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P:\Water Quality\Lead &amp; Copper\Lead Service Line Inventory 2024\"/>
    </mc:Choice>
  </mc:AlternateContent>
  <xr:revisionPtr revIDLastSave="0" documentId="13_ncr:1_{8BF8EBD9-4FF4-4242-A161-220A8406F112}" xr6:coauthVersionLast="47" xr6:coauthVersionMax="47" xr10:uidLastSave="{00000000-0000-0000-0000-000000000000}"/>
  <bookViews>
    <workbookView xWindow="28680" yWindow="-120" windowWidth="29040" windowHeight="15720" tabRatio="599" activeTab="4" xr2:uid="{58F4E2DF-D5C9-4F26-A402-BBD2D4348A53}"/>
  </bookViews>
  <sheets>
    <sheet name="1. PWS Information" sheetId="29" r:id="rId1"/>
    <sheet name="2. Inventory Methods" sheetId="25" r:id="rId2"/>
    <sheet name="3. Detailed Inventory " sheetId="3" r:id="rId3"/>
    <sheet name="4. Inventory Summary" sheetId="1" r:id="rId4"/>
    <sheet name="5. Public Accessibility Doc." sheetId="26" r:id="rId5"/>
    <sheet name="Summary" sheetId="31" state="hidden" r:id="rId6"/>
    <sheet name="Classification Table" sheetId="30" state="hidden" r:id="rId7"/>
    <sheet name="Form Lists" sheetId="18" state="hidden" r:id="rId8"/>
    <sheet name="Dropdowns" sheetId="24" state="hidden" r:id="rId9"/>
  </sheets>
  <externalReferences>
    <externalReference r:id="rId10"/>
  </externalReferences>
  <definedNames>
    <definedName name="_xlnm._FilterDatabase" localSheetId="2" hidden="1">'3. Detailed Inventory '!$B$7:$W$9978</definedName>
    <definedName name="_Ref90647591" localSheetId="4">'[1]State Checklist'!#REF!</definedName>
    <definedName name="_xlnm.Print_Area" localSheetId="0">'1. PWS Information'!$A$1:$F$21</definedName>
    <definedName name="_xlnm.Print_Area" localSheetId="2">'3. Detailed Inventory '!$A$1:$W$15</definedName>
    <definedName name="_xlnm.Print_Area" localSheetId="4">'5. Public Accessibility Doc.'!$A$1:$E$31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4544" i="3" l="1" a="1"/>
  <c r="W4544" i="3" s="1"/>
  <c r="W4543" i="3" a="1"/>
  <c r="W4543" i="3" s="1"/>
  <c r="W4540" i="3" a="1"/>
  <c r="W4540" i="3" s="1"/>
  <c r="W4539" i="3" a="1"/>
  <c r="W4539" i="3" s="1"/>
  <c r="W4537" i="3" a="1"/>
  <c r="W4537" i="3" s="1"/>
  <c r="W4536" i="3" a="1"/>
  <c r="W4536" i="3" s="1"/>
  <c r="W4535" i="3" a="1"/>
  <c r="W4535" i="3" s="1"/>
  <c r="W4534" i="3" a="1"/>
  <c r="W4534" i="3" s="1"/>
  <c r="W4533" i="3" a="1"/>
  <c r="W4533" i="3" s="1"/>
  <c r="W4520" i="3" a="1"/>
  <c r="W4520" i="3" s="1"/>
  <c r="W4513" i="3" a="1"/>
  <c r="W4513" i="3" s="1"/>
  <c r="W4512" i="3" a="1"/>
  <c r="W4512" i="3" s="1"/>
  <c r="W4511" i="3" a="1"/>
  <c r="W4511" i="3" s="1"/>
  <c r="W4510" i="3" a="1"/>
  <c r="W4510" i="3" s="1"/>
  <c r="W4509" i="3" a="1"/>
  <c r="W4509" i="3" s="1"/>
  <c r="W4498" i="3" a="1"/>
  <c r="W4498" i="3" s="1"/>
  <c r="W4497" i="3" a="1"/>
  <c r="W4497" i="3" s="1"/>
  <c r="W4496" i="3" a="1"/>
  <c r="W4496" i="3" s="1"/>
  <c r="W4495" i="3" a="1"/>
  <c r="W4495" i="3" s="1"/>
  <c r="W4493" i="3" a="1"/>
  <c r="W4493" i="3" s="1"/>
  <c r="W4492" i="3" a="1"/>
  <c r="W4492" i="3" s="1"/>
  <c r="W4491" i="3" a="1"/>
  <c r="W4491" i="3" s="1"/>
  <c r="W4489" i="3" a="1"/>
  <c r="W4489" i="3" s="1"/>
  <c r="W4488" i="3" a="1"/>
  <c r="W4488" i="3" s="1"/>
  <c r="W4487" i="3" a="1"/>
  <c r="W4487" i="3" s="1"/>
  <c r="W4486" i="3" a="1"/>
  <c r="W4486" i="3" s="1"/>
  <c r="W4485" i="3" a="1"/>
  <c r="W4485" i="3" s="1"/>
  <c r="W4484" i="3" a="1"/>
  <c r="W4484" i="3" s="1"/>
  <c r="W4471" i="3" a="1"/>
  <c r="W4471" i="3" s="1"/>
  <c r="W4469" i="3" a="1"/>
  <c r="W4469" i="3" s="1"/>
  <c r="W4467" i="3" a="1"/>
  <c r="W4467" i="3" s="1"/>
  <c r="W4462" i="3" a="1"/>
  <c r="W4462" i="3" s="1"/>
  <c r="W4450" i="3" a="1"/>
  <c r="W4450" i="3" s="1"/>
  <c r="W4449" i="3" a="1"/>
  <c r="W4449" i="3" s="1"/>
  <c r="W4448" i="3" a="1"/>
  <c r="W4448" i="3" s="1"/>
  <c r="W4447" i="3" a="1"/>
  <c r="W4447" i="3" s="1"/>
  <c r="W4445" i="3" a="1"/>
  <c r="W4445" i="3" s="1"/>
  <c r="W4444" i="3" a="1"/>
  <c r="W4444" i="3" s="1"/>
  <c r="W4443" i="3" a="1"/>
  <c r="W4443" i="3" s="1"/>
  <c r="W4441" i="3" a="1"/>
  <c r="W4441" i="3" s="1"/>
  <c r="W4440" i="3" a="1"/>
  <c r="W4440" i="3" s="1"/>
  <c r="W4439" i="3" a="1"/>
  <c r="W4439" i="3" s="1"/>
  <c r="W4438" i="3" a="1"/>
  <c r="W4438" i="3" s="1"/>
  <c r="W4437" i="3" a="1"/>
  <c r="W4437" i="3" s="1"/>
  <c r="W4423" i="3" a="1"/>
  <c r="W4423" i="3" s="1"/>
  <c r="W4421" i="3" a="1"/>
  <c r="W4421" i="3" s="1"/>
  <c r="W4420" i="3" a="1"/>
  <c r="W4420" i="3" s="1"/>
  <c r="W4419" i="3" a="1"/>
  <c r="W4419" i="3" s="1"/>
  <c r="W4415" i="3" a="1"/>
  <c r="W4415" i="3" s="1"/>
  <c r="W4414" i="3" a="1"/>
  <c r="W4414" i="3" s="1"/>
  <c r="W4413" i="3" a="1"/>
  <c r="W4413" i="3" s="1"/>
  <c r="W4400" i="3" a="1"/>
  <c r="W4400" i="3" s="1"/>
  <c r="W4399" i="3" a="1"/>
  <c r="W4399" i="3" s="1"/>
  <c r="W4397" i="3" a="1"/>
  <c r="W4397" i="3" s="1"/>
  <c r="W4395" i="3" a="1"/>
  <c r="W4395" i="3" s="1"/>
  <c r="W4393" i="3" a="1"/>
  <c r="W4393" i="3" s="1"/>
  <c r="W4392" i="3" a="1"/>
  <c r="W4392" i="3" s="1"/>
  <c r="W4391" i="3" a="1"/>
  <c r="W4391" i="3" s="1"/>
  <c r="W4390" i="3" a="1"/>
  <c r="W4390" i="3" s="1"/>
  <c r="W4389" i="3" a="1"/>
  <c r="W4389" i="3" s="1"/>
  <c r="W4388" i="3" a="1"/>
  <c r="W4388" i="3" s="1"/>
  <c r="W4378" i="3" a="1"/>
  <c r="W4378" i="3" s="1"/>
  <c r="W4377" i="3" a="1"/>
  <c r="W4377" i="3" s="1"/>
  <c r="W4375" i="3" a="1"/>
  <c r="W4375" i="3" s="1"/>
  <c r="W4372" i="3" a="1"/>
  <c r="W4372" i="3" s="1"/>
  <c r="W4371" i="3" a="1"/>
  <c r="W4371" i="3" s="1"/>
  <c r="W4368" i="3" a="1"/>
  <c r="W4368" i="3" s="1"/>
  <c r="W4367" i="3" a="1"/>
  <c r="W4367" i="3" s="1"/>
  <c r="W4366" i="3" a="1"/>
  <c r="W4366" i="3" s="1"/>
  <c r="W4365" i="3" a="1"/>
  <c r="W4365" i="3" s="1"/>
  <c r="W4354" i="3" a="1"/>
  <c r="W4354" i="3" s="1"/>
  <c r="W4353" i="3" a="1"/>
  <c r="W4353" i="3" s="1"/>
  <c r="W4348" i="3" a="1"/>
  <c r="W4348" i="3" s="1"/>
  <c r="W4343" i="3" a="1"/>
  <c r="W4343" i="3" s="1"/>
  <c r="W4342" i="3" a="1"/>
  <c r="W4342" i="3" s="1"/>
  <c r="W4341" i="3" a="1"/>
  <c r="W4341" i="3" s="1"/>
  <c r="W4340" i="3" a="1"/>
  <c r="W4340" i="3" s="1"/>
  <c r="W4330" i="3" a="1"/>
  <c r="W4330" i="3" s="1"/>
  <c r="W4329" i="3" a="1"/>
  <c r="W4329" i="3" s="1"/>
  <c r="W4328" i="3" a="1"/>
  <c r="W4328" i="3" s="1"/>
  <c r="W4327" i="3" a="1"/>
  <c r="W4327" i="3" s="1"/>
  <c r="W4325" i="3" a="1"/>
  <c r="W4325" i="3" s="1"/>
  <c r="W4324" i="3" a="1"/>
  <c r="W4324" i="3" s="1"/>
  <c r="W4323" i="3" a="1"/>
  <c r="W4323" i="3" s="1"/>
  <c r="W4321" i="3" a="1"/>
  <c r="W4321" i="3" s="1"/>
  <c r="W4320" i="3" a="1"/>
  <c r="W4320" i="3" s="1"/>
  <c r="W4319" i="3" a="1"/>
  <c r="W4319" i="3" s="1"/>
  <c r="W4318" i="3" a="1"/>
  <c r="W4318" i="3" s="1"/>
  <c r="W4317" i="3" a="1"/>
  <c r="W4317" i="3" s="1"/>
  <c r="W4306" i="3" a="1"/>
  <c r="W4306" i="3" s="1"/>
  <c r="W4304" i="3" a="1"/>
  <c r="W4304" i="3" s="1"/>
  <c r="W4300" i="3" a="1"/>
  <c r="W4300" i="3" s="1"/>
  <c r="W4299" i="3" a="1"/>
  <c r="W4299" i="3" s="1"/>
  <c r="W4297" i="3" a="1"/>
  <c r="W4297" i="3" s="1"/>
  <c r="W4296" i="3" a="1"/>
  <c r="W4296" i="3" s="1"/>
  <c r="W4295" i="3" a="1"/>
  <c r="W4295" i="3" s="1"/>
  <c r="W4294" i="3" a="1"/>
  <c r="W4294" i="3" s="1"/>
  <c r="W4293" i="3" a="1"/>
  <c r="W4293" i="3" s="1"/>
  <c r="W4282" i="3" a="1"/>
  <c r="W4282" i="3" s="1"/>
  <c r="W4281" i="3" a="1"/>
  <c r="W4281" i="3" s="1"/>
  <c r="W4280" i="3" a="1"/>
  <c r="W4280" i="3" s="1"/>
  <c r="W4279" i="3" a="1"/>
  <c r="W4279" i="3" s="1"/>
  <c r="W4277" i="3" a="1"/>
  <c r="W4277" i="3" s="1"/>
  <c r="W4276" i="3" a="1"/>
  <c r="W4276" i="3" s="1"/>
  <c r="W4275" i="3" a="1"/>
  <c r="W4275" i="3" s="1"/>
  <c r="W4273" i="3" a="1"/>
  <c r="W4273" i="3" s="1"/>
  <c r="W4272" i="3" a="1"/>
  <c r="W4272" i="3" s="1"/>
  <c r="W4271" i="3" a="1"/>
  <c r="W4271" i="3" s="1"/>
  <c r="W4269" i="3" a="1"/>
  <c r="W4269" i="3" s="1"/>
  <c r="W4268" i="3" a="1"/>
  <c r="W4268" i="3" s="1"/>
  <c r="W4256" i="3" a="1"/>
  <c r="W4256" i="3" s="1"/>
  <c r="W4255" i="3" a="1"/>
  <c r="W4255" i="3" s="1"/>
  <c r="W4252" i="3" a="1"/>
  <c r="W4252" i="3" s="1"/>
  <c r="W4251" i="3" a="1"/>
  <c r="W4251" i="3" s="1"/>
  <c r="W4249" i="3" a="1"/>
  <c r="W4249" i="3" s="1"/>
  <c r="W4248" i="3" a="1"/>
  <c r="W4248" i="3" s="1"/>
  <c r="W4247" i="3" a="1"/>
  <c r="W4247" i="3" s="1"/>
  <c r="W4246" i="3" a="1"/>
  <c r="W4246" i="3" s="1"/>
  <c r="W4245" i="3" a="1"/>
  <c r="W4245" i="3" s="1"/>
  <c r="W4232" i="3" a="1"/>
  <c r="W4232" i="3" s="1"/>
  <c r="W4225" i="3" a="1"/>
  <c r="W4225" i="3" s="1"/>
  <c r="W4224" i="3" a="1"/>
  <c r="W4224" i="3" s="1"/>
  <c r="W4223" i="3" a="1"/>
  <c r="W4223" i="3" s="1"/>
  <c r="W4222" i="3" a="1"/>
  <c r="W4222" i="3" s="1"/>
  <c r="W4221" i="3" a="1"/>
  <c r="W4221" i="3" s="1"/>
  <c r="W4210" i="3" a="1"/>
  <c r="W4210" i="3" s="1"/>
  <c r="W4209" i="3" a="1"/>
  <c r="W4209" i="3" s="1"/>
  <c r="W4208" i="3" a="1"/>
  <c r="W4208" i="3" s="1"/>
  <c r="W4207" i="3" a="1"/>
  <c r="W4207" i="3" s="1"/>
  <c r="W4205" i="3" a="1"/>
  <c r="W4205" i="3" s="1"/>
  <c r="W4204" i="3" a="1"/>
  <c r="W4204" i="3" s="1"/>
  <c r="W4203" i="3" a="1"/>
  <c r="W4203" i="3" s="1"/>
  <c r="W4201" i="3" a="1"/>
  <c r="W4201" i="3" s="1"/>
  <c r="W4200" i="3" a="1"/>
  <c r="W4200" i="3" s="1"/>
  <c r="W4199" i="3" a="1"/>
  <c r="W4199" i="3" s="1"/>
  <c r="W4198" i="3" a="1"/>
  <c r="W4198" i="3" s="1"/>
  <c r="W4197" i="3" a="1"/>
  <c r="W4197" i="3" s="1"/>
  <c r="W4196" i="3" a="1"/>
  <c r="W4196" i="3" s="1"/>
  <c r="W4183" i="3" a="1"/>
  <c r="W4183" i="3" s="1"/>
  <c r="W4181" i="3" a="1"/>
  <c r="W4181" i="3" s="1"/>
  <c r="W4179" i="3" a="1"/>
  <c r="W4179" i="3" s="1"/>
  <c r="W4174" i="3" a="1"/>
  <c r="W4174" i="3" s="1"/>
  <c r="W4162" i="3" a="1"/>
  <c r="W4162" i="3" s="1"/>
  <c r="W4161" i="3" a="1"/>
  <c r="W4161" i="3" s="1"/>
  <c r="W4160" i="3" a="1"/>
  <c r="W4160" i="3" s="1"/>
  <c r="W4159" i="3" a="1"/>
  <c r="W4159" i="3" s="1"/>
  <c r="W4157" i="3" a="1"/>
  <c r="W4157" i="3" s="1"/>
  <c r="W4156" i="3" a="1"/>
  <c r="W4156" i="3" s="1"/>
  <c r="W4155" i="3" a="1"/>
  <c r="W4155" i="3" s="1"/>
  <c r="W4153" i="3" a="1"/>
  <c r="W4153" i="3" s="1"/>
  <c r="W4152" i="3" a="1"/>
  <c r="W4152" i="3" s="1"/>
  <c r="W4151" i="3" a="1"/>
  <c r="W4151" i="3" s="1"/>
  <c r="W4150" i="3" a="1"/>
  <c r="W4150" i="3" s="1"/>
  <c r="W4149" i="3" a="1"/>
  <c r="W4149" i="3" s="1"/>
  <c r="W4135" i="3" a="1"/>
  <c r="W4135" i="3" s="1"/>
  <c r="W4133" i="3" a="1"/>
  <c r="W4133" i="3" s="1"/>
  <c r="W4132" i="3" a="1"/>
  <c r="W4132" i="3" s="1"/>
  <c r="W4131" i="3" a="1"/>
  <c r="W4131" i="3" s="1"/>
  <c r="W4127" i="3" a="1"/>
  <c r="W4127" i="3" s="1"/>
  <c r="W4126" i="3" a="1"/>
  <c r="W4126" i="3" s="1"/>
  <c r="W4125" i="3" a="1"/>
  <c r="W4125" i="3" s="1"/>
  <c r="W4112" i="3" a="1"/>
  <c r="W4112" i="3" s="1"/>
  <c r="W4111" i="3" a="1"/>
  <c r="W4111" i="3" s="1"/>
  <c r="W4109" i="3" a="1"/>
  <c r="W4109" i="3" s="1"/>
  <c r="W4107" i="3" a="1"/>
  <c r="W4107" i="3" s="1"/>
  <c r="W4105" i="3" a="1"/>
  <c r="W4105" i="3" s="1"/>
  <c r="W4104" i="3" a="1"/>
  <c r="W4104" i="3" s="1"/>
  <c r="W4103" i="3" a="1"/>
  <c r="W4103" i="3" s="1"/>
  <c r="W4102" i="3" a="1"/>
  <c r="W4102" i="3" s="1"/>
  <c r="W4101" i="3" a="1"/>
  <c r="W4101" i="3" s="1"/>
  <c r="W4100" i="3" a="1"/>
  <c r="W4100" i="3" s="1"/>
  <c r="W4090" i="3" a="1"/>
  <c r="W4090" i="3" s="1"/>
  <c r="W4089" i="3" a="1"/>
  <c r="W4089" i="3" s="1"/>
  <c r="W4087" i="3" a="1"/>
  <c r="W4087" i="3" s="1"/>
  <c r="W4084" i="3" a="1"/>
  <c r="W4084" i="3" s="1"/>
  <c r="W4083" i="3" a="1"/>
  <c r="W4083" i="3" s="1"/>
  <c r="W4080" i="3" a="1"/>
  <c r="W4080" i="3" s="1"/>
  <c r="W4079" i="3" a="1"/>
  <c r="W4079" i="3" s="1"/>
  <c r="W4078" i="3" a="1"/>
  <c r="W4078" i="3" s="1"/>
  <c r="W4077" i="3" a="1"/>
  <c r="W4077" i="3" s="1"/>
  <c r="W4066" i="3" a="1"/>
  <c r="W4066" i="3" s="1"/>
  <c r="W4065" i="3" a="1"/>
  <c r="W4065" i="3" s="1"/>
  <c r="W4060" i="3" a="1"/>
  <c r="W4060" i="3" s="1"/>
  <c r="W4055" i="3" a="1"/>
  <c r="W4055" i="3" s="1"/>
  <c r="W4054" i="3" a="1"/>
  <c r="W4054" i="3" s="1"/>
  <c r="W4053" i="3" a="1"/>
  <c r="W4053" i="3" s="1"/>
  <c r="W4052" i="3" a="1"/>
  <c r="W4052" i="3" s="1"/>
  <c r="W4042" i="3" a="1"/>
  <c r="W4042" i="3" s="1"/>
  <c r="W4041" i="3" a="1"/>
  <c r="W4041" i="3" s="1"/>
  <c r="W4040" i="3" a="1"/>
  <c r="W4040" i="3" s="1"/>
  <c r="W4039" i="3" a="1"/>
  <c r="W4039" i="3" s="1"/>
  <c r="W4037" i="3" a="1"/>
  <c r="W4037" i="3" s="1"/>
  <c r="W4036" i="3" a="1"/>
  <c r="W4036" i="3" s="1"/>
  <c r="W4035" i="3" a="1"/>
  <c r="W4035" i="3" s="1"/>
  <c r="W4033" i="3" a="1"/>
  <c r="W4033" i="3" s="1"/>
  <c r="W4032" i="3" a="1"/>
  <c r="W4032" i="3" s="1"/>
  <c r="W4031" i="3" a="1"/>
  <c r="W4031" i="3" s="1"/>
  <c r="W4030" i="3" a="1"/>
  <c r="W4030" i="3" s="1"/>
  <c r="W4029" i="3" a="1"/>
  <c r="W4029" i="3" s="1"/>
  <c r="W4018" i="3" a="1"/>
  <c r="W4018" i="3" s="1"/>
  <c r="W4016" i="3" a="1"/>
  <c r="W4016" i="3" s="1"/>
  <c r="W4012" i="3" a="1"/>
  <c r="W4012" i="3" s="1"/>
  <c r="W4009" i="3" a="1"/>
  <c r="W4009" i="3" s="1"/>
  <c r="W4008" i="3" a="1"/>
  <c r="W4008" i="3" s="1"/>
  <c r="W4007" i="3" a="1"/>
  <c r="W4007" i="3" s="1"/>
  <c r="W4006" i="3" a="1"/>
  <c r="W4006" i="3" s="1"/>
  <c r="W4005" i="3" a="1"/>
  <c r="W4005" i="3" s="1"/>
  <c r="W3994" i="3" a="1"/>
  <c r="W3994" i="3" s="1"/>
  <c r="W3993" i="3" a="1"/>
  <c r="W3993" i="3" s="1"/>
  <c r="W3992" i="3" a="1"/>
  <c r="W3992" i="3" s="1"/>
  <c r="W3991" i="3" a="1"/>
  <c r="W3991" i="3" s="1"/>
  <c r="W3989" i="3" a="1"/>
  <c r="W3989" i="3" s="1"/>
  <c r="W3988" i="3" a="1"/>
  <c r="W3988" i="3" s="1"/>
  <c r="W3987" i="3" a="1"/>
  <c r="W3987" i="3" s="1"/>
  <c r="W3985" i="3" a="1"/>
  <c r="W3985" i="3" s="1"/>
  <c r="W3984" i="3" a="1"/>
  <c r="W3984" i="3" s="1"/>
  <c r="W3983" i="3" a="1"/>
  <c r="W3983" i="3" s="1"/>
  <c r="W3981" i="3" a="1"/>
  <c r="W3981" i="3" s="1"/>
  <c r="W3980" i="3" a="1"/>
  <c r="W3980" i="3" s="1"/>
  <c r="W3968" i="3" a="1"/>
  <c r="W3968" i="3" s="1"/>
  <c r="W3967" i="3" a="1"/>
  <c r="W3967" i="3" s="1"/>
  <c r="W3964" i="3" a="1"/>
  <c r="W3964" i="3" s="1"/>
  <c r="W3963" i="3" a="1"/>
  <c r="W3963" i="3" s="1"/>
  <c r="W3961" i="3" a="1"/>
  <c r="W3961" i="3" s="1"/>
  <c r="W3960" i="3" a="1"/>
  <c r="W3960" i="3" s="1"/>
  <c r="W3959" i="3" a="1"/>
  <c r="W3959" i="3" s="1"/>
  <c r="W3958" i="3" a="1"/>
  <c r="W3958" i="3" s="1"/>
  <c r="W3957" i="3" a="1"/>
  <c r="W3957" i="3" s="1"/>
  <c r="W3944" i="3" a="1"/>
  <c r="W3944" i="3" s="1"/>
  <c r="W3937" i="3" a="1"/>
  <c r="W3937" i="3" s="1"/>
  <c r="W3936" i="3" a="1"/>
  <c r="W3936" i="3" s="1"/>
  <c r="W3935" i="3" a="1"/>
  <c r="W3935" i="3" s="1"/>
  <c r="W3934" i="3" a="1"/>
  <c r="W3934" i="3" s="1"/>
  <c r="W3933" i="3" a="1"/>
  <c r="W3933" i="3" s="1"/>
  <c r="W3922" i="3" a="1"/>
  <c r="W3922" i="3" s="1"/>
  <c r="W3921" i="3" a="1"/>
  <c r="W3921" i="3" s="1"/>
  <c r="W3920" i="3" a="1"/>
  <c r="W3920" i="3" s="1"/>
  <c r="W3919" i="3" a="1"/>
  <c r="W3919" i="3" s="1"/>
  <c r="W3917" i="3" a="1"/>
  <c r="W3917" i="3" s="1"/>
  <c r="W3916" i="3" a="1"/>
  <c r="W3916" i="3" s="1"/>
  <c r="W3915" i="3" a="1"/>
  <c r="W3915" i="3" s="1"/>
  <c r="W3913" i="3" a="1"/>
  <c r="W3913" i="3" s="1"/>
  <c r="W3912" i="3" a="1"/>
  <c r="W3912" i="3" s="1"/>
  <c r="W3911" i="3" a="1"/>
  <c r="W3911" i="3" s="1"/>
  <c r="W3910" i="3" a="1"/>
  <c r="W3910" i="3" s="1"/>
  <c r="W3909" i="3" a="1"/>
  <c r="W3909" i="3" s="1"/>
  <c r="W3908" i="3" a="1"/>
  <c r="W3908" i="3" s="1"/>
  <c r="W3895" i="3" a="1"/>
  <c r="W3895" i="3" s="1"/>
  <c r="W3893" i="3" a="1"/>
  <c r="W3893" i="3" s="1"/>
  <c r="W3891" i="3" a="1"/>
  <c r="W3891" i="3" s="1"/>
  <c r="W3886" i="3" a="1"/>
  <c r="W3886" i="3" s="1"/>
  <c r="W3874" i="3" a="1"/>
  <c r="W3874" i="3" s="1"/>
  <c r="W3873" i="3" a="1"/>
  <c r="W3873" i="3" s="1"/>
  <c r="W3872" i="3" a="1"/>
  <c r="W3872" i="3" s="1"/>
  <c r="W3871" i="3" a="1"/>
  <c r="W3871" i="3" s="1"/>
  <c r="W3869" i="3" a="1"/>
  <c r="W3869" i="3" s="1"/>
  <c r="W3868" i="3" a="1"/>
  <c r="W3868" i="3" s="1"/>
  <c r="W3867" i="3" a="1"/>
  <c r="W3867" i="3" s="1"/>
  <c r="W3865" i="3" a="1"/>
  <c r="W3865" i="3" s="1"/>
  <c r="W3864" i="3" a="1"/>
  <c r="W3864" i="3" s="1"/>
  <c r="W3863" i="3" a="1"/>
  <c r="W3863" i="3" s="1"/>
  <c r="W3862" i="3" a="1"/>
  <c r="W3862" i="3" s="1"/>
  <c r="W3861" i="3" a="1"/>
  <c r="W3861" i="3" s="1"/>
  <c r="W3847" i="3" a="1"/>
  <c r="W3847" i="3" s="1"/>
  <c r="W3845" i="3" a="1"/>
  <c r="W3845" i="3" s="1"/>
  <c r="W3844" i="3" a="1"/>
  <c r="W3844" i="3" s="1"/>
  <c r="W3843" i="3" a="1"/>
  <c r="W3843" i="3" s="1"/>
  <c r="W3839" i="3" a="1"/>
  <c r="W3839" i="3" s="1"/>
  <c r="W3838" i="3" a="1"/>
  <c r="W3838" i="3" s="1"/>
  <c r="W3837" i="3" a="1"/>
  <c r="W3837" i="3" s="1"/>
  <c r="W3824" i="3" a="1"/>
  <c r="W3824" i="3" s="1"/>
  <c r="W3823" i="3" a="1"/>
  <c r="W3823" i="3" s="1"/>
  <c r="W3821" i="3" a="1"/>
  <c r="W3821" i="3" s="1"/>
  <c r="W3819" i="3" a="1"/>
  <c r="W3819" i="3" s="1"/>
  <c r="W3817" i="3" a="1"/>
  <c r="W3817" i="3" s="1"/>
  <c r="W3816" i="3" a="1"/>
  <c r="W3816" i="3" s="1"/>
  <c r="W3814" i="3" a="1"/>
  <c r="W3814" i="3" s="1"/>
  <c r="W3813" i="3" a="1"/>
  <c r="W3813" i="3" s="1"/>
  <c r="W3802" i="3" a="1"/>
  <c r="W3802" i="3" s="1"/>
  <c r="W3801" i="3" a="1"/>
  <c r="W3801" i="3" s="1"/>
  <c r="W3800" i="3" a="1"/>
  <c r="W3800" i="3" s="1"/>
  <c r="W3799" i="3" a="1"/>
  <c r="W3799" i="3" s="1"/>
  <c r="W3796" i="3" a="1"/>
  <c r="W3796" i="3" s="1"/>
  <c r="W3795" i="3" a="1"/>
  <c r="W3795" i="3" s="1"/>
  <c r="W3793" i="3" a="1"/>
  <c r="W3793" i="3" s="1"/>
  <c r="W3792" i="3" a="1"/>
  <c r="W3792" i="3" s="1"/>
  <c r="W3791" i="3" a="1"/>
  <c r="W3791" i="3" s="1"/>
  <c r="W3790" i="3" a="1"/>
  <c r="W3790" i="3" s="1"/>
  <c r="W3789" i="3" a="1"/>
  <c r="W3789" i="3" s="1"/>
  <c r="W4547" i="3" a="1"/>
  <c r="W4547" i="3" s="1"/>
  <c r="W4546" i="3" a="1"/>
  <c r="W4546" i="3" s="1"/>
  <c r="W4545" i="3" a="1"/>
  <c r="W4545" i="3" s="1"/>
  <c r="W4532" i="3" a="1"/>
  <c r="W4532" i="3" s="1"/>
  <c r="W4523" i="3" a="1"/>
  <c r="W4523" i="3" s="1"/>
  <c r="W4522" i="3" a="1"/>
  <c r="W4522" i="3" s="1"/>
  <c r="W4521" i="3" a="1"/>
  <c r="W4521" i="3" s="1"/>
  <c r="W4519" i="3" a="1"/>
  <c r="W4519" i="3" s="1"/>
  <c r="W4515" i="3" a="1"/>
  <c r="W4515" i="3" s="1"/>
  <c r="W4508" i="3" a="1"/>
  <c r="W4508" i="3" s="1"/>
  <c r="W4499" i="3" a="1"/>
  <c r="W4499" i="3" s="1"/>
  <c r="W4475" i="3" a="1"/>
  <c r="W4475" i="3" s="1"/>
  <c r="W4474" i="3" a="1"/>
  <c r="W4474" i="3" s="1"/>
  <c r="W4473" i="3" a="1"/>
  <c r="W4473" i="3" s="1"/>
  <c r="W4465" i="3" a="1"/>
  <c r="W4465" i="3" s="1"/>
  <c r="W4464" i="3" a="1"/>
  <c r="W4464" i="3" s="1"/>
  <c r="W4463" i="3" a="1"/>
  <c r="W4463" i="3" s="1"/>
  <c r="W4461" i="3" a="1"/>
  <c r="W4461" i="3" s="1"/>
  <c r="W4460" i="3" a="1"/>
  <c r="W4460" i="3" s="1"/>
  <c r="W4451" i="3" a="1"/>
  <c r="W4451" i="3" s="1"/>
  <c r="W4436" i="3" a="1"/>
  <c r="W4436" i="3" s="1"/>
  <c r="W4427" i="3" a="1"/>
  <c r="W4427" i="3" s="1"/>
  <c r="W4426" i="3" a="1"/>
  <c r="W4426" i="3" s="1"/>
  <c r="W4425" i="3" a="1"/>
  <c r="W4425" i="3" s="1"/>
  <c r="W4417" i="3" a="1"/>
  <c r="W4417" i="3" s="1"/>
  <c r="W4416" i="3" a="1"/>
  <c r="W4416" i="3" s="1"/>
  <c r="W4412" i="3" a="1"/>
  <c r="W4412" i="3" s="1"/>
  <c r="W4403" i="3" a="1"/>
  <c r="W4403" i="3" s="1"/>
  <c r="W4402" i="3" a="1"/>
  <c r="W4402" i="3" s="1"/>
  <c r="W4401" i="3" a="1"/>
  <c r="W4401" i="3" s="1"/>
  <c r="W4379" i="3" a="1"/>
  <c r="W4379" i="3" s="1"/>
  <c r="W4369" i="3" a="1"/>
  <c r="W4369" i="3" s="1"/>
  <c r="W4364" i="3" a="1"/>
  <c r="W4364" i="3" s="1"/>
  <c r="W4355" i="3" a="1"/>
  <c r="W4355" i="3" s="1"/>
  <c r="W4351" i="3" a="1"/>
  <c r="W4351" i="3" s="1"/>
  <c r="W4347" i="3" a="1"/>
  <c r="W4347" i="3" s="1"/>
  <c r="W4345" i="3" a="1"/>
  <c r="W4345" i="3" s="1"/>
  <c r="W4344" i="3" a="1"/>
  <c r="W4344" i="3" s="1"/>
  <c r="W4331" i="3" a="1"/>
  <c r="W4331" i="3" s="1"/>
  <c r="W4316" i="3" a="1"/>
  <c r="W4316" i="3" s="1"/>
  <c r="W4307" i="3" a="1"/>
  <c r="W4307" i="3" s="1"/>
  <c r="W4305" i="3" a="1"/>
  <c r="W4305" i="3" s="1"/>
  <c r="W4303" i="3" a="1"/>
  <c r="W4303" i="3" s="1"/>
  <c r="W4292" i="3" a="1"/>
  <c r="W4292" i="3" s="1"/>
  <c r="W4283" i="3" a="1"/>
  <c r="W4283" i="3" s="1"/>
  <c r="W4259" i="3" a="1"/>
  <c r="W4259" i="3" s="1"/>
  <c r="W4258" i="3" a="1"/>
  <c r="W4258" i="3" s="1"/>
  <c r="W4257" i="3" a="1"/>
  <c r="W4257" i="3" s="1"/>
  <c r="W4244" i="3" a="1"/>
  <c r="W4244" i="3" s="1"/>
  <c r="W4235" i="3" a="1"/>
  <c r="W4235" i="3" s="1"/>
  <c r="W4234" i="3" a="1"/>
  <c r="W4234" i="3" s="1"/>
  <c r="W4233" i="3" a="1"/>
  <c r="W4233" i="3" s="1"/>
  <c r="W4231" i="3" a="1"/>
  <c r="W4231" i="3" s="1"/>
  <c r="W4227" i="3" a="1"/>
  <c r="W4227" i="3" s="1"/>
  <c r="W4220" i="3" a="1"/>
  <c r="W4220" i="3" s="1"/>
  <c r="W4211" i="3" a="1"/>
  <c r="W4211" i="3" s="1"/>
  <c r="W4187" i="3" a="1"/>
  <c r="W4187" i="3" s="1"/>
  <c r="W4186" i="3" a="1"/>
  <c r="W4186" i="3" s="1"/>
  <c r="W4185" i="3" a="1"/>
  <c r="W4185" i="3" s="1"/>
  <c r="W4177" i="3" a="1"/>
  <c r="W4177" i="3" s="1"/>
  <c r="W4176" i="3" a="1"/>
  <c r="W4176" i="3" s="1"/>
  <c r="W4175" i="3" a="1"/>
  <c r="W4175" i="3" s="1"/>
  <c r="W4173" i="3" a="1"/>
  <c r="W4173" i="3" s="1"/>
  <c r="W4172" i="3" a="1"/>
  <c r="W4172" i="3" s="1"/>
  <c r="W4163" i="3" a="1"/>
  <c r="W4163" i="3" s="1"/>
  <c r="W4148" i="3" a="1"/>
  <c r="W4148" i="3" s="1"/>
  <c r="W4139" i="3" a="1"/>
  <c r="W4139" i="3" s="1"/>
  <c r="W4138" i="3" a="1"/>
  <c r="W4138" i="3" s="1"/>
  <c r="W4137" i="3" a="1"/>
  <c r="W4137" i="3" s="1"/>
  <c r="W4129" i="3" a="1"/>
  <c r="W4129" i="3" s="1"/>
  <c r="W4128" i="3" a="1"/>
  <c r="W4128" i="3" s="1"/>
  <c r="W4124" i="3" a="1"/>
  <c r="W4124" i="3" s="1"/>
  <c r="W4115" i="3" a="1"/>
  <c r="W4115" i="3" s="1"/>
  <c r="W4114" i="3" a="1"/>
  <c r="W4114" i="3" s="1"/>
  <c r="W4113" i="3" a="1"/>
  <c r="W4113" i="3" s="1"/>
  <c r="W4091" i="3" a="1"/>
  <c r="W4091" i="3" s="1"/>
  <c r="W4081" i="3" a="1"/>
  <c r="W4081" i="3" s="1"/>
  <c r="W4076" i="3" a="1"/>
  <c r="W4076" i="3" s="1"/>
  <c r="W4067" i="3" a="1"/>
  <c r="W4067" i="3" s="1"/>
  <c r="W4063" i="3" a="1"/>
  <c r="W4063" i="3" s="1"/>
  <c r="W4059" i="3" a="1"/>
  <c r="W4059" i="3" s="1"/>
  <c r="W4057" i="3" a="1"/>
  <c r="W4057" i="3" s="1"/>
  <c r="W4056" i="3" a="1"/>
  <c r="W4056" i="3" s="1"/>
  <c r="W4043" i="3" a="1"/>
  <c r="W4043" i="3" s="1"/>
  <c r="W4028" i="3" a="1"/>
  <c r="W4028" i="3" s="1"/>
  <c r="W4019" i="3" a="1"/>
  <c r="W4019" i="3" s="1"/>
  <c r="W4017" i="3" a="1"/>
  <c r="W4017" i="3" s="1"/>
  <c r="W4015" i="3" a="1"/>
  <c r="W4015" i="3" s="1"/>
  <c r="W4011" i="3" a="1"/>
  <c r="W4011" i="3" s="1"/>
  <c r="W4004" i="3" a="1"/>
  <c r="W4004" i="3" s="1"/>
  <c r="W3995" i="3" a="1"/>
  <c r="W3995" i="3" s="1"/>
  <c r="W3971" i="3" a="1"/>
  <c r="W3971" i="3" s="1"/>
  <c r="W3970" i="3" a="1"/>
  <c r="W3970" i="3" s="1"/>
  <c r="W3969" i="3" a="1"/>
  <c r="W3969" i="3" s="1"/>
  <c r="W3956" i="3" a="1"/>
  <c r="W3956" i="3" s="1"/>
  <c r="W3947" i="3" a="1"/>
  <c r="W3947" i="3" s="1"/>
  <c r="W3946" i="3" a="1"/>
  <c r="W3946" i="3" s="1"/>
  <c r="W3945" i="3" a="1"/>
  <c r="W3945" i="3" s="1"/>
  <c r="W3943" i="3" a="1"/>
  <c r="W3943" i="3" s="1"/>
  <c r="W3939" i="3" a="1"/>
  <c r="W3939" i="3" s="1"/>
  <c r="W3932" i="3" a="1"/>
  <c r="W3932" i="3" s="1"/>
  <c r="W3923" i="3" a="1"/>
  <c r="W3923" i="3" s="1"/>
  <c r="W3899" i="3" a="1"/>
  <c r="W3899" i="3" s="1"/>
  <c r="W3898" i="3" a="1"/>
  <c r="W3898" i="3" s="1"/>
  <c r="W3897" i="3" a="1"/>
  <c r="W3897" i="3" s="1"/>
  <c r="W3889" i="3" a="1"/>
  <c r="W3889" i="3" s="1"/>
  <c r="W3888" i="3" a="1"/>
  <c r="W3888" i="3" s="1"/>
  <c r="W3887" i="3" a="1"/>
  <c r="W3887" i="3" s="1"/>
  <c r="W3885" i="3" a="1"/>
  <c r="W3885" i="3" s="1"/>
  <c r="W3884" i="3" a="1"/>
  <c r="W3884" i="3" s="1"/>
  <c r="W3875" i="3" a="1"/>
  <c r="W3875" i="3" s="1"/>
  <c r="W3860" i="3" a="1"/>
  <c r="W3860" i="3" s="1"/>
  <c r="W3851" i="3" a="1"/>
  <c r="W3851" i="3" s="1"/>
  <c r="W3850" i="3" a="1"/>
  <c r="W3850" i="3" s="1"/>
  <c r="W3849" i="3" a="1"/>
  <c r="W3849" i="3" s="1"/>
  <c r="W3841" i="3" a="1"/>
  <c r="W3841" i="3" s="1"/>
  <c r="W3840" i="3" a="1"/>
  <c r="W3840" i="3" s="1"/>
  <c r="W3836" i="3" a="1"/>
  <c r="W3836" i="3" s="1"/>
  <c r="W3827" i="3" a="1"/>
  <c r="W3827" i="3" s="1"/>
  <c r="W3826" i="3" a="1"/>
  <c r="W3826" i="3" s="1"/>
  <c r="W3825" i="3" a="1"/>
  <c r="W3825" i="3" s="1"/>
  <c r="W3805" i="3" a="1"/>
  <c r="W3805" i="3" s="1"/>
  <c r="W3804" i="3" a="1"/>
  <c r="W3804" i="3" s="1"/>
  <c r="W3798" i="3" a="1"/>
  <c r="W3798" i="3" s="1"/>
  <c r="W3794" i="3" a="1"/>
  <c r="W3794" i="3" s="1"/>
  <c r="W3788" i="3" a="1"/>
  <c r="W3788" i="3" s="1"/>
  <c r="W3786" i="3" a="1"/>
  <c r="W3786" i="3" s="1"/>
  <c r="C27" i="1"/>
  <c r="W3777" i="3" a="1"/>
  <c r="W3777" i="3" s="1"/>
  <c r="W3776" i="3" a="1"/>
  <c r="W3776" i="3" s="1"/>
  <c r="W3775" i="3" a="1"/>
  <c r="W3775" i="3" s="1"/>
  <c r="W3774" i="3" a="1"/>
  <c r="W3774" i="3" s="1"/>
  <c r="W3772" i="3" a="1"/>
  <c r="W3772" i="3" s="1"/>
  <c r="W3765" i="3" a="1"/>
  <c r="W3765" i="3" s="1"/>
  <c r="W3764" i="3" a="1"/>
  <c r="W3764" i="3" s="1"/>
  <c r="W3762" i="3" a="1"/>
  <c r="W3762" i="3" s="1"/>
  <c r="W3761" i="3" a="1"/>
  <c r="W3761" i="3" s="1"/>
  <c r="W3760" i="3" a="1"/>
  <c r="W3760" i="3" s="1"/>
  <c r="W3753" i="3" a="1"/>
  <c r="W3753" i="3" s="1"/>
  <c r="W3752" i="3" a="1"/>
  <c r="W3752" i="3" s="1"/>
  <c r="W3751" i="3" a="1"/>
  <c r="W3751" i="3" s="1"/>
  <c r="W3750" i="3" a="1"/>
  <c r="W3750" i="3" s="1"/>
  <c r="W3748" i="3" a="1"/>
  <c r="W3748" i="3" s="1"/>
  <c r="W3741" i="3" a="1"/>
  <c r="W3741" i="3" s="1"/>
  <c r="W3740" i="3" a="1"/>
  <c r="W3740" i="3" s="1"/>
  <c r="W3738" i="3" a="1"/>
  <c r="W3738" i="3" s="1"/>
  <c r="W3737" i="3" a="1"/>
  <c r="W3737" i="3" s="1"/>
  <c r="W3736" i="3" a="1"/>
  <c r="W3736" i="3" s="1"/>
  <c r="W3729" i="3" a="1"/>
  <c r="W3729" i="3" s="1"/>
  <c r="W3728" i="3" a="1"/>
  <c r="W3728" i="3" s="1"/>
  <c r="W3727" i="3" a="1"/>
  <c r="W3727" i="3" s="1"/>
  <c r="W3726" i="3" a="1"/>
  <c r="W3726" i="3" s="1"/>
  <c r="W3724" i="3" a="1"/>
  <c r="W3724" i="3" s="1"/>
  <c r="W3717" i="3" a="1"/>
  <c r="W3717" i="3" s="1"/>
  <c r="W3716" i="3" a="1"/>
  <c r="W3716" i="3" s="1"/>
  <c r="W3714" i="3" a="1"/>
  <c r="W3714" i="3" s="1"/>
  <c r="W3713" i="3" a="1"/>
  <c r="W3713" i="3" s="1"/>
  <c r="W3712" i="3" a="1"/>
  <c r="W3712" i="3" s="1"/>
  <c r="W3705" i="3" a="1"/>
  <c r="W3705" i="3" s="1"/>
  <c r="W3704" i="3" a="1"/>
  <c r="W3704" i="3" s="1"/>
  <c r="W3703" i="3" a="1"/>
  <c r="W3703" i="3" s="1"/>
  <c r="W3702" i="3" a="1"/>
  <c r="W3702" i="3" s="1"/>
  <c r="W3700" i="3" a="1"/>
  <c r="W3700" i="3" s="1"/>
  <c r="W3693" i="3" a="1"/>
  <c r="W3693" i="3" s="1"/>
  <c r="W3692" i="3" a="1"/>
  <c r="W3692" i="3" s="1"/>
  <c r="W3690" i="3" a="1"/>
  <c r="W3690" i="3" s="1"/>
  <c r="W3689" i="3" a="1"/>
  <c r="W3689" i="3" s="1"/>
  <c r="W3688" i="3" a="1"/>
  <c r="W3688" i="3" s="1"/>
  <c r="W3681" i="3" a="1"/>
  <c r="W3681" i="3" s="1"/>
  <c r="W3680" i="3" a="1"/>
  <c r="W3680" i="3" s="1"/>
  <c r="W3679" i="3" a="1"/>
  <c r="W3679" i="3" s="1"/>
  <c r="W3678" i="3" a="1"/>
  <c r="W3678" i="3" s="1"/>
  <c r="W3676" i="3" a="1"/>
  <c r="W3676" i="3" s="1"/>
  <c r="W3669" i="3" a="1"/>
  <c r="W3669" i="3" s="1"/>
  <c r="W3668" i="3" a="1"/>
  <c r="W3668" i="3" s="1"/>
  <c r="W3666" i="3" a="1"/>
  <c r="W3666" i="3" s="1"/>
  <c r="W3665" i="3" a="1"/>
  <c r="W3665" i="3" s="1"/>
  <c r="W3664" i="3" a="1"/>
  <c r="W3664" i="3" s="1"/>
  <c r="W3657" i="3" a="1"/>
  <c r="W3657" i="3" s="1"/>
  <c r="W3656" i="3" a="1"/>
  <c r="W3656" i="3" s="1"/>
  <c r="W3655" i="3" a="1"/>
  <c r="W3655" i="3" s="1"/>
  <c r="W3654" i="3" a="1"/>
  <c r="W3654" i="3" s="1"/>
  <c r="W3652" i="3" a="1"/>
  <c r="W3652" i="3" s="1"/>
  <c r="W3645" i="3" a="1"/>
  <c r="W3645" i="3" s="1"/>
  <c r="W3644" i="3" a="1"/>
  <c r="W3644" i="3" s="1"/>
  <c r="W3642" i="3" a="1"/>
  <c r="W3642" i="3" s="1"/>
  <c r="W3641" i="3" a="1"/>
  <c r="W3641" i="3" s="1"/>
  <c r="W3640" i="3" a="1"/>
  <c r="W3640" i="3" s="1"/>
  <c r="W3633" i="3" a="1"/>
  <c r="W3633" i="3" s="1"/>
  <c r="W3632" i="3" a="1"/>
  <c r="W3632" i="3" s="1"/>
  <c r="W3631" i="3" a="1"/>
  <c r="W3631" i="3" s="1"/>
  <c r="W3630" i="3" a="1"/>
  <c r="W3630" i="3" s="1"/>
  <c r="W3628" i="3" a="1"/>
  <c r="W3628" i="3" s="1"/>
  <c r="W3621" i="3" a="1"/>
  <c r="W3621" i="3" s="1"/>
  <c r="W3620" i="3" a="1"/>
  <c r="W3620" i="3" s="1"/>
  <c r="W3618" i="3" a="1"/>
  <c r="W3618" i="3" s="1"/>
  <c r="W3617" i="3" a="1"/>
  <c r="W3617" i="3" s="1"/>
  <c r="W3616" i="3" a="1"/>
  <c r="W3616" i="3" s="1"/>
  <c r="W3609" i="3" a="1"/>
  <c r="W3609" i="3" s="1"/>
  <c r="W3608" i="3" a="1"/>
  <c r="W3608" i="3" s="1"/>
  <c r="W3607" i="3" a="1"/>
  <c r="W3607" i="3" s="1"/>
  <c r="W3606" i="3" a="1"/>
  <c r="W3606" i="3" s="1"/>
  <c r="W3604" i="3" a="1"/>
  <c r="W3604" i="3" s="1"/>
  <c r="W3597" i="3" a="1"/>
  <c r="W3597" i="3" s="1"/>
  <c r="W3596" i="3" a="1"/>
  <c r="W3596" i="3" s="1"/>
  <c r="W3594" i="3" a="1"/>
  <c r="W3594" i="3" s="1"/>
  <c r="W3593" i="3" a="1"/>
  <c r="W3593" i="3" s="1"/>
  <c r="W3592" i="3" a="1"/>
  <c r="W3592" i="3" s="1"/>
  <c r="W3585" i="3" a="1"/>
  <c r="W3585" i="3" s="1"/>
  <c r="W3584" i="3" a="1"/>
  <c r="W3584" i="3" s="1"/>
  <c r="W3583" i="3" a="1"/>
  <c r="W3583" i="3" s="1"/>
  <c r="W3582" i="3" a="1"/>
  <c r="W3582" i="3" s="1"/>
  <c r="W3580" i="3" a="1"/>
  <c r="W3580" i="3" s="1"/>
  <c r="W3573" i="3" a="1"/>
  <c r="W3573" i="3" s="1"/>
  <c r="W3572" i="3" a="1"/>
  <c r="W3572" i="3" s="1"/>
  <c r="W3570" i="3" a="1"/>
  <c r="W3570" i="3" s="1"/>
  <c r="W3569" i="3" a="1"/>
  <c r="W3569" i="3" s="1"/>
  <c r="W3568" i="3" a="1"/>
  <c r="W3568" i="3" s="1"/>
  <c r="W3561" i="3" a="1"/>
  <c r="W3561" i="3" s="1"/>
  <c r="W3560" i="3" a="1"/>
  <c r="W3560" i="3" s="1"/>
  <c r="W3559" i="3" a="1"/>
  <c r="W3559" i="3" s="1"/>
  <c r="W3558" i="3" a="1"/>
  <c r="W3558" i="3" s="1"/>
  <c r="W3556" i="3" a="1"/>
  <c r="W3556" i="3" s="1"/>
  <c r="W3549" i="3" a="1"/>
  <c r="W3549" i="3" s="1"/>
  <c r="W3548" i="3" a="1"/>
  <c r="W3548" i="3" s="1"/>
  <c r="W3546" i="3" a="1"/>
  <c r="W3546" i="3" s="1"/>
  <c r="W3545" i="3" a="1"/>
  <c r="W3545" i="3" s="1"/>
  <c r="W3544" i="3" a="1"/>
  <c r="W3544" i="3" s="1"/>
  <c r="W3537" i="3" a="1"/>
  <c r="W3537" i="3" s="1"/>
  <c r="W3536" i="3" a="1"/>
  <c r="W3536" i="3" s="1"/>
  <c r="W3535" i="3" a="1"/>
  <c r="W3535" i="3" s="1"/>
  <c r="W3534" i="3" a="1"/>
  <c r="W3534" i="3" s="1"/>
  <c r="W3532" i="3" a="1"/>
  <c r="W3532" i="3" s="1"/>
  <c r="W3525" i="3" a="1"/>
  <c r="W3525" i="3" s="1"/>
  <c r="W3524" i="3" a="1"/>
  <c r="W3524" i="3" s="1"/>
  <c r="W3522" i="3" a="1"/>
  <c r="W3522" i="3" s="1"/>
  <c r="W3521" i="3" a="1"/>
  <c r="W3521" i="3" s="1"/>
  <c r="W3520" i="3" a="1"/>
  <c r="W3520" i="3" s="1"/>
  <c r="W3513" i="3" a="1"/>
  <c r="W3513" i="3" s="1"/>
  <c r="W3512" i="3" a="1"/>
  <c r="W3512" i="3" s="1"/>
  <c r="W3511" i="3" a="1"/>
  <c r="W3511" i="3" s="1"/>
  <c r="W3510" i="3" a="1"/>
  <c r="W3510" i="3" s="1"/>
  <c r="W3508" i="3" a="1"/>
  <c r="W3508" i="3" s="1"/>
  <c r="W3501" i="3" a="1"/>
  <c r="W3501" i="3" s="1"/>
  <c r="W3500" i="3" a="1"/>
  <c r="W3500" i="3" s="1"/>
  <c r="W3498" i="3" a="1"/>
  <c r="W3498" i="3" s="1"/>
  <c r="W3497" i="3" a="1"/>
  <c r="W3497" i="3" s="1"/>
  <c r="W3496" i="3" a="1"/>
  <c r="W3496" i="3" s="1"/>
  <c r="W3489" i="3" a="1"/>
  <c r="W3489" i="3" s="1"/>
  <c r="W3488" i="3" a="1"/>
  <c r="W3488" i="3" s="1"/>
  <c r="W3487" i="3" a="1"/>
  <c r="W3487" i="3" s="1"/>
  <c r="W3486" i="3" a="1"/>
  <c r="W3486" i="3" s="1"/>
  <c r="W3484" i="3" a="1"/>
  <c r="W3484" i="3" s="1"/>
  <c r="W3477" i="3" a="1"/>
  <c r="W3477" i="3" s="1"/>
  <c r="W3476" i="3" a="1"/>
  <c r="W3476" i="3" s="1"/>
  <c r="W3474" i="3" a="1"/>
  <c r="W3474" i="3" s="1"/>
  <c r="W3473" i="3" a="1"/>
  <c r="W3473" i="3" s="1"/>
  <c r="W3472" i="3" a="1"/>
  <c r="W3472" i="3" s="1"/>
  <c r="W3465" i="3" a="1"/>
  <c r="W3465" i="3" s="1"/>
  <c r="W3464" i="3" a="1"/>
  <c r="W3464" i="3" s="1"/>
  <c r="W3463" i="3" a="1"/>
  <c r="W3463" i="3" s="1"/>
  <c r="W3462" i="3" a="1"/>
  <c r="W3462" i="3" s="1"/>
  <c r="W3460" i="3" a="1"/>
  <c r="W3460" i="3" s="1"/>
  <c r="W3453" i="3" a="1"/>
  <c r="W3453" i="3" s="1"/>
  <c r="W3452" i="3" a="1"/>
  <c r="W3452" i="3" s="1"/>
  <c r="W3450" i="3" a="1"/>
  <c r="W3450" i="3" s="1"/>
  <c r="W3449" i="3" a="1"/>
  <c r="W3449" i="3" s="1"/>
  <c r="W3448" i="3" a="1"/>
  <c r="W3448" i="3" s="1"/>
  <c r="W3441" i="3" a="1"/>
  <c r="W3441" i="3" s="1"/>
  <c r="W3440" i="3" a="1"/>
  <c r="W3440" i="3" s="1"/>
  <c r="W3439" i="3" a="1"/>
  <c r="W3439" i="3" s="1"/>
  <c r="W3438" i="3" a="1"/>
  <c r="W3438" i="3" s="1"/>
  <c r="D30" i="1"/>
  <c r="C30" i="1"/>
  <c r="D29" i="1"/>
  <c r="C29" i="1"/>
  <c r="D28" i="1"/>
  <c r="C28" i="1"/>
  <c r="D27" i="1"/>
  <c r="D26" i="1"/>
  <c r="D25" i="1"/>
  <c r="D24" i="1"/>
  <c r="C24" i="1"/>
  <c r="W12008" i="3" a="1"/>
  <c r="W12008" i="3" s="1"/>
  <c r="W12007" i="3" a="1"/>
  <c r="W12007" i="3" s="1"/>
  <c r="W12006" i="3" a="1"/>
  <c r="W12006" i="3" s="1"/>
  <c r="W12005" i="3" a="1"/>
  <c r="W12005" i="3" s="1"/>
  <c r="W11" i="3" a="1"/>
  <c r="W11" i="3" s="1"/>
  <c r="W15" i="3" a="1"/>
  <c r="W15" i="3" s="1"/>
  <c r="W14" i="3" a="1"/>
  <c r="W14" i="3" s="1"/>
  <c r="W9" i="3" a="1"/>
  <c r="W9" i="3" s="1"/>
  <c r="W10" i="3" a="1"/>
  <c r="W10" i="3" s="1"/>
  <c r="J3" i="30" a="1"/>
  <c r="J3" i="30" s="1"/>
  <c r="W8" i="3" a="1"/>
  <c r="W8" i="3" s="1"/>
  <c r="W12" i="3" a="1"/>
  <c r="W12" i="3" s="1"/>
  <c r="W13" i="3" a="1"/>
  <c r="W13" i="3" s="1"/>
  <c r="W16" i="3" a="1"/>
  <c r="W16" i="3" s="1"/>
  <c r="W17" i="3" a="1"/>
  <c r="W17" i="3" s="1"/>
  <c r="W18" i="3" a="1"/>
  <c r="W18" i="3" s="1"/>
  <c r="W19" i="3" a="1"/>
  <c r="W19" i="3" s="1"/>
  <c r="W20" i="3" a="1"/>
  <c r="W20" i="3" s="1"/>
  <c r="W21" i="3" a="1"/>
  <c r="W21" i="3" s="1"/>
  <c r="W22" i="3" a="1"/>
  <c r="W22" i="3" s="1"/>
  <c r="W23" i="3" a="1"/>
  <c r="W23" i="3" s="1"/>
  <c r="W24" i="3" a="1"/>
  <c r="W24" i="3" s="1"/>
  <c r="W25" i="3" a="1"/>
  <c r="W25" i="3" s="1"/>
  <c r="W26" i="3" a="1"/>
  <c r="W26" i="3" s="1"/>
  <c r="W27" i="3" a="1"/>
  <c r="W27" i="3" s="1"/>
  <c r="W28" i="3" a="1"/>
  <c r="W28" i="3" s="1"/>
  <c r="W29" i="3" a="1"/>
  <c r="W29" i="3" s="1"/>
  <c r="W30" i="3" a="1"/>
  <c r="W30" i="3" s="1"/>
  <c r="W31" i="3" a="1"/>
  <c r="W31" i="3" s="1"/>
  <c r="W32" i="3" a="1"/>
  <c r="W32" i="3" s="1"/>
  <c r="W33" i="3" a="1"/>
  <c r="W33" i="3" s="1"/>
  <c r="W34" i="3" a="1"/>
  <c r="W34" i="3" s="1"/>
  <c r="W35" i="3" a="1"/>
  <c r="W35" i="3" s="1"/>
  <c r="W36" i="3" a="1"/>
  <c r="W36" i="3" s="1"/>
  <c r="W37" i="3" a="1"/>
  <c r="W37" i="3" s="1"/>
  <c r="W38" i="3" a="1"/>
  <c r="W38" i="3" s="1"/>
  <c r="W39" i="3" a="1"/>
  <c r="W39" i="3" s="1"/>
  <c r="W40" i="3" a="1"/>
  <c r="W40" i="3" s="1"/>
  <c r="W41" i="3" a="1"/>
  <c r="W41" i="3" s="1"/>
  <c r="W42" i="3" a="1"/>
  <c r="W42" i="3" s="1"/>
  <c r="W43" i="3" a="1"/>
  <c r="W43" i="3" s="1"/>
  <c r="W44" i="3" a="1"/>
  <c r="W44" i="3" s="1"/>
  <c r="W45" i="3" a="1"/>
  <c r="W45" i="3" s="1"/>
  <c r="W46" i="3" a="1"/>
  <c r="W46" i="3" s="1"/>
  <c r="W47" i="3" a="1"/>
  <c r="W47" i="3" s="1"/>
  <c r="W48" i="3" a="1"/>
  <c r="W48" i="3" s="1"/>
  <c r="W49" i="3" a="1"/>
  <c r="W49" i="3" s="1"/>
  <c r="W50" i="3" a="1"/>
  <c r="W50" i="3" s="1"/>
  <c r="W51" i="3" a="1"/>
  <c r="W51" i="3" s="1"/>
  <c r="W52" i="3" a="1"/>
  <c r="W52" i="3" s="1"/>
  <c r="W53" i="3" a="1"/>
  <c r="W53" i="3" s="1"/>
  <c r="W54" i="3" a="1"/>
  <c r="W54" i="3" s="1"/>
  <c r="W55" i="3" a="1"/>
  <c r="W55" i="3" s="1"/>
  <c r="W56" i="3" a="1"/>
  <c r="W56" i="3" s="1"/>
  <c r="W57" i="3" a="1"/>
  <c r="W57" i="3" s="1"/>
  <c r="W58" i="3" a="1"/>
  <c r="W58" i="3" s="1"/>
  <c r="W59" i="3" a="1"/>
  <c r="W59" i="3" s="1"/>
  <c r="W60" i="3" a="1"/>
  <c r="W60" i="3" s="1"/>
  <c r="W61" i="3" a="1"/>
  <c r="W61" i="3" s="1"/>
  <c r="W62" i="3" a="1"/>
  <c r="W62" i="3" s="1"/>
  <c r="W63" i="3" a="1"/>
  <c r="W63" i="3" s="1"/>
  <c r="W64" i="3" a="1"/>
  <c r="W64" i="3" s="1"/>
  <c r="W65" i="3" a="1"/>
  <c r="W65" i="3" s="1"/>
  <c r="W66" i="3" a="1"/>
  <c r="W66" i="3" s="1"/>
  <c r="W67" i="3" a="1"/>
  <c r="W67" i="3" s="1"/>
  <c r="W68" i="3" a="1"/>
  <c r="W68" i="3" s="1"/>
  <c r="W69" i="3" a="1"/>
  <c r="W69" i="3" s="1"/>
  <c r="W70" i="3" a="1"/>
  <c r="W70" i="3" s="1"/>
  <c r="W71" i="3" a="1"/>
  <c r="W71" i="3" s="1"/>
  <c r="W72" i="3" a="1"/>
  <c r="W72" i="3" s="1"/>
  <c r="W73" i="3" a="1"/>
  <c r="W73" i="3" s="1"/>
  <c r="W74" i="3" a="1"/>
  <c r="W74" i="3" s="1"/>
  <c r="W75" i="3" a="1"/>
  <c r="W75" i="3" s="1"/>
  <c r="W76" i="3" a="1"/>
  <c r="W76" i="3" s="1"/>
  <c r="W77" i="3" a="1"/>
  <c r="W77" i="3" s="1"/>
  <c r="W78" i="3" a="1"/>
  <c r="W78" i="3" s="1"/>
  <c r="W79" i="3" a="1"/>
  <c r="W79" i="3" s="1"/>
  <c r="W80" i="3" a="1"/>
  <c r="W80" i="3" s="1"/>
  <c r="W81" i="3" a="1"/>
  <c r="W81" i="3" s="1"/>
  <c r="W82" i="3" a="1"/>
  <c r="W82" i="3" s="1"/>
  <c r="W83" i="3" a="1"/>
  <c r="W83" i="3" s="1"/>
  <c r="W84" i="3" a="1"/>
  <c r="W84" i="3" s="1"/>
  <c r="W85" i="3" a="1"/>
  <c r="W85" i="3" s="1"/>
  <c r="W86" i="3" a="1"/>
  <c r="W86" i="3" s="1"/>
  <c r="W87" i="3" a="1"/>
  <c r="W87" i="3" s="1"/>
  <c r="W88" i="3" a="1"/>
  <c r="W88" i="3" s="1"/>
  <c r="W89" i="3" a="1"/>
  <c r="W89" i="3" s="1"/>
  <c r="W90" i="3" a="1"/>
  <c r="W90" i="3" s="1"/>
  <c r="W91" i="3" a="1"/>
  <c r="W91" i="3" s="1"/>
  <c r="W92" i="3" a="1"/>
  <c r="W92" i="3" s="1"/>
  <c r="W93" i="3" a="1"/>
  <c r="W93" i="3" s="1"/>
  <c r="W94" i="3" a="1"/>
  <c r="W94" i="3" s="1"/>
  <c r="W95" i="3" a="1"/>
  <c r="W95" i="3" s="1"/>
  <c r="W96" i="3" a="1"/>
  <c r="W96" i="3" s="1"/>
  <c r="W97" i="3" a="1"/>
  <c r="W97" i="3" s="1"/>
  <c r="W98" i="3" a="1"/>
  <c r="W98" i="3" s="1"/>
  <c r="W99" i="3" a="1"/>
  <c r="W99" i="3" s="1"/>
  <c r="W100" i="3" a="1"/>
  <c r="W100" i="3" s="1"/>
  <c r="W101" i="3" a="1"/>
  <c r="W101" i="3" s="1"/>
  <c r="W102" i="3" a="1"/>
  <c r="W102" i="3" s="1"/>
  <c r="W103" i="3" a="1"/>
  <c r="W103" i="3" s="1"/>
  <c r="W104" i="3" a="1"/>
  <c r="W104" i="3" s="1"/>
  <c r="W105" i="3" a="1"/>
  <c r="W105" i="3" s="1"/>
  <c r="W106" i="3" a="1"/>
  <c r="W106" i="3" s="1"/>
  <c r="W107" i="3" a="1"/>
  <c r="W107" i="3" s="1"/>
  <c r="W108" i="3" a="1"/>
  <c r="W108" i="3" s="1"/>
  <c r="W109" i="3" a="1"/>
  <c r="W109" i="3" s="1"/>
  <c r="W110" i="3" a="1"/>
  <c r="W110" i="3" s="1"/>
  <c r="W111" i="3" a="1"/>
  <c r="W111" i="3" s="1"/>
  <c r="W112" i="3" a="1"/>
  <c r="W112" i="3" s="1"/>
  <c r="W113" i="3" a="1"/>
  <c r="W113" i="3" s="1"/>
  <c r="W114" i="3" a="1"/>
  <c r="W114" i="3" s="1"/>
  <c r="W115" i="3" a="1"/>
  <c r="W115" i="3" s="1"/>
  <c r="W116" i="3" a="1"/>
  <c r="W116" i="3" s="1"/>
  <c r="W117" i="3" a="1"/>
  <c r="W117" i="3" s="1"/>
  <c r="W118" i="3" a="1"/>
  <c r="W118" i="3" s="1"/>
  <c r="W119" i="3" a="1"/>
  <c r="W119" i="3" s="1"/>
  <c r="W120" i="3" a="1"/>
  <c r="W120" i="3" s="1"/>
  <c r="W121" i="3" a="1"/>
  <c r="W121" i="3" s="1"/>
  <c r="W122" i="3" a="1"/>
  <c r="W122" i="3" s="1"/>
  <c r="W123" i="3" a="1"/>
  <c r="W123" i="3" s="1"/>
  <c r="W124" i="3" a="1"/>
  <c r="W124" i="3" s="1"/>
  <c r="W125" i="3" a="1"/>
  <c r="W125" i="3" s="1"/>
  <c r="W126" i="3" a="1"/>
  <c r="W126" i="3" s="1"/>
  <c r="W127" i="3" a="1"/>
  <c r="W127" i="3" s="1"/>
  <c r="W128" i="3" a="1"/>
  <c r="W128" i="3" s="1"/>
  <c r="W129" i="3" a="1"/>
  <c r="W129" i="3" s="1"/>
  <c r="W130" i="3" a="1"/>
  <c r="W130" i="3" s="1"/>
  <c r="W131" i="3" a="1"/>
  <c r="W131" i="3" s="1"/>
  <c r="W132" i="3" a="1"/>
  <c r="W132" i="3" s="1"/>
  <c r="W133" i="3" a="1"/>
  <c r="W133" i="3" s="1"/>
  <c r="W134" i="3" a="1"/>
  <c r="W134" i="3" s="1"/>
  <c r="W135" i="3" a="1"/>
  <c r="W135" i="3" s="1"/>
  <c r="W136" i="3" a="1"/>
  <c r="W136" i="3" s="1"/>
  <c r="W137" i="3" a="1"/>
  <c r="W137" i="3" s="1"/>
  <c r="W138" i="3" a="1"/>
  <c r="W138" i="3" s="1"/>
  <c r="W139" i="3" a="1"/>
  <c r="W139" i="3" s="1"/>
  <c r="W140" i="3" a="1"/>
  <c r="W140" i="3" s="1"/>
  <c r="W141" i="3" a="1"/>
  <c r="W141" i="3" s="1"/>
  <c r="W142" i="3" a="1"/>
  <c r="W142" i="3" s="1"/>
  <c r="W143" i="3" a="1"/>
  <c r="W143" i="3" s="1"/>
  <c r="W144" i="3" a="1"/>
  <c r="W144" i="3" s="1"/>
  <c r="W145" i="3" a="1"/>
  <c r="W145" i="3" s="1"/>
  <c r="W146" i="3" a="1"/>
  <c r="W146" i="3" s="1"/>
  <c r="W147" i="3" a="1"/>
  <c r="W147" i="3" s="1"/>
  <c r="W148" i="3" a="1"/>
  <c r="W148" i="3" s="1"/>
  <c r="W149" i="3" a="1"/>
  <c r="W149" i="3" s="1"/>
  <c r="W150" i="3" a="1"/>
  <c r="W150" i="3" s="1"/>
  <c r="W151" i="3" a="1"/>
  <c r="W151" i="3" s="1"/>
  <c r="W152" i="3" a="1"/>
  <c r="W152" i="3" s="1"/>
  <c r="W153" i="3" a="1"/>
  <c r="W153" i="3" s="1"/>
  <c r="W154" i="3" a="1"/>
  <c r="W154" i="3" s="1"/>
  <c r="W155" i="3" a="1"/>
  <c r="W155" i="3" s="1"/>
  <c r="W156" i="3" a="1"/>
  <c r="W156" i="3" s="1"/>
  <c r="W157" i="3" a="1"/>
  <c r="W157" i="3" s="1"/>
  <c r="W158" i="3" a="1"/>
  <c r="W158" i="3" s="1"/>
  <c r="W159" i="3" a="1"/>
  <c r="W159" i="3" s="1"/>
  <c r="W160" i="3" a="1"/>
  <c r="W160" i="3" s="1"/>
  <c r="W161" i="3" a="1"/>
  <c r="W161" i="3" s="1"/>
  <c r="W162" i="3" a="1"/>
  <c r="W162" i="3" s="1"/>
  <c r="W163" i="3" a="1"/>
  <c r="W163" i="3" s="1"/>
  <c r="W164" i="3" a="1"/>
  <c r="W164" i="3" s="1"/>
  <c r="W165" i="3" a="1"/>
  <c r="W165" i="3" s="1"/>
  <c r="W166" i="3" a="1"/>
  <c r="W166" i="3" s="1"/>
  <c r="W167" i="3" a="1"/>
  <c r="W167" i="3" s="1"/>
  <c r="W168" i="3" a="1"/>
  <c r="W168" i="3" s="1"/>
  <c r="W169" i="3" a="1"/>
  <c r="W169" i="3" s="1"/>
  <c r="W170" i="3" a="1"/>
  <c r="W170" i="3" s="1"/>
  <c r="W171" i="3" a="1"/>
  <c r="W171" i="3" s="1"/>
  <c r="W172" i="3" a="1"/>
  <c r="W172" i="3" s="1"/>
  <c r="W173" i="3" a="1"/>
  <c r="W173" i="3" s="1"/>
  <c r="W174" i="3" a="1"/>
  <c r="W174" i="3" s="1"/>
  <c r="W175" i="3" a="1"/>
  <c r="W175" i="3" s="1"/>
  <c r="W176" i="3" a="1"/>
  <c r="W176" i="3" s="1"/>
  <c r="W177" i="3" a="1"/>
  <c r="W177" i="3" s="1"/>
  <c r="W178" i="3" a="1"/>
  <c r="W178" i="3" s="1"/>
  <c r="W179" i="3" a="1"/>
  <c r="W179" i="3" s="1"/>
  <c r="W180" i="3" a="1"/>
  <c r="W180" i="3" s="1"/>
  <c r="W181" i="3" a="1"/>
  <c r="W181" i="3" s="1"/>
  <c r="W182" i="3" a="1"/>
  <c r="W182" i="3" s="1"/>
  <c r="W183" i="3" a="1"/>
  <c r="W183" i="3" s="1"/>
  <c r="W184" i="3" a="1"/>
  <c r="W184" i="3" s="1"/>
  <c r="W185" i="3" a="1"/>
  <c r="W185" i="3" s="1"/>
  <c r="W186" i="3" a="1"/>
  <c r="W186" i="3" s="1"/>
  <c r="W187" i="3" a="1"/>
  <c r="W187" i="3" s="1"/>
  <c r="W188" i="3" a="1"/>
  <c r="W188" i="3" s="1"/>
  <c r="W189" i="3" a="1"/>
  <c r="W189" i="3" s="1"/>
  <c r="W190" i="3" a="1"/>
  <c r="W190" i="3" s="1"/>
  <c r="W191" i="3" a="1"/>
  <c r="W191" i="3" s="1"/>
  <c r="W192" i="3" a="1"/>
  <c r="W192" i="3" s="1"/>
  <c r="W193" i="3" a="1"/>
  <c r="W193" i="3" s="1"/>
  <c r="W194" i="3" a="1"/>
  <c r="W194" i="3" s="1"/>
  <c r="W195" i="3" a="1"/>
  <c r="W195" i="3" s="1"/>
  <c r="W196" i="3" a="1"/>
  <c r="W196" i="3" s="1"/>
  <c r="W197" i="3" a="1"/>
  <c r="W197" i="3" s="1"/>
  <c r="W198" i="3" a="1"/>
  <c r="W198" i="3" s="1"/>
  <c r="W199" i="3" a="1"/>
  <c r="W199" i="3" s="1"/>
  <c r="W200" i="3" a="1"/>
  <c r="W200" i="3" s="1"/>
  <c r="W201" i="3" a="1"/>
  <c r="W201" i="3" s="1"/>
  <c r="W202" i="3" a="1"/>
  <c r="W202" i="3" s="1"/>
  <c r="W203" i="3" a="1"/>
  <c r="W203" i="3" s="1"/>
  <c r="W204" i="3" a="1"/>
  <c r="W204" i="3" s="1"/>
  <c r="W205" i="3" a="1"/>
  <c r="W205" i="3" s="1"/>
  <c r="W206" i="3" a="1"/>
  <c r="W206" i="3" s="1"/>
  <c r="W207" i="3" a="1"/>
  <c r="W207" i="3" s="1"/>
  <c r="W208" i="3" a="1"/>
  <c r="W208" i="3" s="1"/>
  <c r="W209" i="3" a="1"/>
  <c r="W209" i="3" s="1"/>
  <c r="W210" i="3" a="1"/>
  <c r="W210" i="3" s="1"/>
  <c r="W211" i="3" a="1"/>
  <c r="W211" i="3" s="1"/>
  <c r="W212" i="3" a="1"/>
  <c r="W212" i="3" s="1"/>
  <c r="W213" i="3" a="1"/>
  <c r="W213" i="3" s="1"/>
  <c r="W214" i="3" a="1"/>
  <c r="W214" i="3" s="1"/>
  <c r="W215" i="3" a="1"/>
  <c r="W215" i="3" s="1"/>
  <c r="W216" i="3" a="1"/>
  <c r="W216" i="3" s="1"/>
  <c r="W217" i="3" a="1"/>
  <c r="W217" i="3" s="1"/>
  <c r="W218" i="3" a="1"/>
  <c r="W218" i="3" s="1"/>
  <c r="W219" i="3" a="1"/>
  <c r="W219" i="3" s="1"/>
  <c r="W220" i="3" a="1"/>
  <c r="W220" i="3" s="1"/>
  <c r="W221" i="3" a="1"/>
  <c r="W221" i="3" s="1"/>
  <c r="W222" i="3" a="1"/>
  <c r="W222" i="3" s="1"/>
  <c r="W223" i="3" a="1"/>
  <c r="W223" i="3" s="1"/>
  <c r="W224" i="3" a="1"/>
  <c r="W224" i="3" s="1"/>
  <c r="W225" i="3" a="1"/>
  <c r="W225" i="3" s="1"/>
  <c r="W226" i="3" a="1"/>
  <c r="W226" i="3" s="1"/>
  <c r="W227" i="3" a="1"/>
  <c r="W227" i="3" s="1"/>
  <c r="W228" i="3" a="1"/>
  <c r="W228" i="3" s="1"/>
  <c r="W229" i="3" a="1"/>
  <c r="W229" i="3" s="1"/>
  <c r="W230" i="3" a="1"/>
  <c r="W230" i="3" s="1"/>
  <c r="W231" i="3" a="1"/>
  <c r="W231" i="3" s="1"/>
  <c r="W232" i="3" a="1"/>
  <c r="W232" i="3" s="1"/>
  <c r="W233" i="3" a="1"/>
  <c r="W233" i="3" s="1"/>
  <c r="W234" i="3" a="1"/>
  <c r="W234" i="3" s="1"/>
  <c r="W235" i="3" a="1"/>
  <c r="W235" i="3" s="1"/>
  <c r="W236" i="3" a="1"/>
  <c r="W236" i="3" s="1"/>
  <c r="W237" i="3" a="1"/>
  <c r="W237" i="3" s="1"/>
  <c r="W238" i="3" a="1"/>
  <c r="W238" i="3" s="1"/>
  <c r="W239" i="3" a="1"/>
  <c r="W239" i="3" s="1"/>
  <c r="W240" i="3" a="1"/>
  <c r="W240" i="3" s="1"/>
  <c r="W241" i="3" a="1"/>
  <c r="W241" i="3" s="1"/>
  <c r="W242" i="3" a="1"/>
  <c r="W242" i="3" s="1"/>
  <c r="W243" i="3" a="1"/>
  <c r="W243" i="3" s="1"/>
  <c r="W244" i="3" a="1"/>
  <c r="W244" i="3" s="1"/>
  <c r="W245" i="3" a="1"/>
  <c r="W245" i="3" s="1"/>
  <c r="W246" i="3" a="1"/>
  <c r="W246" i="3" s="1"/>
  <c r="W247" i="3" a="1"/>
  <c r="W247" i="3" s="1"/>
  <c r="W248" i="3" a="1"/>
  <c r="W248" i="3" s="1"/>
  <c r="W249" i="3" a="1"/>
  <c r="W249" i="3" s="1"/>
  <c r="W250" i="3" a="1"/>
  <c r="W250" i="3" s="1"/>
  <c r="W251" i="3" a="1"/>
  <c r="W251" i="3" s="1"/>
  <c r="W252" i="3" a="1"/>
  <c r="W252" i="3" s="1"/>
  <c r="W253" i="3" a="1"/>
  <c r="W253" i="3" s="1"/>
  <c r="W254" i="3" a="1"/>
  <c r="W254" i="3" s="1"/>
  <c r="W255" i="3" a="1"/>
  <c r="W255" i="3" s="1"/>
  <c r="W256" i="3" a="1"/>
  <c r="W256" i="3" s="1"/>
  <c r="W257" i="3" a="1"/>
  <c r="W257" i="3" s="1"/>
  <c r="W258" i="3" a="1"/>
  <c r="W258" i="3" s="1"/>
  <c r="W259" i="3" a="1"/>
  <c r="W259" i="3" s="1"/>
  <c r="W260" i="3" a="1"/>
  <c r="W260" i="3" s="1"/>
  <c r="W261" i="3" a="1"/>
  <c r="W261" i="3" s="1"/>
  <c r="W262" i="3" a="1"/>
  <c r="W262" i="3" s="1"/>
  <c r="W263" i="3" a="1"/>
  <c r="W263" i="3" s="1"/>
  <c r="W264" i="3" a="1"/>
  <c r="W264" i="3" s="1"/>
  <c r="W265" i="3" a="1"/>
  <c r="W265" i="3" s="1"/>
  <c r="W266" i="3" a="1"/>
  <c r="W266" i="3" s="1"/>
  <c r="W267" i="3" a="1"/>
  <c r="W267" i="3" s="1"/>
  <c r="W268" i="3" a="1"/>
  <c r="W268" i="3" s="1"/>
  <c r="W269" i="3" a="1"/>
  <c r="W269" i="3" s="1"/>
  <c r="W270" i="3" a="1"/>
  <c r="W270" i="3" s="1"/>
  <c r="W271" i="3" a="1"/>
  <c r="W271" i="3" s="1"/>
  <c r="W272" i="3" a="1"/>
  <c r="W272" i="3" s="1"/>
  <c r="W273" i="3" a="1"/>
  <c r="W273" i="3" s="1"/>
  <c r="W274" i="3" a="1"/>
  <c r="W274" i="3" s="1"/>
  <c r="W275" i="3" a="1"/>
  <c r="W275" i="3" s="1"/>
  <c r="W276" i="3" a="1"/>
  <c r="W276" i="3" s="1"/>
  <c r="W277" i="3" a="1"/>
  <c r="W277" i="3" s="1"/>
  <c r="W278" i="3" a="1"/>
  <c r="W278" i="3" s="1"/>
  <c r="W279" i="3" a="1"/>
  <c r="W279" i="3" s="1"/>
  <c r="W280" i="3" a="1"/>
  <c r="W280" i="3" s="1"/>
  <c r="W281" i="3" a="1"/>
  <c r="W281" i="3" s="1"/>
  <c r="W282" i="3" a="1"/>
  <c r="W282" i="3" s="1"/>
  <c r="W283" i="3" a="1"/>
  <c r="W283" i="3" s="1"/>
  <c r="W284" i="3" a="1"/>
  <c r="W284" i="3" s="1"/>
  <c r="W285" i="3" a="1"/>
  <c r="W285" i="3" s="1"/>
  <c r="W286" i="3" a="1"/>
  <c r="W286" i="3" s="1"/>
  <c r="W287" i="3" a="1"/>
  <c r="W287" i="3" s="1"/>
  <c r="W288" i="3" a="1"/>
  <c r="W288" i="3" s="1"/>
  <c r="W289" i="3" a="1"/>
  <c r="W289" i="3" s="1"/>
  <c r="W290" i="3" a="1"/>
  <c r="W290" i="3" s="1"/>
  <c r="W291" i="3" a="1"/>
  <c r="W291" i="3" s="1"/>
  <c r="W292" i="3" a="1"/>
  <c r="W292" i="3" s="1"/>
  <c r="W293" i="3" a="1"/>
  <c r="W293" i="3" s="1"/>
  <c r="W294" i="3" a="1"/>
  <c r="W294" i="3" s="1"/>
  <c r="W295" i="3" a="1"/>
  <c r="W295" i="3" s="1"/>
  <c r="W296" i="3" a="1"/>
  <c r="W296" i="3" s="1"/>
  <c r="W297" i="3" a="1"/>
  <c r="W297" i="3" s="1"/>
  <c r="W298" i="3" a="1"/>
  <c r="W298" i="3" s="1"/>
  <c r="W299" i="3" a="1"/>
  <c r="W299" i="3" s="1"/>
  <c r="W300" i="3" a="1"/>
  <c r="W300" i="3" s="1"/>
  <c r="W301" i="3" a="1"/>
  <c r="W301" i="3" s="1"/>
  <c r="W302" i="3" a="1"/>
  <c r="W302" i="3" s="1"/>
  <c r="W303" i="3" a="1"/>
  <c r="W303" i="3" s="1"/>
  <c r="W304" i="3" a="1"/>
  <c r="W304" i="3" s="1"/>
  <c r="W305" i="3" a="1"/>
  <c r="W305" i="3" s="1"/>
  <c r="W306" i="3" a="1"/>
  <c r="W306" i="3" s="1"/>
  <c r="W307" i="3" a="1"/>
  <c r="W307" i="3" s="1"/>
  <c r="W308" i="3" a="1"/>
  <c r="W308" i="3" s="1"/>
  <c r="W309" i="3" a="1"/>
  <c r="W309" i="3" s="1"/>
  <c r="W310" i="3" a="1"/>
  <c r="W310" i="3" s="1"/>
  <c r="W311" i="3" a="1"/>
  <c r="W311" i="3" s="1"/>
  <c r="W312" i="3" a="1"/>
  <c r="W312" i="3" s="1"/>
  <c r="W313" i="3" a="1"/>
  <c r="W313" i="3" s="1"/>
  <c r="W314" i="3" a="1"/>
  <c r="W314" i="3" s="1"/>
  <c r="W315" i="3" a="1"/>
  <c r="W315" i="3" s="1"/>
  <c r="W316" i="3" a="1"/>
  <c r="W316" i="3" s="1"/>
  <c r="W317" i="3" a="1"/>
  <c r="W317" i="3" s="1"/>
  <c r="W318" i="3" a="1"/>
  <c r="W318" i="3" s="1"/>
  <c r="W319" i="3" a="1"/>
  <c r="W319" i="3" s="1"/>
  <c r="W320" i="3" a="1"/>
  <c r="W320" i="3" s="1"/>
  <c r="W321" i="3" a="1"/>
  <c r="W321" i="3" s="1"/>
  <c r="W322" i="3" a="1"/>
  <c r="W322" i="3" s="1"/>
  <c r="W323" i="3" a="1"/>
  <c r="W323" i="3" s="1"/>
  <c r="W324" i="3" a="1"/>
  <c r="W324" i="3" s="1"/>
  <c r="W325" i="3" a="1"/>
  <c r="W325" i="3" s="1"/>
  <c r="W326" i="3" a="1"/>
  <c r="W326" i="3" s="1"/>
  <c r="W327" i="3" a="1"/>
  <c r="W327" i="3" s="1"/>
  <c r="W328" i="3" a="1"/>
  <c r="W328" i="3" s="1"/>
  <c r="W329" i="3" a="1"/>
  <c r="W329" i="3" s="1"/>
  <c r="W330" i="3" a="1"/>
  <c r="W330" i="3" s="1"/>
  <c r="W331" i="3" a="1"/>
  <c r="W331" i="3" s="1"/>
  <c r="W332" i="3" a="1"/>
  <c r="W332" i="3" s="1"/>
  <c r="W333" i="3" a="1"/>
  <c r="W333" i="3" s="1"/>
  <c r="W334" i="3" a="1"/>
  <c r="W334" i="3" s="1"/>
  <c r="W335" i="3" a="1"/>
  <c r="W335" i="3" s="1"/>
  <c r="W336" i="3" a="1"/>
  <c r="W336" i="3" s="1"/>
  <c r="W337" i="3" a="1"/>
  <c r="W337" i="3" s="1"/>
  <c r="W338" i="3" a="1"/>
  <c r="W338" i="3" s="1"/>
  <c r="W339" i="3" a="1"/>
  <c r="W339" i="3" s="1"/>
  <c r="W340" i="3" a="1"/>
  <c r="W340" i="3" s="1"/>
  <c r="W341" i="3" a="1"/>
  <c r="W341" i="3" s="1"/>
  <c r="W342" i="3" a="1"/>
  <c r="W342" i="3" s="1"/>
  <c r="W343" i="3" a="1"/>
  <c r="W343" i="3" s="1"/>
  <c r="W344" i="3" a="1"/>
  <c r="W344" i="3" s="1"/>
  <c r="W345" i="3" a="1"/>
  <c r="W345" i="3" s="1"/>
  <c r="W346" i="3" a="1"/>
  <c r="W346" i="3" s="1"/>
  <c r="W347" i="3" a="1"/>
  <c r="W347" i="3" s="1"/>
  <c r="W348" i="3" a="1"/>
  <c r="W348" i="3" s="1"/>
  <c r="W349" i="3" a="1"/>
  <c r="W349" i="3" s="1"/>
  <c r="W350" i="3" a="1"/>
  <c r="W350" i="3" s="1"/>
  <c r="W351" i="3" a="1"/>
  <c r="W351" i="3" s="1"/>
  <c r="W352" i="3" a="1"/>
  <c r="W352" i="3" s="1"/>
  <c r="W353" i="3" a="1"/>
  <c r="W353" i="3" s="1"/>
  <c r="W354" i="3" a="1"/>
  <c r="W354" i="3" s="1"/>
  <c r="W355" i="3" a="1"/>
  <c r="W355" i="3" s="1"/>
  <c r="W356" i="3" a="1"/>
  <c r="W356" i="3" s="1"/>
  <c r="W357" i="3" a="1"/>
  <c r="W357" i="3" s="1"/>
  <c r="W358" i="3" a="1"/>
  <c r="W358" i="3" s="1"/>
  <c r="W359" i="3" a="1"/>
  <c r="W359" i="3" s="1"/>
  <c r="W360" i="3" a="1"/>
  <c r="W360" i="3" s="1"/>
  <c r="W361" i="3" a="1"/>
  <c r="W361" i="3" s="1"/>
  <c r="W362" i="3" a="1"/>
  <c r="W362" i="3" s="1"/>
  <c r="W363" i="3" a="1"/>
  <c r="W363" i="3" s="1"/>
  <c r="W364" i="3" a="1"/>
  <c r="W364" i="3" s="1"/>
  <c r="W365" i="3" a="1"/>
  <c r="W365" i="3" s="1"/>
  <c r="W366" i="3" a="1"/>
  <c r="W366" i="3" s="1"/>
  <c r="W367" i="3" a="1"/>
  <c r="W367" i="3" s="1"/>
  <c r="W368" i="3" a="1"/>
  <c r="W368" i="3" s="1"/>
  <c r="W369" i="3" a="1"/>
  <c r="W369" i="3" s="1"/>
  <c r="W370" i="3" a="1"/>
  <c r="W370" i="3" s="1"/>
  <c r="W371" i="3" a="1"/>
  <c r="W371" i="3" s="1"/>
  <c r="W372" i="3" a="1"/>
  <c r="W372" i="3" s="1"/>
  <c r="W373" i="3" a="1"/>
  <c r="W373" i="3" s="1"/>
  <c r="W374" i="3" a="1"/>
  <c r="W374" i="3" s="1"/>
  <c r="W375" i="3" a="1"/>
  <c r="W375" i="3" s="1"/>
  <c r="W376" i="3" a="1"/>
  <c r="W376" i="3" s="1"/>
  <c r="W377" i="3" a="1"/>
  <c r="W377" i="3" s="1"/>
  <c r="W378" i="3" a="1"/>
  <c r="W378" i="3" s="1"/>
  <c r="W379" i="3" a="1"/>
  <c r="W379" i="3" s="1"/>
  <c r="W380" i="3" a="1"/>
  <c r="W380" i="3" s="1"/>
  <c r="W381" i="3" a="1"/>
  <c r="W381" i="3" s="1"/>
  <c r="W382" i="3" a="1"/>
  <c r="W382" i="3" s="1"/>
  <c r="W383" i="3" a="1"/>
  <c r="W383" i="3" s="1"/>
  <c r="W384" i="3" a="1"/>
  <c r="W384" i="3" s="1"/>
  <c r="W385" i="3" a="1"/>
  <c r="W385" i="3" s="1"/>
  <c r="W386" i="3" a="1"/>
  <c r="W386" i="3" s="1"/>
  <c r="W387" i="3" a="1"/>
  <c r="W387" i="3" s="1"/>
  <c r="W388" i="3" a="1"/>
  <c r="W388" i="3" s="1"/>
  <c r="W389" i="3" a="1"/>
  <c r="W389" i="3" s="1"/>
  <c r="W390" i="3" a="1"/>
  <c r="W390" i="3" s="1"/>
  <c r="W391" i="3" a="1"/>
  <c r="W391" i="3" s="1"/>
  <c r="W392" i="3" a="1"/>
  <c r="W392" i="3" s="1"/>
  <c r="W393" i="3" a="1"/>
  <c r="W393" i="3" s="1"/>
  <c r="W394" i="3" a="1"/>
  <c r="W394" i="3" s="1"/>
  <c r="W395" i="3" a="1"/>
  <c r="W395" i="3" s="1"/>
  <c r="W396" i="3" a="1"/>
  <c r="W396" i="3" s="1"/>
  <c r="W397" i="3" a="1"/>
  <c r="W397" i="3" s="1"/>
  <c r="W398" i="3" a="1"/>
  <c r="W398" i="3" s="1"/>
  <c r="W399" i="3" a="1"/>
  <c r="W399" i="3" s="1"/>
  <c r="W400" i="3" a="1"/>
  <c r="W400" i="3" s="1"/>
  <c r="W401" i="3" a="1"/>
  <c r="W401" i="3" s="1"/>
  <c r="W402" i="3" a="1"/>
  <c r="W402" i="3" s="1"/>
  <c r="W403" i="3" a="1"/>
  <c r="W403" i="3" s="1"/>
  <c r="W404" i="3" a="1"/>
  <c r="W404" i="3" s="1"/>
  <c r="W405" i="3" a="1"/>
  <c r="W405" i="3" s="1"/>
  <c r="W406" i="3" a="1"/>
  <c r="W406" i="3" s="1"/>
  <c r="W407" i="3" a="1"/>
  <c r="W407" i="3" s="1"/>
  <c r="W408" i="3" a="1"/>
  <c r="W408" i="3" s="1"/>
  <c r="W409" i="3" a="1"/>
  <c r="W409" i="3" s="1"/>
  <c r="W410" i="3" a="1"/>
  <c r="W410" i="3" s="1"/>
  <c r="W411" i="3" a="1"/>
  <c r="W411" i="3" s="1"/>
  <c r="W412" i="3" a="1"/>
  <c r="W412" i="3" s="1"/>
  <c r="W413" i="3" a="1"/>
  <c r="W413" i="3" s="1"/>
  <c r="W414" i="3" a="1"/>
  <c r="W414" i="3" s="1"/>
  <c r="W415" i="3" a="1"/>
  <c r="W415" i="3" s="1"/>
  <c r="W416" i="3" a="1"/>
  <c r="W416" i="3" s="1"/>
  <c r="W417" i="3" a="1"/>
  <c r="W417" i="3" s="1"/>
  <c r="W418" i="3" a="1"/>
  <c r="W418" i="3" s="1"/>
  <c r="W419" i="3" a="1"/>
  <c r="W419" i="3" s="1"/>
  <c r="W420" i="3" a="1"/>
  <c r="W420" i="3" s="1"/>
  <c r="W421" i="3" a="1"/>
  <c r="W421" i="3" s="1"/>
  <c r="W422" i="3" a="1"/>
  <c r="W422" i="3" s="1"/>
  <c r="W423" i="3" a="1"/>
  <c r="W423" i="3" s="1"/>
  <c r="W424" i="3" a="1"/>
  <c r="W424" i="3" s="1"/>
  <c r="W425" i="3" a="1"/>
  <c r="W425" i="3" s="1"/>
  <c r="W426" i="3" a="1"/>
  <c r="W426" i="3" s="1"/>
  <c r="W427" i="3" a="1"/>
  <c r="W427" i="3" s="1"/>
  <c r="W428" i="3" a="1"/>
  <c r="W428" i="3" s="1"/>
  <c r="W429" i="3" a="1"/>
  <c r="W429" i="3" s="1"/>
  <c r="W430" i="3" a="1"/>
  <c r="W430" i="3" s="1"/>
  <c r="W431" i="3" a="1"/>
  <c r="W431" i="3" s="1"/>
  <c r="W432" i="3" a="1"/>
  <c r="W432" i="3" s="1"/>
  <c r="W433" i="3" a="1"/>
  <c r="W433" i="3" s="1"/>
  <c r="W434" i="3" a="1"/>
  <c r="W434" i="3" s="1"/>
  <c r="W435" i="3" a="1"/>
  <c r="W435" i="3" s="1"/>
  <c r="W436" i="3" a="1"/>
  <c r="W436" i="3" s="1"/>
  <c r="W437" i="3" a="1"/>
  <c r="W437" i="3" s="1"/>
  <c r="W438" i="3" a="1"/>
  <c r="W438" i="3" s="1"/>
  <c r="W439" i="3" a="1"/>
  <c r="W439" i="3" s="1"/>
  <c r="W440" i="3" a="1"/>
  <c r="W440" i="3" s="1"/>
  <c r="W441" i="3" a="1"/>
  <c r="W441" i="3" s="1"/>
  <c r="W442" i="3" a="1"/>
  <c r="W442" i="3" s="1"/>
  <c r="W443" i="3" a="1"/>
  <c r="W443" i="3" s="1"/>
  <c r="W444" i="3" a="1"/>
  <c r="W444" i="3" s="1"/>
  <c r="W445" i="3" a="1"/>
  <c r="W445" i="3" s="1"/>
  <c r="W446" i="3" a="1"/>
  <c r="W446" i="3" s="1"/>
  <c r="W447" i="3" a="1"/>
  <c r="W447" i="3" s="1"/>
  <c r="W448" i="3" a="1"/>
  <c r="W448" i="3" s="1"/>
  <c r="W449" i="3" a="1"/>
  <c r="W449" i="3" s="1"/>
  <c r="W450" i="3" a="1"/>
  <c r="W450" i="3" s="1"/>
  <c r="W451" i="3" a="1"/>
  <c r="W451" i="3" s="1"/>
  <c r="W452" i="3" a="1"/>
  <c r="W452" i="3" s="1"/>
  <c r="W453" i="3" a="1"/>
  <c r="W453" i="3" s="1"/>
  <c r="W454" i="3" a="1"/>
  <c r="W454" i="3" s="1"/>
  <c r="W455" i="3" a="1"/>
  <c r="W455" i="3" s="1"/>
  <c r="W456" i="3" a="1"/>
  <c r="W456" i="3" s="1"/>
  <c r="W457" i="3" a="1"/>
  <c r="W457" i="3" s="1"/>
  <c r="W458" i="3" a="1"/>
  <c r="W458" i="3" s="1"/>
  <c r="W459" i="3" a="1"/>
  <c r="W459" i="3" s="1"/>
  <c r="W460" i="3" a="1"/>
  <c r="W460" i="3" s="1"/>
  <c r="W461" i="3" a="1"/>
  <c r="W461" i="3" s="1"/>
  <c r="W462" i="3" a="1"/>
  <c r="W462" i="3" s="1"/>
  <c r="W463" i="3" a="1"/>
  <c r="W463" i="3" s="1"/>
  <c r="W464" i="3" a="1"/>
  <c r="W464" i="3" s="1"/>
  <c r="W465" i="3" a="1"/>
  <c r="W465" i="3" s="1"/>
  <c r="W466" i="3" a="1"/>
  <c r="W466" i="3" s="1"/>
  <c r="W467" i="3" a="1"/>
  <c r="W467" i="3" s="1"/>
  <c r="W468" i="3" a="1"/>
  <c r="W468" i="3" s="1"/>
  <c r="W469" i="3" a="1"/>
  <c r="W469" i="3" s="1"/>
  <c r="W470" i="3" a="1"/>
  <c r="W470" i="3" s="1"/>
  <c r="W471" i="3" a="1"/>
  <c r="W471" i="3" s="1"/>
  <c r="W472" i="3" a="1"/>
  <c r="W472" i="3" s="1"/>
  <c r="W473" i="3" a="1"/>
  <c r="W473" i="3" s="1"/>
  <c r="W474" i="3" a="1"/>
  <c r="W474" i="3" s="1"/>
  <c r="W475" i="3" a="1"/>
  <c r="W475" i="3" s="1"/>
  <c r="W476" i="3" a="1"/>
  <c r="W476" i="3" s="1"/>
  <c r="W477" i="3" a="1"/>
  <c r="W477" i="3" s="1"/>
  <c r="W478" i="3" a="1"/>
  <c r="W478" i="3" s="1"/>
  <c r="W479" i="3" a="1"/>
  <c r="W479" i="3" s="1"/>
  <c r="W480" i="3" a="1"/>
  <c r="W480" i="3" s="1"/>
  <c r="W481" i="3" a="1"/>
  <c r="W481" i="3" s="1"/>
  <c r="W482" i="3" a="1"/>
  <c r="W482" i="3" s="1"/>
  <c r="W483" i="3" a="1"/>
  <c r="W483" i="3" s="1"/>
  <c r="W484" i="3" a="1"/>
  <c r="W484" i="3" s="1"/>
  <c r="W485" i="3" a="1"/>
  <c r="W485" i="3" s="1"/>
  <c r="W486" i="3" a="1"/>
  <c r="W486" i="3" s="1"/>
  <c r="W487" i="3" a="1"/>
  <c r="W487" i="3" s="1"/>
  <c r="W488" i="3" a="1"/>
  <c r="W488" i="3" s="1"/>
  <c r="W489" i="3" a="1"/>
  <c r="W489" i="3" s="1"/>
  <c r="W490" i="3" a="1"/>
  <c r="W490" i="3" s="1"/>
  <c r="W491" i="3" a="1"/>
  <c r="W491" i="3" s="1"/>
  <c r="W492" i="3" a="1"/>
  <c r="W492" i="3" s="1"/>
  <c r="W493" i="3" a="1"/>
  <c r="W493" i="3" s="1"/>
  <c r="W494" i="3" a="1"/>
  <c r="W494" i="3" s="1"/>
  <c r="W495" i="3" a="1"/>
  <c r="W495" i="3" s="1"/>
  <c r="W496" i="3" a="1"/>
  <c r="W496" i="3" s="1"/>
  <c r="W497" i="3" a="1"/>
  <c r="W497" i="3" s="1"/>
  <c r="W498" i="3" a="1"/>
  <c r="W498" i="3" s="1"/>
  <c r="W499" i="3" a="1"/>
  <c r="W499" i="3" s="1"/>
  <c r="W500" i="3" a="1"/>
  <c r="W500" i="3" s="1"/>
  <c r="W501" i="3" a="1"/>
  <c r="W501" i="3" s="1"/>
  <c r="W502" i="3" a="1"/>
  <c r="W502" i="3" s="1"/>
  <c r="W503" i="3" a="1"/>
  <c r="W503" i="3" s="1"/>
  <c r="W504" i="3" a="1"/>
  <c r="W504" i="3" s="1"/>
  <c r="W505" i="3" a="1"/>
  <c r="W505" i="3" s="1"/>
  <c r="W506" i="3" a="1"/>
  <c r="W506" i="3" s="1"/>
  <c r="W507" i="3" a="1"/>
  <c r="W507" i="3" s="1"/>
  <c r="W508" i="3" a="1"/>
  <c r="W508" i="3" s="1"/>
  <c r="W509" i="3" a="1"/>
  <c r="W509" i="3" s="1"/>
  <c r="W510" i="3" a="1"/>
  <c r="W510" i="3" s="1"/>
  <c r="W511" i="3" a="1"/>
  <c r="W511" i="3" s="1"/>
  <c r="W512" i="3" a="1"/>
  <c r="W512" i="3" s="1"/>
  <c r="W513" i="3" a="1"/>
  <c r="W513" i="3" s="1"/>
  <c r="W514" i="3" a="1"/>
  <c r="W514" i="3" s="1"/>
  <c r="W515" i="3" a="1"/>
  <c r="W515" i="3" s="1"/>
  <c r="W516" i="3" a="1"/>
  <c r="W516" i="3" s="1"/>
  <c r="W517" i="3" a="1"/>
  <c r="W517" i="3" s="1"/>
  <c r="W518" i="3" a="1"/>
  <c r="W518" i="3" s="1"/>
  <c r="W519" i="3" a="1"/>
  <c r="W519" i="3" s="1"/>
  <c r="W520" i="3" a="1"/>
  <c r="W520" i="3" s="1"/>
  <c r="W521" i="3" a="1"/>
  <c r="W521" i="3" s="1"/>
  <c r="W522" i="3" a="1"/>
  <c r="W522" i="3" s="1"/>
  <c r="W523" i="3" a="1"/>
  <c r="W523" i="3" s="1"/>
  <c r="W524" i="3" a="1"/>
  <c r="W524" i="3" s="1"/>
  <c r="W525" i="3" a="1"/>
  <c r="W525" i="3" s="1"/>
  <c r="W526" i="3" a="1"/>
  <c r="W526" i="3" s="1"/>
  <c r="W527" i="3" a="1"/>
  <c r="W527" i="3" s="1"/>
  <c r="W528" i="3" a="1"/>
  <c r="W528" i="3" s="1"/>
  <c r="W529" i="3" a="1"/>
  <c r="W529" i="3" s="1"/>
  <c r="W530" i="3" a="1"/>
  <c r="W530" i="3" s="1"/>
  <c r="W531" i="3" a="1"/>
  <c r="W531" i="3" s="1"/>
  <c r="W532" i="3" a="1"/>
  <c r="W532" i="3" s="1"/>
  <c r="W533" i="3" a="1"/>
  <c r="W533" i="3" s="1"/>
  <c r="W534" i="3" a="1"/>
  <c r="W534" i="3" s="1"/>
  <c r="W535" i="3" a="1"/>
  <c r="W535" i="3" s="1"/>
  <c r="W536" i="3" a="1"/>
  <c r="W536" i="3" s="1"/>
  <c r="W537" i="3" a="1"/>
  <c r="W537" i="3" s="1"/>
  <c r="W538" i="3" a="1"/>
  <c r="W538" i="3" s="1"/>
  <c r="W539" i="3" a="1"/>
  <c r="W539" i="3" s="1"/>
  <c r="W540" i="3" a="1"/>
  <c r="W540" i="3" s="1"/>
  <c r="W541" i="3" a="1"/>
  <c r="W541" i="3" s="1"/>
  <c r="W542" i="3" a="1"/>
  <c r="W542" i="3" s="1"/>
  <c r="W543" i="3" a="1"/>
  <c r="W543" i="3" s="1"/>
  <c r="W544" i="3" a="1"/>
  <c r="W544" i="3" s="1"/>
  <c r="W545" i="3" a="1"/>
  <c r="W545" i="3" s="1"/>
  <c r="W546" i="3" a="1"/>
  <c r="W546" i="3" s="1"/>
  <c r="W547" i="3" a="1"/>
  <c r="W547" i="3" s="1"/>
  <c r="W548" i="3" a="1"/>
  <c r="W548" i="3" s="1"/>
  <c r="W549" i="3" a="1"/>
  <c r="W549" i="3" s="1"/>
  <c r="W550" i="3" a="1"/>
  <c r="W550" i="3" s="1"/>
  <c r="W551" i="3" a="1"/>
  <c r="W551" i="3" s="1"/>
  <c r="W552" i="3" a="1"/>
  <c r="W552" i="3" s="1"/>
  <c r="W553" i="3" a="1"/>
  <c r="W553" i="3" s="1"/>
  <c r="W554" i="3" a="1"/>
  <c r="W554" i="3" s="1"/>
  <c r="W555" i="3" a="1"/>
  <c r="W555" i="3" s="1"/>
  <c r="W556" i="3" a="1"/>
  <c r="W556" i="3" s="1"/>
  <c r="W557" i="3" a="1"/>
  <c r="W557" i="3" s="1"/>
  <c r="W558" i="3" a="1"/>
  <c r="W558" i="3" s="1"/>
  <c r="W559" i="3" a="1"/>
  <c r="W559" i="3" s="1"/>
  <c r="W560" i="3" a="1"/>
  <c r="W560" i="3" s="1"/>
  <c r="W561" i="3" a="1"/>
  <c r="W561" i="3" s="1"/>
  <c r="W562" i="3" a="1"/>
  <c r="W562" i="3" s="1"/>
  <c r="W563" i="3" a="1"/>
  <c r="W563" i="3" s="1"/>
  <c r="W564" i="3" a="1"/>
  <c r="W564" i="3" s="1"/>
  <c r="W565" i="3" a="1"/>
  <c r="W565" i="3" s="1"/>
  <c r="W566" i="3" a="1"/>
  <c r="W566" i="3" s="1"/>
  <c r="W567" i="3" a="1"/>
  <c r="W567" i="3" s="1"/>
  <c r="W568" i="3" a="1"/>
  <c r="W568" i="3" s="1"/>
  <c r="W569" i="3" a="1"/>
  <c r="W569" i="3" s="1"/>
  <c r="W570" i="3" a="1"/>
  <c r="W570" i="3" s="1"/>
  <c r="W571" i="3" a="1"/>
  <c r="W571" i="3" s="1"/>
  <c r="W572" i="3" a="1"/>
  <c r="W572" i="3" s="1"/>
  <c r="W573" i="3" a="1"/>
  <c r="W573" i="3" s="1"/>
  <c r="W574" i="3" a="1"/>
  <c r="W574" i="3" s="1"/>
  <c r="W575" i="3" a="1"/>
  <c r="W575" i="3" s="1"/>
  <c r="W576" i="3" a="1"/>
  <c r="W576" i="3" s="1"/>
  <c r="W577" i="3" a="1"/>
  <c r="W577" i="3" s="1"/>
  <c r="W578" i="3" a="1"/>
  <c r="W578" i="3" s="1"/>
  <c r="W579" i="3" a="1"/>
  <c r="W579" i="3" s="1"/>
  <c r="W580" i="3" a="1"/>
  <c r="W580" i="3" s="1"/>
  <c r="W581" i="3" a="1"/>
  <c r="W581" i="3" s="1"/>
  <c r="W582" i="3" a="1"/>
  <c r="W582" i="3" s="1"/>
  <c r="W583" i="3" a="1"/>
  <c r="W583" i="3" s="1"/>
  <c r="W584" i="3" a="1"/>
  <c r="W584" i="3" s="1"/>
  <c r="W585" i="3" a="1"/>
  <c r="W585" i="3" s="1"/>
  <c r="W586" i="3" a="1"/>
  <c r="W586" i="3" s="1"/>
  <c r="W587" i="3" a="1"/>
  <c r="W587" i="3" s="1"/>
  <c r="W588" i="3" a="1"/>
  <c r="W588" i="3" s="1"/>
  <c r="W589" i="3" a="1"/>
  <c r="W589" i="3" s="1"/>
  <c r="W590" i="3" a="1"/>
  <c r="W590" i="3" s="1"/>
  <c r="W591" i="3" a="1"/>
  <c r="W591" i="3" s="1"/>
  <c r="W592" i="3" a="1"/>
  <c r="W592" i="3" s="1"/>
  <c r="W593" i="3" a="1"/>
  <c r="W593" i="3" s="1"/>
  <c r="W594" i="3" a="1"/>
  <c r="W594" i="3" s="1"/>
  <c r="W595" i="3" a="1"/>
  <c r="W595" i="3" s="1"/>
  <c r="W596" i="3" a="1"/>
  <c r="W596" i="3" s="1"/>
  <c r="W597" i="3" a="1"/>
  <c r="W597" i="3" s="1"/>
  <c r="W598" i="3" a="1"/>
  <c r="W598" i="3" s="1"/>
  <c r="W599" i="3" a="1"/>
  <c r="W599" i="3" s="1"/>
  <c r="W600" i="3" a="1"/>
  <c r="W600" i="3" s="1"/>
  <c r="W601" i="3" a="1"/>
  <c r="W601" i="3" s="1"/>
  <c r="W602" i="3" a="1"/>
  <c r="W602" i="3" s="1"/>
  <c r="W603" i="3" a="1"/>
  <c r="W603" i="3" s="1"/>
  <c r="W604" i="3" a="1"/>
  <c r="W604" i="3" s="1"/>
  <c r="W605" i="3" a="1"/>
  <c r="W605" i="3" s="1"/>
  <c r="W606" i="3" a="1"/>
  <c r="W606" i="3" s="1"/>
  <c r="W607" i="3" a="1"/>
  <c r="W607" i="3" s="1"/>
  <c r="W608" i="3" a="1"/>
  <c r="W608" i="3" s="1"/>
  <c r="W609" i="3" a="1"/>
  <c r="W609" i="3" s="1"/>
  <c r="W610" i="3" a="1"/>
  <c r="W610" i="3" s="1"/>
  <c r="W611" i="3" a="1"/>
  <c r="W611" i="3" s="1"/>
  <c r="W612" i="3" a="1"/>
  <c r="W612" i="3" s="1"/>
  <c r="W613" i="3" a="1"/>
  <c r="W613" i="3" s="1"/>
  <c r="W614" i="3" a="1"/>
  <c r="W614" i="3" s="1"/>
  <c r="W615" i="3" a="1"/>
  <c r="W615" i="3" s="1"/>
  <c r="W616" i="3" a="1"/>
  <c r="W616" i="3" s="1"/>
  <c r="W617" i="3" a="1"/>
  <c r="W617" i="3" s="1"/>
  <c r="W618" i="3" a="1"/>
  <c r="W618" i="3" s="1"/>
  <c r="W619" i="3" a="1"/>
  <c r="W619" i="3" s="1"/>
  <c r="W620" i="3" a="1"/>
  <c r="W620" i="3" s="1"/>
  <c r="W621" i="3" a="1"/>
  <c r="W621" i="3" s="1"/>
  <c r="W622" i="3" a="1"/>
  <c r="W622" i="3" s="1"/>
  <c r="W623" i="3" a="1"/>
  <c r="W623" i="3" s="1"/>
  <c r="W624" i="3" a="1"/>
  <c r="W624" i="3" s="1"/>
  <c r="W625" i="3" a="1"/>
  <c r="W625" i="3" s="1"/>
  <c r="W626" i="3" a="1"/>
  <c r="W626" i="3" s="1"/>
  <c r="W627" i="3" a="1"/>
  <c r="W627" i="3" s="1"/>
  <c r="W628" i="3" a="1"/>
  <c r="W628" i="3" s="1"/>
  <c r="W629" i="3" a="1"/>
  <c r="W629" i="3" s="1"/>
  <c r="W630" i="3" a="1"/>
  <c r="W630" i="3" s="1"/>
  <c r="W631" i="3" a="1"/>
  <c r="W631" i="3" s="1"/>
  <c r="W632" i="3" a="1"/>
  <c r="W632" i="3" s="1"/>
  <c r="W633" i="3" a="1"/>
  <c r="W633" i="3" s="1"/>
  <c r="W634" i="3" a="1"/>
  <c r="W634" i="3" s="1"/>
  <c r="W635" i="3" a="1"/>
  <c r="W635" i="3" s="1"/>
  <c r="W636" i="3" a="1"/>
  <c r="W636" i="3" s="1"/>
  <c r="W637" i="3" a="1"/>
  <c r="W637" i="3" s="1"/>
  <c r="W638" i="3" a="1"/>
  <c r="W638" i="3" s="1"/>
  <c r="W639" i="3" a="1"/>
  <c r="W639" i="3" s="1"/>
  <c r="W640" i="3" a="1"/>
  <c r="W640" i="3" s="1"/>
  <c r="W641" i="3" a="1"/>
  <c r="W641" i="3" s="1"/>
  <c r="W642" i="3" a="1"/>
  <c r="W642" i="3" s="1"/>
  <c r="W643" i="3" a="1"/>
  <c r="W643" i="3" s="1"/>
  <c r="W644" i="3" a="1"/>
  <c r="W644" i="3" s="1"/>
  <c r="W645" i="3" a="1"/>
  <c r="W645" i="3" s="1"/>
  <c r="W646" i="3" a="1"/>
  <c r="W646" i="3" s="1"/>
  <c r="W647" i="3" a="1"/>
  <c r="W647" i="3" s="1"/>
  <c r="W648" i="3" a="1"/>
  <c r="W648" i="3" s="1"/>
  <c r="W649" i="3" a="1"/>
  <c r="W649" i="3" s="1"/>
  <c r="W650" i="3" a="1"/>
  <c r="W650" i="3" s="1"/>
  <c r="W651" i="3" a="1"/>
  <c r="W651" i="3" s="1"/>
  <c r="W652" i="3" a="1"/>
  <c r="W652" i="3" s="1"/>
  <c r="W653" i="3" a="1"/>
  <c r="W653" i="3" s="1"/>
  <c r="W654" i="3" a="1"/>
  <c r="W654" i="3" s="1"/>
  <c r="W655" i="3" a="1"/>
  <c r="W655" i="3" s="1"/>
  <c r="W656" i="3" a="1"/>
  <c r="W656" i="3" s="1"/>
  <c r="W657" i="3" a="1"/>
  <c r="W657" i="3" s="1"/>
  <c r="W658" i="3" a="1"/>
  <c r="W658" i="3" s="1"/>
  <c r="W659" i="3" a="1"/>
  <c r="W659" i="3" s="1"/>
  <c r="W660" i="3" a="1"/>
  <c r="W660" i="3" s="1"/>
  <c r="W661" i="3" a="1"/>
  <c r="W661" i="3" s="1"/>
  <c r="W662" i="3" a="1"/>
  <c r="W662" i="3" s="1"/>
  <c r="W663" i="3" a="1"/>
  <c r="W663" i="3" s="1"/>
  <c r="W664" i="3" a="1"/>
  <c r="W664" i="3" s="1"/>
  <c r="W665" i="3" a="1"/>
  <c r="W665" i="3" s="1"/>
  <c r="W666" i="3" a="1"/>
  <c r="W666" i="3" s="1"/>
  <c r="W667" i="3" a="1"/>
  <c r="W667" i="3" s="1"/>
  <c r="W668" i="3" a="1"/>
  <c r="W668" i="3" s="1"/>
  <c r="W669" i="3" a="1"/>
  <c r="W669" i="3" s="1"/>
  <c r="W670" i="3" a="1"/>
  <c r="W670" i="3" s="1"/>
  <c r="W671" i="3" a="1"/>
  <c r="W671" i="3" s="1"/>
  <c r="W672" i="3" a="1"/>
  <c r="W672" i="3" s="1"/>
  <c r="W673" i="3" a="1"/>
  <c r="W673" i="3" s="1"/>
  <c r="W674" i="3" a="1"/>
  <c r="W674" i="3" s="1"/>
  <c r="W675" i="3" a="1"/>
  <c r="W675" i="3" s="1"/>
  <c r="W676" i="3" a="1"/>
  <c r="W676" i="3" s="1"/>
  <c r="W677" i="3" a="1"/>
  <c r="W677" i="3" s="1"/>
  <c r="W678" i="3" a="1"/>
  <c r="W678" i="3" s="1"/>
  <c r="W679" i="3" a="1"/>
  <c r="W679" i="3" s="1"/>
  <c r="W680" i="3" a="1"/>
  <c r="W680" i="3" s="1"/>
  <c r="W681" i="3" a="1"/>
  <c r="W681" i="3" s="1"/>
  <c r="W682" i="3" a="1"/>
  <c r="W682" i="3" s="1"/>
  <c r="W683" i="3" a="1"/>
  <c r="W683" i="3" s="1"/>
  <c r="W684" i="3" a="1"/>
  <c r="W684" i="3" s="1"/>
  <c r="W685" i="3" a="1"/>
  <c r="W685" i="3" s="1"/>
  <c r="W686" i="3" a="1"/>
  <c r="W686" i="3" s="1"/>
  <c r="W687" i="3" a="1"/>
  <c r="W687" i="3" s="1"/>
  <c r="W688" i="3" a="1"/>
  <c r="W688" i="3" s="1"/>
  <c r="W689" i="3" a="1"/>
  <c r="W689" i="3" s="1"/>
  <c r="W690" i="3" a="1"/>
  <c r="W690" i="3" s="1"/>
  <c r="W691" i="3" a="1"/>
  <c r="W691" i="3" s="1"/>
  <c r="W692" i="3" a="1"/>
  <c r="W692" i="3" s="1"/>
  <c r="W693" i="3" a="1"/>
  <c r="W693" i="3" s="1"/>
  <c r="W694" i="3" a="1"/>
  <c r="W694" i="3" s="1"/>
  <c r="W695" i="3" a="1"/>
  <c r="W695" i="3" s="1"/>
  <c r="W696" i="3" a="1"/>
  <c r="W696" i="3" s="1"/>
  <c r="W697" i="3" a="1"/>
  <c r="W697" i="3" s="1"/>
  <c r="W698" i="3" a="1"/>
  <c r="W698" i="3" s="1"/>
  <c r="W699" i="3" a="1"/>
  <c r="W699" i="3" s="1"/>
  <c r="W700" i="3" a="1"/>
  <c r="W700" i="3" s="1"/>
  <c r="W701" i="3" a="1"/>
  <c r="W701" i="3" s="1"/>
  <c r="W702" i="3" a="1"/>
  <c r="W702" i="3" s="1"/>
  <c r="W703" i="3" a="1"/>
  <c r="W703" i="3" s="1"/>
  <c r="W704" i="3" a="1"/>
  <c r="W704" i="3" s="1"/>
  <c r="W705" i="3" a="1"/>
  <c r="W705" i="3" s="1"/>
  <c r="W706" i="3" a="1"/>
  <c r="W706" i="3" s="1"/>
  <c r="W707" i="3" a="1"/>
  <c r="W707" i="3" s="1"/>
  <c r="W708" i="3" a="1"/>
  <c r="W708" i="3" s="1"/>
  <c r="W709" i="3" a="1"/>
  <c r="W709" i="3" s="1"/>
  <c r="W710" i="3" a="1"/>
  <c r="W710" i="3" s="1"/>
  <c r="W711" i="3" a="1"/>
  <c r="W711" i="3" s="1"/>
  <c r="W712" i="3" a="1"/>
  <c r="W712" i="3" s="1"/>
  <c r="W713" i="3" a="1"/>
  <c r="W713" i="3" s="1"/>
  <c r="W714" i="3" a="1"/>
  <c r="W714" i="3" s="1"/>
  <c r="W715" i="3" a="1"/>
  <c r="W715" i="3" s="1"/>
  <c r="W716" i="3" a="1"/>
  <c r="W716" i="3" s="1"/>
  <c r="W717" i="3" a="1"/>
  <c r="W717" i="3" s="1"/>
  <c r="W718" i="3" a="1"/>
  <c r="W718" i="3" s="1"/>
  <c r="W719" i="3" a="1"/>
  <c r="W719" i="3" s="1"/>
  <c r="W720" i="3" a="1"/>
  <c r="W720" i="3" s="1"/>
  <c r="W721" i="3" a="1"/>
  <c r="W721" i="3" s="1"/>
  <c r="W722" i="3" a="1"/>
  <c r="W722" i="3" s="1"/>
  <c r="W723" i="3" a="1"/>
  <c r="W723" i="3" s="1"/>
  <c r="W724" i="3" a="1"/>
  <c r="W724" i="3" s="1"/>
  <c r="W725" i="3" a="1"/>
  <c r="W725" i="3" s="1"/>
  <c r="W726" i="3" a="1"/>
  <c r="W726" i="3" s="1"/>
  <c r="W727" i="3" a="1"/>
  <c r="W727" i="3" s="1"/>
  <c r="W728" i="3" a="1"/>
  <c r="W728" i="3" s="1"/>
  <c r="W729" i="3" a="1"/>
  <c r="W729" i="3" s="1"/>
  <c r="W730" i="3" a="1"/>
  <c r="W730" i="3" s="1"/>
  <c r="W731" i="3" a="1"/>
  <c r="W731" i="3" s="1"/>
  <c r="W732" i="3" a="1"/>
  <c r="W732" i="3" s="1"/>
  <c r="W733" i="3" a="1"/>
  <c r="W733" i="3" s="1"/>
  <c r="W734" i="3" a="1"/>
  <c r="W734" i="3" s="1"/>
  <c r="W735" i="3" a="1"/>
  <c r="W735" i="3" s="1"/>
  <c r="W736" i="3" a="1"/>
  <c r="W736" i="3" s="1"/>
  <c r="W737" i="3" a="1"/>
  <c r="W737" i="3" s="1"/>
  <c r="W738" i="3" a="1"/>
  <c r="W738" i="3" s="1"/>
  <c r="W739" i="3" a="1"/>
  <c r="W739" i="3" s="1"/>
  <c r="W740" i="3" a="1"/>
  <c r="W740" i="3" s="1"/>
  <c r="W741" i="3" a="1"/>
  <c r="W741" i="3" s="1"/>
  <c r="W742" i="3" a="1"/>
  <c r="W742" i="3" s="1"/>
  <c r="W743" i="3" a="1"/>
  <c r="W743" i="3" s="1"/>
  <c r="W744" i="3" a="1"/>
  <c r="W744" i="3" s="1"/>
  <c r="W745" i="3" a="1"/>
  <c r="W745" i="3" s="1"/>
  <c r="W746" i="3" a="1"/>
  <c r="W746" i="3" s="1"/>
  <c r="W747" i="3" a="1"/>
  <c r="W747" i="3" s="1"/>
  <c r="W748" i="3" a="1"/>
  <c r="W748" i="3" s="1"/>
  <c r="W749" i="3" a="1"/>
  <c r="W749" i="3" s="1"/>
  <c r="W750" i="3" a="1"/>
  <c r="W750" i="3" s="1"/>
  <c r="W751" i="3" a="1"/>
  <c r="W751" i="3" s="1"/>
  <c r="W752" i="3" a="1"/>
  <c r="W752" i="3" s="1"/>
  <c r="W753" i="3" a="1"/>
  <c r="W753" i="3" s="1"/>
  <c r="W754" i="3" a="1"/>
  <c r="W754" i="3" s="1"/>
  <c r="W755" i="3" a="1"/>
  <c r="W755" i="3" s="1"/>
  <c r="W756" i="3" a="1"/>
  <c r="W756" i="3" s="1"/>
  <c r="W757" i="3" a="1"/>
  <c r="W757" i="3" s="1"/>
  <c r="W758" i="3" a="1"/>
  <c r="W758" i="3" s="1"/>
  <c r="W759" i="3" a="1"/>
  <c r="W759" i="3" s="1"/>
  <c r="W760" i="3" a="1"/>
  <c r="W760" i="3" s="1"/>
  <c r="W761" i="3" a="1"/>
  <c r="W761" i="3" s="1"/>
  <c r="W762" i="3" a="1"/>
  <c r="W762" i="3" s="1"/>
  <c r="W763" i="3" a="1"/>
  <c r="W763" i="3" s="1"/>
  <c r="W764" i="3" a="1"/>
  <c r="W764" i="3" s="1"/>
  <c r="W765" i="3" a="1"/>
  <c r="W765" i="3" s="1"/>
  <c r="W766" i="3" a="1"/>
  <c r="W766" i="3" s="1"/>
  <c r="W767" i="3" a="1"/>
  <c r="W767" i="3" s="1"/>
  <c r="W768" i="3" a="1"/>
  <c r="W768" i="3" s="1"/>
  <c r="W769" i="3" a="1"/>
  <c r="W769" i="3" s="1"/>
  <c r="W770" i="3" a="1"/>
  <c r="W770" i="3" s="1"/>
  <c r="W771" i="3" a="1"/>
  <c r="W771" i="3" s="1"/>
  <c r="W772" i="3" a="1"/>
  <c r="W772" i="3" s="1"/>
  <c r="W773" i="3" a="1"/>
  <c r="W773" i="3" s="1"/>
  <c r="W774" i="3" a="1"/>
  <c r="W774" i="3" s="1"/>
  <c r="W775" i="3" a="1"/>
  <c r="W775" i="3" s="1"/>
  <c r="W776" i="3" a="1"/>
  <c r="W776" i="3" s="1"/>
  <c r="W777" i="3" a="1"/>
  <c r="W777" i="3" s="1"/>
  <c r="W778" i="3" a="1"/>
  <c r="W778" i="3" s="1"/>
  <c r="W779" i="3" a="1"/>
  <c r="W779" i="3" s="1"/>
  <c r="W780" i="3" a="1"/>
  <c r="W780" i="3" s="1"/>
  <c r="W781" i="3" a="1"/>
  <c r="W781" i="3" s="1"/>
  <c r="W782" i="3" a="1"/>
  <c r="W782" i="3" s="1"/>
  <c r="W783" i="3" a="1"/>
  <c r="W783" i="3" s="1"/>
  <c r="W784" i="3" a="1"/>
  <c r="W784" i="3" s="1"/>
  <c r="W785" i="3" a="1"/>
  <c r="W785" i="3" s="1"/>
  <c r="W786" i="3" a="1"/>
  <c r="W786" i="3" s="1"/>
  <c r="W787" i="3" a="1"/>
  <c r="W787" i="3" s="1"/>
  <c r="W788" i="3" a="1"/>
  <c r="W788" i="3" s="1"/>
  <c r="W789" i="3" a="1"/>
  <c r="W789" i="3" s="1"/>
  <c r="W790" i="3" a="1"/>
  <c r="W790" i="3" s="1"/>
  <c r="W791" i="3" a="1"/>
  <c r="W791" i="3" s="1"/>
  <c r="W792" i="3" a="1"/>
  <c r="W792" i="3" s="1"/>
  <c r="W793" i="3" a="1"/>
  <c r="W793" i="3" s="1"/>
  <c r="W794" i="3" a="1"/>
  <c r="W794" i="3" s="1"/>
  <c r="W795" i="3" a="1"/>
  <c r="W795" i="3" s="1"/>
  <c r="W796" i="3" a="1"/>
  <c r="W796" i="3" s="1"/>
  <c r="W797" i="3" a="1"/>
  <c r="W797" i="3" s="1"/>
  <c r="W798" i="3" a="1"/>
  <c r="W798" i="3" s="1"/>
  <c r="W799" i="3" a="1"/>
  <c r="W799" i="3" s="1"/>
  <c r="W800" i="3" a="1"/>
  <c r="W800" i="3" s="1"/>
  <c r="W801" i="3" a="1"/>
  <c r="W801" i="3" s="1"/>
  <c r="W802" i="3" a="1"/>
  <c r="W802" i="3" s="1"/>
  <c r="W803" i="3" a="1"/>
  <c r="W803" i="3" s="1"/>
  <c r="W804" i="3" a="1"/>
  <c r="W804" i="3" s="1"/>
  <c r="W805" i="3" a="1"/>
  <c r="W805" i="3" s="1"/>
  <c r="W806" i="3" a="1"/>
  <c r="W806" i="3" s="1"/>
  <c r="W807" i="3" a="1"/>
  <c r="W807" i="3" s="1"/>
  <c r="W808" i="3" a="1"/>
  <c r="W808" i="3" s="1"/>
  <c r="W809" i="3" a="1"/>
  <c r="W809" i="3" s="1"/>
  <c r="W810" i="3" a="1"/>
  <c r="W810" i="3" s="1"/>
  <c r="W811" i="3" a="1"/>
  <c r="W811" i="3" s="1"/>
  <c r="W812" i="3" a="1"/>
  <c r="W812" i="3" s="1"/>
  <c r="W813" i="3" a="1"/>
  <c r="W813" i="3" s="1"/>
  <c r="W814" i="3" a="1"/>
  <c r="W814" i="3" s="1"/>
  <c r="W815" i="3" a="1"/>
  <c r="W815" i="3" s="1"/>
  <c r="W816" i="3" a="1"/>
  <c r="W816" i="3" s="1"/>
  <c r="W817" i="3" a="1"/>
  <c r="W817" i="3" s="1"/>
  <c r="W818" i="3" a="1"/>
  <c r="W818" i="3" s="1"/>
  <c r="W819" i="3" a="1"/>
  <c r="W819" i="3" s="1"/>
  <c r="W820" i="3" a="1"/>
  <c r="W820" i="3" s="1"/>
  <c r="W821" i="3" a="1"/>
  <c r="W821" i="3" s="1"/>
  <c r="W822" i="3" a="1"/>
  <c r="W822" i="3" s="1"/>
  <c r="W823" i="3" a="1"/>
  <c r="W823" i="3" s="1"/>
  <c r="W824" i="3" a="1"/>
  <c r="W824" i="3" s="1"/>
  <c r="W825" i="3" a="1"/>
  <c r="W825" i="3" s="1"/>
  <c r="W826" i="3" a="1"/>
  <c r="W826" i="3" s="1"/>
  <c r="W827" i="3" a="1"/>
  <c r="W827" i="3" s="1"/>
  <c r="W828" i="3" a="1"/>
  <c r="W828" i="3" s="1"/>
  <c r="W829" i="3" a="1"/>
  <c r="W829" i="3" s="1"/>
  <c r="W830" i="3" a="1"/>
  <c r="W830" i="3" s="1"/>
  <c r="W831" i="3" a="1"/>
  <c r="W831" i="3" s="1"/>
  <c r="W832" i="3" a="1"/>
  <c r="W832" i="3" s="1"/>
  <c r="W833" i="3" a="1"/>
  <c r="W833" i="3" s="1"/>
  <c r="W834" i="3" a="1"/>
  <c r="W834" i="3" s="1"/>
  <c r="W835" i="3" a="1"/>
  <c r="W835" i="3" s="1"/>
  <c r="W836" i="3" a="1"/>
  <c r="W836" i="3" s="1"/>
  <c r="W837" i="3" a="1"/>
  <c r="W837" i="3" s="1"/>
  <c r="W838" i="3" a="1"/>
  <c r="W838" i="3" s="1"/>
  <c r="W839" i="3" a="1"/>
  <c r="W839" i="3" s="1"/>
  <c r="W840" i="3" a="1"/>
  <c r="W840" i="3" s="1"/>
  <c r="W841" i="3" a="1"/>
  <c r="W841" i="3" s="1"/>
  <c r="W842" i="3" a="1"/>
  <c r="W842" i="3" s="1"/>
  <c r="W843" i="3" a="1"/>
  <c r="W843" i="3" s="1"/>
  <c r="W844" i="3" a="1"/>
  <c r="W844" i="3" s="1"/>
  <c r="W845" i="3" a="1"/>
  <c r="W845" i="3" s="1"/>
  <c r="W846" i="3" a="1"/>
  <c r="W846" i="3" s="1"/>
  <c r="W847" i="3" a="1"/>
  <c r="W847" i="3" s="1"/>
  <c r="W848" i="3" a="1"/>
  <c r="W848" i="3" s="1"/>
  <c r="W849" i="3" a="1"/>
  <c r="W849" i="3" s="1"/>
  <c r="W850" i="3" a="1"/>
  <c r="W850" i="3" s="1"/>
  <c r="W851" i="3" a="1"/>
  <c r="W851" i="3" s="1"/>
  <c r="W852" i="3" a="1"/>
  <c r="W852" i="3" s="1"/>
  <c r="W853" i="3" a="1"/>
  <c r="W853" i="3" s="1"/>
  <c r="W854" i="3" a="1"/>
  <c r="W854" i="3" s="1"/>
  <c r="W855" i="3" a="1"/>
  <c r="W855" i="3" s="1"/>
  <c r="W856" i="3" a="1"/>
  <c r="W856" i="3" s="1"/>
  <c r="W857" i="3" a="1"/>
  <c r="W857" i="3" s="1"/>
  <c r="W858" i="3" a="1"/>
  <c r="W858" i="3" s="1"/>
  <c r="W859" i="3" a="1"/>
  <c r="W859" i="3" s="1"/>
  <c r="W860" i="3" a="1"/>
  <c r="W860" i="3" s="1"/>
  <c r="W861" i="3" a="1"/>
  <c r="W861" i="3" s="1"/>
  <c r="W862" i="3" a="1"/>
  <c r="W862" i="3" s="1"/>
  <c r="W863" i="3" a="1"/>
  <c r="W863" i="3" s="1"/>
  <c r="W864" i="3" a="1"/>
  <c r="W864" i="3" s="1"/>
  <c r="W865" i="3" a="1"/>
  <c r="W865" i="3" s="1"/>
  <c r="W866" i="3" a="1"/>
  <c r="W866" i="3" s="1"/>
  <c r="W867" i="3" a="1"/>
  <c r="W867" i="3" s="1"/>
  <c r="W868" i="3" a="1"/>
  <c r="W868" i="3" s="1"/>
  <c r="W869" i="3" a="1"/>
  <c r="W869" i="3" s="1"/>
  <c r="W870" i="3" a="1"/>
  <c r="W870" i="3" s="1"/>
  <c r="W871" i="3" a="1"/>
  <c r="W871" i="3" s="1"/>
  <c r="W872" i="3" a="1"/>
  <c r="W872" i="3" s="1"/>
  <c r="W873" i="3" a="1"/>
  <c r="W873" i="3" s="1"/>
  <c r="W874" i="3" a="1"/>
  <c r="W874" i="3" s="1"/>
  <c r="W875" i="3" a="1"/>
  <c r="W875" i="3" s="1"/>
  <c r="W876" i="3" a="1"/>
  <c r="W876" i="3" s="1"/>
  <c r="W877" i="3" a="1"/>
  <c r="W877" i="3" s="1"/>
  <c r="W878" i="3" a="1"/>
  <c r="W878" i="3" s="1"/>
  <c r="W879" i="3" a="1"/>
  <c r="W879" i="3" s="1"/>
  <c r="W880" i="3" a="1"/>
  <c r="W880" i="3" s="1"/>
  <c r="W881" i="3" a="1"/>
  <c r="W881" i="3" s="1"/>
  <c r="W882" i="3" a="1"/>
  <c r="W882" i="3" s="1"/>
  <c r="W883" i="3" a="1"/>
  <c r="W883" i="3" s="1"/>
  <c r="W884" i="3" a="1"/>
  <c r="W884" i="3" s="1"/>
  <c r="W885" i="3" a="1"/>
  <c r="W885" i="3" s="1"/>
  <c r="W886" i="3" a="1"/>
  <c r="W886" i="3" s="1"/>
  <c r="W887" i="3" a="1"/>
  <c r="W887" i="3" s="1"/>
  <c r="W888" i="3" a="1"/>
  <c r="W888" i="3" s="1"/>
  <c r="W889" i="3" a="1"/>
  <c r="W889" i="3" s="1"/>
  <c r="W890" i="3" a="1"/>
  <c r="W890" i="3" s="1"/>
  <c r="W891" i="3" a="1"/>
  <c r="W891" i="3" s="1"/>
  <c r="W892" i="3" a="1"/>
  <c r="W892" i="3" s="1"/>
  <c r="W893" i="3" a="1"/>
  <c r="W893" i="3" s="1"/>
  <c r="W894" i="3" a="1"/>
  <c r="W894" i="3" s="1"/>
  <c r="W895" i="3" a="1"/>
  <c r="W895" i="3" s="1"/>
  <c r="W896" i="3" a="1"/>
  <c r="W896" i="3" s="1"/>
  <c r="W897" i="3" a="1"/>
  <c r="W897" i="3" s="1"/>
  <c r="W898" i="3" a="1"/>
  <c r="W898" i="3" s="1"/>
  <c r="W899" i="3" a="1"/>
  <c r="W899" i="3" s="1"/>
  <c r="W900" i="3" a="1"/>
  <c r="W900" i="3" s="1"/>
  <c r="W901" i="3" a="1"/>
  <c r="W901" i="3" s="1"/>
  <c r="W902" i="3" a="1"/>
  <c r="W902" i="3" s="1"/>
  <c r="W903" i="3" a="1"/>
  <c r="W903" i="3" s="1"/>
  <c r="W904" i="3" a="1"/>
  <c r="W904" i="3" s="1"/>
  <c r="W905" i="3" a="1"/>
  <c r="W905" i="3" s="1"/>
  <c r="W906" i="3" a="1"/>
  <c r="W906" i="3" s="1"/>
  <c r="W907" i="3" a="1"/>
  <c r="W907" i="3" s="1"/>
  <c r="W908" i="3" a="1"/>
  <c r="W908" i="3" s="1"/>
  <c r="W909" i="3" a="1"/>
  <c r="W909" i="3" s="1"/>
  <c r="W910" i="3" a="1"/>
  <c r="W910" i="3" s="1"/>
  <c r="W911" i="3" a="1"/>
  <c r="W911" i="3" s="1"/>
  <c r="W912" i="3" a="1"/>
  <c r="W912" i="3" s="1"/>
  <c r="W913" i="3" a="1"/>
  <c r="W913" i="3" s="1"/>
  <c r="W914" i="3" a="1"/>
  <c r="W914" i="3" s="1"/>
  <c r="W915" i="3" a="1"/>
  <c r="W915" i="3" s="1"/>
  <c r="W916" i="3" a="1"/>
  <c r="W916" i="3" s="1"/>
  <c r="W917" i="3" a="1"/>
  <c r="W917" i="3" s="1"/>
  <c r="W918" i="3" a="1"/>
  <c r="W918" i="3" s="1"/>
  <c r="W919" i="3" a="1"/>
  <c r="W919" i="3" s="1"/>
  <c r="W920" i="3" a="1"/>
  <c r="W920" i="3" s="1"/>
  <c r="W921" i="3" a="1"/>
  <c r="W921" i="3" s="1"/>
  <c r="W922" i="3" a="1"/>
  <c r="W922" i="3" s="1"/>
  <c r="W923" i="3" a="1"/>
  <c r="W923" i="3" s="1"/>
  <c r="W924" i="3" a="1"/>
  <c r="W924" i="3" s="1"/>
  <c r="W925" i="3" a="1"/>
  <c r="W925" i="3" s="1"/>
  <c r="W926" i="3" a="1"/>
  <c r="W926" i="3" s="1"/>
  <c r="W927" i="3" a="1"/>
  <c r="W927" i="3" s="1"/>
  <c r="W928" i="3" a="1"/>
  <c r="W928" i="3" s="1"/>
  <c r="W929" i="3" a="1"/>
  <c r="W929" i="3" s="1"/>
  <c r="W930" i="3" a="1"/>
  <c r="W930" i="3" s="1"/>
  <c r="W931" i="3" a="1"/>
  <c r="W931" i="3" s="1"/>
  <c r="W932" i="3" a="1"/>
  <c r="W932" i="3" s="1"/>
  <c r="W933" i="3" a="1"/>
  <c r="W933" i="3" s="1"/>
  <c r="W934" i="3" a="1"/>
  <c r="W934" i="3" s="1"/>
  <c r="W935" i="3" a="1"/>
  <c r="W935" i="3" s="1"/>
  <c r="W936" i="3" a="1"/>
  <c r="W936" i="3" s="1"/>
  <c r="W937" i="3" a="1"/>
  <c r="W937" i="3" s="1"/>
  <c r="W938" i="3" a="1"/>
  <c r="W938" i="3" s="1"/>
  <c r="W939" i="3" a="1"/>
  <c r="W939" i="3" s="1"/>
  <c r="W940" i="3" a="1"/>
  <c r="W940" i="3" s="1"/>
  <c r="W941" i="3" a="1"/>
  <c r="W941" i="3" s="1"/>
  <c r="W942" i="3" a="1"/>
  <c r="W942" i="3" s="1"/>
  <c r="W943" i="3" a="1"/>
  <c r="W943" i="3" s="1"/>
  <c r="W944" i="3" a="1"/>
  <c r="W944" i="3" s="1"/>
  <c r="W945" i="3" a="1"/>
  <c r="W945" i="3" s="1"/>
  <c r="W946" i="3" a="1"/>
  <c r="W946" i="3" s="1"/>
  <c r="W947" i="3" a="1"/>
  <c r="W947" i="3" s="1"/>
  <c r="W948" i="3" a="1"/>
  <c r="W948" i="3" s="1"/>
  <c r="W949" i="3" a="1"/>
  <c r="W949" i="3" s="1"/>
  <c r="W950" i="3" a="1"/>
  <c r="W950" i="3" s="1"/>
  <c r="W951" i="3" a="1"/>
  <c r="W951" i="3" s="1"/>
  <c r="W952" i="3" a="1"/>
  <c r="W952" i="3" s="1"/>
  <c r="W953" i="3" a="1"/>
  <c r="W953" i="3" s="1"/>
  <c r="W954" i="3" a="1"/>
  <c r="W954" i="3" s="1"/>
  <c r="W955" i="3" a="1"/>
  <c r="W955" i="3" s="1"/>
  <c r="W956" i="3" a="1"/>
  <c r="W956" i="3" s="1"/>
  <c r="W957" i="3" a="1"/>
  <c r="W957" i="3" s="1"/>
  <c r="W958" i="3" a="1"/>
  <c r="W958" i="3" s="1"/>
  <c r="W959" i="3" a="1"/>
  <c r="W959" i="3" s="1"/>
  <c r="W960" i="3" a="1"/>
  <c r="W960" i="3" s="1"/>
  <c r="W961" i="3" a="1"/>
  <c r="W961" i="3" s="1"/>
  <c r="W962" i="3" a="1"/>
  <c r="W962" i="3" s="1"/>
  <c r="W963" i="3" a="1"/>
  <c r="W963" i="3" s="1"/>
  <c r="W964" i="3" a="1"/>
  <c r="W964" i="3" s="1"/>
  <c r="W965" i="3" a="1"/>
  <c r="W965" i="3" s="1"/>
  <c r="W966" i="3" a="1"/>
  <c r="W966" i="3" s="1"/>
  <c r="W967" i="3" a="1"/>
  <c r="W967" i="3" s="1"/>
  <c r="W968" i="3" a="1"/>
  <c r="W968" i="3" s="1"/>
  <c r="W969" i="3" a="1"/>
  <c r="W969" i="3" s="1"/>
  <c r="W970" i="3" a="1"/>
  <c r="W970" i="3" s="1"/>
  <c r="W971" i="3" a="1"/>
  <c r="W971" i="3" s="1"/>
  <c r="W972" i="3" a="1"/>
  <c r="W972" i="3" s="1"/>
  <c r="W973" i="3" a="1"/>
  <c r="W973" i="3" s="1"/>
  <c r="W974" i="3" a="1"/>
  <c r="W974" i="3" s="1"/>
  <c r="W975" i="3" a="1"/>
  <c r="W975" i="3" s="1"/>
  <c r="W976" i="3" a="1"/>
  <c r="W976" i="3" s="1"/>
  <c r="W977" i="3" a="1"/>
  <c r="W977" i="3" s="1"/>
  <c r="W978" i="3" a="1"/>
  <c r="W978" i="3" s="1"/>
  <c r="W979" i="3" a="1"/>
  <c r="W979" i="3" s="1"/>
  <c r="W980" i="3" a="1"/>
  <c r="W980" i="3" s="1"/>
  <c r="W981" i="3" a="1"/>
  <c r="W981" i="3" s="1"/>
  <c r="W982" i="3" a="1"/>
  <c r="W982" i="3" s="1"/>
  <c r="W983" i="3" a="1"/>
  <c r="W983" i="3" s="1"/>
  <c r="W984" i="3" a="1"/>
  <c r="W984" i="3" s="1"/>
  <c r="W985" i="3" a="1"/>
  <c r="W985" i="3" s="1"/>
  <c r="W986" i="3" a="1"/>
  <c r="W986" i="3" s="1"/>
  <c r="W987" i="3" a="1"/>
  <c r="W987" i="3" s="1"/>
  <c r="W988" i="3" a="1"/>
  <c r="W988" i="3" s="1"/>
  <c r="W989" i="3" a="1"/>
  <c r="W989" i="3" s="1"/>
  <c r="W990" i="3" a="1"/>
  <c r="W990" i="3" s="1"/>
  <c r="W991" i="3" a="1"/>
  <c r="W991" i="3" s="1"/>
  <c r="W992" i="3" a="1"/>
  <c r="W992" i="3" s="1"/>
  <c r="W993" i="3" a="1"/>
  <c r="W993" i="3" s="1"/>
  <c r="W994" i="3" a="1"/>
  <c r="W994" i="3" s="1"/>
  <c r="W995" i="3" a="1"/>
  <c r="W995" i="3" s="1"/>
  <c r="W996" i="3" a="1"/>
  <c r="W996" i="3" s="1"/>
  <c r="W997" i="3" a="1"/>
  <c r="W997" i="3" s="1"/>
  <c r="W998" i="3" a="1"/>
  <c r="W998" i="3" s="1"/>
  <c r="W999" i="3" a="1"/>
  <c r="W999" i="3" s="1"/>
  <c r="W1000" i="3" a="1"/>
  <c r="W1000" i="3" s="1"/>
  <c r="W1001" i="3" a="1"/>
  <c r="W1001" i="3" s="1"/>
  <c r="W1002" i="3" a="1"/>
  <c r="W1002" i="3" s="1"/>
  <c r="W1003" i="3" a="1"/>
  <c r="W1003" i="3" s="1"/>
  <c r="W1004" i="3" a="1"/>
  <c r="W1004" i="3" s="1"/>
  <c r="W1005" i="3" a="1"/>
  <c r="W1005" i="3" s="1"/>
  <c r="W1006" i="3" a="1"/>
  <c r="W1006" i="3" s="1"/>
  <c r="W1007" i="3" a="1"/>
  <c r="W1007" i="3" s="1"/>
  <c r="W1008" i="3" a="1"/>
  <c r="W1008" i="3" s="1"/>
  <c r="W1009" i="3" a="1"/>
  <c r="W1009" i="3" s="1"/>
  <c r="W1010" i="3" a="1"/>
  <c r="W1010" i="3" s="1"/>
  <c r="W1011" i="3" a="1"/>
  <c r="W1011" i="3" s="1"/>
  <c r="W1012" i="3" a="1"/>
  <c r="W1012" i="3" s="1"/>
  <c r="W1013" i="3" a="1"/>
  <c r="W1013" i="3" s="1"/>
  <c r="W1014" i="3" a="1"/>
  <c r="W1014" i="3" s="1"/>
  <c r="W1015" i="3" a="1"/>
  <c r="W1015" i="3" s="1"/>
  <c r="W1016" i="3" a="1"/>
  <c r="W1016" i="3" s="1"/>
  <c r="W1017" i="3" a="1"/>
  <c r="W1017" i="3" s="1"/>
  <c r="W1018" i="3" a="1"/>
  <c r="W1018" i="3" s="1"/>
  <c r="W1019" i="3" a="1"/>
  <c r="W1019" i="3" s="1"/>
  <c r="W1020" i="3" a="1"/>
  <c r="W1020" i="3" s="1"/>
  <c r="W1021" i="3" a="1"/>
  <c r="W1021" i="3" s="1"/>
  <c r="W1022" i="3" a="1"/>
  <c r="W1022" i="3" s="1"/>
  <c r="W1023" i="3" a="1"/>
  <c r="W1023" i="3" s="1"/>
  <c r="W1024" i="3" a="1"/>
  <c r="W1024" i="3" s="1"/>
  <c r="W1025" i="3" a="1"/>
  <c r="W1025" i="3" s="1"/>
  <c r="W1026" i="3" a="1"/>
  <c r="W1026" i="3" s="1"/>
  <c r="W1027" i="3" a="1"/>
  <c r="W1027" i="3" s="1"/>
  <c r="W1028" i="3" a="1"/>
  <c r="W1028" i="3" s="1"/>
  <c r="W1029" i="3" a="1"/>
  <c r="W1029" i="3" s="1"/>
  <c r="W1030" i="3" a="1"/>
  <c r="W1030" i="3" s="1"/>
  <c r="W1031" i="3" a="1"/>
  <c r="W1031" i="3" s="1"/>
  <c r="W1032" i="3" a="1"/>
  <c r="W1032" i="3" s="1"/>
  <c r="W1033" i="3" a="1"/>
  <c r="W1033" i="3" s="1"/>
  <c r="W1034" i="3" a="1"/>
  <c r="W1034" i="3" s="1"/>
  <c r="W1035" i="3" a="1"/>
  <c r="W1035" i="3" s="1"/>
  <c r="W1036" i="3" a="1"/>
  <c r="W1036" i="3" s="1"/>
  <c r="W1037" i="3" a="1"/>
  <c r="W1037" i="3" s="1"/>
  <c r="W1038" i="3" a="1"/>
  <c r="W1038" i="3" s="1"/>
  <c r="W1039" i="3" a="1"/>
  <c r="W1039" i="3" s="1"/>
  <c r="W1040" i="3" a="1"/>
  <c r="W1040" i="3" s="1"/>
  <c r="W1041" i="3" a="1"/>
  <c r="W1041" i="3" s="1"/>
  <c r="W1042" i="3" a="1"/>
  <c r="W1042" i="3" s="1"/>
  <c r="W1043" i="3" a="1"/>
  <c r="W1043" i="3" s="1"/>
  <c r="W1044" i="3" a="1"/>
  <c r="W1044" i="3" s="1"/>
  <c r="W1045" i="3" a="1"/>
  <c r="W1045" i="3" s="1"/>
  <c r="W1046" i="3" a="1"/>
  <c r="W1046" i="3" s="1"/>
  <c r="W1047" i="3" a="1"/>
  <c r="W1047" i="3" s="1"/>
  <c r="W1048" i="3" a="1"/>
  <c r="W1048" i="3" s="1"/>
  <c r="W1049" i="3" a="1"/>
  <c r="W1049" i="3" s="1"/>
  <c r="W1050" i="3" a="1"/>
  <c r="W1050" i="3" s="1"/>
  <c r="W1051" i="3" a="1"/>
  <c r="W1051" i="3" s="1"/>
  <c r="W1052" i="3" a="1"/>
  <c r="W1052" i="3" s="1"/>
  <c r="W1053" i="3" a="1"/>
  <c r="W1053" i="3" s="1"/>
  <c r="W1054" i="3" a="1"/>
  <c r="W1054" i="3" s="1"/>
  <c r="W1055" i="3" a="1"/>
  <c r="W1055" i="3" s="1"/>
  <c r="W1056" i="3" a="1"/>
  <c r="W1056" i="3" s="1"/>
  <c r="W1057" i="3" a="1"/>
  <c r="W1057" i="3" s="1"/>
  <c r="W1058" i="3" a="1"/>
  <c r="W1058" i="3" s="1"/>
  <c r="W1059" i="3" a="1"/>
  <c r="W1059" i="3" s="1"/>
  <c r="W1060" i="3" a="1"/>
  <c r="W1060" i="3" s="1"/>
  <c r="W1061" i="3" a="1"/>
  <c r="W1061" i="3" s="1"/>
  <c r="W1062" i="3" a="1"/>
  <c r="W1062" i="3" s="1"/>
  <c r="W1063" i="3" a="1"/>
  <c r="W1063" i="3" s="1"/>
  <c r="W1064" i="3" a="1"/>
  <c r="W1064" i="3" s="1"/>
  <c r="W1065" i="3" a="1"/>
  <c r="W1065" i="3" s="1"/>
  <c r="W1066" i="3" a="1"/>
  <c r="W1066" i="3" s="1"/>
  <c r="W1067" i="3" a="1"/>
  <c r="W1067" i="3" s="1"/>
  <c r="W1068" i="3" a="1"/>
  <c r="W1068" i="3" s="1"/>
  <c r="W1069" i="3" a="1"/>
  <c r="W1069" i="3" s="1"/>
  <c r="W1070" i="3" a="1"/>
  <c r="W1070" i="3" s="1"/>
  <c r="W1071" i="3" a="1"/>
  <c r="W1071" i="3" s="1"/>
  <c r="W1072" i="3" a="1"/>
  <c r="W1072" i="3" s="1"/>
  <c r="W1073" i="3" a="1"/>
  <c r="W1073" i="3" s="1"/>
  <c r="W1074" i="3" a="1"/>
  <c r="W1074" i="3" s="1"/>
  <c r="W1075" i="3" a="1"/>
  <c r="W1075" i="3" s="1"/>
  <c r="W1076" i="3" a="1"/>
  <c r="W1076" i="3" s="1"/>
  <c r="W1077" i="3" a="1"/>
  <c r="W1077" i="3" s="1"/>
  <c r="W1078" i="3" a="1"/>
  <c r="W1078" i="3" s="1"/>
  <c r="W1079" i="3" a="1"/>
  <c r="W1079" i="3" s="1"/>
  <c r="W1080" i="3" a="1"/>
  <c r="W1080" i="3" s="1"/>
  <c r="W1081" i="3" a="1"/>
  <c r="W1081" i="3" s="1"/>
  <c r="W1082" i="3" a="1"/>
  <c r="W1082" i="3" s="1"/>
  <c r="W1083" i="3" a="1"/>
  <c r="W1083" i="3" s="1"/>
  <c r="W1084" i="3" a="1"/>
  <c r="W1084" i="3" s="1"/>
  <c r="W1085" i="3" a="1"/>
  <c r="W1085" i="3" s="1"/>
  <c r="W1086" i="3" a="1"/>
  <c r="W1086" i="3" s="1"/>
  <c r="W1087" i="3" a="1"/>
  <c r="W1087" i="3" s="1"/>
  <c r="W1088" i="3" a="1"/>
  <c r="W1088" i="3" s="1"/>
  <c r="W1089" i="3" a="1"/>
  <c r="W1089" i="3" s="1"/>
  <c r="W1090" i="3" a="1"/>
  <c r="W1090" i="3" s="1"/>
  <c r="W1091" i="3" a="1"/>
  <c r="W1091" i="3" s="1"/>
  <c r="W1092" i="3" a="1"/>
  <c r="W1092" i="3" s="1"/>
  <c r="W1093" i="3" a="1"/>
  <c r="W1093" i="3" s="1"/>
  <c r="W1094" i="3" a="1"/>
  <c r="W1094" i="3" s="1"/>
  <c r="W1095" i="3" a="1"/>
  <c r="W1095" i="3" s="1"/>
  <c r="W1096" i="3" a="1"/>
  <c r="W1096" i="3" s="1"/>
  <c r="W1097" i="3" a="1"/>
  <c r="W1097" i="3" s="1"/>
  <c r="W1098" i="3" a="1"/>
  <c r="W1098" i="3" s="1"/>
  <c r="W1099" i="3" a="1"/>
  <c r="W1099" i="3" s="1"/>
  <c r="W1100" i="3" a="1"/>
  <c r="W1100" i="3" s="1"/>
  <c r="W1101" i="3" a="1"/>
  <c r="W1101" i="3" s="1"/>
  <c r="W1102" i="3" a="1"/>
  <c r="W1102" i="3" s="1"/>
  <c r="W1103" i="3" a="1"/>
  <c r="W1103" i="3" s="1"/>
  <c r="W1104" i="3" a="1"/>
  <c r="W1104" i="3" s="1"/>
  <c r="W1105" i="3" a="1"/>
  <c r="W1105" i="3" s="1"/>
  <c r="W1106" i="3" a="1"/>
  <c r="W1106" i="3" s="1"/>
  <c r="W1107" i="3" a="1"/>
  <c r="W1107" i="3" s="1"/>
  <c r="W1108" i="3" a="1"/>
  <c r="W1108" i="3" s="1"/>
  <c r="W1109" i="3" a="1"/>
  <c r="W1109" i="3" s="1"/>
  <c r="W1110" i="3" a="1"/>
  <c r="W1110" i="3" s="1"/>
  <c r="W1111" i="3" a="1"/>
  <c r="W1111" i="3" s="1"/>
  <c r="W1112" i="3" a="1"/>
  <c r="W1112" i="3" s="1"/>
  <c r="W1113" i="3" a="1"/>
  <c r="W1113" i="3" s="1"/>
  <c r="W1114" i="3" a="1"/>
  <c r="W1114" i="3" s="1"/>
  <c r="W1115" i="3" a="1"/>
  <c r="W1115" i="3" s="1"/>
  <c r="W1116" i="3" a="1"/>
  <c r="W1116" i="3" s="1"/>
  <c r="W1117" i="3" a="1"/>
  <c r="W1117" i="3" s="1"/>
  <c r="W1118" i="3" a="1"/>
  <c r="W1118" i="3" s="1"/>
  <c r="W1119" i="3" a="1"/>
  <c r="W1119" i="3" s="1"/>
  <c r="W1120" i="3" a="1"/>
  <c r="W1120" i="3" s="1"/>
  <c r="W1121" i="3" a="1"/>
  <c r="W1121" i="3" s="1"/>
  <c r="W1122" i="3" a="1"/>
  <c r="W1122" i="3" s="1"/>
  <c r="W1123" i="3" a="1"/>
  <c r="W1123" i="3" s="1"/>
  <c r="W1124" i="3" a="1"/>
  <c r="W1124" i="3" s="1"/>
  <c r="W1125" i="3" a="1"/>
  <c r="W1125" i="3" s="1"/>
  <c r="W1126" i="3" a="1"/>
  <c r="W1126" i="3" s="1"/>
  <c r="W1127" i="3" a="1"/>
  <c r="W1127" i="3" s="1"/>
  <c r="W1128" i="3" a="1"/>
  <c r="W1128" i="3" s="1"/>
  <c r="W1129" i="3" a="1"/>
  <c r="W1129" i="3" s="1"/>
  <c r="W1130" i="3" a="1"/>
  <c r="W1130" i="3" s="1"/>
  <c r="W1131" i="3" a="1"/>
  <c r="W1131" i="3" s="1"/>
  <c r="W1132" i="3" a="1"/>
  <c r="W1132" i="3" s="1"/>
  <c r="W1133" i="3" a="1"/>
  <c r="W1133" i="3" s="1"/>
  <c r="W1134" i="3" a="1"/>
  <c r="W1134" i="3" s="1"/>
  <c r="W1135" i="3" a="1"/>
  <c r="W1135" i="3" s="1"/>
  <c r="W1136" i="3" a="1"/>
  <c r="W1136" i="3" s="1"/>
  <c r="W1137" i="3" a="1"/>
  <c r="W1137" i="3" s="1"/>
  <c r="W1138" i="3" a="1"/>
  <c r="W1138" i="3" s="1"/>
  <c r="W1139" i="3" a="1"/>
  <c r="W1139" i="3" s="1"/>
  <c r="W1140" i="3" a="1"/>
  <c r="W1140" i="3" s="1"/>
  <c r="W1141" i="3" a="1"/>
  <c r="W1141" i="3" s="1"/>
  <c r="W1142" i="3" a="1"/>
  <c r="W1142" i="3" s="1"/>
  <c r="W1143" i="3" a="1"/>
  <c r="W1143" i="3" s="1"/>
  <c r="W1144" i="3" a="1"/>
  <c r="W1144" i="3" s="1"/>
  <c r="W1145" i="3" a="1"/>
  <c r="W1145" i="3" s="1"/>
  <c r="W1146" i="3" a="1"/>
  <c r="W1146" i="3" s="1"/>
  <c r="W1147" i="3" a="1"/>
  <c r="W1147" i="3" s="1"/>
  <c r="W1148" i="3" a="1"/>
  <c r="W1148" i="3" s="1"/>
  <c r="W1149" i="3" a="1"/>
  <c r="W1149" i="3" s="1"/>
  <c r="W1150" i="3" a="1"/>
  <c r="W1150" i="3" s="1"/>
  <c r="W1151" i="3" a="1"/>
  <c r="W1151" i="3" s="1"/>
  <c r="W1152" i="3" a="1"/>
  <c r="W1152" i="3" s="1"/>
  <c r="W1153" i="3" a="1"/>
  <c r="W1153" i="3" s="1"/>
  <c r="W1154" i="3" a="1"/>
  <c r="W1154" i="3" s="1"/>
  <c r="W1155" i="3" a="1"/>
  <c r="W1155" i="3" s="1"/>
  <c r="W1156" i="3" a="1"/>
  <c r="W1156" i="3" s="1"/>
  <c r="W1157" i="3" a="1"/>
  <c r="W1157" i="3" s="1"/>
  <c r="W1158" i="3" a="1"/>
  <c r="W1158" i="3" s="1"/>
  <c r="W1159" i="3" a="1"/>
  <c r="W1159" i="3" s="1"/>
  <c r="W1160" i="3" a="1"/>
  <c r="W1160" i="3" s="1"/>
  <c r="W1161" i="3" a="1"/>
  <c r="W1161" i="3" s="1"/>
  <c r="W1162" i="3" a="1"/>
  <c r="W1162" i="3" s="1"/>
  <c r="W1163" i="3" a="1"/>
  <c r="W1163" i="3" s="1"/>
  <c r="W1164" i="3" a="1"/>
  <c r="W1164" i="3" s="1"/>
  <c r="W1165" i="3" a="1"/>
  <c r="W1165" i="3" s="1"/>
  <c r="W1166" i="3" a="1"/>
  <c r="W1166" i="3" s="1"/>
  <c r="W1167" i="3" a="1"/>
  <c r="W1167" i="3" s="1"/>
  <c r="W1168" i="3" a="1"/>
  <c r="W1168" i="3" s="1"/>
  <c r="W1169" i="3" a="1"/>
  <c r="W1169" i="3" s="1"/>
  <c r="W1170" i="3" a="1"/>
  <c r="W1170" i="3" s="1"/>
  <c r="W1171" i="3" a="1"/>
  <c r="W1171" i="3" s="1"/>
  <c r="W1172" i="3" a="1"/>
  <c r="W1172" i="3" s="1"/>
  <c r="W1173" i="3" a="1"/>
  <c r="W1173" i="3" s="1"/>
  <c r="W1174" i="3" a="1"/>
  <c r="W1174" i="3" s="1"/>
  <c r="W1175" i="3" a="1"/>
  <c r="W1175" i="3" s="1"/>
  <c r="W1176" i="3" a="1"/>
  <c r="W1176" i="3" s="1"/>
  <c r="W1177" i="3" a="1"/>
  <c r="W1177" i="3" s="1"/>
  <c r="W1178" i="3" a="1"/>
  <c r="W1178" i="3" s="1"/>
  <c r="W1179" i="3" a="1"/>
  <c r="W1179" i="3" s="1"/>
  <c r="W1180" i="3" a="1"/>
  <c r="W1180" i="3" s="1"/>
  <c r="W1181" i="3" a="1"/>
  <c r="W1181" i="3" s="1"/>
  <c r="W1182" i="3" a="1"/>
  <c r="W1182" i="3" s="1"/>
  <c r="W1183" i="3" a="1"/>
  <c r="W1183" i="3" s="1"/>
  <c r="W1184" i="3" a="1"/>
  <c r="W1184" i="3" s="1"/>
  <c r="W1185" i="3" a="1"/>
  <c r="W1185" i="3" s="1"/>
  <c r="W1186" i="3" a="1"/>
  <c r="W1186" i="3" s="1"/>
  <c r="W1187" i="3" a="1"/>
  <c r="W1187" i="3" s="1"/>
  <c r="W1188" i="3" a="1"/>
  <c r="W1188" i="3" s="1"/>
  <c r="W1189" i="3" a="1"/>
  <c r="W1189" i="3" s="1"/>
  <c r="W1190" i="3" a="1"/>
  <c r="W1190" i="3" s="1"/>
  <c r="W1191" i="3" a="1"/>
  <c r="W1191" i="3" s="1"/>
  <c r="W1192" i="3" a="1"/>
  <c r="W1192" i="3" s="1"/>
  <c r="W1193" i="3" a="1"/>
  <c r="W1193" i="3" s="1"/>
  <c r="W1194" i="3" a="1"/>
  <c r="W1194" i="3" s="1"/>
  <c r="W1195" i="3" a="1"/>
  <c r="W1195" i="3" s="1"/>
  <c r="W1196" i="3" a="1"/>
  <c r="W1196" i="3" s="1"/>
  <c r="W1197" i="3" a="1"/>
  <c r="W1197" i="3" s="1"/>
  <c r="W1198" i="3" a="1"/>
  <c r="W1198" i="3" s="1"/>
  <c r="W1199" i="3" a="1"/>
  <c r="W1199" i="3" s="1"/>
  <c r="W1200" i="3" a="1"/>
  <c r="W1200" i="3" s="1"/>
  <c r="W1201" i="3" a="1"/>
  <c r="W1201" i="3" s="1"/>
  <c r="W1202" i="3" a="1"/>
  <c r="W1202" i="3" s="1"/>
  <c r="W1203" i="3" a="1"/>
  <c r="W1203" i="3" s="1"/>
  <c r="W1204" i="3" a="1"/>
  <c r="W1204" i="3" s="1"/>
  <c r="W1205" i="3" a="1"/>
  <c r="W1205" i="3" s="1"/>
  <c r="W1206" i="3" a="1"/>
  <c r="W1206" i="3" s="1"/>
  <c r="W1207" i="3" a="1"/>
  <c r="W1207" i="3" s="1"/>
  <c r="W1208" i="3" a="1"/>
  <c r="W1208" i="3" s="1"/>
  <c r="W1209" i="3" a="1"/>
  <c r="W1209" i="3" s="1"/>
  <c r="W1210" i="3" a="1"/>
  <c r="W1210" i="3" s="1"/>
  <c r="W1211" i="3" a="1"/>
  <c r="W1211" i="3" s="1"/>
  <c r="W1212" i="3" a="1"/>
  <c r="W1212" i="3" s="1"/>
  <c r="W1213" i="3" a="1"/>
  <c r="W1213" i="3" s="1"/>
  <c r="W1214" i="3" a="1"/>
  <c r="W1214" i="3" s="1"/>
  <c r="W1215" i="3" a="1"/>
  <c r="W1215" i="3" s="1"/>
  <c r="W1216" i="3" a="1"/>
  <c r="W1216" i="3" s="1"/>
  <c r="W1217" i="3" a="1"/>
  <c r="W1217" i="3" s="1"/>
  <c r="W1218" i="3" a="1"/>
  <c r="W1218" i="3" s="1"/>
  <c r="W1219" i="3" a="1"/>
  <c r="W1219" i="3" s="1"/>
  <c r="W1220" i="3" a="1"/>
  <c r="W1220" i="3" s="1"/>
  <c r="W1221" i="3" a="1"/>
  <c r="W1221" i="3" s="1"/>
  <c r="W1222" i="3" a="1"/>
  <c r="W1222" i="3" s="1"/>
  <c r="W1223" i="3" a="1"/>
  <c r="W1223" i="3" s="1"/>
  <c r="W1224" i="3" a="1"/>
  <c r="W1224" i="3" s="1"/>
  <c r="W1225" i="3" a="1"/>
  <c r="W1225" i="3" s="1"/>
  <c r="W1226" i="3" a="1"/>
  <c r="W1226" i="3" s="1"/>
  <c r="W1227" i="3" a="1"/>
  <c r="W1227" i="3" s="1"/>
  <c r="W1228" i="3" a="1"/>
  <c r="W1228" i="3" s="1"/>
  <c r="W1229" i="3" a="1"/>
  <c r="W1229" i="3" s="1"/>
  <c r="W1230" i="3" a="1"/>
  <c r="W1230" i="3" s="1"/>
  <c r="W1231" i="3" a="1"/>
  <c r="W1231" i="3" s="1"/>
  <c r="W1232" i="3" a="1"/>
  <c r="W1232" i="3" s="1"/>
  <c r="W1233" i="3" a="1"/>
  <c r="W1233" i="3" s="1"/>
  <c r="W1234" i="3" a="1"/>
  <c r="W1234" i="3" s="1"/>
  <c r="W1235" i="3" a="1"/>
  <c r="W1235" i="3" s="1"/>
  <c r="W1236" i="3" a="1"/>
  <c r="W1236" i="3" s="1"/>
  <c r="W1237" i="3" a="1"/>
  <c r="W1237" i="3" s="1"/>
  <c r="W1238" i="3" a="1"/>
  <c r="W1238" i="3" s="1"/>
  <c r="W1239" i="3" a="1"/>
  <c r="W1239" i="3" s="1"/>
  <c r="W1240" i="3" a="1"/>
  <c r="W1240" i="3" s="1"/>
  <c r="W1241" i="3" a="1"/>
  <c r="W1241" i="3" s="1"/>
  <c r="W1242" i="3" a="1"/>
  <c r="W1242" i="3" s="1"/>
  <c r="W1243" i="3" a="1"/>
  <c r="W1243" i="3" s="1"/>
  <c r="W1244" i="3" a="1"/>
  <c r="W1244" i="3" s="1"/>
  <c r="W1245" i="3" a="1"/>
  <c r="W1245" i="3" s="1"/>
  <c r="W1246" i="3" a="1"/>
  <c r="W1246" i="3" s="1"/>
  <c r="W1247" i="3" a="1"/>
  <c r="W1247" i="3" s="1"/>
  <c r="W1248" i="3" a="1"/>
  <c r="W1248" i="3" s="1"/>
  <c r="W1249" i="3" a="1"/>
  <c r="W1249" i="3" s="1"/>
  <c r="W1250" i="3" a="1"/>
  <c r="W1250" i="3" s="1"/>
  <c r="W1251" i="3" a="1"/>
  <c r="W1251" i="3" s="1"/>
  <c r="W1252" i="3" a="1"/>
  <c r="W1252" i="3" s="1"/>
  <c r="W1253" i="3" a="1"/>
  <c r="W1253" i="3" s="1"/>
  <c r="W1254" i="3" a="1"/>
  <c r="W1254" i="3" s="1"/>
  <c r="W1255" i="3" a="1"/>
  <c r="W1255" i="3" s="1"/>
  <c r="W1256" i="3" a="1"/>
  <c r="W1256" i="3" s="1"/>
  <c r="W1257" i="3" a="1"/>
  <c r="W1257" i="3" s="1"/>
  <c r="W1258" i="3" a="1"/>
  <c r="W1258" i="3" s="1"/>
  <c r="W1259" i="3" a="1"/>
  <c r="W1259" i="3" s="1"/>
  <c r="W1260" i="3" a="1"/>
  <c r="W1260" i="3" s="1"/>
  <c r="W1261" i="3" a="1"/>
  <c r="W1261" i="3" s="1"/>
  <c r="W1262" i="3" a="1"/>
  <c r="W1262" i="3" s="1"/>
  <c r="W1263" i="3" a="1"/>
  <c r="W1263" i="3" s="1"/>
  <c r="W1264" i="3" a="1"/>
  <c r="W1264" i="3" s="1"/>
  <c r="W1265" i="3" a="1"/>
  <c r="W1265" i="3" s="1"/>
  <c r="W1266" i="3" a="1"/>
  <c r="W1266" i="3" s="1"/>
  <c r="W1267" i="3" a="1"/>
  <c r="W1267" i="3" s="1"/>
  <c r="W1268" i="3" a="1"/>
  <c r="W1268" i="3" s="1"/>
  <c r="W1269" i="3" a="1"/>
  <c r="W1269" i="3" s="1"/>
  <c r="W1270" i="3" a="1"/>
  <c r="W1270" i="3" s="1"/>
  <c r="W1271" i="3" a="1"/>
  <c r="W1271" i="3" s="1"/>
  <c r="W1272" i="3" a="1"/>
  <c r="W1272" i="3" s="1"/>
  <c r="W1273" i="3" a="1"/>
  <c r="W1273" i="3" s="1"/>
  <c r="W1274" i="3" a="1"/>
  <c r="W1274" i="3" s="1"/>
  <c r="W1275" i="3" a="1"/>
  <c r="W1275" i="3" s="1"/>
  <c r="W1276" i="3" a="1"/>
  <c r="W1276" i="3" s="1"/>
  <c r="W1277" i="3" a="1"/>
  <c r="W1277" i="3" s="1"/>
  <c r="W1278" i="3" a="1"/>
  <c r="W1278" i="3" s="1"/>
  <c r="W1279" i="3" a="1"/>
  <c r="W1279" i="3" s="1"/>
  <c r="W1280" i="3" a="1"/>
  <c r="W1280" i="3" s="1"/>
  <c r="W1281" i="3" a="1"/>
  <c r="W1281" i="3" s="1"/>
  <c r="W1282" i="3" a="1"/>
  <c r="W1282" i="3" s="1"/>
  <c r="W1283" i="3" a="1"/>
  <c r="W1283" i="3" s="1"/>
  <c r="W1284" i="3" a="1"/>
  <c r="W1284" i="3" s="1"/>
  <c r="W1285" i="3" a="1"/>
  <c r="W1285" i="3" s="1"/>
  <c r="W1286" i="3" a="1"/>
  <c r="W1286" i="3" s="1"/>
  <c r="W1287" i="3" a="1"/>
  <c r="W1287" i="3" s="1"/>
  <c r="W1288" i="3" a="1"/>
  <c r="W1288" i="3" s="1"/>
  <c r="W1289" i="3" a="1"/>
  <c r="W1289" i="3" s="1"/>
  <c r="W1290" i="3" a="1"/>
  <c r="W1290" i="3" s="1"/>
  <c r="W1291" i="3" a="1"/>
  <c r="W1291" i="3" s="1"/>
  <c r="W1292" i="3" a="1"/>
  <c r="W1292" i="3" s="1"/>
  <c r="W1293" i="3" a="1"/>
  <c r="W1293" i="3" s="1"/>
  <c r="W1294" i="3" a="1"/>
  <c r="W1294" i="3" s="1"/>
  <c r="W1295" i="3" a="1"/>
  <c r="W1295" i="3" s="1"/>
  <c r="W1296" i="3" a="1"/>
  <c r="W1296" i="3" s="1"/>
  <c r="W1297" i="3" a="1"/>
  <c r="W1297" i="3" s="1"/>
  <c r="W1298" i="3" a="1"/>
  <c r="W1298" i="3" s="1"/>
  <c r="W1299" i="3" a="1"/>
  <c r="W1299" i="3" s="1"/>
  <c r="W1300" i="3" a="1"/>
  <c r="W1300" i="3" s="1"/>
  <c r="W1301" i="3" a="1"/>
  <c r="W1301" i="3" s="1"/>
  <c r="W1302" i="3" a="1"/>
  <c r="W1302" i="3" s="1"/>
  <c r="W1303" i="3" a="1"/>
  <c r="W1303" i="3" s="1"/>
  <c r="W1304" i="3" a="1"/>
  <c r="W1304" i="3" s="1"/>
  <c r="W1305" i="3" a="1"/>
  <c r="W1305" i="3" s="1"/>
  <c r="W1306" i="3" a="1"/>
  <c r="W1306" i="3" s="1"/>
  <c r="W1307" i="3" a="1"/>
  <c r="W1307" i="3" s="1"/>
  <c r="W1308" i="3" a="1"/>
  <c r="W1308" i="3" s="1"/>
  <c r="W1309" i="3" a="1"/>
  <c r="W1309" i="3" s="1"/>
  <c r="W1310" i="3" a="1"/>
  <c r="W1310" i="3" s="1"/>
  <c r="W1311" i="3" a="1"/>
  <c r="W1311" i="3" s="1"/>
  <c r="W1312" i="3" a="1"/>
  <c r="W1312" i="3" s="1"/>
  <c r="W1313" i="3" a="1"/>
  <c r="W1313" i="3" s="1"/>
  <c r="W1314" i="3" a="1"/>
  <c r="W1314" i="3" s="1"/>
  <c r="W1315" i="3" a="1"/>
  <c r="W1315" i="3" s="1"/>
  <c r="W1316" i="3" a="1"/>
  <c r="W1316" i="3" s="1"/>
  <c r="W1317" i="3" a="1"/>
  <c r="W1317" i="3" s="1"/>
  <c r="W1318" i="3" a="1"/>
  <c r="W1318" i="3" s="1"/>
  <c r="W1319" i="3" a="1"/>
  <c r="W1319" i="3" s="1"/>
  <c r="W1320" i="3" a="1"/>
  <c r="W1320" i="3" s="1"/>
  <c r="W1321" i="3" a="1"/>
  <c r="W1321" i="3" s="1"/>
  <c r="W1322" i="3" a="1"/>
  <c r="W1322" i="3" s="1"/>
  <c r="W1323" i="3" a="1"/>
  <c r="W1323" i="3" s="1"/>
  <c r="W1324" i="3" a="1"/>
  <c r="W1324" i="3" s="1"/>
  <c r="W1325" i="3" a="1"/>
  <c r="W1325" i="3" s="1"/>
  <c r="W1326" i="3" a="1"/>
  <c r="W1326" i="3" s="1"/>
  <c r="W1327" i="3" a="1"/>
  <c r="W1327" i="3" s="1"/>
  <c r="W1328" i="3" a="1"/>
  <c r="W1328" i="3" s="1"/>
  <c r="W1329" i="3" a="1"/>
  <c r="W1329" i="3" s="1"/>
  <c r="W1330" i="3" a="1"/>
  <c r="W1330" i="3" s="1"/>
  <c r="W1331" i="3" a="1"/>
  <c r="W1331" i="3" s="1"/>
  <c r="W1332" i="3" a="1"/>
  <c r="W1332" i="3" s="1"/>
  <c r="W1333" i="3" a="1"/>
  <c r="W1333" i="3" s="1"/>
  <c r="W1334" i="3" a="1"/>
  <c r="W1334" i="3" s="1"/>
  <c r="W1335" i="3" a="1"/>
  <c r="W1335" i="3" s="1"/>
  <c r="W1336" i="3" a="1"/>
  <c r="W1336" i="3" s="1"/>
  <c r="W1337" i="3" a="1"/>
  <c r="W1337" i="3" s="1"/>
  <c r="W1338" i="3" a="1"/>
  <c r="W1338" i="3" s="1"/>
  <c r="W1339" i="3" a="1"/>
  <c r="W1339" i="3" s="1"/>
  <c r="W1340" i="3" a="1"/>
  <c r="W1340" i="3" s="1"/>
  <c r="W1341" i="3" a="1"/>
  <c r="W1341" i="3" s="1"/>
  <c r="W1342" i="3" a="1"/>
  <c r="W1342" i="3" s="1"/>
  <c r="W1343" i="3" a="1"/>
  <c r="W1343" i="3" s="1"/>
  <c r="W1344" i="3" a="1"/>
  <c r="W1344" i="3" s="1"/>
  <c r="W1345" i="3" a="1"/>
  <c r="W1345" i="3" s="1"/>
  <c r="W1346" i="3" a="1"/>
  <c r="W1346" i="3" s="1"/>
  <c r="W1347" i="3" a="1"/>
  <c r="W1347" i="3" s="1"/>
  <c r="W1348" i="3" a="1"/>
  <c r="W1348" i="3" s="1"/>
  <c r="W1349" i="3" a="1"/>
  <c r="W1349" i="3" s="1"/>
  <c r="W1350" i="3" a="1"/>
  <c r="W1350" i="3" s="1"/>
  <c r="W1351" i="3" a="1"/>
  <c r="W1351" i="3" s="1"/>
  <c r="W1352" i="3" a="1"/>
  <c r="W1352" i="3" s="1"/>
  <c r="W1353" i="3" a="1"/>
  <c r="W1353" i="3" s="1"/>
  <c r="W1354" i="3" a="1"/>
  <c r="W1354" i="3" s="1"/>
  <c r="W1355" i="3" a="1"/>
  <c r="W1355" i="3" s="1"/>
  <c r="W1356" i="3" a="1"/>
  <c r="W1356" i="3" s="1"/>
  <c r="W1357" i="3" a="1"/>
  <c r="W1357" i="3" s="1"/>
  <c r="W1358" i="3" a="1"/>
  <c r="W1358" i="3" s="1"/>
  <c r="W1359" i="3" a="1"/>
  <c r="W1359" i="3" s="1"/>
  <c r="W1360" i="3" a="1"/>
  <c r="W1360" i="3" s="1"/>
  <c r="W1361" i="3" a="1"/>
  <c r="W1361" i="3" s="1"/>
  <c r="W1362" i="3" a="1"/>
  <c r="W1362" i="3" s="1"/>
  <c r="W1363" i="3" a="1"/>
  <c r="W1363" i="3" s="1"/>
  <c r="W1364" i="3" a="1"/>
  <c r="W1364" i="3" s="1"/>
  <c r="W1365" i="3" a="1"/>
  <c r="W1365" i="3" s="1"/>
  <c r="W1366" i="3" a="1"/>
  <c r="W1366" i="3" s="1"/>
  <c r="W1367" i="3" a="1"/>
  <c r="W1367" i="3" s="1"/>
  <c r="W1368" i="3" a="1"/>
  <c r="W1368" i="3" s="1"/>
  <c r="W1369" i="3" a="1"/>
  <c r="W1369" i="3" s="1"/>
  <c r="W1370" i="3" a="1"/>
  <c r="W1370" i="3" s="1"/>
  <c r="W1371" i="3" a="1"/>
  <c r="W1371" i="3" s="1"/>
  <c r="W1372" i="3" a="1"/>
  <c r="W1372" i="3" s="1"/>
  <c r="W1373" i="3" a="1"/>
  <c r="W1373" i="3" s="1"/>
  <c r="W1374" i="3" a="1"/>
  <c r="W1374" i="3" s="1"/>
  <c r="W1375" i="3" a="1"/>
  <c r="W1375" i="3" s="1"/>
  <c r="W1376" i="3" a="1"/>
  <c r="W1376" i="3" s="1"/>
  <c r="W1377" i="3" a="1"/>
  <c r="W1377" i="3" s="1"/>
  <c r="W1378" i="3" a="1"/>
  <c r="W1378" i="3" s="1"/>
  <c r="W1379" i="3" a="1"/>
  <c r="W1379" i="3" s="1"/>
  <c r="W1380" i="3" a="1"/>
  <c r="W1380" i="3" s="1"/>
  <c r="W1381" i="3" a="1"/>
  <c r="W1381" i="3" s="1"/>
  <c r="W1382" i="3" a="1"/>
  <c r="W1382" i="3" s="1"/>
  <c r="W1383" i="3" a="1"/>
  <c r="W1383" i="3" s="1"/>
  <c r="W1384" i="3" a="1"/>
  <c r="W1384" i="3" s="1"/>
  <c r="W1385" i="3" a="1"/>
  <c r="W1385" i="3" s="1"/>
  <c r="W1386" i="3" a="1"/>
  <c r="W1386" i="3" s="1"/>
  <c r="W1387" i="3" a="1"/>
  <c r="W1387" i="3" s="1"/>
  <c r="W1388" i="3" a="1"/>
  <c r="W1388" i="3" s="1"/>
  <c r="W1389" i="3" a="1"/>
  <c r="W1389" i="3" s="1"/>
  <c r="W1390" i="3" a="1"/>
  <c r="W1390" i="3" s="1"/>
  <c r="W1391" i="3" a="1"/>
  <c r="W1391" i="3" s="1"/>
  <c r="W1392" i="3" a="1"/>
  <c r="W1392" i="3" s="1"/>
  <c r="W1393" i="3" a="1"/>
  <c r="W1393" i="3" s="1"/>
  <c r="W1394" i="3" a="1"/>
  <c r="W1394" i="3" s="1"/>
  <c r="W1395" i="3" a="1"/>
  <c r="W1395" i="3" s="1"/>
  <c r="W1396" i="3" a="1"/>
  <c r="W1396" i="3" s="1"/>
  <c r="W1397" i="3" a="1"/>
  <c r="W1397" i="3" s="1"/>
  <c r="W1398" i="3" a="1"/>
  <c r="W1398" i="3" s="1"/>
  <c r="W1399" i="3" a="1"/>
  <c r="W1399" i="3" s="1"/>
  <c r="W1400" i="3" a="1"/>
  <c r="W1400" i="3" s="1"/>
  <c r="W1401" i="3" a="1"/>
  <c r="W1401" i="3" s="1"/>
  <c r="W1402" i="3" a="1"/>
  <c r="W1402" i="3" s="1"/>
  <c r="W1403" i="3" a="1"/>
  <c r="W1403" i="3" s="1"/>
  <c r="W1404" i="3" a="1"/>
  <c r="W1404" i="3" s="1"/>
  <c r="W1405" i="3" a="1"/>
  <c r="W1405" i="3" s="1"/>
  <c r="W1406" i="3" a="1"/>
  <c r="W1406" i="3" s="1"/>
  <c r="W1407" i="3" a="1"/>
  <c r="W1407" i="3" s="1"/>
  <c r="W1408" i="3" a="1"/>
  <c r="W1408" i="3" s="1"/>
  <c r="W1409" i="3" a="1"/>
  <c r="W1409" i="3" s="1"/>
  <c r="W1410" i="3" a="1"/>
  <c r="W1410" i="3" s="1"/>
  <c r="W1411" i="3" a="1"/>
  <c r="W1411" i="3" s="1"/>
  <c r="W1412" i="3" a="1"/>
  <c r="W1412" i="3" s="1"/>
  <c r="W1413" i="3" a="1"/>
  <c r="W1413" i="3" s="1"/>
  <c r="W1414" i="3" a="1"/>
  <c r="W1414" i="3" s="1"/>
  <c r="W1415" i="3" a="1"/>
  <c r="W1415" i="3" s="1"/>
  <c r="W1416" i="3" a="1"/>
  <c r="W1416" i="3" s="1"/>
  <c r="W1417" i="3" a="1"/>
  <c r="W1417" i="3" s="1"/>
  <c r="W1418" i="3" a="1"/>
  <c r="W1418" i="3" s="1"/>
  <c r="W1419" i="3" a="1"/>
  <c r="W1419" i="3" s="1"/>
  <c r="W1420" i="3" a="1"/>
  <c r="W1420" i="3" s="1"/>
  <c r="W1421" i="3" a="1"/>
  <c r="W1421" i="3" s="1"/>
  <c r="W1422" i="3" a="1"/>
  <c r="W1422" i="3" s="1"/>
  <c r="W1423" i="3" a="1"/>
  <c r="W1423" i="3" s="1"/>
  <c r="W1424" i="3" a="1"/>
  <c r="W1424" i="3" s="1"/>
  <c r="W1425" i="3" a="1"/>
  <c r="W1425" i="3" s="1"/>
  <c r="W1426" i="3" a="1"/>
  <c r="W1426" i="3" s="1"/>
  <c r="W1427" i="3" a="1"/>
  <c r="W1427" i="3" s="1"/>
  <c r="W1428" i="3" a="1"/>
  <c r="W1428" i="3" s="1"/>
  <c r="W1429" i="3" a="1"/>
  <c r="W1429" i="3" s="1"/>
  <c r="W1430" i="3" a="1"/>
  <c r="W1430" i="3" s="1"/>
  <c r="W1431" i="3" a="1"/>
  <c r="W1431" i="3" s="1"/>
  <c r="W1432" i="3" a="1"/>
  <c r="W1432" i="3" s="1"/>
  <c r="W1433" i="3" a="1"/>
  <c r="W1433" i="3" s="1"/>
  <c r="W1434" i="3" a="1"/>
  <c r="W1434" i="3" s="1"/>
  <c r="W1435" i="3" a="1"/>
  <c r="W1435" i="3" s="1"/>
  <c r="W1436" i="3" a="1"/>
  <c r="W1436" i="3" s="1"/>
  <c r="W1437" i="3" a="1"/>
  <c r="W1437" i="3" s="1"/>
  <c r="W1438" i="3" a="1"/>
  <c r="W1438" i="3" s="1"/>
  <c r="W1439" i="3" a="1"/>
  <c r="W1439" i="3" s="1"/>
  <c r="W1440" i="3" a="1"/>
  <c r="W1440" i="3" s="1"/>
  <c r="W1441" i="3" a="1"/>
  <c r="W1441" i="3" s="1"/>
  <c r="W1442" i="3" a="1"/>
  <c r="W1442" i="3" s="1"/>
  <c r="W1443" i="3" a="1"/>
  <c r="W1443" i="3" s="1"/>
  <c r="W1444" i="3" a="1"/>
  <c r="W1444" i="3" s="1"/>
  <c r="W1445" i="3" a="1"/>
  <c r="W1445" i="3" s="1"/>
  <c r="W1446" i="3" a="1"/>
  <c r="W1446" i="3" s="1"/>
  <c r="W1447" i="3" a="1"/>
  <c r="W1447" i="3" s="1"/>
  <c r="W1448" i="3" a="1"/>
  <c r="W1448" i="3" s="1"/>
  <c r="W1449" i="3" a="1"/>
  <c r="W1449" i="3" s="1"/>
  <c r="W1450" i="3" a="1"/>
  <c r="W1450" i="3" s="1"/>
  <c r="W1451" i="3" a="1"/>
  <c r="W1451" i="3" s="1"/>
  <c r="W1452" i="3" a="1"/>
  <c r="W1452" i="3" s="1"/>
  <c r="W1453" i="3" a="1"/>
  <c r="W1453" i="3" s="1"/>
  <c r="W1454" i="3" a="1"/>
  <c r="W1454" i="3" s="1"/>
  <c r="W1455" i="3" a="1"/>
  <c r="W1455" i="3" s="1"/>
  <c r="W1456" i="3" a="1"/>
  <c r="W1456" i="3" s="1"/>
  <c r="W1457" i="3" a="1"/>
  <c r="W1457" i="3" s="1"/>
  <c r="W1458" i="3" a="1"/>
  <c r="W1458" i="3" s="1"/>
  <c r="W1459" i="3" a="1"/>
  <c r="W1459" i="3" s="1"/>
  <c r="W1460" i="3" a="1"/>
  <c r="W1460" i="3" s="1"/>
  <c r="W1461" i="3" a="1"/>
  <c r="W1461" i="3" s="1"/>
  <c r="W1462" i="3" a="1"/>
  <c r="W1462" i="3" s="1"/>
  <c r="W1463" i="3" a="1"/>
  <c r="W1463" i="3" s="1"/>
  <c r="W1464" i="3" a="1"/>
  <c r="W1464" i="3" s="1"/>
  <c r="W1465" i="3" a="1"/>
  <c r="W1465" i="3" s="1"/>
  <c r="W1466" i="3" a="1"/>
  <c r="W1466" i="3" s="1"/>
  <c r="W1467" i="3" a="1"/>
  <c r="W1467" i="3" s="1"/>
  <c r="W1468" i="3" a="1"/>
  <c r="W1468" i="3" s="1"/>
  <c r="W1469" i="3" a="1"/>
  <c r="W1469" i="3" s="1"/>
  <c r="W1470" i="3" a="1"/>
  <c r="W1470" i="3" s="1"/>
  <c r="W1471" i="3" a="1"/>
  <c r="W1471" i="3" s="1"/>
  <c r="W1472" i="3" a="1"/>
  <c r="W1472" i="3" s="1"/>
  <c r="W1473" i="3" a="1"/>
  <c r="W1473" i="3" s="1"/>
  <c r="W1474" i="3" a="1"/>
  <c r="W1474" i="3" s="1"/>
  <c r="W1475" i="3" a="1"/>
  <c r="W1475" i="3" s="1"/>
  <c r="W1476" i="3" a="1"/>
  <c r="W1476" i="3" s="1"/>
  <c r="W1477" i="3" a="1"/>
  <c r="W1477" i="3" s="1"/>
  <c r="W1478" i="3" a="1"/>
  <c r="W1478" i="3" s="1"/>
  <c r="W1479" i="3" a="1"/>
  <c r="W1479" i="3" s="1"/>
  <c r="W1480" i="3" a="1"/>
  <c r="W1480" i="3" s="1"/>
  <c r="W1481" i="3" a="1"/>
  <c r="W1481" i="3" s="1"/>
  <c r="W1482" i="3" a="1"/>
  <c r="W1482" i="3" s="1"/>
  <c r="W1483" i="3" a="1"/>
  <c r="W1483" i="3" s="1"/>
  <c r="W1484" i="3" a="1"/>
  <c r="W1484" i="3" s="1"/>
  <c r="W1485" i="3" a="1"/>
  <c r="W1485" i="3" s="1"/>
  <c r="W1486" i="3" a="1"/>
  <c r="W1486" i="3" s="1"/>
  <c r="W1487" i="3" a="1"/>
  <c r="W1487" i="3" s="1"/>
  <c r="W1488" i="3" a="1"/>
  <c r="W1488" i="3" s="1"/>
  <c r="W1489" i="3" a="1"/>
  <c r="W1489" i="3" s="1"/>
  <c r="W1490" i="3" a="1"/>
  <c r="W1490" i="3" s="1"/>
  <c r="W1491" i="3" a="1"/>
  <c r="W1491" i="3" s="1"/>
  <c r="W1492" i="3" a="1"/>
  <c r="W1492" i="3" s="1"/>
  <c r="W1493" i="3" a="1"/>
  <c r="W1493" i="3" s="1"/>
  <c r="W1494" i="3" a="1"/>
  <c r="W1494" i="3" s="1"/>
  <c r="W1495" i="3" a="1"/>
  <c r="W1495" i="3" s="1"/>
  <c r="W1496" i="3" a="1"/>
  <c r="W1496" i="3" s="1"/>
  <c r="W1497" i="3" a="1"/>
  <c r="W1497" i="3" s="1"/>
  <c r="W1498" i="3" a="1"/>
  <c r="W1498" i="3" s="1"/>
  <c r="W1499" i="3" a="1"/>
  <c r="W1499" i="3" s="1"/>
  <c r="W1500" i="3" a="1"/>
  <c r="W1500" i="3" s="1"/>
  <c r="W1501" i="3" a="1"/>
  <c r="W1501" i="3" s="1"/>
  <c r="W1502" i="3" a="1"/>
  <c r="W1502" i="3" s="1"/>
  <c r="W1503" i="3" a="1"/>
  <c r="W1503" i="3" s="1"/>
  <c r="W1504" i="3" a="1"/>
  <c r="W1504" i="3" s="1"/>
  <c r="W1505" i="3" a="1"/>
  <c r="W1505" i="3" s="1"/>
  <c r="W1506" i="3" a="1"/>
  <c r="W1506" i="3" s="1"/>
  <c r="W1507" i="3" a="1"/>
  <c r="W1507" i="3" s="1"/>
  <c r="W1508" i="3" a="1"/>
  <c r="W1508" i="3" s="1"/>
  <c r="W1509" i="3" a="1"/>
  <c r="W1509" i="3" s="1"/>
  <c r="W1510" i="3" a="1"/>
  <c r="W1510" i="3" s="1"/>
  <c r="W1511" i="3" a="1"/>
  <c r="W1511" i="3" s="1"/>
  <c r="W1512" i="3" a="1"/>
  <c r="W1512" i="3" s="1"/>
  <c r="W1513" i="3" a="1"/>
  <c r="W1513" i="3" s="1"/>
  <c r="W1514" i="3" a="1"/>
  <c r="W1514" i="3" s="1"/>
  <c r="W1515" i="3" a="1"/>
  <c r="W1515" i="3" s="1"/>
  <c r="W1516" i="3" a="1"/>
  <c r="W1516" i="3" s="1"/>
  <c r="W1517" i="3" a="1"/>
  <c r="W1517" i="3" s="1"/>
  <c r="W1518" i="3" a="1"/>
  <c r="W1518" i="3" s="1"/>
  <c r="W1519" i="3" a="1"/>
  <c r="W1519" i="3" s="1"/>
  <c r="W1520" i="3" a="1"/>
  <c r="W1520" i="3" s="1"/>
  <c r="W1521" i="3" a="1"/>
  <c r="W1521" i="3" s="1"/>
  <c r="W1522" i="3" a="1"/>
  <c r="W1522" i="3" s="1"/>
  <c r="W1523" i="3" a="1"/>
  <c r="W1523" i="3" s="1"/>
  <c r="W1524" i="3" a="1"/>
  <c r="W1524" i="3" s="1"/>
  <c r="W1525" i="3" a="1"/>
  <c r="W1525" i="3" s="1"/>
  <c r="W1526" i="3" a="1"/>
  <c r="W1526" i="3" s="1"/>
  <c r="W1527" i="3" a="1"/>
  <c r="W1527" i="3" s="1"/>
  <c r="W1528" i="3" a="1"/>
  <c r="W1528" i="3" s="1"/>
  <c r="W1529" i="3" a="1"/>
  <c r="W1529" i="3" s="1"/>
  <c r="W1530" i="3" a="1"/>
  <c r="W1530" i="3" s="1"/>
  <c r="W1531" i="3" a="1"/>
  <c r="W1531" i="3" s="1"/>
  <c r="W1532" i="3" a="1"/>
  <c r="W1532" i="3" s="1"/>
  <c r="W1533" i="3" a="1"/>
  <c r="W1533" i="3" s="1"/>
  <c r="W1534" i="3" a="1"/>
  <c r="W1534" i="3" s="1"/>
  <c r="W1535" i="3" a="1"/>
  <c r="W1535" i="3" s="1"/>
  <c r="W1536" i="3" a="1"/>
  <c r="W1536" i="3" s="1"/>
  <c r="W1537" i="3" a="1"/>
  <c r="W1537" i="3" s="1"/>
  <c r="W1538" i="3" a="1"/>
  <c r="W1538" i="3" s="1"/>
  <c r="W1539" i="3" a="1"/>
  <c r="W1539" i="3" s="1"/>
  <c r="W1540" i="3" a="1"/>
  <c r="W1540" i="3" s="1"/>
  <c r="W1541" i="3" a="1"/>
  <c r="W1541" i="3" s="1"/>
  <c r="W1542" i="3" a="1"/>
  <c r="W1542" i="3" s="1"/>
  <c r="W1543" i="3" a="1"/>
  <c r="W1543" i="3" s="1"/>
  <c r="W1544" i="3" a="1"/>
  <c r="W1544" i="3" s="1"/>
  <c r="W1545" i="3" a="1"/>
  <c r="W1545" i="3" s="1"/>
  <c r="W1546" i="3" a="1"/>
  <c r="W1546" i="3" s="1"/>
  <c r="W1547" i="3" a="1"/>
  <c r="W1547" i="3" s="1"/>
  <c r="W1548" i="3" a="1"/>
  <c r="W1548" i="3" s="1"/>
  <c r="W1549" i="3" a="1"/>
  <c r="W1549" i="3" s="1"/>
  <c r="W1550" i="3" a="1"/>
  <c r="W1550" i="3" s="1"/>
  <c r="W1551" i="3" a="1"/>
  <c r="W1551" i="3" s="1"/>
  <c r="W1552" i="3" a="1"/>
  <c r="W1552" i="3" s="1"/>
  <c r="W1553" i="3" a="1"/>
  <c r="W1553" i="3" s="1"/>
  <c r="W1554" i="3" a="1"/>
  <c r="W1554" i="3" s="1"/>
  <c r="W1555" i="3" a="1"/>
  <c r="W1555" i="3" s="1"/>
  <c r="W1556" i="3" a="1"/>
  <c r="W1556" i="3" s="1"/>
  <c r="W1557" i="3" a="1"/>
  <c r="W1557" i="3" s="1"/>
  <c r="W1558" i="3" a="1"/>
  <c r="W1558" i="3" s="1"/>
  <c r="W1559" i="3" a="1"/>
  <c r="W1559" i="3" s="1"/>
  <c r="W1560" i="3" a="1"/>
  <c r="W1560" i="3" s="1"/>
  <c r="W1561" i="3" a="1"/>
  <c r="W1561" i="3" s="1"/>
  <c r="W1562" i="3" a="1"/>
  <c r="W1562" i="3" s="1"/>
  <c r="W1563" i="3" a="1"/>
  <c r="W1563" i="3" s="1"/>
  <c r="W1564" i="3" a="1"/>
  <c r="W1564" i="3" s="1"/>
  <c r="W1565" i="3" a="1"/>
  <c r="W1565" i="3" s="1"/>
  <c r="W1566" i="3" a="1"/>
  <c r="W1566" i="3" s="1"/>
  <c r="W1567" i="3" a="1"/>
  <c r="W1567" i="3" s="1"/>
  <c r="W1568" i="3" a="1"/>
  <c r="W1568" i="3" s="1"/>
  <c r="W1569" i="3" a="1"/>
  <c r="W1569" i="3" s="1"/>
  <c r="W1570" i="3" a="1"/>
  <c r="W1570" i="3" s="1"/>
  <c r="W1571" i="3" a="1"/>
  <c r="W1571" i="3" s="1"/>
  <c r="W1572" i="3" a="1"/>
  <c r="W1572" i="3" s="1"/>
  <c r="W1573" i="3" a="1"/>
  <c r="W1573" i="3" s="1"/>
  <c r="W1574" i="3" a="1"/>
  <c r="W1574" i="3" s="1"/>
  <c r="W1575" i="3" a="1"/>
  <c r="W1575" i="3" s="1"/>
  <c r="W1576" i="3" a="1"/>
  <c r="W1576" i="3" s="1"/>
  <c r="W1577" i="3" a="1"/>
  <c r="W1577" i="3" s="1"/>
  <c r="W1578" i="3" a="1"/>
  <c r="W1578" i="3" s="1"/>
  <c r="W1579" i="3" a="1"/>
  <c r="W1579" i="3" s="1"/>
  <c r="W1580" i="3" a="1"/>
  <c r="W1580" i="3" s="1"/>
  <c r="W1581" i="3" a="1"/>
  <c r="W1581" i="3" s="1"/>
  <c r="W1582" i="3" a="1"/>
  <c r="W1582" i="3" s="1"/>
  <c r="W1583" i="3" a="1"/>
  <c r="W1583" i="3" s="1"/>
  <c r="W1584" i="3" a="1"/>
  <c r="W1584" i="3" s="1"/>
  <c r="W1585" i="3" a="1"/>
  <c r="W1585" i="3" s="1"/>
  <c r="W1586" i="3" a="1"/>
  <c r="W1586" i="3" s="1"/>
  <c r="W1587" i="3" a="1"/>
  <c r="W1587" i="3" s="1"/>
  <c r="W1588" i="3" a="1"/>
  <c r="W1588" i="3" s="1"/>
  <c r="W1589" i="3" a="1"/>
  <c r="W1589" i="3" s="1"/>
  <c r="W1590" i="3" a="1"/>
  <c r="W1590" i="3" s="1"/>
  <c r="W1591" i="3" a="1"/>
  <c r="W1591" i="3" s="1"/>
  <c r="W1592" i="3" a="1"/>
  <c r="W1592" i="3" s="1"/>
  <c r="W1593" i="3" a="1"/>
  <c r="W1593" i="3" s="1"/>
  <c r="W1594" i="3" a="1"/>
  <c r="W1594" i="3" s="1"/>
  <c r="W1595" i="3" a="1"/>
  <c r="W1595" i="3" s="1"/>
  <c r="W1596" i="3" a="1"/>
  <c r="W1596" i="3" s="1"/>
  <c r="W1597" i="3" a="1"/>
  <c r="W1597" i="3" s="1"/>
  <c r="W1598" i="3" a="1"/>
  <c r="W1598" i="3" s="1"/>
  <c r="W1599" i="3" a="1"/>
  <c r="W1599" i="3" s="1"/>
  <c r="W1600" i="3" a="1"/>
  <c r="W1600" i="3" s="1"/>
  <c r="W1601" i="3" a="1"/>
  <c r="W1601" i="3" s="1"/>
  <c r="W1602" i="3" a="1"/>
  <c r="W1602" i="3" s="1"/>
  <c r="W1603" i="3" a="1"/>
  <c r="W1603" i="3" s="1"/>
  <c r="W1604" i="3" a="1"/>
  <c r="W1604" i="3" s="1"/>
  <c r="W1605" i="3" a="1"/>
  <c r="W1605" i="3" s="1"/>
  <c r="W1606" i="3" a="1"/>
  <c r="W1606" i="3" s="1"/>
  <c r="W1607" i="3" a="1"/>
  <c r="W1607" i="3" s="1"/>
  <c r="W1608" i="3" a="1"/>
  <c r="W1608" i="3" s="1"/>
  <c r="W1609" i="3" a="1"/>
  <c r="W1609" i="3" s="1"/>
  <c r="W1610" i="3" a="1"/>
  <c r="W1610" i="3" s="1"/>
  <c r="W1611" i="3" a="1"/>
  <c r="W1611" i="3" s="1"/>
  <c r="W1612" i="3" a="1"/>
  <c r="W1612" i="3" s="1"/>
  <c r="W1613" i="3" a="1"/>
  <c r="W1613" i="3" s="1"/>
  <c r="W1614" i="3" a="1"/>
  <c r="W1614" i="3" s="1"/>
  <c r="W1615" i="3" a="1"/>
  <c r="W1615" i="3" s="1"/>
  <c r="W1616" i="3" a="1"/>
  <c r="W1616" i="3" s="1"/>
  <c r="W1617" i="3" a="1"/>
  <c r="W1617" i="3" s="1"/>
  <c r="W1618" i="3" a="1"/>
  <c r="W1618" i="3" s="1"/>
  <c r="W1619" i="3" a="1"/>
  <c r="W1619" i="3" s="1"/>
  <c r="W1620" i="3" a="1"/>
  <c r="W1620" i="3" s="1"/>
  <c r="W1621" i="3" a="1"/>
  <c r="W1621" i="3" s="1"/>
  <c r="W1622" i="3" a="1"/>
  <c r="W1622" i="3" s="1"/>
  <c r="W1623" i="3" a="1"/>
  <c r="W1623" i="3" s="1"/>
  <c r="W1624" i="3" a="1"/>
  <c r="W1624" i="3" s="1"/>
  <c r="W1625" i="3" a="1"/>
  <c r="W1625" i="3" s="1"/>
  <c r="W1626" i="3" a="1"/>
  <c r="W1626" i="3" s="1"/>
  <c r="W1627" i="3" a="1"/>
  <c r="W1627" i="3" s="1"/>
  <c r="W1628" i="3" a="1"/>
  <c r="W1628" i="3" s="1"/>
  <c r="W1629" i="3" a="1"/>
  <c r="W1629" i="3" s="1"/>
  <c r="W1630" i="3" a="1"/>
  <c r="W1630" i="3" s="1"/>
  <c r="W1631" i="3" a="1"/>
  <c r="W1631" i="3" s="1"/>
  <c r="W1632" i="3" a="1"/>
  <c r="W1632" i="3" s="1"/>
  <c r="W1633" i="3" a="1"/>
  <c r="W1633" i="3" s="1"/>
  <c r="W1634" i="3" a="1"/>
  <c r="W1634" i="3" s="1"/>
  <c r="W1635" i="3" a="1"/>
  <c r="W1635" i="3" s="1"/>
  <c r="W1636" i="3" a="1"/>
  <c r="W1636" i="3" s="1"/>
  <c r="W1637" i="3" a="1"/>
  <c r="W1637" i="3" s="1"/>
  <c r="W1638" i="3" a="1"/>
  <c r="W1638" i="3" s="1"/>
  <c r="W1639" i="3" a="1"/>
  <c r="W1639" i="3" s="1"/>
  <c r="W1640" i="3" a="1"/>
  <c r="W1640" i="3" s="1"/>
  <c r="W1641" i="3" a="1"/>
  <c r="W1641" i="3" s="1"/>
  <c r="W1642" i="3" a="1"/>
  <c r="W1642" i="3" s="1"/>
  <c r="W1643" i="3" a="1"/>
  <c r="W1643" i="3" s="1"/>
  <c r="W1644" i="3" a="1"/>
  <c r="W1644" i="3" s="1"/>
  <c r="W1645" i="3" a="1"/>
  <c r="W1645" i="3" s="1"/>
  <c r="W1646" i="3" a="1"/>
  <c r="W1646" i="3" s="1"/>
  <c r="W1647" i="3" a="1"/>
  <c r="W1647" i="3" s="1"/>
  <c r="W1648" i="3" a="1"/>
  <c r="W1648" i="3" s="1"/>
  <c r="W1649" i="3" a="1"/>
  <c r="W1649" i="3" s="1"/>
  <c r="W1650" i="3" a="1"/>
  <c r="W1650" i="3" s="1"/>
  <c r="W1651" i="3" a="1"/>
  <c r="W1651" i="3" s="1"/>
  <c r="W1652" i="3" a="1"/>
  <c r="W1652" i="3" s="1"/>
  <c r="W1653" i="3" a="1"/>
  <c r="W1653" i="3" s="1"/>
  <c r="W1654" i="3" a="1"/>
  <c r="W1654" i="3" s="1"/>
  <c r="W1655" i="3" a="1"/>
  <c r="W1655" i="3" s="1"/>
  <c r="W1656" i="3" a="1"/>
  <c r="W1656" i="3" s="1"/>
  <c r="W1657" i="3" a="1"/>
  <c r="W1657" i="3" s="1"/>
  <c r="W1658" i="3" a="1"/>
  <c r="W1658" i="3" s="1"/>
  <c r="W1659" i="3" a="1"/>
  <c r="W1659" i="3" s="1"/>
  <c r="W1660" i="3" a="1"/>
  <c r="W1660" i="3" s="1"/>
  <c r="W1661" i="3" a="1"/>
  <c r="W1661" i="3" s="1"/>
  <c r="W1662" i="3" a="1"/>
  <c r="W1662" i="3" s="1"/>
  <c r="W1663" i="3" a="1"/>
  <c r="W1663" i="3" s="1"/>
  <c r="W1664" i="3" a="1"/>
  <c r="W1664" i="3" s="1"/>
  <c r="W1665" i="3" a="1"/>
  <c r="W1665" i="3" s="1"/>
  <c r="W1666" i="3" a="1"/>
  <c r="W1666" i="3" s="1"/>
  <c r="W1667" i="3" a="1"/>
  <c r="W1667" i="3" s="1"/>
  <c r="W1668" i="3" a="1"/>
  <c r="W1668" i="3" s="1"/>
  <c r="W1669" i="3" a="1"/>
  <c r="W1669" i="3" s="1"/>
  <c r="W1670" i="3" a="1"/>
  <c r="W1670" i="3" s="1"/>
  <c r="W1671" i="3" a="1"/>
  <c r="W1671" i="3" s="1"/>
  <c r="W1672" i="3" a="1"/>
  <c r="W1672" i="3" s="1"/>
  <c r="W1673" i="3" a="1"/>
  <c r="W1673" i="3" s="1"/>
  <c r="W1674" i="3" a="1"/>
  <c r="W1674" i="3" s="1"/>
  <c r="W1675" i="3" a="1"/>
  <c r="W1675" i="3" s="1"/>
  <c r="W1676" i="3" a="1"/>
  <c r="W1676" i="3" s="1"/>
  <c r="W1677" i="3" a="1"/>
  <c r="W1677" i="3" s="1"/>
  <c r="W1678" i="3" a="1"/>
  <c r="W1678" i="3" s="1"/>
  <c r="W1679" i="3" a="1"/>
  <c r="W1679" i="3" s="1"/>
  <c r="W1680" i="3" a="1"/>
  <c r="W1680" i="3" s="1"/>
  <c r="W1681" i="3" a="1"/>
  <c r="W1681" i="3" s="1"/>
  <c r="W1682" i="3" a="1"/>
  <c r="W1682" i="3" s="1"/>
  <c r="W1683" i="3" a="1"/>
  <c r="W1683" i="3" s="1"/>
  <c r="W1684" i="3" a="1"/>
  <c r="W1684" i="3" s="1"/>
  <c r="W1685" i="3" a="1"/>
  <c r="W1685" i="3" s="1"/>
  <c r="W1686" i="3" a="1"/>
  <c r="W1686" i="3" s="1"/>
  <c r="W1687" i="3" a="1"/>
  <c r="W1687" i="3" s="1"/>
  <c r="W1688" i="3" a="1"/>
  <c r="W1688" i="3" s="1"/>
  <c r="W1689" i="3" a="1"/>
  <c r="W1689" i="3" s="1"/>
  <c r="W1690" i="3" a="1"/>
  <c r="W1690" i="3" s="1"/>
  <c r="W1691" i="3" a="1"/>
  <c r="W1691" i="3" s="1"/>
  <c r="W1692" i="3" a="1"/>
  <c r="W1692" i="3" s="1"/>
  <c r="W1693" i="3" a="1"/>
  <c r="W1693" i="3" s="1"/>
  <c r="W1694" i="3" a="1"/>
  <c r="W1694" i="3" s="1"/>
  <c r="W1695" i="3" a="1"/>
  <c r="W1695" i="3" s="1"/>
  <c r="W1696" i="3" a="1"/>
  <c r="W1696" i="3" s="1"/>
  <c r="W1697" i="3" a="1"/>
  <c r="W1697" i="3" s="1"/>
  <c r="W1698" i="3" a="1"/>
  <c r="W1698" i="3" s="1"/>
  <c r="W1699" i="3" a="1"/>
  <c r="W1699" i="3" s="1"/>
  <c r="W1700" i="3" a="1"/>
  <c r="W1700" i="3" s="1"/>
  <c r="W1701" i="3" a="1"/>
  <c r="W1701" i="3" s="1"/>
  <c r="W1702" i="3" a="1"/>
  <c r="W1702" i="3" s="1"/>
  <c r="W1703" i="3" a="1"/>
  <c r="W1703" i="3" s="1"/>
  <c r="W1704" i="3" a="1"/>
  <c r="W1704" i="3" s="1"/>
  <c r="W1705" i="3" a="1"/>
  <c r="W1705" i="3" s="1"/>
  <c r="W1706" i="3" a="1"/>
  <c r="W1706" i="3" s="1"/>
  <c r="W1707" i="3" a="1"/>
  <c r="W1707" i="3" s="1"/>
  <c r="W1708" i="3" a="1"/>
  <c r="W1708" i="3" s="1"/>
  <c r="W1709" i="3" a="1"/>
  <c r="W1709" i="3" s="1"/>
  <c r="W1710" i="3" a="1"/>
  <c r="W1710" i="3" s="1"/>
  <c r="W1711" i="3" a="1"/>
  <c r="W1711" i="3" s="1"/>
  <c r="W1712" i="3" a="1"/>
  <c r="W1712" i="3" s="1"/>
  <c r="W1713" i="3" a="1"/>
  <c r="W1713" i="3" s="1"/>
  <c r="W1714" i="3" a="1"/>
  <c r="W1714" i="3" s="1"/>
  <c r="W1715" i="3" a="1"/>
  <c r="W1715" i="3" s="1"/>
  <c r="W1716" i="3" a="1"/>
  <c r="W1716" i="3" s="1"/>
  <c r="W1717" i="3" a="1"/>
  <c r="W1717" i="3" s="1"/>
  <c r="W1718" i="3" a="1"/>
  <c r="W1718" i="3" s="1"/>
  <c r="W1719" i="3" a="1"/>
  <c r="W1719" i="3" s="1"/>
  <c r="W1720" i="3" a="1"/>
  <c r="W1720" i="3" s="1"/>
  <c r="W1721" i="3" a="1"/>
  <c r="W1721" i="3" s="1"/>
  <c r="W1722" i="3" a="1"/>
  <c r="W1722" i="3" s="1"/>
  <c r="W1723" i="3" a="1"/>
  <c r="W1723" i="3" s="1"/>
  <c r="W1724" i="3" a="1"/>
  <c r="W1724" i="3" s="1"/>
  <c r="W1725" i="3" a="1"/>
  <c r="W1725" i="3" s="1"/>
  <c r="W1726" i="3" a="1"/>
  <c r="W1726" i="3" s="1"/>
  <c r="W1727" i="3" a="1"/>
  <c r="W1727" i="3" s="1"/>
  <c r="W1728" i="3" a="1"/>
  <c r="W1728" i="3" s="1"/>
  <c r="W1729" i="3" a="1"/>
  <c r="W1729" i="3" s="1"/>
  <c r="W1730" i="3" a="1"/>
  <c r="W1730" i="3" s="1"/>
  <c r="W1731" i="3" a="1"/>
  <c r="W1731" i="3" s="1"/>
  <c r="W1732" i="3" a="1"/>
  <c r="W1732" i="3" s="1"/>
  <c r="W1733" i="3" a="1"/>
  <c r="W1733" i="3" s="1"/>
  <c r="W1734" i="3" a="1"/>
  <c r="W1734" i="3" s="1"/>
  <c r="W1735" i="3" a="1"/>
  <c r="W1735" i="3" s="1"/>
  <c r="W1736" i="3" a="1"/>
  <c r="W1736" i="3" s="1"/>
  <c r="W1737" i="3" a="1"/>
  <c r="W1737" i="3" s="1"/>
  <c r="W1738" i="3" a="1"/>
  <c r="W1738" i="3" s="1"/>
  <c r="W1739" i="3" a="1"/>
  <c r="W1739" i="3" s="1"/>
  <c r="W1740" i="3" a="1"/>
  <c r="W1740" i="3" s="1"/>
  <c r="W1741" i="3" a="1"/>
  <c r="W1741" i="3" s="1"/>
  <c r="W1742" i="3" a="1"/>
  <c r="W1742" i="3" s="1"/>
  <c r="W1743" i="3" a="1"/>
  <c r="W1743" i="3" s="1"/>
  <c r="W1744" i="3" a="1"/>
  <c r="W1744" i="3" s="1"/>
  <c r="W1745" i="3" a="1"/>
  <c r="W1745" i="3" s="1"/>
  <c r="W1746" i="3" a="1"/>
  <c r="W1746" i="3" s="1"/>
  <c r="W1747" i="3" a="1"/>
  <c r="W1747" i="3" s="1"/>
  <c r="W1748" i="3" a="1"/>
  <c r="W1748" i="3" s="1"/>
  <c r="W1749" i="3" a="1"/>
  <c r="W1749" i="3" s="1"/>
  <c r="W1750" i="3" a="1"/>
  <c r="W1750" i="3" s="1"/>
  <c r="W1751" i="3" a="1"/>
  <c r="W1751" i="3" s="1"/>
  <c r="W1752" i="3" a="1"/>
  <c r="W1752" i="3" s="1"/>
  <c r="W1753" i="3" a="1"/>
  <c r="W1753" i="3" s="1"/>
  <c r="W1754" i="3" a="1"/>
  <c r="W1754" i="3" s="1"/>
  <c r="W1755" i="3" a="1"/>
  <c r="W1755" i="3" s="1"/>
  <c r="W1756" i="3" a="1"/>
  <c r="W1756" i="3" s="1"/>
  <c r="W1757" i="3" a="1"/>
  <c r="W1757" i="3" s="1"/>
  <c r="W1758" i="3" a="1"/>
  <c r="W1758" i="3" s="1"/>
  <c r="W1759" i="3" a="1"/>
  <c r="W1759" i="3" s="1"/>
  <c r="W1760" i="3" a="1"/>
  <c r="W1760" i="3" s="1"/>
  <c r="W1761" i="3" a="1"/>
  <c r="W1761" i="3" s="1"/>
  <c r="W1762" i="3" a="1"/>
  <c r="W1762" i="3" s="1"/>
  <c r="W1763" i="3" a="1"/>
  <c r="W1763" i="3" s="1"/>
  <c r="W1764" i="3" a="1"/>
  <c r="W1764" i="3" s="1"/>
  <c r="W1765" i="3" a="1"/>
  <c r="W1765" i="3" s="1"/>
  <c r="W1766" i="3" a="1"/>
  <c r="W1766" i="3" s="1"/>
  <c r="W1767" i="3" a="1"/>
  <c r="W1767" i="3" s="1"/>
  <c r="W1768" i="3" a="1"/>
  <c r="W1768" i="3" s="1"/>
  <c r="W1769" i="3" a="1"/>
  <c r="W1769" i="3" s="1"/>
  <c r="W1770" i="3" a="1"/>
  <c r="W1770" i="3" s="1"/>
  <c r="W1771" i="3" a="1"/>
  <c r="W1771" i="3" s="1"/>
  <c r="W1772" i="3" a="1"/>
  <c r="W1772" i="3" s="1"/>
  <c r="W1773" i="3" a="1"/>
  <c r="W1773" i="3" s="1"/>
  <c r="W1774" i="3" a="1"/>
  <c r="W1774" i="3" s="1"/>
  <c r="W1775" i="3" a="1"/>
  <c r="W1775" i="3" s="1"/>
  <c r="W1776" i="3" a="1"/>
  <c r="W1776" i="3" s="1"/>
  <c r="W1777" i="3" a="1"/>
  <c r="W1777" i="3" s="1"/>
  <c r="W1778" i="3" a="1"/>
  <c r="W1778" i="3" s="1"/>
  <c r="W1779" i="3" a="1"/>
  <c r="W1779" i="3" s="1"/>
  <c r="W1780" i="3" a="1"/>
  <c r="W1780" i="3" s="1"/>
  <c r="W1781" i="3" a="1"/>
  <c r="W1781" i="3" s="1"/>
  <c r="W1782" i="3" a="1"/>
  <c r="W1782" i="3" s="1"/>
  <c r="W1783" i="3" a="1"/>
  <c r="W1783" i="3" s="1"/>
  <c r="W1784" i="3" a="1"/>
  <c r="W1784" i="3" s="1"/>
  <c r="W1785" i="3" a="1"/>
  <c r="W1785" i="3" s="1"/>
  <c r="W1786" i="3" a="1"/>
  <c r="W1786" i="3" s="1"/>
  <c r="W1787" i="3" a="1"/>
  <c r="W1787" i="3" s="1"/>
  <c r="W1788" i="3" a="1"/>
  <c r="W1788" i="3" s="1"/>
  <c r="W1789" i="3" a="1"/>
  <c r="W1789" i="3" s="1"/>
  <c r="W1790" i="3" a="1"/>
  <c r="W1790" i="3" s="1"/>
  <c r="W1791" i="3" a="1"/>
  <c r="W1791" i="3" s="1"/>
  <c r="W1792" i="3" a="1"/>
  <c r="W1792" i="3" s="1"/>
  <c r="W1793" i="3" a="1"/>
  <c r="W1793" i="3" s="1"/>
  <c r="W1794" i="3" a="1"/>
  <c r="W1794" i="3" s="1"/>
  <c r="W1795" i="3" a="1"/>
  <c r="W1795" i="3" s="1"/>
  <c r="W1796" i="3" a="1"/>
  <c r="W1796" i="3" s="1"/>
  <c r="W1797" i="3" a="1"/>
  <c r="W1797" i="3" s="1"/>
  <c r="W1798" i="3" a="1"/>
  <c r="W1798" i="3" s="1"/>
  <c r="W1799" i="3" a="1"/>
  <c r="W1799" i="3" s="1"/>
  <c r="W1800" i="3" a="1"/>
  <c r="W1800" i="3" s="1"/>
  <c r="W1801" i="3" a="1"/>
  <c r="W1801" i="3" s="1"/>
  <c r="W1802" i="3" a="1"/>
  <c r="W1802" i="3" s="1"/>
  <c r="W1803" i="3" a="1"/>
  <c r="W1803" i="3" s="1"/>
  <c r="W1804" i="3" a="1"/>
  <c r="W1804" i="3" s="1"/>
  <c r="W1805" i="3" a="1"/>
  <c r="W1805" i="3" s="1"/>
  <c r="W1806" i="3" a="1"/>
  <c r="W1806" i="3" s="1"/>
  <c r="W1807" i="3" a="1"/>
  <c r="W1807" i="3" s="1"/>
  <c r="W1808" i="3" a="1"/>
  <c r="W1808" i="3" s="1"/>
  <c r="W1809" i="3" a="1"/>
  <c r="W1809" i="3" s="1"/>
  <c r="W1810" i="3" a="1"/>
  <c r="W1810" i="3" s="1"/>
  <c r="W1811" i="3" a="1"/>
  <c r="W1811" i="3" s="1"/>
  <c r="W1812" i="3" a="1"/>
  <c r="W1812" i="3" s="1"/>
  <c r="W1813" i="3" a="1"/>
  <c r="W1813" i="3" s="1"/>
  <c r="W1814" i="3" a="1"/>
  <c r="W1814" i="3" s="1"/>
  <c r="W1815" i="3" a="1"/>
  <c r="W1815" i="3" s="1"/>
  <c r="W1816" i="3" a="1"/>
  <c r="W1816" i="3" s="1"/>
  <c r="W1817" i="3" a="1"/>
  <c r="W1817" i="3" s="1"/>
  <c r="W1818" i="3" a="1"/>
  <c r="W1818" i="3" s="1"/>
  <c r="W1819" i="3" a="1"/>
  <c r="W1819" i="3" s="1"/>
  <c r="W1820" i="3" a="1"/>
  <c r="W1820" i="3" s="1"/>
  <c r="W1821" i="3" a="1"/>
  <c r="W1821" i="3" s="1"/>
  <c r="W1822" i="3" a="1"/>
  <c r="W1822" i="3" s="1"/>
  <c r="W1823" i="3" a="1"/>
  <c r="W1823" i="3" s="1"/>
  <c r="W1824" i="3" a="1"/>
  <c r="W1824" i="3" s="1"/>
  <c r="W1825" i="3" a="1"/>
  <c r="W1825" i="3" s="1"/>
  <c r="W1826" i="3" a="1"/>
  <c r="W1826" i="3" s="1"/>
  <c r="W1827" i="3" a="1"/>
  <c r="W1827" i="3" s="1"/>
  <c r="W1828" i="3" a="1"/>
  <c r="W1828" i="3" s="1"/>
  <c r="W1829" i="3" a="1"/>
  <c r="W1829" i="3" s="1"/>
  <c r="W1830" i="3" a="1"/>
  <c r="W1830" i="3" s="1"/>
  <c r="W1831" i="3" a="1"/>
  <c r="W1831" i="3" s="1"/>
  <c r="W1832" i="3" a="1"/>
  <c r="W1832" i="3" s="1"/>
  <c r="W1833" i="3" a="1"/>
  <c r="W1833" i="3" s="1"/>
  <c r="W1834" i="3" a="1"/>
  <c r="W1834" i="3" s="1"/>
  <c r="W1835" i="3" a="1"/>
  <c r="W1835" i="3" s="1"/>
  <c r="W1836" i="3" a="1"/>
  <c r="W1836" i="3" s="1"/>
  <c r="W1837" i="3" a="1"/>
  <c r="W1837" i="3" s="1"/>
  <c r="W1838" i="3" a="1"/>
  <c r="W1838" i="3" s="1"/>
  <c r="W1839" i="3" a="1"/>
  <c r="W1839" i="3" s="1"/>
  <c r="W1840" i="3" a="1"/>
  <c r="W1840" i="3" s="1"/>
  <c r="W1841" i="3" a="1"/>
  <c r="W1841" i="3" s="1"/>
  <c r="W1842" i="3" a="1"/>
  <c r="W1842" i="3" s="1"/>
  <c r="W1843" i="3" a="1"/>
  <c r="W1843" i="3" s="1"/>
  <c r="W1844" i="3" a="1"/>
  <c r="W1844" i="3" s="1"/>
  <c r="W1845" i="3" a="1"/>
  <c r="W1845" i="3" s="1"/>
  <c r="W1846" i="3" a="1"/>
  <c r="W1846" i="3" s="1"/>
  <c r="W1847" i="3" a="1"/>
  <c r="W1847" i="3" s="1"/>
  <c r="W1848" i="3" a="1"/>
  <c r="W1848" i="3" s="1"/>
  <c r="W1849" i="3" a="1"/>
  <c r="W1849" i="3" s="1"/>
  <c r="W1850" i="3" a="1"/>
  <c r="W1850" i="3" s="1"/>
  <c r="W1851" i="3" a="1"/>
  <c r="W1851" i="3" s="1"/>
  <c r="W1852" i="3" a="1"/>
  <c r="W1852" i="3" s="1"/>
  <c r="W1853" i="3" a="1"/>
  <c r="W1853" i="3" s="1"/>
  <c r="W1854" i="3" a="1"/>
  <c r="W1854" i="3" s="1"/>
  <c r="W1855" i="3" a="1"/>
  <c r="W1855" i="3" s="1"/>
  <c r="W1856" i="3" a="1"/>
  <c r="W1856" i="3" s="1"/>
  <c r="W1857" i="3" a="1"/>
  <c r="W1857" i="3" s="1"/>
  <c r="W1858" i="3" a="1"/>
  <c r="W1858" i="3" s="1"/>
  <c r="W1859" i="3" a="1"/>
  <c r="W1859" i="3" s="1"/>
  <c r="W1860" i="3" a="1"/>
  <c r="W1860" i="3" s="1"/>
  <c r="W1861" i="3" a="1"/>
  <c r="W1861" i="3" s="1"/>
  <c r="W1862" i="3" a="1"/>
  <c r="W1862" i="3" s="1"/>
  <c r="W1863" i="3" a="1"/>
  <c r="W1863" i="3" s="1"/>
  <c r="W1864" i="3" a="1"/>
  <c r="W1864" i="3" s="1"/>
  <c r="W1865" i="3" a="1"/>
  <c r="W1865" i="3" s="1"/>
  <c r="W1866" i="3" a="1"/>
  <c r="W1866" i="3" s="1"/>
  <c r="W1867" i="3" a="1"/>
  <c r="W1867" i="3" s="1"/>
  <c r="W1868" i="3" a="1"/>
  <c r="W1868" i="3" s="1"/>
  <c r="W1869" i="3" a="1"/>
  <c r="W1869" i="3" s="1"/>
  <c r="W1870" i="3" a="1"/>
  <c r="W1870" i="3" s="1"/>
  <c r="W1871" i="3" a="1"/>
  <c r="W1871" i="3" s="1"/>
  <c r="W1872" i="3" a="1"/>
  <c r="W1872" i="3" s="1"/>
  <c r="W1873" i="3" a="1"/>
  <c r="W1873" i="3" s="1"/>
  <c r="W1874" i="3" a="1"/>
  <c r="W1874" i="3" s="1"/>
  <c r="W1875" i="3" a="1"/>
  <c r="W1875" i="3" s="1"/>
  <c r="W1876" i="3" a="1"/>
  <c r="W1876" i="3" s="1"/>
  <c r="W1877" i="3" a="1"/>
  <c r="W1877" i="3" s="1"/>
  <c r="W1878" i="3" a="1"/>
  <c r="W1878" i="3" s="1"/>
  <c r="W1879" i="3" a="1"/>
  <c r="W1879" i="3" s="1"/>
  <c r="W1880" i="3" a="1"/>
  <c r="W1880" i="3" s="1"/>
  <c r="W1881" i="3" a="1"/>
  <c r="W1881" i="3" s="1"/>
  <c r="W1882" i="3" a="1"/>
  <c r="W1882" i="3" s="1"/>
  <c r="W1883" i="3" a="1"/>
  <c r="W1883" i="3" s="1"/>
  <c r="W1884" i="3" a="1"/>
  <c r="W1884" i="3" s="1"/>
  <c r="W1885" i="3" a="1"/>
  <c r="W1885" i="3" s="1"/>
  <c r="W1886" i="3" a="1"/>
  <c r="W1886" i="3" s="1"/>
  <c r="W1887" i="3" a="1"/>
  <c r="W1887" i="3" s="1"/>
  <c r="W1888" i="3" a="1"/>
  <c r="W1888" i="3" s="1"/>
  <c r="W1889" i="3" a="1"/>
  <c r="W1889" i="3" s="1"/>
  <c r="W1890" i="3" a="1"/>
  <c r="W1890" i="3" s="1"/>
  <c r="W1891" i="3" a="1"/>
  <c r="W1891" i="3" s="1"/>
  <c r="W1892" i="3" a="1"/>
  <c r="W1892" i="3" s="1"/>
  <c r="W1893" i="3" a="1"/>
  <c r="W1893" i="3" s="1"/>
  <c r="W1894" i="3" a="1"/>
  <c r="W1894" i="3" s="1"/>
  <c r="W1895" i="3" a="1"/>
  <c r="W1895" i="3" s="1"/>
  <c r="W1896" i="3" a="1"/>
  <c r="W1896" i="3" s="1"/>
  <c r="W1897" i="3" a="1"/>
  <c r="W1897" i="3" s="1"/>
  <c r="W1898" i="3" a="1"/>
  <c r="W1898" i="3" s="1"/>
  <c r="W1899" i="3" a="1"/>
  <c r="W1899" i="3" s="1"/>
  <c r="W1900" i="3" a="1"/>
  <c r="W1900" i="3" s="1"/>
  <c r="W1901" i="3" a="1"/>
  <c r="W1901" i="3" s="1"/>
  <c r="W1902" i="3" a="1"/>
  <c r="W1902" i="3" s="1"/>
  <c r="W1903" i="3" a="1"/>
  <c r="W1903" i="3" s="1"/>
  <c r="W1904" i="3" a="1"/>
  <c r="W1904" i="3" s="1"/>
  <c r="W1905" i="3" a="1"/>
  <c r="W1905" i="3" s="1"/>
  <c r="W1906" i="3" a="1"/>
  <c r="W1906" i="3" s="1"/>
  <c r="W1907" i="3" a="1"/>
  <c r="W1907" i="3" s="1"/>
  <c r="W1908" i="3" a="1"/>
  <c r="W1908" i="3" s="1"/>
  <c r="W1909" i="3" a="1"/>
  <c r="W1909" i="3" s="1"/>
  <c r="W1910" i="3" a="1"/>
  <c r="W1910" i="3" s="1"/>
  <c r="W1911" i="3" a="1"/>
  <c r="W1911" i="3" s="1"/>
  <c r="W1912" i="3" a="1"/>
  <c r="W1912" i="3" s="1"/>
  <c r="W1913" i="3" a="1"/>
  <c r="W1913" i="3" s="1"/>
  <c r="W1914" i="3" a="1"/>
  <c r="W1914" i="3" s="1"/>
  <c r="W1915" i="3" a="1"/>
  <c r="W1915" i="3" s="1"/>
  <c r="W1916" i="3" a="1"/>
  <c r="W1916" i="3" s="1"/>
  <c r="W1917" i="3" a="1"/>
  <c r="W1917" i="3" s="1"/>
  <c r="W1918" i="3" a="1"/>
  <c r="W1918" i="3" s="1"/>
  <c r="W1919" i="3" a="1"/>
  <c r="W1919" i="3" s="1"/>
  <c r="W1920" i="3" a="1"/>
  <c r="W1920" i="3" s="1"/>
  <c r="W1921" i="3" a="1"/>
  <c r="W1921" i="3" s="1"/>
  <c r="W1922" i="3" a="1"/>
  <c r="W1922" i="3" s="1"/>
  <c r="W1923" i="3" a="1"/>
  <c r="W1923" i="3" s="1"/>
  <c r="W1924" i="3" a="1"/>
  <c r="W1924" i="3" s="1"/>
  <c r="W1925" i="3" a="1"/>
  <c r="W1925" i="3" s="1"/>
  <c r="W1926" i="3" a="1"/>
  <c r="W1926" i="3" s="1"/>
  <c r="W1927" i="3" a="1"/>
  <c r="W1927" i="3" s="1"/>
  <c r="W1928" i="3" a="1"/>
  <c r="W1928" i="3" s="1"/>
  <c r="W1929" i="3" a="1"/>
  <c r="W1929" i="3" s="1"/>
  <c r="W1930" i="3" a="1"/>
  <c r="W1930" i="3" s="1"/>
  <c r="W1931" i="3" a="1"/>
  <c r="W1931" i="3" s="1"/>
  <c r="W1932" i="3" a="1"/>
  <c r="W1932" i="3" s="1"/>
  <c r="W1933" i="3" a="1"/>
  <c r="W1933" i="3" s="1"/>
  <c r="W1934" i="3" a="1"/>
  <c r="W1934" i="3" s="1"/>
  <c r="W1935" i="3" a="1"/>
  <c r="W1935" i="3" s="1"/>
  <c r="W1936" i="3" a="1"/>
  <c r="W1936" i="3" s="1"/>
  <c r="W1937" i="3" a="1"/>
  <c r="W1937" i="3" s="1"/>
  <c r="W1938" i="3" a="1"/>
  <c r="W1938" i="3" s="1"/>
  <c r="W1939" i="3" a="1"/>
  <c r="W1939" i="3" s="1"/>
  <c r="W1940" i="3" a="1"/>
  <c r="W1940" i="3" s="1"/>
  <c r="W1941" i="3" a="1"/>
  <c r="W1941" i="3" s="1"/>
  <c r="W1942" i="3" a="1"/>
  <c r="W1942" i="3" s="1"/>
  <c r="W1943" i="3" a="1"/>
  <c r="W1943" i="3" s="1"/>
  <c r="W1944" i="3" a="1"/>
  <c r="W1944" i="3" s="1"/>
  <c r="W1945" i="3" a="1"/>
  <c r="W1945" i="3" s="1"/>
  <c r="W1946" i="3" a="1"/>
  <c r="W1946" i="3" s="1"/>
  <c r="W1947" i="3" a="1"/>
  <c r="W1947" i="3" s="1"/>
  <c r="W1948" i="3" a="1"/>
  <c r="W1948" i="3" s="1"/>
  <c r="W1949" i="3" a="1"/>
  <c r="W1949" i="3" s="1"/>
  <c r="W1950" i="3" a="1"/>
  <c r="W1950" i="3" s="1"/>
  <c r="W1951" i="3" a="1"/>
  <c r="W1951" i="3" s="1"/>
  <c r="W1952" i="3" a="1"/>
  <c r="W1952" i="3" s="1"/>
  <c r="W1953" i="3" a="1"/>
  <c r="W1953" i="3" s="1"/>
  <c r="W1954" i="3" a="1"/>
  <c r="W1954" i="3" s="1"/>
  <c r="W1955" i="3" a="1"/>
  <c r="W1955" i="3" s="1"/>
  <c r="W1956" i="3" a="1"/>
  <c r="W1956" i="3" s="1"/>
  <c r="W1957" i="3" a="1"/>
  <c r="W1957" i="3" s="1"/>
  <c r="W1958" i="3" a="1"/>
  <c r="W1958" i="3" s="1"/>
  <c r="W1959" i="3" a="1"/>
  <c r="W1959" i="3" s="1"/>
  <c r="W1960" i="3" a="1"/>
  <c r="W1960" i="3" s="1"/>
  <c r="W1961" i="3" a="1"/>
  <c r="W1961" i="3" s="1"/>
  <c r="W1962" i="3" a="1"/>
  <c r="W1962" i="3" s="1"/>
  <c r="W1963" i="3" a="1"/>
  <c r="W1963" i="3" s="1"/>
  <c r="W1964" i="3" a="1"/>
  <c r="W1964" i="3" s="1"/>
  <c r="W1965" i="3" a="1"/>
  <c r="W1965" i="3" s="1"/>
  <c r="W1966" i="3" a="1"/>
  <c r="W1966" i="3" s="1"/>
  <c r="W1967" i="3" a="1"/>
  <c r="W1967" i="3" s="1"/>
  <c r="W1968" i="3" a="1"/>
  <c r="W1968" i="3" s="1"/>
  <c r="W1969" i="3" a="1"/>
  <c r="W1969" i="3" s="1"/>
  <c r="W1970" i="3" a="1"/>
  <c r="W1970" i="3" s="1"/>
  <c r="W1971" i="3" a="1"/>
  <c r="W1971" i="3" s="1"/>
  <c r="W1972" i="3" a="1"/>
  <c r="W1972" i="3" s="1"/>
  <c r="W1973" i="3" a="1"/>
  <c r="W1973" i="3" s="1"/>
  <c r="W1974" i="3" a="1"/>
  <c r="W1974" i="3" s="1"/>
  <c r="W1975" i="3" a="1"/>
  <c r="W1975" i="3" s="1"/>
  <c r="W1976" i="3" a="1"/>
  <c r="W1976" i="3" s="1"/>
  <c r="W1977" i="3" a="1"/>
  <c r="W1977" i="3" s="1"/>
  <c r="W1978" i="3" a="1"/>
  <c r="W1978" i="3" s="1"/>
  <c r="W1979" i="3" a="1"/>
  <c r="W1979" i="3" s="1"/>
  <c r="W1980" i="3" a="1"/>
  <c r="W1980" i="3" s="1"/>
  <c r="W1981" i="3" a="1"/>
  <c r="W1981" i="3" s="1"/>
  <c r="W1982" i="3" a="1"/>
  <c r="W1982" i="3" s="1"/>
  <c r="W1983" i="3" a="1"/>
  <c r="W1983" i="3" s="1"/>
  <c r="W1984" i="3" a="1"/>
  <c r="W1984" i="3" s="1"/>
  <c r="W1985" i="3" a="1"/>
  <c r="W1985" i="3" s="1"/>
  <c r="W1986" i="3" a="1"/>
  <c r="W1986" i="3" s="1"/>
  <c r="W1987" i="3" a="1"/>
  <c r="W1987" i="3" s="1"/>
  <c r="W1988" i="3" a="1"/>
  <c r="W1988" i="3" s="1"/>
  <c r="W1989" i="3" a="1"/>
  <c r="W1989" i="3" s="1"/>
  <c r="W1990" i="3" a="1"/>
  <c r="W1990" i="3" s="1"/>
  <c r="W1991" i="3" a="1"/>
  <c r="W1991" i="3" s="1"/>
  <c r="W1992" i="3" a="1"/>
  <c r="W1992" i="3" s="1"/>
  <c r="W1993" i="3" a="1"/>
  <c r="W1993" i="3" s="1"/>
  <c r="W1994" i="3" a="1"/>
  <c r="W1994" i="3" s="1"/>
  <c r="W1995" i="3" a="1"/>
  <c r="W1995" i="3" s="1"/>
  <c r="W1996" i="3" a="1"/>
  <c r="W1996" i="3" s="1"/>
  <c r="W1997" i="3" a="1"/>
  <c r="W1997" i="3" s="1"/>
  <c r="W1998" i="3" a="1"/>
  <c r="W1998" i="3" s="1"/>
  <c r="W1999" i="3" a="1"/>
  <c r="W1999" i="3" s="1"/>
  <c r="W2000" i="3" a="1"/>
  <c r="W2000" i="3" s="1"/>
  <c r="W2001" i="3" a="1"/>
  <c r="W2001" i="3" s="1"/>
  <c r="W2002" i="3" a="1"/>
  <c r="W2002" i="3" s="1"/>
  <c r="W2003" i="3" a="1"/>
  <c r="W2003" i="3" s="1"/>
  <c r="W2004" i="3" a="1"/>
  <c r="W2004" i="3" s="1"/>
  <c r="W2005" i="3" a="1"/>
  <c r="W2005" i="3" s="1"/>
  <c r="W2006" i="3" a="1"/>
  <c r="W2006" i="3" s="1"/>
  <c r="W2007" i="3" a="1"/>
  <c r="W2007" i="3" s="1"/>
  <c r="W2008" i="3" a="1"/>
  <c r="W2008" i="3" s="1"/>
  <c r="W2009" i="3" a="1"/>
  <c r="W2009" i="3" s="1"/>
  <c r="W2010" i="3" a="1"/>
  <c r="W2010" i="3" s="1"/>
  <c r="W2011" i="3" a="1"/>
  <c r="W2011" i="3" s="1"/>
  <c r="W2012" i="3" a="1"/>
  <c r="W2012" i="3" s="1"/>
  <c r="W2013" i="3" a="1"/>
  <c r="W2013" i="3" s="1"/>
  <c r="W2014" i="3" a="1"/>
  <c r="W2014" i="3" s="1"/>
  <c r="W2015" i="3" a="1"/>
  <c r="W2015" i="3" s="1"/>
  <c r="W2016" i="3" a="1"/>
  <c r="W2016" i="3" s="1"/>
  <c r="W2017" i="3" a="1"/>
  <c r="W2017" i="3" s="1"/>
  <c r="W2018" i="3" a="1"/>
  <c r="W2018" i="3" s="1"/>
  <c r="W2019" i="3" a="1"/>
  <c r="W2019" i="3" s="1"/>
  <c r="W2020" i="3" a="1"/>
  <c r="W2020" i="3" s="1"/>
  <c r="W2021" i="3" a="1"/>
  <c r="W2021" i="3" s="1"/>
  <c r="W2022" i="3" a="1"/>
  <c r="W2022" i="3" s="1"/>
  <c r="W2023" i="3" a="1"/>
  <c r="W2023" i="3" s="1"/>
  <c r="W2024" i="3" a="1"/>
  <c r="W2024" i="3" s="1"/>
  <c r="W2025" i="3" a="1"/>
  <c r="W2025" i="3" s="1"/>
  <c r="W2026" i="3" a="1"/>
  <c r="W2026" i="3" s="1"/>
  <c r="W2027" i="3" a="1"/>
  <c r="W2027" i="3" s="1"/>
  <c r="W2028" i="3" a="1"/>
  <c r="W2028" i="3" s="1"/>
  <c r="W2029" i="3" a="1"/>
  <c r="W2029" i="3" s="1"/>
  <c r="W2030" i="3" a="1"/>
  <c r="W2030" i="3" s="1"/>
  <c r="W2031" i="3" a="1"/>
  <c r="W2031" i="3" s="1"/>
  <c r="W2032" i="3" a="1"/>
  <c r="W2032" i="3" s="1"/>
  <c r="W2033" i="3" a="1"/>
  <c r="W2033" i="3" s="1"/>
  <c r="W2034" i="3" a="1"/>
  <c r="W2034" i="3" s="1"/>
  <c r="W2035" i="3" a="1"/>
  <c r="W2035" i="3" s="1"/>
  <c r="W2036" i="3" a="1"/>
  <c r="W2036" i="3" s="1"/>
  <c r="W2037" i="3" a="1"/>
  <c r="W2037" i="3" s="1"/>
  <c r="W2038" i="3" a="1"/>
  <c r="W2038" i="3" s="1"/>
  <c r="W2039" i="3" a="1"/>
  <c r="W2039" i="3" s="1"/>
  <c r="W2040" i="3" a="1"/>
  <c r="W2040" i="3" s="1"/>
  <c r="W2041" i="3" a="1"/>
  <c r="W2041" i="3" s="1"/>
  <c r="W2042" i="3" a="1"/>
  <c r="W2042" i="3" s="1"/>
  <c r="W2043" i="3" a="1"/>
  <c r="W2043" i="3" s="1"/>
  <c r="W2044" i="3" a="1"/>
  <c r="W2044" i="3" s="1"/>
  <c r="W2045" i="3" a="1"/>
  <c r="W2045" i="3" s="1"/>
  <c r="W2046" i="3" a="1"/>
  <c r="W2046" i="3" s="1"/>
  <c r="W2047" i="3" a="1"/>
  <c r="W2047" i="3" s="1"/>
  <c r="W2048" i="3" a="1"/>
  <c r="W2048" i="3" s="1"/>
  <c r="W2049" i="3" a="1"/>
  <c r="W2049" i="3" s="1"/>
  <c r="W2050" i="3" a="1"/>
  <c r="W2050" i="3" s="1"/>
  <c r="W2051" i="3" a="1"/>
  <c r="W2051" i="3" s="1"/>
  <c r="W2052" i="3" a="1"/>
  <c r="W2052" i="3" s="1"/>
  <c r="W2053" i="3" a="1"/>
  <c r="W2053" i="3" s="1"/>
  <c r="W2054" i="3" a="1"/>
  <c r="W2054" i="3" s="1"/>
  <c r="W2055" i="3" a="1"/>
  <c r="W2055" i="3" s="1"/>
  <c r="W2056" i="3" a="1"/>
  <c r="W2056" i="3" s="1"/>
  <c r="W2057" i="3" a="1"/>
  <c r="W2057" i="3" s="1"/>
  <c r="W2058" i="3" a="1"/>
  <c r="W2058" i="3" s="1"/>
  <c r="W2059" i="3" a="1"/>
  <c r="W2059" i="3" s="1"/>
  <c r="W2060" i="3" a="1"/>
  <c r="W2060" i="3" s="1"/>
  <c r="W2061" i="3" a="1"/>
  <c r="W2061" i="3" s="1"/>
  <c r="W2062" i="3" a="1"/>
  <c r="W2062" i="3" s="1"/>
  <c r="W2063" i="3" a="1"/>
  <c r="W2063" i="3" s="1"/>
  <c r="W2064" i="3" a="1"/>
  <c r="W2064" i="3" s="1"/>
  <c r="W2065" i="3" a="1"/>
  <c r="W2065" i="3" s="1"/>
  <c r="W2066" i="3" a="1"/>
  <c r="W2066" i="3" s="1"/>
  <c r="W2067" i="3" a="1"/>
  <c r="W2067" i="3" s="1"/>
  <c r="W2068" i="3" a="1"/>
  <c r="W2068" i="3" s="1"/>
  <c r="W2069" i="3" a="1"/>
  <c r="W2069" i="3" s="1"/>
  <c r="W2070" i="3" a="1"/>
  <c r="W2070" i="3" s="1"/>
  <c r="W2071" i="3" a="1"/>
  <c r="W2071" i="3" s="1"/>
  <c r="W2072" i="3" a="1"/>
  <c r="W2072" i="3" s="1"/>
  <c r="W2073" i="3" a="1"/>
  <c r="W2073" i="3" s="1"/>
  <c r="W2074" i="3" a="1"/>
  <c r="W2074" i="3" s="1"/>
  <c r="W2075" i="3" a="1"/>
  <c r="W2075" i="3" s="1"/>
  <c r="W2076" i="3" a="1"/>
  <c r="W2076" i="3" s="1"/>
  <c r="W2077" i="3" a="1"/>
  <c r="W2077" i="3" s="1"/>
  <c r="W2078" i="3" a="1"/>
  <c r="W2078" i="3" s="1"/>
  <c r="W2079" i="3" a="1"/>
  <c r="W2079" i="3" s="1"/>
  <c r="W2080" i="3" a="1"/>
  <c r="W2080" i="3" s="1"/>
  <c r="W2081" i="3" a="1"/>
  <c r="W2081" i="3" s="1"/>
  <c r="W2082" i="3" a="1"/>
  <c r="W2082" i="3" s="1"/>
  <c r="W2083" i="3" a="1"/>
  <c r="W2083" i="3" s="1"/>
  <c r="W2084" i="3" a="1"/>
  <c r="W2084" i="3" s="1"/>
  <c r="W2085" i="3" a="1"/>
  <c r="W2085" i="3" s="1"/>
  <c r="W2086" i="3" a="1"/>
  <c r="W2086" i="3" s="1"/>
  <c r="W2087" i="3" a="1"/>
  <c r="W2087" i="3" s="1"/>
  <c r="W2088" i="3" a="1"/>
  <c r="W2088" i="3" s="1"/>
  <c r="W2089" i="3" a="1"/>
  <c r="W2089" i="3" s="1"/>
  <c r="W2090" i="3" a="1"/>
  <c r="W2090" i="3" s="1"/>
  <c r="W2091" i="3" a="1"/>
  <c r="W2091" i="3" s="1"/>
  <c r="W2092" i="3" a="1"/>
  <c r="W2092" i="3" s="1"/>
  <c r="W2093" i="3" a="1"/>
  <c r="W2093" i="3" s="1"/>
  <c r="W2094" i="3" a="1"/>
  <c r="W2094" i="3" s="1"/>
  <c r="W2095" i="3" a="1"/>
  <c r="W2095" i="3" s="1"/>
  <c r="W2096" i="3" a="1"/>
  <c r="W2096" i="3" s="1"/>
  <c r="W2097" i="3" a="1"/>
  <c r="W2097" i="3" s="1"/>
  <c r="W2098" i="3" a="1"/>
  <c r="W2098" i="3" s="1"/>
  <c r="W2099" i="3" a="1"/>
  <c r="W2099" i="3" s="1"/>
  <c r="W2100" i="3" a="1"/>
  <c r="W2100" i="3" s="1"/>
  <c r="W2101" i="3" a="1"/>
  <c r="W2101" i="3" s="1"/>
  <c r="W2102" i="3" a="1"/>
  <c r="W2102" i="3" s="1"/>
  <c r="W2103" i="3" a="1"/>
  <c r="W2103" i="3" s="1"/>
  <c r="W2104" i="3" a="1"/>
  <c r="W2104" i="3" s="1"/>
  <c r="W2105" i="3" a="1"/>
  <c r="W2105" i="3" s="1"/>
  <c r="W2106" i="3" a="1"/>
  <c r="W2106" i="3" s="1"/>
  <c r="W2107" i="3" a="1"/>
  <c r="W2107" i="3" s="1"/>
  <c r="W2108" i="3" a="1"/>
  <c r="W2108" i="3" s="1"/>
  <c r="W2109" i="3" a="1"/>
  <c r="W2109" i="3" s="1"/>
  <c r="W2110" i="3" a="1"/>
  <c r="W2110" i="3" s="1"/>
  <c r="W2111" i="3" a="1"/>
  <c r="W2111" i="3" s="1"/>
  <c r="W2112" i="3" a="1"/>
  <c r="W2112" i="3" s="1"/>
  <c r="W2113" i="3" a="1"/>
  <c r="W2113" i="3" s="1"/>
  <c r="W2114" i="3" a="1"/>
  <c r="W2114" i="3" s="1"/>
  <c r="W2115" i="3" a="1"/>
  <c r="W2115" i="3" s="1"/>
  <c r="W2116" i="3" a="1"/>
  <c r="W2116" i="3" s="1"/>
  <c r="W2117" i="3" a="1"/>
  <c r="W2117" i="3" s="1"/>
  <c r="W2118" i="3" a="1"/>
  <c r="W2118" i="3" s="1"/>
  <c r="W2119" i="3" a="1"/>
  <c r="W2119" i="3" s="1"/>
  <c r="W2120" i="3" a="1"/>
  <c r="W2120" i="3" s="1"/>
  <c r="W2121" i="3" a="1"/>
  <c r="W2121" i="3" s="1"/>
  <c r="W2122" i="3" a="1"/>
  <c r="W2122" i="3" s="1"/>
  <c r="W2123" i="3" a="1"/>
  <c r="W2123" i="3" s="1"/>
  <c r="W2124" i="3" a="1"/>
  <c r="W2124" i="3" s="1"/>
  <c r="W2125" i="3" a="1"/>
  <c r="W2125" i="3" s="1"/>
  <c r="W2126" i="3" a="1"/>
  <c r="W2126" i="3" s="1"/>
  <c r="W2127" i="3" a="1"/>
  <c r="W2127" i="3" s="1"/>
  <c r="W2128" i="3" a="1"/>
  <c r="W2128" i="3" s="1"/>
  <c r="W2129" i="3" a="1"/>
  <c r="W2129" i="3" s="1"/>
  <c r="W2130" i="3" a="1"/>
  <c r="W2130" i="3" s="1"/>
  <c r="W2131" i="3" a="1"/>
  <c r="W2131" i="3" s="1"/>
  <c r="W2132" i="3" a="1"/>
  <c r="W2132" i="3" s="1"/>
  <c r="W2133" i="3" a="1"/>
  <c r="W2133" i="3" s="1"/>
  <c r="W2134" i="3" a="1"/>
  <c r="W2134" i="3" s="1"/>
  <c r="W2135" i="3" a="1"/>
  <c r="W2135" i="3" s="1"/>
  <c r="W2136" i="3" a="1"/>
  <c r="W2136" i="3" s="1"/>
  <c r="W2137" i="3" a="1"/>
  <c r="W2137" i="3" s="1"/>
  <c r="W2138" i="3" a="1"/>
  <c r="W2138" i="3" s="1"/>
  <c r="W2139" i="3" a="1"/>
  <c r="W2139" i="3" s="1"/>
  <c r="W2140" i="3" a="1"/>
  <c r="W2140" i="3" s="1"/>
  <c r="W2141" i="3" a="1"/>
  <c r="W2141" i="3" s="1"/>
  <c r="W2142" i="3" a="1"/>
  <c r="W2142" i="3" s="1"/>
  <c r="W2143" i="3" a="1"/>
  <c r="W2143" i="3" s="1"/>
  <c r="W2144" i="3" a="1"/>
  <c r="W2144" i="3" s="1"/>
  <c r="W2145" i="3" a="1"/>
  <c r="W2145" i="3" s="1"/>
  <c r="W2146" i="3" a="1"/>
  <c r="W2146" i="3" s="1"/>
  <c r="W2147" i="3" a="1"/>
  <c r="W2147" i="3" s="1"/>
  <c r="W2148" i="3" a="1"/>
  <c r="W2148" i="3" s="1"/>
  <c r="W2149" i="3" a="1"/>
  <c r="W2149" i="3" s="1"/>
  <c r="W2150" i="3" a="1"/>
  <c r="W2150" i="3" s="1"/>
  <c r="W2151" i="3" a="1"/>
  <c r="W2151" i="3" s="1"/>
  <c r="W2152" i="3" a="1"/>
  <c r="W2152" i="3" s="1"/>
  <c r="W2153" i="3" a="1"/>
  <c r="W2153" i="3" s="1"/>
  <c r="W2154" i="3" a="1"/>
  <c r="W2154" i="3" s="1"/>
  <c r="W2155" i="3" a="1"/>
  <c r="W2155" i="3" s="1"/>
  <c r="W2156" i="3" a="1"/>
  <c r="W2156" i="3" s="1"/>
  <c r="W2157" i="3" a="1"/>
  <c r="W2157" i="3" s="1"/>
  <c r="W2158" i="3" a="1"/>
  <c r="W2158" i="3" s="1"/>
  <c r="W2159" i="3" a="1"/>
  <c r="W2159" i="3" s="1"/>
  <c r="W2160" i="3" a="1"/>
  <c r="W2160" i="3" s="1"/>
  <c r="W2161" i="3" a="1"/>
  <c r="W2161" i="3" s="1"/>
  <c r="W2162" i="3" a="1"/>
  <c r="W2162" i="3" s="1"/>
  <c r="W2163" i="3" a="1"/>
  <c r="W2163" i="3" s="1"/>
  <c r="W2164" i="3" a="1"/>
  <c r="W2164" i="3" s="1"/>
  <c r="W2165" i="3" a="1"/>
  <c r="W2165" i="3" s="1"/>
  <c r="W2166" i="3" a="1"/>
  <c r="W2166" i="3" s="1"/>
  <c r="W2167" i="3" a="1"/>
  <c r="W2167" i="3" s="1"/>
  <c r="W2168" i="3" a="1"/>
  <c r="W2168" i="3" s="1"/>
  <c r="W2169" i="3" a="1"/>
  <c r="W2169" i="3" s="1"/>
  <c r="W2170" i="3" a="1"/>
  <c r="W2170" i="3" s="1"/>
  <c r="W2171" i="3" a="1"/>
  <c r="W2171" i="3" s="1"/>
  <c r="W2172" i="3" a="1"/>
  <c r="W2172" i="3" s="1"/>
  <c r="W2173" i="3" a="1"/>
  <c r="W2173" i="3" s="1"/>
  <c r="W2174" i="3" a="1"/>
  <c r="W2174" i="3" s="1"/>
  <c r="W2175" i="3" a="1"/>
  <c r="W2175" i="3" s="1"/>
  <c r="W2176" i="3" a="1"/>
  <c r="W2176" i="3" s="1"/>
  <c r="W2177" i="3" a="1"/>
  <c r="W2177" i="3" s="1"/>
  <c r="W2178" i="3" a="1"/>
  <c r="W2178" i="3" s="1"/>
  <c r="W2179" i="3" a="1"/>
  <c r="W2179" i="3" s="1"/>
  <c r="W2180" i="3" a="1"/>
  <c r="W2180" i="3" s="1"/>
  <c r="W2181" i="3" a="1"/>
  <c r="W2181" i="3" s="1"/>
  <c r="W2182" i="3" a="1"/>
  <c r="W2182" i="3" s="1"/>
  <c r="W2183" i="3" a="1"/>
  <c r="W2183" i="3" s="1"/>
  <c r="W2184" i="3" a="1"/>
  <c r="W2184" i="3" s="1"/>
  <c r="W2185" i="3" a="1"/>
  <c r="W2185" i="3" s="1"/>
  <c r="W2186" i="3" a="1"/>
  <c r="W2186" i="3" s="1"/>
  <c r="W2187" i="3" a="1"/>
  <c r="W2187" i="3" s="1"/>
  <c r="W2188" i="3" a="1"/>
  <c r="W2188" i="3" s="1"/>
  <c r="W2189" i="3" a="1"/>
  <c r="W2189" i="3" s="1"/>
  <c r="W2190" i="3" a="1"/>
  <c r="W2190" i="3" s="1"/>
  <c r="W2191" i="3" a="1"/>
  <c r="W2191" i="3" s="1"/>
  <c r="W2192" i="3" a="1"/>
  <c r="W2192" i="3" s="1"/>
  <c r="W2193" i="3" a="1"/>
  <c r="W2193" i="3" s="1"/>
  <c r="W2194" i="3" a="1"/>
  <c r="W2194" i="3" s="1"/>
  <c r="W2195" i="3" a="1"/>
  <c r="W2195" i="3" s="1"/>
  <c r="W2196" i="3" a="1"/>
  <c r="W2196" i="3" s="1"/>
  <c r="W2197" i="3" a="1"/>
  <c r="W2197" i="3" s="1"/>
  <c r="W2198" i="3" a="1"/>
  <c r="W2198" i="3" s="1"/>
  <c r="W2199" i="3" a="1"/>
  <c r="W2199" i="3" s="1"/>
  <c r="W2200" i="3" a="1"/>
  <c r="W2200" i="3" s="1"/>
  <c r="W2201" i="3" a="1"/>
  <c r="W2201" i="3" s="1"/>
  <c r="W2202" i="3" a="1"/>
  <c r="W2202" i="3" s="1"/>
  <c r="W2203" i="3" a="1"/>
  <c r="W2203" i="3" s="1"/>
  <c r="W2204" i="3" a="1"/>
  <c r="W2204" i="3" s="1"/>
  <c r="W2205" i="3" a="1"/>
  <c r="W2205" i="3" s="1"/>
  <c r="W2206" i="3" a="1"/>
  <c r="W2206" i="3" s="1"/>
  <c r="W2207" i="3" a="1"/>
  <c r="W2207" i="3" s="1"/>
  <c r="W2208" i="3" a="1"/>
  <c r="W2208" i="3" s="1"/>
  <c r="W2209" i="3" a="1"/>
  <c r="W2209" i="3" s="1"/>
  <c r="W2210" i="3" a="1"/>
  <c r="W2210" i="3" s="1"/>
  <c r="W2211" i="3" a="1"/>
  <c r="W2211" i="3" s="1"/>
  <c r="W2212" i="3" a="1"/>
  <c r="W2212" i="3" s="1"/>
  <c r="W2213" i="3" a="1"/>
  <c r="W2213" i="3" s="1"/>
  <c r="W2214" i="3" a="1"/>
  <c r="W2214" i="3" s="1"/>
  <c r="W2215" i="3" a="1"/>
  <c r="W2215" i="3" s="1"/>
  <c r="W2216" i="3" a="1"/>
  <c r="W2216" i="3" s="1"/>
  <c r="W2217" i="3" a="1"/>
  <c r="W2217" i="3" s="1"/>
  <c r="W2218" i="3" a="1"/>
  <c r="W2218" i="3" s="1"/>
  <c r="W2219" i="3" a="1"/>
  <c r="W2219" i="3" s="1"/>
  <c r="W2220" i="3" a="1"/>
  <c r="W2220" i="3" s="1"/>
  <c r="W2221" i="3" a="1"/>
  <c r="W2221" i="3" s="1"/>
  <c r="W2222" i="3" a="1"/>
  <c r="W2222" i="3" s="1"/>
  <c r="W2223" i="3" a="1"/>
  <c r="W2223" i="3" s="1"/>
  <c r="W2224" i="3" a="1"/>
  <c r="W2224" i="3" s="1"/>
  <c r="W2225" i="3" a="1"/>
  <c r="W2225" i="3" s="1"/>
  <c r="W2226" i="3" a="1"/>
  <c r="W2226" i="3" s="1"/>
  <c r="W2227" i="3" a="1"/>
  <c r="W2227" i="3" s="1"/>
  <c r="W2228" i="3" a="1"/>
  <c r="W2228" i="3" s="1"/>
  <c r="W2229" i="3" a="1"/>
  <c r="W2229" i="3" s="1"/>
  <c r="W2230" i="3" a="1"/>
  <c r="W2230" i="3" s="1"/>
  <c r="W2231" i="3" a="1"/>
  <c r="W2231" i="3" s="1"/>
  <c r="W2232" i="3" a="1"/>
  <c r="W2232" i="3" s="1"/>
  <c r="W2233" i="3" a="1"/>
  <c r="W2233" i="3" s="1"/>
  <c r="W2234" i="3" a="1"/>
  <c r="W2234" i="3" s="1"/>
  <c r="W2235" i="3" a="1"/>
  <c r="W2235" i="3" s="1"/>
  <c r="W2236" i="3" a="1"/>
  <c r="W2236" i="3" s="1"/>
  <c r="W2237" i="3" a="1"/>
  <c r="W2237" i="3" s="1"/>
  <c r="W2238" i="3" a="1"/>
  <c r="W2238" i="3" s="1"/>
  <c r="W2239" i="3" a="1"/>
  <c r="W2239" i="3" s="1"/>
  <c r="W2240" i="3" a="1"/>
  <c r="W2240" i="3" s="1"/>
  <c r="W2241" i="3" a="1"/>
  <c r="W2241" i="3" s="1"/>
  <c r="W2242" i="3" a="1"/>
  <c r="W2242" i="3" s="1"/>
  <c r="W2243" i="3" a="1"/>
  <c r="W2243" i="3" s="1"/>
  <c r="W2244" i="3" a="1"/>
  <c r="W2244" i="3" s="1"/>
  <c r="W2245" i="3" a="1"/>
  <c r="W2245" i="3" s="1"/>
  <c r="W2246" i="3" a="1"/>
  <c r="W2246" i="3" s="1"/>
  <c r="W2247" i="3" a="1"/>
  <c r="W2247" i="3" s="1"/>
  <c r="W2248" i="3" a="1"/>
  <c r="W2248" i="3" s="1"/>
  <c r="W2249" i="3" a="1"/>
  <c r="W2249" i="3" s="1"/>
  <c r="W2250" i="3" a="1"/>
  <c r="W2250" i="3" s="1"/>
  <c r="W2251" i="3" a="1"/>
  <c r="W2251" i="3" s="1"/>
  <c r="W2252" i="3" a="1"/>
  <c r="W2252" i="3" s="1"/>
  <c r="W2253" i="3" a="1"/>
  <c r="W2253" i="3" s="1"/>
  <c r="W2254" i="3" a="1"/>
  <c r="W2254" i="3" s="1"/>
  <c r="W2255" i="3" a="1"/>
  <c r="W2255" i="3" s="1"/>
  <c r="W2256" i="3" a="1"/>
  <c r="W2256" i="3" s="1"/>
  <c r="W2257" i="3" a="1"/>
  <c r="W2257" i="3" s="1"/>
  <c r="W2258" i="3" a="1"/>
  <c r="W2258" i="3" s="1"/>
  <c r="W2259" i="3" a="1"/>
  <c r="W2259" i="3" s="1"/>
  <c r="W2260" i="3" a="1"/>
  <c r="W2260" i="3" s="1"/>
  <c r="W2261" i="3" a="1"/>
  <c r="W2261" i="3" s="1"/>
  <c r="W2262" i="3" a="1"/>
  <c r="W2262" i="3" s="1"/>
  <c r="W2263" i="3" a="1"/>
  <c r="W2263" i="3" s="1"/>
  <c r="W2264" i="3" a="1"/>
  <c r="W2264" i="3" s="1"/>
  <c r="W2265" i="3" a="1"/>
  <c r="W2265" i="3" s="1"/>
  <c r="W2266" i="3" a="1"/>
  <c r="W2266" i="3" s="1"/>
  <c r="W2267" i="3" a="1"/>
  <c r="W2267" i="3" s="1"/>
  <c r="W2268" i="3" a="1"/>
  <c r="W2268" i="3" s="1"/>
  <c r="W2269" i="3" a="1"/>
  <c r="W2269" i="3" s="1"/>
  <c r="W2270" i="3" a="1"/>
  <c r="W2270" i="3" s="1"/>
  <c r="W2271" i="3" a="1"/>
  <c r="W2271" i="3" s="1"/>
  <c r="W2272" i="3" a="1"/>
  <c r="W2272" i="3" s="1"/>
  <c r="W2273" i="3" a="1"/>
  <c r="W2273" i="3" s="1"/>
  <c r="W2274" i="3" a="1"/>
  <c r="W2274" i="3" s="1"/>
  <c r="W2275" i="3" a="1"/>
  <c r="W2275" i="3" s="1"/>
  <c r="W2276" i="3" a="1"/>
  <c r="W2276" i="3" s="1"/>
  <c r="W2277" i="3" a="1"/>
  <c r="W2277" i="3" s="1"/>
  <c r="W2278" i="3" a="1"/>
  <c r="W2278" i="3" s="1"/>
  <c r="W2279" i="3" a="1"/>
  <c r="W2279" i="3" s="1"/>
  <c r="W2280" i="3" a="1"/>
  <c r="W2280" i="3" s="1"/>
  <c r="W2281" i="3" a="1"/>
  <c r="W2281" i="3" s="1"/>
  <c r="W2282" i="3" a="1"/>
  <c r="W2282" i="3" s="1"/>
  <c r="W2283" i="3" a="1"/>
  <c r="W2283" i="3" s="1"/>
  <c r="W2284" i="3" a="1"/>
  <c r="W2284" i="3" s="1"/>
  <c r="W2285" i="3" a="1"/>
  <c r="W2285" i="3" s="1"/>
  <c r="W2286" i="3" a="1"/>
  <c r="W2286" i="3" s="1"/>
  <c r="W2287" i="3" a="1"/>
  <c r="W2287" i="3" s="1"/>
  <c r="W2288" i="3" a="1"/>
  <c r="W2288" i="3" s="1"/>
  <c r="W2289" i="3" a="1"/>
  <c r="W2289" i="3" s="1"/>
  <c r="W2290" i="3" a="1"/>
  <c r="W2290" i="3" s="1"/>
  <c r="W2291" i="3" a="1"/>
  <c r="W2291" i="3" s="1"/>
  <c r="W2292" i="3" a="1"/>
  <c r="W2292" i="3" s="1"/>
  <c r="W2293" i="3" a="1"/>
  <c r="W2293" i="3" s="1"/>
  <c r="W2294" i="3" a="1"/>
  <c r="W2294" i="3" s="1"/>
  <c r="W2295" i="3" a="1"/>
  <c r="W2295" i="3" s="1"/>
  <c r="W2296" i="3" a="1"/>
  <c r="W2296" i="3" s="1"/>
  <c r="W2297" i="3" a="1"/>
  <c r="W2297" i="3" s="1"/>
  <c r="W2298" i="3" a="1"/>
  <c r="W2298" i="3" s="1"/>
  <c r="W2299" i="3" a="1"/>
  <c r="W2299" i="3" s="1"/>
  <c r="W2300" i="3" a="1"/>
  <c r="W2300" i="3" s="1"/>
  <c r="W2301" i="3" a="1"/>
  <c r="W2301" i="3" s="1"/>
  <c r="W2302" i="3" a="1"/>
  <c r="W2302" i="3" s="1"/>
  <c r="W2303" i="3" a="1"/>
  <c r="W2303" i="3" s="1"/>
  <c r="W2304" i="3" a="1"/>
  <c r="W2304" i="3" s="1"/>
  <c r="W2305" i="3" a="1"/>
  <c r="W2305" i="3" s="1"/>
  <c r="W2306" i="3" a="1"/>
  <c r="W2306" i="3" s="1"/>
  <c r="W2307" i="3" a="1"/>
  <c r="W2307" i="3" s="1"/>
  <c r="W2308" i="3" a="1"/>
  <c r="W2308" i="3" s="1"/>
  <c r="W2309" i="3" a="1"/>
  <c r="W2309" i="3" s="1"/>
  <c r="W2310" i="3" a="1"/>
  <c r="W2310" i="3" s="1"/>
  <c r="W2311" i="3" a="1"/>
  <c r="W2311" i="3" s="1"/>
  <c r="W2312" i="3" a="1"/>
  <c r="W2312" i="3" s="1"/>
  <c r="W2313" i="3" a="1"/>
  <c r="W2313" i="3" s="1"/>
  <c r="W2314" i="3" a="1"/>
  <c r="W2314" i="3" s="1"/>
  <c r="W2315" i="3" a="1"/>
  <c r="W2315" i="3" s="1"/>
  <c r="W2316" i="3" a="1"/>
  <c r="W2316" i="3" s="1"/>
  <c r="W2317" i="3" a="1"/>
  <c r="W2317" i="3" s="1"/>
  <c r="W2318" i="3" a="1"/>
  <c r="W2318" i="3" s="1"/>
  <c r="W2319" i="3" a="1"/>
  <c r="W2319" i="3" s="1"/>
  <c r="W2320" i="3" a="1"/>
  <c r="W2320" i="3" s="1"/>
  <c r="W2321" i="3" a="1"/>
  <c r="W2321" i="3" s="1"/>
  <c r="W2322" i="3" a="1"/>
  <c r="W2322" i="3" s="1"/>
  <c r="W2323" i="3" a="1"/>
  <c r="W2323" i="3" s="1"/>
  <c r="W2324" i="3" a="1"/>
  <c r="W2324" i="3" s="1"/>
  <c r="W2325" i="3" a="1"/>
  <c r="W2325" i="3" s="1"/>
  <c r="W2326" i="3" a="1"/>
  <c r="W2326" i="3" s="1"/>
  <c r="W2327" i="3" a="1"/>
  <c r="W2327" i="3" s="1"/>
  <c r="W2328" i="3" a="1"/>
  <c r="W2328" i="3" s="1"/>
  <c r="W2329" i="3" a="1"/>
  <c r="W2329" i="3" s="1"/>
  <c r="W2330" i="3" a="1"/>
  <c r="W2330" i="3" s="1"/>
  <c r="W2331" i="3" a="1"/>
  <c r="W2331" i="3" s="1"/>
  <c r="W2332" i="3" a="1"/>
  <c r="W2332" i="3" s="1"/>
  <c r="W2333" i="3" a="1"/>
  <c r="W2333" i="3" s="1"/>
  <c r="W2334" i="3" a="1"/>
  <c r="W2334" i="3" s="1"/>
  <c r="W2335" i="3" a="1"/>
  <c r="W2335" i="3" s="1"/>
  <c r="W2336" i="3" a="1"/>
  <c r="W2336" i="3" s="1"/>
  <c r="W2337" i="3" a="1"/>
  <c r="W2337" i="3" s="1"/>
  <c r="W2338" i="3" a="1"/>
  <c r="W2338" i="3" s="1"/>
  <c r="W2339" i="3" a="1"/>
  <c r="W2339" i="3" s="1"/>
  <c r="W2340" i="3" a="1"/>
  <c r="W2340" i="3" s="1"/>
  <c r="W2341" i="3" a="1"/>
  <c r="W2341" i="3" s="1"/>
  <c r="W2342" i="3" a="1"/>
  <c r="W2342" i="3" s="1"/>
  <c r="W2343" i="3" a="1"/>
  <c r="W2343" i="3" s="1"/>
  <c r="W2344" i="3" a="1"/>
  <c r="W2344" i="3" s="1"/>
  <c r="W2345" i="3" a="1"/>
  <c r="W2345" i="3" s="1"/>
  <c r="W2346" i="3" a="1"/>
  <c r="W2346" i="3" s="1"/>
  <c r="W2347" i="3" a="1"/>
  <c r="W2347" i="3" s="1"/>
  <c r="W2348" i="3" a="1"/>
  <c r="W2348" i="3" s="1"/>
  <c r="W2349" i="3" a="1"/>
  <c r="W2349" i="3" s="1"/>
  <c r="W2350" i="3" a="1"/>
  <c r="W2350" i="3" s="1"/>
  <c r="W2351" i="3" a="1"/>
  <c r="W2351" i="3" s="1"/>
  <c r="W2352" i="3" a="1"/>
  <c r="W2352" i="3" s="1"/>
  <c r="W2353" i="3" a="1"/>
  <c r="W2353" i="3" s="1"/>
  <c r="W2354" i="3" a="1"/>
  <c r="W2354" i="3" s="1"/>
  <c r="W2355" i="3" a="1"/>
  <c r="W2355" i="3" s="1"/>
  <c r="W2356" i="3" a="1"/>
  <c r="W2356" i="3" s="1"/>
  <c r="W2357" i="3" a="1"/>
  <c r="W2357" i="3" s="1"/>
  <c r="W2358" i="3" a="1"/>
  <c r="W2358" i="3" s="1"/>
  <c r="W2359" i="3" a="1"/>
  <c r="W2359" i="3" s="1"/>
  <c r="W2360" i="3" a="1"/>
  <c r="W2360" i="3" s="1"/>
  <c r="W2361" i="3" a="1"/>
  <c r="W2361" i="3" s="1"/>
  <c r="W2362" i="3" a="1"/>
  <c r="W2362" i="3" s="1"/>
  <c r="W2363" i="3" a="1"/>
  <c r="W2363" i="3" s="1"/>
  <c r="W2364" i="3" a="1"/>
  <c r="W2364" i="3" s="1"/>
  <c r="W2365" i="3" a="1"/>
  <c r="W2365" i="3" s="1"/>
  <c r="W2366" i="3" a="1"/>
  <c r="W2366" i="3" s="1"/>
  <c r="W2367" i="3" a="1"/>
  <c r="W2367" i="3" s="1"/>
  <c r="W2368" i="3" a="1"/>
  <c r="W2368" i="3" s="1"/>
  <c r="W2369" i="3" a="1"/>
  <c r="W2369" i="3" s="1"/>
  <c r="W2370" i="3" a="1"/>
  <c r="W2370" i="3" s="1"/>
  <c r="W2371" i="3" a="1"/>
  <c r="W2371" i="3" s="1"/>
  <c r="W2372" i="3" a="1"/>
  <c r="W2372" i="3" s="1"/>
  <c r="W2373" i="3" a="1"/>
  <c r="W2373" i="3" s="1"/>
  <c r="W2374" i="3" a="1"/>
  <c r="W2374" i="3" s="1"/>
  <c r="W2375" i="3" a="1"/>
  <c r="W2375" i="3" s="1"/>
  <c r="W2376" i="3" a="1"/>
  <c r="W2376" i="3" s="1"/>
  <c r="W2377" i="3" a="1"/>
  <c r="W2377" i="3" s="1"/>
  <c r="W2378" i="3" a="1"/>
  <c r="W2378" i="3" s="1"/>
  <c r="W2379" i="3" a="1"/>
  <c r="W2379" i="3" s="1"/>
  <c r="W2380" i="3" a="1"/>
  <c r="W2380" i="3" s="1"/>
  <c r="W2381" i="3" a="1"/>
  <c r="W2381" i="3" s="1"/>
  <c r="W2382" i="3" a="1"/>
  <c r="W2382" i="3" s="1"/>
  <c r="W2383" i="3" a="1"/>
  <c r="W2383" i="3" s="1"/>
  <c r="W2384" i="3" a="1"/>
  <c r="W2384" i="3" s="1"/>
  <c r="W2385" i="3" a="1"/>
  <c r="W2385" i="3" s="1"/>
  <c r="W2386" i="3" a="1"/>
  <c r="W2386" i="3" s="1"/>
  <c r="W2387" i="3" a="1"/>
  <c r="W2387" i="3" s="1"/>
  <c r="W2388" i="3" a="1"/>
  <c r="W2388" i="3" s="1"/>
  <c r="W2389" i="3" a="1"/>
  <c r="W2389" i="3" s="1"/>
  <c r="W2390" i="3" a="1"/>
  <c r="W2390" i="3" s="1"/>
  <c r="W2391" i="3" a="1"/>
  <c r="W2391" i="3" s="1"/>
  <c r="W2392" i="3" a="1"/>
  <c r="W2392" i="3" s="1"/>
  <c r="W2393" i="3" a="1"/>
  <c r="W2393" i="3" s="1"/>
  <c r="W2394" i="3" a="1"/>
  <c r="W2394" i="3" s="1"/>
  <c r="W2395" i="3" a="1"/>
  <c r="W2395" i="3" s="1"/>
  <c r="W2396" i="3" a="1"/>
  <c r="W2396" i="3" s="1"/>
  <c r="W2397" i="3" a="1"/>
  <c r="W2397" i="3" s="1"/>
  <c r="W2398" i="3" a="1"/>
  <c r="W2398" i="3" s="1"/>
  <c r="W2399" i="3" a="1"/>
  <c r="W2399" i="3" s="1"/>
  <c r="W2400" i="3" a="1"/>
  <c r="W2400" i="3" s="1"/>
  <c r="W2401" i="3" a="1"/>
  <c r="W2401" i="3" s="1"/>
  <c r="W2402" i="3" a="1"/>
  <c r="W2402" i="3" s="1"/>
  <c r="W2403" i="3" a="1"/>
  <c r="W2403" i="3" s="1"/>
  <c r="W2404" i="3" a="1"/>
  <c r="W2404" i="3" s="1"/>
  <c r="W2405" i="3" a="1"/>
  <c r="W2405" i="3" s="1"/>
  <c r="W2406" i="3" a="1"/>
  <c r="W2406" i="3" s="1"/>
  <c r="W2407" i="3" a="1"/>
  <c r="W2407" i="3" s="1"/>
  <c r="W2408" i="3" a="1"/>
  <c r="W2408" i="3" s="1"/>
  <c r="W2409" i="3" a="1"/>
  <c r="W2409" i="3" s="1"/>
  <c r="W2410" i="3" a="1"/>
  <c r="W2410" i="3" s="1"/>
  <c r="W2411" i="3" a="1"/>
  <c r="W2411" i="3" s="1"/>
  <c r="W2412" i="3" a="1"/>
  <c r="W2412" i="3" s="1"/>
  <c r="W2413" i="3" a="1"/>
  <c r="W2413" i="3" s="1"/>
  <c r="W2414" i="3" a="1"/>
  <c r="W2414" i="3" s="1"/>
  <c r="W2415" i="3" a="1"/>
  <c r="W2415" i="3" s="1"/>
  <c r="W2416" i="3" a="1"/>
  <c r="W2416" i="3" s="1"/>
  <c r="W2417" i="3" a="1"/>
  <c r="W2417" i="3" s="1"/>
  <c r="W2418" i="3" a="1"/>
  <c r="W2418" i="3" s="1"/>
  <c r="W2419" i="3" a="1"/>
  <c r="W2419" i="3" s="1"/>
  <c r="W2420" i="3" a="1"/>
  <c r="W2420" i="3" s="1"/>
  <c r="W2421" i="3" a="1"/>
  <c r="W2421" i="3" s="1"/>
  <c r="W2422" i="3" a="1"/>
  <c r="W2422" i="3" s="1"/>
  <c r="W2423" i="3" a="1"/>
  <c r="W2423" i="3" s="1"/>
  <c r="W2424" i="3" a="1"/>
  <c r="W2424" i="3" s="1"/>
  <c r="W2425" i="3" a="1"/>
  <c r="W2425" i="3" s="1"/>
  <c r="W2426" i="3" a="1"/>
  <c r="W2426" i="3" s="1"/>
  <c r="W2427" i="3" a="1"/>
  <c r="W2427" i="3" s="1"/>
  <c r="W2428" i="3" a="1"/>
  <c r="W2428" i="3" s="1"/>
  <c r="W2429" i="3" a="1"/>
  <c r="W2429" i="3" s="1"/>
  <c r="W2430" i="3" a="1"/>
  <c r="W2430" i="3" s="1"/>
  <c r="W2431" i="3" a="1"/>
  <c r="W2431" i="3" s="1"/>
  <c r="W2432" i="3" a="1"/>
  <c r="W2432" i="3" s="1"/>
  <c r="W2433" i="3" a="1"/>
  <c r="W2433" i="3" s="1"/>
  <c r="W2434" i="3" a="1"/>
  <c r="W2434" i="3" s="1"/>
  <c r="W2435" i="3" a="1"/>
  <c r="W2435" i="3" s="1"/>
  <c r="W2436" i="3" a="1"/>
  <c r="W2436" i="3" s="1"/>
  <c r="W2437" i="3" a="1"/>
  <c r="W2437" i="3" s="1"/>
  <c r="W2438" i="3" a="1"/>
  <c r="W2438" i="3" s="1"/>
  <c r="W2439" i="3" a="1"/>
  <c r="W2439" i="3" s="1"/>
  <c r="W2440" i="3" a="1"/>
  <c r="W2440" i="3" s="1"/>
  <c r="W2441" i="3" a="1"/>
  <c r="W2441" i="3" s="1"/>
  <c r="W2442" i="3" a="1"/>
  <c r="W2442" i="3" s="1"/>
  <c r="W2443" i="3" a="1"/>
  <c r="W2443" i="3" s="1"/>
  <c r="W2444" i="3" a="1"/>
  <c r="W2444" i="3" s="1"/>
  <c r="W2445" i="3" a="1"/>
  <c r="W2445" i="3" s="1"/>
  <c r="W2446" i="3" a="1"/>
  <c r="W2446" i="3" s="1"/>
  <c r="W2447" i="3" a="1"/>
  <c r="W2447" i="3" s="1"/>
  <c r="W2448" i="3" a="1"/>
  <c r="W2448" i="3" s="1"/>
  <c r="W2449" i="3" a="1"/>
  <c r="W2449" i="3" s="1"/>
  <c r="W2450" i="3" a="1"/>
  <c r="W2450" i="3" s="1"/>
  <c r="W2451" i="3" a="1"/>
  <c r="W2451" i="3" s="1"/>
  <c r="W2452" i="3" a="1"/>
  <c r="W2452" i="3" s="1"/>
  <c r="W2453" i="3" a="1"/>
  <c r="W2453" i="3" s="1"/>
  <c r="W2454" i="3" a="1"/>
  <c r="W2454" i="3" s="1"/>
  <c r="W2455" i="3" a="1"/>
  <c r="W2455" i="3" s="1"/>
  <c r="W2456" i="3" a="1"/>
  <c r="W2456" i="3" s="1"/>
  <c r="W2457" i="3" a="1"/>
  <c r="W2457" i="3" s="1"/>
  <c r="W2458" i="3" a="1"/>
  <c r="W2458" i="3" s="1"/>
  <c r="W2459" i="3" a="1"/>
  <c r="W2459" i="3" s="1"/>
  <c r="W2460" i="3" a="1"/>
  <c r="W2460" i="3" s="1"/>
  <c r="W2461" i="3" a="1"/>
  <c r="W2461" i="3" s="1"/>
  <c r="W2462" i="3" a="1"/>
  <c r="W2462" i="3" s="1"/>
  <c r="W2463" i="3" a="1"/>
  <c r="W2463" i="3" s="1"/>
  <c r="W2464" i="3" a="1"/>
  <c r="W2464" i="3" s="1"/>
  <c r="W2465" i="3" a="1"/>
  <c r="W2465" i="3" s="1"/>
  <c r="W2466" i="3" a="1"/>
  <c r="W2466" i="3" s="1"/>
  <c r="W2467" i="3" a="1"/>
  <c r="W2467" i="3" s="1"/>
  <c r="W2468" i="3" a="1"/>
  <c r="W2468" i="3" s="1"/>
  <c r="W2469" i="3" a="1"/>
  <c r="W2469" i="3" s="1"/>
  <c r="W2470" i="3" a="1"/>
  <c r="W2470" i="3" s="1"/>
  <c r="W2471" i="3" a="1"/>
  <c r="W2471" i="3" s="1"/>
  <c r="W2472" i="3" a="1"/>
  <c r="W2472" i="3" s="1"/>
  <c r="W2473" i="3" a="1"/>
  <c r="W2473" i="3" s="1"/>
  <c r="W2474" i="3" a="1"/>
  <c r="W2474" i="3" s="1"/>
  <c r="W2475" i="3" a="1"/>
  <c r="W2475" i="3" s="1"/>
  <c r="W2476" i="3" a="1"/>
  <c r="W2476" i="3" s="1"/>
  <c r="W2477" i="3" a="1"/>
  <c r="W2477" i="3" s="1"/>
  <c r="W2478" i="3" a="1"/>
  <c r="W2478" i="3" s="1"/>
  <c r="W2479" i="3" a="1"/>
  <c r="W2479" i="3" s="1"/>
  <c r="W2480" i="3" a="1"/>
  <c r="W2480" i="3" s="1"/>
  <c r="W2481" i="3" a="1"/>
  <c r="W2481" i="3" s="1"/>
  <c r="W2482" i="3" a="1"/>
  <c r="W2482" i="3" s="1"/>
  <c r="W2483" i="3" a="1"/>
  <c r="W2483" i="3" s="1"/>
  <c r="W2484" i="3" a="1"/>
  <c r="W2484" i="3" s="1"/>
  <c r="W2485" i="3" a="1"/>
  <c r="W2485" i="3" s="1"/>
  <c r="W2486" i="3" a="1"/>
  <c r="W2486" i="3" s="1"/>
  <c r="W2487" i="3" a="1"/>
  <c r="W2487" i="3" s="1"/>
  <c r="W2488" i="3" a="1"/>
  <c r="W2488" i="3" s="1"/>
  <c r="W2489" i="3" a="1"/>
  <c r="W2489" i="3" s="1"/>
  <c r="W2490" i="3" a="1"/>
  <c r="W2490" i="3" s="1"/>
  <c r="W2491" i="3" a="1"/>
  <c r="W2491" i="3" s="1"/>
  <c r="W2492" i="3" a="1"/>
  <c r="W2492" i="3" s="1"/>
  <c r="W2493" i="3" a="1"/>
  <c r="W2493" i="3" s="1"/>
  <c r="W2494" i="3" a="1"/>
  <c r="W2494" i="3" s="1"/>
  <c r="W2495" i="3" a="1"/>
  <c r="W2495" i="3" s="1"/>
  <c r="W2496" i="3" a="1"/>
  <c r="W2496" i="3" s="1"/>
  <c r="W2497" i="3" a="1"/>
  <c r="W2497" i="3" s="1"/>
  <c r="W2498" i="3" a="1"/>
  <c r="W2498" i="3" s="1"/>
  <c r="W2499" i="3" a="1"/>
  <c r="W2499" i="3" s="1"/>
  <c r="W2500" i="3" a="1"/>
  <c r="W2500" i="3" s="1"/>
  <c r="W2501" i="3" a="1"/>
  <c r="W2501" i="3" s="1"/>
  <c r="W2502" i="3" a="1"/>
  <c r="W2502" i="3" s="1"/>
  <c r="W2503" i="3" a="1"/>
  <c r="W2503" i="3" s="1"/>
  <c r="W2504" i="3" a="1"/>
  <c r="W2504" i="3" s="1"/>
  <c r="W2505" i="3" a="1"/>
  <c r="W2505" i="3" s="1"/>
  <c r="W2506" i="3" a="1"/>
  <c r="W2506" i="3" s="1"/>
  <c r="W2507" i="3" a="1"/>
  <c r="W2507" i="3" s="1"/>
  <c r="W2508" i="3" a="1"/>
  <c r="W2508" i="3" s="1"/>
  <c r="W2509" i="3" a="1"/>
  <c r="W2509" i="3" s="1"/>
  <c r="W2510" i="3" a="1"/>
  <c r="W2510" i="3" s="1"/>
  <c r="W2511" i="3" a="1"/>
  <c r="W2511" i="3" s="1"/>
  <c r="W2512" i="3" a="1"/>
  <c r="W2512" i="3" s="1"/>
  <c r="W2513" i="3" a="1"/>
  <c r="W2513" i="3" s="1"/>
  <c r="W2514" i="3" a="1"/>
  <c r="W2514" i="3" s="1"/>
  <c r="W2515" i="3" a="1"/>
  <c r="W2515" i="3" s="1"/>
  <c r="W2516" i="3" a="1"/>
  <c r="W2516" i="3" s="1"/>
  <c r="W2517" i="3" a="1"/>
  <c r="W2517" i="3" s="1"/>
  <c r="W2518" i="3" a="1"/>
  <c r="W2518" i="3" s="1"/>
  <c r="W2519" i="3" a="1"/>
  <c r="W2519" i="3" s="1"/>
  <c r="W2520" i="3" a="1"/>
  <c r="W2520" i="3" s="1"/>
  <c r="W2521" i="3" a="1"/>
  <c r="W2521" i="3" s="1"/>
  <c r="W2522" i="3" a="1"/>
  <c r="W2522" i="3" s="1"/>
  <c r="W2523" i="3" a="1"/>
  <c r="W2523" i="3" s="1"/>
  <c r="W2524" i="3" a="1"/>
  <c r="W2524" i="3" s="1"/>
  <c r="W2525" i="3" a="1"/>
  <c r="W2525" i="3" s="1"/>
  <c r="W2526" i="3" a="1"/>
  <c r="W2526" i="3" s="1"/>
  <c r="W2527" i="3" a="1"/>
  <c r="W2527" i="3" s="1"/>
  <c r="W2528" i="3" a="1"/>
  <c r="W2528" i="3" s="1"/>
  <c r="W2529" i="3" a="1"/>
  <c r="W2529" i="3" s="1"/>
  <c r="W2530" i="3" a="1"/>
  <c r="W2530" i="3" s="1"/>
  <c r="W2531" i="3" a="1"/>
  <c r="W2531" i="3" s="1"/>
  <c r="W2532" i="3" a="1"/>
  <c r="W2532" i="3" s="1"/>
  <c r="W2533" i="3" a="1"/>
  <c r="W2533" i="3" s="1"/>
  <c r="W2534" i="3" a="1"/>
  <c r="W2534" i="3" s="1"/>
  <c r="W2535" i="3" a="1"/>
  <c r="W2535" i="3" s="1"/>
  <c r="W2536" i="3" a="1"/>
  <c r="W2536" i="3" s="1"/>
  <c r="W2537" i="3" a="1"/>
  <c r="W2537" i="3" s="1"/>
  <c r="W2538" i="3" a="1"/>
  <c r="W2538" i="3" s="1"/>
  <c r="W2539" i="3" a="1"/>
  <c r="W2539" i="3" s="1"/>
  <c r="W2540" i="3" a="1"/>
  <c r="W2540" i="3" s="1"/>
  <c r="W2541" i="3" a="1"/>
  <c r="W2541" i="3" s="1"/>
  <c r="W2542" i="3" a="1"/>
  <c r="W2542" i="3" s="1"/>
  <c r="W2543" i="3" a="1"/>
  <c r="W2543" i="3" s="1"/>
  <c r="W2544" i="3" a="1"/>
  <c r="W2544" i="3" s="1"/>
  <c r="W2545" i="3" a="1"/>
  <c r="W2545" i="3" s="1"/>
  <c r="W2546" i="3" a="1"/>
  <c r="W2546" i="3" s="1"/>
  <c r="W2547" i="3" a="1"/>
  <c r="W2547" i="3" s="1"/>
  <c r="W2548" i="3" a="1"/>
  <c r="W2548" i="3" s="1"/>
  <c r="W2549" i="3" a="1"/>
  <c r="W2549" i="3" s="1"/>
  <c r="W2550" i="3" a="1"/>
  <c r="W2550" i="3" s="1"/>
  <c r="W2551" i="3" a="1"/>
  <c r="W2551" i="3" s="1"/>
  <c r="W2552" i="3" a="1"/>
  <c r="W2552" i="3" s="1"/>
  <c r="W2553" i="3" a="1"/>
  <c r="W2553" i="3" s="1"/>
  <c r="W2554" i="3" a="1"/>
  <c r="W2554" i="3" s="1"/>
  <c r="W2555" i="3" a="1"/>
  <c r="W2555" i="3" s="1"/>
  <c r="W2556" i="3" a="1"/>
  <c r="W2556" i="3" s="1"/>
  <c r="W2557" i="3" a="1"/>
  <c r="W2557" i="3" s="1"/>
  <c r="W2558" i="3" a="1"/>
  <c r="W2558" i="3" s="1"/>
  <c r="W2559" i="3" a="1"/>
  <c r="W2559" i="3" s="1"/>
  <c r="W2560" i="3" a="1"/>
  <c r="W2560" i="3" s="1"/>
  <c r="W2561" i="3" a="1"/>
  <c r="W2561" i="3" s="1"/>
  <c r="W2562" i="3" a="1"/>
  <c r="W2562" i="3" s="1"/>
  <c r="W2563" i="3" a="1"/>
  <c r="W2563" i="3" s="1"/>
  <c r="W2564" i="3" a="1"/>
  <c r="W2564" i="3" s="1"/>
  <c r="W2565" i="3" a="1"/>
  <c r="W2565" i="3" s="1"/>
  <c r="W2566" i="3" a="1"/>
  <c r="W2566" i="3" s="1"/>
  <c r="W2567" i="3" a="1"/>
  <c r="W2567" i="3" s="1"/>
  <c r="W2568" i="3" a="1"/>
  <c r="W2568" i="3" s="1"/>
  <c r="W2569" i="3" a="1"/>
  <c r="W2569" i="3" s="1"/>
  <c r="W2570" i="3" a="1"/>
  <c r="W2570" i="3" s="1"/>
  <c r="W2571" i="3" a="1"/>
  <c r="W2571" i="3" s="1"/>
  <c r="W2572" i="3" a="1"/>
  <c r="W2572" i="3" s="1"/>
  <c r="W2573" i="3" a="1"/>
  <c r="W2573" i="3" s="1"/>
  <c r="W2574" i="3" a="1"/>
  <c r="W2574" i="3" s="1"/>
  <c r="W2575" i="3" a="1"/>
  <c r="W2575" i="3" s="1"/>
  <c r="W2576" i="3" a="1"/>
  <c r="W2576" i="3" s="1"/>
  <c r="W2577" i="3" a="1"/>
  <c r="W2577" i="3" s="1"/>
  <c r="W2578" i="3" a="1"/>
  <c r="W2578" i="3" s="1"/>
  <c r="W2579" i="3" a="1"/>
  <c r="W2579" i="3" s="1"/>
  <c r="W2580" i="3" a="1"/>
  <c r="W2580" i="3" s="1"/>
  <c r="W2581" i="3" a="1"/>
  <c r="W2581" i="3" s="1"/>
  <c r="W2582" i="3" a="1"/>
  <c r="W2582" i="3" s="1"/>
  <c r="W2583" i="3" a="1"/>
  <c r="W2583" i="3" s="1"/>
  <c r="W2584" i="3" a="1"/>
  <c r="W2584" i="3" s="1"/>
  <c r="W2585" i="3" a="1"/>
  <c r="W2585" i="3" s="1"/>
  <c r="W2586" i="3" a="1"/>
  <c r="W2586" i="3" s="1"/>
  <c r="W2587" i="3" a="1"/>
  <c r="W2587" i="3" s="1"/>
  <c r="W2588" i="3" a="1"/>
  <c r="W2588" i="3" s="1"/>
  <c r="W2589" i="3" a="1"/>
  <c r="W2589" i="3" s="1"/>
  <c r="W2590" i="3" a="1"/>
  <c r="W2590" i="3" s="1"/>
  <c r="W2591" i="3" a="1"/>
  <c r="W2591" i="3" s="1"/>
  <c r="W2592" i="3" a="1"/>
  <c r="W2592" i="3" s="1"/>
  <c r="W2593" i="3" a="1"/>
  <c r="W2593" i="3" s="1"/>
  <c r="W2594" i="3" a="1"/>
  <c r="W2594" i="3" s="1"/>
  <c r="W2595" i="3" a="1"/>
  <c r="W2595" i="3" s="1"/>
  <c r="W2596" i="3" a="1"/>
  <c r="W2596" i="3" s="1"/>
  <c r="W2597" i="3" a="1"/>
  <c r="W2597" i="3" s="1"/>
  <c r="W2598" i="3" a="1"/>
  <c r="W2598" i="3" s="1"/>
  <c r="W2599" i="3" a="1"/>
  <c r="W2599" i="3" s="1"/>
  <c r="W2600" i="3" a="1"/>
  <c r="W2600" i="3" s="1"/>
  <c r="W2601" i="3" a="1"/>
  <c r="W2601" i="3" s="1"/>
  <c r="W2602" i="3" a="1"/>
  <c r="W2602" i="3" s="1"/>
  <c r="W2603" i="3" a="1"/>
  <c r="W2603" i="3" s="1"/>
  <c r="W2604" i="3" a="1"/>
  <c r="W2604" i="3" s="1"/>
  <c r="W2605" i="3" a="1"/>
  <c r="W2605" i="3" s="1"/>
  <c r="W2606" i="3" a="1"/>
  <c r="W2606" i="3" s="1"/>
  <c r="W2607" i="3" a="1"/>
  <c r="W2607" i="3" s="1"/>
  <c r="W2608" i="3" a="1"/>
  <c r="W2608" i="3" s="1"/>
  <c r="W2609" i="3" a="1"/>
  <c r="W2609" i="3" s="1"/>
  <c r="W2610" i="3" a="1"/>
  <c r="W2610" i="3" s="1"/>
  <c r="W2611" i="3" a="1"/>
  <c r="W2611" i="3" s="1"/>
  <c r="W2612" i="3" a="1"/>
  <c r="W2612" i="3" s="1"/>
  <c r="W2613" i="3" a="1"/>
  <c r="W2613" i="3" s="1"/>
  <c r="W2614" i="3" a="1"/>
  <c r="W2614" i="3" s="1"/>
  <c r="W2615" i="3" a="1"/>
  <c r="W2615" i="3" s="1"/>
  <c r="W2616" i="3" a="1"/>
  <c r="W2616" i="3" s="1"/>
  <c r="W2617" i="3" a="1"/>
  <c r="W2617" i="3" s="1"/>
  <c r="W2618" i="3" a="1"/>
  <c r="W2618" i="3" s="1"/>
  <c r="W2619" i="3" a="1"/>
  <c r="W2619" i="3" s="1"/>
  <c r="W2620" i="3" a="1"/>
  <c r="W2620" i="3" s="1"/>
  <c r="W2621" i="3" a="1"/>
  <c r="W2621" i="3" s="1"/>
  <c r="W2622" i="3" a="1"/>
  <c r="W2622" i="3" s="1"/>
  <c r="W2623" i="3" a="1"/>
  <c r="W2623" i="3" s="1"/>
  <c r="W2624" i="3" a="1"/>
  <c r="W2624" i="3" s="1"/>
  <c r="W2625" i="3" a="1"/>
  <c r="W2625" i="3" s="1"/>
  <c r="W2626" i="3" a="1"/>
  <c r="W2626" i="3" s="1"/>
  <c r="W2627" i="3" a="1"/>
  <c r="W2627" i="3" s="1"/>
  <c r="W2628" i="3" a="1"/>
  <c r="W2628" i="3" s="1"/>
  <c r="W2629" i="3" a="1"/>
  <c r="W2629" i="3" s="1"/>
  <c r="W2630" i="3" a="1"/>
  <c r="W2630" i="3" s="1"/>
  <c r="W2631" i="3" a="1"/>
  <c r="W2631" i="3" s="1"/>
  <c r="W2632" i="3" a="1"/>
  <c r="W2632" i="3" s="1"/>
  <c r="W2633" i="3" a="1"/>
  <c r="W2633" i="3" s="1"/>
  <c r="W2634" i="3" a="1"/>
  <c r="W2634" i="3" s="1"/>
  <c r="W2635" i="3" a="1"/>
  <c r="W2635" i="3" s="1"/>
  <c r="W2636" i="3" a="1"/>
  <c r="W2636" i="3" s="1"/>
  <c r="W2637" i="3" a="1"/>
  <c r="W2637" i="3" s="1"/>
  <c r="W2638" i="3" a="1"/>
  <c r="W2638" i="3" s="1"/>
  <c r="W2639" i="3" a="1"/>
  <c r="W2639" i="3" s="1"/>
  <c r="W2640" i="3" a="1"/>
  <c r="W2640" i="3" s="1"/>
  <c r="W2641" i="3" a="1"/>
  <c r="W2641" i="3" s="1"/>
  <c r="W2642" i="3" a="1"/>
  <c r="W2642" i="3" s="1"/>
  <c r="W2643" i="3" a="1"/>
  <c r="W2643" i="3" s="1"/>
  <c r="W2644" i="3" a="1"/>
  <c r="W2644" i="3" s="1"/>
  <c r="W2645" i="3" a="1"/>
  <c r="W2645" i="3" s="1"/>
  <c r="W2646" i="3" a="1"/>
  <c r="W2646" i="3" s="1"/>
  <c r="W2647" i="3" a="1"/>
  <c r="W2647" i="3" s="1"/>
  <c r="W2648" i="3" a="1"/>
  <c r="W2648" i="3" s="1"/>
  <c r="W2649" i="3" a="1"/>
  <c r="W2649" i="3" s="1"/>
  <c r="W2650" i="3" a="1"/>
  <c r="W2650" i="3" s="1"/>
  <c r="W2651" i="3" a="1"/>
  <c r="W2651" i="3" s="1"/>
  <c r="W2652" i="3" a="1"/>
  <c r="W2652" i="3" s="1"/>
  <c r="W2653" i="3" a="1"/>
  <c r="W2653" i="3" s="1"/>
  <c r="W2654" i="3" a="1"/>
  <c r="W2654" i="3" s="1"/>
  <c r="W2655" i="3" a="1"/>
  <c r="W2655" i="3" s="1"/>
  <c r="W2656" i="3" a="1"/>
  <c r="W2656" i="3" s="1"/>
  <c r="W2657" i="3" a="1"/>
  <c r="W2657" i="3" s="1"/>
  <c r="W2658" i="3" a="1"/>
  <c r="W2658" i="3" s="1"/>
  <c r="W2659" i="3" a="1"/>
  <c r="W2659" i="3" s="1"/>
  <c r="W2660" i="3" a="1"/>
  <c r="W2660" i="3" s="1"/>
  <c r="W2661" i="3" a="1"/>
  <c r="W2661" i="3" s="1"/>
  <c r="W2662" i="3" a="1"/>
  <c r="W2662" i="3" s="1"/>
  <c r="W2663" i="3" a="1"/>
  <c r="W2663" i="3" s="1"/>
  <c r="W2664" i="3" a="1"/>
  <c r="W2664" i="3" s="1"/>
  <c r="W2665" i="3" a="1"/>
  <c r="W2665" i="3" s="1"/>
  <c r="W2666" i="3" a="1"/>
  <c r="W2666" i="3" s="1"/>
  <c r="W2667" i="3" a="1"/>
  <c r="W2667" i="3" s="1"/>
  <c r="W2668" i="3" a="1"/>
  <c r="W2668" i="3" s="1"/>
  <c r="W2669" i="3" a="1"/>
  <c r="W2669" i="3" s="1"/>
  <c r="W2670" i="3" a="1"/>
  <c r="W2670" i="3" s="1"/>
  <c r="W2671" i="3" a="1"/>
  <c r="W2671" i="3" s="1"/>
  <c r="W2672" i="3" a="1"/>
  <c r="W2672" i="3" s="1"/>
  <c r="W2673" i="3" a="1"/>
  <c r="W2673" i="3" s="1"/>
  <c r="W2674" i="3" a="1"/>
  <c r="W2674" i="3" s="1"/>
  <c r="W2675" i="3" a="1"/>
  <c r="W2675" i="3" s="1"/>
  <c r="W2676" i="3" a="1"/>
  <c r="W2676" i="3" s="1"/>
  <c r="W2677" i="3" a="1"/>
  <c r="W2677" i="3" s="1"/>
  <c r="W2678" i="3" a="1"/>
  <c r="W2678" i="3" s="1"/>
  <c r="W2679" i="3" a="1"/>
  <c r="W2679" i="3" s="1"/>
  <c r="W2680" i="3" a="1"/>
  <c r="W2680" i="3" s="1"/>
  <c r="W2681" i="3" a="1"/>
  <c r="W2681" i="3" s="1"/>
  <c r="W2682" i="3" a="1"/>
  <c r="W2682" i="3" s="1"/>
  <c r="W2683" i="3" a="1"/>
  <c r="W2683" i="3" s="1"/>
  <c r="W2684" i="3" a="1"/>
  <c r="W2684" i="3" s="1"/>
  <c r="W2685" i="3" a="1"/>
  <c r="W2685" i="3" s="1"/>
  <c r="W2686" i="3" a="1"/>
  <c r="W2686" i="3" s="1"/>
  <c r="W2687" i="3" a="1"/>
  <c r="W2687" i="3" s="1"/>
  <c r="W2688" i="3" a="1"/>
  <c r="W2688" i="3" s="1"/>
  <c r="W2689" i="3" a="1"/>
  <c r="W2689" i="3" s="1"/>
  <c r="W2690" i="3" a="1"/>
  <c r="W2690" i="3" s="1"/>
  <c r="W2691" i="3" a="1"/>
  <c r="W2691" i="3" s="1"/>
  <c r="W2692" i="3" a="1"/>
  <c r="W2692" i="3" s="1"/>
  <c r="W2693" i="3" a="1"/>
  <c r="W2693" i="3" s="1"/>
  <c r="W2694" i="3" a="1"/>
  <c r="W2694" i="3" s="1"/>
  <c r="W2695" i="3" a="1"/>
  <c r="W2695" i="3" s="1"/>
  <c r="W2696" i="3" a="1"/>
  <c r="W2696" i="3" s="1"/>
  <c r="W2697" i="3" a="1"/>
  <c r="W2697" i="3" s="1"/>
  <c r="W2698" i="3" a="1"/>
  <c r="W2698" i="3" s="1"/>
  <c r="W2699" i="3" a="1"/>
  <c r="W2699" i="3" s="1"/>
  <c r="W2700" i="3" a="1"/>
  <c r="W2700" i="3" s="1"/>
  <c r="W2701" i="3" a="1"/>
  <c r="W2701" i="3" s="1"/>
  <c r="W2702" i="3" a="1"/>
  <c r="W2702" i="3" s="1"/>
  <c r="W2703" i="3" a="1"/>
  <c r="W2703" i="3" s="1"/>
  <c r="W2704" i="3" a="1"/>
  <c r="W2704" i="3" s="1"/>
  <c r="W2705" i="3" a="1"/>
  <c r="W2705" i="3" s="1"/>
  <c r="W2706" i="3" a="1"/>
  <c r="W2706" i="3" s="1"/>
  <c r="W2707" i="3" a="1"/>
  <c r="W2707" i="3" s="1"/>
  <c r="W2708" i="3" a="1"/>
  <c r="W2708" i="3" s="1"/>
  <c r="W2709" i="3" a="1"/>
  <c r="W2709" i="3" s="1"/>
  <c r="W2710" i="3" a="1"/>
  <c r="W2710" i="3" s="1"/>
  <c r="W2711" i="3" a="1"/>
  <c r="W2711" i="3" s="1"/>
  <c r="W2712" i="3" a="1"/>
  <c r="W2712" i="3" s="1"/>
  <c r="W2713" i="3" a="1"/>
  <c r="W2713" i="3" s="1"/>
  <c r="W2714" i="3" a="1"/>
  <c r="W2714" i="3" s="1"/>
  <c r="W2715" i="3" a="1"/>
  <c r="W2715" i="3" s="1"/>
  <c r="W2716" i="3" a="1"/>
  <c r="W2716" i="3" s="1"/>
  <c r="W2717" i="3" a="1"/>
  <c r="W2717" i="3" s="1"/>
  <c r="W2718" i="3" a="1"/>
  <c r="W2718" i="3" s="1"/>
  <c r="W2719" i="3" a="1"/>
  <c r="W2719" i="3" s="1"/>
  <c r="W2720" i="3" a="1"/>
  <c r="W2720" i="3" s="1"/>
  <c r="W2721" i="3" a="1"/>
  <c r="W2721" i="3" s="1"/>
  <c r="W2722" i="3" a="1"/>
  <c r="W2722" i="3" s="1"/>
  <c r="W2723" i="3" a="1"/>
  <c r="W2723" i="3" s="1"/>
  <c r="W2724" i="3" a="1"/>
  <c r="W2724" i="3" s="1"/>
  <c r="W2725" i="3" a="1"/>
  <c r="W2725" i="3" s="1"/>
  <c r="W2726" i="3" a="1"/>
  <c r="W2726" i="3" s="1"/>
  <c r="W2727" i="3" a="1"/>
  <c r="W2727" i="3" s="1"/>
  <c r="W2728" i="3" a="1"/>
  <c r="W2728" i="3" s="1"/>
  <c r="W2729" i="3" a="1"/>
  <c r="W2729" i="3" s="1"/>
  <c r="W2730" i="3" a="1"/>
  <c r="W2730" i="3" s="1"/>
  <c r="W2731" i="3" a="1"/>
  <c r="W2731" i="3" s="1"/>
  <c r="W2732" i="3" a="1"/>
  <c r="W2732" i="3" s="1"/>
  <c r="W2733" i="3" a="1"/>
  <c r="W2733" i="3" s="1"/>
  <c r="W2734" i="3" a="1"/>
  <c r="W2734" i="3" s="1"/>
  <c r="W2735" i="3" a="1"/>
  <c r="W2735" i="3" s="1"/>
  <c r="W2736" i="3" a="1"/>
  <c r="W2736" i="3" s="1"/>
  <c r="W2737" i="3" a="1"/>
  <c r="W2737" i="3" s="1"/>
  <c r="W2738" i="3" a="1"/>
  <c r="W2738" i="3" s="1"/>
  <c r="W2739" i="3" a="1"/>
  <c r="W2739" i="3" s="1"/>
  <c r="W2740" i="3" a="1"/>
  <c r="W2740" i="3" s="1"/>
  <c r="W2741" i="3" a="1"/>
  <c r="W2741" i="3" s="1"/>
  <c r="W2742" i="3" a="1"/>
  <c r="W2742" i="3" s="1"/>
  <c r="W2743" i="3" a="1"/>
  <c r="W2743" i="3" s="1"/>
  <c r="W2744" i="3" a="1"/>
  <c r="W2744" i="3" s="1"/>
  <c r="W2745" i="3" a="1"/>
  <c r="W2745" i="3" s="1"/>
  <c r="W2746" i="3" a="1"/>
  <c r="W2746" i="3" s="1"/>
  <c r="W2747" i="3" a="1"/>
  <c r="W2747" i="3" s="1"/>
  <c r="W2748" i="3" a="1"/>
  <c r="W2748" i="3" s="1"/>
  <c r="W2749" i="3" a="1"/>
  <c r="W2749" i="3" s="1"/>
  <c r="W2750" i="3" a="1"/>
  <c r="W2750" i="3" s="1"/>
  <c r="W2751" i="3" a="1"/>
  <c r="W2751" i="3" s="1"/>
  <c r="W2752" i="3" a="1"/>
  <c r="W2752" i="3" s="1"/>
  <c r="W2753" i="3" a="1"/>
  <c r="W2753" i="3" s="1"/>
  <c r="W2754" i="3" a="1"/>
  <c r="W2754" i="3" s="1"/>
  <c r="W2755" i="3" a="1"/>
  <c r="W2755" i="3" s="1"/>
  <c r="W2756" i="3" a="1"/>
  <c r="W2756" i="3" s="1"/>
  <c r="W2757" i="3" a="1"/>
  <c r="W2757" i="3" s="1"/>
  <c r="W2758" i="3" a="1"/>
  <c r="W2758" i="3" s="1"/>
  <c r="W2759" i="3" a="1"/>
  <c r="W2759" i="3" s="1"/>
  <c r="W2760" i="3" a="1"/>
  <c r="W2760" i="3" s="1"/>
  <c r="W2761" i="3" a="1"/>
  <c r="W2761" i="3" s="1"/>
  <c r="W2762" i="3" a="1"/>
  <c r="W2762" i="3" s="1"/>
  <c r="W2763" i="3" a="1"/>
  <c r="W2763" i="3" s="1"/>
  <c r="W2764" i="3" a="1"/>
  <c r="W2764" i="3" s="1"/>
  <c r="W2765" i="3" a="1"/>
  <c r="W2765" i="3" s="1"/>
  <c r="W2766" i="3" a="1"/>
  <c r="W2766" i="3" s="1"/>
  <c r="W2767" i="3" a="1"/>
  <c r="W2767" i="3" s="1"/>
  <c r="W2768" i="3" a="1"/>
  <c r="W2768" i="3" s="1"/>
  <c r="W2769" i="3" a="1"/>
  <c r="W2769" i="3" s="1"/>
  <c r="W2770" i="3" a="1"/>
  <c r="W2770" i="3" s="1"/>
  <c r="W2771" i="3" a="1"/>
  <c r="W2771" i="3" s="1"/>
  <c r="W2772" i="3" a="1"/>
  <c r="W2772" i="3" s="1"/>
  <c r="W2773" i="3" a="1"/>
  <c r="W2773" i="3" s="1"/>
  <c r="W2774" i="3" a="1"/>
  <c r="W2774" i="3" s="1"/>
  <c r="W2775" i="3" a="1"/>
  <c r="W2775" i="3" s="1"/>
  <c r="W2776" i="3" a="1"/>
  <c r="W2776" i="3" s="1"/>
  <c r="W2777" i="3" a="1"/>
  <c r="W2777" i="3" s="1"/>
  <c r="W2778" i="3" a="1"/>
  <c r="W2778" i="3" s="1"/>
  <c r="W2779" i="3" a="1"/>
  <c r="W2779" i="3" s="1"/>
  <c r="W2780" i="3" a="1"/>
  <c r="W2780" i="3" s="1"/>
  <c r="W2781" i="3" a="1"/>
  <c r="W2781" i="3" s="1"/>
  <c r="W2782" i="3" a="1"/>
  <c r="W2782" i="3" s="1"/>
  <c r="W2783" i="3" a="1"/>
  <c r="W2783" i="3" s="1"/>
  <c r="W2784" i="3" a="1"/>
  <c r="W2784" i="3" s="1"/>
  <c r="W2785" i="3" a="1"/>
  <c r="W2785" i="3" s="1"/>
  <c r="W2786" i="3" a="1"/>
  <c r="W2786" i="3" s="1"/>
  <c r="W2787" i="3" a="1"/>
  <c r="W2787" i="3" s="1"/>
  <c r="W2788" i="3" a="1"/>
  <c r="W2788" i="3" s="1"/>
  <c r="W2789" i="3" a="1"/>
  <c r="W2789" i="3" s="1"/>
  <c r="W2790" i="3" a="1"/>
  <c r="W2790" i="3" s="1"/>
  <c r="W2791" i="3" a="1"/>
  <c r="W2791" i="3" s="1"/>
  <c r="W2792" i="3" a="1"/>
  <c r="W2792" i="3" s="1"/>
  <c r="W2793" i="3" a="1"/>
  <c r="W2793" i="3" s="1"/>
  <c r="W2794" i="3" a="1"/>
  <c r="W2794" i="3" s="1"/>
  <c r="W2795" i="3" a="1"/>
  <c r="W2795" i="3" s="1"/>
  <c r="W2796" i="3" a="1"/>
  <c r="W2796" i="3" s="1"/>
  <c r="W2797" i="3" a="1"/>
  <c r="W2797" i="3" s="1"/>
  <c r="W2798" i="3" a="1"/>
  <c r="W2798" i="3" s="1"/>
  <c r="W2799" i="3" a="1"/>
  <c r="W2799" i="3" s="1"/>
  <c r="W2800" i="3" a="1"/>
  <c r="W2800" i="3" s="1"/>
  <c r="W2801" i="3" a="1"/>
  <c r="W2801" i="3" s="1"/>
  <c r="W2802" i="3" a="1"/>
  <c r="W2802" i="3" s="1"/>
  <c r="W2803" i="3" a="1"/>
  <c r="W2803" i="3" s="1"/>
  <c r="W2804" i="3" a="1"/>
  <c r="W2804" i="3" s="1"/>
  <c r="W2805" i="3" a="1"/>
  <c r="W2805" i="3" s="1"/>
  <c r="W2806" i="3" a="1"/>
  <c r="W2806" i="3" s="1"/>
  <c r="W2807" i="3" a="1"/>
  <c r="W2807" i="3" s="1"/>
  <c r="W2808" i="3" a="1"/>
  <c r="W2808" i="3" s="1"/>
  <c r="W2809" i="3" a="1"/>
  <c r="W2809" i="3" s="1"/>
  <c r="W2810" i="3" a="1"/>
  <c r="W2810" i="3" s="1"/>
  <c r="W2811" i="3" a="1"/>
  <c r="W2811" i="3" s="1"/>
  <c r="W2812" i="3" a="1"/>
  <c r="W2812" i="3" s="1"/>
  <c r="W2813" i="3" a="1"/>
  <c r="W2813" i="3" s="1"/>
  <c r="W2814" i="3" a="1"/>
  <c r="W2814" i="3" s="1"/>
  <c r="W2815" i="3" a="1"/>
  <c r="W2815" i="3" s="1"/>
  <c r="W2816" i="3" a="1"/>
  <c r="W2816" i="3" s="1"/>
  <c r="W2817" i="3" a="1"/>
  <c r="W2817" i="3" s="1"/>
  <c r="W2818" i="3" a="1"/>
  <c r="W2818" i="3" s="1"/>
  <c r="W2819" i="3" a="1"/>
  <c r="W2819" i="3" s="1"/>
  <c r="W2820" i="3" a="1"/>
  <c r="W2820" i="3" s="1"/>
  <c r="W2821" i="3" a="1"/>
  <c r="W2821" i="3" s="1"/>
  <c r="W2822" i="3" a="1"/>
  <c r="W2822" i="3" s="1"/>
  <c r="W2823" i="3" a="1"/>
  <c r="W2823" i="3" s="1"/>
  <c r="W2824" i="3" a="1"/>
  <c r="W2824" i="3" s="1"/>
  <c r="W2825" i="3" a="1"/>
  <c r="W2825" i="3" s="1"/>
  <c r="W2826" i="3" a="1"/>
  <c r="W2826" i="3" s="1"/>
  <c r="W2827" i="3" a="1"/>
  <c r="W2827" i="3" s="1"/>
  <c r="W2828" i="3" a="1"/>
  <c r="W2828" i="3" s="1"/>
  <c r="W2829" i="3" a="1"/>
  <c r="W2829" i="3" s="1"/>
  <c r="W2830" i="3" a="1"/>
  <c r="W2830" i="3" s="1"/>
  <c r="W2831" i="3" a="1"/>
  <c r="W2831" i="3" s="1"/>
  <c r="W2832" i="3" a="1"/>
  <c r="W2832" i="3" s="1"/>
  <c r="W2833" i="3" a="1"/>
  <c r="W2833" i="3" s="1"/>
  <c r="W2834" i="3" a="1"/>
  <c r="W2834" i="3" s="1"/>
  <c r="W2835" i="3" a="1"/>
  <c r="W2835" i="3" s="1"/>
  <c r="W2836" i="3" a="1"/>
  <c r="W2836" i="3" s="1"/>
  <c r="W2837" i="3" a="1"/>
  <c r="W2837" i="3" s="1"/>
  <c r="W2838" i="3" a="1"/>
  <c r="W2838" i="3" s="1"/>
  <c r="W2839" i="3" a="1"/>
  <c r="W2839" i="3" s="1"/>
  <c r="W2840" i="3" a="1"/>
  <c r="W2840" i="3" s="1"/>
  <c r="W2841" i="3" a="1"/>
  <c r="W2841" i="3" s="1"/>
  <c r="W2842" i="3" a="1"/>
  <c r="W2842" i="3" s="1"/>
  <c r="W2843" i="3" a="1"/>
  <c r="W2843" i="3" s="1"/>
  <c r="W2844" i="3" a="1"/>
  <c r="W2844" i="3" s="1"/>
  <c r="W2845" i="3" a="1"/>
  <c r="W2845" i="3" s="1"/>
  <c r="W2846" i="3" a="1"/>
  <c r="W2846" i="3" s="1"/>
  <c r="W2847" i="3" a="1"/>
  <c r="W2847" i="3" s="1"/>
  <c r="W2848" i="3" a="1"/>
  <c r="W2848" i="3" s="1"/>
  <c r="W2849" i="3" a="1"/>
  <c r="W2849" i="3" s="1"/>
  <c r="W2850" i="3" a="1"/>
  <c r="W2850" i="3" s="1"/>
  <c r="W2851" i="3" a="1"/>
  <c r="W2851" i="3" s="1"/>
  <c r="W2852" i="3" a="1"/>
  <c r="W2852" i="3" s="1"/>
  <c r="W2853" i="3" a="1"/>
  <c r="W2853" i="3" s="1"/>
  <c r="W2854" i="3" a="1"/>
  <c r="W2854" i="3" s="1"/>
  <c r="W2855" i="3" a="1"/>
  <c r="W2855" i="3" s="1"/>
  <c r="W2856" i="3" a="1"/>
  <c r="W2856" i="3" s="1"/>
  <c r="W2857" i="3" a="1"/>
  <c r="W2857" i="3" s="1"/>
  <c r="W2858" i="3" a="1"/>
  <c r="W2858" i="3" s="1"/>
  <c r="W2859" i="3" a="1"/>
  <c r="W2859" i="3" s="1"/>
  <c r="W2860" i="3" a="1"/>
  <c r="W2860" i="3" s="1"/>
  <c r="W2861" i="3" a="1"/>
  <c r="W2861" i="3" s="1"/>
  <c r="W2862" i="3" a="1"/>
  <c r="W2862" i="3" s="1"/>
  <c r="W2863" i="3" a="1"/>
  <c r="W2863" i="3" s="1"/>
  <c r="W2864" i="3" a="1"/>
  <c r="W2864" i="3" s="1"/>
  <c r="W2865" i="3" a="1"/>
  <c r="W2865" i="3" s="1"/>
  <c r="W2866" i="3" a="1"/>
  <c r="W2866" i="3" s="1"/>
  <c r="W2867" i="3" a="1"/>
  <c r="W2867" i="3" s="1"/>
  <c r="W2868" i="3" a="1"/>
  <c r="W2868" i="3" s="1"/>
  <c r="W2869" i="3" a="1"/>
  <c r="W2869" i="3" s="1"/>
  <c r="W2870" i="3" a="1"/>
  <c r="W2870" i="3" s="1"/>
  <c r="W2871" i="3" a="1"/>
  <c r="W2871" i="3" s="1"/>
  <c r="W2872" i="3" a="1"/>
  <c r="W2872" i="3" s="1"/>
  <c r="W2873" i="3" a="1"/>
  <c r="W2873" i="3" s="1"/>
  <c r="W2874" i="3" a="1"/>
  <c r="W2874" i="3" s="1"/>
  <c r="W2875" i="3" a="1"/>
  <c r="W2875" i="3" s="1"/>
  <c r="W2876" i="3" a="1"/>
  <c r="W2876" i="3" s="1"/>
  <c r="W2877" i="3" a="1"/>
  <c r="W2877" i="3" s="1"/>
  <c r="W2878" i="3" a="1"/>
  <c r="W2878" i="3" s="1"/>
  <c r="W2879" i="3" a="1"/>
  <c r="W2879" i="3" s="1"/>
  <c r="W2880" i="3" a="1"/>
  <c r="W2880" i="3" s="1"/>
  <c r="W2881" i="3" a="1"/>
  <c r="W2881" i="3" s="1"/>
  <c r="W2882" i="3" a="1"/>
  <c r="W2882" i="3" s="1"/>
  <c r="W2883" i="3" a="1"/>
  <c r="W2883" i="3" s="1"/>
  <c r="W2884" i="3" a="1"/>
  <c r="W2884" i="3" s="1"/>
  <c r="W2885" i="3" a="1"/>
  <c r="W2885" i="3" s="1"/>
  <c r="W2886" i="3" a="1"/>
  <c r="W2886" i="3" s="1"/>
  <c r="W2887" i="3" a="1"/>
  <c r="W2887" i="3" s="1"/>
  <c r="W2888" i="3" a="1"/>
  <c r="W2888" i="3" s="1"/>
  <c r="W2889" i="3" a="1"/>
  <c r="W2889" i="3" s="1"/>
  <c r="W2890" i="3" a="1"/>
  <c r="W2890" i="3" s="1"/>
  <c r="W2891" i="3" a="1"/>
  <c r="W2891" i="3" s="1"/>
  <c r="W2892" i="3" a="1"/>
  <c r="W2892" i="3" s="1"/>
  <c r="W2893" i="3" a="1"/>
  <c r="W2893" i="3" s="1"/>
  <c r="W2894" i="3" a="1"/>
  <c r="W2894" i="3" s="1"/>
  <c r="W2895" i="3" a="1"/>
  <c r="W2895" i="3" s="1"/>
  <c r="W2896" i="3" a="1"/>
  <c r="W2896" i="3" s="1"/>
  <c r="W2897" i="3" a="1"/>
  <c r="W2897" i="3" s="1"/>
  <c r="W2898" i="3" a="1"/>
  <c r="W2898" i="3" s="1"/>
  <c r="W2899" i="3" a="1"/>
  <c r="W2899" i="3" s="1"/>
  <c r="W2900" i="3" a="1"/>
  <c r="W2900" i="3" s="1"/>
  <c r="W2901" i="3" a="1"/>
  <c r="W2901" i="3" s="1"/>
  <c r="W2902" i="3" a="1"/>
  <c r="W2902" i="3" s="1"/>
  <c r="W2903" i="3" a="1"/>
  <c r="W2903" i="3" s="1"/>
  <c r="W2904" i="3" a="1"/>
  <c r="W2904" i="3" s="1"/>
  <c r="W2905" i="3" a="1"/>
  <c r="W2905" i="3" s="1"/>
  <c r="W2906" i="3" a="1"/>
  <c r="W2906" i="3" s="1"/>
  <c r="W2907" i="3" a="1"/>
  <c r="W2907" i="3" s="1"/>
  <c r="W2908" i="3" a="1"/>
  <c r="W2908" i="3" s="1"/>
  <c r="W2909" i="3" a="1"/>
  <c r="W2909" i="3" s="1"/>
  <c r="W2910" i="3" a="1"/>
  <c r="W2910" i="3" s="1"/>
  <c r="W2911" i="3" a="1"/>
  <c r="W2911" i="3" s="1"/>
  <c r="W2912" i="3" a="1"/>
  <c r="W2912" i="3" s="1"/>
  <c r="W2913" i="3" a="1"/>
  <c r="W2913" i="3" s="1"/>
  <c r="W2914" i="3" a="1"/>
  <c r="W2914" i="3" s="1"/>
  <c r="W2915" i="3" a="1"/>
  <c r="W2915" i="3" s="1"/>
  <c r="W2916" i="3" a="1"/>
  <c r="W2916" i="3" s="1"/>
  <c r="W2917" i="3" a="1"/>
  <c r="W2917" i="3" s="1"/>
  <c r="W2918" i="3" a="1"/>
  <c r="W2918" i="3" s="1"/>
  <c r="W2919" i="3" a="1"/>
  <c r="W2919" i="3" s="1"/>
  <c r="W2920" i="3" a="1"/>
  <c r="W2920" i="3" s="1"/>
  <c r="W2921" i="3" a="1"/>
  <c r="W2921" i="3" s="1"/>
  <c r="W2922" i="3" a="1"/>
  <c r="W2922" i="3" s="1"/>
  <c r="W2923" i="3" a="1"/>
  <c r="W2923" i="3" s="1"/>
  <c r="W2924" i="3" a="1"/>
  <c r="W2924" i="3" s="1"/>
  <c r="W2925" i="3" a="1"/>
  <c r="W2925" i="3" s="1"/>
  <c r="W2926" i="3" a="1"/>
  <c r="W2926" i="3" s="1"/>
  <c r="W2927" i="3" a="1"/>
  <c r="W2927" i="3" s="1"/>
  <c r="W2928" i="3" a="1"/>
  <c r="W2928" i="3" s="1"/>
  <c r="W2929" i="3" a="1"/>
  <c r="W2929" i="3" s="1"/>
  <c r="W2930" i="3" a="1"/>
  <c r="W2930" i="3" s="1"/>
  <c r="W2931" i="3" a="1"/>
  <c r="W2931" i="3" s="1"/>
  <c r="W2932" i="3" a="1"/>
  <c r="W2932" i="3" s="1"/>
  <c r="W2933" i="3" a="1"/>
  <c r="W2933" i="3" s="1"/>
  <c r="W2934" i="3" a="1"/>
  <c r="W2934" i="3" s="1"/>
  <c r="W2935" i="3" a="1"/>
  <c r="W2935" i="3" s="1"/>
  <c r="W2936" i="3" a="1"/>
  <c r="W2936" i="3" s="1"/>
  <c r="W2937" i="3" a="1"/>
  <c r="W2937" i="3" s="1"/>
  <c r="W2938" i="3" a="1"/>
  <c r="W2938" i="3" s="1"/>
  <c r="W2939" i="3" a="1"/>
  <c r="W2939" i="3" s="1"/>
  <c r="W2940" i="3" a="1"/>
  <c r="W2940" i="3" s="1"/>
  <c r="W2941" i="3" a="1"/>
  <c r="W2941" i="3" s="1"/>
  <c r="W2942" i="3" a="1"/>
  <c r="W2942" i="3" s="1"/>
  <c r="W2943" i="3" a="1"/>
  <c r="W2943" i="3" s="1"/>
  <c r="W2944" i="3" a="1"/>
  <c r="W2944" i="3" s="1"/>
  <c r="W2945" i="3" a="1"/>
  <c r="W2945" i="3" s="1"/>
  <c r="W2946" i="3" a="1"/>
  <c r="W2946" i="3" s="1"/>
  <c r="W2947" i="3" a="1"/>
  <c r="W2947" i="3" s="1"/>
  <c r="W2948" i="3" a="1"/>
  <c r="W2948" i="3" s="1"/>
  <c r="W2949" i="3" a="1"/>
  <c r="W2949" i="3" s="1"/>
  <c r="W2950" i="3" a="1"/>
  <c r="W2950" i="3" s="1"/>
  <c r="W2951" i="3" a="1"/>
  <c r="W2951" i="3" s="1"/>
  <c r="W2952" i="3" a="1"/>
  <c r="W2952" i="3" s="1"/>
  <c r="W2953" i="3" a="1"/>
  <c r="W2953" i="3" s="1"/>
  <c r="W2954" i="3" a="1"/>
  <c r="W2954" i="3" s="1"/>
  <c r="W2955" i="3" a="1"/>
  <c r="W2955" i="3" s="1"/>
  <c r="W2956" i="3" a="1"/>
  <c r="W2956" i="3" s="1"/>
  <c r="W2957" i="3" a="1"/>
  <c r="W2957" i="3" s="1"/>
  <c r="W2958" i="3" a="1"/>
  <c r="W2958" i="3" s="1"/>
  <c r="W2959" i="3" a="1"/>
  <c r="W2959" i="3" s="1"/>
  <c r="W2960" i="3" a="1"/>
  <c r="W2960" i="3" s="1"/>
  <c r="W2961" i="3" a="1"/>
  <c r="W2961" i="3" s="1"/>
  <c r="W2962" i="3" a="1"/>
  <c r="W2962" i="3" s="1"/>
  <c r="W2963" i="3" a="1"/>
  <c r="W2963" i="3" s="1"/>
  <c r="W2964" i="3" a="1"/>
  <c r="W2964" i="3" s="1"/>
  <c r="W2965" i="3" a="1"/>
  <c r="W2965" i="3" s="1"/>
  <c r="W2966" i="3" a="1"/>
  <c r="W2966" i="3" s="1"/>
  <c r="W2967" i="3" a="1"/>
  <c r="W2967" i="3" s="1"/>
  <c r="W2968" i="3" a="1"/>
  <c r="W2968" i="3" s="1"/>
  <c r="W2969" i="3" a="1"/>
  <c r="W2969" i="3" s="1"/>
  <c r="W2970" i="3" a="1"/>
  <c r="W2970" i="3" s="1"/>
  <c r="W2971" i="3" a="1"/>
  <c r="W2971" i="3" s="1"/>
  <c r="W2972" i="3" a="1"/>
  <c r="W2972" i="3" s="1"/>
  <c r="W2973" i="3" a="1"/>
  <c r="W2973" i="3" s="1"/>
  <c r="W2974" i="3" a="1"/>
  <c r="W2974" i="3" s="1"/>
  <c r="W2975" i="3" a="1"/>
  <c r="W2975" i="3" s="1"/>
  <c r="W2976" i="3" a="1"/>
  <c r="W2976" i="3" s="1"/>
  <c r="W2977" i="3" a="1"/>
  <c r="W2977" i="3" s="1"/>
  <c r="W2978" i="3" a="1"/>
  <c r="W2978" i="3" s="1"/>
  <c r="W2979" i="3" a="1"/>
  <c r="W2979" i="3" s="1"/>
  <c r="W2980" i="3" a="1"/>
  <c r="W2980" i="3" s="1"/>
  <c r="W2981" i="3" a="1"/>
  <c r="W2981" i="3" s="1"/>
  <c r="W2982" i="3" a="1"/>
  <c r="W2982" i="3" s="1"/>
  <c r="W2983" i="3" a="1"/>
  <c r="W2983" i="3" s="1"/>
  <c r="W2984" i="3" a="1"/>
  <c r="W2984" i="3" s="1"/>
  <c r="W2985" i="3" a="1"/>
  <c r="W2985" i="3" s="1"/>
  <c r="W2986" i="3" a="1"/>
  <c r="W2986" i="3" s="1"/>
  <c r="W2987" i="3" a="1"/>
  <c r="W2987" i="3" s="1"/>
  <c r="W2988" i="3" a="1"/>
  <c r="W2988" i="3" s="1"/>
  <c r="W2989" i="3" a="1"/>
  <c r="W2989" i="3" s="1"/>
  <c r="W2990" i="3" a="1"/>
  <c r="W2990" i="3" s="1"/>
  <c r="W2991" i="3" a="1"/>
  <c r="W2991" i="3" s="1"/>
  <c r="W2992" i="3" a="1"/>
  <c r="W2992" i="3" s="1"/>
  <c r="W2993" i="3" a="1"/>
  <c r="W2993" i="3" s="1"/>
  <c r="W2994" i="3" a="1"/>
  <c r="W2994" i="3" s="1"/>
  <c r="W2995" i="3" a="1"/>
  <c r="W2995" i="3" s="1"/>
  <c r="W2996" i="3" a="1"/>
  <c r="W2996" i="3" s="1"/>
  <c r="W2997" i="3" a="1"/>
  <c r="W2997" i="3" s="1"/>
  <c r="W2998" i="3" a="1"/>
  <c r="W2998" i="3" s="1"/>
  <c r="W2999" i="3" a="1"/>
  <c r="W2999" i="3" s="1"/>
  <c r="W3000" i="3" a="1"/>
  <c r="W3000" i="3" s="1"/>
  <c r="W3001" i="3" a="1"/>
  <c r="W3001" i="3" s="1"/>
  <c r="W3002" i="3" a="1"/>
  <c r="W3002" i="3" s="1"/>
  <c r="W3003" i="3" a="1"/>
  <c r="W3003" i="3" s="1"/>
  <c r="W3004" i="3" a="1"/>
  <c r="W3004" i="3" s="1"/>
  <c r="W3005" i="3" a="1"/>
  <c r="W3005" i="3" s="1"/>
  <c r="W3006" i="3" a="1"/>
  <c r="W3006" i="3" s="1"/>
  <c r="W3007" i="3" a="1"/>
  <c r="W3007" i="3" s="1"/>
  <c r="W3008" i="3" a="1"/>
  <c r="W3008" i="3" s="1"/>
  <c r="W3009" i="3" a="1"/>
  <c r="W3009" i="3" s="1"/>
  <c r="W3010" i="3" a="1"/>
  <c r="W3010" i="3" s="1"/>
  <c r="W3011" i="3" a="1"/>
  <c r="W3011" i="3" s="1"/>
  <c r="W3012" i="3" a="1"/>
  <c r="W3012" i="3" s="1"/>
  <c r="W3013" i="3" a="1"/>
  <c r="W3013" i="3" s="1"/>
  <c r="W3014" i="3" a="1"/>
  <c r="W3014" i="3" s="1"/>
  <c r="W3015" i="3" a="1"/>
  <c r="W3015" i="3" s="1"/>
  <c r="W3016" i="3" a="1"/>
  <c r="W3016" i="3" s="1"/>
  <c r="W3017" i="3" a="1"/>
  <c r="W3017" i="3" s="1"/>
  <c r="W3018" i="3" a="1"/>
  <c r="W3018" i="3" s="1"/>
  <c r="W3019" i="3" a="1"/>
  <c r="W3019" i="3" s="1"/>
  <c r="W3020" i="3" a="1"/>
  <c r="W3020" i="3" s="1"/>
  <c r="W3021" i="3" a="1"/>
  <c r="W3021" i="3" s="1"/>
  <c r="W3022" i="3" a="1"/>
  <c r="W3022" i="3" s="1"/>
  <c r="W3023" i="3" a="1"/>
  <c r="W3023" i="3" s="1"/>
  <c r="W3024" i="3" a="1"/>
  <c r="W3024" i="3" s="1"/>
  <c r="W3025" i="3" a="1"/>
  <c r="W3025" i="3" s="1"/>
  <c r="W3026" i="3" a="1"/>
  <c r="W3026" i="3" s="1"/>
  <c r="W3027" i="3" a="1"/>
  <c r="W3027" i="3" s="1"/>
  <c r="W3028" i="3" a="1"/>
  <c r="W3028" i="3" s="1"/>
  <c r="W3029" i="3" a="1"/>
  <c r="W3029" i="3" s="1"/>
  <c r="W3030" i="3" a="1"/>
  <c r="W3030" i="3" s="1"/>
  <c r="W3031" i="3" a="1"/>
  <c r="W3031" i="3" s="1"/>
  <c r="W3032" i="3" a="1"/>
  <c r="W3032" i="3" s="1"/>
  <c r="W3033" i="3" a="1"/>
  <c r="W3033" i="3" s="1"/>
  <c r="W3034" i="3" a="1"/>
  <c r="W3034" i="3" s="1"/>
  <c r="W3035" i="3" a="1"/>
  <c r="W3035" i="3" s="1"/>
  <c r="W3036" i="3" a="1"/>
  <c r="W3036" i="3" s="1"/>
  <c r="W3037" i="3" a="1"/>
  <c r="W3037" i="3" s="1"/>
  <c r="W3038" i="3" a="1"/>
  <c r="W3038" i="3" s="1"/>
  <c r="W3039" i="3" a="1"/>
  <c r="W3039" i="3" s="1"/>
  <c r="W3040" i="3" a="1"/>
  <c r="W3040" i="3" s="1"/>
  <c r="W3041" i="3" a="1"/>
  <c r="W3041" i="3" s="1"/>
  <c r="W3042" i="3" a="1"/>
  <c r="W3042" i="3" s="1"/>
  <c r="W3043" i="3" a="1"/>
  <c r="W3043" i="3" s="1"/>
  <c r="W3044" i="3" a="1"/>
  <c r="W3044" i="3" s="1"/>
  <c r="W3045" i="3" a="1"/>
  <c r="W3045" i="3" s="1"/>
  <c r="W3046" i="3" a="1"/>
  <c r="W3046" i="3" s="1"/>
  <c r="W3047" i="3" a="1"/>
  <c r="W3047" i="3" s="1"/>
  <c r="W3048" i="3" a="1"/>
  <c r="W3048" i="3" s="1"/>
  <c r="W3049" i="3" a="1"/>
  <c r="W3049" i="3" s="1"/>
  <c r="W3050" i="3" a="1"/>
  <c r="W3050" i="3" s="1"/>
  <c r="W3051" i="3" a="1"/>
  <c r="W3051" i="3" s="1"/>
  <c r="W3052" i="3" a="1"/>
  <c r="W3052" i="3" s="1"/>
  <c r="W3053" i="3" a="1"/>
  <c r="W3053" i="3" s="1"/>
  <c r="W3054" i="3" a="1"/>
  <c r="W3054" i="3" s="1"/>
  <c r="W3055" i="3" a="1"/>
  <c r="W3055" i="3" s="1"/>
  <c r="W3056" i="3" a="1"/>
  <c r="W3056" i="3" s="1"/>
  <c r="W3057" i="3" a="1"/>
  <c r="W3057" i="3" s="1"/>
  <c r="W3058" i="3" a="1"/>
  <c r="W3058" i="3" s="1"/>
  <c r="W3059" i="3" a="1"/>
  <c r="W3059" i="3" s="1"/>
  <c r="W3060" i="3" a="1"/>
  <c r="W3060" i="3" s="1"/>
  <c r="W3061" i="3" a="1"/>
  <c r="W3061" i="3" s="1"/>
  <c r="W3062" i="3" a="1"/>
  <c r="W3062" i="3" s="1"/>
  <c r="W3063" i="3" a="1"/>
  <c r="W3063" i="3" s="1"/>
  <c r="W3064" i="3" a="1"/>
  <c r="W3064" i="3" s="1"/>
  <c r="W3065" i="3" a="1"/>
  <c r="W3065" i="3" s="1"/>
  <c r="W3066" i="3" a="1"/>
  <c r="W3066" i="3" s="1"/>
  <c r="W3067" i="3" a="1"/>
  <c r="W3067" i="3" s="1"/>
  <c r="W3068" i="3" a="1"/>
  <c r="W3068" i="3" s="1"/>
  <c r="W3069" i="3" a="1"/>
  <c r="W3069" i="3" s="1"/>
  <c r="W3070" i="3" a="1"/>
  <c r="W3070" i="3" s="1"/>
  <c r="W3071" i="3" a="1"/>
  <c r="W3071" i="3" s="1"/>
  <c r="W3072" i="3" a="1"/>
  <c r="W3072" i="3" s="1"/>
  <c r="W3073" i="3" a="1"/>
  <c r="W3073" i="3" s="1"/>
  <c r="W3074" i="3" a="1"/>
  <c r="W3074" i="3" s="1"/>
  <c r="W3075" i="3" a="1"/>
  <c r="W3075" i="3" s="1"/>
  <c r="W3076" i="3" a="1"/>
  <c r="W3076" i="3" s="1"/>
  <c r="W3077" i="3" a="1"/>
  <c r="W3077" i="3" s="1"/>
  <c r="W3078" i="3" a="1"/>
  <c r="W3078" i="3" s="1"/>
  <c r="W3079" i="3" a="1"/>
  <c r="W3079" i="3" s="1"/>
  <c r="W3080" i="3" a="1"/>
  <c r="W3080" i="3" s="1"/>
  <c r="W3081" i="3" a="1"/>
  <c r="W3081" i="3" s="1"/>
  <c r="W3082" i="3" a="1"/>
  <c r="W3082" i="3" s="1"/>
  <c r="W3083" i="3" a="1"/>
  <c r="W3083" i="3" s="1"/>
  <c r="W3084" i="3" a="1"/>
  <c r="W3084" i="3" s="1"/>
  <c r="W3085" i="3" a="1"/>
  <c r="W3085" i="3" s="1"/>
  <c r="W3086" i="3" a="1"/>
  <c r="W3086" i="3" s="1"/>
  <c r="W3087" i="3" a="1"/>
  <c r="W3087" i="3" s="1"/>
  <c r="W3088" i="3" a="1"/>
  <c r="W3088" i="3" s="1"/>
  <c r="W3089" i="3" a="1"/>
  <c r="W3089" i="3" s="1"/>
  <c r="W3090" i="3" a="1"/>
  <c r="W3090" i="3" s="1"/>
  <c r="W3091" i="3" a="1"/>
  <c r="W3091" i="3" s="1"/>
  <c r="W3092" i="3" a="1"/>
  <c r="W3092" i="3" s="1"/>
  <c r="W3093" i="3" a="1"/>
  <c r="W3093" i="3" s="1"/>
  <c r="W3094" i="3" a="1"/>
  <c r="W3094" i="3" s="1"/>
  <c r="W3095" i="3" a="1"/>
  <c r="W3095" i="3" s="1"/>
  <c r="W3096" i="3" a="1"/>
  <c r="W3096" i="3" s="1"/>
  <c r="W3097" i="3" a="1"/>
  <c r="W3097" i="3" s="1"/>
  <c r="W3098" i="3" a="1"/>
  <c r="W3098" i="3" s="1"/>
  <c r="W3099" i="3" a="1"/>
  <c r="W3099" i="3" s="1"/>
  <c r="W3100" i="3" a="1"/>
  <c r="W3100" i="3" s="1"/>
  <c r="W3101" i="3" a="1"/>
  <c r="W3101" i="3" s="1"/>
  <c r="W3102" i="3" a="1"/>
  <c r="W3102" i="3" s="1"/>
  <c r="W3103" i="3" a="1"/>
  <c r="W3103" i="3" s="1"/>
  <c r="W3104" i="3" a="1"/>
  <c r="W3104" i="3" s="1"/>
  <c r="W3105" i="3" a="1"/>
  <c r="W3105" i="3" s="1"/>
  <c r="W3106" i="3" a="1"/>
  <c r="W3106" i="3" s="1"/>
  <c r="W3107" i="3" a="1"/>
  <c r="W3107" i="3" s="1"/>
  <c r="W3108" i="3" a="1"/>
  <c r="W3108" i="3" s="1"/>
  <c r="W3109" i="3" a="1"/>
  <c r="W3109" i="3" s="1"/>
  <c r="W3110" i="3" a="1"/>
  <c r="W3110" i="3" s="1"/>
  <c r="W3111" i="3" a="1"/>
  <c r="W3111" i="3" s="1"/>
  <c r="W3112" i="3" a="1"/>
  <c r="W3112" i="3" s="1"/>
  <c r="W3113" i="3" a="1"/>
  <c r="W3113" i="3" s="1"/>
  <c r="W3114" i="3" a="1"/>
  <c r="W3114" i="3" s="1"/>
  <c r="W3115" i="3" a="1"/>
  <c r="W3115" i="3" s="1"/>
  <c r="W3116" i="3" a="1"/>
  <c r="W3116" i="3" s="1"/>
  <c r="W3117" i="3" a="1"/>
  <c r="W3117" i="3" s="1"/>
  <c r="W3118" i="3" a="1"/>
  <c r="W3118" i="3" s="1"/>
  <c r="W3119" i="3" a="1"/>
  <c r="W3119" i="3" s="1"/>
  <c r="W3120" i="3" a="1"/>
  <c r="W3120" i="3" s="1"/>
  <c r="W3121" i="3" a="1"/>
  <c r="W3121" i="3" s="1"/>
  <c r="W3122" i="3" a="1"/>
  <c r="W3122" i="3" s="1"/>
  <c r="W3123" i="3" a="1"/>
  <c r="W3123" i="3" s="1"/>
  <c r="W3124" i="3" a="1"/>
  <c r="W3124" i="3" s="1"/>
  <c r="W3125" i="3" a="1"/>
  <c r="W3125" i="3" s="1"/>
  <c r="W3126" i="3" a="1"/>
  <c r="W3126" i="3" s="1"/>
  <c r="W3127" i="3" a="1"/>
  <c r="W3127" i="3" s="1"/>
  <c r="W3128" i="3" a="1"/>
  <c r="W3128" i="3" s="1"/>
  <c r="W3129" i="3" a="1"/>
  <c r="W3129" i="3" s="1"/>
  <c r="W3130" i="3" a="1"/>
  <c r="W3130" i="3" s="1"/>
  <c r="W3131" i="3" a="1"/>
  <c r="W3131" i="3" s="1"/>
  <c r="W3132" i="3" a="1"/>
  <c r="W3132" i="3" s="1"/>
  <c r="W3133" i="3" a="1"/>
  <c r="W3133" i="3" s="1"/>
  <c r="W3134" i="3" a="1"/>
  <c r="W3134" i="3" s="1"/>
  <c r="W3135" i="3" a="1"/>
  <c r="W3135" i="3" s="1"/>
  <c r="W3136" i="3" a="1"/>
  <c r="W3136" i="3" s="1"/>
  <c r="W3137" i="3" a="1"/>
  <c r="W3137" i="3" s="1"/>
  <c r="W3138" i="3" a="1"/>
  <c r="W3138" i="3" s="1"/>
  <c r="W3139" i="3" a="1"/>
  <c r="W3139" i="3" s="1"/>
  <c r="W3140" i="3" a="1"/>
  <c r="W3140" i="3" s="1"/>
  <c r="W3141" i="3" a="1"/>
  <c r="W3141" i="3" s="1"/>
  <c r="W3142" i="3" a="1"/>
  <c r="W3142" i="3" s="1"/>
  <c r="W3143" i="3" a="1"/>
  <c r="W3143" i="3" s="1"/>
  <c r="W3144" i="3" a="1"/>
  <c r="W3144" i="3" s="1"/>
  <c r="W3145" i="3" a="1"/>
  <c r="W3145" i="3" s="1"/>
  <c r="W3146" i="3" a="1"/>
  <c r="W3146" i="3" s="1"/>
  <c r="W3147" i="3" a="1"/>
  <c r="W3147" i="3" s="1"/>
  <c r="W3148" i="3" a="1"/>
  <c r="W3148" i="3" s="1"/>
  <c r="W3149" i="3" a="1"/>
  <c r="W3149" i="3" s="1"/>
  <c r="W3150" i="3" a="1"/>
  <c r="W3150" i="3" s="1"/>
  <c r="W3151" i="3" a="1"/>
  <c r="W3151" i="3" s="1"/>
  <c r="W3152" i="3" a="1"/>
  <c r="W3152" i="3" s="1"/>
  <c r="W3153" i="3" a="1"/>
  <c r="W3153" i="3" s="1"/>
  <c r="W3154" i="3" a="1"/>
  <c r="W3154" i="3" s="1"/>
  <c r="W3155" i="3" a="1"/>
  <c r="W3155" i="3" s="1"/>
  <c r="W3156" i="3" a="1"/>
  <c r="W3156" i="3" s="1"/>
  <c r="W3157" i="3" a="1"/>
  <c r="W3157" i="3" s="1"/>
  <c r="W3158" i="3" a="1"/>
  <c r="W3158" i="3" s="1"/>
  <c r="W3159" i="3" a="1"/>
  <c r="W3159" i="3" s="1"/>
  <c r="W3160" i="3" a="1"/>
  <c r="W3160" i="3" s="1"/>
  <c r="W3161" i="3" a="1"/>
  <c r="W3161" i="3" s="1"/>
  <c r="W3162" i="3" a="1"/>
  <c r="W3162" i="3" s="1"/>
  <c r="W3163" i="3" a="1"/>
  <c r="W3163" i="3" s="1"/>
  <c r="W3164" i="3" a="1"/>
  <c r="W3164" i="3" s="1"/>
  <c r="W3165" i="3" a="1"/>
  <c r="W3165" i="3" s="1"/>
  <c r="W3166" i="3" a="1"/>
  <c r="W3166" i="3" s="1"/>
  <c r="W3167" i="3" a="1"/>
  <c r="W3167" i="3" s="1"/>
  <c r="W3168" i="3" a="1"/>
  <c r="W3168" i="3" s="1"/>
  <c r="W3169" i="3" a="1"/>
  <c r="W3169" i="3" s="1"/>
  <c r="W3170" i="3" a="1"/>
  <c r="W3170" i="3" s="1"/>
  <c r="W3171" i="3" a="1"/>
  <c r="W3171" i="3" s="1"/>
  <c r="W3172" i="3" a="1"/>
  <c r="W3172" i="3" s="1"/>
  <c r="W3173" i="3" a="1"/>
  <c r="W3173" i="3" s="1"/>
  <c r="W3174" i="3" a="1"/>
  <c r="W3174" i="3" s="1"/>
  <c r="W3175" i="3" a="1"/>
  <c r="W3175" i="3" s="1"/>
  <c r="W3176" i="3" a="1"/>
  <c r="W3176" i="3" s="1"/>
  <c r="W3177" i="3" a="1"/>
  <c r="W3177" i="3" s="1"/>
  <c r="W3178" i="3" a="1"/>
  <c r="W3178" i="3" s="1"/>
  <c r="W3179" i="3" a="1"/>
  <c r="W3179" i="3" s="1"/>
  <c r="W3180" i="3" a="1"/>
  <c r="W3180" i="3" s="1"/>
  <c r="W3181" i="3" a="1"/>
  <c r="W3181" i="3" s="1"/>
  <c r="W3182" i="3" a="1"/>
  <c r="W3182" i="3" s="1"/>
  <c r="W3183" i="3" a="1"/>
  <c r="W3183" i="3" s="1"/>
  <c r="W3184" i="3" a="1"/>
  <c r="W3184" i="3" s="1"/>
  <c r="W3185" i="3" a="1"/>
  <c r="W3185" i="3" s="1"/>
  <c r="W3186" i="3" a="1"/>
  <c r="W3186" i="3" s="1"/>
  <c r="W3187" i="3" a="1"/>
  <c r="W3187" i="3" s="1"/>
  <c r="W3188" i="3" a="1"/>
  <c r="W3188" i="3" s="1"/>
  <c r="W3189" i="3" a="1"/>
  <c r="W3189" i="3" s="1"/>
  <c r="W3190" i="3" a="1"/>
  <c r="W3190" i="3" s="1"/>
  <c r="W3191" i="3" a="1"/>
  <c r="W3191" i="3" s="1"/>
  <c r="W3192" i="3" a="1"/>
  <c r="W3192" i="3" s="1"/>
  <c r="W3193" i="3" a="1"/>
  <c r="W3193" i="3" s="1"/>
  <c r="W3194" i="3" a="1"/>
  <c r="W3194" i="3" s="1"/>
  <c r="W3195" i="3" a="1"/>
  <c r="W3195" i="3" s="1"/>
  <c r="W3196" i="3" a="1"/>
  <c r="W3196" i="3" s="1"/>
  <c r="W3197" i="3" a="1"/>
  <c r="W3197" i="3" s="1"/>
  <c r="W3198" i="3" a="1"/>
  <c r="W3198" i="3" s="1"/>
  <c r="W3199" i="3" a="1"/>
  <c r="W3199" i="3" s="1"/>
  <c r="W3200" i="3" a="1"/>
  <c r="W3200" i="3" s="1"/>
  <c r="W3201" i="3" a="1"/>
  <c r="W3201" i="3" s="1"/>
  <c r="W3202" i="3" a="1"/>
  <c r="W3202" i="3" s="1"/>
  <c r="W3203" i="3" a="1"/>
  <c r="W3203" i="3" s="1"/>
  <c r="W3204" i="3" a="1"/>
  <c r="W3204" i="3" s="1"/>
  <c r="W3205" i="3" a="1"/>
  <c r="W3205" i="3" s="1"/>
  <c r="W3206" i="3" a="1"/>
  <c r="W3206" i="3" s="1"/>
  <c r="W3207" i="3" a="1"/>
  <c r="W3207" i="3" s="1"/>
  <c r="W3208" i="3" a="1"/>
  <c r="W3208" i="3" s="1"/>
  <c r="W3209" i="3" a="1"/>
  <c r="W3209" i="3" s="1"/>
  <c r="W3210" i="3" a="1"/>
  <c r="W3210" i="3" s="1"/>
  <c r="W3211" i="3" a="1"/>
  <c r="W3211" i="3" s="1"/>
  <c r="W3212" i="3" a="1"/>
  <c r="W3212" i="3" s="1"/>
  <c r="W3213" i="3" a="1"/>
  <c r="W3213" i="3" s="1"/>
  <c r="W3214" i="3" a="1"/>
  <c r="W3214" i="3" s="1"/>
  <c r="W3215" i="3" a="1"/>
  <c r="W3215" i="3" s="1"/>
  <c r="W3216" i="3" a="1"/>
  <c r="W3216" i="3" s="1"/>
  <c r="W3217" i="3" a="1"/>
  <c r="W3217" i="3" s="1"/>
  <c r="W3218" i="3" a="1"/>
  <c r="W3218" i="3" s="1"/>
  <c r="W3219" i="3" a="1"/>
  <c r="W3219" i="3" s="1"/>
  <c r="W3220" i="3" a="1"/>
  <c r="W3220" i="3" s="1"/>
  <c r="W3221" i="3" a="1"/>
  <c r="W3221" i="3" s="1"/>
  <c r="W3222" i="3" a="1"/>
  <c r="W3222" i="3" s="1"/>
  <c r="W3223" i="3" a="1"/>
  <c r="W3223" i="3" s="1"/>
  <c r="W3224" i="3" a="1"/>
  <c r="W3224" i="3" s="1"/>
  <c r="W3225" i="3" a="1"/>
  <c r="W3225" i="3" s="1"/>
  <c r="W3226" i="3" a="1"/>
  <c r="W3226" i="3" s="1"/>
  <c r="W3227" i="3" a="1"/>
  <c r="W3227" i="3" s="1"/>
  <c r="W3228" i="3" a="1"/>
  <c r="W3228" i="3" s="1"/>
  <c r="W3229" i="3" a="1"/>
  <c r="W3229" i="3" s="1"/>
  <c r="W3230" i="3" a="1"/>
  <c r="W3230" i="3" s="1"/>
  <c r="W3231" i="3" a="1"/>
  <c r="W3231" i="3" s="1"/>
  <c r="W3232" i="3" a="1"/>
  <c r="W3232" i="3" s="1"/>
  <c r="W3233" i="3" a="1"/>
  <c r="W3233" i="3" s="1"/>
  <c r="W3234" i="3" a="1"/>
  <c r="W3234" i="3" s="1"/>
  <c r="W3235" i="3" a="1"/>
  <c r="W3235" i="3" s="1"/>
  <c r="W3236" i="3" a="1"/>
  <c r="W3236" i="3" s="1"/>
  <c r="W3237" i="3" a="1"/>
  <c r="W3237" i="3" s="1"/>
  <c r="W3238" i="3" a="1"/>
  <c r="W3238" i="3" s="1"/>
  <c r="W3239" i="3" a="1"/>
  <c r="W3239" i="3" s="1"/>
  <c r="W3240" i="3" a="1"/>
  <c r="W3240" i="3" s="1"/>
  <c r="W3241" i="3" a="1"/>
  <c r="W3241" i="3" s="1"/>
  <c r="W3242" i="3" a="1"/>
  <c r="W3242" i="3" s="1"/>
  <c r="W3243" i="3" a="1"/>
  <c r="W3243" i="3" s="1"/>
  <c r="W3244" i="3" a="1"/>
  <c r="W3244" i="3" s="1"/>
  <c r="W3245" i="3" a="1"/>
  <c r="W3245" i="3" s="1"/>
  <c r="W3246" i="3" a="1"/>
  <c r="W3246" i="3" s="1"/>
  <c r="W3247" i="3" a="1"/>
  <c r="W3247" i="3" s="1"/>
  <c r="W3248" i="3" a="1"/>
  <c r="W3248" i="3" s="1"/>
  <c r="W3249" i="3" a="1"/>
  <c r="W3249" i="3" s="1"/>
  <c r="W3250" i="3" a="1"/>
  <c r="W3250" i="3" s="1"/>
  <c r="W3251" i="3" a="1"/>
  <c r="W3251" i="3" s="1"/>
  <c r="W3252" i="3" a="1"/>
  <c r="W3252" i="3" s="1"/>
  <c r="W3253" i="3" a="1"/>
  <c r="W3253" i="3" s="1"/>
  <c r="W3254" i="3" a="1"/>
  <c r="W3254" i="3" s="1"/>
  <c r="W3255" i="3" a="1"/>
  <c r="W3255" i="3" s="1"/>
  <c r="W3256" i="3" a="1"/>
  <c r="W3256" i="3" s="1"/>
  <c r="W3257" i="3" a="1"/>
  <c r="W3257" i="3" s="1"/>
  <c r="W3258" i="3" a="1"/>
  <c r="W3258" i="3" s="1"/>
  <c r="W3259" i="3" a="1"/>
  <c r="W3259" i="3" s="1"/>
  <c r="W3260" i="3" a="1"/>
  <c r="W3260" i="3" s="1"/>
  <c r="W3261" i="3" a="1"/>
  <c r="W3261" i="3" s="1"/>
  <c r="W3262" i="3" a="1"/>
  <c r="W3262" i="3" s="1"/>
  <c r="W3263" i="3" a="1"/>
  <c r="W3263" i="3" s="1"/>
  <c r="W3264" i="3" a="1"/>
  <c r="W3264" i="3" s="1"/>
  <c r="W3265" i="3" a="1"/>
  <c r="W3265" i="3" s="1"/>
  <c r="W3266" i="3" a="1"/>
  <c r="W3266" i="3" s="1"/>
  <c r="W3267" i="3" a="1"/>
  <c r="W3267" i="3" s="1"/>
  <c r="W3268" i="3" a="1"/>
  <c r="W3268" i="3" s="1"/>
  <c r="W3269" i="3" a="1"/>
  <c r="W3269" i="3" s="1"/>
  <c r="W3270" i="3" a="1"/>
  <c r="W3270" i="3" s="1"/>
  <c r="W3271" i="3" a="1"/>
  <c r="W3271" i="3" s="1"/>
  <c r="W3272" i="3" a="1"/>
  <c r="W3272" i="3" s="1"/>
  <c r="W3273" i="3" a="1"/>
  <c r="W3273" i="3" s="1"/>
  <c r="W3274" i="3" a="1"/>
  <c r="W3274" i="3" s="1"/>
  <c r="W3275" i="3" a="1"/>
  <c r="W3275" i="3" s="1"/>
  <c r="W3276" i="3" a="1"/>
  <c r="W3276" i="3" s="1"/>
  <c r="W3277" i="3" a="1"/>
  <c r="W3277" i="3" s="1"/>
  <c r="W3278" i="3" a="1"/>
  <c r="W3278" i="3" s="1"/>
  <c r="W3279" i="3" a="1"/>
  <c r="W3279" i="3" s="1"/>
  <c r="W3280" i="3" a="1"/>
  <c r="W3280" i="3" s="1"/>
  <c r="W3281" i="3" a="1"/>
  <c r="W3281" i="3" s="1"/>
  <c r="W3282" i="3" a="1"/>
  <c r="W3282" i="3" s="1"/>
  <c r="W3283" i="3" a="1"/>
  <c r="W3283" i="3" s="1"/>
  <c r="W3284" i="3" a="1"/>
  <c r="W3284" i="3" s="1"/>
  <c r="W3285" i="3" a="1"/>
  <c r="W3285" i="3" s="1"/>
  <c r="W3286" i="3" a="1"/>
  <c r="W3286" i="3" s="1"/>
  <c r="W3287" i="3" a="1"/>
  <c r="W3287" i="3" s="1"/>
  <c r="W3288" i="3" a="1"/>
  <c r="W3288" i="3" s="1"/>
  <c r="W3289" i="3" a="1"/>
  <c r="W3289" i="3" s="1"/>
  <c r="W3290" i="3" a="1"/>
  <c r="W3290" i="3" s="1"/>
  <c r="W3291" i="3" a="1"/>
  <c r="W3291" i="3" s="1"/>
  <c r="W3292" i="3" a="1"/>
  <c r="W3292" i="3" s="1"/>
  <c r="W3293" i="3" a="1"/>
  <c r="W3293" i="3" s="1"/>
  <c r="W3294" i="3" a="1"/>
  <c r="W3294" i="3" s="1"/>
  <c r="W3295" i="3" a="1"/>
  <c r="W3295" i="3" s="1"/>
  <c r="W3296" i="3" a="1"/>
  <c r="W3296" i="3" s="1"/>
  <c r="W3297" i="3" a="1"/>
  <c r="W3297" i="3" s="1"/>
  <c r="W3298" i="3" a="1"/>
  <c r="W3298" i="3" s="1"/>
  <c r="W3299" i="3" a="1"/>
  <c r="W3299" i="3" s="1"/>
  <c r="W3300" i="3" a="1"/>
  <c r="W3300" i="3" s="1"/>
  <c r="W3301" i="3" a="1"/>
  <c r="W3301" i="3" s="1"/>
  <c r="W3302" i="3" a="1"/>
  <c r="W3302" i="3" s="1"/>
  <c r="W3303" i="3" a="1"/>
  <c r="W3303" i="3" s="1"/>
  <c r="W3304" i="3" a="1"/>
  <c r="W3304" i="3" s="1"/>
  <c r="W3305" i="3" a="1"/>
  <c r="W3305" i="3" s="1"/>
  <c r="W3306" i="3" a="1"/>
  <c r="W3306" i="3" s="1"/>
  <c r="W3307" i="3" a="1"/>
  <c r="W3307" i="3" s="1"/>
  <c r="W3308" i="3" a="1"/>
  <c r="W3308" i="3" s="1"/>
  <c r="W3309" i="3" a="1"/>
  <c r="W3309" i="3" s="1"/>
  <c r="W3310" i="3" a="1"/>
  <c r="W3310" i="3" s="1"/>
  <c r="W3311" i="3" a="1"/>
  <c r="W3311" i="3" s="1"/>
  <c r="W3312" i="3" a="1"/>
  <c r="W3312" i="3" s="1"/>
  <c r="W3313" i="3" a="1"/>
  <c r="W3313" i="3" s="1"/>
  <c r="W3314" i="3" a="1"/>
  <c r="W3314" i="3" s="1"/>
  <c r="W3315" i="3" a="1"/>
  <c r="W3315" i="3" s="1"/>
  <c r="W3316" i="3" a="1"/>
  <c r="W3316" i="3" s="1"/>
  <c r="W3317" i="3" a="1"/>
  <c r="W3317" i="3" s="1"/>
  <c r="W3318" i="3" a="1"/>
  <c r="W3318" i="3" s="1"/>
  <c r="W3319" i="3" a="1"/>
  <c r="W3319" i="3" s="1"/>
  <c r="W3320" i="3" a="1"/>
  <c r="W3320" i="3" s="1"/>
  <c r="W3321" i="3" a="1"/>
  <c r="W3321" i="3" s="1"/>
  <c r="W3322" i="3" a="1"/>
  <c r="W3322" i="3" s="1"/>
  <c r="W3323" i="3" a="1"/>
  <c r="W3323" i="3" s="1"/>
  <c r="W3324" i="3" a="1"/>
  <c r="W3324" i="3" s="1"/>
  <c r="W3325" i="3" a="1"/>
  <c r="W3325" i="3" s="1"/>
  <c r="W3326" i="3" a="1"/>
  <c r="W3326" i="3" s="1"/>
  <c r="W3327" i="3" a="1"/>
  <c r="W3327" i="3" s="1"/>
  <c r="W3328" i="3" a="1"/>
  <c r="W3328" i="3" s="1"/>
  <c r="W3329" i="3" a="1"/>
  <c r="W3329" i="3" s="1"/>
  <c r="W3330" i="3" a="1"/>
  <c r="W3330" i="3" s="1"/>
  <c r="W3331" i="3" a="1"/>
  <c r="W3331" i="3" s="1"/>
  <c r="W3332" i="3" a="1"/>
  <c r="W3332" i="3" s="1"/>
  <c r="W3333" i="3" a="1"/>
  <c r="W3333" i="3" s="1"/>
  <c r="W3334" i="3" a="1"/>
  <c r="W3334" i="3" s="1"/>
  <c r="W3335" i="3" a="1"/>
  <c r="W3335" i="3" s="1"/>
  <c r="W3336" i="3" a="1"/>
  <c r="W3336" i="3" s="1"/>
  <c r="W3337" i="3" a="1"/>
  <c r="W3337" i="3" s="1"/>
  <c r="W3338" i="3" a="1"/>
  <c r="W3338" i="3" s="1"/>
  <c r="W3339" i="3" a="1"/>
  <c r="W3339" i="3" s="1"/>
  <c r="W3340" i="3" a="1"/>
  <c r="W3340" i="3" s="1"/>
  <c r="W3341" i="3" a="1"/>
  <c r="W3341" i="3" s="1"/>
  <c r="W3342" i="3" a="1"/>
  <c r="W3342" i="3" s="1"/>
  <c r="W3343" i="3" a="1"/>
  <c r="W3343" i="3" s="1"/>
  <c r="W3344" i="3" a="1"/>
  <c r="W3344" i="3" s="1"/>
  <c r="W3345" i="3" a="1"/>
  <c r="W3345" i="3" s="1"/>
  <c r="W3346" i="3" a="1"/>
  <c r="W3346" i="3" s="1"/>
  <c r="W3347" i="3" a="1"/>
  <c r="W3347" i="3" s="1"/>
  <c r="W3348" i="3" a="1"/>
  <c r="W3348" i="3" s="1"/>
  <c r="W3349" i="3" a="1"/>
  <c r="W3349" i="3" s="1"/>
  <c r="W3350" i="3" a="1"/>
  <c r="W3350" i="3" s="1"/>
  <c r="W3351" i="3" a="1"/>
  <c r="W3351" i="3" s="1"/>
  <c r="W3352" i="3" a="1"/>
  <c r="W3352" i="3" s="1"/>
  <c r="W3353" i="3" a="1"/>
  <c r="W3353" i="3" s="1"/>
  <c r="W3354" i="3" a="1"/>
  <c r="W3354" i="3" s="1"/>
  <c r="W3355" i="3" a="1"/>
  <c r="W3355" i="3" s="1"/>
  <c r="W3356" i="3" a="1"/>
  <c r="W3356" i="3" s="1"/>
  <c r="W3357" i="3" a="1"/>
  <c r="W3357" i="3" s="1"/>
  <c r="W3358" i="3" a="1"/>
  <c r="W3358" i="3" s="1"/>
  <c r="W3359" i="3" a="1"/>
  <c r="W3359" i="3" s="1"/>
  <c r="W3360" i="3" a="1"/>
  <c r="W3360" i="3" s="1"/>
  <c r="W3361" i="3" a="1"/>
  <c r="W3361" i="3" s="1"/>
  <c r="W3362" i="3" a="1"/>
  <c r="W3362" i="3" s="1"/>
  <c r="W3363" i="3" a="1"/>
  <c r="W3363" i="3" s="1"/>
  <c r="W3364" i="3" a="1"/>
  <c r="W3364" i="3" s="1"/>
  <c r="W3365" i="3" a="1"/>
  <c r="W3365" i="3" s="1"/>
  <c r="W3366" i="3" a="1"/>
  <c r="W3366" i="3" s="1"/>
  <c r="W3367" i="3" a="1"/>
  <c r="W3367" i="3" s="1"/>
  <c r="W3368" i="3" a="1"/>
  <c r="W3368" i="3" s="1"/>
  <c r="W3369" i="3" a="1"/>
  <c r="W3369" i="3" s="1"/>
  <c r="W3370" i="3" a="1"/>
  <c r="W3370" i="3" s="1"/>
  <c r="W3371" i="3" a="1"/>
  <c r="W3371" i="3" s="1"/>
  <c r="W3372" i="3" a="1"/>
  <c r="W3372" i="3" s="1"/>
  <c r="W3373" i="3" a="1"/>
  <c r="W3373" i="3" s="1"/>
  <c r="W3374" i="3" a="1"/>
  <c r="W3374" i="3" s="1"/>
  <c r="W3375" i="3" a="1"/>
  <c r="W3375" i="3" s="1"/>
  <c r="W3376" i="3" a="1"/>
  <c r="W3376" i="3" s="1"/>
  <c r="W3377" i="3" a="1"/>
  <c r="W3377" i="3" s="1"/>
  <c r="W3378" i="3" a="1"/>
  <c r="W3378" i="3" s="1"/>
  <c r="W3379" i="3" a="1"/>
  <c r="W3379" i="3" s="1"/>
  <c r="W3380" i="3" a="1"/>
  <c r="W3380" i="3" s="1"/>
  <c r="W3381" i="3" a="1"/>
  <c r="W3381" i="3" s="1"/>
  <c r="W3382" i="3" a="1"/>
  <c r="W3382" i="3" s="1"/>
  <c r="W3383" i="3" a="1"/>
  <c r="W3383" i="3" s="1"/>
  <c r="W3384" i="3" a="1"/>
  <c r="W3384" i="3" s="1"/>
  <c r="W3385" i="3" a="1"/>
  <c r="W3385" i="3" s="1"/>
  <c r="W3386" i="3" a="1"/>
  <c r="W3386" i="3" s="1"/>
  <c r="W3387" i="3" a="1"/>
  <c r="W3387" i="3" s="1"/>
  <c r="W3388" i="3" a="1"/>
  <c r="W3388" i="3" s="1"/>
  <c r="W3389" i="3" a="1"/>
  <c r="W3389" i="3" s="1"/>
  <c r="W3390" i="3" a="1"/>
  <c r="W3390" i="3" s="1"/>
  <c r="W3391" i="3" a="1"/>
  <c r="W3391" i="3" s="1"/>
  <c r="W3392" i="3" a="1"/>
  <c r="W3392" i="3" s="1"/>
  <c r="W3393" i="3" a="1"/>
  <c r="W3393" i="3" s="1"/>
  <c r="W3394" i="3" a="1"/>
  <c r="W3394" i="3" s="1"/>
  <c r="W3395" i="3" a="1"/>
  <c r="W3395" i="3" s="1"/>
  <c r="W3396" i="3" a="1"/>
  <c r="W3396" i="3" s="1"/>
  <c r="W3397" i="3" a="1"/>
  <c r="W3397" i="3" s="1"/>
  <c r="W3398" i="3" a="1"/>
  <c r="W3398" i="3" s="1"/>
  <c r="W3399" i="3" a="1"/>
  <c r="W3399" i="3" s="1"/>
  <c r="W3400" i="3" a="1"/>
  <c r="W3400" i="3" s="1"/>
  <c r="W3401" i="3" a="1"/>
  <c r="W3401" i="3" s="1"/>
  <c r="W3402" i="3" a="1"/>
  <c r="W3402" i="3" s="1"/>
  <c r="W3403" i="3" a="1"/>
  <c r="W3403" i="3" s="1"/>
  <c r="W3404" i="3" a="1"/>
  <c r="W3404" i="3" s="1"/>
  <c r="W3405" i="3" a="1"/>
  <c r="W3405" i="3" s="1"/>
  <c r="W3406" i="3" a="1"/>
  <c r="W3406" i="3" s="1"/>
  <c r="W3407" i="3" a="1"/>
  <c r="W3407" i="3" s="1"/>
  <c r="W3408" i="3" a="1"/>
  <c r="W3408" i="3" s="1"/>
  <c r="W3409" i="3" a="1"/>
  <c r="W3409" i="3" s="1"/>
  <c r="W3410" i="3" a="1"/>
  <c r="W3410" i="3" s="1"/>
  <c r="W3411" i="3" a="1"/>
  <c r="W3411" i="3" s="1"/>
  <c r="W3412" i="3" a="1"/>
  <c r="W3412" i="3" s="1"/>
  <c r="W3413" i="3" a="1"/>
  <c r="W3413" i="3" s="1"/>
  <c r="W3414" i="3" a="1"/>
  <c r="W3414" i="3" s="1"/>
  <c r="W3415" i="3" a="1"/>
  <c r="W3415" i="3" s="1"/>
  <c r="W3416" i="3" a="1"/>
  <c r="W3416" i="3" s="1"/>
  <c r="W3417" i="3" a="1"/>
  <c r="W3417" i="3" s="1"/>
  <c r="W3418" i="3" a="1"/>
  <c r="W3418" i="3" s="1"/>
  <c r="W3419" i="3" a="1"/>
  <c r="W3419" i="3" s="1"/>
  <c r="W3420" i="3" a="1"/>
  <c r="W3420" i="3" s="1"/>
  <c r="W3421" i="3" a="1"/>
  <c r="W3421" i="3" s="1"/>
  <c r="W3422" i="3" a="1"/>
  <c r="W3422" i="3" s="1"/>
  <c r="W3423" i="3" a="1"/>
  <c r="W3423" i="3" s="1"/>
  <c r="W3424" i="3" a="1"/>
  <c r="W3424" i="3" s="1"/>
  <c r="W3425" i="3" a="1"/>
  <c r="W3425" i="3" s="1"/>
  <c r="W3426" i="3" a="1"/>
  <c r="W3426" i="3" s="1"/>
  <c r="W3427" i="3" a="1"/>
  <c r="W3427" i="3" s="1"/>
  <c r="W3428" i="3" a="1"/>
  <c r="W3428" i="3" s="1"/>
  <c r="W3429" i="3" a="1"/>
  <c r="W3429" i="3" s="1"/>
  <c r="W3430" i="3" a="1"/>
  <c r="W3430" i="3" s="1"/>
  <c r="W3431" i="3" a="1"/>
  <c r="W3431" i="3" s="1"/>
  <c r="W3432" i="3" a="1"/>
  <c r="W3432" i="3" s="1"/>
  <c r="W3433" i="3" a="1"/>
  <c r="W3433" i="3" s="1"/>
  <c r="W3434" i="3" a="1"/>
  <c r="W3434" i="3" s="1"/>
  <c r="W3435" i="3" a="1"/>
  <c r="W3435" i="3" s="1"/>
  <c r="W3436" i="3" a="1"/>
  <c r="W3436" i="3" s="1"/>
  <c r="W3437" i="3" a="1"/>
  <c r="W3437" i="3" s="1"/>
  <c r="W3442" i="3" a="1"/>
  <c r="W3442" i="3" s="1"/>
  <c r="W3443" i="3" a="1"/>
  <c r="W3443" i="3" s="1"/>
  <c r="W3444" i="3" a="1"/>
  <c r="W3444" i="3" s="1"/>
  <c r="W3445" i="3" a="1"/>
  <c r="W3445" i="3" s="1"/>
  <c r="W3446" i="3" a="1"/>
  <c r="W3446" i="3" s="1"/>
  <c r="W3447" i="3" a="1"/>
  <c r="W3447" i="3" s="1"/>
  <c r="W3451" i="3" a="1"/>
  <c r="W3451" i="3" s="1"/>
  <c r="W3454" i="3" a="1"/>
  <c r="W3454" i="3" s="1"/>
  <c r="W3455" i="3" a="1"/>
  <c r="W3455" i="3" s="1"/>
  <c r="W3456" i="3" a="1"/>
  <c r="W3456" i="3" s="1"/>
  <c r="W3457" i="3" a="1"/>
  <c r="W3457" i="3" s="1"/>
  <c r="W3458" i="3" a="1"/>
  <c r="W3458" i="3" s="1"/>
  <c r="W3459" i="3" a="1"/>
  <c r="W3459" i="3" s="1"/>
  <c r="W3461" i="3" a="1"/>
  <c r="W3461" i="3" s="1"/>
  <c r="W3466" i="3" a="1"/>
  <c r="W3466" i="3" s="1"/>
  <c r="W3467" i="3" a="1"/>
  <c r="W3467" i="3" s="1"/>
  <c r="W3468" i="3" a="1"/>
  <c r="W3468" i="3" s="1"/>
  <c r="W3469" i="3" a="1"/>
  <c r="W3469" i="3" s="1"/>
  <c r="W3470" i="3" a="1"/>
  <c r="W3470" i="3" s="1"/>
  <c r="W3471" i="3" a="1"/>
  <c r="W3471" i="3" s="1"/>
  <c r="W3475" i="3" a="1"/>
  <c r="W3475" i="3" s="1"/>
  <c r="W3478" i="3" a="1"/>
  <c r="W3478" i="3" s="1"/>
  <c r="W3479" i="3" a="1"/>
  <c r="W3479" i="3" s="1"/>
  <c r="W3480" i="3" a="1"/>
  <c r="W3480" i="3" s="1"/>
  <c r="W3481" i="3" a="1"/>
  <c r="W3481" i="3" s="1"/>
  <c r="W3482" i="3" a="1"/>
  <c r="W3482" i="3" s="1"/>
  <c r="W3483" i="3" a="1"/>
  <c r="W3483" i="3" s="1"/>
  <c r="W3485" i="3" a="1"/>
  <c r="W3485" i="3" s="1"/>
  <c r="W3490" i="3" a="1"/>
  <c r="W3490" i="3" s="1"/>
  <c r="W3491" i="3" a="1"/>
  <c r="W3491" i="3" s="1"/>
  <c r="W3492" i="3" a="1"/>
  <c r="W3492" i="3" s="1"/>
  <c r="W3493" i="3" a="1"/>
  <c r="W3493" i="3" s="1"/>
  <c r="W3494" i="3" a="1"/>
  <c r="W3494" i="3" s="1"/>
  <c r="W3495" i="3" a="1"/>
  <c r="W3495" i="3" s="1"/>
  <c r="W3499" i="3" a="1"/>
  <c r="W3499" i="3" s="1"/>
  <c r="W3502" i="3" a="1"/>
  <c r="W3502" i="3" s="1"/>
  <c r="W3503" i="3" a="1"/>
  <c r="W3503" i="3" s="1"/>
  <c r="W3504" i="3" a="1"/>
  <c r="W3504" i="3" s="1"/>
  <c r="W3505" i="3" a="1"/>
  <c r="W3505" i="3" s="1"/>
  <c r="W3506" i="3" a="1"/>
  <c r="W3506" i="3" s="1"/>
  <c r="W3507" i="3" a="1"/>
  <c r="W3507" i="3" s="1"/>
  <c r="W3509" i="3" a="1"/>
  <c r="W3509" i="3" s="1"/>
  <c r="W3514" i="3" a="1"/>
  <c r="W3514" i="3" s="1"/>
  <c r="W3515" i="3" a="1"/>
  <c r="W3515" i="3" s="1"/>
  <c r="W3516" i="3" a="1"/>
  <c r="W3516" i="3" s="1"/>
  <c r="W3517" i="3" a="1"/>
  <c r="W3517" i="3" s="1"/>
  <c r="W3518" i="3" a="1"/>
  <c r="W3518" i="3" s="1"/>
  <c r="W3519" i="3" a="1"/>
  <c r="W3519" i="3" s="1"/>
  <c r="W3523" i="3" a="1"/>
  <c r="W3523" i="3" s="1"/>
  <c r="W3526" i="3" a="1"/>
  <c r="W3526" i="3" s="1"/>
  <c r="W3527" i="3" a="1"/>
  <c r="W3527" i="3" s="1"/>
  <c r="W3528" i="3" a="1"/>
  <c r="W3528" i="3" s="1"/>
  <c r="W3529" i="3" a="1"/>
  <c r="W3529" i="3" s="1"/>
  <c r="W3530" i="3" a="1"/>
  <c r="W3530" i="3" s="1"/>
  <c r="W3531" i="3" a="1"/>
  <c r="W3531" i="3" s="1"/>
  <c r="W3533" i="3" a="1"/>
  <c r="W3533" i="3" s="1"/>
  <c r="W3538" i="3" a="1"/>
  <c r="W3538" i="3" s="1"/>
  <c r="W3539" i="3" a="1"/>
  <c r="W3539" i="3" s="1"/>
  <c r="W3540" i="3" a="1"/>
  <c r="W3540" i="3" s="1"/>
  <c r="W3541" i="3" a="1"/>
  <c r="W3541" i="3" s="1"/>
  <c r="W3542" i="3" a="1"/>
  <c r="W3542" i="3" s="1"/>
  <c r="W3543" i="3" a="1"/>
  <c r="W3543" i="3" s="1"/>
  <c r="W3547" i="3" a="1"/>
  <c r="W3547" i="3" s="1"/>
  <c r="W3550" i="3" a="1"/>
  <c r="W3550" i="3" s="1"/>
  <c r="W3551" i="3" a="1"/>
  <c r="W3551" i="3" s="1"/>
  <c r="W3552" i="3" a="1"/>
  <c r="W3552" i="3" s="1"/>
  <c r="W3553" i="3" a="1"/>
  <c r="W3553" i="3" s="1"/>
  <c r="W3554" i="3" a="1"/>
  <c r="W3554" i="3" s="1"/>
  <c r="W3555" i="3" a="1"/>
  <c r="W3555" i="3" s="1"/>
  <c r="W3557" i="3" a="1"/>
  <c r="W3557" i="3" s="1"/>
  <c r="W3562" i="3" a="1"/>
  <c r="W3562" i="3" s="1"/>
  <c r="W3563" i="3" a="1"/>
  <c r="W3563" i="3" s="1"/>
  <c r="W3564" i="3" a="1"/>
  <c r="W3564" i="3" s="1"/>
  <c r="W3565" i="3" a="1"/>
  <c r="W3565" i="3" s="1"/>
  <c r="W3566" i="3" a="1"/>
  <c r="W3566" i="3" s="1"/>
  <c r="W3567" i="3" a="1"/>
  <c r="W3567" i="3" s="1"/>
  <c r="W3571" i="3" a="1"/>
  <c r="W3571" i="3" s="1"/>
  <c r="W3574" i="3" a="1"/>
  <c r="W3574" i="3" s="1"/>
  <c r="W3575" i="3" a="1"/>
  <c r="W3575" i="3" s="1"/>
  <c r="W3576" i="3" a="1"/>
  <c r="W3576" i="3" s="1"/>
  <c r="W3577" i="3" a="1"/>
  <c r="W3577" i="3" s="1"/>
  <c r="W3578" i="3" a="1"/>
  <c r="W3578" i="3" s="1"/>
  <c r="W3579" i="3" a="1"/>
  <c r="W3579" i="3" s="1"/>
  <c r="W3581" i="3" a="1"/>
  <c r="W3581" i="3" s="1"/>
  <c r="W3586" i="3" a="1"/>
  <c r="W3586" i="3" s="1"/>
  <c r="W3587" i="3" a="1"/>
  <c r="W3587" i="3" s="1"/>
  <c r="W3588" i="3" a="1"/>
  <c r="W3588" i="3" s="1"/>
  <c r="W3589" i="3" a="1"/>
  <c r="W3589" i="3" s="1"/>
  <c r="W3590" i="3" a="1"/>
  <c r="W3590" i="3" s="1"/>
  <c r="W3591" i="3" a="1"/>
  <c r="W3591" i="3" s="1"/>
  <c r="W3595" i="3" a="1"/>
  <c r="W3595" i="3" s="1"/>
  <c r="W3598" i="3" a="1"/>
  <c r="W3598" i="3" s="1"/>
  <c r="W3599" i="3" a="1"/>
  <c r="W3599" i="3" s="1"/>
  <c r="W3600" i="3" a="1"/>
  <c r="W3600" i="3" s="1"/>
  <c r="W3601" i="3" a="1"/>
  <c r="W3601" i="3" s="1"/>
  <c r="W3602" i="3" a="1"/>
  <c r="W3602" i="3" s="1"/>
  <c r="W3603" i="3" a="1"/>
  <c r="W3603" i="3" s="1"/>
  <c r="W3605" i="3" a="1"/>
  <c r="W3605" i="3" s="1"/>
  <c r="W3610" i="3" a="1"/>
  <c r="W3610" i="3" s="1"/>
  <c r="W3611" i="3" a="1"/>
  <c r="W3611" i="3" s="1"/>
  <c r="W3612" i="3" a="1"/>
  <c r="W3612" i="3" s="1"/>
  <c r="W3613" i="3" a="1"/>
  <c r="W3613" i="3" s="1"/>
  <c r="W3614" i="3" a="1"/>
  <c r="W3614" i="3" s="1"/>
  <c r="W3615" i="3" a="1"/>
  <c r="W3615" i="3" s="1"/>
  <c r="W3619" i="3" a="1"/>
  <c r="W3619" i="3" s="1"/>
  <c r="W3622" i="3" a="1"/>
  <c r="W3622" i="3" s="1"/>
  <c r="W3623" i="3" a="1"/>
  <c r="W3623" i="3" s="1"/>
  <c r="W3624" i="3" a="1"/>
  <c r="W3624" i="3" s="1"/>
  <c r="W3625" i="3" a="1"/>
  <c r="W3625" i="3" s="1"/>
  <c r="W3626" i="3" a="1"/>
  <c r="W3626" i="3" s="1"/>
  <c r="W3627" i="3" a="1"/>
  <c r="W3627" i="3" s="1"/>
  <c r="W3629" i="3" a="1"/>
  <c r="W3629" i="3" s="1"/>
  <c r="W3634" i="3" a="1"/>
  <c r="W3634" i="3" s="1"/>
  <c r="W3635" i="3" a="1"/>
  <c r="W3635" i="3" s="1"/>
  <c r="W3636" i="3" a="1"/>
  <c r="W3636" i="3" s="1"/>
  <c r="W3637" i="3" a="1"/>
  <c r="W3637" i="3" s="1"/>
  <c r="W3638" i="3" a="1"/>
  <c r="W3638" i="3" s="1"/>
  <c r="W3639" i="3" a="1"/>
  <c r="W3639" i="3" s="1"/>
  <c r="W3643" i="3" a="1"/>
  <c r="W3643" i="3" s="1"/>
  <c r="W3646" i="3" a="1"/>
  <c r="W3646" i="3" s="1"/>
  <c r="W3647" i="3" a="1"/>
  <c r="W3647" i="3" s="1"/>
  <c r="W3648" i="3" a="1"/>
  <c r="W3648" i="3" s="1"/>
  <c r="W3649" i="3" a="1"/>
  <c r="W3649" i="3" s="1"/>
  <c r="W3650" i="3" a="1"/>
  <c r="W3650" i="3" s="1"/>
  <c r="W3651" i="3" a="1"/>
  <c r="W3651" i="3" s="1"/>
  <c r="W3653" i="3" a="1"/>
  <c r="W3653" i="3" s="1"/>
  <c r="W3658" i="3" a="1"/>
  <c r="W3658" i="3" s="1"/>
  <c r="W3659" i="3" a="1"/>
  <c r="W3659" i="3" s="1"/>
  <c r="W3660" i="3" a="1"/>
  <c r="W3660" i="3" s="1"/>
  <c r="W3661" i="3" a="1"/>
  <c r="W3661" i="3" s="1"/>
  <c r="W3662" i="3" a="1"/>
  <c r="W3662" i="3" s="1"/>
  <c r="W3663" i="3" a="1"/>
  <c r="W3663" i="3" s="1"/>
  <c r="W3667" i="3" a="1"/>
  <c r="W3667" i="3" s="1"/>
  <c r="W3670" i="3" a="1"/>
  <c r="W3670" i="3" s="1"/>
  <c r="W3671" i="3" a="1"/>
  <c r="W3671" i="3" s="1"/>
  <c r="W3672" i="3" a="1"/>
  <c r="W3672" i="3" s="1"/>
  <c r="W3673" i="3" a="1"/>
  <c r="W3673" i="3" s="1"/>
  <c r="W3674" i="3" a="1"/>
  <c r="W3674" i="3" s="1"/>
  <c r="W3675" i="3" a="1"/>
  <c r="W3675" i="3" s="1"/>
  <c r="W3677" i="3" a="1"/>
  <c r="W3677" i="3" s="1"/>
  <c r="W3682" i="3" a="1"/>
  <c r="W3682" i="3" s="1"/>
  <c r="W3683" i="3" a="1"/>
  <c r="W3683" i="3" s="1"/>
  <c r="W3684" i="3" a="1"/>
  <c r="W3684" i="3" s="1"/>
  <c r="W3685" i="3" a="1"/>
  <c r="W3685" i="3" s="1"/>
  <c r="W3686" i="3" a="1"/>
  <c r="W3686" i="3" s="1"/>
  <c r="W3687" i="3" a="1"/>
  <c r="W3687" i="3" s="1"/>
  <c r="W3691" i="3" a="1"/>
  <c r="W3691" i="3" s="1"/>
  <c r="W3694" i="3" a="1"/>
  <c r="W3694" i="3" s="1"/>
  <c r="W3695" i="3" a="1"/>
  <c r="W3695" i="3" s="1"/>
  <c r="W3696" i="3" a="1"/>
  <c r="W3696" i="3" s="1"/>
  <c r="W3697" i="3" a="1"/>
  <c r="W3697" i="3" s="1"/>
  <c r="W3698" i="3" a="1"/>
  <c r="W3698" i="3" s="1"/>
  <c r="W3699" i="3" a="1"/>
  <c r="W3699" i="3" s="1"/>
  <c r="W3701" i="3" a="1"/>
  <c r="W3701" i="3" s="1"/>
  <c r="W3706" i="3" a="1"/>
  <c r="W3706" i="3" s="1"/>
  <c r="W3707" i="3" a="1"/>
  <c r="W3707" i="3" s="1"/>
  <c r="W3708" i="3" a="1"/>
  <c r="W3708" i="3" s="1"/>
  <c r="W3709" i="3" a="1"/>
  <c r="W3709" i="3" s="1"/>
  <c r="W3710" i="3" a="1"/>
  <c r="W3710" i="3" s="1"/>
  <c r="W3711" i="3" a="1"/>
  <c r="W3711" i="3" s="1"/>
  <c r="W3715" i="3" a="1"/>
  <c r="W3715" i="3" s="1"/>
  <c r="W3718" i="3" a="1"/>
  <c r="W3718" i="3" s="1"/>
  <c r="W3719" i="3" a="1"/>
  <c r="W3719" i="3" s="1"/>
  <c r="W3720" i="3" a="1"/>
  <c r="W3720" i="3" s="1"/>
  <c r="W3721" i="3" a="1"/>
  <c r="W3721" i="3" s="1"/>
  <c r="W3722" i="3" a="1"/>
  <c r="W3722" i="3" s="1"/>
  <c r="W3723" i="3" a="1"/>
  <c r="W3723" i="3" s="1"/>
  <c r="W3725" i="3" a="1"/>
  <c r="W3725" i="3" s="1"/>
  <c r="W3730" i="3" a="1"/>
  <c r="W3730" i="3" s="1"/>
  <c r="W3731" i="3" a="1"/>
  <c r="W3731" i="3" s="1"/>
  <c r="W3732" i="3" a="1"/>
  <c r="W3732" i="3" s="1"/>
  <c r="W3733" i="3" a="1"/>
  <c r="W3733" i="3" s="1"/>
  <c r="W3734" i="3" a="1"/>
  <c r="W3734" i="3" s="1"/>
  <c r="W3735" i="3" a="1"/>
  <c r="W3735" i="3" s="1"/>
  <c r="W3739" i="3" a="1"/>
  <c r="W3739" i="3" s="1"/>
  <c r="W3742" i="3" a="1"/>
  <c r="W3742" i="3" s="1"/>
  <c r="W3743" i="3" a="1"/>
  <c r="W3743" i="3" s="1"/>
  <c r="W3744" i="3" a="1"/>
  <c r="W3744" i="3" s="1"/>
  <c r="W3745" i="3" a="1"/>
  <c r="W3745" i="3" s="1"/>
  <c r="W3746" i="3" a="1"/>
  <c r="W3746" i="3" s="1"/>
  <c r="W3747" i="3" a="1"/>
  <c r="W3747" i="3" s="1"/>
  <c r="W3749" i="3" a="1"/>
  <c r="W3749" i="3" s="1"/>
  <c r="W3754" i="3" a="1"/>
  <c r="W3754" i="3" s="1"/>
  <c r="W3755" i="3" a="1"/>
  <c r="W3755" i="3" s="1"/>
  <c r="W3756" i="3" a="1"/>
  <c r="W3756" i="3" s="1"/>
  <c r="W3757" i="3" a="1"/>
  <c r="W3757" i="3" s="1"/>
  <c r="W3758" i="3" a="1"/>
  <c r="W3758" i="3" s="1"/>
  <c r="W3759" i="3" a="1"/>
  <c r="W3759" i="3" s="1"/>
  <c r="W3763" i="3" a="1"/>
  <c r="W3763" i="3" s="1"/>
  <c r="W3766" i="3" a="1"/>
  <c r="W3766" i="3" s="1"/>
  <c r="W3767" i="3" a="1"/>
  <c r="W3767" i="3" s="1"/>
  <c r="W3768" i="3" a="1"/>
  <c r="W3768" i="3" s="1"/>
  <c r="W3769" i="3" a="1"/>
  <c r="W3769" i="3" s="1"/>
  <c r="W3770" i="3" a="1"/>
  <c r="W3770" i="3" s="1"/>
  <c r="W3771" i="3" a="1"/>
  <c r="W3771" i="3" s="1"/>
  <c r="W3773" i="3" a="1"/>
  <c r="W3773" i="3" s="1"/>
  <c r="W3778" i="3" a="1"/>
  <c r="W3778" i="3" s="1"/>
  <c r="W3779" i="3" a="1"/>
  <c r="W3779" i="3" s="1"/>
  <c r="W3780" i="3" a="1"/>
  <c r="W3780" i="3" s="1"/>
  <c r="W3781" i="3" a="1"/>
  <c r="W3781" i="3" s="1"/>
  <c r="W3782" i="3" a="1"/>
  <c r="W3782" i="3" s="1"/>
  <c r="W3783" i="3" a="1"/>
  <c r="W3783" i="3" s="1"/>
  <c r="W3784" i="3" a="1"/>
  <c r="W3784" i="3" s="1"/>
  <c r="W3785" i="3" a="1"/>
  <c r="W3785" i="3" s="1"/>
  <c r="W3787" i="3" a="1"/>
  <c r="W3787" i="3" s="1"/>
  <c r="W3797" i="3" a="1"/>
  <c r="W3797" i="3" s="1"/>
  <c r="W3803" i="3" a="1"/>
  <c r="W3803" i="3" s="1"/>
  <c r="W3806" i="3" a="1"/>
  <c r="W3806" i="3" s="1"/>
  <c r="W3807" i="3" a="1"/>
  <c r="W3807" i="3" s="1"/>
  <c r="W3808" i="3" a="1"/>
  <c r="W3808" i="3" s="1"/>
  <c r="W3809" i="3" a="1"/>
  <c r="W3809" i="3" s="1"/>
  <c r="W3810" i="3" a="1"/>
  <c r="W3810" i="3" s="1"/>
  <c r="W3811" i="3" a="1"/>
  <c r="W3811" i="3" s="1"/>
  <c r="W3812" i="3" a="1"/>
  <c r="W3812" i="3" s="1"/>
  <c r="W3815" i="3" a="1"/>
  <c r="W3815" i="3" s="1"/>
  <c r="W3818" i="3" a="1"/>
  <c r="W3818" i="3" s="1"/>
  <c r="W3820" i="3" a="1"/>
  <c r="W3820" i="3" s="1"/>
  <c r="W3822" i="3" a="1"/>
  <c r="W3822" i="3" s="1"/>
  <c r="W3828" i="3" a="1"/>
  <c r="W3828" i="3" s="1"/>
  <c r="W3829" i="3" a="1"/>
  <c r="W3829" i="3" s="1"/>
  <c r="W3830" i="3" a="1"/>
  <c r="W3830" i="3" s="1"/>
  <c r="W3831" i="3" a="1"/>
  <c r="W3831" i="3" s="1"/>
  <c r="W3832" i="3" a="1"/>
  <c r="W3832" i="3" s="1"/>
  <c r="W3833" i="3" a="1"/>
  <c r="W3833" i="3" s="1"/>
  <c r="W3834" i="3" a="1"/>
  <c r="W3834" i="3" s="1"/>
  <c r="W3835" i="3" a="1"/>
  <c r="W3835" i="3" s="1"/>
  <c r="W3842" i="3" a="1"/>
  <c r="W3842" i="3" s="1"/>
  <c r="W3846" i="3" a="1"/>
  <c r="W3846" i="3" s="1"/>
  <c r="W3848" i="3" a="1"/>
  <c r="W3848" i="3" s="1"/>
  <c r="W3852" i="3" a="1"/>
  <c r="W3852" i="3" s="1"/>
  <c r="W3853" i="3" a="1"/>
  <c r="W3853" i="3" s="1"/>
  <c r="W3854" i="3" a="1"/>
  <c r="W3854" i="3" s="1"/>
  <c r="W3855" i="3" a="1"/>
  <c r="W3855" i="3" s="1"/>
  <c r="W3856" i="3" a="1"/>
  <c r="W3856" i="3" s="1"/>
  <c r="W3857" i="3" a="1"/>
  <c r="W3857" i="3" s="1"/>
  <c r="W3858" i="3" a="1"/>
  <c r="W3858" i="3" s="1"/>
  <c r="W3859" i="3" a="1"/>
  <c r="W3859" i="3" s="1"/>
  <c r="W3866" i="3" a="1"/>
  <c r="W3866" i="3" s="1"/>
  <c r="W3870" i="3" a="1"/>
  <c r="W3870" i="3" s="1"/>
  <c r="W3876" i="3" a="1"/>
  <c r="W3876" i="3" s="1"/>
  <c r="W3877" i="3" a="1"/>
  <c r="W3877" i="3" s="1"/>
  <c r="W3878" i="3" a="1"/>
  <c r="W3878" i="3" s="1"/>
  <c r="W3879" i="3" a="1"/>
  <c r="W3879" i="3" s="1"/>
  <c r="W3880" i="3" a="1"/>
  <c r="W3880" i="3" s="1"/>
  <c r="W3881" i="3" a="1"/>
  <c r="W3881" i="3" s="1"/>
  <c r="W3882" i="3" a="1"/>
  <c r="W3882" i="3" s="1"/>
  <c r="W3883" i="3" a="1"/>
  <c r="W3883" i="3" s="1"/>
  <c r="W3890" i="3" a="1"/>
  <c r="W3890" i="3" s="1"/>
  <c r="W3892" i="3" a="1"/>
  <c r="W3892" i="3" s="1"/>
  <c r="W3894" i="3" a="1"/>
  <c r="W3894" i="3" s="1"/>
  <c r="W3896" i="3" a="1"/>
  <c r="W3896" i="3" s="1"/>
  <c r="W3900" i="3" a="1"/>
  <c r="W3900" i="3" s="1"/>
  <c r="W3901" i="3" a="1"/>
  <c r="W3901" i="3" s="1"/>
  <c r="W3902" i="3" a="1"/>
  <c r="W3902" i="3" s="1"/>
  <c r="W3903" i="3" a="1"/>
  <c r="W3903" i="3" s="1"/>
  <c r="W3904" i="3" a="1"/>
  <c r="W3904" i="3" s="1"/>
  <c r="W3905" i="3" a="1"/>
  <c r="W3905" i="3" s="1"/>
  <c r="W3906" i="3" a="1"/>
  <c r="W3906" i="3" s="1"/>
  <c r="W3907" i="3" a="1"/>
  <c r="W3907" i="3" s="1"/>
  <c r="W3914" i="3" a="1"/>
  <c r="W3914" i="3" s="1"/>
  <c r="W3918" i="3" a="1"/>
  <c r="W3918" i="3" s="1"/>
  <c r="W3924" i="3" a="1"/>
  <c r="W3924" i="3" s="1"/>
  <c r="W3925" i="3" a="1"/>
  <c r="W3925" i="3" s="1"/>
  <c r="W3926" i="3" a="1"/>
  <c r="W3926" i="3" s="1"/>
  <c r="W3927" i="3" a="1"/>
  <c r="W3927" i="3" s="1"/>
  <c r="W3928" i="3" a="1"/>
  <c r="W3928" i="3" s="1"/>
  <c r="W3929" i="3" a="1"/>
  <c r="W3929" i="3" s="1"/>
  <c r="W3930" i="3" a="1"/>
  <c r="W3930" i="3" s="1"/>
  <c r="W3931" i="3" a="1"/>
  <c r="W3931" i="3" s="1"/>
  <c r="W3938" i="3" a="1"/>
  <c r="W3938" i="3" s="1"/>
  <c r="W3940" i="3" a="1"/>
  <c r="W3940" i="3" s="1"/>
  <c r="W3941" i="3" a="1"/>
  <c r="W3941" i="3" s="1"/>
  <c r="W3942" i="3" a="1"/>
  <c r="W3942" i="3" s="1"/>
  <c r="W3948" i="3" a="1"/>
  <c r="W3948" i="3" s="1"/>
  <c r="W3949" i="3" a="1"/>
  <c r="W3949" i="3" s="1"/>
  <c r="W3950" i="3" a="1"/>
  <c r="W3950" i="3" s="1"/>
  <c r="W3951" i="3" a="1"/>
  <c r="W3951" i="3" s="1"/>
  <c r="W3952" i="3" a="1"/>
  <c r="W3952" i="3" s="1"/>
  <c r="W3953" i="3" a="1"/>
  <c r="W3953" i="3" s="1"/>
  <c r="W3954" i="3" a="1"/>
  <c r="W3954" i="3" s="1"/>
  <c r="W3955" i="3" a="1"/>
  <c r="W3955" i="3" s="1"/>
  <c r="W3962" i="3" a="1"/>
  <c r="W3962" i="3" s="1"/>
  <c r="W3965" i="3" a="1"/>
  <c r="W3965" i="3" s="1"/>
  <c r="W3966" i="3" a="1"/>
  <c r="W3966" i="3" s="1"/>
  <c r="W3972" i="3" a="1"/>
  <c r="W3972" i="3" s="1"/>
  <c r="W3973" i="3" a="1"/>
  <c r="W3973" i="3" s="1"/>
  <c r="W3974" i="3" a="1"/>
  <c r="W3974" i="3" s="1"/>
  <c r="W3975" i="3" a="1"/>
  <c r="W3975" i="3" s="1"/>
  <c r="W3976" i="3" a="1"/>
  <c r="W3976" i="3" s="1"/>
  <c r="W3977" i="3" a="1"/>
  <c r="W3977" i="3" s="1"/>
  <c r="W3978" i="3" a="1"/>
  <c r="W3978" i="3" s="1"/>
  <c r="W3979" i="3" a="1"/>
  <c r="W3979" i="3" s="1"/>
  <c r="W3982" i="3" a="1"/>
  <c r="W3982" i="3" s="1"/>
  <c r="W3986" i="3" a="1"/>
  <c r="W3986" i="3" s="1"/>
  <c r="W3990" i="3" a="1"/>
  <c r="W3990" i="3" s="1"/>
  <c r="W3996" i="3" a="1"/>
  <c r="W3996" i="3" s="1"/>
  <c r="W3997" i="3" a="1"/>
  <c r="W3997" i="3" s="1"/>
  <c r="W3998" i="3" a="1"/>
  <c r="W3998" i="3" s="1"/>
  <c r="W3999" i="3" a="1"/>
  <c r="W3999" i="3" s="1"/>
  <c r="W4000" i="3" a="1"/>
  <c r="W4000" i="3" s="1"/>
  <c r="W4001" i="3" a="1"/>
  <c r="W4001" i="3" s="1"/>
  <c r="W4002" i="3" a="1"/>
  <c r="W4002" i="3" s="1"/>
  <c r="W4003" i="3" a="1"/>
  <c r="W4003" i="3" s="1"/>
  <c r="W4010" i="3" a="1"/>
  <c r="W4010" i="3" s="1"/>
  <c r="W4013" i="3" a="1"/>
  <c r="W4013" i="3" s="1"/>
  <c r="W4014" i="3" a="1"/>
  <c r="W4014" i="3" s="1"/>
  <c r="W4020" i="3" a="1"/>
  <c r="W4020" i="3" s="1"/>
  <c r="W4021" i="3" a="1"/>
  <c r="W4021" i="3" s="1"/>
  <c r="W4022" i="3" a="1"/>
  <c r="W4022" i="3" s="1"/>
  <c r="W4023" i="3" a="1"/>
  <c r="W4023" i="3" s="1"/>
  <c r="W4024" i="3" a="1"/>
  <c r="W4024" i="3" s="1"/>
  <c r="W4025" i="3" a="1"/>
  <c r="W4025" i="3" s="1"/>
  <c r="W4026" i="3" a="1"/>
  <c r="W4026" i="3" s="1"/>
  <c r="W4027" i="3" a="1"/>
  <c r="W4027" i="3" s="1"/>
  <c r="W4034" i="3" a="1"/>
  <c r="W4034" i="3" s="1"/>
  <c r="W4038" i="3" a="1"/>
  <c r="W4038" i="3" s="1"/>
  <c r="W4044" i="3" a="1"/>
  <c r="W4044" i="3" s="1"/>
  <c r="W4045" i="3" a="1"/>
  <c r="W4045" i="3" s="1"/>
  <c r="W4046" i="3" a="1"/>
  <c r="W4046" i="3" s="1"/>
  <c r="W4047" i="3" a="1"/>
  <c r="W4047" i="3" s="1"/>
  <c r="W4048" i="3" a="1"/>
  <c r="W4048" i="3" s="1"/>
  <c r="W4049" i="3" a="1"/>
  <c r="W4049" i="3" s="1"/>
  <c r="W4050" i="3" a="1"/>
  <c r="W4050" i="3" s="1"/>
  <c r="W4051" i="3" a="1"/>
  <c r="W4051" i="3" s="1"/>
  <c r="W4058" i="3" a="1"/>
  <c r="W4058" i="3" s="1"/>
  <c r="W4061" i="3" a="1"/>
  <c r="W4061" i="3" s="1"/>
  <c r="W4062" i="3" a="1"/>
  <c r="W4062" i="3" s="1"/>
  <c r="W4064" i="3" a="1"/>
  <c r="W4064" i="3" s="1"/>
  <c r="W4068" i="3" a="1"/>
  <c r="W4068" i="3" s="1"/>
  <c r="W4069" i="3" a="1"/>
  <c r="W4069" i="3" s="1"/>
  <c r="W4070" i="3" a="1"/>
  <c r="W4070" i="3" s="1"/>
  <c r="W4071" i="3" a="1"/>
  <c r="W4071" i="3" s="1"/>
  <c r="W4072" i="3" a="1"/>
  <c r="W4072" i="3" s="1"/>
  <c r="W4073" i="3" a="1"/>
  <c r="W4073" i="3" s="1"/>
  <c r="W4074" i="3" a="1"/>
  <c r="W4074" i="3" s="1"/>
  <c r="W4075" i="3" a="1"/>
  <c r="W4075" i="3" s="1"/>
  <c r="W4082" i="3" a="1"/>
  <c r="W4082" i="3" s="1"/>
  <c r="W4085" i="3" a="1"/>
  <c r="W4085" i="3" s="1"/>
  <c r="W4086" i="3" a="1"/>
  <c r="W4086" i="3" s="1"/>
  <c r="W4088" i="3" a="1"/>
  <c r="W4088" i="3" s="1"/>
  <c r="W4092" i="3" a="1"/>
  <c r="W4092" i="3" s="1"/>
  <c r="W4093" i="3" a="1"/>
  <c r="W4093" i="3" s="1"/>
  <c r="W4094" i="3" a="1"/>
  <c r="W4094" i="3" s="1"/>
  <c r="W4095" i="3" a="1"/>
  <c r="W4095" i="3" s="1"/>
  <c r="W4096" i="3" a="1"/>
  <c r="W4096" i="3" s="1"/>
  <c r="W4097" i="3" a="1"/>
  <c r="W4097" i="3" s="1"/>
  <c r="W4098" i="3" a="1"/>
  <c r="W4098" i="3" s="1"/>
  <c r="W4099" i="3" a="1"/>
  <c r="W4099" i="3" s="1"/>
  <c r="W4106" i="3" a="1"/>
  <c r="W4106" i="3" s="1"/>
  <c r="W4108" i="3" a="1"/>
  <c r="W4108" i="3" s="1"/>
  <c r="W4110" i="3" a="1"/>
  <c r="W4110" i="3" s="1"/>
  <c r="W4116" i="3" a="1"/>
  <c r="W4116" i="3" s="1"/>
  <c r="W4117" i="3" a="1"/>
  <c r="W4117" i="3" s="1"/>
  <c r="W4118" i="3" a="1"/>
  <c r="W4118" i="3" s="1"/>
  <c r="W4119" i="3" a="1"/>
  <c r="W4119" i="3" s="1"/>
  <c r="W4120" i="3" a="1"/>
  <c r="W4120" i="3" s="1"/>
  <c r="W4121" i="3" a="1"/>
  <c r="W4121" i="3" s="1"/>
  <c r="W4122" i="3" a="1"/>
  <c r="W4122" i="3" s="1"/>
  <c r="W4123" i="3" a="1"/>
  <c r="W4123" i="3" s="1"/>
  <c r="W4130" i="3" a="1"/>
  <c r="W4130" i="3" s="1"/>
  <c r="W4134" i="3" a="1"/>
  <c r="W4134" i="3" s="1"/>
  <c r="W4136" i="3" a="1"/>
  <c r="W4136" i="3" s="1"/>
  <c r="W4140" i="3" a="1"/>
  <c r="W4140" i="3" s="1"/>
  <c r="W4141" i="3" a="1"/>
  <c r="W4141" i="3" s="1"/>
  <c r="W4142" i="3" a="1"/>
  <c r="W4142" i="3" s="1"/>
  <c r="W4143" i="3" a="1"/>
  <c r="W4143" i="3" s="1"/>
  <c r="W4144" i="3" a="1"/>
  <c r="W4144" i="3" s="1"/>
  <c r="W4145" i="3" a="1"/>
  <c r="W4145" i="3" s="1"/>
  <c r="W4146" i="3" a="1"/>
  <c r="W4146" i="3" s="1"/>
  <c r="W4147" i="3" a="1"/>
  <c r="W4147" i="3" s="1"/>
  <c r="W4154" i="3" a="1"/>
  <c r="W4154" i="3" s="1"/>
  <c r="W4158" i="3" a="1"/>
  <c r="W4158" i="3" s="1"/>
  <c r="W4164" i="3" a="1"/>
  <c r="W4164" i="3" s="1"/>
  <c r="W4165" i="3" a="1"/>
  <c r="W4165" i="3" s="1"/>
  <c r="W4166" i="3" a="1"/>
  <c r="W4166" i="3" s="1"/>
  <c r="W4167" i="3" a="1"/>
  <c r="W4167" i="3" s="1"/>
  <c r="W4168" i="3" a="1"/>
  <c r="W4168" i="3" s="1"/>
  <c r="W4169" i="3" a="1"/>
  <c r="W4169" i="3" s="1"/>
  <c r="W4170" i="3" a="1"/>
  <c r="W4170" i="3" s="1"/>
  <c r="W4171" i="3" a="1"/>
  <c r="W4171" i="3" s="1"/>
  <c r="W4178" i="3" a="1"/>
  <c r="W4178" i="3" s="1"/>
  <c r="W4180" i="3" a="1"/>
  <c r="W4180" i="3" s="1"/>
  <c r="W4182" i="3" a="1"/>
  <c r="W4182" i="3" s="1"/>
  <c r="W4184" i="3" a="1"/>
  <c r="W4184" i="3" s="1"/>
  <c r="W4188" i="3" a="1"/>
  <c r="W4188" i="3" s="1"/>
  <c r="W4189" i="3" a="1"/>
  <c r="W4189" i="3" s="1"/>
  <c r="W4190" i="3" a="1"/>
  <c r="W4190" i="3" s="1"/>
  <c r="W4191" i="3" a="1"/>
  <c r="W4191" i="3" s="1"/>
  <c r="W4192" i="3" a="1"/>
  <c r="W4192" i="3" s="1"/>
  <c r="W4193" i="3" a="1"/>
  <c r="W4193" i="3" s="1"/>
  <c r="W4194" i="3" a="1"/>
  <c r="W4194" i="3" s="1"/>
  <c r="W4195" i="3" a="1"/>
  <c r="W4195" i="3" s="1"/>
  <c r="W4202" i="3" a="1"/>
  <c r="W4202" i="3" s="1"/>
  <c r="W4206" i="3" a="1"/>
  <c r="W4206" i="3" s="1"/>
  <c r="W4212" i="3" a="1"/>
  <c r="W4212" i="3" s="1"/>
  <c r="W4213" i="3" a="1"/>
  <c r="W4213" i="3" s="1"/>
  <c r="W4214" i="3" a="1"/>
  <c r="W4214" i="3" s="1"/>
  <c r="W4215" i="3" a="1"/>
  <c r="W4215" i="3" s="1"/>
  <c r="W4216" i="3" a="1"/>
  <c r="W4216" i="3" s="1"/>
  <c r="W4217" i="3" a="1"/>
  <c r="W4217" i="3" s="1"/>
  <c r="W4218" i="3" a="1"/>
  <c r="W4218" i="3" s="1"/>
  <c r="W4219" i="3" a="1"/>
  <c r="W4219" i="3" s="1"/>
  <c r="W4226" i="3" a="1"/>
  <c r="W4226" i="3" s="1"/>
  <c r="W4228" i="3" a="1"/>
  <c r="W4228" i="3" s="1"/>
  <c r="W4229" i="3" a="1"/>
  <c r="W4229" i="3" s="1"/>
  <c r="W4230" i="3" a="1"/>
  <c r="W4230" i="3" s="1"/>
  <c r="W4236" i="3" a="1"/>
  <c r="W4236" i="3" s="1"/>
  <c r="W4237" i="3" a="1"/>
  <c r="W4237" i="3" s="1"/>
  <c r="W4238" i="3" a="1"/>
  <c r="W4238" i="3" s="1"/>
  <c r="W4239" i="3" a="1"/>
  <c r="W4239" i="3" s="1"/>
  <c r="W4240" i="3" a="1"/>
  <c r="W4240" i="3" s="1"/>
  <c r="W4241" i="3" a="1"/>
  <c r="W4241" i="3" s="1"/>
  <c r="W4242" i="3" a="1"/>
  <c r="W4242" i="3" s="1"/>
  <c r="W4243" i="3" a="1"/>
  <c r="W4243" i="3" s="1"/>
  <c r="W4250" i="3" a="1"/>
  <c r="W4250" i="3" s="1"/>
  <c r="W4253" i="3" a="1"/>
  <c r="W4253" i="3" s="1"/>
  <c r="W4254" i="3" a="1"/>
  <c r="W4254" i="3" s="1"/>
  <c r="W4260" i="3" a="1"/>
  <c r="W4260" i="3" s="1"/>
  <c r="W4261" i="3" a="1"/>
  <c r="W4261" i="3" s="1"/>
  <c r="W4262" i="3" a="1"/>
  <c r="W4262" i="3" s="1"/>
  <c r="W4263" i="3" a="1"/>
  <c r="W4263" i="3" s="1"/>
  <c r="W4264" i="3" a="1"/>
  <c r="W4264" i="3" s="1"/>
  <c r="W4265" i="3" a="1"/>
  <c r="W4265" i="3" s="1"/>
  <c r="W4266" i="3" a="1"/>
  <c r="W4266" i="3" s="1"/>
  <c r="W4267" i="3" a="1"/>
  <c r="W4267" i="3" s="1"/>
  <c r="W4270" i="3" a="1"/>
  <c r="W4270" i="3" s="1"/>
  <c r="W4274" i="3" a="1"/>
  <c r="W4274" i="3" s="1"/>
  <c r="W4278" i="3" a="1"/>
  <c r="W4278" i="3" s="1"/>
  <c r="W4284" i="3" a="1"/>
  <c r="W4284" i="3" s="1"/>
  <c r="W4285" i="3" a="1"/>
  <c r="W4285" i="3" s="1"/>
  <c r="W4286" i="3" a="1"/>
  <c r="W4286" i="3" s="1"/>
  <c r="W4287" i="3" a="1"/>
  <c r="W4287" i="3" s="1"/>
  <c r="W4288" i="3" a="1"/>
  <c r="W4288" i="3" s="1"/>
  <c r="W4289" i="3" a="1"/>
  <c r="W4289" i="3" s="1"/>
  <c r="W4290" i="3" a="1"/>
  <c r="W4290" i="3" s="1"/>
  <c r="W4291" i="3" a="1"/>
  <c r="W4291" i="3" s="1"/>
  <c r="W4298" i="3" a="1"/>
  <c r="W4298" i="3" s="1"/>
  <c r="W4301" i="3" a="1"/>
  <c r="W4301" i="3" s="1"/>
  <c r="W4302" i="3" a="1"/>
  <c r="W4302" i="3" s="1"/>
  <c r="W4308" i="3" a="1"/>
  <c r="W4308" i="3" s="1"/>
  <c r="W4309" i="3" a="1"/>
  <c r="W4309" i="3" s="1"/>
  <c r="W4310" i="3" a="1"/>
  <c r="W4310" i="3" s="1"/>
  <c r="W4311" i="3" a="1"/>
  <c r="W4311" i="3" s="1"/>
  <c r="W4312" i="3" a="1"/>
  <c r="W4312" i="3" s="1"/>
  <c r="W4313" i="3" a="1"/>
  <c r="W4313" i="3" s="1"/>
  <c r="W4314" i="3" a="1"/>
  <c r="W4314" i="3" s="1"/>
  <c r="W4315" i="3" a="1"/>
  <c r="W4315" i="3" s="1"/>
  <c r="W4322" i="3" a="1"/>
  <c r="W4322" i="3" s="1"/>
  <c r="W4326" i="3" a="1"/>
  <c r="W4326" i="3" s="1"/>
  <c r="W4332" i="3" a="1"/>
  <c r="W4332" i="3" s="1"/>
  <c r="W4333" i="3" a="1"/>
  <c r="W4333" i="3" s="1"/>
  <c r="W4334" i="3" a="1"/>
  <c r="W4334" i="3" s="1"/>
  <c r="W4335" i="3" a="1"/>
  <c r="W4335" i="3" s="1"/>
  <c r="W4336" i="3" a="1"/>
  <c r="W4336" i="3" s="1"/>
  <c r="W4337" i="3" a="1"/>
  <c r="W4337" i="3" s="1"/>
  <c r="W4338" i="3" a="1"/>
  <c r="W4338" i="3" s="1"/>
  <c r="W4339" i="3" a="1"/>
  <c r="W4339" i="3" s="1"/>
  <c r="W4346" i="3" a="1"/>
  <c r="W4346" i="3" s="1"/>
  <c r="W4349" i="3" a="1"/>
  <c r="W4349" i="3" s="1"/>
  <c r="W4350" i="3" a="1"/>
  <c r="W4350" i="3" s="1"/>
  <c r="W4352" i="3" a="1"/>
  <c r="W4352" i="3" s="1"/>
  <c r="W4356" i="3" a="1"/>
  <c r="W4356" i="3" s="1"/>
  <c r="W4357" i="3" a="1"/>
  <c r="W4357" i="3" s="1"/>
  <c r="W4358" i="3" a="1"/>
  <c r="W4358" i="3" s="1"/>
  <c r="W4359" i="3" a="1"/>
  <c r="W4359" i="3" s="1"/>
  <c r="W4360" i="3" a="1"/>
  <c r="W4360" i="3" s="1"/>
  <c r="W4361" i="3" a="1"/>
  <c r="W4361" i="3" s="1"/>
  <c r="W4362" i="3" a="1"/>
  <c r="W4362" i="3" s="1"/>
  <c r="W4363" i="3" a="1"/>
  <c r="W4363" i="3" s="1"/>
  <c r="W4370" i="3" a="1"/>
  <c r="W4370" i="3" s="1"/>
  <c r="W4373" i="3" a="1"/>
  <c r="W4373" i="3" s="1"/>
  <c r="W4374" i="3" a="1"/>
  <c r="W4374" i="3" s="1"/>
  <c r="W4376" i="3" a="1"/>
  <c r="W4376" i="3" s="1"/>
  <c r="W4380" i="3" a="1"/>
  <c r="W4380" i="3" s="1"/>
  <c r="W4381" i="3" a="1"/>
  <c r="W4381" i="3" s="1"/>
  <c r="W4382" i="3" a="1"/>
  <c r="W4382" i="3" s="1"/>
  <c r="W4383" i="3" a="1"/>
  <c r="W4383" i="3" s="1"/>
  <c r="W4384" i="3" a="1"/>
  <c r="W4384" i="3" s="1"/>
  <c r="W4385" i="3" a="1"/>
  <c r="W4385" i="3" s="1"/>
  <c r="W4386" i="3" a="1"/>
  <c r="W4386" i="3" s="1"/>
  <c r="W4387" i="3" a="1"/>
  <c r="W4387" i="3" s="1"/>
  <c r="W4394" i="3" a="1"/>
  <c r="W4394" i="3" s="1"/>
  <c r="W4396" i="3" a="1"/>
  <c r="W4396" i="3" s="1"/>
  <c r="W4398" i="3" a="1"/>
  <c r="W4398" i="3" s="1"/>
  <c r="W4404" i="3" a="1"/>
  <c r="W4404" i="3" s="1"/>
  <c r="W4405" i="3" a="1"/>
  <c r="W4405" i="3" s="1"/>
  <c r="W4406" i="3" a="1"/>
  <c r="W4406" i="3" s="1"/>
  <c r="W4407" i="3" a="1"/>
  <c r="W4407" i="3" s="1"/>
  <c r="W4408" i="3" a="1"/>
  <c r="W4408" i="3" s="1"/>
  <c r="W4409" i="3" a="1"/>
  <c r="W4409" i="3" s="1"/>
  <c r="W4410" i="3" a="1"/>
  <c r="W4410" i="3" s="1"/>
  <c r="W4411" i="3" a="1"/>
  <c r="W4411" i="3" s="1"/>
  <c r="W4418" i="3" a="1"/>
  <c r="W4418" i="3" s="1"/>
  <c r="W4422" i="3" a="1"/>
  <c r="W4422" i="3" s="1"/>
  <c r="W4424" i="3" a="1"/>
  <c r="W4424" i="3" s="1"/>
  <c r="W4428" i="3" a="1"/>
  <c r="W4428" i="3" s="1"/>
  <c r="W4429" i="3" a="1"/>
  <c r="W4429" i="3" s="1"/>
  <c r="W4430" i="3" a="1"/>
  <c r="W4430" i="3" s="1"/>
  <c r="W4431" i="3" a="1"/>
  <c r="W4431" i="3" s="1"/>
  <c r="W4432" i="3" a="1"/>
  <c r="W4432" i="3" s="1"/>
  <c r="W4433" i="3" a="1"/>
  <c r="W4433" i="3" s="1"/>
  <c r="W4434" i="3" a="1"/>
  <c r="W4434" i="3" s="1"/>
  <c r="W4435" i="3" a="1"/>
  <c r="W4435" i="3" s="1"/>
  <c r="W4442" i="3" a="1"/>
  <c r="W4442" i="3" s="1"/>
  <c r="W4446" i="3" a="1"/>
  <c r="W4446" i="3" s="1"/>
  <c r="W4452" i="3" a="1"/>
  <c r="W4452" i="3" s="1"/>
  <c r="W4453" i="3" a="1"/>
  <c r="W4453" i="3" s="1"/>
  <c r="W4454" i="3" a="1"/>
  <c r="W4454" i="3" s="1"/>
  <c r="W4455" i="3" a="1"/>
  <c r="W4455" i="3" s="1"/>
  <c r="W4456" i="3" a="1"/>
  <c r="W4456" i="3" s="1"/>
  <c r="W4457" i="3" a="1"/>
  <c r="W4457" i="3" s="1"/>
  <c r="W4458" i="3" a="1"/>
  <c r="W4458" i="3" s="1"/>
  <c r="W4459" i="3" a="1"/>
  <c r="W4459" i="3" s="1"/>
  <c r="W4466" i="3" a="1"/>
  <c r="W4466" i="3" s="1"/>
  <c r="W4468" i="3" a="1"/>
  <c r="W4468" i="3" s="1"/>
  <c r="W4470" i="3" a="1"/>
  <c r="W4470" i="3" s="1"/>
  <c r="W4472" i="3" a="1"/>
  <c r="W4472" i="3" s="1"/>
  <c r="W4476" i="3" a="1"/>
  <c r="W4476" i="3" s="1"/>
  <c r="W4477" i="3" a="1"/>
  <c r="W4477" i="3" s="1"/>
  <c r="W4478" i="3" a="1"/>
  <c r="W4478" i="3" s="1"/>
  <c r="W4479" i="3" a="1"/>
  <c r="W4479" i="3" s="1"/>
  <c r="W4480" i="3" a="1"/>
  <c r="W4480" i="3" s="1"/>
  <c r="W4481" i="3" a="1"/>
  <c r="W4481" i="3" s="1"/>
  <c r="W4482" i="3" a="1"/>
  <c r="W4482" i="3" s="1"/>
  <c r="W4483" i="3" a="1"/>
  <c r="W4483" i="3" s="1"/>
  <c r="W4490" i="3" a="1"/>
  <c r="W4490" i="3" s="1"/>
  <c r="W4494" i="3" a="1"/>
  <c r="W4494" i="3" s="1"/>
  <c r="W4500" i="3" a="1"/>
  <c r="W4500" i="3" s="1"/>
  <c r="W4501" i="3" a="1"/>
  <c r="W4501" i="3" s="1"/>
  <c r="W4502" i="3" a="1"/>
  <c r="W4502" i="3" s="1"/>
  <c r="W4503" i="3" a="1"/>
  <c r="W4503" i="3" s="1"/>
  <c r="W4504" i="3" a="1"/>
  <c r="W4504" i="3" s="1"/>
  <c r="W4505" i="3" a="1"/>
  <c r="W4505" i="3" s="1"/>
  <c r="W4506" i="3" a="1"/>
  <c r="W4506" i="3" s="1"/>
  <c r="W4507" i="3" a="1"/>
  <c r="W4507" i="3" s="1"/>
  <c r="W4514" i="3" a="1"/>
  <c r="W4514" i="3" s="1"/>
  <c r="W4516" i="3" a="1"/>
  <c r="W4516" i="3" s="1"/>
  <c r="W4517" i="3" a="1"/>
  <c r="W4517" i="3" s="1"/>
  <c r="W4518" i="3" a="1"/>
  <c r="W4518" i="3" s="1"/>
  <c r="W4524" i="3" a="1"/>
  <c r="W4524" i="3" s="1"/>
  <c r="W4525" i="3" a="1"/>
  <c r="W4525" i="3" s="1"/>
  <c r="W4526" i="3" a="1"/>
  <c r="W4526" i="3" s="1"/>
  <c r="W4527" i="3" a="1"/>
  <c r="W4527" i="3" s="1"/>
  <c r="W4528" i="3" a="1"/>
  <c r="W4528" i="3" s="1"/>
  <c r="W4529" i="3" a="1"/>
  <c r="W4529" i="3" s="1"/>
  <c r="W4530" i="3" a="1"/>
  <c r="W4530" i="3" s="1"/>
  <c r="W4531" i="3" a="1"/>
  <c r="W4531" i="3" s="1"/>
  <c r="W4538" i="3" a="1"/>
  <c r="W4538" i="3" s="1"/>
  <c r="W4541" i="3" a="1"/>
  <c r="W4541" i="3" s="1"/>
  <c r="W4542" i="3" a="1"/>
  <c r="W4542" i="3" s="1"/>
  <c r="W4548" i="3" a="1"/>
  <c r="W4548" i="3" s="1"/>
  <c r="W4549" i="3" a="1"/>
  <c r="W4549" i="3" s="1"/>
  <c r="W4550" i="3" a="1"/>
  <c r="W4550" i="3" s="1"/>
  <c r="W4551" i="3" a="1"/>
  <c r="W4551" i="3" s="1"/>
  <c r="W4552" i="3" a="1"/>
  <c r="W4552" i="3" s="1"/>
  <c r="W4553" i="3" a="1"/>
  <c r="W4553" i="3" s="1"/>
  <c r="W4554" i="3" a="1"/>
  <c r="W4554" i="3" s="1"/>
  <c r="W4555" i="3" a="1"/>
  <c r="W4555" i="3" s="1"/>
  <c r="W4556" i="3" a="1"/>
  <c r="W4556" i="3" s="1"/>
  <c r="W4557" i="3" a="1"/>
  <c r="W4557" i="3" s="1"/>
  <c r="W4558" i="3" a="1"/>
  <c r="W4558" i="3" s="1"/>
  <c r="W4559" i="3" a="1"/>
  <c r="W4559" i="3" s="1"/>
  <c r="W4560" i="3" a="1"/>
  <c r="W4560" i="3" s="1"/>
  <c r="W4561" i="3" a="1"/>
  <c r="W4561" i="3" s="1"/>
  <c r="W4562" i="3" a="1"/>
  <c r="W4562" i="3" s="1"/>
  <c r="W4563" i="3" a="1"/>
  <c r="W4563" i="3" s="1"/>
  <c r="W4564" i="3" a="1"/>
  <c r="W4564" i="3" s="1"/>
  <c r="W4565" i="3" a="1"/>
  <c r="W4565" i="3" s="1"/>
  <c r="W4566" i="3" a="1"/>
  <c r="W4566" i="3" s="1"/>
  <c r="W4567" i="3" a="1"/>
  <c r="W4567" i="3" s="1"/>
  <c r="W4568" i="3" a="1"/>
  <c r="W4568" i="3" s="1"/>
  <c r="W4569" i="3" a="1"/>
  <c r="W4569" i="3" s="1"/>
  <c r="W4570" i="3" a="1"/>
  <c r="W4570" i="3" s="1"/>
  <c r="W4571" i="3" a="1"/>
  <c r="W4571" i="3" s="1"/>
  <c r="W4572" i="3" a="1"/>
  <c r="W4572" i="3" s="1"/>
  <c r="W4573" i="3" a="1"/>
  <c r="W4573" i="3" s="1"/>
  <c r="W4574" i="3" a="1"/>
  <c r="W4574" i="3" s="1"/>
  <c r="W4575" i="3" a="1"/>
  <c r="W4575" i="3" s="1"/>
  <c r="W4576" i="3" a="1"/>
  <c r="W4576" i="3" s="1"/>
  <c r="W4577" i="3" a="1"/>
  <c r="W4577" i="3" s="1"/>
  <c r="W4578" i="3" a="1"/>
  <c r="W4578" i="3" s="1"/>
  <c r="W4579" i="3" a="1"/>
  <c r="W4579" i="3" s="1"/>
  <c r="W4580" i="3" a="1"/>
  <c r="W4580" i="3" s="1"/>
  <c r="W4581" i="3" a="1"/>
  <c r="W4581" i="3" s="1"/>
  <c r="W4582" i="3" a="1"/>
  <c r="W4582" i="3" s="1"/>
  <c r="W4583" i="3" a="1"/>
  <c r="W4583" i="3" s="1"/>
  <c r="W4584" i="3" a="1"/>
  <c r="W4584" i="3" s="1"/>
  <c r="W4585" i="3" a="1"/>
  <c r="W4585" i="3" s="1"/>
  <c r="W4586" i="3" a="1"/>
  <c r="W4586" i="3" s="1"/>
  <c r="W4587" i="3" a="1"/>
  <c r="W4587" i="3" s="1"/>
  <c r="W4588" i="3" a="1"/>
  <c r="W4588" i="3" s="1"/>
  <c r="W4589" i="3" a="1"/>
  <c r="W4589" i="3" s="1"/>
  <c r="W4590" i="3" a="1"/>
  <c r="W4590" i="3" s="1"/>
  <c r="W4591" i="3" a="1"/>
  <c r="W4591" i="3" s="1"/>
  <c r="W4592" i="3" a="1"/>
  <c r="W4592" i="3" s="1"/>
  <c r="W4593" i="3" a="1"/>
  <c r="W4593" i="3" s="1"/>
  <c r="W4594" i="3" a="1"/>
  <c r="W4594" i="3" s="1"/>
  <c r="W4595" i="3" a="1"/>
  <c r="W4595" i="3" s="1"/>
  <c r="W4596" i="3" a="1"/>
  <c r="W4596" i="3" s="1"/>
  <c r="W4597" i="3" a="1"/>
  <c r="W4597" i="3" s="1"/>
  <c r="W4598" i="3" a="1"/>
  <c r="W4598" i="3" s="1"/>
  <c r="W4599" i="3" a="1"/>
  <c r="W4599" i="3" s="1"/>
  <c r="W4600" i="3" a="1"/>
  <c r="W4600" i="3" s="1"/>
  <c r="W4601" i="3" a="1"/>
  <c r="W4601" i="3" s="1"/>
  <c r="W4602" i="3" a="1"/>
  <c r="W4602" i="3" s="1"/>
  <c r="W4603" i="3" a="1"/>
  <c r="W4603" i="3" s="1"/>
  <c r="W4604" i="3" a="1"/>
  <c r="W4604" i="3" s="1"/>
  <c r="W4605" i="3" a="1"/>
  <c r="W4605" i="3" s="1"/>
  <c r="W4606" i="3" a="1"/>
  <c r="W4606" i="3" s="1"/>
  <c r="W4607" i="3" a="1"/>
  <c r="W4607" i="3" s="1"/>
  <c r="W4608" i="3" a="1"/>
  <c r="W4608" i="3" s="1"/>
  <c r="W4609" i="3" a="1"/>
  <c r="W4609" i="3" s="1"/>
  <c r="W4610" i="3" a="1"/>
  <c r="W4610" i="3" s="1"/>
  <c r="W4611" i="3" a="1"/>
  <c r="W4611" i="3" s="1"/>
  <c r="W4612" i="3" a="1"/>
  <c r="W4612" i="3" s="1"/>
  <c r="W4613" i="3" a="1"/>
  <c r="W4613" i="3" s="1"/>
  <c r="W4614" i="3" a="1"/>
  <c r="W4614" i="3" s="1"/>
  <c r="W4615" i="3" a="1"/>
  <c r="W4615" i="3" s="1"/>
  <c r="W4616" i="3" a="1"/>
  <c r="W4616" i="3" s="1"/>
  <c r="W4617" i="3" a="1"/>
  <c r="W4617" i="3" s="1"/>
  <c r="W4618" i="3" a="1"/>
  <c r="W4618" i="3" s="1"/>
  <c r="W4619" i="3" a="1"/>
  <c r="W4619" i="3" s="1"/>
  <c r="W4620" i="3" a="1"/>
  <c r="W4620" i="3" s="1"/>
  <c r="W4621" i="3" a="1"/>
  <c r="W4621" i="3" s="1"/>
  <c r="W4622" i="3" a="1"/>
  <c r="W4622" i="3" s="1"/>
  <c r="W4623" i="3" a="1"/>
  <c r="W4623" i="3" s="1"/>
  <c r="W4624" i="3" a="1"/>
  <c r="W4624" i="3" s="1"/>
  <c r="W4625" i="3" a="1"/>
  <c r="W4625" i="3" s="1"/>
  <c r="W4626" i="3" a="1"/>
  <c r="W4626" i="3" s="1"/>
  <c r="W4627" i="3" a="1"/>
  <c r="W4627" i="3" s="1"/>
  <c r="W4628" i="3" a="1"/>
  <c r="W4628" i="3" s="1"/>
  <c r="W4629" i="3" a="1"/>
  <c r="W4629" i="3" s="1"/>
  <c r="W4630" i="3" a="1"/>
  <c r="W4630" i="3" s="1"/>
  <c r="W4631" i="3" a="1"/>
  <c r="W4631" i="3" s="1"/>
  <c r="W4632" i="3" a="1"/>
  <c r="W4632" i="3" s="1"/>
  <c r="W4633" i="3" a="1"/>
  <c r="W4633" i="3" s="1"/>
  <c r="W4634" i="3" a="1"/>
  <c r="W4634" i="3" s="1"/>
  <c r="W4635" i="3" a="1"/>
  <c r="W4635" i="3" s="1"/>
  <c r="W4636" i="3" a="1"/>
  <c r="W4636" i="3" s="1"/>
  <c r="W4637" i="3" a="1"/>
  <c r="W4637" i="3" s="1"/>
  <c r="W4638" i="3" a="1"/>
  <c r="W4638" i="3" s="1"/>
  <c r="W4639" i="3" a="1"/>
  <c r="W4639" i="3" s="1"/>
  <c r="W4640" i="3" a="1"/>
  <c r="W4640" i="3" s="1"/>
  <c r="W4641" i="3" a="1"/>
  <c r="W4641" i="3" s="1"/>
  <c r="W4642" i="3" a="1"/>
  <c r="W4642" i="3" s="1"/>
  <c r="W4643" i="3" a="1"/>
  <c r="W4643" i="3" s="1"/>
  <c r="W4644" i="3" a="1"/>
  <c r="W4644" i="3" s="1"/>
  <c r="W4645" i="3" a="1"/>
  <c r="W4645" i="3" s="1"/>
  <c r="W4646" i="3" a="1"/>
  <c r="W4646" i="3" s="1"/>
  <c r="W4647" i="3" a="1"/>
  <c r="W4647" i="3" s="1"/>
  <c r="W4648" i="3" a="1"/>
  <c r="W4648" i="3" s="1"/>
  <c r="W4649" i="3" a="1"/>
  <c r="W4649" i="3" s="1"/>
  <c r="W4650" i="3" a="1"/>
  <c r="W4650" i="3" s="1"/>
  <c r="W4651" i="3" a="1"/>
  <c r="W4651" i="3" s="1"/>
  <c r="W4652" i="3" a="1"/>
  <c r="W4652" i="3" s="1"/>
  <c r="W4653" i="3" a="1"/>
  <c r="W4653" i="3" s="1"/>
  <c r="W4654" i="3" a="1"/>
  <c r="W4654" i="3" s="1"/>
  <c r="W4655" i="3" a="1"/>
  <c r="W4655" i="3" s="1"/>
  <c r="W4656" i="3" a="1"/>
  <c r="W4656" i="3" s="1"/>
  <c r="W4657" i="3" a="1"/>
  <c r="W4657" i="3" s="1"/>
  <c r="W4658" i="3" a="1"/>
  <c r="W4658" i="3" s="1"/>
  <c r="W4659" i="3" a="1"/>
  <c r="W4659" i="3" s="1"/>
  <c r="W4660" i="3" a="1"/>
  <c r="W4660" i="3" s="1"/>
  <c r="W4661" i="3" a="1"/>
  <c r="W4661" i="3" s="1"/>
  <c r="W4662" i="3" a="1"/>
  <c r="W4662" i="3" s="1"/>
  <c r="W4663" i="3" a="1"/>
  <c r="W4663" i="3" s="1"/>
  <c r="W4664" i="3" a="1"/>
  <c r="W4664" i="3" s="1"/>
  <c r="W4665" i="3" a="1"/>
  <c r="W4665" i="3" s="1"/>
  <c r="W4666" i="3" a="1"/>
  <c r="W4666" i="3" s="1"/>
  <c r="W4667" i="3" a="1"/>
  <c r="W4667" i="3" s="1"/>
  <c r="W4668" i="3" a="1"/>
  <c r="W4668" i="3" s="1"/>
  <c r="W4669" i="3" a="1"/>
  <c r="W4669" i="3" s="1"/>
  <c r="W4670" i="3" a="1"/>
  <c r="W4670" i="3" s="1"/>
  <c r="W4671" i="3" a="1"/>
  <c r="W4671" i="3" s="1"/>
  <c r="W4672" i="3" a="1"/>
  <c r="W4672" i="3" s="1"/>
  <c r="W4673" i="3" a="1"/>
  <c r="W4673" i="3" s="1"/>
  <c r="W4674" i="3" a="1"/>
  <c r="W4674" i="3" s="1"/>
  <c r="W4675" i="3" a="1"/>
  <c r="W4675" i="3" s="1"/>
  <c r="W4676" i="3" a="1"/>
  <c r="W4676" i="3" s="1"/>
  <c r="W4677" i="3" a="1"/>
  <c r="W4677" i="3" s="1"/>
  <c r="W4678" i="3" a="1"/>
  <c r="W4678" i="3" s="1"/>
  <c r="W4679" i="3" a="1"/>
  <c r="W4679" i="3" s="1"/>
  <c r="W4680" i="3" a="1"/>
  <c r="W4680" i="3" s="1"/>
  <c r="W4681" i="3" a="1"/>
  <c r="W4681" i="3" s="1"/>
  <c r="W4682" i="3" a="1"/>
  <c r="W4682" i="3" s="1"/>
  <c r="W4683" i="3" a="1"/>
  <c r="W4683" i="3" s="1"/>
  <c r="W4684" i="3" a="1"/>
  <c r="W4684" i="3" s="1"/>
  <c r="W4685" i="3" a="1"/>
  <c r="W4685" i="3" s="1"/>
  <c r="W4686" i="3" a="1"/>
  <c r="W4686" i="3" s="1"/>
  <c r="W4687" i="3" a="1"/>
  <c r="W4687" i="3" s="1"/>
  <c r="W4688" i="3" a="1"/>
  <c r="W4688" i="3" s="1"/>
  <c r="W4689" i="3" a="1"/>
  <c r="W4689" i="3" s="1"/>
  <c r="W4690" i="3" a="1"/>
  <c r="W4690" i="3" s="1"/>
  <c r="W4691" i="3" a="1"/>
  <c r="W4691" i="3" s="1"/>
  <c r="W4692" i="3" a="1"/>
  <c r="W4692" i="3" s="1"/>
  <c r="W4693" i="3" a="1"/>
  <c r="W4693" i="3" s="1"/>
  <c r="W4694" i="3" a="1"/>
  <c r="W4694" i="3" s="1"/>
  <c r="W4695" i="3" a="1"/>
  <c r="W4695" i="3" s="1"/>
  <c r="W4696" i="3" a="1"/>
  <c r="W4696" i="3" s="1"/>
  <c r="W4697" i="3" a="1"/>
  <c r="W4697" i="3" s="1"/>
  <c r="W4698" i="3" a="1"/>
  <c r="W4698" i="3" s="1"/>
  <c r="W4699" i="3" a="1"/>
  <c r="W4699" i="3" s="1"/>
  <c r="W4700" i="3" a="1"/>
  <c r="W4700" i="3" s="1"/>
  <c r="W4701" i="3" a="1"/>
  <c r="W4701" i="3" s="1"/>
  <c r="W4702" i="3" a="1"/>
  <c r="W4702" i="3" s="1"/>
  <c r="W4703" i="3" a="1"/>
  <c r="W4703" i="3" s="1"/>
  <c r="W4704" i="3" a="1"/>
  <c r="W4704" i="3" s="1"/>
  <c r="W4705" i="3" a="1"/>
  <c r="W4705" i="3" s="1"/>
  <c r="W4706" i="3" a="1"/>
  <c r="W4706" i="3" s="1"/>
  <c r="W4707" i="3" a="1"/>
  <c r="W4707" i="3" s="1"/>
  <c r="W4708" i="3" a="1"/>
  <c r="W4708" i="3" s="1"/>
  <c r="W4709" i="3" a="1"/>
  <c r="W4709" i="3" s="1"/>
  <c r="W4710" i="3" a="1"/>
  <c r="W4710" i="3" s="1"/>
  <c r="W4711" i="3" a="1"/>
  <c r="W4711" i="3" s="1"/>
  <c r="W4712" i="3" a="1"/>
  <c r="W4712" i="3" s="1"/>
  <c r="W4713" i="3" a="1"/>
  <c r="W4713" i="3" s="1"/>
  <c r="W4714" i="3" a="1"/>
  <c r="W4714" i="3" s="1"/>
  <c r="W4715" i="3" a="1"/>
  <c r="W4715" i="3" s="1"/>
  <c r="W4716" i="3" a="1"/>
  <c r="W4716" i="3" s="1"/>
  <c r="W4717" i="3" a="1"/>
  <c r="W4717" i="3" s="1"/>
  <c r="W4718" i="3" a="1"/>
  <c r="W4718" i="3" s="1"/>
  <c r="W4719" i="3" a="1"/>
  <c r="W4719" i="3" s="1"/>
  <c r="W4720" i="3" a="1"/>
  <c r="W4720" i="3" s="1"/>
  <c r="W4721" i="3" a="1"/>
  <c r="W4721" i="3" s="1"/>
  <c r="W4722" i="3" a="1"/>
  <c r="W4722" i="3" s="1"/>
  <c r="W4723" i="3" a="1"/>
  <c r="W4723" i="3" s="1"/>
  <c r="W4724" i="3" a="1"/>
  <c r="W4724" i="3" s="1"/>
  <c r="W4725" i="3" a="1"/>
  <c r="W4725" i="3" s="1"/>
  <c r="W4726" i="3" a="1"/>
  <c r="W4726" i="3" s="1"/>
  <c r="W4727" i="3" a="1"/>
  <c r="W4727" i="3" s="1"/>
  <c r="W4728" i="3" a="1"/>
  <c r="W4728" i="3" s="1"/>
  <c r="W4729" i="3" a="1"/>
  <c r="W4729" i="3" s="1"/>
  <c r="W4730" i="3" a="1"/>
  <c r="W4730" i="3" s="1"/>
  <c r="W4731" i="3" a="1"/>
  <c r="W4731" i="3" s="1"/>
  <c r="W4732" i="3" a="1"/>
  <c r="W4732" i="3" s="1"/>
  <c r="W4733" i="3" a="1"/>
  <c r="W4733" i="3" s="1"/>
  <c r="W4734" i="3" a="1"/>
  <c r="W4734" i="3" s="1"/>
  <c r="W4735" i="3" a="1"/>
  <c r="W4735" i="3" s="1"/>
  <c r="W4736" i="3" a="1"/>
  <c r="W4736" i="3" s="1"/>
  <c r="W4737" i="3" a="1"/>
  <c r="W4737" i="3" s="1"/>
  <c r="W4738" i="3" a="1"/>
  <c r="W4738" i="3" s="1"/>
  <c r="W4739" i="3" a="1"/>
  <c r="W4739" i="3" s="1"/>
  <c r="W4740" i="3" a="1"/>
  <c r="W4740" i="3" s="1"/>
  <c r="W4741" i="3" a="1"/>
  <c r="W4741" i="3" s="1"/>
  <c r="W4742" i="3" a="1"/>
  <c r="W4742" i="3" s="1"/>
  <c r="W4743" i="3" a="1"/>
  <c r="W4743" i="3" s="1"/>
  <c r="W4744" i="3" a="1"/>
  <c r="W4744" i="3" s="1"/>
  <c r="W4745" i="3" a="1"/>
  <c r="W4745" i="3" s="1"/>
  <c r="W4746" i="3" a="1"/>
  <c r="W4746" i="3" s="1"/>
  <c r="W4747" i="3" a="1"/>
  <c r="W4747" i="3" s="1"/>
  <c r="W4748" i="3" a="1"/>
  <c r="W4748" i="3" s="1"/>
  <c r="W4749" i="3" a="1"/>
  <c r="W4749" i="3" s="1"/>
  <c r="W4750" i="3" a="1"/>
  <c r="W4750" i="3" s="1"/>
  <c r="W4751" i="3" a="1"/>
  <c r="W4751" i="3" s="1"/>
  <c r="W4752" i="3" a="1"/>
  <c r="W4752" i="3" s="1"/>
  <c r="W4753" i="3" a="1"/>
  <c r="W4753" i="3" s="1"/>
  <c r="W4754" i="3" a="1"/>
  <c r="W4754" i="3" s="1"/>
  <c r="W4755" i="3" a="1"/>
  <c r="W4755" i="3" s="1"/>
  <c r="W4756" i="3" a="1"/>
  <c r="W4756" i="3" s="1"/>
  <c r="W4757" i="3" a="1"/>
  <c r="W4757" i="3" s="1"/>
  <c r="W4758" i="3" a="1"/>
  <c r="W4758" i="3" s="1"/>
  <c r="W4759" i="3" a="1"/>
  <c r="W4759" i="3" s="1"/>
  <c r="W4760" i="3" a="1"/>
  <c r="W4760" i="3" s="1"/>
  <c r="W4761" i="3" a="1"/>
  <c r="W4761" i="3" s="1"/>
  <c r="W4762" i="3" a="1"/>
  <c r="W4762" i="3" s="1"/>
  <c r="W4763" i="3" a="1"/>
  <c r="W4763" i="3" s="1"/>
  <c r="W4764" i="3" a="1"/>
  <c r="W4764" i="3" s="1"/>
  <c r="W4765" i="3" a="1"/>
  <c r="W4765" i="3" s="1"/>
  <c r="W4766" i="3" a="1"/>
  <c r="W4766" i="3" s="1"/>
  <c r="W4767" i="3" a="1"/>
  <c r="W4767" i="3" s="1"/>
  <c r="W4768" i="3" a="1"/>
  <c r="W4768" i="3" s="1"/>
  <c r="W4769" i="3" a="1"/>
  <c r="W4769" i="3" s="1"/>
  <c r="W4770" i="3" a="1"/>
  <c r="W4770" i="3" s="1"/>
  <c r="W4771" i="3" a="1"/>
  <c r="W4771" i="3" s="1"/>
  <c r="W4772" i="3" a="1"/>
  <c r="W4772" i="3" s="1"/>
  <c r="W4773" i="3" a="1"/>
  <c r="W4773" i="3" s="1"/>
  <c r="W4774" i="3" a="1"/>
  <c r="W4774" i="3" s="1"/>
  <c r="W4775" i="3" a="1"/>
  <c r="W4775" i="3" s="1"/>
  <c r="W4776" i="3" a="1"/>
  <c r="W4776" i="3" s="1"/>
  <c r="W4777" i="3" a="1"/>
  <c r="W4777" i="3" s="1"/>
  <c r="W4778" i="3" a="1"/>
  <c r="W4778" i="3" s="1"/>
  <c r="W4779" i="3" a="1"/>
  <c r="W4779" i="3" s="1"/>
  <c r="W4780" i="3" a="1"/>
  <c r="W4780" i="3" s="1"/>
  <c r="W4781" i="3" a="1"/>
  <c r="W4781" i="3" s="1"/>
  <c r="W4782" i="3" a="1"/>
  <c r="W4782" i="3" s="1"/>
  <c r="W4783" i="3" a="1"/>
  <c r="W4783" i="3" s="1"/>
  <c r="W4784" i="3" a="1"/>
  <c r="W4784" i="3" s="1"/>
  <c r="W4785" i="3" a="1"/>
  <c r="W4785" i="3" s="1"/>
  <c r="W4786" i="3" a="1"/>
  <c r="W4786" i="3" s="1"/>
  <c r="W4787" i="3" a="1"/>
  <c r="W4787" i="3" s="1"/>
  <c r="W4788" i="3" a="1"/>
  <c r="W4788" i="3" s="1"/>
  <c r="W4789" i="3" a="1"/>
  <c r="W4789" i="3" s="1"/>
  <c r="W4790" i="3" a="1"/>
  <c r="W4790" i="3" s="1"/>
  <c r="W4791" i="3" a="1"/>
  <c r="W4791" i="3" s="1"/>
  <c r="W4792" i="3" a="1"/>
  <c r="W4792" i="3" s="1"/>
  <c r="W4793" i="3" a="1"/>
  <c r="W4793" i="3" s="1"/>
  <c r="W4794" i="3" a="1"/>
  <c r="W4794" i="3" s="1"/>
  <c r="W4795" i="3" a="1"/>
  <c r="W4795" i="3" s="1"/>
  <c r="W4796" i="3" a="1"/>
  <c r="W4796" i="3" s="1"/>
  <c r="W4797" i="3" a="1"/>
  <c r="W4797" i="3" s="1"/>
  <c r="W4798" i="3" a="1"/>
  <c r="W4798" i="3" s="1"/>
  <c r="W4799" i="3" a="1"/>
  <c r="W4799" i="3" s="1"/>
  <c r="W4800" i="3" a="1"/>
  <c r="W4800" i="3" s="1"/>
  <c r="W4801" i="3" a="1"/>
  <c r="W4801" i="3" s="1"/>
  <c r="W4802" i="3" a="1"/>
  <c r="W4802" i="3" s="1"/>
  <c r="W4803" i="3" a="1"/>
  <c r="W4803" i="3" s="1"/>
  <c r="W4804" i="3" a="1"/>
  <c r="W4804" i="3" s="1"/>
  <c r="W4805" i="3" a="1"/>
  <c r="W4805" i="3" s="1"/>
  <c r="W4806" i="3" a="1"/>
  <c r="W4806" i="3" s="1"/>
  <c r="W4807" i="3" a="1"/>
  <c r="W4807" i="3" s="1"/>
  <c r="W4808" i="3" a="1"/>
  <c r="W4808" i="3" s="1"/>
  <c r="W4809" i="3" a="1"/>
  <c r="W4809" i="3" s="1"/>
  <c r="W4810" i="3" a="1"/>
  <c r="W4810" i="3" s="1"/>
  <c r="W4811" i="3" a="1"/>
  <c r="W4811" i="3" s="1"/>
  <c r="W4812" i="3" a="1"/>
  <c r="W4812" i="3" s="1"/>
  <c r="W4813" i="3" a="1"/>
  <c r="W4813" i="3" s="1"/>
  <c r="W4814" i="3" a="1"/>
  <c r="W4814" i="3" s="1"/>
  <c r="W4815" i="3" a="1"/>
  <c r="W4815" i="3" s="1"/>
  <c r="W4816" i="3" a="1"/>
  <c r="W4816" i="3" s="1"/>
  <c r="W4817" i="3" a="1"/>
  <c r="W4817" i="3" s="1"/>
  <c r="W4818" i="3" a="1"/>
  <c r="W4818" i="3" s="1"/>
  <c r="W4819" i="3" a="1"/>
  <c r="W4819" i="3" s="1"/>
  <c r="W4820" i="3" a="1"/>
  <c r="W4820" i="3" s="1"/>
  <c r="W4821" i="3" a="1"/>
  <c r="W4821" i="3" s="1"/>
  <c r="W4822" i="3" a="1"/>
  <c r="W4822" i="3" s="1"/>
  <c r="W4823" i="3" a="1"/>
  <c r="W4823" i="3" s="1"/>
  <c r="W4824" i="3" a="1"/>
  <c r="W4824" i="3" s="1"/>
  <c r="W4825" i="3" a="1"/>
  <c r="W4825" i="3" s="1"/>
  <c r="W4826" i="3" a="1"/>
  <c r="W4826" i="3" s="1"/>
  <c r="W4827" i="3" a="1"/>
  <c r="W4827" i="3" s="1"/>
  <c r="W4828" i="3" a="1"/>
  <c r="W4828" i="3" s="1"/>
  <c r="W4829" i="3" a="1"/>
  <c r="W4829" i="3" s="1"/>
  <c r="W4830" i="3" a="1"/>
  <c r="W4830" i="3" s="1"/>
  <c r="W4831" i="3" a="1"/>
  <c r="W4831" i="3" s="1"/>
  <c r="W4832" i="3" a="1"/>
  <c r="W4832" i="3" s="1"/>
  <c r="W4833" i="3" a="1"/>
  <c r="W4833" i="3" s="1"/>
  <c r="W4834" i="3" a="1"/>
  <c r="W4834" i="3" s="1"/>
  <c r="W4835" i="3" a="1"/>
  <c r="W4835" i="3" s="1"/>
  <c r="W4836" i="3" a="1"/>
  <c r="W4836" i="3" s="1"/>
  <c r="W4837" i="3" a="1"/>
  <c r="W4837" i="3" s="1"/>
  <c r="W4838" i="3" a="1"/>
  <c r="W4838" i="3" s="1"/>
  <c r="W4839" i="3" a="1"/>
  <c r="W4839" i="3" s="1"/>
  <c r="W4840" i="3" a="1"/>
  <c r="W4840" i="3" s="1"/>
  <c r="W4841" i="3" a="1"/>
  <c r="W4841" i="3" s="1"/>
  <c r="W4842" i="3" a="1"/>
  <c r="W4842" i="3" s="1"/>
  <c r="W4843" i="3" a="1"/>
  <c r="W4843" i="3" s="1"/>
  <c r="W4844" i="3" a="1"/>
  <c r="W4844" i="3" s="1"/>
  <c r="W4845" i="3" a="1"/>
  <c r="W4845" i="3" s="1"/>
  <c r="W4846" i="3" a="1"/>
  <c r="W4846" i="3" s="1"/>
  <c r="W4847" i="3" a="1"/>
  <c r="W4847" i="3" s="1"/>
  <c r="W4848" i="3" a="1"/>
  <c r="W4848" i="3" s="1"/>
  <c r="W4849" i="3" a="1"/>
  <c r="W4849" i="3" s="1"/>
  <c r="W4850" i="3" a="1"/>
  <c r="W4850" i="3" s="1"/>
  <c r="W4851" i="3" a="1"/>
  <c r="W4851" i="3" s="1"/>
  <c r="W4852" i="3" a="1"/>
  <c r="W4852" i="3" s="1"/>
  <c r="W4853" i="3" a="1"/>
  <c r="W4853" i="3" s="1"/>
  <c r="W4854" i="3" a="1"/>
  <c r="W4854" i="3" s="1"/>
  <c r="W4855" i="3" a="1"/>
  <c r="W4855" i="3" s="1"/>
  <c r="W4856" i="3" a="1"/>
  <c r="W4856" i="3" s="1"/>
  <c r="W4857" i="3" a="1"/>
  <c r="W4857" i="3" s="1"/>
  <c r="W4858" i="3" a="1"/>
  <c r="W4858" i="3" s="1"/>
  <c r="W4859" i="3" a="1"/>
  <c r="W4859" i="3" s="1"/>
  <c r="W4860" i="3" a="1"/>
  <c r="W4860" i="3" s="1"/>
  <c r="W4861" i="3" a="1"/>
  <c r="W4861" i="3" s="1"/>
  <c r="W4862" i="3" a="1"/>
  <c r="W4862" i="3" s="1"/>
  <c r="W4863" i="3" a="1"/>
  <c r="W4863" i="3" s="1"/>
  <c r="W4864" i="3" a="1"/>
  <c r="W4864" i="3" s="1"/>
  <c r="W4865" i="3" a="1"/>
  <c r="W4865" i="3" s="1"/>
  <c r="W4866" i="3" a="1"/>
  <c r="W4866" i="3" s="1"/>
  <c r="W4867" i="3" a="1"/>
  <c r="W4867" i="3" s="1"/>
  <c r="W4868" i="3" a="1"/>
  <c r="W4868" i="3" s="1"/>
  <c r="W4869" i="3" a="1"/>
  <c r="W4869" i="3" s="1"/>
  <c r="W4870" i="3" a="1"/>
  <c r="W4870" i="3" s="1"/>
  <c r="W4871" i="3" a="1"/>
  <c r="W4871" i="3" s="1"/>
  <c r="W4872" i="3" a="1"/>
  <c r="W4872" i="3" s="1"/>
  <c r="W4873" i="3" a="1"/>
  <c r="W4873" i="3" s="1"/>
  <c r="W4874" i="3" a="1"/>
  <c r="W4874" i="3" s="1"/>
  <c r="W4875" i="3" a="1"/>
  <c r="W4875" i="3" s="1"/>
  <c r="W4876" i="3" a="1"/>
  <c r="W4876" i="3" s="1"/>
  <c r="W4877" i="3" a="1"/>
  <c r="W4877" i="3" s="1"/>
  <c r="W4878" i="3" a="1"/>
  <c r="W4878" i="3" s="1"/>
  <c r="W4879" i="3" a="1"/>
  <c r="W4879" i="3" s="1"/>
  <c r="W4880" i="3" a="1"/>
  <c r="W4880" i="3" s="1"/>
  <c r="W4881" i="3" a="1"/>
  <c r="W4881" i="3" s="1"/>
  <c r="W4882" i="3" a="1"/>
  <c r="W4882" i="3" s="1"/>
  <c r="W4883" i="3" a="1"/>
  <c r="W4883" i="3" s="1"/>
  <c r="W4884" i="3" a="1"/>
  <c r="W4884" i="3" s="1"/>
  <c r="W4885" i="3" a="1"/>
  <c r="W4885" i="3" s="1"/>
  <c r="W4886" i="3" a="1"/>
  <c r="W4886" i="3" s="1"/>
  <c r="W4887" i="3" a="1"/>
  <c r="W4887" i="3" s="1"/>
  <c r="W4888" i="3" a="1"/>
  <c r="W4888" i="3" s="1"/>
  <c r="W4889" i="3" a="1"/>
  <c r="W4889" i="3" s="1"/>
  <c r="W4890" i="3" a="1"/>
  <c r="W4890" i="3" s="1"/>
  <c r="W4891" i="3" a="1"/>
  <c r="W4891" i="3" s="1"/>
  <c r="W4892" i="3" a="1"/>
  <c r="W4892" i="3" s="1"/>
  <c r="W4893" i="3" a="1"/>
  <c r="W4893" i="3" s="1"/>
  <c r="W4894" i="3" a="1"/>
  <c r="W4894" i="3" s="1"/>
  <c r="W4895" i="3" a="1"/>
  <c r="W4895" i="3" s="1"/>
  <c r="W4896" i="3" a="1"/>
  <c r="W4896" i="3" s="1"/>
  <c r="W4897" i="3" a="1"/>
  <c r="W4897" i="3" s="1"/>
  <c r="W4898" i="3" a="1"/>
  <c r="W4898" i="3" s="1"/>
  <c r="W4899" i="3" a="1"/>
  <c r="W4899" i="3" s="1"/>
  <c r="W4900" i="3" a="1"/>
  <c r="W4900" i="3" s="1"/>
  <c r="W4901" i="3" a="1"/>
  <c r="W4901" i="3" s="1"/>
  <c r="W4902" i="3" a="1"/>
  <c r="W4902" i="3" s="1"/>
  <c r="W4903" i="3" a="1"/>
  <c r="W4903" i="3" s="1"/>
  <c r="W4904" i="3" a="1"/>
  <c r="W4904" i="3" s="1"/>
  <c r="W4905" i="3" a="1"/>
  <c r="W4905" i="3" s="1"/>
  <c r="W4906" i="3" a="1"/>
  <c r="W4906" i="3" s="1"/>
  <c r="W4907" i="3" a="1"/>
  <c r="W4907" i="3" s="1"/>
  <c r="W4908" i="3" a="1"/>
  <c r="W4908" i="3" s="1"/>
  <c r="W4909" i="3" a="1"/>
  <c r="W4909" i="3" s="1"/>
  <c r="W4910" i="3" a="1"/>
  <c r="W4910" i="3" s="1"/>
  <c r="W4911" i="3" a="1"/>
  <c r="W4911" i="3" s="1"/>
  <c r="W4912" i="3" a="1"/>
  <c r="W4912" i="3" s="1"/>
  <c r="W4913" i="3" a="1"/>
  <c r="W4913" i="3" s="1"/>
  <c r="W4914" i="3" a="1"/>
  <c r="W4914" i="3" s="1"/>
  <c r="W4915" i="3" a="1"/>
  <c r="W4915" i="3" s="1"/>
  <c r="W4916" i="3" a="1"/>
  <c r="W4916" i="3" s="1"/>
  <c r="W4917" i="3" a="1"/>
  <c r="W4917" i="3" s="1"/>
  <c r="W4918" i="3" a="1"/>
  <c r="W4918" i="3" s="1"/>
  <c r="W4919" i="3" a="1"/>
  <c r="W4919" i="3" s="1"/>
  <c r="W4920" i="3" a="1"/>
  <c r="W4920" i="3" s="1"/>
  <c r="W4921" i="3" a="1"/>
  <c r="W4921" i="3" s="1"/>
  <c r="W4922" i="3" a="1"/>
  <c r="W4922" i="3" s="1"/>
  <c r="W4923" i="3" a="1"/>
  <c r="W4923" i="3" s="1"/>
  <c r="W4924" i="3" a="1"/>
  <c r="W4924" i="3" s="1"/>
  <c r="W4925" i="3" a="1"/>
  <c r="W4925" i="3" s="1"/>
  <c r="W4926" i="3" a="1"/>
  <c r="W4926" i="3" s="1"/>
  <c r="W4927" i="3" a="1"/>
  <c r="W4927" i="3" s="1"/>
  <c r="W4928" i="3" a="1"/>
  <c r="W4928" i="3" s="1"/>
  <c r="W4929" i="3" a="1"/>
  <c r="W4929" i="3" s="1"/>
  <c r="W4930" i="3" a="1"/>
  <c r="W4930" i="3" s="1"/>
  <c r="W4931" i="3" a="1"/>
  <c r="W4931" i="3" s="1"/>
  <c r="W4932" i="3" a="1"/>
  <c r="W4932" i="3" s="1"/>
  <c r="W4933" i="3" a="1"/>
  <c r="W4933" i="3" s="1"/>
  <c r="W4934" i="3" a="1"/>
  <c r="W4934" i="3" s="1"/>
  <c r="W4935" i="3" a="1"/>
  <c r="W4935" i="3" s="1"/>
  <c r="W4936" i="3" a="1"/>
  <c r="W4936" i="3" s="1"/>
  <c r="W4937" i="3" a="1"/>
  <c r="W4937" i="3" s="1"/>
  <c r="W4938" i="3" a="1"/>
  <c r="W4938" i="3" s="1"/>
  <c r="W4939" i="3" a="1"/>
  <c r="W4939" i="3" s="1"/>
  <c r="W4940" i="3" a="1"/>
  <c r="W4940" i="3" s="1"/>
  <c r="W4941" i="3" a="1"/>
  <c r="W4941" i="3" s="1"/>
  <c r="W4942" i="3" a="1"/>
  <c r="W4942" i="3" s="1"/>
  <c r="W4943" i="3" a="1"/>
  <c r="W4943" i="3" s="1"/>
  <c r="W4944" i="3" a="1"/>
  <c r="W4944" i="3" s="1"/>
  <c r="W4945" i="3" a="1"/>
  <c r="W4945" i="3" s="1"/>
  <c r="W4946" i="3" a="1"/>
  <c r="W4946" i="3" s="1"/>
  <c r="W4947" i="3" a="1"/>
  <c r="W4947" i="3" s="1"/>
  <c r="W4948" i="3" a="1"/>
  <c r="W4948" i="3" s="1"/>
  <c r="W4949" i="3" a="1"/>
  <c r="W4949" i="3" s="1"/>
  <c r="W4950" i="3" a="1"/>
  <c r="W4950" i="3" s="1"/>
  <c r="W4951" i="3" a="1"/>
  <c r="W4951" i="3" s="1"/>
  <c r="W4952" i="3" a="1"/>
  <c r="W4952" i="3" s="1"/>
  <c r="W4953" i="3" a="1"/>
  <c r="W4953" i="3" s="1"/>
  <c r="W4954" i="3" a="1"/>
  <c r="W4954" i="3" s="1"/>
  <c r="W4955" i="3" a="1"/>
  <c r="W4955" i="3" s="1"/>
  <c r="W4956" i="3" a="1"/>
  <c r="W4956" i="3" s="1"/>
  <c r="W4957" i="3" a="1"/>
  <c r="W4957" i="3" s="1"/>
  <c r="W4958" i="3" a="1"/>
  <c r="W4958" i="3" s="1"/>
  <c r="W4959" i="3" a="1"/>
  <c r="W4959" i="3" s="1"/>
  <c r="W4960" i="3" a="1"/>
  <c r="W4960" i="3" s="1"/>
  <c r="W4961" i="3" a="1"/>
  <c r="W4961" i="3" s="1"/>
  <c r="W4962" i="3" a="1"/>
  <c r="W4962" i="3" s="1"/>
  <c r="W4963" i="3" a="1"/>
  <c r="W4963" i="3" s="1"/>
  <c r="W4964" i="3" a="1"/>
  <c r="W4964" i="3" s="1"/>
  <c r="W4965" i="3" a="1"/>
  <c r="W4965" i="3" s="1"/>
  <c r="W4966" i="3" a="1"/>
  <c r="W4966" i="3" s="1"/>
  <c r="W4967" i="3" a="1"/>
  <c r="W4967" i="3" s="1"/>
  <c r="W4968" i="3" a="1"/>
  <c r="W4968" i="3" s="1"/>
  <c r="W4969" i="3" a="1"/>
  <c r="W4969" i="3" s="1"/>
  <c r="W4970" i="3" a="1"/>
  <c r="W4970" i="3" s="1"/>
  <c r="W4971" i="3" a="1"/>
  <c r="W4971" i="3" s="1"/>
  <c r="W4972" i="3" a="1"/>
  <c r="W4972" i="3" s="1"/>
  <c r="W4973" i="3" a="1"/>
  <c r="W4973" i="3" s="1"/>
  <c r="W4974" i="3" a="1"/>
  <c r="W4974" i="3" s="1"/>
  <c r="W4975" i="3" a="1"/>
  <c r="W4975" i="3" s="1"/>
  <c r="W4976" i="3" a="1"/>
  <c r="W4976" i="3" s="1"/>
  <c r="W4977" i="3" a="1"/>
  <c r="W4977" i="3" s="1"/>
  <c r="W4978" i="3" a="1"/>
  <c r="W4978" i="3" s="1"/>
  <c r="W4979" i="3" a="1"/>
  <c r="W4979" i="3" s="1"/>
  <c r="W4980" i="3" a="1"/>
  <c r="W4980" i="3" s="1"/>
  <c r="W4981" i="3" a="1"/>
  <c r="W4981" i="3" s="1"/>
  <c r="W4982" i="3" a="1"/>
  <c r="W4982" i="3" s="1"/>
  <c r="W4983" i="3" a="1"/>
  <c r="W4983" i="3" s="1"/>
  <c r="W4984" i="3" a="1"/>
  <c r="W4984" i="3" s="1"/>
  <c r="W4985" i="3" a="1"/>
  <c r="W4985" i="3" s="1"/>
  <c r="W4986" i="3" a="1"/>
  <c r="W4986" i="3" s="1"/>
  <c r="W4987" i="3" a="1"/>
  <c r="W4987" i="3" s="1"/>
  <c r="W4988" i="3" a="1"/>
  <c r="W4988" i="3" s="1"/>
  <c r="W4989" i="3" a="1"/>
  <c r="W4989" i="3" s="1"/>
  <c r="W4990" i="3" a="1"/>
  <c r="W4990" i="3" s="1"/>
  <c r="W4991" i="3" a="1"/>
  <c r="W4991" i="3" s="1"/>
  <c r="W4992" i="3" a="1"/>
  <c r="W4992" i="3" s="1"/>
  <c r="W4993" i="3" a="1"/>
  <c r="W4993" i="3" s="1"/>
  <c r="W4994" i="3" a="1"/>
  <c r="W4994" i="3" s="1"/>
  <c r="W4995" i="3" a="1"/>
  <c r="W4995" i="3" s="1"/>
  <c r="W4996" i="3" a="1"/>
  <c r="W4996" i="3" s="1"/>
  <c r="W4997" i="3" a="1"/>
  <c r="W4997" i="3" s="1"/>
  <c r="W4998" i="3" a="1"/>
  <c r="W4998" i="3" s="1"/>
  <c r="W4999" i="3" a="1"/>
  <c r="W4999" i="3" s="1"/>
  <c r="W5000" i="3" a="1"/>
  <c r="W5000" i="3" s="1"/>
  <c r="W5001" i="3" a="1"/>
  <c r="W5001" i="3" s="1"/>
  <c r="W5002" i="3" a="1"/>
  <c r="W5002" i="3" s="1"/>
  <c r="W5003" i="3" a="1"/>
  <c r="W5003" i="3" s="1"/>
  <c r="W5004" i="3" a="1"/>
  <c r="W5004" i="3" s="1"/>
  <c r="W5005" i="3" a="1"/>
  <c r="W5005" i="3" s="1"/>
  <c r="W5006" i="3" a="1"/>
  <c r="W5006" i="3" s="1"/>
  <c r="W5007" i="3" a="1"/>
  <c r="W5007" i="3" s="1"/>
  <c r="W5008" i="3" a="1"/>
  <c r="W5008" i="3" s="1"/>
  <c r="W5009" i="3" a="1"/>
  <c r="W5009" i="3" s="1"/>
  <c r="W5010" i="3" a="1"/>
  <c r="W5010" i="3" s="1"/>
  <c r="W5011" i="3" a="1"/>
  <c r="W5011" i="3" s="1"/>
  <c r="W5012" i="3" a="1"/>
  <c r="W5012" i="3" s="1"/>
  <c r="W5013" i="3" a="1"/>
  <c r="W5013" i="3" s="1"/>
  <c r="W5014" i="3" a="1"/>
  <c r="W5014" i="3" s="1"/>
  <c r="W5015" i="3" a="1"/>
  <c r="W5015" i="3" s="1"/>
  <c r="W5016" i="3" a="1"/>
  <c r="W5016" i="3" s="1"/>
  <c r="W5017" i="3" a="1"/>
  <c r="W5017" i="3" s="1"/>
  <c r="W5018" i="3" a="1"/>
  <c r="W5018" i="3" s="1"/>
  <c r="W5019" i="3" a="1"/>
  <c r="W5019" i="3" s="1"/>
  <c r="W5020" i="3" a="1"/>
  <c r="W5020" i="3" s="1"/>
  <c r="W5021" i="3" a="1"/>
  <c r="W5021" i="3" s="1"/>
  <c r="W5022" i="3" a="1"/>
  <c r="W5022" i="3" s="1"/>
  <c r="W5023" i="3" a="1"/>
  <c r="W5023" i="3" s="1"/>
  <c r="W5024" i="3" a="1"/>
  <c r="W5024" i="3" s="1"/>
  <c r="W5025" i="3" a="1"/>
  <c r="W5025" i="3" s="1"/>
  <c r="W5026" i="3" a="1"/>
  <c r="W5026" i="3" s="1"/>
  <c r="W5027" i="3" a="1"/>
  <c r="W5027" i="3" s="1"/>
  <c r="W5028" i="3" a="1"/>
  <c r="W5028" i="3" s="1"/>
  <c r="W5029" i="3" a="1"/>
  <c r="W5029" i="3" s="1"/>
  <c r="W5030" i="3" a="1"/>
  <c r="W5030" i="3" s="1"/>
  <c r="W5031" i="3" a="1"/>
  <c r="W5031" i="3" s="1"/>
  <c r="W5032" i="3" a="1"/>
  <c r="W5032" i="3" s="1"/>
  <c r="W5033" i="3" a="1"/>
  <c r="W5033" i="3" s="1"/>
  <c r="W5034" i="3" a="1"/>
  <c r="W5034" i="3" s="1"/>
  <c r="W5035" i="3" a="1"/>
  <c r="W5035" i="3" s="1"/>
  <c r="W5036" i="3" a="1"/>
  <c r="W5036" i="3" s="1"/>
  <c r="W5037" i="3" a="1"/>
  <c r="W5037" i="3" s="1"/>
  <c r="W5038" i="3" a="1"/>
  <c r="W5038" i="3" s="1"/>
  <c r="W5039" i="3" a="1"/>
  <c r="W5039" i="3" s="1"/>
  <c r="W5040" i="3" a="1"/>
  <c r="W5040" i="3" s="1"/>
  <c r="W5041" i="3" a="1"/>
  <c r="W5041" i="3" s="1"/>
  <c r="W5042" i="3" a="1"/>
  <c r="W5042" i="3" s="1"/>
  <c r="W5043" i="3" a="1"/>
  <c r="W5043" i="3" s="1"/>
  <c r="W5044" i="3" a="1"/>
  <c r="W5044" i="3" s="1"/>
  <c r="W5045" i="3" a="1"/>
  <c r="W5045" i="3" s="1"/>
  <c r="W5046" i="3" a="1"/>
  <c r="W5046" i="3" s="1"/>
  <c r="W5047" i="3" a="1"/>
  <c r="W5047" i="3" s="1"/>
  <c r="W5048" i="3" a="1"/>
  <c r="W5048" i="3" s="1"/>
  <c r="W5049" i="3" a="1"/>
  <c r="W5049" i="3" s="1"/>
  <c r="W5050" i="3" a="1"/>
  <c r="W5050" i="3" s="1"/>
  <c r="W5051" i="3" a="1"/>
  <c r="W5051" i="3" s="1"/>
  <c r="W5052" i="3" a="1"/>
  <c r="W5052" i="3" s="1"/>
  <c r="W5053" i="3" a="1"/>
  <c r="W5053" i="3" s="1"/>
  <c r="W5054" i="3" a="1"/>
  <c r="W5054" i="3" s="1"/>
  <c r="W5055" i="3" a="1"/>
  <c r="W5055" i="3" s="1"/>
  <c r="W5056" i="3" a="1"/>
  <c r="W5056" i="3" s="1"/>
  <c r="W5057" i="3" a="1"/>
  <c r="W5057" i="3" s="1"/>
  <c r="W5058" i="3" a="1"/>
  <c r="W5058" i="3" s="1"/>
  <c r="W5059" i="3" a="1"/>
  <c r="W5059" i="3" s="1"/>
  <c r="W5060" i="3" a="1"/>
  <c r="W5060" i="3" s="1"/>
  <c r="W5061" i="3" a="1"/>
  <c r="W5061" i="3" s="1"/>
  <c r="W5062" i="3" a="1"/>
  <c r="W5062" i="3" s="1"/>
  <c r="W5063" i="3" a="1"/>
  <c r="W5063" i="3" s="1"/>
  <c r="W5064" i="3" a="1"/>
  <c r="W5064" i="3" s="1"/>
  <c r="W5065" i="3" a="1"/>
  <c r="W5065" i="3" s="1"/>
  <c r="W5066" i="3" a="1"/>
  <c r="W5066" i="3" s="1"/>
  <c r="W5067" i="3" a="1"/>
  <c r="W5067" i="3" s="1"/>
  <c r="W5068" i="3" a="1"/>
  <c r="W5068" i="3" s="1"/>
  <c r="W5069" i="3" a="1"/>
  <c r="W5069" i="3" s="1"/>
  <c r="W5070" i="3" a="1"/>
  <c r="W5070" i="3" s="1"/>
  <c r="W5071" i="3" a="1"/>
  <c r="W5071" i="3" s="1"/>
  <c r="W5072" i="3" a="1"/>
  <c r="W5072" i="3" s="1"/>
  <c r="W5073" i="3" a="1"/>
  <c r="W5073" i="3" s="1"/>
  <c r="W5074" i="3" a="1"/>
  <c r="W5074" i="3" s="1"/>
  <c r="W5075" i="3" a="1"/>
  <c r="W5075" i="3" s="1"/>
  <c r="W5076" i="3" a="1"/>
  <c r="W5076" i="3" s="1"/>
  <c r="W5077" i="3" a="1"/>
  <c r="W5077" i="3" s="1"/>
  <c r="W5078" i="3" a="1"/>
  <c r="W5078" i="3" s="1"/>
  <c r="W5079" i="3" a="1"/>
  <c r="W5079" i="3" s="1"/>
  <c r="W5080" i="3" a="1"/>
  <c r="W5080" i="3" s="1"/>
  <c r="W5081" i="3" a="1"/>
  <c r="W5081" i="3" s="1"/>
  <c r="W5082" i="3" a="1"/>
  <c r="W5082" i="3" s="1"/>
  <c r="W5083" i="3" a="1"/>
  <c r="W5083" i="3" s="1"/>
  <c r="W5084" i="3" a="1"/>
  <c r="W5084" i="3" s="1"/>
  <c r="W5085" i="3" a="1"/>
  <c r="W5085" i="3" s="1"/>
  <c r="W5086" i="3" a="1"/>
  <c r="W5086" i="3" s="1"/>
  <c r="W5087" i="3" a="1"/>
  <c r="W5087" i="3" s="1"/>
  <c r="W5088" i="3" a="1"/>
  <c r="W5088" i="3" s="1"/>
  <c r="W5089" i="3" a="1"/>
  <c r="W5089" i="3" s="1"/>
  <c r="W5090" i="3" a="1"/>
  <c r="W5090" i="3" s="1"/>
  <c r="W5091" i="3" a="1"/>
  <c r="W5091" i="3" s="1"/>
  <c r="W5092" i="3" a="1"/>
  <c r="W5092" i="3" s="1"/>
  <c r="W5093" i="3" a="1"/>
  <c r="W5093" i="3" s="1"/>
  <c r="W5094" i="3" a="1"/>
  <c r="W5094" i="3" s="1"/>
  <c r="W5095" i="3" a="1"/>
  <c r="W5095" i="3" s="1"/>
  <c r="W5096" i="3" a="1"/>
  <c r="W5096" i="3" s="1"/>
  <c r="W5097" i="3" a="1"/>
  <c r="W5097" i="3" s="1"/>
  <c r="W5098" i="3" a="1"/>
  <c r="W5098" i="3" s="1"/>
  <c r="W5099" i="3" a="1"/>
  <c r="W5099" i="3" s="1"/>
  <c r="W5100" i="3" a="1"/>
  <c r="W5100" i="3" s="1"/>
  <c r="W5101" i="3" a="1"/>
  <c r="W5101" i="3" s="1"/>
  <c r="W5102" i="3" a="1"/>
  <c r="W5102" i="3" s="1"/>
  <c r="W5103" i="3" a="1"/>
  <c r="W5103" i="3" s="1"/>
  <c r="W5104" i="3" a="1"/>
  <c r="W5104" i="3" s="1"/>
  <c r="W5105" i="3" a="1"/>
  <c r="W5105" i="3" s="1"/>
  <c r="W5106" i="3" a="1"/>
  <c r="W5106" i="3" s="1"/>
  <c r="W5107" i="3" a="1"/>
  <c r="W5107" i="3" s="1"/>
  <c r="W5108" i="3" a="1"/>
  <c r="W5108" i="3" s="1"/>
  <c r="W5109" i="3" a="1"/>
  <c r="W5109" i="3" s="1"/>
  <c r="W5110" i="3" a="1"/>
  <c r="W5110" i="3" s="1"/>
  <c r="W5111" i="3" a="1"/>
  <c r="W5111" i="3" s="1"/>
  <c r="W5112" i="3" a="1"/>
  <c r="W5112" i="3" s="1"/>
  <c r="W5113" i="3" a="1"/>
  <c r="W5113" i="3" s="1"/>
  <c r="W5114" i="3" a="1"/>
  <c r="W5114" i="3" s="1"/>
  <c r="W5115" i="3" a="1"/>
  <c r="W5115" i="3" s="1"/>
  <c r="W5116" i="3" a="1"/>
  <c r="W5116" i="3" s="1"/>
  <c r="W5117" i="3" a="1"/>
  <c r="W5117" i="3" s="1"/>
  <c r="W5118" i="3" a="1"/>
  <c r="W5118" i="3" s="1"/>
  <c r="W5119" i="3" a="1"/>
  <c r="W5119" i="3" s="1"/>
  <c r="W5120" i="3" a="1"/>
  <c r="W5120" i="3" s="1"/>
  <c r="W5121" i="3" a="1"/>
  <c r="W5121" i="3" s="1"/>
  <c r="W5122" i="3" a="1"/>
  <c r="W5122" i="3" s="1"/>
  <c r="W5123" i="3" a="1"/>
  <c r="W5123" i="3" s="1"/>
  <c r="W5124" i="3" a="1"/>
  <c r="W5124" i="3" s="1"/>
  <c r="W5125" i="3" a="1"/>
  <c r="W5125" i="3" s="1"/>
  <c r="W5126" i="3" a="1"/>
  <c r="W5126" i="3" s="1"/>
  <c r="W5127" i="3" a="1"/>
  <c r="W5127" i="3" s="1"/>
  <c r="W5128" i="3" a="1"/>
  <c r="W5128" i="3" s="1"/>
  <c r="W5129" i="3" a="1"/>
  <c r="W5129" i="3" s="1"/>
  <c r="W5130" i="3" a="1"/>
  <c r="W5130" i="3" s="1"/>
  <c r="W5131" i="3" a="1"/>
  <c r="W5131" i="3" s="1"/>
  <c r="W5132" i="3" a="1"/>
  <c r="W5132" i="3" s="1"/>
  <c r="W5133" i="3" a="1"/>
  <c r="W5133" i="3" s="1"/>
  <c r="W5134" i="3" a="1"/>
  <c r="W5134" i="3" s="1"/>
  <c r="W5135" i="3" a="1"/>
  <c r="W5135" i="3" s="1"/>
  <c r="W5136" i="3" a="1"/>
  <c r="W5136" i="3" s="1"/>
  <c r="W5137" i="3" a="1"/>
  <c r="W5137" i="3" s="1"/>
  <c r="W5138" i="3" a="1"/>
  <c r="W5138" i="3" s="1"/>
  <c r="W5139" i="3" a="1"/>
  <c r="W5139" i="3" s="1"/>
  <c r="W5140" i="3" a="1"/>
  <c r="W5140" i="3" s="1"/>
  <c r="W5141" i="3" a="1"/>
  <c r="W5141" i="3" s="1"/>
  <c r="W5142" i="3" a="1"/>
  <c r="W5142" i="3" s="1"/>
  <c r="W5143" i="3" a="1"/>
  <c r="W5143" i="3" s="1"/>
  <c r="W5144" i="3" a="1"/>
  <c r="W5144" i="3" s="1"/>
  <c r="W5145" i="3" a="1"/>
  <c r="W5145" i="3" s="1"/>
  <c r="W5146" i="3" a="1"/>
  <c r="W5146" i="3" s="1"/>
  <c r="W5147" i="3" a="1"/>
  <c r="W5147" i="3" s="1"/>
  <c r="W5148" i="3" a="1"/>
  <c r="W5148" i="3" s="1"/>
  <c r="W5149" i="3" a="1"/>
  <c r="W5149" i="3" s="1"/>
  <c r="W5150" i="3" a="1"/>
  <c r="W5150" i="3" s="1"/>
  <c r="W5151" i="3" a="1"/>
  <c r="W5151" i="3" s="1"/>
  <c r="W5152" i="3" a="1"/>
  <c r="W5152" i="3" s="1"/>
  <c r="W5153" i="3" a="1"/>
  <c r="W5153" i="3" s="1"/>
  <c r="W5154" i="3" a="1"/>
  <c r="W5154" i="3" s="1"/>
  <c r="W5155" i="3" a="1"/>
  <c r="W5155" i="3" s="1"/>
  <c r="W5156" i="3" a="1"/>
  <c r="W5156" i="3" s="1"/>
  <c r="W5157" i="3" a="1"/>
  <c r="W5157" i="3" s="1"/>
  <c r="W5158" i="3" a="1"/>
  <c r="W5158" i="3" s="1"/>
  <c r="W5159" i="3" a="1"/>
  <c r="W5159" i="3" s="1"/>
  <c r="W5160" i="3" a="1"/>
  <c r="W5160" i="3" s="1"/>
  <c r="W5161" i="3" a="1"/>
  <c r="W5161" i="3" s="1"/>
  <c r="W5162" i="3" a="1"/>
  <c r="W5162" i="3" s="1"/>
  <c r="W5163" i="3" a="1"/>
  <c r="W5163" i="3" s="1"/>
  <c r="W5164" i="3" a="1"/>
  <c r="W5164" i="3" s="1"/>
  <c r="W5165" i="3" a="1"/>
  <c r="W5165" i="3" s="1"/>
  <c r="W5166" i="3" a="1"/>
  <c r="W5166" i="3" s="1"/>
  <c r="W5167" i="3" a="1"/>
  <c r="W5167" i="3" s="1"/>
  <c r="W5168" i="3" a="1"/>
  <c r="W5168" i="3" s="1"/>
  <c r="W5169" i="3" a="1"/>
  <c r="W5169" i="3" s="1"/>
  <c r="W5170" i="3" a="1"/>
  <c r="W5170" i="3" s="1"/>
  <c r="W5171" i="3" a="1"/>
  <c r="W5171" i="3" s="1"/>
  <c r="W5172" i="3" a="1"/>
  <c r="W5172" i="3" s="1"/>
  <c r="W5173" i="3" a="1"/>
  <c r="W5173" i="3" s="1"/>
  <c r="W5174" i="3" a="1"/>
  <c r="W5174" i="3" s="1"/>
  <c r="W5175" i="3" a="1"/>
  <c r="W5175" i="3" s="1"/>
  <c r="W5176" i="3" a="1"/>
  <c r="W5176" i="3" s="1"/>
  <c r="W5177" i="3" a="1"/>
  <c r="W5177" i="3" s="1"/>
  <c r="W5178" i="3" a="1"/>
  <c r="W5178" i="3" s="1"/>
  <c r="W5179" i="3" a="1"/>
  <c r="W5179" i="3" s="1"/>
  <c r="W5180" i="3" a="1"/>
  <c r="W5180" i="3" s="1"/>
  <c r="W5181" i="3" a="1"/>
  <c r="W5181" i="3" s="1"/>
  <c r="W5182" i="3" a="1"/>
  <c r="W5182" i="3" s="1"/>
  <c r="W5183" i="3" a="1"/>
  <c r="W5183" i="3" s="1"/>
  <c r="W5184" i="3" a="1"/>
  <c r="W5184" i="3" s="1"/>
  <c r="W5185" i="3" a="1"/>
  <c r="W5185" i="3" s="1"/>
  <c r="W5186" i="3" a="1"/>
  <c r="W5186" i="3" s="1"/>
  <c r="W5187" i="3" a="1"/>
  <c r="W5187" i="3" s="1"/>
  <c r="W5188" i="3" a="1"/>
  <c r="W5188" i="3" s="1"/>
  <c r="W5189" i="3" a="1"/>
  <c r="W5189" i="3" s="1"/>
  <c r="W5190" i="3" a="1"/>
  <c r="W5190" i="3" s="1"/>
  <c r="W5191" i="3" a="1"/>
  <c r="W5191" i="3" s="1"/>
  <c r="W5192" i="3" a="1"/>
  <c r="W5192" i="3" s="1"/>
  <c r="W5193" i="3" a="1"/>
  <c r="W5193" i="3" s="1"/>
  <c r="W5194" i="3" a="1"/>
  <c r="W5194" i="3" s="1"/>
  <c r="W5195" i="3" a="1"/>
  <c r="W5195" i="3" s="1"/>
  <c r="W5196" i="3" a="1"/>
  <c r="W5196" i="3" s="1"/>
  <c r="W5197" i="3" a="1"/>
  <c r="W5197" i="3" s="1"/>
  <c r="W5198" i="3" a="1"/>
  <c r="W5198" i="3" s="1"/>
  <c r="W5199" i="3" a="1"/>
  <c r="W5199" i="3" s="1"/>
  <c r="W5200" i="3" a="1"/>
  <c r="W5200" i="3" s="1"/>
  <c r="W5201" i="3" a="1"/>
  <c r="W5201" i="3" s="1"/>
  <c r="W5202" i="3" a="1"/>
  <c r="W5202" i="3" s="1"/>
  <c r="W5203" i="3" a="1"/>
  <c r="W5203" i="3" s="1"/>
  <c r="W5204" i="3" a="1"/>
  <c r="W5204" i="3" s="1"/>
  <c r="W5205" i="3" a="1"/>
  <c r="W5205" i="3" s="1"/>
  <c r="W5206" i="3" a="1"/>
  <c r="W5206" i="3" s="1"/>
  <c r="W5207" i="3" a="1"/>
  <c r="W5207" i="3" s="1"/>
  <c r="W5208" i="3" a="1"/>
  <c r="W5208" i="3" s="1"/>
  <c r="W5209" i="3" a="1"/>
  <c r="W5209" i="3" s="1"/>
  <c r="W5210" i="3" a="1"/>
  <c r="W5210" i="3" s="1"/>
  <c r="W5211" i="3" a="1"/>
  <c r="W5211" i="3" s="1"/>
  <c r="W5212" i="3" a="1"/>
  <c r="W5212" i="3" s="1"/>
  <c r="W5213" i="3" a="1"/>
  <c r="W5213" i="3" s="1"/>
  <c r="W5214" i="3" a="1"/>
  <c r="W5214" i="3" s="1"/>
  <c r="W5215" i="3" a="1"/>
  <c r="W5215" i="3" s="1"/>
  <c r="W5216" i="3" a="1"/>
  <c r="W5216" i="3" s="1"/>
  <c r="W5217" i="3" a="1"/>
  <c r="W5217" i="3" s="1"/>
  <c r="W5218" i="3" a="1"/>
  <c r="W5218" i="3" s="1"/>
  <c r="W5219" i="3" a="1"/>
  <c r="W5219" i="3" s="1"/>
  <c r="W5220" i="3" a="1"/>
  <c r="W5220" i="3" s="1"/>
  <c r="W5221" i="3" a="1"/>
  <c r="W5221" i="3" s="1"/>
  <c r="W5222" i="3" a="1"/>
  <c r="W5222" i="3" s="1"/>
  <c r="W5223" i="3" a="1"/>
  <c r="W5223" i="3" s="1"/>
  <c r="W5224" i="3" a="1"/>
  <c r="W5224" i="3" s="1"/>
  <c r="W5225" i="3" a="1"/>
  <c r="W5225" i="3" s="1"/>
  <c r="W5226" i="3" a="1"/>
  <c r="W5226" i="3" s="1"/>
  <c r="W5227" i="3" a="1"/>
  <c r="W5227" i="3" s="1"/>
  <c r="W5228" i="3" a="1"/>
  <c r="W5228" i="3" s="1"/>
  <c r="W5229" i="3" a="1"/>
  <c r="W5229" i="3" s="1"/>
  <c r="W5230" i="3" a="1"/>
  <c r="W5230" i="3" s="1"/>
  <c r="W5231" i="3" a="1"/>
  <c r="W5231" i="3" s="1"/>
  <c r="W5232" i="3" a="1"/>
  <c r="W5232" i="3" s="1"/>
  <c r="W5233" i="3" a="1"/>
  <c r="W5233" i="3" s="1"/>
  <c r="W5234" i="3" a="1"/>
  <c r="W5234" i="3" s="1"/>
  <c r="W5235" i="3" a="1"/>
  <c r="W5235" i="3" s="1"/>
  <c r="W5236" i="3" a="1"/>
  <c r="W5236" i="3" s="1"/>
  <c r="W5237" i="3" a="1"/>
  <c r="W5237" i="3" s="1"/>
  <c r="W5238" i="3" a="1"/>
  <c r="W5238" i="3" s="1"/>
  <c r="W5239" i="3" a="1"/>
  <c r="W5239" i="3" s="1"/>
  <c r="W5240" i="3" a="1"/>
  <c r="W5240" i="3" s="1"/>
  <c r="W5241" i="3" a="1"/>
  <c r="W5241" i="3" s="1"/>
  <c r="W5242" i="3" a="1"/>
  <c r="W5242" i="3" s="1"/>
  <c r="W5243" i="3" a="1"/>
  <c r="W5243" i="3" s="1"/>
  <c r="W5244" i="3" a="1"/>
  <c r="W5244" i="3" s="1"/>
  <c r="W5245" i="3" a="1"/>
  <c r="W5245" i="3" s="1"/>
  <c r="W5246" i="3" a="1"/>
  <c r="W5246" i="3" s="1"/>
  <c r="W5247" i="3" a="1"/>
  <c r="W5247" i="3" s="1"/>
  <c r="W5248" i="3" a="1"/>
  <c r="W5248" i="3" s="1"/>
  <c r="W5249" i="3" a="1"/>
  <c r="W5249" i="3" s="1"/>
  <c r="W5250" i="3" a="1"/>
  <c r="W5250" i="3" s="1"/>
  <c r="W5251" i="3" a="1"/>
  <c r="W5251" i="3" s="1"/>
  <c r="W5252" i="3" a="1"/>
  <c r="W5252" i="3" s="1"/>
  <c r="W5253" i="3" a="1"/>
  <c r="W5253" i="3" s="1"/>
  <c r="W5254" i="3" a="1"/>
  <c r="W5254" i="3" s="1"/>
  <c r="W5255" i="3" a="1"/>
  <c r="W5255" i="3" s="1"/>
  <c r="W5256" i="3" a="1"/>
  <c r="W5256" i="3" s="1"/>
  <c r="W5257" i="3" a="1"/>
  <c r="W5257" i="3" s="1"/>
  <c r="W5258" i="3" a="1"/>
  <c r="W5258" i="3" s="1"/>
  <c r="W5259" i="3" a="1"/>
  <c r="W5259" i="3" s="1"/>
  <c r="W5260" i="3" a="1"/>
  <c r="W5260" i="3" s="1"/>
  <c r="W5261" i="3" a="1"/>
  <c r="W5261" i="3" s="1"/>
  <c r="W5262" i="3" a="1"/>
  <c r="W5262" i="3" s="1"/>
  <c r="W5263" i="3" a="1"/>
  <c r="W5263" i="3" s="1"/>
  <c r="W5264" i="3" a="1"/>
  <c r="W5264" i="3" s="1"/>
  <c r="W5265" i="3" a="1"/>
  <c r="W5265" i="3" s="1"/>
  <c r="W5266" i="3" a="1"/>
  <c r="W5266" i="3" s="1"/>
  <c r="W5267" i="3" a="1"/>
  <c r="W5267" i="3" s="1"/>
  <c r="W5268" i="3" a="1"/>
  <c r="W5268" i="3" s="1"/>
  <c r="W5269" i="3" a="1"/>
  <c r="W5269" i="3" s="1"/>
  <c r="W5270" i="3" a="1"/>
  <c r="W5270" i="3" s="1"/>
  <c r="W5271" i="3" a="1"/>
  <c r="W5271" i="3" s="1"/>
  <c r="W5272" i="3" a="1"/>
  <c r="W5272" i="3" s="1"/>
  <c r="W5273" i="3" a="1"/>
  <c r="W5273" i="3" s="1"/>
  <c r="W5274" i="3" a="1"/>
  <c r="W5274" i="3" s="1"/>
  <c r="W5275" i="3" a="1"/>
  <c r="W5275" i="3" s="1"/>
  <c r="W5276" i="3" a="1"/>
  <c r="W5276" i="3" s="1"/>
  <c r="W5277" i="3" a="1"/>
  <c r="W5277" i="3" s="1"/>
  <c r="W5278" i="3" a="1"/>
  <c r="W5278" i="3" s="1"/>
  <c r="W5279" i="3" a="1"/>
  <c r="W5279" i="3" s="1"/>
  <c r="W5280" i="3" a="1"/>
  <c r="W5280" i="3" s="1"/>
  <c r="W5281" i="3" a="1"/>
  <c r="W5281" i="3" s="1"/>
  <c r="W5282" i="3" a="1"/>
  <c r="W5282" i="3" s="1"/>
  <c r="W5283" i="3" a="1"/>
  <c r="W5283" i="3" s="1"/>
  <c r="W5284" i="3" a="1"/>
  <c r="W5284" i="3" s="1"/>
  <c r="W5285" i="3" a="1"/>
  <c r="W5285" i="3" s="1"/>
  <c r="W5286" i="3" a="1"/>
  <c r="W5286" i="3" s="1"/>
  <c r="W5287" i="3" a="1"/>
  <c r="W5287" i="3" s="1"/>
  <c r="W5288" i="3" a="1"/>
  <c r="W5288" i="3" s="1"/>
  <c r="W5289" i="3" a="1"/>
  <c r="W5289" i="3" s="1"/>
  <c r="W5290" i="3" a="1"/>
  <c r="W5290" i="3" s="1"/>
  <c r="W5291" i="3" a="1"/>
  <c r="W5291" i="3" s="1"/>
  <c r="W5292" i="3" a="1"/>
  <c r="W5292" i="3" s="1"/>
  <c r="W5293" i="3" a="1"/>
  <c r="W5293" i="3" s="1"/>
  <c r="W5294" i="3" a="1"/>
  <c r="W5294" i="3" s="1"/>
  <c r="W5295" i="3" a="1"/>
  <c r="W5295" i="3" s="1"/>
  <c r="W5296" i="3" a="1"/>
  <c r="W5296" i="3" s="1"/>
  <c r="W5297" i="3" a="1"/>
  <c r="W5297" i="3" s="1"/>
  <c r="W5298" i="3" a="1"/>
  <c r="W5298" i="3" s="1"/>
  <c r="W5299" i="3" a="1"/>
  <c r="W5299" i="3" s="1"/>
  <c r="W5300" i="3" a="1"/>
  <c r="W5300" i="3" s="1"/>
  <c r="W5301" i="3" a="1"/>
  <c r="W5301" i="3" s="1"/>
  <c r="W5302" i="3" a="1"/>
  <c r="W5302" i="3" s="1"/>
  <c r="W5303" i="3" a="1"/>
  <c r="W5303" i="3" s="1"/>
  <c r="W5304" i="3" a="1"/>
  <c r="W5304" i="3" s="1"/>
  <c r="W5305" i="3" a="1"/>
  <c r="W5305" i="3" s="1"/>
  <c r="W5306" i="3" a="1"/>
  <c r="W5306" i="3" s="1"/>
  <c r="W5307" i="3" a="1"/>
  <c r="W5307" i="3" s="1"/>
  <c r="W5308" i="3" a="1"/>
  <c r="W5308" i="3" s="1"/>
  <c r="W5309" i="3" a="1"/>
  <c r="W5309" i="3" s="1"/>
  <c r="W5310" i="3" a="1"/>
  <c r="W5310" i="3" s="1"/>
  <c r="W5311" i="3" a="1"/>
  <c r="W5311" i="3" s="1"/>
  <c r="W5312" i="3" a="1"/>
  <c r="W5312" i="3" s="1"/>
  <c r="W5313" i="3" a="1"/>
  <c r="W5313" i="3" s="1"/>
  <c r="W5314" i="3" a="1"/>
  <c r="W5314" i="3" s="1"/>
  <c r="W5315" i="3" a="1"/>
  <c r="W5315" i="3" s="1"/>
  <c r="W5316" i="3" a="1"/>
  <c r="W5316" i="3" s="1"/>
  <c r="W5317" i="3" a="1"/>
  <c r="W5317" i="3" s="1"/>
  <c r="W5318" i="3" a="1"/>
  <c r="W5318" i="3" s="1"/>
  <c r="W5319" i="3" a="1"/>
  <c r="W5319" i="3" s="1"/>
  <c r="W5320" i="3" a="1"/>
  <c r="W5320" i="3" s="1"/>
  <c r="W5321" i="3" a="1"/>
  <c r="W5321" i="3" s="1"/>
  <c r="W5322" i="3" a="1"/>
  <c r="W5322" i="3" s="1"/>
  <c r="W5323" i="3" a="1"/>
  <c r="W5323" i="3" s="1"/>
  <c r="W5324" i="3" a="1"/>
  <c r="W5324" i="3" s="1"/>
  <c r="W5325" i="3" a="1"/>
  <c r="W5325" i="3" s="1"/>
  <c r="W5326" i="3" a="1"/>
  <c r="W5326" i="3" s="1"/>
  <c r="W5327" i="3" a="1"/>
  <c r="W5327" i="3" s="1"/>
  <c r="W5328" i="3" a="1"/>
  <c r="W5328" i="3" s="1"/>
  <c r="W5329" i="3" a="1"/>
  <c r="W5329" i="3" s="1"/>
  <c r="W5330" i="3" a="1"/>
  <c r="W5330" i="3" s="1"/>
  <c r="W5331" i="3" a="1"/>
  <c r="W5331" i="3" s="1"/>
  <c r="W5332" i="3" a="1"/>
  <c r="W5332" i="3" s="1"/>
  <c r="W5333" i="3" a="1"/>
  <c r="W5333" i="3" s="1"/>
  <c r="W5334" i="3" a="1"/>
  <c r="W5334" i="3" s="1"/>
  <c r="W5335" i="3" a="1"/>
  <c r="W5335" i="3" s="1"/>
  <c r="W5336" i="3" a="1"/>
  <c r="W5336" i="3" s="1"/>
  <c r="W5337" i="3" a="1"/>
  <c r="W5337" i="3" s="1"/>
  <c r="W5338" i="3" a="1"/>
  <c r="W5338" i="3" s="1"/>
  <c r="W5339" i="3" a="1"/>
  <c r="W5339" i="3" s="1"/>
  <c r="W5340" i="3" a="1"/>
  <c r="W5340" i="3" s="1"/>
  <c r="W5341" i="3" a="1"/>
  <c r="W5341" i="3" s="1"/>
  <c r="W5342" i="3" a="1"/>
  <c r="W5342" i="3" s="1"/>
  <c r="W5343" i="3" a="1"/>
  <c r="W5343" i="3" s="1"/>
  <c r="W5344" i="3" a="1"/>
  <c r="W5344" i="3" s="1"/>
  <c r="W5345" i="3" a="1"/>
  <c r="W5345" i="3" s="1"/>
  <c r="W5346" i="3" a="1"/>
  <c r="W5346" i="3" s="1"/>
  <c r="W5347" i="3" a="1"/>
  <c r="W5347" i="3" s="1"/>
  <c r="W5348" i="3" a="1"/>
  <c r="W5348" i="3" s="1"/>
  <c r="W5349" i="3" a="1"/>
  <c r="W5349" i="3" s="1"/>
  <c r="W5350" i="3" a="1"/>
  <c r="W5350" i="3" s="1"/>
  <c r="W5351" i="3" a="1"/>
  <c r="W5351" i="3" s="1"/>
  <c r="W5352" i="3" a="1"/>
  <c r="W5352" i="3" s="1"/>
  <c r="W5353" i="3" a="1"/>
  <c r="W5353" i="3" s="1"/>
  <c r="W5354" i="3" a="1"/>
  <c r="W5354" i="3" s="1"/>
  <c r="W5355" i="3" a="1"/>
  <c r="W5355" i="3" s="1"/>
  <c r="W5356" i="3" a="1"/>
  <c r="W5356" i="3" s="1"/>
  <c r="W5357" i="3" a="1"/>
  <c r="W5357" i="3" s="1"/>
  <c r="W5358" i="3" a="1"/>
  <c r="W5358" i="3" s="1"/>
  <c r="W5359" i="3" a="1"/>
  <c r="W5359" i="3" s="1"/>
  <c r="W5360" i="3" a="1"/>
  <c r="W5360" i="3" s="1"/>
  <c r="W5361" i="3" a="1"/>
  <c r="W5361" i="3" s="1"/>
  <c r="W5362" i="3" a="1"/>
  <c r="W5362" i="3" s="1"/>
  <c r="W5363" i="3" a="1"/>
  <c r="W5363" i="3" s="1"/>
  <c r="W5364" i="3" a="1"/>
  <c r="W5364" i="3" s="1"/>
  <c r="W5365" i="3" a="1"/>
  <c r="W5365" i="3" s="1"/>
  <c r="W5366" i="3" a="1"/>
  <c r="W5366" i="3" s="1"/>
  <c r="W5367" i="3" a="1"/>
  <c r="W5367" i="3" s="1"/>
  <c r="W5368" i="3" a="1"/>
  <c r="W5368" i="3" s="1"/>
  <c r="W5369" i="3" a="1"/>
  <c r="W5369" i="3" s="1"/>
  <c r="W5370" i="3" a="1"/>
  <c r="W5370" i="3" s="1"/>
  <c r="W5371" i="3" a="1"/>
  <c r="W5371" i="3" s="1"/>
  <c r="W5372" i="3" a="1"/>
  <c r="W5372" i="3" s="1"/>
  <c r="W5373" i="3" a="1"/>
  <c r="W5373" i="3" s="1"/>
  <c r="W5374" i="3" a="1"/>
  <c r="W5374" i="3" s="1"/>
  <c r="W5375" i="3" a="1"/>
  <c r="W5375" i="3" s="1"/>
  <c r="W5376" i="3" a="1"/>
  <c r="W5376" i="3" s="1"/>
  <c r="W5377" i="3" a="1"/>
  <c r="W5377" i="3" s="1"/>
  <c r="W5378" i="3" a="1"/>
  <c r="W5378" i="3" s="1"/>
  <c r="W5379" i="3" a="1"/>
  <c r="W5379" i="3" s="1"/>
  <c r="W5380" i="3" a="1"/>
  <c r="W5380" i="3" s="1"/>
  <c r="W5381" i="3" a="1"/>
  <c r="W5381" i="3" s="1"/>
  <c r="W5382" i="3" a="1"/>
  <c r="W5382" i="3" s="1"/>
  <c r="W5383" i="3" a="1"/>
  <c r="W5383" i="3" s="1"/>
  <c r="W5384" i="3" a="1"/>
  <c r="W5384" i="3" s="1"/>
  <c r="W5385" i="3" a="1"/>
  <c r="W5385" i="3" s="1"/>
  <c r="W5386" i="3" a="1"/>
  <c r="W5386" i="3" s="1"/>
  <c r="W5387" i="3" a="1"/>
  <c r="W5387" i="3" s="1"/>
  <c r="W5388" i="3" a="1"/>
  <c r="W5388" i="3" s="1"/>
  <c r="W5389" i="3" a="1"/>
  <c r="W5389" i="3" s="1"/>
  <c r="W5390" i="3" a="1"/>
  <c r="W5390" i="3" s="1"/>
  <c r="W5391" i="3" a="1"/>
  <c r="W5391" i="3" s="1"/>
  <c r="W5392" i="3" a="1"/>
  <c r="W5392" i="3" s="1"/>
  <c r="W5393" i="3" a="1"/>
  <c r="W5393" i="3" s="1"/>
  <c r="W5394" i="3" a="1"/>
  <c r="W5394" i="3" s="1"/>
  <c r="W5395" i="3" a="1"/>
  <c r="W5395" i="3" s="1"/>
  <c r="W5396" i="3" a="1"/>
  <c r="W5396" i="3" s="1"/>
  <c r="W5397" i="3" a="1"/>
  <c r="W5397" i="3" s="1"/>
  <c r="W5398" i="3" a="1"/>
  <c r="W5398" i="3" s="1"/>
  <c r="W5399" i="3" a="1"/>
  <c r="W5399" i="3" s="1"/>
  <c r="W5400" i="3" a="1"/>
  <c r="W5400" i="3" s="1"/>
  <c r="W5401" i="3" a="1"/>
  <c r="W5401" i="3" s="1"/>
  <c r="W5402" i="3" a="1"/>
  <c r="W5402" i="3" s="1"/>
  <c r="W5403" i="3" a="1"/>
  <c r="W5403" i="3" s="1"/>
  <c r="W5404" i="3" a="1"/>
  <c r="W5404" i="3" s="1"/>
  <c r="W5405" i="3" a="1"/>
  <c r="W5405" i="3" s="1"/>
  <c r="W5406" i="3" a="1"/>
  <c r="W5406" i="3" s="1"/>
  <c r="W5407" i="3" a="1"/>
  <c r="W5407" i="3" s="1"/>
  <c r="W5408" i="3" a="1"/>
  <c r="W5408" i="3" s="1"/>
  <c r="W5409" i="3" a="1"/>
  <c r="W5409" i="3" s="1"/>
  <c r="W5410" i="3" a="1"/>
  <c r="W5410" i="3" s="1"/>
  <c r="W5411" i="3" a="1"/>
  <c r="W5411" i="3" s="1"/>
  <c r="W5412" i="3" a="1"/>
  <c r="W5412" i="3" s="1"/>
  <c r="W5413" i="3" a="1"/>
  <c r="W5413" i="3" s="1"/>
  <c r="W5414" i="3" a="1"/>
  <c r="W5414" i="3" s="1"/>
  <c r="W5415" i="3" a="1"/>
  <c r="W5415" i="3" s="1"/>
  <c r="W5416" i="3" a="1"/>
  <c r="W5416" i="3" s="1"/>
  <c r="W5417" i="3" a="1"/>
  <c r="W5417" i="3" s="1"/>
  <c r="W5418" i="3" a="1"/>
  <c r="W5418" i="3" s="1"/>
  <c r="W5419" i="3" a="1"/>
  <c r="W5419" i="3" s="1"/>
  <c r="W5420" i="3" a="1"/>
  <c r="W5420" i="3" s="1"/>
  <c r="W5421" i="3" a="1"/>
  <c r="W5421" i="3" s="1"/>
  <c r="W5422" i="3" a="1"/>
  <c r="W5422" i="3" s="1"/>
  <c r="W5423" i="3" a="1"/>
  <c r="W5423" i="3" s="1"/>
  <c r="W5424" i="3" a="1"/>
  <c r="W5424" i="3" s="1"/>
  <c r="W5425" i="3" a="1"/>
  <c r="W5425" i="3" s="1"/>
  <c r="W5426" i="3" a="1"/>
  <c r="W5426" i="3" s="1"/>
  <c r="W5427" i="3" a="1"/>
  <c r="W5427" i="3" s="1"/>
  <c r="W5428" i="3" a="1"/>
  <c r="W5428" i="3" s="1"/>
  <c r="W5429" i="3" a="1"/>
  <c r="W5429" i="3" s="1"/>
  <c r="W5430" i="3" a="1"/>
  <c r="W5430" i="3" s="1"/>
  <c r="W5431" i="3" a="1"/>
  <c r="W5431" i="3" s="1"/>
  <c r="W5432" i="3" a="1"/>
  <c r="W5432" i="3" s="1"/>
  <c r="W5433" i="3" a="1"/>
  <c r="W5433" i="3" s="1"/>
  <c r="W5434" i="3" a="1"/>
  <c r="W5434" i="3" s="1"/>
  <c r="W5435" i="3" a="1"/>
  <c r="W5435" i="3" s="1"/>
  <c r="W5436" i="3" a="1"/>
  <c r="W5436" i="3" s="1"/>
  <c r="W5437" i="3" a="1"/>
  <c r="W5437" i="3" s="1"/>
  <c r="W5438" i="3" a="1"/>
  <c r="W5438" i="3" s="1"/>
  <c r="W5439" i="3" a="1"/>
  <c r="W5439" i="3" s="1"/>
  <c r="W5440" i="3" a="1"/>
  <c r="W5440" i="3" s="1"/>
  <c r="W5441" i="3" a="1"/>
  <c r="W5441" i="3" s="1"/>
  <c r="W5442" i="3" a="1"/>
  <c r="W5442" i="3" s="1"/>
  <c r="W5443" i="3" a="1"/>
  <c r="W5443" i="3" s="1"/>
  <c r="W5444" i="3" a="1"/>
  <c r="W5444" i="3" s="1"/>
  <c r="W5445" i="3" a="1"/>
  <c r="W5445" i="3" s="1"/>
  <c r="W5446" i="3" a="1"/>
  <c r="W5446" i="3" s="1"/>
  <c r="W5447" i="3" a="1"/>
  <c r="W5447" i="3" s="1"/>
  <c r="W5448" i="3" a="1"/>
  <c r="W5448" i="3" s="1"/>
  <c r="W5449" i="3" a="1"/>
  <c r="W5449" i="3" s="1"/>
  <c r="W5450" i="3" a="1"/>
  <c r="W5450" i="3" s="1"/>
  <c r="W5451" i="3" a="1"/>
  <c r="W5451" i="3" s="1"/>
  <c r="W5452" i="3" a="1"/>
  <c r="W5452" i="3" s="1"/>
  <c r="W5453" i="3" a="1"/>
  <c r="W5453" i="3" s="1"/>
  <c r="W5454" i="3" a="1"/>
  <c r="W5454" i="3" s="1"/>
  <c r="W5455" i="3" a="1"/>
  <c r="W5455" i="3" s="1"/>
  <c r="W5456" i="3" a="1"/>
  <c r="W5456" i="3" s="1"/>
  <c r="W5457" i="3" a="1"/>
  <c r="W5457" i="3" s="1"/>
  <c r="W5458" i="3" a="1"/>
  <c r="W5458" i="3" s="1"/>
  <c r="W5459" i="3" a="1"/>
  <c r="W5459" i="3" s="1"/>
  <c r="W5460" i="3" a="1"/>
  <c r="W5460" i="3" s="1"/>
  <c r="W5461" i="3" a="1"/>
  <c r="W5461" i="3" s="1"/>
  <c r="W5462" i="3" a="1"/>
  <c r="W5462" i="3" s="1"/>
  <c r="W5463" i="3" a="1"/>
  <c r="W5463" i="3" s="1"/>
  <c r="W5464" i="3" a="1"/>
  <c r="W5464" i="3" s="1"/>
  <c r="W5465" i="3" a="1"/>
  <c r="W5465" i="3" s="1"/>
  <c r="W5466" i="3" a="1"/>
  <c r="W5466" i="3" s="1"/>
  <c r="W5467" i="3" a="1"/>
  <c r="W5467" i="3" s="1"/>
  <c r="W5468" i="3" a="1"/>
  <c r="W5468" i="3" s="1"/>
  <c r="W5469" i="3" a="1"/>
  <c r="W5469" i="3" s="1"/>
  <c r="W5470" i="3" a="1"/>
  <c r="W5470" i="3" s="1"/>
  <c r="W5471" i="3" a="1"/>
  <c r="W5471" i="3" s="1"/>
  <c r="W5472" i="3" a="1"/>
  <c r="W5472" i="3" s="1"/>
  <c r="W5473" i="3" a="1"/>
  <c r="W5473" i="3" s="1"/>
  <c r="W5474" i="3" a="1"/>
  <c r="W5474" i="3" s="1"/>
  <c r="W5475" i="3" a="1"/>
  <c r="W5475" i="3" s="1"/>
  <c r="W5476" i="3" a="1"/>
  <c r="W5476" i="3" s="1"/>
  <c r="W5477" i="3" a="1"/>
  <c r="W5477" i="3" s="1"/>
  <c r="W5478" i="3" a="1"/>
  <c r="W5478" i="3" s="1"/>
  <c r="W5479" i="3" a="1"/>
  <c r="W5479" i="3" s="1"/>
  <c r="W5480" i="3" a="1"/>
  <c r="W5480" i="3" s="1"/>
  <c r="W5481" i="3" a="1"/>
  <c r="W5481" i="3" s="1"/>
  <c r="W5482" i="3" a="1"/>
  <c r="W5482" i="3" s="1"/>
  <c r="W5483" i="3" a="1"/>
  <c r="W5483" i="3" s="1"/>
  <c r="W5484" i="3" a="1"/>
  <c r="W5484" i="3" s="1"/>
  <c r="W5485" i="3" a="1"/>
  <c r="W5485" i="3" s="1"/>
  <c r="W5486" i="3" a="1"/>
  <c r="W5486" i="3" s="1"/>
  <c r="W5487" i="3" a="1"/>
  <c r="W5487" i="3" s="1"/>
  <c r="W5488" i="3" a="1"/>
  <c r="W5488" i="3" s="1"/>
  <c r="W5489" i="3" a="1"/>
  <c r="W5489" i="3" s="1"/>
  <c r="W5490" i="3" a="1"/>
  <c r="W5490" i="3" s="1"/>
  <c r="W5491" i="3" a="1"/>
  <c r="W5491" i="3" s="1"/>
  <c r="W5492" i="3" a="1"/>
  <c r="W5492" i="3" s="1"/>
  <c r="W5493" i="3" a="1"/>
  <c r="W5493" i="3" s="1"/>
  <c r="W5494" i="3" a="1"/>
  <c r="W5494" i="3" s="1"/>
  <c r="W5495" i="3" a="1"/>
  <c r="W5495" i="3" s="1"/>
  <c r="W5496" i="3" a="1"/>
  <c r="W5496" i="3" s="1"/>
  <c r="W5497" i="3" a="1"/>
  <c r="W5497" i="3" s="1"/>
  <c r="W5498" i="3" a="1"/>
  <c r="W5498" i="3" s="1"/>
  <c r="W5499" i="3" a="1"/>
  <c r="W5499" i="3" s="1"/>
  <c r="W5500" i="3" a="1"/>
  <c r="W5500" i="3" s="1"/>
  <c r="W5501" i="3" a="1"/>
  <c r="W5501" i="3" s="1"/>
  <c r="W5502" i="3" a="1"/>
  <c r="W5502" i="3" s="1"/>
  <c r="W5503" i="3" a="1"/>
  <c r="W5503" i="3" s="1"/>
  <c r="W5504" i="3" a="1"/>
  <c r="W5504" i="3" s="1"/>
  <c r="W5505" i="3" a="1"/>
  <c r="W5505" i="3" s="1"/>
  <c r="W5506" i="3" a="1"/>
  <c r="W5506" i="3" s="1"/>
  <c r="W5507" i="3" a="1"/>
  <c r="W5507" i="3" s="1"/>
  <c r="W5508" i="3" a="1"/>
  <c r="W5508" i="3" s="1"/>
  <c r="W5509" i="3" a="1"/>
  <c r="W5509" i="3" s="1"/>
  <c r="W5510" i="3" a="1"/>
  <c r="W5510" i="3" s="1"/>
  <c r="W5511" i="3" a="1"/>
  <c r="W5511" i="3" s="1"/>
  <c r="W5512" i="3" a="1"/>
  <c r="W5512" i="3" s="1"/>
  <c r="W5513" i="3" a="1"/>
  <c r="W5513" i="3" s="1"/>
  <c r="W5514" i="3" a="1"/>
  <c r="W5514" i="3" s="1"/>
  <c r="W5515" i="3" a="1"/>
  <c r="W5515" i="3" s="1"/>
  <c r="W5516" i="3" a="1"/>
  <c r="W5516" i="3" s="1"/>
  <c r="W5517" i="3" a="1"/>
  <c r="W5517" i="3" s="1"/>
  <c r="W5518" i="3" a="1"/>
  <c r="W5518" i="3" s="1"/>
  <c r="W5519" i="3" a="1"/>
  <c r="W5519" i="3" s="1"/>
  <c r="W5520" i="3" a="1"/>
  <c r="W5520" i="3" s="1"/>
  <c r="W5521" i="3" a="1"/>
  <c r="W5521" i="3" s="1"/>
  <c r="W5522" i="3" a="1"/>
  <c r="W5522" i="3" s="1"/>
  <c r="W5523" i="3" a="1"/>
  <c r="W5523" i="3" s="1"/>
  <c r="W5524" i="3" a="1"/>
  <c r="W5524" i="3" s="1"/>
  <c r="W5525" i="3" a="1"/>
  <c r="W5525" i="3" s="1"/>
  <c r="W5526" i="3" a="1"/>
  <c r="W5526" i="3" s="1"/>
  <c r="W5527" i="3" a="1"/>
  <c r="W5527" i="3" s="1"/>
  <c r="W5528" i="3" a="1"/>
  <c r="W5528" i="3" s="1"/>
  <c r="W5529" i="3" a="1"/>
  <c r="W5529" i="3" s="1"/>
  <c r="W5530" i="3" a="1"/>
  <c r="W5530" i="3" s="1"/>
  <c r="W5531" i="3" a="1"/>
  <c r="W5531" i="3" s="1"/>
  <c r="W5532" i="3" a="1"/>
  <c r="W5532" i="3" s="1"/>
  <c r="W5533" i="3" a="1"/>
  <c r="W5533" i="3" s="1"/>
  <c r="W5534" i="3" a="1"/>
  <c r="W5534" i="3" s="1"/>
  <c r="W5535" i="3" a="1"/>
  <c r="W5535" i="3" s="1"/>
  <c r="W5536" i="3" a="1"/>
  <c r="W5536" i="3" s="1"/>
  <c r="W5537" i="3" a="1"/>
  <c r="W5537" i="3" s="1"/>
  <c r="W5538" i="3" a="1"/>
  <c r="W5538" i="3" s="1"/>
  <c r="W5539" i="3" a="1"/>
  <c r="W5539" i="3" s="1"/>
  <c r="W5540" i="3" a="1"/>
  <c r="W5540" i="3" s="1"/>
  <c r="W5541" i="3" a="1"/>
  <c r="W5541" i="3" s="1"/>
  <c r="W5542" i="3" a="1"/>
  <c r="W5542" i="3" s="1"/>
  <c r="W5543" i="3" a="1"/>
  <c r="W5543" i="3" s="1"/>
  <c r="W5544" i="3" a="1"/>
  <c r="W5544" i="3" s="1"/>
  <c r="W5545" i="3" a="1"/>
  <c r="W5545" i="3" s="1"/>
  <c r="W5546" i="3" a="1"/>
  <c r="W5546" i="3" s="1"/>
  <c r="W5547" i="3" a="1"/>
  <c r="W5547" i="3" s="1"/>
  <c r="W5548" i="3" a="1"/>
  <c r="W5548" i="3" s="1"/>
  <c r="W5549" i="3" a="1"/>
  <c r="W5549" i="3" s="1"/>
  <c r="W5550" i="3" a="1"/>
  <c r="W5550" i="3" s="1"/>
  <c r="W5551" i="3" a="1"/>
  <c r="W5551" i="3" s="1"/>
  <c r="W5552" i="3" a="1"/>
  <c r="W5552" i="3" s="1"/>
  <c r="W5553" i="3" a="1"/>
  <c r="W5553" i="3" s="1"/>
  <c r="W5554" i="3" a="1"/>
  <c r="W5554" i="3" s="1"/>
  <c r="W5555" i="3" a="1"/>
  <c r="W5555" i="3" s="1"/>
  <c r="W5556" i="3" a="1"/>
  <c r="W5556" i="3" s="1"/>
  <c r="W5557" i="3" a="1"/>
  <c r="W5557" i="3" s="1"/>
  <c r="W5558" i="3" a="1"/>
  <c r="W5558" i="3" s="1"/>
  <c r="W5559" i="3" a="1"/>
  <c r="W5559" i="3" s="1"/>
  <c r="W5560" i="3" a="1"/>
  <c r="W5560" i="3" s="1"/>
  <c r="W5561" i="3" a="1"/>
  <c r="W5561" i="3" s="1"/>
  <c r="W5562" i="3" a="1"/>
  <c r="W5562" i="3" s="1"/>
  <c r="W5563" i="3" a="1"/>
  <c r="W5563" i="3" s="1"/>
  <c r="W5564" i="3" a="1"/>
  <c r="W5564" i="3" s="1"/>
  <c r="W5565" i="3" a="1"/>
  <c r="W5565" i="3" s="1"/>
  <c r="W5566" i="3" a="1"/>
  <c r="W5566" i="3" s="1"/>
  <c r="W5567" i="3" a="1"/>
  <c r="W5567" i="3" s="1"/>
  <c r="W5568" i="3" a="1"/>
  <c r="W5568" i="3" s="1"/>
  <c r="W5569" i="3" a="1"/>
  <c r="W5569" i="3" s="1"/>
  <c r="W5570" i="3" a="1"/>
  <c r="W5570" i="3" s="1"/>
  <c r="W5571" i="3" a="1"/>
  <c r="W5571" i="3" s="1"/>
  <c r="W5572" i="3" a="1"/>
  <c r="W5572" i="3" s="1"/>
  <c r="W5573" i="3" a="1"/>
  <c r="W5573" i="3" s="1"/>
  <c r="W5574" i="3" a="1"/>
  <c r="W5574" i="3" s="1"/>
  <c r="W5575" i="3" a="1"/>
  <c r="W5575" i="3" s="1"/>
  <c r="W5576" i="3" a="1"/>
  <c r="W5576" i="3" s="1"/>
  <c r="W5577" i="3" a="1"/>
  <c r="W5577" i="3" s="1"/>
  <c r="W5578" i="3" a="1"/>
  <c r="W5578" i="3" s="1"/>
  <c r="W5579" i="3" a="1"/>
  <c r="W5579" i="3" s="1"/>
  <c r="W5580" i="3" a="1"/>
  <c r="W5580" i="3" s="1"/>
  <c r="W5581" i="3" a="1"/>
  <c r="W5581" i="3" s="1"/>
  <c r="W5582" i="3" a="1"/>
  <c r="W5582" i="3" s="1"/>
  <c r="W5583" i="3" a="1"/>
  <c r="W5583" i="3" s="1"/>
  <c r="W5584" i="3" a="1"/>
  <c r="W5584" i="3" s="1"/>
  <c r="W5585" i="3" a="1"/>
  <c r="W5585" i="3" s="1"/>
  <c r="W5586" i="3" a="1"/>
  <c r="W5586" i="3" s="1"/>
  <c r="W5587" i="3" a="1"/>
  <c r="W5587" i="3" s="1"/>
  <c r="W5588" i="3" a="1"/>
  <c r="W5588" i="3" s="1"/>
  <c r="W5589" i="3" a="1"/>
  <c r="W5589" i="3" s="1"/>
  <c r="W5590" i="3" a="1"/>
  <c r="W5590" i="3" s="1"/>
  <c r="W5591" i="3" a="1"/>
  <c r="W5591" i="3" s="1"/>
  <c r="W5592" i="3" a="1"/>
  <c r="W5592" i="3" s="1"/>
  <c r="W5593" i="3" a="1"/>
  <c r="W5593" i="3" s="1"/>
  <c r="W5594" i="3" a="1"/>
  <c r="W5594" i="3" s="1"/>
  <c r="W5595" i="3" a="1"/>
  <c r="W5595" i="3" s="1"/>
  <c r="W5596" i="3" a="1"/>
  <c r="W5596" i="3" s="1"/>
  <c r="W5597" i="3" a="1"/>
  <c r="W5597" i="3" s="1"/>
  <c r="W5598" i="3" a="1"/>
  <c r="W5598" i="3" s="1"/>
  <c r="W5599" i="3" a="1"/>
  <c r="W5599" i="3" s="1"/>
  <c r="W5600" i="3" a="1"/>
  <c r="W5600" i="3" s="1"/>
  <c r="W5601" i="3" a="1"/>
  <c r="W5601" i="3" s="1"/>
  <c r="W5602" i="3" a="1"/>
  <c r="W5602" i="3" s="1"/>
  <c r="W5603" i="3" a="1"/>
  <c r="W5603" i="3" s="1"/>
  <c r="W5604" i="3" a="1"/>
  <c r="W5604" i="3" s="1"/>
  <c r="W5605" i="3" a="1"/>
  <c r="W5605" i="3" s="1"/>
  <c r="W5606" i="3" a="1"/>
  <c r="W5606" i="3" s="1"/>
  <c r="W5607" i="3" a="1"/>
  <c r="W5607" i="3" s="1"/>
  <c r="W5608" i="3" a="1"/>
  <c r="W5608" i="3" s="1"/>
  <c r="W5609" i="3" a="1"/>
  <c r="W5609" i="3" s="1"/>
  <c r="W5610" i="3" a="1"/>
  <c r="W5610" i="3" s="1"/>
  <c r="W5611" i="3" a="1"/>
  <c r="W5611" i="3" s="1"/>
  <c r="W5612" i="3" a="1"/>
  <c r="W5612" i="3" s="1"/>
  <c r="W5613" i="3" a="1"/>
  <c r="W5613" i="3" s="1"/>
  <c r="W5614" i="3" a="1"/>
  <c r="W5614" i="3" s="1"/>
  <c r="W5615" i="3" a="1"/>
  <c r="W5615" i="3" s="1"/>
  <c r="W5616" i="3" a="1"/>
  <c r="W5616" i="3" s="1"/>
  <c r="W5617" i="3" a="1"/>
  <c r="W5617" i="3" s="1"/>
  <c r="W5618" i="3" a="1"/>
  <c r="W5618" i="3" s="1"/>
  <c r="W5619" i="3" a="1"/>
  <c r="W5619" i="3" s="1"/>
  <c r="W5620" i="3" a="1"/>
  <c r="W5620" i="3" s="1"/>
  <c r="W5621" i="3" a="1"/>
  <c r="W5621" i="3" s="1"/>
  <c r="W5622" i="3" a="1"/>
  <c r="W5622" i="3" s="1"/>
  <c r="W5623" i="3" a="1"/>
  <c r="W5623" i="3" s="1"/>
  <c r="W5624" i="3" a="1"/>
  <c r="W5624" i="3" s="1"/>
  <c r="W5625" i="3" a="1"/>
  <c r="W5625" i="3" s="1"/>
  <c r="W5626" i="3" a="1"/>
  <c r="W5626" i="3" s="1"/>
  <c r="W5627" i="3" a="1"/>
  <c r="W5627" i="3" s="1"/>
  <c r="W5628" i="3" a="1"/>
  <c r="W5628" i="3" s="1"/>
  <c r="W5629" i="3" a="1"/>
  <c r="W5629" i="3" s="1"/>
  <c r="W5630" i="3" a="1"/>
  <c r="W5630" i="3" s="1"/>
  <c r="W5631" i="3" a="1"/>
  <c r="W5631" i="3" s="1"/>
  <c r="W5632" i="3" a="1"/>
  <c r="W5632" i="3" s="1"/>
  <c r="W5633" i="3" a="1"/>
  <c r="W5633" i="3" s="1"/>
  <c r="W5634" i="3" a="1"/>
  <c r="W5634" i="3" s="1"/>
  <c r="W5635" i="3" a="1"/>
  <c r="W5635" i="3" s="1"/>
  <c r="W5636" i="3" a="1"/>
  <c r="W5636" i="3" s="1"/>
  <c r="W5637" i="3" a="1"/>
  <c r="W5637" i="3" s="1"/>
  <c r="W5638" i="3" a="1"/>
  <c r="W5638" i="3" s="1"/>
  <c r="W5639" i="3" a="1"/>
  <c r="W5639" i="3" s="1"/>
  <c r="W5640" i="3" a="1"/>
  <c r="W5640" i="3" s="1"/>
  <c r="W5641" i="3" a="1"/>
  <c r="W5641" i="3" s="1"/>
  <c r="W5642" i="3" a="1"/>
  <c r="W5642" i="3" s="1"/>
  <c r="W5643" i="3" a="1"/>
  <c r="W5643" i="3" s="1"/>
  <c r="W5644" i="3" a="1"/>
  <c r="W5644" i="3" s="1"/>
  <c r="W5645" i="3" a="1"/>
  <c r="W5645" i="3" s="1"/>
  <c r="W5646" i="3" a="1"/>
  <c r="W5646" i="3" s="1"/>
  <c r="W5647" i="3" a="1"/>
  <c r="W5647" i="3" s="1"/>
  <c r="W5648" i="3" a="1"/>
  <c r="W5648" i="3" s="1"/>
  <c r="W5649" i="3" a="1"/>
  <c r="W5649" i="3" s="1"/>
  <c r="W5650" i="3" a="1"/>
  <c r="W5650" i="3" s="1"/>
  <c r="W5651" i="3" a="1"/>
  <c r="W5651" i="3" s="1"/>
  <c r="W5652" i="3" a="1"/>
  <c r="W5652" i="3" s="1"/>
  <c r="W5653" i="3" a="1"/>
  <c r="W5653" i="3" s="1"/>
  <c r="W5654" i="3" a="1"/>
  <c r="W5654" i="3" s="1"/>
  <c r="W5655" i="3" a="1"/>
  <c r="W5655" i="3" s="1"/>
  <c r="W5656" i="3" a="1"/>
  <c r="W5656" i="3" s="1"/>
  <c r="W5657" i="3" a="1"/>
  <c r="W5657" i="3" s="1"/>
  <c r="W5658" i="3" a="1"/>
  <c r="W5658" i="3" s="1"/>
  <c r="W5659" i="3" a="1"/>
  <c r="W5659" i="3" s="1"/>
  <c r="W5660" i="3" a="1"/>
  <c r="W5660" i="3" s="1"/>
  <c r="W5661" i="3" a="1"/>
  <c r="W5661" i="3" s="1"/>
  <c r="W5662" i="3" a="1"/>
  <c r="W5662" i="3" s="1"/>
  <c r="W5663" i="3" a="1"/>
  <c r="W5663" i="3" s="1"/>
  <c r="W5664" i="3" a="1"/>
  <c r="W5664" i="3" s="1"/>
  <c r="W5665" i="3" a="1"/>
  <c r="W5665" i="3" s="1"/>
  <c r="W5666" i="3" a="1"/>
  <c r="W5666" i="3" s="1"/>
  <c r="W5667" i="3" a="1"/>
  <c r="W5667" i="3" s="1"/>
  <c r="W5668" i="3" a="1"/>
  <c r="W5668" i="3" s="1"/>
  <c r="W5669" i="3" a="1"/>
  <c r="W5669" i="3" s="1"/>
  <c r="W5670" i="3" a="1"/>
  <c r="W5670" i="3" s="1"/>
  <c r="W5671" i="3" a="1"/>
  <c r="W5671" i="3" s="1"/>
  <c r="W5672" i="3" a="1"/>
  <c r="W5672" i="3" s="1"/>
  <c r="W5673" i="3" a="1"/>
  <c r="W5673" i="3" s="1"/>
  <c r="W5674" i="3" a="1"/>
  <c r="W5674" i="3" s="1"/>
  <c r="W5675" i="3" a="1"/>
  <c r="W5675" i="3" s="1"/>
  <c r="W5676" i="3" a="1"/>
  <c r="W5676" i="3" s="1"/>
  <c r="W5677" i="3" a="1"/>
  <c r="W5677" i="3" s="1"/>
  <c r="W5678" i="3" a="1"/>
  <c r="W5678" i="3" s="1"/>
  <c r="W5679" i="3" a="1"/>
  <c r="W5679" i="3" s="1"/>
  <c r="W5680" i="3" a="1"/>
  <c r="W5680" i="3" s="1"/>
  <c r="W5681" i="3" a="1"/>
  <c r="W5681" i="3" s="1"/>
  <c r="W5682" i="3" a="1"/>
  <c r="W5682" i="3" s="1"/>
  <c r="W5683" i="3" a="1"/>
  <c r="W5683" i="3" s="1"/>
  <c r="W5684" i="3" a="1"/>
  <c r="W5684" i="3" s="1"/>
  <c r="W5685" i="3" a="1"/>
  <c r="W5685" i="3" s="1"/>
  <c r="W5686" i="3" a="1"/>
  <c r="W5686" i="3" s="1"/>
  <c r="W5687" i="3" a="1"/>
  <c r="W5687" i="3" s="1"/>
  <c r="W5688" i="3" a="1"/>
  <c r="W5688" i="3" s="1"/>
  <c r="W5689" i="3" a="1"/>
  <c r="W5689" i="3" s="1"/>
  <c r="W5690" i="3" a="1"/>
  <c r="W5690" i="3" s="1"/>
  <c r="W5691" i="3" a="1"/>
  <c r="W5691" i="3" s="1"/>
  <c r="W5692" i="3" a="1"/>
  <c r="W5692" i="3" s="1"/>
  <c r="W5693" i="3" a="1"/>
  <c r="W5693" i="3" s="1"/>
  <c r="W5694" i="3" a="1"/>
  <c r="W5694" i="3" s="1"/>
  <c r="W5695" i="3" a="1"/>
  <c r="W5695" i="3" s="1"/>
  <c r="W5696" i="3" a="1"/>
  <c r="W5696" i="3" s="1"/>
  <c r="W5697" i="3" a="1"/>
  <c r="W5697" i="3" s="1"/>
  <c r="W5698" i="3" a="1"/>
  <c r="W5698" i="3" s="1"/>
  <c r="W5699" i="3" a="1"/>
  <c r="W5699" i="3" s="1"/>
  <c r="W5700" i="3" a="1"/>
  <c r="W5700" i="3" s="1"/>
  <c r="W5701" i="3" a="1"/>
  <c r="W5701" i="3" s="1"/>
  <c r="W5702" i="3" a="1"/>
  <c r="W5702" i="3" s="1"/>
  <c r="W5703" i="3" a="1"/>
  <c r="W5703" i="3" s="1"/>
  <c r="W5704" i="3" a="1"/>
  <c r="W5704" i="3" s="1"/>
  <c r="W5705" i="3" a="1"/>
  <c r="W5705" i="3" s="1"/>
  <c r="W5706" i="3" a="1"/>
  <c r="W5706" i="3" s="1"/>
  <c r="W5707" i="3" a="1"/>
  <c r="W5707" i="3" s="1"/>
  <c r="W5708" i="3" a="1"/>
  <c r="W5708" i="3" s="1"/>
  <c r="W5709" i="3" a="1"/>
  <c r="W5709" i="3" s="1"/>
  <c r="W5710" i="3" a="1"/>
  <c r="W5710" i="3" s="1"/>
  <c r="W5711" i="3" a="1"/>
  <c r="W5711" i="3" s="1"/>
  <c r="W5712" i="3" a="1"/>
  <c r="W5712" i="3" s="1"/>
  <c r="W5713" i="3" a="1"/>
  <c r="W5713" i="3" s="1"/>
  <c r="W5714" i="3" a="1"/>
  <c r="W5714" i="3" s="1"/>
  <c r="W5715" i="3" a="1"/>
  <c r="W5715" i="3" s="1"/>
  <c r="W5716" i="3" a="1"/>
  <c r="W5716" i="3" s="1"/>
  <c r="W5717" i="3" a="1"/>
  <c r="W5717" i="3" s="1"/>
  <c r="W5718" i="3" a="1"/>
  <c r="W5718" i="3" s="1"/>
  <c r="W5719" i="3" a="1"/>
  <c r="W5719" i="3" s="1"/>
  <c r="W5720" i="3" a="1"/>
  <c r="W5720" i="3" s="1"/>
  <c r="W5721" i="3" a="1"/>
  <c r="W5721" i="3" s="1"/>
  <c r="W5722" i="3" a="1"/>
  <c r="W5722" i="3" s="1"/>
  <c r="W5723" i="3" a="1"/>
  <c r="W5723" i="3" s="1"/>
  <c r="W5724" i="3" a="1"/>
  <c r="W5724" i="3" s="1"/>
  <c r="W5725" i="3" a="1"/>
  <c r="W5725" i="3" s="1"/>
  <c r="W5726" i="3" a="1"/>
  <c r="W5726" i="3" s="1"/>
  <c r="W5727" i="3" a="1"/>
  <c r="W5727" i="3" s="1"/>
  <c r="W5728" i="3" a="1"/>
  <c r="W5728" i="3" s="1"/>
  <c r="W5729" i="3" a="1"/>
  <c r="W5729" i="3" s="1"/>
  <c r="W5730" i="3" a="1"/>
  <c r="W5730" i="3" s="1"/>
  <c r="W5731" i="3" a="1"/>
  <c r="W5731" i="3" s="1"/>
  <c r="W5732" i="3" a="1"/>
  <c r="W5732" i="3" s="1"/>
  <c r="W5733" i="3" a="1"/>
  <c r="W5733" i="3" s="1"/>
  <c r="W5734" i="3" a="1"/>
  <c r="W5734" i="3" s="1"/>
  <c r="W5735" i="3" a="1"/>
  <c r="W5735" i="3" s="1"/>
  <c r="W5736" i="3" a="1"/>
  <c r="W5736" i="3" s="1"/>
  <c r="W5737" i="3" a="1"/>
  <c r="W5737" i="3" s="1"/>
  <c r="W5738" i="3" a="1"/>
  <c r="W5738" i="3" s="1"/>
  <c r="W5739" i="3" a="1"/>
  <c r="W5739" i="3" s="1"/>
  <c r="W5740" i="3" a="1"/>
  <c r="W5740" i="3" s="1"/>
  <c r="W5741" i="3" a="1"/>
  <c r="W5741" i="3" s="1"/>
  <c r="W5742" i="3" a="1"/>
  <c r="W5742" i="3" s="1"/>
  <c r="W5743" i="3" a="1"/>
  <c r="W5743" i="3" s="1"/>
  <c r="W5744" i="3" a="1"/>
  <c r="W5744" i="3" s="1"/>
  <c r="W5745" i="3" a="1"/>
  <c r="W5745" i="3" s="1"/>
  <c r="W5746" i="3" a="1"/>
  <c r="W5746" i="3" s="1"/>
  <c r="W5747" i="3" a="1"/>
  <c r="W5747" i="3" s="1"/>
  <c r="W5748" i="3" a="1"/>
  <c r="W5748" i="3" s="1"/>
  <c r="W5749" i="3" a="1"/>
  <c r="W5749" i="3" s="1"/>
  <c r="W5750" i="3" a="1"/>
  <c r="W5750" i="3" s="1"/>
  <c r="W5751" i="3" a="1"/>
  <c r="W5751" i="3" s="1"/>
  <c r="W5752" i="3" a="1"/>
  <c r="W5752" i="3" s="1"/>
  <c r="W5753" i="3" a="1"/>
  <c r="W5753" i="3" s="1"/>
  <c r="W5754" i="3" a="1"/>
  <c r="W5754" i="3" s="1"/>
  <c r="W5755" i="3" a="1"/>
  <c r="W5755" i="3" s="1"/>
  <c r="W5756" i="3" a="1"/>
  <c r="W5756" i="3" s="1"/>
  <c r="W5757" i="3" a="1"/>
  <c r="W5757" i="3" s="1"/>
  <c r="W5758" i="3" a="1"/>
  <c r="W5758" i="3" s="1"/>
  <c r="W5759" i="3" a="1"/>
  <c r="W5759" i="3" s="1"/>
  <c r="W5760" i="3" a="1"/>
  <c r="W5760" i="3" s="1"/>
  <c r="W5761" i="3" a="1"/>
  <c r="W5761" i="3" s="1"/>
  <c r="W5762" i="3" a="1"/>
  <c r="W5762" i="3" s="1"/>
  <c r="W5763" i="3" a="1"/>
  <c r="W5763" i="3" s="1"/>
  <c r="W5764" i="3" a="1"/>
  <c r="W5764" i="3" s="1"/>
  <c r="W5765" i="3" a="1"/>
  <c r="W5765" i="3" s="1"/>
  <c r="W5766" i="3" a="1"/>
  <c r="W5766" i="3" s="1"/>
  <c r="W5767" i="3" a="1"/>
  <c r="W5767" i="3" s="1"/>
  <c r="W5768" i="3" a="1"/>
  <c r="W5768" i="3" s="1"/>
  <c r="W5769" i="3" a="1"/>
  <c r="W5769" i="3" s="1"/>
  <c r="W5770" i="3" a="1"/>
  <c r="W5770" i="3" s="1"/>
  <c r="W5771" i="3" a="1"/>
  <c r="W5771" i="3" s="1"/>
  <c r="W5772" i="3" a="1"/>
  <c r="W5772" i="3" s="1"/>
  <c r="W5773" i="3" a="1"/>
  <c r="W5773" i="3" s="1"/>
  <c r="W5774" i="3" a="1"/>
  <c r="W5774" i="3" s="1"/>
  <c r="W5775" i="3" a="1"/>
  <c r="W5775" i="3" s="1"/>
  <c r="W5776" i="3" a="1"/>
  <c r="W5776" i="3" s="1"/>
  <c r="W5777" i="3" a="1"/>
  <c r="W5777" i="3" s="1"/>
  <c r="W5778" i="3" a="1"/>
  <c r="W5778" i="3" s="1"/>
  <c r="W5779" i="3" a="1"/>
  <c r="W5779" i="3" s="1"/>
  <c r="W5780" i="3" a="1"/>
  <c r="W5780" i="3" s="1"/>
  <c r="W5781" i="3" a="1"/>
  <c r="W5781" i="3" s="1"/>
  <c r="W5782" i="3" a="1"/>
  <c r="W5782" i="3" s="1"/>
  <c r="W5783" i="3" a="1"/>
  <c r="W5783" i="3" s="1"/>
  <c r="W5784" i="3" a="1"/>
  <c r="W5784" i="3" s="1"/>
  <c r="W5785" i="3" a="1"/>
  <c r="W5785" i="3" s="1"/>
  <c r="W5786" i="3" a="1"/>
  <c r="W5786" i="3" s="1"/>
  <c r="W5787" i="3" a="1"/>
  <c r="W5787" i="3" s="1"/>
  <c r="W5788" i="3" a="1"/>
  <c r="W5788" i="3" s="1"/>
  <c r="W5789" i="3" a="1"/>
  <c r="W5789" i="3" s="1"/>
  <c r="W5790" i="3" a="1"/>
  <c r="W5790" i="3" s="1"/>
  <c r="W5791" i="3" a="1"/>
  <c r="W5791" i="3" s="1"/>
  <c r="W5792" i="3" a="1"/>
  <c r="W5792" i="3" s="1"/>
  <c r="W5793" i="3" a="1"/>
  <c r="W5793" i="3" s="1"/>
  <c r="W5794" i="3" a="1"/>
  <c r="W5794" i="3" s="1"/>
  <c r="W5795" i="3" a="1"/>
  <c r="W5795" i="3" s="1"/>
  <c r="W5796" i="3" a="1"/>
  <c r="W5796" i="3" s="1"/>
  <c r="W5797" i="3" a="1"/>
  <c r="W5797" i="3" s="1"/>
  <c r="W5798" i="3" a="1"/>
  <c r="W5798" i="3" s="1"/>
  <c r="W5799" i="3" a="1"/>
  <c r="W5799" i="3" s="1"/>
  <c r="W5800" i="3" a="1"/>
  <c r="W5800" i="3" s="1"/>
  <c r="W5801" i="3" a="1"/>
  <c r="W5801" i="3" s="1"/>
  <c r="W5802" i="3" a="1"/>
  <c r="W5802" i="3" s="1"/>
  <c r="W5803" i="3" a="1"/>
  <c r="W5803" i="3" s="1"/>
  <c r="W5804" i="3" a="1"/>
  <c r="W5804" i="3" s="1"/>
  <c r="W5805" i="3" a="1"/>
  <c r="W5805" i="3" s="1"/>
  <c r="W5806" i="3" a="1"/>
  <c r="W5806" i="3" s="1"/>
  <c r="W5807" i="3" a="1"/>
  <c r="W5807" i="3" s="1"/>
  <c r="W5808" i="3" a="1"/>
  <c r="W5808" i="3" s="1"/>
  <c r="W5809" i="3" a="1"/>
  <c r="W5809" i="3" s="1"/>
  <c r="W5810" i="3" a="1"/>
  <c r="W5810" i="3" s="1"/>
  <c r="W5811" i="3" a="1"/>
  <c r="W5811" i="3" s="1"/>
  <c r="W5812" i="3" a="1"/>
  <c r="W5812" i="3" s="1"/>
  <c r="W5813" i="3" a="1"/>
  <c r="W5813" i="3" s="1"/>
  <c r="W5814" i="3" a="1"/>
  <c r="W5814" i="3" s="1"/>
  <c r="W5815" i="3" a="1"/>
  <c r="W5815" i="3" s="1"/>
  <c r="W5816" i="3" a="1"/>
  <c r="W5816" i="3" s="1"/>
  <c r="W5817" i="3" a="1"/>
  <c r="W5817" i="3" s="1"/>
  <c r="W5818" i="3" a="1"/>
  <c r="W5818" i="3" s="1"/>
  <c r="W5819" i="3" a="1"/>
  <c r="W5819" i="3" s="1"/>
  <c r="W5820" i="3" a="1"/>
  <c r="W5820" i="3" s="1"/>
  <c r="W5821" i="3" a="1"/>
  <c r="W5821" i="3" s="1"/>
  <c r="W5822" i="3" a="1"/>
  <c r="W5822" i="3" s="1"/>
  <c r="W5823" i="3" a="1"/>
  <c r="W5823" i="3" s="1"/>
  <c r="W5824" i="3" a="1"/>
  <c r="W5824" i="3" s="1"/>
  <c r="W5825" i="3" a="1"/>
  <c r="W5825" i="3" s="1"/>
  <c r="W5826" i="3" a="1"/>
  <c r="W5826" i="3" s="1"/>
  <c r="W5827" i="3" a="1"/>
  <c r="W5827" i="3" s="1"/>
  <c r="W5828" i="3" a="1"/>
  <c r="W5828" i="3" s="1"/>
  <c r="W5829" i="3" a="1"/>
  <c r="W5829" i="3" s="1"/>
  <c r="W5830" i="3" a="1"/>
  <c r="W5830" i="3" s="1"/>
  <c r="W5831" i="3" a="1"/>
  <c r="W5831" i="3" s="1"/>
  <c r="W5832" i="3" a="1"/>
  <c r="W5832" i="3" s="1"/>
  <c r="W5833" i="3" a="1"/>
  <c r="W5833" i="3" s="1"/>
  <c r="W5834" i="3" a="1"/>
  <c r="W5834" i="3" s="1"/>
  <c r="W5835" i="3" a="1"/>
  <c r="W5835" i="3" s="1"/>
  <c r="W5836" i="3" a="1"/>
  <c r="W5836" i="3" s="1"/>
  <c r="W5837" i="3" a="1"/>
  <c r="W5837" i="3" s="1"/>
  <c r="W5838" i="3" a="1"/>
  <c r="W5838" i="3" s="1"/>
  <c r="W5839" i="3" a="1"/>
  <c r="W5839" i="3" s="1"/>
  <c r="W5840" i="3" a="1"/>
  <c r="W5840" i="3" s="1"/>
  <c r="W5841" i="3" a="1"/>
  <c r="W5841" i="3" s="1"/>
  <c r="W5842" i="3" a="1"/>
  <c r="W5842" i="3" s="1"/>
  <c r="W5843" i="3" a="1"/>
  <c r="W5843" i="3" s="1"/>
  <c r="W5844" i="3" a="1"/>
  <c r="W5844" i="3" s="1"/>
  <c r="W5845" i="3" a="1"/>
  <c r="W5845" i="3" s="1"/>
  <c r="W5846" i="3" a="1"/>
  <c r="W5846" i="3" s="1"/>
  <c r="W5847" i="3" a="1"/>
  <c r="W5847" i="3" s="1"/>
  <c r="W5848" i="3" a="1"/>
  <c r="W5848" i="3" s="1"/>
  <c r="W5849" i="3" a="1"/>
  <c r="W5849" i="3" s="1"/>
  <c r="W5850" i="3" a="1"/>
  <c r="W5850" i="3" s="1"/>
  <c r="W5851" i="3" a="1"/>
  <c r="W5851" i="3" s="1"/>
  <c r="W5852" i="3" a="1"/>
  <c r="W5852" i="3" s="1"/>
  <c r="W5853" i="3" a="1"/>
  <c r="W5853" i="3" s="1"/>
  <c r="W5854" i="3" a="1"/>
  <c r="W5854" i="3" s="1"/>
  <c r="W5855" i="3" a="1"/>
  <c r="W5855" i="3" s="1"/>
  <c r="W5856" i="3" a="1"/>
  <c r="W5856" i="3" s="1"/>
  <c r="W5857" i="3" a="1"/>
  <c r="W5857" i="3" s="1"/>
  <c r="W5858" i="3" a="1"/>
  <c r="W5858" i="3" s="1"/>
  <c r="W5859" i="3" a="1"/>
  <c r="W5859" i="3" s="1"/>
  <c r="W5860" i="3" a="1"/>
  <c r="W5860" i="3" s="1"/>
  <c r="W5861" i="3" a="1"/>
  <c r="W5861" i="3" s="1"/>
  <c r="W5862" i="3" a="1"/>
  <c r="W5862" i="3" s="1"/>
  <c r="W5863" i="3" a="1"/>
  <c r="W5863" i="3" s="1"/>
  <c r="W5864" i="3" a="1"/>
  <c r="W5864" i="3" s="1"/>
  <c r="W5865" i="3" a="1"/>
  <c r="W5865" i="3" s="1"/>
  <c r="W5866" i="3" a="1"/>
  <c r="W5866" i="3" s="1"/>
  <c r="W5867" i="3" a="1"/>
  <c r="W5867" i="3" s="1"/>
  <c r="W5868" i="3" a="1"/>
  <c r="W5868" i="3" s="1"/>
  <c r="W5869" i="3" a="1"/>
  <c r="W5869" i="3" s="1"/>
  <c r="W5870" i="3" a="1"/>
  <c r="W5870" i="3" s="1"/>
  <c r="W5871" i="3" a="1"/>
  <c r="W5871" i="3" s="1"/>
  <c r="W5872" i="3" a="1"/>
  <c r="W5872" i="3" s="1"/>
  <c r="W5873" i="3" a="1"/>
  <c r="W5873" i="3" s="1"/>
  <c r="W5874" i="3" a="1"/>
  <c r="W5874" i="3" s="1"/>
  <c r="W5875" i="3" a="1"/>
  <c r="W5875" i="3" s="1"/>
  <c r="W5876" i="3" a="1"/>
  <c r="W5876" i="3" s="1"/>
  <c r="W5877" i="3" a="1"/>
  <c r="W5877" i="3" s="1"/>
  <c r="W5878" i="3" a="1"/>
  <c r="W5878" i="3" s="1"/>
  <c r="W5879" i="3" a="1"/>
  <c r="W5879" i="3" s="1"/>
  <c r="W5880" i="3" a="1"/>
  <c r="W5880" i="3" s="1"/>
  <c r="W5881" i="3" a="1"/>
  <c r="W5881" i="3" s="1"/>
  <c r="W5882" i="3" a="1"/>
  <c r="W5882" i="3" s="1"/>
  <c r="W5883" i="3" a="1"/>
  <c r="W5883" i="3" s="1"/>
  <c r="W5884" i="3" a="1"/>
  <c r="W5884" i="3" s="1"/>
  <c r="W5885" i="3" a="1"/>
  <c r="W5885" i="3" s="1"/>
  <c r="W5886" i="3" a="1"/>
  <c r="W5886" i="3" s="1"/>
  <c r="W5887" i="3" a="1"/>
  <c r="W5887" i="3" s="1"/>
  <c r="W5888" i="3" a="1"/>
  <c r="W5888" i="3" s="1"/>
  <c r="W5889" i="3" a="1"/>
  <c r="W5889" i="3" s="1"/>
  <c r="W5890" i="3" a="1"/>
  <c r="W5890" i="3" s="1"/>
  <c r="W5891" i="3" a="1"/>
  <c r="W5891" i="3" s="1"/>
  <c r="W5892" i="3" a="1"/>
  <c r="W5892" i="3" s="1"/>
  <c r="W5893" i="3" a="1"/>
  <c r="W5893" i="3" s="1"/>
  <c r="W5894" i="3" a="1"/>
  <c r="W5894" i="3" s="1"/>
  <c r="W5895" i="3" a="1"/>
  <c r="W5895" i="3" s="1"/>
  <c r="W5896" i="3" a="1"/>
  <c r="W5896" i="3" s="1"/>
  <c r="W5897" i="3" a="1"/>
  <c r="W5897" i="3" s="1"/>
  <c r="W5898" i="3" a="1"/>
  <c r="W5898" i="3" s="1"/>
  <c r="W5899" i="3" a="1"/>
  <c r="W5899" i="3" s="1"/>
  <c r="W5900" i="3" a="1"/>
  <c r="W5900" i="3" s="1"/>
  <c r="W5901" i="3" a="1"/>
  <c r="W5901" i="3" s="1"/>
  <c r="W5902" i="3" a="1"/>
  <c r="W5902" i="3" s="1"/>
  <c r="W5903" i="3" a="1"/>
  <c r="W5903" i="3" s="1"/>
  <c r="W5904" i="3" a="1"/>
  <c r="W5904" i="3" s="1"/>
  <c r="W5905" i="3" a="1"/>
  <c r="W5905" i="3" s="1"/>
  <c r="W5906" i="3" a="1"/>
  <c r="W5906" i="3" s="1"/>
  <c r="W5907" i="3" a="1"/>
  <c r="W5907" i="3" s="1"/>
  <c r="W5908" i="3" a="1"/>
  <c r="W5908" i="3" s="1"/>
  <c r="W5909" i="3" a="1"/>
  <c r="W5909" i="3" s="1"/>
  <c r="W5910" i="3" a="1"/>
  <c r="W5910" i="3" s="1"/>
  <c r="W5911" i="3" a="1"/>
  <c r="W5911" i="3" s="1"/>
  <c r="W5912" i="3" a="1"/>
  <c r="W5912" i="3" s="1"/>
  <c r="W5913" i="3" a="1"/>
  <c r="W5913" i="3" s="1"/>
  <c r="W5914" i="3" a="1"/>
  <c r="W5914" i="3" s="1"/>
  <c r="W5915" i="3" a="1"/>
  <c r="W5915" i="3" s="1"/>
  <c r="W5916" i="3" a="1"/>
  <c r="W5916" i="3" s="1"/>
  <c r="W5917" i="3" a="1"/>
  <c r="W5917" i="3" s="1"/>
  <c r="W5918" i="3" a="1"/>
  <c r="W5918" i="3" s="1"/>
  <c r="W5919" i="3" a="1"/>
  <c r="W5919" i="3" s="1"/>
  <c r="W5920" i="3" a="1"/>
  <c r="W5920" i="3" s="1"/>
  <c r="W5921" i="3" a="1"/>
  <c r="W5921" i="3" s="1"/>
  <c r="W5922" i="3" a="1"/>
  <c r="W5922" i="3" s="1"/>
  <c r="W5923" i="3" a="1"/>
  <c r="W5923" i="3" s="1"/>
  <c r="W5924" i="3" a="1"/>
  <c r="W5924" i="3" s="1"/>
  <c r="W5925" i="3" a="1"/>
  <c r="W5925" i="3" s="1"/>
  <c r="W5926" i="3" a="1"/>
  <c r="W5926" i="3" s="1"/>
  <c r="W5927" i="3" a="1"/>
  <c r="W5927" i="3" s="1"/>
  <c r="W5928" i="3" a="1"/>
  <c r="W5928" i="3" s="1"/>
  <c r="W5929" i="3" a="1"/>
  <c r="W5929" i="3" s="1"/>
  <c r="W5930" i="3" a="1"/>
  <c r="W5930" i="3" s="1"/>
  <c r="W5931" i="3" a="1"/>
  <c r="W5931" i="3" s="1"/>
  <c r="W5932" i="3" a="1"/>
  <c r="W5932" i="3" s="1"/>
  <c r="W5933" i="3" a="1"/>
  <c r="W5933" i="3" s="1"/>
  <c r="W5934" i="3" a="1"/>
  <c r="W5934" i="3" s="1"/>
  <c r="W5935" i="3" a="1"/>
  <c r="W5935" i="3" s="1"/>
  <c r="W5936" i="3" a="1"/>
  <c r="W5936" i="3" s="1"/>
  <c r="W5937" i="3" a="1"/>
  <c r="W5937" i="3" s="1"/>
  <c r="W5938" i="3" a="1"/>
  <c r="W5938" i="3" s="1"/>
  <c r="W5939" i="3" a="1"/>
  <c r="W5939" i="3" s="1"/>
  <c r="W5940" i="3" a="1"/>
  <c r="W5940" i="3" s="1"/>
  <c r="W5941" i="3" a="1"/>
  <c r="W5941" i="3" s="1"/>
  <c r="W5942" i="3" a="1"/>
  <c r="W5942" i="3" s="1"/>
  <c r="W5943" i="3" a="1"/>
  <c r="W5943" i="3" s="1"/>
  <c r="W5944" i="3" a="1"/>
  <c r="W5944" i="3" s="1"/>
  <c r="W5945" i="3" a="1"/>
  <c r="W5945" i="3" s="1"/>
  <c r="W5946" i="3" a="1"/>
  <c r="W5946" i="3" s="1"/>
  <c r="W5947" i="3" a="1"/>
  <c r="W5947" i="3" s="1"/>
  <c r="W5948" i="3" a="1"/>
  <c r="W5948" i="3" s="1"/>
  <c r="W5949" i="3" a="1"/>
  <c r="W5949" i="3" s="1"/>
  <c r="W5950" i="3" a="1"/>
  <c r="W5950" i="3" s="1"/>
  <c r="W5951" i="3" a="1"/>
  <c r="W5951" i="3" s="1"/>
  <c r="W5952" i="3" a="1"/>
  <c r="W5952" i="3" s="1"/>
  <c r="W5953" i="3" a="1"/>
  <c r="W5953" i="3" s="1"/>
  <c r="W5954" i="3" a="1"/>
  <c r="W5954" i="3" s="1"/>
  <c r="W5955" i="3" a="1"/>
  <c r="W5955" i="3" s="1"/>
  <c r="W5956" i="3" a="1"/>
  <c r="W5956" i="3" s="1"/>
  <c r="W5957" i="3" a="1"/>
  <c r="W5957" i="3" s="1"/>
  <c r="W5958" i="3" a="1"/>
  <c r="W5958" i="3" s="1"/>
  <c r="W5959" i="3" a="1"/>
  <c r="W5959" i="3" s="1"/>
  <c r="W5960" i="3" a="1"/>
  <c r="W5960" i="3" s="1"/>
  <c r="W5961" i="3" a="1"/>
  <c r="W5961" i="3" s="1"/>
  <c r="W5962" i="3" a="1"/>
  <c r="W5962" i="3" s="1"/>
  <c r="W5963" i="3" a="1"/>
  <c r="W5963" i="3" s="1"/>
  <c r="W5964" i="3" a="1"/>
  <c r="W5964" i="3" s="1"/>
  <c r="W5965" i="3" a="1"/>
  <c r="W5965" i="3" s="1"/>
  <c r="W5966" i="3" a="1"/>
  <c r="W5966" i="3" s="1"/>
  <c r="W5967" i="3" a="1"/>
  <c r="W5967" i="3" s="1"/>
  <c r="W5968" i="3" a="1"/>
  <c r="W5968" i="3" s="1"/>
  <c r="W5969" i="3" a="1"/>
  <c r="W5969" i="3" s="1"/>
  <c r="W5970" i="3" a="1"/>
  <c r="W5970" i="3" s="1"/>
  <c r="W5971" i="3" a="1"/>
  <c r="W5971" i="3" s="1"/>
  <c r="W5972" i="3" a="1"/>
  <c r="W5972" i="3" s="1"/>
  <c r="W5973" i="3" a="1"/>
  <c r="W5973" i="3" s="1"/>
  <c r="W5974" i="3" a="1"/>
  <c r="W5974" i="3" s="1"/>
  <c r="W5975" i="3" a="1"/>
  <c r="W5975" i="3" s="1"/>
  <c r="W5976" i="3" a="1"/>
  <c r="W5976" i="3" s="1"/>
  <c r="W5977" i="3" a="1"/>
  <c r="W5977" i="3" s="1"/>
  <c r="W5978" i="3" a="1"/>
  <c r="W5978" i="3" s="1"/>
  <c r="W5979" i="3" a="1"/>
  <c r="W5979" i="3" s="1"/>
  <c r="W5980" i="3" a="1"/>
  <c r="W5980" i="3" s="1"/>
  <c r="W5981" i="3" a="1"/>
  <c r="W5981" i="3" s="1"/>
  <c r="W5982" i="3" a="1"/>
  <c r="W5982" i="3" s="1"/>
  <c r="W5983" i="3" a="1"/>
  <c r="W5983" i="3" s="1"/>
  <c r="W5984" i="3" a="1"/>
  <c r="W5984" i="3" s="1"/>
  <c r="W5985" i="3" a="1"/>
  <c r="W5985" i="3" s="1"/>
  <c r="W5986" i="3" a="1"/>
  <c r="W5986" i="3" s="1"/>
  <c r="W5987" i="3" a="1"/>
  <c r="W5987" i="3" s="1"/>
  <c r="W5988" i="3" a="1"/>
  <c r="W5988" i="3" s="1"/>
  <c r="W5989" i="3" a="1"/>
  <c r="W5989" i="3" s="1"/>
  <c r="W5990" i="3" a="1"/>
  <c r="W5990" i="3" s="1"/>
  <c r="W5991" i="3" a="1"/>
  <c r="W5991" i="3" s="1"/>
  <c r="W5992" i="3" a="1"/>
  <c r="W5992" i="3" s="1"/>
  <c r="W5993" i="3" a="1"/>
  <c r="W5993" i="3" s="1"/>
  <c r="W5994" i="3" a="1"/>
  <c r="W5994" i="3" s="1"/>
  <c r="W5995" i="3" a="1"/>
  <c r="W5995" i="3" s="1"/>
  <c r="W5996" i="3" a="1"/>
  <c r="W5996" i="3" s="1"/>
  <c r="W5997" i="3" a="1"/>
  <c r="W5997" i="3" s="1"/>
  <c r="W5998" i="3" a="1"/>
  <c r="W5998" i="3" s="1"/>
  <c r="W5999" i="3" a="1"/>
  <c r="W5999" i="3" s="1"/>
  <c r="W6000" i="3" a="1"/>
  <c r="W6000" i="3" s="1"/>
  <c r="W6001" i="3" a="1"/>
  <c r="W6001" i="3" s="1"/>
  <c r="W6002" i="3" a="1"/>
  <c r="W6002" i="3" s="1"/>
  <c r="W6003" i="3" a="1"/>
  <c r="W6003" i="3" s="1"/>
  <c r="W6004" i="3" a="1"/>
  <c r="W6004" i="3" s="1"/>
  <c r="W6005" i="3" a="1"/>
  <c r="W6005" i="3" s="1"/>
  <c r="W6006" i="3" a="1"/>
  <c r="W6006" i="3" s="1"/>
  <c r="W6007" i="3" a="1"/>
  <c r="W6007" i="3" s="1"/>
  <c r="W6008" i="3" a="1"/>
  <c r="W6008" i="3" s="1"/>
  <c r="W6009" i="3" a="1"/>
  <c r="W6009" i="3" s="1"/>
  <c r="W6010" i="3" a="1"/>
  <c r="W6010" i="3" s="1"/>
  <c r="W6011" i="3" a="1"/>
  <c r="W6011" i="3" s="1"/>
  <c r="W6012" i="3" a="1"/>
  <c r="W6012" i="3" s="1"/>
  <c r="W6013" i="3" a="1"/>
  <c r="W6013" i="3" s="1"/>
  <c r="W6014" i="3" a="1"/>
  <c r="W6014" i="3" s="1"/>
  <c r="W6015" i="3" a="1"/>
  <c r="W6015" i="3" s="1"/>
  <c r="W6016" i="3" a="1"/>
  <c r="W6016" i="3" s="1"/>
  <c r="W6017" i="3" a="1"/>
  <c r="W6017" i="3" s="1"/>
  <c r="W6018" i="3" a="1"/>
  <c r="W6018" i="3" s="1"/>
  <c r="W6019" i="3" a="1"/>
  <c r="W6019" i="3" s="1"/>
  <c r="W6020" i="3" a="1"/>
  <c r="W6020" i="3" s="1"/>
  <c r="W6021" i="3" a="1"/>
  <c r="W6021" i="3" s="1"/>
  <c r="W6022" i="3" a="1"/>
  <c r="W6022" i="3" s="1"/>
  <c r="W6023" i="3" a="1"/>
  <c r="W6023" i="3" s="1"/>
  <c r="W6024" i="3" a="1"/>
  <c r="W6024" i="3" s="1"/>
  <c r="W6025" i="3" a="1"/>
  <c r="W6025" i="3" s="1"/>
  <c r="W6026" i="3" a="1"/>
  <c r="W6026" i="3" s="1"/>
  <c r="W6027" i="3" a="1"/>
  <c r="W6027" i="3" s="1"/>
  <c r="W6028" i="3" a="1"/>
  <c r="W6028" i="3" s="1"/>
  <c r="W6029" i="3" a="1"/>
  <c r="W6029" i="3" s="1"/>
  <c r="W6030" i="3" a="1"/>
  <c r="W6030" i="3" s="1"/>
  <c r="W6031" i="3" a="1"/>
  <c r="W6031" i="3" s="1"/>
  <c r="W6032" i="3" a="1"/>
  <c r="W6032" i="3" s="1"/>
  <c r="W6033" i="3" a="1"/>
  <c r="W6033" i="3" s="1"/>
  <c r="W6034" i="3" a="1"/>
  <c r="W6034" i="3" s="1"/>
  <c r="W6035" i="3" a="1"/>
  <c r="W6035" i="3" s="1"/>
  <c r="W6036" i="3" a="1"/>
  <c r="W6036" i="3" s="1"/>
  <c r="W6037" i="3" a="1"/>
  <c r="W6037" i="3" s="1"/>
  <c r="W6038" i="3" a="1"/>
  <c r="W6038" i="3" s="1"/>
  <c r="W6039" i="3" a="1"/>
  <c r="W6039" i="3" s="1"/>
  <c r="W6040" i="3" a="1"/>
  <c r="W6040" i="3" s="1"/>
  <c r="W6041" i="3" a="1"/>
  <c r="W6041" i="3" s="1"/>
  <c r="W6042" i="3" a="1"/>
  <c r="W6042" i="3" s="1"/>
  <c r="W6043" i="3" a="1"/>
  <c r="W6043" i="3" s="1"/>
  <c r="W6044" i="3" a="1"/>
  <c r="W6044" i="3" s="1"/>
  <c r="W6045" i="3" a="1"/>
  <c r="W6045" i="3" s="1"/>
  <c r="W6046" i="3" a="1"/>
  <c r="W6046" i="3" s="1"/>
  <c r="W6047" i="3" a="1"/>
  <c r="W6047" i="3" s="1"/>
  <c r="W6048" i="3" a="1"/>
  <c r="W6048" i="3" s="1"/>
  <c r="W6049" i="3" a="1"/>
  <c r="W6049" i="3" s="1"/>
  <c r="W6050" i="3" a="1"/>
  <c r="W6050" i="3" s="1"/>
  <c r="W6051" i="3" a="1"/>
  <c r="W6051" i="3" s="1"/>
  <c r="W6052" i="3" a="1"/>
  <c r="W6052" i="3" s="1"/>
  <c r="W6053" i="3" a="1"/>
  <c r="W6053" i="3" s="1"/>
  <c r="W6054" i="3" a="1"/>
  <c r="W6054" i="3" s="1"/>
  <c r="W6055" i="3" a="1"/>
  <c r="W6055" i="3" s="1"/>
  <c r="W6056" i="3" a="1"/>
  <c r="W6056" i="3" s="1"/>
  <c r="W6057" i="3" a="1"/>
  <c r="W6057" i="3" s="1"/>
  <c r="W6058" i="3" a="1"/>
  <c r="W6058" i="3" s="1"/>
  <c r="W6059" i="3" a="1"/>
  <c r="W6059" i="3" s="1"/>
  <c r="W6060" i="3" a="1"/>
  <c r="W6060" i="3" s="1"/>
  <c r="W6061" i="3" a="1"/>
  <c r="W6061" i="3" s="1"/>
  <c r="W6062" i="3" a="1"/>
  <c r="W6062" i="3" s="1"/>
  <c r="W6063" i="3" a="1"/>
  <c r="W6063" i="3" s="1"/>
  <c r="W6064" i="3" a="1"/>
  <c r="W6064" i="3" s="1"/>
  <c r="W6065" i="3" a="1"/>
  <c r="W6065" i="3" s="1"/>
  <c r="W6066" i="3" a="1"/>
  <c r="W6066" i="3" s="1"/>
  <c r="W6067" i="3" a="1"/>
  <c r="W6067" i="3" s="1"/>
  <c r="W6068" i="3" a="1"/>
  <c r="W6068" i="3" s="1"/>
  <c r="W6069" i="3" a="1"/>
  <c r="W6069" i="3" s="1"/>
  <c r="W6070" i="3" a="1"/>
  <c r="W6070" i="3" s="1"/>
  <c r="W6071" i="3" a="1"/>
  <c r="W6071" i="3" s="1"/>
  <c r="W6072" i="3" a="1"/>
  <c r="W6072" i="3" s="1"/>
  <c r="W6073" i="3" a="1"/>
  <c r="W6073" i="3" s="1"/>
  <c r="W6074" i="3" a="1"/>
  <c r="W6074" i="3" s="1"/>
  <c r="W6075" i="3" a="1"/>
  <c r="W6075" i="3" s="1"/>
  <c r="W6076" i="3" a="1"/>
  <c r="W6076" i="3" s="1"/>
  <c r="W6077" i="3" a="1"/>
  <c r="W6077" i="3" s="1"/>
  <c r="W6078" i="3" a="1"/>
  <c r="W6078" i="3" s="1"/>
  <c r="W6079" i="3" a="1"/>
  <c r="W6079" i="3" s="1"/>
  <c r="W6080" i="3" a="1"/>
  <c r="W6080" i="3" s="1"/>
  <c r="W6081" i="3" a="1"/>
  <c r="W6081" i="3" s="1"/>
  <c r="W6082" i="3" a="1"/>
  <c r="W6082" i="3" s="1"/>
  <c r="W6083" i="3" a="1"/>
  <c r="W6083" i="3" s="1"/>
  <c r="W6084" i="3" a="1"/>
  <c r="W6084" i="3" s="1"/>
  <c r="W6085" i="3" a="1"/>
  <c r="W6085" i="3" s="1"/>
  <c r="W6086" i="3" a="1"/>
  <c r="W6086" i="3" s="1"/>
  <c r="W6087" i="3" a="1"/>
  <c r="W6087" i="3" s="1"/>
  <c r="W6088" i="3" a="1"/>
  <c r="W6088" i="3" s="1"/>
  <c r="W6089" i="3" a="1"/>
  <c r="W6089" i="3" s="1"/>
  <c r="W6090" i="3" a="1"/>
  <c r="W6090" i="3" s="1"/>
  <c r="W6091" i="3" a="1"/>
  <c r="W6091" i="3" s="1"/>
  <c r="W6092" i="3" a="1"/>
  <c r="W6092" i="3" s="1"/>
  <c r="W6093" i="3" a="1"/>
  <c r="W6093" i="3" s="1"/>
  <c r="W6094" i="3" a="1"/>
  <c r="W6094" i="3" s="1"/>
  <c r="W6095" i="3" a="1"/>
  <c r="W6095" i="3" s="1"/>
  <c r="W6096" i="3" a="1"/>
  <c r="W6096" i="3" s="1"/>
  <c r="W6097" i="3" a="1"/>
  <c r="W6097" i="3" s="1"/>
  <c r="W6098" i="3" a="1"/>
  <c r="W6098" i="3" s="1"/>
  <c r="W6099" i="3" a="1"/>
  <c r="W6099" i="3" s="1"/>
  <c r="W6100" i="3" a="1"/>
  <c r="W6100" i="3" s="1"/>
  <c r="W6101" i="3" a="1"/>
  <c r="W6101" i="3" s="1"/>
  <c r="W6102" i="3" a="1"/>
  <c r="W6102" i="3" s="1"/>
  <c r="W6103" i="3" a="1"/>
  <c r="W6103" i="3" s="1"/>
  <c r="W6104" i="3" a="1"/>
  <c r="W6104" i="3" s="1"/>
  <c r="W6105" i="3" a="1"/>
  <c r="W6105" i="3" s="1"/>
  <c r="W6106" i="3" a="1"/>
  <c r="W6106" i="3" s="1"/>
  <c r="W6107" i="3" a="1"/>
  <c r="W6107" i="3" s="1"/>
  <c r="W6108" i="3" a="1"/>
  <c r="W6108" i="3" s="1"/>
  <c r="W6109" i="3" a="1"/>
  <c r="W6109" i="3" s="1"/>
  <c r="W6110" i="3" a="1"/>
  <c r="W6110" i="3" s="1"/>
  <c r="W6111" i="3" a="1"/>
  <c r="W6111" i="3" s="1"/>
  <c r="W6112" i="3" a="1"/>
  <c r="W6112" i="3" s="1"/>
  <c r="W6113" i="3" a="1"/>
  <c r="W6113" i="3" s="1"/>
  <c r="W6114" i="3" a="1"/>
  <c r="W6114" i="3" s="1"/>
  <c r="W6115" i="3" a="1"/>
  <c r="W6115" i="3" s="1"/>
  <c r="W6116" i="3" a="1"/>
  <c r="W6116" i="3" s="1"/>
  <c r="W6117" i="3" a="1"/>
  <c r="W6117" i="3" s="1"/>
  <c r="W6118" i="3" a="1"/>
  <c r="W6118" i="3" s="1"/>
  <c r="W6119" i="3" a="1"/>
  <c r="W6119" i="3" s="1"/>
  <c r="W6120" i="3" a="1"/>
  <c r="W6120" i="3" s="1"/>
  <c r="W6121" i="3" a="1"/>
  <c r="W6121" i="3" s="1"/>
  <c r="W6122" i="3" a="1"/>
  <c r="W6122" i="3" s="1"/>
  <c r="W6123" i="3" a="1"/>
  <c r="W6123" i="3" s="1"/>
  <c r="W6124" i="3" a="1"/>
  <c r="W6124" i="3" s="1"/>
  <c r="W6125" i="3" a="1"/>
  <c r="W6125" i="3" s="1"/>
  <c r="W6126" i="3" a="1"/>
  <c r="W6126" i="3" s="1"/>
  <c r="W6127" i="3" a="1"/>
  <c r="W6127" i="3" s="1"/>
  <c r="W6128" i="3" a="1"/>
  <c r="W6128" i="3" s="1"/>
  <c r="W6129" i="3" a="1"/>
  <c r="W6129" i="3" s="1"/>
  <c r="W6130" i="3" a="1"/>
  <c r="W6130" i="3" s="1"/>
  <c r="W6131" i="3" a="1"/>
  <c r="W6131" i="3" s="1"/>
  <c r="W6132" i="3" a="1"/>
  <c r="W6132" i="3" s="1"/>
  <c r="W6133" i="3" a="1"/>
  <c r="W6133" i="3" s="1"/>
  <c r="W6134" i="3" a="1"/>
  <c r="W6134" i="3" s="1"/>
  <c r="W6135" i="3" a="1"/>
  <c r="W6135" i="3" s="1"/>
  <c r="W6136" i="3" a="1"/>
  <c r="W6136" i="3" s="1"/>
  <c r="W6137" i="3" a="1"/>
  <c r="W6137" i="3" s="1"/>
  <c r="W6138" i="3" a="1"/>
  <c r="W6138" i="3" s="1"/>
  <c r="W6139" i="3" a="1"/>
  <c r="W6139" i="3" s="1"/>
  <c r="W6140" i="3" a="1"/>
  <c r="W6140" i="3" s="1"/>
  <c r="W6141" i="3" a="1"/>
  <c r="W6141" i="3" s="1"/>
  <c r="W6142" i="3" a="1"/>
  <c r="W6142" i="3" s="1"/>
  <c r="W6143" i="3" a="1"/>
  <c r="W6143" i="3" s="1"/>
  <c r="W6144" i="3" a="1"/>
  <c r="W6144" i="3" s="1"/>
  <c r="W6145" i="3" a="1"/>
  <c r="W6145" i="3" s="1"/>
  <c r="W6146" i="3" a="1"/>
  <c r="W6146" i="3" s="1"/>
  <c r="W6147" i="3" a="1"/>
  <c r="W6147" i="3" s="1"/>
  <c r="W6148" i="3" a="1"/>
  <c r="W6148" i="3" s="1"/>
  <c r="W6149" i="3" a="1"/>
  <c r="W6149" i="3" s="1"/>
  <c r="W6150" i="3" a="1"/>
  <c r="W6150" i="3" s="1"/>
  <c r="W6151" i="3" a="1"/>
  <c r="W6151" i="3" s="1"/>
  <c r="W6152" i="3" a="1"/>
  <c r="W6152" i="3" s="1"/>
  <c r="W6153" i="3" a="1"/>
  <c r="W6153" i="3" s="1"/>
  <c r="W6154" i="3" a="1"/>
  <c r="W6154" i="3" s="1"/>
  <c r="W6155" i="3" a="1"/>
  <c r="W6155" i="3" s="1"/>
  <c r="W6156" i="3" a="1"/>
  <c r="W6156" i="3" s="1"/>
  <c r="W6157" i="3" a="1"/>
  <c r="W6157" i="3" s="1"/>
  <c r="W6158" i="3" a="1"/>
  <c r="W6158" i="3" s="1"/>
  <c r="W6159" i="3" a="1"/>
  <c r="W6159" i="3" s="1"/>
  <c r="W6160" i="3" a="1"/>
  <c r="W6160" i="3" s="1"/>
  <c r="W6161" i="3" a="1"/>
  <c r="W6161" i="3" s="1"/>
  <c r="W6162" i="3" a="1"/>
  <c r="W6162" i="3" s="1"/>
  <c r="W6163" i="3" a="1"/>
  <c r="W6163" i="3" s="1"/>
  <c r="W6164" i="3" a="1"/>
  <c r="W6164" i="3" s="1"/>
  <c r="W6165" i="3" a="1"/>
  <c r="W6165" i="3" s="1"/>
  <c r="W6166" i="3" a="1"/>
  <c r="W6166" i="3" s="1"/>
  <c r="W6167" i="3" a="1"/>
  <c r="W6167" i="3" s="1"/>
  <c r="W6168" i="3" a="1"/>
  <c r="W6168" i="3" s="1"/>
  <c r="W6169" i="3" a="1"/>
  <c r="W6169" i="3" s="1"/>
  <c r="W6170" i="3" a="1"/>
  <c r="W6170" i="3" s="1"/>
  <c r="W6171" i="3" a="1"/>
  <c r="W6171" i="3" s="1"/>
  <c r="W6172" i="3" a="1"/>
  <c r="W6172" i="3" s="1"/>
  <c r="W6173" i="3" a="1"/>
  <c r="W6173" i="3" s="1"/>
  <c r="W6174" i="3" a="1"/>
  <c r="W6174" i="3" s="1"/>
  <c r="W6175" i="3" a="1"/>
  <c r="W6175" i="3" s="1"/>
  <c r="W6176" i="3" a="1"/>
  <c r="W6176" i="3" s="1"/>
  <c r="W6177" i="3" a="1"/>
  <c r="W6177" i="3" s="1"/>
  <c r="W6178" i="3" a="1"/>
  <c r="W6178" i="3" s="1"/>
  <c r="W6179" i="3" a="1"/>
  <c r="W6179" i="3" s="1"/>
  <c r="W6180" i="3" a="1"/>
  <c r="W6180" i="3" s="1"/>
  <c r="W6181" i="3" a="1"/>
  <c r="W6181" i="3" s="1"/>
  <c r="W6182" i="3" a="1"/>
  <c r="W6182" i="3" s="1"/>
  <c r="W6183" i="3" a="1"/>
  <c r="W6183" i="3" s="1"/>
  <c r="W6184" i="3" a="1"/>
  <c r="W6184" i="3" s="1"/>
  <c r="W6185" i="3" a="1"/>
  <c r="W6185" i="3" s="1"/>
  <c r="W6186" i="3" a="1"/>
  <c r="W6186" i="3" s="1"/>
  <c r="W6187" i="3" a="1"/>
  <c r="W6187" i="3" s="1"/>
  <c r="W6188" i="3" a="1"/>
  <c r="W6188" i="3" s="1"/>
  <c r="W6189" i="3" a="1"/>
  <c r="W6189" i="3" s="1"/>
  <c r="W6190" i="3" a="1"/>
  <c r="W6190" i="3" s="1"/>
  <c r="W6191" i="3" a="1"/>
  <c r="W6191" i="3" s="1"/>
  <c r="W6192" i="3" a="1"/>
  <c r="W6192" i="3" s="1"/>
  <c r="W6193" i="3" a="1"/>
  <c r="W6193" i="3" s="1"/>
  <c r="W6194" i="3" a="1"/>
  <c r="W6194" i="3" s="1"/>
  <c r="W6195" i="3" a="1"/>
  <c r="W6195" i="3" s="1"/>
  <c r="W6196" i="3" a="1"/>
  <c r="W6196" i="3" s="1"/>
  <c r="W6197" i="3" a="1"/>
  <c r="W6197" i="3" s="1"/>
  <c r="W6198" i="3" a="1"/>
  <c r="W6198" i="3" s="1"/>
  <c r="W6199" i="3" a="1"/>
  <c r="W6199" i="3" s="1"/>
  <c r="W6200" i="3" a="1"/>
  <c r="W6200" i="3" s="1"/>
  <c r="W6201" i="3" a="1"/>
  <c r="W6201" i="3" s="1"/>
  <c r="W6202" i="3" a="1"/>
  <c r="W6202" i="3" s="1"/>
  <c r="W6203" i="3" a="1"/>
  <c r="W6203" i="3" s="1"/>
  <c r="W6204" i="3" a="1"/>
  <c r="W6204" i="3" s="1"/>
  <c r="W6205" i="3" a="1"/>
  <c r="W6205" i="3" s="1"/>
  <c r="W6206" i="3" a="1"/>
  <c r="W6206" i="3" s="1"/>
  <c r="W6207" i="3" a="1"/>
  <c r="W6207" i="3" s="1"/>
  <c r="W6208" i="3" a="1"/>
  <c r="W6208" i="3" s="1"/>
  <c r="W6209" i="3" a="1"/>
  <c r="W6209" i="3" s="1"/>
  <c r="W6210" i="3" a="1"/>
  <c r="W6210" i="3" s="1"/>
  <c r="W6211" i="3" a="1"/>
  <c r="W6211" i="3" s="1"/>
  <c r="W6212" i="3" a="1"/>
  <c r="W6212" i="3" s="1"/>
  <c r="W6213" i="3" a="1"/>
  <c r="W6213" i="3" s="1"/>
  <c r="W6214" i="3" a="1"/>
  <c r="W6214" i="3" s="1"/>
  <c r="W6215" i="3" a="1"/>
  <c r="W6215" i="3" s="1"/>
  <c r="W6216" i="3" a="1"/>
  <c r="W6216" i="3" s="1"/>
  <c r="W6217" i="3" a="1"/>
  <c r="W6217" i="3" s="1"/>
  <c r="W6218" i="3" a="1"/>
  <c r="W6218" i="3" s="1"/>
  <c r="W6219" i="3" a="1"/>
  <c r="W6219" i="3" s="1"/>
  <c r="W6220" i="3" a="1"/>
  <c r="W6220" i="3" s="1"/>
  <c r="W6221" i="3" a="1"/>
  <c r="W6221" i="3" s="1"/>
  <c r="W6222" i="3" a="1"/>
  <c r="W6222" i="3" s="1"/>
  <c r="W6223" i="3" a="1"/>
  <c r="W6223" i="3" s="1"/>
  <c r="W6224" i="3" a="1"/>
  <c r="W6224" i="3" s="1"/>
  <c r="W6225" i="3" a="1"/>
  <c r="W6225" i="3" s="1"/>
  <c r="W6226" i="3" a="1"/>
  <c r="W6226" i="3" s="1"/>
  <c r="W6227" i="3" a="1"/>
  <c r="W6227" i="3" s="1"/>
  <c r="W6228" i="3" a="1"/>
  <c r="W6228" i="3" s="1"/>
  <c r="W6229" i="3" a="1"/>
  <c r="W6229" i="3" s="1"/>
  <c r="W6230" i="3" a="1"/>
  <c r="W6230" i="3" s="1"/>
  <c r="W6231" i="3" a="1"/>
  <c r="W6231" i="3" s="1"/>
  <c r="W6232" i="3" a="1"/>
  <c r="W6232" i="3" s="1"/>
  <c r="W6233" i="3" a="1"/>
  <c r="W6233" i="3" s="1"/>
  <c r="W6234" i="3" a="1"/>
  <c r="W6234" i="3" s="1"/>
  <c r="W6235" i="3" a="1"/>
  <c r="W6235" i="3" s="1"/>
  <c r="W6236" i="3" a="1"/>
  <c r="W6236" i="3" s="1"/>
  <c r="W6237" i="3" a="1"/>
  <c r="W6237" i="3" s="1"/>
  <c r="W6238" i="3" a="1"/>
  <c r="W6238" i="3" s="1"/>
  <c r="W6239" i="3" a="1"/>
  <c r="W6239" i="3" s="1"/>
  <c r="W6240" i="3" a="1"/>
  <c r="W6240" i="3" s="1"/>
  <c r="W6241" i="3" a="1"/>
  <c r="W6241" i="3" s="1"/>
  <c r="W6242" i="3" a="1"/>
  <c r="W6242" i="3" s="1"/>
  <c r="W6243" i="3" a="1"/>
  <c r="W6243" i="3" s="1"/>
  <c r="W6244" i="3" a="1"/>
  <c r="W6244" i="3" s="1"/>
  <c r="W6245" i="3" a="1"/>
  <c r="W6245" i="3" s="1"/>
  <c r="W6246" i="3" a="1"/>
  <c r="W6246" i="3" s="1"/>
  <c r="W6247" i="3" a="1"/>
  <c r="W6247" i="3" s="1"/>
  <c r="W6248" i="3" a="1"/>
  <c r="W6248" i="3" s="1"/>
  <c r="W6249" i="3" a="1"/>
  <c r="W6249" i="3" s="1"/>
  <c r="W6250" i="3" a="1"/>
  <c r="W6250" i="3" s="1"/>
  <c r="W6251" i="3" a="1"/>
  <c r="W6251" i="3" s="1"/>
  <c r="W6252" i="3" a="1"/>
  <c r="W6252" i="3" s="1"/>
  <c r="W6253" i="3" a="1"/>
  <c r="W6253" i="3" s="1"/>
  <c r="W6254" i="3" a="1"/>
  <c r="W6254" i="3" s="1"/>
  <c r="W6255" i="3" a="1"/>
  <c r="W6255" i="3" s="1"/>
  <c r="W6256" i="3" a="1"/>
  <c r="W6256" i="3" s="1"/>
  <c r="W6257" i="3" a="1"/>
  <c r="W6257" i="3" s="1"/>
  <c r="W6258" i="3" a="1"/>
  <c r="W6258" i="3" s="1"/>
  <c r="W6259" i="3" a="1"/>
  <c r="W6259" i="3" s="1"/>
  <c r="W6260" i="3" a="1"/>
  <c r="W6260" i="3" s="1"/>
  <c r="W6261" i="3" a="1"/>
  <c r="W6261" i="3" s="1"/>
  <c r="W6262" i="3" a="1"/>
  <c r="W6262" i="3" s="1"/>
  <c r="W6263" i="3" a="1"/>
  <c r="W6263" i="3" s="1"/>
  <c r="W6264" i="3" a="1"/>
  <c r="W6264" i="3" s="1"/>
  <c r="W6265" i="3" a="1"/>
  <c r="W6265" i="3" s="1"/>
  <c r="W6266" i="3" a="1"/>
  <c r="W6266" i="3" s="1"/>
  <c r="W6267" i="3" a="1"/>
  <c r="W6267" i="3" s="1"/>
  <c r="W6268" i="3" a="1"/>
  <c r="W6268" i="3" s="1"/>
  <c r="W6269" i="3" a="1"/>
  <c r="W6269" i="3" s="1"/>
  <c r="W6270" i="3" a="1"/>
  <c r="W6270" i="3" s="1"/>
  <c r="W6271" i="3" a="1"/>
  <c r="W6271" i="3" s="1"/>
  <c r="W6272" i="3" a="1"/>
  <c r="W6272" i="3" s="1"/>
  <c r="W6273" i="3" a="1"/>
  <c r="W6273" i="3" s="1"/>
  <c r="W6274" i="3" a="1"/>
  <c r="W6274" i="3" s="1"/>
  <c r="W6275" i="3" a="1"/>
  <c r="W6275" i="3" s="1"/>
  <c r="W6276" i="3" a="1"/>
  <c r="W6276" i="3" s="1"/>
  <c r="W6277" i="3" a="1"/>
  <c r="W6277" i="3" s="1"/>
  <c r="W6278" i="3" a="1"/>
  <c r="W6278" i="3" s="1"/>
  <c r="W6279" i="3" a="1"/>
  <c r="W6279" i="3" s="1"/>
  <c r="W6280" i="3" a="1"/>
  <c r="W6280" i="3" s="1"/>
  <c r="W6281" i="3" a="1"/>
  <c r="W6281" i="3" s="1"/>
  <c r="W6282" i="3" a="1"/>
  <c r="W6282" i="3" s="1"/>
  <c r="W6283" i="3" a="1"/>
  <c r="W6283" i="3" s="1"/>
  <c r="W6284" i="3" a="1"/>
  <c r="W6284" i="3" s="1"/>
  <c r="W6285" i="3" a="1"/>
  <c r="W6285" i="3" s="1"/>
  <c r="W6286" i="3" a="1"/>
  <c r="W6286" i="3" s="1"/>
  <c r="W6287" i="3" a="1"/>
  <c r="W6287" i="3" s="1"/>
  <c r="W6288" i="3" a="1"/>
  <c r="W6288" i="3" s="1"/>
  <c r="W6289" i="3" a="1"/>
  <c r="W6289" i="3" s="1"/>
  <c r="W6290" i="3" a="1"/>
  <c r="W6290" i="3" s="1"/>
  <c r="W6291" i="3" a="1"/>
  <c r="W6291" i="3" s="1"/>
  <c r="W6292" i="3" a="1"/>
  <c r="W6292" i="3" s="1"/>
  <c r="W6293" i="3" a="1"/>
  <c r="W6293" i="3" s="1"/>
  <c r="W6294" i="3" a="1"/>
  <c r="W6294" i="3" s="1"/>
  <c r="W6295" i="3" a="1"/>
  <c r="W6295" i="3" s="1"/>
  <c r="W6296" i="3" a="1"/>
  <c r="W6296" i="3" s="1"/>
  <c r="W6297" i="3" a="1"/>
  <c r="W6297" i="3" s="1"/>
  <c r="W6298" i="3" a="1"/>
  <c r="W6298" i="3" s="1"/>
  <c r="W6299" i="3" a="1"/>
  <c r="W6299" i="3" s="1"/>
  <c r="W6300" i="3" a="1"/>
  <c r="W6300" i="3" s="1"/>
  <c r="W6301" i="3" a="1"/>
  <c r="W6301" i="3" s="1"/>
  <c r="W6302" i="3" a="1"/>
  <c r="W6302" i="3" s="1"/>
  <c r="W6303" i="3" a="1"/>
  <c r="W6303" i="3" s="1"/>
  <c r="W6304" i="3" a="1"/>
  <c r="W6304" i="3" s="1"/>
  <c r="W6305" i="3" a="1"/>
  <c r="W6305" i="3" s="1"/>
  <c r="W6306" i="3" a="1"/>
  <c r="W6306" i="3" s="1"/>
  <c r="W6307" i="3" a="1"/>
  <c r="W6307" i="3" s="1"/>
  <c r="W6308" i="3" a="1"/>
  <c r="W6308" i="3" s="1"/>
  <c r="W6309" i="3" a="1"/>
  <c r="W6309" i="3" s="1"/>
  <c r="W6310" i="3" a="1"/>
  <c r="W6310" i="3" s="1"/>
  <c r="W6311" i="3" a="1"/>
  <c r="W6311" i="3" s="1"/>
  <c r="W6312" i="3" a="1"/>
  <c r="W6312" i="3" s="1"/>
  <c r="W6313" i="3" a="1"/>
  <c r="W6313" i="3" s="1"/>
  <c r="W6314" i="3" a="1"/>
  <c r="W6314" i="3" s="1"/>
  <c r="W6315" i="3" a="1"/>
  <c r="W6315" i="3" s="1"/>
  <c r="W6316" i="3" a="1"/>
  <c r="W6316" i="3" s="1"/>
  <c r="W6317" i="3" a="1"/>
  <c r="W6317" i="3" s="1"/>
  <c r="W6318" i="3" a="1"/>
  <c r="W6318" i="3" s="1"/>
  <c r="W6319" i="3" a="1"/>
  <c r="W6319" i="3" s="1"/>
  <c r="W6320" i="3" a="1"/>
  <c r="W6320" i="3" s="1"/>
  <c r="W6321" i="3" a="1"/>
  <c r="W6321" i="3" s="1"/>
  <c r="W6322" i="3" a="1"/>
  <c r="W6322" i="3" s="1"/>
  <c r="W6323" i="3" a="1"/>
  <c r="W6323" i="3" s="1"/>
  <c r="W6324" i="3" a="1"/>
  <c r="W6324" i="3" s="1"/>
  <c r="W6325" i="3" a="1"/>
  <c r="W6325" i="3" s="1"/>
  <c r="W6326" i="3" a="1"/>
  <c r="W6326" i="3" s="1"/>
  <c r="W6327" i="3" a="1"/>
  <c r="W6327" i="3" s="1"/>
  <c r="W6328" i="3" a="1"/>
  <c r="W6328" i="3" s="1"/>
  <c r="W6329" i="3" a="1"/>
  <c r="W6329" i="3" s="1"/>
  <c r="W6330" i="3" a="1"/>
  <c r="W6330" i="3" s="1"/>
  <c r="W6331" i="3" a="1"/>
  <c r="W6331" i="3" s="1"/>
  <c r="W6332" i="3" a="1"/>
  <c r="W6332" i="3" s="1"/>
  <c r="W6333" i="3" a="1"/>
  <c r="W6333" i="3" s="1"/>
  <c r="W6334" i="3" a="1"/>
  <c r="W6334" i="3" s="1"/>
  <c r="W6335" i="3" a="1"/>
  <c r="W6335" i="3" s="1"/>
  <c r="W6336" i="3" a="1"/>
  <c r="W6336" i="3" s="1"/>
  <c r="W6337" i="3" a="1"/>
  <c r="W6337" i="3" s="1"/>
  <c r="W6338" i="3" a="1"/>
  <c r="W6338" i="3" s="1"/>
  <c r="W6339" i="3" a="1"/>
  <c r="W6339" i="3" s="1"/>
  <c r="W6340" i="3" a="1"/>
  <c r="W6340" i="3" s="1"/>
  <c r="W6341" i="3" a="1"/>
  <c r="W6341" i="3" s="1"/>
  <c r="W6342" i="3" a="1"/>
  <c r="W6342" i="3" s="1"/>
  <c r="W6343" i="3" a="1"/>
  <c r="W6343" i="3" s="1"/>
  <c r="W6344" i="3" a="1"/>
  <c r="W6344" i="3" s="1"/>
  <c r="W6345" i="3" a="1"/>
  <c r="W6345" i="3" s="1"/>
  <c r="W6346" i="3" a="1"/>
  <c r="W6346" i="3" s="1"/>
  <c r="W6347" i="3" a="1"/>
  <c r="W6347" i="3" s="1"/>
  <c r="W6348" i="3" a="1"/>
  <c r="W6348" i="3" s="1"/>
  <c r="W6349" i="3" a="1"/>
  <c r="W6349" i="3" s="1"/>
  <c r="W6350" i="3" a="1"/>
  <c r="W6350" i="3" s="1"/>
  <c r="W6351" i="3" a="1"/>
  <c r="W6351" i="3" s="1"/>
  <c r="W6352" i="3" a="1"/>
  <c r="W6352" i="3" s="1"/>
  <c r="W6353" i="3" a="1"/>
  <c r="W6353" i="3" s="1"/>
  <c r="W6354" i="3" a="1"/>
  <c r="W6354" i="3" s="1"/>
  <c r="W6355" i="3" a="1"/>
  <c r="W6355" i="3" s="1"/>
  <c r="W6356" i="3" a="1"/>
  <c r="W6356" i="3" s="1"/>
  <c r="W6357" i="3" a="1"/>
  <c r="W6357" i="3" s="1"/>
  <c r="W6358" i="3" a="1"/>
  <c r="W6358" i="3" s="1"/>
  <c r="W6359" i="3" a="1"/>
  <c r="W6359" i="3" s="1"/>
  <c r="W6360" i="3" a="1"/>
  <c r="W6360" i="3" s="1"/>
  <c r="W6361" i="3" a="1"/>
  <c r="W6361" i="3" s="1"/>
  <c r="W6362" i="3" a="1"/>
  <c r="W6362" i="3" s="1"/>
  <c r="W6363" i="3" a="1"/>
  <c r="W6363" i="3" s="1"/>
  <c r="W6364" i="3" a="1"/>
  <c r="W6364" i="3" s="1"/>
  <c r="W6365" i="3" a="1"/>
  <c r="W6365" i="3" s="1"/>
  <c r="W6366" i="3" a="1"/>
  <c r="W6366" i="3" s="1"/>
  <c r="W6367" i="3" a="1"/>
  <c r="W6367" i="3" s="1"/>
  <c r="W6368" i="3" a="1"/>
  <c r="W6368" i="3" s="1"/>
  <c r="W6369" i="3" a="1"/>
  <c r="W6369" i="3" s="1"/>
  <c r="W6370" i="3" a="1"/>
  <c r="W6370" i="3" s="1"/>
  <c r="W6371" i="3" a="1"/>
  <c r="W6371" i="3" s="1"/>
  <c r="W6372" i="3" a="1"/>
  <c r="W6372" i="3" s="1"/>
  <c r="W6373" i="3" a="1"/>
  <c r="W6373" i="3" s="1"/>
  <c r="W6374" i="3" a="1"/>
  <c r="W6374" i="3" s="1"/>
  <c r="W6375" i="3" a="1"/>
  <c r="W6375" i="3" s="1"/>
  <c r="W6376" i="3" a="1"/>
  <c r="W6376" i="3" s="1"/>
  <c r="W6377" i="3" a="1"/>
  <c r="W6377" i="3" s="1"/>
  <c r="W6378" i="3" a="1"/>
  <c r="W6378" i="3" s="1"/>
  <c r="W6379" i="3" a="1"/>
  <c r="W6379" i="3" s="1"/>
  <c r="W6380" i="3" a="1"/>
  <c r="W6380" i="3" s="1"/>
  <c r="W6381" i="3" a="1"/>
  <c r="W6381" i="3" s="1"/>
  <c r="W6382" i="3" a="1"/>
  <c r="W6382" i="3" s="1"/>
  <c r="W6383" i="3" a="1"/>
  <c r="W6383" i="3" s="1"/>
  <c r="W6384" i="3" a="1"/>
  <c r="W6384" i="3" s="1"/>
  <c r="W6385" i="3" a="1"/>
  <c r="W6385" i="3" s="1"/>
  <c r="W6386" i="3" a="1"/>
  <c r="W6386" i="3" s="1"/>
  <c r="W6387" i="3" a="1"/>
  <c r="W6387" i="3" s="1"/>
  <c r="W6388" i="3" a="1"/>
  <c r="W6388" i="3" s="1"/>
  <c r="W6389" i="3" a="1"/>
  <c r="W6389" i="3" s="1"/>
  <c r="W6390" i="3" a="1"/>
  <c r="W6390" i="3" s="1"/>
  <c r="W6391" i="3" a="1"/>
  <c r="W6391" i="3" s="1"/>
  <c r="W6392" i="3" a="1"/>
  <c r="W6392" i="3" s="1"/>
  <c r="W6393" i="3" a="1"/>
  <c r="W6393" i="3" s="1"/>
  <c r="W6394" i="3" a="1"/>
  <c r="W6394" i="3" s="1"/>
  <c r="W6395" i="3" a="1"/>
  <c r="W6395" i="3" s="1"/>
  <c r="W6396" i="3" a="1"/>
  <c r="W6396" i="3" s="1"/>
  <c r="W6397" i="3" a="1"/>
  <c r="W6397" i="3" s="1"/>
  <c r="W6398" i="3" a="1"/>
  <c r="W6398" i="3" s="1"/>
  <c r="W6399" i="3" a="1"/>
  <c r="W6399" i="3" s="1"/>
  <c r="W6400" i="3" a="1"/>
  <c r="W6400" i="3" s="1"/>
  <c r="W6401" i="3" a="1"/>
  <c r="W6401" i="3" s="1"/>
  <c r="W6402" i="3" a="1"/>
  <c r="W6402" i="3" s="1"/>
  <c r="W6403" i="3" a="1"/>
  <c r="W6403" i="3" s="1"/>
  <c r="W6404" i="3" a="1"/>
  <c r="W6404" i="3" s="1"/>
  <c r="W6405" i="3" a="1"/>
  <c r="W6405" i="3" s="1"/>
  <c r="W6406" i="3" a="1"/>
  <c r="W6406" i="3" s="1"/>
  <c r="W6407" i="3" a="1"/>
  <c r="W6407" i="3" s="1"/>
  <c r="W6408" i="3" a="1"/>
  <c r="W6408" i="3" s="1"/>
  <c r="W6409" i="3" a="1"/>
  <c r="W6409" i="3" s="1"/>
  <c r="W6410" i="3" a="1"/>
  <c r="W6410" i="3" s="1"/>
  <c r="W6411" i="3" a="1"/>
  <c r="W6411" i="3" s="1"/>
  <c r="W6412" i="3" a="1"/>
  <c r="W6412" i="3" s="1"/>
  <c r="W6413" i="3" a="1"/>
  <c r="W6413" i="3" s="1"/>
  <c r="W6414" i="3" a="1"/>
  <c r="W6414" i="3" s="1"/>
  <c r="W6415" i="3" a="1"/>
  <c r="W6415" i="3" s="1"/>
  <c r="W6416" i="3" a="1"/>
  <c r="W6416" i="3" s="1"/>
  <c r="W6417" i="3" a="1"/>
  <c r="W6417" i="3" s="1"/>
  <c r="W6418" i="3" a="1"/>
  <c r="W6418" i="3" s="1"/>
  <c r="W6419" i="3" a="1"/>
  <c r="W6419" i="3" s="1"/>
  <c r="W6420" i="3" a="1"/>
  <c r="W6420" i="3" s="1"/>
  <c r="W6421" i="3" a="1"/>
  <c r="W6421" i="3" s="1"/>
  <c r="W6422" i="3" a="1"/>
  <c r="W6422" i="3" s="1"/>
  <c r="W6423" i="3" a="1"/>
  <c r="W6423" i="3" s="1"/>
  <c r="W6424" i="3" a="1"/>
  <c r="W6424" i="3" s="1"/>
  <c r="W6425" i="3" a="1"/>
  <c r="W6425" i="3" s="1"/>
  <c r="W6426" i="3" a="1"/>
  <c r="W6426" i="3" s="1"/>
  <c r="W6427" i="3" a="1"/>
  <c r="W6427" i="3" s="1"/>
  <c r="W6428" i="3" a="1"/>
  <c r="W6428" i="3" s="1"/>
  <c r="W6429" i="3" a="1"/>
  <c r="W6429" i="3" s="1"/>
  <c r="W6430" i="3" a="1"/>
  <c r="W6430" i="3" s="1"/>
  <c r="W6431" i="3" a="1"/>
  <c r="W6431" i="3" s="1"/>
  <c r="W6432" i="3" a="1"/>
  <c r="W6432" i="3" s="1"/>
  <c r="W6433" i="3" a="1"/>
  <c r="W6433" i="3" s="1"/>
  <c r="W6434" i="3" a="1"/>
  <c r="W6434" i="3" s="1"/>
  <c r="W6435" i="3" a="1"/>
  <c r="W6435" i="3" s="1"/>
  <c r="W6436" i="3" a="1"/>
  <c r="W6436" i="3" s="1"/>
  <c r="W6437" i="3" a="1"/>
  <c r="W6437" i="3" s="1"/>
  <c r="W6438" i="3" a="1"/>
  <c r="W6438" i="3" s="1"/>
  <c r="W6439" i="3" a="1"/>
  <c r="W6439" i="3" s="1"/>
  <c r="W6440" i="3" a="1"/>
  <c r="W6440" i="3" s="1"/>
  <c r="W6441" i="3" a="1"/>
  <c r="W6441" i="3" s="1"/>
  <c r="W6442" i="3" a="1"/>
  <c r="W6442" i="3" s="1"/>
  <c r="W6443" i="3" a="1"/>
  <c r="W6443" i="3" s="1"/>
  <c r="W6444" i="3" a="1"/>
  <c r="W6444" i="3" s="1"/>
  <c r="W6445" i="3" a="1"/>
  <c r="W6445" i="3" s="1"/>
  <c r="W6446" i="3" a="1"/>
  <c r="W6446" i="3" s="1"/>
  <c r="W6447" i="3" a="1"/>
  <c r="W6447" i="3" s="1"/>
  <c r="W6448" i="3" a="1"/>
  <c r="W6448" i="3" s="1"/>
  <c r="W6449" i="3" a="1"/>
  <c r="W6449" i="3" s="1"/>
  <c r="W6450" i="3" a="1"/>
  <c r="W6450" i="3" s="1"/>
  <c r="W6451" i="3" a="1"/>
  <c r="W6451" i="3" s="1"/>
  <c r="W6452" i="3" a="1"/>
  <c r="W6452" i="3" s="1"/>
  <c r="W6453" i="3" a="1"/>
  <c r="W6453" i="3" s="1"/>
  <c r="W6454" i="3" a="1"/>
  <c r="W6454" i="3" s="1"/>
  <c r="W6455" i="3" a="1"/>
  <c r="W6455" i="3" s="1"/>
  <c r="W6456" i="3" a="1"/>
  <c r="W6456" i="3" s="1"/>
  <c r="W6457" i="3" a="1"/>
  <c r="W6457" i="3" s="1"/>
  <c r="W6458" i="3" a="1"/>
  <c r="W6458" i="3" s="1"/>
  <c r="W6459" i="3" a="1"/>
  <c r="W6459" i="3" s="1"/>
  <c r="W6460" i="3" a="1"/>
  <c r="W6460" i="3" s="1"/>
  <c r="W6461" i="3" a="1"/>
  <c r="W6461" i="3" s="1"/>
  <c r="W6462" i="3" a="1"/>
  <c r="W6462" i="3" s="1"/>
  <c r="W6463" i="3" a="1"/>
  <c r="W6463" i="3" s="1"/>
  <c r="W6464" i="3" a="1"/>
  <c r="W6464" i="3" s="1"/>
  <c r="W6465" i="3" a="1"/>
  <c r="W6465" i="3" s="1"/>
  <c r="W6466" i="3" a="1"/>
  <c r="W6466" i="3" s="1"/>
  <c r="W6467" i="3" a="1"/>
  <c r="W6467" i="3" s="1"/>
  <c r="W6468" i="3" a="1"/>
  <c r="W6468" i="3" s="1"/>
  <c r="W6469" i="3" a="1"/>
  <c r="W6469" i="3" s="1"/>
  <c r="W6470" i="3" a="1"/>
  <c r="W6470" i="3" s="1"/>
  <c r="W6471" i="3" a="1"/>
  <c r="W6471" i="3" s="1"/>
  <c r="W6472" i="3" a="1"/>
  <c r="W6472" i="3" s="1"/>
  <c r="W6473" i="3" a="1"/>
  <c r="W6473" i="3" s="1"/>
  <c r="W6474" i="3" a="1"/>
  <c r="W6474" i="3" s="1"/>
  <c r="W6475" i="3" a="1"/>
  <c r="W6475" i="3" s="1"/>
  <c r="W6476" i="3" a="1"/>
  <c r="W6476" i="3" s="1"/>
  <c r="W6477" i="3" a="1"/>
  <c r="W6477" i="3" s="1"/>
  <c r="W6478" i="3" a="1"/>
  <c r="W6478" i="3" s="1"/>
  <c r="W6479" i="3" a="1"/>
  <c r="W6479" i="3" s="1"/>
  <c r="W6480" i="3" a="1"/>
  <c r="W6480" i="3" s="1"/>
  <c r="W6481" i="3" a="1"/>
  <c r="W6481" i="3" s="1"/>
  <c r="W6482" i="3" a="1"/>
  <c r="W6482" i="3" s="1"/>
  <c r="W6483" i="3" a="1"/>
  <c r="W6483" i="3" s="1"/>
  <c r="W6484" i="3" a="1"/>
  <c r="W6484" i="3" s="1"/>
  <c r="W6485" i="3" a="1"/>
  <c r="W6485" i="3" s="1"/>
  <c r="W6486" i="3" a="1"/>
  <c r="W6486" i="3" s="1"/>
  <c r="W6487" i="3" a="1"/>
  <c r="W6487" i="3" s="1"/>
  <c r="W6488" i="3" a="1"/>
  <c r="W6488" i="3" s="1"/>
  <c r="W6489" i="3" a="1"/>
  <c r="W6489" i="3" s="1"/>
  <c r="W6490" i="3" a="1"/>
  <c r="W6490" i="3" s="1"/>
  <c r="W6491" i="3" a="1"/>
  <c r="W6491" i="3" s="1"/>
  <c r="W6492" i="3" a="1"/>
  <c r="W6492" i="3" s="1"/>
  <c r="W6493" i="3" a="1"/>
  <c r="W6493" i="3" s="1"/>
  <c r="W6494" i="3" a="1"/>
  <c r="W6494" i="3" s="1"/>
  <c r="W6495" i="3" a="1"/>
  <c r="W6495" i="3" s="1"/>
  <c r="W6496" i="3" a="1"/>
  <c r="W6496" i="3" s="1"/>
  <c r="W6497" i="3" a="1"/>
  <c r="W6497" i="3" s="1"/>
  <c r="W6498" i="3" a="1"/>
  <c r="W6498" i="3" s="1"/>
  <c r="W6499" i="3" a="1"/>
  <c r="W6499" i="3" s="1"/>
  <c r="W6500" i="3" a="1"/>
  <c r="W6500" i="3" s="1"/>
  <c r="W6501" i="3" a="1"/>
  <c r="W6501" i="3" s="1"/>
  <c r="W6502" i="3" a="1"/>
  <c r="W6502" i="3" s="1"/>
  <c r="W6503" i="3" a="1"/>
  <c r="W6503" i="3" s="1"/>
  <c r="W6504" i="3" a="1"/>
  <c r="W6504" i="3" s="1"/>
  <c r="W6505" i="3" a="1"/>
  <c r="W6505" i="3" s="1"/>
  <c r="W6506" i="3" a="1"/>
  <c r="W6506" i="3" s="1"/>
  <c r="W6507" i="3" a="1"/>
  <c r="W6507" i="3" s="1"/>
  <c r="W6508" i="3" a="1"/>
  <c r="W6508" i="3" s="1"/>
  <c r="W6509" i="3" a="1"/>
  <c r="W6509" i="3" s="1"/>
  <c r="W6510" i="3" a="1"/>
  <c r="W6510" i="3" s="1"/>
  <c r="W6511" i="3" a="1"/>
  <c r="W6511" i="3" s="1"/>
  <c r="W6512" i="3" a="1"/>
  <c r="W6512" i="3" s="1"/>
  <c r="W6513" i="3" a="1"/>
  <c r="W6513" i="3" s="1"/>
  <c r="W6514" i="3" a="1"/>
  <c r="W6514" i="3" s="1"/>
  <c r="W6515" i="3" a="1"/>
  <c r="W6515" i="3" s="1"/>
  <c r="W6516" i="3" a="1"/>
  <c r="W6516" i="3" s="1"/>
  <c r="W6517" i="3" a="1"/>
  <c r="W6517" i="3" s="1"/>
  <c r="W6518" i="3" a="1"/>
  <c r="W6518" i="3" s="1"/>
  <c r="W6519" i="3" a="1"/>
  <c r="W6519" i="3" s="1"/>
  <c r="W6520" i="3" a="1"/>
  <c r="W6520" i="3" s="1"/>
  <c r="W6521" i="3" a="1"/>
  <c r="W6521" i="3" s="1"/>
  <c r="W6522" i="3" a="1"/>
  <c r="W6522" i="3" s="1"/>
  <c r="W6523" i="3" a="1"/>
  <c r="W6523" i="3" s="1"/>
  <c r="W6524" i="3" a="1"/>
  <c r="W6524" i="3" s="1"/>
  <c r="W6525" i="3" a="1"/>
  <c r="W6525" i="3" s="1"/>
  <c r="W6526" i="3" a="1"/>
  <c r="W6526" i="3" s="1"/>
  <c r="W6527" i="3" a="1"/>
  <c r="W6527" i="3" s="1"/>
  <c r="W6528" i="3" a="1"/>
  <c r="W6528" i="3" s="1"/>
  <c r="W6529" i="3" a="1"/>
  <c r="W6529" i="3" s="1"/>
  <c r="W6530" i="3" a="1"/>
  <c r="W6530" i="3" s="1"/>
  <c r="W6531" i="3" a="1"/>
  <c r="W6531" i="3" s="1"/>
  <c r="W6532" i="3" a="1"/>
  <c r="W6532" i="3" s="1"/>
  <c r="W6533" i="3" a="1"/>
  <c r="W6533" i="3" s="1"/>
  <c r="W6534" i="3" a="1"/>
  <c r="W6534" i="3" s="1"/>
  <c r="W6535" i="3" a="1"/>
  <c r="W6535" i="3" s="1"/>
  <c r="W6536" i="3" a="1"/>
  <c r="W6536" i="3" s="1"/>
  <c r="W6537" i="3" a="1"/>
  <c r="W6537" i="3" s="1"/>
  <c r="W6538" i="3" a="1"/>
  <c r="W6538" i="3" s="1"/>
  <c r="W6539" i="3" a="1"/>
  <c r="W6539" i="3" s="1"/>
  <c r="W6540" i="3" a="1"/>
  <c r="W6540" i="3" s="1"/>
  <c r="W6541" i="3" a="1"/>
  <c r="W6541" i="3" s="1"/>
  <c r="W6542" i="3" a="1"/>
  <c r="W6542" i="3" s="1"/>
  <c r="W6543" i="3" a="1"/>
  <c r="W6543" i="3" s="1"/>
  <c r="W6544" i="3" a="1"/>
  <c r="W6544" i="3" s="1"/>
  <c r="W6545" i="3" a="1"/>
  <c r="W6545" i="3" s="1"/>
  <c r="W6546" i="3" a="1"/>
  <c r="W6546" i="3" s="1"/>
  <c r="W6547" i="3" a="1"/>
  <c r="W6547" i="3" s="1"/>
  <c r="W6548" i="3" a="1"/>
  <c r="W6548" i="3" s="1"/>
  <c r="W6549" i="3" a="1"/>
  <c r="W6549" i="3" s="1"/>
  <c r="W6550" i="3" a="1"/>
  <c r="W6550" i="3" s="1"/>
  <c r="W6551" i="3" a="1"/>
  <c r="W6551" i="3" s="1"/>
  <c r="W6552" i="3" a="1"/>
  <c r="W6552" i="3" s="1"/>
  <c r="W6553" i="3" a="1"/>
  <c r="W6553" i="3" s="1"/>
  <c r="W6554" i="3" a="1"/>
  <c r="W6554" i="3" s="1"/>
  <c r="W6555" i="3" a="1"/>
  <c r="W6555" i="3" s="1"/>
  <c r="W6556" i="3" a="1"/>
  <c r="W6556" i="3" s="1"/>
  <c r="W6557" i="3" a="1"/>
  <c r="W6557" i="3" s="1"/>
  <c r="W6558" i="3" a="1"/>
  <c r="W6558" i="3" s="1"/>
  <c r="W6559" i="3" a="1"/>
  <c r="W6559" i="3" s="1"/>
  <c r="W6560" i="3" a="1"/>
  <c r="W6560" i="3" s="1"/>
  <c r="W6561" i="3" a="1"/>
  <c r="W6561" i="3" s="1"/>
  <c r="W6562" i="3" a="1"/>
  <c r="W6562" i="3" s="1"/>
  <c r="W6563" i="3" a="1"/>
  <c r="W6563" i="3" s="1"/>
  <c r="W6564" i="3" a="1"/>
  <c r="W6564" i="3" s="1"/>
  <c r="W6565" i="3" a="1"/>
  <c r="W6565" i="3" s="1"/>
  <c r="W6566" i="3" a="1"/>
  <c r="W6566" i="3" s="1"/>
  <c r="W6567" i="3" a="1"/>
  <c r="W6567" i="3" s="1"/>
  <c r="W6568" i="3" a="1"/>
  <c r="W6568" i="3" s="1"/>
  <c r="W6569" i="3" a="1"/>
  <c r="W6569" i="3" s="1"/>
  <c r="W6570" i="3" a="1"/>
  <c r="W6570" i="3" s="1"/>
  <c r="W6571" i="3" a="1"/>
  <c r="W6571" i="3" s="1"/>
  <c r="W6572" i="3" a="1"/>
  <c r="W6572" i="3" s="1"/>
  <c r="W6573" i="3" a="1"/>
  <c r="W6573" i="3" s="1"/>
  <c r="W6574" i="3" a="1"/>
  <c r="W6574" i="3" s="1"/>
  <c r="W6575" i="3" a="1"/>
  <c r="W6575" i="3" s="1"/>
  <c r="W6576" i="3" a="1"/>
  <c r="W6576" i="3" s="1"/>
  <c r="W6577" i="3" a="1"/>
  <c r="W6577" i="3" s="1"/>
  <c r="W6578" i="3" a="1"/>
  <c r="W6578" i="3" s="1"/>
  <c r="W6579" i="3" a="1"/>
  <c r="W6579" i="3" s="1"/>
  <c r="W6580" i="3" a="1"/>
  <c r="W6580" i="3" s="1"/>
  <c r="W6581" i="3" a="1"/>
  <c r="W6581" i="3" s="1"/>
  <c r="W6582" i="3" a="1"/>
  <c r="W6582" i="3" s="1"/>
  <c r="W6583" i="3" a="1"/>
  <c r="W6583" i="3" s="1"/>
  <c r="W6584" i="3" a="1"/>
  <c r="W6584" i="3" s="1"/>
  <c r="W6585" i="3" a="1"/>
  <c r="W6585" i="3" s="1"/>
  <c r="W6586" i="3" a="1"/>
  <c r="W6586" i="3" s="1"/>
  <c r="W6587" i="3" a="1"/>
  <c r="W6587" i="3" s="1"/>
  <c r="W6588" i="3" a="1"/>
  <c r="W6588" i="3" s="1"/>
  <c r="W6589" i="3" a="1"/>
  <c r="W6589" i="3" s="1"/>
  <c r="W6590" i="3" a="1"/>
  <c r="W6590" i="3" s="1"/>
  <c r="W6591" i="3" a="1"/>
  <c r="W6591" i="3" s="1"/>
  <c r="W6592" i="3" a="1"/>
  <c r="W6592" i="3" s="1"/>
  <c r="W6593" i="3" a="1"/>
  <c r="W6593" i="3" s="1"/>
  <c r="W6594" i="3" a="1"/>
  <c r="W6594" i="3" s="1"/>
  <c r="W6595" i="3" a="1"/>
  <c r="W6595" i="3" s="1"/>
  <c r="W6596" i="3" a="1"/>
  <c r="W6596" i="3" s="1"/>
  <c r="W6597" i="3" a="1"/>
  <c r="W6597" i="3" s="1"/>
  <c r="W6598" i="3" a="1"/>
  <c r="W6598" i="3" s="1"/>
  <c r="W6599" i="3" a="1"/>
  <c r="W6599" i="3" s="1"/>
  <c r="W6600" i="3" a="1"/>
  <c r="W6600" i="3" s="1"/>
  <c r="W6601" i="3" a="1"/>
  <c r="W6601" i="3" s="1"/>
  <c r="W6602" i="3" a="1"/>
  <c r="W6602" i="3" s="1"/>
  <c r="W6603" i="3" a="1"/>
  <c r="W6603" i="3" s="1"/>
  <c r="W6604" i="3" a="1"/>
  <c r="W6604" i="3" s="1"/>
  <c r="W6605" i="3" a="1"/>
  <c r="W6605" i="3" s="1"/>
  <c r="W6606" i="3" a="1"/>
  <c r="W6606" i="3" s="1"/>
  <c r="W6607" i="3" a="1"/>
  <c r="W6607" i="3" s="1"/>
  <c r="W6608" i="3" a="1"/>
  <c r="W6608" i="3" s="1"/>
  <c r="W6609" i="3" a="1"/>
  <c r="W6609" i="3" s="1"/>
  <c r="W6610" i="3" a="1"/>
  <c r="W6610" i="3" s="1"/>
  <c r="W6611" i="3" a="1"/>
  <c r="W6611" i="3" s="1"/>
  <c r="W6612" i="3" a="1"/>
  <c r="W6612" i="3" s="1"/>
  <c r="W6613" i="3" a="1"/>
  <c r="W6613" i="3" s="1"/>
  <c r="W6614" i="3" a="1"/>
  <c r="W6614" i="3" s="1"/>
  <c r="W6615" i="3" a="1"/>
  <c r="W6615" i="3" s="1"/>
  <c r="W6616" i="3" a="1"/>
  <c r="W6616" i="3" s="1"/>
  <c r="W6617" i="3" a="1"/>
  <c r="W6617" i="3" s="1"/>
  <c r="W6618" i="3" a="1"/>
  <c r="W6618" i="3" s="1"/>
  <c r="W6619" i="3" a="1"/>
  <c r="W6619" i="3" s="1"/>
  <c r="W6620" i="3" a="1"/>
  <c r="W6620" i="3" s="1"/>
  <c r="W6621" i="3" a="1"/>
  <c r="W6621" i="3" s="1"/>
  <c r="W6622" i="3" a="1"/>
  <c r="W6622" i="3" s="1"/>
  <c r="W6623" i="3" a="1"/>
  <c r="W6623" i="3" s="1"/>
  <c r="W6624" i="3" a="1"/>
  <c r="W6624" i="3" s="1"/>
  <c r="W6625" i="3" a="1"/>
  <c r="W6625" i="3" s="1"/>
  <c r="W6626" i="3" a="1"/>
  <c r="W6626" i="3" s="1"/>
  <c r="W6627" i="3" a="1"/>
  <c r="W6627" i="3" s="1"/>
  <c r="W6628" i="3" a="1"/>
  <c r="W6628" i="3" s="1"/>
  <c r="W6629" i="3" a="1"/>
  <c r="W6629" i="3" s="1"/>
  <c r="W6630" i="3" a="1"/>
  <c r="W6630" i="3" s="1"/>
  <c r="W6631" i="3" a="1"/>
  <c r="W6631" i="3" s="1"/>
  <c r="W6632" i="3" a="1"/>
  <c r="W6632" i="3" s="1"/>
  <c r="W6633" i="3" a="1"/>
  <c r="W6633" i="3" s="1"/>
  <c r="W6634" i="3" a="1"/>
  <c r="W6634" i="3" s="1"/>
  <c r="W6635" i="3" a="1"/>
  <c r="W6635" i="3" s="1"/>
  <c r="W6636" i="3" a="1"/>
  <c r="W6636" i="3" s="1"/>
  <c r="W6637" i="3" a="1"/>
  <c r="W6637" i="3" s="1"/>
  <c r="W6638" i="3" a="1"/>
  <c r="W6638" i="3" s="1"/>
  <c r="W6639" i="3" a="1"/>
  <c r="W6639" i="3" s="1"/>
  <c r="W6640" i="3" a="1"/>
  <c r="W6640" i="3" s="1"/>
  <c r="W6641" i="3" a="1"/>
  <c r="W6641" i="3" s="1"/>
  <c r="W6642" i="3" a="1"/>
  <c r="W6642" i="3" s="1"/>
  <c r="W6643" i="3" a="1"/>
  <c r="W6643" i="3" s="1"/>
  <c r="W6644" i="3" a="1"/>
  <c r="W6644" i="3" s="1"/>
  <c r="W6645" i="3" a="1"/>
  <c r="W6645" i="3" s="1"/>
  <c r="W6646" i="3" a="1"/>
  <c r="W6646" i="3" s="1"/>
  <c r="W6647" i="3" a="1"/>
  <c r="W6647" i="3" s="1"/>
  <c r="W6648" i="3" a="1"/>
  <c r="W6648" i="3" s="1"/>
  <c r="W6649" i="3" a="1"/>
  <c r="W6649" i="3" s="1"/>
  <c r="W6650" i="3" a="1"/>
  <c r="W6650" i="3" s="1"/>
  <c r="W6651" i="3" a="1"/>
  <c r="W6651" i="3" s="1"/>
  <c r="W6652" i="3" a="1"/>
  <c r="W6652" i="3" s="1"/>
  <c r="W6653" i="3" a="1"/>
  <c r="W6653" i="3" s="1"/>
  <c r="W6654" i="3" a="1"/>
  <c r="W6654" i="3" s="1"/>
  <c r="W6655" i="3" a="1"/>
  <c r="W6655" i="3" s="1"/>
  <c r="W6656" i="3" a="1"/>
  <c r="W6656" i="3" s="1"/>
  <c r="W6657" i="3" a="1"/>
  <c r="W6657" i="3" s="1"/>
  <c r="W6658" i="3" a="1"/>
  <c r="W6658" i="3" s="1"/>
  <c r="W6659" i="3" a="1"/>
  <c r="W6659" i="3" s="1"/>
  <c r="W6660" i="3" a="1"/>
  <c r="W6660" i="3" s="1"/>
  <c r="W6661" i="3" a="1"/>
  <c r="W6661" i="3" s="1"/>
  <c r="W6662" i="3" a="1"/>
  <c r="W6662" i="3" s="1"/>
  <c r="W6663" i="3" a="1"/>
  <c r="W6663" i="3" s="1"/>
  <c r="W6664" i="3" a="1"/>
  <c r="W6664" i="3" s="1"/>
  <c r="W6665" i="3" a="1"/>
  <c r="W6665" i="3" s="1"/>
  <c r="W6666" i="3" a="1"/>
  <c r="W6666" i="3" s="1"/>
  <c r="W6667" i="3" a="1"/>
  <c r="W6667" i="3" s="1"/>
  <c r="W6668" i="3" a="1"/>
  <c r="W6668" i="3" s="1"/>
  <c r="W6669" i="3" a="1"/>
  <c r="W6669" i="3" s="1"/>
  <c r="W6670" i="3" a="1"/>
  <c r="W6670" i="3" s="1"/>
  <c r="W6671" i="3" a="1"/>
  <c r="W6671" i="3" s="1"/>
  <c r="W6672" i="3" a="1"/>
  <c r="W6672" i="3" s="1"/>
  <c r="W6673" i="3" a="1"/>
  <c r="W6673" i="3" s="1"/>
  <c r="W6674" i="3" a="1"/>
  <c r="W6674" i="3" s="1"/>
  <c r="W6675" i="3" a="1"/>
  <c r="W6675" i="3" s="1"/>
  <c r="W6676" i="3" a="1"/>
  <c r="W6676" i="3" s="1"/>
  <c r="W6677" i="3" a="1"/>
  <c r="W6677" i="3" s="1"/>
  <c r="W6678" i="3" a="1"/>
  <c r="W6678" i="3" s="1"/>
  <c r="W6679" i="3" a="1"/>
  <c r="W6679" i="3" s="1"/>
  <c r="W6680" i="3" a="1"/>
  <c r="W6680" i="3" s="1"/>
  <c r="W6681" i="3" a="1"/>
  <c r="W6681" i="3" s="1"/>
  <c r="W6682" i="3" a="1"/>
  <c r="W6682" i="3" s="1"/>
  <c r="W6683" i="3" a="1"/>
  <c r="W6683" i="3" s="1"/>
  <c r="W6684" i="3" a="1"/>
  <c r="W6684" i="3" s="1"/>
  <c r="W6685" i="3" a="1"/>
  <c r="W6685" i="3" s="1"/>
  <c r="W6686" i="3" a="1"/>
  <c r="W6686" i="3" s="1"/>
  <c r="W6687" i="3" a="1"/>
  <c r="W6687" i="3" s="1"/>
  <c r="W6688" i="3" a="1"/>
  <c r="W6688" i="3" s="1"/>
  <c r="W6689" i="3" a="1"/>
  <c r="W6689" i="3" s="1"/>
  <c r="W6690" i="3" a="1"/>
  <c r="W6690" i="3" s="1"/>
  <c r="W6691" i="3" a="1"/>
  <c r="W6691" i="3" s="1"/>
  <c r="W6692" i="3" a="1"/>
  <c r="W6692" i="3" s="1"/>
  <c r="W6693" i="3" a="1"/>
  <c r="W6693" i="3" s="1"/>
  <c r="W6694" i="3" a="1"/>
  <c r="W6694" i="3" s="1"/>
  <c r="W6695" i="3" a="1"/>
  <c r="W6695" i="3" s="1"/>
  <c r="W6696" i="3" a="1"/>
  <c r="W6696" i="3" s="1"/>
  <c r="W6697" i="3" a="1"/>
  <c r="W6697" i="3" s="1"/>
  <c r="W6698" i="3" a="1"/>
  <c r="W6698" i="3" s="1"/>
  <c r="W6699" i="3" a="1"/>
  <c r="W6699" i="3" s="1"/>
  <c r="W6700" i="3" a="1"/>
  <c r="W6700" i="3" s="1"/>
  <c r="W6701" i="3" a="1"/>
  <c r="W6701" i="3" s="1"/>
  <c r="W6702" i="3" a="1"/>
  <c r="W6702" i="3" s="1"/>
  <c r="W6703" i="3" a="1"/>
  <c r="W6703" i="3" s="1"/>
  <c r="W6704" i="3" a="1"/>
  <c r="W6704" i="3" s="1"/>
  <c r="W6705" i="3" a="1"/>
  <c r="W6705" i="3" s="1"/>
  <c r="W6706" i="3" a="1"/>
  <c r="W6706" i="3" s="1"/>
  <c r="W6707" i="3" a="1"/>
  <c r="W6707" i="3" s="1"/>
  <c r="W6708" i="3" a="1"/>
  <c r="W6708" i="3" s="1"/>
  <c r="W6709" i="3" a="1"/>
  <c r="W6709" i="3" s="1"/>
  <c r="W6710" i="3" a="1"/>
  <c r="W6710" i="3" s="1"/>
  <c r="W6711" i="3" a="1"/>
  <c r="W6711" i="3" s="1"/>
  <c r="W6712" i="3" a="1"/>
  <c r="W6712" i="3" s="1"/>
  <c r="W6713" i="3" a="1"/>
  <c r="W6713" i="3" s="1"/>
  <c r="W6714" i="3" a="1"/>
  <c r="W6714" i="3" s="1"/>
  <c r="W6715" i="3" a="1"/>
  <c r="W6715" i="3" s="1"/>
  <c r="W6716" i="3" a="1"/>
  <c r="W6716" i="3" s="1"/>
  <c r="W6717" i="3" a="1"/>
  <c r="W6717" i="3" s="1"/>
  <c r="W6718" i="3" a="1"/>
  <c r="W6718" i="3" s="1"/>
  <c r="W6719" i="3" a="1"/>
  <c r="W6719" i="3" s="1"/>
  <c r="W6720" i="3" a="1"/>
  <c r="W6720" i="3" s="1"/>
  <c r="W6721" i="3" a="1"/>
  <c r="W6721" i="3" s="1"/>
  <c r="W6722" i="3" a="1"/>
  <c r="W6722" i="3" s="1"/>
  <c r="W6723" i="3" a="1"/>
  <c r="W6723" i="3" s="1"/>
  <c r="W6724" i="3" a="1"/>
  <c r="W6724" i="3" s="1"/>
  <c r="W6725" i="3" a="1"/>
  <c r="W6725" i="3" s="1"/>
  <c r="W6726" i="3" a="1"/>
  <c r="W6726" i="3" s="1"/>
  <c r="W6727" i="3" a="1"/>
  <c r="W6727" i="3" s="1"/>
  <c r="W6728" i="3" a="1"/>
  <c r="W6728" i="3" s="1"/>
  <c r="W6729" i="3" a="1"/>
  <c r="W6729" i="3" s="1"/>
  <c r="W6730" i="3" a="1"/>
  <c r="W6730" i="3" s="1"/>
  <c r="W6731" i="3" a="1"/>
  <c r="W6731" i="3" s="1"/>
  <c r="W6732" i="3" a="1"/>
  <c r="W6732" i="3" s="1"/>
  <c r="W6733" i="3" a="1"/>
  <c r="W6733" i="3" s="1"/>
  <c r="W6734" i="3" a="1"/>
  <c r="W6734" i="3" s="1"/>
  <c r="W6735" i="3" a="1"/>
  <c r="W6735" i="3" s="1"/>
  <c r="W6736" i="3" a="1"/>
  <c r="W6736" i="3" s="1"/>
  <c r="W6737" i="3" a="1"/>
  <c r="W6737" i="3" s="1"/>
  <c r="W6738" i="3" a="1"/>
  <c r="W6738" i="3" s="1"/>
  <c r="W6739" i="3" a="1"/>
  <c r="W6739" i="3" s="1"/>
  <c r="W6740" i="3" a="1"/>
  <c r="W6740" i="3" s="1"/>
  <c r="W6741" i="3" a="1"/>
  <c r="W6741" i="3" s="1"/>
  <c r="W6742" i="3" a="1"/>
  <c r="W6742" i="3" s="1"/>
  <c r="W6743" i="3" a="1"/>
  <c r="W6743" i="3" s="1"/>
  <c r="W6744" i="3" a="1"/>
  <c r="W6744" i="3" s="1"/>
  <c r="W6745" i="3" a="1"/>
  <c r="W6745" i="3" s="1"/>
  <c r="W6746" i="3" a="1"/>
  <c r="W6746" i="3" s="1"/>
  <c r="W6747" i="3" a="1"/>
  <c r="W6747" i="3" s="1"/>
  <c r="W6748" i="3" a="1"/>
  <c r="W6748" i="3" s="1"/>
  <c r="W6749" i="3" a="1"/>
  <c r="W6749" i="3" s="1"/>
  <c r="W6750" i="3" a="1"/>
  <c r="W6750" i="3" s="1"/>
  <c r="W6751" i="3" a="1"/>
  <c r="W6751" i="3" s="1"/>
  <c r="W6752" i="3" a="1"/>
  <c r="W6752" i="3" s="1"/>
  <c r="W6753" i="3" a="1"/>
  <c r="W6753" i="3" s="1"/>
  <c r="W6754" i="3" a="1"/>
  <c r="W6754" i="3" s="1"/>
  <c r="W6755" i="3" a="1"/>
  <c r="W6755" i="3" s="1"/>
  <c r="W6756" i="3" a="1"/>
  <c r="W6756" i="3" s="1"/>
  <c r="W6757" i="3" a="1"/>
  <c r="W6757" i="3" s="1"/>
  <c r="W6758" i="3" a="1"/>
  <c r="W6758" i="3" s="1"/>
  <c r="W6759" i="3" a="1"/>
  <c r="W6759" i="3" s="1"/>
  <c r="W6760" i="3" a="1"/>
  <c r="W6760" i="3" s="1"/>
  <c r="W6761" i="3" a="1"/>
  <c r="W6761" i="3" s="1"/>
  <c r="W6762" i="3" a="1"/>
  <c r="W6762" i="3" s="1"/>
  <c r="W6763" i="3" a="1"/>
  <c r="W6763" i="3" s="1"/>
  <c r="W6764" i="3" a="1"/>
  <c r="W6764" i="3" s="1"/>
  <c r="W6765" i="3" a="1"/>
  <c r="W6765" i="3" s="1"/>
  <c r="W6766" i="3" a="1"/>
  <c r="W6766" i="3" s="1"/>
  <c r="W6767" i="3" a="1"/>
  <c r="W6767" i="3" s="1"/>
  <c r="W6768" i="3" a="1"/>
  <c r="W6768" i="3" s="1"/>
  <c r="W6769" i="3" a="1"/>
  <c r="W6769" i="3" s="1"/>
  <c r="W6770" i="3" a="1"/>
  <c r="W6770" i="3" s="1"/>
  <c r="W6771" i="3" a="1"/>
  <c r="W6771" i="3" s="1"/>
  <c r="W6772" i="3" a="1"/>
  <c r="W6772" i="3" s="1"/>
  <c r="W6773" i="3" a="1"/>
  <c r="W6773" i="3" s="1"/>
  <c r="W6774" i="3" a="1"/>
  <c r="W6774" i="3" s="1"/>
  <c r="W6775" i="3" a="1"/>
  <c r="W6775" i="3" s="1"/>
  <c r="W6776" i="3" a="1"/>
  <c r="W6776" i="3" s="1"/>
  <c r="W6777" i="3" a="1"/>
  <c r="W6777" i="3" s="1"/>
  <c r="W6778" i="3" a="1"/>
  <c r="W6778" i="3" s="1"/>
  <c r="W6779" i="3" a="1"/>
  <c r="W6779" i="3" s="1"/>
  <c r="W6780" i="3" a="1"/>
  <c r="W6780" i="3" s="1"/>
  <c r="W6781" i="3" a="1"/>
  <c r="W6781" i="3" s="1"/>
  <c r="W6782" i="3" a="1"/>
  <c r="W6782" i="3" s="1"/>
  <c r="W6783" i="3" a="1"/>
  <c r="W6783" i="3" s="1"/>
  <c r="W6784" i="3" a="1"/>
  <c r="W6784" i="3" s="1"/>
  <c r="W6785" i="3" a="1"/>
  <c r="W6785" i="3" s="1"/>
  <c r="W6786" i="3" a="1"/>
  <c r="W6786" i="3" s="1"/>
  <c r="W6787" i="3" a="1"/>
  <c r="W6787" i="3" s="1"/>
  <c r="W6788" i="3" a="1"/>
  <c r="W6788" i="3" s="1"/>
  <c r="W6789" i="3" a="1"/>
  <c r="W6789" i="3" s="1"/>
  <c r="W6790" i="3" a="1"/>
  <c r="W6790" i="3" s="1"/>
  <c r="W6791" i="3" a="1"/>
  <c r="W6791" i="3" s="1"/>
  <c r="W6792" i="3" a="1"/>
  <c r="W6792" i="3" s="1"/>
  <c r="W6793" i="3" a="1"/>
  <c r="W6793" i="3" s="1"/>
  <c r="W6794" i="3" a="1"/>
  <c r="W6794" i="3" s="1"/>
  <c r="W6795" i="3" a="1"/>
  <c r="W6795" i="3" s="1"/>
  <c r="W6796" i="3" a="1"/>
  <c r="W6796" i="3" s="1"/>
  <c r="W6797" i="3" a="1"/>
  <c r="W6797" i="3" s="1"/>
  <c r="W6798" i="3" a="1"/>
  <c r="W6798" i="3" s="1"/>
  <c r="W6799" i="3" a="1"/>
  <c r="W6799" i="3" s="1"/>
  <c r="W6800" i="3" a="1"/>
  <c r="W6800" i="3" s="1"/>
  <c r="W6801" i="3" a="1"/>
  <c r="W6801" i="3" s="1"/>
  <c r="W6802" i="3" a="1"/>
  <c r="W6802" i="3" s="1"/>
  <c r="W6803" i="3" a="1"/>
  <c r="W6803" i="3" s="1"/>
  <c r="W6804" i="3" a="1"/>
  <c r="W6804" i="3" s="1"/>
  <c r="W6805" i="3" a="1"/>
  <c r="W6805" i="3" s="1"/>
  <c r="W6806" i="3" a="1"/>
  <c r="W6806" i="3" s="1"/>
  <c r="W6807" i="3" a="1"/>
  <c r="W6807" i="3" s="1"/>
  <c r="W6808" i="3" a="1"/>
  <c r="W6808" i="3" s="1"/>
  <c r="W6809" i="3" a="1"/>
  <c r="W6809" i="3" s="1"/>
  <c r="W6810" i="3" a="1"/>
  <c r="W6810" i="3" s="1"/>
  <c r="W6811" i="3" a="1"/>
  <c r="W6811" i="3" s="1"/>
  <c r="W6812" i="3" a="1"/>
  <c r="W6812" i="3" s="1"/>
  <c r="W6813" i="3" a="1"/>
  <c r="W6813" i="3" s="1"/>
  <c r="W6814" i="3" a="1"/>
  <c r="W6814" i="3" s="1"/>
  <c r="W6815" i="3" a="1"/>
  <c r="W6815" i="3" s="1"/>
  <c r="W6816" i="3" a="1"/>
  <c r="W6816" i="3" s="1"/>
  <c r="W6817" i="3" a="1"/>
  <c r="W6817" i="3" s="1"/>
  <c r="W6818" i="3" a="1"/>
  <c r="W6818" i="3" s="1"/>
  <c r="W6819" i="3" a="1"/>
  <c r="W6819" i="3" s="1"/>
  <c r="W6820" i="3" a="1"/>
  <c r="W6820" i="3" s="1"/>
  <c r="W6821" i="3" a="1"/>
  <c r="W6821" i="3" s="1"/>
  <c r="W6822" i="3" a="1"/>
  <c r="W6822" i="3" s="1"/>
  <c r="W6823" i="3" a="1"/>
  <c r="W6823" i="3" s="1"/>
  <c r="W6824" i="3" a="1"/>
  <c r="W6824" i="3" s="1"/>
  <c r="W6825" i="3" a="1"/>
  <c r="W6825" i="3" s="1"/>
  <c r="W6826" i="3" a="1"/>
  <c r="W6826" i="3" s="1"/>
  <c r="W6827" i="3" a="1"/>
  <c r="W6827" i="3" s="1"/>
  <c r="W6828" i="3" a="1"/>
  <c r="W6828" i="3" s="1"/>
  <c r="W6829" i="3" a="1"/>
  <c r="W6829" i="3" s="1"/>
  <c r="W6830" i="3" a="1"/>
  <c r="W6830" i="3" s="1"/>
  <c r="W6831" i="3" a="1"/>
  <c r="W6831" i="3" s="1"/>
  <c r="W6832" i="3" a="1"/>
  <c r="W6832" i="3" s="1"/>
  <c r="W6833" i="3" a="1"/>
  <c r="W6833" i="3" s="1"/>
  <c r="W6834" i="3" a="1"/>
  <c r="W6834" i="3" s="1"/>
  <c r="W6835" i="3" a="1"/>
  <c r="W6835" i="3" s="1"/>
  <c r="W6836" i="3" a="1"/>
  <c r="W6836" i="3" s="1"/>
  <c r="W6837" i="3" a="1"/>
  <c r="W6837" i="3" s="1"/>
  <c r="W6838" i="3" a="1"/>
  <c r="W6838" i="3" s="1"/>
  <c r="W6839" i="3" a="1"/>
  <c r="W6839" i="3" s="1"/>
  <c r="W6840" i="3" a="1"/>
  <c r="W6840" i="3" s="1"/>
  <c r="W6841" i="3" a="1"/>
  <c r="W6841" i="3" s="1"/>
  <c r="W6842" i="3" a="1"/>
  <c r="W6842" i="3" s="1"/>
  <c r="W6843" i="3" a="1"/>
  <c r="W6843" i="3" s="1"/>
  <c r="W6844" i="3" a="1"/>
  <c r="W6844" i="3" s="1"/>
  <c r="W6845" i="3" a="1"/>
  <c r="W6845" i="3" s="1"/>
  <c r="W6846" i="3" a="1"/>
  <c r="W6846" i="3" s="1"/>
  <c r="W6847" i="3" a="1"/>
  <c r="W6847" i="3" s="1"/>
  <c r="W6848" i="3" a="1"/>
  <c r="W6848" i="3" s="1"/>
  <c r="W6849" i="3" a="1"/>
  <c r="W6849" i="3" s="1"/>
  <c r="W6850" i="3" a="1"/>
  <c r="W6850" i="3" s="1"/>
  <c r="W6851" i="3" a="1"/>
  <c r="W6851" i="3" s="1"/>
  <c r="W6852" i="3" a="1"/>
  <c r="W6852" i="3" s="1"/>
  <c r="W6853" i="3" a="1"/>
  <c r="W6853" i="3" s="1"/>
  <c r="W6854" i="3" a="1"/>
  <c r="W6854" i="3" s="1"/>
  <c r="W6855" i="3" a="1"/>
  <c r="W6855" i="3" s="1"/>
  <c r="W6856" i="3" a="1"/>
  <c r="W6856" i="3" s="1"/>
  <c r="W6857" i="3" a="1"/>
  <c r="W6857" i="3" s="1"/>
  <c r="W6858" i="3" a="1"/>
  <c r="W6858" i="3" s="1"/>
  <c r="W6859" i="3" a="1"/>
  <c r="W6859" i="3" s="1"/>
  <c r="W6860" i="3" a="1"/>
  <c r="W6860" i="3" s="1"/>
  <c r="W6861" i="3" a="1"/>
  <c r="W6861" i="3" s="1"/>
  <c r="W6862" i="3" a="1"/>
  <c r="W6862" i="3" s="1"/>
  <c r="W6863" i="3" a="1"/>
  <c r="W6863" i="3" s="1"/>
  <c r="W6864" i="3" a="1"/>
  <c r="W6864" i="3" s="1"/>
  <c r="W6865" i="3" a="1"/>
  <c r="W6865" i="3" s="1"/>
  <c r="W6866" i="3" a="1"/>
  <c r="W6866" i="3" s="1"/>
  <c r="W6867" i="3" a="1"/>
  <c r="W6867" i="3" s="1"/>
  <c r="W6868" i="3" a="1"/>
  <c r="W6868" i="3" s="1"/>
  <c r="W6869" i="3" a="1"/>
  <c r="W6869" i="3" s="1"/>
  <c r="W6870" i="3" a="1"/>
  <c r="W6870" i="3" s="1"/>
  <c r="W6871" i="3" a="1"/>
  <c r="W6871" i="3" s="1"/>
  <c r="W6872" i="3" a="1"/>
  <c r="W6872" i="3" s="1"/>
  <c r="W6873" i="3" a="1"/>
  <c r="W6873" i="3" s="1"/>
  <c r="W6874" i="3" a="1"/>
  <c r="W6874" i="3" s="1"/>
  <c r="W6875" i="3" a="1"/>
  <c r="W6875" i="3" s="1"/>
  <c r="W6876" i="3" a="1"/>
  <c r="W6876" i="3" s="1"/>
  <c r="W6877" i="3" a="1"/>
  <c r="W6877" i="3" s="1"/>
  <c r="W6878" i="3" a="1"/>
  <c r="W6878" i="3" s="1"/>
  <c r="W6879" i="3" a="1"/>
  <c r="W6879" i="3" s="1"/>
  <c r="W6880" i="3" a="1"/>
  <c r="W6880" i="3" s="1"/>
  <c r="W6881" i="3" a="1"/>
  <c r="W6881" i="3" s="1"/>
  <c r="W6882" i="3" a="1"/>
  <c r="W6882" i="3" s="1"/>
  <c r="W6883" i="3" a="1"/>
  <c r="W6883" i="3" s="1"/>
  <c r="W6884" i="3" a="1"/>
  <c r="W6884" i="3" s="1"/>
  <c r="W6885" i="3" a="1"/>
  <c r="W6885" i="3" s="1"/>
  <c r="W6886" i="3" a="1"/>
  <c r="W6886" i="3" s="1"/>
  <c r="W6887" i="3" a="1"/>
  <c r="W6887" i="3" s="1"/>
  <c r="W6888" i="3" a="1"/>
  <c r="W6888" i="3" s="1"/>
  <c r="W6889" i="3" a="1"/>
  <c r="W6889" i="3" s="1"/>
  <c r="W6890" i="3" a="1"/>
  <c r="W6890" i="3" s="1"/>
  <c r="W6891" i="3" a="1"/>
  <c r="W6891" i="3" s="1"/>
  <c r="W6892" i="3" a="1"/>
  <c r="W6892" i="3" s="1"/>
  <c r="W6893" i="3" a="1"/>
  <c r="W6893" i="3" s="1"/>
  <c r="W6894" i="3" a="1"/>
  <c r="W6894" i="3" s="1"/>
  <c r="W6895" i="3" a="1"/>
  <c r="W6895" i="3" s="1"/>
  <c r="W6896" i="3" a="1"/>
  <c r="W6896" i="3" s="1"/>
  <c r="W6897" i="3" a="1"/>
  <c r="W6897" i="3" s="1"/>
  <c r="W6898" i="3" a="1"/>
  <c r="W6898" i="3" s="1"/>
  <c r="W6899" i="3" a="1"/>
  <c r="W6899" i="3" s="1"/>
  <c r="W6900" i="3" a="1"/>
  <c r="W6900" i="3" s="1"/>
  <c r="W6901" i="3" a="1"/>
  <c r="W6901" i="3" s="1"/>
  <c r="W6902" i="3" a="1"/>
  <c r="W6902" i="3" s="1"/>
  <c r="W6903" i="3" a="1"/>
  <c r="W6903" i="3" s="1"/>
  <c r="W6904" i="3" a="1"/>
  <c r="W6904" i="3" s="1"/>
  <c r="W6905" i="3" a="1"/>
  <c r="W6905" i="3" s="1"/>
  <c r="W6906" i="3" a="1"/>
  <c r="W6906" i="3" s="1"/>
  <c r="W6907" i="3" a="1"/>
  <c r="W6907" i="3" s="1"/>
  <c r="W6908" i="3" a="1"/>
  <c r="W6908" i="3" s="1"/>
  <c r="W6909" i="3" a="1"/>
  <c r="W6909" i="3" s="1"/>
  <c r="W6910" i="3" a="1"/>
  <c r="W6910" i="3" s="1"/>
  <c r="W6911" i="3" a="1"/>
  <c r="W6911" i="3" s="1"/>
  <c r="W6912" i="3" a="1"/>
  <c r="W6912" i="3" s="1"/>
  <c r="W6913" i="3" a="1"/>
  <c r="W6913" i="3" s="1"/>
  <c r="W6914" i="3" a="1"/>
  <c r="W6914" i="3" s="1"/>
  <c r="W6915" i="3" a="1"/>
  <c r="W6915" i="3" s="1"/>
  <c r="W6916" i="3" a="1"/>
  <c r="W6916" i="3" s="1"/>
  <c r="W6917" i="3" a="1"/>
  <c r="W6917" i="3" s="1"/>
  <c r="W6918" i="3" a="1"/>
  <c r="W6918" i="3" s="1"/>
  <c r="W6919" i="3" a="1"/>
  <c r="W6919" i="3" s="1"/>
  <c r="W6920" i="3" a="1"/>
  <c r="W6920" i="3" s="1"/>
  <c r="W6921" i="3" a="1"/>
  <c r="W6921" i="3" s="1"/>
  <c r="W6922" i="3" a="1"/>
  <c r="W6922" i="3" s="1"/>
  <c r="W6923" i="3" a="1"/>
  <c r="W6923" i="3" s="1"/>
  <c r="W6924" i="3" a="1"/>
  <c r="W6924" i="3" s="1"/>
  <c r="W6925" i="3" a="1"/>
  <c r="W6925" i="3" s="1"/>
  <c r="W6926" i="3" a="1"/>
  <c r="W6926" i="3" s="1"/>
  <c r="W6927" i="3" a="1"/>
  <c r="W6927" i="3" s="1"/>
  <c r="W6928" i="3" a="1"/>
  <c r="W6928" i="3" s="1"/>
  <c r="W6929" i="3" a="1"/>
  <c r="W6929" i="3" s="1"/>
  <c r="W6930" i="3" a="1"/>
  <c r="W6930" i="3" s="1"/>
  <c r="W6931" i="3" a="1"/>
  <c r="W6931" i="3" s="1"/>
  <c r="W6932" i="3" a="1"/>
  <c r="W6932" i="3" s="1"/>
  <c r="W6933" i="3" a="1"/>
  <c r="W6933" i="3" s="1"/>
  <c r="W6934" i="3" a="1"/>
  <c r="W6934" i="3" s="1"/>
  <c r="W6935" i="3" a="1"/>
  <c r="W6935" i="3" s="1"/>
  <c r="W6936" i="3" a="1"/>
  <c r="W6936" i="3" s="1"/>
  <c r="W6937" i="3" a="1"/>
  <c r="W6937" i="3" s="1"/>
  <c r="W6938" i="3" a="1"/>
  <c r="W6938" i="3" s="1"/>
  <c r="W6939" i="3" a="1"/>
  <c r="W6939" i="3" s="1"/>
  <c r="W6940" i="3" a="1"/>
  <c r="W6940" i="3" s="1"/>
  <c r="W6941" i="3" a="1"/>
  <c r="W6941" i="3" s="1"/>
  <c r="W6942" i="3" a="1"/>
  <c r="W6942" i="3" s="1"/>
  <c r="W6943" i="3" a="1"/>
  <c r="W6943" i="3" s="1"/>
  <c r="W6944" i="3" a="1"/>
  <c r="W6944" i="3" s="1"/>
  <c r="W6945" i="3" a="1"/>
  <c r="W6945" i="3" s="1"/>
  <c r="W6946" i="3" a="1"/>
  <c r="W6946" i="3" s="1"/>
  <c r="W6947" i="3" a="1"/>
  <c r="W6947" i="3" s="1"/>
  <c r="W6948" i="3" a="1"/>
  <c r="W6948" i="3" s="1"/>
  <c r="W6949" i="3" a="1"/>
  <c r="W6949" i="3" s="1"/>
  <c r="W6950" i="3" a="1"/>
  <c r="W6950" i="3" s="1"/>
  <c r="W6951" i="3" a="1"/>
  <c r="W6951" i="3" s="1"/>
  <c r="W6952" i="3" a="1"/>
  <c r="W6952" i="3" s="1"/>
  <c r="W6953" i="3" a="1"/>
  <c r="W6953" i="3" s="1"/>
  <c r="W6954" i="3" a="1"/>
  <c r="W6954" i="3" s="1"/>
  <c r="W6955" i="3" a="1"/>
  <c r="W6955" i="3" s="1"/>
  <c r="W6956" i="3" a="1"/>
  <c r="W6956" i="3" s="1"/>
  <c r="W6957" i="3" a="1"/>
  <c r="W6957" i="3" s="1"/>
  <c r="W6958" i="3" a="1"/>
  <c r="W6958" i="3" s="1"/>
  <c r="W6959" i="3" a="1"/>
  <c r="W6959" i="3" s="1"/>
  <c r="W6960" i="3" a="1"/>
  <c r="W6960" i="3" s="1"/>
  <c r="W6961" i="3" a="1"/>
  <c r="W6961" i="3" s="1"/>
  <c r="W6962" i="3" a="1"/>
  <c r="W6962" i="3" s="1"/>
  <c r="W6963" i="3" a="1"/>
  <c r="W6963" i="3" s="1"/>
  <c r="W6964" i="3" a="1"/>
  <c r="W6964" i="3" s="1"/>
  <c r="W6965" i="3" a="1"/>
  <c r="W6965" i="3" s="1"/>
  <c r="W6966" i="3" a="1"/>
  <c r="W6966" i="3" s="1"/>
  <c r="W6967" i="3" a="1"/>
  <c r="W6967" i="3" s="1"/>
  <c r="W6968" i="3" a="1"/>
  <c r="W6968" i="3" s="1"/>
  <c r="W6969" i="3" a="1"/>
  <c r="W6969" i="3" s="1"/>
  <c r="W6970" i="3" a="1"/>
  <c r="W6970" i="3" s="1"/>
  <c r="W6971" i="3" a="1"/>
  <c r="W6971" i="3" s="1"/>
  <c r="W6972" i="3" a="1"/>
  <c r="W6972" i="3" s="1"/>
  <c r="W6973" i="3" a="1"/>
  <c r="W6973" i="3" s="1"/>
  <c r="W6974" i="3" a="1"/>
  <c r="W6974" i="3" s="1"/>
  <c r="W6975" i="3" a="1"/>
  <c r="W6975" i="3" s="1"/>
  <c r="W6976" i="3" a="1"/>
  <c r="W6976" i="3" s="1"/>
  <c r="W6977" i="3" a="1"/>
  <c r="W6977" i="3" s="1"/>
  <c r="W6978" i="3" a="1"/>
  <c r="W6978" i="3" s="1"/>
  <c r="W6979" i="3" a="1"/>
  <c r="W6979" i="3" s="1"/>
  <c r="W6980" i="3" a="1"/>
  <c r="W6980" i="3" s="1"/>
  <c r="W6981" i="3" a="1"/>
  <c r="W6981" i="3" s="1"/>
  <c r="W6982" i="3" a="1"/>
  <c r="W6982" i="3" s="1"/>
  <c r="W6983" i="3" a="1"/>
  <c r="W6983" i="3" s="1"/>
  <c r="W6984" i="3" a="1"/>
  <c r="W6984" i="3" s="1"/>
  <c r="W6985" i="3" a="1"/>
  <c r="W6985" i="3" s="1"/>
  <c r="W6986" i="3" a="1"/>
  <c r="W6986" i="3" s="1"/>
  <c r="W6987" i="3" a="1"/>
  <c r="W6987" i="3" s="1"/>
  <c r="W6988" i="3" a="1"/>
  <c r="W6988" i="3" s="1"/>
  <c r="W6989" i="3" a="1"/>
  <c r="W6989" i="3" s="1"/>
  <c r="W6990" i="3" a="1"/>
  <c r="W6990" i="3" s="1"/>
  <c r="W6991" i="3" a="1"/>
  <c r="W6991" i="3" s="1"/>
  <c r="W6992" i="3" a="1"/>
  <c r="W6992" i="3" s="1"/>
  <c r="W6993" i="3" a="1"/>
  <c r="W6993" i="3" s="1"/>
  <c r="W6994" i="3" a="1"/>
  <c r="W6994" i="3" s="1"/>
  <c r="W6995" i="3" a="1"/>
  <c r="W6995" i="3" s="1"/>
  <c r="W6996" i="3" a="1"/>
  <c r="W6996" i="3" s="1"/>
  <c r="W6997" i="3" a="1"/>
  <c r="W6997" i="3" s="1"/>
  <c r="W6998" i="3" a="1"/>
  <c r="W6998" i="3" s="1"/>
  <c r="W6999" i="3" a="1"/>
  <c r="W6999" i="3" s="1"/>
  <c r="W7000" i="3" a="1"/>
  <c r="W7000" i="3" s="1"/>
  <c r="W7001" i="3" a="1"/>
  <c r="W7001" i="3" s="1"/>
  <c r="W7002" i="3" a="1"/>
  <c r="W7002" i="3" s="1"/>
  <c r="W7003" i="3" a="1"/>
  <c r="W7003" i="3" s="1"/>
  <c r="W7004" i="3" a="1"/>
  <c r="W7004" i="3" s="1"/>
  <c r="W7005" i="3" a="1"/>
  <c r="W7005" i="3" s="1"/>
  <c r="W7006" i="3" a="1"/>
  <c r="W7006" i="3" s="1"/>
  <c r="W7007" i="3" a="1"/>
  <c r="W7007" i="3" s="1"/>
  <c r="W7008" i="3" a="1"/>
  <c r="W7008" i="3" s="1"/>
  <c r="W7009" i="3" a="1"/>
  <c r="W7009" i="3" s="1"/>
  <c r="W7010" i="3" a="1"/>
  <c r="W7010" i="3" s="1"/>
  <c r="W7011" i="3" a="1"/>
  <c r="W7011" i="3" s="1"/>
  <c r="W7012" i="3" a="1"/>
  <c r="W7012" i="3" s="1"/>
  <c r="W7013" i="3" a="1"/>
  <c r="W7013" i="3" s="1"/>
  <c r="W7014" i="3" a="1"/>
  <c r="W7014" i="3" s="1"/>
  <c r="W7015" i="3" a="1"/>
  <c r="W7015" i="3" s="1"/>
  <c r="W7016" i="3" a="1"/>
  <c r="W7016" i="3" s="1"/>
  <c r="W7017" i="3" a="1"/>
  <c r="W7017" i="3" s="1"/>
  <c r="W7018" i="3" a="1"/>
  <c r="W7018" i="3" s="1"/>
  <c r="W7019" i="3" a="1"/>
  <c r="W7019" i="3" s="1"/>
  <c r="W7020" i="3" a="1"/>
  <c r="W7020" i="3" s="1"/>
  <c r="W7021" i="3" a="1"/>
  <c r="W7021" i="3" s="1"/>
  <c r="W7022" i="3" a="1"/>
  <c r="W7022" i="3" s="1"/>
  <c r="W7023" i="3" a="1"/>
  <c r="W7023" i="3" s="1"/>
  <c r="W7024" i="3" a="1"/>
  <c r="W7024" i="3" s="1"/>
  <c r="W7025" i="3" a="1"/>
  <c r="W7025" i="3" s="1"/>
  <c r="W7026" i="3" a="1"/>
  <c r="W7026" i="3" s="1"/>
  <c r="W7027" i="3" a="1"/>
  <c r="W7027" i="3" s="1"/>
  <c r="W7028" i="3" a="1"/>
  <c r="W7028" i="3" s="1"/>
  <c r="W7029" i="3" a="1"/>
  <c r="W7029" i="3" s="1"/>
  <c r="W7030" i="3" a="1"/>
  <c r="W7030" i="3" s="1"/>
  <c r="W7031" i="3" a="1"/>
  <c r="W7031" i="3" s="1"/>
  <c r="W7032" i="3" a="1"/>
  <c r="W7032" i="3" s="1"/>
  <c r="W7033" i="3" a="1"/>
  <c r="W7033" i="3" s="1"/>
  <c r="W7034" i="3" a="1"/>
  <c r="W7034" i="3" s="1"/>
  <c r="W7035" i="3" a="1"/>
  <c r="W7035" i="3" s="1"/>
  <c r="W7036" i="3" a="1"/>
  <c r="W7036" i="3" s="1"/>
  <c r="W7037" i="3" a="1"/>
  <c r="W7037" i="3" s="1"/>
  <c r="W7038" i="3" a="1"/>
  <c r="W7038" i="3" s="1"/>
  <c r="W7039" i="3" a="1"/>
  <c r="W7039" i="3" s="1"/>
  <c r="W7040" i="3" a="1"/>
  <c r="W7040" i="3" s="1"/>
  <c r="W7041" i="3" a="1"/>
  <c r="W7041" i="3" s="1"/>
  <c r="W7042" i="3" a="1"/>
  <c r="W7042" i="3" s="1"/>
  <c r="W7043" i="3" a="1"/>
  <c r="W7043" i="3" s="1"/>
  <c r="W7044" i="3" a="1"/>
  <c r="W7044" i="3" s="1"/>
  <c r="W7045" i="3" a="1"/>
  <c r="W7045" i="3" s="1"/>
  <c r="W7046" i="3" a="1"/>
  <c r="W7046" i="3" s="1"/>
  <c r="W7047" i="3" a="1"/>
  <c r="W7047" i="3" s="1"/>
  <c r="W7048" i="3" a="1"/>
  <c r="W7048" i="3" s="1"/>
  <c r="W7049" i="3" a="1"/>
  <c r="W7049" i="3" s="1"/>
  <c r="W7050" i="3" a="1"/>
  <c r="W7050" i="3" s="1"/>
  <c r="W7051" i="3" a="1"/>
  <c r="W7051" i="3" s="1"/>
  <c r="W7052" i="3" a="1"/>
  <c r="W7052" i="3" s="1"/>
  <c r="W7053" i="3" a="1"/>
  <c r="W7053" i="3" s="1"/>
  <c r="W7054" i="3" a="1"/>
  <c r="W7054" i="3" s="1"/>
  <c r="W7055" i="3" a="1"/>
  <c r="W7055" i="3" s="1"/>
  <c r="W7056" i="3" a="1"/>
  <c r="W7056" i="3" s="1"/>
  <c r="W7057" i="3" a="1"/>
  <c r="W7057" i="3" s="1"/>
  <c r="W7058" i="3" a="1"/>
  <c r="W7058" i="3" s="1"/>
  <c r="W7059" i="3" a="1"/>
  <c r="W7059" i="3" s="1"/>
  <c r="W7060" i="3" a="1"/>
  <c r="W7060" i="3" s="1"/>
  <c r="W7061" i="3" a="1"/>
  <c r="W7061" i="3" s="1"/>
  <c r="W7062" i="3" a="1"/>
  <c r="W7062" i="3" s="1"/>
  <c r="W7063" i="3" a="1"/>
  <c r="W7063" i="3" s="1"/>
  <c r="W7064" i="3" a="1"/>
  <c r="W7064" i="3" s="1"/>
  <c r="W7065" i="3" a="1"/>
  <c r="W7065" i="3" s="1"/>
  <c r="W7066" i="3" a="1"/>
  <c r="W7066" i="3" s="1"/>
  <c r="W7067" i="3" a="1"/>
  <c r="W7067" i="3" s="1"/>
  <c r="W7068" i="3" a="1"/>
  <c r="W7068" i="3" s="1"/>
  <c r="W7069" i="3" a="1"/>
  <c r="W7069" i="3" s="1"/>
  <c r="W7070" i="3" a="1"/>
  <c r="W7070" i="3" s="1"/>
  <c r="W7071" i="3" a="1"/>
  <c r="W7071" i="3" s="1"/>
  <c r="W7072" i="3" a="1"/>
  <c r="W7072" i="3" s="1"/>
  <c r="W7073" i="3" a="1"/>
  <c r="W7073" i="3" s="1"/>
  <c r="W7074" i="3" a="1"/>
  <c r="W7074" i="3" s="1"/>
  <c r="W7075" i="3" a="1"/>
  <c r="W7075" i="3" s="1"/>
  <c r="W7076" i="3" a="1"/>
  <c r="W7076" i="3" s="1"/>
  <c r="W7077" i="3" a="1"/>
  <c r="W7077" i="3" s="1"/>
  <c r="W7078" i="3" a="1"/>
  <c r="W7078" i="3" s="1"/>
  <c r="W7079" i="3" a="1"/>
  <c r="W7079" i="3" s="1"/>
  <c r="W7080" i="3" a="1"/>
  <c r="W7080" i="3" s="1"/>
  <c r="W7081" i="3" a="1"/>
  <c r="W7081" i="3" s="1"/>
  <c r="W7082" i="3" a="1"/>
  <c r="W7082" i="3" s="1"/>
  <c r="W7083" i="3" a="1"/>
  <c r="W7083" i="3" s="1"/>
  <c r="W7084" i="3" a="1"/>
  <c r="W7084" i="3" s="1"/>
  <c r="W7085" i="3" a="1"/>
  <c r="W7085" i="3" s="1"/>
  <c r="W7086" i="3" a="1"/>
  <c r="W7086" i="3" s="1"/>
  <c r="W7087" i="3" a="1"/>
  <c r="W7087" i="3" s="1"/>
  <c r="W7088" i="3" a="1"/>
  <c r="W7088" i="3" s="1"/>
  <c r="W7089" i="3" a="1"/>
  <c r="W7089" i="3" s="1"/>
  <c r="W7090" i="3" a="1"/>
  <c r="W7090" i="3" s="1"/>
  <c r="W7091" i="3" a="1"/>
  <c r="W7091" i="3" s="1"/>
  <c r="W7092" i="3" a="1"/>
  <c r="W7092" i="3" s="1"/>
  <c r="W7093" i="3" a="1"/>
  <c r="W7093" i="3" s="1"/>
  <c r="W7094" i="3" a="1"/>
  <c r="W7094" i="3" s="1"/>
  <c r="W7095" i="3" a="1"/>
  <c r="W7095" i="3" s="1"/>
  <c r="W7096" i="3" a="1"/>
  <c r="W7096" i="3" s="1"/>
  <c r="W7097" i="3" a="1"/>
  <c r="W7097" i="3" s="1"/>
  <c r="W7098" i="3" a="1"/>
  <c r="W7098" i="3" s="1"/>
  <c r="W7099" i="3" a="1"/>
  <c r="W7099" i="3" s="1"/>
  <c r="W7100" i="3" a="1"/>
  <c r="W7100" i="3" s="1"/>
  <c r="W7101" i="3" a="1"/>
  <c r="W7101" i="3" s="1"/>
  <c r="W7102" i="3" a="1"/>
  <c r="W7102" i="3" s="1"/>
  <c r="W7103" i="3" a="1"/>
  <c r="W7103" i="3" s="1"/>
  <c r="W7104" i="3" a="1"/>
  <c r="W7104" i="3" s="1"/>
  <c r="W7105" i="3" a="1"/>
  <c r="W7105" i="3" s="1"/>
  <c r="W7106" i="3" a="1"/>
  <c r="W7106" i="3" s="1"/>
  <c r="W7107" i="3" a="1"/>
  <c r="W7107" i="3" s="1"/>
  <c r="W7108" i="3" a="1"/>
  <c r="W7108" i="3" s="1"/>
  <c r="W7109" i="3" a="1"/>
  <c r="W7109" i="3" s="1"/>
  <c r="W7110" i="3" a="1"/>
  <c r="W7110" i="3" s="1"/>
  <c r="W7111" i="3" a="1"/>
  <c r="W7111" i="3" s="1"/>
  <c r="W7112" i="3" a="1"/>
  <c r="W7112" i="3" s="1"/>
  <c r="W7113" i="3" a="1"/>
  <c r="W7113" i="3" s="1"/>
  <c r="W7114" i="3" a="1"/>
  <c r="W7114" i="3" s="1"/>
  <c r="W7115" i="3" a="1"/>
  <c r="W7115" i="3" s="1"/>
  <c r="W7116" i="3" a="1"/>
  <c r="W7116" i="3" s="1"/>
  <c r="W7117" i="3" a="1"/>
  <c r="W7117" i="3" s="1"/>
  <c r="W7118" i="3" a="1"/>
  <c r="W7118" i="3" s="1"/>
  <c r="W7119" i="3" a="1"/>
  <c r="W7119" i="3" s="1"/>
  <c r="W7120" i="3" a="1"/>
  <c r="W7120" i="3" s="1"/>
  <c r="W7121" i="3" a="1"/>
  <c r="W7121" i="3" s="1"/>
  <c r="W7122" i="3" a="1"/>
  <c r="W7122" i="3" s="1"/>
  <c r="W7123" i="3" a="1"/>
  <c r="W7123" i="3" s="1"/>
  <c r="W7124" i="3" a="1"/>
  <c r="W7124" i="3" s="1"/>
  <c r="W7125" i="3" a="1"/>
  <c r="W7125" i="3" s="1"/>
  <c r="W7126" i="3" a="1"/>
  <c r="W7126" i="3" s="1"/>
  <c r="W7127" i="3" a="1"/>
  <c r="W7127" i="3" s="1"/>
  <c r="W7128" i="3" a="1"/>
  <c r="W7128" i="3" s="1"/>
  <c r="W7129" i="3" a="1"/>
  <c r="W7129" i="3" s="1"/>
  <c r="W7130" i="3" a="1"/>
  <c r="W7130" i="3" s="1"/>
  <c r="W7131" i="3" a="1"/>
  <c r="W7131" i="3" s="1"/>
  <c r="W7132" i="3" a="1"/>
  <c r="W7132" i="3" s="1"/>
  <c r="W7133" i="3" a="1"/>
  <c r="W7133" i="3" s="1"/>
  <c r="W7134" i="3" a="1"/>
  <c r="W7134" i="3" s="1"/>
  <c r="W7135" i="3" a="1"/>
  <c r="W7135" i="3" s="1"/>
  <c r="W7136" i="3" a="1"/>
  <c r="W7136" i="3" s="1"/>
  <c r="W7137" i="3" a="1"/>
  <c r="W7137" i="3" s="1"/>
  <c r="W7138" i="3" a="1"/>
  <c r="W7138" i="3" s="1"/>
  <c r="W7139" i="3" a="1"/>
  <c r="W7139" i="3" s="1"/>
  <c r="W7140" i="3" a="1"/>
  <c r="W7140" i="3" s="1"/>
  <c r="W7141" i="3" a="1"/>
  <c r="W7141" i="3" s="1"/>
  <c r="W7142" i="3" a="1"/>
  <c r="W7142" i="3" s="1"/>
  <c r="W7143" i="3" a="1"/>
  <c r="W7143" i="3" s="1"/>
  <c r="W7144" i="3" a="1"/>
  <c r="W7144" i="3" s="1"/>
  <c r="W7145" i="3" a="1"/>
  <c r="W7145" i="3" s="1"/>
  <c r="W7146" i="3" a="1"/>
  <c r="W7146" i="3" s="1"/>
  <c r="W7147" i="3" a="1"/>
  <c r="W7147" i="3" s="1"/>
  <c r="W7148" i="3" a="1"/>
  <c r="W7148" i="3" s="1"/>
  <c r="W7149" i="3" a="1"/>
  <c r="W7149" i="3" s="1"/>
  <c r="W7150" i="3" a="1"/>
  <c r="W7150" i="3" s="1"/>
  <c r="W7151" i="3" a="1"/>
  <c r="W7151" i="3" s="1"/>
  <c r="W7152" i="3" a="1"/>
  <c r="W7152" i="3" s="1"/>
  <c r="W7153" i="3" a="1"/>
  <c r="W7153" i="3" s="1"/>
  <c r="W7154" i="3" a="1"/>
  <c r="W7154" i="3" s="1"/>
  <c r="W7155" i="3" a="1"/>
  <c r="W7155" i="3" s="1"/>
  <c r="W7156" i="3" a="1"/>
  <c r="W7156" i="3" s="1"/>
  <c r="W7157" i="3" a="1"/>
  <c r="W7157" i="3" s="1"/>
  <c r="W7158" i="3" a="1"/>
  <c r="W7158" i="3" s="1"/>
  <c r="W7159" i="3" a="1"/>
  <c r="W7159" i="3" s="1"/>
  <c r="W7160" i="3" a="1"/>
  <c r="W7160" i="3" s="1"/>
  <c r="W7161" i="3" a="1"/>
  <c r="W7161" i="3" s="1"/>
  <c r="W7162" i="3" a="1"/>
  <c r="W7162" i="3" s="1"/>
  <c r="W7163" i="3" a="1"/>
  <c r="W7163" i="3" s="1"/>
  <c r="W7164" i="3" a="1"/>
  <c r="W7164" i="3" s="1"/>
  <c r="W7165" i="3" a="1"/>
  <c r="W7165" i="3" s="1"/>
  <c r="W7166" i="3" a="1"/>
  <c r="W7166" i="3" s="1"/>
  <c r="W7167" i="3" a="1"/>
  <c r="W7167" i="3" s="1"/>
  <c r="W7168" i="3" a="1"/>
  <c r="W7168" i="3" s="1"/>
  <c r="W7169" i="3" a="1"/>
  <c r="W7169" i="3" s="1"/>
  <c r="W7170" i="3" a="1"/>
  <c r="W7170" i="3" s="1"/>
  <c r="W7171" i="3" a="1"/>
  <c r="W7171" i="3" s="1"/>
  <c r="W7172" i="3" a="1"/>
  <c r="W7172" i="3" s="1"/>
  <c r="W7173" i="3" a="1"/>
  <c r="W7173" i="3" s="1"/>
  <c r="W7174" i="3" a="1"/>
  <c r="W7174" i="3" s="1"/>
  <c r="W7175" i="3" a="1"/>
  <c r="W7175" i="3" s="1"/>
  <c r="W7176" i="3" a="1"/>
  <c r="W7176" i="3" s="1"/>
  <c r="W7177" i="3" a="1"/>
  <c r="W7177" i="3" s="1"/>
  <c r="W7178" i="3" a="1"/>
  <c r="W7178" i="3" s="1"/>
  <c r="W7179" i="3" a="1"/>
  <c r="W7179" i="3" s="1"/>
  <c r="W7180" i="3" a="1"/>
  <c r="W7180" i="3" s="1"/>
  <c r="W7181" i="3" a="1"/>
  <c r="W7181" i="3" s="1"/>
  <c r="W7182" i="3" a="1"/>
  <c r="W7182" i="3" s="1"/>
  <c r="W7183" i="3" a="1"/>
  <c r="W7183" i="3" s="1"/>
  <c r="W7184" i="3" a="1"/>
  <c r="W7184" i="3" s="1"/>
  <c r="W7185" i="3" a="1"/>
  <c r="W7185" i="3" s="1"/>
  <c r="W7186" i="3" a="1"/>
  <c r="W7186" i="3" s="1"/>
  <c r="W7187" i="3" a="1"/>
  <c r="W7187" i="3" s="1"/>
  <c r="W7188" i="3" a="1"/>
  <c r="W7188" i="3" s="1"/>
  <c r="W7189" i="3" a="1"/>
  <c r="W7189" i="3" s="1"/>
  <c r="W7190" i="3" a="1"/>
  <c r="W7190" i="3" s="1"/>
  <c r="W7191" i="3" a="1"/>
  <c r="W7191" i="3" s="1"/>
  <c r="W7192" i="3" a="1"/>
  <c r="W7192" i="3" s="1"/>
  <c r="W7193" i="3" a="1"/>
  <c r="W7193" i="3" s="1"/>
  <c r="W7194" i="3" a="1"/>
  <c r="W7194" i="3" s="1"/>
  <c r="W7195" i="3" a="1"/>
  <c r="W7195" i="3" s="1"/>
  <c r="W7196" i="3" a="1"/>
  <c r="W7196" i="3" s="1"/>
  <c r="W7197" i="3" a="1"/>
  <c r="W7197" i="3" s="1"/>
  <c r="W7198" i="3" a="1"/>
  <c r="W7198" i="3" s="1"/>
  <c r="W7199" i="3" a="1"/>
  <c r="W7199" i="3" s="1"/>
  <c r="W7200" i="3" a="1"/>
  <c r="W7200" i="3" s="1"/>
  <c r="W7201" i="3" a="1"/>
  <c r="W7201" i="3" s="1"/>
  <c r="W7202" i="3" a="1"/>
  <c r="W7202" i="3" s="1"/>
  <c r="W7203" i="3" a="1"/>
  <c r="W7203" i="3" s="1"/>
  <c r="W7204" i="3" a="1"/>
  <c r="W7204" i="3" s="1"/>
  <c r="W7205" i="3" a="1"/>
  <c r="W7205" i="3" s="1"/>
  <c r="W7206" i="3" a="1"/>
  <c r="W7206" i="3" s="1"/>
  <c r="W7207" i="3" a="1"/>
  <c r="W7207" i="3" s="1"/>
  <c r="W7208" i="3" a="1"/>
  <c r="W7208" i="3" s="1"/>
  <c r="W7209" i="3" a="1"/>
  <c r="W7209" i="3" s="1"/>
  <c r="W7210" i="3" a="1"/>
  <c r="W7210" i="3" s="1"/>
  <c r="W7211" i="3" a="1"/>
  <c r="W7211" i="3" s="1"/>
  <c r="W7212" i="3" a="1"/>
  <c r="W7212" i="3" s="1"/>
  <c r="W7213" i="3" a="1"/>
  <c r="W7213" i="3" s="1"/>
  <c r="W7214" i="3" a="1"/>
  <c r="W7214" i="3" s="1"/>
  <c r="W7215" i="3" a="1"/>
  <c r="W7215" i="3" s="1"/>
  <c r="W7216" i="3" a="1"/>
  <c r="W7216" i="3" s="1"/>
  <c r="W7217" i="3" a="1"/>
  <c r="W7217" i="3" s="1"/>
  <c r="W7218" i="3" a="1"/>
  <c r="W7218" i="3" s="1"/>
  <c r="W7219" i="3" a="1"/>
  <c r="W7219" i="3" s="1"/>
  <c r="W7220" i="3" a="1"/>
  <c r="W7220" i="3" s="1"/>
  <c r="W7221" i="3" a="1"/>
  <c r="W7221" i="3" s="1"/>
  <c r="W7222" i="3" a="1"/>
  <c r="W7222" i="3" s="1"/>
  <c r="W7223" i="3" a="1"/>
  <c r="W7223" i="3" s="1"/>
  <c r="W7224" i="3" a="1"/>
  <c r="W7224" i="3" s="1"/>
  <c r="W7225" i="3" a="1"/>
  <c r="W7225" i="3" s="1"/>
  <c r="W7226" i="3" a="1"/>
  <c r="W7226" i="3" s="1"/>
  <c r="W7227" i="3" a="1"/>
  <c r="W7227" i="3" s="1"/>
  <c r="W7228" i="3" a="1"/>
  <c r="W7228" i="3" s="1"/>
  <c r="W7229" i="3" a="1"/>
  <c r="W7229" i="3" s="1"/>
  <c r="W7230" i="3" a="1"/>
  <c r="W7230" i="3" s="1"/>
  <c r="W7231" i="3" a="1"/>
  <c r="W7231" i="3" s="1"/>
  <c r="W7232" i="3" a="1"/>
  <c r="W7232" i="3" s="1"/>
  <c r="W7233" i="3" a="1"/>
  <c r="W7233" i="3" s="1"/>
  <c r="W7234" i="3" a="1"/>
  <c r="W7234" i="3" s="1"/>
  <c r="W7235" i="3" a="1"/>
  <c r="W7235" i="3" s="1"/>
  <c r="W7236" i="3" a="1"/>
  <c r="W7236" i="3" s="1"/>
  <c r="W7237" i="3" a="1"/>
  <c r="W7237" i="3" s="1"/>
  <c r="W7238" i="3" a="1"/>
  <c r="W7238" i="3" s="1"/>
  <c r="W7239" i="3" a="1"/>
  <c r="W7239" i="3" s="1"/>
  <c r="W7240" i="3" a="1"/>
  <c r="W7240" i="3" s="1"/>
  <c r="W7241" i="3" a="1"/>
  <c r="W7241" i="3" s="1"/>
  <c r="W7242" i="3" a="1"/>
  <c r="W7242" i="3" s="1"/>
  <c r="W7243" i="3" a="1"/>
  <c r="W7243" i="3" s="1"/>
  <c r="W7244" i="3" a="1"/>
  <c r="W7244" i="3" s="1"/>
  <c r="W7245" i="3" a="1"/>
  <c r="W7245" i="3" s="1"/>
  <c r="W7246" i="3" a="1"/>
  <c r="W7246" i="3" s="1"/>
  <c r="W7247" i="3" a="1"/>
  <c r="W7247" i="3" s="1"/>
  <c r="W7248" i="3" a="1"/>
  <c r="W7248" i="3" s="1"/>
  <c r="W7249" i="3" a="1"/>
  <c r="W7249" i="3" s="1"/>
  <c r="W7250" i="3" a="1"/>
  <c r="W7250" i="3" s="1"/>
  <c r="W7251" i="3" a="1"/>
  <c r="W7251" i="3" s="1"/>
  <c r="W7252" i="3" a="1"/>
  <c r="W7252" i="3" s="1"/>
  <c r="W7253" i="3" a="1"/>
  <c r="W7253" i="3" s="1"/>
  <c r="W7254" i="3" a="1"/>
  <c r="W7254" i="3" s="1"/>
  <c r="W7255" i="3" a="1"/>
  <c r="W7255" i="3" s="1"/>
  <c r="W7256" i="3" a="1"/>
  <c r="W7256" i="3" s="1"/>
  <c r="W7257" i="3" a="1"/>
  <c r="W7257" i="3" s="1"/>
  <c r="W7258" i="3" a="1"/>
  <c r="W7258" i="3" s="1"/>
  <c r="W7259" i="3" a="1"/>
  <c r="W7259" i="3" s="1"/>
  <c r="W7260" i="3" a="1"/>
  <c r="W7260" i="3" s="1"/>
  <c r="W7261" i="3" a="1"/>
  <c r="W7261" i="3" s="1"/>
  <c r="W7262" i="3" a="1"/>
  <c r="W7262" i="3" s="1"/>
  <c r="W7263" i="3" a="1"/>
  <c r="W7263" i="3" s="1"/>
  <c r="W7264" i="3" a="1"/>
  <c r="W7264" i="3" s="1"/>
  <c r="W7265" i="3" a="1"/>
  <c r="W7265" i="3" s="1"/>
  <c r="W7266" i="3" a="1"/>
  <c r="W7266" i="3" s="1"/>
  <c r="W7267" i="3" a="1"/>
  <c r="W7267" i="3" s="1"/>
  <c r="W7268" i="3" a="1"/>
  <c r="W7268" i="3" s="1"/>
  <c r="W7269" i="3" a="1"/>
  <c r="W7269" i="3" s="1"/>
  <c r="W7270" i="3" a="1"/>
  <c r="W7270" i="3" s="1"/>
  <c r="W7271" i="3" a="1"/>
  <c r="W7271" i="3" s="1"/>
  <c r="W7272" i="3" a="1"/>
  <c r="W7272" i="3" s="1"/>
  <c r="W7273" i="3" a="1"/>
  <c r="W7273" i="3" s="1"/>
  <c r="W7274" i="3" a="1"/>
  <c r="W7274" i="3" s="1"/>
  <c r="W7275" i="3" a="1"/>
  <c r="W7275" i="3" s="1"/>
  <c r="W7276" i="3" a="1"/>
  <c r="W7276" i="3" s="1"/>
  <c r="W7277" i="3" a="1"/>
  <c r="W7277" i="3" s="1"/>
  <c r="W7278" i="3" a="1"/>
  <c r="W7278" i="3" s="1"/>
  <c r="W7279" i="3" a="1"/>
  <c r="W7279" i="3" s="1"/>
  <c r="W7280" i="3" a="1"/>
  <c r="W7280" i="3" s="1"/>
  <c r="W7281" i="3" a="1"/>
  <c r="W7281" i="3" s="1"/>
  <c r="W7282" i="3" a="1"/>
  <c r="W7282" i="3" s="1"/>
  <c r="W7283" i="3" a="1"/>
  <c r="W7283" i="3" s="1"/>
  <c r="W7284" i="3" a="1"/>
  <c r="W7284" i="3" s="1"/>
  <c r="W7285" i="3" a="1"/>
  <c r="W7285" i="3" s="1"/>
  <c r="W7286" i="3" a="1"/>
  <c r="W7286" i="3" s="1"/>
  <c r="W7287" i="3" a="1"/>
  <c r="W7287" i="3" s="1"/>
  <c r="W7288" i="3" a="1"/>
  <c r="W7288" i="3" s="1"/>
  <c r="W7289" i="3" a="1"/>
  <c r="W7289" i="3" s="1"/>
  <c r="W7290" i="3" a="1"/>
  <c r="W7290" i="3" s="1"/>
  <c r="W7291" i="3" a="1"/>
  <c r="W7291" i="3" s="1"/>
  <c r="W7292" i="3" a="1"/>
  <c r="W7292" i="3" s="1"/>
  <c r="W7293" i="3" a="1"/>
  <c r="W7293" i="3" s="1"/>
  <c r="W7294" i="3" a="1"/>
  <c r="W7294" i="3" s="1"/>
  <c r="W7295" i="3" a="1"/>
  <c r="W7295" i="3" s="1"/>
  <c r="W7296" i="3" a="1"/>
  <c r="W7296" i="3" s="1"/>
  <c r="W7297" i="3" a="1"/>
  <c r="W7297" i="3" s="1"/>
  <c r="W7298" i="3" a="1"/>
  <c r="W7298" i="3" s="1"/>
  <c r="W7299" i="3" a="1"/>
  <c r="W7299" i="3" s="1"/>
  <c r="W7300" i="3" a="1"/>
  <c r="W7300" i="3" s="1"/>
  <c r="W7301" i="3" a="1"/>
  <c r="W7301" i="3" s="1"/>
  <c r="W7302" i="3" a="1"/>
  <c r="W7302" i="3" s="1"/>
  <c r="W7303" i="3" a="1"/>
  <c r="W7303" i="3" s="1"/>
  <c r="W7304" i="3" a="1"/>
  <c r="W7304" i="3" s="1"/>
  <c r="W7305" i="3" a="1"/>
  <c r="W7305" i="3" s="1"/>
  <c r="W7306" i="3" a="1"/>
  <c r="W7306" i="3" s="1"/>
  <c r="W7307" i="3" a="1"/>
  <c r="W7307" i="3" s="1"/>
  <c r="W7308" i="3" a="1"/>
  <c r="W7308" i="3" s="1"/>
  <c r="W7309" i="3" a="1"/>
  <c r="W7309" i="3" s="1"/>
  <c r="W7310" i="3" a="1"/>
  <c r="W7310" i="3" s="1"/>
  <c r="W7311" i="3" a="1"/>
  <c r="W7311" i="3" s="1"/>
  <c r="W7312" i="3" a="1"/>
  <c r="W7312" i="3" s="1"/>
  <c r="W7313" i="3" a="1"/>
  <c r="W7313" i="3" s="1"/>
  <c r="W7314" i="3" a="1"/>
  <c r="W7314" i="3" s="1"/>
  <c r="W7315" i="3" a="1"/>
  <c r="W7315" i="3" s="1"/>
  <c r="W7316" i="3" a="1"/>
  <c r="W7316" i="3" s="1"/>
  <c r="W7317" i="3" a="1"/>
  <c r="W7317" i="3" s="1"/>
  <c r="W7318" i="3" a="1"/>
  <c r="W7318" i="3" s="1"/>
  <c r="W7319" i="3" a="1"/>
  <c r="W7319" i="3" s="1"/>
  <c r="W7320" i="3" a="1"/>
  <c r="W7320" i="3" s="1"/>
  <c r="W7321" i="3" a="1"/>
  <c r="W7321" i="3" s="1"/>
  <c r="W7322" i="3" a="1"/>
  <c r="W7322" i="3" s="1"/>
  <c r="W7323" i="3" a="1"/>
  <c r="W7323" i="3" s="1"/>
  <c r="W7324" i="3" a="1"/>
  <c r="W7324" i="3" s="1"/>
  <c r="W7325" i="3" a="1"/>
  <c r="W7325" i="3" s="1"/>
  <c r="W7326" i="3" a="1"/>
  <c r="W7326" i="3" s="1"/>
  <c r="W7327" i="3" a="1"/>
  <c r="W7327" i="3" s="1"/>
  <c r="W7328" i="3" a="1"/>
  <c r="W7328" i="3" s="1"/>
  <c r="W7329" i="3" a="1"/>
  <c r="W7329" i="3" s="1"/>
  <c r="W7330" i="3" a="1"/>
  <c r="W7330" i="3" s="1"/>
  <c r="W7331" i="3" a="1"/>
  <c r="W7331" i="3" s="1"/>
  <c r="W7332" i="3" a="1"/>
  <c r="W7332" i="3" s="1"/>
  <c r="W7333" i="3" a="1"/>
  <c r="W7333" i="3" s="1"/>
  <c r="W7334" i="3" a="1"/>
  <c r="W7334" i="3" s="1"/>
  <c r="W7335" i="3" a="1"/>
  <c r="W7335" i="3" s="1"/>
  <c r="W7336" i="3" a="1"/>
  <c r="W7336" i="3" s="1"/>
  <c r="W7337" i="3" a="1"/>
  <c r="W7337" i="3" s="1"/>
  <c r="W7338" i="3" a="1"/>
  <c r="W7338" i="3" s="1"/>
  <c r="W7339" i="3" a="1"/>
  <c r="W7339" i="3" s="1"/>
  <c r="W7340" i="3" a="1"/>
  <c r="W7340" i="3" s="1"/>
  <c r="W7341" i="3" a="1"/>
  <c r="W7341" i="3" s="1"/>
  <c r="W7342" i="3" a="1"/>
  <c r="W7342" i="3" s="1"/>
  <c r="W7343" i="3" a="1"/>
  <c r="W7343" i="3" s="1"/>
  <c r="W7344" i="3" a="1"/>
  <c r="W7344" i="3" s="1"/>
  <c r="W7345" i="3" a="1"/>
  <c r="W7345" i="3" s="1"/>
  <c r="W7346" i="3" a="1"/>
  <c r="W7346" i="3" s="1"/>
  <c r="W7347" i="3" a="1"/>
  <c r="W7347" i="3" s="1"/>
  <c r="W7348" i="3" a="1"/>
  <c r="W7348" i="3" s="1"/>
  <c r="W7349" i="3" a="1"/>
  <c r="W7349" i="3" s="1"/>
  <c r="W7350" i="3" a="1"/>
  <c r="W7350" i="3" s="1"/>
  <c r="W7351" i="3" a="1"/>
  <c r="W7351" i="3" s="1"/>
  <c r="W7352" i="3" a="1"/>
  <c r="W7352" i="3" s="1"/>
  <c r="W7353" i="3" a="1"/>
  <c r="W7353" i="3" s="1"/>
  <c r="W7354" i="3" a="1"/>
  <c r="W7354" i="3" s="1"/>
  <c r="W7355" i="3" a="1"/>
  <c r="W7355" i="3" s="1"/>
  <c r="W7356" i="3" a="1"/>
  <c r="W7356" i="3" s="1"/>
  <c r="W7357" i="3" a="1"/>
  <c r="W7357" i="3" s="1"/>
  <c r="W7358" i="3" a="1"/>
  <c r="W7358" i="3" s="1"/>
  <c r="W7359" i="3" a="1"/>
  <c r="W7359" i="3" s="1"/>
  <c r="W7360" i="3" a="1"/>
  <c r="W7360" i="3" s="1"/>
  <c r="W7361" i="3" a="1"/>
  <c r="W7361" i="3" s="1"/>
  <c r="W7362" i="3" a="1"/>
  <c r="W7362" i="3" s="1"/>
  <c r="W7363" i="3" a="1"/>
  <c r="W7363" i="3" s="1"/>
  <c r="W7364" i="3" a="1"/>
  <c r="W7364" i="3" s="1"/>
  <c r="W7365" i="3" a="1"/>
  <c r="W7365" i="3" s="1"/>
  <c r="W7366" i="3" a="1"/>
  <c r="W7366" i="3" s="1"/>
  <c r="W7367" i="3" a="1"/>
  <c r="W7367" i="3" s="1"/>
  <c r="W7368" i="3" a="1"/>
  <c r="W7368" i="3" s="1"/>
  <c r="W7369" i="3" a="1"/>
  <c r="W7369" i="3" s="1"/>
  <c r="W7370" i="3" a="1"/>
  <c r="W7370" i="3" s="1"/>
  <c r="W7371" i="3" a="1"/>
  <c r="W7371" i="3" s="1"/>
  <c r="W7372" i="3" a="1"/>
  <c r="W7372" i="3" s="1"/>
  <c r="W7373" i="3" a="1"/>
  <c r="W7373" i="3" s="1"/>
  <c r="W7374" i="3" a="1"/>
  <c r="W7374" i="3" s="1"/>
  <c r="W7375" i="3" a="1"/>
  <c r="W7375" i="3" s="1"/>
  <c r="W7376" i="3" a="1"/>
  <c r="W7376" i="3" s="1"/>
  <c r="W7377" i="3" a="1"/>
  <c r="W7377" i="3" s="1"/>
  <c r="W7378" i="3" a="1"/>
  <c r="W7378" i="3" s="1"/>
  <c r="W7379" i="3" a="1"/>
  <c r="W7379" i="3" s="1"/>
  <c r="W7380" i="3" a="1"/>
  <c r="W7380" i="3" s="1"/>
  <c r="W7381" i="3" a="1"/>
  <c r="W7381" i="3" s="1"/>
  <c r="W7382" i="3" a="1"/>
  <c r="W7382" i="3" s="1"/>
  <c r="W7383" i="3" a="1"/>
  <c r="W7383" i="3" s="1"/>
  <c r="W7384" i="3" a="1"/>
  <c r="W7384" i="3" s="1"/>
  <c r="W7385" i="3" a="1"/>
  <c r="W7385" i="3" s="1"/>
  <c r="W7386" i="3" a="1"/>
  <c r="W7386" i="3" s="1"/>
  <c r="W7387" i="3" a="1"/>
  <c r="W7387" i="3" s="1"/>
  <c r="W7388" i="3" a="1"/>
  <c r="W7388" i="3" s="1"/>
  <c r="W7389" i="3" a="1"/>
  <c r="W7389" i="3" s="1"/>
  <c r="W7390" i="3" a="1"/>
  <c r="W7390" i="3" s="1"/>
  <c r="W7391" i="3" a="1"/>
  <c r="W7391" i="3" s="1"/>
  <c r="W7392" i="3" a="1"/>
  <c r="W7392" i="3" s="1"/>
  <c r="W7393" i="3" a="1"/>
  <c r="W7393" i="3" s="1"/>
  <c r="W7394" i="3" a="1"/>
  <c r="W7394" i="3" s="1"/>
  <c r="W7395" i="3" a="1"/>
  <c r="W7395" i="3" s="1"/>
  <c r="W7396" i="3" a="1"/>
  <c r="W7396" i="3" s="1"/>
  <c r="W7397" i="3" a="1"/>
  <c r="W7397" i="3" s="1"/>
  <c r="W7398" i="3" a="1"/>
  <c r="W7398" i="3" s="1"/>
  <c r="W7399" i="3" a="1"/>
  <c r="W7399" i="3" s="1"/>
  <c r="W7400" i="3" a="1"/>
  <c r="W7400" i="3" s="1"/>
  <c r="W7401" i="3" a="1"/>
  <c r="W7401" i="3" s="1"/>
  <c r="W7402" i="3" a="1"/>
  <c r="W7402" i="3" s="1"/>
  <c r="W7403" i="3" a="1"/>
  <c r="W7403" i="3" s="1"/>
  <c r="W7404" i="3" a="1"/>
  <c r="W7404" i="3" s="1"/>
  <c r="W7405" i="3" a="1"/>
  <c r="W7405" i="3" s="1"/>
  <c r="W7406" i="3" a="1"/>
  <c r="W7406" i="3" s="1"/>
  <c r="W7407" i="3" a="1"/>
  <c r="W7407" i="3" s="1"/>
  <c r="W7408" i="3" a="1"/>
  <c r="W7408" i="3" s="1"/>
  <c r="W7409" i="3" a="1"/>
  <c r="W7409" i="3" s="1"/>
  <c r="W7410" i="3" a="1"/>
  <c r="W7410" i="3" s="1"/>
  <c r="W7411" i="3" a="1"/>
  <c r="W7411" i="3" s="1"/>
  <c r="W7412" i="3" a="1"/>
  <c r="W7412" i="3" s="1"/>
  <c r="W7413" i="3" a="1"/>
  <c r="W7413" i="3" s="1"/>
  <c r="W7414" i="3" a="1"/>
  <c r="W7414" i="3" s="1"/>
  <c r="W7415" i="3" a="1"/>
  <c r="W7415" i="3" s="1"/>
  <c r="W7416" i="3" a="1"/>
  <c r="W7416" i="3" s="1"/>
  <c r="W7417" i="3" a="1"/>
  <c r="W7417" i="3" s="1"/>
  <c r="W7418" i="3" a="1"/>
  <c r="W7418" i="3" s="1"/>
  <c r="W7419" i="3" a="1"/>
  <c r="W7419" i="3" s="1"/>
  <c r="W7420" i="3" a="1"/>
  <c r="W7420" i="3" s="1"/>
  <c r="W7421" i="3" a="1"/>
  <c r="W7421" i="3" s="1"/>
  <c r="W7422" i="3" a="1"/>
  <c r="W7422" i="3" s="1"/>
  <c r="W7423" i="3" a="1"/>
  <c r="W7423" i="3" s="1"/>
  <c r="W7424" i="3" a="1"/>
  <c r="W7424" i="3" s="1"/>
  <c r="W7425" i="3" a="1"/>
  <c r="W7425" i="3" s="1"/>
  <c r="W7426" i="3" a="1"/>
  <c r="W7426" i="3" s="1"/>
  <c r="W7427" i="3" a="1"/>
  <c r="W7427" i="3" s="1"/>
  <c r="W7428" i="3" a="1"/>
  <c r="W7428" i="3" s="1"/>
  <c r="W7429" i="3" a="1"/>
  <c r="W7429" i="3" s="1"/>
  <c r="W7430" i="3" a="1"/>
  <c r="W7430" i="3" s="1"/>
  <c r="W7431" i="3" a="1"/>
  <c r="W7431" i="3" s="1"/>
  <c r="W7432" i="3" a="1"/>
  <c r="W7432" i="3" s="1"/>
  <c r="W7433" i="3" a="1"/>
  <c r="W7433" i="3" s="1"/>
  <c r="W7434" i="3" a="1"/>
  <c r="W7434" i="3" s="1"/>
  <c r="W7435" i="3" a="1"/>
  <c r="W7435" i="3" s="1"/>
  <c r="W7436" i="3" a="1"/>
  <c r="W7436" i="3" s="1"/>
  <c r="W7437" i="3" a="1"/>
  <c r="W7437" i="3" s="1"/>
  <c r="W7438" i="3" a="1"/>
  <c r="W7438" i="3" s="1"/>
  <c r="W7439" i="3" a="1"/>
  <c r="W7439" i="3" s="1"/>
  <c r="W7440" i="3" a="1"/>
  <c r="W7440" i="3" s="1"/>
  <c r="W7441" i="3" a="1"/>
  <c r="W7441" i="3" s="1"/>
  <c r="W7442" i="3" a="1"/>
  <c r="W7442" i="3" s="1"/>
  <c r="W7443" i="3" a="1"/>
  <c r="W7443" i="3" s="1"/>
  <c r="W7444" i="3" a="1"/>
  <c r="W7444" i="3" s="1"/>
  <c r="W7445" i="3" a="1"/>
  <c r="W7445" i="3" s="1"/>
  <c r="W7446" i="3" a="1"/>
  <c r="W7446" i="3" s="1"/>
  <c r="W7447" i="3" a="1"/>
  <c r="W7447" i="3" s="1"/>
  <c r="W7448" i="3" a="1"/>
  <c r="W7448" i="3" s="1"/>
  <c r="W7449" i="3" a="1"/>
  <c r="W7449" i="3" s="1"/>
  <c r="W7450" i="3" a="1"/>
  <c r="W7450" i="3" s="1"/>
  <c r="W7451" i="3" a="1"/>
  <c r="W7451" i="3" s="1"/>
  <c r="W7452" i="3" a="1"/>
  <c r="W7452" i="3" s="1"/>
  <c r="W7453" i="3" a="1"/>
  <c r="W7453" i="3" s="1"/>
  <c r="W7454" i="3" a="1"/>
  <c r="W7454" i="3" s="1"/>
  <c r="W7455" i="3" a="1"/>
  <c r="W7455" i="3" s="1"/>
  <c r="W7456" i="3" a="1"/>
  <c r="W7456" i="3" s="1"/>
  <c r="W7457" i="3" a="1"/>
  <c r="W7457" i="3" s="1"/>
  <c r="W7458" i="3" a="1"/>
  <c r="W7458" i="3" s="1"/>
  <c r="W7459" i="3" a="1"/>
  <c r="W7459" i="3" s="1"/>
  <c r="W7460" i="3" a="1"/>
  <c r="W7460" i="3" s="1"/>
  <c r="W7461" i="3" a="1"/>
  <c r="W7461" i="3" s="1"/>
  <c r="W7462" i="3" a="1"/>
  <c r="W7462" i="3" s="1"/>
  <c r="W7463" i="3" a="1"/>
  <c r="W7463" i="3" s="1"/>
  <c r="W7464" i="3" a="1"/>
  <c r="W7464" i="3" s="1"/>
  <c r="W7465" i="3" a="1"/>
  <c r="W7465" i="3" s="1"/>
  <c r="W7466" i="3" a="1"/>
  <c r="W7466" i="3" s="1"/>
  <c r="W7467" i="3" a="1"/>
  <c r="W7467" i="3" s="1"/>
  <c r="W7468" i="3" a="1"/>
  <c r="W7468" i="3" s="1"/>
  <c r="W7469" i="3" a="1"/>
  <c r="W7469" i="3" s="1"/>
  <c r="W7470" i="3" a="1"/>
  <c r="W7470" i="3" s="1"/>
  <c r="W7471" i="3" a="1"/>
  <c r="W7471" i="3" s="1"/>
  <c r="W7472" i="3" a="1"/>
  <c r="W7472" i="3" s="1"/>
  <c r="W7473" i="3" a="1"/>
  <c r="W7473" i="3" s="1"/>
  <c r="W7474" i="3" a="1"/>
  <c r="W7474" i="3" s="1"/>
  <c r="W7475" i="3" a="1"/>
  <c r="W7475" i="3" s="1"/>
  <c r="W7476" i="3" a="1"/>
  <c r="W7476" i="3" s="1"/>
  <c r="W7477" i="3" a="1"/>
  <c r="W7477" i="3" s="1"/>
  <c r="W7478" i="3" a="1"/>
  <c r="W7478" i="3" s="1"/>
  <c r="W7479" i="3" a="1"/>
  <c r="W7479" i="3" s="1"/>
  <c r="W7480" i="3" a="1"/>
  <c r="W7480" i="3" s="1"/>
  <c r="W7481" i="3" a="1"/>
  <c r="W7481" i="3" s="1"/>
  <c r="W7482" i="3" a="1"/>
  <c r="W7482" i="3" s="1"/>
  <c r="W7483" i="3" a="1"/>
  <c r="W7483" i="3" s="1"/>
  <c r="W7484" i="3" a="1"/>
  <c r="W7484" i="3" s="1"/>
  <c r="W7485" i="3" a="1"/>
  <c r="W7485" i="3" s="1"/>
  <c r="W7486" i="3" a="1"/>
  <c r="W7486" i="3" s="1"/>
  <c r="W7487" i="3" a="1"/>
  <c r="W7487" i="3" s="1"/>
  <c r="W7488" i="3" a="1"/>
  <c r="W7488" i="3" s="1"/>
  <c r="W7489" i="3" a="1"/>
  <c r="W7489" i="3" s="1"/>
  <c r="W7490" i="3" a="1"/>
  <c r="W7490" i="3" s="1"/>
  <c r="W7491" i="3" a="1"/>
  <c r="W7491" i="3" s="1"/>
  <c r="W7492" i="3" a="1"/>
  <c r="W7492" i="3" s="1"/>
  <c r="W7493" i="3" a="1"/>
  <c r="W7493" i="3" s="1"/>
  <c r="W7494" i="3" a="1"/>
  <c r="W7494" i="3" s="1"/>
  <c r="W7495" i="3" a="1"/>
  <c r="W7495" i="3" s="1"/>
  <c r="W7496" i="3" a="1"/>
  <c r="W7496" i="3" s="1"/>
  <c r="W7497" i="3" a="1"/>
  <c r="W7497" i="3" s="1"/>
  <c r="W7498" i="3" a="1"/>
  <c r="W7498" i="3" s="1"/>
  <c r="W7499" i="3" a="1"/>
  <c r="W7499" i="3" s="1"/>
  <c r="W7500" i="3" a="1"/>
  <c r="W7500" i="3" s="1"/>
  <c r="W7501" i="3" a="1"/>
  <c r="W7501" i="3" s="1"/>
  <c r="W7502" i="3" a="1"/>
  <c r="W7502" i="3" s="1"/>
  <c r="W7503" i="3" a="1"/>
  <c r="W7503" i="3" s="1"/>
  <c r="W7504" i="3" a="1"/>
  <c r="W7504" i="3" s="1"/>
  <c r="W7505" i="3" a="1"/>
  <c r="W7505" i="3" s="1"/>
  <c r="W7506" i="3" a="1"/>
  <c r="W7506" i="3" s="1"/>
  <c r="W7507" i="3" a="1"/>
  <c r="W7507" i="3" s="1"/>
  <c r="W7508" i="3" a="1"/>
  <c r="W7508" i="3" s="1"/>
  <c r="W7509" i="3" a="1"/>
  <c r="W7509" i="3" s="1"/>
  <c r="W7510" i="3" a="1"/>
  <c r="W7510" i="3" s="1"/>
  <c r="W7511" i="3" a="1"/>
  <c r="W7511" i="3" s="1"/>
  <c r="W7512" i="3" a="1"/>
  <c r="W7512" i="3" s="1"/>
  <c r="W7513" i="3" a="1"/>
  <c r="W7513" i="3" s="1"/>
  <c r="W7514" i="3" a="1"/>
  <c r="W7514" i="3" s="1"/>
  <c r="W7515" i="3" a="1"/>
  <c r="W7515" i="3" s="1"/>
  <c r="W7516" i="3" a="1"/>
  <c r="W7516" i="3" s="1"/>
  <c r="W7517" i="3" a="1"/>
  <c r="W7517" i="3" s="1"/>
  <c r="W7518" i="3" a="1"/>
  <c r="W7518" i="3" s="1"/>
  <c r="W7519" i="3" a="1"/>
  <c r="W7519" i="3" s="1"/>
  <c r="W7520" i="3" a="1"/>
  <c r="W7520" i="3" s="1"/>
  <c r="W7521" i="3" a="1"/>
  <c r="W7521" i="3" s="1"/>
  <c r="W7522" i="3" a="1"/>
  <c r="W7522" i="3" s="1"/>
  <c r="W7523" i="3" a="1"/>
  <c r="W7523" i="3" s="1"/>
  <c r="W7524" i="3" a="1"/>
  <c r="W7524" i="3" s="1"/>
  <c r="W7525" i="3" a="1"/>
  <c r="W7525" i="3" s="1"/>
  <c r="W7526" i="3" a="1"/>
  <c r="W7526" i="3" s="1"/>
  <c r="W7527" i="3" a="1"/>
  <c r="W7527" i="3" s="1"/>
  <c r="W7528" i="3" a="1"/>
  <c r="W7528" i="3" s="1"/>
  <c r="W7529" i="3" a="1"/>
  <c r="W7529" i="3" s="1"/>
  <c r="W7530" i="3" a="1"/>
  <c r="W7530" i="3" s="1"/>
  <c r="W7531" i="3" a="1"/>
  <c r="W7531" i="3" s="1"/>
  <c r="W7532" i="3" a="1"/>
  <c r="W7532" i="3" s="1"/>
  <c r="W7533" i="3" a="1"/>
  <c r="W7533" i="3" s="1"/>
  <c r="W7534" i="3" a="1"/>
  <c r="W7534" i="3" s="1"/>
  <c r="W7535" i="3" a="1"/>
  <c r="W7535" i="3" s="1"/>
  <c r="W7536" i="3" a="1"/>
  <c r="W7536" i="3" s="1"/>
  <c r="W7537" i="3" a="1"/>
  <c r="W7537" i="3" s="1"/>
  <c r="W7538" i="3" a="1"/>
  <c r="W7538" i="3" s="1"/>
  <c r="W7539" i="3" a="1"/>
  <c r="W7539" i="3" s="1"/>
  <c r="W7540" i="3" a="1"/>
  <c r="W7540" i="3" s="1"/>
  <c r="W7541" i="3" a="1"/>
  <c r="W7541" i="3" s="1"/>
  <c r="W7542" i="3" a="1"/>
  <c r="W7542" i="3" s="1"/>
  <c r="W7543" i="3" a="1"/>
  <c r="W7543" i="3" s="1"/>
  <c r="W7544" i="3" a="1"/>
  <c r="W7544" i="3" s="1"/>
  <c r="W7545" i="3" a="1"/>
  <c r="W7545" i="3" s="1"/>
  <c r="W7546" i="3" a="1"/>
  <c r="W7546" i="3" s="1"/>
  <c r="W7547" i="3" a="1"/>
  <c r="W7547" i="3" s="1"/>
  <c r="W7548" i="3" a="1"/>
  <c r="W7548" i="3" s="1"/>
  <c r="W7549" i="3" a="1"/>
  <c r="W7549" i="3" s="1"/>
  <c r="W7550" i="3" a="1"/>
  <c r="W7550" i="3" s="1"/>
  <c r="W7551" i="3" a="1"/>
  <c r="W7551" i="3" s="1"/>
  <c r="W7552" i="3" a="1"/>
  <c r="W7552" i="3" s="1"/>
  <c r="W7553" i="3" a="1"/>
  <c r="W7553" i="3" s="1"/>
  <c r="W7554" i="3" a="1"/>
  <c r="W7554" i="3" s="1"/>
  <c r="W7555" i="3" a="1"/>
  <c r="W7555" i="3" s="1"/>
  <c r="W7556" i="3" a="1"/>
  <c r="W7556" i="3" s="1"/>
  <c r="W7557" i="3" a="1"/>
  <c r="W7557" i="3" s="1"/>
  <c r="W7558" i="3" a="1"/>
  <c r="W7558" i="3" s="1"/>
  <c r="W7559" i="3" a="1"/>
  <c r="W7559" i="3" s="1"/>
  <c r="W7560" i="3" a="1"/>
  <c r="W7560" i="3" s="1"/>
  <c r="W7561" i="3" a="1"/>
  <c r="W7561" i="3" s="1"/>
  <c r="W7562" i="3" a="1"/>
  <c r="W7562" i="3" s="1"/>
  <c r="W7563" i="3" a="1"/>
  <c r="W7563" i="3" s="1"/>
  <c r="W7564" i="3" a="1"/>
  <c r="W7564" i="3" s="1"/>
  <c r="W7565" i="3" a="1"/>
  <c r="W7565" i="3" s="1"/>
  <c r="W7566" i="3" a="1"/>
  <c r="W7566" i="3" s="1"/>
  <c r="W7567" i="3" a="1"/>
  <c r="W7567" i="3" s="1"/>
  <c r="W7568" i="3" a="1"/>
  <c r="W7568" i="3" s="1"/>
  <c r="W7569" i="3" a="1"/>
  <c r="W7569" i="3" s="1"/>
  <c r="W7570" i="3" a="1"/>
  <c r="W7570" i="3" s="1"/>
  <c r="W7571" i="3" a="1"/>
  <c r="W7571" i="3" s="1"/>
  <c r="W7572" i="3" a="1"/>
  <c r="W7572" i="3" s="1"/>
  <c r="W7573" i="3" a="1"/>
  <c r="W7573" i="3" s="1"/>
  <c r="W7574" i="3" a="1"/>
  <c r="W7574" i="3" s="1"/>
  <c r="W7575" i="3" a="1"/>
  <c r="W7575" i="3" s="1"/>
  <c r="W7576" i="3" a="1"/>
  <c r="W7576" i="3" s="1"/>
  <c r="W7577" i="3" a="1"/>
  <c r="W7577" i="3" s="1"/>
  <c r="W7578" i="3" a="1"/>
  <c r="W7578" i="3" s="1"/>
  <c r="W7579" i="3" a="1"/>
  <c r="W7579" i="3" s="1"/>
  <c r="W7580" i="3" a="1"/>
  <c r="W7580" i="3" s="1"/>
  <c r="W7581" i="3" a="1"/>
  <c r="W7581" i="3" s="1"/>
  <c r="W7582" i="3" a="1"/>
  <c r="W7582" i="3" s="1"/>
  <c r="W7583" i="3" a="1"/>
  <c r="W7583" i="3" s="1"/>
  <c r="W7584" i="3" a="1"/>
  <c r="W7584" i="3" s="1"/>
  <c r="W7585" i="3" a="1"/>
  <c r="W7585" i="3" s="1"/>
  <c r="W7586" i="3" a="1"/>
  <c r="W7586" i="3" s="1"/>
  <c r="W7587" i="3" a="1"/>
  <c r="W7587" i="3" s="1"/>
  <c r="W7588" i="3" a="1"/>
  <c r="W7588" i="3" s="1"/>
  <c r="W7589" i="3" a="1"/>
  <c r="W7589" i="3" s="1"/>
  <c r="W7590" i="3" a="1"/>
  <c r="W7590" i="3" s="1"/>
  <c r="W7591" i="3" a="1"/>
  <c r="W7591" i="3" s="1"/>
  <c r="W7592" i="3" a="1"/>
  <c r="W7592" i="3" s="1"/>
  <c r="W7593" i="3" a="1"/>
  <c r="W7593" i="3" s="1"/>
  <c r="W7594" i="3" a="1"/>
  <c r="W7594" i="3" s="1"/>
  <c r="W7595" i="3" a="1"/>
  <c r="W7595" i="3" s="1"/>
  <c r="W7596" i="3" a="1"/>
  <c r="W7596" i="3" s="1"/>
  <c r="W7597" i="3" a="1"/>
  <c r="W7597" i="3" s="1"/>
  <c r="W7598" i="3" a="1"/>
  <c r="W7598" i="3" s="1"/>
  <c r="W7599" i="3" a="1"/>
  <c r="W7599" i="3" s="1"/>
  <c r="W7600" i="3" a="1"/>
  <c r="W7600" i="3" s="1"/>
  <c r="W7601" i="3" a="1"/>
  <c r="W7601" i="3" s="1"/>
  <c r="W7602" i="3" a="1"/>
  <c r="W7602" i="3" s="1"/>
  <c r="W7603" i="3" a="1"/>
  <c r="W7603" i="3" s="1"/>
  <c r="W7604" i="3" a="1"/>
  <c r="W7604" i="3" s="1"/>
  <c r="W7605" i="3" a="1"/>
  <c r="W7605" i="3" s="1"/>
  <c r="W7606" i="3" a="1"/>
  <c r="W7606" i="3" s="1"/>
  <c r="W7607" i="3" a="1"/>
  <c r="W7607" i="3" s="1"/>
  <c r="W7608" i="3" a="1"/>
  <c r="W7608" i="3" s="1"/>
  <c r="W7609" i="3" a="1"/>
  <c r="W7609" i="3" s="1"/>
  <c r="W7610" i="3" a="1"/>
  <c r="W7610" i="3" s="1"/>
  <c r="W7611" i="3" a="1"/>
  <c r="W7611" i="3" s="1"/>
  <c r="W7612" i="3" a="1"/>
  <c r="W7612" i="3" s="1"/>
  <c r="W7613" i="3" a="1"/>
  <c r="W7613" i="3" s="1"/>
  <c r="W7614" i="3" a="1"/>
  <c r="W7614" i="3" s="1"/>
  <c r="W7615" i="3" a="1"/>
  <c r="W7615" i="3" s="1"/>
  <c r="W7616" i="3" a="1"/>
  <c r="W7616" i="3" s="1"/>
  <c r="W7617" i="3" a="1"/>
  <c r="W7617" i="3" s="1"/>
  <c r="W7618" i="3" a="1"/>
  <c r="W7618" i="3" s="1"/>
  <c r="W7619" i="3" a="1"/>
  <c r="W7619" i="3" s="1"/>
  <c r="W7620" i="3" a="1"/>
  <c r="W7620" i="3" s="1"/>
  <c r="W7621" i="3" a="1"/>
  <c r="W7621" i="3" s="1"/>
  <c r="W7622" i="3" a="1"/>
  <c r="W7622" i="3" s="1"/>
  <c r="W7623" i="3" a="1"/>
  <c r="W7623" i="3" s="1"/>
  <c r="W7624" i="3" a="1"/>
  <c r="W7624" i="3" s="1"/>
  <c r="W7625" i="3" a="1"/>
  <c r="W7625" i="3" s="1"/>
  <c r="W7626" i="3" a="1"/>
  <c r="W7626" i="3" s="1"/>
  <c r="W7627" i="3" a="1"/>
  <c r="W7627" i="3" s="1"/>
  <c r="W7628" i="3" a="1"/>
  <c r="W7628" i="3" s="1"/>
  <c r="W7629" i="3" a="1"/>
  <c r="W7629" i="3" s="1"/>
  <c r="W7630" i="3" a="1"/>
  <c r="W7630" i="3" s="1"/>
  <c r="W7631" i="3" a="1"/>
  <c r="W7631" i="3" s="1"/>
  <c r="W7632" i="3" a="1"/>
  <c r="W7632" i="3" s="1"/>
  <c r="W7633" i="3" a="1"/>
  <c r="W7633" i="3" s="1"/>
  <c r="W7634" i="3" a="1"/>
  <c r="W7634" i="3" s="1"/>
  <c r="W7635" i="3" a="1"/>
  <c r="W7635" i="3" s="1"/>
  <c r="W7636" i="3" a="1"/>
  <c r="W7636" i="3" s="1"/>
  <c r="W7637" i="3" a="1"/>
  <c r="W7637" i="3" s="1"/>
  <c r="W7638" i="3" a="1"/>
  <c r="W7638" i="3" s="1"/>
  <c r="W7639" i="3" a="1"/>
  <c r="W7639" i="3" s="1"/>
  <c r="W7640" i="3" a="1"/>
  <c r="W7640" i="3" s="1"/>
  <c r="W7641" i="3" a="1"/>
  <c r="W7641" i="3" s="1"/>
  <c r="W7642" i="3" a="1"/>
  <c r="W7642" i="3" s="1"/>
  <c r="W7643" i="3" a="1"/>
  <c r="W7643" i="3" s="1"/>
  <c r="W7644" i="3" a="1"/>
  <c r="W7644" i="3" s="1"/>
  <c r="W7645" i="3" a="1"/>
  <c r="W7645" i="3" s="1"/>
  <c r="W7646" i="3" a="1"/>
  <c r="W7646" i="3" s="1"/>
  <c r="W7647" i="3" a="1"/>
  <c r="W7647" i="3" s="1"/>
  <c r="W7648" i="3" a="1"/>
  <c r="W7648" i="3" s="1"/>
  <c r="W7649" i="3" a="1"/>
  <c r="W7649" i="3" s="1"/>
  <c r="W7650" i="3" a="1"/>
  <c r="W7650" i="3" s="1"/>
  <c r="W7651" i="3" a="1"/>
  <c r="W7651" i="3" s="1"/>
  <c r="W7652" i="3" a="1"/>
  <c r="W7652" i="3" s="1"/>
  <c r="W7653" i="3" a="1"/>
  <c r="W7653" i="3" s="1"/>
  <c r="W7654" i="3" a="1"/>
  <c r="W7654" i="3" s="1"/>
  <c r="W7655" i="3" a="1"/>
  <c r="W7655" i="3" s="1"/>
  <c r="W7656" i="3" a="1"/>
  <c r="W7656" i="3" s="1"/>
  <c r="W7657" i="3" a="1"/>
  <c r="W7657" i="3" s="1"/>
  <c r="W7658" i="3" a="1"/>
  <c r="W7658" i="3" s="1"/>
  <c r="W7659" i="3" a="1"/>
  <c r="W7659" i="3" s="1"/>
  <c r="W7660" i="3" a="1"/>
  <c r="W7660" i="3" s="1"/>
  <c r="W7661" i="3" a="1"/>
  <c r="W7661" i="3" s="1"/>
  <c r="W7662" i="3" a="1"/>
  <c r="W7662" i="3" s="1"/>
  <c r="W7663" i="3" a="1"/>
  <c r="W7663" i="3" s="1"/>
  <c r="W7664" i="3" a="1"/>
  <c r="W7664" i="3" s="1"/>
  <c r="W7665" i="3" a="1"/>
  <c r="W7665" i="3" s="1"/>
  <c r="W7666" i="3" a="1"/>
  <c r="W7666" i="3" s="1"/>
  <c r="W7667" i="3" a="1"/>
  <c r="W7667" i="3" s="1"/>
  <c r="W7668" i="3" a="1"/>
  <c r="W7668" i="3" s="1"/>
  <c r="W7669" i="3" a="1"/>
  <c r="W7669" i="3" s="1"/>
  <c r="W7670" i="3" a="1"/>
  <c r="W7670" i="3" s="1"/>
  <c r="W7671" i="3" a="1"/>
  <c r="W7671" i="3" s="1"/>
  <c r="W7672" i="3" a="1"/>
  <c r="W7672" i="3" s="1"/>
  <c r="W7673" i="3" a="1"/>
  <c r="W7673" i="3" s="1"/>
  <c r="W7674" i="3" a="1"/>
  <c r="W7674" i="3" s="1"/>
  <c r="W7675" i="3" a="1"/>
  <c r="W7675" i="3" s="1"/>
  <c r="W7676" i="3" a="1"/>
  <c r="W7676" i="3" s="1"/>
  <c r="W7677" i="3" a="1"/>
  <c r="W7677" i="3" s="1"/>
  <c r="W7678" i="3" a="1"/>
  <c r="W7678" i="3" s="1"/>
  <c r="W7679" i="3" a="1"/>
  <c r="W7679" i="3" s="1"/>
  <c r="W7680" i="3" a="1"/>
  <c r="W7680" i="3" s="1"/>
  <c r="W7681" i="3" a="1"/>
  <c r="W7681" i="3" s="1"/>
  <c r="W7682" i="3" a="1"/>
  <c r="W7682" i="3" s="1"/>
  <c r="W7683" i="3" a="1"/>
  <c r="W7683" i="3" s="1"/>
  <c r="W7684" i="3" a="1"/>
  <c r="W7684" i="3" s="1"/>
  <c r="W7685" i="3" a="1"/>
  <c r="W7685" i="3" s="1"/>
  <c r="W7686" i="3" a="1"/>
  <c r="W7686" i="3" s="1"/>
  <c r="W7687" i="3" a="1"/>
  <c r="W7687" i="3" s="1"/>
  <c r="W7688" i="3" a="1"/>
  <c r="W7688" i="3" s="1"/>
  <c r="W7689" i="3" a="1"/>
  <c r="W7689" i="3" s="1"/>
  <c r="W7690" i="3" a="1"/>
  <c r="W7690" i="3" s="1"/>
  <c r="W7691" i="3" a="1"/>
  <c r="W7691" i="3" s="1"/>
  <c r="W7692" i="3" a="1"/>
  <c r="W7692" i="3" s="1"/>
  <c r="W7693" i="3" a="1"/>
  <c r="W7693" i="3" s="1"/>
  <c r="W7694" i="3" a="1"/>
  <c r="W7694" i="3" s="1"/>
  <c r="W7695" i="3" a="1"/>
  <c r="W7695" i="3" s="1"/>
  <c r="W7696" i="3" a="1"/>
  <c r="W7696" i="3" s="1"/>
  <c r="W7697" i="3" a="1"/>
  <c r="W7697" i="3" s="1"/>
  <c r="W7698" i="3" a="1"/>
  <c r="W7698" i="3" s="1"/>
  <c r="W7699" i="3" a="1"/>
  <c r="W7699" i="3" s="1"/>
  <c r="W7700" i="3" a="1"/>
  <c r="W7700" i="3" s="1"/>
  <c r="W7701" i="3" a="1"/>
  <c r="W7701" i="3" s="1"/>
  <c r="W7702" i="3" a="1"/>
  <c r="W7702" i="3" s="1"/>
  <c r="W7703" i="3" a="1"/>
  <c r="W7703" i="3" s="1"/>
  <c r="W7704" i="3" a="1"/>
  <c r="W7704" i="3" s="1"/>
  <c r="W7705" i="3" a="1"/>
  <c r="W7705" i="3" s="1"/>
  <c r="W7706" i="3" a="1"/>
  <c r="W7706" i="3" s="1"/>
  <c r="W7707" i="3" a="1"/>
  <c r="W7707" i="3" s="1"/>
  <c r="W7708" i="3" a="1"/>
  <c r="W7708" i="3" s="1"/>
  <c r="W7709" i="3" a="1"/>
  <c r="W7709" i="3" s="1"/>
  <c r="W7710" i="3" a="1"/>
  <c r="W7710" i="3" s="1"/>
  <c r="W7711" i="3" a="1"/>
  <c r="W7711" i="3" s="1"/>
  <c r="W7712" i="3" a="1"/>
  <c r="W7712" i="3" s="1"/>
  <c r="W7713" i="3" a="1"/>
  <c r="W7713" i="3" s="1"/>
  <c r="W7714" i="3" a="1"/>
  <c r="W7714" i="3" s="1"/>
  <c r="W7715" i="3" a="1"/>
  <c r="W7715" i="3" s="1"/>
  <c r="W7716" i="3" a="1"/>
  <c r="W7716" i="3" s="1"/>
  <c r="W7717" i="3" a="1"/>
  <c r="W7717" i="3" s="1"/>
  <c r="W7718" i="3" a="1"/>
  <c r="W7718" i="3" s="1"/>
  <c r="W7719" i="3" a="1"/>
  <c r="W7719" i="3" s="1"/>
  <c r="W7720" i="3" a="1"/>
  <c r="W7720" i="3" s="1"/>
  <c r="W7721" i="3" a="1"/>
  <c r="W7721" i="3" s="1"/>
  <c r="W7722" i="3" a="1"/>
  <c r="W7722" i="3" s="1"/>
  <c r="W7723" i="3" a="1"/>
  <c r="W7723" i="3" s="1"/>
  <c r="W7724" i="3" a="1"/>
  <c r="W7724" i="3" s="1"/>
  <c r="W7725" i="3" a="1"/>
  <c r="W7725" i="3" s="1"/>
  <c r="W7726" i="3" a="1"/>
  <c r="W7726" i="3" s="1"/>
  <c r="W7727" i="3" a="1"/>
  <c r="W7727" i="3" s="1"/>
  <c r="W7728" i="3" a="1"/>
  <c r="W7728" i="3" s="1"/>
  <c r="W7729" i="3" a="1"/>
  <c r="W7729" i="3" s="1"/>
  <c r="W7730" i="3" a="1"/>
  <c r="W7730" i="3" s="1"/>
  <c r="W7731" i="3" a="1"/>
  <c r="W7731" i="3" s="1"/>
  <c r="W7732" i="3" a="1"/>
  <c r="W7732" i="3" s="1"/>
  <c r="W7733" i="3" a="1"/>
  <c r="W7733" i="3" s="1"/>
  <c r="W7734" i="3" a="1"/>
  <c r="W7734" i="3" s="1"/>
  <c r="W7735" i="3" a="1"/>
  <c r="W7735" i="3" s="1"/>
  <c r="W7736" i="3" a="1"/>
  <c r="W7736" i="3" s="1"/>
  <c r="W7737" i="3" a="1"/>
  <c r="W7737" i="3" s="1"/>
  <c r="W7738" i="3" a="1"/>
  <c r="W7738" i="3" s="1"/>
  <c r="W7739" i="3" a="1"/>
  <c r="W7739" i="3" s="1"/>
  <c r="W7740" i="3" a="1"/>
  <c r="W7740" i="3" s="1"/>
  <c r="W7741" i="3" a="1"/>
  <c r="W7741" i="3" s="1"/>
  <c r="W7742" i="3" a="1"/>
  <c r="W7742" i="3" s="1"/>
  <c r="W7743" i="3" a="1"/>
  <c r="W7743" i="3" s="1"/>
  <c r="W7744" i="3" a="1"/>
  <c r="W7744" i="3" s="1"/>
  <c r="W7745" i="3" a="1"/>
  <c r="W7745" i="3" s="1"/>
  <c r="W7746" i="3" a="1"/>
  <c r="W7746" i="3" s="1"/>
  <c r="W7747" i="3" a="1"/>
  <c r="W7747" i="3" s="1"/>
  <c r="W7748" i="3" a="1"/>
  <c r="W7748" i="3" s="1"/>
  <c r="W7749" i="3" a="1"/>
  <c r="W7749" i="3" s="1"/>
  <c r="W7750" i="3" a="1"/>
  <c r="W7750" i="3" s="1"/>
  <c r="W7751" i="3" a="1"/>
  <c r="W7751" i="3" s="1"/>
  <c r="W7752" i="3" a="1"/>
  <c r="W7752" i="3" s="1"/>
  <c r="W7753" i="3" a="1"/>
  <c r="W7753" i="3" s="1"/>
  <c r="W7754" i="3" a="1"/>
  <c r="W7754" i="3" s="1"/>
  <c r="W7755" i="3" a="1"/>
  <c r="W7755" i="3" s="1"/>
  <c r="W7756" i="3" a="1"/>
  <c r="W7756" i="3" s="1"/>
  <c r="W7757" i="3" a="1"/>
  <c r="W7757" i="3" s="1"/>
  <c r="W7758" i="3" a="1"/>
  <c r="W7758" i="3" s="1"/>
  <c r="W7759" i="3" a="1"/>
  <c r="W7759" i="3" s="1"/>
  <c r="W7760" i="3" a="1"/>
  <c r="W7760" i="3" s="1"/>
  <c r="W7761" i="3" a="1"/>
  <c r="W7761" i="3" s="1"/>
  <c r="W7762" i="3" a="1"/>
  <c r="W7762" i="3" s="1"/>
  <c r="W7763" i="3" a="1"/>
  <c r="W7763" i="3" s="1"/>
  <c r="W7764" i="3" a="1"/>
  <c r="W7764" i="3" s="1"/>
  <c r="W7765" i="3" a="1"/>
  <c r="W7765" i="3" s="1"/>
  <c r="W7766" i="3" a="1"/>
  <c r="W7766" i="3" s="1"/>
  <c r="W7767" i="3" a="1"/>
  <c r="W7767" i="3" s="1"/>
  <c r="W7768" i="3" a="1"/>
  <c r="W7768" i="3" s="1"/>
  <c r="W7769" i="3" a="1"/>
  <c r="W7769" i="3" s="1"/>
  <c r="W7770" i="3" a="1"/>
  <c r="W7770" i="3" s="1"/>
  <c r="W7771" i="3" a="1"/>
  <c r="W7771" i="3" s="1"/>
  <c r="W7772" i="3" a="1"/>
  <c r="W7772" i="3" s="1"/>
  <c r="W7773" i="3" a="1"/>
  <c r="W7773" i="3" s="1"/>
  <c r="W7774" i="3" a="1"/>
  <c r="W7774" i="3" s="1"/>
  <c r="W7775" i="3" a="1"/>
  <c r="W7775" i="3" s="1"/>
  <c r="W7776" i="3" a="1"/>
  <c r="W7776" i="3" s="1"/>
  <c r="W7777" i="3" a="1"/>
  <c r="W7777" i="3" s="1"/>
  <c r="W7778" i="3" a="1"/>
  <c r="W7778" i="3" s="1"/>
  <c r="W7779" i="3" a="1"/>
  <c r="W7779" i="3" s="1"/>
  <c r="W7780" i="3" a="1"/>
  <c r="W7780" i="3" s="1"/>
  <c r="W7781" i="3" a="1"/>
  <c r="W7781" i="3" s="1"/>
  <c r="W7782" i="3" a="1"/>
  <c r="W7782" i="3" s="1"/>
  <c r="W7783" i="3" a="1"/>
  <c r="W7783" i="3" s="1"/>
  <c r="W7784" i="3" a="1"/>
  <c r="W7784" i="3" s="1"/>
  <c r="W7785" i="3" a="1"/>
  <c r="W7785" i="3" s="1"/>
  <c r="W7786" i="3" a="1"/>
  <c r="W7786" i="3" s="1"/>
  <c r="W7787" i="3" a="1"/>
  <c r="W7787" i="3" s="1"/>
  <c r="W7788" i="3" a="1"/>
  <c r="W7788" i="3" s="1"/>
  <c r="W7789" i="3" a="1"/>
  <c r="W7789" i="3" s="1"/>
  <c r="W7790" i="3" a="1"/>
  <c r="W7790" i="3" s="1"/>
  <c r="W7791" i="3" a="1"/>
  <c r="W7791" i="3" s="1"/>
  <c r="W7792" i="3" a="1"/>
  <c r="W7792" i="3" s="1"/>
  <c r="W7793" i="3" a="1"/>
  <c r="W7793" i="3" s="1"/>
  <c r="W7794" i="3" a="1"/>
  <c r="W7794" i="3" s="1"/>
  <c r="W7795" i="3" a="1"/>
  <c r="W7795" i="3" s="1"/>
  <c r="W7796" i="3" a="1"/>
  <c r="W7796" i="3" s="1"/>
  <c r="W7797" i="3" a="1"/>
  <c r="W7797" i="3" s="1"/>
  <c r="W7798" i="3" a="1"/>
  <c r="W7798" i="3" s="1"/>
  <c r="W7799" i="3" a="1"/>
  <c r="W7799" i="3" s="1"/>
  <c r="W7800" i="3" a="1"/>
  <c r="W7800" i="3" s="1"/>
  <c r="W7801" i="3" a="1"/>
  <c r="W7801" i="3" s="1"/>
  <c r="W7802" i="3" a="1"/>
  <c r="W7802" i="3" s="1"/>
  <c r="W7803" i="3" a="1"/>
  <c r="W7803" i="3" s="1"/>
  <c r="W7804" i="3" a="1"/>
  <c r="W7804" i="3" s="1"/>
  <c r="W7805" i="3" a="1"/>
  <c r="W7805" i="3" s="1"/>
  <c r="W7806" i="3" a="1"/>
  <c r="W7806" i="3" s="1"/>
  <c r="W7807" i="3" a="1"/>
  <c r="W7807" i="3" s="1"/>
  <c r="W7808" i="3" a="1"/>
  <c r="W7808" i="3" s="1"/>
  <c r="W7809" i="3" a="1"/>
  <c r="W7809" i="3" s="1"/>
  <c r="W7810" i="3" a="1"/>
  <c r="W7810" i="3" s="1"/>
  <c r="W7811" i="3" a="1"/>
  <c r="W7811" i="3" s="1"/>
  <c r="W7812" i="3" a="1"/>
  <c r="W7812" i="3" s="1"/>
  <c r="W7813" i="3" a="1"/>
  <c r="W7813" i="3" s="1"/>
  <c r="W7814" i="3" a="1"/>
  <c r="W7814" i="3" s="1"/>
  <c r="W7815" i="3" a="1"/>
  <c r="W7815" i="3" s="1"/>
  <c r="W7816" i="3" a="1"/>
  <c r="W7816" i="3" s="1"/>
  <c r="W7817" i="3" a="1"/>
  <c r="W7817" i="3" s="1"/>
  <c r="W7818" i="3" a="1"/>
  <c r="W7818" i="3" s="1"/>
  <c r="W7819" i="3" a="1"/>
  <c r="W7819" i="3" s="1"/>
  <c r="W7820" i="3" a="1"/>
  <c r="W7820" i="3" s="1"/>
  <c r="W7821" i="3" a="1"/>
  <c r="W7821" i="3" s="1"/>
  <c r="W7822" i="3" a="1"/>
  <c r="W7822" i="3" s="1"/>
  <c r="W7823" i="3" a="1"/>
  <c r="W7823" i="3" s="1"/>
  <c r="W7824" i="3" a="1"/>
  <c r="W7824" i="3" s="1"/>
  <c r="W7825" i="3" a="1"/>
  <c r="W7825" i="3" s="1"/>
  <c r="W7826" i="3" a="1"/>
  <c r="W7826" i="3" s="1"/>
  <c r="W7827" i="3" a="1"/>
  <c r="W7827" i="3" s="1"/>
  <c r="W7828" i="3" a="1"/>
  <c r="W7828" i="3" s="1"/>
  <c r="W7829" i="3" a="1"/>
  <c r="W7829" i="3" s="1"/>
  <c r="W7830" i="3" a="1"/>
  <c r="W7830" i="3" s="1"/>
  <c r="W7831" i="3" a="1"/>
  <c r="W7831" i="3" s="1"/>
  <c r="W7832" i="3" a="1"/>
  <c r="W7832" i="3" s="1"/>
  <c r="W7833" i="3" a="1"/>
  <c r="W7833" i="3" s="1"/>
  <c r="W7834" i="3" a="1"/>
  <c r="W7834" i="3" s="1"/>
  <c r="W7835" i="3" a="1"/>
  <c r="W7835" i="3" s="1"/>
  <c r="W7836" i="3" a="1"/>
  <c r="W7836" i="3" s="1"/>
  <c r="W7837" i="3" a="1"/>
  <c r="W7837" i="3" s="1"/>
  <c r="W7838" i="3" a="1"/>
  <c r="W7838" i="3" s="1"/>
  <c r="W7839" i="3" a="1"/>
  <c r="W7839" i="3" s="1"/>
  <c r="W7840" i="3" a="1"/>
  <c r="W7840" i="3" s="1"/>
  <c r="W7841" i="3" a="1"/>
  <c r="W7841" i="3" s="1"/>
  <c r="W7842" i="3" a="1"/>
  <c r="W7842" i="3" s="1"/>
  <c r="W7843" i="3" a="1"/>
  <c r="W7843" i="3" s="1"/>
  <c r="W7844" i="3" a="1"/>
  <c r="W7844" i="3" s="1"/>
  <c r="W7845" i="3" a="1"/>
  <c r="W7845" i="3" s="1"/>
  <c r="W7846" i="3" a="1"/>
  <c r="W7846" i="3" s="1"/>
  <c r="W7847" i="3" a="1"/>
  <c r="W7847" i="3" s="1"/>
  <c r="W7848" i="3" a="1"/>
  <c r="W7848" i="3" s="1"/>
  <c r="W7849" i="3" a="1"/>
  <c r="W7849" i="3" s="1"/>
  <c r="W7850" i="3" a="1"/>
  <c r="W7850" i="3" s="1"/>
  <c r="W7851" i="3" a="1"/>
  <c r="W7851" i="3" s="1"/>
  <c r="W7852" i="3" a="1"/>
  <c r="W7852" i="3" s="1"/>
  <c r="W7853" i="3" a="1"/>
  <c r="W7853" i="3" s="1"/>
  <c r="W7854" i="3" a="1"/>
  <c r="W7854" i="3" s="1"/>
  <c r="W7855" i="3" a="1"/>
  <c r="W7855" i="3" s="1"/>
  <c r="W7856" i="3" a="1"/>
  <c r="W7856" i="3" s="1"/>
  <c r="W7857" i="3" a="1"/>
  <c r="W7857" i="3" s="1"/>
  <c r="W7858" i="3" a="1"/>
  <c r="W7858" i="3" s="1"/>
  <c r="W7859" i="3" a="1"/>
  <c r="W7859" i="3" s="1"/>
  <c r="W7860" i="3" a="1"/>
  <c r="W7860" i="3" s="1"/>
  <c r="W7861" i="3" a="1"/>
  <c r="W7861" i="3" s="1"/>
  <c r="W7862" i="3" a="1"/>
  <c r="W7862" i="3" s="1"/>
  <c r="W7863" i="3" a="1"/>
  <c r="W7863" i="3" s="1"/>
  <c r="W7864" i="3" a="1"/>
  <c r="W7864" i="3" s="1"/>
  <c r="W7865" i="3" a="1"/>
  <c r="W7865" i="3" s="1"/>
  <c r="W7866" i="3" a="1"/>
  <c r="W7866" i="3" s="1"/>
  <c r="W7867" i="3" a="1"/>
  <c r="W7867" i="3" s="1"/>
  <c r="W7868" i="3" a="1"/>
  <c r="W7868" i="3" s="1"/>
  <c r="W7869" i="3" a="1"/>
  <c r="W7869" i="3" s="1"/>
  <c r="W7870" i="3" a="1"/>
  <c r="W7870" i="3" s="1"/>
  <c r="W7871" i="3" a="1"/>
  <c r="W7871" i="3" s="1"/>
  <c r="W7872" i="3" a="1"/>
  <c r="W7872" i="3" s="1"/>
  <c r="W7873" i="3" a="1"/>
  <c r="W7873" i="3" s="1"/>
  <c r="W7874" i="3" a="1"/>
  <c r="W7874" i="3" s="1"/>
  <c r="W7875" i="3" a="1"/>
  <c r="W7875" i="3" s="1"/>
  <c r="W7876" i="3" a="1"/>
  <c r="W7876" i="3" s="1"/>
  <c r="W7877" i="3" a="1"/>
  <c r="W7877" i="3" s="1"/>
  <c r="W7878" i="3" a="1"/>
  <c r="W7878" i="3" s="1"/>
  <c r="W7879" i="3" a="1"/>
  <c r="W7879" i="3" s="1"/>
  <c r="W7880" i="3" a="1"/>
  <c r="W7880" i="3" s="1"/>
  <c r="W7881" i="3" a="1"/>
  <c r="W7881" i="3" s="1"/>
  <c r="W7882" i="3" a="1"/>
  <c r="W7882" i="3" s="1"/>
  <c r="W7883" i="3" a="1"/>
  <c r="W7883" i="3" s="1"/>
  <c r="W7884" i="3" a="1"/>
  <c r="W7884" i="3" s="1"/>
  <c r="W7885" i="3" a="1"/>
  <c r="W7885" i="3" s="1"/>
  <c r="W7886" i="3" a="1"/>
  <c r="W7886" i="3" s="1"/>
  <c r="W7887" i="3" a="1"/>
  <c r="W7887" i="3" s="1"/>
  <c r="W7888" i="3" a="1"/>
  <c r="W7888" i="3" s="1"/>
  <c r="W7889" i="3" a="1"/>
  <c r="W7889" i="3" s="1"/>
  <c r="W7890" i="3" a="1"/>
  <c r="W7890" i="3" s="1"/>
  <c r="W7891" i="3" a="1"/>
  <c r="W7891" i="3" s="1"/>
  <c r="W7892" i="3" a="1"/>
  <c r="W7892" i="3" s="1"/>
  <c r="W7893" i="3" a="1"/>
  <c r="W7893" i="3" s="1"/>
  <c r="W7894" i="3" a="1"/>
  <c r="W7894" i="3" s="1"/>
  <c r="W7895" i="3" a="1"/>
  <c r="W7895" i="3" s="1"/>
  <c r="W7896" i="3" a="1"/>
  <c r="W7896" i="3" s="1"/>
  <c r="W7897" i="3" a="1"/>
  <c r="W7897" i="3" s="1"/>
  <c r="W7898" i="3" a="1"/>
  <c r="W7898" i="3" s="1"/>
  <c r="W7899" i="3" a="1"/>
  <c r="W7899" i="3" s="1"/>
  <c r="W7900" i="3" a="1"/>
  <c r="W7900" i="3" s="1"/>
  <c r="W7901" i="3" a="1"/>
  <c r="W7901" i="3" s="1"/>
  <c r="W7902" i="3" a="1"/>
  <c r="W7902" i="3" s="1"/>
  <c r="W7903" i="3" a="1"/>
  <c r="W7903" i="3" s="1"/>
  <c r="W7904" i="3" a="1"/>
  <c r="W7904" i="3" s="1"/>
  <c r="W7905" i="3" a="1"/>
  <c r="W7905" i="3" s="1"/>
  <c r="W7906" i="3" a="1"/>
  <c r="W7906" i="3" s="1"/>
  <c r="W7907" i="3" a="1"/>
  <c r="W7907" i="3" s="1"/>
  <c r="W7908" i="3" a="1"/>
  <c r="W7908" i="3" s="1"/>
  <c r="W7909" i="3" a="1"/>
  <c r="W7909" i="3" s="1"/>
  <c r="W7910" i="3" a="1"/>
  <c r="W7910" i="3" s="1"/>
  <c r="W7911" i="3" a="1"/>
  <c r="W7911" i="3" s="1"/>
  <c r="W7912" i="3" a="1"/>
  <c r="W7912" i="3" s="1"/>
  <c r="W7913" i="3" a="1"/>
  <c r="W7913" i="3" s="1"/>
  <c r="W7914" i="3" a="1"/>
  <c r="W7914" i="3" s="1"/>
  <c r="W7915" i="3" a="1"/>
  <c r="W7915" i="3" s="1"/>
  <c r="W7916" i="3" a="1"/>
  <c r="W7916" i="3" s="1"/>
  <c r="W7917" i="3" a="1"/>
  <c r="W7917" i="3" s="1"/>
  <c r="W7918" i="3" a="1"/>
  <c r="W7918" i="3" s="1"/>
  <c r="W7919" i="3" a="1"/>
  <c r="W7919" i="3" s="1"/>
  <c r="W7920" i="3" a="1"/>
  <c r="W7920" i="3" s="1"/>
  <c r="W7921" i="3" a="1"/>
  <c r="W7921" i="3" s="1"/>
  <c r="W7922" i="3" a="1"/>
  <c r="W7922" i="3" s="1"/>
  <c r="W7923" i="3" a="1"/>
  <c r="W7923" i="3" s="1"/>
  <c r="W7924" i="3" a="1"/>
  <c r="W7924" i="3" s="1"/>
  <c r="W7925" i="3" a="1"/>
  <c r="W7925" i="3" s="1"/>
  <c r="W7926" i="3" a="1"/>
  <c r="W7926" i="3" s="1"/>
  <c r="W7927" i="3" a="1"/>
  <c r="W7927" i="3" s="1"/>
  <c r="W7928" i="3" a="1"/>
  <c r="W7928" i="3" s="1"/>
  <c r="W7929" i="3" a="1"/>
  <c r="W7929" i="3" s="1"/>
  <c r="W7930" i="3" a="1"/>
  <c r="W7930" i="3" s="1"/>
  <c r="W7931" i="3" a="1"/>
  <c r="W7931" i="3" s="1"/>
  <c r="W7932" i="3" a="1"/>
  <c r="W7932" i="3" s="1"/>
  <c r="W7933" i="3" a="1"/>
  <c r="W7933" i="3" s="1"/>
  <c r="W7934" i="3" a="1"/>
  <c r="W7934" i="3" s="1"/>
  <c r="W7935" i="3" a="1"/>
  <c r="W7935" i="3" s="1"/>
  <c r="W7936" i="3" a="1"/>
  <c r="W7936" i="3" s="1"/>
  <c r="W7937" i="3" a="1"/>
  <c r="W7937" i="3" s="1"/>
  <c r="W7938" i="3" a="1"/>
  <c r="W7938" i="3" s="1"/>
  <c r="W7939" i="3" a="1"/>
  <c r="W7939" i="3" s="1"/>
  <c r="W7940" i="3" a="1"/>
  <c r="W7940" i="3" s="1"/>
  <c r="W7941" i="3" a="1"/>
  <c r="W7941" i="3" s="1"/>
  <c r="W7942" i="3" a="1"/>
  <c r="W7942" i="3" s="1"/>
  <c r="W7943" i="3" a="1"/>
  <c r="W7943" i="3" s="1"/>
  <c r="W7944" i="3" a="1"/>
  <c r="W7944" i="3" s="1"/>
  <c r="W7945" i="3" a="1"/>
  <c r="W7945" i="3" s="1"/>
  <c r="W7946" i="3" a="1"/>
  <c r="W7946" i="3" s="1"/>
  <c r="W7947" i="3" a="1"/>
  <c r="W7947" i="3" s="1"/>
  <c r="W7948" i="3" a="1"/>
  <c r="W7948" i="3" s="1"/>
  <c r="W7949" i="3" a="1"/>
  <c r="W7949" i="3" s="1"/>
  <c r="W7950" i="3" a="1"/>
  <c r="W7950" i="3" s="1"/>
  <c r="W7951" i="3" a="1"/>
  <c r="W7951" i="3" s="1"/>
  <c r="W7952" i="3" a="1"/>
  <c r="W7952" i="3" s="1"/>
  <c r="W7953" i="3" a="1"/>
  <c r="W7953" i="3" s="1"/>
  <c r="W7954" i="3" a="1"/>
  <c r="W7954" i="3" s="1"/>
  <c r="W7955" i="3" a="1"/>
  <c r="W7955" i="3" s="1"/>
  <c r="W7956" i="3" a="1"/>
  <c r="W7956" i="3" s="1"/>
  <c r="W7957" i="3" a="1"/>
  <c r="W7957" i="3" s="1"/>
  <c r="W7958" i="3" a="1"/>
  <c r="W7958" i="3" s="1"/>
  <c r="W7959" i="3" a="1"/>
  <c r="W7959" i="3" s="1"/>
  <c r="W7960" i="3" a="1"/>
  <c r="W7960" i="3" s="1"/>
  <c r="W7961" i="3" a="1"/>
  <c r="W7961" i="3" s="1"/>
  <c r="W7962" i="3" a="1"/>
  <c r="W7962" i="3" s="1"/>
  <c r="W7963" i="3" a="1"/>
  <c r="W7963" i="3" s="1"/>
  <c r="W7964" i="3" a="1"/>
  <c r="W7964" i="3" s="1"/>
  <c r="W7965" i="3" a="1"/>
  <c r="W7965" i="3" s="1"/>
  <c r="W7966" i="3" a="1"/>
  <c r="W7966" i="3" s="1"/>
  <c r="W7967" i="3" a="1"/>
  <c r="W7967" i="3" s="1"/>
  <c r="W7968" i="3" a="1"/>
  <c r="W7968" i="3" s="1"/>
  <c r="W7969" i="3" a="1"/>
  <c r="W7969" i="3" s="1"/>
  <c r="W7970" i="3" a="1"/>
  <c r="W7970" i="3" s="1"/>
  <c r="W7971" i="3" a="1"/>
  <c r="W7971" i="3" s="1"/>
  <c r="W7972" i="3" a="1"/>
  <c r="W7972" i="3" s="1"/>
  <c r="W7973" i="3" a="1"/>
  <c r="W7973" i="3" s="1"/>
  <c r="W7974" i="3" a="1"/>
  <c r="W7974" i="3" s="1"/>
  <c r="W7975" i="3" a="1"/>
  <c r="W7975" i="3" s="1"/>
  <c r="W7976" i="3" a="1"/>
  <c r="W7976" i="3" s="1"/>
  <c r="W7977" i="3" a="1"/>
  <c r="W7977" i="3" s="1"/>
  <c r="W7978" i="3" a="1"/>
  <c r="W7978" i="3" s="1"/>
  <c r="W7979" i="3" a="1"/>
  <c r="W7979" i="3" s="1"/>
  <c r="W7980" i="3" a="1"/>
  <c r="W7980" i="3" s="1"/>
  <c r="W7981" i="3" a="1"/>
  <c r="W7981" i="3" s="1"/>
  <c r="W7982" i="3" a="1"/>
  <c r="W7982" i="3" s="1"/>
  <c r="W7983" i="3" a="1"/>
  <c r="W7983" i="3" s="1"/>
  <c r="W7984" i="3" a="1"/>
  <c r="W7984" i="3" s="1"/>
  <c r="W7985" i="3" a="1"/>
  <c r="W7985" i="3" s="1"/>
  <c r="W7986" i="3" a="1"/>
  <c r="W7986" i="3" s="1"/>
  <c r="W7987" i="3" a="1"/>
  <c r="W7987" i="3" s="1"/>
  <c r="W7988" i="3" a="1"/>
  <c r="W7988" i="3" s="1"/>
  <c r="W7989" i="3" a="1"/>
  <c r="W7989" i="3" s="1"/>
  <c r="W7990" i="3" a="1"/>
  <c r="W7990" i="3" s="1"/>
  <c r="W7991" i="3" a="1"/>
  <c r="W7991" i="3" s="1"/>
  <c r="W7992" i="3" a="1"/>
  <c r="W7992" i="3" s="1"/>
  <c r="W7993" i="3" a="1"/>
  <c r="W7993" i="3" s="1"/>
  <c r="W7994" i="3" a="1"/>
  <c r="W7994" i="3" s="1"/>
  <c r="W7995" i="3" a="1"/>
  <c r="W7995" i="3" s="1"/>
  <c r="W7996" i="3" a="1"/>
  <c r="W7996" i="3" s="1"/>
  <c r="W7997" i="3" a="1"/>
  <c r="W7997" i="3" s="1"/>
  <c r="W7998" i="3" a="1"/>
  <c r="W7998" i="3" s="1"/>
  <c r="W7999" i="3" a="1"/>
  <c r="W7999" i="3" s="1"/>
  <c r="W8000" i="3" a="1"/>
  <c r="W8000" i="3" s="1"/>
  <c r="W8001" i="3" a="1"/>
  <c r="W8001" i="3" s="1"/>
  <c r="W8002" i="3" a="1"/>
  <c r="W8002" i="3" s="1"/>
  <c r="W8003" i="3" a="1"/>
  <c r="W8003" i="3" s="1"/>
  <c r="W8004" i="3" a="1"/>
  <c r="W8004" i="3" s="1"/>
  <c r="W8005" i="3" a="1"/>
  <c r="W8005" i="3" s="1"/>
  <c r="W8006" i="3" a="1"/>
  <c r="W8006" i="3" s="1"/>
  <c r="W8007" i="3" a="1"/>
  <c r="W8007" i="3" s="1"/>
  <c r="W8008" i="3" a="1"/>
  <c r="W8008" i="3" s="1"/>
  <c r="W8009" i="3" a="1"/>
  <c r="W8009" i="3" s="1"/>
  <c r="W8010" i="3" a="1"/>
  <c r="W8010" i="3" s="1"/>
  <c r="W8011" i="3" a="1"/>
  <c r="W8011" i="3" s="1"/>
  <c r="W8012" i="3" a="1"/>
  <c r="W8012" i="3" s="1"/>
  <c r="W8013" i="3" a="1"/>
  <c r="W8013" i="3" s="1"/>
  <c r="W8014" i="3" a="1"/>
  <c r="W8014" i="3" s="1"/>
  <c r="W8015" i="3" a="1"/>
  <c r="W8015" i="3" s="1"/>
  <c r="W8016" i="3" a="1"/>
  <c r="W8016" i="3" s="1"/>
  <c r="W8017" i="3" a="1"/>
  <c r="W8017" i="3" s="1"/>
  <c r="W8018" i="3" a="1"/>
  <c r="W8018" i="3" s="1"/>
  <c r="W8019" i="3" a="1"/>
  <c r="W8019" i="3" s="1"/>
  <c r="W8020" i="3" a="1"/>
  <c r="W8020" i="3" s="1"/>
  <c r="W8021" i="3" a="1"/>
  <c r="W8021" i="3" s="1"/>
  <c r="W8022" i="3" a="1"/>
  <c r="W8022" i="3" s="1"/>
  <c r="W8023" i="3" a="1"/>
  <c r="W8023" i="3" s="1"/>
  <c r="W8024" i="3" a="1"/>
  <c r="W8024" i="3" s="1"/>
  <c r="W8025" i="3" a="1"/>
  <c r="W8025" i="3" s="1"/>
  <c r="W8026" i="3" a="1"/>
  <c r="W8026" i="3" s="1"/>
  <c r="W8027" i="3" a="1"/>
  <c r="W8027" i="3" s="1"/>
  <c r="W8028" i="3" a="1"/>
  <c r="W8028" i="3" s="1"/>
  <c r="W8029" i="3" a="1"/>
  <c r="W8029" i="3" s="1"/>
  <c r="W8030" i="3" a="1"/>
  <c r="W8030" i="3" s="1"/>
  <c r="W8031" i="3" a="1"/>
  <c r="W8031" i="3" s="1"/>
  <c r="W8032" i="3" a="1"/>
  <c r="W8032" i="3" s="1"/>
  <c r="W8033" i="3" a="1"/>
  <c r="W8033" i="3" s="1"/>
  <c r="W8034" i="3" a="1"/>
  <c r="W8034" i="3" s="1"/>
  <c r="W8035" i="3" a="1"/>
  <c r="W8035" i="3" s="1"/>
  <c r="W8036" i="3" a="1"/>
  <c r="W8036" i="3" s="1"/>
  <c r="W8037" i="3" a="1"/>
  <c r="W8037" i="3" s="1"/>
  <c r="W8038" i="3" a="1"/>
  <c r="W8038" i="3" s="1"/>
  <c r="W8039" i="3" a="1"/>
  <c r="W8039" i="3" s="1"/>
  <c r="W8040" i="3" a="1"/>
  <c r="W8040" i="3" s="1"/>
  <c r="W8041" i="3" a="1"/>
  <c r="W8041" i="3" s="1"/>
  <c r="W8042" i="3" a="1"/>
  <c r="W8042" i="3" s="1"/>
  <c r="W8043" i="3" a="1"/>
  <c r="W8043" i="3" s="1"/>
  <c r="W8044" i="3" a="1"/>
  <c r="W8044" i="3" s="1"/>
  <c r="W8045" i="3" a="1"/>
  <c r="W8045" i="3" s="1"/>
  <c r="W8046" i="3" a="1"/>
  <c r="W8046" i="3" s="1"/>
  <c r="W8047" i="3" a="1"/>
  <c r="W8047" i="3" s="1"/>
  <c r="W8048" i="3" a="1"/>
  <c r="W8048" i="3" s="1"/>
  <c r="W8049" i="3" a="1"/>
  <c r="W8049" i="3" s="1"/>
  <c r="W8050" i="3" a="1"/>
  <c r="W8050" i="3" s="1"/>
  <c r="W8051" i="3" a="1"/>
  <c r="W8051" i="3" s="1"/>
  <c r="W8052" i="3" a="1"/>
  <c r="W8052" i="3" s="1"/>
  <c r="W8053" i="3" a="1"/>
  <c r="W8053" i="3" s="1"/>
  <c r="W8054" i="3" a="1"/>
  <c r="W8054" i="3" s="1"/>
  <c r="W8055" i="3" a="1"/>
  <c r="W8055" i="3" s="1"/>
  <c r="W8056" i="3" a="1"/>
  <c r="W8056" i="3" s="1"/>
  <c r="W8057" i="3" a="1"/>
  <c r="W8057" i="3" s="1"/>
  <c r="W8058" i="3" a="1"/>
  <c r="W8058" i="3" s="1"/>
  <c r="W8059" i="3" a="1"/>
  <c r="W8059" i="3" s="1"/>
  <c r="W8060" i="3" a="1"/>
  <c r="W8060" i="3" s="1"/>
  <c r="W8061" i="3" a="1"/>
  <c r="W8061" i="3" s="1"/>
  <c r="W8062" i="3" a="1"/>
  <c r="W8062" i="3" s="1"/>
  <c r="W8063" i="3" a="1"/>
  <c r="W8063" i="3" s="1"/>
  <c r="W8064" i="3" a="1"/>
  <c r="W8064" i="3" s="1"/>
  <c r="W8065" i="3" a="1"/>
  <c r="W8065" i="3" s="1"/>
  <c r="W8066" i="3" a="1"/>
  <c r="W8066" i="3" s="1"/>
  <c r="W8067" i="3" a="1"/>
  <c r="W8067" i="3" s="1"/>
  <c r="W8068" i="3" a="1"/>
  <c r="W8068" i="3" s="1"/>
  <c r="W8069" i="3" a="1"/>
  <c r="W8069" i="3" s="1"/>
  <c r="W8070" i="3" a="1"/>
  <c r="W8070" i="3" s="1"/>
  <c r="W8071" i="3" a="1"/>
  <c r="W8071" i="3" s="1"/>
  <c r="W8072" i="3" a="1"/>
  <c r="W8072" i="3" s="1"/>
  <c r="W8073" i="3" a="1"/>
  <c r="W8073" i="3" s="1"/>
  <c r="W8074" i="3" a="1"/>
  <c r="W8074" i="3" s="1"/>
  <c r="W8075" i="3" a="1"/>
  <c r="W8075" i="3" s="1"/>
  <c r="W8076" i="3" a="1"/>
  <c r="W8076" i="3" s="1"/>
  <c r="W8077" i="3" a="1"/>
  <c r="W8077" i="3" s="1"/>
  <c r="W8078" i="3" a="1"/>
  <c r="W8078" i="3" s="1"/>
  <c r="W8079" i="3" a="1"/>
  <c r="W8079" i="3" s="1"/>
  <c r="W8080" i="3" a="1"/>
  <c r="W8080" i="3" s="1"/>
  <c r="W8081" i="3" a="1"/>
  <c r="W8081" i="3" s="1"/>
  <c r="W8082" i="3" a="1"/>
  <c r="W8082" i="3" s="1"/>
  <c r="W8083" i="3" a="1"/>
  <c r="W8083" i="3" s="1"/>
  <c r="W8084" i="3" a="1"/>
  <c r="W8084" i="3" s="1"/>
  <c r="W8085" i="3" a="1"/>
  <c r="W8085" i="3" s="1"/>
  <c r="W8086" i="3" a="1"/>
  <c r="W8086" i="3" s="1"/>
  <c r="W8087" i="3" a="1"/>
  <c r="W8087" i="3" s="1"/>
  <c r="W8088" i="3" a="1"/>
  <c r="W8088" i="3" s="1"/>
  <c r="W8089" i="3" a="1"/>
  <c r="W8089" i="3" s="1"/>
  <c r="W8090" i="3" a="1"/>
  <c r="W8090" i="3" s="1"/>
  <c r="W8091" i="3" a="1"/>
  <c r="W8091" i="3" s="1"/>
  <c r="W8092" i="3" a="1"/>
  <c r="W8092" i="3" s="1"/>
  <c r="W8093" i="3" a="1"/>
  <c r="W8093" i="3" s="1"/>
  <c r="W8094" i="3" a="1"/>
  <c r="W8094" i="3" s="1"/>
  <c r="W8095" i="3" a="1"/>
  <c r="W8095" i="3" s="1"/>
  <c r="W8096" i="3" a="1"/>
  <c r="W8096" i="3" s="1"/>
  <c r="W8097" i="3" a="1"/>
  <c r="W8097" i="3" s="1"/>
  <c r="W8098" i="3" a="1"/>
  <c r="W8098" i="3" s="1"/>
  <c r="W8099" i="3" a="1"/>
  <c r="W8099" i="3" s="1"/>
  <c r="W8100" i="3" a="1"/>
  <c r="W8100" i="3" s="1"/>
  <c r="W8101" i="3" a="1"/>
  <c r="W8101" i="3" s="1"/>
  <c r="W8102" i="3" a="1"/>
  <c r="W8102" i="3" s="1"/>
  <c r="W8103" i="3" a="1"/>
  <c r="W8103" i="3" s="1"/>
  <c r="W8104" i="3" a="1"/>
  <c r="W8104" i="3" s="1"/>
  <c r="W8105" i="3" a="1"/>
  <c r="W8105" i="3" s="1"/>
  <c r="W8106" i="3" a="1"/>
  <c r="W8106" i="3" s="1"/>
  <c r="W8107" i="3" a="1"/>
  <c r="W8107" i="3" s="1"/>
  <c r="W8108" i="3" a="1"/>
  <c r="W8108" i="3" s="1"/>
  <c r="W8109" i="3" a="1"/>
  <c r="W8109" i="3" s="1"/>
  <c r="W8110" i="3" a="1"/>
  <c r="W8110" i="3" s="1"/>
  <c r="W8111" i="3" a="1"/>
  <c r="W8111" i="3" s="1"/>
  <c r="W8112" i="3" a="1"/>
  <c r="W8112" i="3" s="1"/>
  <c r="W8113" i="3" a="1"/>
  <c r="W8113" i="3" s="1"/>
  <c r="W8114" i="3" a="1"/>
  <c r="W8114" i="3" s="1"/>
  <c r="W8115" i="3" a="1"/>
  <c r="W8115" i="3" s="1"/>
  <c r="W8116" i="3" a="1"/>
  <c r="W8116" i="3" s="1"/>
  <c r="W8117" i="3" a="1"/>
  <c r="W8117" i="3" s="1"/>
  <c r="W8118" i="3" a="1"/>
  <c r="W8118" i="3" s="1"/>
  <c r="W8119" i="3" a="1"/>
  <c r="W8119" i="3" s="1"/>
  <c r="W8120" i="3" a="1"/>
  <c r="W8120" i="3" s="1"/>
  <c r="W8121" i="3" a="1"/>
  <c r="W8121" i="3" s="1"/>
  <c r="W8122" i="3" a="1"/>
  <c r="W8122" i="3" s="1"/>
  <c r="W8123" i="3" a="1"/>
  <c r="W8123" i="3" s="1"/>
  <c r="W8124" i="3" a="1"/>
  <c r="W8124" i="3" s="1"/>
  <c r="W8125" i="3" a="1"/>
  <c r="W8125" i="3" s="1"/>
  <c r="W8126" i="3" a="1"/>
  <c r="W8126" i="3" s="1"/>
  <c r="W8127" i="3" a="1"/>
  <c r="W8127" i="3" s="1"/>
  <c r="W8128" i="3" a="1"/>
  <c r="W8128" i="3" s="1"/>
  <c r="W8129" i="3" a="1"/>
  <c r="W8129" i="3" s="1"/>
  <c r="W8130" i="3" a="1"/>
  <c r="W8130" i="3" s="1"/>
  <c r="W8131" i="3" a="1"/>
  <c r="W8131" i="3" s="1"/>
  <c r="W8132" i="3" a="1"/>
  <c r="W8132" i="3" s="1"/>
  <c r="W8133" i="3" a="1"/>
  <c r="W8133" i="3" s="1"/>
  <c r="W8134" i="3" a="1"/>
  <c r="W8134" i="3" s="1"/>
  <c r="W8135" i="3" a="1"/>
  <c r="W8135" i="3" s="1"/>
  <c r="W8136" i="3" a="1"/>
  <c r="W8136" i="3" s="1"/>
  <c r="W8137" i="3" a="1"/>
  <c r="W8137" i="3" s="1"/>
  <c r="W8138" i="3" a="1"/>
  <c r="W8138" i="3" s="1"/>
  <c r="W8139" i="3" a="1"/>
  <c r="W8139" i="3" s="1"/>
  <c r="W8140" i="3" a="1"/>
  <c r="W8140" i="3" s="1"/>
  <c r="W8141" i="3" a="1"/>
  <c r="W8141" i="3" s="1"/>
  <c r="W8142" i="3" a="1"/>
  <c r="W8142" i="3" s="1"/>
  <c r="W8143" i="3" a="1"/>
  <c r="W8143" i="3" s="1"/>
  <c r="W8144" i="3" a="1"/>
  <c r="W8144" i="3" s="1"/>
  <c r="W8145" i="3" a="1"/>
  <c r="W8145" i="3" s="1"/>
  <c r="W8146" i="3" a="1"/>
  <c r="W8146" i="3" s="1"/>
  <c r="W8147" i="3" a="1"/>
  <c r="W8147" i="3" s="1"/>
  <c r="W8148" i="3" a="1"/>
  <c r="W8148" i="3" s="1"/>
  <c r="W8149" i="3" a="1"/>
  <c r="W8149" i="3" s="1"/>
  <c r="W8150" i="3" a="1"/>
  <c r="W8150" i="3" s="1"/>
  <c r="W8151" i="3" a="1"/>
  <c r="W8151" i="3" s="1"/>
  <c r="W8152" i="3" a="1"/>
  <c r="W8152" i="3" s="1"/>
  <c r="W8153" i="3" a="1"/>
  <c r="W8153" i="3" s="1"/>
  <c r="W8154" i="3" a="1"/>
  <c r="W8154" i="3" s="1"/>
  <c r="W8155" i="3" a="1"/>
  <c r="W8155" i="3" s="1"/>
  <c r="W8156" i="3" a="1"/>
  <c r="W8156" i="3" s="1"/>
  <c r="W8157" i="3" a="1"/>
  <c r="W8157" i="3" s="1"/>
  <c r="W8158" i="3" a="1"/>
  <c r="W8158" i="3" s="1"/>
  <c r="W8159" i="3" a="1"/>
  <c r="W8159" i="3" s="1"/>
  <c r="W8160" i="3" a="1"/>
  <c r="W8160" i="3" s="1"/>
  <c r="W8161" i="3" a="1"/>
  <c r="W8161" i="3" s="1"/>
  <c r="W8162" i="3" a="1"/>
  <c r="W8162" i="3" s="1"/>
  <c r="W8163" i="3" a="1"/>
  <c r="W8163" i="3" s="1"/>
  <c r="W8164" i="3" a="1"/>
  <c r="W8164" i="3" s="1"/>
  <c r="W8165" i="3" a="1"/>
  <c r="W8165" i="3" s="1"/>
  <c r="W8166" i="3" a="1"/>
  <c r="W8166" i="3" s="1"/>
  <c r="W8167" i="3" a="1"/>
  <c r="W8167" i="3" s="1"/>
  <c r="W8168" i="3" a="1"/>
  <c r="W8168" i="3" s="1"/>
  <c r="W8169" i="3" a="1"/>
  <c r="W8169" i="3" s="1"/>
  <c r="W8170" i="3" a="1"/>
  <c r="W8170" i="3" s="1"/>
  <c r="W8171" i="3" a="1"/>
  <c r="W8171" i="3" s="1"/>
  <c r="W8172" i="3" a="1"/>
  <c r="W8172" i="3" s="1"/>
  <c r="W8173" i="3" a="1"/>
  <c r="W8173" i="3" s="1"/>
  <c r="W8174" i="3" a="1"/>
  <c r="W8174" i="3" s="1"/>
  <c r="W8175" i="3" a="1"/>
  <c r="W8175" i="3" s="1"/>
  <c r="W8176" i="3" a="1"/>
  <c r="W8176" i="3" s="1"/>
  <c r="W8177" i="3" a="1"/>
  <c r="W8177" i="3" s="1"/>
  <c r="W8178" i="3" a="1"/>
  <c r="W8178" i="3" s="1"/>
  <c r="W8179" i="3" a="1"/>
  <c r="W8179" i="3" s="1"/>
  <c r="W8180" i="3" a="1"/>
  <c r="W8180" i="3" s="1"/>
  <c r="W8181" i="3" a="1"/>
  <c r="W8181" i="3" s="1"/>
  <c r="W8182" i="3" a="1"/>
  <c r="W8182" i="3" s="1"/>
  <c r="W8183" i="3" a="1"/>
  <c r="W8183" i="3" s="1"/>
  <c r="W8184" i="3" a="1"/>
  <c r="W8184" i="3" s="1"/>
  <c r="W8185" i="3" a="1"/>
  <c r="W8185" i="3" s="1"/>
  <c r="W8186" i="3" a="1"/>
  <c r="W8186" i="3" s="1"/>
  <c r="W8187" i="3" a="1"/>
  <c r="W8187" i="3" s="1"/>
  <c r="W8188" i="3" a="1"/>
  <c r="W8188" i="3" s="1"/>
  <c r="W8189" i="3" a="1"/>
  <c r="W8189" i="3" s="1"/>
  <c r="W8190" i="3" a="1"/>
  <c r="W8190" i="3" s="1"/>
  <c r="W8191" i="3" a="1"/>
  <c r="W8191" i="3" s="1"/>
  <c r="W8192" i="3" a="1"/>
  <c r="W8192" i="3" s="1"/>
  <c r="W8193" i="3" a="1"/>
  <c r="W8193" i="3" s="1"/>
  <c r="W8194" i="3" a="1"/>
  <c r="W8194" i="3" s="1"/>
  <c r="W8195" i="3" a="1"/>
  <c r="W8195" i="3" s="1"/>
  <c r="W8196" i="3" a="1"/>
  <c r="W8196" i="3" s="1"/>
  <c r="W8197" i="3" a="1"/>
  <c r="W8197" i="3" s="1"/>
  <c r="W8198" i="3" a="1"/>
  <c r="W8198" i="3" s="1"/>
  <c r="W8199" i="3" a="1"/>
  <c r="W8199" i="3" s="1"/>
  <c r="W8200" i="3" a="1"/>
  <c r="W8200" i="3" s="1"/>
  <c r="W8201" i="3" a="1"/>
  <c r="W8201" i="3" s="1"/>
  <c r="W8202" i="3" a="1"/>
  <c r="W8202" i="3" s="1"/>
  <c r="W8203" i="3" a="1"/>
  <c r="W8203" i="3" s="1"/>
  <c r="W8204" i="3" a="1"/>
  <c r="W8204" i="3" s="1"/>
  <c r="W8205" i="3" a="1"/>
  <c r="W8205" i="3" s="1"/>
  <c r="W8206" i="3" a="1"/>
  <c r="W8206" i="3" s="1"/>
  <c r="W8207" i="3" a="1"/>
  <c r="W8207" i="3" s="1"/>
  <c r="W8208" i="3" a="1"/>
  <c r="W8208" i="3" s="1"/>
  <c r="W8209" i="3" a="1"/>
  <c r="W8209" i="3" s="1"/>
  <c r="W8210" i="3" a="1"/>
  <c r="W8210" i="3" s="1"/>
  <c r="W8211" i="3" a="1"/>
  <c r="W8211" i="3" s="1"/>
  <c r="W8212" i="3" a="1"/>
  <c r="W8212" i="3" s="1"/>
  <c r="W8213" i="3" a="1"/>
  <c r="W8213" i="3" s="1"/>
  <c r="W8214" i="3" a="1"/>
  <c r="W8214" i="3" s="1"/>
  <c r="W8215" i="3" a="1"/>
  <c r="W8215" i="3" s="1"/>
  <c r="W8216" i="3" a="1"/>
  <c r="W8216" i="3" s="1"/>
  <c r="W8217" i="3" a="1"/>
  <c r="W8217" i="3" s="1"/>
  <c r="W8218" i="3" a="1"/>
  <c r="W8218" i="3" s="1"/>
  <c r="W8219" i="3" a="1"/>
  <c r="W8219" i="3" s="1"/>
  <c r="W8220" i="3" a="1"/>
  <c r="W8220" i="3" s="1"/>
  <c r="W8221" i="3" a="1"/>
  <c r="W8221" i="3" s="1"/>
  <c r="W8222" i="3" a="1"/>
  <c r="W8222" i="3" s="1"/>
  <c r="W8223" i="3" a="1"/>
  <c r="W8223" i="3" s="1"/>
  <c r="W8224" i="3" a="1"/>
  <c r="W8224" i="3" s="1"/>
  <c r="W8225" i="3" a="1"/>
  <c r="W8225" i="3" s="1"/>
  <c r="W8226" i="3" a="1"/>
  <c r="W8226" i="3" s="1"/>
  <c r="W8227" i="3" a="1"/>
  <c r="W8227" i="3" s="1"/>
  <c r="W8228" i="3" a="1"/>
  <c r="W8228" i="3" s="1"/>
  <c r="W8229" i="3" a="1"/>
  <c r="W8229" i="3" s="1"/>
  <c r="W8230" i="3" a="1"/>
  <c r="W8230" i="3" s="1"/>
  <c r="W8231" i="3" a="1"/>
  <c r="W8231" i="3" s="1"/>
  <c r="W8232" i="3" a="1"/>
  <c r="W8232" i="3" s="1"/>
  <c r="W8233" i="3" a="1"/>
  <c r="W8233" i="3" s="1"/>
  <c r="W8234" i="3" a="1"/>
  <c r="W8234" i="3" s="1"/>
  <c r="W8235" i="3" a="1"/>
  <c r="W8235" i="3" s="1"/>
  <c r="W8236" i="3" a="1"/>
  <c r="W8236" i="3" s="1"/>
  <c r="W8237" i="3" a="1"/>
  <c r="W8237" i="3" s="1"/>
  <c r="W8238" i="3" a="1"/>
  <c r="W8238" i="3" s="1"/>
  <c r="W8239" i="3" a="1"/>
  <c r="W8239" i="3" s="1"/>
  <c r="W8240" i="3" a="1"/>
  <c r="W8240" i="3" s="1"/>
  <c r="W8241" i="3" a="1"/>
  <c r="W8241" i="3" s="1"/>
  <c r="W8242" i="3" a="1"/>
  <c r="W8242" i="3" s="1"/>
  <c r="W8243" i="3" a="1"/>
  <c r="W8243" i="3" s="1"/>
  <c r="W8244" i="3" a="1"/>
  <c r="W8244" i="3" s="1"/>
  <c r="W8245" i="3" a="1"/>
  <c r="W8245" i="3" s="1"/>
  <c r="W8246" i="3" a="1"/>
  <c r="W8246" i="3" s="1"/>
  <c r="W8247" i="3" a="1"/>
  <c r="W8247" i="3" s="1"/>
  <c r="W8248" i="3" a="1"/>
  <c r="W8248" i="3" s="1"/>
  <c r="W8249" i="3" a="1"/>
  <c r="W8249" i="3" s="1"/>
  <c r="W8250" i="3" a="1"/>
  <c r="W8250" i="3" s="1"/>
  <c r="W8251" i="3" a="1"/>
  <c r="W8251" i="3" s="1"/>
  <c r="W8252" i="3" a="1"/>
  <c r="W8252" i="3" s="1"/>
  <c r="W8253" i="3" a="1"/>
  <c r="W8253" i="3" s="1"/>
  <c r="W8254" i="3" a="1"/>
  <c r="W8254" i="3" s="1"/>
  <c r="W8255" i="3" a="1"/>
  <c r="W8255" i="3" s="1"/>
  <c r="W8256" i="3" a="1"/>
  <c r="W8256" i="3" s="1"/>
  <c r="W8257" i="3" a="1"/>
  <c r="W8257" i="3" s="1"/>
  <c r="W8258" i="3" a="1"/>
  <c r="W8258" i="3" s="1"/>
  <c r="W8259" i="3" a="1"/>
  <c r="W8259" i="3" s="1"/>
  <c r="W8260" i="3" a="1"/>
  <c r="W8260" i="3" s="1"/>
  <c r="W8261" i="3" a="1"/>
  <c r="W8261" i="3" s="1"/>
  <c r="W8262" i="3" a="1"/>
  <c r="W8262" i="3" s="1"/>
  <c r="W8263" i="3" a="1"/>
  <c r="W8263" i="3" s="1"/>
  <c r="W8264" i="3" a="1"/>
  <c r="W8264" i="3" s="1"/>
  <c r="W8265" i="3" a="1"/>
  <c r="W8265" i="3" s="1"/>
  <c r="W8266" i="3" a="1"/>
  <c r="W8266" i="3" s="1"/>
  <c r="W8267" i="3" a="1"/>
  <c r="W8267" i="3" s="1"/>
  <c r="W8268" i="3" a="1"/>
  <c r="W8268" i="3" s="1"/>
  <c r="W8269" i="3" a="1"/>
  <c r="W8269" i="3" s="1"/>
  <c r="W8270" i="3" a="1"/>
  <c r="W8270" i="3" s="1"/>
  <c r="W8271" i="3" a="1"/>
  <c r="W8271" i="3" s="1"/>
  <c r="W8272" i="3" a="1"/>
  <c r="W8272" i="3" s="1"/>
  <c r="W8273" i="3" a="1"/>
  <c r="W8273" i="3" s="1"/>
  <c r="W8274" i="3" a="1"/>
  <c r="W8274" i="3" s="1"/>
  <c r="W8275" i="3" a="1"/>
  <c r="W8275" i="3" s="1"/>
  <c r="W8276" i="3" a="1"/>
  <c r="W8276" i="3" s="1"/>
  <c r="W8277" i="3" a="1"/>
  <c r="W8277" i="3" s="1"/>
  <c r="W8278" i="3" a="1"/>
  <c r="W8278" i="3" s="1"/>
  <c r="W8279" i="3" a="1"/>
  <c r="W8279" i="3" s="1"/>
  <c r="W8280" i="3" a="1"/>
  <c r="W8280" i="3" s="1"/>
  <c r="W8281" i="3" a="1"/>
  <c r="W8281" i="3" s="1"/>
  <c r="W8282" i="3" a="1"/>
  <c r="W8282" i="3" s="1"/>
  <c r="W8283" i="3" a="1"/>
  <c r="W8283" i="3" s="1"/>
  <c r="W8284" i="3" a="1"/>
  <c r="W8284" i="3" s="1"/>
  <c r="W8285" i="3" a="1"/>
  <c r="W8285" i="3" s="1"/>
  <c r="W8286" i="3" a="1"/>
  <c r="W8286" i="3" s="1"/>
  <c r="W8287" i="3" a="1"/>
  <c r="W8287" i="3" s="1"/>
  <c r="W8288" i="3" a="1"/>
  <c r="W8288" i="3" s="1"/>
  <c r="W8289" i="3" a="1"/>
  <c r="W8289" i="3" s="1"/>
  <c r="W8290" i="3" a="1"/>
  <c r="W8290" i="3" s="1"/>
  <c r="W8291" i="3" a="1"/>
  <c r="W8291" i="3" s="1"/>
  <c r="W8292" i="3" a="1"/>
  <c r="W8292" i="3" s="1"/>
  <c r="W8293" i="3" a="1"/>
  <c r="W8293" i="3" s="1"/>
  <c r="W8294" i="3" a="1"/>
  <c r="W8294" i="3" s="1"/>
  <c r="W8295" i="3" a="1"/>
  <c r="W8295" i="3" s="1"/>
  <c r="W8296" i="3" a="1"/>
  <c r="W8296" i="3" s="1"/>
  <c r="W8297" i="3" a="1"/>
  <c r="W8297" i="3" s="1"/>
  <c r="W8298" i="3" a="1"/>
  <c r="W8298" i="3" s="1"/>
  <c r="W8299" i="3" a="1"/>
  <c r="W8299" i="3" s="1"/>
  <c r="W8300" i="3" a="1"/>
  <c r="W8300" i="3" s="1"/>
  <c r="W8301" i="3" a="1"/>
  <c r="W8301" i="3" s="1"/>
  <c r="W8302" i="3" a="1"/>
  <c r="W8302" i="3" s="1"/>
  <c r="W8303" i="3" a="1"/>
  <c r="W8303" i="3" s="1"/>
  <c r="W8304" i="3" a="1"/>
  <c r="W8304" i="3" s="1"/>
  <c r="W8305" i="3" a="1"/>
  <c r="W8305" i="3" s="1"/>
  <c r="W8306" i="3" a="1"/>
  <c r="W8306" i="3" s="1"/>
  <c r="W8307" i="3" a="1"/>
  <c r="W8307" i="3" s="1"/>
  <c r="W8308" i="3" a="1"/>
  <c r="W8308" i="3" s="1"/>
  <c r="W8309" i="3" a="1"/>
  <c r="W8309" i="3" s="1"/>
  <c r="W8310" i="3" a="1"/>
  <c r="W8310" i="3" s="1"/>
  <c r="W8311" i="3" a="1"/>
  <c r="W8311" i="3" s="1"/>
  <c r="W8312" i="3" a="1"/>
  <c r="W8312" i="3" s="1"/>
  <c r="W8313" i="3" a="1"/>
  <c r="W8313" i="3" s="1"/>
  <c r="W8314" i="3" a="1"/>
  <c r="W8314" i="3" s="1"/>
  <c r="W8315" i="3" a="1"/>
  <c r="W8315" i="3" s="1"/>
  <c r="W8316" i="3" a="1"/>
  <c r="W8316" i="3" s="1"/>
  <c r="W8317" i="3" a="1"/>
  <c r="W8317" i="3" s="1"/>
  <c r="W8318" i="3" a="1"/>
  <c r="W8318" i="3" s="1"/>
  <c r="W8319" i="3" a="1"/>
  <c r="W8319" i="3" s="1"/>
  <c r="W8320" i="3" a="1"/>
  <c r="W8320" i="3" s="1"/>
  <c r="W8321" i="3" a="1"/>
  <c r="W8321" i="3" s="1"/>
  <c r="W8322" i="3" a="1"/>
  <c r="W8322" i="3" s="1"/>
  <c r="W8323" i="3" a="1"/>
  <c r="W8323" i="3" s="1"/>
  <c r="W8324" i="3" a="1"/>
  <c r="W8324" i="3" s="1"/>
  <c r="W8325" i="3" a="1"/>
  <c r="W8325" i="3" s="1"/>
  <c r="W8326" i="3" a="1"/>
  <c r="W8326" i="3" s="1"/>
  <c r="W8327" i="3" a="1"/>
  <c r="W8327" i="3" s="1"/>
  <c r="W8328" i="3" a="1"/>
  <c r="W8328" i="3" s="1"/>
  <c r="W8329" i="3" a="1"/>
  <c r="W8329" i="3" s="1"/>
  <c r="W8330" i="3" a="1"/>
  <c r="W8330" i="3" s="1"/>
  <c r="W8331" i="3" a="1"/>
  <c r="W8331" i="3" s="1"/>
  <c r="W8332" i="3" a="1"/>
  <c r="W8332" i="3" s="1"/>
  <c r="W8333" i="3" a="1"/>
  <c r="W8333" i="3" s="1"/>
  <c r="W8334" i="3" a="1"/>
  <c r="W8334" i="3" s="1"/>
  <c r="W8335" i="3" a="1"/>
  <c r="W8335" i="3" s="1"/>
  <c r="W8336" i="3" a="1"/>
  <c r="W8336" i="3" s="1"/>
  <c r="W8337" i="3" a="1"/>
  <c r="W8337" i="3" s="1"/>
  <c r="W8338" i="3" a="1"/>
  <c r="W8338" i="3" s="1"/>
  <c r="W8339" i="3" a="1"/>
  <c r="W8339" i="3" s="1"/>
  <c r="W8340" i="3" a="1"/>
  <c r="W8340" i="3" s="1"/>
  <c r="W8341" i="3" a="1"/>
  <c r="W8341" i="3" s="1"/>
  <c r="W8342" i="3" a="1"/>
  <c r="W8342" i="3" s="1"/>
  <c r="W8343" i="3" a="1"/>
  <c r="W8343" i="3" s="1"/>
  <c r="W8344" i="3" a="1"/>
  <c r="W8344" i="3" s="1"/>
  <c r="W8345" i="3" a="1"/>
  <c r="W8345" i="3" s="1"/>
  <c r="W8346" i="3" a="1"/>
  <c r="W8346" i="3" s="1"/>
  <c r="W8347" i="3" a="1"/>
  <c r="W8347" i="3" s="1"/>
  <c r="W8348" i="3" a="1"/>
  <c r="W8348" i="3" s="1"/>
  <c r="W8349" i="3" a="1"/>
  <c r="W8349" i="3" s="1"/>
  <c r="W8350" i="3" a="1"/>
  <c r="W8350" i="3" s="1"/>
  <c r="W8351" i="3" a="1"/>
  <c r="W8351" i="3" s="1"/>
  <c r="W8352" i="3" a="1"/>
  <c r="W8352" i="3" s="1"/>
  <c r="W8353" i="3" a="1"/>
  <c r="W8353" i="3" s="1"/>
  <c r="W8354" i="3" a="1"/>
  <c r="W8354" i="3" s="1"/>
  <c r="W8355" i="3" a="1"/>
  <c r="W8355" i="3" s="1"/>
  <c r="W8356" i="3" a="1"/>
  <c r="W8356" i="3" s="1"/>
  <c r="W8357" i="3" a="1"/>
  <c r="W8357" i="3" s="1"/>
  <c r="W8358" i="3" a="1"/>
  <c r="W8358" i="3" s="1"/>
  <c r="W8359" i="3" a="1"/>
  <c r="W8359" i="3" s="1"/>
  <c r="W8360" i="3" a="1"/>
  <c r="W8360" i="3" s="1"/>
  <c r="W8361" i="3" a="1"/>
  <c r="W8361" i="3" s="1"/>
  <c r="W8362" i="3" a="1"/>
  <c r="W8362" i="3" s="1"/>
  <c r="W8363" i="3" a="1"/>
  <c r="W8363" i="3" s="1"/>
  <c r="W8364" i="3" a="1"/>
  <c r="W8364" i="3" s="1"/>
  <c r="W8365" i="3" a="1"/>
  <c r="W8365" i="3" s="1"/>
  <c r="W8366" i="3" a="1"/>
  <c r="W8366" i="3" s="1"/>
  <c r="W8367" i="3" a="1"/>
  <c r="W8367" i="3" s="1"/>
  <c r="W8368" i="3" a="1"/>
  <c r="W8368" i="3" s="1"/>
  <c r="W8369" i="3" a="1"/>
  <c r="W8369" i="3" s="1"/>
  <c r="W8370" i="3" a="1"/>
  <c r="W8370" i="3" s="1"/>
  <c r="W8371" i="3" a="1"/>
  <c r="W8371" i="3" s="1"/>
  <c r="W8372" i="3" a="1"/>
  <c r="W8372" i="3" s="1"/>
  <c r="W8373" i="3" a="1"/>
  <c r="W8373" i="3" s="1"/>
  <c r="W8374" i="3" a="1"/>
  <c r="W8374" i="3" s="1"/>
  <c r="W8375" i="3" a="1"/>
  <c r="W8375" i="3" s="1"/>
  <c r="W8376" i="3" a="1"/>
  <c r="W8376" i="3" s="1"/>
  <c r="W8377" i="3" a="1"/>
  <c r="W8377" i="3" s="1"/>
  <c r="W8378" i="3" a="1"/>
  <c r="W8378" i="3" s="1"/>
  <c r="W8379" i="3" a="1"/>
  <c r="W8379" i="3" s="1"/>
  <c r="W8380" i="3" a="1"/>
  <c r="W8380" i="3" s="1"/>
  <c r="W8381" i="3" a="1"/>
  <c r="W8381" i="3" s="1"/>
  <c r="W8382" i="3" a="1"/>
  <c r="W8382" i="3" s="1"/>
  <c r="W8383" i="3" a="1"/>
  <c r="W8383" i="3" s="1"/>
  <c r="W8384" i="3" a="1"/>
  <c r="W8384" i="3" s="1"/>
  <c r="W8385" i="3" a="1"/>
  <c r="W8385" i="3" s="1"/>
  <c r="W8386" i="3" a="1"/>
  <c r="W8386" i="3" s="1"/>
  <c r="W8387" i="3" a="1"/>
  <c r="W8387" i="3" s="1"/>
  <c r="W8388" i="3" a="1"/>
  <c r="W8388" i="3" s="1"/>
  <c r="W8389" i="3" a="1"/>
  <c r="W8389" i="3" s="1"/>
  <c r="W8390" i="3" a="1"/>
  <c r="W8390" i="3" s="1"/>
  <c r="W8391" i="3" a="1"/>
  <c r="W8391" i="3" s="1"/>
  <c r="W8392" i="3" a="1"/>
  <c r="W8392" i="3" s="1"/>
  <c r="W8393" i="3" a="1"/>
  <c r="W8393" i="3" s="1"/>
  <c r="W8394" i="3" a="1"/>
  <c r="W8394" i="3" s="1"/>
  <c r="W8395" i="3" a="1"/>
  <c r="W8395" i="3" s="1"/>
  <c r="W8396" i="3" a="1"/>
  <c r="W8396" i="3" s="1"/>
  <c r="W8397" i="3" a="1"/>
  <c r="W8397" i="3" s="1"/>
  <c r="W8398" i="3" a="1"/>
  <c r="W8398" i="3" s="1"/>
  <c r="W8399" i="3" a="1"/>
  <c r="W8399" i="3" s="1"/>
  <c r="W8400" i="3" a="1"/>
  <c r="W8400" i="3" s="1"/>
  <c r="W8401" i="3" a="1"/>
  <c r="W8401" i="3" s="1"/>
  <c r="W8402" i="3" a="1"/>
  <c r="W8402" i="3" s="1"/>
  <c r="W8403" i="3" a="1"/>
  <c r="W8403" i="3" s="1"/>
  <c r="W8404" i="3" a="1"/>
  <c r="W8404" i="3" s="1"/>
  <c r="W8405" i="3" a="1"/>
  <c r="W8405" i="3" s="1"/>
  <c r="W8406" i="3" a="1"/>
  <c r="W8406" i="3" s="1"/>
  <c r="W8407" i="3" a="1"/>
  <c r="W8407" i="3" s="1"/>
  <c r="W8408" i="3" a="1"/>
  <c r="W8408" i="3" s="1"/>
  <c r="W8409" i="3" a="1"/>
  <c r="W8409" i="3" s="1"/>
  <c r="W8410" i="3" a="1"/>
  <c r="W8410" i="3" s="1"/>
  <c r="W8411" i="3" a="1"/>
  <c r="W8411" i="3" s="1"/>
  <c r="W8412" i="3" a="1"/>
  <c r="W8412" i="3" s="1"/>
  <c r="W8413" i="3" a="1"/>
  <c r="W8413" i="3" s="1"/>
  <c r="W8414" i="3" a="1"/>
  <c r="W8414" i="3" s="1"/>
  <c r="W8415" i="3" a="1"/>
  <c r="W8415" i="3" s="1"/>
  <c r="W8416" i="3" a="1"/>
  <c r="W8416" i="3" s="1"/>
  <c r="W8417" i="3" a="1"/>
  <c r="W8417" i="3" s="1"/>
  <c r="W8418" i="3" a="1"/>
  <c r="W8418" i="3" s="1"/>
  <c r="W8419" i="3" a="1"/>
  <c r="W8419" i="3" s="1"/>
  <c r="W8420" i="3" a="1"/>
  <c r="W8420" i="3" s="1"/>
  <c r="W8421" i="3" a="1"/>
  <c r="W8421" i="3" s="1"/>
  <c r="W8422" i="3" a="1"/>
  <c r="W8422" i="3" s="1"/>
  <c r="W8423" i="3" a="1"/>
  <c r="W8423" i="3" s="1"/>
  <c r="W8424" i="3" a="1"/>
  <c r="W8424" i="3" s="1"/>
  <c r="W8425" i="3" a="1"/>
  <c r="W8425" i="3" s="1"/>
  <c r="W8426" i="3" a="1"/>
  <c r="W8426" i="3" s="1"/>
  <c r="W8427" i="3" a="1"/>
  <c r="W8427" i="3" s="1"/>
  <c r="W8428" i="3" a="1"/>
  <c r="W8428" i="3" s="1"/>
  <c r="W8429" i="3" a="1"/>
  <c r="W8429" i="3" s="1"/>
  <c r="W8430" i="3" a="1"/>
  <c r="W8430" i="3" s="1"/>
  <c r="W8431" i="3" a="1"/>
  <c r="W8431" i="3" s="1"/>
  <c r="W8432" i="3" a="1"/>
  <c r="W8432" i="3" s="1"/>
  <c r="W8433" i="3" a="1"/>
  <c r="W8433" i="3" s="1"/>
  <c r="W8434" i="3" a="1"/>
  <c r="W8434" i="3" s="1"/>
  <c r="W8435" i="3" a="1"/>
  <c r="W8435" i="3" s="1"/>
  <c r="W8436" i="3" a="1"/>
  <c r="W8436" i="3" s="1"/>
  <c r="W8437" i="3" a="1"/>
  <c r="W8437" i="3" s="1"/>
  <c r="W8438" i="3" a="1"/>
  <c r="W8438" i="3" s="1"/>
  <c r="W8439" i="3" a="1"/>
  <c r="W8439" i="3" s="1"/>
  <c r="W8440" i="3" a="1"/>
  <c r="W8440" i="3" s="1"/>
  <c r="W8441" i="3" a="1"/>
  <c r="W8441" i="3" s="1"/>
  <c r="W8442" i="3" a="1"/>
  <c r="W8442" i="3" s="1"/>
  <c r="W8443" i="3" a="1"/>
  <c r="W8443" i="3" s="1"/>
  <c r="W8444" i="3" a="1"/>
  <c r="W8444" i="3" s="1"/>
  <c r="W8445" i="3" a="1"/>
  <c r="W8445" i="3" s="1"/>
  <c r="W8446" i="3" a="1"/>
  <c r="W8446" i="3" s="1"/>
  <c r="W8447" i="3" a="1"/>
  <c r="W8447" i="3" s="1"/>
  <c r="W8448" i="3" a="1"/>
  <c r="W8448" i="3" s="1"/>
  <c r="W8449" i="3" a="1"/>
  <c r="W8449" i="3" s="1"/>
  <c r="W8450" i="3" a="1"/>
  <c r="W8450" i="3" s="1"/>
  <c r="W8451" i="3" a="1"/>
  <c r="W8451" i="3" s="1"/>
  <c r="W8452" i="3" a="1"/>
  <c r="W8452" i="3" s="1"/>
  <c r="W8453" i="3" a="1"/>
  <c r="W8453" i="3" s="1"/>
  <c r="W8454" i="3" a="1"/>
  <c r="W8454" i="3" s="1"/>
  <c r="W8455" i="3" a="1"/>
  <c r="W8455" i="3" s="1"/>
  <c r="W8456" i="3" a="1"/>
  <c r="W8456" i="3" s="1"/>
  <c r="W8457" i="3" a="1"/>
  <c r="W8457" i="3" s="1"/>
  <c r="W8458" i="3" a="1"/>
  <c r="W8458" i="3" s="1"/>
  <c r="W8459" i="3" a="1"/>
  <c r="W8459" i="3" s="1"/>
  <c r="W8460" i="3" a="1"/>
  <c r="W8460" i="3" s="1"/>
  <c r="W8461" i="3" a="1"/>
  <c r="W8461" i="3" s="1"/>
  <c r="W8462" i="3" a="1"/>
  <c r="W8462" i="3" s="1"/>
  <c r="W8463" i="3" a="1"/>
  <c r="W8463" i="3" s="1"/>
  <c r="W8464" i="3" a="1"/>
  <c r="W8464" i="3" s="1"/>
  <c r="W8465" i="3" a="1"/>
  <c r="W8465" i="3" s="1"/>
  <c r="W8466" i="3" a="1"/>
  <c r="W8466" i="3" s="1"/>
  <c r="W8467" i="3" a="1"/>
  <c r="W8467" i="3" s="1"/>
  <c r="W8468" i="3" a="1"/>
  <c r="W8468" i="3" s="1"/>
  <c r="W8469" i="3" a="1"/>
  <c r="W8469" i="3" s="1"/>
  <c r="W8470" i="3" a="1"/>
  <c r="W8470" i="3" s="1"/>
  <c r="W8471" i="3" a="1"/>
  <c r="W8471" i="3" s="1"/>
  <c r="W8472" i="3" a="1"/>
  <c r="W8472" i="3" s="1"/>
  <c r="W8473" i="3" a="1"/>
  <c r="W8473" i="3" s="1"/>
  <c r="W8474" i="3" a="1"/>
  <c r="W8474" i="3" s="1"/>
  <c r="W8475" i="3" a="1"/>
  <c r="W8475" i="3" s="1"/>
  <c r="W8476" i="3" a="1"/>
  <c r="W8476" i="3" s="1"/>
  <c r="W8477" i="3" a="1"/>
  <c r="W8477" i="3" s="1"/>
  <c r="W8478" i="3" a="1"/>
  <c r="W8478" i="3" s="1"/>
  <c r="W8479" i="3" a="1"/>
  <c r="W8479" i="3" s="1"/>
  <c r="W8480" i="3" a="1"/>
  <c r="W8480" i="3" s="1"/>
  <c r="W8481" i="3" a="1"/>
  <c r="W8481" i="3" s="1"/>
  <c r="W8482" i="3" a="1"/>
  <c r="W8482" i="3" s="1"/>
  <c r="W8483" i="3" a="1"/>
  <c r="W8483" i="3" s="1"/>
  <c r="W8484" i="3" a="1"/>
  <c r="W8484" i="3" s="1"/>
  <c r="W8485" i="3" a="1"/>
  <c r="W8485" i="3" s="1"/>
  <c r="W8486" i="3" a="1"/>
  <c r="W8486" i="3" s="1"/>
  <c r="W8487" i="3" a="1"/>
  <c r="W8487" i="3" s="1"/>
  <c r="W8488" i="3" a="1"/>
  <c r="W8488" i="3" s="1"/>
  <c r="W8489" i="3" a="1"/>
  <c r="W8489" i="3" s="1"/>
  <c r="W8490" i="3" a="1"/>
  <c r="W8490" i="3" s="1"/>
  <c r="W8491" i="3" a="1"/>
  <c r="W8491" i="3" s="1"/>
  <c r="W8492" i="3" a="1"/>
  <c r="W8492" i="3" s="1"/>
  <c r="W8493" i="3" a="1"/>
  <c r="W8493" i="3" s="1"/>
  <c r="W8494" i="3" a="1"/>
  <c r="W8494" i="3" s="1"/>
  <c r="W8495" i="3" a="1"/>
  <c r="W8495" i="3" s="1"/>
  <c r="W8496" i="3" a="1"/>
  <c r="W8496" i="3" s="1"/>
  <c r="W8497" i="3" a="1"/>
  <c r="W8497" i="3" s="1"/>
  <c r="W8498" i="3" a="1"/>
  <c r="W8498" i="3" s="1"/>
  <c r="W8499" i="3" a="1"/>
  <c r="W8499" i="3" s="1"/>
  <c r="W8500" i="3" a="1"/>
  <c r="W8500" i="3" s="1"/>
  <c r="W8501" i="3" a="1"/>
  <c r="W8501" i="3" s="1"/>
  <c r="W8502" i="3" a="1"/>
  <c r="W8502" i="3" s="1"/>
  <c r="W8503" i="3" a="1"/>
  <c r="W8503" i="3" s="1"/>
  <c r="W8504" i="3" a="1"/>
  <c r="W8504" i="3" s="1"/>
  <c r="W8505" i="3" a="1"/>
  <c r="W8505" i="3" s="1"/>
  <c r="W8506" i="3" a="1"/>
  <c r="W8506" i="3" s="1"/>
  <c r="W8507" i="3" a="1"/>
  <c r="W8507" i="3" s="1"/>
  <c r="W8508" i="3" a="1"/>
  <c r="W8508" i="3" s="1"/>
  <c r="W8509" i="3" a="1"/>
  <c r="W8509" i="3" s="1"/>
  <c r="W8510" i="3" a="1"/>
  <c r="W8510" i="3" s="1"/>
  <c r="W8511" i="3" a="1"/>
  <c r="W8511" i="3" s="1"/>
  <c r="W8512" i="3" a="1"/>
  <c r="W8512" i="3" s="1"/>
  <c r="W8513" i="3" a="1"/>
  <c r="W8513" i="3" s="1"/>
  <c r="W8514" i="3" a="1"/>
  <c r="W8514" i="3" s="1"/>
  <c r="W8515" i="3" a="1"/>
  <c r="W8515" i="3" s="1"/>
  <c r="W8516" i="3" a="1"/>
  <c r="W8516" i="3" s="1"/>
  <c r="W8517" i="3" a="1"/>
  <c r="W8517" i="3" s="1"/>
  <c r="W8518" i="3" a="1"/>
  <c r="W8518" i="3" s="1"/>
  <c r="W8519" i="3" a="1"/>
  <c r="W8519" i="3" s="1"/>
  <c r="W8520" i="3" a="1"/>
  <c r="W8520" i="3" s="1"/>
  <c r="W8521" i="3" a="1"/>
  <c r="W8521" i="3" s="1"/>
  <c r="W8522" i="3" a="1"/>
  <c r="W8522" i="3" s="1"/>
  <c r="W8523" i="3" a="1"/>
  <c r="W8523" i="3" s="1"/>
  <c r="W8524" i="3" a="1"/>
  <c r="W8524" i="3" s="1"/>
  <c r="W8525" i="3" a="1"/>
  <c r="W8525" i="3" s="1"/>
  <c r="W8526" i="3" a="1"/>
  <c r="W8526" i="3" s="1"/>
  <c r="W8527" i="3" a="1"/>
  <c r="W8527" i="3" s="1"/>
  <c r="W8528" i="3" a="1"/>
  <c r="W8528" i="3" s="1"/>
  <c r="W8529" i="3" a="1"/>
  <c r="W8529" i="3" s="1"/>
  <c r="W8530" i="3" a="1"/>
  <c r="W8530" i="3" s="1"/>
  <c r="W8531" i="3" a="1"/>
  <c r="W8531" i="3" s="1"/>
  <c r="W8532" i="3" a="1"/>
  <c r="W8532" i="3" s="1"/>
  <c r="W8533" i="3" a="1"/>
  <c r="W8533" i="3" s="1"/>
  <c r="W8534" i="3" a="1"/>
  <c r="W8534" i="3" s="1"/>
  <c r="W8535" i="3" a="1"/>
  <c r="W8535" i="3" s="1"/>
  <c r="W8536" i="3" a="1"/>
  <c r="W8536" i="3" s="1"/>
  <c r="W8537" i="3" a="1"/>
  <c r="W8537" i="3" s="1"/>
  <c r="W8538" i="3" a="1"/>
  <c r="W8538" i="3" s="1"/>
  <c r="W8539" i="3" a="1"/>
  <c r="W8539" i="3" s="1"/>
  <c r="W8540" i="3" a="1"/>
  <c r="W8540" i="3" s="1"/>
  <c r="W8541" i="3" a="1"/>
  <c r="W8541" i="3" s="1"/>
  <c r="W8542" i="3" a="1"/>
  <c r="W8542" i="3" s="1"/>
  <c r="W8543" i="3" a="1"/>
  <c r="W8543" i="3" s="1"/>
  <c r="W8544" i="3" a="1"/>
  <c r="W8544" i="3" s="1"/>
  <c r="W8545" i="3" a="1"/>
  <c r="W8545" i="3" s="1"/>
  <c r="W8546" i="3" a="1"/>
  <c r="W8546" i="3" s="1"/>
  <c r="W8547" i="3" a="1"/>
  <c r="W8547" i="3" s="1"/>
  <c r="W8548" i="3" a="1"/>
  <c r="W8548" i="3" s="1"/>
  <c r="W8549" i="3" a="1"/>
  <c r="W8549" i="3" s="1"/>
  <c r="W8550" i="3" a="1"/>
  <c r="W8550" i="3" s="1"/>
  <c r="W8551" i="3" a="1"/>
  <c r="W8551" i="3" s="1"/>
  <c r="W8552" i="3" a="1"/>
  <c r="W8552" i="3" s="1"/>
  <c r="W8553" i="3" a="1"/>
  <c r="W8553" i="3" s="1"/>
  <c r="W8554" i="3" a="1"/>
  <c r="W8554" i="3" s="1"/>
  <c r="W8555" i="3" a="1"/>
  <c r="W8555" i="3" s="1"/>
  <c r="W8556" i="3" a="1"/>
  <c r="W8556" i="3" s="1"/>
  <c r="W8557" i="3" a="1"/>
  <c r="W8557" i="3" s="1"/>
  <c r="W8558" i="3" a="1"/>
  <c r="W8558" i="3" s="1"/>
  <c r="W8559" i="3" a="1"/>
  <c r="W8559" i="3" s="1"/>
  <c r="W8560" i="3" a="1"/>
  <c r="W8560" i="3" s="1"/>
  <c r="W8561" i="3" a="1"/>
  <c r="W8561" i="3" s="1"/>
  <c r="W8562" i="3" a="1"/>
  <c r="W8562" i="3" s="1"/>
  <c r="W8563" i="3" a="1"/>
  <c r="W8563" i="3" s="1"/>
  <c r="W8564" i="3" a="1"/>
  <c r="W8564" i="3" s="1"/>
  <c r="W8565" i="3" a="1"/>
  <c r="W8565" i="3" s="1"/>
  <c r="W8566" i="3" a="1"/>
  <c r="W8566" i="3" s="1"/>
  <c r="W8567" i="3" a="1"/>
  <c r="W8567" i="3" s="1"/>
  <c r="W8568" i="3" a="1"/>
  <c r="W8568" i="3" s="1"/>
  <c r="W8569" i="3" a="1"/>
  <c r="W8569" i="3" s="1"/>
  <c r="W8570" i="3" a="1"/>
  <c r="W8570" i="3" s="1"/>
  <c r="W8571" i="3" a="1"/>
  <c r="W8571" i="3" s="1"/>
  <c r="W8572" i="3" a="1"/>
  <c r="W8572" i="3" s="1"/>
  <c r="W8573" i="3" a="1"/>
  <c r="W8573" i="3" s="1"/>
  <c r="W8574" i="3" a="1"/>
  <c r="W8574" i="3" s="1"/>
  <c r="W8575" i="3" a="1"/>
  <c r="W8575" i="3" s="1"/>
  <c r="W8576" i="3" a="1"/>
  <c r="W8576" i="3" s="1"/>
  <c r="W8577" i="3" a="1"/>
  <c r="W8577" i="3" s="1"/>
  <c r="W8578" i="3" a="1"/>
  <c r="W8578" i="3" s="1"/>
  <c r="W8579" i="3" a="1"/>
  <c r="W8579" i="3" s="1"/>
  <c r="W8580" i="3" a="1"/>
  <c r="W8580" i="3" s="1"/>
  <c r="W8581" i="3" a="1"/>
  <c r="W8581" i="3" s="1"/>
  <c r="W8582" i="3" a="1"/>
  <c r="W8582" i="3" s="1"/>
  <c r="W8583" i="3" a="1"/>
  <c r="W8583" i="3" s="1"/>
  <c r="W8584" i="3" a="1"/>
  <c r="W8584" i="3" s="1"/>
  <c r="W8585" i="3" a="1"/>
  <c r="W8585" i="3" s="1"/>
  <c r="W8586" i="3" a="1"/>
  <c r="W8586" i="3" s="1"/>
  <c r="W8587" i="3" a="1"/>
  <c r="W8587" i="3" s="1"/>
  <c r="W8588" i="3" a="1"/>
  <c r="W8588" i="3" s="1"/>
  <c r="W8589" i="3" a="1"/>
  <c r="W8589" i="3" s="1"/>
  <c r="W8590" i="3" a="1"/>
  <c r="W8590" i="3" s="1"/>
  <c r="W8591" i="3" a="1"/>
  <c r="W8591" i="3" s="1"/>
  <c r="W8592" i="3" a="1"/>
  <c r="W8592" i="3" s="1"/>
  <c r="W8593" i="3" a="1"/>
  <c r="W8593" i="3" s="1"/>
  <c r="W8594" i="3" a="1"/>
  <c r="W8594" i="3" s="1"/>
  <c r="W8595" i="3" a="1"/>
  <c r="W8595" i="3" s="1"/>
  <c r="W8596" i="3" a="1"/>
  <c r="W8596" i="3" s="1"/>
  <c r="W8597" i="3" a="1"/>
  <c r="W8597" i="3" s="1"/>
  <c r="W8598" i="3" a="1"/>
  <c r="W8598" i="3" s="1"/>
  <c r="W8599" i="3" a="1"/>
  <c r="W8599" i="3" s="1"/>
  <c r="W8600" i="3" a="1"/>
  <c r="W8600" i="3" s="1"/>
  <c r="W8601" i="3" a="1"/>
  <c r="W8601" i="3" s="1"/>
  <c r="W8602" i="3" a="1"/>
  <c r="W8602" i="3" s="1"/>
  <c r="W8603" i="3" a="1"/>
  <c r="W8603" i="3" s="1"/>
  <c r="W8604" i="3" a="1"/>
  <c r="W8604" i="3" s="1"/>
  <c r="W8605" i="3" a="1"/>
  <c r="W8605" i="3" s="1"/>
  <c r="W8606" i="3" a="1"/>
  <c r="W8606" i="3" s="1"/>
  <c r="W8607" i="3" a="1"/>
  <c r="W8607" i="3" s="1"/>
  <c r="W8608" i="3" a="1"/>
  <c r="W8608" i="3" s="1"/>
  <c r="W8609" i="3" a="1"/>
  <c r="W8609" i="3" s="1"/>
  <c r="W8610" i="3" a="1"/>
  <c r="W8610" i="3" s="1"/>
  <c r="W8611" i="3" a="1"/>
  <c r="W8611" i="3" s="1"/>
  <c r="W8612" i="3" a="1"/>
  <c r="W8612" i="3" s="1"/>
  <c r="W8613" i="3" a="1"/>
  <c r="W8613" i="3" s="1"/>
  <c r="W8614" i="3" a="1"/>
  <c r="W8614" i="3" s="1"/>
  <c r="W8615" i="3" a="1"/>
  <c r="W8615" i="3" s="1"/>
  <c r="W8616" i="3" a="1"/>
  <c r="W8616" i="3" s="1"/>
  <c r="W8617" i="3" a="1"/>
  <c r="W8617" i="3" s="1"/>
  <c r="W8618" i="3" a="1"/>
  <c r="W8618" i="3" s="1"/>
  <c r="W8619" i="3" a="1"/>
  <c r="W8619" i="3" s="1"/>
  <c r="W8620" i="3" a="1"/>
  <c r="W8620" i="3" s="1"/>
  <c r="W8621" i="3" a="1"/>
  <c r="W8621" i="3" s="1"/>
  <c r="W8622" i="3" a="1"/>
  <c r="W8622" i="3" s="1"/>
  <c r="W8623" i="3" a="1"/>
  <c r="W8623" i="3" s="1"/>
  <c r="W8624" i="3" a="1"/>
  <c r="W8624" i="3" s="1"/>
  <c r="W8625" i="3" a="1"/>
  <c r="W8625" i="3" s="1"/>
  <c r="W8626" i="3" a="1"/>
  <c r="W8626" i="3" s="1"/>
  <c r="W8627" i="3" a="1"/>
  <c r="W8627" i="3" s="1"/>
  <c r="W8628" i="3" a="1"/>
  <c r="W8628" i="3" s="1"/>
  <c r="W8629" i="3" a="1"/>
  <c r="W8629" i="3" s="1"/>
  <c r="W8630" i="3" a="1"/>
  <c r="W8630" i="3" s="1"/>
  <c r="W8631" i="3" a="1"/>
  <c r="W8631" i="3" s="1"/>
  <c r="W8632" i="3" a="1"/>
  <c r="W8632" i="3" s="1"/>
  <c r="W8633" i="3" a="1"/>
  <c r="W8633" i="3" s="1"/>
  <c r="W8634" i="3" a="1"/>
  <c r="W8634" i="3" s="1"/>
  <c r="W8635" i="3" a="1"/>
  <c r="W8635" i="3" s="1"/>
  <c r="W8636" i="3" a="1"/>
  <c r="W8636" i="3" s="1"/>
  <c r="W8637" i="3" a="1"/>
  <c r="W8637" i="3" s="1"/>
  <c r="W8638" i="3" a="1"/>
  <c r="W8638" i="3" s="1"/>
  <c r="W8639" i="3" a="1"/>
  <c r="W8639" i="3" s="1"/>
  <c r="W8640" i="3" a="1"/>
  <c r="W8640" i="3" s="1"/>
  <c r="W8641" i="3" a="1"/>
  <c r="W8641" i="3" s="1"/>
  <c r="W8642" i="3" a="1"/>
  <c r="W8642" i="3" s="1"/>
  <c r="W8643" i="3" a="1"/>
  <c r="W8643" i="3" s="1"/>
  <c r="W8644" i="3" a="1"/>
  <c r="W8644" i="3" s="1"/>
  <c r="W8645" i="3" a="1"/>
  <c r="W8645" i="3" s="1"/>
  <c r="W8646" i="3" a="1"/>
  <c r="W8646" i="3" s="1"/>
  <c r="W8647" i="3" a="1"/>
  <c r="W8647" i="3" s="1"/>
  <c r="W8648" i="3" a="1"/>
  <c r="W8648" i="3" s="1"/>
  <c r="W8649" i="3" a="1"/>
  <c r="W8649" i="3" s="1"/>
  <c r="W8650" i="3" a="1"/>
  <c r="W8650" i="3" s="1"/>
  <c r="W8651" i="3" a="1"/>
  <c r="W8651" i="3" s="1"/>
  <c r="W8652" i="3" a="1"/>
  <c r="W8652" i="3" s="1"/>
  <c r="W8653" i="3" a="1"/>
  <c r="W8653" i="3" s="1"/>
  <c r="W8654" i="3" a="1"/>
  <c r="W8654" i="3" s="1"/>
  <c r="W8655" i="3" a="1"/>
  <c r="W8655" i="3" s="1"/>
  <c r="W8656" i="3" a="1"/>
  <c r="W8656" i="3" s="1"/>
  <c r="W8657" i="3" a="1"/>
  <c r="W8657" i="3" s="1"/>
  <c r="W8658" i="3" a="1"/>
  <c r="W8658" i="3" s="1"/>
  <c r="W8659" i="3" a="1"/>
  <c r="W8659" i="3" s="1"/>
  <c r="W8660" i="3" a="1"/>
  <c r="W8660" i="3" s="1"/>
  <c r="W8661" i="3" a="1"/>
  <c r="W8661" i="3" s="1"/>
  <c r="W8662" i="3" a="1"/>
  <c r="W8662" i="3" s="1"/>
  <c r="W8663" i="3" a="1"/>
  <c r="W8663" i="3" s="1"/>
  <c r="W8664" i="3" a="1"/>
  <c r="W8664" i="3" s="1"/>
  <c r="W8665" i="3" a="1"/>
  <c r="W8665" i="3" s="1"/>
  <c r="W8666" i="3" a="1"/>
  <c r="W8666" i="3" s="1"/>
  <c r="W8667" i="3" a="1"/>
  <c r="W8667" i="3" s="1"/>
  <c r="W8668" i="3" a="1"/>
  <c r="W8668" i="3" s="1"/>
  <c r="W8669" i="3" a="1"/>
  <c r="W8669" i="3" s="1"/>
  <c r="W8670" i="3" a="1"/>
  <c r="W8670" i="3" s="1"/>
  <c r="W8671" i="3" a="1"/>
  <c r="W8671" i="3" s="1"/>
  <c r="W8672" i="3" a="1"/>
  <c r="W8672" i="3" s="1"/>
  <c r="W8673" i="3" a="1"/>
  <c r="W8673" i="3" s="1"/>
  <c r="W8674" i="3" a="1"/>
  <c r="W8674" i="3" s="1"/>
  <c r="W8675" i="3" a="1"/>
  <c r="W8675" i="3" s="1"/>
  <c r="W8676" i="3" a="1"/>
  <c r="W8676" i="3" s="1"/>
  <c r="W8677" i="3" a="1"/>
  <c r="W8677" i="3" s="1"/>
  <c r="W8678" i="3" a="1"/>
  <c r="W8678" i="3" s="1"/>
  <c r="W8679" i="3" a="1"/>
  <c r="W8679" i="3" s="1"/>
  <c r="W8680" i="3" a="1"/>
  <c r="W8680" i="3" s="1"/>
  <c r="W8681" i="3" a="1"/>
  <c r="W8681" i="3" s="1"/>
  <c r="W8682" i="3" a="1"/>
  <c r="W8682" i="3" s="1"/>
  <c r="W8683" i="3" a="1"/>
  <c r="W8683" i="3" s="1"/>
  <c r="W8684" i="3" a="1"/>
  <c r="W8684" i="3" s="1"/>
  <c r="W8685" i="3" a="1"/>
  <c r="W8685" i="3" s="1"/>
  <c r="W8686" i="3" a="1"/>
  <c r="W8686" i="3" s="1"/>
  <c r="W8687" i="3" a="1"/>
  <c r="W8687" i="3" s="1"/>
  <c r="W8688" i="3" a="1"/>
  <c r="W8688" i="3" s="1"/>
  <c r="W8689" i="3" a="1"/>
  <c r="W8689" i="3" s="1"/>
  <c r="W8690" i="3" a="1"/>
  <c r="W8690" i="3" s="1"/>
  <c r="W8691" i="3" a="1"/>
  <c r="W8691" i="3" s="1"/>
  <c r="W8692" i="3" a="1"/>
  <c r="W8692" i="3" s="1"/>
  <c r="W8693" i="3" a="1"/>
  <c r="W8693" i="3" s="1"/>
  <c r="W8694" i="3" a="1"/>
  <c r="W8694" i="3" s="1"/>
  <c r="W8695" i="3" a="1"/>
  <c r="W8695" i="3" s="1"/>
  <c r="W8696" i="3" a="1"/>
  <c r="W8696" i="3" s="1"/>
  <c r="W8697" i="3" a="1"/>
  <c r="W8697" i="3" s="1"/>
  <c r="W8698" i="3" a="1"/>
  <c r="W8698" i="3" s="1"/>
  <c r="W8699" i="3" a="1"/>
  <c r="W8699" i="3" s="1"/>
  <c r="W8700" i="3" a="1"/>
  <c r="W8700" i="3" s="1"/>
  <c r="W8701" i="3" a="1"/>
  <c r="W8701" i="3" s="1"/>
  <c r="W8702" i="3" a="1"/>
  <c r="W8702" i="3" s="1"/>
  <c r="W8703" i="3" a="1"/>
  <c r="W8703" i="3" s="1"/>
  <c r="W8704" i="3" a="1"/>
  <c r="W8704" i="3" s="1"/>
  <c r="W8705" i="3" a="1"/>
  <c r="W8705" i="3" s="1"/>
  <c r="W8706" i="3" a="1"/>
  <c r="W8706" i="3" s="1"/>
  <c r="W8707" i="3" a="1"/>
  <c r="W8707" i="3" s="1"/>
  <c r="W8708" i="3" a="1"/>
  <c r="W8708" i="3" s="1"/>
  <c r="W8709" i="3" a="1"/>
  <c r="W8709" i="3" s="1"/>
  <c r="W8710" i="3" a="1"/>
  <c r="W8710" i="3" s="1"/>
  <c r="W8711" i="3" a="1"/>
  <c r="W8711" i="3" s="1"/>
  <c r="W8712" i="3" a="1"/>
  <c r="W8712" i="3" s="1"/>
  <c r="W8713" i="3" a="1"/>
  <c r="W8713" i="3" s="1"/>
  <c r="W8714" i="3" a="1"/>
  <c r="W8714" i="3" s="1"/>
  <c r="W8715" i="3" a="1"/>
  <c r="W8715" i="3" s="1"/>
  <c r="W8716" i="3" a="1"/>
  <c r="W8716" i="3" s="1"/>
  <c r="W8717" i="3" a="1"/>
  <c r="W8717" i="3" s="1"/>
  <c r="W8718" i="3" a="1"/>
  <c r="W8718" i="3" s="1"/>
  <c r="W8719" i="3" a="1"/>
  <c r="W8719" i="3" s="1"/>
  <c r="W8720" i="3" a="1"/>
  <c r="W8720" i="3" s="1"/>
  <c r="W8721" i="3" a="1"/>
  <c r="W8721" i="3" s="1"/>
  <c r="W8722" i="3" a="1"/>
  <c r="W8722" i="3" s="1"/>
  <c r="W8723" i="3" a="1"/>
  <c r="W8723" i="3" s="1"/>
  <c r="W8724" i="3" a="1"/>
  <c r="W8724" i="3" s="1"/>
  <c r="W8725" i="3" a="1"/>
  <c r="W8725" i="3" s="1"/>
  <c r="W8726" i="3" a="1"/>
  <c r="W8726" i="3" s="1"/>
  <c r="W8727" i="3" a="1"/>
  <c r="W8727" i="3" s="1"/>
  <c r="W8728" i="3" a="1"/>
  <c r="W8728" i="3" s="1"/>
  <c r="W8729" i="3" a="1"/>
  <c r="W8729" i="3" s="1"/>
  <c r="W8730" i="3" a="1"/>
  <c r="W8730" i="3" s="1"/>
  <c r="W8731" i="3" a="1"/>
  <c r="W8731" i="3" s="1"/>
  <c r="W8732" i="3" a="1"/>
  <c r="W8732" i="3" s="1"/>
  <c r="W8733" i="3" a="1"/>
  <c r="W8733" i="3" s="1"/>
  <c r="W8734" i="3" a="1"/>
  <c r="W8734" i="3" s="1"/>
  <c r="W8735" i="3" a="1"/>
  <c r="W8735" i="3" s="1"/>
  <c r="W8736" i="3" a="1"/>
  <c r="W8736" i="3" s="1"/>
  <c r="W8737" i="3" a="1"/>
  <c r="W8737" i="3" s="1"/>
  <c r="W8738" i="3" a="1"/>
  <c r="W8738" i="3" s="1"/>
  <c r="W8739" i="3" a="1"/>
  <c r="W8739" i="3" s="1"/>
  <c r="W8740" i="3" a="1"/>
  <c r="W8740" i="3" s="1"/>
  <c r="W8741" i="3" a="1"/>
  <c r="W8741" i="3" s="1"/>
  <c r="W8742" i="3" a="1"/>
  <c r="W8742" i="3" s="1"/>
  <c r="W8743" i="3" a="1"/>
  <c r="W8743" i="3" s="1"/>
  <c r="W8744" i="3" a="1"/>
  <c r="W8744" i="3" s="1"/>
  <c r="W8745" i="3" a="1"/>
  <c r="W8745" i="3" s="1"/>
  <c r="W8746" i="3" a="1"/>
  <c r="W8746" i="3" s="1"/>
  <c r="W8747" i="3" a="1"/>
  <c r="W8747" i="3" s="1"/>
  <c r="W8748" i="3" a="1"/>
  <c r="W8748" i="3" s="1"/>
  <c r="W8749" i="3" a="1"/>
  <c r="W8749" i="3" s="1"/>
  <c r="W8750" i="3" a="1"/>
  <c r="W8750" i="3" s="1"/>
  <c r="W8751" i="3" a="1"/>
  <c r="W8751" i="3" s="1"/>
  <c r="W8752" i="3" a="1"/>
  <c r="W8752" i="3" s="1"/>
  <c r="W8753" i="3" a="1"/>
  <c r="W8753" i="3" s="1"/>
  <c r="W8754" i="3" a="1"/>
  <c r="W8754" i="3" s="1"/>
  <c r="W8755" i="3" a="1"/>
  <c r="W8755" i="3" s="1"/>
  <c r="W8756" i="3" a="1"/>
  <c r="W8756" i="3" s="1"/>
  <c r="W8757" i="3" a="1"/>
  <c r="W8757" i="3" s="1"/>
  <c r="W8758" i="3" a="1"/>
  <c r="W8758" i="3" s="1"/>
  <c r="W8759" i="3" a="1"/>
  <c r="W8759" i="3" s="1"/>
  <c r="W8760" i="3" a="1"/>
  <c r="W8760" i="3" s="1"/>
  <c r="W8761" i="3" a="1"/>
  <c r="W8761" i="3" s="1"/>
  <c r="W8762" i="3" a="1"/>
  <c r="W8762" i="3" s="1"/>
  <c r="W8763" i="3" a="1"/>
  <c r="W8763" i="3" s="1"/>
  <c r="W8764" i="3" a="1"/>
  <c r="W8764" i="3" s="1"/>
  <c r="W8765" i="3" a="1"/>
  <c r="W8765" i="3" s="1"/>
  <c r="W8766" i="3" a="1"/>
  <c r="W8766" i="3" s="1"/>
  <c r="W8767" i="3" a="1"/>
  <c r="W8767" i="3" s="1"/>
  <c r="W8768" i="3" a="1"/>
  <c r="W8768" i="3" s="1"/>
  <c r="W8769" i="3" a="1"/>
  <c r="W8769" i="3" s="1"/>
  <c r="W8770" i="3" a="1"/>
  <c r="W8770" i="3" s="1"/>
  <c r="W8771" i="3" a="1"/>
  <c r="W8771" i="3" s="1"/>
  <c r="W8772" i="3" a="1"/>
  <c r="W8772" i="3" s="1"/>
  <c r="W8773" i="3" a="1"/>
  <c r="W8773" i="3" s="1"/>
  <c r="W8774" i="3" a="1"/>
  <c r="W8774" i="3" s="1"/>
  <c r="W8775" i="3" a="1"/>
  <c r="W8775" i="3" s="1"/>
  <c r="W8776" i="3" a="1"/>
  <c r="W8776" i="3" s="1"/>
  <c r="W8777" i="3" a="1"/>
  <c r="W8777" i="3" s="1"/>
  <c r="W8778" i="3" a="1"/>
  <c r="W8778" i="3" s="1"/>
  <c r="W8779" i="3" a="1"/>
  <c r="W8779" i="3" s="1"/>
  <c r="W8780" i="3" a="1"/>
  <c r="W8780" i="3" s="1"/>
  <c r="W8781" i="3" a="1"/>
  <c r="W8781" i="3" s="1"/>
  <c r="W8782" i="3" a="1"/>
  <c r="W8782" i="3" s="1"/>
  <c r="W8783" i="3" a="1"/>
  <c r="W8783" i="3" s="1"/>
  <c r="W8784" i="3" a="1"/>
  <c r="W8784" i="3" s="1"/>
  <c r="W8785" i="3" a="1"/>
  <c r="W8785" i="3" s="1"/>
  <c r="W8786" i="3" a="1"/>
  <c r="W8786" i="3" s="1"/>
  <c r="W8787" i="3" a="1"/>
  <c r="W8787" i="3" s="1"/>
  <c r="W8788" i="3" a="1"/>
  <c r="W8788" i="3" s="1"/>
  <c r="W8789" i="3" a="1"/>
  <c r="W8789" i="3" s="1"/>
  <c r="W8790" i="3" a="1"/>
  <c r="W8790" i="3" s="1"/>
  <c r="W8791" i="3" a="1"/>
  <c r="W8791" i="3" s="1"/>
  <c r="W8792" i="3" a="1"/>
  <c r="W8792" i="3" s="1"/>
  <c r="W8793" i="3" a="1"/>
  <c r="W8793" i="3" s="1"/>
  <c r="W8794" i="3" a="1"/>
  <c r="W8794" i="3" s="1"/>
  <c r="W8795" i="3" a="1"/>
  <c r="W8795" i="3" s="1"/>
  <c r="W8796" i="3" a="1"/>
  <c r="W8796" i="3" s="1"/>
  <c r="W8797" i="3" a="1"/>
  <c r="W8797" i="3" s="1"/>
  <c r="W8798" i="3" a="1"/>
  <c r="W8798" i="3" s="1"/>
  <c r="W8799" i="3" a="1"/>
  <c r="W8799" i="3" s="1"/>
  <c r="W8800" i="3" a="1"/>
  <c r="W8800" i="3" s="1"/>
  <c r="W8801" i="3" a="1"/>
  <c r="W8801" i="3" s="1"/>
  <c r="W8802" i="3" a="1"/>
  <c r="W8802" i="3" s="1"/>
  <c r="W8803" i="3" a="1"/>
  <c r="W8803" i="3" s="1"/>
  <c r="W8804" i="3" a="1"/>
  <c r="W8804" i="3" s="1"/>
  <c r="W8805" i="3" a="1"/>
  <c r="W8805" i="3" s="1"/>
  <c r="W8806" i="3" a="1"/>
  <c r="W8806" i="3" s="1"/>
  <c r="W8807" i="3" a="1"/>
  <c r="W8807" i="3" s="1"/>
  <c r="W8808" i="3" a="1"/>
  <c r="W8808" i="3" s="1"/>
  <c r="W8809" i="3" a="1"/>
  <c r="W8809" i="3" s="1"/>
  <c r="W8810" i="3" a="1"/>
  <c r="W8810" i="3" s="1"/>
  <c r="W8811" i="3" a="1"/>
  <c r="W8811" i="3" s="1"/>
  <c r="W8812" i="3" a="1"/>
  <c r="W8812" i="3" s="1"/>
  <c r="W8813" i="3" a="1"/>
  <c r="W8813" i="3" s="1"/>
  <c r="W8814" i="3" a="1"/>
  <c r="W8814" i="3" s="1"/>
  <c r="W8815" i="3" a="1"/>
  <c r="W8815" i="3" s="1"/>
  <c r="W8816" i="3" a="1"/>
  <c r="W8816" i="3" s="1"/>
  <c r="W8817" i="3" a="1"/>
  <c r="W8817" i="3" s="1"/>
  <c r="W8818" i="3" a="1"/>
  <c r="W8818" i="3" s="1"/>
  <c r="W8819" i="3" a="1"/>
  <c r="W8819" i="3" s="1"/>
  <c r="W8820" i="3" a="1"/>
  <c r="W8820" i="3" s="1"/>
  <c r="W8821" i="3" a="1"/>
  <c r="W8821" i="3" s="1"/>
  <c r="W8822" i="3" a="1"/>
  <c r="W8822" i="3" s="1"/>
  <c r="W8823" i="3" a="1"/>
  <c r="W8823" i="3" s="1"/>
  <c r="W8824" i="3" a="1"/>
  <c r="W8824" i="3" s="1"/>
  <c r="W8825" i="3" a="1"/>
  <c r="W8825" i="3" s="1"/>
  <c r="W8826" i="3" a="1"/>
  <c r="W8826" i="3" s="1"/>
  <c r="W8827" i="3" a="1"/>
  <c r="W8827" i="3" s="1"/>
  <c r="W8828" i="3" a="1"/>
  <c r="W8828" i="3" s="1"/>
  <c r="W8829" i="3" a="1"/>
  <c r="W8829" i="3" s="1"/>
  <c r="W8830" i="3" a="1"/>
  <c r="W8830" i="3" s="1"/>
  <c r="W8831" i="3" a="1"/>
  <c r="W8831" i="3" s="1"/>
  <c r="W8832" i="3" a="1"/>
  <c r="W8832" i="3" s="1"/>
  <c r="W8833" i="3" a="1"/>
  <c r="W8833" i="3" s="1"/>
  <c r="W8834" i="3" a="1"/>
  <c r="W8834" i="3" s="1"/>
  <c r="W8835" i="3" a="1"/>
  <c r="W8835" i="3" s="1"/>
  <c r="W8836" i="3" a="1"/>
  <c r="W8836" i="3" s="1"/>
  <c r="W8837" i="3" a="1"/>
  <c r="W8837" i="3" s="1"/>
  <c r="W8838" i="3" a="1"/>
  <c r="W8838" i="3" s="1"/>
  <c r="W8839" i="3" a="1"/>
  <c r="W8839" i="3" s="1"/>
  <c r="W8840" i="3" a="1"/>
  <c r="W8840" i="3" s="1"/>
  <c r="W8841" i="3" a="1"/>
  <c r="W8841" i="3" s="1"/>
  <c r="W8842" i="3" a="1"/>
  <c r="W8842" i="3" s="1"/>
  <c r="W8843" i="3" a="1"/>
  <c r="W8843" i="3" s="1"/>
  <c r="W8844" i="3" a="1"/>
  <c r="W8844" i="3" s="1"/>
  <c r="W8845" i="3" a="1"/>
  <c r="W8845" i="3" s="1"/>
  <c r="W8846" i="3" a="1"/>
  <c r="W8846" i="3" s="1"/>
  <c r="W8847" i="3" a="1"/>
  <c r="W8847" i="3" s="1"/>
  <c r="W8848" i="3" a="1"/>
  <c r="W8848" i="3" s="1"/>
  <c r="W8849" i="3" a="1"/>
  <c r="W8849" i="3" s="1"/>
  <c r="W8850" i="3" a="1"/>
  <c r="W8850" i="3" s="1"/>
  <c r="W8851" i="3" a="1"/>
  <c r="W8851" i="3" s="1"/>
  <c r="W8852" i="3" a="1"/>
  <c r="W8852" i="3" s="1"/>
  <c r="W8853" i="3" a="1"/>
  <c r="W8853" i="3" s="1"/>
  <c r="W8854" i="3" a="1"/>
  <c r="W8854" i="3" s="1"/>
  <c r="W8855" i="3" a="1"/>
  <c r="W8855" i="3" s="1"/>
  <c r="W8856" i="3" a="1"/>
  <c r="W8856" i="3" s="1"/>
  <c r="W8857" i="3" a="1"/>
  <c r="W8857" i="3" s="1"/>
  <c r="W8858" i="3" a="1"/>
  <c r="W8858" i="3" s="1"/>
  <c r="W8859" i="3" a="1"/>
  <c r="W8859" i="3" s="1"/>
  <c r="W8860" i="3" a="1"/>
  <c r="W8860" i="3" s="1"/>
  <c r="W8861" i="3" a="1"/>
  <c r="W8861" i="3" s="1"/>
  <c r="W8862" i="3" a="1"/>
  <c r="W8862" i="3" s="1"/>
  <c r="W8863" i="3" a="1"/>
  <c r="W8863" i="3" s="1"/>
  <c r="W8864" i="3" a="1"/>
  <c r="W8864" i="3" s="1"/>
  <c r="W8865" i="3" a="1"/>
  <c r="W8865" i="3" s="1"/>
  <c r="W8866" i="3" a="1"/>
  <c r="W8866" i="3" s="1"/>
  <c r="W8867" i="3" a="1"/>
  <c r="W8867" i="3" s="1"/>
  <c r="W8868" i="3" a="1"/>
  <c r="W8868" i="3" s="1"/>
  <c r="W8869" i="3" a="1"/>
  <c r="W8869" i="3" s="1"/>
  <c r="W8870" i="3" a="1"/>
  <c r="W8870" i="3" s="1"/>
  <c r="W8871" i="3" a="1"/>
  <c r="W8871" i="3" s="1"/>
  <c r="W8872" i="3" a="1"/>
  <c r="W8872" i="3" s="1"/>
  <c r="W8873" i="3" a="1"/>
  <c r="W8873" i="3" s="1"/>
  <c r="W8874" i="3" a="1"/>
  <c r="W8874" i="3" s="1"/>
  <c r="W8875" i="3" a="1"/>
  <c r="W8875" i="3" s="1"/>
  <c r="W8876" i="3" a="1"/>
  <c r="W8876" i="3" s="1"/>
  <c r="W8877" i="3" a="1"/>
  <c r="W8877" i="3" s="1"/>
  <c r="W8878" i="3" a="1"/>
  <c r="W8878" i="3" s="1"/>
  <c r="W8879" i="3" a="1"/>
  <c r="W8879" i="3" s="1"/>
  <c r="W8880" i="3" a="1"/>
  <c r="W8880" i="3" s="1"/>
  <c r="W8881" i="3" a="1"/>
  <c r="W8881" i="3" s="1"/>
  <c r="W8882" i="3" a="1"/>
  <c r="W8882" i="3" s="1"/>
  <c r="W8883" i="3" a="1"/>
  <c r="W8883" i="3" s="1"/>
  <c r="W8884" i="3" a="1"/>
  <c r="W8884" i="3" s="1"/>
  <c r="W8885" i="3" a="1"/>
  <c r="W8885" i="3" s="1"/>
  <c r="W8886" i="3" a="1"/>
  <c r="W8886" i="3" s="1"/>
  <c r="W8887" i="3" a="1"/>
  <c r="W8887" i="3" s="1"/>
  <c r="W8888" i="3" a="1"/>
  <c r="W8888" i="3" s="1"/>
  <c r="W8889" i="3" a="1"/>
  <c r="W8889" i="3" s="1"/>
  <c r="W8890" i="3" a="1"/>
  <c r="W8890" i="3" s="1"/>
  <c r="W8891" i="3" a="1"/>
  <c r="W8891" i="3" s="1"/>
  <c r="W8892" i="3" a="1"/>
  <c r="W8892" i="3" s="1"/>
  <c r="W8893" i="3" a="1"/>
  <c r="W8893" i="3" s="1"/>
  <c r="W8894" i="3" a="1"/>
  <c r="W8894" i="3" s="1"/>
  <c r="W8895" i="3" a="1"/>
  <c r="W8895" i="3" s="1"/>
  <c r="W8896" i="3" a="1"/>
  <c r="W8896" i="3" s="1"/>
  <c r="W8897" i="3" a="1"/>
  <c r="W8897" i="3" s="1"/>
  <c r="W8898" i="3" a="1"/>
  <c r="W8898" i="3" s="1"/>
  <c r="W8899" i="3" a="1"/>
  <c r="W8899" i="3" s="1"/>
  <c r="W8900" i="3" a="1"/>
  <c r="W8900" i="3" s="1"/>
  <c r="W8901" i="3" a="1"/>
  <c r="W8901" i="3" s="1"/>
  <c r="W8902" i="3" a="1"/>
  <c r="W8902" i="3" s="1"/>
  <c r="W8903" i="3" a="1"/>
  <c r="W8903" i="3" s="1"/>
  <c r="W8904" i="3" a="1"/>
  <c r="W8904" i="3" s="1"/>
  <c r="W8905" i="3" a="1"/>
  <c r="W8905" i="3" s="1"/>
  <c r="W8906" i="3" a="1"/>
  <c r="W8906" i="3" s="1"/>
  <c r="W8907" i="3" a="1"/>
  <c r="W8907" i="3" s="1"/>
  <c r="W8908" i="3" a="1"/>
  <c r="W8908" i="3" s="1"/>
  <c r="W8909" i="3" a="1"/>
  <c r="W8909" i="3" s="1"/>
  <c r="W8910" i="3" a="1"/>
  <c r="W8910" i="3" s="1"/>
  <c r="W8911" i="3" a="1"/>
  <c r="W8911" i="3" s="1"/>
  <c r="W8912" i="3" a="1"/>
  <c r="W8912" i="3" s="1"/>
  <c r="W8913" i="3" a="1"/>
  <c r="W8913" i="3" s="1"/>
  <c r="W8914" i="3" a="1"/>
  <c r="W8914" i="3" s="1"/>
  <c r="W8915" i="3" a="1"/>
  <c r="W8915" i="3" s="1"/>
  <c r="W8916" i="3" a="1"/>
  <c r="W8916" i="3" s="1"/>
  <c r="W8917" i="3" a="1"/>
  <c r="W8917" i="3" s="1"/>
  <c r="W8918" i="3" a="1"/>
  <c r="W8918" i="3" s="1"/>
  <c r="W8919" i="3" a="1"/>
  <c r="W8919" i="3" s="1"/>
  <c r="W8920" i="3" a="1"/>
  <c r="W8920" i="3" s="1"/>
  <c r="W8921" i="3" a="1"/>
  <c r="W8921" i="3" s="1"/>
  <c r="W8922" i="3" a="1"/>
  <c r="W8922" i="3" s="1"/>
  <c r="W8923" i="3" a="1"/>
  <c r="W8923" i="3" s="1"/>
  <c r="W8924" i="3" a="1"/>
  <c r="W8924" i="3" s="1"/>
  <c r="W8925" i="3" a="1"/>
  <c r="W8925" i="3" s="1"/>
  <c r="W8926" i="3" a="1"/>
  <c r="W8926" i="3" s="1"/>
  <c r="W8927" i="3" a="1"/>
  <c r="W8927" i="3" s="1"/>
  <c r="W8928" i="3" a="1"/>
  <c r="W8928" i="3" s="1"/>
  <c r="W8929" i="3" a="1"/>
  <c r="W8929" i="3" s="1"/>
  <c r="W8930" i="3" a="1"/>
  <c r="W8930" i="3" s="1"/>
  <c r="W8931" i="3" a="1"/>
  <c r="W8931" i="3" s="1"/>
  <c r="W8932" i="3" a="1"/>
  <c r="W8932" i="3" s="1"/>
  <c r="W8933" i="3" a="1"/>
  <c r="W8933" i="3" s="1"/>
  <c r="W8934" i="3" a="1"/>
  <c r="W8934" i="3" s="1"/>
  <c r="W8935" i="3" a="1"/>
  <c r="W8935" i="3" s="1"/>
  <c r="W8936" i="3" a="1"/>
  <c r="W8936" i="3" s="1"/>
  <c r="W8937" i="3" a="1"/>
  <c r="W8937" i="3" s="1"/>
  <c r="W8938" i="3" a="1"/>
  <c r="W8938" i="3" s="1"/>
  <c r="W8939" i="3" a="1"/>
  <c r="W8939" i="3" s="1"/>
  <c r="W8940" i="3" a="1"/>
  <c r="W8940" i="3" s="1"/>
  <c r="W8941" i="3" a="1"/>
  <c r="W8941" i="3" s="1"/>
  <c r="W8942" i="3" a="1"/>
  <c r="W8942" i="3" s="1"/>
  <c r="W8943" i="3" a="1"/>
  <c r="W8943" i="3" s="1"/>
  <c r="W8944" i="3" a="1"/>
  <c r="W8944" i="3" s="1"/>
  <c r="W8945" i="3" a="1"/>
  <c r="W8945" i="3" s="1"/>
  <c r="W8946" i="3" a="1"/>
  <c r="W8946" i="3" s="1"/>
  <c r="W8947" i="3" a="1"/>
  <c r="W8947" i="3" s="1"/>
  <c r="W8948" i="3" a="1"/>
  <c r="W8948" i="3" s="1"/>
  <c r="W8949" i="3" a="1"/>
  <c r="W8949" i="3" s="1"/>
  <c r="W8950" i="3" a="1"/>
  <c r="W8950" i="3" s="1"/>
  <c r="W8951" i="3" a="1"/>
  <c r="W8951" i="3" s="1"/>
  <c r="W8952" i="3" a="1"/>
  <c r="W8952" i="3" s="1"/>
  <c r="W8953" i="3" a="1"/>
  <c r="W8953" i="3" s="1"/>
  <c r="W8954" i="3" a="1"/>
  <c r="W8954" i="3" s="1"/>
  <c r="W8955" i="3" a="1"/>
  <c r="W8955" i="3" s="1"/>
  <c r="W8956" i="3" a="1"/>
  <c r="W8956" i="3" s="1"/>
  <c r="W8957" i="3" a="1"/>
  <c r="W8957" i="3" s="1"/>
  <c r="W8958" i="3" a="1"/>
  <c r="W8958" i="3" s="1"/>
  <c r="W8959" i="3" a="1"/>
  <c r="W8959" i="3" s="1"/>
  <c r="W8960" i="3" a="1"/>
  <c r="W8960" i="3" s="1"/>
  <c r="W8961" i="3" a="1"/>
  <c r="W8961" i="3" s="1"/>
  <c r="W8962" i="3" a="1"/>
  <c r="W8962" i="3" s="1"/>
  <c r="W8963" i="3" a="1"/>
  <c r="W8963" i="3" s="1"/>
  <c r="W8964" i="3" a="1"/>
  <c r="W8964" i="3" s="1"/>
  <c r="W8965" i="3" a="1"/>
  <c r="W8965" i="3" s="1"/>
  <c r="W8966" i="3" a="1"/>
  <c r="W8966" i="3" s="1"/>
  <c r="W8967" i="3" a="1"/>
  <c r="W8967" i="3" s="1"/>
  <c r="W8968" i="3" a="1"/>
  <c r="W8968" i="3" s="1"/>
  <c r="W8969" i="3" a="1"/>
  <c r="W8969" i="3" s="1"/>
  <c r="W8970" i="3" a="1"/>
  <c r="W8970" i="3" s="1"/>
  <c r="W8971" i="3" a="1"/>
  <c r="W8971" i="3" s="1"/>
  <c r="W8972" i="3" a="1"/>
  <c r="W8972" i="3" s="1"/>
  <c r="W8973" i="3" a="1"/>
  <c r="W8973" i="3" s="1"/>
  <c r="W8974" i="3" a="1"/>
  <c r="W8974" i="3" s="1"/>
  <c r="W8975" i="3" a="1"/>
  <c r="W8975" i="3" s="1"/>
  <c r="W8976" i="3" a="1"/>
  <c r="W8976" i="3" s="1"/>
  <c r="W8977" i="3" a="1"/>
  <c r="W8977" i="3" s="1"/>
  <c r="W8978" i="3" a="1"/>
  <c r="W8978" i="3" s="1"/>
  <c r="W8979" i="3" a="1"/>
  <c r="W8979" i="3" s="1"/>
  <c r="W8980" i="3" a="1"/>
  <c r="W8980" i="3" s="1"/>
  <c r="W8981" i="3" a="1"/>
  <c r="W8981" i="3" s="1"/>
  <c r="W8982" i="3" a="1"/>
  <c r="W8982" i="3" s="1"/>
  <c r="W8983" i="3" a="1"/>
  <c r="W8983" i="3" s="1"/>
  <c r="W8984" i="3" a="1"/>
  <c r="W8984" i="3" s="1"/>
  <c r="W8985" i="3" a="1"/>
  <c r="W8985" i="3" s="1"/>
  <c r="W8986" i="3" a="1"/>
  <c r="W8986" i="3" s="1"/>
  <c r="W8987" i="3" a="1"/>
  <c r="W8987" i="3" s="1"/>
  <c r="W8988" i="3" a="1"/>
  <c r="W8988" i="3" s="1"/>
  <c r="W8989" i="3" a="1"/>
  <c r="W8989" i="3" s="1"/>
  <c r="W8990" i="3" a="1"/>
  <c r="W8990" i="3" s="1"/>
  <c r="W8991" i="3" a="1"/>
  <c r="W8991" i="3" s="1"/>
  <c r="W8992" i="3" a="1"/>
  <c r="W8992" i="3" s="1"/>
  <c r="W8993" i="3" a="1"/>
  <c r="W8993" i="3" s="1"/>
  <c r="W8994" i="3" a="1"/>
  <c r="W8994" i="3" s="1"/>
  <c r="W8995" i="3" a="1"/>
  <c r="W8995" i="3" s="1"/>
  <c r="W8996" i="3" a="1"/>
  <c r="W8996" i="3" s="1"/>
  <c r="W8997" i="3" a="1"/>
  <c r="W8997" i="3" s="1"/>
  <c r="W8998" i="3" a="1"/>
  <c r="W8998" i="3" s="1"/>
  <c r="W8999" i="3" a="1"/>
  <c r="W8999" i="3" s="1"/>
  <c r="W9000" i="3" a="1"/>
  <c r="W9000" i="3" s="1"/>
  <c r="W9001" i="3" a="1"/>
  <c r="W9001" i="3" s="1"/>
  <c r="W9002" i="3" a="1"/>
  <c r="W9002" i="3" s="1"/>
  <c r="W9003" i="3" a="1"/>
  <c r="W9003" i="3" s="1"/>
  <c r="W9004" i="3" a="1"/>
  <c r="W9004" i="3" s="1"/>
  <c r="W9005" i="3" a="1"/>
  <c r="W9005" i="3" s="1"/>
  <c r="W9006" i="3" a="1"/>
  <c r="W9006" i="3" s="1"/>
  <c r="W9007" i="3" a="1"/>
  <c r="W9007" i="3" s="1"/>
  <c r="W9008" i="3" a="1"/>
  <c r="W9008" i="3" s="1"/>
  <c r="W9009" i="3" a="1"/>
  <c r="W9009" i="3" s="1"/>
  <c r="W9010" i="3" a="1"/>
  <c r="W9010" i="3" s="1"/>
  <c r="W9011" i="3" a="1"/>
  <c r="W9011" i="3" s="1"/>
  <c r="W9012" i="3" a="1"/>
  <c r="W9012" i="3" s="1"/>
  <c r="W9013" i="3" a="1"/>
  <c r="W9013" i="3" s="1"/>
  <c r="W9014" i="3" a="1"/>
  <c r="W9014" i="3" s="1"/>
  <c r="W9015" i="3" a="1"/>
  <c r="W9015" i="3" s="1"/>
  <c r="W9016" i="3" a="1"/>
  <c r="W9016" i="3" s="1"/>
  <c r="W9017" i="3" a="1"/>
  <c r="W9017" i="3" s="1"/>
  <c r="W9018" i="3" a="1"/>
  <c r="W9018" i="3" s="1"/>
  <c r="W9019" i="3" a="1"/>
  <c r="W9019" i="3" s="1"/>
  <c r="W9020" i="3" a="1"/>
  <c r="W9020" i="3" s="1"/>
  <c r="W9021" i="3" a="1"/>
  <c r="W9021" i="3" s="1"/>
  <c r="W9022" i="3" a="1"/>
  <c r="W9022" i="3" s="1"/>
  <c r="W9023" i="3" a="1"/>
  <c r="W9023" i="3" s="1"/>
  <c r="W9024" i="3" a="1"/>
  <c r="W9024" i="3" s="1"/>
  <c r="W9025" i="3" a="1"/>
  <c r="W9025" i="3" s="1"/>
  <c r="W9026" i="3" a="1"/>
  <c r="W9026" i="3" s="1"/>
  <c r="W9027" i="3" a="1"/>
  <c r="W9027" i="3" s="1"/>
  <c r="W9028" i="3" a="1"/>
  <c r="W9028" i="3" s="1"/>
  <c r="W9029" i="3" a="1"/>
  <c r="W9029" i="3" s="1"/>
  <c r="W9030" i="3" a="1"/>
  <c r="W9030" i="3" s="1"/>
  <c r="W9031" i="3" a="1"/>
  <c r="W9031" i="3" s="1"/>
  <c r="W9032" i="3" a="1"/>
  <c r="W9032" i="3" s="1"/>
  <c r="W9033" i="3" a="1"/>
  <c r="W9033" i="3" s="1"/>
  <c r="W9034" i="3" a="1"/>
  <c r="W9034" i="3" s="1"/>
  <c r="W9035" i="3" a="1"/>
  <c r="W9035" i="3" s="1"/>
  <c r="W9036" i="3" a="1"/>
  <c r="W9036" i="3" s="1"/>
  <c r="W9037" i="3" a="1"/>
  <c r="W9037" i="3" s="1"/>
  <c r="W9038" i="3" a="1"/>
  <c r="W9038" i="3" s="1"/>
  <c r="W9039" i="3" a="1"/>
  <c r="W9039" i="3" s="1"/>
  <c r="W9040" i="3" a="1"/>
  <c r="W9040" i="3" s="1"/>
  <c r="W9041" i="3" a="1"/>
  <c r="W9041" i="3" s="1"/>
  <c r="W9042" i="3" a="1"/>
  <c r="W9042" i="3" s="1"/>
  <c r="W9043" i="3" a="1"/>
  <c r="W9043" i="3" s="1"/>
  <c r="W9044" i="3" a="1"/>
  <c r="W9044" i="3" s="1"/>
  <c r="W9045" i="3" a="1"/>
  <c r="W9045" i="3" s="1"/>
  <c r="W9046" i="3" a="1"/>
  <c r="W9046" i="3" s="1"/>
  <c r="W9047" i="3" a="1"/>
  <c r="W9047" i="3" s="1"/>
  <c r="W9048" i="3" a="1"/>
  <c r="W9048" i="3" s="1"/>
  <c r="W9049" i="3" a="1"/>
  <c r="W9049" i="3" s="1"/>
  <c r="W9050" i="3" a="1"/>
  <c r="W9050" i="3" s="1"/>
  <c r="W9051" i="3" a="1"/>
  <c r="W9051" i="3" s="1"/>
  <c r="W9052" i="3" a="1"/>
  <c r="W9052" i="3" s="1"/>
  <c r="W9053" i="3" a="1"/>
  <c r="W9053" i="3" s="1"/>
  <c r="W9054" i="3" a="1"/>
  <c r="W9054" i="3" s="1"/>
  <c r="W9055" i="3" a="1"/>
  <c r="W9055" i="3" s="1"/>
  <c r="W9056" i="3" a="1"/>
  <c r="W9056" i="3" s="1"/>
  <c r="W9057" i="3" a="1"/>
  <c r="W9057" i="3" s="1"/>
  <c r="W9058" i="3" a="1"/>
  <c r="W9058" i="3" s="1"/>
  <c r="W9059" i="3" a="1"/>
  <c r="W9059" i="3" s="1"/>
  <c r="W9060" i="3" a="1"/>
  <c r="W9060" i="3" s="1"/>
  <c r="W9061" i="3" a="1"/>
  <c r="W9061" i="3" s="1"/>
  <c r="W9062" i="3" a="1"/>
  <c r="W9062" i="3" s="1"/>
  <c r="W9063" i="3" a="1"/>
  <c r="W9063" i="3" s="1"/>
  <c r="W9064" i="3" a="1"/>
  <c r="W9064" i="3" s="1"/>
  <c r="W9065" i="3" a="1"/>
  <c r="W9065" i="3" s="1"/>
  <c r="W9066" i="3" a="1"/>
  <c r="W9066" i="3" s="1"/>
  <c r="W9067" i="3" a="1"/>
  <c r="W9067" i="3" s="1"/>
  <c r="W9068" i="3" a="1"/>
  <c r="W9068" i="3" s="1"/>
  <c r="W9069" i="3" a="1"/>
  <c r="W9069" i="3" s="1"/>
  <c r="W9070" i="3" a="1"/>
  <c r="W9070" i="3" s="1"/>
  <c r="W9071" i="3" a="1"/>
  <c r="W9071" i="3" s="1"/>
  <c r="W9072" i="3" a="1"/>
  <c r="W9072" i="3" s="1"/>
  <c r="W9073" i="3" a="1"/>
  <c r="W9073" i="3" s="1"/>
  <c r="W9074" i="3" a="1"/>
  <c r="W9074" i="3" s="1"/>
  <c r="W9075" i="3" a="1"/>
  <c r="W9075" i="3" s="1"/>
  <c r="W9076" i="3" a="1"/>
  <c r="W9076" i="3" s="1"/>
  <c r="W9077" i="3" a="1"/>
  <c r="W9077" i="3" s="1"/>
  <c r="W9078" i="3" a="1"/>
  <c r="W9078" i="3" s="1"/>
  <c r="W9079" i="3" a="1"/>
  <c r="W9079" i="3" s="1"/>
  <c r="W9080" i="3" a="1"/>
  <c r="W9080" i="3" s="1"/>
  <c r="W9081" i="3" a="1"/>
  <c r="W9081" i="3" s="1"/>
  <c r="W9082" i="3" a="1"/>
  <c r="W9082" i="3" s="1"/>
  <c r="W9083" i="3" a="1"/>
  <c r="W9083" i="3" s="1"/>
  <c r="W9084" i="3" a="1"/>
  <c r="W9084" i="3" s="1"/>
  <c r="W9085" i="3" a="1"/>
  <c r="W9085" i="3" s="1"/>
  <c r="W9086" i="3" a="1"/>
  <c r="W9086" i="3" s="1"/>
  <c r="W9087" i="3" a="1"/>
  <c r="W9087" i="3" s="1"/>
  <c r="W9088" i="3" a="1"/>
  <c r="W9088" i="3" s="1"/>
  <c r="W9089" i="3" a="1"/>
  <c r="W9089" i="3" s="1"/>
  <c r="W9090" i="3" a="1"/>
  <c r="W9090" i="3" s="1"/>
  <c r="W9091" i="3" a="1"/>
  <c r="W9091" i="3" s="1"/>
  <c r="W9092" i="3" a="1"/>
  <c r="W9092" i="3" s="1"/>
  <c r="W9093" i="3" a="1"/>
  <c r="W9093" i="3" s="1"/>
  <c r="W9094" i="3" a="1"/>
  <c r="W9094" i="3" s="1"/>
  <c r="W9095" i="3" a="1"/>
  <c r="W9095" i="3" s="1"/>
  <c r="W9096" i="3" a="1"/>
  <c r="W9096" i="3" s="1"/>
  <c r="W9097" i="3" a="1"/>
  <c r="W9097" i="3" s="1"/>
  <c r="W9098" i="3" a="1"/>
  <c r="W9098" i="3" s="1"/>
  <c r="W9099" i="3" a="1"/>
  <c r="W9099" i="3" s="1"/>
  <c r="W9100" i="3" a="1"/>
  <c r="W9100" i="3" s="1"/>
  <c r="W9101" i="3" a="1"/>
  <c r="W9101" i="3" s="1"/>
  <c r="W9102" i="3" a="1"/>
  <c r="W9102" i="3" s="1"/>
  <c r="W9103" i="3" a="1"/>
  <c r="W9103" i="3" s="1"/>
  <c r="W9104" i="3" a="1"/>
  <c r="W9104" i="3" s="1"/>
  <c r="W9105" i="3" a="1"/>
  <c r="W9105" i="3" s="1"/>
  <c r="W9106" i="3" a="1"/>
  <c r="W9106" i="3" s="1"/>
  <c r="W9107" i="3" a="1"/>
  <c r="W9107" i="3" s="1"/>
  <c r="W9108" i="3" a="1"/>
  <c r="W9108" i="3" s="1"/>
  <c r="W9109" i="3" a="1"/>
  <c r="W9109" i="3" s="1"/>
  <c r="W9110" i="3" a="1"/>
  <c r="W9110" i="3" s="1"/>
  <c r="W9111" i="3" a="1"/>
  <c r="W9111" i="3" s="1"/>
  <c r="W9112" i="3" a="1"/>
  <c r="W9112" i="3" s="1"/>
  <c r="W9113" i="3" a="1"/>
  <c r="W9113" i="3" s="1"/>
  <c r="W9114" i="3" a="1"/>
  <c r="W9114" i="3" s="1"/>
  <c r="W9115" i="3" a="1"/>
  <c r="W9115" i="3" s="1"/>
  <c r="W9116" i="3" a="1"/>
  <c r="W9116" i="3" s="1"/>
  <c r="W9117" i="3" a="1"/>
  <c r="W9117" i="3" s="1"/>
  <c r="W9118" i="3" a="1"/>
  <c r="W9118" i="3" s="1"/>
  <c r="W9119" i="3" a="1"/>
  <c r="W9119" i="3" s="1"/>
  <c r="W9120" i="3" a="1"/>
  <c r="W9120" i="3" s="1"/>
  <c r="W9121" i="3" a="1"/>
  <c r="W9121" i="3" s="1"/>
  <c r="W9122" i="3" a="1"/>
  <c r="W9122" i="3" s="1"/>
  <c r="W9123" i="3" a="1"/>
  <c r="W9123" i="3" s="1"/>
  <c r="W9124" i="3" a="1"/>
  <c r="W9124" i="3" s="1"/>
  <c r="W9125" i="3" a="1"/>
  <c r="W9125" i="3" s="1"/>
  <c r="W9126" i="3" a="1"/>
  <c r="W9126" i="3" s="1"/>
  <c r="W9127" i="3" a="1"/>
  <c r="W9127" i="3" s="1"/>
  <c r="W9128" i="3" a="1"/>
  <c r="W9128" i="3" s="1"/>
  <c r="W9129" i="3" a="1"/>
  <c r="W9129" i="3" s="1"/>
  <c r="W9130" i="3" a="1"/>
  <c r="W9130" i="3" s="1"/>
  <c r="W9131" i="3" a="1"/>
  <c r="W9131" i="3" s="1"/>
  <c r="W9132" i="3" a="1"/>
  <c r="W9132" i="3" s="1"/>
  <c r="W9133" i="3" a="1"/>
  <c r="W9133" i="3" s="1"/>
  <c r="W9134" i="3" a="1"/>
  <c r="W9134" i="3" s="1"/>
  <c r="W9135" i="3" a="1"/>
  <c r="W9135" i="3" s="1"/>
  <c r="W9136" i="3" a="1"/>
  <c r="W9136" i="3" s="1"/>
  <c r="W9137" i="3" a="1"/>
  <c r="W9137" i="3" s="1"/>
  <c r="W9138" i="3" a="1"/>
  <c r="W9138" i="3" s="1"/>
  <c r="W9139" i="3" a="1"/>
  <c r="W9139" i="3" s="1"/>
  <c r="W9140" i="3" a="1"/>
  <c r="W9140" i="3" s="1"/>
  <c r="W9141" i="3" a="1"/>
  <c r="W9141" i="3" s="1"/>
  <c r="W9142" i="3" a="1"/>
  <c r="W9142" i="3" s="1"/>
  <c r="W9143" i="3" a="1"/>
  <c r="W9143" i="3" s="1"/>
  <c r="W9144" i="3" a="1"/>
  <c r="W9144" i="3" s="1"/>
  <c r="W9145" i="3" a="1"/>
  <c r="W9145" i="3" s="1"/>
  <c r="W9146" i="3" a="1"/>
  <c r="W9146" i="3" s="1"/>
  <c r="W9147" i="3" a="1"/>
  <c r="W9147" i="3" s="1"/>
  <c r="W9148" i="3" a="1"/>
  <c r="W9148" i="3" s="1"/>
  <c r="W9149" i="3" a="1"/>
  <c r="W9149" i="3" s="1"/>
  <c r="W9150" i="3" a="1"/>
  <c r="W9150" i="3" s="1"/>
  <c r="W9151" i="3" a="1"/>
  <c r="W9151" i="3" s="1"/>
  <c r="W9152" i="3" a="1"/>
  <c r="W9152" i="3" s="1"/>
  <c r="W9153" i="3" a="1"/>
  <c r="W9153" i="3" s="1"/>
  <c r="W9154" i="3" a="1"/>
  <c r="W9154" i="3" s="1"/>
  <c r="W9155" i="3" a="1"/>
  <c r="W9155" i="3" s="1"/>
  <c r="W9156" i="3" a="1"/>
  <c r="W9156" i="3" s="1"/>
  <c r="W9157" i="3" a="1"/>
  <c r="W9157" i="3" s="1"/>
  <c r="W9158" i="3" a="1"/>
  <c r="W9158" i="3" s="1"/>
  <c r="W9159" i="3" a="1"/>
  <c r="W9159" i="3" s="1"/>
  <c r="W9160" i="3" a="1"/>
  <c r="W9160" i="3" s="1"/>
  <c r="W9161" i="3" a="1"/>
  <c r="W9161" i="3" s="1"/>
  <c r="W9162" i="3" a="1"/>
  <c r="W9162" i="3" s="1"/>
  <c r="W9163" i="3" a="1"/>
  <c r="W9163" i="3" s="1"/>
  <c r="W9164" i="3" a="1"/>
  <c r="W9164" i="3" s="1"/>
  <c r="W9165" i="3" a="1"/>
  <c r="W9165" i="3" s="1"/>
  <c r="W9166" i="3" a="1"/>
  <c r="W9166" i="3" s="1"/>
  <c r="W9167" i="3" a="1"/>
  <c r="W9167" i="3" s="1"/>
  <c r="W9168" i="3" a="1"/>
  <c r="W9168" i="3" s="1"/>
  <c r="W9169" i="3" a="1"/>
  <c r="W9169" i="3" s="1"/>
  <c r="W9170" i="3" a="1"/>
  <c r="W9170" i="3" s="1"/>
  <c r="W9171" i="3" a="1"/>
  <c r="W9171" i="3" s="1"/>
  <c r="W9172" i="3" a="1"/>
  <c r="W9172" i="3" s="1"/>
  <c r="W9173" i="3" a="1"/>
  <c r="W9173" i="3" s="1"/>
  <c r="W9174" i="3" a="1"/>
  <c r="W9174" i="3" s="1"/>
  <c r="W9175" i="3" a="1"/>
  <c r="W9175" i="3" s="1"/>
  <c r="W9176" i="3" a="1"/>
  <c r="W9176" i="3" s="1"/>
  <c r="W9177" i="3" a="1"/>
  <c r="W9177" i="3" s="1"/>
  <c r="W9178" i="3" a="1"/>
  <c r="W9178" i="3" s="1"/>
  <c r="W9179" i="3" a="1"/>
  <c r="W9179" i="3" s="1"/>
  <c r="W9180" i="3" a="1"/>
  <c r="W9180" i="3" s="1"/>
  <c r="W9181" i="3" a="1"/>
  <c r="W9181" i="3" s="1"/>
  <c r="W9182" i="3" a="1"/>
  <c r="W9182" i="3" s="1"/>
  <c r="W9183" i="3" a="1"/>
  <c r="W9183" i="3" s="1"/>
  <c r="W9184" i="3" a="1"/>
  <c r="W9184" i="3" s="1"/>
  <c r="W9185" i="3" a="1"/>
  <c r="W9185" i="3" s="1"/>
  <c r="W9186" i="3" a="1"/>
  <c r="W9186" i="3" s="1"/>
  <c r="W9187" i="3" a="1"/>
  <c r="W9187" i="3" s="1"/>
  <c r="W9188" i="3" a="1"/>
  <c r="W9188" i="3" s="1"/>
  <c r="W9189" i="3" a="1"/>
  <c r="W9189" i="3" s="1"/>
  <c r="W9190" i="3" a="1"/>
  <c r="W9190" i="3" s="1"/>
  <c r="W9191" i="3" a="1"/>
  <c r="W9191" i="3" s="1"/>
  <c r="W9192" i="3" a="1"/>
  <c r="W9192" i="3" s="1"/>
  <c r="W9193" i="3" a="1"/>
  <c r="W9193" i="3" s="1"/>
  <c r="W9194" i="3" a="1"/>
  <c r="W9194" i="3" s="1"/>
  <c r="W9195" i="3" a="1"/>
  <c r="W9195" i="3" s="1"/>
  <c r="W9196" i="3" a="1"/>
  <c r="W9196" i="3" s="1"/>
  <c r="W9197" i="3" a="1"/>
  <c r="W9197" i="3" s="1"/>
  <c r="W9198" i="3" a="1"/>
  <c r="W9198" i="3" s="1"/>
  <c r="W9199" i="3" a="1"/>
  <c r="W9199" i="3" s="1"/>
  <c r="W9200" i="3" a="1"/>
  <c r="W9200" i="3" s="1"/>
  <c r="W9201" i="3" a="1"/>
  <c r="W9201" i="3" s="1"/>
  <c r="W9202" i="3" a="1"/>
  <c r="W9202" i="3" s="1"/>
  <c r="W9203" i="3" a="1"/>
  <c r="W9203" i="3" s="1"/>
  <c r="W9204" i="3" a="1"/>
  <c r="W9204" i="3" s="1"/>
  <c r="W9205" i="3" a="1"/>
  <c r="W9205" i="3" s="1"/>
  <c r="W9206" i="3" a="1"/>
  <c r="W9206" i="3" s="1"/>
  <c r="W9207" i="3" a="1"/>
  <c r="W9207" i="3" s="1"/>
  <c r="W9208" i="3" a="1"/>
  <c r="W9208" i="3" s="1"/>
  <c r="W9209" i="3" a="1"/>
  <c r="W9209" i="3" s="1"/>
  <c r="W9210" i="3" a="1"/>
  <c r="W9210" i="3" s="1"/>
  <c r="W9211" i="3" a="1"/>
  <c r="W9211" i="3" s="1"/>
  <c r="W9212" i="3" a="1"/>
  <c r="W9212" i="3" s="1"/>
  <c r="W9213" i="3" a="1"/>
  <c r="W9213" i="3" s="1"/>
  <c r="W9214" i="3" a="1"/>
  <c r="W9214" i="3" s="1"/>
  <c r="W9215" i="3" a="1"/>
  <c r="W9215" i="3" s="1"/>
  <c r="W9216" i="3" a="1"/>
  <c r="W9216" i="3" s="1"/>
  <c r="W9217" i="3" a="1"/>
  <c r="W9217" i="3" s="1"/>
  <c r="W9218" i="3" a="1"/>
  <c r="W9218" i="3" s="1"/>
  <c r="W9219" i="3" a="1"/>
  <c r="W9219" i="3" s="1"/>
  <c r="W9220" i="3" a="1"/>
  <c r="W9220" i="3" s="1"/>
  <c r="W9221" i="3" a="1"/>
  <c r="W9221" i="3" s="1"/>
  <c r="W9222" i="3" a="1"/>
  <c r="W9222" i="3" s="1"/>
  <c r="W9223" i="3" a="1"/>
  <c r="W9223" i="3" s="1"/>
  <c r="W9224" i="3" a="1"/>
  <c r="W9224" i="3" s="1"/>
  <c r="W9225" i="3" a="1"/>
  <c r="W9225" i="3" s="1"/>
  <c r="W9226" i="3" a="1"/>
  <c r="W9226" i="3" s="1"/>
  <c r="W9227" i="3" a="1"/>
  <c r="W9227" i="3" s="1"/>
  <c r="W9228" i="3" a="1"/>
  <c r="W9228" i="3" s="1"/>
  <c r="W9229" i="3" a="1"/>
  <c r="W9229" i="3" s="1"/>
  <c r="W9230" i="3" a="1"/>
  <c r="W9230" i="3" s="1"/>
  <c r="W9231" i="3" a="1"/>
  <c r="W9231" i="3" s="1"/>
  <c r="W9232" i="3" a="1"/>
  <c r="W9232" i="3" s="1"/>
  <c r="W9233" i="3" a="1"/>
  <c r="W9233" i="3" s="1"/>
  <c r="W9234" i="3" a="1"/>
  <c r="W9234" i="3" s="1"/>
  <c r="W9235" i="3" a="1"/>
  <c r="W9235" i="3" s="1"/>
  <c r="W9236" i="3" a="1"/>
  <c r="W9236" i="3" s="1"/>
  <c r="W9237" i="3" a="1"/>
  <c r="W9237" i="3" s="1"/>
  <c r="W9238" i="3" a="1"/>
  <c r="W9238" i="3" s="1"/>
  <c r="W9239" i="3" a="1"/>
  <c r="W9239" i="3" s="1"/>
  <c r="W9240" i="3" a="1"/>
  <c r="W9240" i="3" s="1"/>
  <c r="W9241" i="3" a="1"/>
  <c r="W9241" i="3" s="1"/>
  <c r="W9242" i="3" a="1"/>
  <c r="W9242" i="3" s="1"/>
  <c r="W9243" i="3" a="1"/>
  <c r="W9243" i="3" s="1"/>
  <c r="W9244" i="3" a="1"/>
  <c r="W9244" i="3" s="1"/>
  <c r="W9245" i="3" a="1"/>
  <c r="W9245" i="3" s="1"/>
  <c r="W9246" i="3" a="1"/>
  <c r="W9246" i="3" s="1"/>
  <c r="W9247" i="3" a="1"/>
  <c r="W9247" i="3" s="1"/>
  <c r="W9248" i="3" a="1"/>
  <c r="W9248" i="3" s="1"/>
  <c r="W9249" i="3" a="1"/>
  <c r="W9249" i="3" s="1"/>
  <c r="W9250" i="3" a="1"/>
  <c r="W9250" i="3" s="1"/>
  <c r="W9251" i="3" a="1"/>
  <c r="W9251" i="3" s="1"/>
  <c r="W9252" i="3" a="1"/>
  <c r="W9252" i="3" s="1"/>
  <c r="W9253" i="3" a="1"/>
  <c r="W9253" i="3" s="1"/>
  <c r="W9254" i="3" a="1"/>
  <c r="W9254" i="3" s="1"/>
  <c r="W9255" i="3" a="1"/>
  <c r="W9255" i="3" s="1"/>
  <c r="W9256" i="3" a="1"/>
  <c r="W9256" i="3" s="1"/>
  <c r="W9257" i="3" a="1"/>
  <c r="W9257" i="3" s="1"/>
  <c r="W9258" i="3" a="1"/>
  <c r="W9258" i="3" s="1"/>
  <c r="W9259" i="3" a="1"/>
  <c r="W9259" i="3" s="1"/>
  <c r="W9260" i="3" a="1"/>
  <c r="W9260" i="3" s="1"/>
  <c r="W9261" i="3" a="1"/>
  <c r="W9261" i="3" s="1"/>
  <c r="W9262" i="3" a="1"/>
  <c r="W9262" i="3" s="1"/>
  <c r="W9263" i="3" a="1"/>
  <c r="W9263" i="3" s="1"/>
  <c r="W9264" i="3" a="1"/>
  <c r="W9264" i="3" s="1"/>
  <c r="W9265" i="3" a="1"/>
  <c r="W9265" i="3" s="1"/>
  <c r="W9266" i="3" a="1"/>
  <c r="W9266" i="3" s="1"/>
  <c r="W9267" i="3" a="1"/>
  <c r="W9267" i="3" s="1"/>
  <c r="W9268" i="3" a="1"/>
  <c r="W9268" i="3" s="1"/>
  <c r="W9269" i="3" a="1"/>
  <c r="W9269" i="3" s="1"/>
  <c r="W9270" i="3" a="1"/>
  <c r="W9270" i="3" s="1"/>
  <c r="W9271" i="3" a="1"/>
  <c r="W9271" i="3" s="1"/>
  <c r="W9272" i="3" a="1"/>
  <c r="W9272" i="3" s="1"/>
  <c r="W9273" i="3" a="1"/>
  <c r="W9273" i="3" s="1"/>
  <c r="W9274" i="3" a="1"/>
  <c r="W9274" i="3" s="1"/>
  <c r="W9275" i="3" a="1"/>
  <c r="W9275" i="3" s="1"/>
  <c r="W9276" i="3" a="1"/>
  <c r="W9276" i="3" s="1"/>
  <c r="W9277" i="3" a="1"/>
  <c r="W9277" i="3" s="1"/>
  <c r="W9278" i="3" a="1"/>
  <c r="W9278" i="3" s="1"/>
  <c r="W9279" i="3" a="1"/>
  <c r="W9279" i="3" s="1"/>
  <c r="W9280" i="3" a="1"/>
  <c r="W9280" i="3" s="1"/>
  <c r="W9281" i="3" a="1"/>
  <c r="W9281" i="3" s="1"/>
  <c r="W9282" i="3" a="1"/>
  <c r="W9282" i="3" s="1"/>
  <c r="W9283" i="3" a="1"/>
  <c r="W9283" i="3" s="1"/>
  <c r="W9284" i="3" a="1"/>
  <c r="W9284" i="3" s="1"/>
  <c r="W9285" i="3" a="1"/>
  <c r="W9285" i="3" s="1"/>
  <c r="W9286" i="3" a="1"/>
  <c r="W9286" i="3" s="1"/>
  <c r="W9287" i="3" a="1"/>
  <c r="W9287" i="3" s="1"/>
  <c r="W9288" i="3" a="1"/>
  <c r="W9288" i="3" s="1"/>
  <c r="W9289" i="3" a="1"/>
  <c r="W9289" i="3" s="1"/>
  <c r="W9290" i="3" a="1"/>
  <c r="W9290" i="3" s="1"/>
  <c r="W9291" i="3" a="1"/>
  <c r="W9291" i="3" s="1"/>
  <c r="W9292" i="3" a="1"/>
  <c r="W9292" i="3" s="1"/>
  <c r="W9293" i="3" a="1"/>
  <c r="W9293" i="3" s="1"/>
  <c r="W9294" i="3" a="1"/>
  <c r="W9294" i="3" s="1"/>
  <c r="W9295" i="3" a="1"/>
  <c r="W9295" i="3" s="1"/>
  <c r="W9296" i="3" a="1"/>
  <c r="W9296" i="3" s="1"/>
  <c r="W9297" i="3" a="1"/>
  <c r="W9297" i="3" s="1"/>
  <c r="W9298" i="3" a="1"/>
  <c r="W9298" i="3" s="1"/>
  <c r="W9299" i="3" a="1"/>
  <c r="W9299" i="3" s="1"/>
  <c r="W9300" i="3" a="1"/>
  <c r="W9300" i="3" s="1"/>
  <c r="W9301" i="3" a="1"/>
  <c r="W9301" i="3" s="1"/>
  <c r="W9302" i="3" a="1"/>
  <c r="W9302" i="3" s="1"/>
  <c r="W9303" i="3" a="1"/>
  <c r="W9303" i="3" s="1"/>
  <c r="W9304" i="3" a="1"/>
  <c r="W9304" i="3" s="1"/>
  <c r="W9305" i="3" a="1"/>
  <c r="W9305" i="3" s="1"/>
  <c r="W9306" i="3" a="1"/>
  <c r="W9306" i="3" s="1"/>
  <c r="W9307" i="3" a="1"/>
  <c r="W9307" i="3" s="1"/>
  <c r="W9308" i="3" a="1"/>
  <c r="W9308" i="3" s="1"/>
  <c r="W9309" i="3" a="1"/>
  <c r="W9309" i="3" s="1"/>
  <c r="W9310" i="3" a="1"/>
  <c r="W9310" i="3" s="1"/>
  <c r="W9311" i="3" a="1"/>
  <c r="W9311" i="3" s="1"/>
  <c r="W9312" i="3" a="1"/>
  <c r="W9312" i="3" s="1"/>
  <c r="W9313" i="3" a="1"/>
  <c r="W9313" i="3" s="1"/>
  <c r="W9314" i="3" a="1"/>
  <c r="W9314" i="3" s="1"/>
  <c r="W9315" i="3" a="1"/>
  <c r="W9315" i="3" s="1"/>
  <c r="W9316" i="3" a="1"/>
  <c r="W9316" i="3" s="1"/>
  <c r="W9317" i="3" a="1"/>
  <c r="W9317" i="3" s="1"/>
  <c r="W9318" i="3" a="1"/>
  <c r="W9318" i="3" s="1"/>
  <c r="W9319" i="3" a="1"/>
  <c r="W9319" i="3" s="1"/>
  <c r="W9320" i="3" a="1"/>
  <c r="W9320" i="3" s="1"/>
  <c r="W9321" i="3" a="1"/>
  <c r="W9321" i="3" s="1"/>
  <c r="W9322" i="3" a="1"/>
  <c r="W9322" i="3" s="1"/>
  <c r="W9323" i="3" a="1"/>
  <c r="W9323" i="3" s="1"/>
  <c r="W9324" i="3" a="1"/>
  <c r="W9324" i="3" s="1"/>
  <c r="W9325" i="3" a="1"/>
  <c r="W9325" i="3" s="1"/>
  <c r="W9326" i="3" a="1"/>
  <c r="W9326" i="3" s="1"/>
  <c r="W9327" i="3" a="1"/>
  <c r="W9327" i="3" s="1"/>
  <c r="W9328" i="3" a="1"/>
  <c r="W9328" i="3" s="1"/>
  <c r="W9329" i="3" a="1"/>
  <c r="W9329" i="3" s="1"/>
  <c r="W9330" i="3" a="1"/>
  <c r="W9330" i="3" s="1"/>
  <c r="W9331" i="3" a="1"/>
  <c r="W9331" i="3" s="1"/>
  <c r="W9332" i="3" a="1"/>
  <c r="W9332" i="3" s="1"/>
  <c r="W9333" i="3" a="1"/>
  <c r="W9333" i="3" s="1"/>
  <c r="W9334" i="3" a="1"/>
  <c r="W9334" i="3" s="1"/>
  <c r="W9335" i="3" a="1"/>
  <c r="W9335" i="3" s="1"/>
  <c r="W9336" i="3" a="1"/>
  <c r="W9336" i="3" s="1"/>
  <c r="W9337" i="3" a="1"/>
  <c r="W9337" i="3" s="1"/>
  <c r="W9338" i="3" a="1"/>
  <c r="W9338" i="3" s="1"/>
  <c r="W9339" i="3" a="1"/>
  <c r="W9339" i="3" s="1"/>
  <c r="W9340" i="3" a="1"/>
  <c r="W9340" i="3" s="1"/>
  <c r="W9341" i="3" a="1"/>
  <c r="W9341" i="3" s="1"/>
  <c r="W9342" i="3" a="1"/>
  <c r="W9342" i="3" s="1"/>
  <c r="W9343" i="3" a="1"/>
  <c r="W9343" i="3" s="1"/>
  <c r="W9344" i="3" a="1"/>
  <c r="W9344" i="3" s="1"/>
  <c r="W9345" i="3" a="1"/>
  <c r="W9345" i="3" s="1"/>
  <c r="W9346" i="3" a="1"/>
  <c r="W9346" i="3" s="1"/>
  <c r="W9347" i="3" a="1"/>
  <c r="W9347" i="3" s="1"/>
  <c r="W9348" i="3" a="1"/>
  <c r="W9348" i="3" s="1"/>
  <c r="W9349" i="3" a="1"/>
  <c r="W9349" i="3" s="1"/>
  <c r="W9350" i="3" a="1"/>
  <c r="W9350" i="3" s="1"/>
  <c r="W9351" i="3" a="1"/>
  <c r="W9351" i="3" s="1"/>
  <c r="W9352" i="3" a="1"/>
  <c r="W9352" i="3" s="1"/>
  <c r="W9353" i="3" a="1"/>
  <c r="W9353" i="3" s="1"/>
  <c r="W9354" i="3" a="1"/>
  <c r="W9354" i="3" s="1"/>
  <c r="W9355" i="3" a="1"/>
  <c r="W9355" i="3" s="1"/>
  <c r="W9356" i="3" a="1"/>
  <c r="W9356" i="3" s="1"/>
  <c r="W9357" i="3" a="1"/>
  <c r="W9357" i="3" s="1"/>
  <c r="W9358" i="3" a="1"/>
  <c r="W9358" i="3" s="1"/>
  <c r="W9359" i="3" a="1"/>
  <c r="W9359" i="3" s="1"/>
  <c r="W9360" i="3" a="1"/>
  <c r="W9360" i="3" s="1"/>
  <c r="W9361" i="3" a="1"/>
  <c r="W9361" i="3" s="1"/>
  <c r="W9362" i="3" a="1"/>
  <c r="W9362" i="3" s="1"/>
  <c r="W9363" i="3" a="1"/>
  <c r="W9363" i="3" s="1"/>
  <c r="W9364" i="3" a="1"/>
  <c r="W9364" i="3" s="1"/>
  <c r="W9365" i="3" a="1"/>
  <c r="W9365" i="3" s="1"/>
  <c r="W9366" i="3" a="1"/>
  <c r="W9366" i="3" s="1"/>
  <c r="W9367" i="3" a="1"/>
  <c r="W9367" i="3" s="1"/>
  <c r="W9368" i="3" a="1"/>
  <c r="W9368" i="3" s="1"/>
  <c r="W9369" i="3" a="1"/>
  <c r="W9369" i="3" s="1"/>
  <c r="W9370" i="3" a="1"/>
  <c r="W9370" i="3" s="1"/>
  <c r="W9371" i="3" a="1"/>
  <c r="W9371" i="3" s="1"/>
  <c r="W9372" i="3" a="1"/>
  <c r="W9372" i="3" s="1"/>
  <c r="W9373" i="3" a="1"/>
  <c r="W9373" i="3" s="1"/>
  <c r="W9374" i="3" a="1"/>
  <c r="W9374" i="3" s="1"/>
  <c r="W9375" i="3" a="1"/>
  <c r="W9375" i="3" s="1"/>
  <c r="W9376" i="3" a="1"/>
  <c r="W9376" i="3" s="1"/>
  <c r="W9377" i="3" a="1"/>
  <c r="W9377" i="3" s="1"/>
  <c r="W9378" i="3" a="1"/>
  <c r="W9378" i="3" s="1"/>
  <c r="W9379" i="3" a="1"/>
  <c r="W9379" i="3" s="1"/>
  <c r="W9380" i="3" a="1"/>
  <c r="W9380" i="3" s="1"/>
  <c r="W9381" i="3" a="1"/>
  <c r="W9381" i="3" s="1"/>
  <c r="W9382" i="3" a="1"/>
  <c r="W9382" i="3" s="1"/>
  <c r="W9383" i="3" a="1"/>
  <c r="W9383" i="3" s="1"/>
  <c r="W9384" i="3" a="1"/>
  <c r="W9384" i="3" s="1"/>
  <c r="W9385" i="3" a="1"/>
  <c r="W9385" i="3" s="1"/>
  <c r="W9386" i="3" a="1"/>
  <c r="W9386" i="3" s="1"/>
  <c r="W9387" i="3" a="1"/>
  <c r="W9387" i="3" s="1"/>
  <c r="W9388" i="3" a="1"/>
  <c r="W9388" i="3" s="1"/>
  <c r="W9389" i="3" a="1"/>
  <c r="W9389" i="3" s="1"/>
  <c r="W9390" i="3" a="1"/>
  <c r="W9390" i="3" s="1"/>
  <c r="W9391" i="3" a="1"/>
  <c r="W9391" i="3" s="1"/>
  <c r="W9392" i="3" a="1"/>
  <c r="W9392" i="3" s="1"/>
  <c r="W9393" i="3" a="1"/>
  <c r="W9393" i="3" s="1"/>
  <c r="W9394" i="3" a="1"/>
  <c r="W9394" i="3" s="1"/>
  <c r="W9395" i="3" a="1"/>
  <c r="W9395" i="3" s="1"/>
  <c r="W9396" i="3" a="1"/>
  <c r="W9396" i="3" s="1"/>
  <c r="W9397" i="3" a="1"/>
  <c r="W9397" i="3" s="1"/>
  <c r="W9398" i="3" a="1"/>
  <c r="W9398" i="3" s="1"/>
  <c r="W9399" i="3" a="1"/>
  <c r="W9399" i="3" s="1"/>
  <c r="W9400" i="3" a="1"/>
  <c r="W9400" i="3" s="1"/>
  <c r="W9401" i="3" a="1"/>
  <c r="W9401" i="3" s="1"/>
  <c r="W9402" i="3" a="1"/>
  <c r="W9402" i="3" s="1"/>
  <c r="W9403" i="3" a="1"/>
  <c r="W9403" i="3" s="1"/>
  <c r="W9404" i="3" a="1"/>
  <c r="W9404" i="3" s="1"/>
  <c r="W9405" i="3" a="1"/>
  <c r="W9405" i="3" s="1"/>
  <c r="W9406" i="3" a="1"/>
  <c r="W9406" i="3" s="1"/>
  <c r="W9407" i="3" a="1"/>
  <c r="W9407" i="3" s="1"/>
  <c r="W9408" i="3" a="1"/>
  <c r="W9408" i="3" s="1"/>
  <c r="W9409" i="3" a="1"/>
  <c r="W9409" i="3" s="1"/>
  <c r="W9410" i="3" a="1"/>
  <c r="W9410" i="3" s="1"/>
  <c r="W9411" i="3" a="1"/>
  <c r="W9411" i="3" s="1"/>
  <c r="W9412" i="3" a="1"/>
  <c r="W9412" i="3" s="1"/>
  <c r="W9413" i="3" a="1"/>
  <c r="W9413" i="3" s="1"/>
  <c r="W9414" i="3" a="1"/>
  <c r="W9414" i="3" s="1"/>
  <c r="W9415" i="3" a="1"/>
  <c r="W9415" i="3" s="1"/>
  <c r="W9416" i="3" a="1"/>
  <c r="W9416" i="3" s="1"/>
  <c r="W9417" i="3" a="1"/>
  <c r="W9417" i="3" s="1"/>
  <c r="W9418" i="3" a="1"/>
  <c r="W9418" i="3" s="1"/>
  <c r="W9419" i="3" a="1"/>
  <c r="W9419" i="3" s="1"/>
  <c r="W9420" i="3" a="1"/>
  <c r="W9420" i="3" s="1"/>
  <c r="W9421" i="3" a="1"/>
  <c r="W9421" i="3" s="1"/>
  <c r="W9422" i="3" a="1"/>
  <c r="W9422" i="3" s="1"/>
  <c r="W9423" i="3" a="1"/>
  <c r="W9423" i="3" s="1"/>
  <c r="W9424" i="3" a="1"/>
  <c r="W9424" i="3" s="1"/>
  <c r="W9425" i="3" a="1"/>
  <c r="W9425" i="3" s="1"/>
  <c r="W9426" i="3" a="1"/>
  <c r="W9426" i="3" s="1"/>
  <c r="W9427" i="3" a="1"/>
  <c r="W9427" i="3" s="1"/>
  <c r="W9428" i="3" a="1"/>
  <c r="W9428" i="3" s="1"/>
  <c r="W9429" i="3" a="1"/>
  <c r="W9429" i="3" s="1"/>
  <c r="W9430" i="3" a="1"/>
  <c r="W9430" i="3" s="1"/>
  <c r="W9431" i="3" a="1"/>
  <c r="W9431" i="3" s="1"/>
  <c r="W9432" i="3" a="1"/>
  <c r="W9432" i="3" s="1"/>
  <c r="W9433" i="3" a="1"/>
  <c r="W9433" i="3" s="1"/>
  <c r="W9434" i="3" a="1"/>
  <c r="W9434" i="3" s="1"/>
  <c r="W9435" i="3" a="1"/>
  <c r="W9435" i="3" s="1"/>
  <c r="W9436" i="3" a="1"/>
  <c r="W9436" i="3" s="1"/>
  <c r="W9437" i="3" a="1"/>
  <c r="W9437" i="3" s="1"/>
  <c r="W9438" i="3" a="1"/>
  <c r="W9438" i="3" s="1"/>
  <c r="W9439" i="3" a="1"/>
  <c r="W9439" i="3" s="1"/>
  <c r="W9440" i="3" a="1"/>
  <c r="W9440" i="3" s="1"/>
  <c r="W9441" i="3" a="1"/>
  <c r="W9441" i="3" s="1"/>
  <c r="W9442" i="3" a="1"/>
  <c r="W9442" i="3" s="1"/>
  <c r="W9443" i="3" a="1"/>
  <c r="W9443" i="3" s="1"/>
  <c r="W9444" i="3" a="1"/>
  <c r="W9444" i="3" s="1"/>
  <c r="W9445" i="3" a="1"/>
  <c r="W9445" i="3" s="1"/>
  <c r="W9446" i="3" a="1"/>
  <c r="W9446" i="3" s="1"/>
  <c r="W9447" i="3" a="1"/>
  <c r="W9447" i="3" s="1"/>
  <c r="W9448" i="3" a="1"/>
  <c r="W9448" i="3" s="1"/>
  <c r="W9449" i="3" a="1"/>
  <c r="W9449" i="3" s="1"/>
  <c r="W9450" i="3" a="1"/>
  <c r="W9450" i="3" s="1"/>
  <c r="W9451" i="3" a="1"/>
  <c r="W9451" i="3" s="1"/>
  <c r="W9452" i="3" a="1"/>
  <c r="W9452" i="3" s="1"/>
  <c r="W9453" i="3" a="1"/>
  <c r="W9453" i="3" s="1"/>
  <c r="W9454" i="3" a="1"/>
  <c r="W9454" i="3" s="1"/>
  <c r="W9455" i="3" a="1"/>
  <c r="W9455" i="3" s="1"/>
  <c r="W9456" i="3" a="1"/>
  <c r="W9456" i="3" s="1"/>
  <c r="W9457" i="3" a="1"/>
  <c r="W9457" i="3" s="1"/>
  <c r="W9458" i="3" a="1"/>
  <c r="W9458" i="3" s="1"/>
  <c r="W9459" i="3" a="1"/>
  <c r="W9459" i="3" s="1"/>
  <c r="W9460" i="3" a="1"/>
  <c r="W9460" i="3" s="1"/>
  <c r="W9461" i="3" a="1"/>
  <c r="W9461" i="3" s="1"/>
  <c r="W9462" i="3" a="1"/>
  <c r="W9462" i="3" s="1"/>
  <c r="W9463" i="3" a="1"/>
  <c r="W9463" i="3" s="1"/>
  <c r="W9464" i="3" a="1"/>
  <c r="W9464" i="3" s="1"/>
  <c r="W9465" i="3" a="1"/>
  <c r="W9465" i="3" s="1"/>
  <c r="W9466" i="3" a="1"/>
  <c r="W9466" i="3" s="1"/>
  <c r="W9467" i="3" a="1"/>
  <c r="W9467" i="3" s="1"/>
  <c r="W9468" i="3" a="1"/>
  <c r="W9468" i="3" s="1"/>
  <c r="W9469" i="3" a="1"/>
  <c r="W9469" i="3" s="1"/>
  <c r="W9470" i="3" a="1"/>
  <c r="W9470" i="3" s="1"/>
  <c r="W9471" i="3" a="1"/>
  <c r="W9471" i="3" s="1"/>
  <c r="W9472" i="3" a="1"/>
  <c r="W9472" i="3" s="1"/>
  <c r="W9473" i="3" a="1"/>
  <c r="W9473" i="3" s="1"/>
  <c r="W9474" i="3" a="1"/>
  <c r="W9474" i="3" s="1"/>
  <c r="W9475" i="3" a="1"/>
  <c r="W9475" i="3" s="1"/>
  <c r="W9476" i="3" a="1"/>
  <c r="W9476" i="3" s="1"/>
  <c r="W9477" i="3" a="1"/>
  <c r="W9477" i="3" s="1"/>
  <c r="W9478" i="3" a="1"/>
  <c r="W9478" i="3" s="1"/>
  <c r="W9479" i="3" a="1"/>
  <c r="W9479" i="3" s="1"/>
  <c r="W9480" i="3" a="1"/>
  <c r="W9480" i="3" s="1"/>
  <c r="W9481" i="3" a="1"/>
  <c r="W9481" i="3" s="1"/>
  <c r="W9482" i="3" a="1"/>
  <c r="W9482" i="3" s="1"/>
  <c r="W9483" i="3" a="1"/>
  <c r="W9483" i="3" s="1"/>
  <c r="W9484" i="3" a="1"/>
  <c r="W9484" i="3" s="1"/>
  <c r="W9485" i="3" a="1"/>
  <c r="W9485" i="3" s="1"/>
  <c r="W9486" i="3" a="1"/>
  <c r="W9486" i="3" s="1"/>
  <c r="W9487" i="3" a="1"/>
  <c r="W9487" i="3" s="1"/>
  <c r="W9488" i="3" a="1"/>
  <c r="W9488" i="3" s="1"/>
  <c r="W9489" i="3" a="1"/>
  <c r="W9489" i="3" s="1"/>
  <c r="W9490" i="3" a="1"/>
  <c r="W9490" i="3" s="1"/>
  <c r="W9491" i="3" a="1"/>
  <c r="W9491" i="3" s="1"/>
  <c r="W9492" i="3" a="1"/>
  <c r="W9492" i="3" s="1"/>
  <c r="W9493" i="3" a="1"/>
  <c r="W9493" i="3" s="1"/>
  <c r="W9494" i="3" a="1"/>
  <c r="W9494" i="3" s="1"/>
  <c r="W9495" i="3" a="1"/>
  <c r="W9495" i="3" s="1"/>
  <c r="W9496" i="3" a="1"/>
  <c r="W9496" i="3" s="1"/>
  <c r="W9497" i="3" a="1"/>
  <c r="W9497" i="3" s="1"/>
  <c r="W9498" i="3" a="1"/>
  <c r="W9498" i="3" s="1"/>
  <c r="W9499" i="3" a="1"/>
  <c r="W9499" i="3" s="1"/>
  <c r="W9500" i="3" a="1"/>
  <c r="W9500" i="3" s="1"/>
  <c r="W9501" i="3" a="1"/>
  <c r="W9501" i="3" s="1"/>
  <c r="W9502" i="3" a="1"/>
  <c r="W9502" i="3" s="1"/>
  <c r="W9503" i="3" a="1"/>
  <c r="W9503" i="3" s="1"/>
  <c r="W9504" i="3" a="1"/>
  <c r="W9504" i="3" s="1"/>
  <c r="W9505" i="3" a="1"/>
  <c r="W9505" i="3" s="1"/>
  <c r="W9506" i="3" a="1"/>
  <c r="W9506" i="3" s="1"/>
  <c r="W9507" i="3" a="1"/>
  <c r="W9507" i="3" s="1"/>
  <c r="W9508" i="3" a="1"/>
  <c r="W9508" i="3" s="1"/>
  <c r="W9509" i="3" a="1"/>
  <c r="W9509" i="3" s="1"/>
  <c r="W9510" i="3" a="1"/>
  <c r="W9510" i="3" s="1"/>
  <c r="W9511" i="3" a="1"/>
  <c r="W9511" i="3" s="1"/>
  <c r="W9512" i="3" a="1"/>
  <c r="W9512" i="3" s="1"/>
  <c r="W9513" i="3" a="1"/>
  <c r="W9513" i="3" s="1"/>
  <c r="W9514" i="3" a="1"/>
  <c r="W9514" i="3" s="1"/>
  <c r="W9515" i="3" a="1"/>
  <c r="W9515" i="3" s="1"/>
  <c r="W9516" i="3" a="1"/>
  <c r="W9516" i="3" s="1"/>
  <c r="W9517" i="3" a="1"/>
  <c r="W9517" i="3" s="1"/>
  <c r="W9518" i="3" a="1"/>
  <c r="W9518" i="3" s="1"/>
  <c r="W9519" i="3" a="1"/>
  <c r="W9519" i="3" s="1"/>
  <c r="W9520" i="3" a="1"/>
  <c r="W9520" i="3" s="1"/>
  <c r="W9521" i="3" a="1"/>
  <c r="W9521" i="3" s="1"/>
  <c r="W9522" i="3" a="1"/>
  <c r="W9522" i="3" s="1"/>
  <c r="W9523" i="3" a="1"/>
  <c r="W9523" i="3" s="1"/>
  <c r="W9524" i="3" a="1"/>
  <c r="W9524" i="3" s="1"/>
  <c r="W9525" i="3" a="1"/>
  <c r="W9525" i="3" s="1"/>
  <c r="W9526" i="3" a="1"/>
  <c r="W9526" i="3" s="1"/>
  <c r="W9527" i="3" a="1"/>
  <c r="W9527" i="3" s="1"/>
  <c r="W9528" i="3" a="1"/>
  <c r="W9528" i="3" s="1"/>
  <c r="W9529" i="3" a="1"/>
  <c r="W9529" i="3" s="1"/>
  <c r="W9530" i="3" a="1"/>
  <c r="W9530" i="3" s="1"/>
  <c r="W9531" i="3" a="1"/>
  <c r="W9531" i="3" s="1"/>
  <c r="W9532" i="3" a="1"/>
  <c r="W9532" i="3" s="1"/>
  <c r="W9533" i="3" a="1"/>
  <c r="W9533" i="3" s="1"/>
  <c r="W9534" i="3" a="1"/>
  <c r="W9534" i="3" s="1"/>
  <c r="W9535" i="3" a="1"/>
  <c r="W9535" i="3" s="1"/>
  <c r="W9536" i="3" a="1"/>
  <c r="W9536" i="3" s="1"/>
  <c r="W9537" i="3" a="1"/>
  <c r="W9537" i="3" s="1"/>
  <c r="W9538" i="3" a="1"/>
  <c r="W9538" i="3" s="1"/>
  <c r="W9539" i="3" a="1"/>
  <c r="W9539" i="3" s="1"/>
  <c r="W9540" i="3" a="1"/>
  <c r="W9540" i="3" s="1"/>
  <c r="W9541" i="3" a="1"/>
  <c r="W9541" i="3" s="1"/>
  <c r="W9542" i="3" a="1"/>
  <c r="W9542" i="3" s="1"/>
  <c r="W9543" i="3" a="1"/>
  <c r="W9543" i="3" s="1"/>
  <c r="W9544" i="3" a="1"/>
  <c r="W9544" i="3" s="1"/>
  <c r="W9545" i="3" a="1"/>
  <c r="W9545" i="3" s="1"/>
  <c r="W9546" i="3" a="1"/>
  <c r="W9546" i="3" s="1"/>
  <c r="W9547" i="3" a="1"/>
  <c r="W9547" i="3" s="1"/>
  <c r="W9548" i="3" a="1"/>
  <c r="W9548" i="3" s="1"/>
  <c r="W9549" i="3" a="1"/>
  <c r="W9549" i="3" s="1"/>
  <c r="W9550" i="3" a="1"/>
  <c r="W9550" i="3" s="1"/>
  <c r="W9551" i="3" a="1"/>
  <c r="W9551" i="3" s="1"/>
  <c r="W9552" i="3" a="1"/>
  <c r="W9552" i="3" s="1"/>
  <c r="W9553" i="3" a="1"/>
  <c r="W9553" i="3" s="1"/>
  <c r="W9554" i="3" a="1"/>
  <c r="W9554" i="3" s="1"/>
  <c r="W9555" i="3" a="1"/>
  <c r="W9555" i="3" s="1"/>
  <c r="W9556" i="3" a="1"/>
  <c r="W9556" i="3" s="1"/>
  <c r="W9557" i="3" a="1"/>
  <c r="W9557" i="3" s="1"/>
  <c r="W9558" i="3" a="1"/>
  <c r="W9558" i="3" s="1"/>
  <c r="W9559" i="3" a="1"/>
  <c r="W9559" i="3" s="1"/>
  <c r="W9560" i="3" a="1"/>
  <c r="W9560" i="3" s="1"/>
  <c r="W9561" i="3" a="1"/>
  <c r="W9561" i="3" s="1"/>
  <c r="W9562" i="3" a="1"/>
  <c r="W9562" i="3" s="1"/>
  <c r="W9563" i="3" a="1"/>
  <c r="W9563" i="3" s="1"/>
  <c r="W9564" i="3" a="1"/>
  <c r="W9564" i="3" s="1"/>
  <c r="W9565" i="3" a="1"/>
  <c r="W9565" i="3" s="1"/>
  <c r="W9566" i="3" a="1"/>
  <c r="W9566" i="3" s="1"/>
  <c r="W9567" i="3" a="1"/>
  <c r="W9567" i="3" s="1"/>
  <c r="W9568" i="3" a="1"/>
  <c r="W9568" i="3" s="1"/>
  <c r="W9569" i="3" a="1"/>
  <c r="W9569" i="3" s="1"/>
  <c r="W9570" i="3" a="1"/>
  <c r="W9570" i="3" s="1"/>
  <c r="W9571" i="3" a="1"/>
  <c r="W9571" i="3" s="1"/>
  <c r="W9572" i="3" a="1"/>
  <c r="W9572" i="3" s="1"/>
  <c r="W9573" i="3" a="1"/>
  <c r="W9573" i="3" s="1"/>
  <c r="W9574" i="3" a="1"/>
  <c r="W9574" i="3" s="1"/>
  <c r="W9575" i="3" a="1"/>
  <c r="W9575" i="3" s="1"/>
  <c r="W9576" i="3" a="1"/>
  <c r="W9576" i="3" s="1"/>
  <c r="W9577" i="3" a="1"/>
  <c r="W9577" i="3" s="1"/>
  <c r="W9578" i="3" a="1"/>
  <c r="W9578" i="3" s="1"/>
  <c r="W9579" i="3" a="1"/>
  <c r="W9579" i="3" s="1"/>
  <c r="W9580" i="3" a="1"/>
  <c r="W9580" i="3" s="1"/>
  <c r="W9581" i="3" a="1"/>
  <c r="W9581" i="3" s="1"/>
  <c r="W9582" i="3" a="1"/>
  <c r="W9582" i="3" s="1"/>
  <c r="W9583" i="3" a="1"/>
  <c r="W9583" i="3" s="1"/>
  <c r="W9584" i="3" a="1"/>
  <c r="W9584" i="3" s="1"/>
  <c r="W9585" i="3" a="1"/>
  <c r="W9585" i="3" s="1"/>
  <c r="W9586" i="3" a="1"/>
  <c r="W9586" i="3" s="1"/>
  <c r="W9587" i="3" a="1"/>
  <c r="W9587" i="3" s="1"/>
  <c r="W9588" i="3" a="1"/>
  <c r="W9588" i="3" s="1"/>
  <c r="W9589" i="3" a="1"/>
  <c r="W9589" i="3" s="1"/>
  <c r="W9590" i="3" a="1"/>
  <c r="W9590" i="3" s="1"/>
  <c r="W9591" i="3" a="1"/>
  <c r="W9591" i="3" s="1"/>
  <c r="W9592" i="3" a="1"/>
  <c r="W9592" i="3" s="1"/>
  <c r="W9593" i="3" a="1"/>
  <c r="W9593" i="3" s="1"/>
  <c r="W9594" i="3" a="1"/>
  <c r="W9594" i="3" s="1"/>
  <c r="W9595" i="3" a="1"/>
  <c r="W9595" i="3" s="1"/>
  <c r="W9596" i="3" a="1"/>
  <c r="W9596" i="3" s="1"/>
  <c r="W9597" i="3" a="1"/>
  <c r="W9597" i="3" s="1"/>
  <c r="W9598" i="3" a="1"/>
  <c r="W9598" i="3" s="1"/>
  <c r="W9599" i="3" a="1"/>
  <c r="W9599" i="3" s="1"/>
  <c r="W9600" i="3" a="1"/>
  <c r="W9600" i="3" s="1"/>
  <c r="W9601" i="3" a="1"/>
  <c r="W9601" i="3" s="1"/>
  <c r="W9602" i="3" a="1"/>
  <c r="W9602" i="3" s="1"/>
  <c r="W9603" i="3" a="1"/>
  <c r="W9603" i="3" s="1"/>
  <c r="W9604" i="3" a="1"/>
  <c r="W9604" i="3" s="1"/>
  <c r="W9605" i="3" a="1"/>
  <c r="W9605" i="3" s="1"/>
  <c r="W9606" i="3" a="1"/>
  <c r="W9606" i="3" s="1"/>
  <c r="W9607" i="3" a="1"/>
  <c r="W9607" i="3" s="1"/>
  <c r="W9608" i="3" a="1"/>
  <c r="W9608" i="3" s="1"/>
  <c r="W9609" i="3" a="1"/>
  <c r="W9609" i="3" s="1"/>
  <c r="W9610" i="3" a="1"/>
  <c r="W9610" i="3" s="1"/>
  <c r="W9611" i="3" a="1"/>
  <c r="W9611" i="3" s="1"/>
  <c r="W9612" i="3" a="1"/>
  <c r="W9612" i="3" s="1"/>
  <c r="W9613" i="3" a="1"/>
  <c r="W9613" i="3" s="1"/>
  <c r="W9614" i="3" a="1"/>
  <c r="W9614" i="3" s="1"/>
  <c r="W9615" i="3" a="1"/>
  <c r="W9615" i="3" s="1"/>
  <c r="W9616" i="3" a="1"/>
  <c r="W9616" i="3" s="1"/>
  <c r="W9617" i="3" a="1"/>
  <c r="W9617" i="3" s="1"/>
  <c r="W9618" i="3" a="1"/>
  <c r="W9618" i="3" s="1"/>
  <c r="W9619" i="3" a="1"/>
  <c r="W9619" i="3" s="1"/>
  <c r="W9620" i="3" a="1"/>
  <c r="W9620" i="3" s="1"/>
  <c r="W9621" i="3" a="1"/>
  <c r="W9621" i="3" s="1"/>
  <c r="W9622" i="3" a="1"/>
  <c r="W9622" i="3" s="1"/>
  <c r="W9623" i="3" a="1"/>
  <c r="W9623" i="3" s="1"/>
  <c r="W9624" i="3" a="1"/>
  <c r="W9624" i="3" s="1"/>
  <c r="W9625" i="3" a="1"/>
  <c r="W9625" i="3" s="1"/>
  <c r="W9626" i="3" a="1"/>
  <c r="W9626" i="3" s="1"/>
  <c r="W9627" i="3" a="1"/>
  <c r="W9627" i="3" s="1"/>
  <c r="W9628" i="3" a="1"/>
  <c r="W9628" i="3" s="1"/>
  <c r="W9629" i="3" a="1"/>
  <c r="W9629" i="3" s="1"/>
  <c r="W9630" i="3" a="1"/>
  <c r="W9630" i="3" s="1"/>
  <c r="W9631" i="3" a="1"/>
  <c r="W9631" i="3" s="1"/>
  <c r="W9632" i="3" a="1"/>
  <c r="W9632" i="3" s="1"/>
  <c r="W9633" i="3" a="1"/>
  <c r="W9633" i="3" s="1"/>
  <c r="W9634" i="3" a="1"/>
  <c r="W9634" i="3" s="1"/>
  <c r="W9635" i="3" a="1"/>
  <c r="W9635" i="3" s="1"/>
  <c r="W9636" i="3" a="1"/>
  <c r="W9636" i="3" s="1"/>
  <c r="W9637" i="3" a="1"/>
  <c r="W9637" i="3" s="1"/>
  <c r="W9638" i="3" a="1"/>
  <c r="W9638" i="3" s="1"/>
  <c r="W9639" i="3" a="1"/>
  <c r="W9639" i="3" s="1"/>
  <c r="W9640" i="3" a="1"/>
  <c r="W9640" i="3" s="1"/>
  <c r="W9641" i="3" a="1"/>
  <c r="W9641" i="3" s="1"/>
  <c r="W9642" i="3" a="1"/>
  <c r="W9642" i="3" s="1"/>
  <c r="W9643" i="3" a="1"/>
  <c r="W9643" i="3" s="1"/>
  <c r="W9644" i="3" a="1"/>
  <c r="W9644" i="3" s="1"/>
  <c r="W9645" i="3" a="1"/>
  <c r="W9645" i="3" s="1"/>
  <c r="W9646" i="3" a="1"/>
  <c r="W9646" i="3" s="1"/>
  <c r="W9647" i="3" a="1"/>
  <c r="W9647" i="3" s="1"/>
  <c r="W9648" i="3" a="1"/>
  <c r="W9648" i="3" s="1"/>
  <c r="W9649" i="3" a="1"/>
  <c r="W9649" i="3" s="1"/>
  <c r="W9650" i="3" a="1"/>
  <c r="W9650" i="3" s="1"/>
  <c r="W9651" i="3" a="1"/>
  <c r="W9651" i="3" s="1"/>
  <c r="W9652" i="3" a="1"/>
  <c r="W9652" i="3" s="1"/>
  <c r="W9653" i="3" a="1"/>
  <c r="W9653" i="3" s="1"/>
  <c r="W9654" i="3" a="1"/>
  <c r="W9654" i="3" s="1"/>
  <c r="W9655" i="3" a="1"/>
  <c r="W9655" i="3" s="1"/>
  <c r="W9656" i="3" a="1"/>
  <c r="W9656" i="3" s="1"/>
  <c r="W9657" i="3" a="1"/>
  <c r="W9657" i="3" s="1"/>
  <c r="W9658" i="3" a="1"/>
  <c r="W9658" i="3" s="1"/>
  <c r="W9659" i="3" a="1"/>
  <c r="W9659" i="3" s="1"/>
  <c r="W9660" i="3" a="1"/>
  <c r="W9660" i="3" s="1"/>
  <c r="W9661" i="3" a="1"/>
  <c r="W9661" i="3" s="1"/>
  <c r="W9662" i="3" a="1"/>
  <c r="W9662" i="3" s="1"/>
  <c r="W9663" i="3" a="1"/>
  <c r="W9663" i="3" s="1"/>
  <c r="W9664" i="3" a="1"/>
  <c r="W9664" i="3" s="1"/>
  <c r="W9665" i="3" a="1"/>
  <c r="W9665" i="3" s="1"/>
  <c r="W9666" i="3" a="1"/>
  <c r="W9666" i="3" s="1"/>
  <c r="W9667" i="3" a="1"/>
  <c r="W9667" i="3" s="1"/>
  <c r="W9668" i="3" a="1"/>
  <c r="W9668" i="3" s="1"/>
  <c r="W9669" i="3" a="1"/>
  <c r="W9669" i="3" s="1"/>
  <c r="W9670" i="3" a="1"/>
  <c r="W9670" i="3" s="1"/>
  <c r="W9671" i="3" a="1"/>
  <c r="W9671" i="3" s="1"/>
  <c r="W9672" i="3" a="1"/>
  <c r="W9672" i="3" s="1"/>
  <c r="W9673" i="3" a="1"/>
  <c r="W9673" i="3" s="1"/>
  <c r="W9674" i="3" a="1"/>
  <c r="W9674" i="3" s="1"/>
  <c r="W9675" i="3" a="1"/>
  <c r="W9675" i="3" s="1"/>
  <c r="W9676" i="3" a="1"/>
  <c r="W9676" i="3" s="1"/>
  <c r="W9677" i="3" a="1"/>
  <c r="W9677" i="3" s="1"/>
  <c r="W9678" i="3" a="1"/>
  <c r="W9678" i="3" s="1"/>
  <c r="W9679" i="3" a="1"/>
  <c r="W9679" i="3" s="1"/>
  <c r="W9680" i="3" a="1"/>
  <c r="W9680" i="3" s="1"/>
  <c r="W9681" i="3" a="1"/>
  <c r="W9681" i="3" s="1"/>
  <c r="W9682" i="3" a="1"/>
  <c r="W9682" i="3" s="1"/>
  <c r="W9683" i="3" a="1"/>
  <c r="W9683" i="3" s="1"/>
  <c r="W9684" i="3" a="1"/>
  <c r="W9684" i="3" s="1"/>
  <c r="W9685" i="3" a="1"/>
  <c r="W9685" i="3" s="1"/>
  <c r="W9686" i="3" a="1"/>
  <c r="W9686" i="3" s="1"/>
  <c r="W9687" i="3" a="1"/>
  <c r="W9687" i="3" s="1"/>
  <c r="W9688" i="3" a="1"/>
  <c r="W9688" i="3" s="1"/>
  <c r="W9689" i="3" a="1"/>
  <c r="W9689" i="3" s="1"/>
  <c r="W9690" i="3" a="1"/>
  <c r="W9690" i="3" s="1"/>
  <c r="W9691" i="3" a="1"/>
  <c r="W9691" i="3" s="1"/>
  <c r="W9692" i="3" a="1"/>
  <c r="W9692" i="3" s="1"/>
  <c r="W9693" i="3" a="1"/>
  <c r="W9693" i="3" s="1"/>
  <c r="W9694" i="3" a="1"/>
  <c r="W9694" i="3" s="1"/>
  <c r="W9695" i="3" a="1"/>
  <c r="W9695" i="3" s="1"/>
  <c r="W9696" i="3" a="1"/>
  <c r="W9696" i="3" s="1"/>
  <c r="W9697" i="3" a="1"/>
  <c r="W9697" i="3" s="1"/>
  <c r="W9698" i="3" a="1"/>
  <c r="W9698" i="3" s="1"/>
  <c r="W9699" i="3" a="1"/>
  <c r="W9699" i="3" s="1"/>
  <c r="W9700" i="3" a="1"/>
  <c r="W9700" i="3" s="1"/>
  <c r="W9701" i="3" a="1"/>
  <c r="W9701" i="3" s="1"/>
  <c r="W9702" i="3" a="1"/>
  <c r="W9702" i="3" s="1"/>
  <c r="W9703" i="3" a="1"/>
  <c r="W9703" i="3" s="1"/>
  <c r="W9704" i="3" a="1"/>
  <c r="W9704" i="3" s="1"/>
  <c r="W9705" i="3" a="1"/>
  <c r="W9705" i="3" s="1"/>
  <c r="W9706" i="3" a="1"/>
  <c r="W9706" i="3" s="1"/>
  <c r="W9707" i="3" a="1"/>
  <c r="W9707" i="3" s="1"/>
  <c r="W9708" i="3" a="1"/>
  <c r="W9708" i="3" s="1"/>
  <c r="W9709" i="3" a="1"/>
  <c r="W9709" i="3" s="1"/>
  <c r="W9710" i="3" a="1"/>
  <c r="W9710" i="3" s="1"/>
  <c r="W9711" i="3" a="1"/>
  <c r="W9711" i="3" s="1"/>
  <c r="W9712" i="3" a="1"/>
  <c r="W9712" i="3" s="1"/>
  <c r="W9713" i="3" a="1"/>
  <c r="W9713" i="3" s="1"/>
  <c r="W9714" i="3" a="1"/>
  <c r="W9714" i="3" s="1"/>
  <c r="W9715" i="3" a="1"/>
  <c r="W9715" i="3" s="1"/>
  <c r="W9716" i="3" a="1"/>
  <c r="W9716" i="3" s="1"/>
  <c r="W9717" i="3" a="1"/>
  <c r="W9717" i="3" s="1"/>
  <c r="W9718" i="3" a="1"/>
  <c r="W9718" i="3" s="1"/>
  <c r="W9719" i="3" a="1"/>
  <c r="W9719" i="3" s="1"/>
  <c r="W9720" i="3" a="1"/>
  <c r="W9720" i="3" s="1"/>
  <c r="W9721" i="3" a="1"/>
  <c r="W9721" i="3" s="1"/>
  <c r="W9722" i="3" a="1"/>
  <c r="W9722" i="3" s="1"/>
  <c r="W9723" i="3" a="1"/>
  <c r="W9723" i="3" s="1"/>
  <c r="W9724" i="3" a="1"/>
  <c r="W9724" i="3" s="1"/>
  <c r="W9725" i="3" a="1"/>
  <c r="W9725" i="3" s="1"/>
  <c r="W9726" i="3" a="1"/>
  <c r="W9726" i="3" s="1"/>
  <c r="W9727" i="3" a="1"/>
  <c r="W9727" i="3" s="1"/>
  <c r="W9728" i="3" a="1"/>
  <c r="W9728" i="3" s="1"/>
  <c r="W9729" i="3" a="1"/>
  <c r="W9729" i="3" s="1"/>
  <c r="W9730" i="3" a="1"/>
  <c r="W9730" i="3" s="1"/>
  <c r="W9731" i="3" a="1"/>
  <c r="W9731" i="3" s="1"/>
  <c r="W9732" i="3" a="1"/>
  <c r="W9732" i="3" s="1"/>
  <c r="W9733" i="3" a="1"/>
  <c r="W9733" i="3" s="1"/>
  <c r="W9734" i="3" a="1"/>
  <c r="W9734" i="3" s="1"/>
  <c r="W9735" i="3" a="1"/>
  <c r="W9735" i="3" s="1"/>
  <c r="W9736" i="3" a="1"/>
  <c r="W9736" i="3" s="1"/>
  <c r="W9737" i="3" a="1"/>
  <c r="W9737" i="3" s="1"/>
  <c r="W9738" i="3" a="1"/>
  <c r="W9738" i="3" s="1"/>
  <c r="W9739" i="3" a="1"/>
  <c r="W9739" i="3" s="1"/>
  <c r="W9740" i="3" a="1"/>
  <c r="W9740" i="3" s="1"/>
  <c r="W9741" i="3" a="1"/>
  <c r="W9741" i="3" s="1"/>
  <c r="W9742" i="3" a="1"/>
  <c r="W9742" i="3" s="1"/>
  <c r="W9743" i="3" a="1"/>
  <c r="W9743" i="3" s="1"/>
  <c r="W9744" i="3" a="1"/>
  <c r="W9744" i="3" s="1"/>
  <c r="W9745" i="3" a="1"/>
  <c r="W9745" i="3" s="1"/>
  <c r="W9746" i="3" a="1"/>
  <c r="W9746" i="3" s="1"/>
  <c r="W9747" i="3" a="1"/>
  <c r="W9747" i="3" s="1"/>
  <c r="W9748" i="3" a="1"/>
  <c r="W9748" i="3" s="1"/>
  <c r="W9749" i="3" a="1"/>
  <c r="W9749" i="3" s="1"/>
  <c r="W9750" i="3" a="1"/>
  <c r="W9750" i="3" s="1"/>
  <c r="W9751" i="3" a="1"/>
  <c r="W9751" i="3" s="1"/>
  <c r="W9752" i="3" a="1"/>
  <c r="W9752" i="3" s="1"/>
  <c r="W9753" i="3" a="1"/>
  <c r="W9753" i="3" s="1"/>
  <c r="W9754" i="3" a="1"/>
  <c r="W9754" i="3" s="1"/>
  <c r="W9755" i="3" a="1"/>
  <c r="W9755" i="3" s="1"/>
  <c r="W9756" i="3" a="1"/>
  <c r="W9756" i="3" s="1"/>
  <c r="W9757" i="3" a="1"/>
  <c r="W9757" i="3" s="1"/>
  <c r="W9758" i="3" a="1"/>
  <c r="W9758" i="3" s="1"/>
  <c r="W9759" i="3" a="1"/>
  <c r="W9759" i="3" s="1"/>
  <c r="W9760" i="3" a="1"/>
  <c r="W9760" i="3" s="1"/>
  <c r="W9761" i="3" a="1"/>
  <c r="W9761" i="3" s="1"/>
  <c r="W9762" i="3" a="1"/>
  <c r="W9762" i="3" s="1"/>
  <c r="W9763" i="3" a="1"/>
  <c r="W9763" i="3" s="1"/>
  <c r="W9764" i="3" a="1"/>
  <c r="W9764" i="3" s="1"/>
  <c r="W9765" i="3" a="1"/>
  <c r="W9765" i="3" s="1"/>
  <c r="W9766" i="3" a="1"/>
  <c r="W9766" i="3" s="1"/>
  <c r="W9767" i="3" a="1"/>
  <c r="W9767" i="3" s="1"/>
  <c r="W9768" i="3" a="1"/>
  <c r="W9768" i="3" s="1"/>
  <c r="W9769" i="3" a="1"/>
  <c r="W9769" i="3" s="1"/>
  <c r="W9770" i="3" a="1"/>
  <c r="W9770" i="3" s="1"/>
  <c r="W9771" i="3" a="1"/>
  <c r="W9771" i="3" s="1"/>
  <c r="W9772" i="3" a="1"/>
  <c r="W9772" i="3" s="1"/>
  <c r="W9773" i="3" a="1"/>
  <c r="W9773" i="3" s="1"/>
  <c r="W9774" i="3" a="1"/>
  <c r="W9774" i="3" s="1"/>
  <c r="W9775" i="3" a="1"/>
  <c r="W9775" i="3" s="1"/>
  <c r="W9776" i="3" a="1"/>
  <c r="W9776" i="3" s="1"/>
  <c r="W9777" i="3" a="1"/>
  <c r="W9777" i="3" s="1"/>
  <c r="W9778" i="3" a="1"/>
  <c r="W9778" i="3" s="1"/>
  <c r="W9779" i="3" a="1"/>
  <c r="W9779" i="3" s="1"/>
  <c r="W9780" i="3" a="1"/>
  <c r="W9780" i="3" s="1"/>
  <c r="W9781" i="3" a="1"/>
  <c r="W9781" i="3" s="1"/>
  <c r="W9782" i="3" a="1"/>
  <c r="W9782" i="3" s="1"/>
  <c r="W9783" i="3" a="1"/>
  <c r="W9783" i="3" s="1"/>
  <c r="W9784" i="3" a="1"/>
  <c r="W9784" i="3" s="1"/>
  <c r="W9785" i="3" a="1"/>
  <c r="W9785" i="3" s="1"/>
  <c r="W9786" i="3" a="1"/>
  <c r="W9786" i="3" s="1"/>
  <c r="W9787" i="3" a="1"/>
  <c r="W9787" i="3" s="1"/>
  <c r="W9788" i="3" a="1"/>
  <c r="W9788" i="3" s="1"/>
  <c r="W9789" i="3" a="1"/>
  <c r="W9789" i="3" s="1"/>
  <c r="W9790" i="3" a="1"/>
  <c r="W9790" i="3" s="1"/>
  <c r="W9791" i="3" a="1"/>
  <c r="W9791" i="3" s="1"/>
  <c r="W9792" i="3" a="1"/>
  <c r="W9792" i="3" s="1"/>
  <c r="W9793" i="3" a="1"/>
  <c r="W9793" i="3" s="1"/>
  <c r="W9794" i="3" a="1"/>
  <c r="W9794" i="3" s="1"/>
  <c r="W9795" i="3" a="1"/>
  <c r="W9795" i="3" s="1"/>
  <c r="W9796" i="3" a="1"/>
  <c r="W9796" i="3" s="1"/>
  <c r="W9797" i="3" a="1"/>
  <c r="W9797" i="3" s="1"/>
  <c r="W9798" i="3" a="1"/>
  <c r="W9798" i="3" s="1"/>
  <c r="W9799" i="3" a="1"/>
  <c r="W9799" i="3" s="1"/>
  <c r="W9800" i="3" a="1"/>
  <c r="W9800" i="3" s="1"/>
  <c r="W9801" i="3" a="1"/>
  <c r="W9801" i="3" s="1"/>
  <c r="W9802" i="3" a="1"/>
  <c r="W9802" i="3" s="1"/>
  <c r="W9803" i="3" a="1"/>
  <c r="W9803" i="3" s="1"/>
  <c r="W9804" i="3" a="1"/>
  <c r="W9804" i="3" s="1"/>
  <c r="W9805" i="3" a="1"/>
  <c r="W9805" i="3" s="1"/>
  <c r="W9806" i="3" a="1"/>
  <c r="W9806" i="3" s="1"/>
  <c r="W9807" i="3" a="1"/>
  <c r="W9807" i="3" s="1"/>
  <c r="W9808" i="3" a="1"/>
  <c r="W9808" i="3" s="1"/>
  <c r="W9809" i="3" a="1"/>
  <c r="W9809" i="3" s="1"/>
  <c r="W9810" i="3" a="1"/>
  <c r="W9810" i="3" s="1"/>
  <c r="W9811" i="3" a="1"/>
  <c r="W9811" i="3" s="1"/>
  <c r="W9812" i="3" a="1"/>
  <c r="W9812" i="3" s="1"/>
  <c r="W9813" i="3" a="1"/>
  <c r="W9813" i="3" s="1"/>
  <c r="W9814" i="3" a="1"/>
  <c r="W9814" i="3" s="1"/>
  <c r="W9815" i="3" a="1"/>
  <c r="W9815" i="3" s="1"/>
  <c r="W9816" i="3" a="1"/>
  <c r="W9816" i="3" s="1"/>
  <c r="W9817" i="3" a="1"/>
  <c r="W9817" i="3" s="1"/>
  <c r="W9818" i="3" a="1"/>
  <c r="W9818" i="3" s="1"/>
  <c r="W9819" i="3" a="1"/>
  <c r="W9819" i="3" s="1"/>
  <c r="W9820" i="3" a="1"/>
  <c r="W9820" i="3" s="1"/>
  <c r="W9821" i="3" a="1"/>
  <c r="W9821" i="3" s="1"/>
  <c r="W9822" i="3" a="1"/>
  <c r="W9822" i="3" s="1"/>
  <c r="W9823" i="3" a="1"/>
  <c r="W9823" i="3" s="1"/>
  <c r="W9824" i="3" a="1"/>
  <c r="W9824" i="3" s="1"/>
  <c r="W9825" i="3" a="1"/>
  <c r="W9825" i="3" s="1"/>
  <c r="W9826" i="3" a="1"/>
  <c r="W9826" i="3" s="1"/>
  <c r="W9827" i="3" a="1"/>
  <c r="W9827" i="3" s="1"/>
  <c r="W9828" i="3" a="1"/>
  <c r="W9828" i="3" s="1"/>
  <c r="W9829" i="3" a="1"/>
  <c r="W9829" i="3" s="1"/>
  <c r="W9830" i="3" a="1"/>
  <c r="W9830" i="3" s="1"/>
  <c r="W9831" i="3" a="1"/>
  <c r="W9831" i="3" s="1"/>
  <c r="W9832" i="3" a="1"/>
  <c r="W9832" i="3" s="1"/>
  <c r="W9833" i="3" a="1"/>
  <c r="W9833" i="3" s="1"/>
  <c r="W9834" i="3" a="1"/>
  <c r="W9834" i="3" s="1"/>
  <c r="W9835" i="3" a="1"/>
  <c r="W9835" i="3" s="1"/>
  <c r="W9836" i="3" a="1"/>
  <c r="W9836" i="3" s="1"/>
  <c r="W9837" i="3" a="1"/>
  <c r="W9837" i="3" s="1"/>
  <c r="W9838" i="3" a="1"/>
  <c r="W9838" i="3" s="1"/>
  <c r="W9839" i="3" a="1"/>
  <c r="W9839" i="3" s="1"/>
  <c r="W9840" i="3" a="1"/>
  <c r="W9840" i="3" s="1"/>
  <c r="W9841" i="3" a="1"/>
  <c r="W9841" i="3" s="1"/>
  <c r="W9842" i="3" a="1"/>
  <c r="W9842" i="3" s="1"/>
  <c r="W9843" i="3" a="1"/>
  <c r="W9843" i="3" s="1"/>
  <c r="W9844" i="3" a="1"/>
  <c r="W9844" i="3" s="1"/>
  <c r="W9845" i="3" a="1"/>
  <c r="W9845" i="3" s="1"/>
  <c r="W9846" i="3" a="1"/>
  <c r="W9846" i="3" s="1"/>
  <c r="W9847" i="3" a="1"/>
  <c r="W9847" i="3" s="1"/>
  <c r="W9848" i="3" a="1"/>
  <c r="W9848" i="3" s="1"/>
  <c r="W9849" i="3" a="1"/>
  <c r="W9849" i="3" s="1"/>
  <c r="W9850" i="3" a="1"/>
  <c r="W9850" i="3" s="1"/>
  <c r="W9851" i="3" a="1"/>
  <c r="W9851" i="3" s="1"/>
  <c r="W9852" i="3" a="1"/>
  <c r="W9852" i="3" s="1"/>
  <c r="W9853" i="3" a="1"/>
  <c r="W9853" i="3" s="1"/>
  <c r="W9854" i="3" a="1"/>
  <c r="W9854" i="3" s="1"/>
  <c r="W9855" i="3" a="1"/>
  <c r="W9855" i="3" s="1"/>
  <c r="W9856" i="3" a="1"/>
  <c r="W9856" i="3" s="1"/>
  <c r="W9857" i="3" a="1"/>
  <c r="W9857" i="3" s="1"/>
  <c r="W9858" i="3" a="1"/>
  <c r="W9858" i="3" s="1"/>
  <c r="W9859" i="3" a="1"/>
  <c r="W9859" i="3" s="1"/>
  <c r="W9860" i="3" a="1"/>
  <c r="W9860" i="3" s="1"/>
  <c r="W9861" i="3" a="1"/>
  <c r="W9861" i="3" s="1"/>
  <c r="W9862" i="3" a="1"/>
  <c r="W9862" i="3" s="1"/>
  <c r="W9863" i="3" a="1"/>
  <c r="W9863" i="3" s="1"/>
  <c r="W9864" i="3" a="1"/>
  <c r="W9864" i="3" s="1"/>
  <c r="W9865" i="3" a="1"/>
  <c r="W9865" i="3" s="1"/>
  <c r="W9866" i="3" a="1"/>
  <c r="W9866" i="3" s="1"/>
  <c r="W9867" i="3" a="1"/>
  <c r="W9867" i="3" s="1"/>
  <c r="W9868" i="3" a="1"/>
  <c r="W9868" i="3" s="1"/>
  <c r="W9869" i="3" a="1"/>
  <c r="W9869" i="3" s="1"/>
  <c r="W9870" i="3" a="1"/>
  <c r="W9870" i="3" s="1"/>
  <c r="W9871" i="3" a="1"/>
  <c r="W9871" i="3" s="1"/>
  <c r="W9872" i="3" a="1"/>
  <c r="W9872" i="3" s="1"/>
  <c r="W9873" i="3" a="1"/>
  <c r="W9873" i="3" s="1"/>
  <c r="W9874" i="3" a="1"/>
  <c r="W9874" i="3" s="1"/>
  <c r="W9875" i="3" a="1"/>
  <c r="W9875" i="3" s="1"/>
  <c r="W9876" i="3" a="1"/>
  <c r="W9876" i="3" s="1"/>
  <c r="W9877" i="3" a="1"/>
  <c r="W9877" i="3" s="1"/>
  <c r="W9878" i="3" a="1"/>
  <c r="W9878" i="3" s="1"/>
  <c r="W9879" i="3" a="1"/>
  <c r="W9879" i="3" s="1"/>
  <c r="W9880" i="3" a="1"/>
  <c r="W9880" i="3" s="1"/>
  <c r="W9881" i="3" a="1"/>
  <c r="W9881" i="3" s="1"/>
  <c r="W9882" i="3" a="1"/>
  <c r="W9882" i="3" s="1"/>
  <c r="W9883" i="3" a="1"/>
  <c r="W9883" i="3" s="1"/>
  <c r="W9884" i="3" a="1"/>
  <c r="W9884" i="3" s="1"/>
  <c r="W9885" i="3" a="1"/>
  <c r="W9885" i="3" s="1"/>
  <c r="W9886" i="3" a="1"/>
  <c r="W9886" i="3" s="1"/>
  <c r="W9887" i="3" a="1"/>
  <c r="W9887" i="3" s="1"/>
  <c r="W9888" i="3" a="1"/>
  <c r="W9888" i="3" s="1"/>
  <c r="W9889" i="3" a="1"/>
  <c r="W9889" i="3" s="1"/>
  <c r="W9890" i="3" a="1"/>
  <c r="W9890" i="3" s="1"/>
  <c r="W9891" i="3" a="1"/>
  <c r="W9891" i="3" s="1"/>
  <c r="W9892" i="3" a="1"/>
  <c r="W9892" i="3" s="1"/>
  <c r="W9893" i="3" a="1"/>
  <c r="W9893" i="3" s="1"/>
  <c r="W9894" i="3" a="1"/>
  <c r="W9894" i="3" s="1"/>
  <c r="W9895" i="3" a="1"/>
  <c r="W9895" i="3" s="1"/>
  <c r="W9896" i="3" a="1"/>
  <c r="W9896" i="3" s="1"/>
  <c r="W9897" i="3" a="1"/>
  <c r="W9897" i="3" s="1"/>
  <c r="W9898" i="3" a="1"/>
  <c r="W9898" i="3" s="1"/>
  <c r="W9899" i="3" a="1"/>
  <c r="W9899" i="3" s="1"/>
  <c r="W9900" i="3" a="1"/>
  <c r="W9900" i="3" s="1"/>
  <c r="W9901" i="3" a="1"/>
  <c r="W9901" i="3" s="1"/>
  <c r="W9902" i="3" a="1"/>
  <c r="W9902" i="3" s="1"/>
  <c r="W9903" i="3" a="1"/>
  <c r="W9903" i="3" s="1"/>
  <c r="W9904" i="3" a="1"/>
  <c r="W9904" i="3" s="1"/>
  <c r="W9905" i="3" a="1"/>
  <c r="W9905" i="3" s="1"/>
  <c r="W9906" i="3" a="1"/>
  <c r="W9906" i="3" s="1"/>
  <c r="W9907" i="3" a="1"/>
  <c r="W9907" i="3" s="1"/>
  <c r="W9908" i="3" a="1"/>
  <c r="W9908" i="3" s="1"/>
  <c r="W9909" i="3" a="1"/>
  <c r="W9909" i="3" s="1"/>
  <c r="W9910" i="3" a="1"/>
  <c r="W9910" i="3" s="1"/>
  <c r="W9911" i="3" a="1"/>
  <c r="W9911" i="3" s="1"/>
  <c r="W9912" i="3" a="1"/>
  <c r="W9912" i="3" s="1"/>
  <c r="W9913" i="3" a="1"/>
  <c r="W9913" i="3" s="1"/>
  <c r="W9914" i="3" a="1"/>
  <c r="W9914" i="3" s="1"/>
  <c r="W9915" i="3" a="1"/>
  <c r="W9915" i="3" s="1"/>
  <c r="W9916" i="3" a="1"/>
  <c r="W9916" i="3" s="1"/>
  <c r="W9917" i="3" a="1"/>
  <c r="W9917" i="3" s="1"/>
  <c r="W9918" i="3" a="1"/>
  <c r="W9918" i="3" s="1"/>
  <c r="W9919" i="3" a="1"/>
  <c r="W9919" i="3" s="1"/>
  <c r="W9920" i="3" a="1"/>
  <c r="W9920" i="3" s="1"/>
  <c r="W9921" i="3" a="1"/>
  <c r="W9921" i="3" s="1"/>
  <c r="W9922" i="3" a="1"/>
  <c r="W9922" i="3" s="1"/>
  <c r="W9923" i="3" a="1"/>
  <c r="W9923" i="3" s="1"/>
  <c r="W9924" i="3" a="1"/>
  <c r="W9924" i="3" s="1"/>
  <c r="W9925" i="3" a="1"/>
  <c r="W9925" i="3" s="1"/>
  <c r="W9926" i="3" a="1"/>
  <c r="W9926" i="3" s="1"/>
  <c r="W9927" i="3" a="1"/>
  <c r="W9927" i="3" s="1"/>
  <c r="W9928" i="3" a="1"/>
  <c r="W9928" i="3" s="1"/>
  <c r="W9929" i="3" a="1"/>
  <c r="W9929" i="3" s="1"/>
  <c r="W9930" i="3" a="1"/>
  <c r="W9930" i="3" s="1"/>
  <c r="W9931" i="3" a="1"/>
  <c r="W9931" i="3" s="1"/>
  <c r="W9932" i="3" a="1"/>
  <c r="W9932" i="3" s="1"/>
  <c r="W9933" i="3" a="1"/>
  <c r="W9933" i="3" s="1"/>
  <c r="W9934" i="3" a="1"/>
  <c r="W9934" i="3" s="1"/>
  <c r="W9935" i="3" a="1"/>
  <c r="W9935" i="3" s="1"/>
  <c r="W9936" i="3" a="1"/>
  <c r="W9936" i="3" s="1"/>
  <c r="W9937" i="3" a="1"/>
  <c r="W9937" i="3" s="1"/>
  <c r="W9938" i="3" a="1"/>
  <c r="W9938" i="3" s="1"/>
  <c r="W9939" i="3" a="1"/>
  <c r="W9939" i="3" s="1"/>
  <c r="W9940" i="3" a="1"/>
  <c r="W9940" i="3" s="1"/>
  <c r="W9941" i="3" a="1"/>
  <c r="W9941" i="3" s="1"/>
  <c r="W9942" i="3" a="1"/>
  <c r="W9942" i="3" s="1"/>
  <c r="W9943" i="3" a="1"/>
  <c r="W9943" i="3" s="1"/>
  <c r="W9944" i="3" a="1"/>
  <c r="W9944" i="3" s="1"/>
  <c r="W9945" i="3" a="1"/>
  <c r="W9945" i="3" s="1"/>
  <c r="W9946" i="3" a="1"/>
  <c r="W9946" i="3" s="1"/>
  <c r="W9947" i="3" a="1"/>
  <c r="W9947" i="3" s="1"/>
  <c r="W9948" i="3" a="1"/>
  <c r="W9948" i="3" s="1"/>
  <c r="W9949" i="3" a="1"/>
  <c r="W9949" i="3" s="1"/>
  <c r="W9950" i="3" a="1"/>
  <c r="W9950" i="3" s="1"/>
  <c r="W9951" i="3" a="1"/>
  <c r="W9951" i="3" s="1"/>
  <c r="W9952" i="3" a="1"/>
  <c r="W9952" i="3" s="1"/>
  <c r="W9953" i="3" a="1"/>
  <c r="W9953" i="3" s="1"/>
  <c r="W9954" i="3" a="1"/>
  <c r="W9954" i="3" s="1"/>
  <c r="W9955" i="3" a="1"/>
  <c r="W9955" i="3" s="1"/>
  <c r="W9956" i="3" a="1"/>
  <c r="W9956" i="3" s="1"/>
  <c r="W9957" i="3" a="1"/>
  <c r="W9957" i="3" s="1"/>
  <c r="W9958" i="3" a="1"/>
  <c r="W9958" i="3" s="1"/>
  <c r="W9959" i="3" a="1"/>
  <c r="W9959" i="3" s="1"/>
  <c r="W9960" i="3" a="1"/>
  <c r="W9960" i="3" s="1"/>
  <c r="W9961" i="3" a="1"/>
  <c r="W9961" i="3" s="1"/>
  <c r="W9962" i="3" a="1"/>
  <c r="W9962" i="3" s="1"/>
  <c r="W9963" i="3" a="1"/>
  <c r="W9963" i="3" s="1"/>
  <c r="W9964" i="3" a="1"/>
  <c r="W9964" i="3" s="1"/>
  <c r="W9965" i="3" a="1"/>
  <c r="W9965" i="3" s="1"/>
  <c r="W9966" i="3" a="1"/>
  <c r="W9966" i="3" s="1"/>
  <c r="W9967" i="3" a="1"/>
  <c r="W9967" i="3" s="1"/>
  <c r="W9968" i="3" a="1"/>
  <c r="W9968" i="3" s="1"/>
  <c r="W9969" i="3" a="1"/>
  <c r="W9969" i="3" s="1"/>
  <c r="W9970" i="3" a="1"/>
  <c r="W9970" i="3" s="1"/>
  <c r="W9971" i="3" a="1"/>
  <c r="W9971" i="3" s="1"/>
  <c r="W9972" i="3" a="1"/>
  <c r="W9972" i="3" s="1"/>
  <c r="W9973" i="3" a="1"/>
  <c r="W9973" i="3" s="1"/>
  <c r="W9974" i="3" a="1"/>
  <c r="W9974" i="3" s="1"/>
  <c r="W9975" i="3" a="1"/>
  <c r="W9975" i="3" s="1"/>
  <c r="W9976" i="3" a="1"/>
  <c r="W9976" i="3" s="1"/>
  <c r="W9977" i="3" a="1"/>
  <c r="W9977" i="3" s="1"/>
  <c r="W9978" i="3" a="1"/>
  <c r="W9978" i="3" s="1"/>
  <c r="W9979" i="3" a="1"/>
  <c r="W9979" i="3" s="1"/>
  <c r="W9980" i="3" a="1"/>
  <c r="W9980" i="3" s="1"/>
  <c r="W9981" i="3" a="1"/>
  <c r="W9981" i="3" s="1"/>
  <c r="W9982" i="3" a="1"/>
  <c r="W9982" i="3" s="1"/>
  <c r="W9983" i="3" a="1"/>
  <c r="W9983" i="3" s="1"/>
  <c r="W9984" i="3" a="1"/>
  <c r="W9984" i="3" s="1"/>
  <c r="W9985" i="3" a="1"/>
  <c r="W9985" i="3" s="1"/>
  <c r="W9986" i="3" a="1"/>
  <c r="W9986" i="3" s="1"/>
  <c r="W9987" i="3" a="1"/>
  <c r="W9987" i="3" s="1"/>
  <c r="W9988" i="3" a="1"/>
  <c r="W9988" i="3" s="1"/>
  <c r="W9989" i="3" a="1"/>
  <c r="W9989" i="3" s="1"/>
  <c r="W9990" i="3" a="1"/>
  <c r="W9990" i="3" s="1"/>
  <c r="W9991" i="3" a="1"/>
  <c r="W9991" i="3" s="1"/>
  <c r="W9992" i="3" a="1"/>
  <c r="W9992" i="3" s="1"/>
  <c r="W9993" i="3" a="1"/>
  <c r="W9993" i="3" s="1"/>
  <c r="W9994" i="3" a="1"/>
  <c r="W9994" i="3" s="1"/>
  <c r="W9995" i="3" a="1"/>
  <c r="W9995" i="3" s="1"/>
  <c r="W9996" i="3" a="1"/>
  <c r="W9996" i="3" s="1"/>
  <c r="W9997" i="3" a="1"/>
  <c r="W9997" i="3" s="1"/>
  <c r="W9998" i="3" a="1"/>
  <c r="W9998" i="3" s="1"/>
  <c r="W9999" i="3" a="1"/>
  <c r="W9999" i="3" s="1"/>
  <c r="W10000" i="3" a="1"/>
  <c r="W10000" i="3" s="1"/>
  <c r="W10001" i="3" a="1"/>
  <c r="W10001" i="3" s="1"/>
  <c r="W10002" i="3" a="1"/>
  <c r="W10002" i="3" s="1"/>
  <c r="W10003" i="3" a="1"/>
  <c r="W10003" i="3" s="1"/>
  <c r="W10004" i="3" a="1"/>
  <c r="W10004" i="3" s="1"/>
  <c r="W10005" i="3" a="1"/>
  <c r="W10005" i="3" s="1"/>
  <c r="W10006" i="3" a="1"/>
  <c r="W10006" i="3" s="1"/>
  <c r="W10007" i="3" a="1"/>
  <c r="W10007" i="3" s="1"/>
  <c r="W10008" i="3" a="1"/>
  <c r="W10008" i="3" s="1"/>
  <c r="W10009" i="3" a="1"/>
  <c r="W10009" i="3" s="1"/>
  <c r="W10010" i="3" a="1"/>
  <c r="W10010" i="3" s="1"/>
  <c r="W10011" i="3" a="1"/>
  <c r="W10011" i="3" s="1"/>
  <c r="W10012" i="3" a="1"/>
  <c r="W10012" i="3" s="1"/>
  <c r="W10013" i="3" a="1"/>
  <c r="W10013" i="3" s="1"/>
  <c r="W10014" i="3" a="1"/>
  <c r="W10014" i="3" s="1"/>
  <c r="W10015" i="3" a="1"/>
  <c r="W10015" i="3" s="1"/>
  <c r="W10016" i="3" a="1"/>
  <c r="W10016" i="3" s="1"/>
  <c r="W10017" i="3" a="1"/>
  <c r="W10017" i="3" s="1"/>
  <c r="W10018" i="3" a="1"/>
  <c r="W10018" i="3" s="1"/>
  <c r="W10019" i="3" a="1"/>
  <c r="W10019" i="3" s="1"/>
  <c r="W10020" i="3" a="1"/>
  <c r="W10020" i="3" s="1"/>
  <c r="W10021" i="3" a="1"/>
  <c r="W10021" i="3" s="1"/>
  <c r="W10022" i="3" a="1"/>
  <c r="W10022" i="3" s="1"/>
  <c r="W10023" i="3" a="1"/>
  <c r="W10023" i="3" s="1"/>
  <c r="W10024" i="3" a="1"/>
  <c r="W10024" i="3" s="1"/>
  <c r="W10025" i="3" a="1"/>
  <c r="W10025" i="3" s="1"/>
  <c r="W10026" i="3" a="1"/>
  <c r="W10026" i="3" s="1"/>
  <c r="W10027" i="3" a="1"/>
  <c r="W10027" i="3" s="1"/>
  <c r="W10028" i="3" a="1"/>
  <c r="W10028" i="3" s="1"/>
  <c r="W10029" i="3" a="1"/>
  <c r="W10029" i="3" s="1"/>
  <c r="W10030" i="3" a="1"/>
  <c r="W10030" i="3" s="1"/>
  <c r="W10031" i="3" a="1"/>
  <c r="W10031" i="3" s="1"/>
  <c r="W10032" i="3" a="1"/>
  <c r="W10032" i="3" s="1"/>
  <c r="W10033" i="3" a="1"/>
  <c r="W10033" i="3" s="1"/>
  <c r="W10034" i="3" a="1"/>
  <c r="W10034" i="3" s="1"/>
  <c r="W10035" i="3" a="1"/>
  <c r="W10035" i="3" s="1"/>
  <c r="W10036" i="3" a="1"/>
  <c r="W10036" i="3" s="1"/>
  <c r="W10037" i="3" a="1"/>
  <c r="W10037" i="3" s="1"/>
  <c r="W10038" i="3" a="1"/>
  <c r="W10038" i="3" s="1"/>
  <c r="W10039" i="3" a="1"/>
  <c r="W10039" i="3" s="1"/>
  <c r="W10040" i="3" a="1"/>
  <c r="W10040" i="3" s="1"/>
  <c r="W10041" i="3" a="1"/>
  <c r="W10041" i="3" s="1"/>
  <c r="W10042" i="3" a="1"/>
  <c r="W10042" i="3" s="1"/>
  <c r="W10043" i="3" a="1"/>
  <c r="W10043" i="3" s="1"/>
  <c r="W10044" i="3" a="1"/>
  <c r="W10044" i="3" s="1"/>
  <c r="W10045" i="3" a="1"/>
  <c r="W10045" i="3" s="1"/>
  <c r="W10046" i="3" a="1"/>
  <c r="W10046" i="3" s="1"/>
  <c r="W10047" i="3" a="1"/>
  <c r="W10047" i="3" s="1"/>
  <c r="W10048" i="3" a="1"/>
  <c r="W10048" i="3" s="1"/>
  <c r="W10049" i="3" a="1"/>
  <c r="W10049" i="3" s="1"/>
  <c r="W10050" i="3" a="1"/>
  <c r="W10050" i="3" s="1"/>
  <c r="W10051" i="3" a="1"/>
  <c r="W10051" i="3" s="1"/>
  <c r="W10052" i="3" a="1"/>
  <c r="W10052" i="3" s="1"/>
  <c r="W10053" i="3" a="1"/>
  <c r="W10053" i="3" s="1"/>
  <c r="W10054" i="3" a="1"/>
  <c r="W10054" i="3" s="1"/>
  <c r="W10055" i="3" a="1"/>
  <c r="W10055" i="3" s="1"/>
  <c r="W10056" i="3" a="1"/>
  <c r="W10056" i="3" s="1"/>
  <c r="W10057" i="3" a="1"/>
  <c r="W10057" i="3" s="1"/>
  <c r="W10058" i="3" a="1"/>
  <c r="W10058" i="3" s="1"/>
  <c r="W10059" i="3" a="1"/>
  <c r="W10059" i="3" s="1"/>
  <c r="W10060" i="3" a="1"/>
  <c r="W10060" i="3" s="1"/>
  <c r="W10061" i="3" a="1"/>
  <c r="W10061" i="3" s="1"/>
  <c r="W10062" i="3" a="1"/>
  <c r="W10062" i="3" s="1"/>
  <c r="W10063" i="3" a="1"/>
  <c r="W10063" i="3" s="1"/>
  <c r="W10064" i="3" a="1"/>
  <c r="W10064" i="3" s="1"/>
  <c r="W10065" i="3" a="1"/>
  <c r="W10065" i="3" s="1"/>
  <c r="W10066" i="3" a="1"/>
  <c r="W10066" i="3" s="1"/>
  <c r="W10067" i="3" a="1"/>
  <c r="W10067" i="3" s="1"/>
  <c r="W10068" i="3" a="1"/>
  <c r="W10068" i="3" s="1"/>
  <c r="W10069" i="3" a="1"/>
  <c r="W10069" i="3" s="1"/>
  <c r="W10070" i="3" a="1"/>
  <c r="W10070" i="3" s="1"/>
  <c r="W10071" i="3" a="1"/>
  <c r="W10071" i="3" s="1"/>
  <c r="W10072" i="3" a="1"/>
  <c r="W10072" i="3" s="1"/>
  <c r="W10073" i="3" a="1"/>
  <c r="W10073" i="3" s="1"/>
  <c r="W10074" i="3" a="1"/>
  <c r="W10074" i="3" s="1"/>
  <c r="W10075" i="3" a="1"/>
  <c r="W10075" i="3" s="1"/>
  <c r="W10076" i="3" a="1"/>
  <c r="W10076" i="3" s="1"/>
  <c r="W10077" i="3" a="1"/>
  <c r="W10077" i="3" s="1"/>
  <c r="W10078" i="3" a="1"/>
  <c r="W10078" i="3" s="1"/>
  <c r="W10079" i="3" a="1"/>
  <c r="W10079" i="3" s="1"/>
  <c r="W10080" i="3" a="1"/>
  <c r="W10080" i="3" s="1"/>
  <c r="W10081" i="3" a="1"/>
  <c r="W10081" i="3" s="1"/>
  <c r="W10082" i="3" a="1"/>
  <c r="W10082" i="3" s="1"/>
  <c r="W10083" i="3" a="1"/>
  <c r="W10083" i="3" s="1"/>
  <c r="W10084" i="3" a="1"/>
  <c r="W10084" i="3" s="1"/>
  <c r="W10085" i="3" a="1"/>
  <c r="W10085" i="3" s="1"/>
  <c r="W10086" i="3" a="1"/>
  <c r="W10086" i="3" s="1"/>
  <c r="W10087" i="3" a="1"/>
  <c r="W10087" i="3" s="1"/>
  <c r="W10088" i="3" a="1"/>
  <c r="W10088" i="3" s="1"/>
  <c r="W10089" i="3" a="1"/>
  <c r="W10089" i="3" s="1"/>
  <c r="W10090" i="3" a="1"/>
  <c r="W10090" i="3" s="1"/>
  <c r="W10091" i="3" a="1"/>
  <c r="W10091" i="3" s="1"/>
  <c r="W10092" i="3" a="1"/>
  <c r="W10092" i="3" s="1"/>
  <c r="W10093" i="3" a="1"/>
  <c r="W10093" i="3" s="1"/>
  <c r="W10094" i="3" a="1"/>
  <c r="W10094" i="3" s="1"/>
  <c r="W10095" i="3" a="1"/>
  <c r="W10095" i="3" s="1"/>
  <c r="W10096" i="3" a="1"/>
  <c r="W10096" i="3" s="1"/>
  <c r="W10097" i="3" a="1"/>
  <c r="W10097" i="3" s="1"/>
  <c r="W10098" i="3" a="1"/>
  <c r="W10098" i="3" s="1"/>
  <c r="W10099" i="3" a="1"/>
  <c r="W10099" i="3" s="1"/>
  <c r="W10100" i="3" a="1"/>
  <c r="W10100" i="3" s="1"/>
  <c r="W10101" i="3" a="1"/>
  <c r="W10101" i="3" s="1"/>
  <c r="W10102" i="3" a="1"/>
  <c r="W10102" i="3" s="1"/>
  <c r="W10103" i="3" a="1"/>
  <c r="W10103" i="3" s="1"/>
  <c r="W10104" i="3" a="1"/>
  <c r="W10104" i="3" s="1"/>
  <c r="W10105" i="3" a="1"/>
  <c r="W10105" i="3" s="1"/>
  <c r="W10106" i="3" a="1"/>
  <c r="W10106" i="3" s="1"/>
  <c r="W10107" i="3" a="1"/>
  <c r="W10107" i="3" s="1"/>
  <c r="W10108" i="3" a="1"/>
  <c r="W10108" i="3" s="1"/>
  <c r="W10109" i="3" a="1"/>
  <c r="W10109" i="3" s="1"/>
  <c r="W10110" i="3" a="1"/>
  <c r="W10110" i="3" s="1"/>
  <c r="W10111" i="3" a="1"/>
  <c r="W10111" i="3" s="1"/>
  <c r="W10112" i="3" a="1"/>
  <c r="W10112" i="3" s="1"/>
  <c r="W10113" i="3" a="1"/>
  <c r="W10113" i="3" s="1"/>
  <c r="W10114" i="3" a="1"/>
  <c r="W10114" i="3" s="1"/>
  <c r="W10115" i="3" a="1"/>
  <c r="W10115" i="3" s="1"/>
  <c r="W10116" i="3" a="1"/>
  <c r="W10116" i="3" s="1"/>
  <c r="W10117" i="3" a="1"/>
  <c r="W10117" i="3" s="1"/>
  <c r="W10118" i="3" a="1"/>
  <c r="W10118" i="3" s="1"/>
  <c r="W10119" i="3" a="1"/>
  <c r="W10119" i="3" s="1"/>
  <c r="W10120" i="3" a="1"/>
  <c r="W10120" i="3" s="1"/>
  <c r="W10121" i="3" a="1"/>
  <c r="W10121" i="3" s="1"/>
  <c r="W10122" i="3" a="1"/>
  <c r="W10122" i="3" s="1"/>
  <c r="W10123" i="3" a="1"/>
  <c r="W10123" i="3" s="1"/>
  <c r="W10124" i="3" a="1"/>
  <c r="W10124" i="3" s="1"/>
  <c r="W10125" i="3" a="1"/>
  <c r="W10125" i="3" s="1"/>
  <c r="W10126" i="3" a="1"/>
  <c r="W10126" i="3" s="1"/>
  <c r="W10127" i="3" a="1"/>
  <c r="W10127" i="3" s="1"/>
  <c r="W10128" i="3" a="1"/>
  <c r="W10128" i="3" s="1"/>
  <c r="W10129" i="3" a="1"/>
  <c r="W10129" i="3" s="1"/>
  <c r="W10130" i="3" a="1"/>
  <c r="W10130" i="3" s="1"/>
  <c r="W10131" i="3" a="1"/>
  <c r="W10131" i="3" s="1"/>
  <c r="W10132" i="3" a="1"/>
  <c r="W10132" i="3" s="1"/>
  <c r="W10133" i="3" a="1"/>
  <c r="W10133" i="3" s="1"/>
  <c r="W10134" i="3" a="1"/>
  <c r="W10134" i="3" s="1"/>
  <c r="W10135" i="3" a="1"/>
  <c r="W10135" i="3" s="1"/>
  <c r="W10136" i="3" a="1"/>
  <c r="W10136" i="3" s="1"/>
  <c r="W10137" i="3" a="1"/>
  <c r="W10137" i="3" s="1"/>
  <c r="W10138" i="3" a="1"/>
  <c r="W10138" i="3" s="1"/>
  <c r="W10139" i="3" a="1"/>
  <c r="W10139" i="3" s="1"/>
  <c r="W10140" i="3" a="1"/>
  <c r="W10140" i="3" s="1"/>
  <c r="W10141" i="3" a="1"/>
  <c r="W10141" i="3" s="1"/>
  <c r="W10142" i="3" a="1"/>
  <c r="W10142" i="3" s="1"/>
  <c r="W10143" i="3" a="1"/>
  <c r="W10143" i="3" s="1"/>
  <c r="W10144" i="3" a="1"/>
  <c r="W10144" i="3" s="1"/>
  <c r="W10145" i="3" a="1"/>
  <c r="W10145" i="3" s="1"/>
  <c r="W10146" i="3" a="1"/>
  <c r="W10146" i="3" s="1"/>
  <c r="W10147" i="3" a="1"/>
  <c r="W10147" i="3" s="1"/>
  <c r="W10148" i="3" a="1"/>
  <c r="W10148" i="3" s="1"/>
  <c r="W10149" i="3" a="1"/>
  <c r="W10149" i="3" s="1"/>
  <c r="W10150" i="3" a="1"/>
  <c r="W10150" i="3" s="1"/>
  <c r="W10151" i="3" a="1"/>
  <c r="W10151" i="3" s="1"/>
  <c r="W10152" i="3" a="1"/>
  <c r="W10152" i="3" s="1"/>
  <c r="W10153" i="3" a="1"/>
  <c r="W10153" i="3" s="1"/>
  <c r="W10154" i="3" a="1"/>
  <c r="W10154" i="3" s="1"/>
  <c r="W10155" i="3" a="1"/>
  <c r="W10155" i="3" s="1"/>
  <c r="W10156" i="3" a="1"/>
  <c r="W10156" i="3" s="1"/>
  <c r="W10157" i="3" a="1"/>
  <c r="W10157" i="3" s="1"/>
  <c r="W10158" i="3" a="1"/>
  <c r="W10158" i="3" s="1"/>
  <c r="W10159" i="3" a="1"/>
  <c r="W10159" i="3" s="1"/>
  <c r="W10160" i="3" a="1"/>
  <c r="W10160" i="3" s="1"/>
  <c r="W10161" i="3" a="1"/>
  <c r="W10161" i="3" s="1"/>
  <c r="W10162" i="3" a="1"/>
  <c r="W10162" i="3" s="1"/>
  <c r="W10163" i="3" a="1"/>
  <c r="W10163" i="3" s="1"/>
  <c r="W10164" i="3" a="1"/>
  <c r="W10164" i="3" s="1"/>
  <c r="W10165" i="3" a="1"/>
  <c r="W10165" i="3" s="1"/>
  <c r="W10166" i="3" a="1"/>
  <c r="W10166" i="3" s="1"/>
  <c r="W10167" i="3" a="1"/>
  <c r="W10167" i="3" s="1"/>
  <c r="W10168" i="3" a="1"/>
  <c r="W10168" i="3" s="1"/>
  <c r="W10169" i="3" a="1"/>
  <c r="W10169" i="3" s="1"/>
  <c r="W10170" i="3" a="1"/>
  <c r="W10170" i="3" s="1"/>
  <c r="W10171" i="3" a="1"/>
  <c r="W10171" i="3" s="1"/>
  <c r="W10172" i="3" a="1"/>
  <c r="W10172" i="3" s="1"/>
  <c r="W10173" i="3" a="1"/>
  <c r="W10173" i="3" s="1"/>
  <c r="W10174" i="3" a="1"/>
  <c r="W10174" i="3" s="1"/>
  <c r="W10175" i="3" a="1"/>
  <c r="W10175" i="3" s="1"/>
  <c r="W10176" i="3" a="1"/>
  <c r="W10176" i="3" s="1"/>
  <c r="W10177" i="3" a="1"/>
  <c r="W10177" i="3" s="1"/>
  <c r="W10178" i="3" a="1"/>
  <c r="W10178" i="3" s="1"/>
  <c r="W10179" i="3" a="1"/>
  <c r="W10179" i="3" s="1"/>
  <c r="W10180" i="3" a="1"/>
  <c r="W10180" i="3" s="1"/>
  <c r="W10181" i="3" a="1"/>
  <c r="W10181" i="3" s="1"/>
  <c r="W10182" i="3" a="1"/>
  <c r="W10182" i="3" s="1"/>
  <c r="W10183" i="3" a="1"/>
  <c r="W10183" i="3" s="1"/>
  <c r="W10184" i="3" a="1"/>
  <c r="W10184" i="3" s="1"/>
  <c r="W10185" i="3" a="1"/>
  <c r="W10185" i="3" s="1"/>
  <c r="W10186" i="3" a="1"/>
  <c r="W10186" i="3" s="1"/>
  <c r="W10187" i="3" a="1"/>
  <c r="W10187" i="3" s="1"/>
  <c r="W10188" i="3" a="1"/>
  <c r="W10188" i="3" s="1"/>
  <c r="W10189" i="3" a="1"/>
  <c r="W10189" i="3" s="1"/>
  <c r="W10190" i="3" a="1"/>
  <c r="W10190" i="3" s="1"/>
  <c r="W10191" i="3" a="1"/>
  <c r="W10191" i="3" s="1"/>
  <c r="W10192" i="3" a="1"/>
  <c r="W10192" i="3" s="1"/>
  <c r="W10193" i="3" a="1"/>
  <c r="W10193" i="3" s="1"/>
  <c r="W10194" i="3" a="1"/>
  <c r="W10194" i="3" s="1"/>
  <c r="W10195" i="3" a="1"/>
  <c r="W10195" i="3" s="1"/>
  <c r="W10196" i="3" a="1"/>
  <c r="W10196" i="3" s="1"/>
  <c r="W10197" i="3" a="1"/>
  <c r="W10197" i="3" s="1"/>
  <c r="W10198" i="3" a="1"/>
  <c r="W10198" i="3" s="1"/>
  <c r="W10199" i="3" a="1"/>
  <c r="W10199" i="3" s="1"/>
  <c r="W10200" i="3" a="1"/>
  <c r="W10200" i="3" s="1"/>
  <c r="W10201" i="3" a="1"/>
  <c r="W10201" i="3" s="1"/>
  <c r="W10202" i="3" a="1"/>
  <c r="W10202" i="3" s="1"/>
  <c r="W10203" i="3" a="1"/>
  <c r="W10203" i="3" s="1"/>
  <c r="W10204" i="3" a="1"/>
  <c r="W10204" i="3" s="1"/>
  <c r="W10205" i="3" a="1"/>
  <c r="W10205" i="3" s="1"/>
  <c r="W10206" i="3" a="1"/>
  <c r="W10206" i="3" s="1"/>
  <c r="W10207" i="3" a="1"/>
  <c r="W10207" i="3" s="1"/>
  <c r="W10208" i="3" a="1"/>
  <c r="W10208" i="3" s="1"/>
  <c r="W10209" i="3" a="1"/>
  <c r="W10209" i="3" s="1"/>
  <c r="W10210" i="3" a="1"/>
  <c r="W10210" i="3" s="1"/>
  <c r="W10211" i="3" a="1"/>
  <c r="W10211" i="3" s="1"/>
  <c r="W10212" i="3" a="1"/>
  <c r="W10212" i="3" s="1"/>
  <c r="W10213" i="3" a="1"/>
  <c r="W10213" i="3" s="1"/>
  <c r="W10214" i="3" a="1"/>
  <c r="W10214" i="3" s="1"/>
  <c r="W10215" i="3" a="1"/>
  <c r="W10215" i="3" s="1"/>
  <c r="W10216" i="3" a="1"/>
  <c r="W10216" i="3" s="1"/>
  <c r="W10217" i="3" a="1"/>
  <c r="W10217" i="3" s="1"/>
  <c r="W10218" i="3" a="1"/>
  <c r="W10218" i="3" s="1"/>
  <c r="W10219" i="3" a="1"/>
  <c r="W10219" i="3" s="1"/>
  <c r="W10220" i="3" a="1"/>
  <c r="W10220" i="3" s="1"/>
  <c r="W10221" i="3" a="1"/>
  <c r="W10221" i="3" s="1"/>
  <c r="W10222" i="3" a="1"/>
  <c r="W10222" i="3" s="1"/>
  <c r="W10223" i="3" a="1"/>
  <c r="W10223" i="3" s="1"/>
  <c r="W10224" i="3" a="1"/>
  <c r="W10224" i="3" s="1"/>
  <c r="W10225" i="3" a="1"/>
  <c r="W10225" i="3" s="1"/>
  <c r="W10226" i="3" a="1"/>
  <c r="W10226" i="3" s="1"/>
  <c r="W10227" i="3" a="1"/>
  <c r="W10227" i="3" s="1"/>
  <c r="W10228" i="3" a="1"/>
  <c r="W10228" i="3" s="1"/>
  <c r="W10229" i="3" a="1"/>
  <c r="W10229" i="3" s="1"/>
  <c r="W10230" i="3" a="1"/>
  <c r="W10230" i="3" s="1"/>
  <c r="W10231" i="3" a="1"/>
  <c r="W10231" i="3" s="1"/>
  <c r="W10232" i="3" a="1"/>
  <c r="W10232" i="3" s="1"/>
  <c r="W10233" i="3" a="1"/>
  <c r="W10233" i="3" s="1"/>
  <c r="W10234" i="3" a="1"/>
  <c r="W10234" i="3" s="1"/>
  <c r="W10235" i="3" a="1"/>
  <c r="W10235" i="3" s="1"/>
  <c r="W10236" i="3" a="1"/>
  <c r="W10236" i="3" s="1"/>
  <c r="W10237" i="3" a="1"/>
  <c r="W10237" i="3" s="1"/>
  <c r="W10238" i="3" a="1"/>
  <c r="W10238" i="3" s="1"/>
  <c r="W10239" i="3" a="1"/>
  <c r="W10239" i="3" s="1"/>
  <c r="W10240" i="3" a="1"/>
  <c r="W10240" i="3" s="1"/>
  <c r="W10241" i="3" a="1"/>
  <c r="W10241" i="3" s="1"/>
  <c r="W10242" i="3" a="1"/>
  <c r="W10242" i="3" s="1"/>
  <c r="W10243" i="3" a="1"/>
  <c r="W10243" i="3" s="1"/>
  <c r="W10244" i="3" a="1"/>
  <c r="W10244" i="3" s="1"/>
  <c r="W10245" i="3" a="1"/>
  <c r="W10245" i="3" s="1"/>
  <c r="W10246" i="3" a="1"/>
  <c r="W10246" i="3" s="1"/>
  <c r="W10247" i="3" a="1"/>
  <c r="W10247" i="3" s="1"/>
  <c r="W10248" i="3" a="1"/>
  <c r="W10248" i="3" s="1"/>
  <c r="W10249" i="3" a="1"/>
  <c r="W10249" i="3" s="1"/>
  <c r="W10250" i="3" a="1"/>
  <c r="W10250" i="3" s="1"/>
  <c r="W10251" i="3" a="1"/>
  <c r="W10251" i="3" s="1"/>
  <c r="W10252" i="3" a="1"/>
  <c r="W10252" i="3" s="1"/>
  <c r="W10253" i="3" a="1"/>
  <c r="W10253" i="3" s="1"/>
  <c r="W10254" i="3" a="1"/>
  <c r="W10254" i="3" s="1"/>
  <c r="W10255" i="3" a="1"/>
  <c r="W10255" i="3" s="1"/>
  <c r="W10256" i="3" a="1"/>
  <c r="W10256" i="3" s="1"/>
  <c r="W10257" i="3" a="1"/>
  <c r="W10257" i="3" s="1"/>
  <c r="W10258" i="3" a="1"/>
  <c r="W10258" i="3" s="1"/>
  <c r="W10259" i="3" a="1"/>
  <c r="W10259" i="3" s="1"/>
  <c r="W10260" i="3" a="1"/>
  <c r="W10260" i="3" s="1"/>
  <c r="W10261" i="3" a="1"/>
  <c r="W10261" i="3" s="1"/>
  <c r="W10262" i="3" a="1"/>
  <c r="W10262" i="3" s="1"/>
  <c r="W10263" i="3" a="1"/>
  <c r="W10263" i="3" s="1"/>
  <c r="W10264" i="3" a="1"/>
  <c r="W10264" i="3" s="1"/>
  <c r="W10265" i="3" a="1"/>
  <c r="W10265" i="3" s="1"/>
  <c r="W10266" i="3" a="1"/>
  <c r="W10266" i="3" s="1"/>
  <c r="W10267" i="3" a="1"/>
  <c r="W10267" i="3" s="1"/>
  <c r="W10268" i="3" a="1"/>
  <c r="W10268" i="3" s="1"/>
  <c r="W10269" i="3" a="1"/>
  <c r="W10269" i="3" s="1"/>
  <c r="W10270" i="3" a="1"/>
  <c r="W10270" i="3" s="1"/>
  <c r="W10271" i="3" a="1"/>
  <c r="W10271" i="3" s="1"/>
  <c r="W10272" i="3" a="1"/>
  <c r="W10272" i="3" s="1"/>
  <c r="W10273" i="3" a="1"/>
  <c r="W10273" i="3" s="1"/>
  <c r="W10274" i="3" a="1"/>
  <c r="W10274" i="3" s="1"/>
  <c r="W10275" i="3" a="1"/>
  <c r="W10275" i="3" s="1"/>
  <c r="W10276" i="3" a="1"/>
  <c r="W10276" i="3" s="1"/>
  <c r="W10277" i="3" a="1"/>
  <c r="W10277" i="3" s="1"/>
  <c r="W10278" i="3" a="1"/>
  <c r="W10278" i="3" s="1"/>
  <c r="W10279" i="3" a="1"/>
  <c r="W10279" i="3" s="1"/>
  <c r="W10280" i="3" a="1"/>
  <c r="W10280" i="3" s="1"/>
  <c r="W10281" i="3" a="1"/>
  <c r="W10281" i="3" s="1"/>
  <c r="W10282" i="3" a="1"/>
  <c r="W10282" i="3" s="1"/>
  <c r="W10283" i="3" a="1"/>
  <c r="W10283" i="3" s="1"/>
  <c r="W10284" i="3" a="1"/>
  <c r="W10284" i="3" s="1"/>
  <c r="W10285" i="3" a="1"/>
  <c r="W10285" i="3" s="1"/>
  <c r="W10286" i="3" a="1"/>
  <c r="W10286" i="3" s="1"/>
  <c r="W10287" i="3" a="1"/>
  <c r="W10287" i="3" s="1"/>
  <c r="W10288" i="3" a="1"/>
  <c r="W10288" i="3" s="1"/>
  <c r="W10289" i="3" a="1"/>
  <c r="W10289" i="3" s="1"/>
  <c r="W10290" i="3" a="1"/>
  <c r="W10290" i="3" s="1"/>
  <c r="W10291" i="3" a="1"/>
  <c r="W10291" i="3" s="1"/>
  <c r="W10292" i="3" a="1"/>
  <c r="W10292" i="3" s="1"/>
  <c r="W10293" i="3" a="1"/>
  <c r="W10293" i="3" s="1"/>
  <c r="W10294" i="3" a="1"/>
  <c r="W10294" i="3" s="1"/>
  <c r="W10295" i="3" a="1"/>
  <c r="W10295" i="3" s="1"/>
  <c r="W10296" i="3" a="1"/>
  <c r="W10296" i="3" s="1"/>
  <c r="W10297" i="3" a="1"/>
  <c r="W10297" i="3" s="1"/>
  <c r="W10298" i="3" a="1"/>
  <c r="W10298" i="3" s="1"/>
  <c r="W10299" i="3" a="1"/>
  <c r="W10299" i="3" s="1"/>
  <c r="W10300" i="3" a="1"/>
  <c r="W10300" i="3" s="1"/>
  <c r="W10301" i="3" a="1"/>
  <c r="W10301" i="3" s="1"/>
  <c r="W10302" i="3" a="1"/>
  <c r="W10302" i="3" s="1"/>
  <c r="W10303" i="3" a="1"/>
  <c r="W10303" i="3" s="1"/>
  <c r="W10304" i="3" a="1"/>
  <c r="W10304" i="3" s="1"/>
  <c r="W10305" i="3" a="1"/>
  <c r="W10305" i="3" s="1"/>
  <c r="W10306" i="3" a="1"/>
  <c r="W10306" i="3" s="1"/>
  <c r="W10307" i="3" a="1"/>
  <c r="W10307" i="3" s="1"/>
  <c r="W10308" i="3" a="1"/>
  <c r="W10308" i="3" s="1"/>
  <c r="W10309" i="3" a="1"/>
  <c r="W10309" i="3" s="1"/>
  <c r="W10310" i="3" a="1"/>
  <c r="W10310" i="3" s="1"/>
  <c r="W10311" i="3" a="1"/>
  <c r="W10311" i="3" s="1"/>
  <c r="W10312" i="3" a="1"/>
  <c r="W10312" i="3" s="1"/>
  <c r="W10313" i="3" a="1"/>
  <c r="W10313" i="3" s="1"/>
  <c r="W10314" i="3" a="1"/>
  <c r="W10314" i="3" s="1"/>
  <c r="W10315" i="3" a="1"/>
  <c r="W10315" i="3" s="1"/>
  <c r="W10316" i="3" a="1"/>
  <c r="W10316" i="3" s="1"/>
  <c r="W10317" i="3" a="1"/>
  <c r="W10317" i="3" s="1"/>
  <c r="W10318" i="3" a="1"/>
  <c r="W10318" i="3" s="1"/>
  <c r="W10319" i="3" a="1"/>
  <c r="W10319" i="3" s="1"/>
  <c r="W10320" i="3" a="1"/>
  <c r="W10320" i="3" s="1"/>
  <c r="W10321" i="3" a="1"/>
  <c r="W10321" i="3" s="1"/>
  <c r="W10322" i="3" a="1"/>
  <c r="W10322" i="3" s="1"/>
  <c r="W10323" i="3" a="1"/>
  <c r="W10323" i="3" s="1"/>
  <c r="W10324" i="3" a="1"/>
  <c r="W10324" i="3" s="1"/>
  <c r="W10325" i="3" a="1"/>
  <c r="W10325" i="3" s="1"/>
  <c r="W10326" i="3" a="1"/>
  <c r="W10326" i="3" s="1"/>
  <c r="W10327" i="3" a="1"/>
  <c r="W10327" i="3" s="1"/>
  <c r="W10328" i="3" a="1"/>
  <c r="W10328" i="3" s="1"/>
  <c r="W10329" i="3" a="1"/>
  <c r="W10329" i="3" s="1"/>
  <c r="W10330" i="3" a="1"/>
  <c r="W10330" i="3" s="1"/>
  <c r="W10331" i="3" a="1"/>
  <c r="W10331" i="3" s="1"/>
  <c r="W10332" i="3" a="1"/>
  <c r="W10332" i="3" s="1"/>
  <c r="W10333" i="3" a="1"/>
  <c r="W10333" i="3" s="1"/>
  <c r="W10334" i="3" a="1"/>
  <c r="W10334" i="3" s="1"/>
  <c r="W10335" i="3" a="1"/>
  <c r="W10335" i="3" s="1"/>
  <c r="W10336" i="3" a="1"/>
  <c r="W10336" i="3" s="1"/>
  <c r="W10337" i="3" a="1"/>
  <c r="W10337" i="3" s="1"/>
  <c r="W10338" i="3" a="1"/>
  <c r="W10338" i="3" s="1"/>
  <c r="W10339" i="3" a="1"/>
  <c r="W10339" i="3" s="1"/>
  <c r="W10340" i="3" a="1"/>
  <c r="W10340" i="3" s="1"/>
  <c r="W10341" i="3" a="1"/>
  <c r="W10341" i="3" s="1"/>
  <c r="W10342" i="3" a="1"/>
  <c r="W10342" i="3" s="1"/>
  <c r="W10343" i="3" a="1"/>
  <c r="W10343" i="3" s="1"/>
  <c r="W10344" i="3" a="1"/>
  <c r="W10344" i="3" s="1"/>
  <c r="W10345" i="3" a="1"/>
  <c r="W10345" i="3" s="1"/>
  <c r="W10346" i="3" a="1"/>
  <c r="W10346" i="3" s="1"/>
  <c r="W10347" i="3" a="1"/>
  <c r="W10347" i="3" s="1"/>
  <c r="W10348" i="3" a="1"/>
  <c r="W10348" i="3" s="1"/>
  <c r="W10349" i="3" a="1"/>
  <c r="W10349" i="3" s="1"/>
  <c r="W10350" i="3" a="1"/>
  <c r="W10350" i="3" s="1"/>
  <c r="W10351" i="3" a="1"/>
  <c r="W10351" i="3" s="1"/>
  <c r="W10352" i="3" a="1"/>
  <c r="W10352" i="3" s="1"/>
  <c r="W10353" i="3" a="1"/>
  <c r="W10353" i="3" s="1"/>
  <c r="W10354" i="3" a="1"/>
  <c r="W10354" i="3" s="1"/>
  <c r="W10355" i="3" a="1"/>
  <c r="W10355" i="3" s="1"/>
  <c r="W10356" i="3" a="1"/>
  <c r="W10356" i="3" s="1"/>
  <c r="W10357" i="3" a="1"/>
  <c r="W10357" i="3" s="1"/>
  <c r="W10358" i="3" a="1"/>
  <c r="W10358" i="3" s="1"/>
  <c r="W10359" i="3" a="1"/>
  <c r="W10359" i="3" s="1"/>
  <c r="W10360" i="3" a="1"/>
  <c r="W10360" i="3" s="1"/>
  <c r="W10361" i="3" a="1"/>
  <c r="W10361" i="3" s="1"/>
  <c r="W10362" i="3" a="1"/>
  <c r="W10362" i="3" s="1"/>
  <c r="W10363" i="3" a="1"/>
  <c r="W10363" i="3" s="1"/>
  <c r="W10364" i="3" a="1"/>
  <c r="W10364" i="3" s="1"/>
  <c r="W10365" i="3" a="1"/>
  <c r="W10365" i="3" s="1"/>
  <c r="W10366" i="3" a="1"/>
  <c r="W10366" i="3" s="1"/>
  <c r="W10367" i="3" a="1"/>
  <c r="W10367" i="3" s="1"/>
  <c r="W10368" i="3" a="1"/>
  <c r="W10368" i="3" s="1"/>
  <c r="W10369" i="3" a="1"/>
  <c r="W10369" i="3" s="1"/>
  <c r="W10370" i="3" a="1"/>
  <c r="W10370" i="3" s="1"/>
  <c r="W10371" i="3" a="1"/>
  <c r="W10371" i="3" s="1"/>
  <c r="W10372" i="3" a="1"/>
  <c r="W10372" i="3" s="1"/>
  <c r="W10373" i="3" a="1"/>
  <c r="W10373" i="3" s="1"/>
  <c r="W10374" i="3" a="1"/>
  <c r="W10374" i="3" s="1"/>
  <c r="W10375" i="3" a="1"/>
  <c r="W10375" i="3" s="1"/>
  <c r="W10376" i="3" a="1"/>
  <c r="W10376" i="3" s="1"/>
  <c r="W10377" i="3" a="1"/>
  <c r="W10377" i="3" s="1"/>
  <c r="W10378" i="3" a="1"/>
  <c r="W10378" i="3" s="1"/>
  <c r="W10379" i="3" a="1"/>
  <c r="W10379" i="3" s="1"/>
  <c r="W10380" i="3" a="1"/>
  <c r="W10380" i="3" s="1"/>
  <c r="W10381" i="3" a="1"/>
  <c r="W10381" i="3" s="1"/>
  <c r="W10382" i="3" a="1"/>
  <c r="W10382" i="3" s="1"/>
  <c r="W10383" i="3" a="1"/>
  <c r="W10383" i="3" s="1"/>
  <c r="W10384" i="3" a="1"/>
  <c r="W10384" i="3" s="1"/>
  <c r="W10385" i="3" a="1"/>
  <c r="W10385" i="3" s="1"/>
  <c r="W10386" i="3" a="1"/>
  <c r="W10386" i="3" s="1"/>
  <c r="W10387" i="3" a="1"/>
  <c r="W10387" i="3" s="1"/>
  <c r="W10388" i="3" a="1"/>
  <c r="W10388" i="3" s="1"/>
  <c r="W10389" i="3" a="1"/>
  <c r="W10389" i="3" s="1"/>
  <c r="W10390" i="3" a="1"/>
  <c r="W10390" i="3" s="1"/>
  <c r="W10391" i="3" a="1"/>
  <c r="W10391" i="3" s="1"/>
  <c r="W10392" i="3" a="1"/>
  <c r="W10392" i="3" s="1"/>
  <c r="W10393" i="3" a="1"/>
  <c r="W10393" i="3" s="1"/>
  <c r="W10394" i="3" a="1"/>
  <c r="W10394" i="3" s="1"/>
  <c r="W10395" i="3" a="1"/>
  <c r="W10395" i="3" s="1"/>
  <c r="W10396" i="3" a="1"/>
  <c r="W10396" i="3" s="1"/>
  <c r="W10397" i="3" a="1"/>
  <c r="W10397" i="3" s="1"/>
  <c r="W10398" i="3" a="1"/>
  <c r="W10398" i="3" s="1"/>
  <c r="W10399" i="3" a="1"/>
  <c r="W10399" i="3" s="1"/>
  <c r="W10400" i="3" a="1"/>
  <c r="W10400" i="3" s="1"/>
  <c r="W10401" i="3" a="1"/>
  <c r="W10401" i="3" s="1"/>
  <c r="W10402" i="3" a="1"/>
  <c r="W10402" i="3" s="1"/>
  <c r="W10403" i="3" a="1"/>
  <c r="W10403" i="3" s="1"/>
  <c r="W10404" i="3" a="1"/>
  <c r="W10404" i="3" s="1"/>
  <c r="W10405" i="3" a="1"/>
  <c r="W10405" i="3" s="1"/>
  <c r="W10406" i="3" a="1"/>
  <c r="W10406" i="3" s="1"/>
  <c r="W10407" i="3" a="1"/>
  <c r="W10407" i="3" s="1"/>
  <c r="W10408" i="3" a="1"/>
  <c r="W10408" i="3" s="1"/>
  <c r="W10409" i="3" a="1"/>
  <c r="W10409" i="3" s="1"/>
  <c r="W10410" i="3" a="1"/>
  <c r="W10410" i="3" s="1"/>
  <c r="W10411" i="3" a="1"/>
  <c r="W10411" i="3" s="1"/>
  <c r="W10412" i="3" a="1"/>
  <c r="W10412" i="3" s="1"/>
  <c r="W10413" i="3" a="1"/>
  <c r="W10413" i="3" s="1"/>
  <c r="W10414" i="3" a="1"/>
  <c r="W10414" i="3" s="1"/>
  <c r="W10415" i="3" a="1"/>
  <c r="W10415" i="3" s="1"/>
  <c r="W10416" i="3" a="1"/>
  <c r="W10416" i="3" s="1"/>
  <c r="W10417" i="3" a="1"/>
  <c r="W10417" i="3" s="1"/>
  <c r="W10418" i="3" a="1"/>
  <c r="W10418" i="3" s="1"/>
  <c r="W10419" i="3" a="1"/>
  <c r="W10419" i="3" s="1"/>
  <c r="W10420" i="3" a="1"/>
  <c r="W10420" i="3" s="1"/>
  <c r="W10421" i="3" a="1"/>
  <c r="W10421" i="3" s="1"/>
  <c r="W10422" i="3" a="1"/>
  <c r="W10422" i="3" s="1"/>
  <c r="W10423" i="3" a="1"/>
  <c r="W10423" i="3" s="1"/>
  <c r="W10424" i="3" a="1"/>
  <c r="W10424" i="3" s="1"/>
  <c r="W10425" i="3" a="1"/>
  <c r="W10425" i="3" s="1"/>
  <c r="W10426" i="3" a="1"/>
  <c r="W10426" i="3" s="1"/>
  <c r="W10427" i="3" a="1"/>
  <c r="W10427" i="3" s="1"/>
  <c r="W10428" i="3" a="1"/>
  <c r="W10428" i="3" s="1"/>
  <c r="W10429" i="3" a="1"/>
  <c r="W10429" i="3" s="1"/>
  <c r="W10430" i="3" a="1"/>
  <c r="W10430" i="3" s="1"/>
  <c r="W10431" i="3" a="1"/>
  <c r="W10431" i="3" s="1"/>
  <c r="W10432" i="3" a="1"/>
  <c r="W10432" i="3" s="1"/>
  <c r="W10433" i="3" a="1"/>
  <c r="W10433" i="3" s="1"/>
  <c r="W10434" i="3" a="1"/>
  <c r="W10434" i="3" s="1"/>
  <c r="W10435" i="3" a="1"/>
  <c r="W10435" i="3" s="1"/>
  <c r="W10436" i="3" a="1"/>
  <c r="W10436" i="3" s="1"/>
  <c r="W10437" i="3" a="1"/>
  <c r="W10437" i="3" s="1"/>
  <c r="W10438" i="3" a="1"/>
  <c r="W10438" i="3" s="1"/>
  <c r="W10439" i="3" a="1"/>
  <c r="W10439" i="3" s="1"/>
  <c r="W10440" i="3" a="1"/>
  <c r="W10440" i="3" s="1"/>
  <c r="W10441" i="3" a="1"/>
  <c r="W10441" i="3" s="1"/>
  <c r="W10442" i="3" a="1"/>
  <c r="W10442" i="3" s="1"/>
  <c r="W10443" i="3" a="1"/>
  <c r="W10443" i="3" s="1"/>
  <c r="W10444" i="3" a="1"/>
  <c r="W10444" i="3" s="1"/>
  <c r="W10445" i="3" a="1"/>
  <c r="W10445" i="3" s="1"/>
  <c r="W10446" i="3" a="1"/>
  <c r="W10446" i="3" s="1"/>
  <c r="W10447" i="3" a="1"/>
  <c r="W10447" i="3" s="1"/>
  <c r="W10448" i="3" a="1"/>
  <c r="W10448" i="3" s="1"/>
  <c r="W10449" i="3" a="1"/>
  <c r="W10449" i="3" s="1"/>
  <c r="W10450" i="3" a="1"/>
  <c r="W10450" i="3" s="1"/>
  <c r="W10451" i="3" a="1"/>
  <c r="W10451" i="3" s="1"/>
  <c r="W10452" i="3" a="1"/>
  <c r="W10452" i="3" s="1"/>
  <c r="W10453" i="3" a="1"/>
  <c r="W10453" i="3" s="1"/>
  <c r="W10454" i="3" a="1"/>
  <c r="W10454" i="3" s="1"/>
  <c r="W10455" i="3" a="1"/>
  <c r="W10455" i="3" s="1"/>
  <c r="W10456" i="3" a="1"/>
  <c r="W10456" i="3" s="1"/>
  <c r="W10457" i="3" a="1"/>
  <c r="W10457" i="3" s="1"/>
  <c r="W10458" i="3" a="1"/>
  <c r="W10458" i="3" s="1"/>
  <c r="W10459" i="3" a="1"/>
  <c r="W10459" i="3" s="1"/>
  <c r="W10460" i="3" a="1"/>
  <c r="W10460" i="3" s="1"/>
  <c r="W10461" i="3" a="1"/>
  <c r="W10461" i="3" s="1"/>
  <c r="W10462" i="3" a="1"/>
  <c r="W10462" i="3" s="1"/>
  <c r="W10463" i="3" a="1"/>
  <c r="W10463" i="3" s="1"/>
  <c r="W10464" i="3" a="1"/>
  <c r="W10464" i="3" s="1"/>
  <c r="W10465" i="3" a="1"/>
  <c r="W10465" i="3" s="1"/>
  <c r="W10466" i="3" a="1"/>
  <c r="W10466" i="3" s="1"/>
  <c r="W10467" i="3" a="1"/>
  <c r="W10467" i="3" s="1"/>
  <c r="W10468" i="3" a="1"/>
  <c r="W10468" i="3" s="1"/>
  <c r="W10469" i="3" a="1"/>
  <c r="W10469" i="3" s="1"/>
  <c r="W10470" i="3" a="1"/>
  <c r="W10470" i="3" s="1"/>
  <c r="W10471" i="3" a="1"/>
  <c r="W10471" i="3" s="1"/>
  <c r="W10472" i="3" a="1"/>
  <c r="W10472" i="3" s="1"/>
  <c r="W10473" i="3" a="1"/>
  <c r="W10473" i="3" s="1"/>
  <c r="W10474" i="3" a="1"/>
  <c r="W10474" i="3" s="1"/>
  <c r="W10475" i="3" a="1"/>
  <c r="W10475" i="3" s="1"/>
  <c r="W10476" i="3" a="1"/>
  <c r="W10476" i="3" s="1"/>
  <c r="W10477" i="3" a="1"/>
  <c r="W10477" i="3" s="1"/>
  <c r="W10478" i="3" a="1"/>
  <c r="W10478" i="3" s="1"/>
  <c r="W10479" i="3" a="1"/>
  <c r="W10479" i="3" s="1"/>
  <c r="W10480" i="3" a="1"/>
  <c r="W10480" i="3" s="1"/>
  <c r="W10481" i="3" a="1"/>
  <c r="W10481" i="3" s="1"/>
  <c r="W10482" i="3" a="1"/>
  <c r="W10482" i="3" s="1"/>
  <c r="W10483" i="3" a="1"/>
  <c r="W10483" i="3" s="1"/>
  <c r="W10484" i="3" a="1"/>
  <c r="W10484" i="3" s="1"/>
  <c r="W10485" i="3" a="1"/>
  <c r="W10485" i="3" s="1"/>
  <c r="W10486" i="3" a="1"/>
  <c r="W10486" i="3" s="1"/>
  <c r="W10487" i="3" a="1"/>
  <c r="W10487" i="3" s="1"/>
  <c r="W10488" i="3" a="1"/>
  <c r="W10488" i="3" s="1"/>
  <c r="W10489" i="3" a="1"/>
  <c r="W10489" i="3" s="1"/>
  <c r="W10490" i="3" a="1"/>
  <c r="W10490" i="3" s="1"/>
  <c r="W10491" i="3" a="1"/>
  <c r="W10491" i="3" s="1"/>
  <c r="W10492" i="3" a="1"/>
  <c r="W10492" i="3" s="1"/>
  <c r="W10493" i="3" a="1"/>
  <c r="W10493" i="3" s="1"/>
  <c r="W10494" i="3" a="1"/>
  <c r="W10494" i="3" s="1"/>
  <c r="W10495" i="3" a="1"/>
  <c r="W10495" i="3" s="1"/>
  <c r="W10496" i="3" a="1"/>
  <c r="W10496" i="3" s="1"/>
  <c r="W10497" i="3" a="1"/>
  <c r="W10497" i="3" s="1"/>
  <c r="W10498" i="3" a="1"/>
  <c r="W10498" i="3" s="1"/>
  <c r="W10499" i="3" a="1"/>
  <c r="W10499" i="3" s="1"/>
  <c r="W10500" i="3" a="1"/>
  <c r="W10500" i="3" s="1"/>
  <c r="W10501" i="3" a="1"/>
  <c r="W10501" i="3" s="1"/>
  <c r="W10502" i="3" a="1"/>
  <c r="W10502" i="3" s="1"/>
  <c r="W10503" i="3" a="1"/>
  <c r="W10503" i="3" s="1"/>
  <c r="W10504" i="3" a="1"/>
  <c r="W10504" i="3" s="1"/>
  <c r="W10505" i="3" a="1"/>
  <c r="W10505" i="3" s="1"/>
  <c r="W10506" i="3" a="1"/>
  <c r="W10506" i="3" s="1"/>
  <c r="W10507" i="3" a="1"/>
  <c r="W10507" i="3" s="1"/>
  <c r="W10508" i="3" a="1"/>
  <c r="W10508" i="3" s="1"/>
  <c r="W10509" i="3" a="1"/>
  <c r="W10509" i="3" s="1"/>
  <c r="W10510" i="3" a="1"/>
  <c r="W10510" i="3" s="1"/>
  <c r="W10511" i="3" a="1"/>
  <c r="W10511" i="3" s="1"/>
  <c r="W10512" i="3" a="1"/>
  <c r="W10512" i="3" s="1"/>
  <c r="W10513" i="3" a="1"/>
  <c r="W10513" i="3" s="1"/>
  <c r="W10514" i="3" a="1"/>
  <c r="W10514" i="3" s="1"/>
  <c r="W10515" i="3" a="1"/>
  <c r="W10515" i="3" s="1"/>
  <c r="W10516" i="3" a="1"/>
  <c r="W10516" i="3" s="1"/>
  <c r="W10517" i="3" a="1"/>
  <c r="W10517" i="3" s="1"/>
  <c r="W10518" i="3" a="1"/>
  <c r="W10518" i="3" s="1"/>
  <c r="W10519" i="3" a="1"/>
  <c r="W10519" i="3" s="1"/>
  <c r="W10520" i="3" a="1"/>
  <c r="W10520" i="3" s="1"/>
  <c r="W10521" i="3" a="1"/>
  <c r="W10521" i="3" s="1"/>
  <c r="W10522" i="3" a="1"/>
  <c r="W10522" i="3" s="1"/>
  <c r="W10523" i="3" a="1"/>
  <c r="W10523" i="3" s="1"/>
  <c r="W10524" i="3" a="1"/>
  <c r="W10524" i="3" s="1"/>
  <c r="W10525" i="3" a="1"/>
  <c r="W10525" i="3" s="1"/>
  <c r="W10526" i="3" a="1"/>
  <c r="W10526" i="3" s="1"/>
  <c r="W10527" i="3" a="1"/>
  <c r="W10527" i="3" s="1"/>
  <c r="W10528" i="3" a="1"/>
  <c r="W10528" i="3" s="1"/>
  <c r="W10529" i="3" a="1"/>
  <c r="W10529" i="3" s="1"/>
  <c r="W10530" i="3" a="1"/>
  <c r="W10530" i="3" s="1"/>
  <c r="W10531" i="3" a="1"/>
  <c r="W10531" i="3" s="1"/>
  <c r="W10532" i="3" a="1"/>
  <c r="W10532" i="3" s="1"/>
  <c r="W10533" i="3" a="1"/>
  <c r="W10533" i="3" s="1"/>
  <c r="W10534" i="3" a="1"/>
  <c r="W10534" i="3" s="1"/>
  <c r="W10535" i="3" a="1"/>
  <c r="W10535" i="3" s="1"/>
  <c r="W10536" i="3" a="1"/>
  <c r="W10536" i="3" s="1"/>
  <c r="W10537" i="3" a="1"/>
  <c r="W10537" i="3" s="1"/>
  <c r="W10538" i="3" a="1"/>
  <c r="W10538" i="3" s="1"/>
  <c r="W10539" i="3" a="1"/>
  <c r="W10539" i="3" s="1"/>
  <c r="W10540" i="3" a="1"/>
  <c r="W10540" i="3" s="1"/>
  <c r="W10541" i="3" a="1"/>
  <c r="W10541" i="3" s="1"/>
  <c r="W10542" i="3" a="1"/>
  <c r="W10542" i="3" s="1"/>
  <c r="W10543" i="3" a="1"/>
  <c r="W10543" i="3" s="1"/>
  <c r="W10544" i="3" a="1"/>
  <c r="W10544" i="3" s="1"/>
  <c r="W10545" i="3" a="1"/>
  <c r="W10545" i="3" s="1"/>
  <c r="W10546" i="3" a="1"/>
  <c r="W10546" i="3" s="1"/>
  <c r="W10547" i="3" a="1"/>
  <c r="W10547" i="3" s="1"/>
  <c r="W10548" i="3" a="1"/>
  <c r="W10548" i="3" s="1"/>
  <c r="W10549" i="3" a="1"/>
  <c r="W10549" i="3" s="1"/>
  <c r="W10550" i="3" a="1"/>
  <c r="W10550" i="3" s="1"/>
  <c r="W10551" i="3" a="1"/>
  <c r="W10551" i="3" s="1"/>
  <c r="W10552" i="3" a="1"/>
  <c r="W10552" i="3" s="1"/>
  <c r="W10553" i="3" a="1"/>
  <c r="W10553" i="3" s="1"/>
  <c r="W10554" i="3" a="1"/>
  <c r="W10554" i="3" s="1"/>
  <c r="W10555" i="3" a="1"/>
  <c r="W10555" i="3" s="1"/>
  <c r="W10556" i="3" a="1"/>
  <c r="W10556" i="3" s="1"/>
  <c r="W10557" i="3" a="1"/>
  <c r="W10557" i="3" s="1"/>
  <c r="W10558" i="3" a="1"/>
  <c r="W10558" i="3" s="1"/>
  <c r="W10559" i="3" a="1"/>
  <c r="W10559" i="3" s="1"/>
  <c r="W10560" i="3" a="1"/>
  <c r="W10560" i="3" s="1"/>
  <c r="W10561" i="3" a="1"/>
  <c r="W10561" i="3" s="1"/>
  <c r="W10562" i="3" a="1"/>
  <c r="W10562" i="3" s="1"/>
  <c r="W10563" i="3" a="1"/>
  <c r="W10563" i="3" s="1"/>
  <c r="W10564" i="3" a="1"/>
  <c r="W10564" i="3" s="1"/>
  <c r="W10565" i="3" a="1"/>
  <c r="W10565" i="3" s="1"/>
  <c r="W10566" i="3" a="1"/>
  <c r="W10566" i="3" s="1"/>
  <c r="W10567" i="3" a="1"/>
  <c r="W10567" i="3" s="1"/>
  <c r="W10568" i="3" a="1"/>
  <c r="W10568" i="3" s="1"/>
  <c r="W10569" i="3" a="1"/>
  <c r="W10569" i="3" s="1"/>
  <c r="W10570" i="3" a="1"/>
  <c r="W10570" i="3" s="1"/>
  <c r="W10571" i="3" a="1"/>
  <c r="W10571" i="3" s="1"/>
  <c r="W10572" i="3" a="1"/>
  <c r="W10572" i="3" s="1"/>
  <c r="W10573" i="3" a="1"/>
  <c r="W10573" i="3" s="1"/>
  <c r="W10574" i="3" a="1"/>
  <c r="W10574" i="3" s="1"/>
  <c r="W10575" i="3" a="1"/>
  <c r="W10575" i="3" s="1"/>
  <c r="W10576" i="3" a="1"/>
  <c r="W10576" i="3" s="1"/>
  <c r="W10577" i="3" a="1"/>
  <c r="W10577" i="3" s="1"/>
  <c r="W10578" i="3" a="1"/>
  <c r="W10578" i="3" s="1"/>
  <c r="W10579" i="3" a="1"/>
  <c r="W10579" i="3" s="1"/>
  <c r="W10580" i="3" a="1"/>
  <c r="W10580" i="3" s="1"/>
  <c r="W10581" i="3" a="1"/>
  <c r="W10581" i="3" s="1"/>
  <c r="W10582" i="3" a="1"/>
  <c r="W10582" i="3" s="1"/>
  <c r="W10583" i="3" a="1"/>
  <c r="W10583" i="3" s="1"/>
  <c r="W10584" i="3" a="1"/>
  <c r="W10584" i="3" s="1"/>
  <c r="W10585" i="3" a="1"/>
  <c r="W10585" i="3" s="1"/>
  <c r="W10586" i="3" a="1"/>
  <c r="W10586" i="3" s="1"/>
  <c r="W10587" i="3" a="1"/>
  <c r="W10587" i="3" s="1"/>
  <c r="W10588" i="3" a="1"/>
  <c r="W10588" i="3" s="1"/>
  <c r="W10589" i="3" a="1"/>
  <c r="W10589" i="3" s="1"/>
  <c r="W10590" i="3" a="1"/>
  <c r="W10590" i="3" s="1"/>
  <c r="W10591" i="3" a="1"/>
  <c r="W10591" i="3" s="1"/>
  <c r="W10592" i="3" a="1"/>
  <c r="W10592" i="3" s="1"/>
  <c r="W10593" i="3" a="1"/>
  <c r="W10593" i="3" s="1"/>
  <c r="W10594" i="3" a="1"/>
  <c r="W10594" i="3" s="1"/>
  <c r="W10595" i="3" a="1"/>
  <c r="W10595" i="3" s="1"/>
  <c r="W10596" i="3" a="1"/>
  <c r="W10596" i="3" s="1"/>
  <c r="W10597" i="3" a="1"/>
  <c r="W10597" i="3" s="1"/>
  <c r="W10598" i="3" a="1"/>
  <c r="W10598" i="3" s="1"/>
  <c r="W10599" i="3" a="1"/>
  <c r="W10599" i="3" s="1"/>
  <c r="W10600" i="3" a="1"/>
  <c r="W10600" i="3" s="1"/>
  <c r="W10601" i="3" a="1"/>
  <c r="W10601" i="3" s="1"/>
  <c r="W10602" i="3" a="1"/>
  <c r="W10602" i="3" s="1"/>
  <c r="W10603" i="3" a="1"/>
  <c r="W10603" i="3" s="1"/>
  <c r="W10604" i="3" a="1"/>
  <c r="W10604" i="3" s="1"/>
  <c r="W10605" i="3" a="1"/>
  <c r="W10605" i="3" s="1"/>
  <c r="W10606" i="3" a="1"/>
  <c r="W10606" i="3" s="1"/>
  <c r="W10607" i="3" a="1"/>
  <c r="W10607" i="3" s="1"/>
  <c r="W10608" i="3" a="1"/>
  <c r="W10608" i="3" s="1"/>
  <c r="W10609" i="3" a="1"/>
  <c r="W10609" i="3" s="1"/>
  <c r="W10610" i="3" a="1"/>
  <c r="W10610" i="3" s="1"/>
  <c r="W10611" i="3" a="1"/>
  <c r="W10611" i="3" s="1"/>
  <c r="W10612" i="3" a="1"/>
  <c r="W10612" i="3" s="1"/>
  <c r="W10613" i="3" a="1"/>
  <c r="W10613" i="3" s="1"/>
  <c r="W10614" i="3" a="1"/>
  <c r="W10614" i="3" s="1"/>
  <c r="W10615" i="3" a="1"/>
  <c r="W10615" i="3" s="1"/>
  <c r="W10616" i="3" a="1"/>
  <c r="W10616" i="3" s="1"/>
  <c r="W10617" i="3" a="1"/>
  <c r="W10617" i="3" s="1"/>
  <c r="W10618" i="3" a="1"/>
  <c r="W10618" i="3" s="1"/>
  <c r="W10619" i="3" a="1"/>
  <c r="W10619" i="3" s="1"/>
  <c r="W10620" i="3" a="1"/>
  <c r="W10620" i="3" s="1"/>
  <c r="W10621" i="3" a="1"/>
  <c r="W10621" i="3" s="1"/>
  <c r="W10622" i="3" a="1"/>
  <c r="W10622" i="3" s="1"/>
  <c r="W10623" i="3" a="1"/>
  <c r="W10623" i="3" s="1"/>
  <c r="W10624" i="3" a="1"/>
  <c r="W10624" i="3" s="1"/>
  <c r="W10625" i="3" a="1"/>
  <c r="W10625" i="3" s="1"/>
  <c r="W10626" i="3" a="1"/>
  <c r="W10626" i="3" s="1"/>
  <c r="W10627" i="3" a="1"/>
  <c r="W10627" i="3" s="1"/>
  <c r="W10628" i="3" a="1"/>
  <c r="W10628" i="3" s="1"/>
  <c r="W10629" i="3" a="1"/>
  <c r="W10629" i="3" s="1"/>
  <c r="W10630" i="3" a="1"/>
  <c r="W10630" i="3" s="1"/>
  <c r="W10631" i="3" a="1"/>
  <c r="W10631" i="3" s="1"/>
  <c r="W10632" i="3" a="1"/>
  <c r="W10632" i="3" s="1"/>
  <c r="W10633" i="3" a="1"/>
  <c r="W10633" i="3" s="1"/>
  <c r="W10634" i="3" a="1"/>
  <c r="W10634" i="3" s="1"/>
  <c r="W10635" i="3" a="1"/>
  <c r="W10635" i="3" s="1"/>
  <c r="W10636" i="3" a="1"/>
  <c r="W10636" i="3" s="1"/>
  <c r="W10637" i="3" a="1"/>
  <c r="W10637" i="3" s="1"/>
  <c r="W10638" i="3" a="1"/>
  <c r="W10638" i="3" s="1"/>
  <c r="W10639" i="3" a="1"/>
  <c r="W10639" i="3" s="1"/>
  <c r="W10640" i="3" a="1"/>
  <c r="W10640" i="3" s="1"/>
  <c r="W10641" i="3" a="1"/>
  <c r="W10641" i="3" s="1"/>
  <c r="W10642" i="3" a="1"/>
  <c r="W10642" i="3" s="1"/>
  <c r="W10643" i="3" a="1"/>
  <c r="W10643" i="3" s="1"/>
  <c r="W10644" i="3" a="1"/>
  <c r="W10644" i="3" s="1"/>
  <c r="W10645" i="3" a="1"/>
  <c r="W10645" i="3" s="1"/>
  <c r="W10646" i="3" a="1"/>
  <c r="W10646" i="3" s="1"/>
  <c r="W10647" i="3" a="1"/>
  <c r="W10647" i="3" s="1"/>
  <c r="W10648" i="3" a="1"/>
  <c r="W10648" i="3" s="1"/>
  <c r="W10649" i="3" a="1"/>
  <c r="W10649" i="3" s="1"/>
  <c r="W10650" i="3" a="1"/>
  <c r="W10650" i="3" s="1"/>
  <c r="W10651" i="3" a="1"/>
  <c r="W10651" i="3" s="1"/>
  <c r="W10652" i="3" a="1"/>
  <c r="W10652" i="3" s="1"/>
  <c r="W10653" i="3" a="1"/>
  <c r="W10653" i="3" s="1"/>
  <c r="W10654" i="3" a="1"/>
  <c r="W10654" i="3" s="1"/>
  <c r="W10655" i="3" a="1"/>
  <c r="W10655" i="3" s="1"/>
  <c r="W10656" i="3" a="1"/>
  <c r="W10656" i="3" s="1"/>
  <c r="W10657" i="3" a="1"/>
  <c r="W10657" i="3" s="1"/>
  <c r="W10658" i="3" a="1"/>
  <c r="W10658" i="3" s="1"/>
  <c r="W10659" i="3" a="1"/>
  <c r="W10659" i="3" s="1"/>
  <c r="W10660" i="3" a="1"/>
  <c r="W10660" i="3" s="1"/>
  <c r="W10661" i="3" a="1"/>
  <c r="W10661" i="3" s="1"/>
  <c r="W10662" i="3" a="1"/>
  <c r="W10662" i="3" s="1"/>
  <c r="W10663" i="3" a="1"/>
  <c r="W10663" i="3" s="1"/>
  <c r="W10664" i="3" a="1"/>
  <c r="W10664" i="3" s="1"/>
  <c r="W10665" i="3" a="1"/>
  <c r="W10665" i="3" s="1"/>
  <c r="W10666" i="3" a="1"/>
  <c r="W10666" i="3" s="1"/>
  <c r="W10667" i="3" a="1"/>
  <c r="W10667" i="3" s="1"/>
  <c r="W10668" i="3" a="1"/>
  <c r="W10668" i="3" s="1"/>
  <c r="W10669" i="3" a="1"/>
  <c r="W10669" i="3" s="1"/>
  <c r="W10670" i="3" a="1"/>
  <c r="W10670" i="3" s="1"/>
  <c r="W10671" i="3" a="1"/>
  <c r="W10671" i="3" s="1"/>
  <c r="W10672" i="3" a="1"/>
  <c r="W10672" i="3" s="1"/>
  <c r="W10673" i="3" a="1"/>
  <c r="W10673" i="3" s="1"/>
  <c r="W10674" i="3" a="1"/>
  <c r="W10674" i="3" s="1"/>
  <c r="W10675" i="3" a="1"/>
  <c r="W10675" i="3" s="1"/>
  <c r="W10676" i="3" a="1"/>
  <c r="W10676" i="3" s="1"/>
  <c r="W10677" i="3" a="1"/>
  <c r="W10677" i="3" s="1"/>
  <c r="W10678" i="3" a="1"/>
  <c r="W10678" i="3" s="1"/>
  <c r="W10679" i="3" a="1"/>
  <c r="W10679" i="3" s="1"/>
  <c r="W10680" i="3" a="1"/>
  <c r="W10680" i="3" s="1"/>
  <c r="W10681" i="3" a="1"/>
  <c r="W10681" i="3" s="1"/>
  <c r="W10682" i="3" a="1"/>
  <c r="W10682" i="3" s="1"/>
  <c r="W10683" i="3" a="1"/>
  <c r="W10683" i="3" s="1"/>
  <c r="W10684" i="3" a="1"/>
  <c r="W10684" i="3" s="1"/>
  <c r="W10685" i="3" a="1"/>
  <c r="W10685" i="3" s="1"/>
  <c r="W10686" i="3" a="1"/>
  <c r="W10686" i="3" s="1"/>
  <c r="W10687" i="3" a="1"/>
  <c r="W10687" i="3" s="1"/>
  <c r="W10688" i="3" a="1"/>
  <c r="W10688" i="3" s="1"/>
  <c r="W10689" i="3" a="1"/>
  <c r="W10689" i="3" s="1"/>
  <c r="W10690" i="3" a="1"/>
  <c r="W10690" i="3" s="1"/>
  <c r="W10691" i="3" a="1"/>
  <c r="W10691" i="3" s="1"/>
  <c r="W10692" i="3" a="1"/>
  <c r="W10692" i="3" s="1"/>
  <c r="W10693" i="3" a="1"/>
  <c r="W10693" i="3" s="1"/>
  <c r="W10694" i="3" a="1"/>
  <c r="W10694" i="3" s="1"/>
  <c r="W10695" i="3" a="1"/>
  <c r="W10695" i="3" s="1"/>
  <c r="W10696" i="3" a="1"/>
  <c r="W10696" i="3" s="1"/>
  <c r="W10697" i="3" a="1"/>
  <c r="W10697" i="3" s="1"/>
  <c r="W10698" i="3" a="1"/>
  <c r="W10698" i="3" s="1"/>
  <c r="W10699" i="3" a="1"/>
  <c r="W10699" i="3" s="1"/>
  <c r="W10700" i="3" a="1"/>
  <c r="W10700" i="3" s="1"/>
  <c r="W10701" i="3" a="1"/>
  <c r="W10701" i="3" s="1"/>
  <c r="W10702" i="3" a="1"/>
  <c r="W10702" i="3" s="1"/>
  <c r="W10703" i="3" a="1"/>
  <c r="W10703" i="3" s="1"/>
  <c r="W10704" i="3" a="1"/>
  <c r="W10704" i="3" s="1"/>
  <c r="W10705" i="3" a="1"/>
  <c r="W10705" i="3" s="1"/>
  <c r="W10706" i="3" a="1"/>
  <c r="W10706" i="3" s="1"/>
  <c r="W10707" i="3" a="1"/>
  <c r="W10707" i="3" s="1"/>
  <c r="W10708" i="3" a="1"/>
  <c r="W10708" i="3" s="1"/>
  <c r="W10709" i="3" a="1"/>
  <c r="W10709" i="3" s="1"/>
  <c r="W10710" i="3" a="1"/>
  <c r="W10710" i="3" s="1"/>
  <c r="W10711" i="3" a="1"/>
  <c r="W10711" i="3" s="1"/>
  <c r="W10712" i="3" a="1"/>
  <c r="W10712" i="3" s="1"/>
  <c r="W10713" i="3" a="1"/>
  <c r="W10713" i="3" s="1"/>
  <c r="W10714" i="3" a="1"/>
  <c r="W10714" i="3" s="1"/>
  <c r="W10715" i="3" a="1"/>
  <c r="W10715" i="3" s="1"/>
  <c r="W10716" i="3" a="1"/>
  <c r="W10716" i="3" s="1"/>
  <c r="W10717" i="3" a="1"/>
  <c r="W10717" i="3" s="1"/>
  <c r="W10718" i="3" a="1"/>
  <c r="W10718" i="3" s="1"/>
  <c r="W10719" i="3" a="1"/>
  <c r="W10719" i="3" s="1"/>
  <c r="W10720" i="3" a="1"/>
  <c r="W10720" i="3" s="1"/>
  <c r="W10721" i="3" a="1"/>
  <c r="W10721" i="3" s="1"/>
  <c r="W10722" i="3" a="1"/>
  <c r="W10722" i="3" s="1"/>
  <c r="W10723" i="3" a="1"/>
  <c r="W10723" i="3" s="1"/>
  <c r="W10724" i="3" a="1"/>
  <c r="W10724" i="3" s="1"/>
  <c r="W10725" i="3" a="1"/>
  <c r="W10725" i="3" s="1"/>
  <c r="W10726" i="3" a="1"/>
  <c r="W10726" i="3" s="1"/>
  <c r="W10727" i="3" a="1"/>
  <c r="W10727" i="3" s="1"/>
  <c r="W10728" i="3" a="1"/>
  <c r="W10728" i="3" s="1"/>
  <c r="W10729" i="3" a="1"/>
  <c r="W10729" i="3" s="1"/>
  <c r="W10730" i="3" a="1"/>
  <c r="W10730" i="3" s="1"/>
  <c r="W10731" i="3" a="1"/>
  <c r="W10731" i="3" s="1"/>
  <c r="W10732" i="3" a="1"/>
  <c r="W10732" i="3" s="1"/>
  <c r="W10733" i="3" a="1"/>
  <c r="W10733" i="3" s="1"/>
  <c r="W10734" i="3" a="1"/>
  <c r="W10734" i="3" s="1"/>
  <c r="W10735" i="3" a="1"/>
  <c r="W10735" i="3" s="1"/>
  <c r="W10736" i="3" a="1"/>
  <c r="W10736" i="3" s="1"/>
  <c r="W10737" i="3" a="1"/>
  <c r="W10737" i="3" s="1"/>
  <c r="W10738" i="3" a="1"/>
  <c r="W10738" i="3" s="1"/>
  <c r="W10739" i="3" a="1"/>
  <c r="W10739" i="3" s="1"/>
  <c r="W10740" i="3" a="1"/>
  <c r="W10740" i="3" s="1"/>
  <c r="W10741" i="3" a="1"/>
  <c r="W10741" i="3" s="1"/>
  <c r="W10742" i="3" a="1"/>
  <c r="W10742" i="3" s="1"/>
  <c r="W10743" i="3" a="1"/>
  <c r="W10743" i="3" s="1"/>
  <c r="W10744" i="3" a="1"/>
  <c r="W10744" i="3" s="1"/>
  <c r="W10745" i="3" a="1"/>
  <c r="W10745" i="3" s="1"/>
  <c r="W10746" i="3" a="1"/>
  <c r="W10746" i="3" s="1"/>
  <c r="W10747" i="3" a="1"/>
  <c r="W10747" i="3" s="1"/>
  <c r="W10748" i="3" a="1"/>
  <c r="W10748" i="3" s="1"/>
  <c r="W10749" i="3" a="1"/>
  <c r="W10749" i="3" s="1"/>
  <c r="W10750" i="3" a="1"/>
  <c r="W10750" i="3" s="1"/>
  <c r="W10751" i="3" a="1"/>
  <c r="W10751" i="3" s="1"/>
  <c r="W10752" i="3" a="1"/>
  <c r="W10752" i="3" s="1"/>
  <c r="W10753" i="3" a="1"/>
  <c r="W10753" i="3" s="1"/>
  <c r="W10754" i="3" a="1"/>
  <c r="W10754" i="3" s="1"/>
  <c r="W10755" i="3" a="1"/>
  <c r="W10755" i="3" s="1"/>
  <c r="W10756" i="3" a="1"/>
  <c r="W10756" i="3" s="1"/>
  <c r="W10757" i="3" a="1"/>
  <c r="W10757" i="3" s="1"/>
  <c r="W10758" i="3" a="1"/>
  <c r="W10758" i="3" s="1"/>
  <c r="W10759" i="3" a="1"/>
  <c r="W10759" i="3" s="1"/>
  <c r="W10760" i="3" a="1"/>
  <c r="W10760" i="3" s="1"/>
  <c r="W10761" i="3" a="1"/>
  <c r="W10761" i="3" s="1"/>
  <c r="W10762" i="3" a="1"/>
  <c r="W10762" i="3" s="1"/>
  <c r="W10763" i="3" a="1"/>
  <c r="W10763" i="3" s="1"/>
  <c r="W10764" i="3" a="1"/>
  <c r="W10764" i="3" s="1"/>
  <c r="W10765" i="3" a="1"/>
  <c r="W10765" i="3" s="1"/>
  <c r="W10766" i="3" a="1"/>
  <c r="W10766" i="3" s="1"/>
  <c r="W10767" i="3" a="1"/>
  <c r="W10767" i="3" s="1"/>
  <c r="W10768" i="3" a="1"/>
  <c r="W10768" i="3" s="1"/>
  <c r="W10769" i="3" a="1"/>
  <c r="W10769" i="3" s="1"/>
  <c r="W10770" i="3" a="1"/>
  <c r="W10770" i="3" s="1"/>
  <c r="W10771" i="3" a="1"/>
  <c r="W10771" i="3" s="1"/>
  <c r="W10772" i="3" a="1"/>
  <c r="W10772" i="3" s="1"/>
  <c r="W10773" i="3" a="1"/>
  <c r="W10773" i="3" s="1"/>
  <c r="W10774" i="3" a="1"/>
  <c r="W10774" i="3" s="1"/>
  <c r="W10775" i="3" a="1"/>
  <c r="W10775" i="3" s="1"/>
  <c r="W10776" i="3" a="1"/>
  <c r="W10776" i="3" s="1"/>
  <c r="W10777" i="3" a="1"/>
  <c r="W10777" i="3" s="1"/>
  <c r="W10778" i="3" a="1"/>
  <c r="W10778" i="3" s="1"/>
  <c r="W10779" i="3" a="1"/>
  <c r="W10779" i="3" s="1"/>
  <c r="W10780" i="3" a="1"/>
  <c r="W10780" i="3" s="1"/>
  <c r="W10781" i="3" a="1"/>
  <c r="W10781" i="3" s="1"/>
  <c r="W10782" i="3" a="1"/>
  <c r="W10782" i="3" s="1"/>
  <c r="W10783" i="3" a="1"/>
  <c r="W10783" i="3" s="1"/>
  <c r="W10784" i="3" a="1"/>
  <c r="W10784" i="3" s="1"/>
  <c r="W10785" i="3" a="1"/>
  <c r="W10785" i="3" s="1"/>
  <c r="W10786" i="3" a="1"/>
  <c r="W10786" i="3" s="1"/>
  <c r="W10787" i="3" a="1"/>
  <c r="W10787" i="3" s="1"/>
  <c r="W10788" i="3" a="1"/>
  <c r="W10788" i="3" s="1"/>
  <c r="W10789" i="3" a="1"/>
  <c r="W10789" i="3" s="1"/>
  <c r="W10790" i="3" a="1"/>
  <c r="W10790" i="3" s="1"/>
  <c r="W10791" i="3" a="1"/>
  <c r="W10791" i="3" s="1"/>
  <c r="W10792" i="3" a="1"/>
  <c r="W10792" i="3" s="1"/>
  <c r="W10793" i="3" a="1"/>
  <c r="W10793" i="3" s="1"/>
  <c r="W10794" i="3" a="1"/>
  <c r="W10794" i="3" s="1"/>
  <c r="W10795" i="3" a="1"/>
  <c r="W10795" i="3" s="1"/>
  <c r="W10796" i="3" a="1"/>
  <c r="W10796" i="3" s="1"/>
  <c r="W10797" i="3" a="1"/>
  <c r="W10797" i="3" s="1"/>
  <c r="W10798" i="3" a="1"/>
  <c r="W10798" i="3" s="1"/>
  <c r="W10799" i="3" a="1"/>
  <c r="W10799" i="3" s="1"/>
  <c r="W10800" i="3" a="1"/>
  <c r="W10800" i="3" s="1"/>
  <c r="W10801" i="3" a="1"/>
  <c r="W10801" i="3" s="1"/>
  <c r="W10802" i="3" a="1"/>
  <c r="W10802" i="3" s="1"/>
  <c r="W10803" i="3" a="1"/>
  <c r="W10803" i="3" s="1"/>
  <c r="W10804" i="3" a="1"/>
  <c r="W10804" i="3" s="1"/>
  <c r="W10805" i="3" a="1"/>
  <c r="W10805" i="3" s="1"/>
  <c r="W10806" i="3" a="1"/>
  <c r="W10806" i="3" s="1"/>
  <c r="W10807" i="3" a="1"/>
  <c r="W10807" i="3" s="1"/>
  <c r="W10808" i="3" a="1"/>
  <c r="W10808" i="3" s="1"/>
  <c r="W10809" i="3" a="1"/>
  <c r="W10809" i="3" s="1"/>
  <c r="W10810" i="3" a="1"/>
  <c r="W10810" i="3" s="1"/>
  <c r="W10811" i="3" a="1"/>
  <c r="W10811" i="3" s="1"/>
  <c r="W10812" i="3" a="1"/>
  <c r="W10812" i="3" s="1"/>
  <c r="W10813" i="3" a="1"/>
  <c r="W10813" i="3" s="1"/>
  <c r="W10814" i="3" a="1"/>
  <c r="W10814" i="3" s="1"/>
  <c r="W10815" i="3" a="1"/>
  <c r="W10815" i="3" s="1"/>
  <c r="W10816" i="3" a="1"/>
  <c r="W10816" i="3" s="1"/>
  <c r="W10817" i="3" a="1"/>
  <c r="W10817" i="3" s="1"/>
  <c r="W10818" i="3" a="1"/>
  <c r="W10818" i="3" s="1"/>
  <c r="W10819" i="3" a="1"/>
  <c r="W10819" i="3" s="1"/>
  <c r="W10820" i="3" a="1"/>
  <c r="W10820" i="3" s="1"/>
  <c r="W10821" i="3" a="1"/>
  <c r="W10821" i="3" s="1"/>
  <c r="W10822" i="3" a="1"/>
  <c r="W10822" i="3" s="1"/>
  <c r="W10823" i="3" a="1"/>
  <c r="W10823" i="3" s="1"/>
  <c r="W10824" i="3" a="1"/>
  <c r="W10824" i="3" s="1"/>
  <c r="W10825" i="3" a="1"/>
  <c r="W10825" i="3" s="1"/>
  <c r="W10826" i="3" a="1"/>
  <c r="W10826" i="3" s="1"/>
  <c r="W10827" i="3" a="1"/>
  <c r="W10827" i="3" s="1"/>
  <c r="W10828" i="3" a="1"/>
  <c r="W10828" i="3" s="1"/>
  <c r="W10829" i="3" a="1"/>
  <c r="W10829" i="3" s="1"/>
  <c r="W10830" i="3" a="1"/>
  <c r="W10830" i="3" s="1"/>
  <c r="W10831" i="3" a="1"/>
  <c r="W10831" i="3" s="1"/>
  <c r="W10832" i="3" a="1"/>
  <c r="W10832" i="3" s="1"/>
  <c r="W10833" i="3" a="1"/>
  <c r="W10833" i="3" s="1"/>
  <c r="W10834" i="3" a="1"/>
  <c r="W10834" i="3" s="1"/>
  <c r="W10835" i="3" a="1"/>
  <c r="W10835" i="3" s="1"/>
  <c r="W10836" i="3" a="1"/>
  <c r="W10836" i="3" s="1"/>
  <c r="W10837" i="3" a="1"/>
  <c r="W10837" i="3" s="1"/>
  <c r="W10838" i="3" a="1"/>
  <c r="W10838" i="3" s="1"/>
  <c r="W10839" i="3" a="1"/>
  <c r="W10839" i="3" s="1"/>
  <c r="W10840" i="3" a="1"/>
  <c r="W10840" i="3" s="1"/>
  <c r="W10841" i="3" a="1"/>
  <c r="W10841" i="3" s="1"/>
  <c r="W10842" i="3" a="1"/>
  <c r="W10842" i="3" s="1"/>
  <c r="W10843" i="3" a="1"/>
  <c r="W10843" i="3" s="1"/>
  <c r="W10844" i="3" a="1"/>
  <c r="W10844" i="3" s="1"/>
  <c r="W10845" i="3" a="1"/>
  <c r="W10845" i="3" s="1"/>
  <c r="W10846" i="3" a="1"/>
  <c r="W10846" i="3" s="1"/>
  <c r="W10847" i="3" a="1"/>
  <c r="W10847" i="3" s="1"/>
  <c r="W10848" i="3" a="1"/>
  <c r="W10848" i="3" s="1"/>
  <c r="W10849" i="3" a="1"/>
  <c r="W10849" i="3" s="1"/>
  <c r="W10850" i="3" a="1"/>
  <c r="W10850" i="3" s="1"/>
  <c r="W10851" i="3" a="1"/>
  <c r="W10851" i="3" s="1"/>
  <c r="W10852" i="3" a="1"/>
  <c r="W10852" i="3" s="1"/>
  <c r="W10853" i="3" a="1"/>
  <c r="W10853" i="3" s="1"/>
  <c r="W10854" i="3" a="1"/>
  <c r="W10854" i="3" s="1"/>
  <c r="W10855" i="3" a="1"/>
  <c r="W10855" i="3" s="1"/>
  <c r="W10856" i="3" a="1"/>
  <c r="W10856" i="3" s="1"/>
  <c r="W10857" i="3" a="1"/>
  <c r="W10857" i="3" s="1"/>
  <c r="W10858" i="3" a="1"/>
  <c r="W10858" i="3" s="1"/>
  <c r="W10859" i="3" a="1"/>
  <c r="W10859" i="3" s="1"/>
  <c r="W10860" i="3" a="1"/>
  <c r="W10860" i="3" s="1"/>
  <c r="W10861" i="3" a="1"/>
  <c r="W10861" i="3" s="1"/>
  <c r="W10862" i="3" a="1"/>
  <c r="W10862" i="3" s="1"/>
  <c r="W10863" i="3" a="1"/>
  <c r="W10863" i="3" s="1"/>
  <c r="W10864" i="3" a="1"/>
  <c r="W10864" i="3" s="1"/>
  <c r="W10865" i="3" a="1"/>
  <c r="W10865" i="3" s="1"/>
  <c r="W10866" i="3" a="1"/>
  <c r="W10866" i="3" s="1"/>
  <c r="W10867" i="3" a="1"/>
  <c r="W10867" i="3" s="1"/>
  <c r="W10868" i="3" a="1"/>
  <c r="W10868" i="3" s="1"/>
  <c r="W10869" i="3" a="1"/>
  <c r="W10869" i="3" s="1"/>
  <c r="W10870" i="3" a="1"/>
  <c r="W10870" i="3" s="1"/>
  <c r="W10871" i="3" a="1"/>
  <c r="W10871" i="3" s="1"/>
  <c r="W10872" i="3" a="1"/>
  <c r="W10872" i="3" s="1"/>
  <c r="W10873" i="3" a="1"/>
  <c r="W10873" i="3" s="1"/>
  <c r="W10874" i="3" a="1"/>
  <c r="W10874" i="3" s="1"/>
  <c r="W10875" i="3" a="1"/>
  <c r="W10875" i="3" s="1"/>
  <c r="W10876" i="3" a="1"/>
  <c r="W10876" i="3" s="1"/>
  <c r="W10877" i="3" a="1"/>
  <c r="W10877" i="3" s="1"/>
  <c r="W10878" i="3" a="1"/>
  <c r="W10878" i="3" s="1"/>
  <c r="W10879" i="3" a="1"/>
  <c r="W10879" i="3" s="1"/>
  <c r="W10880" i="3" a="1"/>
  <c r="W10880" i="3" s="1"/>
  <c r="W10881" i="3" a="1"/>
  <c r="W10881" i="3" s="1"/>
  <c r="W10882" i="3" a="1"/>
  <c r="W10882" i="3" s="1"/>
  <c r="W10883" i="3" a="1"/>
  <c r="W10883" i="3" s="1"/>
  <c r="W10884" i="3" a="1"/>
  <c r="W10884" i="3" s="1"/>
  <c r="W10885" i="3" a="1"/>
  <c r="W10885" i="3" s="1"/>
  <c r="W10886" i="3" a="1"/>
  <c r="W10886" i="3" s="1"/>
  <c r="W10887" i="3" a="1"/>
  <c r="W10887" i="3" s="1"/>
  <c r="W10888" i="3" a="1"/>
  <c r="W10888" i="3" s="1"/>
  <c r="W10889" i="3" a="1"/>
  <c r="W10889" i="3" s="1"/>
  <c r="W10890" i="3" a="1"/>
  <c r="W10890" i="3" s="1"/>
  <c r="W10891" i="3" a="1"/>
  <c r="W10891" i="3" s="1"/>
  <c r="W10892" i="3" a="1"/>
  <c r="W10892" i="3" s="1"/>
  <c r="W10893" i="3" a="1"/>
  <c r="W10893" i="3" s="1"/>
  <c r="W10894" i="3" a="1"/>
  <c r="W10894" i="3" s="1"/>
  <c r="W10895" i="3" a="1"/>
  <c r="W10895" i="3" s="1"/>
  <c r="W10896" i="3" a="1"/>
  <c r="W10896" i="3" s="1"/>
  <c r="W10897" i="3" a="1"/>
  <c r="W10897" i="3" s="1"/>
  <c r="W10898" i="3" a="1"/>
  <c r="W10898" i="3" s="1"/>
  <c r="W10899" i="3" a="1"/>
  <c r="W10899" i="3" s="1"/>
  <c r="W10900" i="3" a="1"/>
  <c r="W10900" i="3" s="1"/>
  <c r="W10901" i="3" a="1"/>
  <c r="W10901" i="3" s="1"/>
  <c r="W10902" i="3" a="1"/>
  <c r="W10902" i="3" s="1"/>
  <c r="W10903" i="3" a="1"/>
  <c r="W10903" i="3" s="1"/>
  <c r="W10904" i="3" a="1"/>
  <c r="W10904" i="3" s="1"/>
  <c r="W10905" i="3" a="1"/>
  <c r="W10905" i="3" s="1"/>
  <c r="W10906" i="3" a="1"/>
  <c r="W10906" i="3" s="1"/>
  <c r="W10907" i="3" a="1"/>
  <c r="W10907" i="3" s="1"/>
  <c r="W10908" i="3" a="1"/>
  <c r="W10908" i="3" s="1"/>
  <c r="W10909" i="3" a="1"/>
  <c r="W10909" i="3" s="1"/>
  <c r="W10910" i="3" a="1"/>
  <c r="W10910" i="3" s="1"/>
  <c r="W10911" i="3" a="1"/>
  <c r="W10911" i="3" s="1"/>
  <c r="W10912" i="3" a="1"/>
  <c r="W10912" i="3" s="1"/>
  <c r="W10913" i="3" a="1"/>
  <c r="W10913" i="3" s="1"/>
  <c r="W10914" i="3" a="1"/>
  <c r="W10914" i="3" s="1"/>
  <c r="W10915" i="3" a="1"/>
  <c r="W10915" i="3" s="1"/>
  <c r="W10916" i="3" a="1"/>
  <c r="W10916" i="3" s="1"/>
  <c r="W10917" i="3" a="1"/>
  <c r="W10917" i="3" s="1"/>
  <c r="W10918" i="3" a="1"/>
  <c r="W10918" i="3" s="1"/>
  <c r="W10919" i="3" a="1"/>
  <c r="W10919" i="3" s="1"/>
  <c r="W10920" i="3" a="1"/>
  <c r="W10920" i="3" s="1"/>
  <c r="W10921" i="3" a="1"/>
  <c r="W10921" i="3" s="1"/>
  <c r="W10922" i="3" a="1"/>
  <c r="W10922" i="3" s="1"/>
  <c r="W10923" i="3" a="1"/>
  <c r="W10923" i="3" s="1"/>
  <c r="W10924" i="3" a="1"/>
  <c r="W10924" i="3" s="1"/>
  <c r="W10925" i="3" a="1"/>
  <c r="W10925" i="3" s="1"/>
  <c r="W10926" i="3" a="1"/>
  <c r="W10926" i="3" s="1"/>
  <c r="W10927" i="3" a="1"/>
  <c r="W10927" i="3" s="1"/>
  <c r="W10928" i="3" a="1"/>
  <c r="W10928" i="3" s="1"/>
  <c r="W10929" i="3" a="1"/>
  <c r="W10929" i="3" s="1"/>
  <c r="W10930" i="3" a="1"/>
  <c r="W10930" i="3" s="1"/>
  <c r="W10931" i="3" a="1"/>
  <c r="W10931" i="3" s="1"/>
  <c r="W10932" i="3" a="1"/>
  <c r="W10932" i="3" s="1"/>
  <c r="W10933" i="3" a="1"/>
  <c r="W10933" i="3" s="1"/>
  <c r="W10934" i="3" a="1"/>
  <c r="W10934" i="3" s="1"/>
  <c r="W10935" i="3" a="1"/>
  <c r="W10935" i="3" s="1"/>
  <c r="W10936" i="3" a="1"/>
  <c r="W10936" i="3" s="1"/>
  <c r="W10937" i="3" a="1"/>
  <c r="W10937" i="3" s="1"/>
  <c r="W10938" i="3" a="1"/>
  <c r="W10938" i="3" s="1"/>
  <c r="W10939" i="3" a="1"/>
  <c r="W10939" i="3" s="1"/>
  <c r="W10940" i="3" a="1"/>
  <c r="W10940" i="3" s="1"/>
  <c r="W10941" i="3" a="1"/>
  <c r="W10941" i="3" s="1"/>
  <c r="W10942" i="3" a="1"/>
  <c r="W10942" i="3" s="1"/>
  <c r="W10943" i="3" a="1"/>
  <c r="W10943" i="3" s="1"/>
  <c r="W10944" i="3" a="1"/>
  <c r="W10944" i="3" s="1"/>
  <c r="W10945" i="3" a="1"/>
  <c r="W10945" i="3" s="1"/>
  <c r="W10946" i="3" a="1"/>
  <c r="W10946" i="3" s="1"/>
  <c r="W10947" i="3" a="1"/>
  <c r="W10947" i="3" s="1"/>
  <c r="W10948" i="3" a="1"/>
  <c r="W10948" i="3" s="1"/>
  <c r="W10949" i="3" a="1"/>
  <c r="W10949" i="3" s="1"/>
  <c r="W10950" i="3" a="1"/>
  <c r="W10950" i="3" s="1"/>
  <c r="W10951" i="3" a="1"/>
  <c r="W10951" i="3" s="1"/>
  <c r="W10952" i="3" a="1"/>
  <c r="W10952" i="3" s="1"/>
  <c r="W10953" i="3" a="1"/>
  <c r="W10953" i="3" s="1"/>
  <c r="W10954" i="3" a="1"/>
  <c r="W10954" i="3" s="1"/>
  <c r="W10955" i="3" a="1"/>
  <c r="W10955" i="3" s="1"/>
  <c r="W10956" i="3" a="1"/>
  <c r="W10956" i="3" s="1"/>
  <c r="W10957" i="3" a="1"/>
  <c r="W10957" i="3" s="1"/>
  <c r="W10958" i="3" a="1"/>
  <c r="W10958" i="3" s="1"/>
  <c r="W10959" i="3" a="1"/>
  <c r="W10959" i="3" s="1"/>
  <c r="W10960" i="3" a="1"/>
  <c r="W10960" i="3" s="1"/>
  <c r="W10961" i="3" a="1"/>
  <c r="W10961" i="3" s="1"/>
  <c r="W10962" i="3" a="1"/>
  <c r="W10962" i="3" s="1"/>
  <c r="W10963" i="3" a="1"/>
  <c r="W10963" i="3" s="1"/>
  <c r="W10964" i="3" a="1"/>
  <c r="W10964" i="3" s="1"/>
  <c r="W10965" i="3" a="1"/>
  <c r="W10965" i="3" s="1"/>
  <c r="W10966" i="3" a="1"/>
  <c r="W10966" i="3" s="1"/>
  <c r="W10967" i="3" a="1"/>
  <c r="W10967" i="3" s="1"/>
  <c r="W10968" i="3" a="1"/>
  <c r="W10968" i="3" s="1"/>
  <c r="W10969" i="3" a="1"/>
  <c r="W10969" i="3" s="1"/>
  <c r="W10970" i="3" a="1"/>
  <c r="W10970" i="3" s="1"/>
  <c r="W10971" i="3" a="1"/>
  <c r="W10971" i="3" s="1"/>
  <c r="W10972" i="3" a="1"/>
  <c r="W10972" i="3" s="1"/>
  <c r="W10973" i="3" a="1"/>
  <c r="W10973" i="3" s="1"/>
  <c r="W10974" i="3" a="1"/>
  <c r="W10974" i="3" s="1"/>
  <c r="W10975" i="3" a="1"/>
  <c r="W10975" i="3" s="1"/>
  <c r="W10976" i="3" a="1"/>
  <c r="W10976" i="3" s="1"/>
  <c r="W10977" i="3" a="1"/>
  <c r="W10977" i="3" s="1"/>
  <c r="W10978" i="3" a="1"/>
  <c r="W10978" i="3" s="1"/>
  <c r="W10979" i="3" a="1"/>
  <c r="W10979" i="3" s="1"/>
  <c r="W10980" i="3" a="1"/>
  <c r="W10980" i="3" s="1"/>
  <c r="W10981" i="3" a="1"/>
  <c r="W10981" i="3" s="1"/>
  <c r="W10982" i="3" a="1"/>
  <c r="W10982" i="3" s="1"/>
  <c r="W10983" i="3" a="1"/>
  <c r="W10983" i="3" s="1"/>
  <c r="W10984" i="3" a="1"/>
  <c r="W10984" i="3" s="1"/>
  <c r="W10985" i="3" a="1"/>
  <c r="W10985" i="3" s="1"/>
  <c r="W10986" i="3" a="1"/>
  <c r="W10986" i="3" s="1"/>
  <c r="W10987" i="3" a="1"/>
  <c r="W10987" i="3" s="1"/>
  <c r="W10988" i="3" a="1"/>
  <c r="W10988" i="3" s="1"/>
  <c r="W10989" i="3" a="1"/>
  <c r="W10989" i="3" s="1"/>
  <c r="W10990" i="3" a="1"/>
  <c r="W10990" i="3" s="1"/>
  <c r="W10991" i="3" a="1"/>
  <c r="W10991" i="3" s="1"/>
  <c r="W10992" i="3" a="1"/>
  <c r="W10992" i="3" s="1"/>
  <c r="W10993" i="3" a="1"/>
  <c r="W10993" i="3" s="1"/>
  <c r="W10994" i="3" a="1"/>
  <c r="W10994" i="3" s="1"/>
  <c r="W10995" i="3" a="1"/>
  <c r="W10995" i="3" s="1"/>
  <c r="W10996" i="3" a="1"/>
  <c r="W10996" i="3" s="1"/>
  <c r="W10997" i="3" a="1"/>
  <c r="W10997" i="3" s="1"/>
  <c r="W10998" i="3" a="1"/>
  <c r="W10998" i="3" s="1"/>
  <c r="W10999" i="3" a="1"/>
  <c r="W10999" i="3" s="1"/>
  <c r="W11000" i="3" a="1"/>
  <c r="W11000" i="3" s="1"/>
  <c r="W11001" i="3" a="1"/>
  <c r="W11001" i="3" s="1"/>
  <c r="W11002" i="3" a="1"/>
  <c r="W11002" i="3" s="1"/>
  <c r="W11003" i="3" a="1"/>
  <c r="W11003" i="3" s="1"/>
  <c r="W11004" i="3" a="1"/>
  <c r="W11004" i="3" s="1"/>
  <c r="W11005" i="3" a="1"/>
  <c r="W11005" i="3" s="1"/>
  <c r="W11006" i="3" a="1"/>
  <c r="W11006" i="3" s="1"/>
  <c r="W11007" i="3" a="1"/>
  <c r="W11007" i="3" s="1"/>
  <c r="W11008" i="3" a="1"/>
  <c r="W11008" i="3" s="1"/>
  <c r="W11009" i="3" a="1"/>
  <c r="W11009" i="3" s="1"/>
  <c r="W11010" i="3" a="1"/>
  <c r="W11010" i="3" s="1"/>
  <c r="W11011" i="3" a="1"/>
  <c r="W11011" i="3" s="1"/>
  <c r="W11012" i="3" a="1"/>
  <c r="W11012" i="3" s="1"/>
  <c r="W11013" i="3" a="1"/>
  <c r="W11013" i="3" s="1"/>
  <c r="W11014" i="3" a="1"/>
  <c r="W11014" i="3" s="1"/>
  <c r="W11015" i="3" a="1"/>
  <c r="W11015" i="3" s="1"/>
  <c r="W11016" i="3" a="1"/>
  <c r="W11016" i="3" s="1"/>
  <c r="W11017" i="3" a="1"/>
  <c r="W11017" i="3" s="1"/>
  <c r="W11018" i="3" a="1"/>
  <c r="W11018" i="3" s="1"/>
  <c r="W11019" i="3" a="1"/>
  <c r="W11019" i="3" s="1"/>
  <c r="W11020" i="3" a="1"/>
  <c r="W11020" i="3" s="1"/>
  <c r="W11021" i="3" a="1"/>
  <c r="W11021" i="3" s="1"/>
  <c r="W11022" i="3" a="1"/>
  <c r="W11022" i="3" s="1"/>
  <c r="W11023" i="3" a="1"/>
  <c r="W11023" i="3" s="1"/>
  <c r="W11024" i="3" a="1"/>
  <c r="W11024" i="3" s="1"/>
  <c r="W11025" i="3" a="1"/>
  <c r="W11025" i="3" s="1"/>
  <c r="W11026" i="3" a="1"/>
  <c r="W11026" i="3" s="1"/>
  <c r="W11027" i="3" a="1"/>
  <c r="W11027" i="3" s="1"/>
  <c r="W11028" i="3" a="1"/>
  <c r="W11028" i="3" s="1"/>
  <c r="W11029" i="3" a="1"/>
  <c r="W11029" i="3" s="1"/>
  <c r="W11030" i="3" a="1"/>
  <c r="W11030" i="3" s="1"/>
  <c r="W11031" i="3" a="1"/>
  <c r="W11031" i="3" s="1"/>
  <c r="W11032" i="3" a="1"/>
  <c r="W11032" i="3" s="1"/>
  <c r="W11033" i="3" a="1"/>
  <c r="W11033" i="3" s="1"/>
  <c r="W11034" i="3" a="1"/>
  <c r="W11034" i="3" s="1"/>
  <c r="W11035" i="3" a="1"/>
  <c r="W11035" i="3" s="1"/>
  <c r="W11036" i="3" a="1"/>
  <c r="W11036" i="3" s="1"/>
  <c r="W11037" i="3" a="1"/>
  <c r="W11037" i="3" s="1"/>
  <c r="W11038" i="3" a="1"/>
  <c r="W11038" i="3" s="1"/>
  <c r="W11039" i="3" a="1"/>
  <c r="W11039" i="3" s="1"/>
  <c r="W11040" i="3" a="1"/>
  <c r="W11040" i="3" s="1"/>
  <c r="W11041" i="3" a="1"/>
  <c r="W11041" i="3" s="1"/>
  <c r="W11042" i="3" a="1"/>
  <c r="W11042" i="3" s="1"/>
  <c r="W11043" i="3" a="1"/>
  <c r="W11043" i="3" s="1"/>
  <c r="W11044" i="3" a="1"/>
  <c r="W11044" i="3" s="1"/>
  <c r="W11045" i="3" a="1"/>
  <c r="W11045" i="3" s="1"/>
  <c r="W11046" i="3" a="1"/>
  <c r="W11046" i="3" s="1"/>
  <c r="W11047" i="3" a="1"/>
  <c r="W11047" i="3" s="1"/>
  <c r="W11048" i="3" a="1"/>
  <c r="W11048" i="3" s="1"/>
  <c r="W11049" i="3" a="1"/>
  <c r="W11049" i="3" s="1"/>
  <c r="W11050" i="3" a="1"/>
  <c r="W11050" i="3" s="1"/>
  <c r="W11051" i="3" a="1"/>
  <c r="W11051" i="3" s="1"/>
  <c r="W11052" i="3" a="1"/>
  <c r="W11052" i="3" s="1"/>
  <c r="W11053" i="3" a="1"/>
  <c r="W11053" i="3" s="1"/>
  <c r="W11054" i="3" a="1"/>
  <c r="W11054" i="3" s="1"/>
  <c r="W11055" i="3" a="1"/>
  <c r="W11055" i="3" s="1"/>
  <c r="W11056" i="3" a="1"/>
  <c r="W11056" i="3" s="1"/>
  <c r="W11057" i="3" a="1"/>
  <c r="W11057" i="3" s="1"/>
  <c r="W11058" i="3" a="1"/>
  <c r="W11058" i="3" s="1"/>
  <c r="W11059" i="3" a="1"/>
  <c r="W11059" i="3" s="1"/>
  <c r="W11060" i="3" a="1"/>
  <c r="W11060" i="3" s="1"/>
  <c r="W11061" i="3" a="1"/>
  <c r="W11061" i="3" s="1"/>
  <c r="W11062" i="3" a="1"/>
  <c r="W11062" i="3" s="1"/>
  <c r="W11063" i="3" a="1"/>
  <c r="W11063" i="3" s="1"/>
  <c r="W11064" i="3" a="1"/>
  <c r="W11064" i="3" s="1"/>
  <c r="W11065" i="3" a="1"/>
  <c r="W11065" i="3" s="1"/>
  <c r="W11066" i="3" a="1"/>
  <c r="W11066" i="3" s="1"/>
  <c r="W11067" i="3" a="1"/>
  <c r="W11067" i="3" s="1"/>
  <c r="W11068" i="3" a="1"/>
  <c r="W11068" i="3" s="1"/>
  <c r="W11069" i="3" a="1"/>
  <c r="W11069" i="3" s="1"/>
  <c r="W11070" i="3" a="1"/>
  <c r="W11070" i="3" s="1"/>
  <c r="W11071" i="3" a="1"/>
  <c r="W11071" i="3" s="1"/>
  <c r="W11072" i="3" a="1"/>
  <c r="W11072" i="3" s="1"/>
  <c r="W11073" i="3" a="1"/>
  <c r="W11073" i="3" s="1"/>
  <c r="W11074" i="3" a="1"/>
  <c r="W11074" i="3" s="1"/>
  <c r="W11075" i="3" a="1"/>
  <c r="W11075" i="3" s="1"/>
  <c r="W11076" i="3" a="1"/>
  <c r="W11076" i="3" s="1"/>
  <c r="W11077" i="3" a="1"/>
  <c r="W11077" i="3" s="1"/>
  <c r="W11078" i="3" a="1"/>
  <c r="W11078" i="3" s="1"/>
  <c r="W11079" i="3" a="1"/>
  <c r="W11079" i="3" s="1"/>
  <c r="W11080" i="3" a="1"/>
  <c r="W11080" i="3" s="1"/>
  <c r="W11081" i="3" a="1"/>
  <c r="W11081" i="3" s="1"/>
  <c r="W11082" i="3" a="1"/>
  <c r="W11082" i="3" s="1"/>
  <c r="W11083" i="3" a="1"/>
  <c r="W11083" i="3" s="1"/>
  <c r="W11084" i="3" a="1"/>
  <c r="W11084" i="3" s="1"/>
  <c r="W11085" i="3" a="1"/>
  <c r="W11085" i="3" s="1"/>
  <c r="W11086" i="3" a="1"/>
  <c r="W11086" i="3" s="1"/>
  <c r="W11087" i="3" a="1"/>
  <c r="W11087" i="3" s="1"/>
  <c r="W11088" i="3" a="1"/>
  <c r="W11088" i="3" s="1"/>
  <c r="W11089" i="3" a="1"/>
  <c r="W11089" i="3" s="1"/>
  <c r="W11090" i="3" a="1"/>
  <c r="W11090" i="3" s="1"/>
  <c r="W11091" i="3" a="1"/>
  <c r="W11091" i="3" s="1"/>
  <c r="W11092" i="3" a="1"/>
  <c r="W11092" i="3" s="1"/>
  <c r="W11093" i="3" a="1"/>
  <c r="W11093" i="3" s="1"/>
  <c r="W11094" i="3" a="1"/>
  <c r="W11094" i="3" s="1"/>
  <c r="W11095" i="3" a="1"/>
  <c r="W11095" i="3" s="1"/>
  <c r="W11096" i="3" a="1"/>
  <c r="W11096" i="3" s="1"/>
  <c r="W11097" i="3" a="1"/>
  <c r="W11097" i="3" s="1"/>
  <c r="W11098" i="3" a="1"/>
  <c r="W11098" i="3" s="1"/>
  <c r="W11099" i="3" a="1"/>
  <c r="W11099" i="3" s="1"/>
  <c r="W11100" i="3" a="1"/>
  <c r="W11100" i="3" s="1"/>
  <c r="W11101" i="3" a="1"/>
  <c r="W11101" i="3" s="1"/>
  <c r="W11102" i="3" a="1"/>
  <c r="W11102" i="3" s="1"/>
  <c r="W11103" i="3" a="1"/>
  <c r="W11103" i="3" s="1"/>
  <c r="W11104" i="3" a="1"/>
  <c r="W11104" i="3" s="1"/>
  <c r="W11105" i="3" a="1"/>
  <c r="W11105" i="3" s="1"/>
  <c r="W11106" i="3" a="1"/>
  <c r="W11106" i="3" s="1"/>
  <c r="W11107" i="3" a="1"/>
  <c r="W11107" i="3" s="1"/>
  <c r="W11108" i="3" a="1"/>
  <c r="W11108" i="3" s="1"/>
  <c r="W11109" i="3" a="1"/>
  <c r="W11109" i="3" s="1"/>
  <c r="W11110" i="3" a="1"/>
  <c r="W11110" i="3" s="1"/>
  <c r="W11111" i="3" a="1"/>
  <c r="W11111" i="3" s="1"/>
  <c r="W11112" i="3" a="1"/>
  <c r="W11112" i="3" s="1"/>
  <c r="W11113" i="3" a="1"/>
  <c r="W11113" i="3" s="1"/>
  <c r="W11114" i="3" a="1"/>
  <c r="W11114" i="3" s="1"/>
  <c r="W11115" i="3" a="1"/>
  <c r="W11115" i="3" s="1"/>
  <c r="W11116" i="3" a="1"/>
  <c r="W11116" i="3" s="1"/>
  <c r="W11117" i="3" a="1"/>
  <c r="W11117" i="3" s="1"/>
  <c r="W11118" i="3" a="1"/>
  <c r="W11118" i="3" s="1"/>
  <c r="W11119" i="3" a="1"/>
  <c r="W11119" i="3" s="1"/>
  <c r="W11120" i="3" a="1"/>
  <c r="W11120" i="3" s="1"/>
  <c r="W11121" i="3" a="1"/>
  <c r="W11121" i="3" s="1"/>
  <c r="W11122" i="3" a="1"/>
  <c r="W11122" i="3" s="1"/>
  <c r="W11123" i="3" a="1"/>
  <c r="W11123" i="3" s="1"/>
  <c r="W11124" i="3" a="1"/>
  <c r="W11124" i="3" s="1"/>
  <c r="W11125" i="3" a="1"/>
  <c r="W11125" i="3" s="1"/>
  <c r="W11126" i="3" a="1"/>
  <c r="W11126" i="3" s="1"/>
  <c r="W11127" i="3" a="1"/>
  <c r="W11127" i="3" s="1"/>
  <c r="W11128" i="3" a="1"/>
  <c r="W11128" i="3" s="1"/>
  <c r="W11129" i="3" a="1"/>
  <c r="W11129" i="3" s="1"/>
  <c r="W11130" i="3" a="1"/>
  <c r="W11130" i="3" s="1"/>
  <c r="W11131" i="3" a="1"/>
  <c r="W11131" i="3" s="1"/>
  <c r="W11132" i="3" a="1"/>
  <c r="W11132" i="3" s="1"/>
  <c r="W11133" i="3" a="1"/>
  <c r="W11133" i="3" s="1"/>
  <c r="W11134" i="3" a="1"/>
  <c r="W11134" i="3" s="1"/>
  <c r="W11135" i="3" a="1"/>
  <c r="W11135" i="3" s="1"/>
  <c r="W11136" i="3" a="1"/>
  <c r="W11136" i="3" s="1"/>
  <c r="W11137" i="3" a="1"/>
  <c r="W11137" i="3" s="1"/>
  <c r="W11138" i="3" a="1"/>
  <c r="W11138" i="3" s="1"/>
  <c r="W11139" i="3" a="1"/>
  <c r="W11139" i="3" s="1"/>
  <c r="W11140" i="3" a="1"/>
  <c r="W11140" i="3" s="1"/>
  <c r="W11141" i="3" a="1"/>
  <c r="W11141" i="3" s="1"/>
  <c r="W11142" i="3" a="1"/>
  <c r="W11142" i="3" s="1"/>
  <c r="W11143" i="3" a="1"/>
  <c r="W11143" i="3" s="1"/>
  <c r="W11144" i="3" a="1"/>
  <c r="W11144" i="3" s="1"/>
  <c r="W11145" i="3" a="1"/>
  <c r="W11145" i="3" s="1"/>
  <c r="W11146" i="3" a="1"/>
  <c r="W11146" i="3" s="1"/>
  <c r="W11147" i="3" a="1"/>
  <c r="W11147" i="3" s="1"/>
  <c r="W11148" i="3" a="1"/>
  <c r="W11148" i="3" s="1"/>
  <c r="W11149" i="3" a="1"/>
  <c r="W11149" i="3" s="1"/>
  <c r="W11150" i="3" a="1"/>
  <c r="W11150" i="3" s="1"/>
  <c r="W11151" i="3" a="1"/>
  <c r="W11151" i="3" s="1"/>
  <c r="W11152" i="3" a="1"/>
  <c r="W11152" i="3" s="1"/>
  <c r="W11153" i="3" a="1"/>
  <c r="W11153" i="3" s="1"/>
  <c r="W11154" i="3" a="1"/>
  <c r="W11154" i="3" s="1"/>
  <c r="W11155" i="3" a="1"/>
  <c r="W11155" i="3" s="1"/>
  <c r="W11156" i="3" a="1"/>
  <c r="W11156" i="3" s="1"/>
  <c r="W11157" i="3" a="1"/>
  <c r="W11157" i="3" s="1"/>
  <c r="W11158" i="3" a="1"/>
  <c r="W11158" i="3" s="1"/>
  <c r="W11159" i="3" a="1"/>
  <c r="W11159" i="3" s="1"/>
  <c r="W11160" i="3" a="1"/>
  <c r="W11160" i="3" s="1"/>
  <c r="W11161" i="3" a="1"/>
  <c r="W11161" i="3" s="1"/>
  <c r="W11162" i="3" a="1"/>
  <c r="W11162" i="3" s="1"/>
  <c r="W11163" i="3" a="1"/>
  <c r="W11163" i="3" s="1"/>
  <c r="W11164" i="3" a="1"/>
  <c r="W11164" i="3" s="1"/>
  <c r="W11165" i="3" a="1"/>
  <c r="W11165" i="3" s="1"/>
  <c r="W11166" i="3" a="1"/>
  <c r="W11166" i="3" s="1"/>
  <c r="W11167" i="3" a="1"/>
  <c r="W11167" i="3" s="1"/>
  <c r="W11168" i="3" a="1"/>
  <c r="W11168" i="3" s="1"/>
  <c r="W11169" i="3" a="1"/>
  <c r="W11169" i="3" s="1"/>
  <c r="W11170" i="3" a="1"/>
  <c r="W11170" i="3" s="1"/>
  <c r="W11171" i="3" a="1"/>
  <c r="W11171" i="3" s="1"/>
  <c r="W11172" i="3" a="1"/>
  <c r="W11172" i="3" s="1"/>
  <c r="W11173" i="3" a="1"/>
  <c r="W11173" i="3" s="1"/>
  <c r="W11174" i="3" a="1"/>
  <c r="W11174" i="3" s="1"/>
  <c r="W11175" i="3" a="1"/>
  <c r="W11175" i="3" s="1"/>
  <c r="W11176" i="3" a="1"/>
  <c r="W11176" i="3" s="1"/>
  <c r="W11177" i="3" a="1"/>
  <c r="W11177" i="3" s="1"/>
  <c r="W11178" i="3" a="1"/>
  <c r="W11178" i="3" s="1"/>
  <c r="W11179" i="3" a="1"/>
  <c r="W11179" i="3" s="1"/>
  <c r="W11180" i="3" a="1"/>
  <c r="W11180" i="3" s="1"/>
  <c r="W11181" i="3" a="1"/>
  <c r="W11181" i="3" s="1"/>
  <c r="W11182" i="3" a="1"/>
  <c r="W11182" i="3" s="1"/>
  <c r="W11183" i="3" a="1"/>
  <c r="W11183" i="3" s="1"/>
  <c r="W11184" i="3" a="1"/>
  <c r="W11184" i="3" s="1"/>
  <c r="W11185" i="3" a="1"/>
  <c r="W11185" i="3" s="1"/>
  <c r="W11186" i="3" a="1"/>
  <c r="W11186" i="3" s="1"/>
  <c r="W11187" i="3" a="1"/>
  <c r="W11187" i="3" s="1"/>
  <c r="W11188" i="3" a="1"/>
  <c r="W11188" i="3" s="1"/>
  <c r="W11189" i="3" a="1"/>
  <c r="W11189" i="3" s="1"/>
  <c r="W11190" i="3" a="1"/>
  <c r="W11190" i="3" s="1"/>
  <c r="W11191" i="3" a="1"/>
  <c r="W11191" i="3" s="1"/>
  <c r="W11192" i="3" a="1"/>
  <c r="W11192" i="3" s="1"/>
  <c r="W11193" i="3" a="1"/>
  <c r="W11193" i="3" s="1"/>
  <c r="W11194" i="3" a="1"/>
  <c r="W11194" i="3" s="1"/>
  <c r="W11195" i="3" a="1"/>
  <c r="W11195" i="3" s="1"/>
  <c r="W11196" i="3" a="1"/>
  <c r="W11196" i="3" s="1"/>
  <c r="W11197" i="3" a="1"/>
  <c r="W11197" i="3" s="1"/>
  <c r="W11198" i="3" a="1"/>
  <c r="W11198" i="3" s="1"/>
  <c r="W11199" i="3" a="1"/>
  <c r="W11199" i="3" s="1"/>
  <c r="W11200" i="3" a="1"/>
  <c r="W11200" i="3" s="1"/>
  <c r="W11201" i="3" a="1"/>
  <c r="W11201" i="3" s="1"/>
  <c r="W11202" i="3" a="1"/>
  <c r="W11202" i="3" s="1"/>
  <c r="W11203" i="3" a="1"/>
  <c r="W11203" i="3" s="1"/>
  <c r="W11204" i="3" a="1"/>
  <c r="W11204" i="3" s="1"/>
  <c r="W11205" i="3" a="1"/>
  <c r="W11205" i="3" s="1"/>
  <c r="W11206" i="3" a="1"/>
  <c r="W11206" i="3" s="1"/>
  <c r="W11207" i="3" a="1"/>
  <c r="W11207" i="3" s="1"/>
  <c r="W11208" i="3" a="1"/>
  <c r="W11208" i="3" s="1"/>
  <c r="W11209" i="3" a="1"/>
  <c r="W11209" i="3" s="1"/>
  <c r="W11210" i="3" a="1"/>
  <c r="W11210" i="3" s="1"/>
  <c r="W11211" i="3" a="1"/>
  <c r="W11211" i="3" s="1"/>
  <c r="W11212" i="3" a="1"/>
  <c r="W11212" i="3" s="1"/>
  <c r="W11213" i="3" a="1"/>
  <c r="W11213" i="3" s="1"/>
  <c r="W11214" i="3" a="1"/>
  <c r="W11214" i="3" s="1"/>
  <c r="W11215" i="3" a="1"/>
  <c r="W11215" i="3" s="1"/>
  <c r="W11216" i="3" a="1"/>
  <c r="W11216" i="3" s="1"/>
  <c r="W11217" i="3" a="1"/>
  <c r="W11217" i="3" s="1"/>
  <c r="W11218" i="3" a="1"/>
  <c r="W11218" i="3" s="1"/>
  <c r="W11219" i="3" a="1"/>
  <c r="W11219" i="3" s="1"/>
  <c r="W11220" i="3" a="1"/>
  <c r="W11220" i="3" s="1"/>
  <c r="W11221" i="3" a="1"/>
  <c r="W11221" i="3" s="1"/>
  <c r="W11222" i="3" a="1"/>
  <c r="W11222" i="3" s="1"/>
  <c r="W11223" i="3" a="1"/>
  <c r="W11223" i="3" s="1"/>
  <c r="W11224" i="3" a="1"/>
  <c r="W11224" i="3" s="1"/>
  <c r="W11225" i="3" a="1"/>
  <c r="W11225" i="3" s="1"/>
  <c r="W11226" i="3" a="1"/>
  <c r="W11226" i="3" s="1"/>
  <c r="W11227" i="3" a="1"/>
  <c r="W11227" i="3" s="1"/>
  <c r="W11228" i="3" a="1"/>
  <c r="W11228" i="3" s="1"/>
  <c r="W11229" i="3" a="1"/>
  <c r="W11229" i="3" s="1"/>
  <c r="W11230" i="3" a="1"/>
  <c r="W11230" i="3" s="1"/>
  <c r="W11231" i="3" a="1"/>
  <c r="W11231" i="3" s="1"/>
  <c r="W11232" i="3" a="1"/>
  <c r="W11232" i="3" s="1"/>
  <c r="W11233" i="3" a="1"/>
  <c r="W11233" i="3" s="1"/>
  <c r="W11234" i="3" a="1"/>
  <c r="W11234" i="3" s="1"/>
  <c r="W11235" i="3" a="1"/>
  <c r="W11235" i="3" s="1"/>
  <c r="W11236" i="3" a="1"/>
  <c r="W11236" i="3" s="1"/>
  <c r="W11237" i="3" a="1"/>
  <c r="W11237" i="3" s="1"/>
  <c r="W11238" i="3" a="1"/>
  <c r="W11238" i="3" s="1"/>
  <c r="W11239" i="3" a="1"/>
  <c r="W11239" i="3" s="1"/>
  <c r="W11240" i="3" a="1"/>
  <c r="W11240" i="3" s="1"/>
  <c r="W11241" i="3" a="1"/>
  <c r="W11241" i="3" s="1"/>
  <c r="W11242" i="3" a="1"/>
  <c r="W11242" i="3" s="1"/>
  <c r="W11243" i="3" a="1"/>
  <c r="W11243" i="3" s="1"/>
  <c r="W11244" i="3" a="1"/>
  <c r="W11244" i="3" s="1"/>
  <c r="W11245" i="3" a="1"/>
  <c r="W11245" i="3" s="1"/>
  <c r="W11246" i="3" a="1"/>
  <c r="W11246" i="3" s="1"/>
  <c r="W11247" i="3" a="1"/>
  <c r="W11247" i="3" s="1"/>
  <c r="W11248" i="3" a="1"/>
  <c r="W11248" i="3" s="1"/>
  <c r="W11249" i="3" a="1"/>
  <c r="W11249" i="3" s="1"/>
  <c r="W11250" i="3" a="1"/>
  <c r="W11250" i="3" s="1"/>
  <c r="W11251" i="3" a="1"/>
  <c r="W11251" i="3" s="1"/>
  <c r="W11252" i="3" a="1"/>
  <c r="W11252" i="3" s="1"/>
  <c r="W11253" i="3" a="1"/>
  <c r="W11253" i="3" s="1"/>
  <c r="W11254" i="3" a="1"/>
  <c r="W11254" i="3" s="1"/>
  <c r="W11255" i="3" a="1"/>
  <c r="W11255" i="3" s="1"/>
  <c r="W11256" i="3" a="1"/>
  <c r="W11256" i="3" s="1"/>
  <c r="W11257" i="3" a="1"/>
  <c r="W11257" i="3" s="1"/>
  <c r="W11258" i="3" a="1"/>
  <c r="W11258" i="3" s="1"/>
  <c r="W11259" i="3" a="1"/>
  <c r="W11259" i="3" s="1"/>
  <c r="W11260" i="3" a="1"/>
  <c r="W11260" i="3" s="1"/>
  <c r="W11261" i="3" a="1"/>
  <c r="W11261" i="3" s="1"/>
  <c r="W11262" i="3" a="1"/>
  <c r="W11262" i="3" s="1"/>
  <c r="W11263" i="3" a="1"/>
  <c r="W11263" i="3" s="1"/>
  <c r="W11264" i="3" a="1"/>
  <c r="W11264" i="3" s="1"/>
  <c r="W11265" i="3" a="1"/>
  <c r="W11265" i="3" s="1"/>
  <c r="W11266" i="3" a="1"/>
  <c r="W11266" i="3" s="1"/>
  <c r="W11267" i="3" a="1"/>
  <c r="W11267" i="3" s="1"/>
  <c r="W11268" i="3" a="1"/>
  <c r="W11268" i="3" s="1"/>
  <c r="W11269" i="3" a="1"/>
  <c r="W11269" i="3" s="1"/>
  <c r="W11270" i="3" a="1"/>
  <c r="W11270" i="3" s="1"/>
  <c r="W11271" i="3" a="1"/>
  <c r="W11271" i="3" s="1"/>
  <c r="W11272" i="3" a="1"/>
  <c r="W11272" i="3" s="1"/>
  <c r="W11273" i="3" a="1"/>
  <c r="W11273" i="3" s="1"/>
  <c r="W11274" i="3" a="1"/>
  <c r="W11274" i="3" s="1"/>
  <c r="W11275" i="3" a="1"/>
  <c r="W11275" i="3" s="1"/>
  <c r="W11276" i="3" a="1"/>
  <c r="W11276" i="3" s="1"/>
  <c r="W11277" i="3" a="1"/>
  <c r="W11277" i="3" s="1"/>
  <c r="W11278" i="3" a="1"/>
  <c r="W11278" i="3" s="1"/>
  <c r="W11279" i="3" a="1"/>
  <c r="W11279" i="3" s="1"/>
  <c r="W11280" i="3" a="1"/>
  <c r="W11280" i="3" s="1"/>
  <c r="W11281" i="3" a="1"/>
  <c r="W11281" i="3" s="1"/>
  <c r="W11282" i="3" a="1"/>
  <c r="W11282" i="3" s="1"/>
  <c r="W11283" i="3" a="1"/>
  <c r="W11283" i="3" s="1"/>
  <c r="W11284" i="3" a="1"/>
  <c r="W11284" i="3" s="1"/>
  <c r="W11285" i="3" a="1"/>
  <c r="W11285" i="3" s="1"/>
  <c r="W11286" i="3" a="1"/>
  <c r="W11286" i="3" s="1"/>
  <c r="W11287" i="3" a="1"/>
  <c r="W11287" i="3" s="1"/>
  <c r="W11288" i="3" a="1"/>
  <c r="W11288" i="3" s="1"/>
  <c r="W11289" i="3" a="1"/>
  <c r="W11289" i="3" s="1"/>
  <c r="W11290" i="3" a="1"/>
  <c r="W11290" i="3" s="1"/>
  <c r="W11291" i="3" a="1"/>
  <c r="W11291" i="3" s="1"/>
  <c r="W11292" i="3" a="1"/>
  <c r="W11292" i="3" s="1"/>
  <c r="W11293" i="3" a="1"/>
  <c r="W11293" i="3" s="1"/>
  <c r="W11294" i="3" a="1"/>
  <c r="W11294" i="3" s="1"/>
  <c r="W11295" i="3" a="1"/>
  <c r="W11295" i="3" s="1"/>
  <c r="W11296" i="3" a="1"/>
  <c r="W11296" i="3" s="1"/>
  <c r="W11297" i="3" a="1"/>
  <c r="W11297" i="3" s="1"/>
  <c r="W11298" i="3" a="1"/>
  <c r="W11298" i="3" s="1"/>
  <c r="W11299" i="3" a="1"/>
  <c r="W11299" i="3" s="1"/>
  <c r="W11300" i="3" a="1"/>
  <c r="W11300" i="3" s="1"/>
  <c r="W11301" i="3" a="1"/>
  <c r="W11301" i="3" s="1"/>
  <c r="W11302" i="3" a="1"/>
  <c r="W11302" i="3" s="1"/>
  <c r="W11303" i="3" a="1"/>
  <c r="W11303" i="3" s="1"/>
  <c r="W11304" i="3" a="1"/>
  <c r="W11304" i="3" s="1"/>
  <c r="W11305" i="3" a="1"/>
  <c r="W11305" i="3" s="1"/>
  <c r="W11306" i="3" a="1"/>
  <c r="W11306" i="3" s="1"/>
  <c r="W11307" i="3" a="1"/>
  <c r="W11307" i="3" s="1"/>
  <c r="W11308" i="3" a="1"/>
  <c r="W11308" i="3" s="1"/>
  <c r="W11309" i="3" a="1"/>
  <c r="W11309" i="3" s="1"/>
  <c r="W11310" i="3" a="1"/>
  <c r="W11310" i="3" s="1"/>
  <c r="W11311" i="3" a="1"/>
  <c r="W11311" i="3" s="1"/>
  <c r="W11312" i="3" a="1"/>
  <c r="W11312" i="3" s="1"/>
  <c r="W11313" i="3" a="1"/>
  <c r="W11313" i="3" s="1"/>
  <c r="W11314" i="3" a="1"/>
  <c r="W11314" i="3" s="1"/>
  <c r="W11315" i="3" a="1"/>
  <c r="W11315" i="3" s="1"/>
  <c r="W11316" i="3" a="1"/>
  <c r="W11316" i="3" s="1"/>
  <c r="W11317" i="3" a="1"/>
  <c r="W11317" i="3" s="1"/>
  <c r="W11318" i="3" a="1"/>
  <c r="W11318" i="3" s="1"/>
  <c r="W11319" i="3" a="1"/>
  <c r="W11319" i="3" s="1"/>
  <c r="W11320" i="3" a="1"/>
  <c r="W11320" i="3" s="1"/>
  <c r="W11321" i="3" a="1"/>
  <c r="W11321" i="3" s="1"/>
  <c r="W11322" i="3" a="1"/>
  <c r="W11322" i="3" s="1"/>
  <c r="W11323" i="3" a="1"/>
  <c r="W11323" i="3" s="1"/>
  <c r="W11324" i="3" a="1"/>
  <c r="W11324" i="3" s="1"/>
  <c r="W11325" i="3" a="1"/>
  <c r="W11325" i="3" s="1"/>
  <c r="W11326" i="3" a="1"/>
  <c r="W11326" i="3" s="1"/>
  <c r="W11327" i="3" a="1"/>
  <c r="W11327" i="3" s="1"/>
  <c r="W11328" i="3" a="1"/>
  <c r="W11328" i="3" s="1"/>
  <c r="W11329" i="3" a="1"/>
  <c r="W11329" i="3" s="1"/>
  <c r="W11330" i="3" a="1"/>
  <c r="W11330" i="3" s="1"/>
  <c r="W11331" i="3" a="1"/>
  <c r="W11331" i="3" s="1"/>
  <c r="W11332" i="3" a="1"/>
  <c r="W11332" i="3" s="1"/>
  <c r="W11333" i="3" a="1"/>
  <c r="W11333" i="3" s="1"/>
  <c r="W11334" i="3" a="1"/>
  <c r="W11334" i="3" s="1"/>
  <c r="W11335" i="3" a="1"/>
  <c r="W11335" i="3" s="1"/>
  <c r="W11336" i="3" a="1"/>
  <c r="W11336" i="3" s="1"/>
  <c r="W11337" i="3" a="1"/>
  <c r="W11337" i="3" s="1"/>
  <c r="W11338" i="3" a="1"/>
  <c r="W11338" i="3" s="1"/>
  <c r="W11339" i="3" a="1"/>
  <c r="W11339" i="3" s="1"/>
  <c r="W11340" i="3" a="1"/>
  <c r="W11340" i="3" s="1"/>
  <c r="W11341" i="3" a="1"/>
  <c r="W11341" i="3" s="1"/>
  <c r="W11342" i="3" a="1"/>
  <c r="W11342" i="3" s="1"/>
  <c r="W11343" i="3" a="1"/>
  <c r="W11343" i="3" s="1"/>
  <c r="W11344" i="3" a="1"/>
  <c r="W11344" i="3" s="1"/>
  <c r="W11345" i="3" a="1"/>
  <c r="W11345" i="3" s="1"/>
  <c r="W11346" i="3" a="1"/>
  <c r="W11346" i="3" s="1"/>
  <c r="W11347" i="3" a="1"/>
  <c r="W11347" i="3" s="1"/>
  <c r="W11348" i="3" a="1"/>
  <c r="W11348" i="3" s="1"/>
  <c r="W11349" i="3" a="1"/>
  <c r="W11349" i="3" s="1"/>
  <c r="W11350" i="3" a="1"/>
  <c r="W11350" i="3" s="1"/>
  <c r="W11351" i="3" a="1"/>
  <c r="W11351" i="3" s="1"/>
  <c r="W11352" i="3" a="1"/>
  <c r="W11352" i="3" s="1"/>
  <c r="W11353" i="3" a="1"/>
  <c r="W11353" i="3" s="1"/>
  <c r="W11354" i="3" a="1"/>
  <c r="W11354" i="3" s="1"/>
  <c r="W11355" i="3" a="1"/>
  <c r="W11355" i="3" s="1"/>
  <c r="W11356" i="3" a="1"/>
  <c r="W11356" i="3" s="1"/>
  <c r="W11357" i="3" a="1"/>
  <c r="W11357" i="3" s="1"/>
  <c r="W11358" i="3" a="1"/>
  <c r="W11358" i="3" s="1"/>
  <c r="W11359" i="3" a="1"/>
  <c r="W11359" i="3" s="1"/>
  <c r="W11360" i="3" a="1"/>
  <c r="W11360" i="3" s="1"/>
  <c r="W11361" i="3" a="1"/>
  <c r="W11361" i="3" s="1"/>
  <c r="W11362" i="3" a="1"/>
  <c r="W11362" i="3" s="1"/>
  <c r="W11363" i="3" a="1"/>
  <c r="W11363" i="3" s="1"/>
  <c r="W11364" i="3" a="1"/>
  <c r="W11364" i="3" s="1"/>
  <c r="W11365" i="3" a="1"/>
  <c r="W11365" i="3" s="1"/>
  <c r="W11366" i="3" a="1"/>
  <c r="W11366" i="3" s="1"/>
  <c r="W11367" i="3" a="1"/>
  <c r="W11367" i="3" s="1"/>
  <c r="W11368" i="3" a="1"/>
  <c r="W11368" i="3" s="1"/>
  <c r="W11369" i="3" a="1"/>
  <c r="W11369" i="3" s="1"/>
  <c r="W11370" i="3" a="1"/>
  <c r="W11370" i="3" s="1"/>
  <c r="W11371" i="3" a="1"/>
  <c r="W11371" i="3" s="1"/>
  <c r="W11372" i="3" a="1"/>
  <c r="W11372" i="3" s="1"/>
  <c r="W11373" i="3" a="1"/>
  <c r="W11373" i="3" s="1"/>
  <c r="W11374" i="3" a="1"/>
  <c r="W11374" i="3" s="1"/>
  <c r="W11375" i="3" a="1"/>
  <c r="W11375" i="3" s="1"/>
  <c r="W11376" i="3" a="1"/>
  <c r="W11376" i="3" s="1"/>
  <c r="W11377" i="3" a="1"/>
  <c r="W11377" i="3" s="1"/>
  <c r="W11378" i="3" a="1"/>
  <c r="W11378" i="3" s="1"/>
  <c r="W11379" i="3" a="1"/>
  <c r="W11379" i="3" s="1"/>
  <c r="W11380" i="3" a="1"/>
  <c r="W11380" i="3" s="1"/>
  <c r="W11381" i="3" a="1"/>
  <c r="W11381" i="3" s="1"/>
  <c r="W11382" i="3" a="1"/>
  <c r="W11382" i="3" s="1"/>
  <c r="W11383" i="3" a="1"/>
  <c r="W11383" i="3" s="1"/>
  <c r="W11384" i="3" a="1"/>
  <c r="W11384" i="3" s="1"/>
  <c r="W11385" i="3" a="1"/>
  <c r="W11385" i="3" s="1"/>
  <c r="W11386" i="3" a="1"/>
  <c r="W11386" i="3" s="1"/>
  <c r="W11387" i="3" a="1"/>
  <c r="W11387" i="3" s="1"/>
  <c r="W11388" i="3" a="1"/>
  <c r="W11388" i="3" s="1"/>
  <c r="W11389" i="3" a="1"/>
  <c r="W11389" i="3" s="1"/>
  <c r="W11390" i="3" a="1"/>
  <c r="W11390" i="3" s="1"/>
  <c r="W11391" i="3" a="1"/>
  <c r="W11391" i="3" s="1"/>
  <c r="W11392" i="3" a="1"/>
  <c r="W11392" i="3" s="1"/>
  <c r="W11393" i="3" a="1"/>
  <c r="W11393" i="3" s="1"/>
  <c r="W11394" i="3" a="1"/>
  <c r="W11394" i="3" s="1"/>
  <c r="W11395" i="3" a="1"/>
  <c r="W11395" i="3" s="1"/>
  <c r="W11396" i="3" a="1"/>
  <c r="W11396" i="3" s="1"/>
  <c r="W11397" i="3" a="1"/>
  <c r="W11397" i="3" s="1"/>
  <c r="W11398" i="3" a="1"/>
  <c r="W11398" i="3" s="1"/>
  <c r="W11399" i="3" a="1"/>
  <c r="W11399" i="3" s="1"/>
  <c r="W11400" i="3" a="1"/>
  <c r="W11400" i="3" s="1"/>
  <c r="W11401" i="3" a="1"/>
  <c r="W11401" i="3" s="1"/>
  <c r="W11402" i="3" a="1"/>
  <c r="W11402" i="3" s="1"/>
  <c r="W11403" i="3" a="1"/>
  <c r="W11403" i="3" s="1"/>
  <c r="W11404" i="3" a="1"/>
  <c r="W11404" i="3" s="1"/>
  <c r="W11405" i="3" a="1"/>
  <c r="W11405" i="3" s="1"/>
  <c r="W11406" i="3" a="1"/>
  <c r="W11406" i="3" s="1"/>
  <c r="W11407" i="3" a="1"/>
  <c r="W11407" i="3" s="1"/>
  <c r="W11408" i="3" a="1"/>
  <c r="W11408" i="3" s="1"/>
  <c r="W11409" i="3" a="1"/>
  <c r="W11409" i="3" s="1"/>
  <c r="W11410" i="3" a="1"/>
  <c r="W11410" i="3" s="1"/>
  <c r="W11411" i="3" a="1"/>
  <c r="W11411" i="3" s="1"/>
  <c r="W11412" i="3" a="1"/>
  <c r="W11412" i="3" s="1"/>
  <c r="W11413" i="3" a="1"/>
  <c r="W11413" i="3" s="1"/>
  <c r="W11414" i="3" a="1"/>
  <c r="W11414" i="3" s="1"/>
  <c r="W11415" i="3" a="1"/>
  <c r="W11415" i="3" s="1"/>
  <c r="W11416" i="3" a="1"/>
  <c r="W11416" i="3" s="1"/>
  <c r="W11417" i="3" a="1"/>
  <c r="W11417" i="3" s="1"/>
  <c r="W11418" i="3" a="1"/>
  <c r="W11418" i="3" s="1"/>
  <c r="W11419" i="3" a="1"/>
  <c r="W11419" i="3" s="1"/>
  <c r="W11420" i="3" a="1"/>
  <c r="W11420" i="3" s="1"/>
  <c r="W11421" i="3" a="1"/>
  <c r="W11421" i="3" s="1"/>
  <c r="W11422" i="3" a="1"/>
  <c r="W11422" i="3" s="1"/>
  <c r="W11423" i="3" a="1"/>
  <c r="W11423" i="3" s="1"/>
  <c r="W11424" i="3" a="1"/>
  <c r="W11424" i="3" s="1"/>
  <c r="W11425" i="3" a="1"/>
  <c r="W11425" i="3" s="1"/>
  <c r="W11426" i="3" a="1"/>
  <c r="W11426" i="3" s="1"/>
  <c r="W11427" i="3" a="1"/>
  <c r="W11427" i="3" s="1"/>
  <c r="W11428" i="3" a="1"/>
  <c r="W11428" i="3" s="1"/>
  <c r="W11429" i="3" a="1"/>
  <c r="W11429" i="3" s="1"/>
  <c r="W11430" i="3" a="1"/>
  <c r="W11430" i="3" s="1"/>
  <c r="W11431" i="3" a="1"/>
  <c r="W11431" i="3" s="1"/>
  <c r="W11432" i="3" a="1"/>
  <c r="W11432" i="3" s="1"/>
  <c r="W11433" i="3" a="1"/>
  <c r="W11433" i="3" s="1"/>
  <c r="W11434" i="3" a="1"/>
  <c r="W11434" i="3" s="1"/>
  <c r="W11435" i="3" a="1"/>
  <c r="W11435" i="3" s="1"/>
  <c r="W11436" i="3" a="1"/>
  <c r="W11436" i="3" s="1"/>
  <c r="W11437" i="3" a="1"/>
  <c r="W11437" i="3" s="1"/>
  <c r="W11438" i="3" a="1"/>
  <c r="W11438" i="3" s="1"/>
  <c r="W11439" i="3" a="1"/>
  <c r="W11439" i="3" s="1"/>
  <c r="W11440" i="3" a="1"/>
  <c r="W11440" i="3" s="1"/>
  <c r="W11441" i="3" a="1"/>
  <c r="W11441" i="3" s="1"/>
  <c r="W11442" i="3" a="1"/>
  <c r="W11442" i="3" s="1"/>
  <c r="W11443" i="3" a="1"/>
  <c r="W11443" i="3" s="1"/>
  <c r="W11444" i="3" a="1"/>
  <c r="W11444" i="3" s="1"/>
  <c r="W11445" i="3" a="1"/>
  <c r="W11445" i="3" s="1"/>
  <c r="W11446" i="3" a="1"/>
  <c r="W11446" i="3" s="1"/>
  <c r="W11447" i="3" a="1"/>
  <c r="W11447" i="3" s="1"/>
  <c r="W11448" i="3" a="1"/>
  <c r="W11448" i="3" s="1"/>
  <c r="W11449" i="3" a="1"/>
  <c r="W11449" i="3" s="1"/>
  <c r="W11450" i="3" a="1"/>
  <c r="W11450" i="3" s="1"/>
  <c r="W11451" i="3" a="1"/>
  <c r="W11451" i="3" s="1"/>
  <c r="W11452" i="3" a="1"/>
  <c r="W11452" i="3" s="1"/>
  <c r="W11453" i="3" a="1"/>
  <c r="W11453" i="3" s="1"/>
  <c r="W11454" i="3" a="1"/>
  <c r="W11454" i="3" s="1"/>
  <c r="W11455" i="3" a="1"/>
  <c r="W11455" i="3" s="1"/>
  <c r="W11456" i="3" a="1"/>
  <c r="W11456" i="3" s="1"/>
  <c r="W11457" i="3" a="1"/>
  <c r="W11457" i="3" s="1"/>
  <c r="W11458" i="3" a="1"/>
  <c r="W11458" i="3" s="1"/>
  <c r="W11459" i="3" a="1"/>
  <c r="W11459" i="3" s="1"/>
  <c r="W11460" i="3" a="1"/>
  <c r="W11460" i="3" s="1"/>
  <c r="W11461" i="3" a="1"/>
  <c r="W11461" i="3" s="1"/>
  <c r="W11462" i="3" a="1"/>
  <c r="W11462" i="3" s="1"/>
  <c r="W11463" i="3" a="1"/>
  <c r="W11463" i="3" s="1"/>
  <c r="W11464" i="3" a="1"/>
  <c r="W11464" i="3" s="1"/>
  <c r="W11465" i="3" a="1"/>
  <c r="W11465" i="3" s="1"/>
  <c r="W11466" i="3" a="1"/>
  <c r="W11466" i="3" s="1"/>
  <c r="W11467" i="3" a="1"/>
  <c r="W11467" i="3" s="1"/>
  <c r="W11468" i="3" a="1"/>
  <c r="W11468" i="3" s="1"/>
  <c r="W11469" i="3" a="1"/>
  <c r="W11469" i="3" s="1"/>
  <c r="W11470" i="3" a="1"/>
  <c r="W11470" i="3" s="1"/>
  <c r="W11471" i="3" a="1"/>
  <c r="W11471" i="3" s="1"/>
  <c r="W11472" i="3" a="1"/>
  <c r="W11472" i="3" s="1"/>
  <c r="W11473" i="3" a="1"/>
  <c r="W11473" i="3" s="1"/>
  <c r="W11474" i="3" a="1"/>
  <c r="W11474" i="3" s="1"/>
  <c r="W11475" i="3" a="1"/>
  <c r="W11475" i="3" s="1"/>
  <c r="W11476" i="3" a="1"/>
  <c r="W11476" i="3" s="1"/>
  <c r="W11477" i="3" a="1"/>
  <c r="W11477" i="3" s="1"/>
  <c r="W11478" i="3" a="1"/>
  <c r="W11478" i="3" s="1"/>
  <c r="W11479" i="3" a="1"/>
  <c r="W11479" i="3" s="1"/>
  <c r="W11480" i="3" a="1"/>
  <c r="W11480" i="3" s="1"/>
  <c r="W11481" i="3" a="1"/>
  <c r="W11481" i="3" s="1"/>
  <c r="W11482" i="3" a="1"/>
  <c r="W11482" i="3" s="1"/>
  <c r="W11483" i="3" a="1"/>
  <c r="W11483" i="3" s="1"/>
  <c r="W11484" i="3" a="1"/>
  <c r="W11484" i="3" s="1"/>
  <c r="W11485" i="3" a="1"/>
  <c r="W11485" i="3" s="1"/>
  <c r="W11486" i="3" a="1"/>
  <c r="W11486" i="3" s="1"/>
  <c r="W11487" i="3" a="1"/>
  <c r="W11487" i="3" s="1"/>
  <c r="W11488" i="3" a="1"/>
  <c r="W11488" i="3" s="1"/>
  <c r="W11489" i="3" a="1"/>
  <c r="W11489" i="3" s="1"/>
  <c r="W11490" i="3" a="1"/>
  <c r="W11490" i="3" s="1"/>
  <c r="W11491" i="3" a="1"/>
  <c r="W11491" i="3" s="1"/>
  <c r="W11492" i="3" a="1"/>
  <c r="W11492" i="3" s="1"/>
  <c r="W11493" i="3" a="1"/>
  <c r="W11493" i="3" s="1"/>
  <c r="W11494" i="3" a="1"/>
  <c r="W11494" i="3" s="1"/>
  <c r="W11495" i="3" a="1"/>
  <c r="W11495" i="3" s="1"/>
  <c r="W11496" i="3" a="1"/>
  <c r="W11496" i="3" s="1"/>
  <c r="W11497" i="3" a="1"/>
  <c r="W11497" i="3" s="1"/>
  <c r="W11498" i="3" a="1"/>
  <c r="W11498" i="3" s="1"/>
  <c r="W11499" i="3" a="1"/>
  <c r="W11499" i="3" s="1"/>
  <c r="W11500" i="3" a="1"/>
  <c r="W11500" i="3" s="1"/>
  <c r="W11501" i="3" a="1"/>
  <c r="W11501" i="3" s="1"/>
  <c r="W11502" i="3" a="1"/>
  <c r="W11502" i="3" s="1"/>
  <c r="W11503" i="3" a="1"/>
  <c r="W11503" i="3" s="1"/>
  <c r="W11504" i="3" a="1"/>
  <c r="W11504" i="3" s="1"/>
  <c r="W11505" i="3" a="1"/>
  <c r="W11505" i="3" s="1"/>
  <c r="W11506" i="3" a="1"/>
  <c r="W11506" i="3" s="1"/>
  <c r="W11507" i="3" a="1"/>
  <c r="W11507" i="3" s="1"/>
  <c r="W11508" i="3" a="1"/>
  <c r="W11508" i="3" s="1"/>
  <c r="W11509" i="3" a="1"/>
  <c r="W11509" i="3" s="1"/>
  <c r="W11510" i="3" a="1"/>
  <c r="W11510" i="3" s="1"/>
  <c r="W11511" i="3" a="1"/>
  <c r="W11511" i="3" s="1"/>
  <c r="W11512" i="3" a="1"/>
  <c r="W11512" i="3" s="1"/>
  <c r="W11513" i="3" a="1"/>
  <c r="W11513" i="3" s="1"/>
  <c r="W11514" i="3" a="1"/>
  <c r="W11514" i="3" s="1"/>
  <c r="W11515" i="3" a="1"/>
  <c r="W11515" i="3" s="1"/>
  <c r="W11516" i="3" a="1"/>
  <c r="W11516" i="3" s="1"/>
  <c r="W11517" i="3" a="1"/>
  <c r="W11517" i="3" s="1"/>
  <c r="W11518" i="3" a="1"/>
  <c r="W11518" i="3" s="1"/>
  <c r="W11519" i="3" a="1"/>
  <c r="W11519" i="3" s="1"/>
  <c r="W11520" i="3" a="1"/>
  <c r="W11520" i="3" s="1"/>
  <c r="W11521" i="3" a="1"/>
  <c r="W11521" i="3" s="1"/>
  <c r="W11522" i="3" a="1"/>
  <c r="W11522" i="3" s="1"/>
  <c r="W11523" i="3" a="1"/>
  <c r="W11523" i="3" s="1"/>
  <c r="W11524" i="3" a="1"/>
  <c r="W11524" i="3" s="1"/>
  <c r="W11525" i="3" a="1"/>
  <c r="W11525" i="3" s="1"/>
  <c r="W11526" i="3" a="1"/>
  <c r="W11526" i="3" s="1"/>
  <c r="W11527" i="3" a="1"/>
  <c r="W11527" i="3" s="1"/>
  <c r="W11528" i="3" a="1"/>
  <c r="W11528" i="3" s="1"/>
  <c r="W11529" i="3" a="1"/>
  <c r="W11529" i="3" s="1"/>
  <c r="W11530" i="3" a="1"/>
  <c r="W11530" i="3" s="1"/>
  <c r="W11531" i="3" a="1"/>
  <c r="W11531" i="3" s="1"/>
  <c r="W11532" i="3" a="1"/>
  <c r="W11532" i="3" s="1"/>
  <c r="W11533" i="3" a="1"/>
  <c r="W11533" i="3" s="1"/>
  <c r="W11534" i="3" a="1"/>
  <c r="W11534" i="3" s="1"/>
  <c r="W11535" i="3" a="1"/>
  <c r="W11535" i="3" s="1"/>
  <c r="W11536" i="3" a="1"/>
  <c r="W11536" i="3" s="1"/>
  <c r="W11537" i="3" a="1"/>
  <c r="W11537" i="3" s="1"/>
  <c r="W11538" i="3" a="1"/>
  <c r="W11538" i="3" s="1"/>
  <c r="W11539" i="3" a="1"/>
  <c r="W11539" i="3" s="1"/>
  <c r="W11540" i="3" a="1"/>
  <c r="W11540" i="3" s="1"/>
  <c r="W11541" i="3" a="1"/>
  <c r="W11541" i="3" s="1"/>
  <c r="W11542" i="3" a="1"/>
  <c r="W11542" i="3" s="1"/>
  <c r="W11543" i="3" a="1"/>
  <c r="W11543" i="3" s="1"/>
  <c r="W11544" i="3" a="1"/>
  <c r="W11544" i="3" s="1"/>
  <c r="W11545" i="3" a="1"/>
  <c r="W11545" i="3" s="1"/>
  <c r="W11546" i="3" a="1"/>
  <c r="W11546" i="3" s="1"/>
  <c r="W11547" i="3" a="1"/>
  <c r="W11547" i="3" s="1"/>
  <c r="W11548" i="3" a="1"/>
  <c r="W11548" i="3" s="1"/>
  <c r="W11549" i="3" a="1"/>
  <c r="W11549" i="3" s="1"/>
  <c r="W11550" i="3" a="1"/>
  <c r="W11550" i="3" s="1"/>
  <c r="W11551" i="3" a="1"/>
  <c r="W11551" i="3" s="1"/>
  <c r="W11552" i="3" a="1"/>
  <c r="W11552" i="3" s="1"/>
  <c r="W11553" i="3" a="1"/>
  <c r="W11553" i="3" s="1"/>
  <c r="W11554" i="3" a="1"/>
  <c r="W11554" i="3" s="1"/>
  <c r="W11555" i="3" a="1"/>
  <c r="W11555" i="3" s="1"/>
  <c r="W11556" i="3" a="1"/>
  <c r="W11556" i="3" s="1"/>
  <c r="W11557" i="3" a="1"/>
  <c r="W11557" i="3" s="1"/>
  <c r="W11558" i="3" a="1"/>
  <c r="W11558" i="3" s="1"/>
  <c r="W11559" i="3" a="1"/>
  <c r="W11559" i="3" s="1"/>
  <c r="W11560" i="3" a="1"/>
  <c r="W11560" i="3" s="1"/>
  <c r="W11561" i="3" a="1"/>
  <c r="W11561" i="3" s="1"/>
  <c r="W11562" i="3" a="1"/>
  <c r="W11562" i="3" s="1"/>
  <c r="W11563" i="3" a="1"/>
  <c r="W11563" i="3" s="1"/>
  <c r="W11564" i="3" a="1"/>
  <c r="W11564" i="3" s="1"/>
  <c r="W11565" i="3" a="1"/>
  <c r="W11565" i="3" s="1"/>
  <c r="W11566" i="3" a="1"/>
  <c r="W11566" i="3" s="1"/>
  <c r="W11567" i="3" a="1"/>
  <c r="W11567" i="3" s="1"/>
  <c r="W11568" i="3" a="1"/>
  <c r="W11568" i="3" s="1"/>
  <c r="W11569" i="3" a="1"/>
  <c r="W11569" i="3" s="1"/>
  <c r="W11570" i="3" a="1"/>
  <c r="W11570" i="3" s="1"/>
  <c r="W11571" i="3" a="1"/>
  <c r="W11571" i="3" s="1"/>
  <c r="W11572" i="3" a="1"/>
  <c r="W11572" i="3" s="1"/>
  <c r="W11573" i="3" a="1"/>
  <c r="W11573" i="3" s="1"/>
  <c r="W11574" i="3" a="1"/>
  <c r="W11574" i="3" s="1"/>
  <c r="W11575" i="3" a="1"/>
  <c r="W11575" i="3" s="1"/>
  <c r="W11576" i="3" a="1"/>
  <c r="W11576" i="3" s="1"/>
  <c r="W11577" i="3" a="1"/>
  <c r="W11577" i="3" s="1"/>
  <c r="W11578" i="3" a="1"/>
  <c r="W11578" i="3" s="1"/>
  <c r="W11579" i="3" a="1"/>
  <c r="W11579" i="3" s="1"/>
  <c r="W11580" i="3" a="1"/>
  <c r="W11580" i="3" s="1"/>
  <c r="W11581" i="3" a="1"/>
  <c r="W11581" i="3" s="1"/>
  <c r="W11582" i="3" a="1"/>
  <c r="W11582" i="3" s="1"/>
  <c r="W11583" i="3" a="1"/>
  <c r="W11583" i="3" s="1"/>
  <c r="W11584" i="3" a="1"/>
  <c r="W11584" i="3" s="1"/>
  <c r="W11585" i="3" a="1"/>
  <c r="W11585" i="3" s="1"/>
  <c r="W11586" i="3" a="1"/>
  <c r="W11586" i="3" s="1"/>
  <c r="W11587" i="3" a="1"/>
  <c r="W11587" i="3" s="1"/>
  <c r="W11588" i="3" a="1"/>
  <c r="W11588" i="3" s="1"/>
  <c r="W11589" i="3" a="1"/>
  <c r="W11589" i="3" s="1"/>
  <c r="W11590" i="3" a="1"/>
  <c r="W11590" i="3" s="1"/>
  <c r="W11591" i="3" a="1"/>
  <c r="W11591" i="3" s="1"/>
  <c r="W11592" i="3" a="1"/>
  <c r="W11592" i="3" s="1"/>
  <c r="W11593" i="3" a="1"/>
  <c r="W11593" i="3" s="1"/>
  <c r="W11594" i="3" a="1"/>
  <c r="W11594" i="3" s="1"/>
  <c r="W11595" i="3" a="1"/>
  <c r="W11595" i="3" s="1"/>
  <c r="W11596" i="3" a="1"/>
  <c r="W11596" i="3" s="1"/>
  <c r="W11597" i="3" a="1"/>
  <c r="W11597" i="3" s="1"/>
  <c r="W11598" i="3" a="1"/>
  <c r="W11598" i="3" s="1"/>
  <c r="W11599" i="3" a="1"/>
  <c r="W11599" i="3" s="1"/>
  <c r="W11600" i="3" a="1"/>
  <c r="W11600" i="3" s="1"/>
  <c r="W11601" i="3" a="1"/>
  <c r="W11601" i="3" s="1"/>
  <c r="W11602" i="3" a="1"/>
  <c r="W11602" i="3" s="1"/>
  <c r="W11603" i="3" a="1"/>
  <c r="W11603" i="3" s="1"/>
  <c r="W11604" i="3" a="1"/>
  <c r="W11604" i="3" s="1"/>
  <c r="W11605" i="3" a="1"/>
  <c r="W11605" i="3" s="1"/>
  <c r="W11606" i="3" a="1"/>
  <c r="W11606" i="3" s="1"/>
  <c r="W11607" i="3" a="1"/>
  <c r="W11607" i="3" s="1"/>
  <c r="W11608" i="3" a="1"/>
  <c r="W11608" i="3" s="1"/>
  <c r="W11609" i="3" a="1"/>
  <c r="W11609" i="3" s="1"/>
  <c r="W11610" i="3" a="1"/>
  <c r="W11610" i="3" s="1"/>
  <c r="W11611" i="3" a="1"/>
  <c r="W11611" i="3" s="1"/>
  <c r="W11612" i="3" a="1"/>
  <c r="W11612" i="3" s="1"/>
  <c r="W11613" i="3" a="1"/>
  <c r="W11613" i="3" s="1"/>
  <c r="W11614" i="3" a="1"/>
  <c r="W11614" i="3" s="1"/>
  <c r="W11615" i="3" a="1"/>
  <c r="W11615" i="3" s="1"/>
  <c r="W11616" i="3" a="1"/>
  <c r="W11616" i="3" s="1"/>
  <c r="W11617" i="3" a="1"/>
  <c r="W11617" i="3" s="1"/>
  <c r="W11618" i="3" a="1"/>
  <c r="W11618" i="3" s="1"/>
  <c r="W11619" i="3" a="1"/>
  <c r="W11619" i="3" s="1"/>
  <c r="W11620" i="3" a="1"/>
  <c r="W11620" i="3" s="1"/>
  <c r="W11621" i="3" a="1"/>
  <c r="W11621" i="3" s="1"/>
  <c r="W11622" i="3" a="1"/>
  <c r="W11622" i="3" s="1"/>
  <c r="W11623" i="3" a="1"/>
  <c r="W11623" i="3" s="1"/>
  <c r="W11624" i="3" a="1"/>
  <c r="W11624" i="3" s="1"/>
  <c r="W11625" i="3" a="1"/>
  <c r="W11625" i="3" s="1"/>
  <c r="W11626" i="3" a="1"/>
  <c r="W11626" i="3" s="1"/>
  <c r="W11627" i="3" a="1"/>
  <c r="W11627" i="3" s="1"/>
  <c r="W11628" i="3" a="1"/>
  <c r="W11628" i="3" s="1"/>
  <c r="W11629" i="3" a="1"/>
  <c r="W11629" i="3" s="1"/>
  <c r="W11630" i="3" a="1"/>
  <c r="W11630" i="3" s="1"/>
  <c r="W11631" i="3" a="1"/>
  <c r="W11631" i="3" s="1"/>
  <c r="W11632" i="3" a="1"/>
  <c r="W11632" i="3" s="1"/>
  <c r="W11633" i="3" a="1"/>
  <c r="W11633" i="3" s="1"/>
  <c r="W11634" i="3" a="1"/>
  <c r="W11634" i="3" s="1"/>
  <c r="W11635" i="3" a="1"/>
  <c r="W11635" i="3" s="1"/>
  <c r="W11636" i="3" a="1"/>
  <c r="W11636" i="3" s="1"/>
  <c r="W11637" i="3" a="1"/>
  <c r="W11637" i="3" s="1"/>
  <c r="W11638" i="3" a="1"/>
  <c r="W11638" i="3" s="1"/>
  <c r="W11639" i="3" a="1"/>
  <c r="W11639" i="3" s="1"/>
  <c r="W11640" i="3" a="1"/>
  <c r="W11640" i="3" s="1"/>
  <c r="W11641" i="3" a="1"/>
  <c r="W11641" i="3" s="1"/>
  <c r="W11642" i="3" a="1"/>
  <c r="W11642" i="3" s="1"/>
  <c r="W11643" i="3" a="1"/>
  <c r="W11643" i="3" s="1"/>
  <c r="W11644" i="3" a="1"/>
  <c r="W11644" i="3" s="1"/>
  <c r="W11645" i="3" a="1"/>
  <c r="W11645" i="3" s="1"/>
  <c r="W11646" i="3" a="1"/>
  <c r="W11646" i="3" s="1"/>
  <c r="W11647" i="3" a="1"/>
  <c r="W11647" i="3" s="1"/>
  <c r="W11648" i="3" a="1"/>
  <c r="W11648" i="3" s="1"/>
  <c r="W11649" i="3" a="1"/>
  <c r="W11649" i="3" s="1"/>
  <c r="W11650" i="3" a="1"/>
  <c r="W11650" i="3" s="1"/>
  <c r="W11651" i="3" a="1"/>
  <c r="W11651" i="3" s="1"/>
  <c r="W11652" i="3" a="1"/>
  <c r="W11652" i="3" s="1"/>
  <c r="W11653" i="3" a="1"/>
  <c r="W11653" i="3" s="1"/>
  <c r="W11654" i="3" a="1"/>
  <c r="W11654" i="3" s="1"/>
  <c r="W11655" i="3" a="1"/>
  <c r="W11655" i="3" s="1"/>
  <c r="W11656" i="3" a="1"/>
  <c r="W11656" i="3" s="1"/>
  <c r="W11657" i="3" a="1"/>
  <c r="W11657" i="3" s="1"/>
  <c r="W11658" i="3" a="1"/>
  <c r="W11658" i="3" s="1"/>
  <c r="W11659" i="3" a="1"/>
  <c r="W11659" i="3" s="1"/>
  <c r="W11660" i="3" a="1"/>
  <c r="W11660" i="3" s="1"/>
  <c r="W11661" i="3" a="1"/>
  <c r="W11661" i="3" s="1"/>
  <c r="W11662" i="3" a="1"/>
  <c r="W11662" i="3" s="1"/>
  <c r="W11663" i="3" a="1"/>
  <c r="W11663" i="3" s="1"/>
  <c r="W11664" i="3" a="1"/>
  <c r="W11664" i="3" s="1"/>
  <c r="W11665" i="3" a="1"/>
  <c r="W11665" i="3" s="1"/>
  <c r="W11666" i="3" a="1"/>
  <c r="W11666" i="3" s="1"/>
  <c r="W11667" i="3" a="1"/>
  <c r="W11667" i="3" s="1"/>
  <c r="W11668" i="3" a="1"/>
  <c r="W11668" i="3" s="1"/>
  <c r="W11669" i="3" a="1"/>
  <c r="W11669" i="3" s="1"/>
  <c r="W11670" i="3" a="1"/>
  <c r="W11670" i="3" s="1"/>
  <c r="W11671" i="3" a="1"/>
  <c r="W11671" i="3" s="1"/>
  <c r="W11672" i="3" a="1"/>
  <c r="W11672" i="3" s="1"/>
  <c r="W11673" i="3" a="1"/>
  <c r="W11673" i="3" s="1"/>
  <c r="W11674" i="3" a="1"/>
  <c r="W11674" i="3" s="1"/>
  <c r="W11675" i="3" a="1"/>
  <c r="W11675" i="3" s="1"/>
  <c r="W11676" i="3" a="1"/>
  <c r="W11676" i="3" s="1"/>
  <c r="W11677" i="3" a="1"/>
  <c r="W11677" i="3" s="1"/>
  <c r="W11678" i="3" a="1"/>
  <c r="W11678" i="3" s="1"/>
  <c r="W11679" i="3" a="1"/>
  <c r="W11679" i="3" s="1"/>
  <c r="W11680" i="3" a="1"/>
  <c r="W11680" i="3" s="1"/>
  <c r="W11681" i="3" a="1"/>
  <c r="W11681" i="3" s="1"/>
  <c r="W11682" i="3" a="1"/>
  <c r="W11682" i="3" s="1"/>
  <c r="W11683" i="3" a="1"/>
  <c r="W11683" i="3" s="1"/>
  <c r="W11684" i="3" a="1"/>
  <c r="W11684" i="3" s="1"/>
  <c r="W11685" i="3" a="1"/>
  <c r="W11685" i="3" s="1"/>
  <c r="W11686" i="3" a="1"/>
  <c r="W11686" i="3" s="1"/>
  <c r="W11687" i="3" a="1"/>
  <c r="W11687" i="3" s="1"/>
  <c r="W11688" i="3" a="1"/>
  <c r="W11688" i="3" s="1"/>
  <c r="W11689" i="3" a="1"/>
  <c r="W11689" i="3" s="1"/>
  <c r="W11690" i="3" a="1"/>
  <c r="W11690" i="3" s="1"/>
  <c r="W11691" i="3" a="1"/>
  <c r="W11691" i="3" s="1"/>
  <c r="W11692" i="3" a="1"/>
  <c r="W11692" i="3" s="1"/>
  <c r="W11693" i="3" a="1"/>
  <c r="W11693" i="3" s="1"/>
  <c r="W11694" i="3" a="1"/>
  <c r="W11694" i="3" s="1"/>
  <c r="W11695" i="3" a="1"/>
  <c r="W11695" i="3" s="1"/>
  <c r="W11696" i="3" a="1"/>
  <c r="W11696" i="3" s="1"/>
  <c r="W11697" i="3" a="1"/>
  <c r="W11697" i="3" s="1"/>
  <c r="W11698" i="3" a="1"/>
  <c r="W11698" i="3" s="1"/>
  <c r="W11699" i="3" a="1"/>
  <c r="W11699" i="3" s="1"/>
  <c r="W11700" i="3" a="1"/>
  <c r="W11700" i="3" s="1"/>
  <c r="W11701" i="3" a="1"/>
  <c r="W11701" i="3" s="1"/>
  <c r="W11702" i="3" a="1"/>
  <c r="W11702" i="3" s="1"/>
  <c r="W11703" i="3" a="1"/>
  <c r="W11703" i="3" s="1"/>
  <c r="W11704" i="3" a="1"/>
  <c r="W11704" i="3" s="1"/>
  <c r="W11705" i="3" a="1"/>
  <c r="W11705" i="3" s="1"/>
  <c r="W11706" i="3" a="1"/>
  <c r="W11706" i="3" s="1"/>
  <c r="W11707" i="3" a="1"/>
  <c r="W11707" i="3" s="1"/>
  <c r="W11708" i="3" a="1"/>
  <c r="W11708" i="3" s="1"/>
  <c r="W11709" i="3" a="1"/>
  <c r="W11709" i="3" s="1"/>
  <c r="W11710" i="3" a="1"/>
  <c r="W11710" i="3" s="1"/>
  <c r="W11711" i="3" a="1"/>
  <c r="W11711" i="3" s="1"/>
  <c r="W11712" i="3" a="1"/>
  <c r="W11712" i="3" s="1"/>
  <c r="W11713" i="3" a="1"/>
  <c r="W11713" i="3" s="1"/>
  <c r="W11714" i="3" a="1"/>
  <c r="W11714" i="3" s="1"/>
  <c r="W11715" i="3" a="1"/>
  <c r="W11715" i="3" s="1"/>
  <c r="W11716" i="3" a="1"/>
  <c r="W11716" i="3" s="1"/>
  <c r="W11717" i="3" a="1"/>
  <c r="W11717" i="3" s="1"/>
  <c r="W11718" i="3" a="1"/>
  <c r="W11718" i="3" s="1"/>
  <c r="W11719" i="3" a="1"/>
  <c r="W11719" i="3" s="1"/>
  <c r="W11720" i="3" a="1"/>
  <c r="W11720" i="3" s="1"/>
  <c r="W11721" i="3" a="1"/>
  <c r="W11721" i="3" s="1"/>
  <c r="W11722" i="3" a="1"/>
  <c r="W11722" i="3" s="1"/>
  <c r="W11723" i="3" a="1"/>
  <c r="W11723" i="3" s="1"/>
  <c r="W11724" i="3" a="1"/>
  <c r="W11724" i="3" s="1"/>
  <c r="W11725" i="3" a="1"/>
  <c r="W11725" i="3" s="1"/>
  <c r="W11726" i="3" a="1"/>
  <c r="W11726" i="3" s="1"/>
  <c r="W11727" i="3" a="1"/>
  <c r="W11727" i="3" s="1"/>
  <c r="W11728" i="3" a="1"/>
  <c r="W11728" i="3" s="1"/>
  <c r="W11729" i="3" a="1"/>
  <c r="W11729" i="3" s="1"/>
  <c r="W11730" i="3" a="1"/>
  <c r="W11730" i="3" s="1"/>
  <c r="W11731" i="3" a="1"/>
  <c r="W11731" i="3" s="1"/>
  <c r="W11732" i="3" a="1"/>
  <c r="W11732" i="3" s="1"/>
  <c r="W11733" i="3" a="1"/>
  <c r="W11733" i="3" s="1"/>
  <c r="W11734" i="3" a="1"/>
  <c r="W11734" i="3" s="1"/>
  <c r="W11735" i="3" a="1"/>
  <c r="W11735" i="3" s="1"/>
  <c r="W11736" i="3" a="1"/>
  <c r="W11736" i="3" s="1"/>
  <c r="W11737" i="3" a="1"/>
  <c r="W11737" i="3" s="1"/>
  <c r="W11738" i="3" a="1"/>
  <c r="W11738" i="3" s="1"/>
  <c r="W11739" i="3" a="1"/>
  <c r="W11739" i="3" s="1"/>
  <c r="W11740" i="3" a="1"/>
  <c r="W11740" i="3" s="1"/>
  <c r="W11741" i="3" a="1"/>
  <c r="W11741" i="3" s="1"/>
  <c r="W11742" i="3" a="1"/>
  <c r="W11742" i="3" s="1"/>
  <c r="W11743" i="3" a="1"/>
  <c r="W11743" i="3" s="1"/>
  <c r="W11744" i="3" a="1"/>
  <c r="W11744" i="3" s="1"/>
  <c r="W11745" i="3" a="1"/>
  <c r="W11745" i="3" s="1"/>
  <c r="W11746" i="3" a="1"/>
  <c r="W11746" i="3" s="1"/>
  <c r="W11747" i="3" a="1"/>
  <c r="W11747" i="3" s="1"/>
  <c r="W11748" i="3" a="1"/>
  <c r="W11748" i="3" s="1"/>
  <c r="W11749" i="3" a="1"/>
  <c r="W11749" i="3" s="1"/>
  <c r="W11750" i="3" a="1"/>
  <c r="W11750" i="3" s="1"/>
  <c r="W11751" i="3" a="1"/>
  <c r="W11751" i="3" s="1"/>
  <c r="W11752" i="3" a="1"/>
  <c r="W11752" i="3" s="1"/>
  <c r="W11753" i="3" a="1"/>
  <c r="W11753" i="3" s="1"/>
  <c r="W11754" i="3" a="1"/>
  <c r="W11754" i="3" s="1"/>
  <c r="W11755" i="3" a="1"/>
  <c r="W11755" i="3" s="1"/>
  <c r="W11756" i="3" a="1"/>
  <c r="W11756" i="3" s="1"/>
  <c r="W11757" i="3" a="1"/>
  <c r="W11757" i="3" s="1"/>
  <c r="W11758" i="3" a="1"/>
  <c r="W11758" i="3" s="1"/>
  <c r="W11759" i="3" a="1"/>
  <c r="W11759" i="3" s="1"/>
  <c r="W11760" i="3" a="1"/>
  <c r="W11760" i="3" s="1"/>
  <c r="W11761" i="3" a="1"/>
  <c r="W11761" i="3" s="1"/>
  <c r="W11762" i="3" a="1"/>
  <c r="W11762" i="3" s="1"/>
  <c r="W11763" i="3" a="1"/>
  <c r="W11763" i="3" s="1"/>
  <c r="W11764" i="3" a="1"/>
  <c r="W11764" i="3" s="1"/>
  <c r="W11765" i="3" a="1"/>
  <c r="W11765" i="3" s="1"/>
  <c r="W11766" i="3" a="1"/>
  <c r="W11766" i="3" s="1"/>
  <c r="W11767" i="3" a="1"/>
  <c r="W11767" i="3" s="1"/>
  <c r="W11768" i="3" a="1"/>
  <c r="W11768" i="3" s="1"/>
  <c r="W11769" i="3" a="1"/>
  <c r="W11769" i="3" s="1"/>
  <c r="W11770" i="3" a="1"/>
  <c r="W11770" i="3" s="1"/>
  <c r="W11771" i="3" a="1"/>
  <c r="W11771" i="3" s="1"/>
  <c r="W11772" i="3" a="1"/>
  <c r="W11772" i="3" s="1"/>
  <c r="W11773" i="3" a="1"/>
  <c r="W11773" i="3" s="1"/>
  <c r="W11774" i="3" a="1"/>
  <c r="W11774" i="3" s="1"/>
  <c r="W11775" i="3" a="1"/>
  <c r="W11775" i="3" s="1"/>
  <c r="W11776" i="3" a="1"/>
  <c r="W11776" i="3" s="1"/>
  <c r="W11777" i="3" a="1"/>
  <c r="W11777" i="3" s="1"/>
  <c r="W11778" i="3" a="1"/>
  <c r="W11778" i="3" s="1"/>
  <c r="W11779" i="3" a="1"/>
  <c r="W11779" i="3" s="1"/>
  <c r="W11780" i="3" a="1"/>
  <c r="W11780" i="3" s="1"/>
  <c r="W11781" i="3" a="1"/>
  <c r="W11781" i="3" s="1"/>
  <c r="W11782" i="3" a="1"/>
  <c r="W11782" i="3" s="1"/>
  <c r="W11783" i="3" a="1"/>
  <c r="W11783" i="3" s="1"/>
  <c r="W11784" i="3" a="1"/>
  <c r="W11784" i="3" s="1"/>
  <c r="W11785" i="3" a="1"/>
  <c r="W11785" i="3" s="1"/>
  <c r="W11786" i="3" a="1"/>
  <c r="W11786" i="3" s="1"/>
  <c r="W11787" i="3" a="1"/>
  <c r="W11787" i="3" s="1"/>
  <c r="W11788" i="3" a="1"/>
  <c r="W11788" i="3" s="1"/>
  <c r="W11789" i="3" a="1"/>
  <c r="W11789" i="3" s="1"/>
  <c r="W11790" i="3" a="1"/>
  <c r="W11790" i="3" s="1"/>
  <c r="W11791" i="3" a="1"/>
  <c r="W11791" i="3" s="1"/>
  <c r="W11792" i="3" a="1"/>
  <c r="W11792" i="3" s="1"/>
  <c r="W11793" i="3" a="1"/>
  <c r="W11793" i="3" s="1"/>
  <c r="W11794" i="3" a="1"/>
  <c r="W11794" i="3" s="1"/>
  <c r="W11795" i="3" a="1"/>
  <c r="W11795" i="3" s="1"/>
  <c r="W11796" i="3" a="1"/>
  <c r="W11796" i="3" s="1"/>
  <c r="W11797" i="3" a="1"/>
  <c r="W11797" i="3" s="1"/>
  <c r="W11798" i="3" a="1"/>
  <c r="W11798" i="3" s="1"/>
  <c r="W11799" i="3" a="1"/>
  <c r="W11799" i="3" s="1"/>
  <c r="W11800" i="3" a="1"/>
  <c r="W11800" i="3" s="1"/>
  <c r="W11801" i="3" a="1"/>
  <c r="W11801" i="3" s="1"/>
  <c r="W11802" i="3" a="1"/>
  <c r="W11802" i="3" s="1"/>
  <c r="W11803" i="3" a="1"/>
  <c r="W11803" i="3" s="1"/>
  <c r="W11804" i="3" a="1"/>
  <c r="W11804" i="3" s="1"/>
  <c r="W11805" i="3" a="1"/>
  <c r="W11805" i="3" s="1"/>
  <c r="W11806" i="3" a="1"/>
  <c r="W11806" i="3" s="1"/>
  <c r="W11807" i="3" a="1"/>
  <c r="W11807" i="3" s="1"/>
  <c r="W11808" i="3" a="1"/>
  <c r="W11808" i="3" s="1"/>
  <c r="W11809" i="3" a="1"/>
  <c r="W11809" i="3" s="1"/>
  <c r="W11810" i="3" a="1"/>
  <c r="W11810" i="3" s="1"/>
  <c r="W11811" i="3" a="1"/>
  <c r="W11811" i="3" s="1"/>
  <c r="W11812" i="3" a="1"/>
  <c r="W11812" i="3" s="1"/>
  <c r="W11813" i="3" a="1"/>
  <c r="W11813" i="3" s="1"/>
  <c r="W11814" i="3" a="1"/>
  <c r="W11814" i="3" s="1"/>
  <c r="W11815" i="3" a="1"/>
  <c r="W11815" i="3" s="1"/>
  <c r="W11816" i="3" a="1"/>
  <c r="W11816" i="3" s="1"/>
  <c r="W11817" i="3" a="1"/>
  <c r="W11817" i="3" s="1"/>
  <c r="W11818" i="3" a="1"/>
  <c r="W11818" i="3" s="1"/>
  <c r="W11819" i="3" a="1"/>
  <c r="W11819" i="3" s="1"/>
  <c r="W11820" i="3" a="1"/>
  <c r="W11820" i="3" s="1"/>
  <c r="W11821" i="3" a="1"/>
  <c r="W11821" i="3" s="1"/>
  <c r="W11822" i="3" a="1"/>
  <c r="W11822" i="3" s="1"/>
  <c r="W11823" i="3" a="1"/>
  <c r="W11823" i="3" s="1"/>
  <c r="W11824" i="3" a="1"/>
  <c r="W11824" i="3" s="1"/>
  <c r="W11825" i="3" a="1"/>
  <c r="W11825" i="3" s="1"/>
  <c r="W11826" i="3" a="1"/>
  <c r="W11826" i="3" s="1"/>
  <c r="W11827" i="3" a="1"/>
  <c r="W11827" i="3" s="1"/>
  <c r="W11828" i="3" a="1"/>
  <c r="W11828" i="3" s="1"/>
  <c r="W11829" i="3" a="1"/>
  <c r="W11829" i="3" s="1"/>
  <c r="W11830" i="3" a="1"/>
  <c r="W11830" i="3" s="1"/>
  <c r="W11831" i="3" a="1"/>
  <c r="W11831" i="3" s="1"/>
  <c r="W11832" i="3" a="1"/>
  <c r="W11832" i="3" s="1"/>
  <c r="W11833" i="3" a="1"/>
  <c r="W11833" i="3" s="1"/>
  <c r="W11834" i="3" a="1"/>
  <c r="W11834" i="3" s="1"/>
  <c r="W11835" i="3" a="1"/>
  <c r="W11835" i="3" s="1"/>
  <c r="W11836" i="3" a="1"/>
  <c r="W11836" i="3" s="1"/>
  <c r="W11837" i="3" a="1"/>
  <c r="W11837" i="3" s="1"/>
  <c r="W11838" i="3" a="1"/>
  <c r="W11838" i="3" s="1"/>
  <c r="W11839" i="3" a="1"/>
  <c r="W11839" i="3" s="1"/>
  <c r="W11840" i="3" a="1"/>
  <c r="W11840" i="3" s="1"/>
  <c r="W11841" i="3" a="1"/>
  <c r="W11841" i="3" s="1"/>
  <c r="W11842" i="3" a="1"/>
  <c r="W11842" i="3" s="1"/>
  <c r="W11843" i="3" a="1"/>
  <c r="W11843" i="3" s="1"/>
  <c r="W11844" i="3" a="1"/>
  <c r="W11844" i="3" s="1"/>
  <c r="W11845" i="3" a="1"/>
  <c r="W11845" i="3" s="1"/>
  <c r="W11846" i="3" a="1"/>
  <c r="W11846" i="3" s="1"/>
  <c r="W11847" i="3" a="1"/>
  <c r="W11847" i="3" s="1"/>
  <c r="W11848" i="3" a="1"/>
  <c r="W11848" i="3" s="1"/>
  <c r="W11849" i="3" a="1"/>
  <c r="W11849" i="3" s="1"/>
  <c r="W11850" i="3" a="1"/>
  <c r="W11850" i="3" s="1"/>
  <c r="W11851" i="3" a="1"/>
  <c r="W11851" i="3" s="1"/>
  <c r="W11852" i="3" a="1"/>
  <c r="W11852" i="3" s="1"/>
  <c r="W11853" i="3" a="1"/>
  <c r="W11853" i="3" s="1"/>
  <c r="W11854" i="3" a="1"/>
  <c r="W11854" i="3" s="1"/>
  <c r="W11855" i="3" a="1"/>
  <c r="W11855" i="3" s="1"/>
  <c r="W11856" i="3" a="1"/>
  <c r="W11856" i="3" s="1"/>
  <c r="W11857" i="3" a="1"/>
  <c r="W11857" i="3" s="1"/>
  <c r="W11858" i="3" a="1"/>
  <c r="W11858" i="3" s="1"/>
  <c r="W11859" i="3" a="1"/>
  <c r="W11859" i="3" s="1"/>
  <c r="W11860" i="3" a="1"/>
  <c r="W11860" i="3" s="1"/>
  <c r="W11861" i="3" a="1"/>
  <c r="W11861" i="3" s="1"/>
  <c r="W11862" i="3" a="1"/>
  <c r="W11862" i="3" s="1"/>
  <c r="W11863" i="3" a="1"/>
  <c r="W11863" i="3" s="1"/>
  <c r="W11864" i="3" a="1"/>
  <c r="W11864" i="3" s="1"/>
  <c r="W11865" i="3" a="1"/>
  <c r="W11865" i="3" s="1"/>
  <c r="W11866" i="3" a="1"/>
  <c r="W11866" i="3" s="1"/>
  <c r="W11867" i="3" a="1"/>
  <c r="W11867" i="3" s="1"/>
  <c r="W11868" i="3" a="1"/>
  <c r="W11868" i="3" s="1"/>
  <c r="W11869" i="3" a="1"/>
  <c r="W11869" i="3" s="1"/>
  <c r="W11870" i="3" a="1"/>
  <c r="W11870" i="3" s="1"/>
  <c r="W11871" i="3" a="1"/>
  <c r="W11871" i="3" s="1"/>
  <c r="W11872" i="3" a="1"/>
  <c r="W11872" i="3" s="1"/>
  <c r="W11873" i="3" a="1"/>
  <c r="W11873" i="3" s="1"/>
  <c r="W11874" i="3" a="1"/>
  <c r="W11874" i="3" s="1"/>
  <c r="W11875" i="3" a="1"/>
  <c r="W11875" i="3" s="1"/>
  <c r="W11876" i="3" a="1"/>
  <c r="W11876" i="3" s="1"/>
  <c r="W11877" i="3" a="1"/>
  <c r="W11877" i="3" s="1"/>
  <c r="W11878" i="3" a="1"/>
  <c r="W11878" i="3" s="1"/>
  <c r="W11879" i="3" a="1"/>
  <c r="W11879" i="3" s="1"/>
  <c r="W11880" i="3" a="1"/>
  <c r="W11880" i="3" s="1"/>
  <c r="W11881" i="3" a="1"/>
  <c r="W11881" i="3" s="1"/>
  <c r="W11882" i="3" a="1"/>
  <c r="W11882" i="3" s="1"/>
  <c r="W11883" i="3" a="1"/>
  <c r="W11883" i="3" s="1"/>
  <c r="W11884" i="3" a="1"/>
  <c r="W11884" i="3" s="1"/>
  <c r="W11885" i="3" a="1"/>
  <c r="W11885" i="3" s="1"/>
  <c r="W11886" i="3" a="1"/>
  <c r="W11886" i="3" s="1"/>
  <c r="W11887" i="3" a="1"/>
  <c r="W11887" i="3" s="1"/>
  <c r="W11888" i="3" a="1"/>
  <c r="W11888" i="3" s="1"/>
  <c r="W11889" i="3" a="1"/>
  <c r="W11889" i="3" s="1"/>
  <c r="W11890" i="3" a="1"/>
  <c r="W11890" i="3" s="1"/>
  <c r="W11891" i="3" a="1"/>
  <c r="W11891" i="3" s="1"/>
  <c r="W11892" i="3" a="1"/>
  <c r="W11892" i="3" s="1"/>
  <c r="W11893" i="3" a="1"/>
  <c r="W11893" i="3" s="1"/>
  <c r="W11894" i="3" a="1"/>
  <c r="W11894" i="3" s="1"/>
  <c r="W11895" i="3" a="1"/>
  <c r="W11895" i="3" s="1"/>
  <c r="W11896" i="3" a="1"/>
  <c r="W11896" i="3" s="1"/>
  <c r="W11897" i="3" a="1"/>
  <c r="W11897" i="3" s="1"/>
  <c r="W11898" i="3" a="1"/>
  <c r="W11898" i="3" s="1"/>
  <c r="W11899" i="3" a="1"/>
  <c r="W11899" i="3" s="1"/>
  <c r="W11900" i="3" a="1"/>
  <c r="W11900" i="3" s="1"/>
  <c r="W11901" i="3" a="1"/>
  <c r="W11901" i="3" s="1"/>
  <c r="W11902" i="3" a="1"/>
  <c r="W11902" i="3" s="1"/>
  <c r="W11903" i="3" a="1"/>
  <c r="W11903" i="3" s="1"/>
  <c r="W11904" i="3" a="1"/>
  <c r="W11904" i="3" s="1"/>
  <c r="W11905" i="3" a="1"/>
  <c r="W11905" i="3" s="1"/>
  <c r="W11906" i="3" a="1"/>
  <c r="W11906" i="3" s="1"/>
  <c r="W11907" i="3" a="1"/>
  <c r="W11907" i="3" s="1"/>
  <c r="W11908" i="3" a="1"/>
  <c r="W11908" i="3" s="1"/>
  <c r="W11909" i="3" a="1"/>
  <c r="W11909" i="3" s="1"/>
  <c r="W11910" i="3" a="1"/>
  <c r="W11910" i="3" s="1"/>
  <c r="W11911" i="3" a="1"/>
  <c r="W11911" i="3" s="1"/>
  <c r="W11912" i="3" a="1"/>
  <c r="W11912" i="3" s="1"/>
  <c r="W11913" i="3" a="1"/>
  <c r="W11913" i="3" s="1"/>
  <c r="W11914" i="3" a="1"/>
  <c r="W11914" i="3" s="1"/>
  <c r="W11915" i="3" a="1"/>
  <c r="W11915" i="3" s="1"/>
  <c r="W11916" i="3" a="1"/>
  <c r="W11916" i="3" s="1"/>
  <c r="W11917" i="3" a="1"/>
  <c r="W11917" i="3" s="1"/>
  <c r="W11918" i="3" a="1"/>
  <c r="W11918" i="3" s="1"/>
  <c r="W11919" i="3" a="1"/>
  <c r="W11919" i="3" s="1"/>
  <c r="W11920" i="3" a="1"/>
  <c r="W11920" i="3" s="1"/>
  <c r="W11921" i="3" a="1"/>
  <c r="W11921" i="3" s="1"/>
  <c r="W11922" i="3" a="1"/>
  <c r="W11922" i="3" s="1"/>
  <c r="W11923" i="3" a="1"/>
  <c r="W11923" i="3" s="1"/>
  <c r="W11924" i="3" a="1"/>
  <c r="W11924" i="3" s="1"/>
  <c r="W11925" i="3" a="1"/>
  <c r="W11925" i="3" s="1"/>
  <c r="W11926" i="3" a="1"/>
  <c r="W11926" i="3" s="1"/>
  <c r="W11927" i="3" a="1"/>
  <c r="W11927" i="3" s="1"/>
  <c r="W11928" i="3" a="1"/>
  <c r="W11928" i="3" s="1"/>
  <c r="W11929" i="3" a="1"/>
  <c r="W11929" i="3" s="1"/>
  <c r="W11930" i="3" a="1"/>
  <c r="W11930" i="3" s="1"/>
  <c r="W11931" i="3" a="1"/>
  <c r="W11931" i="3" s="1"/>
  <c r="W11932" i="3" a="1"/>
  <c r="W11932" i="3" s="1"/>
  <c r="W11933" i="3" a="1"/>
  <c r="W11933" i="3" s="1"/>
  <c r="W11934" i="3" a="1"/>
  <c r="W11934" i="3" s="1"/>
  <c r="W11935" i="3" a="1"/>
  <c r="W11935" i="3" s="1"/>
  <c r="W11936" i="3" a="1"/>
  <c r="W11936" i="3" s="1"/>
  <c r="W11937" i="3" a="1"/>
  <c r="W11937" i="3" s="1"/>
  <c r="W11938" i="3" a="1"/>
  <c r="W11938" i="3" s="1"/>
  <c r="W11939" i="3" a="1"/>
  <c r="W11939" i="3" s="1"/>
  <c r="W11940" i="3" a="1"/>
  <c r="W11940" i="3" s="1"/>
  <c r="W11941" i="3" a="1"/>
  <c r="W11941" i="3" s="1"/>
  <c r="W11942" i="3" a="1"/>
  <c r="W11942" i="3" s="1"/>
  <c r="W11943" i="3" a="1"/>
  <c r="W11943" i="3" s="1"/>
  <c r="W11944" i="3" a="1"/>
  <c r="W11944" i="3" s="1"/>
  <c r="W11945" i="3" a="1"/>
  <c r="W11945" i="3" s="1"/>
  <c r="W11946" i="3" a="1"/>
  <c r="W11946" i="3" s="1"/>
  <c r="W11947" i="3" a="1"/>
  <c r="W11947" i="3" s="1"/>
  <c r="W11948" i="3" a="1"/>
  <c r="W11948" i="3" s="1"/>
  <c r="W11949" i="3" a="1"/>
  <c r="W11949" i="3" s="1"/>
  <c r="W11950" i="3" a="1"/>
  <c r="W11950" i="3" s="1"/>
  <c r="W11951" i="3" a="1"/>
  <c r="W11951" i="3" s="1"/>
  <c r="W11952" i="3" a="1"/>
  <c r="W11952" i="3" s="1"/>
  <c r="W11953" i="3" a="1"/>
  <c r="W11953" i="3" s="1"/>
  <c r="W11954" i="3" a="1"/>
  <c r="W11954" i="3" s="1"/>
  <c r="W11955" i="3" a="1"/>
  <c r="W11955" i="3" s="1"/>
  <c r="W11956" i="3" a="1"/>
  <c r="W11956" i="3" s="1"/>
  <c r="W11957" i="3" a="1"/>
  <c r="W11957" i="3" s="1"/>
  <c r="W11958" i="3" a="1"/>
  <c r="W11958" i="3" s="1"/>
  <c r="W11959" i="3" a="1"/>
  <c r="W11959" i="3" s="1"/>
  <c r="W11960" i="3" a="1"/>
  <c r="W11960" i="3" s="1"/>
  <c r="W11961" i="3" a="1"/>
  <c r="W11961" i="3" s="1"/>
  <c r="W11962" i="3" a="1"/>
  <c r="W11962" i="3" s="1"/>
  <c r="W11963" i="3" a="1"/>
  <c r="W11963" i="3" s="1"/>
  <c r="W11964" i="3" a="1"/>
  <c r="W11964" i="3" s="1"/>
  <c r="W11965" i="3" a="1"/>
  <c r="W11965" i="3" s="1"/>
  <c r="W11966" i="3" a="1"/>
  <c r="W11966" i="3" s="1"/>
  <c r="W11967" i="3" a="1"/>
  <c r="W11967" i="3" s="1"/>
  <c r="W11968" i="3" a="1"/>
  <c r="W11968" i="3" s="1"/>
  <c r="W11969" i="3" a="1"/>
  <c r="W11969" i="3" s="1"/>
  <c r="W11970" i="3" a="1"/>
  <c r="W11970" i="3" s="1"/>
  <c r="W11971" i="3" a="1"/>
  <c r="W11971" i="3" s="1"/>
  <c r="W11972" i="3" a="1"/>
  <c r="W11972" i="3" s="1"/>
  <c r="W11973" i="3" a="1"/>
  <c r="W11973" i="3" s="1"/>
  <c r="W11974" i="3" a="1"/>
  <c r="W11974" i="3" s="1"/>
  <c r="W11975" i="3" a="1"/>
  <c r="W11975" i="3" s="1"/>
  <c r="W11976" i="3" a="1"/>
  <c r="W11976" i="3" s="1"/>
  <c r="W11977" i="3" a="1"/>
  <c r="W11977" i="3" s="1"/>
  <c r="W11978" i="3" a="1"/>
  <c r="W11978" i="3" s="1"/>
  <c r="W11979" i="3" a="1"/>
  <c r="W11979" i="3" s="1"/>
  <c r="W11980" i="3" a="1"/>
  <c r="W11980" i="3" s="1"/>
  <c r="W11981" i="3" a="1"/>
  <c r="W11981" i="3" s="1"/>
  <c r="W11982" i="3" a="1"/>
  <c r="W11982" i="3" s="1"/>
  <c r="W11983" i="3" a="1"/>
  <c r="W11983" i="3" s="1"/>
  <c r="W11984" i="3" a="1"/>
  <c r="W11984" i="3" s="1"/>
  <c r="W11985" i="3" a="1"/>
  <c r="W11985" i="3" s="1"/>
  <c r="W11986" i="3" a="1"/>
  <c r="W11986" i="3" s="1"/>
  <c r="W11987" i="3" a="1"/>
  <c r="W11987" i="3" s="1"/>
  <c r="W11988" i="3" a="1"/>
  <c r="W11988" i="3" s="1"/>
  <c r="W11989" i="3" a="1"/>
  <c r="W11989" i="3" s="1"/>
  <c r="W11990" i="3" a="1"/>
  <c r="W11990" i="3" s="1"/>
  <c r="W11991" i="3" a="1"/>
  <c r="W11991" i="3" s="1"/>
  <c r="W11992" i="3" a="1"/>
  <c r="W11992" i="3" s="1"/>
  <c r="W11993" i="3" a="1"/>
  <c r="W11993" i="3" s="1"/>
  <c r="W11994" i="3" a="1"/>
  <c r="W11994" i="3" s="1"/>
  <c r="W11995" i="3" a="1"/>
  <c r="W11995" i="3" s="1"/>
  <c r="W11996" i="3" a="1"/>
  <c r="W11996" i="3" s="1"/>
  <c r="W11997" i="3" a="1"/>
  <c r="W11997" i="3" s="1"/>
  <c r="W11998" i="3" a="1"/>
  <c r="W11998" i="3" s="1"/>
  <c r="W11999" i="3" a="1"/>
  <c r="W11999" i="3" s="1"/>
  <c r="W12000" i="3" a="1"/>
  <c r="W12000" i="3" s="1"/>
  <c r="W12001" i="3" a="1"/>
  <c r="W12001" i="3" s="1"/>
  <c r="W12002" i="3" a="1"/>
  <c r="W12002" i="3" s="1"/>
  <c r="W12003" i="3" a="1"/>
  <c r="W12003" i="3" s="1"/>
  <c r="W12004" i="3" a="1"/>
  <c r="W12004" i="3" s="1"/>
  <c r="C25" i="1" l="1"/>
  <c r="C26" i="1"/>
  <c r="E38" i="1"/>
  <c r="E35" i="1"/>
  <c r="E36" i="1"/>
  <c r="E37" i="1"/>
  <c r="X4" i="3"/>
  <c r="X5" i="3"/>
  <c r="E39" i="1" l="1"/>
  <c r="E40" i="1" l="1"/>
  <c r="D31" i="1"/>
  <c r="C3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 Alison@Waterboards</author>
  </authors>
  <commentList>
    <comment ref="C7" authorId="0" shapeId="0" xr:uid="{B9A3E6F2-4996-4DC7-ADB7-BD47ECA09D8B}">
      <text>
        <r>
          <rPr>
            <sz val="11"/>
            <color indexed="81"/>
            <rFont val="Calibri"/>
            <family val="2"/>
            <scheme val="minor"/>
          </rPr>
          <t>Enter a street address</t>
        </r>
        <r>
          <rPr>
            <b/>
            <sz val="11"/>
            <color indexed="81"/>
            <rFont val="Calibri"/>
            <family val="2"/>
            <scheme val="minor"/>
          </rPr>
          <t xml:space="preserve"> </t>
        </r>
        <r>
          <rPr>
            <b/>
            <u/>
            <sz val="11"/>
            <color indexed="81"/>
            <rFont val="Calibri"/>
            <family val="2"/>
            <scheme val="minor"/>
          </rPr>
          <t>or</t>
        </r>
        <r>
          <rPr>
            <b/>
            <sz val="11"/>
            <color indexed="81"/>
            <rFont val="Calibri"/>
            <family val="2"/>
            <scheme val="minor"/>
          </rPr>
          <t xml:space="preserve"> </t>
        </r>
        <r>
          <rPr>
            <sz val="11"/>
            <color indexed="81"/>
            <rFont val="Calibri"/>
            <family val="2"/>
            <scheme val="minor"/>
          </rPr>
          <t>another meaningful, non-address locational identifier (e.g., block, intersection, or GPS coordinates) for each service line. 
DDW encourages water systems to use street addresses as their locational identifier where possible, especially for lead and galvanized requiring replacement service lines, and for service lines with lead goosenecks or fittings.</t>
        </r>
      </text>
    </comment>
    <comment ref="H7" authorId="0" shapeId="0" xr:uid="{AA926485-FFF0-4FBB-AB32-E991ECB75AF4}">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I7" authorId="0" shapeId="0" xr:uid="{CB766F47-2EF9-4F19-A88D-A66DF46961E3}">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 ref="O7" authorId="0" shapeId="0" xr:uid="{E5CDCA0B-B1DE-4BFE-B8A9-8C429CBB95B1}">
      <text>
        <r>
          <rPr>
            <sz val="11"/>
            <color indexed="81"/>
            <rFont val="Calibri"/>
            <family val="2"/>
            <scheme val="minor"/>
          </rPr>
          <t xml:space="preserve">If upstream (system-owned portion material) is lead or was previously lead before replaced, label customer-owned portion as </t>
        </r>
        <r>
          <rPr>
            <b/>
            <sz val="11"/>
            <color indexed="81"/>
            <rFont val="Calibri"/>
            <family val="2"/>
            <scheme val="minor"/>
          </rPr>
          <t xml:space="preserve">"galvanized requiring reaplcement." </t>
        </r>
        <r>
          <rPr>
            <b/>
            <sz val="9"/>
            <color indexed="81"/>
            <rFont val="Tahoma"/>
            <family val="2"/>
          </rPr>
          <t xml:space="preserve">
</t>
        </r>
        <r>
          <rPr>
            <sz val="11"/>
            <color indexed="81"/>
            <rFont val="Calibri"/>
            <family val="2"/>
            <scheme val="minor"/>
          </rPr>
          <t>Text will turn red if incorrectly classified.</t>
        </r>
      </text>
    </comment>
    <comment ref="P7" authorId="0" shapeId="0" xr:uid="{128A5E9E-9547-4726-B631-5E09174A9D3C}">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Q7" authorId="0" shapeId="0" xr:uid="{397B5FC9-740B-4A8B-898D-FF308ECB9A67}">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<sst xmlns="http://schemas.openxmlformats.org/spreadsheetml/2006/main" count="65647" uniqueCount="15091">
  <si>
    <t>Inventory Summary</t>
  </si>
  <si>
    <t>Detailed Inventory</t>
  </si>
  <si>
    <t>System-Owned Portion</t>
  </si>
  <si>
    <t>Customer-Owned Portion</t>
  </si>
  <si>
    <t>Lead</t>
  </si>
  <si>
    <t>Galvanized Requiring Replacement</t>
  </si>
  <si>
    <t>Non-Lead</t>
  </si>
  <si>
    <t>Lead Status Unknown</t>
  </si>
  <si>
    <t>N/A</t>
  </si>
  <si>
    <t>Name:</t>
  </si>
  <si>
    <t>Title:</t>
  </si>
  <si>
    <t>Telephone:</t>
  </si>
  <si>
    <t>Email:</t>
  </si>
  <si>
    <t>Enter Date Last Updated:</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</si>
  <si>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</si>
  <si>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</si>
  <si>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Part 2.  Inventory Format</t>
  </si>
  <si>
    <t>Service Line Material Classification</t>
  </si>
  <si>
    <t>Definition</t>
  </si>
  <si>
    <t>Galvanized Requiring Replacement (GRR)</t>
  </si>
  <si>
    <t>All portions of the service line are known NOT to be lead or GRR through an evidence-based record, method, or technique.</t>
  </si>
  <si>
    <t>TOTAL</t>
  </si>
  <si>
    <t>Notes</t>
  </si>
  <si>
    <t>Date Last Updated:</t>
  </si>
  <si>
    <t>Location Information</t>
  </si>
  <si>
    <t>If Non-Lead,
Was Material Ever Previously Lead?</t>
  </si>
  <si>
    <t>Service Line Installation Date</t>
  </si>
  <si>
    <t>Basis of Material Classification</t>
  </si>
  <si>
    <t>Was the Service Line Material Field Verified?</t>
  </si>
  <si>
    <t>Building Type Connected to Service Line</t>
  </si>
  <si>
    <t xml:space="preserve"> Current LCR Sampling Site?</t>
  </si>
  <si>
    <t>Street Address</t>
  </si>
  <si>
    <t>Describe the Field Verification Method</t>
  </si>
  <si>
    <t>Enter the Date of Field Verification</t>
  </si>
  <si>
    <t>No</t>
  </si>
  <si>
    <t>Non-Lead - Plastic</t>
  </si>
  <si>
    <t>Yes</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</si>
  <si>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</si>
  <si>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</si>
  <si>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</si>
  <si>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</si>
  <si>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</si>
  <si>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</si>
  <si>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</si>
  <si>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</si>
  <si>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</si>
  <si>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</si>
  <si>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</si>
  <si>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Field inspection only with no records</t>
  </si>
  <si>
    <t>Yes - Day Care</t>
  </si>
  <si>
    <t>Water Quality Sampling - Sequential</t>
  </si>
  <si>
    <t>Customer self-identification</t>
  </si>
  <si>
    <t>Non-Lead - Other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</si>
  <si>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</si>
  <si>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</si>
  <si>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</si>
  <si>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</si>
  <si>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</si>
  <si>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</si>
  <si>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</si>
  <si>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Yes - School</t>
  </si>
  <si>
    <t>Multiple Family Residence</t>
  </si>
  <si>
    <t>Known</t>
  </si>
  <si>
    <t>CCTV Inspection at Curb Box - Internal</t>
  </si>
  <si>
    <t>Building</t>
  </si>
  <si>
    <t>Yes - Other</t>
  </si>
  <si>
    <t>CCTV inspection at Curb Box - External</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</si>
  <si>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</si>
  <si>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</si>
  <si>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</si>
  <si>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</si>
  <si>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</si>
  <si>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</si>
  <si>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The service line is not made of lead, but a portion is galvanized and the system is unable to demonstrate that the galvanized line was never downstream of a lead service line.</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</si>
  <si>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</si>
  <si>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Select Ownership Type</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</si>
  <si>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</si>
  <si>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</si>
  <si>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</si>
  <si>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</si>
  <si>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</si>
  <si>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</si>
  <si>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</si>
  <si>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</si>
  <si>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</si>
  <si>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</si>
  <si>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</si>
  <si>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t xml:space="preserve">System-Owned Portion 
Service Line Material Classification </t>
  </si>
  <si>
    <t>Customer-Owned Portion
Service Line Material Classification</t>
  </si>
  <si>
    <t>4. Do you have lead goosenecks, pigtails or connectors in your system?</t>
  </si>
  <si>
    <t>CCTV investigation at curb stop - internal</t>
  </si>
  <si>
    <t>CCTV investigation at curb stop - external</t>
  </si>
  <si>
    <t>Water quality sampling</t>
  </si>
  <si>
    <t>Mechanical excavation at one location</t>
  </si>
  <si>
    <t>Mechanical excavation at multiple locations</t>
  </si>
  <si>
    <t>Visual inspection at the meter pit</t>
  </si>
  <si>
    <t>State review of customer notification of service line material</t>
  </si>
  <si>
    <t>Select "Yes", "No", or "N/A"</t>
  </si>
  <si>
    <t>Sensitive subpopulations</t>
  </si>
  <si>
    <t>Yes - Multifamily Home</t>
  </si>
  <si>
    <t>Number of Water System Owned Service Lines</t>
  </si>
  <si>
    <t xml:space="preserve">Number of Customer Owned Service Lines </t>
  </si>
  <si>
    <r>
      <t xml:space="preserve">2.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</si>
  <si>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t>3. When were lead service lines banned in your system? Reference the state or local ordinance that banned the use of lead in your system.</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</si>
  <si>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</si>
  <si>
    <t>Statistical analysis or predictive models</t>
  </si>
  <si>
    <t>Field inspection</t>
  </si>
  <si>
    <t>Water sampling</t>
  </si>
  <si>
    <t>Table 3.1. Inventory Summary by Ownership</t>
  </si>
  <si>
    <t>Table 3.2. Inventory Summary Total</t>
  </si>
  <si>
    <t xml:space="preserve">Non-Lead - Other  </t>
  </si>
  <si>
    <t>Lead Gooseneck/Fitting</t>
  </si>
  <si>
    <t>3. How did you prioritize locations for service line materials investigations? For example, did you consider environmental justice and/or sensitive populations, did you use predictive modeling, and/or did you target areas with high number of unknowns?</t>
  </si>
  <si>
    <t>If "Other", please explain:</t>
  </si>
  <si>
    <t xml:space="preserve">          Water Quality Sampling - Flushed</t>
  </si>
  <si>
    <t xml:space="preserve">          Other</t>
  </si>
  <si>
    <t xml:space="preserve">          Water Quality Sampling - Targeted</t>
  </si>
  <si>
    <t xml:space="preserve">          Customer Self-Identification</t>
  </si>
  <si>
    <t xml:space="preserve">          Water Quality Sampling - Other</t>
  </si>
  <si>
    <t>Part 3:  Service Line Investigations</t>
  </si>
  <si>
    <t xml:space="preserve">    If "Yes", please describe:</t>
  </si>
  <si>
    <t xml:space="preserve">          Service line repair or replacement</t>
  </si>
  <si>
    <t xml:space="preserve">          Backflow prevention device inspection</t>
  </si>
  <si>
    <t xml:space="preserve">          Water meter repair or replacement</t>
  </si>
  <si>
    <t xml:space="preserve">          Water main repair or replacement</t>
  </si>
  <si>
    <t xml:space="preserve">          Water meter reading</t>
  </si>
  <si>
    <t xml:space="preserve">1. During which normal operating activities are you collecting information on service line material? Check all that apply. </t>
  </si>
  <si>
    <t>Part 2: Identifying Service Line Material During Normal Operations</t>
  </si>
  <si>
    <t>Type of Record</t>
  </si>
  <si>
    <t xml:space="preserve">Part 1: Historical Records Review </t>
  </si>
  <si>
    <t>Inventory Methodology</t>
  </si>
  <si>
    <t>If "Other", please describe:</t>
  </si>
  <si>
    <t xml:space="preserve">          Hard copy information available in water system office</t>
  </si>
  <si>
    <t xml:space="preserve">          Information on water utility mailings or newsletter</t>
  </si>
  <si>
    <t xml:space="preserve">          Printed tabular data</t>
  </si>
  <si>
    <t xml:space="preserve">          Printed service line map</t>
  </si>
  <si>
    <t xml:space="preserve">          Online spreadsheet</t>
  </si>
  <si>
    <t xml:space="preserve">          Static online map</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</si>
  <si>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</si>
  <si>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</si>
  <si>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If "No", explain. Remember that location identifiers are required for service lines that are lead and galvanized requiring replacement.</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</si>
  <si>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</si>
  <si>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Other</t>
  </si>
  <si>
    <t xml:space="preserve">            GPS Coordinates</t>
  </si>
  <si>
    <t xml:space="preserve">            Landmark</t>
  </si>
  <si>
    <t xml:space="preserve">            Intersection</t>
  </si>
  <si>
    <t xml:space="preserve">            Block</t>
  </si>
  <si>
    <t xml:space="preserve">            Street</t>
  </si>
  <si>
    <t xml:space="preserve">            Address</t>
  </si>
  <si>
    <t>1. Select the location identifiers that you use for your service line inventory. Check all that apply.</t>
  </si>
  <si>
    <t>Public Accessibility Documentation</t>
  </si>
  <si>
    <t>Describe the Records Reviewed for Your Inventory</t>
  </si>
  <si>
    <t>Basis of Material Classification - System-Owned</t>
  </si>
  <si>
    <t xml:space="preserve">          Interpolation</t>
  </si>
  <si>
    <t xml:space="preserve">          Interviews</t>
  </si>
  <si>
    <t xml:space="preserve">2. If "Predictive Modeling" or "Interpolation," please briefly describe the model and inputs used. </t>
  </si>
  <si>
    <t>Title/Affiliation:</t>
  </si>
  <si>
    <t>Person Who Prepared Inventory (if different from above)</t>
  </si>
  <si>
    <t>System Contact Person</t>
  </si>
  <si>
    <t>Zip Code:</t>
  </si>
  <si>
    <t>State:</t>
  </si>
  <si>
    <t>City or Town:</t>
  </si>
  <si>
    <t>Street or P.O. Box:</t>
  </si>
  <si>
    <t>Mailing Address</t>
  </si>
  <si>
    <t xml:space="preserve">                CWS                    NTNCWS</t>
  </si>
  <si>
    <t>PWS Type:</t>
  </si>
  <si>
    <t>Number of Service Connections:</t>
  </si>
  <si>
    <t>Population Served (number of people):</t>
  </si>
  <si>
    <t>PWSID:</t>
  </si>
  <si>
    <t>Water System Name:</t>
  </si>
  <si>
    <t>Facility Information</t>
  </si>
  <si>
    <t>PWS Information</t>
  </si>
  <si>
    <t xml:space="preserve">1. Identify the service line investigation methods your system used to prepare the inventory (check all that apply). </t>
  </si>
  <si>
    <t>If "Other" or "Emerging Methods," please explain:</t>
  </si>
  <si>
    <t xml:space="preserve">          Visual Inspection</t>
  </si>
  <si>
    <t xml:space="preserve">          Emerging Methods</t>
  </si>
  <si>
    <t xml:space="preserve">          Pipe Diameter</t>
  </si>
  <si>
    <t xml:space="preserve">          Pipe Dating</t>
  </si>
  <si>
    <t xml:space="preserve">          Water Quality Sampling - Sequential</t>
  </si>
  <si>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will be used to calculate the total number of service lines for each of the four material classifications below. Otherwise, enter the number of service lines </t>
    </r>
    <r>
      <rPr>
        <sz val="11"/>
        <rFont val="Calibri"/>
        <family val="2"/>
        <scheme val="minor"/>
      </rPr>
      <t>blue- and aqua colored-cells</t>
    </r>
    <r>
      <rPr>
        <i/>
        <sz val="11"/>
        <rFont val="Calibri"/>
        <family val="2"/>
        <scheme val="minor"/>
      </rPr>
      <t xml:space="preserve">. </t>
    </r>
  </si>
  <si>
    <t xml:space="preserve">Lead Connector Present? </t>
  </si>
  <si>
    <t>The service line material is not known to be lead, GRR, or non-lead line. For the entire service line or a portion of it (in cases of split ownership), there is no evidence to support material classification.</t>
  </si>
  <si>
    <r>
      <t xml:space="preserve">1. Construction Records and Plumbing Codes
</t>
    </r>
    <r>
      <rPr>
        <i/>
        <sz val="11"/>
        <color theme="1"/>
        <rFont val="Calibri"/>
        <family val="2"/>
        <scheme val="minor"/>
      </rPr>
      <t>Examples: Local ordinance adopting an international plumbing code. Permits for replacing lead service lines.</t>
    </r>
  </si>
  <si>
    <r>
      <t xml:space="preserve">2. Water System Records
</t>
    </r>
    <r>
      <rPr>
        <i/>
        <sz val="11"/>
        <color theme="1"/>
        <rFont val="Calibri"/>
        <family val="2"/>
        <scheme val="minor"/>
      </rPr>
      <t>Examples: Capital improvement plans. Standard operating procedures. Engineering standards.</t>
    </r>
  </si>
  <si>
    <r>
      <t xml:space="preserve">3. Distribution System Inspections and Records
</t>
    </r>
    <r>
      <rPr>
        <i/>
        <sz val="11"/>
        <color theme="1"/>
        <rFont val="Calibri"/>
        <family val="2"/>
        <scheme val="minor"/>
      </rPr>
      <t xml:space="preserve">Examples: Distribution system maps. Tap cards. Service line repair/replacement records. Inspection records. Meter installation records. </t>
    </r>
  </si>
  <si>
    <t>4. Other Records</t>
  </si>
  <si>
    <t>Total Number of Service Lines</t>
  </si>
  <si>
    <t>Service Line Size (inches)</t>
  </si>
  <si>
    <t>Installation date is after state or local lead ban</t>
  </si>
  <si>
    <t>Other Locational Identifier</t>
  </si>
  <si>
    <t>Historical records</t>
  </si>
  <si>
    <r>
      <rPr>
        <b/>
        <sz val="11"/>
        <color theme="1"/>
        <rFont val="Calibri"/>
        <family val="2"/>
        <scheme val="minor"/>
      </rPr>
      <t xml:space="preserve">Purpose of this worksheet:  </t>
    </r>
    <r>
      <rPr>
        <sz val="11"/>
        <color theme="1"/>
        <rFont val="Calibri"/>
        <family val="2"/>
        <scheme val="minor"/>
      </rPr>
      <t>For water systems to document basic system information.</t>
    </r>
  </si>
  <si>
    <r>
      <rPr>
        <b/>
        <sz val="11"/>
        <color theme="1"/>
        <rFont val="Calibri"/>
        <family val="2"/>
        <scheme val="minor"/>
      </rPr>
      <t>Purpose of this worksheet:</t>
    </r>
    <r>
      <rPr>
        <sz val="11"/>
        <color theme="1"/>
        <rFont val="Calibri"/>
        <family val="2"/>
        <scheme val="minor"/>
      </rPr>
      <t xml:space="preserve"> For water systems to document the methods and resources they used to develop and update their inventory.</t>
    </r>
  </si>
  <si>
    <r>
      <rPr>
        <b/>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</si>
  <si>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Any portion of the service line is known to be made of lead.</t>
  </si>
  <si>
    <t>Total</t>
  </si>
  <si>
    <t xml:space="preserve">          Predictive Models or Statistical Analysis</t>
  </si>
  <si>
    <t>2. Did you develop or revise standard operating procedures to collect service line material information during normal operation?</t>
  </si>
  <si>
    <t>A short section of piping, typically not exceeding two feet, which can be bent and used for connections between rigid service piping.</t>
  </si>
  <si>
    <t>Non-lead - Copper</t>
  </si>
  <si>
    <t>Non-lead - Other</t>
  </si>
  <si>
    <t>Non-lead - Plastic</t>
  </si>
  <si>
    <t>Non-lead</t>
  </si>
  <si>
    <t xml:space="preserve">Lead </t>
  </si>
  <si>
    <t>Entire Service Line Classification</t>
  </si>
  <si>
    <t>If Material Anything Other than "Lead" in Column E,
Was Material Ever Previously Lead?</t>
  </si>
  <si>
    <t xml:space="preserve">Non-lead </t>
  </si>
  <si>
    <t>Customer-Owned Service Line Material Classification</t>
  </si>
  <si>
    <t>Test Box (Use Dropdown for columns G, H, and I and column J will autopopulate)</t>
  </si>
  <si>
    <t xml:space="preserve">This summary table is for reporting material for the entire service line connecting the water main to the customer's plumbing. See the Section 4 of the Inventory Instructions or Exhibit 2-2 of U.S. EPA's Guidance for Developing and Maintaining a Service Line Inventory (US EPA, 2022). </t>
  </si>
  <si>
    <t>No, Was Present in the Past</t>
  </si>
  <si>
    <t>Don't Know</t>
  </si>
  <si>
    <t>Error Count:</t>
  </si>
  <si>
    <t>Rows Missing Information:</t>
  </si>
  <si>
    <t>Interpolation</t>
  </si>
  <si>
    <t>Missing Information</t>
  </si>
  <si>
    <r>
      <rPr>
        <b/>
        <sz val="11"/>
        <rFont val="Calibri"/>
        <family val="2"/>
        <scheme val="minor"/>
      </rPr>
      <t>Purpose of this worksheet:</t>
    </r>
    <r>
      <rPr>
        <sz val="11"/>
        <rFont val="Calibri"/>
        <family val="2"/>
        <scheme val="minor"/>
      </rPr>
      <t xml:space="preserve"> To provide a template for water systems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columns with the aqua shading are required for the Inventory Summary tab. Note that users can freeze panes to enable them to see the headings and notes when entering data. The worksheet includes examples rows and is formatted for approximately 10,000 entries. Please refer to the </t>
    </r>
    <r>
      <rPr>
        <b/>
        <sz val="11"/>
        <color rgb="FFFF0000"/>
        <rFont val="Calibri"/>
        <family val="2"/>
        <scheme val="minor"/>
      </rPr>
      <t>red</t>
    </r>
    <r>
      <rPr>
        <sz val="11"/>
        <rFont val="Calibri"/>
        <family val="2"/>
        <scheme val="minor"/>
      </rPr>
      <t xml:space="preserve"> triangle in the upper corner for additional instructions.</t>
    </r>
  </si>
  <si>
    <t>Service line diameter 4 inches or greater</t>
  </si>
  <si>
    <t>Other (Explain in Notes)</t>
  </si>
  <si>
    <t xml:space="preserve">Unique Service Line ID </t>
  </si>
  <si>
    <t>Unique ID</t>
  </si>
  <si>
    <t>Not Valid</t>
  </si>
  <si>
    <t>If Material Anything Other than "Lead" in Column E,Was Material Ever Previously Lead?</t>
  </si>
  <si>
    <r>
      <t xml:space="preserve">Entire Service Line
Material Classification </t>
    </r>
    <r>
      <rPr>
        <b/>
        <u/>
        <sz val="12"/>
        <rFont val="Calibri"/>
        <family val="2"/>
        <scheme val="minor"/>
      </rPr>
      <t xml:space="preserve">(if error or"Missing Information" appears, ensure all required columns are filled correctly. See instructions) </t>
    </r>
  </si>
  <si>
    <r>
      <rPr>
        <b/>
        <sz val="11"/>
        <rFont val="Calibri"/>
        <family val="2"/>
        <scheme val="minor"/>
      </rPr>
      <t xml:space="preserve">Purpose of this worksheet: </t>
    </r>
    <r>
      <rPr>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
Note that water systems may submit their completed LCRR initial inventories before October 16, 2024. Pursuant to 40 CFR 141.85(e), water systems must provide public notification to customers served by lead, galvanized requiring replacement, and/or lead status unknown service lines within 30 days after DDW’s approval of the completed inventory. DDW will notify water systems by email when their inventory submission is approved. </t>
    </r>
  </si>
  <si>
    <t>160005</t>
  </si>
  <si>
    <t xml:space="preserve"> 8th St - Jr High # FIRE</t>
  </si>
  <si>
    <t>Water meter for account root 160005</t>
  </si>
  <si>
    <t>160095</t>
  </si>
  <si>
    <t>1000 Bega Way FIRE</t>
  </si>
  <si>
    <t>Water meter for account root 160095</t>
  </si>
  <si>
    <t>160014</t>
  </si>
  <si>
    <t>1000 Cindy Ln FIRE</t>
  </si>
  <si>
    <t>Water meter for account root 160014</t>
  </si>
  <si>
    <t>160055</t>
  </si>
  <si>
    <t>1000 Mark Ave FIRE</t>
  </si>
  <si>
    <t>Water meter for account root 160055</t>
  </si>
  <si>
    <t>160058</t>
  </si>
  <si>
    <t>1001 Mark Ave FIRE</t>
  </si>
  <si>
    <t>Water meter for account root 160058</t>
  </si>
  <si>
    <t>160023</t>
  </si>
  <si>
    <t>1005 Cindy Ln FIRE</t>
  </si>
  <si>
    <t>Water meter for account root 160023</t>
  </si>
  <si>
    <t>160020</t>
  </si>
  <si>
    <t>1005 Mark Ave FIRE</t>
  </si>
  <si>
    <t>Water meter for account root 160020</t>
  </si>
  <si>
    <t>160030</t>
  </si>
  <si>
    <t>1013 Mark Ave FIRE</t>
  </si>
  <si>
    <t>Water meter for account root 160030</t>
  </si>
  <si>
    <t>160021</t>
  </si>
  <si>
    <t>1015 Cindy Ln FIRE</t>
  </si>
  <si>
    <t>Water meter for account root 160021</t>
  </si>
  <si>
    <t>160060</t>
  </si>
  <si>
    <t>1020 Cindy Ln FIRE</t>
  </si>
  <si>
    <t>Water meter for account root 160060</t>
  </si>
  <si>
    <t>160029</t>
  </si>
  <si>
    <t>1025 Cindy Ln FIRE</t>
  </si>
  <si>
    <t>Water meter for account root 160029</t>
  </si>
  <si>
    <t>160031</t>
  </si>
  <si>
    <t>1035 Cindy Ln FIRE</t>
  </si>
  <si>
    <t>Water meter for account root 160031</t>
  </si>
  <si>
    <t>160027</t>
  </si>
  <si>
    <t>1040 Cindy Ln FIRE</t>
  </si>
  <si>
    <t>Water meter for account root 160027</t>
  </si>
  <si>
    <t>160092</t>
  </si>
  <si>
    <t>1045 Cindy Ln FIRE</t>
  </si>
  <si>
    <t>Water meter for account root 160092</t>
  </si>
  <si>
    <t>160041</t>
  </si>
  <si>
    <t>1050 Cindy Ln FIRE</t>
  </si>
  <si>
    <t>Water meter for account root 160041</t>
  </si>
  <si>
    <t>160028</t>
  </si>
  <si>
    <t>1055 Cindy Ln FIRE</t>
  </si>
  <si>
    <t>Water meter for account root 160028</t>
  </si>
  <si>
    <t>041104</t>
  </si>
  <si>
    <t>1075 Cramer Rd # FIRE</t>
  </si>
  <si>
    <t>Water meter for account root 041104</t>
  </si>
  <si>
    <t>080049</t>
  </si>
  <si>
    <t>1090 Eugenia Pl FIRE</t>
  </si>
  <si>
    <t>Water meter for account root 080049</t>
  </si>
  <si>
    <t>080045</t>
  </si>
  <si>
    <t>1110 Eugenia Pl FIRE</t>
  </si>
  <si>
    <t>Water meter for account root 080045</t>
  </si>
  <si>
    <t>160022</t>
  </si>
  <si>
    <t>1110 Mark Ave FIRE</t>
  </si>
  <si>
    <t>Water meter for account root 160022</t>
  </si>
  <si>
    <t>160017</t>
  </si>
  <si>
    <t>1120 Mark Ave FIRE</t>
  </si>
  <si>
    <t>Water meter for account root 160017</t>
  </si>
  <si>
    <t>160074</t>
  </si>
  <si>
    <t>1130 Mark Ave FIRE</t>
  </si>
  <si>
    <t>Water meter for account root 160074</t>
  </si>
  <si>
    <t>080044</t>
  </si>
  <si>
    <t>1135 Eugenia Pl FIRE</t>
  </si>
  <si>
    <t>Water meter for account root 080044</t>
  </si>
  <si>
    <t>160024</t>
  </si>
  <si>
    <t>1140 Mark Ave FIRE</t>
  </si>
  <si>
    <t>Water meter for account root 160024</t>
  </si>
  <si>
    <t>080065</t>
  </si>
  <si>
    <t>1145 Eugenia Pl FIRE</t>
  </si>
  <si>
    <t>Water meter for account root 080065</t>
  </si>
  <si>
    <t>160033</t>
  </si>
  <si>
    <t>1150 Mark Ave FIRE</t>
  </si>
  <si>
    <t>Water meter for account root 160033</t>
  </si>
  <si>
    <t>080066</t>
  </si>
  <si>
    <t>1155 Eugenia Pl FIRE</t>
  </si>
  <si>
    <t>Water meter for account root 080066</t>
  </si>
  <si>
    <t>160025</t>
  </si>
  <si>
    <t>1160 Mark Ave FIRE</t>
  </si>
  <si>
    <t>Water meter for account root 160025</t>
  </si>
  <si>
    <t>160046</t>
  </si>
  <si>
    <t>1170 Mark Ave FIRE</t>
  </si>
  <si>
    <t>Water meter for account root 160046</t>
  </si>
  <si>
    <t>080036</t>
  </si>
  <si>
    <t>1180 Eugenia Pl FIRE</t>
  </si>
  <si>
    <t>Water meter for account root 080036</t>
  </si>
  <si>
    <t>090039</t>
  </si>
  <si>
    <t>1222 Cravens Ln FIRE</t>
  </si>
  <si>
    <t>Water meter for account root 090039</t>
  </si>
  <si>
    <t>169070</t>
  </si>
  <si>
    <t>1301 Santa Ynez Ave FIRE</t>
  </si>
  <si>
    <t>Water meter for account root 169070</t>
  </si>
  <si>
    <t>189083</t>
  </si>
  <si>
    <t>1400 Cravens Ln FIRE</t>
  </si>
  <si>
    <t>Water meter for account root 189083</t>
  </si>
  <si>
    <t>189073</t>
  </si>
  <si>
    <t>1501 Cravens Ln FIRE</t>
  </si>
  <si>
    <t>Water meter for account root 189073</t>
  </si>
  <si>
    <t>090038</t>
  </si>
  <si>
    <t>1501 Linden Ave FIRE</t>
  </si>
  <si>
    <t>Water meter for account root 090038</t>
  </si>
  <si>
    <t>092392</t>
  </si>
  <si>
    <t>1960 Cate Mesa Rd</t>
  </si>
  <si>
    <t>Water meter for account root 092392</t>
  </si>
  <si>
    <t>170164</t>
  </si>
  <si>
    <t>2022 Lillingston Cyn Rd</t>
  </si>
  <si>
    <t>Water meter for account root 170164</t>
  </si>
  <si>
    <t>115471</t>
  </si>
  <si>
    <t>3375 Foothill Rd</t>
  </si>
  <si>
    <t>Water meter for account root 115471</t>
  </si>
  <si>
    <t>090083</t>
  </si>
  <si>
    <t>Water meter for account root 090083</t>
  </si>
  <si>
    <t>090084</t>
  </si>
  <si>
    <t>Water meter for account root 090084</t>
  </si>
  <si>
    <t>090087</t>
  </si>
  <si>
    <t>3651 Via Real - Fire A</t>
  </si>
  <si>
    <t>Water meter for account root 090087</t>
  </si>
  <si>
    <t>189005</t>
  </si>
  <si>
    <t>Water meter for account root 189005</t>
  </si>
  <si>
    <t>090095</t>
  </si>
  <si>
    <t>3717 Santa Claus Ln FIRE</t>
  </si>
  <si>
    <t>Water meter for account root 090095</t>
  </si>
  <si>
    <t>090097</t>
  </si>
  <si>
    <t>3749 Santa Claus Ln FIRE</t>
  </si>
  <si>
    <t>Water meter for account root 090097</t>
  </si>
  <si>
    <t>189000</t>
  </si>
  <si>
    <t>Water meter for account root 189000</t>
  </si>
  <si>
    <t>092546</t>
  </si>
  <si>
    <t>3950 Via Real</t>
  </si>
  <si>
    <t>Water meter for account root 092546</t>
  </si>
  <si>
    <t>090099</t>
  </si>
  <si>
    <t>Water meter for account root 090099</t>
  </si>
  <si>
    <t>020001</t>
  </si>
  <si>
    <t>410 Palm Ave FIRE</t>
  </si>
  <si>
    <t>Water meter for account root 020001</t>
  </si>
  <si>
    <t>090069</t>
  </si>
  <si>
    <t>Water meter for account root 090069</t>
  </si>
  <si>
    <t>160062</t>
  </si>
  <si>
    <t>4185 Carpinteria Ave FIRE</t>
  </si>
  <si>
    <t>Water meter for account root 160062</t>
  </si>
  <si>
    <t>160061</t>
  </si>
  <si>
    <t>4188 Carpinteria Ave FIRE</t>
  </si>
  <si>
    <t>Water meter for account root 160061</t>
  </si>
  <si>
    <t>160063</t>
  </si>
  <si>
    <t>4191 Carpinteria Ave FIRE</t>
  </si>
  <si>
    <t>Water meter for account root 160063</t>
  </si>
  <si>
    <t>090070</t>
  </si>
  <si>
    <t>4237 Carpinteria Ave FIRE</t>
  </si>
  <si>
    <t>Water meter for account root 090070</t>
  </si>
  <si>
    <t>090091</t>
  </si>
  <si>
    <t>Water meter for account root 090091</t>
  </si>
  <si>
    <t>090071</t>
  </si>
  <si>
    <t>4299 Carpinteria Ave FIRE</t>
  </si>
  <si>
    <t>Water meter for account root 090071</t>
  </si>
  <si>
    <t>090037</t>
  </si>
  <si>
    <t>4558 Carpinteria Ave FIRE</t>
  </si>
  <si>
    <t>Water meter for account root 090037</t>
  </si>
  <si>
    <t>090090</t>
  </si>
  <si>
    <t>4610 Carpinteria Ave FIRE</t>
  </si>
  <si>
    <t>Water meter for account root 090090</t>
  </si>
  <si>
    <t>180578</t>
  </si>
  <si>
    <t>4610 Foothill Rd FIRE</t>
  </si>
  <si>
    <t>Water meter for account root 180578</t>
  </si>
  <si>
    <t>110005</t>
  </si>
  <si>
    <t>4646 Carpinteria Ave FIRE1</t>
  </si>
  <si>
    <t>Water meter for account root 110005</t>
  </si>
  <si>
    <t>110000</t>
  </si>
  <si>
    <t>4646 Carpinteria Ave FIRE2</t>
  </si>
  <si>
    <t>Water meter for account root 110000</t>
  </si>
  <si>
    <t>110001</t>
  </si>
  <si>
    <t>4646 Carpinteria Ave FIRE3</t>
  </si>
  <si>
    <t>Water meter for account root 110001</t>
  </si>
  <si>
    <t>110002</t>
  </si>
  <si>
    <t>4646 Carpinteria Ave FIRE4</t>
  </si>
  <si>
    <t>Water meter for account root 110002</t>
  </si>
  <si>
    <t>110003</t>
  </si>
  <si>
    <t>4646 Carpinteria Ave FIRE5</t>
  </si>
  <si>
    <t>Water meter for account root 110003</t>
  </si>
  <si>
    <t>110004</t>
  </si>
  <si>
    <t>4646 Carpinteria Ave FIRE6</t>
  </si>
  <si>
    <t>Water meter for account root 110004</t>
  </si>
  <si>
    <t>090098</t>
  </si>
  <si>
    <t>4647 Carpinteria Ave FIRE</t>
  </si>
  <si>
    <t>Water meter for account root 090098</t>
  </si>
  <si>
    <t>090089</t>
  </si>
  <si>
    <t>4690 Carpinteria Ave FIRE</t>
  </si>
  <si>
    <t>Water meter for account root 090089</t>
  </si>
  <si>
    <t>080042</t>
  </si>
  <si>
    <t>4795 Carpinteria Ave FIRE</t>
  </si>
  <si>
    <t>Water meter for account root 080042</t>
  </si>
  <si>
    <t>080079</t>
  </si>
  <si>
    <t>4806 Carpinteria Ave FIRE</t>
  </si>
  <si>
    <t>Water meter for account root 080079</t>
  </si>
  <si>
    <t>080068</t>
  </si>
  <si>
    <t>4808 9th St FIRE</t>
  </si>
  <si>
    <t>Water meter for account root 080068</t>
  </si>
  <si>
    <t>030000</t>
  </si>
  <si>
    <t>4815 Sandyland Rd FIRE</t>
  </si>
  <si>
    <t>Water meter for account root 030000</t>
  </si>
  <si>
    <t>080043</t>
  </si>
  <si>
    <t>4835 Carpinteria Ave FIRE</t>
  </si>
  <si>
    <t>Water meter for account root 080043</t>
  </si>
  <si>
    <t>080081</t>
  </si>
  <si>
    <t>4916 Carpinteria Ave FIRE</t>
  </si>
  <si>
    <t>Water meter for account root 080081</t>
  </si>
  <si>
    <t>080082</t>
  </si>
  <si>
    <t>4991 Carpinteria Ave FIRE</t>
  </si>
  <si>
    <t>Water meter for account root 080082</t>
  </si>
  <si>
    <t>169018</t>
  </si>
  <si>
    <t>4th St</t>
  </si>
  <si>
    <t>Water meter for account root 169018</t>
  </si>
  <si>
    <t>090050</t>
  </si>
  <si>
    <t>500 Maple St FIRE</t>
  </si>
  <si>
    <t>Water meter for account root 090050</t>
  </si>
  <si>
    <t>090005</t>
  </si>
  <si>
    <t>5040 6th St</t>
  </si>
  <si>
    <t>Water meter for account root 090005</t>
  </si>
  <si>
    <t>189085</t>
  </si>
  <si>
    <t>5134 Foothill Rd FIRE</t>
  </si>
  <si>
    <t>Water meter for account root 189085</t>
  </si>
  <si>
    <t>160043</t>
  </si>
  <si>
    <t>516 Palm Ave FIRE</t>
  </si>
  <si>
    <t>Water meter for account root 160043</t>
  </si>
  <si>
    <t>090042</t>
  </si>
  <si>
    <t>5201 6th St FIRE</t>
  </si>
  <si>
    <t>Water meter for account root 090042</t>
  </si>
  <si>
    <t>160012</t>
  </si>
  <si>
    <t>525 Maple St FIRE</t>
  </si>
  <si>
    <t>Water meter for account root 160012</t>
  </si>
  <si>
    <t>160003</t>
  </si>
  <si>
    <t>5300 6th St FIRE</t>
  </si>
  <si>
    <t>Water meter for account root 160003</t>
  </si>
  <si>
    <t>090082</t>
  </si>
  <si>
    <t>5315 Foothill Rd FIRE</t>
  </si>
  <si>
    <t>Water meter for account root 090082</t>
  </si>
  <si>
    <t>160086</t>
  </si>
  <si>
    <t>5351 6th St FIRE</t>
  </si>
  <si>
    <t>Water meter for account root 160086</t>
  </si>
  <si>
    <t>090051</t>
  </si>
  <si>
    <t>5421 Carpinteria Ave FIRE</t>
  </si>
  <si>
    <t>Water meter for account root 090051</t>
  </si>
  <si>
    <t>092402</t>
  </si>
  <si>
    <t>5455 8th St</t>
  </si>
  <si>
    <t>Water meter for account root 092402</t>
  </si>
  <si>
    <t>090013</t>
  </si>
  <si>
    <t>5455 8th St FIRE</t>
  </si>
  <si>
    <t>Water meter for account root 090013</t>
  </si>
  <si>
    <t>080052</t>
  </si>
  <si>
    <t>5464 Carpinteria Ave FIRE</t>
  </si>
  <si>
    <t>Water meter for account root 080052</t>
  </si>
  <si>
    <t>179075</t>
  </si>
  <si>
    <t>5470 Foothill Rd FIRE</t>
  </si>
  <si>
    <t>Water meter for account root 179075</t>
  </si>
  <si>
    <t>090053</t>
  </si>
  <si>
    <t>550 Maple St FIRE</t>
  </si>
  <si>
    <t>Water meter for account root 090053</t>
  </si>
  <si>
    <t>090047</t>
  </si>
  <si>
    <t>5550 Carpinteria Ave FIRE</t>
  </si>
  <si>
    <t>Water meter for account root 090047</t>
  </si>
  <si>
    <t>179093</t>
  </si>
  <si>
    <t>5554 Casitas Pass Rd FIRE</t>
  </si>
  <si>
    <t>Water meter for account root 179093</t>
  </si>
  <si>
    <t>090096</t>
  </si>
  <si>
    <t>5606 Carpinteria Ave FIRE</t>
  </si>
  <si>
    <t>Water meter for account root 090096</t>
  </si>
  <si>
    <t>090054</t>
  </si>
  <si>
    <t>5615 Carpinteria Ave FIRE</t>
  </si>
  <si>
    <t>Water meter for account root 090054</t>
  </si>
  <si>
    <t>169511</t>
  </si>
  <si>
    <t>5655 Carpinteria Ave</t>
  </si>
  <si>
    <t>Water meter for account root 169511</t>
  </si>
  <si>
    <t>160019</t>
  </si>
  <si>
    <t>5655 Carpinteria Ave FIRE</t>
  </si>
  <si>
    <t>Water meter for account root 160019</t>
  </si>
  <si>
    <t>090078</t>
  </si>
  <si>
    <t>5665 Carpinteria Ave FIRE</t>
  </si>
  <si>
    <t>Water meter for account root 090078</t>
  </si>
  <si>
    <t>179072</t>
  </si>
  <si>
    <t>5690 Casitas Pass Rd FIRE</t>
  </si>
  <si>
    <t>Water meter for account root 179072</t>
  </si>
  <si>
    <t>090007</t>
  </si>
  <si>
    <t>Water meter for account root 090007</t>
  </si>
  <si>
    <t>092393</t>
  </si>
  <si>
    <t>5750 Via Real</t>
  </si>
  <si>
    <t>Water meter for account root 092393</t>
  </si>
  <si>
    <t>160044</t>
  </si>
  <si>
    <t>5775 Carpinteria Ave FIRE</t>
  </si>
  <si>
    <t>Water meter for account root 160044</t>
  </si>
  <si>
    <t>092410</t>
  </si>
  <si>
    <t>585 Walnut Ave FIRE</t>
  </si>
  <si>
    <t>Water meter for account root 092410</t>
  </si>
  <si>
    <t>170036</t>
  </si>
  <si>
    <t>5980 Casitas Pass Rd FIRE</t>
  </si>
  <si>
    <t>Water meter for account root 170036</t>
  </si>
  <si>
    <t>179064</t>
  </si>
  <si>
    <t>6060 Casitas Pass Rd FIRE</t>
  </si>
  <si>
    <t>Water meter for account root 179064</t>
  </si>
  <si>
    <t>160008</t>
  </si>
  <si>
    <t>6155 Carpinteria Ave FIRE</t>
  </si>
  <si>
    <t>Water meter for account root 160008</t>
  </si>
  <si>
    <t>082080</t>
  </si>
  <si>
    <t>6180 Via Real</t>
  </si>
  <si>
    <t>Water meter for account root 082080</t>
  </si>
  <si>
    <t>090079</t>
  </si>
  <si>
    <t>6185 Carpinteria Ave FIRE</t>
  </si>
  <si>
    <t>Water meter for account root 090079</t>
  </si>
  <si>
    <t>090088</t>
  </si>
  <si>
    <t>6197 Casitas Pass Rd FIRE</t>
  </si>
  <si>
    <t>Water meter for account root 090088</t>
  </si>
  <si>
    <t>160002</t>
  </si>
  <si>
    <t>Water meter for account root 160002</t>
  </si>
  <si>
    <t>160090</t>
  </si>
  <si>
    <t>6267 Carpinteria Ave FIRE</t>
  </si>
  <si>
    <t>Water meter for account root 160090</t>
  </si>
  <si>
    <t>160009</t>
  </si>
  <si>
    <t>6307 Carpinteria Ave FIRE</t>
  </si>
  <si>
    <t>Water meter for account root 160009</t>
  </si>
  <si>
    <t>160094</t>
  </si>
  <si>
    <t>6309 Carpinteria Ave FIRE</t>
  </si>
  <si>
    <t>Water meter for account root 160094</t>
  </si>
  <si>
    <t>090081</t>
  </si>
  <si>
    <t>6325 Carpinteria Ave FIRE</t>
  </si>
  <si>
    <t>Water meter for account root 090081</t>
  </si>
  <si>
    <t>160026</t>
  </si>
  <si>
    <t>6382 Rose Ln FIRE</t>
  </si>
  <si>
    <t>Water meter for account root 160026</t>
  </si>
  <si>
    <t>160034</t>
  </si>
  <si>
    <t>6387 Rose Ln FIRE</t>
  </si>
  <si>
    <t>Water meter for account root 160034</t>
  </si>
  <si>
    <t>160015</t>
  </si>
  <si>
    <t>6390 Cindy Ln FIRE</t>
  </si>
  <si>
    <t>Water meter for account root 160015</t>
  </si>
  <si>
    <t>160032</t>
  </si>
  <si>
    <t>6390 Rose Ln FIRE</t>
  </si>
  <si>
    <t>Water meter for account root 160032</t>
  </si>
  <si>
    <t>160048</t>
  </si>
  <si>
    <t>Water meter for account root 160048</t>
  </si>
  <si>
    <t>160016</t>
  </si>
  <si>
    <t>6395 Cindy Ln FIRE</t>
  </si>
  <si>
    <t>Water meter for account root 160016</t>
  </si>
  <si>
    <t>160059</t>
  </si>
  <si>
    <t>6398 Cindy Ln FIRE</t>
  </si>
  <si>
    <t>Water meter for account root 160059</t>
  </si>
  <si>
    <t>160018</t>
  </si>
  <si>
    <t>6402 Cindy Ln FIRE</t>
  </si>
  <si>
    <t>Water meter for account root 160018</t>
  </si>
  <si>
    <t>160078</t>
  </si>
  <si>
    <t>Water meter for account root 160078</t>
  </si>
  <si>
    <t>160056</t>
  </si>
  <si>
    <t>Water meter for account root 160056</t>
  </si>
  <si>
    <t>160057</t>
  </si>
  <si>
    <t>Water meter for account root 160057</t>
  </si>
  <si>
    <t>160077</t>
  </si>
  <si>
    <t>Water meter for account root 160077</t>
  </si>
  <si>
    <t>080010</t>
  </si>
  <si>
    <t>801 Linden Ave FIRE</t>
  </si>
  <si>
    <t>Water meter for account root 080010</t>
  </si>
  <si>
    <t>080067</t>
  </si>
  <si>
    <t>850 Linden Ave FIRE</t>
  </si>
  <si>
    <t>Water meter for account root 080067</t>
  </si>
  <si>
    <t>160076</t>
  </si>
  <si>
    <t>887 Linden Ave FIRE</t>
  </si>
  <si>
    <t>Water meter for account root 160076</t>
  </si>
  <si>
    <t>160004</t>
  </si>
  <si>
    <t>8th St - Jr High FIRE</t>
  </si>
  <si>
    <t>Water meter for account root 160004</t>
  </si>
  <si>
    <t>080040</t>
  </si>
  <si>
    <t>915 Elm Ave FIRE</t>
  </si>
  <si>
    <t>Water meter for account root 080040</t>
  </si>
  <si>
    <t>160085</t>
  </si>
  <si>
    <t>941 Walnut Ave/Carp Libr FIRE</t>
  </si>
  <si>
    <t>Water meter for account root 160085</t>
  </si>
  <si>
    <t>080011</t>
  </si>
  <si>
    <t>Casitas Pass Rd FIRE</t>
  </si>
  <si>
    <t>Water meter for account root 080011</t>
  </si>
  <si>
    <t>160006</t>
  </si>
  <si>
    <t>High School FIRE</t>
  </si>
  <si>
    <t>Water meter for account root 160006</t>
  </si>
  <si>
    <t>180509</t>
  </si>
  <si>
    <t>Lat 10-L Ext</t>
  </si>
  <si>
    <t>Water meter for account root 180509</t>
  </si>
  <si>
    <t>169004</t>
  </si>
  <si>
    <t>Linden Ave-State Bea</t>
  </si>
  <si>
    <t>Water meter for account root 169004</t>
  </si>
  <si>
    <t>2019</t>
  </si>
  <si>
    <t>2021</t>
  </si>
  <si>
    <t>2022</t>
  </si>
  <si>
    <t>2024</t>
  </si>
  <si>
    <t>Carpinteria Valley Water District</t>
  </si>
  <si>
    <t>1301 Santa Ynez Avenue</t>
  </si>
  <si>
    <t>Carpinteria</t>
  </si>
  <si>
    <t>CA</t>
  </si>
  <si>
    <t>Greg Stanford</t>
  </si>
  <si>
    <t>805-684-2816 ext. 114</t>
  </si>
  <si>
    <t>greg@cvwd.net</t>
  </si>
  <si>
    <t>Engineering Analyst</t>
  </si>
  <si>
    <t>805-684-2816 ext. 121</t>
  </si>
  <si>
    <t>danielle@cvwd.net</t>
  </si>
  <si>
    <t>All information is contained in our approved Hybrid Work Plan. Interpolation Areas were defined based on year of construction. We did our field protocol and performed visual inspections on 10% of each area and if no lead was found within then Non-Lead - Other was applied on both the system-owned side and customer side for the remaining 90%.</t>
  </si>
  <si>
    <t>We used predictive modeling/stratified random sampling based on year of construction as provided in the County of Santa Barbara's parcel dataset and peformed our field inspection protocol on the required number of servies in each group. If no lead was found in that portion of services sampled, then Non-Lead - Other was applied on both the system-owned side and customer side for the remainder of that group.</t>
  </si>
  <si>
    <t>Danielle Harmon</t>
  </si>
  <si>
    <t>Initial Inventory</t>
  </si>
  <si>
    <t>Detailed Inventory worksheet - we developed a GIS attribute table with fields that match the Detailed Inventory worksheet so that we can maintain and update this information in the future.</t>
  </si>
  <si>
    <t>The service line from the water main to the water meter is maintained and owned by the Carpinteria Valley Water District. The water service line from the water meter to the premises is the responsibility of the property owner.</t>
  </si>
  <si>
    <t>Larger services. No field verification required.</t>
  </si>
  <si>
    <t>Installed in 2021 for development. 4 inches and known non-lead due to date installed.</t>
  </si>
  <si>
    <t>5700 Via Real # FIRE</t>
  </si>
  <si>
    <t>4180 Via Real # FIRE</t>
  </si>
  <si>
    <t>3501 Via Real # FIRE</t>
  </si>
  <si>
    <t>3504 Via Real # FIRE</t>
  </si>
  <si>
    <t>4290 Via Real # FIRE</t>
  </si>
  <si>
    <t>4096 Via Real # FIRE</t>
  </si>
  <si>
    <t>6250 Via Real # FIRE</t>
  </si>
  <si>
    <t>Installed in 2018 for middle school building project. 4 inches and known non-lead due to date installed.</t>
  </si>
  <si>
    <t>Installed in 2019 for City Hall improvements. 4 inches and known non-lead due to date installed.</t>
  </si>
  <si>
    <t>6392 Via Real # FIRE</t>
  </si>
  <si>
    <t>6420 Via Real # FIRE</t>
  </si>
  <si>
    <t>6430 Via Real # FIRE</t>
  </si>
  <si>
    <t>6460 Via Real # FIRE</t>
  </si>
  <si>
    <t>6410 Via Real # FIRE</t>
  </si>
  <si>
    <t>Installed in 2019 for improvements on the property. 4 inches and known non-lead due to date installed.</t>
  </si>
  <si>
    <t>3798 Via Real # FIRE</t>
  </si>
  <si>
    <t>3700 Via Real # FIRE</t>
  </si>
  <si>
    <t>Installed in 2022 to meet Fire District requirements. 4 inches and known non-lead due to date installed.</t>
  </si>
  <si>
    <t>082298</t>
  </si>
  <si>
    <t>702 Linden Ave FIRE</t>
  </si>
  <si>
    <t>Water meter for account root 082298</t>
  </si>
  <si>
    <t>Installed in 2024 for 700 Linden redevelopment fire sprinklers. 4 inches and known non-lead due to date installed.</t>
  </si>
  <si>
    <t>2018</t>
  </si>
  <si>
    <t>092352</t>
  </si>
  <si>
    <t xml:space="preserve"> SB Casitas Off Ramp # LNDSC</t>
  </si>
  <si>
    <t>Water meter for account root 092352</t>
  </si>
  <si>
    <t>01-01-2019</t>
  </si>
  <si>
    <t>Landscape meters installed for bridge project for Caltrans in 2019</t>
  </si>
  <si>
    <t xml:space="preserve">Caltrans landscape crew connected to meter in 2019 after meters were installed. </t>
  </si>
  <si>
    <t>146088</t>
  </si>
  <si>
    <t>1010 Bega Way A</t>
  </si>
  <si>
    <t>Water meter for account root 146088</t>
  </si>
  <si>
    <t>04-28-2011</t>
  </si>
  <si>
    <t>Meters installed in April of 2011 for new company apartments. After lead ban. As-built C-396 shows Type K copper standard detail on cover sheet.</t>
  </si>
  <si>
    <t>12-07-2009</t>
  </si>
  <si>
    <t>City of Carpinteria building permit issued 12/07/2009. Certificate of occupancy granted 06/20/2011. Well after the lead ban. Documents from Syndi @ City filed in Engineering cabinet under 1000 Bega and also TCM'd to the A B C apartment accounts.</t>
  </si>
  <si>
    <t>146089</t>
  </si>
  <si>
    <t>1010 Bega Way B</t>
  </si>
  <si>
    <t>Water meter for account root 146089</t>
  </si>
  <si>
    <t>146087</t>
  </si>
  <si>
    <t>1010 Bega Way C</t>
  </si>
  <si>
    <t>Water meter for account root 146087</t>
  </si>
  <si>
    <t>115752</t>
  </si>
  <si>
    <t>1011 Lavender Ct</t>
  </si>
  <si>
    <t>Water meter for account root 115752</t>
  </si>
  <si>
    <t>05-01-2023</t>
  </si>
  <si>
    <t>plans approved in 2005 by CVWD (C-388) and built in 2008 per County records. Danny and field crew replaced 17' of service with 1" poly in May of 2023</t>
  </si>
  <si>
    <t>01-01-2008</t>
  </si>
  <si>
    <t>Built in 2008</t>
  </si>
  <si>
    <t>115754</t>
  </si>
  <si>
    <t>1015 Lavender Ct</t>
  </si>
  <si>
    <t>Water meter for account root 115754</t>
  </si>
  <si>
    <t>01-01-2005</t>
  </si>
  <si>
    <t>plans approved in 2005 by CVWD (C-388) and built in 2008 per County records</t>
  </si>
  <si>
    <t>115756</t>
  </si>
  <si>
    <t>1019 Lavender Ct</t>
  </si>
  <si>
    <t>Water meter for account root 115756</t>
  </si>
  <si>
    <t>115758</t>
  </si>
  <si>
    <t>1023 Lavender Ct</t>
  </si>
  <si>
    <t>Water meter for account root 115758</t>
  </si>
  <si>
    <t>115760</t>
  </si>
  <si>
    <t>1027 Lavender Ct</t>
  </si>
  <si>
    <t>Water meter for account root 115760</t>
  </si>
  <si>
    <t>115762</t>
  </si>
  <si>
    <t>1031 Lavender Ct</t>
  </si>
  <si>
    <t>Water meter for account root 115762</t>
  </si>
  <si>
    <t>115764</t>
  </si>
  <si>
    <t>1035 Lavender Ct</t>
  </si>
  <si>
    <t>Water meter for account root 115764</t>
  </si>
  <si>
    <t>115766</t>
  </si>
  <si>
    <t>1039 Lavender Ct</t>
  </si>
  <si>
    <t>Water meter for account root 115766</t>
  </si>
  <si>
    <t>041103</t>
  </si>
  <si>
    <t>Water meter for account root 041103</t>
  </si>
  <si>
    <t>06-04-2021</t>
  </si>
  <si>
    <t>Buff card project C-100 TCM'd to the address showing 180' of 1 inch municiplex was used for the water services.</t>
  </si>
  <si>
    <t>01-01-2021</t>
  </si>
  <si>
    <t>Condos built in 2021 per City and District records</t>
  </si>
  <si>
    <t>040845</t>
  </si>
  <si>
    <t>1077 Cramer Rd</t>
  </si>
  <si>
    <t>Water meter for account root 040845</t>
  </si>
  <si>
    <t>041100</t>
  </si>
  <si>
    <t>1079 Cramer Rd</t>
  </si>
  <si>
    <t>Water meter for account root 041100</t>
  </si>
  <si>
    <t>041101</t>
  </si>
  <si>
    <t>1081 Cramer Rd</t>
  </si>
  <si>
    <t>Water meter for account root 041101</t>
  </si>
  <si>
    <t>041102</t>
  </si>
  <si>
    <t>1083 Cramer Rd</t>
  </si>
  <si>
    <t>Water meter for account root 041102</t>
  </si>
  <si>
    <t>157201</t>
  </si>
  <si>
    <t>1101 Calle Lagunitas</t>
  </si>
  <si>
    <t>Water meter for account root 157201</t>
  </si>
  <si>
    <t>01-01-2011</t>
  </si>
  <si>
    <t>C-404 as built and installed after 1986. All photos at archive/pictures/projects/lagunitas show copper services being the standard</t>
  </si>
  <si>
    <t>01-01-2012</t>
  </si>
  <si>
    <t>after 1986. Plans approved in 2011, homes built in 2012-2013 per County records</t>
  </si>
  <si>
    <t>157202</t>
  </si>
  <si>
    <t>1105 Calle Lagunitas</t>
  </si>
  <si>
    <t>Water meter for account root 157202</t>
  </si>
  <si>
    <t>157203</t>
  </si>
  <si>
    <t>1109 Calle Lagunitas</t>
  </si>
  <si>
    <t>Water meter for account root 157203</t>
  </si>
  <si>
    <t>051135</t>
  </si>
  <si>
    <t>1112 Linden Ave</t>
  </si>
  <si>
    <t>Water meter for account root 051135</t>
  </si>
  <si>
    <t>01-01-2022</t>
  </si>
  <si>
    <t>New meters installed in 2022 for condo redevelopment. Buff card is TCMd to address, project C-99 shows 1 inch municiplex was used for the services</t>
  </si>
  <si>
    <t>meter installed in 2022 and condos finished in 2022</t>
  </si>
  <si>
    <t>157204</t>
  </si>
  <si>
    <t>1113 Calle Lagunitas</t>
  </si>
  <si>
    <t>Water meter for account root 157204</t>
  </si>
  <si>
    <t>051389</t>
  </si>
  <si>
    <t>1114 Linden Ave</t>
  </si>
  <si>
    <t>Water meter for account root 051389</t>
  </si>
  <si>
    <t>157273</t>
  </si>
  <si>
    <t>1116 Calle Lagunitas</t>
  </si>
  <si>
    <t>Water meter for account root 157273</t>
  </si>
  <si>
    <t>020327</t>
  </si>
  <si>
    <t>1116 Church Ln</t>
  </si>
  <si>
    <t>Water meter for account root 020327</t>
  </si>
  <si>
    <t>07-01-1990</t>
  </si>
  <si>
    <t>Sytech work order 3825 shows that 40' of 1inch copper pipe was used when a water meter was relocated in front of 1116 Church lane.</t>
  </si>
  <si>
    <t>01-01-1990</t>
  </si>
  <si>
    <t>SB County data states home was built in 1990. After lead ban</t>
  </si>
  <si>
    <t>051388</t>
  </si>
  <si>
    <t>1116 Linden Ave</t>
  </si>
  <si>
    <t>Water meter for account root 051388</t>
  </si>
  <si>
    <t>157205</t>
  </si>
  <si>
    <t>1117 Calle Lagunitas</t>
  </si>
  <si>
    <t>Water meter for account root 157205</t>
  </si>
  <si>
    <t>051387</t>
  </si>
  <si>
    <t>1118 Linden Ave</t>
  </si>
  <si>
    <t>Water meter for account root 051387</t>
  </si>
  <si>
    <t>157272</t>
  </si>
  <si>
    <t>1120 Calle Lagunitas</t>
  </si>
  <si>
    <t>Water meter for account root 157272</t>
  </si>
  <si>
    <t>051390</t>
  </si>
  <si>
    <t>1120 Linden Ave LNDSC</t>
  </si>
  <si>
    <t>Water meter for account root 051390</t>
  </si>
  <si>
    <t>157206</t>
  </si>
  <si>
    <t>1121 Calle Lagunitas</t>
  </si>
  <si>
    <t>Water meter for account root 157206</t>
  </si>
  <si>
    <t>01-01-2013</t>
  </si>
  <si>
    <t>157271</t>
  </si>
  <si>
    <t>1124 Calle Lagunitas</t>
  </si>
  <si>
    <t>Water meter for account root 157271</t>
  </si>
  <si>
    <t>157207</t>
  </si>
  <si>
    <t>1125 Calle Lagunitas</t>
  </si>
  <si>
    <t>Water meter for account root 157207</t>
  </si>
  <si>
    <t>157270</t>
  </si>
  <si>
    <t>1128 Calle Lagunitas</t>
  </si>
  <si>
    <t>Water meter for account root 157270</t>
  </si>
  <si>
    <t>157210</t>
  </si>
  <si>
    <t>1129 Calle Lagunitas</t>
  </si>
  <si>
    <t>Water meter for account root 157210</t>
  </si>
  <si>
    <t>160097</t>
  </si>
  <si>
    <t>1129 Calle Lagunitas FIRE</t>
  </si>
  <si>
    <t>Water meter for account root 160097</t>
  </si>
  <si>
    <t>157209</t>
  </si>
  <si>
    <t>1131 Calle Lagunitas</t>
  </si>
  <si>
    <t>Water meter for account root 157209</t>
  </si>
  <si>
    <t>157269</t>
  </si>
  <si>
    <t>1132 Calle Lagunitas</t>
  </si>
  <si>
    <t>Water meter for account root 157269</t>
  </si>
  <si>
    <t>157208</t>
  </si>
  <si>
    <t>1133 Calle Lagunitas</t>
  </si>
  <si>
    <t>Water meter for account root 157208</t>
  </si>
  <si>
    <t>157211</t>
  </si>
  <si>
    <t>1135 Calle Lagunitas</t>
  </si>
  <si>
    <t>Water meter for account root 157211</t>
  </si>
  <si>
    <t>157268</t>
  </si>
  <si>
    <t>1136 Calle Lagunitas</t>
  </si>
  <si>
    <t>Water meter for account root 157268</t>
  </si>
  <si>
    <t>157212</t>
  </si>
  <si>
    <t>1137 Calle Lagunitas</t>
  </si>
  <si>
    <t>Water meter for account root 157212</t>
  </si>
  <si>
    <t>020346</t>
  </si>
  <si>
    <t>1137 Church Ln</t>
  </si>
  <si>
    <t>Water meter for account root 020346</t>
  </si>
  <si>
    <t>03-17-2014</t>
  </si>
  <si>
    <t>Buff card project C-20 shows that when the water meter was installed 7' of 3/4 inch copper pipe was used. Well after lead ban.</t>
  </si>
  <si>
    <t>01-01-2014</t>
  </si>
  <si>
    <t>SB County records state home was built in 2014. After lead ban.</t>
  </si>
  <si>
    <t>157213</t>
  </si>
  <si>
    <t>1139 Calle Lagunitas</t>
  </si>
  <si>
    <t>Water meter for account root 157213</t>
  </si>
  <si>
    <t>157267</t>
  </si>
  <si>
    <t>1140 Calle Lagunitas</t>
  </si>
  <si>
    <t>Water meter for account root 157267</t>
  </si>
  <si>
    <t>157214</t>
  </si>
  <si>
    <t>1141 Calle Lagunitas</t>
  </si>
  <si>
    <t>Water meter for account root 157214</t>
  </si>
  <si>
    <t>157215</t>
  </si>
  <si>
    <t>1143 Calle Lagunitas</t>
  </si>
  <si>
    <t>Water meter for account root 157215</t>
  </si>
  <si>
    <t>157266</t>
  </si>
  <si>
    <t>1144 Calle Lagunitas</t>
  </si>
  <si>
    <t>Water meter for account root 157266</t>
  </si>
  <si>
    <t>157216</t>
  </si>
  <si>
    <t>1145 Calle Lagunitas</t>
  </si>
  <si>
    <t>Water meter for account root 157216</t>
  </si>
  <si>
    <t>157217</t>
  </si>
  <si>
    <t>1147 Calle Lagunitas</t>
  </si>
  <si>
    <t>Water meter for account root 157217</t>
  </si>
  <si>
    <t>157265</t>
  </si>
  <si>
    <t>1148 Calle Lagunitas</t>
  </si>
  <si>
    <t>Water meter for account root 157265</t>
  </si>
  <si>
    <t>157218</t>
  </si>
  <si>
    <t>1149 Calle Lagunitas</t>
  </si>
  <si>
    <t>Water meter for account root 157218</t>
  </si>
  <si>
    <t>170061</t>
  </si>
  <si>
    <t>1150 Bailard Ave</t>
  </si>
  <si>
    <t>Water meter for account root 170061</t>
  </si>
  <si>
    <t>02-02-1988</t>
  </si>
  <si>
    <t>Sytech work order 03490 from February of 1988 shows that 11' of 1.5" copper pipe was used for the service.</t>
  </si>
  <si>
    <t>01-01-1987</t>
  </si>
  <si>
    <t>SB County records state that year built was 1987. After lead ban.</t>
  </si>
  <si>
    <t>157219</t>
  </si>
  <si>
    <t>1151 Calle Lagunitas</t>
  </si>
  <si>
    <t>Water meter for account root 157219</t>
  </si>
  <si>
    <t>157264</t>
  </si>
  <si>
    <t>1152 Calle Lagunitas</t>
  </si>
  <si>
    <t>Water meter for account root 157264</t>
  </si>
  <si>
    <t>157220</t>
  </si>
  <si>
    <t>1159 Calle Lagunitas</t>
  </si>
  <si>
    <t>Water meter for account root 157220</t>
  </si>
  <si>
    <t>160098</t>
  </si>
  <si>
    <t>1159 Calle Lagunitas FIRE</t>
  </si>
  <si>
    <t>Water meter for account root 160098</t>
  </si>
  <si>
    <t>157221</t>
  </si>
  <si>
    <t>1161 Calle Lagunitas</t>
  </si>
  <si>
    <t>Water meter for account root 157221</t>
  </si>
  <si>
    <t>157222</t>
  </si>
  <si>
    <t>1163 Calle Lagunitas</t>
  </si>
  <si>
    <t>Water meter for account root 157222</t>
  </si>
  <si>
    <t>157223</t>
  </si>
  <si>
    <t>1165 Calle Lagunitas</t>
  </si>
  <si>
    <t>Water meter for account root 157223</t>
  </si>
  <si>
    <t>157224</t>
  </si>
  <si>
    <t>1167 Calle Lagunitas</t>
  </si>
  <si>
    <t>Water meter for account root 157224</t>
  </si>
  <si>
    <t>157225</t>
  </si>
  <si>
    <t>1169 Calle Lagunitas</t>
  </si>
  <si>
    <t>Water meter for account root 157225</t>
  </si>
  <si>
    <t>157226</t>
  </si>
  <si>
    <t>1171 Calle Lagunitas</t>
  </si>
  <si>
    <t>Water meter for account root 157226</t>
  </si>
  <si>
    <t>157227</t>
  </si>
  <si>
    <t>1173 Calle Lagunitas</t>
  </si>
  <si>
    <t>Water meter for account root 157227</t>
  </si>
  <si>
    <t>157228</t>
  </si>
  <si>
    <t>1175 Calle Lagunitas</t>
  </si>
  <si>
    <t>Water meter for account root 157228</t>
  </si>
  <si>
    <t>157229</t>
  </si>
  <si>
    <t>1177 Calle Lagunitas</t>
  </si>
  <si>
    <t>Water meter for account root 157229</t>
  </si>
  <si>
    <t>157230</t>
  </si>
  <si>
    <t>1179 Calle Lagunitas</t>
  </si>
  <si>
    <t>Water meter for account root 157230</t>
  </si>
  <si>
    <t>157231</t>
  </si>
  <si>
    <t>1181 Calle Lagunitas</t>
  </si>
  <si>
    <t>Water meter for account root 157231</t>
  </si>
  <si>
    <t>157232</t>
  </si>
  <si>
    <t>1189 Calle Lagunitas</t>
  </si>
  <si>
    <t>Water meter for account root 157232</t>
  </si>
  <si>
    <t>157233</t>
  </si>
  <si>
    <t>1191 Calle Lagunitas</t>
  </si>
  <si>
    <t>Water meter for account root 157233</t>
  </si>
  <si>
    <t>157234</t>
  </si>
  <si>
    <t>1193 Calle Lagunitas</t>
  </si>
  <si>
    <t>Water meter for account root 157234</t>
  </si>
  <si>
    <t>157235</t>
  </si>
  <si>
    <t>1195 Calle Lagunitas</t>
  </si>
  <si>
    <t>Water meter for account root 157235</t>
  </si>
  <si>
    <t>157236</t>
  </si>
  <si>
    <t>1197 Calle Lagunitas</t>
  </si>
  <si>
    <t>Water meter for account root 157236</t>
  </si>
  <si>
    <t>157237</t>
  </si>
  <si>
    <t>1199 Calle Lagunitas</t>
  </si>
  <si>
    <t>Water meter for account root 157237</t>
  </si>
  <si>
    <t>157800</t>
  </si>
  <si>
    <t>1210 Franciscan Ct</t>
  </si>
  <si>
    <t>Water meter for account root 157800</t>
  </si>
  <si>
    <t>07-01-1986</t>
  </si>
  <si>
    <t>Sytech work orders 03253 and 03375 for a total of 5 2in. meters and 14 1.5in. meters for the development of Tract 25, 094.  Phase 1 WO 03253 for a total of 9 meters installed in July of 1986. As-built 343 references CM-107 and CM-105 copper standards.</t>
  </si>
  <si>
    <t>01-01-1986</t>
  </si>
  <si>
    <t>Meters installed in 1986 for phase 1 of development. County records show year built for the units is 1986</t>
  </si>
  <si>
    <t>157801</t>
  </si>
  <si>
    <t>1211 Franciscan Ct</t>
  </si>
  <si>
    <t>Water meter for account root 157801</t>
  </si>
  <si>
    <t>115768</t>
  </si>
  <si>
    <t>1211 Lavender Ct</t>
  </si>
  <si>
    <t>Water meter for account root 115768</t>
  </si>
  <si>
    <t>170081</t>
  </si>
  <si>
    <t>1212 Casitasa Pass Rd</t>
  </si>
  <si>
    <t>Water meter for account root 170081</t>
  </si>
  <si>
    <t>157802</t>
  </si>
  <si>
    <t>1215 Franciscan Ct</t>
  </si>
  <si>
    <t>Water meter for account root 157802</t>
  </si>
  <si>
    <t>115770</t>
  </si>
  <si>
    <t>1215 Lavender Ct</t>
  </si>
  <si>
    <t>Water meter for account root 115770</t>
  </si>
  <si>
    <t>115772</t>
  </si>
  <si>
    <t>1219 Lavender Ct</t>
  </si>
  <si>
    <t>Water meter for account root 115772</t>
  </si>
  <si>
    <t>157805</t>
  </si>
  <si>
    <t>1220 Franciscan Ct</t>
  </si>
  <si>
    <t>Water meter for account root 157805</t>
  </si>
  <si>
    <t>115774</t>
  </si>
  <si>
    <t>1223 Lavender Ct</t>
  </si>
  <si>
    <t>Water meter for account root 115774</t>
  </si>
  <si>
    <t>157803</t>
  </si>
  <si>
    <t>1225 Franciscan Ct</t>
  </si>
  <si>
    <t>Water meter for account root 157803</t>
  </si>
  <si>
    <t>115776</t>
  </si>
  <si>
    <t>1227 Lavender Ct</t>
  </si>
  <si>
    <t>Water meter for account root 115776</t>
  </si>
  <si>
    <t>157818</t>
  </si>
  <si>
    <t>1230 Franciscan Ct</t>
  </si>
  <si>
    <t>Water meter for account root 157818</t>
  </si>
  <si>
    <t>157804</t>
  </si>
  <si>
    <t>1231 Franciscan Ct</t>
  </si>
  <si>
    <t>Water meter for account root 157804</t>
  </si>
  <si>
    <t>157275</t>
  </si>
  <si>
    <t>1235 Calle Lagunitas/Lnd</t>
  </si>
  <si>
    <t>Water meter for account root 157275</t>
  </si>
  <si>
    <t>157806</t>
  </si>
  <si>
    <t>1235 Franciscan Ct</t>
  </si>
  <si>
    <t>Water meter for account root 157806</t>
  </si>
  <si>
    <t>04-01-1987</t>
  </si>
  <si>
    <t>Sytech work orders 03253 and 03375 for a total of 5 2in. meters and 14 1.5in. meters for the development of Tract 25, 094.  Phase 2 WO 03375 for a total of 10 meters installed in April of 1987. As-built 343 references CM-107 and CM-105 copper standards.</t>
  </si>
  <si>
    <t>Meters installed in 1987 for phase 2 of development. Any material used to connect to the meter was after the lead ban. County records show units built in 1986 and 1987.</t>
  </si>
  <si>
    <t>146030</t>
  </si>
  <si>
    <t>124 Rincon Pt Rd</t>
  </si>
  <si>
    <t>Water meter for account root 146030</t>
  </si>
  <si>
    <t>03-15-1989</t>
  </si>
  <si>
    <t>Sytech work order 3650 from March of 1989 shows that when the meter was installed 10' of 3/4" copper pipe was used as the service.</t>
  </si>
  <si>
    <t>01-01-1989</t>
  </si>
  <si>
    <t>SB County records state home was built in 1989. After lead ban.</t>
  </si>
  <si>
    <t>157817</t>
  </si>
  <si>
    <t>1240 Franciscan Ct</t>
  </si>
  <si>
    <t>Water meter for account root 157817</t>
  </si>
  <si>
    <t>157149</t>
  </si>
  <si>
    <t>Water meter for account root 157149</t>
  </si>
  <si>
    <t>157807</t>
  </si>
  <si>
    <t>1245 Franciscan Ct</t>
  </si>
  <si>
    <t>Water meter for account root 157807</t>
  </si>
  <si>
    <t>157820</t>
  </si>
  <si>
    <t>1250 Cravens Ln 1</t>
  </si>
  <si>
    <t>Water meter for account root 157820</t>
  </si>
  <si>
    <t>plans approved in 1990 by CVWD (C-366) and reference all copper standards under water installation notes on sheet 2 of 9. Built from 1990-1991 per County records</t>
  </si>
  <si>
    <t>Villas of Carpinteria units were built in 1990 and 1991 per County records</t>
  </si>
  <si>
    <t>157821</t>
  </si>
  <si>
    <t>1250 Cravens Ln 2</t>
  </si>
  <si>
    <t>Water meter for account root 157821</t>
  </si>
  <si>
    <t>157822</t>
  </si>
  <si>
    <t>1250 Cravens Ln 3</t>
  </si>
  <si>
    <t>Water meter for account root 157822</t>
  </si>
  <si>
    <t>157823</t>
  </si>
  <si>
    <t>1252 Cravens Ln 1</t>
  </si>
  <si>
    <t>Water meter for account root 157823</t>
  </si>
  <si>
    <t>157824</t>
  </si>
  <si>
    <t>1252 Cravens Ln 2</t>
  </si>
  <si>
    <t>Water meter for account root 157824</t>
  </si>
  <si>
    <t>157825</t>
  </si>
  <si>
    <t>1252 Cravens Ln 3</t>
  </si>
  <si>
    <t>Water meter for account root 157825</t>
  </si>
  <si>
    <t>157828</t>
  </si>
  <si>
    <t>1254 Cravens Ln 1</t>
  </si>
  <si>
    <t>Water meter for account root 157828</t>
  </si>
  <si>
    <t>157830</t>
  </si>
  <si>
    <t>1254 Cravens Ln 2</t>
  </si>
  <si>
    <t>Water meter for account root 157830</t>
  </si>
  <si>
    <t>157831</t>
  </si>
  <si>
    <t>1254 Cravens Ln 3</t>
  </si>
  <si>
    <t>Water meter for account root 157831</t>
  </si>
  <si>
    <t>157809</t>
  </si>
  <si>
    <t>1255 Franciscan Ct</t>
  </si>
  <si>
    <t>Water meter for account root 157809</t>
  </si>
  <si>
    <t>157826</t>
  </si>
  <si>
    <t>1256 Cravens Ln 1</t>
  </si>
  <si>
    <t>Water meter for account root 157826</t>
  </si>
  <si>
    <t>157827</t>
  </si>
  <si>
    <t>1256 Cravens Ln 2</t>
  </si>
  <si>
    <t>Water meter for account root 157827</t>
  </si>
  <si>
    <t>01-01-1991</t>
  </si>
  <si>
    <t>157829</t>
  </si>
  <si>
    <t>1256 Cravens Ln 3</t>
  </si>
  <si>
    <t>Water meter for account root 157829</t>
  </si>
  <si>
    <t>157832</t>
  </si>
  <si>
    <t>1258 Cravens Ln 1</t>
  </si>
  <si>
    <t>Water meter for account root 157832</t>
  </si>
  <si>
    <t>157833</t>
  </si>
  <si>
    <t>1258 Cravens Ln 2</t>
  </si>
  <si>
    <t>Water meter for account root 157833</t>
  </si>
  <si>
    <t>157834</t>
  </si>
  <si>
    <t>1258 Cravens Ln 3</t>
  </si>
  <si>
    <t>Water meter for account root 157834</t>
  </si>
  <si>
    <t>157835</t>
  </si>
  <si>
    <t>1260 Cravens Ln 1</t>
  </si>
  <si>
    <t>Water meter for account root 157835</t>
  </si>
  <si>
    <t>157837</t>
  </si>
  <si>
    <t>1260 Cravens Ln 2</t>
  </si>
  <si>
    <t>Water meter for account root 157837</t>
  </si>
  <si>
    <t>157816</t>
  </si>
  <si>
    <t>1260 Franciscan Ct</t>
  </si>
  <si>
    <t>Water meter for account root 157816</t>
  </si>
  <si>
    <t>157811</t>
  </si>
  <si>
    <t>1261 Franciscan Ct</t>
  </si>
  <si>
    <t>Water meter for account root 157811</t>
  </si>
  <si>
    <t>157836</t>
  </si>
  <si>
    <t>1262 Cravens Ln 1</t>
  </si>
  <si>
    <t>Water meter for account root 157836</t>
  </si>
  <si>
    <t>157838</t>
  </si>
  <si>
    <t>1264 Cravens Ln 1</t>
  </si>
  <si>
    <t>Water meter for account root 157838</t>
  </si>
  <si>
    <t>157839</t>
  </si>
  <si>
    <t>1264 Cravens Ln 2</t>
  </si>
  <si>
    <t>Water meter for account root 157839</t>
  </si>
  <si>
    <t>157810</t>
  </si>
  <si>
    <t>1265 Franciscan Ct</t>
  </si>
  <si>
    <t>Water meter for account root 157810</t>
  </si>
  <si>
    <t>157840</t>
  </si>
  <si>
    <t>1266 Cravens Ln 1</t>
  </si>
  <si>
    <t>Water meter for account root 157840</t>
  </si>
  <si>
    <t>157841</t>
  </si>
  <si>
    <t>1266 Cravens Ln 2</t>
  </si>
  <si>
    <t>Water meter for account root 157841</t>
  </si>
  <si>
    <t>157842</t>
  </si>
  <si>
    <t>1268 Cravens Ln 1</t>
  </si>
  <si>
    <t>Water meter for account root 157842</t>
  </si>
  <si>
    <t>157845</t>
  </si>
  <si>
    <t>1268 Cravens Ln 2</t>
  </si>
  <si>
    <t>Water meter for account root 157845</t>
  </si>
  <si>
    <t>157843</t>
  </si>
  <si>
    <t>1270 Cravens Ln 1</t>
  </si>
  <si>
    <t>Water meter for account root 157843</t>
  </si>
  <si>
    <t>157844</t>
  </si>
  <si>
    <t>1270 Cravens Ln 2</t>
  </si>
  <si>
    <t>Water meter for account root 157844</t>
  </si>
  <si>
    <t>157846</t>
  </si>
  <si>
    <t>1270 Cravens Ln 3</t>
  </si>
  <si>
    <t>Water meter for account root 157846</t>
  </si>
  <si>
    <t>157815</t>
  </si>
  <si>
    <t>1270 Franciscan Ct</t>
  </si>
  <si>
    <t>Water meter for account root 157815</t>
  </si>
  <si>
    <t>157812</t>
  </si>
  <si>
    <t>1271 Franciscan Ct</t>
  </si>
  <si>
    <t>Water meter for account root 157812</t>
  </si>
  <si>
    <t>040980</t>
  </si>
  <si>
    <t>1272 Cramer Cir</t>
  </si>
  <si>
    <t>Water meter for account root 040980</t>
  </si>
  <si>
    <t>07-01-2006</t>
  </si>
  <si>
    <t>Meters installed in July of 2006. Copper service line shown in Sytech work order 5534</t>
  </si>
  <si>
    <t>01-01-2007</t>
  </si>
  <si>
    <t>SB County records state home was built in 2007</t>
  </si>
  <si>
    <t>157847</t>
  </si>
  <si>
    <t>1272 Cravens Ln 1</t>
  </si>
  <si>
    <t>Water meter for account root 157847</t>
  </si>
  <si>
    <t>157848</t>
  </si>
  <si>
    <t>1272 Cravens Ln 2</t>
  </si>
  <si>
    <t>Water meter for account root 157848</t>
  </si>
  <si>
    <t>157849</t>
  </si>
  <si>
    <t>1272 Cravens Ln 3</t>
  </si>
  <si>
    <t>Water meter for account root 157849</t>
  </si>
  <si>
    <t>040981</t>
  </si>
  <si>
    <t>1280 Cramer Cir</t>
  </si>
  <si>
    <t>Water meter for account root 040981</t>
  </si>
  <si>
    <t>157814</t>
  </si>
  <si>
    <t>1280 Franciscan Ct</t>
  </si>
  <si>
    <t>Water meter for account root 157814</t>
  </si>
  <si>
    <t>157813</t>
  </si>
  <si>
    <t>1281 Franciscan Ct</t>
  </si>
  <si>
    <t>Water meter for account root 157813</t>
  </si>
  <si>
    <t>081010</t>
  </si>
  <si>
    <t>1305 Dahlia Ct 101</t>
  </si>
  <si>
    <t>Water meter for account root 081010</t>
  </si>
  <si>
    <t>Dahlia Court Expansion project started in 2012. Photos show copper services. After lead ban. Photos located at S:\Pictures\Projects\Dahlia Court Expansion</t>
  </si>
  <si>
    <t>CVWD did meter installs in 2012/2013 and developer ran lines to new units after</t>
  </si>
  <si>
    <t>081011</t>
  </si>
  <si>
    <t>1305 Dahlia Ct 102</t>
  </si>
  <si>
    <t>Water meter for account root 081011</t>
  </si>
  <si>
    <t>081009</t>
  </si>
  <si>
    <t>1305 Dahlia Ct 108</t>
  </si>
  <si>
    <t>Water meter for account root 081009</t>
  </si>
  <si>
    <t>081007</t>
  </si>
  <si>
    <t>1305 Dahlia Ct 110</t>
  </si>
  <si>
    <t>Water meter for account root 081007</t>
  </si>
  <si>
    <t>081002</t>
  </si>
  <si>
    <t>1305 Dahlia Ct 112</t>
  </si>
  <si>
    <t>Water meter for account root 081002</t>
  </si>
  <si>
    <t>081019</t>
  </si>
  <si>
    <t>1305 Dahlia Ct 115</t>
  </si>
  <si>
    <t>Water meter for account root 081019</t>
  </si>
  <si>
    <t>081020</t>
  </si>
  <si>
    <t>1305 Dahlia Ct 116</t>
  </si>
  <si>
    <t>Water meter for account root 081020</t>
  </si>
  <si>
    <t>081025</t>
  </si>
  <si>
    <t>1305 Dahlia Ct 117</t>
  </si>
  <si>
    <t>Water meter for account root 081025</t>
  </si>
  <si>
    <t>081026</t>
  </si>
  <si>
    <t>1305 Dahlia Ct 118</t>
  </si>
  <si>
    <t>Water meter for account root 081026</t>
  </si>
  <si>
    <t>081030</t>
  </si>
  <si>
    <t>1305 Dahlia Ct 119</t>
  </si>
  <si>
    <t>Water meter for account root 081030</t>
  </si>
  <si>
    <t>081029</t>
  </si>
  <si>
    <t>1305 Dahlia Ct 120</t>
  </si>
  <si>
    <t>Water meter for account root 081029</t>
  </si>
  <si>
    <t>081032</t>
  </si>
  <si>
    <t>1305 Dahlia Ct 121</t>
  </si>
  <si>
    <t>Water meter for account root 081032</t>
  </si>
  <si>
    <t>081033</t>
  </si>
  <si>
    <t>1305 Dahlia Ct 122</t>
  </si>
  <si>
    <t>Water meter for account root 081033</t>
  </si>
  <si>
    <t>081012</t>
  </si>
  <si>
    <t>1305 Dahlia Ct 201</t>
  </si>
  <si>
    <t>Water meter for account root 081012</t>
  </si>
  <si>
    <t>081013</t>
  </si>
  <si>
    <t>1305 Dahlia Ct 202</t>
  </si>
  <si>
    <t>Water meter for account root 081013</t>
  </si>
  <si>
    <t>081014</t>
  </si>
  <si>
    <t>1305 Dahlia Ct 203</t>
  </si>
  <si>
    <t>Water meter for account root 081014</t>
  </si>
  <si>
    <t>081015</t>
  </si>
  <si>
    <t>1305 Dahlia Ct 204</t>
  </si>
  <si>
    <t>Water meter for account root 081015</t>
  </si>
  <si>
    <t>081017</t>
  </si>
  <si>
    <t>1305 Dahlia Ct 205</t>
  </si>
  <si>
    <t>Water meter for account root 081017</t>
  </si>
  <si>
    <t>081016</t>
  </si>
  <si>
    <t>1305 Dahlia Ct 206</t>
  </si>
  <si>
    <t>Water meter for account root 081016</t>
  </si>
  <si>
    <t>081004</t>
  </si>
  <si>
    <t>1305 Dahlia Ct 207</t>
  </si>
  <si>
    <t>Water meter for account root 081004</t>
  </si>
  <si>
    <t>081008</t>
  </si>
  <si>
    <t>1305 Dahlia Ct 208</t>
  </si>
  <si>
    <t>Water meter for account root 081008</t>
  </si>
  <si>
    <t>081003</t>
  </si>
  <si>
    <t>1305 Dahlia Ct 209</t>
  </si>
  <si>
    <t>Water meter for account root 081003</t>
  </si>
  <si>
    <t>081006</t>
  </si>
  <si>
    <t>1305 Dahlia Ct 210</t>
  </si>
  <si>
    <t>Water meter for account root 081006</t>
  </si>
  <si>
    <t>081005</t>
  </si>
  <si>
    <t>1305 Dahlia Ct 212</t>
  </si>
  <si>
    <t>Water meter for account root 081005</t>
  </si>
  <si>
    <t>081001</t>
  </si>
  <si>
    <t>1305 Dahlia Ct 214</t>
  </si>
  <si>
    <t>Water meter for account root 081001</t>
  </si>
  <si>
    <t>081021</t>
  </si>
  <si>
    <t>1305 Dahlia Ct 215</t>
  </si>
  <si>
    <t>Water meter for account root 081021</t>
  </si>
  <si>
    <t>081022</t>
  </si>
  <si>
    <t>1305 Dahlia Ct 216</t>
  </si>
  <si>
    <t>Water meter for account root 081022</t>
  </si>
  <si>
    <t>081024</t>
  </si>
  <si>
    <t>1305 Dahlia Ct 217</t>
  </si>
  <si>
    <t>Water meter for account root 081024</t>
  </si>
  <si>
    <t>081023</t>
  </si>
  <si>
    <t>1305 Dahlia Ct 218</t>
  </si>
  <si>
    <t>Water meter for account root 081023</t>
  </si>
  <si>
    <t>081028</t>
  </si>
  <si>
    <t>1305 Dahlia Ct 219</t>
  </si>
  <si>
    <t>Water meter for account root 081028</t>
  </si>
  <si>
    <t>081027</t>
  </si>
  <si>
    <t>1305 Dahlia Ct 220</t>
  </si>
  <si>
    <t>Water meter for account root 081027</t>
  </si>
  <si>
    <t>081034</t>
  </si>
  <si>
    <t>1305 Dahlia Ct 221</t>
  </si>
  <si>
    <t>Water meter for account root 081034</t>
  </si>
  <si>
    <t>081031</t>
  </si>
  <si>
    <t>1305 Dahlia Ct 222</t>
  </si>
  <si>
    <t>Water meter for account root 081031</t>
  </si>
  <si>
    <t>080083</t>
  </si>
  <si>
    <t>1305 Dahlia Ct FIRE</t>
  </si>
  <si>
    <t>Water meter for account root 080083</t>
  </si>
  <si>
    <t>080084</t>
  </si>
  <si>
    <t>Water meter for account root 080084</t>
  </si>
  <si>
    <t>081018</t>
  </si>
  <si>
    <t>1305 Dahlia Ct IRRIG</t>
  </si>
  <si>
    <t>Water meter for account root 081018</t>
  </si>
  <si>
    <t>115796</t>
  </si>
  <si>
    <t>1310 Lavender Ct</t>
  </si>
  <si>
    <t>Water meter for account root 115796</t>
  </si>
  <si>
    <t>010306</t>
  </si>
  <si>
    <t>1315 Vallecito Pl</t>
  </si>
  <si>
    <t>Water meter for account root 010306</t>
  </si>
  <si>
    <t>05-01-2022</t>
  </si>
  <si>
    <t>New meters installed in 2022 for new builds. C-119 is TCM'd to the addresses showing 1 inch municiplex was used during installation</t>
  </si>
  <si>
    <t>meter installed in 2022 and customer ran line to property after. New homes built in 2022</t>
  </si>
  <si>
    <t>115794</t>
  </si>
  <si>
    <t>1320 Lavender Ct</t>
  </si>
  <si>
    <t>Water meter for account root 115794</t>
  </si>
  <si>
    <t>124086</t>
  </si>
  <si>
    <t>1327 Trieste Ln</t>
  </si>
  <si>
    <t>Water meter for account root 124086</t>
  </si>
  <si>
    <t>04-01-1986</t>
  </si>
  <si>
    <t>Meters installed April of 1986. Sytech work order 03224. Work order specifies 25' of 1" copper pipe was used.</t>
  </si>
  <si>
    <t>SB County records state homes were built in 1987</t>
  </si>
  <si>
    <t>124085</t>
  </si>
  <si>
    <t>1331 Trieste Ln</t>
  </si>
  <si>
    <t>Water meter for account root 124085</t>
  </si>
  <si>
    <t>134575</t>
  </si>
  <si>
    <t>1335 Casitas Pass Rd</t>
  </si>
  <si>
    <t>Water meter for account root 134575</t>
  </si>
  <si>
    <t>05-17-1994</t>
  </si>
  <si>
    <t>Sytech work order 4201 from 05/17/1994 shows that 26' of 1" copper pipe was used for the water service.</t>
  </si>
  <si>
    <t>01-01-1994</t>
  </si>
  <si>
    <t>SB County records state home was built in 1994. After lead ban.</t>
  </si>
  <si>
    <t>030645</t>
  </si>
  <si>
    <t>140 Holly Ave 1</t>
  </si>
  <si>
    <t>Water meter for account root 030645</t>
  </si>
  <si>
    <t>07-01-1989</t>
  </si>
  <si>
    <t>Meters installed in July of 1989. Sytech work order 3700. Work order specifies copper pipe was used. 1.5in. copper used to tee</t>
  </si>
  <si>
    <t>County records state development was built in 1989. After lead ban.</t>
  </si>
  <si>
    <t>030644</t>
  </si>
  <si>
    <t>140 Holly Ave 2</t>
  </si>
  <si>
    <t>Water meter for account root 030644</t>
  </si>
  <si>
    <t>030643</t>
  </si>
  <si>
    <t>140 Holly Ave 3</t>
  </si>
  <si>
    <t>Water meter for account root 030643</t>
  </si>
  <si>
    <t>030642</t>
  </si>
  <si>
    <t>140 Holly Ave 4</t>
  </si>
  <si>
    <t>Water meter for account root 030642</t>
  </si>
  <si>
    <t>030641</t>
  </si>
  <si>
    <t>140 Holly Ave 5</t>
  </si>
  <si>
    <t>Water meter for account root 030641</t>
  </si>
  <si>
    <t>030640</t>
  </si>
  <si>
    <t>140 Holly Ave LNDSC</t>
  </si>
  <si>
    <t>Water meter for account root 030640</t>
  </si>
  <si>
    <t>124039</t>
  </si>
  <si>
    <t>1405 Santa Monica Rd</t>
  </si>
  <si>
    <t>Water meter for account root 124039</t>
  </si>
  <si>
    <t>08-03-1998</t>
  </si>
  <si>
    <t>Meter installed in August 1998. Sytech work order 4640. Work order specifies 5' of 3/4" copper pipe was used.</t>
  </si>
  <si>
    <t>01-01-1999</t>
  </si>
  <si>
    <t>County records state that the house was built in 1999. After the lead ban.</t>
  </si>
  <si>
    <t>115778</t>
  </si>
  <si>
    <t>1411 Lavender Ct</t>
  </si>
  <si>
    <t>Water meter for account root 115778</t>
  </si>
  <si>
    <t>115780</t>
  </si>
  <si>
    <t>1415 Lavender Ct</t>
  </si>
  <si>
    <t>Water meter for account root 115780</t>
  </si>
  <si>
    <t>115782</t>
  </si>
  <si>
    <t>1419 Lavender Ct</t>
  </si>
  <si>
    <t>Water meter for account root 115782</t>
  </si>
  <si>
    <t>115784</t>
  </si>
  <si>
    <t>1423 Lavender Ct</t>
  </si>
  <si>
    <t>Water meter for account root 115784</t>
  </si>
  <si>
    <t>115786</t>
  </si>
  <si>
    <t>1427 Lavender Ct</t>
  </si>
  <si>
    <t>Water meter for account root 115786</t>
  </si>
  <si>
    <t>115788</t>
  </si>
  <si>
    <t>1431 Lavender Ct</t>
  </si>
  <si>
    <t>Water meter for account root 115788</t>
  </si>
  <si>
    <t>115790</t>
  </si>
  <si>
    <t>1435 Lavender Ct</t>
  </si>
  <si>
    <t>Water meter for account root 115790</t>
  </si>
  <si>
    <t>134796</t>
  </si>
  <si>
    <t>1505 Meadow Cir</t>
  </si>
  <si>
    <t>Water meter for account root 134796</t>
  </si>
  <si>
    <t>05-01-1986</t>
  </si>
  <si>
    <t>As-built C-350 approved in May of 1986 after lead ban.</t>
  </si>
  <si>
    <t>Meadow circle homes constructed in 1987 per County records</t>
  </si>
  <si>
    <t>134792</t>
  </si>
  <si>
    <t>1507 Meadow Cir</t>
  </si>
  <si>
    <t>Water meter for account root 134792</t>
  </si>
  <si>
    <t>134795</t>
  </si>
  <si>
    <t>1509 Meadow Cir</t>
  </si>
  <si>
    <t>Water meter for account root 134795</t>
  </si>
  <si>
    <t>115798</t>
  </si>
  <si>
    <t>1510 Lavender Ct</t>
  </si>
  <si>
    <t>Water meter for account root 115798</t>
  </si>
  <si>
    <t>134794</t>
  </si>
  <si>
    <t>1511 Meadow Cir</t>
  </si>
  <si>
    <t>Water meter for account root 134794</t>
  </si>
  <si>
    <t>134793</t>
  </si>
  <si>
    <t>1513 Meadow Cir</t>
  </si>
  <si>
    <t>Water meter for account root 134793</t>
  </si>
  <si>
    <t>134791</t>
  </si>
  <si>
    <t>1515 Meadow Cir</t>
  </si>
  <si>
    <t>Water meter for account root 134791</t>
  </si>
  <si>
    <t>134790</t>
  </si>
  <si>
    <t>1517 Meadow Cir</t>
  </si>
  <si>
    <t>Water meter for account root 134790</t>
  </si>
  <si>
    <t>134789</t>
  </si>
  <si>
    <t>1519 Meadow Cir</t>
  </si>
  <si>
    <t>Water meter for account root 134789</t>
  </si>
  <si>
    <t>115800</t>
  </si>
  <si>
    <t>1520 Lavender Ct</t>
  </si>
  <si>
    <t>Water meter for account root 115800</t>
  </si>
  <si>
    <t>134788</t>
  </si>
  <si>
    <t>1521 Meadow Cir</t>
  </si>
  <si>
    <t>Water meter for account root 134788</t>
  </si>
  <si>
    <t>134787</t>
  </si>
  <si>
    <t>1523 Meadow Cir</t>
  </si>
  <si>
    <t>Water meter for account root 134787</t>
  </si>
  <si>
    <t>134780</t>
  </si>
  <si>
    <t>1525 Meadow Cir</t>
  </si>
  <si>
    <t>Water meter for account root 134780</t>
  </si>
  <si>
    <t>134786</t>
  </si>
  <si>
    <t>1527 Meadow Cir</t>
  </si>
  <si>
    <t>Water meter for account root 134786</t>
  </si>
  <si>
    <t>134785</t>
  </si>
  <si>
    <t>1529 Meadow Cir</t>
  </si>
  <si>
    <t>Water meter for account root 134785</t>
  </si>
  <si>
    <t>134784</t>
  </si>
  <si>
    <t>1531 Meadow Cir</t>
  </si>
  <si>
    <t>Water meter for account root 134784</t>
  </si>
  <si>
    <t>134783</t>
  </si>
  <si>
    <t>1533 Meadow Cir</t>
  </si>
  <si>
    <t>Water meter for account root 134783</t>
  </si>
  <si>
    <t>134781</t>
  </si>
  <si>
    <t>1535 Meadow Cir</t>
  </si>
  <si>
    <t>Water meter for account root 134781</t>
  </si>
  <si>
    <t>134782</t>
  </si>
  <si>
    <t>1537 Meadow Cir</t>
  </si>
  <si>
    <t>Water meter for account root 134782</t>
  </si>
  <si>
    <t>134779</t>
  </si>
  <si>
    <t>1539 Meadow Cir</t>
  </si>
  <si>
    <t>Water meter for account root 134779</t>
  </si>
  <si>
    <t>134778</t>
  </si>
  <si>
    <t>1541 Meadow Cir</t>
  </si>
  <si>
    <t>Water meter for account root 134778</t>
  </si>
  <si>
    <t>134777</t>
  </si>
  <si>
    <t>1543 Meadow Cir</t>
  </si>
  <si>
    <t>Water meter for account root 134777</t>
  </si>
  <si>
    <t>134776</t>
  </si>
  <si>
    <t>1545 Meadow Cir</t>
  </si>
  <si>
    <t>Water meter for account root 134776</t>
  </si>
  <si>
    <t>134774</t>
  </si>
  <si>
    <t>1547 Meadow Cir</t>
  </si>
  <si>
    <t>Water meter for account root 134774</t>
  </si>
  <si>
    <t>134773</t>
  </si>
  <si>
    <t>1549 Meadow Cir</t>
  </si>
  <si>
    <t>Water meter for account root 134773</t>
  </si>
  <si>
    <t>134772</t>
  </si>
  <si>
    <t>1551 Meadow Cir</t>
  </si>
  <si>
    <t>Water meter for account root 134772</t>
  </si>
  <si>
    <t>134771</t>
  </si>
  <si>
    <t>1553 Meadow Cir</t>
  </si>
  <si>
    <t>Water meter for account root 134771</t>
  </si>
  <si>
    <t>134770</t>
  </si>
  <si>
    <t>1555 Meadow Cir</t>
  </si>
  <si>
    <t>Water meter for account root 134770</t>
  </si>
  <si>
    <t>134769</t>
  </si>
  <si>
    <t>1557 Meadow Cir</t>
  </si>
  <si>
    <t>Water meter for account root 134769</t>
  </si>
  <si>
    <t>134775</t>
  </si>
  <si>
    <t>1559 Meadow Cir</t>
  </si>
  <si>
    <t>Water meter for account root 134775</t>
  </si>
  <si>
    <t>134767</t>
  </si>
  <si>
    <t>1561 Meadow Cir</t>
  </si>
  <si>
    <t>Water meter for account root 134767</t>
  </si>
  <si>
    <t>134768</t>
  </si>
  <si>
    <t>1563 Meadow Cir</t>
  </si>
  <si>
    <t>Water meter for account root 134768</t>
  </si>
  <si>
    <t>134763</t>
  </si>
  <si>
    <t>1565 Meadow Cir</t>
  </si>
  <si>
    <t>Water meter for account root 134763</t>
  </si>
  <si>
    <t>134764</t>
  </si>
  <si>
    <t>1567 Meadow Cir</t>
  </si>
  <si>
    <t>Water meter for account root 134764</t>
  </si>
  <si>
    <t>134766</t>
  </si>
  <si>
    <t>1569 Meadow Cir</t>
  </si>
  <si>
    <t>Water meter for account root 134766</t>
  </si>
  <si>
    <t>134762</t>
  </si>
  <si>
    <t>1571 Meadow Cir</t>
  </si>
  <si>
    <t>Water meter for account root 134762</t>
  </si>
  <si>
    <t>134761</t>
  </si>
  <si>
    <t>1573 Meadow Cir</t>
  </si>
  <si>
    <t>Water meter for account root 134761</t>
  </si>
  <si>
    <t>134760</t>
  </si>
  <si>
    <t>1575 Meadow Cir</t>
  </si>
  <si>
    <t>Water meter for account root 134760</t>
  </si>
  <si>
    <t>134759</t>
  </si>
  <si>
    <t>1577 Meadow Cir</t>
  </si>
  <si>
    <t>Water meter for account root 134759</t>
  </si>
  <si>
    <t>134765</t>
  </si>
  <si>
    <t>1579 Meadow Cir</t>
  </si>
  <si>
    <t>Water meter for account root 134765</t>
  </si>
  <si>
    <t>134758</t>
  </si>
  <si>
    <t>1581 Meadow Cir</t>
  </si>
  <si>
    <t>Water meter for account root 134758</t>
  </si>
  <si>
    <t>134757</t>
  </si>
  <si>
    <t>1583 Meadow Cir</t>
  </si>
  <si>
    <t>Water meter for account root 134757</t>
  </si>
  <si>
    <t>115802</t>
  </si>
  <si>
    <t>1611 Lavender Ct</t>
  </si>
  <si>
    <t>Water meter for account root 115802</t>
  </si>
  <si>
    <t>115804</t>
  </si>
  <si>
    <t>1615 Lavender Ct</t>
  </si>
  <si>
    <t>Water meter for account root 115804</t>
  </si>
  <si>
    <t>115806</t>
  </si>
  <si>
    <t>1619 Lavender Ct</t>
  </si>
  <si>
    <t>Water meter for account root 115806</t>
  </si>
  <si>
    <t>115808</t>
  </si>
  <si>
    <t>1623 Lavender Ct</t>
  </si>
  <si>
    <t>Water meter for account root 115808</t>
  </si>
  <si>
    <t>115810</t>
  </si>
  <si>
    <t>1627 Lavender Ct</t>
  </si>
  <si>
    <t>Water meter for account root 115810</t>
  </si>
  <si>
    <t>115812</t>
  </si>
  <si>
    <t>1631 Lavender Ct</t>
  </si>
  <si>
    <t>Water meter for account root 115812</t>
  </si>
  <si>
    <t>115814</t>
  </si>
  <si>
    <t>1635 Lavender Ct</t>
  </si>
  <si>
    <t>Water meter for account root 115814</t>
  </si>
  <si>
    <t>115818</t>
  </si>
  <si>
    <t>1711 Lavender Ct</t>
  </si>
  <si>
    <t>Water meter for account root 115818</t>
  </si>
  <si>
    <t>115820</t>
  </si>
  <si>
    <t>1715 Lavender Ct</t>
  </si>
  <si>
    <t>Water meter for account root 115820</t>
  </si>
  <si>
    <t>115822</t>
  </si>
  <si>
    <t>1719 Lavender Ct</t>
  </si>
  <si>
    <t>Water meter for account root 115822</t>
  </si>
  <si>
    <t>146022</t>
  </si>
  <si>
    <t>172 Rincon Pt Rd</t>
  </si>
  <si>
    <t>Water meter for account root 146022</t>
  </si>
  <si>
    <t>05-29-1985</t>
  </si>
  <si>
    <t>Sytech work order 03090 from 05/29/1985 specifies that 13' of 3/4" copper pipe was used when the water meter was installed</t>
  </si>
  <si>
    <t>SB County records states that the house was built in 1989. After lead ban.</t>
  </si>
  <si>
    <t>115824</t>
  </si>
  <si>
    <t>1723 Lavender Ct</t>
  </si>
  <si>
    <t>Water meter for account root 115824</t>
  </si>
  <si>
    <t>115826</t>
  </si>
  <si>
    <t>1727 Lavender Ct</t>
  </si>
  <si>
    <t>Water meter for account root 115826</t>
  </si>
  <si>
    <t>115828</t>
  </si>
  <si>
    <t>1731 Lavender Ct</t>
  </si>
  <si>
    <t>Water meter for account root 115828</t>
  </si>
  <si>
    <t>146021</t>
  </si>
  <si>
    <t>176 Rincon Pt Rd</t>
  </si>
  <si>
    <t>Water meter for account root 146021</t>
  </si>
  <si>
    <t>11-09-1979</t>
  </si>
  <si>
    <t>Sytech work order 2484 from 11/09/1979 shows that 7' of 3/4" copper tubing was used when the water meter was installed. Confirmed modern account number matches old account number in 1995 Atlas.</t>
  </si>
  <si>
    <t>SB County states home was built in 1989. After lead ban.</t>
  </si>
  <si>
    <t>146018</t>
  </si>
  <si>
    <t>184 Rincon Pt Rd</t>
  </si>
  <si>
    <t>Water meter for account root 146018</t>
  </si>
  <si>
    <t>07-01-1988</t>
  </si>
  <si>
    <t>Sytech work order 3553 from July of 1988 shows that 12' of 3/4" copper was used to run service.</t>
  </si>
  <si>
    <t>01-01-1993</t>
  </si>
  <si>
    <t>SB County records state home was built in 1993. After lead ban.</t>
  </si>
  <si>
    <t>115520</t>
  </si>
  <si>
    <t>1949 Paquita Dr</t>
  </si>
  <si>
    <t>Water meter for account root 115520</t>
  </si>
  <si>
    <t>07-28-2012</t>
  </si>
  <si>
    <t>New mter installed in 2012 for new home built in 2013 according to County records</t>
  </si>
  <si>
    <t>SB County records state home was built in 2013.</t>
  </si>
  <si>
    <t>115600</t>
  </si>
  <si>
    <t>2001 Monte Alegra Dr IRRG</t>
  </si>
  <si>
    <t>Water meter for account root 115600</t>
  </si>
  <si>
    <t>08-12-2015</t>
  </si>
  <si>
    <t>Buff card project C-45 TCM'd to account showing work was performed 08/12/2015 well after the lead ban. Additionally notes on the Atlas state "temp service line is 2" schedule 40 PVC to be maintained by owner.</t>
  </si>
  <si>
    <t>Customer connected to CVWD meter after installation for temporary irrigation system for oaks.</t>
  </si>
  <si>
    <t>105356</t>
  </si>
  <si>
    <t>3485 Padaro Ln</t>
  </si>
  <si>
    <t>Water meter for account root 105356</t>
  </si>
  <si>
    <t>SB County records state structures on property were built in 1991. After lead ban.</t>
  </si>
  <si>
    <t>180454</t>
  </si>
  <si>
    <t>3500 Foothill Rd</t>
  </si>
  <si>
    <t>Water meter for account root 180454</t>
  </si>
  <si>
    <t>08-01-1987</t>
  </si>
  <si>
    <t>As-built C-357 shows references copper standard CM-107 for all three meters. As-built is from November 1987 and associated Sytech W.O. is 03434, 03435, 03436 from August of 1987.</t>
  </si>
  <si>
    <t>SB County records state year built is 2007. After the lead ban.</t>
  </si>
  <si>
    <t>180459</t>
  </si>
  <si>
    <t>3520 Foothill Rd</t>
  </si>
  <si>
    <t>Water meter for account root 180459</t>
  </si>
  <si>
    <t>SB County records state year built in 1991. After the lead ban.</t>
  </si>
  <si>
    <t>105368</t>
  </si>
  <si>
    <t>3521 Padaro Ln</t>
  </si>
  <si>
    <t>Water meter for account root 105368</t>
  </si>
  <si>
    <t>11-25-1985</t>
  </si>
  <si>
    <t>Sytech work order 03157 from 11/25/1985 specifies that 8' of 3/4" copper pipe was used when the water meter was installed.</t>
  </si>
  <si>
    <t>SB County records state that the home was built in 1986. After lead ban.</t>
  </si>
  <si>
    <t>092495</t>
  </si>
  <si>
    <t>3715 Santa Claus Ln A</t>
  </si>
  <si>
    <t>Water meter for account root 092495</t>
  </si>
  <si>
    <t>01-01-2016</t>
  </si>
  <si>
    <t>New meters/service lines installed in 2016 for mixed use development</t>
  </si>
  <si>
    <t>Mixed use development built in 2016</t>
  </si>
  <si>
    <t>092496</t>
  </si>
  <si>
    <t>3715 Santa Claus Ln B</t>
  </si>
  <si>
    <t>Water meter for account root 092496</t>
  </si>
  <si>
    <t>092445</t>
  </si>
  <si>
    <t>Water meter for account root 092445</t>
  </si>
  <si>
    <t>092497</t>
  </si>
  <si>
    <t>3717 Santa Claus Ln A</t>
  </si>
  <si>
    <t>Water meter for account root 092497</t>
  </si>
  <si>
    <t>092498</t>
  </si>
  <si>
    <t>3717 Santa Claus Ln B</t>
  </si>
  <si>
    <t>Water meter for account root 092498</t>
  </si>
  <si>
    <t>092500</t>
  </si>
  <si>
    <t>3719 Santa Claus Ln A</t>
  </si>
  <si>
    <t>Water meter for account root 092500</t>
  </si>
  <si>
    <t>092499</t>
  </si>
  <si>
    <t>3719 Santa Claus Ln B</t>
  </si>
  <si>
    <t>Water meter for account root 092499</t>
  </si>
  <si>
    <t>092501</t>
  </si>
  <si>
    <t>3719 Santa Claus Ln C</t>
  </si>
  <si>
    <t>Water meter for account root 092501</t>
  </si>
  <si>
    <t>180492</t>
  </si>
  <si>
    <t>3900 Foothill Rd</t>
  </si>
  <si>
    <t>Water meter for account root 180492</t>
  </si>
  <si>
    <t>Sytech work order 3691 from July of 1989 shows this is when meters were installed. As-Built C-362 from 1988 shows meter installations. After the lead ban.</t>
  </si>
  <si>
    <t>180482</t>
  </si>
  <si>
    <t>3906 Foothill Rd</t>
  </si>
  <si>
    <t>Water meter for account root 180482</t>
  </si>
  <si>
    <t>01-01-2003</t>
  </si>
  <si>
    <t>SB County records state house was built in 2003. After lead ban.</t>
  </si>
  <si>
    <t>180491</t>
  </si>
  <si>
    <t>3908 Foothill Rd</t>
  </si>
  <si>
    <t>Water meter for account root 180491</t>
  </si>
  <si>
    <t>SB County records state home was built in 1999. After lead ban.</t>
  </si>
  <si>
    <t>115538</t>
  </si>
  <si>
    <t>3912 Foothill Rd</t>
  </si>
  <si>
    <t>Water meter for account root 115538</t>
  </si>
  <si>
    <t>02-08-1986</t>
  </si>
  <si>
    <t>Sytech work order 03181 from 02/08/1986 shows that 3' of 1" copper pipe was used when these water meters were installed</t>
  </si>
  <si>
    <t>SB County records state that the home was built in 1989</t>
  </si>
  <si>
    <t>115539</t>
  </si>
  <si>
    <t>3918 Foothill Rd</t>
  </si>
  <si>
    <t>Water meter for account root 115539</t>
  </si>
  <si>
    <t>SB County records state that the home was built in 1987</t>
  </si>
  <si>
    <t>180625</t>
  </si>
  <si>
    <t>4000 Green Heron Spring Dr</t>
  </si>
  <si>
    <t>Water meter for account root 180625</t>
  </si>
  <si>
    <t>01-01-2020</t>
  </si>
  <si>
    <t>C-419 detail and after 1986. Construction started 2020</t>
  </si>
  <si>
    <t>Homes and HOA common areas constructed in 2020-2021 according to County records and District records</t>
  </si>
  <si>
    <t>180657</t>
  </si>
  <si>
    <t>4001 Green Heron Spring Dr</t>
  </si>
  <si>
    <t>Water meter for account root 180657</t>
  </si>
  <si>
    <t>180626</t>
  </si>
  <si>
    <t>4002 Green Heron Spring Dr</t>
  </si>
  <si>
    <t>Water meter for account root 180626</t>
  </si>
  <si>
    <t>180658</t>
  </si>
  <si>
    <t>4003 Green Heron Spring Dr</t>
  </si>
  <si>
    <t>Water meter for account root 180658</t>
  </si>
  <si>
    <t>180627</t>
  </si>
  <si>
    <t>4004 Green Heron Spring Dr</t>
  </si>
  <si>
    <t>Water meter for account root 180627</t>
  </si>
  <si>
    <t>180656</t>
  </si>
  <si>
    <t>4005 Green Heron Spring Dr</t>
  </si>
  <si>
    <t>Water meter for account root 180656</t>
  </si>
  <si>
    <t>180628</t>
  </si>
  <si>
    <t>4006 Green Heron Spring Dr</t>
  </si>
  <si>
    <t>Water meter for account root 180628</t>
  </si>
  <si>
    <t>180655</t>
  </si>
  <si>
    <t>4009 Green Heron Spring Dr</t>
  </si>
  <si>
    <t>Water meter for account root 180655</t>
  </si>
  <si>
    <t>180629</t>
  </si>
  <si>
    <t>4010 Green Heron Spring Dr</t>
  </si>
  <si>
    <t>Water meter for account root 180629</t>
  </si>
  <si>
    <t>180651</t>
  </si>
  <si>
    <t>4011 Green Heron Spring Dr</t>
  </si>
  <si>
    <t>Water meter for account root 180651</t>
  </si>
  <si>
    <t>180630</t>
  </si>
  <si>
    <t>4012 Green Heron Spring Dr</t>
  </si>
  <si>
    <t>Water meter for account root 180630</t>
  </si>
  <si>
    <t>180652</t>
  </si>
  <si>
    <t>4013 Green Heron Spring Dr</t>
  </si>
  <si>
    <t>Water meter for account root 180652</t>
  </si>
  <si>
    <t>180653</t>
  </si>
  <si>
    <t>4015 Green Heron Spring Dr</t>
  </si>
  <si>
    <t>Water meter for account root 180653</t>
  </si>
  <si>
    <t>180654</t>
  </si>
  <si>
    <t>4017 Green Heron Spring Dr</t>
  </si>
  <si>
    <t>Water meter for account root 180654</t>
  </si>
  <si>
    <t>180632</t>
  </si>
  <si>
    <t>4020 Green Heron Spring Dr</t>
  </si>
  <si>
    <t>Water meter for account root 180632</t>
  </si>
  <si>
    <t>180650</t>
  </si>
  <si>
    <t>4021 Green Heron Spring Dr</t>
  </si>
  <si>
    <t>Water meter for account root 180650</t>
  </si>
  <si>
    <t>180631</t>
  </si>
  <si>
    <t>4022 Green Heron Spring Dr</t>
  </si>
  <si>
    <t>Water meter for account root 180631</t>
  </si>
  <si>
    <t>180633</t>
  </si>
  <si>
    <t>4024 Green Heron Spring Dr</t>
  </si>
  <si>
    <t>Water meter for account root 180633</t>
  </si>
  <si>
    <t>180634</t>
  </si>
  <si>
    <t>4026 Green Heron Spring Dr</t>
  </si>
  <si>
    <t>Water meter for account root 180634</t>
  </si>
  <si>
    <t>180646</t>
  </si>
  <si>
    <t>4030 IRRG Green Heron Spring Dr</t>
  </si>
  <si>
    <t>Water meter for account root 180646</t>
  </si>
  <si>
    <t>180647</t>
  </si>
  <si>
    <t>4030 PAVIL 4030 - PAV Green Heron Spring Dr</t>
  </si>
  <si>
    <t>Water meter for account root 180647</t>
  </si>
  <si>
    <t>180648</t>
  </si>
  <si>
    <t>4031 Green Heron Spring Dr</t>
  </si>
  <si>
    <t>Water meter for account root 180648</t>
  </si>
  <si>
    <t>180649</t>
  </si>
  <si>
    <t>4035 Green Heron Spring Dr</t>
  </si>
  <si>
    <t>Water meter for account root 180649</t>
  </si>
  <si>
    <t>180642</t>
  </si>
  <si>
    <t>4041 Green Heron Spring Dr</t>
  </si>
  <si>
    <t>Water meter for account root 180642</t>
  </si>
  <si>
    <t>180643</t>
  </si>
  <si>
    <t>4043 Green Heron Spring Dr</t>
  </si>
  <si>
    <t>Water meter for account root 180643</t>
  </si>
  <si>
    <t>180644</t>
  </si>
  <si>
    <t>4045 Green Heron Spring Dr</t>
  </si>
  <si>
    <t>Water meter for account root 180644</t>
  </si>
  <si>
    <t>180645</t>
  </si>
  <si>
    <t>4047 Green Heron Spring Dr</t>
  </si>
  <si>
    <t>Water meter for account root 180645</t>
  </si>
  <si>
    <t>180640</t>
  </si>
  <si>
    <t>4051 Green Heron Spring Dr</t>
  </si>
  <si>
    <t>Water meter for account root 180640</t>
  </si>
  <si>
    <t>180638</t>
  </si>
  <si>
    <t>4061 Green Heron Spring Dr</t>
  </si>
  <si>
    <t>Water meter for account root 180638</t>
  </si>
  <si>
    <t>180639</t>
  </si>
  <si>
    <t>4063 Green Heron Spring Dr</t>
  </si>
  <si>
    <t>Water meter for account root 180639</t>
  </si>
  <si>
    <t>092639</t>
  </si>
  <si>
    <t>4070 Via Real 123</t>
  </si>
  <si>
    <t>Water meter for account root 092639</t>
  </si>
  <si>
    <t>As-built is from 2013 (C-410) and references all service lines being type k copper tubing. Meters installed starting 2013 and project finished and meters started being billed in 2015.</t>
  </si>
  <si>
    <t>Articles and historical records indicate that the project broke ground in 2014 and was completed and had ribbon cutting ceromony in 2015.</t>
  </si>
  <si>
    <t>092638</t>
  </si>
  <si>
    <t>4070 Via Real 124</t>
  </si>
  <si>
    <t>Water meter for account root 092638</t>
  </si>
  <si>
    <t>092636</t>
  </si>
  <si>
    <t>4070 Via Real 125</t>
  </si>
  <si>
    <t>Water meter for account root 092636</t>
  </si>
  <si>
    <t>092637</t>
  </si>
  <si>
    <t>4070 Via Real 126</t>
  </si>
  <si>
    <t>Water meter for account root 092637</t>
  </si>
  <si>
    <t>092641</t>
  </si>
  <si>
    <t>4070 Via Real 223</t>
  </si>
  <si>
    <t>Water meter for account root 092641</t>
  </si>
  <si>
    <t>092640</t>
  </si>
  <si>
    <t>4070 Via Real 224</t>
  </si>
  <si>
    <t>Water meter for account root 092640</t>
  </si>
  <si>
    <t>092634</t>
  </si>
  <si>
    <t>4070 Via Real 225</t>
  </si>
  <si>
    <t>Water meter for account root 092634</t>
  </si>
  <si>
    <t>092635</t>
  </si>
  <si>
    <t>4070 Via Real 226</t>
  </si>
  <si>
    <t>Water meter for account root 092635</t>
  </si>
  <si>
    <t>180637</t>
  </si>
  <si>
    <t>4071 Green Heron Spring Dr</t>
  </si>
  <si>
    <t>Water meter for account root 180637</t>
  </si>
  <si>
    <t>092633</t>
  </si>
  <si>
    <t>4074 Via Real 119</t>
  </si>
  <si>
    <t>Water meter for account root 092633</t>
  </si>
  <si>
    <t>092632</t>
  </si>
  <si>
    <t>4074 Via Real 120</t>
  </si>
  <si>
    <t>Water meter for account root 092632</t>
  </si>
  <si>
    <t>092631</t>
  </si>
  <si>
    <t>4074 Via Real 121</t>
  </si>
  <si>
    <t>Water meter for account root 092631</t>
  </si>
  <si>
    <t>092630</t>
  </si>
  <si>
    <t>4074 Via Real 122</t>
  </si>
  <si>
    <t>Water meter for account root 092630</t>
  </si>
  <si>
    <t>180636</t>
  </si>
  <si>
    <t>4075 Green Heron Spring Dr</t>
  </si>
  <si>
    <t>Water meter for account root 180636</t>
  </si>
  <si>
    <t>092624</t>
  </si>
  <si>
    <t>4078 Via Real 115</t>
  </si>
  <si>
    <t>Water meter for account root 092624</t>
  </si>
  <si>
    <t>092625</t>
  </si>
  <si>
    <t>4078 Via Real 116</t>
  </si>
  <si>
    <t>Water meter for account root 092625</t>
  </si>
  <si>
    <t>092627</t>
  </si>
  <si>
    <t>4078 Via Real 117</t>
  </si>
  <si>
    <t>Water meter for account root 092627</t>
  </si>
  <si>
    <t>092626</t>
  </si>
  <si>
    <t>4078 Via Real 118</t>
  </si>
  <si>
    <t>Water meter for account root 092626</t>
  </si>
  <si>
    <t>092622</t>
  </si>
  <si>
    <t>4078 Via Real 215</t>
  </si>
  <si>
    <t>Water meter for account root 092622</t>
  </si>
  <si>
    <t>092623</t>
  </si>
  <si>
    <t>4078 Via Real 216</t>
  </si>
  <si>
    <t>Water meter for account root 092623</t>
  </si>
  <si>
    <t>092628</t>
  </si>
  <si>
    <t>4078 Via Real 217</t>
  </si>
  <si>
    <t>Water meter for account root 092628</t>
  </si>
  <si>
    <t>092629</t>
  </si>
  <si>
    <t>4078 Via Real 218</t>
  </si>
  <si>
    <t>Water meter for account root 092629</t>
  </si>
  <si>
    <t>180635</t>
  </si>
  <si>
    <t>4079 Green Heron Spring Dr</t>
  </si>
  <si>
    <t>Water meter for account root 180635</t>
  </si>
  <si>
    <t>092642</t>
  </si>
  <si>
    <t>4080 Via Real 127</t>
  </si>
  <si>
    <t>Water meter for account root 092642</t>
  </si>
  <si>
    <t>092643</t>
  </si>
  <si>
    <t>4080 Via Real 128</t>
  </si>
  <si>
    <t>Water meter for account root 092643</t>
  </si>
  <si>
    <t>092644</t>
  </si>
  <si>
    <t>4080 Via Real 129</t>
  </si>
  <si>
    <t>Water meter for account root 092644</t>
  </si>
  <si>
    <t>092620</t>
  </si>
  <si>
    <t>4088 Via Real 111</t>
  </si>
  <si>
    <t>Water meter for account root 092620</t>
  </si>
  <si>
    <t>092619</t>
  </si>
  <si>
    <t>4088 Via Real 112</t>
  </si>
  <si>
    <t>Water meter for account root 092619</t>
  </si>
  <si>
    <t>092618</t>
  </si>
  <si>
    <t>4088 Via Real 113</t>
  </si>
  <si>
    <t>Water meter for account root 092618</t>
  </si>
  <si>
    <t>092617</t>
  </si>
  <si>
    <t>4088 Via Real 114</t>
  </si>
  <si>
    <t>Water meter for account root 092617</t>
  </si>
  <si>
    <t>092621</t>
  </si>
  <si>
    <t>4088 Via Real 211</t>
  </si>
  <si>
    <t>Water meter for account root 092621</t>
  </si>
  <si>
    <t>092603</t>
  </si>
  <si>
    <t>4090 Via Real 101</t>
  </si>
  <si>
    <t>Water meter for account root 092603</t>
  </si>
  <si>
    <t>092602</t>
  </si>
  <si>
    <t>4090 Via Real 201</t>
  </si>
  <si>
    <t>Water meter for account root 092602</t>
  </si>
  <si>
    <t>092604</t>
  </si>
  <si>
    <t>4090 Via Real 202</t>
  </si>
  <si>
    <t>Water meter for account root 092604</t>
  </si>
  <si>
    <t>092600</t>
  </si>
  <si>
    <t>4090 Via Real 203</t>
  </si>
  <si>
    <t>Water meter for account root 092600</t>
  </si>
  <si>
    <t>092605</t>
  </si>
  <si>
    <t>4090 Via Real 204</t>
  </si>
  <si>
    <t>Water meter for account root 092605</t>
  </si>
  <si>
    <t>092601</t>
  </si>
  <si>
    <t>4090 Via Real 205</t>
  </si>
  <si>
    <t>Water meter for account root 092601</t>
  </si>
  <si>
    <t>092606</t>
  </si>
  <si>
    <t>4090 Via Real 206</t>
  </si>
  <si>
    <t>Water meter for account root 092606</t>
  </si>
  <si>
    <t>092607</t>
  </si>
  <si>
    <t>4096 Via Real 100</t>
  </si>
  <si>
    <t>Water meter for account root 092607</t>
  </si>
  <si>
    <t>092608</t>
  </si>
  <si>
    <t>4096 Via Real IRRG</t>
  </si>
  <si>
    <t>Water meter for account root 092608</t>
  </si>
  <si>
    <t>092609</t>
  </si>
  <si>
    <t>4098 Via Real 107</t>
  </si>
  <si>
    <t>Water meter for account root 092609</t>
  </si>
  <si>
    <t>092610</t>
  </si>
  <si>
    <t>4098 Via Real 108</t>
  </si>
  <si>
    <t>Water meter for account root 092610</t>
  </si>
  <si>
    <t>092616</t>
  </si>
  <si>
    <t>4098 Via Real 109</t>
  </si>
  <si>
    <t>Water meter for account root 092616</t>
  </si>
  <si>
    <t>092615</t>
  </si>
  <si>
    <t>4098 Via Real 110</t>
  </si>
  <si>
    <t>Water meter for account root 092615</t>
  </si>
  <si>
    <t>092611</t>
  </si>
  <si>
    <t>4098 Via Real 207</t>
  </si>
  <si>
    <t>Water meter for account root 092611</t>
  </si>
  <si>
    <t>092612</t>
  </si>
  <si>
    <t>4098 Via Real 208</t>
  </si>
  <si>
    <t>Water meter for account root 092612</t>
  </si>
  <si>
    <t>092614</t>
  </si>
  <si>
    <t>4098 Via Real 209</t>
  </si>
  <si>
    <t>Water meter for account root 092614</t>
  </si>
  <si>
    <t>092613</t>
  </si>
  <si>
    <t>4098 Via Real 210</t>
  </si>
  <si>
    <t>Water meter for account root 092613</t>
  </si>
  <si>
    <t>115590</t>
  </si>
  <si>
    <t>4190 Foothill Rd</t>
  </si>
  <si>
    <t>Water meter for account root 115590</t>
  </si>
  <si>
    <t>Sytech work order 3559 from July of 1988 shows that the meter was installed using 1" copper pipe for the service</t>
  </si>
  <si>
    <t>SB County records state the home was built in 1999.</t>
  </si>
  <si>
    <t>157972</t>
  </si>
  <si>
    <t>4228 Carpinteria Ave 1</t>
  </si>
  <si>
    <t>Water meter for account root 157972</t>
  </si>
  <si>
    <t>built in 1989 per County records. As-built C-363 is from 1988 and Sytech work order shows meters went in in July of 1989. All work done after the lead ban.</t>
  </si>
  <si>
    <t>built in 1989 per County records</t>
  </si>
  <si>
    <t>157973</t>
  </si>
  <si>
    <t>4228 Carpinteria Ave 2</t>
  </si>
  <si>
    <t>Water meter for account root 157973</t>
  </si>
  <si>
    <t>157974</t>
  </si>
  <si>
    <t>4228 Carpinteria Ave 3</t>
  </si>
  <si>
    <t>Water meter for account root 157974</t>
  </si>
  <si>
    <t>157975</t>
  </si>
  <si>
    <t>4228 Carpinteria Ave 4</t>
  </si>
  <si>
    <t>Water meter for account root 157975</t>
  </si>
  <si>
    <t>157976</t>
  </si>
  <si>
    <t>4228 Carpinteria Ave 5</t>
  </si>
  <si>
    <t>Water meter for account root 157976</t>
  </si>
  <si>
    <t>157980</t>
  </si>
  <si>
    <t>4234 Carpinteria Ave 1</t>
  </si>
  <si>
    <t>Water meter for account root 157980</t>
  </si>
  <si>
    <t>157979</t>
  </si>
  <si>
    <t>4234 Carpinteria Ave 2</t>
  </si>
  <si>
    <t>Water meter for account root 157979</t>
  </si>
  <si>
    <t>157978</t>
  </si>
  <si>
    <t>4234 Carpinteria Ave 3</t>
  </si>
  <si>
    <t>Water meter for account root 157978</t>
  </si>
  <si>
    <t>157977</t>
  </si>
  <si>
    <t>4234 Carpinteria Ave 4</t>
  </si>
  <si>
    <t>Water meter for account root 157977</t>
  </si>
  <si>
    <t>157989</t>
  </si>
  <si>
    <t>4240 Carpinteria Ave 1</t>
  </si>
  <si>
    <t>Water meter for account root 157989</t>
  </si>
  <si>
    <t>157987</t>
  </si>
  <si>
    <t>4240 Carpinteria Ave 2</t>
  </si>
  <si>
    <t>Water meter for account root 157987</t>
  </si>
  <si>
    <t>157984</t>
  </si>
  <si>
    <t>4240 Carpinteria Ave 3</t>
  </si>
  <si>
    <t>Water meter for account root 157984</t>
  </si>
  <si>
    <t>157988</t>
  </si>
  <si>
    <t>4246 Carpinteria Ave 1</t>
  </si>
  <si>
    <t>Water meter for account root 157988</t>
  </si>
  <si>
    <t>157986</t>
  </si>
  <si>
    <t>4246 Carpinteria Ave 2</t>
  </si>
  <si>
    <t>Water meter for account root 157986</t>
  </si>
  <si>
    <t>157985</t>
  </si>
  <si>
    <t>4246 Carpinteria Ave 3</t>
  </si>
  <si>
    <t>Water meter for account root 157985</t>
  </si>
  <si>
    <t>157983</t>
  </si>
  <si>
    <t>4246 Carpinteria Ave 4</t>
  </si>
  <si>
    <t>Water meter for account root 157983</t>
  </si>
  <si>
    <t>157982</t>
  </si>
  <si>
    <t>4246 Carpinteria Ave 5</t>
  </si>
  <si>
    <t>Water meter for account root 157982</t>
  </si>
  <si>
    <t>157994</t>
  </si>
  <si>
    <t>4252 Carpinteria Ave 1</t>
  </si>
  <si>
    <t>Water meter for account root 157994</t>
  </si>
  <si>
    <t>157997</t>
  </si>
  <si>
    <t>4252 Carpinteria Ave 2</t>
  </si>
  <si>
    <t>Water meter for account root 157997</t>
  </si>
  <si>
    <t>157999</t>
  </si>
  <si>
    <t>4252 Carpinteria Ave 3</t>
  </si>
  <si>
    <t>Water meter for account root 157999</t>
  </si>
  <si>
    <t>157993</t>
  </si>
  <si>
    <t>4258 Carpinteria Ave 1</t>
  </si>
  <si>
    <t>Water meter for account root 157993</t>
  </si>
  <si>
    <t>157992</t>
  </si>
  <si>
    <t>4258 Carpinteria Ave 2</t>
  </si>
  <si>
    <t>Water meter for account root 157992</t>
  </si>
  <si>
    <t>157991</t>
  </si>
  <si>
    <t>4258 Carpinteria Ave 3</t>
  </si>
  <si>
    <t>Water meter for account root 157991</t>
  </si>
  <si>
    <t>157990</t>
  </si>
  <si>
    <t>4258 Carpinteria Ave 4</t>
  </si>
  <si>
    <t>Water meter for account root 157990</t>
  </si>
  <si>
    <t>041106</t>
  </si>
  <si>
    <t>4263 Carpinteria Ave</t>
  </si>
  <si>
    <t>Water meter for account root 041106</t>
  </si>
  <si>
    <t>10-01-2022</t>
  </si>
  <si>
    <t>New multifamily meters installed in 2022 for Justin Kletner development on Carpinteria Ave</t>
  </si>
  <si>
    <t>homes built in 2022. All customer side piping was after the lead ban.</t>
  </si>
  <si>
    <t>158001</t>
  </si>
  <si>
    <t>4264 Carpinteria Ave 1</t>
  </si>
  <si>
    <t>Water meter for account root 158001</t>
  </si>
  <si>
    <t>157995</t>
  </si>
  <si>
    <t>4264 Carpinteria Ave 2</t>
  </si>
  <si>
    <t>Water meter for account root 157995</t>
  </si>
  <si>
    <t>157996</t>
  </si>
  <si>
    <t>4264 Carpinteria Ave 3</t>
  </si>
  <si>
    <t>Water meter for account root 157996</t>
  </si>
  <si>
    <t>157998</t>
  </si>
  <si>
    <t>4264 Carpinteria Ave 4</t>
  </si>
  <si>
    <t>Water meter for account root 157998</t>
  </si>
  <si>
    <t>158000</t>
  </si>
  <si>
    <t>4264 Carpinteria Ave 5</t>
  </si>
  <si>
    <t>Water meter for account root 158000</t>
  </si>
  <si>
    <t>041107</t>
  </si>
  <si>
    <t>4267 Carpinteria Ave</t>
  </si>
  <si>
    <t>Water meter for account root 041107</t>
  </si>
  <si>
    <t>158005</t>
  </si>
  <si>
    <t>4270 Carpinteria Ave 1</t>
  </si>
  <si>
    <t>Water meter for account root 158005</t>
  </si>
  <si>
    <t>158004</t>
  </si>
  <si>
    <t>4270 Carpinteria Ave 2</t>
  </si>
  <si>
    <t>Water meter for account root 158004</t>
  </si>
  <si>
    <t>158003</t>
  </si>
  <si>
    <t>4270 Carpinteria Ave 3</t>
  </si>
  <si>
    <t>Water meter for account root 158003</t>
  </si>
  <si>
    <t>158002</t>
  </si>
  <si>
    <t>4270 Carpinteria Ave 4</t>
  </si>
  <si>
    <t>Water meter for account root 158002</t>
  </si>
  <si>
    <t>041105</t>
  </si>
  <si>
    <t>4273 Carpinteria Ave</t>
  </si>
  <si>
    <t>Water meter for account root 041105</t>
  </si>
  <si>
    <t>041108</t>
  </si>
  <si>
    <t>4277 Carpinteria Ave</t>
  </si>
  <si>
    <t>Water meter for account root 041108</t>
  </si>
  <si>
    <t>040862</t>
  </si>
  <si>
    <t>4280 Carpinteria Ave A</t>
  </si>
  <si>
    <t>Water meter for account root 040862</t>
  </si>
  <si>
    <t>07-01-1998</t>
  </si>
  <si>
    <t>Sytech work order # 4634 shows meters went in July 1998. Shows copper pipe.   2 in. copper branch and two tees off of it. Sketch shown on W.O.</t>
  </si>
  <si>
    <t>SB County records state development was built in 1999. After lead ban</t>
  </si>
  <si>
    <t>040898</t>
  </si>
  <si>
    <t>4280 Carpinteria Ave B</t>
  </si>
  <si>
    <t>Water meter for account root 040898</t>
  </si>
  <si>
    <t>040897</t>
  </si>
  <si>
    <t>4282 Carpinteria Ave A</t>
  </si>
  <si>
    <t>Water meter for account root 040897</t>
  </si>
  <si>
    <t>040893</t>
  </si>
  <si>
    <t>4282 Carpinteria Ave B</t>
  </si>
  <si>
    <t>Water meter for account root 040893</t>
  </si>
  <si>
    <t>040872</t>
  </si>
  <si>
    <t>4285 Carpinteria Ave # LNDSC</t>
  </si>
  <si>
    <t>Water meter for account root 040872</t>
  </si>
  <si>
    <t>06-13-1966</t>
  </si>
  <si>
    <t>Sytech work order 687 from 06/13/1966 shows that 2' of type k soft copper was used when the water meter was installed. Sytech WO log lists this as tennis court 4200 block of Carpinteria Avenue. This meter was reused for Klentner development project.</t>
  </si>
  <si>
    <t>Meter was moved in 2022 for Klentner development project. Used old service line to the property and tied in municipex pipe to give more length to move meter out of driveway.</t>
  </si>
  <si>
    <t>158015</t>
  </si>
  <si>
    <t>4297 Carpinteria Ave 1</t>
  </si>
  <si>
    <t>Water meter for account root 158015</t>
  </si>
  <si>
    <t>Sytech work order 3815 shows this was done July of 1990. As built C-365 approved in 1989. These were installed after the lead ban.</t>
  </si>
  <si>
    <t>built in 1990 per County records. After CA lead ban</t>
  </si>
  <si>
    <t>158024</t>
  </si>
  <si>
    <t>4297 Carpinteria Ave 10</t>
  </si>
  <si>
    <t>Water meter for account root 158024</t>
  </si>
  <si>
    <t>158025</t>
  </si>
  <si>
    <t>4297 Carpinteria Ave 11</t>
  </si>
  <si>
    <t>Water meter for account root 158025</t>
  </si>
  <si>
    <t>158026</t>
  </si>
  <si>
    <t>4297 Carpinteria Ave 12</t>
  </si>
  <si>
    <t>Water meter for account root 158026</t>
  </si>
  <si>
    <t>158027</t>
  </si>
  <si>
    <t>4297 Carpinteria Ave 13</t>
  </si>
  <si>
    <t>Water meter for account root 158027</t>
  </si>
  <si>
    <t>158028</t>
  </si>
  <si>
    <t>4297 Carpinteria Ave 14</t>
  </si>
  <si>
    <t>Water meter for account root 158028</t>
  </si>
  <si>
    <t>158029</t>
  </si>
  <si>
    <t>4297 Carpinteria Ave 15</t>
  </si>
  <si>
    <t>Water meter for account root 158029</t>
  </si>
  <si>
    <t>158030</t>
  </si>
  <si>
    <t>4297 Carpinteria Ave 16</t>
  </si>
  <si>
    <t>Water meter for account root 158030</t>
  </si>
  <si>
    <t>158031</t>
  </si>
  <si>
    <t>4297 Carpinteria Ave 17</t>
  </si>
  <si>
    <t>Water meter for account root 158031</t>
  </si>
  <si>
    <t>158032</t>
  </si>
  <si>
    <t>4297 Carpinteria Ave 18</t>
  </si>
  <si>
    <t>Water meter for account root 158032</t>
  </si>
  <si>
    <t>158033</t>
  </si>
  <si>
    <t>4297 Carpinteria Ave 19</t>
  </si>
  <si>
    <t>Water meter for account root 158033</t>
  </si>
  <si>
    <t>158016</t>
  </si>
  <si>
    <t>4297 Carpinteria Ave 2</t>
  </si>
  <si>
    <t>Water meter for account root 158016</t>
  </si>
  <si>
    <t>158034</t>
  </si>
  <si>
    <t>4297 Carpinteria Ave 20</t>
  </si>
  <si>
    <t>Water meter for account root 158034</t>
  </si>
  <si>
    <t>158017</t>
  </si>
  <si>
    <t>4297 Carpinteria Ave 3</t>
  </si>
  <si>
    <t>Water meter for account root 158017</t>
  </si>
  <si>
    <t>158018</t>
  </si>
  <si>
    <t>4297 Carpinteria Ave 4</t>
  </si>
  <si>
    <t>Water meter for account root 158018</t>
  </si>
  <si>
    <t>158019</t>
  </si>
  <si>
    <t>4297 Carpinteria Ave 5</t>
  </si>
  <si>
    <t>Water meter for account root 158019</t>
  </si>
  <si>
    <t>158020</t>
  </si>
  <si>
    <t>4297 Carpinteria Ave 6</t>
  </si>
  <si>
    <t>Water meter for account root 158020</t>
  </si>
  <si>
    <t>158021</t>
  </si>
  <si>
    <t>4297 Carpinteria Ave 7</t>
  </si>
  <si>
    <t>Water meter for account root 158021</t>
  </si>
  <si>
    <t>158022</t>
  </si>
  <si>
    <t>4297 Carpinteria Ave 8</t>
  </si>
  <si>
    <t>Water meter for account root 158022</t>
  </si>
  <si>
    <t>158023</t>
  </si>
  <si>
    <t>4297 Carpinteria Ave 9</t>
  </si>
  <si>
    <t>Water meter for account root 158023</t>
  </si>
  <si>
    <t>092567</t>
  </si>
  <si>
    <t>4297 Carpinteria Ave IRRIG</t>
  </si>
  <si>
    <t>Water meter for account root 092567</t>
  </si>
  <si>
    <t>092566</t>
  </si>
  <si>
    <t>4299 Carpinteria Ave</t>
  </si>
  <si>
    <t>Water meter for account root 092566</t>
  </si>
  <si>
    <t>051268</t>
  </si>
  <si>
    <t>435 Concha Loma Dr</t>
  </si>
  <si>
    <t>Water meter for account root 051268</t>
  </si>
  <si>
    <t>01-01-2000</t>
  </si>
  <si>
    <t>As built C-425 shows that p.e. services were installed from water main to meter and then CVWD made connection to the customer's existing service line. CVWD used 1.25inch polyethylene tube on customer's side.</t>
  </si>
  <si>
    <t>As built C-425 shows CVWD used 1.25inch polyethylene tube on customer's side to reconnect them and put them back in service</t>
  </si>
  <si>
    <t>051269</t>
  </si>
  <si>
    <t>435 Concha Loma Dr A</t>
  </si>
  <si>
    <t>Water meter for account root 051269</t>
  </si>
  <si>
    <t>157962</t>
  </si>
  <si>
    <t>4455 Carpinteria Ave A</t>
  </si>
  <si>
    <t>Water meter for account root 157962</t>
  </si>
  <si>
    <t>plans approved in 1987 by CVWD (C-359) and built in 1988 per County records</t>
  </si>
  <si>
    <t>01-01-1988</t>
  </si>
  <si>
    <t>built in 1988 per County records</t>
  </si>
  <si>
    <t>157963</t>
  </si>
  <si>
    <t>4455 Carpinteria Ave B</t>
  </si>
  <si>
    <t>Water meter for account root 157963</t>
  </si>
  <si>
    <t>157964</t>
  </si>
  <si>
    <t>4455 Carpinteria Ave C</t>
  </si>
  <si>
    <t>Water meter for account root 157964</t>
  </si>
  <si>
    <t>157965</t>
  </si>
  <si>
    <t>4455 Carpinteria Ave D</t>
  </si>
  <si>
    <t>Water meter for account root 157965</t>
  </si>
  <si>
    <t>157966</t>
  </si>
  <si>
    <t>4455 Carpinteria Ave E</t>
  </si>
  <si>
    <t>Water meter for account root 157966</t>
  </si>
  <si>
    <t>157967</t>
  </si>
  <si>
    <t>4455 Carpinteria Ave F</t>
  </si>
  <si>
    <t>Water meter for account root 157967</t>
  </si>
  <si>
    <t>157968</t>
  </si>
  <si>
    <t>4455 Carpinteria Ave G</t>
  </si>
  <si>
    <t>Water meter for account root 157968</t>
  </si>
  <si>
    <t>157969</t>
  </si>
  <si>
    <t>4455 Carpinteria Ave H</t>
  </si>
  <si>
    <t>Water meter for account root 157969</t>
  </si>
  <si>
    <t>157970</t>
  </si>
  <si>
    <t>4455 Carpinteria Ave I</t>
  </si>
  <si>
    <t>Water meter for account root 157970</t>
  </si>
  <si>
    <t>157971</t>
  </si>
  <si>
    <t>4455 Carpinteria Ave J</t>
  </si>
  <si>
    <t>Water meter for account root 157971</t>
  </si>
  <si>
    <t>157951</t>
  </si>
  <si>
    <t>4501 Carpinteria Ave A</t>
  </si>
  <si>
    <t>Water meter for account root 157951</t>
  </si>
  <si>
    <t>157950</t>
  </si>
  <si>
    <t>4501 Carpinteria Ave B</t>
  </si>
  <si>
    <t>Water meter for account root 157950</t>
  </si>
  <si>
    <t>157949</t>
  </si>
  <si>
    <t>4501 Carpinteria Ave C</t>
  </si>
  <si>
    <t>Water meter for account root 157949</t>
  </si>
  <si>
    <t>157948</t>
  </si>
  <si>
    <t>4501 Carpinteria Ave D</t>
  </si>
  <si>
    <t>Water meter for account root 157948</t>
  </si>
  <si>
    <t>157960</t>
  </si>
  <si>
    <t>4505 Carpinteria Ave A</t>
  </si>
  <si>
    <t>Water meter for account root 157960</t>
  </si>
  <si>
    <t>157959</t>
  </si>
  <si>
    <t>4505 Carpinteria Ave B</t>
  </si>
  <si>
    <t>Water meter for account root 157959</t>
  </si>
  <si>
    <t>157958</t>
  </si>
  <si>
    <t>4505 Carpinteria Ave C</t>
  </si>
  <si>
    <t>Water meter for account root 157958</t>
  </si>
  <si>
    <t>157957</t>
  </si>
  <si>
    <t>4505 Carpinteria Ave D</t>
  </si>
  <si>
    <t>Water meter for account root 157957</t>
  </si>
  <si>
    <t>157956</t>
  </si>
  <si>
    <t>4505 Carpinteria Ave E</t>
  </si>
  <si>
    <t>Water meter for account root 157956</t>
  </si>
  <si>
    <t>157955</t>
  </si>
  <si>
    <t>4505 Carpinteria Ave F</t>
  </si>
  <si>
    <t>Water meter for account root 157955</t>
  </si>
  <si>
    <t>157954</t>
  </si>
  <si>
    <t>4505 Carpinteria Ave G</t>
  </si>
  <si>
    <t>Water meter for account root 157954</t>
  </si>
  <si>
    <t>157953</t>
  </si>
  <si>
    <t>4505 Carpinteria Ave H</t>
  </si>
  <si>
    <t>Water meter for account root 157953</t>
  </si>
  <si>
    <t>157952</t>
  </si>
  <si>
    <t>4505 Carpinteria Ave I</t>
  </si>
  <si>
    <t>Water meter for account root 157952</t>
  </si>
  <si>
    <t>157946</t>
  </si>
  <si>
    <t>4515 Carpinteria Ave A</t>
  </si>
  <si>
    <t>Water meter for account root 157946</t>
  </si>
  <si>
    <t>plans approved in 1986 by CVWD (C-349) and built in 1987 per County records</t>
  </si>
  <si>
    <t>built in 1987 per County records</t>
  </si>
  <si>
    <t>157945</t>
  </si>
  <si>
    <t>4515 Carpinteria Ave B</t>
  </si>
  <si>
    <t>Water meter for account root 157945</t>
  </si>
  <si>
    <t>157944</t>
  </si>
  <si>
    <t>4515 Carpinteria Ave C</t>
  </si>
  <si>
    <t>Water meter for account root 157944</t>
  </si>
  <si>
    <t>157943</t>
  </si>
  <si>
    <t>4515 Carpinteria Ave D</t>
  </si>
  <si>
    <t>Water meter for account root 157943</t>
  </si>
  <si>
    <t>157942</t>
  </si>
  <si>
    <t>4515 Carpinteria Ave E</t>
  </si>
  <si>
    <t>Water meter for account root 157942</t>
  </si>
  <si>
    <t>157941</t>
  </si>
  <si>
    <t>4515 Carpinteria Ave F</t>
  </si>
  <si>
    <t>Water meter for account root 157941</t>
  </si>
  <si>
    <t>157940</t>
  </si>
  <si>
    <t>4515 Carpinteria Ave G</t>
  </si>
  <si>
    <t>Water meter for account root 157940</t>
  </si>
  <si>
    <t>157939</t>
  </si>
  <si>
    <t>4515 Carpinteria Ave H</t>
  </si>
  <si>
    <t>Water meter for account root 157939</t>
  </si>
  <si>
    <t>157937</t>
  </si>
  <si>
    <t>4517 Carpinteria Ave A</t>
  </si>
  <si>
    <t>Water meter for account root 157937</t>
  </si>
  <si>
    <t>157936</t>
  </si>
  <si>
    <t>4517 Carpinteria Ave B</t>
  </si>
  <si>
    <t>Water meter for account root 157936</t>
  </si>
  <si>
    <t>157935</t>
  </si>
  <si>
    <t>4517 Carpinteria Ave C</t>
  </si>
  <si>
    <t>Water meter for account root 157935</t>
  </si>
  <si>
    <t>157934</t>
  </si>
  <si>
    <t>4517 Carpinteria Ave D</t>
  </si>
  <si>
    <t>Water meter for account root 157934</t>
  </si>
  <si>
    <t>157933</t>
  </si>
  <si>
    <t>4517 Carpinteria Ave E</t>
  </si>
  <si>
    <t>Water meter for account root 157933</t>
  </si>
  <si>
    <t>157932</t>
  </si>
  <si>
    <t>4517 Carpinteria Ave F</t>
  </si>
  <si>
    <t>Water meter for account root 157932</t>
  </si>
  <si>
    <t>157927</t>
  </si>
  <si>
    <t>4519 Carpinteria Ave A</t>
  </si>
  <si>
    <t>Water meter for account root 157927</t>
  </si>
  <si>
    <t>157928</t>
  </si>
  <si>
    <t>4519 Carpinteria Ave B</t>
  </si>
  <si>
    <t>Water meter for account root 157928</t>
  </si>
  <si>
    <t>157929</t>
  </si>
  <si>
    <t>4519 Carpinteria Ave C</t>
  </si>
  <si>
    <t>Water meter for account root 157929</t>
  </si>
  <si>
    <t>157930</t>
  </si>
  <si>
    <t>4519 Carpinteria Ave D</t>
  </si>
  <si>
    <t>Water meter for account root 157930</t>
  </si>
  <si>
    <t>157931</t>
  </si>
  <si>
    <t>4519 Carpinteria Ave E</t>
  </si>
  <si>
    <t>Water meter for account root 157931</t>
  </si>
  <si>
    <t>157922</t>
  </si>
  <si>
    <t>4521 Carpinteria Ave A</t>
  </si>
  <si>
    <t>Water meter for account root 157922</t>
  </si>
  <si>
    <t>157923</t>
  </si>
  <si>
    <t>4521 Carpinteria Ave B</t>
  </si>
  <si>
    <t>Water meter for account root 157923</t>
  </si>
  <si>
    <t>157924</t>
  </si>
  <si>
    <t>4521 Carpinteria Ave C</t>
  </si>
  <si>
    <t>Water meter for account root 157924</t>
  </si>
  <si>
    <t>157925</t>
  </si>
  <si>
    <t>4521 Carpinteria Ave D</t>
  </si>
  <si>
    <t>Water meter for account root 157925</t>
  </si>
  <si>
    <t>157926</t>
  </si>
  <si>
    <t>4521 Carpinteria Ave E</t>
  </si>
  <si>
    <t>Water meter for account root 157926</t>
  </si>
  <si>
    <t>157917</t>
  </si>
  <si>
    <t>4523 Carpinteria Ave A</t>
  </si>
  <si>
    <t>Water meter for account root 157917</t>
  </si>
  <si>
    <t>157916</t>
  </si>
  <si>
    <t>4523 Carpinteria Ave B</t>
  </si>
  <si>
    <t>Water meter for account root 157916</t>
  </si>
  <si>
    <t>157915</t>
  </si>
  <si>
    <t>4523 Carpinteria Ave C</t>
  </si>
  <si>
    <t>Water meter for account root 157915</t>
  </si>
  <si>
    <t>157914</t>
  </si>
  <si>
    <t>4523 Carpinteria Ave D</t>
  </si>
  <si>
    <t>Water meter for account root 157914</t>
  </si>
  <si>
    <t>157918</t>
  </si>
  <si>
    <t>4523 Carpinteria Ave E</t>
  </si>
  <si>
    <t>Water meter for account root 157918</t>
  </si>
  <si>
    <t>157919</t>
  </si>
  <si>
    <t>4523 Carpinteria Ave F</t>
  </si>
  <si>
    <t>Water meter for account root 157919</t>
  </si>
  <si>
    <t>157920</t>
  </si>
  <si>
    <t>4523 Carpinteria Ave G</t>
  </si>
  <si>
    <t>Water meter for account root 157920</t>
  </si>
  <si>
    <t>157921</t>
  </si>
  <si>
    <t>4523 Carpinteria Ave H</t>
  </si>
  <si>
    <t>Water meter for account root 157921</t>
  </si>
  <si>
    <t>157912</t>
  </si>
  <si>
    <t>4525 Carpinteria Ave A</t>
  </si>
  <si>
    <t>Water meter for account root 157912</t>
  </si>
  <si>
    <t>157913</t>
  </si>
  <si>
    <t>4525 Carpinteria Ave B</t>
  </si>
  <si>
    <t>Water meter for account root 157913</t>
  </si>
  <si>
    <t>157911</t>
  </si>
  <si>
    <t>4525 Carpinteria Ave C</t>
  </si>
  <si>
    <t>Water meter for account root 157911</t>
  </si>
  <si>
    <t>157910</t>
  </si>
  <si>
    <t>4525 Carpinteria Ave D</t>
  </si>
  <si>
    <t>Water meter for account root 157910</t>
  </si>
  <si>
    <t>157909</t>
  </si>
  <si>
    <t>4525 Carpinteria Ave E</t>
  </si>
  <si>
    <t>Water meter for account root 157909</t>
  </si>
  <si>
    <t>157908</t>
  </si>
  <si>
    <t>4525 Carpinteria Ave F</t>
  </si>
  <si>
    <t>Water meter for account root 157908</t>
  </si>
  <si>
    <t>157903</t>
  </si>
  <si>
    <t>4527 Carpinteria Ave A</t>
  </si>
  <si>
    <t>Water meter for account root 157903</t>
  </si>
  <si>
    <t>157902</t>
  </si>
  <si>
    <t>4527 Carpinteria Ave B</t>
  </si>
  <si>
    <t>Water meter for account root 157902</t>
  </si>
  <si>
    <t>157901</t>
  </si>
  <si>
    <t>4527 Carpinteria Ave C</t>
  </si>
  <si>
    <t>Water meter for account root 157901</t>
  </si>
  <si>
    <t>157900</t>
  </si>
  <si>
    <t>4527 Carpinteria Ave D</t>
  </si>
  <si>
    <t>Water meter for account root 157900</t>
  </si>
  <si>
    <t>157907</t>
  </si>
  <si>
    <t>4527 Carpinteria Ave E</t>
  </si>
  <si>
    <t>Water meter for account root 157907</t>
  </si>
  <si>
    <t>157906</t>
  </si>
  <si>
    <t>4527 Carpinteria Ave F</t>
  </si>
  <si>
    <t>Water meter for account root 157906</t>
  </si>
  <si>
    <t>157905</t>
  </si>
  <si>
    <t>4527 Carpinteria Ave G</t>
  </si>
  <si>
    <t>Water meter for account root 157905</t>
  </si>
  <si>
    <t>157904</t>
  </si>
  <si>
    <t>4527 Carpinteria Ave H</t>
  </si>
  <si>
    <t>Water meter for account root 157904</t>
  </si>
  <si>
    <t>040968</t>
  </si>
  <si>
    <t>4620 9th St</t>
  </si>
  <si>
    <t>Water meter for account root 040968</t>
  </si>
  <si>
    <t>04-24-1990</t>
  </si>
  <si>
    <t>Sytech work order 3788 from April of 1990 shows that the meter was installed with 25' of 1" copper pipe.</t>
  </si>
  <si>
    <t>01-01-1992</t>
  </si>
  <si>
    <t>County records state that home was built in 1992. After lead ban.</t>
  </si>
  <si>
    <t>115744</t>
  </si>
  <si>
    <t>4642 Carpinteria Ave</t>
  </si>
  <si>
    <t>Water meter for account root 115744</t>
  </si>
  <si>
    <t>115746</t>
  </si>
  <si>
    <t>4644 Carpinteria Ave</t>
  </si>
  <si>
    <t>Water meter for account root 115746</t>
  </si>
  <si>
    <t>115748</t>
  </si>
  <si>
    <t>4646 Carpinteria Ave</t>
  </si>
  <si>
    <t>Water meter for account root 115748</t>
  </si>
  <si>
    <t>115742</t>
  </si>
  <si>
    <t>4646 Carpinteria Ave IRRIG</t>
  </si>
  <si>
    <t>Water meter for account root 115742</t>
  </si>
  <si>
    <t>092569</t>
  </si>
  <si>
    <t>4690 Carpinteria Ave</t>
  </si>
  <si>
    <t>Water meter for account root 092569</t>
  </si>
  <si>
    <t>01-01-1995</t>
  </si>
  <si>
    <t>plans approved in 1995 by CVWD (C-377) and state type K copper. Built in 1996 per County records</t>
  </si>
  <si>
    <t>01-01-1996</t>
  </si>
  <si>
    <t>built in 1996 per County records</t>
  </si>
  <si>
    <t>115700</t>
  </si>
  <si>
    <t>4690 Carpinteria Ave IRRIG</t>
  </si>
  <si>
    <t>Water meter for account root 115700</t>
  </si>
  <si>
    <t>115701</t>
  </si>
  <si>
    <t>4692 Carpinteria Ave 1</t>
  </si>
  <si>
    <t>Water meter for account root 115701</t>
  </si>
  <si>
    <t>115710</t>
  </si>
  <si>
    <t>4692 Carpinteria Ave 10</t>
  </si>
  <si>
    <t>Water meter for account root 115710</t>
  </si>
  <si>
    <t>115711</t>
  </si>
  <si>
    <t>4692 Carpinteria Ave 11</t>
  </si>
  <si>
    <t>Water meter for account root 115711</t>
  </si>
  <si>
    <t>115712</t>
  </si>
  <si>
    <t>4692 Carpinteria Ave 12</t>
  </si>
  <si>
    <t>Water meter for account root 115712</t>
  </si>
  <si>
    <t>115713</t>
  </si>
  <si>
    <t>4692 Carpinteria Ave 13</t>
  </si>
  <si>
    <t>Water meter for account root 115713</t>
  </si>
  <si>
    <t>115714</t>
  </si>
  <si>
    <t>4692 Carpinteria Ave 14</t>
  </si>
  <si>
    <t>Water meter for account root 115714</t>
  </si>
  <si>
    <t>115715</t>
  </si>
  <si>
    <t>4692 Carpinteria Ave 15</t>
  </si>
  <si>
    <t>Water meter for account root 115715</t>
  </si>
  <si>
    <t>115716</t>
  </si>
  <si>
    <t>4692 Carpinteria Ave 16</t>
  </si>
  <si>
    <t>Water meter for account root 115716</t>
  </si>
  <si>
    <t>115717</t>
  </si>
  <si>
    <t>4692 Carpinteria Ave 17</t>
  </si>
  <si>
    <t>Water meter for account root 115717</t>
  </si>
  <si>
    <t>115718</t>
  </si>
  <si>
    <t>4692 Carpinteria Ave 18</t>
  </si>
  <si>
    <t>Water meter for account root 115718</t>
  </si>
  <si>
    <t>115719</t>
  </si>
  <si>
    <t>4692 Carpinteria Ave 19</t>
  </si>
  <si>
    <t>Water meter for account root 115719</t>
  </si>
  <si>
    <t>115702</t>
  </si>
  <si>
    <t>4692 Carpinteria Ave 2</t>
  </si>
  <si>
    <t>Water meter for account root 115702</t>
  </si>
  <si>
    <t>115720</t>
  </si>
  <si>
    <t>4692 Carpinteria Ave 20</t>
  </si>
  <si>
    <t>Water meter for account root 115720</t>
  </si>
  <si>
    <t>115721</t>
  </si>
  <si>
    <t>4692 Carpinteria Ave 21</t>
  </si>
  <si>
    <t>Water meter for account root 115721</t>
  </si>
  <si>
    <t>115722</t>
  </si>
  <si>
    <t>4692 Carpinteria Ave 22</t>
  </si>
  <si>
    <t>Water meter for account root 115722</t>
  </si>
  <si>
    <t>115723</t>
  </si>
  <si>
    <t>4692 Carpinteria Ave 23</t>
  </si>
  <si>
    <t>Water meter for account root 115723</t>
  </si>
  <si>
    <t>115724</t>
  </si>
  <si>
    <t>4692 Carpinteria Ave 24</t>
  </si>
  <si>
    <t>Water meter for account root 115724</t>
  </si>
  <si>
    <t>115725</t>
  </si>
  <si>
    <t>4692 Carpinteria Ave 25</t>
  </si>
  <si>
    <t>Water meter for account root 115725</t>
  </si>
  <si>
    <t>115726</t>
  </si>
  <si>
    <t>4692 Carpinteria Ave 26</t>
  </si>
  <si>
    <t>Water meter for account root 115726</t>
  </si>
  <si>
    <t>115727</t>
  </si>
  <si>
    <t>4692 Carpinteria Ave 27</t>
  </si>
  <si>
    <t>Water meter for account root 115727</t>
  </si>
  <si>
    <t>115728</t>
  </si>
  <si>
    <t>4692 Carpinteria Ave 28</t>
  </si>
  <si>
    <t>Water meter for account root 115728</t>
  </si>
  <si>
    <t>115729</t>
  </si>
  <si>
    <t>4692 Carpinteria Ave 29</t>
  </si>
  <si>
    <t>Water meter for account root 115729</t>
  </si>
  <si>
    <t>115703</t>
  </si>
  <si>
    <t>4692 Carpinteria Ave 3</t>
  </si>
  <si>
    <t>Water meter for account root 115703</t>
  </si>
  <si>
    <t>115730</t>
  </si>
  <si>
    <t>4692 Carpinteria Ave 30</t>
  </si>
  <si>
    <t>Water meter for account root 115730</t>
  </si>
  <si>
    <t>115731</t>
  </si>
  <si>
    <t>4692 Carpinteria Ave 31</t>
  </si>
  <si>
    <t>Water meter for account root 115731</t>
  </si>
  <si>
    <t>115732</t>
  </si>
  <si>
    <t>4692 Carpinteria Ave 32</t>
  </si>
  <si>
    <t>Water meter for account root 115732</t>
  </si>
  <si>
    <t>115733</t>
  </si>
  <si>
    <t>4692 Carpinteria Ave 33</t>
  </si>
  <si>
    <t>Water meter for account root 115733</t>
  </si>
  <si>
    <t>115734</t>
  </si>
  <si>
    <t>4692 Carpinteria Ave 34</t>
  </si>
  <si>
    <t>Water meter for account root 115734</t>
  </si>
  <si>
    <t>115735</t>
  </si>
  <si>
    <t>4692 Carpinteria Ave 35</t>
  </si>
  <si>
    <t>Water meter for account root 115735</t>
  </si>
  <si>
    <t>115736</t>
  </si>
  <si>
    <t>4692 Carpinteria Ave 36</t>
  </si>
  <si>
    <t>Water meter for account root 115736</t>
  </si>
  <si>
    <t>115737</t>
  </si>
  <si>
    <t>4692 Carpinteria Ave 37</t>
  </si>
  <si>
    <t>Water meter for account root 115737</t>
  </si>
  <si>
    <t>115738</t>
  </si>
  <si>
    <t>4692 Carpinteria Ave 38</t>
  </si>
  <si>
    <t>Water meter for account root 115738</t>
  </si>
  <si>
    <t>115739</t>
  </si>
  <si>
    <t>4692 Carpinteria Ave 39</t>
  </si>
  <si>
    <t>Water meter for account root 115739</t>
  </si>
  <si>
    <t>115704</t>
  </si>
  <si>
    <t>4692 Carpinteria Ave 4</t>
  </si>
  <si>
    <t>Water meter for account root 115704</t>
  </si>
  <si>
    <t>115740</t>
  </si>
  <si>
    <t>4692 Carpinteria Ave 40</t>
  </si>
  <si>
    <t>Water meter for account root 115740</t>
  </si>
  <si>
    <t>115705</t>
  </si>
  <si>
    <t>4692 Carpinteria Ave 5</t>
  </si>
  <si>
    <t>Water meter for account root 115705</t>
  </si>
  <si>
    <t>115706</t>
  </si>
  <si>
    <t>4692 Carpinteria Ave 6</t>
  </si>
  <si>
    <t>Water meter for account root 115706</t>
  </si>
  <si>
    <t>115707</t>
  </si>
  <si>
    <t>4692 Carpinteria Ave 7</t>
  </si>
  <si>
    <t>Water meter for account root 115707</t>
  </si>
  <si>
    <t>115708</t>
  </si>
  <si>
    <t>4692 Carpinteria Ave 8</t>
  </si>
  <si>
    <t>Water meter for account root 115708</t>
  </si>
  <si>
    <t>115709</t>
  </si>
  <si>
    <t>4692 Carpinteria Ave 9</t>
  </si>
  <si>
    <t>Water meter for account root 115709</t>
  </si>
  <si>
    <t>030586</t>
  </si>
  <si>
    <t>4759 Dorrance Way</t>
  </si>
  <si>
    <t>Water meter for account root 030586</t>
  </si>
  <si>
    <t>03-14-1989</t>
  </si>
  <si>
    <t>Installed in 1989. Sytech work order 3649. Work order shows copper pipe used for both services.</t>
  </si>
  <si>
    <t>County records state home was built in 1989. After lead ban.</t>
  </si>
  <si>
    <t>030608</t>
  </si>
  <si>
    <t>4760 3rd St</t>
  </si>
  <si>
    <t>Water meter for account root 030608</t>
  </si>
  <si>
    <t>County records state house was built in 1989. After lead ban.</t>
  </si>
  <si>
    <t>030480</t>
  </si>
  <si>
    <t>4765 Dorrance Way</t>
  </si>
  <si>
    <t>Water meter for account root 030480</t>
  </si>
  <si>
    <t>06-18-2014</t>
  </si>
  <si>
    <t>Buff card C-18 shows when meter was installed that 10' of 1" copper pipe was used for the service. Installed well after the lead ban.</t>
  </si>
  <si>
    <t>SB County records state home was built in 2016. After lead ban.</t>
  </si>
  <si>
    <t>030481</t>
  </si>
  <si>
    <t>4775 Dorrance Way</t>
  </si>
  <si>
    <t>Water meter for account root 030481</t>
  </si>
  <si>
    <t>Buff card C-17 shows when meter was installed that 15' of 1" copper pipe was used for the service. Installed well after the lead ban.</t>
  </si>
  <si>
    <t>061498</t>
  </si>
  <si>
    <t>4800 El Carro Ln</t>
  </si>
  <si>
    <t>Water meter for account root 061498</t>
  </si>
  <si>
    <t>plans approved in 2007 by CVWD (C-394) Built from 2008-2013 per County records. Standards on the as-built show Type K Copper utilized on services.</t>
  </si>
  <si>
    <t>01-01-2009</t>
  </si>
  <si>
    <t>All of this development was built between 2008 and 2013 per County records</t>
  </si>
  <si>
    <t>061482</t>
  </si>
  <si>
    <t>4815 El Carro Ln</t>
  </si>
  <si>
    <t>Water meter for account root 061482</t>
  </si>
  <si>
    <t>061483</t>
  </si>
  <si>
    <t>4820 El Carro Ln</t>
  </si>
  <si>
    <t>Water meter for account root 061483</t>
  </si>
  <si>
    <t>061481</t>
  </si>
  <si>
    <t>4827 El Carro Ln</t>
  </si>
  <si>
    <t>Water meter for account root 061481</t>
  </si>
  <si>
    <t>01-01-2010</t>
  </si>
  <si>
    <t>061484</t>
  </si>
  <si>
    <t>4832 El Carro Ln</t>
  </si>
  <si>
    <t>Water meter for account root 061484</t>
  </si>
  <si>
    <t>061480</t>
  </si>
  <si>
    <t>4839 El Carro Ln</t>
  </si>
  <si>
    <t>Water meter for account root 061480</t>
  </si>
  <si>
    <t>061485</t>
  </si>
  <si>
    <t>4844 El Carro Ln</t>
  </si>
  <si>
    <t>Water meter for account root 061485</t>
  </si>
  <si>
    <t>061479</t>
  </si>
  <si>
    <t>4845 El Carro Ln</t>
  </si>
  <si>
    <t>Water meter for account root 061479</t>
  </si>
  <si>
    <t>030670</t>
  </si>
  <si>
    <t>4851 7th St</t>
  </si>
  <si>
    <t>Water meter for account root 030670</t>
  </si>
  <si>
    <t>Meters installed for George Manuras project in July of 2012.</t>
  </si>
  <si>
    <t>City Certificate of Occupancy signed by all required agencies in January of 2013 implying building completed in 2013. In Engineering filing cabinet.</t>
  </si>
  <si>
    <t>030671</t>
  </si>
  <si>
    <t>4855 7th St</t>
  </si>
  <si>
    <t>Water meter for account root 030671</t>
  </si>
  <si>
    <t>061486</t>
  </si>
  <si>
    <t>4856 El Carro Ln</t>
  </si>
  <si>
    <t>Water meter for account root 061486</t>
  </si>
  <si>
    <t>030815</t>
  </si>
  <si>
    <t>4857 7th St</t>
  </si>
  <si>
    <t>Water meter for account root 030815</t>
  </si>
  <si>
    <t>030814</t>
  </si>
  <si>
    <t>4859 7th St</t>
  </si>
  <si>
    <t>Water meter for account root 030814</t>
  </si>
  <si>
    <t>030810</t>
  </si>
  <si>
    <t>4861 7th St</t>
  </si>
  <si>
    <t>Water meter for account root 030810</t>
  </si>
  <si>
    <t>092519</t>
  </si>
  <si>
    <t>4863 7th St/Landscp</t>
  </si>
  <si>
    <t>Water meter for account root 092519</t>
  </si>
  <si>
    <t>030811</t>
  </si>
  <si>
    <t>4865 7th St</t>
  </si>
  <si>
    <t>Water meter for account root 030811</t>
  </si>
  <si>
    <t>030812</t>
  </si>
  <si>
    <t>4867 7th St</t>
  </si>
  <si>
    <t>Water meter for account root 030812</t>
  </si>
  <si>
    <t>092457</t>
  </si>
  <si>
    <t>4867 Sandyland Rd # LANDSC</t>
  </si>
  <si>
    <t>Water meter for account root 092457</t>
  </si>
  <si>
    <t>01-04-1989</t>
  </si>
  <si>
    <t>Sytech work order 3623 from January of 1989 shows that 78' of 1" copper pipe was used for services up to tee branches.</t>
  </si>
  <si>
    <t>SB County records state year built was 1990. After lead ban.</t>
  </si>
  <si>
    <t>092465</t>
  </si>
  <si>
    <t>4867 Sandyland Rd 1</t>
  </si>
  <si>
    <t>Water meter for account root 092465</t>
  </si>
  <si>
    <t>092464</t>
  </si>
  <si>
    <t>4867 Sandyland Rd 3</t>
  </si>
  <si>
    <t>Water meter for account root 092464</t>
  </si>
  <si>
    <t>092463</t>
  </si>
  <si>
    <t>4867 Sandyland Rd 4</t>
  </si>
  <si>
    <t>Water meter for account root 092463</t>
  </si>
  <si>
    <t>030549</t>
  </si>
  <si>
    <t>4868 Dorrance Way A</t>
  </si>
  <si>
    <t>Water meter for account root 030549</t>
  </si>
  <si>
    <t>Sytech work order 03430 from August of 1987 shows that 26' of 2" copper pipe was used up to branch and 3' of 3/4" copper was used to each meter after.</t>
  </si>
  <si>
    <t>SB County records state units were constructed in 1987</t>
  </si>
  <si>
    <t>030534</t>
  </si>
  <si>
    <t>4868 Dorrance Way B</t>
  </si>
  <si>
    <t>Water meter for account root 030534</t>
  </si>
  <si>
    <t>030605</t>
  </si>
  <si>
    <t>4868 Dorrance Way C</t>
  </si>
  <si>
    <t>Water meter for account root 030605</t>
  </si>
  <si>
    <t>061487</t>
  </si>
  <si>
    <t>4868 El Carro LN</t>
  </si>
  <si>
    <t>Water meter for account root 061487</t>
  </si>
  <si>
    <t>030813</t>
  </si>
  <si>
    <t>4869 7th St</t>
  </si>
  <si>
    <t>Water meter for account root 030813</t>
  </si>
  <si>
    <t>061488</t>
  </si>
  <si>
    <t>4872 El Carro Ln</t>
  </si>
  <si>
    <t>Water meter for account root 061488</t>
  </si>
  <si>
    <t>092349</t>
  </si>
  <si>
    <t>4885 Sandyland Rd # LNDSC</t>
  </si>
  <si>
    <t>Water meter for account root 092349</t>
  </si>
  <si>
    <t>07-01-1991</t>
  </si>
  <si>
    <t>Sytech work order #3933 shows meters went in 07/01/1991.  Shows copper pipe.</t>
  </si>
  <si>
    <t>built in 1991 per County records</t>
  </si>
  <si>
    <t>092341</t>
  </si>
  <si>
    <t>4885 Sandyland Rd 1</t>
  </si>
  <si>
    <t>Water meter for account root 092341</t>
  </si>
  <si>
    <t>092342</t>
  </si>
  <si>
    <t>4885 Sandyland Rd 2</t>
  </si>
  <si>
    <t>Water meter for account root 092342</t>
  </si>
  <si>
    <t>092343</t>
  </si>
  <si>
    <t>4885 Sandyland Rd 3</t>
  </si>
  <si>
    <t>Water meter for account root 092343</t>
  </si>
  <si>
    <t>092344</t>
  </si>
  <si>
    <t>4885 Sandyland Rd 4</t>
  </si>
  <si>
    <t>Water meter for account root 092344</t>
  </si>
  <si>
    <t>092345</t>
  </si>
  <si>
    <t>4885 Sandyland Rd 5</t>
  </si>
  <si>
    <t>Water meter for account root 092345</t>
  </si>
  <si>
    <t>092346</t>
  </si>
  <si>
    <t>4885 Sandyland Rd 6</t>
  </si>
  <si>
    <t>Water meter for account root 092346</t>
  </si>
  <si>
    <t>092347</t>
  </si>
  <si>
    <t>4885 Sandyland Rd 7</t>
  </si>
  <si>
    <t>Water meter for account root 092347</t>
  </si>
  <si>
    <t>092348</t>
  </si>
  <si>
    <t>4885 Sandyland Rd 8</t>
  </si>
  <si>
    <t>Water meter for account root 092348</t>
  </si>
  <si>
    <t>061489</t>
  </si>
  <si>
    <t>4886 El Carro Ln</t>
  </si>
  <si>
    <t>Water meter for account root 061489</t>
  </si>
  <si>
    <t>061478</t>
  </si>
  <si>
    <t>4887 El Carro Ln</t>
  </si>
  <si>
    <t>Water meter for account root 061478</t>
  </si>
  <si>
    <t>040975</t>
  </si>
  <si>
    <t>4893 7th St</t>
  </si>
  <si>
    <t>Water meter for account root 040975</t>
  </si>
  <si>
    <t>03-01-1989</t>
  </si>
  <si>
    <t>New meters installed on tees in March 1989. Sytech work order 3646. Shows copper piping was used up to tees.</t>
  </si>
  <si>
    <t>County records state home was built in 1989</t>
  </si>
  <si>
    <t>061490</t>
  </si>
  <si>
    <t>4898 El Carro Ln</t>
  </si>
  <si>
    <t>Water meter for account root 061490</t>
  </si>
  <si>
    <t>061497</t>
  </si>
  <si>
    <t>4900 El Carro Ln</t>
  </si>
  <si>
    <t>Water meter for account root 061497</t>
  </si>
  <si>
    <t>061477</t>
  </si>
  <si>
    <t>4905 El Carro Ln</t>
  </si>
  <si>
    <t>Water meter for account root 061477</t>
  </si>
  <si>
    <t>061491</t>
  </si>
  <si>
    <t>4910 El Carro Ln</t>
  </si>
  <si>
    <t>Water meter for account root 061491</t>
  </si>
  <si>
    <t>061476</t>
  </si>
  <si>
    <t>4917 El Carro Ln</t>
  </si>
  <si>
    <t>Water meter for account root 061476</t>
  </si>
  <si>
    <t>061492</t>
  </si>
  <si>
    <t>4924 El Carro Ln</t>
  </si>
  <si>
    <t>Water meter for account root 061492</t>
  </si>
  <si>
    <t>061475</t>
  </si>
  <si>
    <t>4929 El Carro Ln</t>
  </si>
  <si>
    <t>Water meter for account root 061475</t>
  </si>
  <si>
    <t>061493</t>
  </si>
  <si>
    <t>4938 El Carro Ln</t>
  </si>
  <si>
    <t>Water meter for account root 061493</t>
  </si>
  <si>
    <t>061474</t>
  </si>
  <si>
    <t>4941 El Carro Ln</t>
  </si>
  <si>
    <t>Water meter for account root 061474</t>
  </si>
  <si>
    <t>010301</t>
  </si>
  <si>
    <t>4941 Sawyer Ave FRONT</t>
  </si>
  <si>
    <t>Water meter for account root 010301</t>
  </si>
  <si>
    <t>06-12-2017</t>
  </si>
  <si>
    <t>Buff card Project C-62 TCM'd to original accounts for Habitat shows that 35' of 1 inch copper pipe was used for these new meters.</t>
  </si>
  <si>
    <t>County records state year built/completed is 2019</t>
  </si>
  <si>
    <t>010302</t>
  </si>
  <si>
    <t>4945 Sawyer Ave MIDDL</t>
  </si>
  <si>
    <t>Water meter for account root 010302</t>
  </si>
  <si>
    <t>010303</t>
  </si>
  <si>
    <t>4949 Sawyer Ave BACK</t>
  </si>
  <si>
    <t>Water meter for account root 010303</t>
  </si>
  <si>
    <t>010300</t>
  </si>
  <si>
    <t>4949 Sawyer Ave IRRG</t>
  </si>
  <si>
    <t>Water meter for account root 010300</t>
  </si>
  <si>
    <t>115693</t>
  </si>
  <si>
    <t>4951 Foothill Rd</t>
  </si>
  <si>
    <t>Water meter for account root 115693</t>
  </si>
  <si>
    <t>02-01-1987</t>
  </si>
  <si>
    <t>Meter moved and rebuilt in February 1987. Sytech work order 03350 shows copper pipe</t>
  </si>
  <si>
    <t>SB County records show that home was built in 1990.</t>
  </si>
  <si>
    <t>180377</t>
  </si>
  <si>
    <t>4952 El Carro LN</t>
  </si>
  <si>
    <t>Water meter for account root 180377</t>
  </si>
  <si>
    <t>061473</t>
  </si>
  <si>
    <t>4953 El Carro Ln</t>
  </si>
  <si>
    <t>Water meter for account root 061473</t>
  </si>
  <si>
    <t>115694</t>
  </si>
  <si>
    <t>4953 Foothill Rd</t>
  </si>
  <si>
    <t>Water meter for account root 115694</t>
  </si>
  <si>
    <t>Meters installed in July of 1990. Copper service line shows in Sytech work order 3826</t>
  </si>
  <si>
    <t>SB County records state home was built in 1990. After lead ban.</t>
  </si>
  <si>
    <t>115695</t>
  </si>
  <si>
    <t>4955 Foothill Rd</t>
  </si>
  <si>
    <t>Water meter for account root 115695</t>
  </si>
  <si>
    <t>115696</t>
  </si>
  <si>
    <t>4961 Foothill Rd</t>
  </si>
  <si>
    <t>Water meter for account root 115696</t>
  </si>
  <si>
    <t>07-01-1987</t>
  </si>
  <si>
    <t>Meters installed in July of 1987. Sytech work order 03404. Does not specify pipe type, but date is after lead changes.</t>
  </si>
  <si>
    <t>SB County records state homes built in 1987</t>
  </si>
  <si>
    <t>061472</t>
  </si>
  <si>
    <t>4965 El Carro Ln</t>
  </si>
  <si>
    <t>Water meter for account root 061472</t>
  </si>
  <si>
    <t>061495</t>
  </si>
  <si>
    <t>4968 El Carro Ln</t>
  </si>
  <si>
    <t>Water meter for account root 061495</t>
  </si>
  <si>
    <t>115697</t>
  </si>
  <si>
    <t>4971 Foothill Rd</t>
  </si>
  <si>
    <t>Water meter for account root 115697</t>
  </si>
  <si>
    <t>061471</t>
  </si>
  <si>
    <t>4973 El Carro Ln</t>
  </si>
  <si>
    <t>Water meter for account root 061471</t>
  </si>
  <si>
    <t>061496</t>
  </si>
  <si>
    <t>4980 El Carro Ln</t>
  </si>
  <si>
    <t>Water meter for account root 061496</t>
  </si>
  <si>
    <t>115698</t>
  </si>
  <si>
    <t>4981 Foothill Rd</t>
  </si>
  <si>
    <t>Water meter for account root 115698</t>
  </si>
  <si>
    <t>11-09-2023</t>
  </si>
  <si>
    <t>11-9-2023</t>
  </si>
  <si>
    <t>Field crew responded to a leak and replaced 2’ section of pvc main. They also ran a new 1” poly service line and new ams. Photo of poly line shown in Survey123 and TCM'd to account.</t>
  </si>
  <si>
    <t>061470</t>
  </si>
  <si>
    <t>4985 El Carro Ln</t>
  </si>
  <si>
    <t>Water meter for account root 061470</t>
  </si>
  <si>
    <t>115699</t>
  </si>
  <si>
    <t>4991 Foothill Rd</t>
  </si>
  <si>
    <t>Water meter for account root 115699</t>
  </si>
  <si>
    <t>134489</t>
  </si>
  <si>
    <t>5001 Pacific Village Dr</t>
  </si>
  <si>
    <t>Water meter for account root 134489</t>
  </si>
  <si>
    <t>01-01-1998</t>
  </si>
  <si>
    <t>plans approved in 1998 by CVWD (C-379). Built in 1999/2000 per County records</t>
  </si>
  <si>
    <t>built in 1999/2000 per County records</t>
  </si>
  <si>
    <t>134488</t>
  </si>
  <si>
    <t>5002 Pacific Village Dr</t>
  </si>
  <si>
    <t>Water meter for account root 134488</t>
  </si>
  <si>
    <t>134490</t>
  </si>
  <si>
    <t>5003 Pacific Village Ct</t>
  </si>
  <si>
    <t>Water meter for account root 134490</t>
  </si>
  <si>
    <t>134487</t>
  </si>
  <si>
    <t>5004 Pacific Village Dr</t>
  </si>
  <si>
    <t>Water meter for account root 134487</t>
  </si>
  <si>
    <t>134491</t>
  </si>
  <si>
    <t>5005 Pacific Village Dr</t>
  </si>
  <si>
    <t>Water meter for account root 134491</t>
  </si>
  <si>
    <t>134486</t>
  </si>
  <si>
    <t>5006 Pacific Village Dr</t>
  </si>
  <si>
    <t>Water meter for account root 134486</t>
  </si>
  <si>
    <t>134492</t>
  </si>
  <si>
    <t>5007 Pacific Village Ct</t>
  </si>
  <si>
    <t>Water meter for account root 134492</t>
  </si>
  <si>
    <t>134485</t>
  </si>
  <si>
    <t>5008 Pacific Village Dr</t>
  </si>
  <si>
    <t>Water meter for account root 134485</t>
  </si>
  <si>
    <t>134493</t>
  </si>
  <si>
    <t>5009 Pacific Village Ct</t>
  </si>
  <si>
    <t>Water meter for account root 134493</t>
  </si>
  <si>
    <t>134484</t>
  </si>
  <si>
    <t>5010 Pacific Village Dr</t>
  </si>
  <si>
    <t>Water meter for account root 134484</t>
  </si>
  <si>
    <t>134494</t>
  </si>
  <si>
    <t>5011 Pacific Village Dr</t>
  </si>
  <si>
    <t>Water meter for account root 134494</t>
  </si>
  <si>
    <t>134483</t>
  </si>
  <si>
    <t>5012 Pacific Village Dr</t>
  </si>
  <si>
    <t>Water meter for account root 134483</t>
  </si>
  <si>
    <t>134495</t>
  </si>
  <si>
    <t>5013 Pacific Village Dr</t>
  </si>
  <si>
    <t>Water meter for account root 134495</t>
  </si>
  <si>
    <t>134482</t>
  </si>
  <si>
    <t>5014 Pacific Village Dr</t>
  </si>
  <si>
    <t>Water meter for account root 134482</t>
  </si>
  <si>
    <t>134496</t>
  </si>
  <si>
    <t>5015 Pacific Village Dr</t>
  </si>
  <si>
    <t>Water meter for account root 134496</t>
  </si>
  <si>
    <t>134481</t>
  </si>
  <si>
    <t>5016 Pacific Village Dr</t>
  </si>
  <si>
    <t>Water meter for account root 134481</t>
  </si>
  <si>
    <t>134480</t>
  </si>
  <si>
    <t>5018 Pacific Village Dr</t>
  </si>
  <si>
    <t>Water meter for account root 134480</t>
  </si>
  <si>
    <t>134479</t>
  </si>
  <si>
    <t>5020 Pacific Village Dr</t>
  </si>
  <si>
    <t>Water meter for account root 134479</t>
  </si>
  <si>
    <t>134478</t>
  </si>
  <si>
    <t>5022 Pacific Village Dr</t>
  </si>
  <si>
    <t>Water meter for account root 134478</t>
  </si>
  <si>
    <t>134477</t>
  </si>
  <si>
    <t>5024 Pacific Village Dr</t>
  </si>
  <si>
    <t>Water meter for account root 134477</t>
  </si>
  <si>
    <t>134476</t>
  </si>
  <si>
    <t>5026 Pacific Village Dr</t>
  </si>
  <si>
    <t>Water meter for account root 134476</t>
  </si>
  <si>
    <t>134497</t>
  </si>
  <si>
    <t>5027 Pacific Village Dr</t>
  </si>
  <si>
    <t>Water meter for account root 134497</t>
  </si>
  <si>
    <t>134475</t>
  </si>
  <si>
    <t>5028 Pacific Village Dr</t>
  </si>
  <si>
    <t>Water meter for account root 134475</t>
  </si>
  <si>
    <t>134498</t>
  </si>
  <si>
    <t>5029 Pacific Village Dr</t>
  </si>
  <si>
    <t>Water meter for account root 134498</t>
  </si>
  <si>
    <t>134474</t>
  </si>
  <si>
    <t>5030 Pacific Village Dr</t>
  </si>
  <si>
    <t>Water meter for account root 134474</t>
  </si>
  <si>
    <t>134499</t>
  </si>
  <si>
    <t>5031 Pacific Village Dr</t>
  </si>
  <si>
    <t>Water meter for account root 134499</t>
  </si>
  <si>
    <t>134473</t>
  </si>
  <si>
    <t>5032 Pacific Village Dr</t>
  </si>
  <si>
    <t>Water meter for account root 134473</t>
  </si>
  <si>
    <t>010195</t>
  </si>
  <si>
    <t>5071 Alvarado St</t>
  </si>
  <si>
    <t>Water meter for account root 010195</t>
  </si>
  <si>
    <t>08-01-1999</t>
  </si>
  <si>
    <t>Meters and main extension went in August 1999. Sytech work order 4731. Does not show pipe material but after lead ban.</t>
  </si>
  <si>
    <t>SB County records state homes built in the year 2000</t>
  </si>
  <si>
    <t>082296</t>
  </si>
  <si>
    <t>5080 Carpinteria Ave # Fire</t>
  </si>
  <si>
    <t>Water meter for account root 082296</t>
  </si>
  <si>
    <t>07-15-2020</t>
  </si>
  <si>
    <t>Buff card project C-93 tcm'd to account shows that 45' of 4" C-900 was used for the installation of the fire service line in 2020. Also, after lead ban.</t>
  </si>
  <si>
    <t>Customer connected their DCDA and fire system in 2020. Materials installed after lead ban.</t>
  </si>
  <si>
    <t>010197</t>
  </si>
  <si>
    <t>5081 Alvarado St</t>
  </si>
  <si>
    <t>Water meter for account root 010197</t>
  </si>
  <si>
    <t>010201</t>
  </si>
  <si>
    <t>5091 Alvarado St</t>
  </si>
  <si>
    <t>Water meter for account root 010201</t>
  </si>
  <si>
    <t>010304</t>
  </si>
  <si>
    <t>5110 Cottage Dr</t>
  </si>
  <si>
    <t>Water meter for account root 010304</t>
  </si>
  <si>
    <t>010305</t>
  </si>
  <si>
    <t>5120 Cottage Dr</t>
  </si>
  <si>
    <t>Water meter for account root 010305</t>
  </si>
  <si>
    <t>010308</t>
  </si>
  <si>
    <t>5130 Ogan Rd</t>
  </si>
  <si>
    <t>Water meter for account root 010308</t>
  </si>
  <si>
    <t>010307</t>
  </si>
  <si>
    <t>5140 Ogan Rd</t>
  </si>
  <si>
    <t>Water meter for account root 010307</t>
  </si>
  <si>
    <t>010293</t>
  </si>
  <si>
    <t>5157 Ogan Rd</t>
  </si>
  <si>
    <t>Water meter for account root 010293</t>
  </si>
  <si>
    <t>09-02-1980</t>
  </si>
  <si>
    <t>Sytech work order 02589 from 09/02/1980 shows that 45' of 1" pipe was ran for tee branch.</t>
  </si>
  <si>
    <t>SB County records state home was built in 2016</t>
  </si>
  <si>
    <t>010294</t>
  </si>
  <si>
    <t>5159 Ogan Rd</t>
  </si>
  <si>
    <t>Water meter for account root 010294</t>
  </si>
  <si>
    <t>SB County records state home was built in 1986</t>
  </si>
  <si>
    <t>020412</t>
  </si>
  <si>
    <t>5160 6th St</t>
  </si>
  <si>
    <t>Water meter for account root 020412</t>
  </si>
  <si>
    <t>05-24-1978</t>
  </si>
  <si>
    <t>Sytech work order 2301 from 05/24/1978 shows that 3' of 3/4" copper pipe was used when the meter was installed. Confirmed modern account number matches old account number in 1995 Atlas.</t>
  </si>
  <si>
    <t>SB County records state home was built in 1987. After lead ban.</t>
  </si>
  <si>
    <t>082213</t>
  </si>
  <si>
    <t>5175 8th St # LNDSC</t>
  </si>
  <si>
    <t>Water meter for account root 082213</t>
  </si>
  <si>
    <t>10-03-1986</t>
  </si>
  <si>
    <t>Sytech work order 03319 from 10/03/1986 shows that 1in. copper and 3/4in. copper were used for these tee branches for all four meters.</t>
  </si>
  <si>
    <t>SB County records shows units were constructed in 1986 and 1987</t>
  </si>
  <si>
    <t>041092</t>
  </si>
  <si>
    <t>5175 8th St A</t>
  </si>
  <si>
    <t>Water meter for account root 041092</t>
  </si>
  <si>
    <t>041093</t>
  </si>
  <si>
    <t>5175 8th St B</t>
  </si>
  <si>
    <t>Water meter for account root 041093</t>
  </si>
  <si>
    <t>041094</t>
  </si>
  <si>
    <t>5175 8th St C</t>
  </si>
  <si>
    <t>Water meter for account root 041094</t>
  </si>
  <si>
    <t>010189</t>
  </si>
  <si>
    <t>5218 El Carro Ln</t>
  </si>
  <si>
    <t>Water meter for account root 010189</t>
  </si>
  <si>
    <t>Sytech work order 3697 from July of 1989 shows that when the meter was installed 15' of 1" copper pipe was used.</t>
  </si>
  <si>
    <t>SB County records state home was built in 1991. After lead ban.</t>
  </si>
  <si>
    <t>010125</t>
  </si>
  <si>
    <t>5236 El Carro Ln</t>
  </si>
  <si>
    <t>Water meter for account root 010125</t>
  </si>
  <si>
    <t>Sytech work order 3555 from July of 1988 shows that meter was installed using 14' of 1" copper pipe for service.</t>
  </si>
  <si>
    <t>020404</t>
  </si>
  <si>
    <t>5353 8th St</t>
  </si>
  <si>
    <t>Water meter for account root 020404</t>
  </si>
  <si>
    <t>10-27-1978</t>
  </si>
  <si>
    <t xml:space="preserve">Sytech work order 2360 from 10/27/1978 shows that 2' of 3/4" copper pipe was used when the water meter was installed. Confirmed modern account number matches old account number in 1995 Atlas. </t>
  </si>
  <si>
    <t>SB County records state home was built in 1988. After lead ban.</t>
  </si>
  <si>
    <t>051227</t>
  </si>
  <si>
    <t>5501 Calle Ocho</t>
  </si>
  <si>
    <t>Water meter for account root 051227</t>
  </si>
  <si>
    <t>01-01-2002</t>
  </si>
  <si>
    <t>As-built C-409 from 2002 Concha Loma Main Replacement Project Phase 3. CVWD redid water mains (moved from backyard). BK and RTM state plastic service lines were used and as-built shows schedule 80 plastic was used to reconnect customer side.</t>
  </si>
  <si>
    <t>051270</t>
  </si>
  <si>
    <t>5503 Calle Arena</t>
  </si>
  <si>
    <t>Water meter for account root 051270</t>
  </si>
  <si>
    <t>051336</t>
  </si>
  <si>
    <t>5504 Calle Arena</t>
  </si>
  <si>
    <t>Water meter for account root 051336</t>
  </si>
  <si>
    <t>051253</t>
  </si>
  <si>
    <t>5508 Canalino Dr</t>
  </si>
  <si>
    <t>Water meter for account root 051253</t>
  </si>
  <si>
    <t>051259</t>
  </si>
  <si>
    <t>5510 Calle Jon</t>
  </si>
  <si>
    <t>Water meter for account root 051259</t>
  </si>
  <si>
    <t>051271</t>
  </si>
  <si>
    <t>5511 Calle Arena</t>
  </si>
  <si>
    <t>Water meter for account root 051271</t>
  </si>
  <si>
    <t>051334</t>
  </si>
  <si>
    <t>5512 Calle Arena</t>
  </si>
  <si>
    <t>Water meter for account root 051334</t>
  </si>
  <si>
    <t>051229</t>
  </si>
  <si>
    <t>5515 Calle Ocho</t>
  </si>
  <si>
    <t>Water meter for account root 051229</t>
  </si>
  <si>
    <t>051272</t>
  </si>
  <si>
    <t>5517 Calle Arena</t>
  </si>
  <si>
    <t>Water meter for account root 051272</t>
  </si>
  <si>
    <t>051332</t>
  </si>
  <si>
    <t>5518 Calle Arena</t>
  </si>
  <si>
    <t>Water meter for account root 051332</t>
  </si>
  <si>
    <t>051230</t>
  </si>
  <si>
    <t>5521 Calle Ocho</t>
  </si>
  <si>
    <t>Water meter for account root 051230</t>
  </si>
  <si>
    <t>051330</t>
  </si>
  <si>
    <t>5522 Calle Arena</t>
  </si>
  <si>
    <t>Water meter for account root 051330</t>
  </si>
  <si>
    <t>051273</t>
  </si>
  <si>
    <t>5527 Calle Arena</t>
  </si>
  <si>
    <t>Water meter for account root 051273</t>
  </si>
  <si>
    <t>051274</t>
  </si>
  <si>
    <t>5529 Calle Arena</t>
  </si>
  <si>
    <t>Water meter for account root 051274</t>
  </si>
  <si>
    <t>051232</t>
  </si>
  <si>
    <t>5529 Calle Ocho</t>
  </si>
  <si>
    <t>Water meter for account root 051232</t>
  </si>
  <si>
    <t>051328</t>
  </si>
  <si>
    <t>5530 Calle Arena</t>
  </si>
  <si>
    <t>Water meter for account root 051328</t>
  </si>
  <si>
    <t>051257</t>
  </si>
  <si>
    <t>5530 Calle Jon</t>
  </si>
  <si>
    <t>Water meter for account root 051257</t>
  </si>
  <si>
    <t>051275</t>
  </si>
  <si>
    <t>5531 Calle Arena</t>
  </si>
  <si>
    <t>Water meter for account root 051275</t>
  </si>
  <si>
    <t>051249</t>
  </si>
  <si>
    <t>5533 Calle Jon</t>
  </si>
  <si>
    <t>Water meter for account root 051249</t>
  </si>
  <si>
    <t>051276</t>
  </si>
  <si>
    <t>5535 Calle Arena</t>
  </si>
  <si>
    <t>Water meter for account root 051276</t>
  </si>
  <si>
    <t>051277</t>
  </si>
  <si>
    <t>5537 Calle Arena</t>
  </si>
  <si>
    <t>Water meter for account root 051277</t>
  </si>
  <si>
    <t>051234</t>
  </si>
  <si>
    <t>5537 Calle Ocho</t>
  </si>
  <si>
    <t>Water meter for account root 051234</t>
  </si>
  <si>
    <t>051326</t>
  </si>
  <si>
    <t>5538 Calle Arena</t>
  </si>
  <si>
    <t>Water meter for account root 051326</t>
  </si>
  <si>
    <t>051254</t>
  </si>
  <si>
    <t>5540 Calle Jon</t>
  </si>
  <si>
    <t>Water meter for account root 051254</t>
  </si>
  <si>
    <t>051236</t>
  </si>
  <si>
    <t>5541 Calle Ocho</t>
  </si>
  <si>
    <t>Water meter for account root 051236</t>
  </si>
  <si>
    <t>051324</t>
  </si>
  <si>
    <t>5544 Calle Arena</t>
  </si>
  <si>
    <t>Water meter for account root 051324</t>
  </si>
  <si>
    <t>051246</t>
  </si>
  <si>
    <t>5547 Calle Jon</t>
  </si>
  <si>
    <t>Water meter for account root 051246</t>
  </si>
  <si>
    <t>051278</t>
  </si>
  <si>
    <t>5549 Calle Arena</t>
  </si>
  <si>
    <t>Water meter for account root 051278</t>
  </si>
  <si>
    <t>051322</t>
  </si>
  <si>
    <t>5550 Calle Arena</t>
  </si>
  <si>
    <t>Water meter for account root 051322</t>
  </si>
  <si>
    <t>051279</t>
  </si>
  <si>
    <t>5551 Calle Arena</t>
  </si>
  <si>
    <t>Water meter for account root 051279</t>
  </si>
  <si>
    <t>051320</t>
  </si>
  <si>
    <t>5552 Calle Arena</t>
  </si>
  <si>
    <t>Water meter for account root 051320</t>
  </si>
  <si>
    <t>051280</t>
  </si>
  <si>
    <t>5553 Calle Arena</t>
  </si>
  <si>
    <t>Water meter for account root 051280</t>
  </si>
  <si>
    <t>051318</t>
  </si>
  <si>
    <t>5554 Calle Arena</t>
  </si>
  <si>
    <t>Water meter for account root 051318</t>
  </si>
  <si>
    <t>051237</t>
  </si>
  <si>
    <t>5555 Calle Ocho</t>
  </si>
  <si>
    <t>Water meter for account root 051237</t>
  </si>
  <si>
    <t>051316</t>
  </si>
  <si>
    <t>5556 Calle Arena</t>
  </si>
  <si>
    <t>Water meter for account root 051316</t>
  </si>
  <si>
    <t>051281</t>
  </si>
  <si>
    <t>5557 Calle Arena</t>
  </si>
  <si>
    <t>Water meter for account root 051281</t>
  </si>
  <si>
    <t>051314</t>
  </si>
  <si>
    <t>5560 Calle Arena</t>
  </si>
  <si>
    <t>Water meter for account root 051314</t>
  </si>
  <si>
    <t>051283</t>
  </si>
  <si>
    <t>5561 Calle Arena</t>
  </si>
  <si>
    <t>Water meter for account root 051283</t>
  </si>
  <si>
    <t>051231</t>
  </si>
  <si>
    <t>5566 Retorno St</t>
  </si>
  <si>
    <t>Water meter for account root 051231</t>
  </si>
  <si>
    <t>051284</t>
  </si>
  <si>
    <t>5567 Calle Arena</t>
  </si>
  <si>
    <t>Water meter for account root 051284</t>
  </si>
  <si>
    <t>04-23-2019</t>
  </si>
  <si>
    <t>Buff card project C-41 shows that 3' of 1inch copper was used when the new meter was installed.</t>
  </si>
  <si>
    <t>SB County records state that home was built in 2022. After lead ban.</t>
  </si>
  <si>
    <t>051312</t>
  </si>
  <si>
    <t>5570 Calle Arena</t>
  </si>
  <si>
    <t>Water meter for account root 051312</t>
  </si>
  <si>
    <t>051289</t>
  </si>
  <si>
    <t>5573 Calle Arena</t>
  </si>
  <si>
    <t>Water meter for account root 051289</t>
  </si>
  <si>
    <t>051256</t>
  </si>
  <si>
    <t>5575 Retorno St</t>
  </si>
  <si>
    <t>Water meter for account root 051256</t>
  </si>
  <si>
    <t>051233</t>
  </si>
  <si>
    <t>5578 Retorno St</t>
  </si>
  <si>
    <t>Water meter for account root 051233</t>
  </si>
  <si>
    <t>051286</t>
  </si>
  <si>
    <t>5583 Calle Arena</t>
  </si>
  <si>
    <t>Water meter for account root 051286</t>
  </si>
  <si>
    <t>051255</t>
  </si>
  <si>
    <t>5585 Retorno St</t>
  </si>
  <si>
    <t>Water meter for account root 051255</t>
  </si>
  <si>
    <t>051235</t>
  </si>
  <si>
    <t>5586 Retorno St</t>
  </si>
  <si>
    <t>Water meter for account root 051235</t>
  </si>
  <si>
    <t>051310</t>
  </si>
  <si>
    <t>5588 Calle Arena</t>
  </si>
  <si>
    <t>Water meter for account root 051310</t>
  </si>
  <si>
    <t>051287</t>
  </si>
  <si>
    <t>5589 Calle Arena</t>
  </si>
  <si>
    <t>Water meter for account root 051287</t>
  </si>
  <si>
    <t>051308</t>
  </si>
  <si>
    <t>5592 Calle Arena</t>
  </si>
  <si>
    <t>Water meter for account root 051308</t>
  </si>
  <si>
    <t>051288</t>
  </si>
  <si>
    <t>5595 Calle Arena</t>
  </si>
  <si>
    <t>Water meter for account root 051288</t>
  </si>
  <si>
    <t>051241</t>
  </si>
  <si>
    <t>5595 Retorno St</t>
  </si>
  <si>
    <t>Water meter for account root 051241</t>
  </si>
  <si>
    <t>051305</t>
  </si>
  <si>
    <t>5596 Calle Arena</t>
  </si>
  <si>
    <t>Water meter for account root 051305</t>
  </si>
  <si>
    <t>051238</t>
  </si>
  <si>
    <t>5596 Retorno St</t>
  </si>
  <si>
    <t>Water meter for account root 051238</t>
  </si>
  <si>
    <t>051252</t>
  </si>
  <si>
    <t>560 Concha Loma Dr</t>
  </si>
  <si>
    <t>Water meter for account root 051252</t>
  </si>
  <si>
    <t>170149</t>
  </si>
  <si>
    <t>6217 Casitas Pass Rd</t>
  </si>
  <si>
    <t>Water meter for account root 170149</t>
  </si>
  <si>
    <t>06-03-2024</t>
  </si>
  <si>
    <t>CVWD replaced leaking service line with poly line in 2024</t>
  </si>
  <si>
    <t>County records state year built for property is 1999</t>
  </si>
  <si>
    <t>179094</t>
  </si>
  <si>
    <t>6339 Casitas Pass  Road</t>
  </si>
  <si>
    <t>Water meter for account root 179094</t>
  </si>
  <si>
    <t>08-30-2022</t>
  </si>
  <si>
    <t>Buff card project C-124 TCM'd to account shows 20' of 1" municiplex used for the installation of the new meter.</t>
  </si>
  <si>
    <t>Customer tied into meter in 2022 after installation was complete. Modular home brought on site in 2022 and connected to meter.</t>
  </si>
  <si>
    <t>040978</t>
  </si>
  <si>
    <t>635 Elm Ave 1</t>
  </si>
  <si>
    <t>Water meter for account root 040978</t>
  </si>
  <si>
    <t>040976</t>
  </si>
  <si>
    <t>635 Elm Ave 2</t>
  </si>
  <si>
    <t>Water meter for account root 040976</t>
  </si>
  <si>
    <t>040977</t>
  </si>
  <si>
    <t>635 Elm Ave 3</t>
  </si>
  <si>
    <t>Water meter for account root 040977</t>
  </si>
  <si>
    <t>040979</t>
  </si>
  <si>
    <t>635 Elm Ave LNDSC</t>
  </si>
  <si>
    <t>Water meter for account root 040979</t>
  </si>
  <si>
    <t>157238</t>
  </si>
  <si>
    <t>6351 Lagunitas Court</t>
  </si>
  <si>
    <t>Water meter for account root 157238</t>
  </si>
  <si>
    <t>157239</t>
  </si>
  <si>
    <t>6353 Lagunitas Court</t>
  </si>
  <si>
    <t>Water meter for account root 157239</t>
  </si>
  <si>
    <t>157240</t>
  </si>
  <si>
    <t>6355 Lagunitas Court</t>
  </si>
  <si>
    <t>Water meter for account root 157240</t>
  </si>
  <si>
    <t>157244</t>
  </si>
  <si>
    <t>6356 Lagunitas Court</t>
  </si>
  <si>
    <t>Water meter for account root 157244</t>
  </si>
  <si>
    <t>157241</t>
  </si>
  <si>
    <t>6357 Lagunitas Court</t>
  </si>
  <si>
    <t>Water meter for account root 157241</t>
  </si>
  <si>
    <t>157242</t>
  </si>
  <si>
    <t>6359 Lagunitas Court</t>
  </si>
  <si>
    <t>Water meter for account root 157242</t>
  </si>
  <si>
    <t>157245</t>
  </si>
  <si>
    <t>6360 Lagunitas Court</t>
  </si>
  <si>
    <t>Water meter for account root 157245</t>
  </si>
  <si>
    <t>157243</t>
  </si>
  <si>
    <t>6361 Lagunitas Court</t>
  </si>
  <si>
    <t>Water meter for account root 157243</t>
  </si>
  <si>
    <t>160099</t>
  </si>
  <si>
    <t>6361 Lagunitas Court FIRE</t>
  </si>
  <si>
    <t>Water meter for account root 160099</t>
  </si>
  <si>
    <t>157246</t>
  </si>
  <si>
    <t>6364 Lagunitas Court</t>
  </si>
  <si>
    <t>Water meter for account root 157246</t>
  </si>
  <si>
    <t>157263</t>
  </si>
  <si>
    <t>6367 Lagunitas Court</t>
  </si>
  <si>
    <t>Water meter for account root 157263</t>
  </si>
  <si>
    <t>157247</t>
  </si>
  <si>
    <t>6368 Lagunitas Court</t>
  </si>
  <si>
    <t>Water meter for account root 157247</t>
  </si>
  <si>
    <t>157262</t>
  </si>
  <si>
    <t>6371 Lagunitas Court</t>
  </si>
  <si>
    <t>Water meter for account root 157262</t>
  </si>
  <si>
    <t>157248</t>
  </si>
  <si>
    <t>6372 Lagunitas Court</t>
  </si>
  <si>
    <t>Water meter for account root 157248</t>
  </si>
  <si>
    <t>157261</t>
  </si>
  <si>
    <t>6375 Lagunitas Court</t>
  </si>
  <si>
    <t>Water meter for account root 157261</t>
  </si>
  <si>
    <t>157249</t>
  </si>
  <si>
    <t>6376 Lagunitas Court</t>
  </si>
  <si>
    <t>Water meter for account root 157249</t>
  </si>
  <si>
    <t>157260</t>
  </si>
  <si>
    <t>6379 Lagunitas Court</t>
  </si>
  <si>
    <t>Water meter for account root 157260</t>
  </si>
  <si>
    <t>157250</t>
  </si>
  <si>
    <t>6380 Lagunitas Court</t>
  </si>
  <si>
    <t>Water meter for account root 157250</t>
  </si>
  <si>
    <t>157259</t>
  </si>
  <si>
    <t>6383 Lagunitas Court</t>
  </si>
  <si>
    <t>Water meter for account root 157259</t>
  </si>
  <si>
    <t>157251</t>
  </si>
  <si>
    <t>6384 Lagunitas Court</t>
  </si>
  <si>
    <t>Water meter for account root 157251</t>
  </si>
  <si>
    <t>157258</t>
  </si>
  <si>
    <t>6387 Lagunitas Court</t>
  </si>
  <si>
    <t>Water meter for account root 157258</t>
  </si>
  <si>
    <t>157252</t>
  </si>
  <si>
    <t>6388 Lagunitas Court</t>
  </si>
  <si>
    <t>Water meter for account root 157252</t>
  </si>
  <si>
    <t>157257</t>
  </si>
  <si>
    <t>6391 Lagunitas Court</t>
  </si>
  <si>
    <t>Water meter for account root 157257</t>
  </si>
  <si>
    <t>157253</t>
  </si>
  <si>
    <t>6392 Lagunitas Court</t>
  </si>
  <si>
    <t>Water meter for account root 157253</t>
  </si>
  <si>
    <t>157256</t>
  </si>
  <si>
    <t>6395 Lagunitas Court</t>
  </si>
  <si>
    <t>Water meter for account root 157256</t>
  </si>
  <si>
    <t>157254</t>
  </si>
  <si>
    <t>6396 Lagunitas Court</t>
  </si>
  <si>
    <t>Water meter for account root 157254</t>
  </si>
  <si>
    <t>157255</t>
  </si>
  <si>
    <t>6399 Lagunitas Court</t>
  </si>
  <si>
    <t>Water meter for account root 157255</t>
  </si>
  <si>
    <t>051258</t>
  </si>
  <si>
    <t>650 Concha Loma Dr</t>
  </si>
  <si>
    <t>Water meter for account root 051258</t>
  </si>
  <si>
    <t>146061</t>
  </si>
  <si>
    <t>6617 Arozena Ln</t>
  </si>
  <si>
    <t>Water meter for account root 146061</t>
  </si>
  <si>
    <t>09-01-1988</t>
  </si>
  <si>
    <t>Meters installed in September of 1988. Sytech work orders 3588, 3589, and 3590 for all meters. C-361 As-built for main from 1988 as well. As-built specifies CM-104 standard (Type K Copper)</t>
  </si>
  <si>
    <t>146063</t>
  </si>
  <si>
    <t>6621 Arozena Ln</t>
  </si>
  <si>
    <t>Water meter for account root 146063</t>
  </si>
  <si>
    <t>County records state home was built in 1990. After lead ban.</t>
  </si>
  <si>
    <t>180344</t>
  </si>
  <si>
    <t>6625 Casitas Pass Rd</t>
  </si>
  <si>
    <t>Water meter for account root 180344</t>
  </si>
  <si>
    <t>05-13-2017</t>
  </si>
  <si>
    <t>Buff card project C-63 TCM'd to account shows meter went in 05/31/2017 and 27' of copper pipe was used for the installation.</t>
  </si>
  <si>
    <t>05-31-2017</t>
  </si>
  <si>
    <t>Customer connected to brand new meter after meter was installed.</t>
  </si>
  <si>
    <t>146062</t>
  </si>
  <si>
    <t>6630 Arozena Ln</t>
  </si>
  <si>
    <t>Water meter for account root 146062</t>
  </si>
  <si>
    <t>146064</t>
  </si>
  <si>
    <t>6635 Arozena Ln</t>
  </si>
  <si>
    <t>Water meter for account root 146064</t>
  </si>
  <si>
    <t>146052</t>
  </si>
  <si>
    <t>6739 Rincon Rd</t>
  </si>
  <si>
    <t>Water meter for account root 146052</t>
  </si>
  <si>
    <t>12-13-1983</t>
  </si>
  <si>
    <t>Sytech work order 02915 from 12/13/1983 shows that when this water meter went in 14' of 1" copper pipe was used.</t>
  </si>
  <si>
    <t>SB County records states house was built in 1986. After lead ban.</t>
  </si>
  <si>
    <t>170014</t>
  </si>
  <si>
    <t>6740 Rincon Road</t>
  </si>
  <si>
    <t>Water meter for account root 170014</t>
  </si>
  <si>
    <t>Project C-89. Customer requested to upsize their water meter from a 1" to a 3" in 2019. CVWD wlded on a flange and built a 4" service and downsized to 3" for the meter. Is either steel or ductile iron based on district's 2019 materials.</t>
  </si>
  <si>
    <t>No customer side existed at meter. After meter was installed in 2019 customer came in and installed new pipe after the meter. After the lead ban.</t>
  </si>
  <si>
    <t>170198</t>
  </si>
  <si>
    <t>6960 Gobernador Canyon Rd</t>
  </si>
  <si>
    <t>Water meter for account root 170198</t>
  </si>
  <si>
    <t>01-18-1988</t>
  </si>
  <si>
    <t>Sytech work order 03485 from January of 1988 specifies that 28' of 1.5" copper pipe was used to run water service.</t>
  </si>
  <si>
    <t>SB County records state home was built in 2009. After lead ban</t>
  </si>
  <si>
    <t>051228</t>
  </si>
  <si>
    <t>700 Concha Loma Dr</t>
  </si>
  <si>
    <t>Water meter for account root 051228</t>
  </si>
  <si>
    <t>115428</t>
  </si>
  <si>
    <t>701 Sand Point Rd</t>
  </si>
  <si>
    <t>Water meter for account root 115428</t>
  </si>
  <si>
    <t>10-25-2023</t>
  </si>
  <si>
    <t>Water meters moved with water main relocation project in 2023. District used poly on new services and copper on customer side. Plans on the archive reference W-101 calling for pex service line. Brian King has photographs as well, which DR TCM'd to address</t>
  </si>
  <si>
    <t>CVWD used copper when installing the customer side piping to reconnect to their existing plumbing.</t>
  </si>
  <si>
    <t>115426</t>
  </si>
  <si>
    <t>711 Sand Point Rd</t>
  </si>
  <si>
    <t>Water meter for account root 115426</t>
  </si>
  <si>
    <t>170212</t>
  </si>
  <si>
    <t>7117 Gobernador Canyon Rd</t>
  </si>
  <si>
    <t>Water meter for account root 170212</t>
  </si>
  <si>
    <t>01-21-1986</t>
  </si>
  <si>
    <t>Sytech work order 03180 from 01/21/1986 shows that 16' of 2" copper pipe was used when the water meter was installed.</t>
  </si>
  <si>
    <t>SB County records state year built is 1987. After lead ban.</t>
  </si>
  <si>
    <t>146277</t>
  </si>
  <si>
    <t>7320 Shepard Mesa Rd</t>
  </si>
  <si>
    <t>Water meter for account root 146277</t>
  </si>
  <si>
    <t>SB County records state that house was built in 1986. After lead ban.</t>
  </si>
  <si>
    <t>146279</t>
  </si>
  <si>
    <t>7334 Shepard Mesa Rd</t>
  </si>
  <si>
    <t>Water meter for account root 146279</t>
  </si>
  <si>
    <t>SB County records state home was built in 1986. After lead ban.</t>
  </si>
  <si>
    <t>180318</t>
  </si>
  <si>
    <t>7350 Shepard Mesa Rd</t>
  </si>
  <si>
    <t>Water meter for account root 180318</t>
  </si>
  <si>
    <t>10-18-1988</t>
  </si>
  <si>
    <t>Sytech work order 3598 from October of 1988 shows that 26' of 1" copper pipe was used to run service.</t>
  </si>
  <si>
    <t>County records state home was built in 1991. After lead ban.</t>
  </si>
  <si>
    <t>180330</t>
  </si>
  <si>
    <t>7392 Shepard Mesa Rd</t>
  </si>
  <si>
    <t>Water meter for account root 180330</t>
  </si>
  <si>
    <t>07-11-2016</t>
  </si>
  <si>
    <t>Buff card project C-57 TCM'd to 2017 account. Does not specify pipe material but specifies date that the new service was ran to the vacant lot APN 001-110-031.</t>
  </si>
  <si>
    <t>01-01-2023</t>
  </si>
  <si>
    <t xml:space="preserve">Home is being constructed presently in 2023. </t>
  </si>
  <si>
    <t>180325</t>
  </si>
  <si>
    <t>7430 Shepard Mesa Rd</t>
  </si>
  <si>
    <t>Water meter for account root 180325</t>
  </si>
  <si>
    <t>01-21-1981</t>
  </si>
  <si>
    <t>Sytech work order 02627 from 01/21/1981 shows that this is when the meters went in. 60' of 1" copper pipe was used for the three new meters.</t>
  </si>
  <si>
    <t>01-01-1997</t>
  </si>
  <si>
    <t>SB County records state the house was built in 1997. After lead ban.</t>
  </si>
  <si>
    <t>115456</t>
  </si>
  <si>
    <t>851 Sand Point Rd</t>
  </si>
  <si>
    <t>Water meter for account root 115456</t>
  </si>
  <si>
    <t>Installation is after state or local lead ban</t>
  </si>
  <si>
    <t>As built C-374 approved in 1990. District Atlas states that mains were installed in 1992. As built references detail CM-102 for services which is type K Copper.</t>
  </si>
  <si>
    <t>Service installed after pipe was installed in 1992. C-374. Atlas notes 1992 installation.</t>
  </si>
  <si>
    <t>115460</t>
  </si>
  <si>
    <t>851 Sand Point Rd IRRIG</t>
  </si>
  <si>
    <t>Water meter for account root 115460</t>
  </si>
  <si>
    <t>Tie in to meter was after installation in 1992. After lead ban.</t>
  </si>
  <si>
    <t>115455</t>
  </si>
  <si>
    <t>851 Sand Point Rd POOL</t>
  </si>
  <si>
    <t>Water meter for account root 115455</t>
  </si>
  <si>
    <t>115463</t>
  </si>
  <si>
    <t>869 Sand Point Rd</t>
  </si>
  <si>
    <t>Water meter for account root 115463</t>
  </si>
  <si>
    <t>115465</t>
  </si>
  <si>
    <t>871 Sand Point Rd</t>
  </si>
  <si>
    <t>Water meter for account root 115465</t>
  </si>
  <si>
    <t>SB County records state year built was 1997 for this unit</t>
  </si>
  <si>
    <t>115464</t>
  </si>
  <si>
    <t>873 Sand Point Rd</t>
  </si>
  <si>
    <t>Water meter for account root 115464</t>
  </si>
  <si>
    <t>SB County records state year built was 1996 for this unit</t>
  </si>
  <si>
    <t>115457</t>
  </si>
  <si>
    <t>875 Sand Point Rd</t>
  </si>
  <si>
    <t>Water meter for account root 115457</t>
  </si>
  <si>
    <t>SB County records state year built was 1998 for this unit.</t>
  </si>
  <si>
    <t>115458</t>
  </si>
  <si>
    <t>877 Sand Point Rd</t>
  </si>
  <si>
    <t>Water meter for account root 115458</t>
  </si>
  <si>
    <t>115459</t>
  </si>
  <si>
    <t>879 Sand Point Rd</t>
  </si>
  <si>
    <t>Water meter for account root 115459</t>
  </si>
  <si>
    <t>080080</t>
  </si>
  <si>
    <t>956 Maple St</t>
  </si>
  <si>
    <t>Water meter for account root 080080</t>
  </si>
  <si>
    <t>11-01-1992</t>
  </si>
  <si>
    <t>Sytech work order 4079 shows that this was installed in November of 1992 and 42' of 2" copper pipe was used to run this fire line.</t>
  </si>
  <si>
    <t>Fire service did not exist until November of 1992. Customer side piping was installed after the lead ban.</t>
  </si>
  <si>
    <t>170000</t>
  </si>
  <si>
    <t>Calle Ocho/Concha Lo</t>
  </si>
  <si>
    <t>Water meter for account root 170000</t>
  </si>
  <si>
    <t>115816</t>
  </si>
  <si>
    <t>Carp Ave Lavend/Comm</t>
  </si>
  <si>
    <t>Water meter for account root 115816</t>
  </si>
  <si>
    <t>157938</t>
  </si>
  <si>
    <t>Carp#1/B-Grove/Lndsc</t>
  </si>
  <si>
    <t>Water meter for account root 157938</t>
  </si>
  <si>
    <t>157961</t>
  </si>
  <si>
    <t>Carp#3/B-Grove/Lndsc</t>
  </si>
  <si>
    <t>Water meter for account root 157961</t>
  </si>
  <si>
    <t>169600</t>
  </si>
  <si>
    <t>Water meter for account root 169600</t>
  </si>
  <si>
    <t>10-11-2022</t>
  </si>
  <si>
    <t>New landscape meter installed for Caltrans in 2022 for the bike path. Buff card project C-129 shows that 15' of municiplex pipe was used for installation.</t>
  </si>
  <si>
    <t>Customer connected in October 2022 after lead ban when the water meter was installed.</t>
  </si>
  <si>
    <t>157981</t>
  </si>
  <si>
    <t>Carpinteria Ave LANDS</t>
  </si>
  <si>
    <t>Water meter for account root 157981</t>
  </si>
  <si>
    <t>157819</t>
  </si>
  <si>
    <t>Cravens Ln LNDSC</t>
  </si>
  <si>
    <t>Water meter for account root 157819</t>
  </si>
  <si>
    <t>157808</t>
  </si>
  <si>
    <t>Franciscan Ct POOL</t>
  </si>
  <si>
    <t>Water meter for account root 157808</t>
  </si>
  <si>
    <t>169046</t>
  </si>
  <si>
    <t>Linden Ave Offramp</t>
  </si>
  <si>
    <t>Water meter for account root 169046</t>
  </si>
  <si>
    <t>08-10-2020</t>
  </si>
  <si>
    <t>Installation date after state or local lead ban</t>
  </si>
  <si>
    <t>Buff card for project C-98 shows that meters were installed in 2020, specifically 08/10/2020 noted on buff card. Does not specify pipe material but was after lead ban. Either copper or plastic based on District practices.</t>
  </si>
  <si>
    <t>CalTrans connected to meters in August 2020 after we completed meter installation.</t>
  </si>
  <si>
    <t>169073</t>
  </si>
  <si>
    <t>Water meter for account root 169073</t>
  </si>
  <si>
    <t>134756</t>
  </si>
  <si>
    <t>Meadow Cir LNDSC</t>
  </si>
  <si>
    <t>Water meter for account root 134756</t>
  </si>
  <si>
    <t>169508</t>
  </si>
  <si>
    <t>Water meter for account root 169508</t>
  </si>
  <si>
    <t>041109</t>
  </si>
  <si>
    <t>Water meter for account root 041109</t>
  </si>
  <si>
    <t>03-01-2023</t>
  </si>
  <si>
    <t>Materials card states 1" municiplex was used for installation. Installed in 2024 well after lead ban.</t>
  </si>
  <si>
    <t>03-01-2024</t>
  </si>
  <si>
    <t>Meter put in in 2024 and customer connected for backflow installation in 2024 with non-lead supplies due to date of connection. Well after lead ban.</t>
  </si>
  <si>
    <t>082297</t>
  </si>
  <si>
    <t>702 Linden Ave/Common Space</t>
  </si>
  <si>
    <t>Water meter for account root 082297</t>
  </si>
  <si>
    <t>04-28-2024</t>
  </si>
  <si>
    <t>Meters were installed in 2024 with municiplex service lines for new commercial development. Standard detail was municiplex at the time.</t>
  </si>
  <si>
    <t>Customer connected to water meter in 2024 after meters were installed. Building was constructed in 2023 and 2024 well after California's lead ban.</t>
  </si>
  <si>
    <t>082273</t>
  </si>
  <si>
    <t>702 Linden Ave/Butler Bldg</t>
  </si>
  <si>
    <t>Operations &amp; Maintenance Manager</t>
  </si>
  <si>
    <t xml:space="preserve">We used the County of Santa Barbara parcel shapefile and relied on their "YearBuilt" and "Tract" fields in order to 1) associate meters with different construction periods and 2) develop a list of Interpolation Areas, as described in our approved Hybrid Work Plan. We also relied on California's lead ban in 1986 to declare customer sides of homes built in or after 1986 to be lead-free. </t>
  </si>
  <si>
    <t>We reviewed As-builts, Engineering standards, and old work orders for water service line installations and replacements.</t>
  </si>
  <si>
    <t>We reviewed our GIS Survey123 data over the past 5 years for service line repair/replacement records and also reviewed notes on our paper Atlas of older service line repair/replacements. We reviewed meter installation records (internally known as buff cards) to review inventory used and service line material installed.</t>
  </si>
  <si>
    <t>Interviews with Norm Cota (CVWD District Engineer from 1969-1999) and Ray Jimenez (CVWD Operations Manager from 1961-1999) and they never came across lead when doing repairs to the distribution system and never installed lead. A memo regarding these interviews was created by the current District Engineer on 10/2/2024 and emailed to the state on 10/7/2024 to append to the approved Hybrid Work Plan.</t>
  </si>
  <si>
    <t>Require field crew to report customer side service line material when replacing or repairing the system-owned service line.</t>
  </si>
  <si>
    <t>010106</t>
  </si>
  <si>
    <t>4869 Carpinteria Ave</t>
  </si>
  <si>
    <t>Water meter for account root 010106</t>
  </si>
  <si>
    <t>02-13-2024</t>
  </si>
  <si>
    <t>Inspected by Vance_Keiser on 13-Feb-2024. Copper Non-Lead - Copper was found.</t>
  </si>
  <si>
    <t>Inspected by Vance_Keiser on 13-Feb-2024. Gray Non-Lead - Plastic was found.</t>
  </si>
  <si>
    <t>010107</t>
  </si>
  <si>
    <t>4859 Carpinteria Ave B</t>
  </si>
  <si>
    <t>Water meter for account root 010107</t>
  </si>
  <si>
    <t>Inspected by Vance_Keiser on 13-Feb-2024. White Non-Lead - Plastic was found.</t>
  </si>
  <si>
    <t>010109</t>
  </si>
  <si>
    <t>4846 Carpinteria Ave</t>
  </si>
  <si>
    <t>Water meter for account root 010109</t>
  </si>
  <si>
    <t>Statistical analysis or predictive modeling</t>
  </si>
  <si>
    <t>A part of the Random Stratified Sampling Group for Unknown Year of construction based on County YearBuilt data. No lead was found in the subgroup sampled to reach 95% confidence, therefore Non-Lead - Other was allowed to be applied to the remainder of the group on both the system and customer side.</t>
  </si>
  <si>
    <t>010110</t>
  </si>
  <si>
    <t>4834 Carpinteria Ave</t>
  </si>
  <si>
    <t>Water meter for account root 010110</t>
  </si>
  <si>
    <t>010112</t>
  </si>
  <si>
    <t>4786 Carpinteria Ave</t>
  </si>
  <si>
    <t>Water meter for account root 010112</t>
  </si>
  <si>
    <t>02-05-2024</t>
  </si>
  <si>
    <t>Inspected by Vance_Keiser on 05-Feb-2024. Copper Non-Lead - Copper was found.</t>
  </si>
  <si>
    <t>Inspected by Vance_Keiser on 05-Feb-2024. White Non-Lead - Plastic was found.</t>
  </si>
  <si>
    <t>010114</t>
  </si>
  <si>
    <t>1070 Holly Ave</t>
  </si>
  <si>
    <t>Water meter for account root 010114</t>
  </si>
  <si>
    <t>02-08-2024</t>
  </si>
  <si>
    <t>Inspected by Vance_Keiser on 08-Feb-2024. Copper Non-Lead - Copper was found.</t>
  </si>
  <si>
    <t>Inspected by Vance_Keiser on 08-Feb-2024. Gray Non-Lead - Plastic was found.</t>
  </si>
  <si>
    <t>010115</t>
  </si>
  <si>
    <t>1051 Holly Ave</t>
  </si>
  <si>
    <t>Water meter for account root 010115</t>
  </si>
  <si>
    <t>Inspected by Isacc_Cervantes on 05-Feb-2024. Copper Non-Lead - Copper was found.</t>
  </si>
  <si>
    <t>Inspected by Isacc_Cervantes on 05-Feb-2024. White Non-Lead - Plastic was found.</t>
  </si>
  <si>
    <t>010116</t>
  </si>
  <si>
    <t>1071 Holly Ave</t>
  </si>
  <si>
    <t>Water meter for account root 010116</t>
  </si>
  <si>
    <t>Inspected by Isacc_Cervantes on 08-Feb-2024. Copper Non-Lead - Copper was found.</t>
  </si>
  <si>
    <t>Inspected by Isacc_Cervantes on 08-Feb-2024. Gray Non-Lead - Plastic was found.</t>
  </si>
  <si>
    <t>010117</t>
  </si>
  <si>
    <t>1093 Holly Ave</t>
  </si>
  <si>
    <t>Water meter for account root 010117</t>
  </si>
  <si>
    <t>010118</t>
  </si>
  <si>
    <t>1095 Holly Ave</t>
  </si>
  <si>
    <t>Water meter for account root 010118</t>
  </si>
  <si>
    <t>010119</t>
  </si>
  <si>
    <t>4807 Sawyer Ave</t>
  </si>
  <si>
    <t>Water meter for account root 010119</t>
  </si>
  <si>
    <t>02-22-2024</t>
  </si>
  <si>
    <t>Inspected by Vance_Keiser on 22-Feb-2024. Copper Non-Lead - Copper was found.</t>
  </si>
  <si>
    <t>Inspected by Vance_Keiser on 22-Feb-2024. White Non-Lead - Plastic was found.</t>
  </si>
  <si>
    <t>010120</t>
  </si>
  <si>
    <t>1080 Holly Ave</t>
  </si>
  <si>
    <t>Water meter for account root 010120</t>
  </si>
  <si>
    <t>010121</t>
  </si>
  <si>
    <t>4817 Sawyer Ave</t>
  </si>
  <si>
    <t>Water meter for account root 010121</t>
  </si>
  <si>
    <t>010122</t>
  </si>
  <si>
    <t>4825 Sawyer Ave</t>
  </si>
  <si>
    <t>Water meter for account root 010122</t>
  </si>
  <si>
    <t>02-21-2024</t>
  </si>
  <si>
    <t>Inspected by Isacc_Cervantes on 21-Feb-2024. Copper Non-Lead - Copper was found.</t>
  </si>
  <si>
    <t>Inspected by Isacc_Cervantes on 21-Feb-2024. Black Galvanized was found.</t>
  </si>
  <si>
    <t>010123</t>
  </si>
  <si>
    <t>4835 Sawyer Ave</t>
  </si>
  <si>
    <t>Water meter for account root 010123</t>
  </si>
  <si>
    <t>010124</t>
  </si>
  <si>
    <t>4849 Sawyer Ave</t>
  </si>
  <si>
    <t>Water meter for account root 010124</t>
  </si>
  <si>
    <t>Random stratified sampling in the 1941-1950 group. There was a total of 144 meters in the group and 105 meters were surveyed to reach a 95% confidence level. No lead was found in the 105 meters so Non-Lead - Other was applied to the other 39 meters in the group.</t>
  </si>
  <si>
    <t>010126</t>
  </si>
  <si>
    <t>4865 Sawyer Ave B</t>
  </si>
  <si>
    <t>Water meter for account root 010126</t>
  </si>
  <si>
    <t>010127</t>
  </si>
  <si>
    <t>4877 Sawyer Ave</t>
  </si>
  <si>
    <t>Water meter for account root 010127</t>
  </si>
  <si>
    <t>Random straified sampling in the 1931-1940 group. There were 94 meters in the group and 76 were inspected for 95% confidence level. No lead was found in the sample therefore Non-Lead - Other was applied to the other 18 meters in the group.</t>
  </si>
  <si>
    <t>010128</t>
  </si>
  <si>
    <t>1055 Elm Ln</t>
  </si>
  <si>
    <t>Water meter for account root 010128</t>
  </si>
  <si>
    <t>010129</t>
  </si>
  <si>
    <t>1054 Elm Ln</t>
  </si>
  <si>
    <t>Water meter for account root 010129</t>
  </si>
  <si>
    <t>Inspected by Vance_Keiser on 08-Feb-2024. White Non-Lead - Plastic was found.</t>
  </si>
  <si>
    <t>010130</t>
  </si>
  <si>
    <t>1082 Elm Ln</t>
  </si>
  <si>
    <t>Water meter for account root 010130</t>
  </si>
  <si>
    <t>010131</t>
  </si>
  <si>
    <t>1075 Elm Ln</t>
  </si>
  <si>
    <t>Water meter for account root 010131</t>
  </si>
  <si>
    <t>010132</t>
  </si>
  <si>
    <t>4917 Sawyer Ave</t>
  </si>
  <si>
    <t>Water meter for account root 010132</t>
  </si>
  <si>
    <t>010133</t>
  </si>
  <si>
    <t>4929 Sawyer Ave</t>
  </si>
  <si>
    <t>Water meter for account root 010133</t>
  </si>
  <si>
    <t>010134</t>
  </si>
  <si>
    <t>4975 Sawyer Ave</t>
  </si>
  <si>
    <t>Water meter for account root 010134</t>
  </si>
  <si>
    <t>010135</t>
  </si>
  <si>
    <t>1151 Linden Ave</t>
  </si>
  <si>
    <t>Water meter for account root 010135</t>
  </si>
  <si>
    <t>Inspected by Vance_Keiser on 21-Feb-2024. Copper Non-Lead - Copper was found.</t>
  </si>
  <si>
    <t>010136</t>
  </si>
  <si>
    <t>5292 El Carro Ln</t>
  </si>
  <si>
    <t>Water meter for account root 010136</t>
  </si>
  <si>
    <t>Inspected by Vance_Keiser on 21-Feb-2024. Gray Non-Lead - Plastic was found.</t>
  </si>
  <si>
    <t>010137</t>
  </si>
  <si>
    <t>5244 El Carro Ln</t>
  </si>
  <si>
    <t>Water meter for account root 010137</t>
  </si>
  <si>
    <t>Random stratified sampling in the 1950-2030 group. There was a total of 867 meters in the group and 267 of them were field verified. No lead was found in the subset so Non-Lead - Other was applied to the remaining 600 meters. One sampled meter was removed from the distribution system in the process.</t>
  </si>
  <si>
    <t>010138</t>
  </si>
  <si>
    <t>5294 El Carro Ln</t>
  </si>
  <si>
    <t>Water meter for account root 010138</t>
  </si>
  <si>
    <t>Inspected by Isacc_Cervantes on 21-Feb-2024. White Non-Lead - Plastic was found.</t>
  </si>
  <si>
    <t>010139</t>
  </si>
  <si>
    <t>5290 El Carro Ln</t>
  </si>
  <si>
    <t>Water meter for account root 010139</t>
  </si>
  <si>
    <t>Inspected by Isacc_Cervantes on 13-Feb-2024. Copper Non-Lead - Copper was found.</t>
  </si>
  <si>
    <t>Inspected by Isacc_Cervantes on 13-Feb-2024. Gray Non-Lead - Plastic was found.</t>
  </si>
  <si>
    <t>010140</t>
  </si>
  <si>
    <t>5248 El Carro Ln</t>
  </si>
  <si>
    <t>Water meter for account root 010140</t>
  </si>
  <si>
    <t>010141</t>
  </si>
  <si>
    <t>5246 El Carro Ln</t>
  </si>
  <si>
    <t>Water meter for account root 010141</t>
  </si>
  <si>
    <t>010142</t>
  </si>
  <si>
    <t>5234 El Carro Ln A</t>
  </si>
  <si>
    <t>Water meter for account root 010142</t>
  </si>
  <si>
    <t>010143</t>
  </si>
  <si>
    <t>5234 El Carro Ln B</t>
  </si>
  <si>
    <t>Water meter for account root 010143</t>
  </si>
  <si>
    <t>010144</t>
  </si>
  <si>
    <t>5224 El Carro Ln</t>
  </si>
  <si>
    <t>Water meter for account root 010144</t>
  </si>
  <si>
    <t>010145</t>
  </si>
  <si>
    <t>5214 El Carro Ln</t>
  </si>
  <si>
    <t>Water meter for account root 010145</t>
  </si>
  <si>
    <t>Inspected by Isacc_Cervantes on 13-Feb-2024. White Non-Lead - Plastic was found.</t>
  </si>
  <si>
    <t>010146</t>
  </si>
  <si>
    <t>5204 El Carro Ln</t>
  </si>
  <si>
    <t>Water meter for account root 010146</t>
  </si>
  <si>
    <t>010147</t>
  </si>
  <si>
    <t>5206 El Carro Ln</t>
  </si>
  <si>
    <t>Water meter for account root 010147</t>
  </si>
  <si>
    <t>010148</t>
  </si>
  <si>
    <t>5208 El Carro Ln</t>
  </si>
  <si>
    <t>Water meter for account root 010148</t>
  </si>
  <si>
    <t>010149</t>
  </si>
  <si>
    <t>5210 El Carro Ln</t>
  </si>
  <si>
    <t>Water meter for account root 010149</t>
  </si>
  <si>
    <t>010150</t>
  </si>
  <si>
    <t>5160 El Carro Ln</t>
  </si>
  <si>
    <t>Water meter for account root 010150</t>
  </si>
  <si>
    <t>010151</t>
  </si>
  <si>
    <t>5152 El Carro Ln</t>
  </si>
  <si>
    <t>Water meter for account root 010151</t>
  </si>
  <si>
    <t>010152</t>
  </si>
  <si>
    <t>5146 El Carro Ln</t>
  </si>
  <si>
    <t>Water meter for account root 010152</t>
  </si>
  <si>
    <t>010153</t>
  </si>
  <si>
    <t>5226 El Carro Ln</t>
  </si>
  <si>
    <t>Water meter for account root 010153</t>
  </si>
  <si>
    <t>010154</t>
  </si>
  <si>
    <t>1536 Linden Ave</t>
  </si>
  <si>
    <t>Water meter for account root 010154</t>
  </si>
  <si>
    <t>010155</t>
  </si>
  <si>
    <t>1540 Linden Ave</t>
  </si>
  <si>
    <t>Water meter for account root 010155</t>
  </si>
  <si>
    <t>010156</t>
  </si>
  <si>
    <t>5005 Alvarado St</t>
  </si>
  <si>
    <t>Water meter for account root 010156</t>
  </si>
  <si>
    <t>010157</t>
  </si>
  <si>
    <t>5021 Alvarado St</t>
  </si>
  <si>
    <t>Water meter for account root 010157</t>
  </si>
  <si>
    <t>010158</t>
  </si>
  <si>
    <t>5025 Alvarado St</t>
  </si>
  <si>
    <t>Water meter for account root 010158</t>
  </si>
  <si>
    <t>Random stratified sampling for 1921-1930 year built properties. Of 94 meters in this group. 76 meters were field inspected to reach a 95% confidence level. No lead was found at any of the 76 water meters inspected, therefore Non-Lead - Other was applied to both sides of the remaining 18 meters.</t>
  </si>
  <si>
    <t>010159</t>
  </si>
  <si>
    <t>5031 Alvarado St</t>
  </si>
  <si>
    <t>Water meter for account root 010159</t>
  </si>
  <si>
    <t>02-20-2024</t>
  </si>
  <si>
    <t>Inspected by Vance_Keiser on 20-Feb-2024. Copper Non-Lead - Copper was found.</t>
  </si>
  <si>
    <t>Inspected by Vance_Keiser on 20-Feb-2024. White Non-Lead - Plastic was found.</t>
  </si>
  <si>
    <t>010160</t>
  </si>
  <si>
    <t>5041 Alvarado St</t>
  </si>
  <si>
    <t>Water meter for account root 010160</t>
  </si>
  <si>
    <t>Inspected by Vance_Keiser on 20-Feb-2024. Gray Non-Lead - Plastic was found.</t>
  </si>
  <si>
    <t>010161</t>
  </si>
  <si>
    <t>5051 Alvarado St</t>
  </si>
  <si>
    <t>Water meter for account root 010161</t>
  </si>
  <si>
    <t>010162</t>
  </si>
  <si>
    <t>5061 Alvarado St</t>
  </si>
  <si>
    <t>Water meter for account root 010162</t>
  </si>
  <si>
    <t>010163</t>
  </si>
  <si>
    <t>5062 Alvarado St</t>
  </si>
  <si>
    <t>Water meter for account root 010163</t>
  </si>
  <si>
    <t>010164</t>
  </si>
  <si>
    <t>5052 Alvarado St</t>
  </si>
  <si>
    <t>Water meter for account root 010164</t>
  </si>
  <si>
    <t>010165</t>
  </si>
  <si>
    <t>5202 El Carro Ln</t>
  </si>
  <si>
    <t>Water meter for account root 010165</t>
  </si>
  <si>
    <t>Interpolation within Interpolation Area 10. Based on 10 meters surveyed. No lead was found at 10% of the interpolation area therefore non-lead - other was applied to the remainder of the interpolation area.</t>
  </si>
  <si>
    <t>010166</t>
  </si>
  <si>
    <t>5031 Foothill Rd</t>
  </si>
  <si>
    <t>Water meter for account root 010166</t>
  </si>
  <si>
    <t>010167</t>
  </si>
  <si>
    <t>5041 Foothill Rd</t>
  </si>
  <si>
    <t>Water meter for account root 010167</t>
  </si>
  <si>
    <t>Inspected by Isacc_Cervantes on 20-Feb-2024. Copper Non-Lead - Copper was found.</t>
  </si>
  <si>
    <t>Inspected by Isacc_Cervantes on 20-Feb-2024. White Non-Lead - Plastic was found.</t>
  </si>
  <si>
    <t>010168</t>
  </si>
  <si>
    <t>5051 Foothill Rd</t>
  </si>
  <si>
    <t>Water meter for account root 010168</t>
  </si>
  <si>
    <t>010169</t>
  </si>
  <si>
    <t>5061 Foothill Rd</t>
  </si>
  <si>
    <t>Water meter for account root 010169</t>
  </si>
  <si>
    <t>010170</t>
  </si>
  <si>
    <t>5071 Foothill Rd</t>
  </si>
  <si>
    <t>Water meter for account root 010170</t>
  </si>
  <si>
    <t>010171</t>
  </si>
  <si>
    <t>1598 Linden Ave</t>
  </si>
  <si>
    <t>Water meter for account root 010171</t>
  </si>
  <si>
    <t>02-01-2024</t>
  </si>
  <si>
    <t>Inspected by Isacc_Cervantes on 01-Feb-2024. Copper Non-Lead - Copper was found.</t>
  </si>
  <si>
    <t>Inspected by Isacc_Cervantes on 01-Feb-2024. White Non-Lead - Plastic was found.</t>
  </si>
  <si>
    <t>010172</t>
  </si>
  <si>
    <t>5091 Foothill Rd</t>
  </si>
  <si>
    <t>Water meter for account root 010172</t>
  </si>
  <si>
    <t>010173</t>
  </si>
  <si>
    <t>5072 Alvarado St</t>
  </si>
  <si>
    <t>Water meter for account root 010173</t>
  </si>
  <si>
    <t>010174</t>
  </si>
  <si>
    <t>5004 Alvarado St</t>
  </si>
  <si>
    <t>Water meter for account root 010174</t>
  </si>
  <si>
    <t>010175</t>
  </si>
  <si>
    <t>4984 Malibu Dr</t>
  </si>
  <si>
    <t>Water meter for account root 010175</t>
  </si>
  <si>
    <t>Interpolation within Interpolation Area 5. Based on 13 meters surveyed. No lead was found at 10% of the interpolation area therefore non-lead - other was applied to the remainder of the interpolation area.</t>
  </si>
  <si>
    <t>010176</t>
  </si>
  <si>
    <t>1431 Linden Ave</t>
  </si>
  <si>
    <t>Water meter for account root 010176</t>
  </si>
  <si>
    <t>010177</t>
  </si>
  <si>
    <t>1423 Linden Ave</t>
  </si>
  <si>
    <t>Water meter for account root 010177</t>
  </si>
  <si>
    <t>010178</t>
  </si>
  <si>
    <t>1415 Linden Ave</t>
  </si>
  <si>
    <t>Water meter for account root 010178</t>
  </si>
  <si>
    <t>010179</t>
  </si>
  <si>
    <t>1407 Linden Ave</t>
  </si>
  <si>
    <t>Water meter for account root 010179</t>
  </si>
  <si>
    <t>010180</t>
  </si>
  <si>
    <t>1395 Linden Ave</t>
  </si>
  <si>
    <t>Water meter for account root 010180</t>
  </si>
  <si>
    <t>010181</t>
  </si>
  <si>
    <t>1385 Linden Ave</t>
  </si>
  <si>
    <t>Water meter for account root 010181</t>
  </si>
  <si>
    <t>010182</t>
  </si>
  <si>
    <t>1375 Linden Ave</t>
  </si>
  <si>
    <t>Water meter for account root 010182</t>
  </si>
  <si>
    <t>010183</t>
  </si>
  <si>
    <t>4985 Nipomo Dr</t>
  </si>
  <si>
    <t>Water meter for account root 010183</t>
  </si>
  <si>
    <t>010184</t>
  </si>
  <si>
    <t>1337 Linden Ave</t>
  </si>
  <si>
    <t>Water meter for account root 010184</t>
  </si>
  <si>
    <t>02-06-2024</t>
  </si>
  <si>
    <t>Inspected by Isacc_Cervantes on 06-Feb-2024. Copper Non-Lead - Copper was found.</t>
  </si>
  <si>
    <t>Inspected by Isacc_Cervantes on 06-Feb-2024. White Non-Lead - Plastic was found.</t>
  </si>
  <si>
    <t>010185</t>
  </si>
  <si>
    <t>1335 Linden Ave</t>
  </si>
  <si>
    <t>Water meter for account root 010185</t>
  </si>
  <si>
    <t>Inspected by Vance_Keiser on 06-Feb-2024. Copper Non-Lead - Copper was found.</t>
  </si>
  <si>
    <t>010186</t>
  </si>
  <si>
    <t>1315 Linden Ave</t>
  </si>
  <si>
    <t>Water meter for account root 010186</t>
  </si>
  <si>
    <t>01-30-2024</t>
  </si>
  <si>
    <t>Inspected by Vance_Keiser on 30-Jan-2024. Copper Non-Lead - Copper was found.</t>
  </si>
  <si>
    <t>Inspected by Vance_Keiser on 30-Jan-2024. Black Galvanized was found.</t>
  </si>
  <si>
    <t>010187</t>
  </si>
  <si>
    <t>1301 Linden Ave</t>
  </si>
  <si>
    <t>Water meter for account root 010187</t>
  </si>
  <si>
    <t>Inspected by Isacc_Cervantes on 30-Jan-2024. Copper Non-Lead - Copper was found.</t>
  </si>
  <si>
    <t>Inspected by Isacc_Cervantes on 30-Jan-2024. Gray Non-Lead - Plastic was found.</t>
  </si>
  <si>
    <t>010188</t>
  </si>
  <si>
    <t>5000 Foothill Rd</t>
  </si>
  <si>
    <t>Water meter for account root 010188</t>
  </si>
  <si>
    <t>010190</t>
  </si>
  <si>
    <t>5296 El Carro Ln</t>
  </si>
  <si>
    <t>Water meter for account root 010190</t>
  </si>
  <si>
    <t>010191</t>
  </si>
  <si>
    <t>1309 Linden Ave</t>
  </si>
  <si>
    <t>Water meter for account root 010191</t>
  </si>
  <si>
    <t>010192</t>
  </si>
  <si>
    <t>5002 Foothill Rd</t>
  </si>
  <si>
    <t>Water meter for account root 010192</t>
  </si>
  <si>
    <t>010193</t>
  </si>
  <si>
    <t>5166 El Carro Ln</t>
  </si>
  <si>
    <t>Water meter for account root 010193</t>
  </si>
  <si>
    <t>010194</t>
  </si>
  <si>
    <t>5172 El Carro Ln</t>
  </si>
  <si>
    <t>Water meter for account root 010194</t>
  </si>
  <si>
    <t>010196</t>
  </si>
  <si>
    <t>5042 Alvarado St</t>
  </si>
  <si>
    <t>Water meter for account root 010196</t>
  </si>
  <si>
    <t>010198</t>
  </si>
  <si>
    <t>5010 Alvarado St</t>
  </si>
  <si>
    <t>Water meter for account root 010198</t>
  </si>
  <si>
    <t>010199</t>
  </si>
  <si>
    <t>5020 Alvarado St</t>
  </si>
  <si>
    <t>Water meter for account root 010199</t>
  </si>
  <si>
    <t>010200</t>
  </si>
  <si>
    <t>5027 Alvarado St</t>
  </si>
  <si>
    <t>Water meter for account root 010200</t>
  </si>
  <si>
    <t>010202</t>
  </si>
  <si>
    <t>5191 Ogan Rd</t>
  </si>
  <si>
    <t>Water meter for account root 010202</t>
  </si>
  <si>
    <t>010203</t>
  </si>
  <si>
    <t>1308 Vallecito Pl</t>
  </si>
  <si>
    <t>Water meter for account root 010203</t>
  </si>
  <si>
    <t>010204</t>
  </si>
  <si>
    <t>1314 Vallecito Pl</t>
  </si>
  <si>
    <t>Water meter for account root 010204</t>
  </si>
  <si>
    <t>010205</t>
  </si>
  <si>
    <t>1320 Vallecito Pl</t>
  </si>
  <si>
    <t>Water meter for account root 010205</t>
  </si>
  <si>
    <t>010206</t>
  </si>
  <si>
    <t>1326 Vallecito Pl</t>
  </si>
  <si>
    <t>Water meter for account root 010206</t>
  </si>
  <si>
    <t>010207</t>
  </si>
  <si>
    <t>1330 Vallecito Pl</t>
  </si>
  <si>
    <t>Water meter for account root 010207</t>
  </si>
  <si>
    <t>Inspected by Isacc_Cervantes on 06-Feb-2024. Gray Non-Lead - Plastic was found.</t>
  </si>
  <si>
    <t>010208</t>
  </si>
  <si>
    <t>1336 Vallecito Pl</t>
  </si>
  <si>
    <t>Water meter for account root 010208</t>
  </si>
  <si>
    <t>010209</t>
  </si>
  <si>
    <t>1340 Vallecito Pl</t>
  </si>
  <si>
    <t>Water meter for account root 010209</t>
  </si>
  <si>
    <t>Inspected by Vance_Keiser on 06-Feb-2024. Gray Non-Lead - Plastic was found.</t>
  </si>
  <si>
    <t>010210</t>
  </si>
  <si>
    <t>1350 Vallecito Pl</t>
  </si>
  <si>
    <t>Water meter for account root 010210</t>
  </si>
  <si>
    <t>02-19-2024</t>
  </si>
  <si>
    <t>Inspected by Isacc_Cervantes on 19-Feb-2024. Copper Non-Lead - Copper was found.</t>
  </si>
  <si>
    <t>010211</t>
  </si>
  <si>
    <t>1361 Vallecito Pl</t>
  </si>
  <si>
    <t>Water meter for account root 010211</t>
  </si>
  <si>
    <t>Inspected by Vance_Keiser on 06-Feb-2024. White Non-Lead - Plastic was found.</t>
  </si>
  <si>
    <t>010212</t>
  </si>
  <si>
    <t>1369 Vallecito Pl</t>
  </si>
  <si>
    <t>Water meter for account root 010212</t>
  </si>
  <si>
    <t>010213</t>
  </si>
  <si>
    <t>1375 Vallecito Pl</t>
  </si>
  <si>
    <t>Water meter for account root 010213</t>
  </si>
  <si>
    <t>010214</t>
  </si>
  <si>
    <t>1352 Vallecito Pl</t>
  </si>
  <si>
    <t>Water meter for account root 010214</t>
  </si>
  <si>
    <t>010215</t>
  </si>
  <si>
    <t>1376 Vallecito Pl</t>
  </si>
  <si>
    <t>Water meter for account root 010215</t>
  </si>
  <si>
    <t>010216</t>
  </si>
  <si>
    <t>1381 Vallecito Pl</t>
  </si>
  <si>
    <t>Water meter for account root 010216</t>
  </si>
  <si>
    <t>010217</t>
  </si>
  <si>
    <t>1386 Vallecito Pl</t>
  </si>
  <si>
    <t>Water meter for account root 010217</t>
  </si>
  <si>
    <t>010218</t>
  </si>
  <si>
    <t>1393 Vallecito Pl</t>
  </si>
  <si>
    <t>Water meter for account root 010218</t>
  </si>
  <si>
    <t>010219</t>
  </si>
  <si>
    <t>1397 Vallecito Pl</t>
  </si>
  <si>
    <t>Water meter for account root 010219</t>
  </si>
  <si>
    <t>010220</t>
  </si>
  <si>
    <t>1396 Vallecito Rd</t>
  </si>
  <si>
    <t>Water meter for account root 010220</t>
  </si>
  <si>
    <t>010221</t>
  </si>
  <si>
    <t>1398 Vallecito Rd</t>
  </si>
  <si>
    <t>Water meter for account root 010221</t>
  </si>
  <si>
    <t>010222</t>
  </si>
  <si>
    <t>1394 Vallecito Rd</t>
  </si>
  <si>
    <t>Water meter for account root 010222</t>
  </si>
  <si>
    <t>Inspected by Vance_Keiser on 20-Feb-2024. Black Non-Lead - Plastic was found.</t>
  </si>
  <si>
    <t>010223</t>
  </si>
  <si>
    <t>1386 Vallecito Rd</t>
  </si>
  <si>
    <t>Water meter for account root 010223</t>
  </si>
  <si>
    <t>010224</t>
  </si>
  <si>
    <t>1372 Vallecito Rd</t>
  </si>
  <si>
    <t>Water meter for account root 010224</t>
  </si>
  <si>
    <t>010225</t>
  </si>
  <si>
    <t>1371 Vallecito Rd</t>
  </si>
  <si>
    <t>Water meter for account root 010225</t>
  </si>
  <si>
    <t>010226</t>
  </si>
  <si>
    <t>1363 Vallecito Rd</t>
  </si>
  <si>
    <t>Water meter for account root 010226</t>
  </si>
  <si>
    <t>010227</t>
  </si>
  <si>
    <t>1366 Vallecito Rd</t>
  </si>
  <si>
    <t>Water meter for account root 010227</t>
  </si>
  <si>
    <t>010228</t>
  </si>
  <si>
    <t>1360 Vallecito Rd</t>
  </si>
  <si>
    <t>Water meter for account root 010228</t>
  </si>
  <si>
    <t>010229</t>
  </si>
  <si>
    <t>1357 Vallecito Rd</t>
  </si>
  <si>
    <t>Water meter for account root 010229</t>
  </si>
  <si>
    <t>010230</t>
  </si>
  <si>
    <t>1354 Vallecito Rd</t>
  </si>
  <si>
    <t>Water meter for account root 010230</t>
  </si>
  <si>
    <t>010231</t>
  </si>
  <si>
    <t>1344 Vallecito Rd</t>
  </si>
  <si>
    <t>Water meter for account root 010231</t>
  </si>
  <si>
    <t>010232</t>
  </si>
  <si>
    <t>1345 Vallecito Rd</t>
  </si>
  <si>
    <t>Water meter for account root 010232</t>
  </si>
  <si>
    <t>010233</t>
  </si>
  <si>
    <t>1338 Vallecito Rd</t>
  </si>
  <si>
    <t>Water meter for account root 010233</t>
  </si>
  <si>
    <t>010234</t>
  </si>
  <si>
    <t>1387 Vallecito Pl</t>
  </si>
  <si>
    <t>Water meter for account root 010234</t>
  </si>
  <si>
    <t>Inspected by Isacc_Cervantes on 19-Feb-2024. Black Galvanized was found.</t>
  </si>
  <si>
    <t>010235</t>
  </si>
  <si>
    <t>1333 Vallecito Rd</t>
  </si>
  <si>
    <t>Water meter for account root 010235</t>
  </si>
  <si>
    <t>01-31-2024</t>
  </si>
  <si>
    <t>Inspected by Vance_Keiser on 31-Jan-2024. Copper Non-Lead - Copper was found.</t>
  </si>
  <si>
    <t>Inspected by Vance_Keiser on 31-Jan-2024. White Non-Lead - Plastic was found.</t>
  </si>
  <si>
    <t>010236</t>
  </si>
  <si>
    <t>1325 Vallecito Rd</t>
  </si>
  <si>
    <t>Water meter for account root 010236</t>
  </si>
  <si>
    <t>010237</t>
  </si>
  <si>
    <t>1324 Vallecito Rd</t>
  </si>
  <si>
    <t>Water meter for account root 010237</t>
  </si>
  <si>
    <t>010238</t>
  </si>
  <si>
    <t>1322 Vallecito Rd</t>
  </si>
  <si>
    <t>Water meter for account root 010238</t>
  </si>
  <si>
    <t>010239</t>
  </si>
  <si>
    <t>1301 Vallecito Rd</t>
  </si>
  <si>
    <t>Water meter for account root 010239</t>
  </si>
  <si>
    <t>010240</t>
  </si>
  <si>
    <t>5285 Ogan Rd</t>
  </si>
  <si>
    <t>Water meter for account root 010240</t>
  </si>
  <si>
    <t>02-07-2024</t>
  </si>
  <si>
    <t>Inspected by Isacc_Cervantes on 07-Feb-2024. Copper Non-Lead - Copper was found.</t>
  </si>
  <si>
    <t>Inspected by Isacc_Cervantes on 07-Feb-2024. White Non-Lead - Plastic was found.</t>
  </si>
  <si>
    <t>010241</t>
  </si>
  <si>
    <t>1278 Vallecito Rd</t>
  </si>
  <si>
    <t>Water meter for account root 010241</t>
  </si>
  <si>
    <t>Inspected by Vance_Keiser on 07-Feb-2024. Copper Non-Lead - Copper was found.</t>
  </si>
  <si>
    <t>Inspected by Vance_Keiser on 07-Feb-2024. Gray Non-Lead - Plastic was found.</t>
  </si>
  <si>
    <t>010242</t>
  </si>
  <si>
    <t>1268 Vallecito Rd</t>
  </si>
  <si>
    <t>Water meter for account root 010242</t>
  </si>
  <si>
    <t>010243</t>
  </si>
  <si>
    <t>5385 Star Pine Rd</t>
  </si>
  <si>
    <t>Water meter for account root 010243</t>
  </si>
  <si>
    <t>02-14-2024</t>
  </si>
  <si>
    <t>Inspected by Vance_Keiser on 14-Feb-2024. Copper Non-Lead - Copper was found.</t>
  </si>
  <si>
    <t>Inspected by Vance_Keiser on 14-Feb-2024. Black Galvanized was found.</t>
  </si>
  <si>
    <t>010244</t>
  </si>
  <si>
    <t>1267 Vallecito Rd</t>
  </si>
  <si>
    <t>Water meter for account root 010244</t>
  </si>
  <si>
    <t>Inspected by Isacc_Cervantes on 20-Feb-2024. Gray Non-Lead - Plastic was found.</t>
  </si>
  <si>
    <t>010245</t>
  </si>
  <si>
    <t>5317 Star Pine Rd</t>
  </si>
  <si>
    <t>Water meter for account root 010245</t>
  </si>
  <si>
    <t>010246</t>
  </si>
  <si>
    <t>5323 Star Pine Rd</t>
  </si>
  <si>
    <t>Water meter for account root 010246</t>
  </si>
  <si>
    <t>Inspected by Vance_Keiser on 30-Jan-2024. White Non-Lead - Plastic was found.</t>
  </si>
  <si>
    <t>010247</t>
  </si>
  <si>
    <t>5331 Star Pine Rd</t>
  </si>
  <si>
    <t>Water meter for account root 010247</t>
  </si>
  <si>
    <t>010248</t>
  </si>
  <si>
    <t>5335 Star Pine Rd</t>
  </si>
  <si>
    <t>Water meter for account root 010248</t>
  </si>
  <si>
    <t>010249</t>
  </si>
  <si>
    <t>5345 Star Pine Rd</t>
  </si>
  <si>
    <t>Water meter for account root 010249</t>
  </si>
  <si>
    <t>010250</t>
  </si>
  <si>
    <t>5351 Star Pine Rd</t>
  </si>
  <si>
    <t>Water meter for account root 010250</t>
  </si>
  <si>
    <t>Inspected by Danny_Rada on 06-Feb-2024. Copper Non-Lead - Copper was found.</t>
  </si>
  <si>
    <t>Inspected by Danny_Rada on 06-Feb-2024. White Non-Lead - Plastic was found.</t>
  </si>
  <si>
    <t>010251</t>
  </si>
  <si>
    <t>1378 Vallecito Rd</t>
  </si>
  <si>
    <t>Water meter for account root 010251</t>
  </si>
  <si>
    <t>010252</t>
  </si>
  <si>
    <t>5367 Star Pine Rd</t>
  </si>
  <si>
    <t>Water meter for account root 010252</t>
  </si>
  <si>
    <t>010253</t>
  </si>
  <si>
    <t>5373 Star Pine Rd</t>
  </si>
  <si>
    <t>Water meter for account root 010253</t>
  </si>
  <si>
    <t>010254</t>
  </si>
  <si>
    <t>5379 Star Pine Rd</t>
  </si>
  <si>
    <t>Water meter for account root 010254</t>
  </si>
  <si>
    <t>010256</t>
  </si>
  <si>
    <t>1315 Vallecito Rd</t>
  </si>
  <si>
    <t>Water meter for account root 010256</t>
  </si>
  <si>
    <t>Inspected by Isacc_Cervantes on 30-Jan-2024. Blue Non-Lead - Plastic was found.</t>
  </si>
  <si>
    <t>010257</t>
  </si>
  <si>
    <t>5395 Star Pine Rd</t>
  </si>
  <si>
    <t>Water meter for account root 010257</t>
  </si>
  <si>
    <t>010258</t>
  </si>
  <si>
    <t>5398 Star Pine Rd</t>
  </si>
  <si>
    <t>Water meter for account root 010258</t>
  </si>
  <si>
    <t>010259</t>
  </si>
  <si>
    <t>5394 Star Pine Rd</t>
  </si>
  <si>
    <t>Water meter for account root 010259</t>
  </si>
  <si>
    <t>Inspected by Nathan_Jepson on 14-Feb-2024. Copper Non-Lead - Copper was found.</t>
  </si>
  <si>
    <t>Inspected by Nathan_Jepson on 14-Feb-2024. Gray Non-Lead - Plastic was found.</t>
  </si>
  <si>
    <t>010260</t>
  </si>
  <si>
    <t>5384 Star Pine Rd</t>
  </si>
  <si>
    <t>Water meter for account root 010260</t>
  </si>
  <si>
    <t>010261</t>
  </si>
  <si>
    <t>5378 Star Pine Rd</t>
  </si>
  <si>
    <t>Water meter for account root 010261</t>
  </si>
  <si>
    <t>010262</t>
  </si>
  <si>
    <t>5374 Star Pine Rd</t>
  </si>
  <si>
    <t>Water meter for account root 010262</t>
  </si>
  <si>
    <t>010263</t>
  </si>
  <si>
    <t>5366 Star Pine Rd</t>
  </si>
  <si>
    <t>Water meter for account root 010263</t>
  </si>
  <si>
    <t>010264</t>
  </si>
  <si>
    <t>5360 Star Pine Rd</t>
  </si>
  <si>
    <t>Water meter for account root 010264</t>
  </si>
  <si>
    <t>010265</t>
  </si>
  <si>
    <t>5348 Star Pine Rd</t>
  </si>
  <si>
    <t>Water meter for account root 010265</t>
  </si>
  <si>
    <t>010266</t>
  </si>
  <si>
    <t>5342 Star Pine Rd</t>
  </si>
  <si>
    <t>Water meter for account root 010266</t>
  </si>
  <si>
    <t>010267</t>
  </si>
  <si>
    <t>5336 Star Pine Rd</t>
  </si>
  <si>
    <t>Water meter for account root 010267</t>
  </si>
  <si>
    <t>Inspected by Vance_Keiser on 07-Feb-2024. White Non-Lead - Plastic was found.</t>
  </si>
  <si>
    <t>010268</t>
  </si>
  <si>
    <t>5330 Star Pine Rd</t>
  </si>
  <si>
    <t>Water meter for account root 010268</t>
  </si>
  <si>
    <t>010269</t>
  </si>
  <si>
    <t>5324 Star Pine Rd</t>
  </si>
  <si>
    <t>Water meter for account root 010269</t>
  </si>
  <si>
    <t>010270</t>
  </si>
  <si>
    <t>5314 Star Pine Rd</t>
  </si>
  <si>
    <t>Water meter for account root 010270</t>
  </si>
  <si>
    <t>010271</t>
  </si>
  <si>
    <t>5310 Star Pine Rd</t>
  </si>
  <si>
    <t>Water meter for account root 010271</t>
  </si>
  <si>
    <t>010272</t>
  </si>
  <si>
    <t>5304 Star Pine Rd</t>
  </si>
  <si>
    <t>Water meter for account root 010272</t>
  </si>
  <si>
    <t>010273</t>
  </si>
  <si>
    <t>1245 Vallecito Rd</t>
  </si>
  <si>
    <t>Water meter for account root 010273</t>
  </si>
  <si>
    <t>Inspected by Vance_Keiser on 06-Feb-2024. Gray Non-Lead - Copper was found.</t>
  </si>
  <si>
    <t>010274</t>
  </si>
  <si>
    <t>1233 Vallecito Rd</t>
  </si>
  <si>
    <t>Water meter for account root 010274</t>
  </si>
  <si>
    <t>Inspected by Isacc_Cervantes on 31-Jan-2024. Copper Non-Lead - Copper was found.</t>
  </si>
  <si>
    <t>Inspected by Isacc_Cervantes on 31-Jan-2024. Gray Non-Lead - Plastic was found.</t>
  </si>
  <si>
    <t>010275</t>
  </si>
  <si>
    <t>1227 Vallecito Rd</t>
  </si>
  <si>
    <t>Water meter for account root 010275</t>
  </si>
  <si>
    <t>010276</t>
  </si>
  <si>
    <t>1232 Vallecito Rd</t>
  </si>
  <si>
    <t>Water meter for account root 010276</t>
  </si>
  <si>
    <t>Inspected by Isacc_Cervantes on 07-Feb-2024. Gray Non-Lead - Plastic was found.</t>
  </si>
  <si>
    <t>010277</t>
  </si>
  <si>
    <t>1222 Vallecito Rd</t>
  </si>
  <si>
    <t>Water meter for account root 010277</t>
  </si>
  <si>
    <t>010278</t>
  </si>
  <si>
    <t>1212 Vallecito Rd</t>
  </si>
  <si>
    <t>Water meter for account root 010278</t>
  </si>
  <si>
    <t>010279</t>
  </si>
  <si>
    <t>1204 Vallecito Rd</t>
  </si>
  <si>
    <t>Water meter for account root 010279</t>
  </si>
  <si>
    <t>010280</t>
  </si>
  <si>
    <t>1215 Vallecito Rd</t>
  </si>
  <si>
    <t>Water meter for account root 010280</t>
  </si>
  <si>
    <t>010281</t>
  </si>
  <si>
    <t>1223 Vallecito Rd</t>
  </si>
  <si>
    <t>Water meter for account root 010281</t>
  </si>
  <si>
    <t>Inspected by Vance_Keiser on 30-Jan-2024. Gray Non-Lead - Plastic was found.</t>
  </si>
  <si>
    <t>010282</t>
  </si>
  <si>
    <t>1312 Vallecito Rd</t>
  </si>
  <si>
    <t>Water meter for account root 010282</t>
  </si>
  <si>
    <t>Inspected by Nathan_Jepson on 14-Feb-2024. White Non-Lead - Plastic was found.</t>
  </si>
  <si>
    <t>010283</t>
  </si>
  <si>
    <t>5280 Ogan Rd</t>
  </si>
  <si>
    <t>Water meter for account root 010283</t>
  </si>
  <si>
    <t>010284</t>
  </si>
  <si>
    <t>5290 Ogan Rd</t>
  </si>
  <si>
    <t>Water meter for account root 010284</t>
  </si>
  <si>
    <t>010285</t>
  </si>
  <si>
    <t>1339 Vallecito Rd</t>
  </si>
  <si>
    <t>Water meter for account root 010285</t>
  </si>
  <si>
    <t>010286</t>
  </si>
  <si>
    <t>1290 Vallecito Rd</t>
  </si>
  <si>
    <t>Water meter for account root 010286</t>
  </si>
  <si>
    <t>010287</t>
  </si>
  <si>
    <t>1328 Vallecito Rd</t>
  </si>
  <si>
    <t>Water meter for account root 010287</t>
  </si>
  <si>
    <t>010288</t>
  </si>
  <si>
    <t>5359 Star Pine Rd</t>
  </si>
  <si>
    <t>Water meter for account root 010288</t>
  </si>
  <si>
    <t>010289</t>
  </si>
  <si>
    <t>5310 Via Real</t>
  </si>
  <si>
    <t>Water meter for account root 010289</t>
  </si>
  <si>
    <t>010290</t>
  </si>
  <si>
    <t>1275 Vallecito Rd</t>
  </si>
  <si>
    <t>Water meter for account root 010290</t>
  </si>
  <si>
    <t>010291</t>
  </si>
  <si>
    <t>5231 Ogan Rd</t>
  </si>
  <si>
    <t>Water meter for account root 010291</t>
  </si>
  <si>
    <t>010292</t>
  </si>
  <si>
    <t>5201 Ogan Rd</t>
  </si>
  <si>
    <t>Water meter for account root 010292</t>
  </si>
  <si>
    <t>Inspected by Vance_Keiser on 14-Feb-2024. White Non-Lead - Plastic was found.</t>
  </si>
  <si>
    <t>010295</t>
  </si>
  <si>
    <t>5155 Ogan Rd</t>
  </si>
  <si>
    <t>Water meter for account root 010295</t>
  </si>
  <si>
    <t>Inspected by Isacc_Cervantes on 30-Jan-2024. White Non-Lead - Plastic was found.</t>
  </si>
  <si>
    <t>010296</t>
  </si>
  <si>
    <t>5151 Ogan Rd</t>
  </si>
  <si>
    <t>Water meter for account root 010296</t>
  </si>
  <si>
    <t>Inspected by Isacc_Cervantes on 06-Feb-2024. Gray Non-Lead - Copper was found.</t>
  </si>
  <si>
    <t>010297</t>
  </si>
  <si>
    <t>5110 Ogan</t>
  </si>
  <si>
    <t>Water meter for account root 010297</t>
  </si>
  <si>
    <t>010298</t>
  </si>
  <si>
    <t>1365 Vallecito Pl</t>
  </si>
  <si>
    <t>Water meter for account root 010298</t>
  </si>
  <si>
    <t>Inspected by Vance_Keiser on 19-Feb-2024. Copper Non-Lead - Copper was found.</t>
  </si>
  <si>
    <t>Inspected by Vance_Keiser on 19-Feb-2024. White Non-Lead - Plastic was found.</t>
  </si>
  <si>
    <t>020303</t>
  </si>
  <si>
    <t>1070 Vallecito Rd</t>
  </si>
  <si>
    <t>Water meter for account root 020303</t>
  </si>
  <si>
    <t>020304</t>
  </si>
  <si>
    <t>1050 Vallecito Rd</t>
  </si>
  <si>
    <t>Water meter for account root 020304</t>
  </si>
  <si>
    <t>020305</t>
  </si>
  <si>
    <t>1053 Vallecito Rd</t>
  </si>
  <si>
    <t>Water meter for account root 020305</t>
  </si>
  <si>
    <t>020306</t>
  </si>
  <si>
    <t>1090 Vallecito Rd</t>
  </si>
  <si>
    <t>Water meter for account root 020306</t>
  </si>
  <si>
    <t>020307</t>
  </si>
  <si>
    <t>1104 Vallecito Rd</t>
  </si>
  <si>
    <t>Water meter for account root 020307</t>
  </si>
  <si>
    <t>02-26-2024</t>
  </si>
  <si>
    <t>Inspected by Vance_Keiser on 26-Feb-2024. Copper Non-Lead - Copper was found.</t>
  </si>
  <si>
    <t>Inspected by Vance_Keiser on 26-Feb-2024. Gray Non-Lead - Plastic was found.</t>
  </si>
  <si>
    <t>020308</t>
  </si>
  <si>
    <t>1104 Vallecito Rd B</t>
  </si>
  <si>
    <t>Water meter for account root 020308</t>
  </si>
  <si>
    <t>020309</t>
  </si>
  <si>
    <t>1110 Vallecito Rd</t>
  </si>
  <si>
    <t>Water meter for account root 020309</t>
  </si>
  <si>
    <t>Inspected by Vance_Keiser on 01-Feb-2024. Copper Non-Lead - Copper was found.</t>
  </si>
  <si>
    <t>020310</t>
  </si>
  <si>
    <t>1114 Vallecito Rd</t>
  </si>
  <si>
    <t>Water meter for account root 020310</t>
  </si>
  <si>
    <t>Inspected by Vance_Keiser on 01-Feb-2024. Gray Non-Lead - Plastic was found.</t>
  </si>
  <si>
    <t>020312</t>
  </si>
  <si>
    <t>1120 Vallecito Rd</t>
  </si>
  <si>
    <t>Water meter for account root 020312</t>
  </si>
  <si>
    <t>020313</t>
  </si>
  <si>
    <t>1126 Vallecito Rd</t>
  </si>
  <si>
    <t>Water meter for account root 020313</t>
  </si>
  <si>
    <t>Inspected by Isacc_Cervantes on 01-Feb-2024. Gray Non-Lead - Plastic was found.</t>
  </si>
  <si>
    <t>020314</t>
  </si>
  <si>
    <t>1132 Vallecito Rd</t>
  </si>
  <si>
    <t>Water meter for account root 020314</t>
  </si>
  <si>
    <t>020315</t>
  </si>
  <si>
    <t>1138 Vallecito Rd</t>
  </si>
  <si>
    <t>Water meter for account root 020315</t>
  </si>
  <si>
    <t>020316</t>
  </si>
  <si>
    <t>1144 Vallecito Rd</t>
  </si>
  <si>
    <t>Water meter for account root 020316</t>
  </si>
  <si>
    <t>020317</t>
  </si>
  <si>
    <t>1150 Vallecito Rd</t>
  </si>
  <si>
    <t>Water meter for account root 020317</t>
  </si>
  <si>
    <t>020318</t>
  </si>
  <si>
    <t>1158 Vallecito Rd</t>
  </si>
  <si>
    <t>Water meter for account root 020318</t>
  </si>
  <si>
    <t>020319</t>
  </si>
  <si>
    <t>1166 Vallecito Rd</t>
  </si>
  <si>
    <t>Water meter for account root 020319</t>
  </si>
  <si>
    <t>020320</t>
  </si>
  <si>
    <t>1165 Vallecito Rd</t>
  </si>
  <si>
    <t>Water meter for account root 020320</t>
  </si>
  <si>
    <t>020321</t>
  </si>
  <si>
    <t>1155 Vallecito Rd</t>
  </si>
  <si>
    <t>Water meter for account root 020321</t>
  </si>
  <si>
    <t>Inspected by Vance_Keiser on 19-Feb-2024. Gray Non-Lead - Plastic was found.</t>
  </si>
  <si>
    <t>020322</t>
  </si>
  <si>
    <t>1147 Vallecito Rd</t>
  </si>
  <si>
    <t>Water meter for account root 020322</t>
  </si>
  <si>
    <t>020323</t>
  </si>
  <si>
    <t>1141 Vallecito Rd</t>
  </si>
  <si>
    <t>Water meter for account root 020323</t>
  </si>
  <si>
    <t>020324</t>
  </si>
  <si>
    <t>1134 Church Ln</t>
  </si>
  <si>
    <t>Water meter for account root 020324</t>
  </si>
  <si>
    <t>020325</t>
  </si>
  <si>
    <t>1133 Vallecito Rd</t>
  </si>
  <si>
    <t>Water meter for account root 020325</t>
  </si>
  <si>
    <t>020326</t>
  </si>
  <si>
    <t>1127 Vallecito Rd</t>
  </si>
  <si>
    <t>Water meter for account root 020326</t>
  </si>
  <si>
    <t>020328</t>
  </si>
  <si>
    <t>1151 Church Ln</t>
  </si>
  <si>
    <t>Water meter for account root 020328</t>
  </si>
  <si>
    <t>020329</t>
  </si>
  <si>
    <t>1141 Church Ln</t>
  </si>
  <si>
    <t>Water meter for account root 020329</t>
  </si>
  <si>
    <t>020330</t>
  </si>
  <si>
    <t>1142 Church Ln</t>
  </si>
  <si>
    <t>Water meter for account root 020330</t>
  </si>
  <si>
    <t>020331</t>
  </si>
  <si>
    <t>1125 Church Ln</t>
  </si>
  <si>
    <t>Water meter for account root 020331</t>
  </si>
  <si>
    <t>03-19-2024</t>
  </si>
  <si>
    <t>Inspected by Eric_Flemming on 19-Mar-2024. Copper Non-Lead - Copper was found.</t>
  </si>
  <si>
    <t>020332</t>
  </si>
  <si>
    <t>1127 Church Ln</t>
  </si>
  <si>
    <t>Water meter for account root 020332</t>
  </si>
  <si>
    <t>020333</t>
  </si>
  <si>
    <t>1129 Church Ln</t>
  </si>
  <si>
    <t>Water meter for account root 020333</t>
  </si>
  <si>
    <t>03-21-2024</t>
  </si>
  <si>
    <t>Inspected by Vance_Keiser on 21-Mar-2024. Copper Non-Lead - Copper was found.</t>
  </si>
  <si>
    <t>020334</t>
  </si>
  <si>
    <t>1158 Church Ln</t>
  </si>
  <si>
    <t>Water meter for account root 020334</t>
  </si>
  <si>
    <t>020335</t>
  </si>
  <si>
    <t>1159 Church Ln</t>
  </si>
  <si>
    <t>Water meter for account root 020335</t>
  </si>
  <si>
    <t>020336</t>
  </si>
  <si>
    <t>1157 Church Ln</t>
  </si>
  <si>
    <t>Water meter for account root 020336</t>
  </si>
  <si>
    <t>020337</t>
  </si>
  <si>
    <t>1153 Church Ln</t>
  </si>
  <si>
    <t>Water meter for account root 020337</t>
  </si>
  <si>
    <t>020338</t>
  </si>
  <si>
    <t>1155 Church Ln</t>
  </si>
  <si>
    <t>Water meter for account root 020338</t>
  </si>
  <si>
    <t>020339</t>
  </si>
  <si>
    <t>5427 Carpinteria Ave</t>
  </si>
  <si>
    <t>Water meter for account root 020339</t>
  </si>
  <si>
    <t>Inspected by Eric_Flemming on 19-Mar-2024. Gray Non-Lead - Plastic was found.</t>
  </si>
  <si>
    <t>020340</t>
  </si>
  <si>
    <t>898 Concha Loma Dr C</t>
  </si>
  <si>
    <t>Water meter for account root 020340</t>
  </si>
  <si>
    <t>020341</t>
  </si>
  <si>
    <t>898 Concha Loma Dr D</t>
  </si>
  <si>
    <t>Water meter for account root 020341</t>
  </si>
  <si>
    <t>020342</t>
  </si>
  <si>
    <t>898 Concha Loma Dr A</t>
  </si>
  <si>
    <t>Water meter for account root 020342</t>
  </si>
  <si>
    <t>03-12-2024</t>
  </si>
  <si>
    <t>Inspected by Eric_Flemming on 12-Mar-2024. Copper Non-Lead - Copper was found.</t>
  </si>
  <si>
    <t>Inspected by Eric_Flemming on 12-Mar-2024. White Non-Lead - Plastic was found.</t>
  </si>
  <si>
    <t>020343</t>
  </si>
  <si>
    <t>898 Concha Loma Dr B</t>
  </si>
  <si>
    <t>Water meter for account root 020343</t>
  </si>
  <si>
    <t>03-05-2024</t>
  </si>
  <si>
    <t>Inspected by Eric_Flemming on 05-Mar-2024. Copper Non-Lead - Copper was found.</t>
  </si>
  <si>
    <t>Inspected by Eric_Flemming on 05-Mar-2024. Gray Non-Lead - Other was found.</t>
  </si>
  <si>
    <t>020344</t>
  </si>
  <si>
    <t>946 Concha Loma Dr</t>
  </si>
  <si>
    <t>Water meter for account root 020344</t>
  </si>
  <si>
    <t>020345</t>
  </si>
  <si>
    <t>954 Concha Loma Dr</t>
  </si>
  <si>
    <t>Water meter for account root 020345</t>
  </si>
  <si>
    <t>Interpolation within Interpolation Area 6. Based on 4 meters surveyed. No lead was found at 10% of the interpolation area therefore non-lead - other was applied to the remainder of the interpolation area.</t>
  </si>
  <si>
    <t>020347</t>
  </si>
  <si>
    <t>911 Palm Ave</t>
  </si>
  <si>
    <t>Water meter for account root 020347</t>
  </si>
  <si>
    <t>Inspected by Eric_Flemming on 05-Mar-2024. Gray Non-Lead - Plastic was found.</t>
  </si>
  <si>
    <t>020348</t>
  </si>
  <si>
    <t>909 Palm Ave B</t>
  </si>
  <si>
    <t>Water meter for account root 020348</t>
  </si>
  <si>
    <t>020358</t>
  </si>
  <si>
    <t>949 Palm Ave</t>
  </si>
  <si>
    <t>Water meter for account root 020358</t>
  </si>
  <si>
    <t>03-04-2024</t>
  </si>
  <si>
    <t>Inspected by Eric_Flemming on 04-Mar-2024. Copper Non-Lead - Copper was found.</t>
  </si>
  <si>
    <t>Inspected by Eric_Flemming on 04-Mar-2024. Gray Non-Lead - Plastic was found.</t>
  </si>
  <si>
    <t>020359</t>
  </si>
  <si>
    <t>939 Palm Ave</t>
  </si>
  <si>
    <t>Water meter for account root 020359</t>
  </si>
  <si>
    <t>020360</t>
  </si>
  <si>
    <t>939 Palm Ave B</t>
  </si>
  <si>
    <t>Water meter for account root 020360</t>
  </si>
  <si>
    <t>020361</t>
  </si>
  <si>
    <t>5446 8th St 1</t>
  </si>
  <si>
    <t>Water meter for account root 020361</t>
  </si>
  <si>
    <t>020362</t>
  </si>
  <si>
    <t>5446 8th St 2</t>
  </si>
  <si>
    <t>Water meter for account root 020362</t>
  </si>
  <si>
    <t>020363</t>
  </si>
  <si>
    <t>873 Palm Ave</t>
  </si>
  <si>
    <t>Water meter for account root 020363</t>
  </si>
  <si>
    <t>020364</t>
  </si>
  <si>
    <t>873 Palm Ave B</t>
  </si>
  <si>
    <t>Water meter for account root 020364</t>
  </si>
  <si>
    <t>Inspected by Eric_Flemming on 04-Mar-2024. White Non-Lead - Plastic was found.</t>
  </si>
  <si>
    <t>020365</t>
  </si>
  <si>
    <t>857 Palm Ave</t>
  </si>
  <si>
    <t>Water meter for account root 020365</t>
  </si>
  <si>
    <t>04-01-2024</t>
  </si>
  <si>
    <t>Inspected by Vance_Keiser on 01-Apr-2024. Copper Non-Lead - Copper was found.</t>
  </si>
  <si>
    <t>Inspected by Vance_Keiser on 01-Apr-2024. White Non-Lead - Plastic was found.</t>
  </si>
  <si>
    <t>020366</t>
  </si>
  <si>
    <t>839 Palm Ave A</t>
  </si>
  <si>
    <t>Water meter for account root 020366</t>
  </si>
  <si>
    <t>020367</t>
  </si>
  <si>
    <t>839 Palm Ave B</t>
  </si>
  <si>
    <t>Water meter for account root 020367</t>
  </si>
  <si>
    <t>020368</t>
  </si>
  <si>
    <t>823 Palm Ave</t>
  </si>
  <si>
    <t>Water meter for account root 020368</t>
  </si>
  <si>
    <t>020369</t>
  </si>
  <si>
    <t>5280 8th St</t>
  </si>
  <si>
    <t>Water meter for account root 020369</t>
  </si>
  <si>
    <t>020370</t>
  </si>
  <si>
    <t>5305 8th St</t>
  </si>
  <si>
    <t>Water meter for account root 020370</t>
  </si>
  <si>
    <t>020371</t>
  </si>
  <si>
    <t>5317 8th St</t>
  </si>
  <si>
    <t>Water meter for account root 020371</t>
  </si>
  <si>
    <t>Inspected by Isacc_Cervantes on 01-Feb-2024. Black Galvanized was found.</t>
  </si>
  <si>
    <t>020372</t>
  </si>
  <si>
    <t>5327 8th St B</t>
  </si>
  <si>
    <t>Water meter for account root 020372</t>
  </si>
  <si>
    <t>020373</t>
  </si>
  <si>
    <t>5327 8th St A</t>
  </si>
  <si>
    <t>Water meter for account root 020373</t>
  </si>
  <si>
    <t>020374</t>
  </si>
  <si>
    <t>5337 8th St</t>
  </si>
  <si>
    <t>Water meter for account root 020374</t>
  </si>
  <si>
    <t>020375</t>
  </si>
  <si>
    <t>761 Olive Ave</t>
  </si>
  <si>
    <t>Water meter for account root 020375</t>
  </si>
  <si>
    <t>020376</t>
  </si>
  <si>
    <t>751 Olive Ave</t>
  </si>
  <si>
    <t>Water meter for account root 020376</t>
  </si>
  <si>
    <t>020377</t>
  </si>
  <si>
    <t>729 Olive Ave</t>
  </si>
  <si>
    <t>Water meter for account root 020377</t>
  </si>
  <si>
    <t>Inspected by Nathan_Jepson on 30-Jan-2024. Copper Non-Lead - Copper was found.</t>
  </si>
  <si>
    <t>020378</t>
  </si>
  <si>
    <t>709 Olive Ave</t>
  </si>
  <si>
    <t>Water meter for account root 020378</t>
  </si>
  <si>
    <t>Inspected by Eric_Flemming on 30-Jan-2024. Copper Non-Lead - Copper was found.</t>
  </si>
  <si>
    <t>Inspected by Eric_Flemming on 30-Jan-2024. Gray Non-Lead - Plastic was found.</t>
  </si>
  <si>
    <t>020379</t>
  </si>
  <si>
    <t>689 Olive Ave</t>
  </si>
  <si>
    <t>Water meter for account root 020379</t>
  </si>
  <si>
    <t>020380</t>
  </si>
  <si>
    <t>669 Olive Ave</t>
  </si>
  <si>
    <t>Water meter for account root 020380</t>
  </si>
  <si>
    <t>Inspected by Nathan_Jepson on 08-Feb-2024. Copper Non-Lead - Copper was found.</t>
  </si>
  <si>
    <t>020381</t>
  </si>
  <si>
    <t>670 Olive Ave</t>
  </si>
  <si>
    <t>Water meter for account root 020381</t>
  </si>
  <si>
    <t>020382</t>
  </si>
  <si>
    <t>690 Olive Ave</t>
  </si>
  <si>
    <t>Water meter for account root 020382</t>
  </si>
  <si>
    <t>020383</t>
  </si>
  <si>
    <t>710 Olive Ave</t>
  </si>
  <si>
    <t>Water meter for account root 020383</t>
  </si>
  <si>
    <t>Inspected by Nathan_Jepson on 30-Jan-2024. White Non-Lead - Plastic was found.</t>
  </si>
  <si>
    <t>020384</t>
  </si>
  <si>
    <t>730 Olive Ave</t>
  </si>
  <si>
    <t>Water meter for account root 020384</t>
  </si>
  <si>
    <t>020385</t>
  </si>
  <si>
    <t>709 Oak Ave</t>
  </si>
  <si>
    <t>Water meter for account root 020385</t>
  </si>
  <si>
    <t>020386</t>
  </si>
  <si>
    <t>707 Oak Ave</t>
  </si>
  <si>
    <t>Water meter for account root 020386</t>
  </si>
  <si>
    <t>Inspected by Nathan_Jepson on 30-Jan-2024. Gray Non-Lead - Plastic was found.</t>
  </si>
  <si>
    <t>020388</t>
  </si>
  <si>
    <t>652 Oak Ave</t>
  </si>
  <si>
    <t>Water meter for account root 020388</t>
  </si>
  <si>
    <t>020389</t>
  </si>
  <si>
    <t>688 Oak Ave</t>
  </si>
  <si>
    <t>Water meter for account root 020389</t>
  </si>
  <si>
    <t>020390</t>
  </si>
  <si>
    <t>714 Oak Ave</t>
  </si>
  <si>
    <t>Water meter for account root 020390</t>
  </si>
  <si>
    <t>020391</t>
  </si>
  <si>
    <t>671 Oak Ave</t>
  </si>
  <si>
    <t>Water meter for account root 020391</t>
  </si>
  <si>
    <t>03-25-2024</t>
  </si>
  <si>
    <t>Inspected by Eric_Flemming on 25-Mar-2024. Copper Non-Lead - Copper was found.</t>
  </si>
  <si>
    <t>020392</t>
  </si>
  <si>
    <t>740 Oak Ave</t>
  </si>
  <si>
    <t>Water meter for account root 020392</t>
  </si>
  <si>
    <t>020393</t>
  </si>
  <si>
    <t>764 Oak Ave</t>
  </si>
  <si>
    <t>Water meter for account root 020393</t>
  </si>
  <si>
    <t>020394</t>
  </si>
  <si>
    <t>780 Oak Ave</t>
  </si>
  <si>
    <t>Water meter for account root 020394</t>
  </si>
  <si>
    <t>Inspected by Vance_Keiser on 21-Mar-2024. Black Galvanized was found.</t>
  </si>
  <si>
    <t>020395</t>
  </si>
  <si>
    <t>5415 8th St</t>
  </si>
  <si>
    <t>Water meter for account root 020395</t>
  </si>
  <si>
    <t>Inspected by Vance_Keiser on 21-Mar-2024. White Non-Lead - Plastic was found.</t>
  </si>
  <si>
    <t>020396</t>
  </si>
  <si>
    <t>5425 8th St</t>
  </si>
  <si>
    <t>Water meter for account root 020396</t>
  </si>
  <si>
    <t>03-27-2024</t>
  </si>
  <si>
    <t>Inspected by Eric_Flemming on 27-Mar-2024. Copper Non-Lead - Copper was found.</t>
  </si>
  <si>
    <t>Inspected by Eric_Flemming on 27-Mar-2024. White Non-Lead - Plastic was found.</t>
  </si>
  <si>
    <t>020397</t>
  </si>
  <si>
    <t>654 Oak Ave</t>
  </si>
  <si>
    <t>Water meter for account root 020397</t>
  </si>
  <si>
    <t>020398</t>
  </si>
  <si>
    <t>1154 Church Ln</t>
  </si>
  <si>
    <t>Water meter for account root 020398</t>
  </si>
  <si>
    <t>020401</t>
  </si>
  <si>
    <t>5395 8th St</t>
  </si>
  <si>
    <t>Water meter for account root 020401</t>
  </si>
  <si>
    <t>020402</t>
  </si>
  <si>
    <t>5387 8th St</t>
  </si>
  <si>
    <t>Water meter for account root 020402</t>
  </si>
  <si>
    <t>020403</t>
  </si>
  <si>
    <t>5377 8th St</t>
  </si>
  <si>
    <t>Water meter for account root 020403</t>
  </si>
  <si>
    <t>020405</t>
  </si>
  <si>
    <t>5345 8th St</t>
  </si>
  <si>
    <t>Water meter for account root 020405</t>
  </si>
  <si>
    <t>Inspected by Eric_Flemming on 30-Jan-2024. White Non-Lead - Plastic was found.</t>
  </si>
  <si>
    <t>020406</t>
  </si>
  <si>
    <t>5256 8th St</t>
  </si>
  <si>
    <t>Water meter for account root 020406</t>
  </si>
  <si>
    <t>020407</t>
  </si>
  <si>
    <t>5246 8th St B</t>
  </si>
  <si>
    <t>Water meter for account root 020407</t>
  </si>
  <si>
    <t>020408</t>
  </si>
  <si>
    <t>5246 8th St A</t>
  </si>
  <si>
    <t>Water meter for account root 020408</t>
  </si>
  <si>
    <t>020409</t>
  </si>
  <si>
    <t>651 Walnut Ave</t>
  </si>
  <si>
    <t>Water meter for account root 020409</t>
  </si>
  <si>
    <t>Part of the stratified random sampling section for 1911-1920 year built date. No lead found at 42/47 meters for a 95% confidence level and therefore Non-Lead - Other was able to be applied to the remaining 5/47 meters in the group.</t>
  </si>
  <si>
    <t>020410</t>
  </si>
  <si>
    <t>637 Walnut Ave</t>
  </si>
  <si>
    <t>Water meter for account root 020410</t>
  </si>
  <si>
    <t>020411</t>
  </si>
  <si>
    <t>607 Walnut Ave</t>
  </si>
  <si>
    <t>Water meter for account root 020411</t>
  </si>
  <si>
    <t>Inspected by Nathan_Jepson on 05-Feb-2024. Copper Non-Lead - Copper was found.</t>
  </si>
  <si>
    <t>020415</t>
  </si>
  <si>
    <t>565 Walnut Ave</t>
  </si>
  <si>
    <t>Water meter for account root 020415</t>
  </si>
  <si>
    <t>020417</t>
  </si>
  <si>
    <t>557 Walnut Ave</t>
  </si>
  <si>
    <t>Water meter for account root 020417</t>
  </si>
  <si>
    <t>020418</t>
  </si>
  <si>
    <t>539 Walnut Ave A</t>
  </si>
  <si>
    <t>Water meter for account root 020418</t>
  </si>
  <si>
    <t>020420</t>
  </si>
  <si>
    <t>519 Walnut Ave B</t>
  </si>
  <si>
    <t>Water meter for account root 020420</t>
  </si>
  <si>
    <t>020421</t>
  </si>
  <si>
    <t>519 Walnut Ave A</t>
  </si>
  <si>
    <t>Water meter for account root 020421</t>
  </si>
  <si>
    <t>020422</t>
  </si>
  <si>
    <t>519 Walnut Ave C</t>
  </si>
  <si>
    <t>Water meter for account root 020422</t>
  </si>
  <si>
    <t>03-26-2024</t>
  </si>
  <si>
    <t>Inspected by Eric_Flemming on 26-Mar-2024. Copper Non-Lead - Copper was found.</t>
  </si>
  <si>
    <t>020423</t>
  </si>
  <si>
    <t>501 Walnut Ave</t>
  </si>
  <si>
    <t>Water meter for account root 020423</t>
  </si>
  <si>
    <t>020424</t>
  </si>
  <si>
    <t>608 Maple St B</t>
  </si>
  <si>
    <t>Water meter for account root 020424</t>
  </si>
  <si>
    <t>04-11-2024</t>
  </si>
  <si>
    <t>Inspected by Vance_Keiser on 11-Apr-2024. Copper Non-Lead - Copper was found.</t>
  </si>
  <si>
    <t>Inspected by Vance_Keiser on 11-Apr-2024. Gray Non-Lead - Plastic was found.</t>
  </si>
  <si>
    <t>020425</t>
  </si>
  <si>
    <t>5141 6th St</t>
  </si>
  <si>
    <t>Water meter for account root 020425</t>
  </si>
  <si>
    <t>Inspected by Eric_Flemming on 19-Mar-2024. Gray Galvanized was found.</t>
  </si>
  <si>
    <t>020426</t>
  </si>
  <si>
    <t>5111 6th St 3</t>
  </si>
  <si>
    <t>Water meter for account root 020426</t>
  </si>
  <si>
    <t>020427</t>
  </si>
  <si>
    <t>5111 6th St 4</t>
  </si>
  <si>
    <t>Water meter for account root 020427</t>
  </si>
  <si>
    <t>020428</t>
  </si>
  <si>
    <t>5111 6th St 2</t>
  </si>
  <si>
    <t>Water meter for account root 020428</t>
  </si>
  <si>
    <t>020429</t>
  </si>
  <si>
    <t>608 Maple St</t>
  </si>
  <si>
    <t>Water meter for account root 020429</t>
  </si>
  <si>
    <t>Inspected by Nathan_Jepson on 05-Feb-2024. White Non-Lead - Plastic was found.</t>
  </si>
  <si>
    <t>020430</t>
  </si>
  <si>
    <t>624 Maple St</t>
  </si>
  <si>
    <t>Water meter for account root 020430</t>
  </si>
  <si>
    <t>Inspected by Eric_Flemming on 06-Feb-2024. Copper Non-Lead - Copper was found.</t>
  </si>
  <si>
    <t>020431</t>
  </si>
  <si>
    <t>648 Maple St</t>
  </si>
  <si>
    <t>Water meter for account root 020431</t>
  </si>
  <si>
    <t>020433</t>
  </si>
  <si>
    <t>5138 7th St</t>
  </si>
  <si>
    <t>Water meter for account root 020433</t>
  </si>
  <si>
    <t>020434</t>
  </si>
  <si>
    <t>748 Maple St</t>
  </si>
  <si>
    <t>Water meter for account root 020434</t>
  </si>
  <si>
    <t>Inspected by Danny_Rada on 01-Feb-2024. Copper Non-Lead - Copper was found.</t>
  </si>
  <si>
    <t>Inspected by Danny_Rada on 01-Feb-2024. Black Galvanized was found.</t>
  </si>
  <si>
    <t>020435</t>
  </si>
  <si>
    <t>764 Maple St</t>
  </si>
  <si>
    <t>Water meter for account root 020435</t>
  </si>
  <si>
    <t>Inspected by Nathan_Jepson on 01-Feb-2024. Copper Non-Lead - Copper was found.</t>
  </si>
  <si>
    <t>020439</t>
  </si>
  <si>
    <t>5004 6th St</t>
  </si>
  <si>
    <t>Water meter for account root 020439</t>
  </si>
  <si>
    <t>020441</t>
  </si>
  <si>
    <t>615 Linden Ave</t>
  </si>
  <si>
    <t>Water meter for account root 020441</t>
  </si>
  <si>
    <t>020444</t>
  </si>
  <si>
    <t>5035 7th St</t>
  </si>
  <si>
    <t>Water meter for account root 020444</t>
  </si>
  <si>
    <t>Inspected by Danny_Rada on 01-Feb-2024. White Non-Lead - Plastic was found.</t>
  </si>
  <si>
    <t>020445</t>
  </si>
  <si>
    <t>5053 7th St</t>
  </si>
  <si>
    <t>Water meter for account root 020445</t>
  </si>
  <si>
    <t>020446</t>
  </si>
  <si>
    <t>685 Maple St D</t>
  </si>
  <si>
    <t>Water meter for account root 020446</t>
  </si>
  <si>
    <t>020447</t>
  </si>
  <si>
    <t>685 Maple St C</t>
  </si>
  <si>
    <t>Water meter for account root 020447</t>
  </si>
  <si>
    <t>020448</t>
  </si>
  <si>
    <t>5061 7th St</t>
  </si>
  <si>
    <t>Water meter for account root 020448</t>
  </si>
  <si>
    <t>020449</t>
  </si>
  <si>
    <t>5057 7th St</t>
  </si>
  <si>
    <t>Water meter for account root 020449</t>
  </si>
  <si>
    <t>020450</t>
  </si>
  <si>
    <t>5091 7th St</t>
  </si>
  <si>
    <t>Water meter for account root 020450</t>
  </si>
  <si>
    <t>020451</t>
  </si>
  <si>
    <t>5081 7th St</t>
  </si>
  <si>
    <t>Water meter for account root 020451</t>
  </si>
  <si>
    <t>020452</t>
  </si>
  <si>
    <t>5077 7th St</t>
  </si>
  <si>
    <t>Water meter for account root 020452</t>
  </si>
  <si>
    <t>Inspected by Eric_Flemming on 05-Mar-2024. Gray Galvanized was found.</t>
  </si>
  <si>
    <t>020453</t>
  </si>
  <si>
    <t>691 Maple St</t>
  </si>
  <si>
    <t>Water meter for account root 020453</t>
  </si>
  <si>
    <t>020454</t>
  </si>
  <si>
    <t>685 Maple St A</t>
  </si>
  <si>
    <t>Water meter for account root 020454</t>
  </si>
  <si>
    <t>020455</t>
  </si>
  <si>
    <t>685 Maple St B</t>
  </si>
  <si>
    <t>Water meter for account root 020455</t>
  </si>
  <si>
    <t>020456</t>
  </si>
  <si>
    <t>683 Maple St</t>
  </si>
  <si>
    <t>Water meter for account root 020456</t>
  </si>
  <si>
    <t>020458</t>
  </si>
  <si>
    <t>610 Palm Ave A</t>
  </si>
  <si>
    <t>Water meter for account root 020458</t>
  </si>
  <si>
    <t>Inspected by Eric_Flemming on 05-Feb-2024. Copper Non-Lead - Copper was found.</t>
  </si>
  <si>
    <t>020459</t>
  </si>
  <si>
    <t>5111 6th St 1</t>
  </si>
  <si>
    <t>Water meter for account root 020459</t>
  </si>
  <si>
    <t>020460</t>
  </si>
  <si>
    <t>5161 6th St</t>
  </si>
  <si>
    <t>Water meter for account root 020460</t>
  </si>
  <si>
    <t>020461</t>
  </si>
  <si>
    <t>610 Palm Ave</t>
  </si>
  <si>
    <t>Water meter for account root 020461</t>
  </si>
  <si>
    <t>Inspected by Eric_Flemming on 05-Feb-2024. Gray Non-Lead - Plastic was found.</t>
  </si>
  <si>
    <t>020462</t>
  </si>
  <si>
    <t>630 Palm Ave B</t>
  </si>
  <si>
    <t>Water meter for account root 020462</t>
  </si>
  <si>
    <t>020463</t>
  </si>
  <si>
    <t>630 Palm Ave A</t>
  </si>
  <si>
    <t>Water meter for account root 020463</t>
  </si>
  <si>
    <t>Inspected by Nathan_Jepson on 05-Feb-2024. Gray Non-Lead - Plastic was found.</t>
  </si>
  <si>
    <t>020464</t>
  </si>
  <si>
    <t>650 Palm Ave A</t>
  </si>
  <si>
    <t>Water meter for account root 020464</t>
  </si>
  <si>
    <t>020465</t>
  </si>
  <si>
    <t>650 Palm Ave B</t>
  </si>
  <si>
    <t>Water meter for account root 020465</t>
  </si>
  <si>
    <t>020466</t>
  </si>
  <si>
    <t>670 Palm Ave</t>
  </si>
  <si>
    <t>Water meter for account root 020466</t>
  </si>
  <si>
    <t>020467</t>
  </si>
  <si>
    <t>690 Palm Ave</t>
  </si>
  <si>
    <t>Water meter for account root 020467</t>
  </si>
  <si>
    <t>Inspected by Eric_Flemming on 05-Feb-2024. White Non-Lead - Plastic was found.</t>
  </si>
  <si>
    <t>020468</t>
  </si>
  <si>
    <t>710 Palm Ave B</t>
  </si>
  <si>
    <t>Water meter for account root 020468</t>
  </si>
  <si>
    <t>Inspected by Eric_Flemming on 25-Mar-2024. White Non-Lead - Plastic was found.</t>
  </si>
  <si>
    <t>020469</t>
  </si>
  <si>
    <t>710 Palm Ave A</t>
  </si>
  <si>
    <t>Water meter for account root 020469</t>
  </si>
  <si>
    <t>020470</t>
  </si>
  <si>
    <t>730 Palm Ave</t>
  </si>
  <si>
    <t>Water meter for account root 020470</t>
  </si>
  <si>
    <t>020471</t>
  </si>
  <si>
    <t>750 Palm Ave</t>
  </si>
  <si>
    <t>Water meter for account root 020471</t>
  </si>
  <si>
    <t>020472</t>
  </si>
  <si>
    <t>5307 Willow Place</t>
  </si>
  <si>
    <t>Water meter for account root 020472</t>
  </si>
  <si>
    <t>020473</t>
  </si>
  <si>
    <t>586 Olive Ave # B</t>
  </si>
  <si>
    <t>Water meter for account root 020473</t>
  </si>
  <si>
    <t>020474</t>
  </si>
  <si>
    <t>586 Olive Ave  # A</t>
  </si>
  <si>
    <t>Water meter for account root 020474</t>
  </si>
  <si>
    <t>020475</t>
  </si>
  <si>
    <t>410 Palm Ave</t>
  </si>
  <si>
    <t>Water meter for account root 020475</t>
  </si>
  <si>
    <t>020476</t>
  </si>
  <si>
    <t>Water meter for account root 020476</t>
  </si>
  <si>
    <t>020484</t>
  </si>
  <si>
    <t>592 Palm Ave A</t>
  </si>
  <si>
    <t>Water meter for account root 020484</t>
  </si>
  <si>
    <t>020486</t>
  </si>
  <si>
    <t>592 Palm Ave B</t>
  </si>
  <si>
    <t>Water meter for account root 020486</t>
  </si>
  <si>
    <t>020487</t>
  </si>
  <si>
    <t>760 Palm Ave</t>
  </si>
  <si>
    <t>Water meter for account root 020487</t>
  </si>
  <si>
    <t>030477</t>
  </si>
  <si>
    <t>4610 4th St B</t>
  </si>
  <si>
    <t>Water meter for account root 030477</t>
  </si>
  <si>
    <t>030478</t>
  </si>
  <si>
    <t>4610 4th St C</t>
  </si>
  <si>
    <t>Water meter for account root 030478</t>
  </si>
  <si>
    <t>030479</t>
  </si>
  <si>
    <t>4610 4th St D</t>
  </si>
  <si>
    <t>Water meter for account root 030479</t>
  </si>
  <si>
    <t>030500</t>
  </si>
  <si>
    <t>355 Linden Ave</t>
  </si>
  <si>
    <t>Water meter for account root 030500</t>
  </si>
  <si>
    <t>030501</t>
  </si>
  <si>
    <t>4835 3rd St</t>
  </si>
  <si>
    <t>Water meter for account root 030501</t>
  </si>
  <si>
    <t>030502</t>
  </si>
  <si>
    <t>4977 3rd St</t>
  </si>
  <si>
    <t>Water meter for account root 030502</t>
  </si>
  <si>
    <t>030503</t>
  </si>
  <si>
    <t>4963 3rd St</t>
  </si>
  <si>
    <t>Water meter for account root 030503</t>
  </si>
  <si>
    <t>030504</t>
  </si>
  <si>
    <t>4949 3rd St</t>
  </si>
  <si>
    <t>Water meter for account root 030504</t>
  </si>
  <si>
    <t>Inspected by Eric_Flemming on 08-Feb-2024. Blue Non-Lead - Plastic was found.</t>
  </si>
  <si>
    <t>Inspected by Eric_Flemming on 08-Feb-2024. Copper Non-Lead - Copper was found.</t>
  </si>
  <si>
    <t>030505</t>
  </si>
  <si>
    <t>4935 3rd St</t>
  </si>
  <si>
    <t>Water meter for account root 030505</t>
  </si>
  <si>
    <t>02-12-2024</t>
  </si>
  <si>
    <t>Inspected by Eric_Flemming on 12-Feb-2024. Copper Non-Lead - Copper was found.</t>
  </si>
  <si>
    <t>030506</t>
  </si>
  <si>
    <t>4921 3rd St</t>
  </si>
  <si>
    <t>Water meter for account root 030506</t>
  </si>
  <si>
    <t>030507</t>
  </si>
  <si>
    <t>4891 3rd St</t>
  </si>
  <si>
    <t>Water meter for account root 030507</t>
  </si>
  <si>
    <t>Inspected by Nathan_Jepson on 12-Feb-2024. Copper Non-Lead - Copper was found.</t>
  </si>
  <si>
    <t>Inspected by Nathan_Jepson on 12-Feb-2024. White Non-Lead - Plastic was found.</t>
  </si>
  <si>
    <t>030508</t>
  </si>
  <si>
    <t>4877 3rd St</t>
  </si>
  <si>
    <t>Water meter for account root 030508</t>
  </si>
  <si>
    <t>030509</t>
  </si>
  <si>
    <t>4849 3rd St</t>
  </si>
  <si>
    <t>Water meter for account root 030509</t>
  </si>
  <si>
    <t>030510</t>
  </si>
  <si>
    <t>4821 3rd St</t>
  </si>
  <si>
    <t>Water meter for account root 030510</t>
  </si>
  <si>
    <t>030511</t>
  </si>
  <si>
    <t>198 Holly Ave</t>
  </si>
  <si>
    <t>Water meter for account root 030511</t>
  </si>
  <si>
    <t>030512</t>
  </si>
  <si>
    <t>303 Linden Ave</t>
  </si>
  <si>
    <t>Water meter for account root 030512</t>
  </si>
  <si>
    <t>030513</t>
  </si>
  <si>
    <t>4804 3rd St</t>
  </si>
  <si>
    <t>Water meter for account root 030513</t>
  </si>
  <si>
    <t>030514</t>
  </si>
  <si>
    <t>4831 Dorrance Way</t>
  </si>
  <si>
    <t>Water meter for account root 030514</t>
  </si>
  <si>
    <t>Inspected by Eric_Flemming on 21-Mar-2024. Copper Non-Lead - Copper was found.</t>
  </si>
  <si>
    <t>Inspected by Eric_Flemming on 21-Mar-2024. White Non-Lead - Plastic was found.</t>
  </si>
  <si>
    <t>030515</t>
  </si>
  <si>
    <t>4807 Dorrance Way</t>
  </si>
  <si>
    <t>Water meter for account root 030515</t>
  </si>
  <si>
    <t>030516</t>
  </si>
  <si>
    <t>4819 Dorrance Way</t>
  </si>
  <si>
    <t>Water meter for account root 030516</t>
  </si>
  <si>
    <t>030517</t>
  </si>
  <si>
    <t>4818 3rd St</t>
  </si>
  <si>
    <t>Water meter for account root 030517</t>
  </si>
  <si>
    <t>030518</t>
  </si>
  <si>
    <t>4830 3rd St</t>
  </si>
  <si>
    <t>Water meter for account root 030518</t>
  </si>
  <si>
    <t>030519</t>
  </si>
  <si>
    <t>4843 Dorrance Way</t>
  </si>
  <si>
    <t>Water meter for account root 030519</t>
  </si>
  <si>
    <t>030520</t>
  </si>
  <si>
    <t>4840 3rd St</t>
  </si>
  <si>
    <t>Water meter for account root 030520</t>
  </si>
  <si>
    <t>030521</t>
  </si>
  <si>
    <t>4855 Dorrance Way</t>
  </si>
  <si>
    <t>Water meter for account root 030521</t>
  </si>
  <si>
    <t>Inspected by Eric_Flemming on 06-Feb-2024. Gray Non-Lead - Plastic was found.</t>
  </si>
  <si>
    <t>030522</t>
  </si>
  <si>
    <t>4854 3rd St</t>
  </si>
  <si>
    <t>Water meter for account root 030522</t>
  </si>
  <si>
    <t>04-03-2024</t>
  </si>
  <si>
    <t>Inspected by Vance_Keiser on 03-Apr-2024. Copper Non-Lead - Copper was found.</t>
  </si>
  <si>
    <t>030523</t>
  </si>
  <si>
    <t>4867 Dorrance Way</t>
  </si>
  <si>
    <t>Water meter for account root 030523</t>
  </si>
  <si>
    <t>030524</t>
  </si>
  <si>
    <t>4861 3rd St</t>
  </si>
  <si>
    <t>Water meter for account root 030524</t>
  </si>
  <si>
    <t>030525</t>
  </si>
  <si>
    <t>195 Elm Ave</t>
  </si>
  <si>
    <t>Water meter for account root 030525</t>
  </si>
  <si>
    <t>030526</t>
  </si>
  <si>
    <t>4879 Dorrance Way</t>
  </si>
  <si>
    <t>Water meter for account root 030526</t>
  </si>
  <si>
    <t>030527</t>
  </si>
  <si>
    <t>323 Elm Ave</t>
  </si>
  <si>
    <t>Water meter for account root 030527</t>
  </si>
  <si>
    <t>030528</t>
  </si>
  <si>
    <t>4891 Dorrance Way</t>
  </si>
  <si>
    <t>Water meter for account root 030528</t>
  </si>
  <si>
    <t>030529</t>
  </si>
  <si>
    <t>301 Linden Ave</t>
  </si>
  <si>
    <t>Water meter for account root 030529</t>
  </si>
  <si>
    <t>030530</t>
  </si>
  <si>
    <t>324 Holly Ave</t>
  </si>
  <si>
    <t>Water meter for account root 030530</t>
  </si>
  <si>
    <t>030531</t>
  </si>
  <si>
    <t>4864 3rd St</t>
  </si>
  <si>
    <t>Water meter for account root 030531</t>
  </si>
  <si>
    <t>03-07-2024</t>
  </si>
  <si>
    <t>Inspected by Eric_Flemming on 07-Mar-2024. Copper Non-Lead - Copper was found.</t>
  </si>
  <si>
    <t>Inspected by Eric_Flemming on 07-Mar-2024. White Non-Lead - Plastic was found.</t>
  </si>
  <si>
    <t>030532</t>
  </si>
  <si>
    <t>368 Holly Ave 1</t>
  </si>
  <si>
    <t>Water meter for account root 030532</t>
  </si>
  <si>
    <t>030533</t>
  </si>
  <si>
    <t>4934 Dorrance Way</t>
  </si>
  <si>
    <t>Water meter for account root 030533</t>
  </si>
  <si>
    <t>030535</t>
  </si>
  <si>
    <t>4970 3rd St</t>
  </si>
  <si>
    <t>Water meter for account root 030535</t>
  </si>
  <si>
    <t>Inspected by Danny_Rada on 31-Jan-2024. Copper Non-Lead - Copper was found.</t>
  </si>
  <si>
    <t>030536</t>
  </si>
  <si>
    <t>4964 3rd St</t>
  </si>
  <si>
    <t>Water meter for account root 030536</t>
  </si>
  <si>
    <t>Inspected by Nathan_Jepson on 31-Jan-2024. Copper Non-Lead - Copper was found.</t>
  </si>
  <si>
    <t>Inspected by Nathan_Jepson on 31-Jan-2024. White Non-Lead - Plastic was found.</t>
  </si>
  <si>
    <t>030537</t>
  </si>
  <si>
    <t>4950 3rd St</t>
  </si>
  <si>
    <t>Water meter for account root 030537</t>
  </si>
  <si>
    <t>030538</t>
  </si>
  <si>
    <t>4949 Dorrance Way</t>
  </si>
  <si>
    <t>Water meter for account root 030538</t>
  </si>
  <si>
    <t>030539</t>
  </si>
  <si>
    <t>4935 Dorrance Way</t>
  </si>
  <si>
    <t>Water meter for account root 030539</t>
  </si>
  <si>
    <t>030540</t>
  </si>
  <si>
    <t>4936 3rd St</t>
  </si>
  <si>
    <t>Water meter for account root 030540</t>
  </si>
  <si>
    <t>030541</t>
  </si>
  <si>
    <t>4921 Dorrance Way</t>
  </si>
  <si>
    <t>Water meter for account root 030541</t>
  </si>
  <si>
    <t>030542</t>
  </si>
  <si>
    <t>4922 3rd St</t>
  </si>
  <si>
    <t>Water meter for account root 030542</t>
  </si>
  <si>
    <t>030543</t>
  </si>
  <si>
    <t>4922 Dorrance Way</t>
  </si>
  <si>
    <t>Water meter for account root 030543</t>
  </si>
  <si>
    <t>030544</t>
  </si>
  <si>
    <t>4868 Dorrance Way LNDSC</t>
  </si>
  <si>
    <t>Water meter for account root 030544</t>
  </si>
  <si>
    <t>030545</t>
  </si>
  <si>
    <t>4905 Dorrance Way</t>
  </si>
  <si>
    <t>Water meter for account root 030545</t>
  </si>
  <si>
    <t>030546</t>
  </si>
  <si>
    <t>4908 3rd St</t>
  </si>
  <si>
    <t>Water meter for account root 030546</t>
  </si>
  <si>
    <t>030547</t>
  </si>
  <si>
    <t>373 Elm Ave</t>
  </si>
  <si>
    <t>Water meter for account root 030547</t>
  </si>
  <si>
    <t>030548</t>
  </si>
  <si>
    <t>4878 Dorrance Way A</t>
  </si>
  <si>
    <t>Water meter for account root 030548</t>
  </si>
  <si>
    <t>03-06-2024</t>
  </si>
  <si>
    <t>Inspected by Eric_Flemming on 06-Mar-2024. Copper Non-Lead - Copper was found.</t>
  </si>
  <si>
    <t>030550</t>
  </si>
  <si>
    <t>4852 Dorrance Way A</t>
  </si>
  <si>
    <t>Water meter for account root 030550</t>
  </si>
  <si>
    <t>030551</t>
  </si>
  <si>
    <t>4852 Dorrance Way B</t>
  </si>
  <si>
    <t>Water meter for account root 030551</t>
  </si>
  <si>
    <t>030552</t>
  </si>
  <si>
    <t>4852 Dorrance Way C</t>
  </si>
  <si>
    <t>Water meter for account root 030552</t>
  </si>
  <si>
    <t>030553</t>
  </si>
  <si>
    <t>4840 Dorrance Way B</t>
  </si>
  <si>
    <t>Water meter for account root 030553</t>
  </si>
  <si>
    <t>030554</t>
  </si>
  <si>
    <t>4840 Dorrance Way A</t>
  </si>
  <si>
    <t>Water meter for account root 030554</t>
  </si>
  <si>
    <t>030555</t>
  </si>
  <si>
    <t>4840 Dorrance Way C</t>
  </si>
  <si>
    <t>Water meter for account root 030555</t>
  </si>
  <si>
    <t>030556</t>
  </si>
  <si>
    <t>4830 Dorrance Way A</t>
  </si>
  <si>
    <t>Water meter for account root 030556</t>
  </si>
  <si>
    <t>030557</t>
  </si>
  <si>
    <t>4818 Dorrance Way</t>
  </si>
  <si>
    <t>Water meter for account root 030557</t>
  </si>
  <si>
    <t>030558</t>
  </si>
  <si>
    <t>4806 Dorrance Way</t>
  </si>
  <si>
    <t>Water meter for account root 030558</t>
  </si>
  <si>
    <t>Inspected by Eric_Flemming on 12-Feb-2024. White Non-Lead - Plastic was found.</t>
  </si>
  <si>
    <t>030559</t>
  </si>
  <si>
    <t>4830 Dorrance Way B</t>
  </si>
  <si>
    <t>Water meter for account root 030559</t>
  </si>
  <si>
    <t>030560</t>
  </si>
  <si>
    <t>347 Holly Ave</t>
  </si>
  <si>
    <t>Water meter for account root 030560</t>
  </si>
  <si>
    <t>030561</t>
  </si>
  <si>
    <t>333 Holly Ave</t>
  </si>
  <si>
    <t>Water meter for account root 030561</t>
  </si>
  <si>
    <t>030562</t>
  </si>
  <si>
    <t>4775 4th St</t>
  </si>
  <si>
    <t>Water meter for account root 030562</t>
  </si>
  <si>
    <t>Inspected by Vance_Keiser on 03-Apr-2024. Gray Non-Lead - Plastic was found.</t>
  </si>
  <si>
    <t>030563</t>
  </si>
  <si>
    <t>351 Holly Ave</t>
  </si>
  <si>
    <t>Water meter for account root 030563</t>
  </si>
  <si>
    <t>Inspected by Nathan_Jepson on 21-Feb-2024. Copper Non-Lead - Copper was found.</t>
  </si>
  <si>
    <t>030564</t>
  </si>
  <si>
    <t>4765 4th St</t>
  </si>
  <si>
    <t>Water meter for account root 030564</t>
  </si>
  <si>
    <t>030565</t>
  </si>
  <si>
    <t>4790 4th St</t>
  </si>
  <si>
    <t>Water meter for account root 030565</t>
  </si>
  <si>
    <t>030566</t>
  </si>
  <si>
    <t>4772 4th St</t>
  </si>
  <si>
    <t>Water meter for account root 030566</t>
  </si>
  <si>
    <t>030567</t>
  </si>
  <si>
    <t>4755 4th St</t>
  </si>
  <si>
    <t>Water meter for account root 030567</t>
  </si>
  <si>
    <t>030568</t>
  </si>
  <si>
    <t>4756 4th St</t>
  </si>
  <si>
    <t>Water meter for account root 030568</t>
  </si>
  <si>
    <t>Inspected by Eric_Flemming on 12-Feb-2024. Gray Non-Lead - Plastic was found.</t>
  </si>
  <si>
    <t>030569</t>
  </si>
  <si>
    <t>4740 4th St</t>
  </si>
  <si>
    <t>Water meter for account root 030569</t>
  </si>
  <si>
    <t>030570</t>
  </si>
  <si>
    <t>4724 4th St</t>
  </si>
  <si>
    <t>Water meter for account root 030570</t>
  </si>
  <si>
    <t>030571</t>
  </si>
  <si>
    <t>4708 4th St</t>
  </si>
  <si>
    <t>Water meter for account root 030571</t>
  </si>
  <si>
    <t>Inspected by Nathan_Jepson on 01-Apr-2024. Copper Non-Lead - Copper was found.</t>
  </si>
  <si>
    <t>030572</t>
  </si>
  <si>
    <t>4680 4th St</t>
  </si>
  <si>
    <t>Water meter for account root 030572</t>
  </si>
  <si>
    <t>030573</t>
  </si>
  <si>
    <t>4664 4th St</t>
  </si>
  <si>
    <t>Water meter for account root 030573</t>
  </si>
  <si>
    <t>030574</t>
  </si>
  <si>
    <t>4652 4th St B</t>
  </si>
  <si>
    <t>Water meter for account root 030574</t>
  </si>
  <si>
    <t>030575</t>
  </si>
  <si>
    <t>4648 4th St</t>
  </si>
  <si>
    <t>Water meter for account root 030575</t>
  </si>
  <si>
    <t>030576</t>
  </si>
  <si>
    <t>4610 4th St</t>
  </si>
  <si>
    <t>Water meter for account root 030576</t>
  </si>
  <si>
    <t>030577</t>
  </si>
  <si>
    <t>4582 4th St</t>
  </si>
  <si>
    <t>Water meter for account root 030577</t>
  </si>
  <si>
    <t>030578</t>
  </si>
  <si>
    <t>4582 4th St B</t>
  </si>
  <si>
    <t>Water meter for account root 030578</t>
  </si>
  <si>
    <t>030579</t>
  </si>
  <si>
    <t>4707 4th St</t>
  </si>
  <si>
    <t>Water meter for account root 030579</t>
  </si>
  <si>
    <t>030580</t>
  </si>
  <si>
    <t>316 Ash Ave</t>
  </si>
  <si>
    <t>Water meter for account root 030580</t>
  </si>
  <si>
    <t>030581</t>
  </si>
  <si>
    <t>4707 Dorrance Way</t>
  </si>
  <si>
    <t>Water meter for account root 030581</t>
  </si>
  <si>
    <t>030582</t>
  </si>
  <si>
    <t>4710 Dorrance Way</t>
  </si>
  <si>
    <t>Water meter for account root 030582</t>
  </si>
  <si>
    <t>030583</t>
  </si>
  <si>
    <t>4717 Dorrance Way</t>
  </si>
  <si>
    <t>Water meter for account root 030583</t>
  </si>
  <si>
    <t>Inspected by Nathan_Jepson on 20-Feb-2024. Copper Non-Lead - Copper was found.</t>
  </si>
  <si>
    <t>Inspected by Nathan_Jepson on 20-Feb-2024. Gray Non-Lead - Plastic was found.</t>
  </si>
  <si>
    <t>030584</t>
  </si>
  <si>
    <t>4726 Dorrance Way</t>
  </si>
  <si>
    <t>Water meter for account root 030584</t>
  </si>
  <si>
    <t>Inspected by Nathan_Jepson on 21-Feb-2024. White Non-Lead - Plastic was found.</t>
  </si>
  <si>
    <t>030585</t>
  </si>
  <si>
    <t>4745 Dorrance Way</t>
  </si>
  <si>
    <t>Water meter for account root 030585</t>
  </si>
  <si>
    <t>Inspected by Nathan_Jepson on 12-Feb-2024. Gray Non-Lead - Plastic was found.</t>
  </si>
  <si>
    <t>030587</t>
  </si>
  <si>
    <t>4752 Dorrance Way</t>
  </si>
  <si>
    <t>Water meter for account root 030587</t>
  </si>
  <si>
    <t>030588</t>
  </si>
  <si>
    <t>4788 Dorrance Way</t>
  </si>
  <si>
    <t>Water meter for account root 030588</t>
  </si>
  <si>
    <t>030589</t>
  </si>
  <si>
    <t>4731 4th St</t>
  </si>
  <si>
    <t>Water meter for account root 030589</t>
  </si>
  <si>
    <t>030590</t>
  </si>
  <si>
    <t>4785 Dorrance Way</t>
  </si>
  <si>
    <t>Water meter for account root 030590</t>
  </si>
  <si>
    <t>030591</t>
  </si>
  <si>
    <t>4772 3rd St B</t>
  </si>
  <si>
    <t>Water meter for account root 030591</t>
  </si>
  <si>
    <t>Inspected by Eric_Flemming on 07-Mar-2024. Gray Non-Lead - Plastic was found.</t>
  </si>
  <si>
    <t>030592</t>
  </si>
  <si>
    <t>4744 3rd St</t>
  </si>
  <si>
    <t>Water meter for account root 030592</t>
  </si>
  <si>
    <t>030593</t>
  </si>
  <si>
    <t>4720 3rd St A</t>
  </si>
  <si>
    <t>Water meter for account root 030593</t>
  </si>
  <si>
    <t>030594</t>
  </si>
  <si>
    <t>4720 3rd St B</t>
  </si>
  <si>
    <t>Water meter for account root 030594</t>
  </si>
  <si>
    <t>030595</t>
  </si>
  <si>
    <t>4708 3rd St</t>
  </si>
  <si>
    <t>Water meter for account root 030595</t>
  </si>
  <si>
    <t>030596</t>
  </si>
  <si>
    <t>4652 4th St A</t>
  </si>
  <si>
    <t>Water meter for account root 030596</t>
  </si>
  <si>
    <t>030597</t>
  </si>
  <si>
    <t>330 Ash Ave B</t>
  </si>
  <si>
    <t>Water meter for account root 030597</t>
  </si>
  <si>
    <t>030598</t>
  </si>
  <si>
    <t>4907 3rd St</t>
  </si>
  <si>
    <t>Water meter for account root 030598</t>
  </si>
  <si>
    <t>030599</t>
  </si>
  <si>
    <t>330 Ash Ave A</t>
  </si>
  <si>
    <t>Water meter for account root 030599</t>
  </si>
  <si>
    <t>030600</t>
  </si>
  <si>
    <t>4772 3rd St A</t>
  </si>
  <si>
    <t>Water meter for account root 030600</t>
  </si>
  <si>
    <t>Inspected by Eric_Flemming on 06-Mar-2024. Gray Non-Lead - Plastic was found.</t>
  </si>
  <si>
    <t>030601</t>
  </si>
  <si>
    <t>4578 4th St LNDSC</t>
  </si>
  <si>
    <t>Water meter for account root 030601</t>
  </si>
  <si>
    <t>030602</t>
  </si>
  <si>
    <t>4578 4th St A</t>
  </si>
  <si>
    <t>Water meter for account root 030602</t>
  </si>
  <si>
    <t>030603</t>
  </si>
  <si>
    <t>4578 4th St B</t>
  </si>
  <si>
    <t>Water meter for account root 030603</t>
  </si>
  <si>
    <t>030604</t>
  </si>
  <si>
    <t>4578 4th St C</t>
  </si>
  <si>
    <t>Water meter for account root 030604</t>
  </si>
  <si>
    <t>030606</t>
  </si>
  <si>
    <t>368 Holly Ave 3</t>
  </si>
  <si>
    <t>Water meter for account root 030606</t>
  </si>
  <si>
    <t>030607</t>
  </si>
  <si>
    <t>368 Holly Ave 2</t>
  </si>
  <si>
    <t>Water meter for account root 030607</t>
  </si>
  <si>
    <t>030609</t>
  </si>
  <si>
    <t>604 Holly Ave 2</t>
  </si>
  <si>
    <t>Water meter for account root 030609</t>
  </si>
  <si>
    <t>030610</t>
  </si>
  <si>
    <t>604 Holly Ave 1</t>
  </si>
  <si>
    <t>Water meter for account root 030610</t>
  </si>
  <si>
    <t>030611</t>
  </si>
  <si>
    <t>4709 Sandyland Rd # 12</t>
  </si>
  <si>
    <t>Water meter for account root 030611</t>
  </si>
  <si>
    <t>Inspected by Danny_Rada on 01-Feb-2024. Gray Non-Lead - Plastic was found.</t>
  </si>
  <si>
    <t>030612</t>
  </si>
  <si>
    <t>4709 Sandyland Rd</t>
  </si>
  <si>
    <t>Water meter for account root 030612</t>
  </si>
  <si>
    <t>Inspected by Nathan_Jepson on 19-Feb-2024. Copper Non-Lead - Copper was found.</t>
  </si>
  <si>
    <t>Inspected by Nathan_Jepson on 19-Feb-2024. Gray Non-Lead - Plastic was found.</t>
  </si>
  <si>
    <t>030613</t>
  </si>
  <si>
    <t>4725 Sandyland Rd</t>
  </si>
  <si>
    <t>Water meter for account root 030613</t>
  </si>
  <si>
    <t>Inspected by Nathan_Jepson on 19-Feb-2024. White Non-Lead - Plastic was found.</t>
  </si>
  <si>
    <t>030614</t>
  </si>
  <si>
    <t>4729 Sandyland Rd</t>
  </si>
  <si>
    <t>Water meter for account root 030614</t>
  </si>
  <si>
    <t>Inspected by Eric_Flemming on 06-Feb-2024. White Non-Lead - Plastic was found.</t>
  </si>
  <si>
    <t>030615</t>
  </si>
  <si>
    <t>4757 Sandyland Rd</t>
  </si>
  <si>
    <t>Water meter for account root 030615</t>
  </si>
  <si>
    <t>Inspected by Nathan_Jepson on 08-Feb-2024. White Non-Lead - Plastic was found.</t>
  </si>
  <si>
    <t>030616</t>
  </si>
  <si>
    <t>4755 Sandyland Rd</t>
  </si>
  <si>
    <t>Water meter for account root 030616</t>
  </si>
  <si>
    <t>030617</t>
  </si>
  <si>
    <t>4759 Sandyland Rd A</t>
  </si>
  <si>
    <t>Water meter for account root 030617</t>
  </si>
  <si>
    <t>030618</t>
  </si>
  <si>
    <t>4759 Sandyland Rd B</t>
  </si>
  <si>
    <t>Water meter for account root 030618</t>
  </si>
  <si>
    <t>030619</t>
  </si>
  <si>
    <t>4773 Sandyland Rd</t>
  </si>
  <si>
    <t>Water meter for account root 030619</t>
  </si>
  <si>
    <t>030620</t>
  </si>
  <si>
    <t>15 Holly Ave</t>
  </si>
  <si>
    <t>Water meter for account root 030620</t>
  </si>
  <si>
    <t>030621</t>
  </si>
  <si>
    <t>4801 Sandyland Rd</t>
  </si>
  <si>
    <t>Water meter for account root 030621</t>
  </si>
  <si>
    <t>030622</t>
  </si>
  <si>
    <t>4801 Sandyland Rd B</t>
  </si>
  <si>
    <t>Water meter for account root 030622</t>
  </si>
  <si>
    <t>030623</t>
  </si>
  <si>
    <t>4809 Sandyland Rd</t>
  </si>
  <si>
    <t>Water meter for account root 030623</t>
  </si>
  <si>
    <t>030624</t>
  </si>
  <si>
    <t>4815 Sandyland Rd # LNDSC</t>
  </si>
  <si>
    <t>Water meter for account root 030624</t>
  </si>
  <si>
    <t>030625</t>
  </si>
  <si>
    <t>4923 Sandyland Rd</t>
  </si>
  <si>
    <t>Water meter for account root 030625</t>
  </si>
  <si>
    <t>030626</t>
  </si>
  <si>
    <t>333 Holly Ave B</t>
  </si>
  <si>
    <t>Water meter for account root 030626</t>
  </si>
  <si>
    <t>Inspected by Danny_Rada on 31-Jan-2024. Gray Non-Lead - Plastic was found.</t>
  </si>
  <si>
    <t>030627</t>
  </si>
  <si>
    <t>4878 Dorrance Way B</t>
  </si>
  <si>
    <t>Water meter for account root 030627</t>
  </si>
  <si>
    <t>030628</t>
  </si>
  <si>
    <t>4878 Dorrance Way C</t>
  </si>
  <si>
    <t>Water meter for account root 030628</t>
  </si>
  <si>
    <t>030629</t>
  </si>
  <si>
    <t>4588 4th St A</t>
  </si>
  <si>
    <t>Water meter for account root 030629</t>
  </si>
  <si>
    <t>030630</t>
  </si>
  <si>
    <t>4588 4th St B</t>
  </si>
  <si>
    <t>Water meter for account root 030630</t>
  </si>
  <si>
    <t>030631</t>
  </si>
  <si>
    <t>Ash Ave IRRIG</t>
  </si>
  <si>
    <t>Water meter for account root 030631</t>
  </si>
  <si>
    <t>Sytech work order 02861 shows meter went in and work completed 07/01/1983 but utility plans are from 1982 for as-built C-335. As built shows water meter installation detail for 2in. Type K Copper service lines and reduced to 1.5in.</t>
  </si>
  <si>
    <t>A part of the Random Stratified Sampling Group for Unknown Year of construction based on County YearBuilt data. No lead was found in the subgroup sampled to reach 95% confidence, therefore Non-Lead - Other was allowed to be applied to the remainder of the group on both the system and customer side. CVWD side was known customer side was not.</t>
  </si>
  <si>
    <t>030632</t>
  </si>
  <si>
    <t>683 Ash Ave C</t>
  </si>
  <si>
    <t>Water meter for account root 030632</t>
  </si>
  <si>
    <t>030633</t>
  </si>
  <si>
    <t>673 Ash Ave B</t>
  </si>
  <si>
    <t>Water meter for account root 030633</t>
  </si>
  <si>
    <t>030634</t>
  </si>
  <si>
    <t>663 Ash Ave A</t>
  </si>
  <si>
    <t>Water meter for account root 030634</t>
  </si>
  <si>
    <t>030635</t>
  </si>
  <si>
    <t>651 Ash Ave D</t>
  </si>
  <si>
    <t>Water meter for account root 030635</t>
  </si>
  <si>
    <t>030636</t>
  </si>
  <si>
    <t>641 Ash Ave E</t>
  </si>
  <si>
    <t>Water meter for account root 030636</t>
  </si>
  <si>
    <t>030637</t>
  </si>
  <si>
    <t>631 Ash Ave F</t>
  </si>
  <si>
    <t>Water meter for account root 030637</t>
  </si>
  <si>
    <t>030638</t>
  </si>
  <si>
    <t>621 Ash Ave G</t>
  </si>
  <si>
    <t>Water meter for account root 030638</t>
  </si>
  <si>
    <t>030639</t>
  </si>
  <si>
    <t>611 Ash Ave H</t>
  </si>
  <si>
    <t>Water meter for account root 030639</t>
  </si>
  <si>
    <t>030646</t>
  </si>
  <si>
    <t>4588 4th St C</t>
  </si>
  <si>
    <t>Water meter for account root 030646</t>
  </si>
  <si>
    <t>030647</t>
  </si>
  <si>
    <t>4588 4th St # LNDSC</t>
  </si>
  <si>
    <t>Water meter for account root 030647</t>
  </si>
  <si>
    <t>030648</t>
  </si>
  <si>
    <t>511 Linden Ave</t>
  </si>
  <si>
    <t>Water meter for account root 030648</t>
  </si>
  <si>
    <t>030649</t>
  </si>
  <si>
    <t>4954 5th St</t>
  </si>
  <si>
    <t>Water meter for account root 030649</t>
  </si>
  <si>
    <t>030650</t>
  </si>
  <si>
    <t>4950 5th St A</t>
  </si>
  <si>
    <t>Water meter for account root 030650</t>
  </si>
  <si>
    <t>030651</t>
  </si>
  <si>
    <t>4950 5th St B</t>
  </si>
  <si>
    <t>Water meter for account root 030651</t>
  </si>
  <si>
    <t>Inspected by Eric_Flemming on 05-Mar-2024. White Non-Lead - Plastic was found.</t>
  </si>
  <si>
    <t>030652</t>
  </si>
  <si>
    <t>4936 5th St</t>
  </si>
  <si>
    <t>Water meter for account root 030652</t>
  </si>
  <si>
    <t>030653</t>
  </si>
  <si>
    <t>4934 5th St</t>
  </si>
  <si>
    <t>Water meter for account root 030653</t>
  </si>
  <si>
    <t>030654</t>
  </si>
  <si>
    <t>520 Elm Ave</t>
  </si>
  <si>
    <t>Water meter for account root 030654</t>
  </si>
  <si>
    <t>030655</t>
  </si>
  <si>
    <t>4870 5th St</t>
  </si>
  <si>
    <t>Water meter for account root 030655</t>
  </si>
  <si>
    <t>030656</t>
  </si>
  <si>
    <t>4858 5th St</t>
  </si>
  <si>
    <t>Water meter for account root 030656</t>
  </si>
  <si>
    <t>030657</t>
  </si>
  <si>
    <t>4772 3rd St C</t>
  </si>
  <si>
    <t>Water meter for account root 030657</t>
  </si>
  <si>
    <t>030658</t>
  </si>
  <si>
    <t>4838 5th St</t>
  </si>
  <si>
    <t>Water meter for account root 030658</t>
  </si>
  <si>
    <t>030659</t>
  </si>
  <si>
    <t>4836 5th St B</t>
  </si>
  <si>
    <t>Water meter for account root 030659</t>
  </si>
  <si>
    <t>030660</t>
  </si>
  <si>
    <t>4836 5th St A</t>
  </si>
  <si>
    <t>Water meter for account root 030660</t>
  </si>
  <si>
    <t>030661</t>
  </si>
  <si>
    <t>4822 5th St</t>
  </si>
  <si>
    <t>Water meter for account root 030661</t>
  </si>
  <si>
    <t>030662</t>
  </si>
  <si>
    <t>4810 5th St</t>
  </si>
  <si>
    <t>Water meter for account root 030662</t>
  </si>
  <si>
    <t>Inspected by Vance_Keiser on 05-Feb-2024. Black Galvanized was found.</t>
  </si>
  <si>
    <t>030663</t>
  </si>
  <si>
    <t>590 Holly Ave</t>
  </si>
  <si>
    <t>Water meter for account root 030663</t>
  </si>
  <si>
    <t>030664</t>
  </si>
  <si>
    <t>4877 7th St B</t>
  </si>
  <si>
    <t>Water meter for account root 030664</t>
  </si>
  <si>
    <t>030665</t>
  </si>
  <si>
    <t>670 Holly Ave</t>
  </si>
  <si>
    <t>Water meter for account root 030665</t>
  </si>
  <si>
    <t>030666</t>
  </si>
  <si>
    <t>4801 7th St</t>
  </si>
  <si>
    <t>Water meter for account root 030666</t>
  </si>
  <si>
    <t>030667</t>
  </si>
  <si>
    <t>4823 7th St</t>
  </si>
  <si>
    <t>Water meter for account root 030667</t>
  </si>
  <si>
    <t>030668</t>
  </si>
  <si>
    <t>4837 7th St B</t>
  </si>
  <si>
    <t>Water meter for account root 030668</t>
  </si>
  <si>
    <t>030669</t>
  </si>
  <si>
    <t>4837 7th St A</t>
  </si>
  <si>
    <t>Water meter for account root 030669</t>
  </si>
  <si>
    <t>030672</t>
  </si>
  <si>
    <t>4877 7th St A</t>
  </si>
  <si>
    <t>Water meter for account root 030672</t>
  </si>
  <si>
    <t>030673</t>
  </si>
  <si>
    <t>4910 7th St</t>
  </si>
  <si>
    <t>Water meter for account root 030673</t>
  </si>
  <si>
    <t>030674</t>
  </si>
  <si>
    <t>4932 7th St B</t>
  </si>
  <si>
    <t>Water meter for account root 030674</t>
  </si>
  <si>
    <t>030675</t>
  </si>
  <si>
    <t>4932 7th St A</t>
  </si>
  <si>
    <t>Water meter for account root 030675</t>
  </si>
  <si>
    <t>030676</t>
  </si>
  <si>
    <t>4946 7th St</t>
  </si>
  <si>
    <t>Water meter for account root 030676</t>
  </si>
  <si>
    <t>030677</t>
  </si>
  <si>
    <t>4957 7th St</t>
  </si>
  <si>
    <t>Water meter for account root 030677</t>
  </si>
  <si>
    <t>030678</t>
  </si>
  <si>
    <t>4953 7th St</t>
  </si>
  <si>
    <t>Water meter for account root 030678</t>
  </si>
  <si>
    <t>030679</t>
  </si>
  <si>
    <t>4923 7th St</t>
  </si>
  <si>
    <t>Water meter for account root 030679</t>
  </si>
  <si>
    <t>030680</t>
  </si>
  <si>
    <t>4907 7th St</t>
  </si>
  <si>
    <t>Water meter for account root 030680</t>
  </si>
  <si>
    <t>030681</t>
  </si>
  <si>
    <t>588 Elm Ave B</t>
  </si>
  <si>
    <t>Water meter for account root 030681</t>
  </si>
  <si>
    <t>030682</t>
  </si>
  <si>
    <t>588 Elm Ave A</t>
  </si>
  <si>
    <t>Water meter for account root 030682</t>
  </si>
  <si>
    <t>030683</t>
  </si>
  <si>
    <t>4946 7th St B</t>
  </si>
  <si>
    <t>Water meter for account root 030683</t>
  </si>
  <si>
    <t>030684</t>
  </si>
  <si>
    <t>4923 7th St B</t>
  </si>
  <si>
    <t>Water meter for account root 030684</t>
  </si>
  <si>
    <t>030685</t>
  </si>
  <si>
    <t>532 Elm Ave</t>
  </si>
  <si>
    <t>Water meter for account root 030685</t>
  </si>
  <si>
    <t>030686</t>
  </si>
  <si>
    <t>534 Elm Ave</t>
  </si>
  <si>
    <t>Water meter for account root 030686</t>
  </si>
  <si>
    <t>030687</t>
  </si>
  <si>
    <t>4763 Sandyland Rd</t>
  </si>
  <si>
    <t>Water meter for account root 030687</t>
  </si>
  <si>
    <t>030688</t>
  </si>
  <si>
    <t>4809 Sandyland Rd C</t>
  </si>
  <si>
    <t>Water meter for account root 030688</t>
  </si>
  <si>
    <t>030689</t>
  </si>
  <si>
    <t>4964 6th Pl</t>
  </si>
  <si>
    <t>Water meter for account root 030689</t>
  </si>
  <si>
    <t>030690</t>
  </si>
  <si>
    <t>4848 5th St</t>
  </si>
  <si>
    <t>Water meter for account root 030690</t>
  </si>
  <si>
    <t>030691</t>
  </si>
  <si>
    <t>4791 8th St 3</t>
  </si>
  <si>
    <t>Water meter for account root 030691</t>
  </si>
  <si>
    <t>030692</t>
  </si>
  <si>
    <t>4791 8th St 2</t>
  </si>
  <si>
    <t>Water meter for account root 030692</t>
  </si>
  <si>
    <t>030693</t>
  </si>
  <si>
    <t>775 Holly Ave</t>
  </si>
  <si>
    <t>Water meter for account root 030693</t>
  </si>
  <si>
    <t>030694</t>
  </si>
  <si>
    <t>4791 8th St 1</t>
  </si>
  <si>
    <t>Water meter for account root 030694</t>
  </si>
  <si>
    <t>030695</t>
  </si>
  <si>
    <t>4926 7th St A</t>
  </si>
  <si>
    <t>Water meter for account root 030695</t>
  </si>
  <si>
    <t>030696</t>
  </si>
  <si>
    <t>4926 7th St B</t>
  </si>
  <si>
    <t>Water meter for account root 030696</t>
  </si>
  <si>
    <t>030697</t>
  </si>
  <si>
    <t>853 Holly Ave</t>
  </si>
  <si>
    <t>Water meter for account root 030697</t>
  </si>
  <si>
    <t>030698</t>
  </si>
  <si>
    <t>4716 7th St B</t>
  </si>
  <si>
    <t>Water meter for account root 030698</t>
  </si>
  <si>
    <t>030699</t>
  </si>
  <si>
    <t>4716 7th St C</t>
  </si>
  <si>
    <t>Water meter for account root 030699</t>
  </si>
  <si>
    <t>030700</t>
  </si>
  <si>
    <t>4696 7th St 2</t>
  </si>
  <si>
    <t>Water meter for account root 030700</t>
  </si>
  <si>
    <t>030701</t>
  </si>
  <si>
    <t>4696 7th St 1</t>
  </si>
  <si>
    <t>Water meter for account root 030701</t>
  </si>
  <si>
    <t>030702</t>
  </si>
  <si>
    <t>4696 7th St 3</t>
  </si>
  <si>
    <t>Water meter for account root 030702</t>
  </si>
  <si>
    <t>030703</t>
  </si>
  <si>
    <t>877 Linden Ave</t>
  </si>
  <si>
    <t>Water meter for account root 030703</t>
  </si>
  <si>
    <t>030704</t>
  </si>
  <si>
    <t>4905 8th St</t>
  </si>
  <si>
    <t>Water meter for account root 030704</t>
  </si>
  <si>
    <t>Inspected by Nathan_Jepson on 13-Feb-2024. Copper Non-Lead - Copper was found.</t>
  </si>
  <si>
    <t>Inspected by Nathan_Jepson on 13-Feb-2024. White Non-Lead - Plastic was found.</t>
  </si>
  <si>
    <t>030705</t>
  </si>
  <si>
    <t>4951 8th St</t>
  </si>
  <si>
    <t>Water meter for account root 030705</t>
  </si>
  <si>
    <t>030706</t>
  </si>
  <si>
    <t>789 Linden Ave</t>
  </si>
  <si>
    <t>Water meter for account root 030706</t>
  </si>
  <si>
    <t>030707</t>
  </si>
  <si>
    <t>4928 8th St A</t>
  </si>
  <si>
    <t>Water meter for account root 030707</t>
  </si>
  <si>
    <t>Inspected by Vance_Keiser on 07-Mar-2024. Copper Non-Lead - Copper was found.</t>
  </si>
  <si>
    <t>Inspected by Vance_Keiser on 07-Mar-2024. White Non-Lead - Plastic was found.</t>
  </si>
  <si>
    <t>030708</t>
  </si>
  <si>
    <t>4928 8th St B</t>
  </si>
  <si>
    <t>Water meter for account root 030708</t>
  </si>
  <si>
    <t>030709</t>
  </si>
  <si>
    <t>4928 8th St C</t>
  </si>
  <si>
    <t>Water meter for account root 030709</t>
  </si>
  <si>
    <t>030710</t>
  </si>
  <si>
    <t>873 Linden Ave</t>
  </si>
  <si>
    <t>Water meter for account root 030710</t>
  </si>
  <si>
    <t>030711</t>
  </si>
  <si>
    <t>4874 8th St B</t>
  </si>
  <si>
    <t>Water meter for account root 030711</t>
  </si>
  <si>
    <t>030712</t>
  </si>
  <si>
    <t>4790 8th St A</t>
  </si>
  <si>
    <t>Water meter for account root 030712</t>
  </si>
  <si>
    <t>030713</t>
  </si>
  <si>
    <t>4664 4th St B</t>
  </si>
  <si>
    <t>Water meter for account root 030713</t>
  </si>
  <si>
    <t>030714</t>
  </si>
  <si>
    <t>4850 7th St</t>
  </si>
  <si>
    <t>Water meter for account root 030714</t>
  </si>
  <si>
    <t>030715</t>
  </si>
  <si>
    <t>725 Elm Ave</t>
  </si>
  <si>
    <t>Water meter for account root 030715</t>
  </si>
  <si>
    <t>030716</t>
  </si>
  <si>
    <t>4848 7th St</t>
  </si>
  <si>
    <t>Water meter for account root 030716</t>
  </si>
  <si>
    <t>030717</t>
  </si>
  <si>
    <t>4846 7th St</t>
  </si>
  <si>
    <t>Water meter for account root 030717</t>
  </si>
  <si>
    <t>030718</t>
  </si>
  <si>
    <t>765 Holly Ave A</t>
  </si>
  <si>
    <t>Water meter for account root 030718</t>
  </si>
  <si>
    <t>030719</t>
  </si>
  <si>
    <t>4826 7th St B</t>
  </si>
  <si>
    <t>Water meter for account root 030719</t>
  </si>
  <si>
    <t>030720</t>
  </si>
  <si>
    <t>4826 7th St A</t>
  </si>
  <si>
    <t>Water meter for account root 030720</t>
  </si>
  <si>
    <t>030721</t>
  </si>
  <si>
    <t>748 Holly Ave</t>
  </si>
  <si>
    <t>Water meter for account root 030721</t>
  </si>
  <si>
    <t>030722</t>
  </si>
  <si>
    <t>4816 7th St A</t>
  </si>
  <si>
    <t>Water meter for account root 030722</t>
  </si>
  <si>
    <t>Inspected by Eric_Flemming on 05-Mar-2024. Black Galvanized was found.</t>
  </si>
  <si>
    <t>030723</t>
  </si>
  <si>
    <t>4816 7th St B</t>
  </si>
  <si>
    <t>Water meter for account root 030723</t>
  </si>
  <si>
    <t>030724</t>
  </si>
  <si>
    <t>838 Holly Ave</t>
  </si>
  <si>
    <t>Water meter for account root 030724</t>
  </si>
  <si>
    <t>030725</t>
  </si>
  <si>
    <t>4810 8th St</t>
  </si>
  <si>
    <t>Water meter for account root 030725</t>
  </si>
  <si>
    <t>030726</t>
  </si>
  <si>
    <t>4822 8th St A</t>
  </si>
  <si>
    <t>Water meter for account root 030726</t>
  </si>
  <si>
    <t>030727</t>
  </si>
  <si>
    <t>4822 8th St B</t>
  </si>
  <si>
    <t>Water meter for account root 030727</t>
  </si>
  <si>
    <t>Inspected by Eric_Flemming on 06-Mar-2024. White Non-Lead - Plastic was found.</t>
  </si>
  <si>
    <t>030728</t>
  </si>
  <si>
    <t>4822 8th St C</t>
  </si>
  <si>
    <t>Water meter for account root 030728</t>
  </si>
  <si>
    <t>030729</t>
  </si>
  <si>
    <t>4822 8th St D</t>
  </si>
  <si>
    <t>Water meter for account root 030729</t>
  </si>
  <si>
    <t>030730</t>
  </si>
  <si>
    <t>4836 8th St A</t>
  </si>
  <si>
    <t>Water meter for account root 030730</t>
  </si>
  <si>
    <t>030731</t>
  </si>
  <si>
    <t>4836 8th St B</t>
  </si>
  <si>
    <t>Water meter for account root 030731</t>
  </si>
  <si>
    <t>030732</t>
  </si>
  <si>
    <t>4854 8th St A</t>
  </si>
  <si>
    <t>Water meter for account root 030732</t>
  </si>
  <si>
    <t>030733</t>
  </si>
  <si>
    <t>4864 8th St</t>
  </si>
  <si>
    <t>Water meter for account root 030733</t>
  </si>
  <si>
    <t>030734</t>
  </si>
  <si>
    <t>4874 8th St</t>
  </si>
  <si>
    <t>Water meter for account root 030734</t>
  </si>
  <si>
    <t>030735</t>
  </si>
  <si>
    <t>815 Elm Ave</t>
  </si>
  <si>
    <t>Water meter for account root 030735</t>
  </si>
  <si>
    <t>030736</t>
  </si>
  <si>
    <t>4893 8th St</t>
  </si>
  <si>
    <t>Water meter for account root 030736</t>
  </si>
  <si>
    <t>030737</t>
  </si>
  <si>
    <t>791 Elm Ave</t>
  </si>
  <si>
    <t>Water meter for account root 030737</t>
  </si>
  <si>
    <t>030738</t>
  </si>
  <si>
    <t>4881 8th St</t>
  </si>
  <si>
    <t>Water meter for account root 030738</t>
  </si>
  <si>
    <t>030739</t>
  </si>
  <si>
    <t>4867 8th St</t>
  </si>
  <si>
    <t>Water meter for account root 030739</t>
  </si>
  <si>
    <t>030740</t>
  </si>
  <si>
    <t>4855 8th St</t>
  </si>
  <si>
    <t>Water meter for account root 030740</t>
  </si>
  <si>
    <t>030741</t>
  </si>
  <si>
    <t>4854 8th St B</t>
  </si>
  <si>
    <t>Water meter for account root 030741</t>
  </si>
  <si>
    <t>030742</t>
  </si>
  <si>
    <t>4902 8th St</t>
  </si>
  <si>
    <t>Water meter for account root 030742</t>
  </si>
  <si>
    <t>030743</t>
  </si>
  <si>
    <t>4928 8th St</t>
  </si>
  <si>
    <t>Water meter for account root 030743</t>
  </si>
  <si>
    <t>030744</t>
  </si>
  <si>
    <t>4946 8th St B</t>
  </si>
  <si>
    <t>Water meter for account root 030744</t>
  </si>
  <si>
    <t>030745</t>
  </si>
  <si>
    <t>4946 8th St A</t>
  </si>
  <si>
    <t>Water meter for account root 030745</t>
  </si>
  <si>
    <t>030746</t>
  </si>
  <si>
    <t>885 Holly Ave</t>
  </si>
  <si>
    <t>Water meter for account root 030746</t>
  </si>
  <si>
    <t>030747</t>
  </si>
  <si>
    <t>863 Holly Ave A</t>
  </si>
  <si>
    <t>Water meter for account root 030747</t>
  </si>
  <si>
    <t>Inspected by Isacc_Cervantes on 08-Feb-2024. White Non-Lead - Plastic was found.</t>
  </si>
  <si>
    <t>030748</t>
  </si>
  <si>
    <t>855 Holly Ave</t>
  </si>
  <si>
    <t>Water meter for account root 030748</t>
  </si>
  <si>
    <t>030749</t>
  </si>
  <si>
    <t>835 Holly Ave</t>
  </si>
  <si>
    <t>Water meter for account root 030749</t>
  </si>
  <si>
    <t>030750</t>
  </si>
  <si>
    <t>553 Holly Ave B</t>
  </si>
  <si>
    <t>Water meter for account root 030750</t>
  </si>
  <si>
    <t>030751</t>
  </si>
  <si>
    <t>765 Holly Ave</t>
  </si>
  <si>
    <t>Water meter for account root 030751</t>
  </si>
  <si>
    <t>030752</t>
  </si>
  <si>
    <t>4791 7th St</t>
  </si>
  <si>
    <t>Water meter for account root 030752</t>
  </si>
  <si>
    <t>Inspected by Isacc_Cervantes on 05-Feb-2024. Black Galvanized was found.</t>
  </si>
  <si>
    <t>030753</t>
  </si>
  <si>
    <t>595 Holly Ave</t>
  </si>
  <si>
    <t>Water meter for account root 030753</t>
  </si>
  <si>
    <t>Inspected by Isacc_Cervantes on 13-Feb-2024. Black Galvanized was found.</t>
  </si>
  <si>
    <t>030754</t>
  </si>
  <si>
    <t>593 Holly Ave</t>
  </si>
  <si>
    <t>Water meter for account root 030754</t>
  </si>
  <si>
    <t>030755</t>
  </si>
  <si>
    <t>4790 8th St</t>
  </si>
  <si>
    <t>Water meter for account root 030755</t>
  </si>
  <si>
    <t>030756</t>
  </si>
  <si>
    <t>553 Holly Ave A</t>
  </si>
  <si>
    <t>Water meter for account root 030756</t>
  </si>
  <si>
    <t>030757</t>
  </si>
  <si>
    <t>505 Holly Ave</t>
  </si>
  <si>
    <t>Water meter for account root 030757</t>
  </si>
  <si>
    <t>030758</t>
  </si>
  <si>
    <t>863 Holly Ave B</t>
  </si>
  <si>
    <t>Water meter for account root 030758</t>
  </si>
  <si>
    <t>030759</t>
  </si>
  <si>
    <t>4756 5th St</t>
  </si>
  <si>
    <t>Water meter for account root 030759</t>
  </si>
  <si>
    <t>Inspected by Vance_Keiser on 12-Feb-2024. Copper Non-Lead - Copper was found.</t>
  </si>
  <si>
    <t>Inspected by Vance_Keiser on 12-Feb-2024. Gray Non-Lead - Plastic was found.</t>
  </si>
  <si>
    <t>030760</t>
  </si>
  <si>
    <t>4744 5th St</t>
  </si>
  <si>
    <t>Water meter for account root 030760</t>
  </si>
  <si>
    <t>Inspected by Isacc_Cervantes on 12-Feb-2024. Copper Non-Lead - Copper was found.</t>
  </si>
  <si>
    <t>Inspected by Isacc_Cervantes on 12-Feb-2024. Black Galvanized was found.</t>
  </si>
  <si>
    <t>030761</t>
  </si>
  <si>
    <t>4722 5th St</t>
  </si>
  <si>
    <t>Water meter for account root 030761</t>
  </si>
  <si>
    <t>030762</t>
  </si>
  <si>
    <t>550 Ash Ave A</t>
  </si>
  <si>
    <t>Water meter for account root 030762</t>
  </si>
  <si>
    <t>030763</t>
  </si>
  <si>
    <t>550 Ash Ave B</t>
  </si>
  <si>
    <t>Water meter for account root 030763</t>
  </si>
  <si>
    <t>030764</t>
  </si>
  <si>
    <t>4707 7th St</t>
  </si>
  <si>
    <t>Water meter for account root 030764</t>
  </si>
  <si>
    <t>030765</t>
  </si>
  <si>
    <t>4727 7th St A</t>
  </si>
  <si>
    <t>Water meter for account root 030765</t>
  </si>
  <si>
    <t>030766</t>
  </si>
  <si>
    <t>4756 7th St B</t>
  </si>
  <si>
    <t>Water meter for account root 030766</t>
  </si>
  <si>
    <t>Inspected by Vance_Keiser on 01-Apr-2024. Gray Non-Lead - Plastic was found.</t>
  </si>
  <si>
    <t>030767</t>
  </si>
  <si>
    <t>4757 7th St</t>
  </si>
  <si>
    <t>Water meter for account root 030767</t>
  </si>
  <si>
    <t>030768</t>
  </si>
  <si>
    <t>4775 7th St</t>
  </si>
  <si>
    <t>Water meter for account root 030768</t>
  </si>
  <si>
    <t>030769</t>
  </si>
  <si>
    <t>4792 7th St</t>
  </si>
  <si>
    <t>Water meter for account root 030769</t>
  </si>
  <si>
    <t>030770</t>
  </si>
  <si>
    <t>4756 7th St A</t>
  </si>
  <si>
    <t>Water meter for account root 030770</t>
  </si>
  <si>
    <t>030771</t>
  </si>
  <si>
    <t>4724 7th St B</t>
  </si>
  <si>
    <t>Water meter for account root 030771</t>
  </si>
  <si>
    <t>030772</t>
  </si>
  <si>
    <t>4724 7th St A</t>
  </si>
  <si>
    <t>Water meter for account root 030772</t>
  </si>
  <si>
    <t>030773</t>
  </si>
  <si>
    <t>4696 7th St LNDSC</t>
  </si>
  <si>
    <t>Water meter for account root 030773</t>
  </si>
  <si>
    <t>030774</t>
  </si>
  <si>
    <t>4688 7th St</t>
  </si>
  <si>
    <t>Water meter for account root 030774</t>
  </si>
  <si>
    <t>030775</t>
  </si>
  <si>
    <t>4684 7th St A</t>
  </si>
  <si>
    <t>Water meter for account root 030775</t>
  </si>
  <si>
    <t>030776</t>
  </si>
  <si>
    <t>4678 7th St</t>
  </si>
  <si>
    <t>Water meter for account root 030776</t>
  </si>
  <si>
    <t>030777</t>
  </si>
  <si>
    <t>4670 7th St</t>
  </si>
  <si>
    <t>Water meter for account root 030777</t>
  </si>
  <si>
    <t>030778</t>
  </si>
  <si>
    <t>4684 7th St B</t>
  </si>
  <si>
    <t>Water meter for account root 030778</t>
  </si>
  <si>
    <t>030779</t>
  </si>
  <si>
    <t>4650 7th St</t>
  </si>
  <si>
    <t>Water meter for account root 030779</t>
  </si>
  <si>
    <t>030780</t>
  </si>
  <si>
    <t>4654 7th St</t>
  </si>
  <si>
    <t>Water meter for account root 030780</t>
  </si>
  <si>
    <t>030781</t>
  </si>
  <si>
    <t>4644 7th St</t>
  </si>
  <si>
    <t>Water meter for account root 030781</t>
  </si>
  <si>
    <t>030782</t>
  </si>
  <si>
    <t>4678 7th St B</t>
  </si>
  <si>
    <t>Water meter for account root 030782</t>
  </si>
  <si>
    <t>030783</t>
  </si>
  <si>
    <t>4892 Dorrance Way</t>
  </si>
  <si>
    <t>Water meter for account root 030783</t>
  </si>
  <si>
    <t>030784</t>
  </si>
  <si>
    <t>4774 7th St</t>
  </si>
  <si>
    <t>Water meter for account root 030784</t>
  </si>
  <si>
    <t>030785</t>
  </si>
  <si>
    <t>545 Holly Ave</t>
  </si>
  <si>
    <t>Water meter for account root 030785</t>
  </si>
  <si>
    <t>030786</t>
  </si>
  <si>
    <t>4621 7th St</t>
  </si>
  <si>
    <t>Water meter for account root 030786</t>
  </si>
  <si>
    <t>030787</t>
  </si>
  <si>
    <t>4631 7th St B</t>
  </si>
  <si>
    <t>Water meter for account root 030787</t>
  </si>
  <si>
    <t>030788</t>
  </si>
  <si>
    <t>4925 8th St</t>
  </si>
  <si>
    <t>Water meter for account root 030788</t>
  </si>
  <si>
    <t>Inspected by Eric_Flemming on 13-Feb-2024. Copper Non-Lead - Copper was found.</t>
  </si>
  <si>
    <t>030789</t>
  </si>
  <si>
    <t>4937 8th St</t>
  </si>
  <si>
    <t>Water meter for account root 030789</t>
  </si>
  <si>
    <t>030790</t>
  </si>
  <si>
    <t>4894 7th St</t>
  </si>
  <si>
    <t>Water meter for account root 030790</t>
  </si>
  <si>
    <t>030791</t>
  </si>
  <si>
    <t>806 Elm Ave</t>
  </si>
  <si>
    <t>Water meter for account root 030791</t>
  </si>
  <si>
    <t>030792</t>
  </si>
  <si>
    <t>804 Elm Ave</t>
  </si>
  <si>
    <t>Water meter for account root 030792</t>
  </si>
  <si>
    <t>030793</t>
  </si>
  <si>
    <t>808 Elm Ave</t>
  </si>
  <si>
    <t>Water meter for account root 030793</t>
  </si>
  <si>
    <t>030794</t>
  </si>
  <si>
    <t>4631 7th St</t>
  </si>
  <si>
    <t>Water meter for account root 030794</t>
  </si>
  <si>
    <t>030795</t>
  </si>
  <si>
    <t>4641 7th St A</t>
  </si>
  <si>
    <t>Water meter for account root 030795</t>
  </si>
  <si>
    <t>030796</t>
  </si>
  <si>
    <t>4716 7th St A</t>
  </si>
  <si>
    <t>Water meter for account root 030796</t>
  </si>
  <si>
    <t>030797</t>
  </si>
  <si>
    <t>4641 7th St B</t>
  </si>
  <si>
    <t>Water meter for account root 030797</t>
  </si>
  <si>
    <t>030798</t>
  </si>
  <si>
    <t>1035 Cramer Rd C</t>
  </si>
  <si>
    <t>Water meter for account root 030798</t>
  </si>
  <si>
    <t>030799</t>
  </si>
  <si>
    <t>4946 8th St C</t>
  </si>
  <si>
    <t>Water meter for account root 030799</t>
  </si>
  <si>
    <t>030800</t>
  </si>
  <si>
    <t>4946 8th St D</t>
  </si>
  <si>
    <t>Water meter for account root 030800</t>
  </si>
  <si>
    <t>030801</t>
  </si>
  <si>
    <t>4815 Sandyland Rd A</t>
  </si>
  <si>
    <t>Water meter for account root 030801</t>
  </si>
  <si>
    <t>030802</t>
  </si>
  <si>
    <t>4815 Sandyland Rd B</t>
  </si>
  <si>
    <t>Water meter for account root 030802</t>
  </si>
  <si>
    <t>030803</t>
  </si>
  <si>
    <t>4815 Sandyland Rd C</t>
  </si>
  <si>
    <t>Water meter for account root 030803</t>
  </si>
  <si>
    <t>030805</t>
  </si>
  <si>
    <t>4822 5th St B</t>
  </si>
  <si>
    <t>Water meter for account root 030805</t>
  </si>
  <si>
    <t>040001</t>
  </si>
  <si>
    <t>4361 Carpinteria Ave FIRE</t>
  </si>
  <si>
    <t>Water meter for account root 040001</t>
  </si>
  <si>
    <t>040801</t>
  </si>
  <si>
    <t>4455 Via Real</t>
  </si>
  <si>
    <t>Water meter for account root 040801</t>
  </si>
  <si>
    <t>040802</t>
  </si>
  <si>
    <t>1352 Cramer Cir</t>
  </si>
  <si>
    <t>Water meter for account root 040802</t>
  </si>
  <si>
    <t>040803</t>
  </si>
  <si>
    <t>1358 Cramer Cir B</t>
  </si>
  <si>
    <t>Water meter for account root 040803</t>
  </si>
  <si>
    <t>040804</t>
  </si>
  <si>
    <t>1358 Cramer Cir</t>
  </si>
  <si>
    <t>Water meter for account root 040804</t>
  </si>
  <si>
    <t>040805</t>
  </si>
  <si>
    <t>1347 Cramer Cir</t>
  </si>
  <si>
    <t>Water meter for account root 040805</t>
  </si>
  <si>
    <t>040806</t>
  </si>
  <si>
    <t>1349 Cramer Cir</t>
  </si>
  <si>
    <t>Water meter for account root 040806</t>
  </si>
  <si>
    <t>040807</t>
  </si>
  <si>
    <t>1360 Cramer Cir</t>
  </si>
  <si>
    <t>Water meter for account root 040807</t>
  </si>
  <si>
    <t>040808</t>
  </si>
  <si>
    <t>1362 Cramer Cir</t>
  </si>
  <si>
    <t>Water meter for account root 040808</t>
  </si>
  <si>
    <t>040809</t>
  </si>
  <si>
    <t>1361 Cramer Cir</t>
  </si>
  <si>
    <t>Water meter for account root 040809</t>
  </si>
  <si>
    <t>040810</t>
  </si>
  <si>
    <t>1373 Cramer Cir</t>
  </si>
  <si>
    <t>Water meter for account root 040810</t>
  </si>
  <si>
    <t>040811</t>
  </si>
  <si>
    <t>1245 Cramer Cir</t>
  </si>
  <si>
    <t>Water meter for account root 040811</t>
  </si>
  <si>
    <t>040812</t>
  </si>
  <si>
    <t>1234 Cramer Cir</t>
  </si>
  <si>
    <t>Water meter for account root 040812</t>
  </si>
  <si>
    <t>040813</t>
  </si>
  <si>
    <t>1364 Cramer Cir</t>
  </si>
  <si>
    <t>Water meter for account root 040813</t>
  </si>
  <si>
    <t>040814</t>
  </si>
  <si>
    <t>1240 Cramer Cir</t>
  </si>
  <si>
    <t>Water meter for account root 040814</t>
  </si>
  <si>
    <t>040815</t>
  </si>
  <si>
    <t>1252 Cramer Cir</t>
  </si>
  <si>
    <t>Water meter for account root 040815</t>
  </si>
  <si>
    <t>040816</t>
  </si>
  <si>
    <t>1255 Cramer Cir</t>
  </si>
  <si>
    <t>Water meter for account root 040816</t>
  </si>
  <si>
    <t>040817</t>
  </si>
  <si>
    <t>1266 Cramer Cir</t>
  </si>
  <si>
    <t>Water meter for account root 040817</t>
  </si>
  <si>
    <t>040818</t>
  </si>
  <si>
    <t>1040 Cramer Rd # IRRIG</t>
  </si>
  <si>
    <t>Water meter for account root 040818</t>
  </si>
  <si>
    <t>New meters as of 1996. Sytech work order 4449. Shows 1in. and 3/4in. copper pipe was used</t>
  </si>
  <si>
    <t>040819</t>
  </si>
  <si>
    <t>4508 Via Real</t>
  </si>
  <si>
    <t>Water meter for account root 040819</t>
  </si>
  <si>
    <t>040820</t>
  </si>
  <si>
    <t>4492 Via Real</t>
  </si>
  <si>
    <t>Water meter for account root 040820</t>
  </si>
  <si>
    <t>040821</t>
  </si>
  <si>
    <t>4480 Via Real</t>
  </si>
  <si>
    <t>Water meter for account root 040821</t>
  </si>
  <si>
    <t>040822</t>
  </si>
  <si>
    <t>4462 Via Real</t>
  </si>
  <si>
    <t>Water meter for account root 040822</t>
  </si>
  <si>
    <t>040823</t>
  </si>
  <si>
    <t>4448 Via Real</t>
  </si>
  <si>
    <t>Water meter for account root 040823</t>
  </si>
  <si>
    <t>040824</t>
  </si>
  <si>
    <t>4292 Carpinteria Ave B</t>
  </si>
  <si>
    <t>Water meter for account root 040824</t>
  </si>
  <si>
    <t>040825</t>
  </si>
  <si>
    <t>1040 Cramer Rd D</t>
  </si>
  <si>
    <t>Water meter for account root 040825</t>
  </si>
  <si>
    <t>040826</t>
  </si>
  <si>
    <t>1299 Santa Monica Rd</t>
  </si>
  <si>
    <t>Water meter for account root 040826</t>
  </si>
  <si>
    <t>Inspected by Isacc_Cervantes on 06-Feb-2024. Blue Non-Lead - Plastic was found.</t>
  </si>
  <si>
    <t>040827</t>
  </si>
  <si>
    <t>4518 Carpinteria Ave</t>
  </si>
  <si>
    <t>Water meter for account root 040827</t>
  </si>
  <si>
    <t>Inspected by Isacc_Cervantes on 12-Feb-2024. White Non-Lead - Plastic was found.</t>
  </si>
  <si>
    <t>040828</t>
  </si>
  <si>
    <t>4512 Carpinteria Ave</t>
  </si>
  <si>
    <t>Water meter for account root 040828</t>
  </si>
  <si>
    <t>040829</t>
  </si>
  <si>
    <t>4504 Carpinteria Ave</t>
  </si>
  <si>
    <t>Water meter for account root 040829</t>
  </si>
  <si>
    <t>040830</t>
  </si>
  <si>
    <t>1097 Cramer Rd B</t>
  </si>
  <si>
    <t>Water meter for account root 040830</t>
  </si>
  <si>
    <t>040831</t>
  </si>
  <si>
    <t>4502 Carpinteria Ave B</t>
  </si>
  <si>
    <t>Water meter for account root 040831</t>
  </si>
  <si>
    <t>040832</t>
  </si>
  <si>
    <t>1028 Cramer Rd</t>
  </si>
  <si>
    <t>Water meter for account root 040832</t>
  </si>
  <si>
    <t>040833</t>
  </si>
  <si>
    <t>1040 Cramer Rd B</t>
  </si>
  <si>
    <t>Water meter for account root 040833</t>
  </si>
  <si>
    <t>040834</t>
  </si>
  <si>
    <t>1040 Cramer Rd A</t>
  </si>
  <si>
    <t>Water meter for account root 040834</t>
  </si>
  <si>
    <t>040835</t>
  </si>
  <si>
    <t>1040 Cramer Rd C</t>
  </si>
  <si>
    <t>Water meter for account root 040835</t>
  </si>
  <si>
    <t>040836</t>
  </si>
  <si>
    <t>1048 Cramer Rd</t>
  </si>
  <si>
    <t>Water meter for account root 040836</t>
  </si>
  <si>
    <t>040837</t>
  </si>
  <si>
    <t>1052 Cramer Rd</t>
  </si>
  <si>
    <t>Water meter for account root 040837</t>
  </si>
  <si>
    <t>02-29-2024</t>
  </si>
  <si>
    <t>Inspected by Nathan_Jepson on 29-Feb-2024. Copper Non-Lead - Copper was found.</t>
  </si>
  <si>
    <t>Inspected by Nathan_Jepson on 29-Feb-2024. White Non-Lead - Plastic was found.</t>
  </si>
  <si>
    <t>040838</t>
  </si>
  <si>
    <t>1054 Cramer Rd</t>
  </si>
  <si>
    <t>Water meter for account root 040838</t>
  </si>
  <si>
    <t>040839</t>
  </si>
  <si>
    <t>1056 Cramer Rd</t>
  </si>
  <si>
    <t>Water meter for account root 040839</t>
  </si>
  <si>
    <t>Inspected by Nathan_Jepson on 29-Feb-2024. Blue Non-Lead - Plastic was found.</t>
  </si>
  <si>
    <t>040840</t>
  </si>
  <si>
    <t>1066 Cramer Rd LNDSC</t>
  </si>
  <si>
    <t>Water meter for account root 040840</t>
  </si>
  <si>
    <t>040841</t>
  </si>
  <si>
    <t>1080 Cramer Rd A</t>
  </si>
  <si>
    <t>Water meter for account root 040841</t>
  </si>
  <si>
    <t>040842</t>
  </si>
  <si>
    <t>1094 Cramer Rd</t>
  </si>
  <si>
    <t>Water meter for account root 040842</t>
  </si>
  <si>
    <t>040843</t>
  </si>
  <si>
    <t>1097 Cramer Rd</t>
  </si>
  <si>
    <t>Water meter for account root 040843</t>
  </si>
  <si>
    <t>040844</t>
  </si>
  <si>
    <t>1085 Cramer Rd</t>
  </si>
  <si>
    <t>Water meter for account root 040844</t>
  </si>
  <si>
    <t>040846</t>
  </si>
  <si>
    <t>1041 Cramer Rd D</t>
  </si>
  <si>
    <t>Water meter for account root 040846</t>
  </si>
  <si>
    <t>New meters installed in 2001. Sytech work order 4980. Shows copper pipe was used</t>
  </si>
  <si>
    <t>040847</t>
  </si>
  <si>
    <t>1061 Cramer Rd A</t>
  </si>
  <si>
    <t>Water meter for account root 040847</t>
  </si>
  <si>
    <t>040848</t>
  </si>
  <si>
    <t>1041 Cramer Rd C</t>
  </si>
  <si>
    <t>Water meter for account root 040848</t>
  </si>
  <si>
    <t>040849</t>
  </si>
  <si>
    <t>1041 Cramer Rd B</t>
  </si>
  <si>
    <t>Water meter for account root 040849</t>
  </si>
  <si>
    <t>040850</t>
  </si>
  <si>
    <t>1035 Cramer Rd B</t>
  </si>
  <si>
    <t>Water meter for account root 040850</t>
  </si>
  <si>
    <t>040851</t>
  </si>
  <si>
    <t>1041 Cramer Rd A</t>
  </si>
  <si>
    <t>Water meter for account root 040851</t>
  </si>
  <si>
    <t>040852</t>
  </si>
  <si>
    <t>1035 Cramer Rd A</t>
  </si>
  <si>
    <t>Water meter for account root 040852</t>
  </si>
  <si>
    <t>040853</t>
  </si>
  <si>
    <t>4457 Via Real</t>
  </si>
  <si>
    <t>Water meter for account root 040853</t>
  </si>
  <si>
    <t>040854</t>
  </si>
  <si>
    <t>4488 Carpinteria Ave</t>
  </si>
  <si>
    <t>Water meter for account root 040854</t>
  </si>
  <si>
    <t>040855</t>
  </si>
  <si>
    <t>4480 Carpinteria Ave</t>
  </si>
  <si>
    <t>Water meter for account root 040855</t>
  </si>
  <si>
    <t>040856</t>
  </si>
  <si>
    <t>1041 Plum St B</t>
  </si>
  <si>
    <t>Water meter for account root 040856</t>
  </si>
  <si>
    <t>040857</t>
  </si>
  <si>
    <t>1035 Plum St</t>
  </si>
  <si>
    <t>Water meter for account root 040857</t>
  </si>
  <si>
    <t>040858</t>
  </si>
  <si>
    <t>1035 Plum St B</t>
  </si>
  <si>
    <t>Water meter for account root 040858</t>
  </si>
  <si>
    <t>040859</t>
  </si>
  <si>
    <t>1275 Cramer Cir</t>
  </si>
  <si>
    <t>Water meter for account root 040859</t>
  </si>
  <si>
    <t>040860</t>
  </si>
  <si>
    <t>1023 Plum St</t>
  </si>
  <si>
    <t>Water meter for account root 040860</t>
  </si>
  <si>
    <t>040861</t>
  </si>
  <si>
    <t>4292 Carpinteria Ave A</t>
  </si>
  <si>
    <t>Water meter for account root 040861</t>
  </si>
  <si>
    <t>040863</t>
  </si>
  <si>
    <t>4209 Carpinteria Ave</t>
  </si>
  <si>
    <t>Water meter for account root 040863</t>
  </si>
  <si>
    <t>040864</t>
  </si>
  <si>
    <t>1041 Plum St</t>
  </si>
  <si>
    <t>Water meter for account root 040864</t>
  </si>
  <si>
    <t>040865</t>
  </si>
  <si>
    <t>4213 Carpinteria Ave</t>
  </si>
  <si>
    <t>Water meter for account root 040865</t>
  </si>
  <si>
    <t>040866</t>
  </si>
  <si>
    <t>4315 Carpinteria Ave B</t>
  </si>
  <si>
    <t>Water meter for account root 040866</t>
  </si>
  <si>
    <t>040867</t>
  </si>
  <si>
    <t>1258 Cramer Cir</t>
  </si>
  <si>
    <t>Water meter for account root 040867</t>
  </si>
  <si>
    <t>040868</t>
  </si>
  <si>
    <t>4241 Carpinteria Ave B</t>
  </si>
  <si>
    <t>Water meter for account root 040868</t>
  </si>
  <si>
    <t>040869</t>
  </si>
  <si>
    <t>4241 Carpinteria Ave</t>
  </si>
  <si>
    <t>Water meter for account root 040869</t>
  </si>
  <si>
    <t>040870</t>
  </si>
  <si>
    <t>4253 Carpinteria Ave</t>
  </si>
  <si>
    <t>Water meter for account root 040870</t>
  </si>
  <si>
    <t>040871</t>
  </si>
  <si>
    <t>4494 Via Real</t>
  </si>
  <si>
    <t>Water meter for account root 040871</t>
  </si>
  <si>
    <t>040873</t>
  </si>
  <si>
    <t>4315 Carpinteria Ave A</t>
  </si>
  <si>
    <t>Water meter for account root 040873</t>
  </si>
  <si>
    <t>040874</t>
  </si>
  <si>
    <t>4311 Carpinteria Ave</t>
  </si>
  <si>
    <t>Water meter for account root 040874</t>
  </si>
  <si>
    <t>040875</t>
  </si>
  <si>
    <t>4327 Carpinteria Ave</t>
  </si>
  <si>
    <t>Water meter for account root 040875</t>
  </si>
  <si>
    <t>040876</t>
  </si>
  <si>
    <t>4327 Carpinteria Ave B</t>
  </si>
  <si>
    <t>Water meter for account root 040876</t>
  </si>
  <si>
    <t>Inspected by Nathan_Jepson on 29-Feb-2024. Gray Non-Lead - Plastic was found.</t>
  </si>
  <si>
    <t>040877</t>
  </si>
  <si>
    <t>4337 Carpinteria Ave</t>
  </si>
  <si>
    <t>Water meter for account root 040877</t>
  </si>
  <si>
    <t>040878</t>
  </si>
  <si>
    <t>4351 Carpinteria Ave</t>
  </si>
  <si>
    <t>Water meter for account root 040878</t>
  </si>
  <si>
    <t>040879</t>
  </si>
  <si>
    <t>4361 Carpinteria Ave # LNDSC</t>
  </si>
  <si>
    <t>Water meter for account root 040879</t>
  </si>
  <si>
    <t>040880</t>
  </si>
  <si>
    <t>955 Pear St B</t>
  </si>
  <si>
    <t>Water meter for account root 040880</t>
  </si>
  <si>
    <t>040881</t>
  </si>
  <si>
    <t>4383 Carpinteria Ave</t>
  </si>
  <si>
    <t>Water meter for account root 040881</t>
  </si>
  <si>
    <t>040882</t>
  </si>
  <si>
    <t>4399 Carpinteria Ave</t>
  </si>
  <si>
    <t>Water meter for account root 040882</t>
  </si>
  <si>
    <t>040883</t>
  </si>
  <si>
    <t>955 Pear St A</t>
  </si>
  <si>
    <t>Water meter for account root 040883</t>
  </si>
  <si>
    <t>040884</t>
  </si>
  <si>
    <t>935 Pear St A</t>
  </si>
  <si>
    <t>Water meter for account root 040884</t>
  </si>
  <si>
    <t>040885</t>
  </si>
  <si>
    <t>917 Pear St</t>
  </si>
  <si>
    <t>Water meter for account root 040885</t>
  </si>
  <si>
    <t>040886</t>
  </si>
  <si>
    <t>910 Pear St</t>
  </si>
  <si>
    <t>Water meter for account root 040886</t>
  </si>
  <si>
    <t>040887</t>
  </si>
  <si>
    <t>934 Pear St</t>
  </si>
  <si>
    <t>Water meter for account root 040887</t>
  </si>
  <si>
    <t>Inspected by Vance_Keiser on 12-Feb-2024. White Non-Lead - Plastic was found.</t>
  </si>
  <si>
    <t>040888</t>
  </si>
  <si>
    <t>935 Pear St B</t>
  </si>
  <si>
    <t>Water meter for account root 040888</t>
  </si>
  <si>
    <t>040889</t>
  </si>
  <si>
    <t>948 Pear St B</t>
  </si>
  <si>
    <t>Water meter for account root 040889</t>
  </si>
  <si>
    <t>Inspected by Isacc_Cervantes on 12-Feb-2024. Gray Non-Lead - Plastic was found.</t>
  </si>
  <si>
    <t>040890</t>
  </si>
  <si>
    <t>4415 Carpinteria Ave</t>
  </si>
  <si>
    <t>Water meter for account root 040890</t>
  </si>
  <si>
    <t>040891</t>
  </si>
  <si>
    <t>4425 Carpinteria Ave</t>
  </si>
  <si>
    <t>Water meter for account root 040891</t>
  </si>
  <si>
    <t>040894</t>
  </si>
  <si>
    <t>END OF Plum St</t>
  </si>
  <si>
    <t>Water meter for account root 040894</t>
  </si>
  <si>
    <t>040895</t>
  </si>
  <si>
    <t>1043 Plum St</t>
  </si>
  <si>
    <t>Water meter for account root 040895</t>
  </si>
  <si>
    <t>040896</t>
  </si>
  <si>
    <t>4427 Carpinteria Ave</t>
  </si>
  <si>
    <t>Water meter for account root 040896</t>
  </si>
  <si>
    <t>040899</t>
  </si>
  <si>
    <t>1289 Cramer Cir</t>
  </si>
  <si>
    <t>Water meter for account root 040899</t>
  </si>
  <si>
    <t>040901</t>
  </si>
  <si>
    <t>4209 Del Mar Ave</t>
  </si>
  <si>
    <t>Water meter for account root 040901</t>
  </si>
  <si>
    <t>Inspected by Nathan_Jepson on 21-Feb-2024. Gray Non-Lead - Plastic was found.</t>
  </si>
  <si>
    <t>040902</t>
  </si>
  <si>
    <t>4201 Del Mar Ave</t>
  </si>
  <si>
    <t>Water meter for account root 040902</t>
  </si>
  <si>
    <t>040903</t>
  </si>
  <si>
    <t>4265 Del Mar Ave</t>
  </si>
  <si>
    <t>Water meter for account root 040903</t>
  </si>
  <si>
    <t>040904</t>
  </si>
  <si>
    <t>4217 Del Mar Ave B</t>
  </si>
  <si>
    <t>Water meter for account root 040904</t>
  </si>
  <si>
    <t>040905</t>
  </si>
  <si>
    <t>4237 Del Mar Ave</t>
  </si>
  <si>
    <t>Water meter for account root 040905</t>
  </si>
  <si>
    <t>Inspected by Eric_Flemming on 13-Feb-2024. White Non-Lead - Plastic was found.</t>
  </si>
  <si>
    <t>040906</t>
  </si>
  <si>
    <t>4257 Del Mar Ave</t>
  </si>
  <si>
    <t>Water meter for account root 040906</t>
  </si>
  <si>
    <t>Inspected by Nathan_Jepson on 13-Feb-2024. Gray Non-Lead - Plastic was found.</t>
  </si>
  <si>
    <t>040907</t>
  </si>
  <si>
    <t>4267 Del Mar Ave</t>
  </si>
  <si>
    <t>Water meter for account root 040907</t>
  </si>
  <si>
    <t>040908</t>
  </si>
  <si>
    <t>4271 Del Mar Ave</t>
  </si>
  <si>
    <t>Water meter for account root 040908</t>
  </si>
  <si>
    <t>Inspected by Eric_Flemming on 20-Feb-2024. Copper Non-Lead - Copper was found.</t>
  </si>
  <si>
    <t>Inspected by Eric_Flemming on 20-Feb-2024. White Non-Lead - Plastic was found.</t>
  </si>
  <si>
    <t>040909</t>
  </si>
  <si>
    <t>4285 Del Mar Ave</t>
  </si>
  <si>
    <t>Water meter for account root 040909</t>
  </si>
  <si>
    <t>040910</t>
  </si>
  <si>
    <t>4291 Del Mar Ave</t>
  </si>
  <si>
    <t>Water meter for account root 040910</t>
  </si>
  <si>
    <t>040911</t>
  </si>
  <si>
    <t>4301 Del Mar Ave</t>
  </si>
  <si>
    <t>Water meter for account root 040911</t>
  </si>
  <si>
    <t>040912</t>
  </si>
  <si>
    <t>4307 Del Mar Ave</t>
  </si>
  <si>
    <t>Water meter for account root 040912</t>
  </si>
  <si>
    <t>040913</t>
  </si>
  <si>
    <t>4315 Del Mar Ave</t>
  </si>
  <si>
    <t>Water meter for account root 040913</t>
  </si>
  <si>
    <t>040914</t>
  </si>
  <si>
    <t>4327 Del Mar Ave</t>
  </si>
  <si>
    <t>Water meter for account root 040914</t>
  </si>
  <si>
    <t>040915</t>
  </si>
  <si>
    <t>4347 Del Mar Ave</t>
  </si>
  <si>
    <t>Water meter for account root 040915</t>
  </si>
  <si>
    <t>040916</t>
  </si>
  <si>
    <t>4365 Del Mar Ave</t>
  </si>
  <si>
    <t>Water meter for account root 040916</t>
  </si>
  <si>
    <t>040917</t>
  </si>
  <si>
    <t>4377 Del Mar Ave</t>
  </si>
  <si>
    <t>Water meter for account root 040917</t>
  </si>
  <si>
    <t>040918</t>
  </si>
  <si>
    <t>4387 Del Mar Ave</t>
  </si>
  <si>
    <t>Water meter for account root 040918</t>
  </si>
  <si>
    <t>040919</t>
  </si>
  <si>
    <t>4405 Del Mar Ave</t>
  </si>
  <si>
    <t>Water meter for account root 040919</t>
  </si>
  <si>
    <t>040920</t>
  </si>
  <si>
    <t>4411 Del Mar Ave</t>
  </si>
  <si>
    <t>Water meter for account root 040920</t>
  </si>
  <si>
    <t>040921</t>
  </si>
  <si>
    <t>4431 Del Mar Ave</t>
  </si>
  <si>
    <t>Water meter for account root 040921</t>
  </si>
  <si>
    <t>040922</t>
  </si>
  <si>
    <t>4447 Del Mar Ave</t>
  </si>
  <si>
    <t>Water meter for account root 040922</t>
  </si>
  <si>
    <t>Inspected by Eric_Flemming on 13-Feb-2024. Gray Non-Lead - Plastic was found.</t>
  </si>
  <si>
    <t>040923</t>
  </si>
  <si>
    <t>4459 Del Mar Ave</t>
  </si>
  <si>
    <t>Water meter for account root 040923</t>
  </si>
  <si>
    <t>040924</t>
  </si>
  <si>
    <t>4477 Del Mar Ave</t>
  </si>
  <si>
    <t>Water meter for account root 040924</t>
  </si>
  <si>
    <t>040925</t>
  </si>
  <si>
    <t>4499 Del Mar Ave</t>
  </si>
  <si>
    <t>Water meter for account root 040925</t>
  </si>
  <si>
    <t>040926</t>
  </si>
  <si>
    <t>4501 Del Mar Ave</t>
  </si>
  <si>
    <t>Water meter for account root 040926</t>
  </si>
  <si>
    <t>040927</t>
  </si>
  <si>
    <t>4509 Del Mar Ave</t>
  </si>
  <si>
    <t>Water meter for account root 040927</t>
  </si>
  <si>
    <t>040928</t>
  </si>
  <si>
    <t>4513 Del Mar Ave</t>
  </si>
  <si>
    <t>Water meter for account root 040928</t>
  </si>
  <si>
    <t>040929</t>
  </si>
  <si>
    <t>4517 Del Mar Ave</t>
  </si>
  <si>
    <t>Water meter for account root 040929</t>
  </si>
  <si>
    <t>040930</t>
  </si>
  <si>
    <t>4525 Del Mar Ave</t>
  </si>
  <si>
    <t>Water meter for account root 040930</t>
  </si>
  <si>
    <t>040931</t>
  </si>
  <si>
    <t>4535 Del Mar Ave</t>
  </si>
  <si>
    <t>Water meter for account root 040931</t>
  </si>
  <si>
    <t>040932</t>
  </si>
  <si>
    <t>4555 Del Mar Ave</t>
  </si>
  <si>
    <t>Water meter for account root 040932</t>
  </si>
  <si>
    <t>040933</t>
  </si>
  <si>
    <t>4561 Del Mar Ave</t>
  </si>
  <si>
    <t>Water meter for account root 040933</t>
  </si>
  <si>
    <t>040934</t>
  </si>
  <si>
    <t>4567 Del Mar Ave</t>
  </si>
  <si>
    <t>Water meter for account root 040934</t>
  </si>
  <si>
    <t>040935</t>
  </si>
  <si>
    <t>4575 Del Mar Ave</t>
  </si>
  <si>
    <t>Water meter for account root 040935</t>
  </si>
  <si>
    <t>040936</t>
  </si>
  <si>
    <t>4581 Del Mar Ave</t>
  </si>
  <si>
    <t>Water meter for account root 040936</t>
  </si>
  <si>
    <t>040937</t>
  </si>
  <si>
    <t>4587 Del Mar Ave</t>
  </si>
  <si>
    <t>Water meter for account root 040937</t>
  </si>
  <si>
    <t>040938</t>
  </si>
  <si>
    <t>4595 Del Mar Ave</t>
  </si>
  <si>
    <t>Water meter for account root 040938</t>
  </si>
  <si>
    <t>040939</t>
  </si>
  <si>
    <t>4599 Del Mar Ave</t>
  </si>
  <si>
    <t>Water meter for account root 040939</t>
  </si>
  <si>
    <t>040940</t>
  </si>
  <si>
    <t>Del Mar Ave/Sandylan</t>
  </si>
  <si>
    <t>Water meter for account root 040940</t>
  </si>
  <si>
    <t>040941</t>
  </si>
  <si>
    <t>4621 9th St</t>
  </si>
  <si>
    <t>Water meter for account root 040941</t>
  </si>
  <si>
    <t>040942</t>
  </si>
  <si>
    <t>4625 9th St</t>
  </si>
  <si>
    <t>Water meter for account root 040942</t>
  </si>
  <si>
    <t>040943</t>
  </si>
  <si>
    <t>4393 Del Mar Ave</t>
  </si>
  <si>
    <t>Water meter for account root 040943</t>
  </si>
  <si>
    <t>040944</t>
  </si>
  <si>
    <t>4633 9th St</t>
  </si>
  <si>
    <t>Water meter for account root 040944</t>
  </si>
  <si>
    <t>040945</t>
  </si>
  <si>
    <t>4637 9th St</t>
  </si>
  <si>
    <t>Water meter for account root 040945</t>
  </si>
  <si>
    <t>040946</t>
  </si>
  <si>
    <t>1058 Cramer Rd</t>
  </si>
  <si>
    <t>Water meter for account root 040946</t>
  </si>
  <si>
    <t>040947</t>
  </si>
  <si>
    <t>4643 9th St</t>
  </si>
  <si>
    <t>Water meter for account root 040947</t>
  </si>
  <si>
    <t>040948</t>
  </si>
  <si>
    <t>4647 9th St</t>
  </si>
  <si>
    <t>Water meter for account root 040948</t>
  </si>
  <si>
    <t>040949</t>
  </si>
  <si>
    <t>4649 9th St</t>
  </si>
  <si>
    <t>Water meter for account root 040949</t>
  </si>
  <si>
    <t>040950</t>
  </si>
  <si>
    <t>4661 9th St</t>
  </si>
  <si>
    <t>Water meter for account root 040950</t>
  </si>
  <si>
    <t>040951</t>
  </si>
  <si>
    <t>4665 9th St</t>
  </si>
  <si>
    <t>Water meter for account root 040951</t>
  </si>
  <si>
    <t>040952</t>
  </si>
  <si>
    <t>4671 9th St</t>
  </si>
  <si>
    <t>Water meter for account root 040952</t>
  </si>
  <si>
    <t>040953</t>
  </si>
  <si>
    <t>4679 9th St</t>
  </si>
  <si>
    <t>Water meter for account root 040953</t>
  </si>
  <si>
    <t>Inspected by Vance_Keiser on 05-Feb-2024. Copper Non-Lead - Plastic was found.</t>
  </si>
  <si>
    <t>040954</t>
  </si>
  <si>
    <t>4682 9th St B</t>
  </si>
  <si>
    <t>Water meter for account root 040954</t>
  </si>
  <si>
    <t>040955</t>
  </si>
  <si>
    <t>4682 9th St A</t>
  </si>
  <si>
    <t>Water meter for account root 040955</t>
  </si>
  <si>
    <t>040956</t>
  </si>
  <si>
    <t>4676 9th St</t>
  </si>
  <si>
    <t>Water meter for account root 040956</t>
  </si>
  <si>
    <t>040957</t>
  </si>
  <si>
    <t>4670 9th St B</t>
  </si>
  <si>
    <t>Water meter for account root 040957</t>
  </si>
  <si>
    <t>Inspected by Isacc_Cervantes on 22-Feb-2024. Copper Non-Lead - Copper was found.</t>
  </si>
  <si>
    <t>040958</t>
  </si>
  <si>
    <t>1028 Cramer Rd B</t>
  </si>
  <si>
    <t>Water meter for account root 040958</t>
  </si>
  <si>
    <t>040959</t>
  </si>
  <si>
    <t>4664 9th St</t>
  </si>
  <si>
    <t>Water meter for account root 040959</t>
  </si>
  <si>
    <t>Inspected by Isacc_Cervantes on 22-Feb-2024. White Non-Lead - Plastic was found.</t>
  </si>
  <si>
    <t>040960</t>
  </si>
  <si>
    <t>4658 9th St A</t>
  </si>
  <si>
    <t>Water meter for account root 040960</t>
  </si>
  <si>
    <t>040962</t>
  </si>
  <si>
    <t>4652 9th St</t>
  </si>
  <si>
    <t>Water meter for account root 040962</t>
  </si>
  <si>
    <t>040963</t>
  </si>
  <si>
    <t>4646 9th St</t>
  </si>
  <si>
    <t>Water meter for account root 040963</t>
  </si>
  <si>
    <t>040964</t>
  </si>
  <si>
    <t>4640 9th St</t>
  </si>
  <si>
    <t>Water meter for account root 040964</t>
  </si>
  <si>
    <t>040965</t>
  </si>
  <si>
    <t>4634 9th St</t>
  </si>
  <si>
    <t>Water meter for account root 040965</t>
  </si>
  <si>
    <t>040966</t>
  </si>
  <si>
    <t>4628 9th St</t>
  </si>
  <si>
    <t>Water meter for account root 040966</t>
  </si>
  <si>
    <t>040967</t>
  </si>
  <si>
    <t>4622 9th St</t>
  </si>
  <si>
    <t>Water meter for account root 040967</t>
  </si>
  <si>
    <t>040969</t>
  </si>
  <si>
    <t>4612 9th St</t>
  </si>
  <si>
    <t>Water meter for account root 040969</t>
  </si>
  <si>
    <t>040970</t>
  </si>
  <si>
    <t>900 Reynolds Ave</t>
  </si>
  <si>
    <t>Water meter for account root 040970</t>
  </si>
  <si>
    <t>040971</t>
  </si>
  <si>
    <t>4617 9th St</t>
  </si>
  <si>
    <t>Water meter for account root 040971</t>
  </si>
  <si>
    <t>040972</t>
  </si>
  <si>
    <t>902 Reynolds Ave</t>
  </si>
  <si>
    <t>Water meter for account root 040972</t>
  </si>
  <si>
    <t>040973</t>
  </si>
  <si>
    <t>943 Reynolds Ave</t>
  </si>
  <si>
    <t>Water meter for account root 040973</t>
  </si>
  <si>
    <t>040974</t>
  </si>
  <si>
    <t>944 Reynolds Ave</t>
  </si>
  <si>
    <t>Water meter for account root 040974</t>
  </si>
  <si>
    <t>040982</t>
  </si>
  <si>
    <t>4635 Carpinteria Ave</t>
  </si>
  <si>
    <t>Water meter for account root 040982</t>
  </si>
  <si>
    <t>040983</t>
  </si>
  <si>
    <t>4527 Del Mar Ave</t>
  </si>
  <si>
    <t>Water meter for account root 040983</t>
  </si>
  <si>
    <t>040987</t>
  </si>
  <si>
    <t>4764 Carpinteria Ave D</t>
  </si>
  <si>
    <t>Water meter for account root 040987</t>
  </si>
  <si>
    <t>040988</t>
  </si>
  <si>
    <t>4764 Carpinteria Ave E</t>
  </si>
  <si>
    <t>Water meter for account root 040988</t>
  </si>
  <si>
    <t>040989</t>
  </si>
  <si>
    <t>4776 Carpinteria Ave</t>
  </si>
  <si>
    <t>Water meter for account root 040989</t>
  </si>
  <si>
    <t>040990</t>
  </si>
  <si>
    <t>4783 Carpinteria Ave</t>
  </si>
  <si>
    <t>Water meter for account root 040990</t>
  </si>
  <si>
    <t>040992</t>
  </si>
  <si>
    <t>4652 9th St B</t>
  </si>
  <si>
    <t>Water meter for account root 040992</t>
  </si>
  <si>
    <t>040993</t>
  </si>
  <si>
    <t>4764 Carpinteria Ave IRRIG</t>
  </si>
  <si>
    <t>Water meter for account root 040993</t>
  </si>
  <si>
    <t>040994</t>
  </si>
  <si>
    <t>4764 Carpinteria Ave A</t>
  </si>
  <si>
    <t>Water meter for account root 040994</t>
  </si>
  <si>
    <t>040995</t>
  </si>
  <si>
    <t>4764 Carpinteria Ave B</t>
  </si>
  <si>
    <t>Water meter for account root 040995</t>
  </si>
  <si>
    <t>040996</t>
  </si>
  <si>
    <t>4764 Carpinteria Ave C</t>
  </si>
  <si>
    <t>Water meter for account root 040996</t>
  </si>
  <si>
    <t>Inspected by Isacc_Cervantes on 22-Feb-2024. Gray Non-Lead - Plastic was found.</t>
  </si>
  <si>
    <t>040997</t>
  </si>
  <si>
    <t>1068 Cramer Rd</t>
  </si>
  <si>
    <t>Water meter for account root 040997</t>
  </si>
  <si>
    <t>040998</t>
  </si>
  <si>
    <t>1066 Cramer Rd</t>
  </si>
  <si>
    <t>Water meter for account root 040998</t>
  </si>
  <si>
    <t>040999</t>
  </si>
  <si>
    <t>1064 Cramer Rd</t>
  </si>
  <si>
    <t>Water meter for account root 040999</t>
  </si>
  <si>
    <t>041000</t>
  </si>
  <si>
    <t>4770 9th St</t>
  </si>
  <si>
    <t>Water meter for account root 041000</t>
  </si>
  <si>
    <t>041001</t>
  </si>
  <si>
    <t>938 Holly Ave</t>
  </si>
  <si>
    <t>Water meter for account root 041001</t>
  </si>
  <si>
    <t>Inspected by Vance_Keiser on 05-Feb-2024. Gray Non-Lead - Plastic was found.</t>
  </si>
  <si>
    <t>041002</t>
  </si>
  <si>
    <t>949 Holly Ave</t>
  </si>
  <si>
    <t>Water meter for account root 041002</t>
  </si>
  <si>
    <t>041003</t>
  </si>
  <si>
    <t>937 Holly Ave</t>
  </si>
  <si>
    <t>Water meter for account root 041003</t>
  </si>
  <si>
    <t>041004</t>
  </si>
  <si>
    <t>4760 9th St</t>
  </si>
  <si>
    <t>Water meter for account root 041004</t>
  </si>
  <si>
    <t>041005</t>
  </si>
  <si>
    <t>4751 9th St</t>
  </si>
  <si>
    <t>Water meter for account root 041005</t>
  </si>
  <si>
    <t>041006</t>
  </si>
  <si>
    <t>4761 9th St</t>
  </si>
  <si>
    <t>Water meter for account root 041006</t>
  </si>
  <si>
    <t>041007</t>
  </si>
  <si>
    <t>4771 9th St</t>
  </si>
  <si>
    <t>Water meter for account root 041007</t>
  </si>
  <si>
    <t>041008</t>
  </si>
  <si>
    <t>4755 9th St</t>
  </si>
  <si>
    <t>Water meter for account root 041008</t>
  </si>
  <si>
    <t>041009</t>
  </si>
  <si>
    <t>4822 9th St</t>
  </si>
  <si>
    <t>Water meter for account root 041009</t>
  </si>
  <si>
    <t>041010</t>
  </si>
  <si>
    <t>884 Holly Ave</t>
  </si>
  <si>
    <t>Water meter for account root 041010</t>
  </si>
  <si>
    <t>041011</t>
  </si>
  <si>
    <t>842 Holly Ave</t>
  </si>
  <si>
    <t>Water meter for account root 041011</t>
  </si>
  <si>
    <t>041012</t>
  </si>
  <si>
    <t>4813 9th St</t>
  </si>
  <si>
    <t>Water meter for account root 041012</t>
  </si>
  <si>
    <t>041013</t>
  </si>
  <si>
    <t>4823 9th St</t>
  </si>
  <si>
    <t>Water meter for account root 041013</t>
  </si>
  <si>
    <t>041014</t>
  </si>
  <si>
    <t>4837 9th St</t>
  </si>
  <si>
    <t>Water meter for account root 041014</t>
  </si>
  <si>
    <t>041015</t>
  </si>
  <si>
    <t>4851 9th St</t>
  </si>
  <si>
    <t>Water meter for account root 041015</t>
  </si>
  <si>
    <t>Inspected by Vance_Keiser on 21-Feb-2024. White Non-Lead - Plastic was found.</t>
  </si>
  <si>
    <t>041016</t>
  </si>
  <si>
    <t>4865 9th St</t>
  </si>
  <si>
    <t>Water meter for account root 041016</t>
  </si>
  <si>
    <t>041017</t>
  </si>
  <si>
    <t>4879 9th St</t>
  </si>
  <si>
    <t>Water meter for account root 041017</t>
  </si>
  <si>
    <t>Inspected by Isacc_Cervantes on 05-Feb-2024. Gray Non-Lead - Plastic was found.</t>
  </si>
  <si>
    <t>041018</t>
  </si>
  <si>
    <t>4893 9th St</t>
  </si>
  <si>
    <t>Water meter for account root 041018</t>
  </si>
  <si>
    <t>Inspected by Danny_Rada on 06-Feb-2024. Gray Non-Lead - Plastic was found.</t>
  </si>
  <si>
    <t>041019</t>
  </si>
  <si>
    <t>876 Elm Ave</t>
  </si>
  <si>
    <t>Water meter for account root 041019</t>
  </si>
  <si>
    <t>041020</t>
  </si>
  <si>
    <t>4482 Carpinteria Ave A</t>
  </si>
  <si>
    <t>Water meter for account root 041020</t>
  </si>
  <si>
    <t>041021</t>
  </si>
  <si>
    <t>4482 Carpinteria Ave B</t>
  </si>
  <si>
    <t>Water meter for account root 041021</t>
  </si>
  <si>
    <t>041022</t>
  </si>
  <si>
    <t>4482 Carpinteria Ave C</t>
  </si>
  <si>
    <t>Water meter for account root 041022</t>
  </si>
  <si>
    <t>041023</t>
  </si>
  <si>
    <t>4482 Carpinteria Ave # LNDSC</t>
  </si>
  <si>
    <t>Water meter for account root 041023</t>
  </si>
  <si>
    <t>041025</t>
  </si>
  <si>
    <t>4353 Carpinteria Ave</t>
  </si>
  <si>
    <t>Water meter for account root 041025</t>
  </si>
  <si>
    <t>041026</t>
  </si>
  <si>
    <t>957 Maple St</t>
  </si>
  <si>
    <t>Water meter for account root 041026</t>
  </si>
  <si>
    <t>041027</t>
  </si>
  <si>
    <t>919 Maple St</t>
  </si>
  <si>
    <t>Water meter for account root 041027</t>
  </si>
  <si>
    <t>041028</t>
  </si>
  <si>
    <t>4355 Carpinteria Ave</t>
  </si>
  <si>
    <t>Water meter for account root 041028</t>
  </si>
  <si>
    <t>041029</t>
  </si>
  <si>
    <t>4363 Carpinteria Ave</t>
  </si>
  <si>
    <t>Water meter for account root 041029</t>
  </si>
  <si>
    <t>041030</t>
  </si>
  <si>
    <t>4365 Carpinteria Ave</t>
  </si>
  <si>
    <t>Water meter for account root 041030</t>
  </si>
  <si>
    <t>041031</t>
  </si>
  <si>
    <t>4367 Carpinteria Ave</t>
  </si>
  <si>
    <t>Water meter for account root 041031</t>
  </si>
  <si>
    <t>041032</t>
  </si>
  <si>
    <t>4369 Carpinteria Ave</t>
  </si>
  <si>
    <t>Water meter for account root 041032</t>
  </si>
  <si>
    <t>041033</t>
  </si>
  <si>
    <t>4359 Carpinteria Ave</t>
  </si>
  <si>
    <t>Water meter for account root 041033</t>
  </si>
  <si>
    <t>041034</t>
  </si>
  <si>
    <t>4357 Carpinteria Ave</t>
  </si>
  <si>
    <t>Water meter for account root 041034</t>
  </si>
  <si>
    <t>041035</t>
  </si>
  <si>
    <t>825 Walnut Ave</t>
  </si>
  <si>
    <t>Water meter for account root 041035</t>
  </si>
  <si>
    <t>041036</t>
  </si>
  <si>
    <t>873 Walnut Ave</t>
  </si>
  <si>
    <t>Water meter for account root 041036</t>
  </si>
  <si>
    <t>041037</t>
  </si>
  <si>
    <t>845 Walnut Ave</t>
  </si>
  <si>
    <t>Water meter for account root 041037</t>
  </si>
  <si>
    <t>041038</t>
  </si>
  <si>
    <t>855 Walnut Ave</t>
  </si>
  <si>
    <t>Water meter for account root 041038</t>
  </si>
  <si>
    <t>041039</t>
  </si>
  <si>
    <t>805 Walnut Ave</t>
  </si>
  <si>
    <t>Water meter for account root 041039</t>
  </si>
  <si>
    <t>041040</t>
  </si>
  <si>
    <t>5180 8th St</t>
  </si>
  <si>
    <t>Water meter for account root 041040</t>
  </si>
  <si>
    <t>041041</t>
  </si>
  <si>
    <t>822 Walnut Ave</t>
  </si>
  <si>
    <t>Water meter for account root 041041</t>
  </si>
  <si>
    <t>041042</t>
  </si>
  <si>
    <t>832 Walnut Ave</t>
  </si>
  <si>
    <t>Water meter for account root 041042</t>
  </si>
  <si>
    <t>041043</t>
  </si>
  <si>
    <t>5218 8th St</t>
  </si>
  <si>
    <t>Water meter for account root 041043</t>
  </si>
  <si>
    <t>041044</t>
  </si>
  <si>
    <t>842 Walnut Ave</t>
  </si>
  <si>
    <t>Water meter for account root 041044</t>
  </si>
  <si>
    <t>041049</t>
  </si>
  <si>
    <t>908 Walnut Ave</t>
  </si>
  <si>
    <t>Water meter for account root 041049</t>
  </si>
  <si>
    <t>041051</t>
  </si>
  <si>
    <t>940 Walnut Ave</t>
  </si>
  <si>
    <t>Water meter for account root 041051</t>
  </si>
  <si>
    <t>041052</t>
  </si>
  <si>
    <t>956 Walnut Ave</t>
  </si>
  <si>
    <t>Water meter for account root 041052</t>
  </si>
  <si>
    <t>041053</t>
  </si>
  <si>
    <t>958 Walnut Ave</t>
  </si>
  <si>
    <t>Water meter for account root 041053</t>
  </si>
  <si>
    <t>041056</t>
  </si>
  <si>
    <t>5180 Carpinteria Ave</t>
  </si>
  <si>
    <t>Water meter for account root 041056</t>
  </si>
  <si>
    <t>041057</t>
  </si>
  <si>
    <t>5160 Carpinteria Ave</t>
  </si>
  <si>
    <t>Water meter for account root 041057</t>
  </si>
  <si>
    <t>041058</t>
  </si>
  <si>
    <t>5160 Carpinteria Ave B</t>
  </si>
  <si>
    <t>Water meter for account root 041058</t>
  </si>
  <si>
    <t>041059</t>
  </si>
  <si>
    <t>5190 Carpinteria Ave</t>
  </si>
  <si>
    <t>Water meter for account root 041059</t>
  </si>
  <si>
    <t>041060</t>
  </si>
  <si>
    <t>5160 Carpinteria Ave D</t>
  </si>
  <si>
    <t>Water meter for account root 041060</t>
  </si>
  <si>
    <t>041061</t>
  </si>
  <si>
    <t>5160 Carpinteria Ave C</t>
  </si>
  <si>
    <t>Water meter for account root 041061</t>
  </si>
  <si>
    <t>041064</t>
  </si>
  <si>
    <t>951 Maple St</t>
  </si>
  <si>
    <t>Water meter for account root 041064</t>
  </si>
  <si>
    <t>041065</t>
  </si>
  <si>
    <t>910 Maple St</t>
  </si>
  <si>
    <t>Water meter for account root 041065</t>
  </si>
  <si>
    <t>041066</t>
  </si>
  <si>
    <t>876 Maple St</t>
  </si>
  <si>
    <t>Water meter for account root 041066</t>
  </si>
  <si>
    <t>Inspected by Vance_Keiser on 01-Feb-2024. White Non-Lead - Plastic was found.</t>
  </si>
  <si>
    <t>041067</t>
  </si>
  <si>
    <t>854 Maple St</t>
  </si>
  <si>
    <t>Water meter for account root 041067</t>
  </si>
  <si>
    <t>041068</t>
  </si>
  <si>
    <t>840 Maple St</t>
  </si>
  <si>
    <t>Water meter for account root 041068</t>
  </si>
  <si>
    <t>041072</t>
  </si>
  <si>
    <t>854 Maple St B</t>
  </si>
  <si>
    <t>Water meter for account root 041072</t>
  </si>
  <si>
    <t>041077</t>
  </si>
  <si>
    <t>5045 8th St</t>
  </si>
  <si>
    <t>Water meter for account root 041077</t>
  </si>
  <si>
    <t>041078</t>
  </si>
  <si>
    <t>5049 8th St</t>
  </si>
  <si>
    <t>Water meter for account root 041078</t>
  </si>
  <si>
    <t>041079</t>
  </si>
  <si>
    <t>5053 8th St</t>
  </si>
  <si>
    <t>Water meter for account root 041079</t>
  </si>
  <si>
    <t>041080</t>
  </si>
  <si>
    <t>5057 8th St</t>
  </si>
  <si>
    <t>Water meter for account root 041080</t>
  </si>
  <si>
    <t>041081</t>
  </si>
  <si>
    <t>5061 8th St</t>
  </si>
  <si>
    <t>Water meter for account root 041081</t>
  </si>
  <si>
    <t>041082</t>
  </si>
  <si>
    <t>5065 8th St</t>
  </si>
  <si>
    <t>Water meter for account root 041082</t>
  </si>
  <si>
    <t>041083</t>
  </si>
  <si>
    <t>5081 8th St</t>
  </si>
  <si>
    <t>Water meter for account root 041083</t>
  </si>
  <si>
    <t>041084</t>
  </si>
  <si>
    <t>5095 8th St</t>
  </si>
  <si>
    <t>Water meter for account root 041084</t>
  </si>
  <si>
    <t>Inspected by Nathan_Jepson on 01-Feb-2024. Gray Galvanized was found.</t>
  </si>
  <si>
    <t>041085</t>
  </si>
  <si>
    <t>784 Maple St</t>
  </si>
  <si>
    <t>Water meter for account root 041085</t>
  </si>
  <si>
    <t>041086</t>
  </si>
  <si>
    <t>5139 8th St B</t>
  </si>
  <si>
    <t>Water meter for account root 041086</t>
  </si>
  <si>
    <t>041087</t>
  </si>
  <si>
    <t>5139 8th St</t>
  </si>
  <si>
    <t>Water meter for account root 041087</t>
  </si>
  <si>
    <t>041089</t>
  </si>
  <si>
    <t>5157 8th St</t>
  </si>
  <si>
    <t>Water meter for account root 041089</t>
  </si>
  <si>
    <t>041091</t>
  </si>
  <si>
    <t>5195 8th St</t>
  </si>
  <si>
    <t>Water meter for account root 041091</t>
  </si>
  <si>
    <t>041095</t>
  </si>
  <si>
    <t>858 Walnut Ave A</t>
  </si>
  <si>
    <t>Water meter for account root 041095</t>
  </si>
  <si>
    <t>041096</t>
  </si>
  <si>
    <t>858 Walnut Ave B</t>
  </si>
  <si>
    <t>Water meter for account root 041096</t>
  </si>
  <si>
    <t>041097</t>
  </si>
  <si>
    <t>858 Walnut Ave C</t>
  </si>
  <si>
    <t>Water meter for account root 041097</t>
  </si>
  <si>
    <t>041098</t>
  </si>
  <si>
    <t>858 Walnut Ave D</t>
  </si>
  <si>
    <t>Water meter for account root 041098</t>
  </si>
  <si>
    <t>041099</t>
  </si>
  <si>
    <t>858 Walnut Ave E</t>
  </si>
  <si>
    <t>Water meter for account root 041099</t>
  </si>
  <si>
    <t>1075 Cramer Rd # LNDSC</t>
  </si>
  <si>
    <t>Installed in 2021 for Justin Klentner development. &gt;4 inches and known non-lead due to date installated.</t>
  </si>
  <si>
    <t xml:space="preserve"> Sandyland Cove Rd/Carp Ave</t>
  </si>
  <si>
    <t>051101</t>
  </si>
  <si>
    <t>5190 7th St</t>
  </si>
  <si>
    <t>Water meter for account root 051101</t>
  </si>
  <si>
    <t>04-02-2024</t>
  </si>
  <si>
    <t>Inspected by Nathan_Jepson on 02-Apr-2024. Copper Non-Lead - Copper was found.</t>
  </si>
  <si>
    <t>051102</t>
  </si>
  <si>
    <t>5172 7th St B</t>
  </si>
  <si>
    <t>Water meter for account root 051102</t>
  </si>
  <si>
    <t>Inspected by Nathan_Jepson on 06-Feb-2024. Copper Non-Lead - Copper was found.</t>
  </si>
  <si>
    <t>051103</t>
  </si>
  <si>
    <t>5172 7th St A</t>
  </si>
  <si>
    <t>Water meter for account root 051103</t>
  </si>
  <si>
    <t>Inspected by Nathan_Jepson on 06-Feb-2024. Gray Galvanized was found.</t>
  </si>
  <si>
    <t>051104</t>
  </si>
  <si>
    <t>5154 7th St</t>
  </si>
  <si>
    <t>Water meter for account root 051104</t>
  </si>
  <si>
    <t>Inspected by Nathan_Jepson on 01-Feb-2024. Gray Non-Lead - Plastic was found.</t>
  </si>
  <si>
    <t>051106</t>
  </si>
  <si>
    <t>5146 7th St</t>
  </si>
  <si>
    <t>Water meter for account root 051106</t>
  </si>
  <si>
    <t>Inspected by Nathan_Jepson on 01-Feb-2024. White Non-Lead - Plastic was found.</t>
  </si>
  <si>
    <t>051107</t>
  </si>
  <si>
    <t>5110 7th St</t>
  </si>
  <si>
    <t>Water meter for account root 051107</t>
  </si>
  <si>
    <t>051108</t>
  </si>
  <si>
    <t>690 Maple St</t>
  </si>
  <si>
    <t>Water meter for account root 051108</t>
  </si>
  <si>
    <t>051109</t>
  </si>
  <si>
    <t>5141 7th St</t>
  </si>
  <si>
    <t>Water meter for account root 051109</t>
  </si>
  <si>
    <t>051110</t>
  </si>
  <si>
    <t>5161 7th St</t>
  </si>
  <si>
    <t>Water meter for account root 051110</t>
  </si>
  <si>
    <t>051111</t>
  </si>
  <si>
    <t>691 Walnut Ave</t>
  </si>
  <si>
    <t>Water meter for account root 051111</t>
  </si>
  <si>
    <t>051120</t>
  </si>
  <si>
    <t>1088 Linden Ave B</t>
  </si>
  <si>
    <t>Water meter for account root 051120</t>
  </si>
  <si>
    <t>051121</t>
  </si>
  <si>
    <t>1088 Linden Ave C</t>
  </si>
  <si>
    <t>Water meter for account root 051121</t>
  </si>
  <si>
    <t>Inspected by Vance_Keiser on 26-Feb-2024. White Non-Lead - Plastic was found.</t>
  </si>
  <si>
    <t>051122</t>
  </si>
  <si>
    <t>1040 Linden Ave</t>
  </si>
  <si>
    <t>Water meter for account root 051122</t>
  </si>
  <si>
    <t>051123</t>
  </si>
  <si>
    <t>1088 Linden Ave A</t>
  </si>
  <si>
    <t>Water meter for account root 051123</t>
  </si>
  <si>
    <t>051124</t>
  </si>
  <si>
    <t>1054 Linden Ave A</t>
  </si>
  <si>
    <t>Water meter for account root 051124</t>
  </si>
  <si>
    <t>051125</t>
  </si>
  <si>
    <t>1054 Linden Ave B</t>
  </si>
  <si>
    <t>Water meter for account root 051125</t>
  </si>
  <si>
    <t>051126</t>
  </si>
  <si>
    <t>1054 Linden Ave C</t>
  </si>
  <si>
    <t>Water meter for account root 051126</t>
  </si>
  <si>
    <t>051127</t>
  </si>
  <si>
    <t>1054 Linden Ave D</t>
  </si>
  <si>
    <t>Water meter for account root 051127</t>
  </si>
  <si>
    <t>051128</t>
  </si>
  <si>
    <t>1054 Linden Ave E</t>
  </si>
  <si>
    <t>Water meter for account root 051128</t>
  </si>
  <si>
    <t>051129</t>
  </si>
  <si>
    <t>1070 Linden Ave C</t>
  </si>
  <si>
    <t>Water meter for account root 051129</t>
  </si>
  <si>
    <t>051130</t>
  </si>
  <si>
    <t>1070 Linden Ave B</t>
  </si>
  <si>
    <t>Water meter for account root 051130</t>
  </si>
  <si>
    <t>051131</t>
  </si>
  <si>
    <t>1070 Linden Ave A</t>
  </si>
  <si>
    <t>Water meter for account root 051131</t>
  </si>
  <si>
    <t>051133</t>
  </si>
  <si>
    <t>1098 Linden Ave</t>
  </si>
  <si>
    <t>Water meter for account root 051133</t>
  </si>
  <si>
    <t>051134</t>
  </si>
  <si>
    <t>1108 Linden Ave</t>
  </si>
  <si>
    <t>Water meter for account root 051134</t>
  </si>
  <si>
    <t>051137</t>
  </si>
  <si>
    <t>4970 Malibu Dr</t>
  </si>
  <si>
    <t>Water meter for account root 051137</t>
  </si>
  <si>
    <t>051138</t>
  </si>
  <si>
    <t>4956 Malibu Dr</t>
  </si>
  <si>
    <t>Water meter for account root 051138</t>
  </si>
  <si>
    <t>051139</t>
  </si>
  <si>
    <t>4940 Malibu Dr</t>
  </si>
  <si>
    <t>Water meter for account root 051139</t>
  </si>
  <si>
    <t>051140</t>
  </si>
  <si>
    <t>4924 Malibu Dr</t>
  </si>
  <si>
    <t>Water meter for account root 051140</t>
  </si>
  <si>
    <t>051141</t>
  </si>
  <si>
    <t>4910 Malibu Dr</t>
  </si>
  <si>
    <t>Water meter for account root 051141</t>
  </si>
  <si>
    <t>051142</t>
  </si>
  <si>
    <t>1431 Linhere St</t>
  </si>
  <si>
    <t>Water meter for account root 051142</t>
  </si>
  <si>
    <t>051143</t>
  </si>
  <si>
    <t>1430 Linhere St</t>
  </si>
  <si>
    <t>Water meter for account root 051143</t>
  </si>
  <si>
    <t>051144</t>
  </si>
  <si>
    <t>1422 Linhere St</t>
  </si>
  <si>
    <t>Water meter for account root 051144</t>
  </si>
  <si>
    <t>051145</t>
  </si>
  <si>
    <t>1423 Linhere St</t>
  </si>
  <si>
    <t>Water meter for account root 051145</t>
  </si>
  <si>
    <t>051146</t>
  </si>
  <si>
    <t>1415 Linhere St</t>
  </si>
  <si>
    <t>Water meter for account root 051146</t>
  </si>
  <si>
    <t>051147</t>
  </si>
  <si>
    <t>1414 Linhere St</t>
  </si>
  <si>
    <t>Water meter for account root 051147</t>
  </si>
  <si>
    <t>12-2008</t>
  </si>
  <si>
    <t>Service redone 12/2008. Notes on Atlas. After lead ban.</t>
  </si>
  <si>
    <t>Service repair record on CVWD side and interpolation within interpolation area 5 on the customer side.</t>
  </si>
  <si>
    <t>051148</t>
  </si>
  <si>
    <t>1408 Linhere St</t>
  </si>
  <si>
    <t>Water meter for account root 051148</t>
  </si>
  <si>
    <t>051149</t>
  </si>
  <si>
    <t>1405 Linhere St</t>
  </si>
  <si>
    <t>Water meter for account root 051149</t>
  </si>
  <si>
    <t>051150</t>
  </si>
  <si>
    <t>1402 Linhere St</t>
  </si>
  <si>
    <t>Water meter for account root 051150</t>
  </si>
  <si>
    <t>051151</t>
  </si>
  <si>
    <t>1394 Linhere St</t>
  </si>
  <si>
    <t>Water meter for account root 051151</t>
  </si>
  <si>
    <t>051152</t>
  </si>
  <si>
    <t>1395 Linhere St</t>
  </si>
  <si>
    <t>Water meter for account root 051152</t>
  </si>
  <si>
    <t>051153</t>
  </si>
  <si>
    <t>1385 Linhere St</t>
  </si>
  <si>
    <t>Water meter for account root 051153</t>
  </si>
  <si>
    <t>051154</t>
  </si>
  <si>
    <t>1386 Linhere St</t>
  </si>
  <si>
    <t>Water meter for account root 051154</t>
  </si>
  <si>
    <t>09-2010</t>
  </si>
  <si>
    <t>Service redone 09/2010. Notes on Atlas. After lead ban.</t>
  </si>
  <si>
    <t>051155</t>
  </si>
  <si>
    <t>1378 Linhere St</t>
  </si>
  <si>
    <t>Water meter for account root 051155</t>
  </si>
  <si>
    <t>051156</t>
  </si>
  <si>
    <t>1377 Linhere St</t>
  </si>
  <si>
    <t>Water meter for account root 051156</t>
  </si>
  <si>
    <t>051157</t>
  </si>
  <si>
    <t>1369 Linhere St</t>
  </si>
  <si>
    <t>Water meter for account root 051157</t>
  </si>
  <si>
    <t>051158</t>
  </si>
  <si>
    <t>1370 Linhere St</t>
  </si>
  <si>
    <t>Water meter for account root 051158</t>
  </si>
  <si>
    <t>051159</t>
  </si>
  <si>
    <t>1360 Linhere St</t>
  </si>
  <si>
    <t>Water meter for account root 051159</t>
  </si>
  <si>
    <t>051160</t>
  </si>
  <si>
    <t>1359 Linhere St</t>
  </si>
  <si>
    <t>Water meter for account root 051160</t>
  </si>
  <si>
    <t>051161</t>
  </si>
  <si>
    <t>1351 Linhere St</t>
  </si>
  <si>
    <t>Water meter for account root 051161</t>
  </si>
  <si>
    <t>051162</t>
  </si>
  <si>
    <t>1350 Linhere St</t>
  </si>
  <si>
    <t>Water meter for account root 051162</t>
  </si>
  <si>
    <t>11-2011</t>
  </si>
  <si>
    <t>Service redone 11/2011. Notes on Atlas. After lead ban.</t>
  </si>
  <si>
    <t>051163</t>
  </si>
  <si>
    <t>1340 Linhere St</t>
  </si>
  <si>
    <t>Water meter for account root 051163</t>
  </si>
  <si>
    <t>Service redone 11/2011. Notes on atlas. After lead ban.</t>
  </si>
  <si>
    <t>051164</t>
  </si>
  <si>
    <t>1341 Linhere St</t>
  </si>
  <si>
    <t>Water meter for account root 051164</t>
  </si>
  <si>
    <t>051165</t>
  </si>
  <si>
    <t>1333 Linhere St</t>
  </si>
  <si>
    <t>Water meter for account root 051165</t>
  </si>
  <si>
    <t>051166</t>
  </si>
  <si>
    <t>1325 Linhere St</t>
  </si>
  <si>
    <t>Water meter for account root 051166</t>
  </si>
  <si>
    <t>051167</t>
  </si>
  <si>
    <t>4895 Nipomo Dr</t>
  </si>
  <si>
    <t>Water meter for account root 051167</t>
  </si>
  <si>
    <t>051168</t>
  </si>
  <si>
    <t>4901 Nipomo Dr</t>
  </si>
  <si>
    <t>Water meter for account root 051168</t>
  </si>
  <si>
    <t>01-2019</t>
  </si>
  <si>
    <t>Service redone 01/2019. Notes on Atlas. Likely copper based on standard at the time. After lead ban.</t>
  </si>
  <si>
    <t>051169</t>
  </si>
  <si>
    <t>4911 Nipomo Dr</t>
  </si>
  <si>
    <t>Water meter for account root 051169</t>
  </si>
  <si>
    <t>051170</t>
  </si>
  <si>
    <t>1330 Linhere St</t>
  </si>
  <si>
    <t>Water meter for account root 051170</t>
  </si>
  <si>
    <t>051171</t>
  </si>
  <si>
    <t>4930 Nipomo Dr</t>
  </si>
  <si>
    <t>Water meter for account root 051171</t>
  </si>
  <si>
    <t>051172</t>
  </si>
  <si>
    <t>4921 Nipomo Dr</t>
  </si>
  <si>
    <t>Water meter for account root 051172</t>
  </si>
  <si>
    <t>051173</t>
  </si>
  <si>
    <t>4929 Nipomo Dr</t>
  </si>
  <si>
    <t>Water meter for account root 051173</t>
  </si>
  <si>
    <t>051174</t>
  </si>
  <si>
    <t>4933 Nipomo Dr</t>
  </si>
  <si>
    <t>Water meter for account root 051174</t>
  </si>
  <si>
    <t>051175</t>
  </si>
  <si>
    <t>4937 Nipomo Dr</t>
  </si>
  <si>
    <t>Water meter for account root 051175</t>
  </si>
  <si>
    <t>051176</t>
  </si>
  <si>
    <t>4941 Nipomo Dr</t>
  </si>
  <si>
    <t>Water meter for account root 051176</t>
  </si>
  <si>
    <t>051177</t>
  </si>
  <si>
    <t>4955 Nipomo Dr</t>
  </si>
  <si>
    <t>Water meter for account root 051177</t>
  </si>
  <si>
    <t>051178</t>
  </si>
  <si>
    <t>4948 Nipomo Dr</t>
  </si>
  <si>
    <t>Water meter for account root 051178</t>
  </si>
  <si>
    <t>051179</t>
  </si>
  <si>
    <t>4956 Nipomo Dr</t>
  </si>
  <si>
    <t>Water meter for account root 051179</t>
  </si>
  <si>
    <t>051180</t>
  </si>
  <si>
    <t>4966 Nipomo Dr</t>
  </si>
  <si>
    <t>Water meter for account root 051180</t>
  </si>
  <si>
    <t>051181</t>
  </si>
  <si>
    <t>4972 Nipomo Dr</t>
  </si>
  <si>
    <t>Water meter for account root 051181</t>
  </si>
  <si>
    <t>051182</t>
  </si>
  <si>
    <t>4980 Nipomo Dr</t>
  </si>
  <si>
    <t>Water meter for account root 051182</t>
  </si>
  <si>
    <t>051183</t>
  </si>
  <si>
    <t>1075 Linden Ave A</t>
  </si>
  <si>
    <t>Water meter for account root 051183</t>
  </si>
  <si>
    <t>051184</t>
  </si>
  <si>
    <t>1075 Linden Ave C</t>
  </si>
  <si>
    <t>Water meter for account root 051184</t>
  </si>
  <si>
    <t>051185</t>
  </si>
  <si>
    <t>1075 Linden Ave B</t>
  </si>
  <si>
    <t>Water meter for account root 051185</t>
  </si>
  <si>
    <t>051200</t>
  </si>
  <si>
    <t>899 Concha Loma Dr</t>
  </si>
  <si>
    <t>Water meter for account root 051200</t>
  </si>
  <si>
    <t>051201</t>
  </si>
  <si>
    <t>897 Concha Loma Dr B</t>
  </si>
  <si>
    <t>Water meter for account root 051201</t>
  </si>
  <si>
    <t>051202</t>
  </si>
  <si>
    <t>897 Concha Loma Dr A</t>
  </si>
  <si>
    <t>Water meter for account root 051202</t>
  </si>
  <si>
    <t>051204</t>
  </si>
  <si>
    <t>893 Concha Loma Dr</t>
  </si>
  <si>
    <t>Water meter for account root 051204</t>
  </si>
  <si>
    <t>051206</t>
  </si>
  <si>
    <t>891 Concha Loma Dr</t>
  </si>
  <si>
    <t>Water meter for account root 051206</t>
  </si>
  <si>
    <t>051208</t>
  </si>
  <si>
    <t>873 Concha Loma Dr</t>
  </si>
  <si>
    <t>Water meter for account root 051208</t>
  </si>
  <si>
    <t>051209</t>
  </si>
  <si>
    <t>871 Concha Loma Dr</t>
  </si>
  <si>
    <t>Water meter for account root 051209</t>
  </si>
  <si>
    <t>051210</t>
  </si>
  <si>
    <t>869 Concha Loma Dr</t>
  </si>
  <si>
    <t>Water meter for account root 051210</t>
  </si>
  <si>
    <t>051211</t>
  </si>
  <si>
    <t>867 Concha Loma Dr</t>
  </si>
  <si>
    <t>Water meter for account root 051211</t>
  </si>
  <si>
    <t>051212</t>
  </si>
  <si>
    <t>5470 Calle Ocho</t>
  </si>
  <si>
    <t>Water meter for account root 051212</t>
  </si>
  <si>
    <t>051213</t>
  </si>
  <si>
    <t>845 Concha Loma Dr</t>
  </si>
  <si>
    <t>Water meter for account root 051213</t>
  </si>
  <si>
    <t>051214</t>
  </si>
  <si>
    <t>843 Concha Loma Dr</t>
  </si>
  <si>
    <t>Water meter for account root 051214</t>
  </si>
  <si>
    <t>051217</t>
  </si>
  <si>
    <t>896 Concha Loma Dr</t>
  </si>
  <si>
    <t>Water meter for account root 051217</t>
  </si>
  <si>
    <t>03-14-2024</t>
  </si>
  <si>
    <t>Inspected by Vance_Keiser on 14-Mar-2024. Copper Non-Lead - Copper was found.</t>
  </si>
  <si>
    <t>051218</t>
  </si>
  <si>
    <t>864 Concha Loma Dr</t>
  </si>
  <si>
    <t>Water meter for account root 051218</t>
  </si>
  <si>
    <t>051219</t>
  </si>
  <si>
    <t>840 Concha Loma Dr</t>
  </si>
  <si>
    <t>Water meter for account root 051219</t>
  </si>
  <si>
    <t>051221</t>
  </si>
  <si>
    <t>831 Concha Loma Dr</t>
  </si>
  <si>
    <t>Water meter for account root 051221</t>
  </si>
  <si>
    <t>051222</t>
  </si>
  <si>
    <t>826 Concha Loma Dr</t>
  </si>
  <si>
    <t>Water meter for account root 051222</t>
  </si>
  <si>
    <t>04-16-2024</t>
  </si>
  <si>
    <t>Inspected by Danny_Rada on 16-Apr-2024. Blue Non-Lead - Plastic was found.</t>
  </si>
  <si>
    <t>Inspected by Danny_Rada on 16-Apr-2024. Copper Non-Lead - Copper was found.</t>
  </si>
  <si>
    <t>051223</t>
  </si>
  <si>
    <t>810 Concha Loma Dr</t>
  </si>
  <si>
    <t>Water meter for account root 051223</t>
  </si>
  <si>
    <t>051224</t>
  </si>
  <si>
    <t>5481 Calle Ocho</t>
  </si>
  <si>
    <t>Water meter for account root 051224</t>
  </si>
  <si>
    <t>051225</t>
  </si>
  <si>
    <t>791 Concha Loma Dr</t>
  </si>
  <si>
    <t>Water meter for account root 051225</t>
  </si>
  <si>
    <t>051226</t>
  </si>
  <si>
    <t>701 Concha Loma Dr</t>
  </si>
  <si>
    <t>Water meter for account root 051226</t>
  </si>
  <si>
    <t>051239</t>
  </si>
  <si>
    <t>5563 Calle Ocho</t>
  </si>
  <si>
    <t>Water meter for account root 051239</t>
  </si>
  <si>
    <t>051240</t>
  </si>
  <si>
    <t>5588 Canalino Dr</t>
  </si>
  <si>
    <t>Water meter for account root 051240</t>
  </si>
  <si>
    <t>051242</t>
  </si>
  <si>
    <t>5586 Canalino Dr</t>
  </si>
  <si>
    <t>Water meter for account root 051242</t>
  </si>
  <si>
    <t>051243</t>
  </si>
  <si>
    <t>5568 Canalino Dr</t>
  </si>
  <si>
    <t>Water meter for account root 051243</t>
  </si>
  <si>
    <t>Inspected by Vance_Keiser on 14-Mar-2024. Gray Non-Lead - Plastic was found.</t>
  </si>
  <si>
    <t>051245</t>
  </si>
  <si>
    <t>5556 Canalino Dr</t>
  </si>
  <si>
    <t>Water meter for account root 051245</t>
  </si>
  <si>
    <t>051247</t>
  </si>
  <si>
    <t>5548 Canalino Dr</t>
  </si>
  <si>
    <t>Water meter for account root 051247</t>
  </si>
  <si>
    <t>051248</t>
  </si>
  <si>
    <t>5538 Canalino Dr</t>
  </si>
  <si>
    <t>Water meter for account root 051248</t>
  </si>
  <si>
    <t>051250</t>
  </si>
  <si>
    <t>5528 Canalino Dr</t>
  </si>
  <si>
    <t>Water meter for account root 051250</t>
  </si>
  <si>
    <t>051251</t>
  </si>
  <si>
    <t>5518 Canalino Dr</t>
  </si>
  <si>
    <t>Water meter for account root 051251</t>
  </si>
  <si>
    <t>051260</t>
  </si>
  <si>
    <t>645 Concha Loma Dr</t>
  </si>
  <si>
    <t>Water meter for account root 051260</t>
  </si>
  <si>
    <t>051261</t>
  </si>
  <si>
    <t>615 Concha Loma Dr</t>
  </si>
  <si>
    <t>Water meter for account root 051261</t>
  </si>
  <si>
    <t>051262</t>
  </si>
  <si>
    <t>595 Concha Loma Dr</t>
  </si>
  <si>
    <t>Water meter for account root 051262</t>
  </si>
  <si>
    <t>051263</t>
  </si>
  <si>
    <t>555 Concha Loma Dr</t>
  </si>
  <si>
    <t>Water meter for account root 051263</t>
  </si>
  <si>
    <t>051264</t>
  </si>
  <si>
    <t>535 Concha Loma Dr</t>
  </si>
  <si>
    <t>Water meter for account root 051264</t>
  </si>
  <si>
    <t>051265</t>
  </si>
  <si>
    <t>501 Concha Loma Dr</t>
  </si>
  <si>
    <t>Water meter for account root 051265</t>
  </si>
  <si>
    <t>051266</t>
  </si>
  <si>
    <t>477 Concha Loma Dr</t>
  </si>
  <si>
    <t>Water meter for account root 051266</t>
  </si>
  <si>
    <t>051267</t>
  </si>
  <si>
    <t>457 Concha Loma Dr</t>
  </si>
  <si>
    <t>Water meter for account root 051267</t>
  </si>
  <si>
    <t>051290</t>
  </si>
  <si>
    <t>5596 Calle Ocho</t>
  </si>
  <si>
    <t>Water meter for account root 051290</t>
  </si>
  <si>
    <t>Inspected by Vance_Keiser on 14-Mar-2024. White Non-Lead - Plastic was found.</t>
  </si>
  <si>
    <t>051291</t>
  </si>
  <si>
    <t>5534 Calle Ocho</t>
  </si>
  <si>
    <t>Water meter for account root 051291</t>
  </si>
  <si>
    <t>051292</t>
  </si>
  <si>
    <t>5528 Calle Ocho</t>
  </si>
  <si>
    <t>Water meter for account root 051292</t>
  </si>
  <si>
    <t>051293</t>
  </si>
  <si>
    <t>5512 Calle Ocho</t>
  </si>
  <si>
    <t>Water meter for account root 051293</t>
  </si>
  <si>
    <t>051302</t>
  </si>
  <si>
    <t>5592 Calle Ocho</t>
  </si>
  <si>
    <t>Water meter for account root 051302</t>
  </si>
  <si>
    <t>051303</t>
  </si>
  <si>
    <t>5588 Calle Ocho</t>
  </si>
  <si>
    <t>Water meter for account root 051303</t>
  </si>
  <si>
    <t>051304</t>
  </si>
  <si>
    <t>5586 Calle Ocho</t>
  </si>
  <si>
    <t>Water meter for account root 051304</t>
  </si>
  <si>
    <t>051306</t>
  </si>
  <si>
    <t>5599 Canalino Dr</t>
  </si>
  <si>
    <t>Water meter for account root 051306</t>
  </si>
  <si>
    <t>051307</t>
  </si>
  <si>
    <t>5582 Calle Ocho</t>
  </si>
  <si>
    <t>Water meter for account root 051307</t>
  </si>
  <si>
    <t>01-29-2024</t>
  </si>
  <si>
    <t>Inspection by EF on Jan 29, 2024, 3:47:00 PM</t>
  </si>
  <si>
    <t>Field protocol performed. Interpolation Area 4. One of 7 meters surveyed. Data and photos available in Survey123. Copper copper on customer side and copper copper on CVWD side.</t>
  </si>
  <si>
    <t>051309</t>
  </si>
  <si>
    <t>5591 Canalino Dr</t>
  </si>
  <si>
    <t>Water meter for account root 051309</t>
  </si>
  <si>
    <t>051311</t>
  </si>
  <si>
    <t>5581 Canalino Dr</t>
  </si>
  <si>
    <t>Water meter for account root 051311</t>
  </si>
  <si>
    <t>051313</t>
  </si>
  <si>
    <t>5577 Canalino Dr</t>
  </si>
  <si>
    <t>Water meter for account root 051313</t>
  </si>
  <si>
    <t>051315</t>
  </si>
  <si>
    <t>5573 Canalino Dr</t>
  </si>
  <si>
    <t>Water meter for account root 051315</t>
  </si>
  <si>
    <t>051317</t>
  </si>
  <si>
    <t>5563 Canalino Dr</t>
  </si>
  <si>
    <t>Water meter for account root 051317</t>
  </si>
  <si>
    <t>051319</t>
  </si>
  <si>
    <t>5559 Canalino Dr</t>
  </si>
  <si>
    <t>Water meter for account root 051319</t>
  </si>
  <si>
    <t>051321</t>
  </si>
  <si>
    <t>5551 Canalino Dr</t>
  </si>
  <si>
    <t>Water meter for account root 051321</t>
  </si>
  <si>
    <t>051323</t>
  </si>
  <si>
    <t>5545 Canalino Dr</t>
  </si>
  <si>
    <t>Water meter for account root 051323</t>
  </si>
  <si>
    <t>051325</t>
  </si>
  <si>
    <t>5541 Canalino Dr</t>
  </si>
  <si>
    <t>Water meter for account root 051325</t>
  </si>
  <si>
    <t>051327</t>
  </si>
  <si>
    <t>5537 Canalino Dr</t>
  </si>
  <si>
    <t>Water meter for account root 051327</t>
  </si>
  <si>
    <t>051329</t>
  </si>
  <si>
    <t>5533 Canalino Dr</t>
  </si>
  <si>
    <t>Water meter for account root 051329</t>
  </si>
  <si>
    <t>051331</t>
  </si>
  <si>
    <t>5529 Canalino Dr</t>
  </si>
  <si>
    <t>Water meter for account root 051331</t>
  </si>
  <si>
    <t>051333</t>
  </si>
  <si>
    <t>5525 Canalino Dr</t>
  </si>
  <si>
    <t>Water meter for account root 051333</t>
  </si>
  <si>
    <t>051335</t>
  </si>
  <si>
    <t>5521 Canalino Dr</t>
  </si>
  <si>
    <t>Water meter for account root 051335</t>
  </si>
  <si>
    <t>051337</t>
  </si>
  <si>
    <t>496 Concha Loma Dr</t>
  </si>
  <si>
    <t>Water meter for account root 051337</t>
  </si>
  <si>
    <t>051338</t>
  </si>
  <si>
    <t>5570 Calle Ocho</t>
  </si>
  <si>
    <t>Water meter for account root 051338</t>
  </si>
  <si>
    <t>051339</t>
  </si>
  <si>
    <t>5566 Calle Ocho</t>
  </si>
  <si>
    <t>Water meter for account root 051339</t>
  </si>
  <si>
    <t>051340</t>
  </si>
  <si>
    <t>5596 Canalino Dr</t>
  </si>
  <si>
    <t>Water meter for account root 051340</t>
  </si>
  <si>
    <t>051341</t>
  </si>
  <si>
    <t>5560 Calle Ocho</t>
  </si>
  <si>
    <t>Water meter for account root 051341</t>
  </si>
  <si>
    <t>051342</t>
  </si>
  <si>
    <t>5556 Calle Ocho</t>
  </si>
  <si>
    <t>Water meter for account root 051342</t>
  </si>
  <si>
    <t>051343</t>
  </si>
  <si>
    <t>5550 Calle Ocho</t>
  </si>
  <si>
    <t>Water meter for account root 051343</t>
  </si>
  <si>
    <t>051344</t>
  </si>
  <si>
    <t>5542 Calle Ocho</t>
  </si>
  <si>
    <t>Water meter for account root 051344</t>
  </si>
  <si>
    <t>Inspected by Nathan_Jepson on 06-Feb-2024. White Non-Lead - Plastic was found.</t>
  </si>
  <si>
    <t>051345</t>
  </si>
  <si>
    <t>5538 Calle Ocho</t>
  </si>
  <si>
    <t>Water meter for account root 051345</t>
  </si>
  <si>
    <t>051346</t>
  </si>
  <si>
    <t>5576 Calle Ocho</t>
  </si>
  <si>
    <t>Water meter for account root 051346</t>
  </si>
  <si>
    <t>051347</t>
  </si>
  <si>
    <t>5522 Calle Ocho</t>
  </si>
  <si>
    <t>Water meter for account root 051347</t>
  </si>
  <si>
    <t>051349</t>
  </si>
  <si>
    <t>5504 Calle Ocho</t>
  </si>
  <si>
    <t>Water meter for account root 051349</t>
  </si>
  <si>
    <t>051350</t>
  </si>
  <si>
    <t>5630 Fiesta Dr</t>
  </si>
  <si>
    <t>Water meter for account root 051350</t>
  </si>
  <si>
    <t xml:space="preserve">Interpolation </t>
  </si>
  <si>
    <t>Interpolation within Interpolation Area 4. Based on 7 meters survyed. No lead was found at 10% of the interpolation area therefore non-lead - other was applied to the remainder of the interpolation area.</t>
  </si>
  <si>
    <t>051351</t>
  </si>
  <si>
    <t>5631 Fiesta Dr</t>
  </si>
  <si>
    <t>Water meter for account root 051351</t>
  </si>
  <si>
    <t>051352</t>
  </si>
  <si>
    <t>5643 Fiesta Dr</t>
  </si>
  <si>
    <t>Water meter for account root 051352</t>
  </si>
  <si>
    <t>051353</t>
  </si>
  <si>
    <t>5640 Fiesta Dr</t>
  </si>
  <si>
    <t>Water meter for account root 051353</t>
  </si>
  <si>
    <t>051354</t>
  </si>
  <si>
    <t>5652 Fiesta Dr</t>
  </si>
  <si>
    <t>Water meter for account root 051354</t>
  </si>
  <si>
    <t>051355</t>
  </si>
  <si>
    <t>5655 Fiesta Dr</t>
  </si>
  <si>
    <t>Water meter for account root 051355</t>
  </si>
  <si>
    <t>051356</t>
  </si>
  <si>
    <t>5669 Fiesta Dr</t>
  </si>
  <si>
    <t>Water meter for account root 051356</t>
  </si>
  <si>
    <t>051357</t>
  </si>
  <si>
    <t>5664 Fiesta Dr</t>
  </si>
  <si>
    <t>Water meter for account root 051357</t>
  </si>
  <si>
    <t>051358</t>
  </si>
  <si>
    <t>5676 Fiesta Dr</t>
  </si>
  <si>
    <t>Water meter for account root 051358</t>
  </si>
  <si>
    <t>051359</t>
  </si>
  <si>
    <t>5677 Fiesta Dr</t>
  </si>
  <si>
    <t>Water meter for account root 051359</t>
  </si>
  <si>
    <t>051360</t>
  </si>
  <si>
    <t>573 Arbol Verde St</t>
  </si>
  <si>
    <t>Water meter for account root 051360</t>
  </si>
  <si>
    <t>051361</t>
  </si>
  <si>
    <t>5688 Fiesta Dr</t>
  </si>
  <si>
    <t>Water meter for account root 051361</t>
  </si>
  <si>
    <t>Inspection by EF on Jan 29, 2024, 10:34:00 AM</t>
  </si>
  <si>
    <t>051362</t>
  </si>
  <si>
    <t>565 Arbol Verde St</t>
  </si>
  <si>
    <t>Water meter for account root 051362</t>
  </si>
  <si>
    <t>051363</t>
  </si>
  <si>
    <t>549 Arbol Verde St</t>
  </si>
  <si>
    <t>Water meter for account root 051363</t>
  </si>
  <si>
    <t>Inspection by EF on Jan 29, 2024, 10:05:00 AM</t>
  </si>
  <si>
    <t>051364</t>
  </si>
  <si>
    <t>537 Arbol Verde St</t>
  </si>
  <si>
    <t>Water meter for account root 051364</t>
  </si>
  <si>
    <t>051365</t>
  </si>
  <si>
    <t>525 Arbol Verde St</t>
  </si>
  <si>
    <t>Water meter for account root 051365</t>
  </si>
  <si>
    <t>051366</t>
  </si>
  <si>
    <t>513 Arbol Verde St</t>
  </si>
  <si>
    <t>Water meter for account root 051366</t>
  </si>
  <si>
    <t>051367</t>
  </si>
  <si>
    <t>5654 Canalino Dr</t>
  </si>
  <si>
    <t>Water meter for account root 051367</t>
  </si>
  <si>
    <t>051368</t>
  </si>
  <si>
    <t>5661 Canalino Dr</t>
  </si>
  <si>
    <t>Water meter for account root 051368</t>
  </si>
  <si>
    <t>08-2017</t>
  </si>
  <si>
    <t>Service redone 08/2017. Note on Atlas. Likely copper based on District standard detail at the time. After lead ban.</t>
  </si>
  <si>
    <t>Service repair record CVWD side and interpolation within interpolation area 4 on the customer side.</t>
  </si>
  <si>
    <t>051369</t>
  </si>
  <si>
    <t>5647 Canalino Dr</t>
  </si>
  <si>
    <t>Water meter for account root 051369</t>
  </si>
  <si>
    <t>051370</t>
  </si>
  <si>
    <t>5632 Canalino Dr</t>
  </si>
  <si>
    <t>Water meter for account root 051370</t>
  </si>
  <si>
    <t>051371</t>
  </si>
  <si>
    <t>5631 Canalino Dr</t>
  </si>
  <si>
    <t>Water meter for account root 051371</t>
  </si>
  <si>
    <t>07-2017</t>
  </si>
  <si>
    <t>Service redone 07/2017. Note on Atlas. Likely copper based on District standard detail at the time. After lead ban.</t>
  </si>
  <si>
    <t>051372</t>
  </si>
  <si>
    <t>5615 Canalino Dr</t>
  </si>
  <si>
    <t>Water meter for account root 051372</t>
  </si>
  <si>
    <t>051373</t>
  </si>
  <si>
    <t>5610 Canalino Dr</t>
  </si>
  <si>
    <t>Water meter for account root 051373</t>
  </si>
  <si>
    <t>051374</t>
  </si>
  <si>
    <t>580 Calle Dia</t>
  </si>
  <si>
    <t>Water meter for account root 051374</t>
  </si>
  <si>
    <t>051375</t>
  </si>
  <si>
    <t>592 Calle Dia</t>
  </si>
  <si>
    <t>Water meter for account root 051375</t>
  </si>
  <si>
    <t>051376</t>
  </si>
  <si>
    <t>595 Calle Dia</t>
  </si>
  <si>
    <t>Water meter for account root 051376</t>
  </si>
  <si>
    <t>051377</t>
  </si>
  <si>
    <t>591 Calle Dia</t>
  </si>
  <si>
    <t>Water meter for account root 051377</t>
  </si>
  <si>
    <t>08-2011</t>
  </si>
  <si>
    <t>Service redone 08/2011. Note on Atlas. After lead ban.</t>
  </si>
  <si>
    <t>051378</t>
  </si>
  <si>
    <t>579 Calle Dia</t>
  </si>
  <si>
    <t>Water meter for account root 051378</t>
  </si>
  <si>
    <t>051379</t>
  </si>
  <si>
    <t>555 Calle Dia</t>
  </si>
  <si>
    <t>Water meter for account root 051379</t>
  </si>
  <si>
    <t>051380</t>
  </si>
  <si>
    <t>531 Calle Dia</t>
  </si>
  <si>
    <t>Water meter for account root 051380</t>
  </si>
  <si>
    <t>051381</t>
  </si>
  <si>
    <t>491 Calle Dia</t>
  </si>
  <si>
    <t>Water meter for account root 051381</t>
  </si>
  <si>
    <t>051382</t>
  </si>
  <si>
    <t>477 Calle Dia</t>
  </si>
  <si>
    <t>Water meter for account root 051382</t>
  </si>
  <si>
    <t>051383</t>
  </si>
  <si>
    <t>441 Calle Dia</t>
  </si>
  <si>
    <t>Water meter for account root 051383</t>
  </si>
  <si>
    <t>051384</t>
  </si>
  <si>
    <t>425 Calle Dia</t>
  </si>
  <si>
    <t>Water meter for account root 051384</t>
  </si>
  <si>
    <t>051385</t>
  </si>
  <si>
    <t>413 Calle Dia</t>
  </si>
  <si>
    <t>Water meter for account root 051385</t>
  </si>
  <si>
    <t>051386</t>
  </si>
  <si>
    <t>401 Calle Dia</t>
  </si>
  <si>
    <t>Water meter for account root 051386</t>
  </si>
  <si>
    <t>061401</t>
  </si>
  <si>
    <t>5601 Calle Pacific</t>
  </si>
  <si>
    <t>Water meter for account root 061401</t>
  </si>
  <si>
    <t>061402</t>
  </si>
  <si>
    <t>5613 Calle Pacific</t>
  </si>
  <si>
    <t>Water meter for account root 061402</t>
  </si>
  <si>
    <t>061403</t>
  </si>
  <si>
    <t>5610 Calle Pacific</t>
  </si>
  <si>
    <t>Water meter for account root 061403</t>
  </si>
  <si>
    <t>061404</t>
  </si>
  <si>
    <t>5618 Calle Pacific</t>
  </si>
  <si>
    <t>Water meter for account root 061404</t>
  </si>
  <si>
    <t>061405</t>
  </si>
  <si>
    <t>5625 Calle Pacific</t>
  </si>
  <si>
    <t>Water meter for account root 061405</t>
  </si>
  <si>
    <t>Inspection by EF on Jan 29, 2024, 10:25:00 AM</t>
  </si>
  <si>
    <t>061406</t>
  </si>
  <si>
    <t>5632 Calle Pacific</t>
  </si>
  <si>
    <t>Water meter for account root 061406</t>
  </si>
  <si>
    <t>061407</t>
  </si>
  <si>
    <t>5640 Calle Pacific</t>
  </si>
  <si>
    <t>Water meter for account root 061407</t>
  </si>
  <si>
    <t>061408</t>
  </si>
  <si>
    <t>5637 Calle Pacific</t>
  </si>
  <si>
    <t>Water meter for account root 061408</t>
  </si>
  <si>
    <t>061409</t>
  </si>
  <si>
    <t>5641 Calle Pacific</t>
  </si>
  <si>
    <t>Water meter for account root 061409</t>
  </si>
  <si>
    <t>061410</t>
  </si>
  <si>
    <t>5653 Calle Pacific</t>
  </si>
  <si>
    <t>Water meter for account root 061410</t>
  </si>
  <si>
    <t>061411</t>
  </si>
  <si>
    <t>5652 Calle Pacific</t>
  </si>
  <si>
    <t>Water meter for account root 061411</t>
  </si>
  <si>
    <t>061412</t>
  </si>
  <si>
    <t>5664 Calle Pacific</t>
  </si>
  <si>
    <t>Water meter for account root 061412</t>
  </si>
  <si>
    <t>061413</t>
  </si>
  <si>
    <t>5665 Calle Pacific</t>
  </si>
  <si>
    <t>Water meter for account root 061413</t>
  </si>
  <si>
    <t>061414</t>
  </si>
  <si>
    <t>5671 Calle Pacific</t>
  </si>
  <si>
    <t>Water meter for account root 061414</t>
  </si>
  <si>
    <t>061415</t>
  </si>
  <si>
    <t>5683 Calle Pacific</t>
  </si>
  <si>
    <t>Water meter for account root 061415</t>
  </si>
  <si>
    <t>061416</t>
  </si>
  <si>
    <t>5691 Calle Pacific</t>
  </si>
  <si>
    <t>Water meter for account root 061416</t>
  </si>
  <si>
    <t>061417</t>
  </si>
  <si>
    <t>420 Arbol Verde St</t>
  </si>
  <si>
    <t>Water meter for account root 061417</t>
  </si>
  <si>
    <t>061418</t>
  </si>
  <si>
    <t>436 Arbol Verde St</t>
  </si>
  <si>
    <t>Water meter for account root 061418</t>
  </si>
  <si>
    <t>Inspection by NJ on Jan 29, 2024, 3:22:09 PM</t>
  </si>
  <si>
    <t>061419</t>
  </si>
  <si>
    <t>454 Arbol Verde St</t>
  </si>
  <si>
    <t>Water meter for account root 061419</t>
  </si>
  <si>
    <t>Inspection by NJ on Jan 29, 2024, 3:34:31 PM</t>
  </si>
  <si>
    <t>061420</t>
  </si>
  <si>
    <t>455 Arbol Verde St</t>
  </si>
  <si>
    <t>Water meter for account root 061420</t>
  </si>
  <si>
    <t>09-2013</t>
  </si>
  <si>
    <t>Service redone 09/2013. Note on Atlas. After lead ban.</t>
  </si>
  <si>
    <t>061421</t>
  </si>
  <si>
    <t>485 Arbol Verde St</t>
  </si>
  <si>
    <t>Water meter for account root 061421</t>
  </si>
  <si>
    <t>061422</t>
  </si>
  <si>
    <t>480 Arbol Verde St</t>
  </si>
  <si>
    <t>Water meter for account root 061422</t>
  </si>
  <si>
    <t>061423</t>
  </si>
  <si>
    <t>500 Arbol Verde St</t>
  </si>
  <si>
    <t>Water meter for account root 061423</t>
  </si>
  <si>
    <t>061424</t>
  </si>
  <si>
    <t>512 Arbol Verde St</t>
  </si>
  <si>
    <t>Water meter for account root 061424</t>
  </si>
  <si>
    <t>061425</t>
  </si>
  <si>
    <t>524 Arbol Verde St</t>
  </si>
  <si>
    <t>Water meter for account root 061425</t>
  </si>
  <si>
    <t>061426</t>
  </si>
  <si>
    <t>532 Arbol Verde St</t>
  </si>
  <si>
    <t>Water meter for account root 061426</t>
  </si>
  <si>
    <t>Inspection by EF on Jan 29, 2024, 10:00:00 AM</t>
  </si>
  <si>
    <t>061427</t>
  </si>
  <si>
    <t>546 Arbol Verde St</t>
  </si>
  <si>
    <t>Water meter for account root 061427</t>
  </si>
  <si>
    <t>061428</t>
  </si>
  <si>
    <t>560 Arbol Verde St</t>
  </si>
  <si>
    <t>Water meter for account root 061428</t>
  </si>
  <si>
    <t>061429</t>
  </si>
  <si>
    <t>572 Arbol Verde St</t>
  </si>
  <si>
    <t>Water meter for account root 061429</t>
  </si>
  <si>
    <t>061430</t>
  </si>
  <si>
    <t>586 Arbol Verde St</t>
  </si>
  <si>
    <t>Water meter for account root 061430</t>
  </si>
  <si>
    <t>061431</t>
  </si>
  <si>
    <t>600 Arbol Verde St</t>
  </si>
  <si>
    <t>Water meter for account root 061431</t>
  </si>
  <si>
    <t>061432</t>
  </si>
  <si>
    <t>610 Arbol Verde St</t>
  </si>
  <si>
    <t>Water meter for account root 061432</t>
  </si>
  <si>
    <t>061433</t>
  </si>
  <si>
    <t>726 Arbol Verde St</t>
  </si>
  <si>
    <t>Water meter for account root 061433</t>
  </si>
  <si>
    <t>Inspected by NJ on Jan 29, 2024, 12:39:56 PM</t>
  </si>
  <si>
    <t>Field protocol performed. Interpolation Area 6. One of 4 meters surveyed. Data and photos available in Survey123. Copper copper on customer side and copper copper on CVWD side.</t>
  </si>
  <si>
    <t>061434</t>
  </si>
  <si>
    <t>736 Arbol Verde St</t>
  </si>
  <si>
    <t>Water meter for account root 061434</t>
  </si>
  <si>
    <t>Inspected by NJ on Jan 29, 2024, 12:36:40 PM</t>
  </si>
  <si>
    <t>061435</t>
  </si>
  <si>
    <t>744 Arbol Verde St</t>
  </si>
  <si>
    <t>Water meter for account root 061435</t>
  </si>
  <si>
    <t>061436</t>
  </si>
  <si>
    <t>752 Arbol Verde St</t>
  </si>
  <si>
    <t>Water meter for account root 061436</t>
  </si>
  <si>
    <t>061437</t>
  </si>
  <si>
    <t>760 Arbol Verde St</t>
  </si>
  <si>
    <t>Water meter for account root 061437</t>
  </si>
  <si>
    <t>061438</t>
  </si>
  <si>
    <t>766 Arbol Verde St</t>
  </si>
  <si>
    <t>Water meter for account root 061438</t>
  </si>
  <si>
    <t>061439</t>
  </si>
  <si>
    <t>770 Arbol Verde St</t>
  </si>
  <si>
    <t>Water meter for account root 061439</t>
  </si>
  <si>
    <t>061440</t>
  </si>
  <si>
    <t>780 Arbol Verde St</t>
  </si>
  <si>
    <t>Water meter for account root 061440</t>
  </si>
  <si>
    <t>061441</t>
  </si>
  <si>
    <t>790 Arbol Verde St</t>
  </si>
  <si>
    <t>Water meter for account root 061441</t>
  </si>
  <si>
    <t>061442</t>
  </si>
  <si>
    <t>800 Arbol Verde St</t>
  </si>
  <si>
    <t>Water meter for account root 061442</t>
  </si>
  <si>
    <t>061443</t>
  </si>
  <si>
    <t>810 Arbol Verde St</t>
  </si>
  <si>
    <t>Water meter for account root 061443</t>
  </si>
  <si>
    <t>061444</t>
  </si>
  <si>
    <t>830 Arbol Verde St</t>
  </si>
  <si>
    <t>Water meter for account root 061444</t>
  </si>
  <si>
    <t>061445</t>
  </si>
  <si>
    <t>856 Arbol Verde St</t>
  </si>
  <si>
    <t>Water meter for account root 061445</t>
  </si>
  <si>
    <t>10-2016</t>
  </si>
  <si>
    <t>Service redone 10/2016. Notes on Atlas. Likely copper based on standard at the time. After lead ban.</t>
  </si>
  <si>
    <t>Service repair record on CVWD side and interpolation within interpolation area 6 on the customer side.</t>
  </si>
  <si>
    <t>061446</t>
  </si>
  <si>
    <t>864 Arbol Verde St</t>
  </si>
  <si>
    <t>Water meter for account root 061446</t>
  </si>
  <si>
    <t>061447</t>
  </si>
  <si>
    <t>877 Arbol Verde St</t>
  </si>
  <si>
    <t>Water meter for account root 061447</t>
  </si>
  <si>
    <t>061448</t>
  </si>
  <si>
    <t>871 Arbol Verde St</t>
  </si>
  <si>
    <t>Water meter for account root 061448</t>
  </si>
  <si>
    <t>061449</t>
  </si>
  <si>
    <t>863 Arbol Verde St</t>
  </si>
  <si>
    <t>Water meter for account root 061449</t>
  </si>
  <si>
    <t>061450</t>
  </si>
  <si>
    <t>855 Arbol Verde St</t>
  </si>
  <si>
    <t>Water meter for account root 061450</t>
  </si>
  <si>
    <t>061451</t>
  </si>
  <si>
    <t>845 Arbol Verde St</t>
  </si>
  <si>
    <t>Water meter for account root 061451</t>
  </si>
  <si>
    <t>061452</t>
  </si>
  <si>
    <t>839 Arbol Verde St</t>
  </si>
  <si>
    <t>Water meter for account root 061452</t>
  </si>
  <si>
    <t>061453</t>
  </si>
  <si>
    <t>833 Arbol Verde St</t>
  </si>
  <si>
    <t>Water meter for account root 061453</t>
  </si>
  <si>
    <t>061454</t>
  </si>
  <si>
    <t>821 Arbol Verde St</t>
  </si>
  <si>
    <t>Water meter for account root 061454</t>
  </si>
  <si>
    <t>061455</t>
  </si>
  <si>
    <t>789 Calle Rey Mar</t>
  </si>
  <si>
    <t>Water meter for account root 061455</t>
  </si>
  <si>
    <t>061456</t>
  </si>
  <si>
    <t>775 Calle Rey Mar</t>
  </si>
  <si>
    <t>Water meter for account root 061456</t>
  </si>
  <si>
    <t>061457</t>
  </si>
  <si>
    <t>767 Calle Rey Mar</t>
  </si>
  <si>
    <t>Water meter for account root 061457</t>
  </si>
  <si>
    <t>08-2018</t>
  </si>
  <si>
    <t>Service redone 08/2018. Notes on Atlas. Likely copper based on standard at the time. After lead ban.</t>
  </si>
  <si>
    <t>061458</t>
  </si>
  <si>
    <t>759 Calle Rey Mar</t>
  </si>
  <si>
    <t>Water meter for account root 061458</t>
  </si>
  <si>
    <t>061459</t>
  </si>
  <si>
    <t>755 Calle Rey Mar</t>
  </si>
  <si>
    <t>Water meter for account root 061459</t>
  </si>
  <si>
    <t>061460</t>
  </si>
  <si>
    <t>750 Calle Rey Mar</t>
  </si>
  <si>
    <t>Water meter for account root 061460</t>
  </si>
  <si>
    <t>Inspected by NJ on Jan 29, 2024, 11:15:37 AM</t>
  </si>
  <si>
    <t>061461</t>
  </si>
  <si>
    <t>760 Calle Rey Mar</t>
  </si>
  <si>
    <t>Water meter for account root 061461</t>
  </si>
  <si>
    <t>061462</t>
  </si>
  <si>
    <t>770 Calle Rey Mar</t>
  </si>
  <si>
    <t>Water meter for account root 061462</t>
  </si>
  <si>
    <t>061463</t>
  </si>
  <si>
    <t>780 Calle Rey Mar</t>
  </si>
  <si>
    <t>Water meter for account root 061463</t>
  </si>
  <si>
    <t>061464</t>
  </si>
  <si>
    <t>797 Arbol Verde St</t>
  </si>
  <si>
    <t>Water meter for account root 061464</t>
  </si>
  <si>
    <t>061465</t>
  </si>
  <si>
    <t>777 Arbol Verde St</t>
  </si>
  <si>
    <t>Water meter for account root 061465</t>
  </si>
  <si>
    <t>061466</t>
  </si>
  <si>
    <t>745 Arbol Verde St</t>
  </si>
  <si>
    <t>Water meter for account root 061466</t>
  </si>
  <si>
    <t>Inspected by NJ on Jan 29, 2024, 12:23:21 PM</t>
  </si>
  <si>
    <t xml:space="preserve">Field inspection </t>
  </si>
  <si>
    <t>061467</t>
  </si>
  <si>
    <t>737 Arbol Verde St</t>
  </si>
  <si>
    <t>Water meter for account root 061467</t>
  </si>
  <si>
    <t>2014</t>
  </si>
  <si>
    <t>Service redone 2014. Notes on Atlas. After lead ban.</t>
  </si>
  <si>
    <t>061468</t>
  </si>
  <si>
    <t>725 Arbol Verde St</t>
  </si>
  <si>
    <t>Water meter for account root 061468</t>
  </si>
  <si>
    <t>061501</t>
  </si>
  <si>
    <t>4898 Malibu Dr</t>
  </si>
  <si>
    <t>Water meter for account root 061501</t>
  </si>
  <si>
    <t>061502</t>
  </si>
  <si>
    <t>4884 Malibu Dr</t>
  </si>
  <si>
    <t>Water meter for account root 061502</t>
  </si>
  <si>
    <t>061503</t>
  </si>
  <si>
    <t>4870 Malibu Dr</t>
  </si>
  <si>
    <t>Water meter for account root 061503</t>
  </si>
  <si>
    <t>07-2015</t>
  </si>
  <si>
    <t>Service redone 07/2015. Notes on Atlas. Likely copper based on standard at the time. After lead ban.</t>
  </si>
  <si>
    <t>061504</t>
  </si>
  <si>
    <t>4856 Malibu Dr</t>
  </si>
  <si>
    <t>Water meter for account root 061504</t>
  </si>
  <si>
    <t>061505</t>
  </si>
  <si>
    <t>4840 Malibu Dr</t>
  </si>
  <si>
    <t>Water meter for account root 061505</t>
  </si>
  <si>
    <t>061506</t>
  </si>
  <si>
    <t>4824 Malibu Dr</t>
  </si>
  <si>
    <t>Water meter for account root 061506</t>
  </si>
  <si>
    <t>061507</t>
  </si>
  <si>
    <t>1430 Tomol Dr</t>
  </si>
  <si>
    <t>Water meter for account root 061507</t>
  </si>
  <si>
    <t>12-2011</t>
  </si>
  <si>
    <t>Service redone 12/2011. Notes on Atlas. After lead ban.</t>
  </si>
  <si>
    <t>061508</t>
  </si>
  <si>
    <t>1422 Tomol Dr</t>
  </si>
  <si>
    <t>Water meter for account root 061508</t>
  </si>
  <si>
    <t>061509</t>
  </si>
  <si>
    <t>1431 Tomol Dr</t>
  </si>
  <si>
    <t>Water meter for account root 061509</t>
  </si>
  <si>
    <t>01-2012</t>
  </si>
  <si>
    <t>Service redone 01/2012. Notes on Atlas. After lead ban.</t>
  </si>
  <si>
    <t>061510</t>
  </si>
  <si>
    <t>1423 Tomol Dr</t>
  </si>
  <si>
    <t>Water meter for account root 061510</t>
  </si>
  <si>
    <t>061511</t>
  </si>
  <si>
    <t>1414 Tomol Dr</t>
  </si>
  <si>
    <t>Water meter for account root 061511</t>
  </si>
  <si>
    <t>061512</t>
  </si>
  <si>
    <t>1408 Tomol Dr</t>
  </si>
  <si>
    <t>Water meter for account root 061512</t>
  </si>
  <si>
    <t>061513</t>
  </si>
  <si>
    <t>1415 Tomol Dr</t>
  </si>
  <si>
    <t>Water meter for account root 061513</t>
  </si>
  <si>
    <t>061514</t>
  </si>
  <si>
    <t>1405 Tomol Dr</t>
  </si>
  <si>
    <t>Water meter for account root 061514</t>
  </si>
  <si>
    <t>061515</t>
  </si>
  <si>
    <t>1402 Tomol Dr</t>
  </si>
  <si>
    <t>Water meter for account root 061515</t>
  </si>
  <si>
    <t>061516</t>
  </si>
  <si>
    <t>1394 Tomol Dr</t>
  </si>
  <si>
    <t>Water meter for account root 061516</t>
  </si>
  <si>
    <t>061517</t>
  </si>
  <si>
    <t>1395 Tomol Dr</t>
  </si>
  <si>
    <t>Water meter for account root 061517</t>
  </si>
  <si>
    <t>03-2012</t>
  </si>
  <si>
    <t>Service redone 03/2012. Notes on Atlas. After lead ban.</t>
  </si>
  <si>
    <t>061518</t>
  </si>
  <si>
    <t>1385 Tomol Dr</t>
  </si>
  <si>
    <t>Water meter for account root 061518</t>
  </si>
  <si>
    <t>061519</t>
  </si>
  <si>
    <t>1386 Tomol Dr</t>
  </si>
  <si>
    <t>Water meter for account root 061519</t>
  </si>
  <si>
    <t>061520</t>
  </si>
  <si>
    <t>1378 Tomol Dr</t>
  </si>
  <si>
    <t>Water meter for account root 061520</t>
  </si>
  <si>
    <t>061521</t>
  </si>
  <si>
    <t>1377 Tomol Dr</t>
  </si>
  <si>
    <t>Water meter for account root 061521</t>
  </si>
  <si>
    <t>061522</t>
  </si>
  <si>
    <t>1369 Tomol Dr</t>
  </si>
  <si>
    <t>Water meter for account root 061522</t>
  </si>
  <si>
    <t>061523</t>
  </si>
  <si>
    <t>1370 Tomol Dr</t>
  </si>
  <si>
    <t>Water meter for account root 061523</t>
  </si>
  <si>
    <t>061524</t>
  </si>
  <si>
    <t>1360 Tomol Dr</t>
  </si>
  <si>
    <t>Water meter for account root 061524</t>
  </si>
  <si>
    <t>061525</t>
  </si>
  <si>
    <t>1359 Tomol Dr</t>
  </si>
  <si>
    <t>Water meter for account root 061525</t>
  </si>
  <si>
    <t>061526</t>
  </si>
  <si>
    <t>1351 Tomol Dr</t>
  </si>
  <si>
    <t>Water meter for account root 061526</t>
  </si>
  <si>
    <t>061527</t>
  </si>
  <si>
    <t>1350 Tomol Dr</t>
  </si>
  <si>
    <t>Water meter for account root 061527</t>
  </si>
  <si>
    <t>02-2018</t>
  </si>
  <si>
    <t>Service redone 02/2018. Notes on Atlas. Likely copper based on standard at the time. After lead ban.</t>
  </si>
  <si>
    <t>061528</t>
  </si>
  <si>
    <t>1340 Tomol Dr</t>
  </si>
  <si>
    <t>Water meter for account root 061528</t>
  </si>
  <si>
    <t>061529</t>
  </si>
  <si>
    <t>1341 Tomol Dr</t>
  </si>
  <si>
    <t>Water meter for account root 061529</t>
  </si>
  <si>
    <t>2011</t>
  </si>
  <si>
    <t>Service redone in 2011. Notes on Atlas. After lead ban.</t>
  </si>
  <si>
    <t>061530</t>
  </si>
  <si>
    <t>1333 Tomol Dr</t>
  </si>
  <si>
    <t>Water meter for account root 061530</t>
  </si>
  <si>
    <t>061531</t>
  </si>
  <si>
    <t>1325 Tomol Dr</t>
  </si>
  <si>
    <t>Water meter for account root 061531</t>
  </si>
  <si>
    <t>061532</t>
  </si>
  <si>
    <t>1317 Tomol Dr</t>
  </si>
  <si>
    <t>Water meter for account root 061532</t>
  </si>
  <si>
    <t>061533</t>
  </si>
  <si>
    <t>4801 Nipomo Dr</t>
  </si>
  <si>
    <t>Water meter for account root 061533</t>
  </si>
  <si>
    <t>061534</t>
  </si>
  <si>
    <t>4813 Nipomo Dr</t>
  </si>
  <si>
    <t>Water meter for account root 061534</t>
  </si>
  <si>
    <t>061535</t>
  </si>
  <si>
    <t>4825 Nipomo Dr</t>
  </si>
  <si>
    <t>Water meter for account root 061535</t>
  </si>
  <si>
    <t>061536</t>
  </si>
  <si>
    <t>1330 Tomol Dr</t>
  </si>
  <si>
    <t>Water meter for account root 061536</t>
  </si>
  <si>
    <t>Inspected by NJ on Jan 29, 2024, 10:45:41 AM</t>
  </si>
  <si>
    <t>Field protocol performed. Interpolation Area 5. One of 13 meters surveyed. Data and photos available in Survey123. Copper copper on customer side and copper copper on CVWD side.</t>
  </si>
  <si>
    <t>061537</t>
  </si>
  <si>
    <t>1325 Limu St</t>
  </si>
  <si>
    <t>Water meter for account root 061537</t>
  </si>
  <si>
    <t>Inspected by NJ on Jan 29, 2024, 10:39:55 AM</t>
  </si>
  <si>
    <t>Field protocol performed. Interpolation Area 5. One of 13 meters surveyed. Data and photos available in Survey123. White plastic on customer side and copper copper on CVWD side.</t>
  </si>
  <si>
    <t>061538</t>
  </si>
  <si>
    <t>4841 Nipomo Dr</t>
  </si>
  <si>
    <t>Water meter for account root 061538</t>
  </si>
  <si>
    <t>10-2011</t>
  </si>
  <si>
    <t>Service redone 10/2011. Notes on Atlas. After lead ban.</t>
  </si>
  <si>
    <t>061539</t>
  </si>
  <si>
    <t>4857 Nipomo Dr</t>
  </si>
  <si>
    <t>Water meter for account root 061539</t>
  </si>
  <si>
    <t>061540</t>
  </si>
  <si>
    <t>4871 Nipomo Dr</t>
  </si>
  <si>
    <t>Water meter for account root 061540</t>
  </si>
  <si>
    <t>Service redone 08/2011. Notes on Atlas. After lead ban.</t>
  </si>
  <si>
    <t>061541</t>
  </si>
  <si>
    <t>4885 Nipomo Dr</t>
  </si>
  <si>
    <t>Water meter for account root 061541</t>
  </si>
  <si>
    <t>061542</t>
  </si>
  <si>
    <t>1330 Limu St</t>
  </si>
  <si>
    <t>Water meter for account root 061542</t>
  </si>
  <si>
    <t>Inspected by NJ on Jan 29, 2024, 10:31:53 AM</t>
  </si>
  <si>
    <t>Field protocol performed. Interpolation Area 5. One of 13 meters surveyed. Data and photos available in Survey123. Gray plastic on customer side and copper copper on CVWD side.</t>
  </si>
  <si>
    <t>061543</t>
  </si>
  <si>
    <t>1333 Limu St</t>
  </si>
  <si>
    <t>Water meter for account root 061543</t>
  </si>
  <si>
    <t>061544</t>
  </si>
  <si>
    <t>1341 Limu St</t>
  </si>
  <si>
    <t>Water meter for account root 061544</t>
  </si>
  <si>
    <t>061545</t>
  </si>
  <si>
    <t>1340 Limu St</t>
  </si>
  <si>
    <t>Water meter for account root 061545</t>
  </si>
  <si>
    <t>Inspected by NJ on Jan 29, 2024, 10:17:00 AM</t>
  </si>
  <si>
    <t>Field protocol performed. Interpolation Area 5. One of 13 meters surveyed. Data and phtoos available in Survey123. White plastic on customer side and copper copper on CVWD side.</t>
  </si>
  <si>
    <t>061546</t>
  </si>
  <si>
    <t>1350 Limu St</t>
  </si>
  <si>
    <t>Water meter for account root 061546</t>
  </si>
  <si>
    <t>Inspected by NJ on Jan 29, 2024, 10:06:00 AM</t>
  </si>
  <si>
    <t>061547</t>
  </si>
  <si>
    <t>1351 Limu St</t>
  </si>
  <si>
    <t>Water meter for account root 061547</t>
  </si>
  <si>
    <t>Inspected by NJ on Jan 29, 2024, 9:52:58 AM</t>
  </si>
  <si>
    <t>061548</t>
  </si>
  <si>
    <t>1359 Limu St</t>
  </si>
  <si>
    <t>Water meter for account root 061548</t>
  </si>
  <si>
    <t>Inspected by NJ on Jan 29, 2024, 9:49:16 AM</t>
  </si>
  <si>
    <t>061549</t>
  </si>
  <si>
    <t>1360 Limu St</t>
  </si>
  <si>
    <t>Water meter for account root 061549</t>
  </si>
  <si>
    <t>Inspected by NJ on Jan 29, 2024, 9:42:09 AM</t>
  </si>
  <si>
    <t>061550</t>
  </si>
  <si>
    <t>1370 Limu St</t>
  </si>
  <si>
    <t>Water meter for account root 061550</t>
  </si>
  <si>
    <t>Inspected by NJ on Jan 29, 2024, 9:34:04 AM</t>
  </si>
  <si>
    <t>061551</t>
  </si>
  <si>
    <t>1369 Limu St</t>
  </si>
  <si>
    <t>Water meter for account root 061551</t>
  </si>
  <si>
    <t>061552</t>
  </si>
  <si>
    <t>1377 Limu St</t>
  </si>
  <si>
    <t>Water meter for account root 061552</t>
  </si>
  <si>
    <t>061553</t>
  </si>
  <si>
    <t>1378 Limu St</t>
  </si>
  <si>
    <t>Water meter for account root 061553</t>
  </si>
  <si>
    <t>06-2008</t>
  </si>
  <si>
    <t>Service redone 06/2008. Notes on Atlas. After lead ban.</t>
  </si>
  <si>
    <t>061554</t>
  </si>
  <si>
    <t>1386 Limu St</t>
  </si>
  <si>
    <t>Water meter for account root 061554</t>
  </si>
  <si>
    <t>061555</t>
  </si>
  <si>
    <t>1385 Limu St</t>
  </si>
  <si>
    <t>Water meter for account root 061555</t>
  </si>
  <si>
    <t>11-2017</t>
  </si>
  <si>
    <t>Service redone 11/2017. Notes on Atlas. Likely copper based on District standard at the time. After lead ban.</t>
  </si>
  <si>
    <t>061556</t>
  </si>
  <si>
    <t>1395 Limu St</t>
  </si>
  <si>
    <t>Water meter for account root 061556</t>
  </si>
  <si>
    <t>061557</t>
  </si>
  <si>
    <t>1394 Limu St</t>
  </si>
  <si>
    <t>Water meter for account root 061557</t>
  </si>
  <si>
    <t>061558</t>
  </si>
  <si>
    <t>1402 Limu St</t>
  </si>
  <si>
    <t>Water meter for account root 061558</t>
  </si>
  <si>
    <t>061559</t>
  </si>
  <si>
    <t>1405 Limu St</t>
  </si>
  <si>
    <t>Water meter for account root 061559</t>
  </si>
  <si>
    <t>08-2019</t>
  </si>
  <si>
    <t>Service redone 08/2016. Notes on Atlas. Likely copper based on District standard at the time. After lead ban.</t>
  </si>
  <si>
    <t>061560</t>
  </si>
  <si>
    <t>1415 Limu St</t>
  </si>
  <si>
    <t>Water meter for account root 061560</t>
  </si>
  <si>
    <t>08-2016</t>
  </si>
  <si>
    <t>061561</t>
  </si>
  <si>
    <t>1408 Limu St</t>
  </si>
  <si>
    <t>Water meter for account root 061561</t>
  </si>
  <si>
    <t>061562</t>
  </si>
  <si>
    <t>1414 Limu St</t>
  </si>
  <si>
    <t>Water meter for account root 061562</t>
  </si>
  <si>
    <t>061563</t>
  </si>
  <si>
    <t>1423 Limu St</t>
  </si>
  <si>
    <t>Water meter for account root 061563</t>
  </si>
  <si>
    <t>Inspected by NJ on Jan 29, 2024, 8:32:28 AM</t>
  </si>
  <si>
    <t>061564</t>
  </si>
  <si>
    <t>1431 Limu St</t>
  </si>
  <si>
    <t>Water meter for account root 061564</t>
  </si>
  <si>
    <t>Inspected by NJ on Jan 29, 2024, 8:25:29 AM</t>
  </si>
  <si>
    <t>Field protocol performed. Interpolation Area 5. One of 13 meters surveyed. Data and photos available in Survey123. White plastic on customer side and green copper on CVWD side.</t>
  </si>
  <si>
    <t>061565</t>
  </si>
  <si>
    <t>1422 Limu St</t>
  </si>
  <si>
    <t>Water meter for account root 061565</t>
  </si>
  <si>
    <t>Inspected by NJ on Jan 29, 2024, 8:47:02 AM</t>
  </si>
  <si>
    <t>061566</t>
  </si>
  <si>
    <t>1430 Limu St</t>
  </si>
  <si>
    <t>Water meter for account root 061566</t>
  </si>
  <si>
    <t>Inspected by NJ on Jan 29, 2024, 8:41:00 AM</t>
  </si>
  <si>
    <t>061567</t>
  </si>
  <si>
    <t>4815 Malibu Dr</t>
  </si>
  <si>
    <t>Water meter for account root 061567</t>
  </si>
  <si>
    <t xml:space="preserve">Interpolation within Interpolation Area 9. Based on 5 meters surveyed. No lead was found at 10% of the interpolation area therefore non-lead - other was applied to the remainder of the interpolation area. </t>
  </si>
  <si>
    <t>061568</t>
  </si>
  <si>
    <t>1450 Sterling Ave</t>
  </si>
  <si>
    <t>Water meter for account root 061568</t>
  </si>
  <si>
    <t>Inspected by DR on Jan 29, 2024, 10:20:00 AM</t>
  </si>
  <si>
    <t>Field protocol performed. Interpolation Area 9. One of 5 meters surveyed. Data and photos available in Survey123. Copper copper on the customer side and copper copper on CVWD's side.</t>
  </si>
  <si>
    <t>061569</t>
  </si>
  <si>
    <t>1458 Sterling Ave</t>
  </si>
  <si>
    <t>Water meter for account root 061569</t>
  </si>
  <si>
    <t>061570</t>
  </si>
  <si>
    <t>1455 Sterling Ave</t>
  </si>
  <si>
    <t>Water meter for account root 061570</t>
  </si>
  <si>
    <t>Field protocol performed. Interpolation Area 9. One of 5 meters surveyed. Data and photos available in Survey123. Gray plastic on the customer side and copper copper on CVWD's side.</t>
  </si>
  <si>
    <t>061571</t>
  </si>
  <si>
    <t>4772 Malibu Dr</t>
  </si>
  <si>
    <t>Water meter for account root 061571</t>
  </si>
  <si>
    <t>061572</t>
  </si>
  <si>
    <t>4758 Malibu Dr</t>
  </si>
  <si>
    <t>Water meter for account root 061572</t>
  </si>
  <si>
    <t>061573</t>
  </si>
  <si>
    <t>4742 Malibu Dr</t>
  </si>
  <si>
    <t>Water meter for account root 061573</t>
  </si>
  <si>
    <t>061574</t>
  </si>
  <si>
    <t>4726 Malibu Dr</t>
  </si>
  <si>
    <t>Water meter for account root 061574</t>
  </si>
  <si>
    <t>061575</t>
  </si>
  <si>
    <t>4714 Malibu Dr</t>
  </si>
  <si>
    <t>Water meter for account root 061575</t>
  </si>
  <si>
    <t>061576</t>
  </si>
  <si>
    <t>4710 Malibu Dr</t>
  </si>
  <si>
    <t>Water meter for account root 061576</t>
  </si>
  <si>
    <t>061577</t>
  </si>
  <si>
    <t>4713 Malibu Dr</t>
  </si>
  <si>
    <t>Water meter for account root 061577</t>
  </si>
  <si>
    <t>061578</t>
  </si>
  <si>
    <t>4723 Malibu Dr</t>
  </si>
  <si>
    <t>Water meter for account root 061578</t>
  </si>
  <si>
    <t>061579</t>
  </si>
  <si>
    <t>4739 Malibu Dr</t>
  </si>
  <si>
    <t>Water meter for account root 061579</t>
  </si>
  <si>
    <t>061580</t>
  </si>
  <si>
    <t>4753 Malibu Dr</t>
  </si>
  <si>
    <t>Water meter for account root 061580</t>
  </si>
  <si>
    <t>061581</t>
  </si>
  <si>
    <t>4771 Malibu Dr</t>
  </si>
  <si>
    <t>Water meter for account root 061581</t>
  </si>
  <si>
    <t>061582</t>
  </si>
  <si>
    <t>1432 Sterling Ave</t>
  </si>
  <si>
    <t>Water meter for account root 061582</t>
  </si>
  <si>
    <t>061583</t>
  </si>
  <si>
    <t>1426 Sterling Ave</t>
  </si>
  <si>
    <t>Water meter for account root 061583</t>
  </si>
  <si>
    <t>061584</t>
  </si>
  <si>
    <t>1421 Sterling Ave</t>
  </si>
  <si>
    <t>Water meter for account root 061584</t>
  </si>
  <si>
    <t>061585</t>
  </si>
  <si>
    <t>1413 Sterling Ave</t>
  </si>
  <si>
    <t>Water meter for account root 061585</t>
  </si>
  <si>
    <t>Inspected by DR on Jan 29, 2024, 10:44:00 AM</t>
  </si>
  <si>
    <t>061586</t>
  </si>
  <si>
    <t>1418 Sterling Ave</t>
  </si>
  <si>
    <t>Water meter for account root 061586</t>
  </si>
  <si>
    <t>061587</t>
  </si>
  <si>
    <t>1412 Sterling Ave</t>
  </si>
  <si>
    <t>Water meter for account root 061587</t>
  </si>
  <si>
    <t>061588</t>
  </si>
  <si>
    <t>1407 Sterling Ave</t>
  </si>
  <si>
    <t>Water meter for account root 061588</t>
  </si>
  <si>
    <t>05-2014</t>
  </si>
  <si>
    <t>Service repair or replacement record</t>
  </si>
  <si>
    <t>Service redone 01/2014. Notes on Atlas. After lead ban.</t>
  </si>
  <si>
    <t>Service repair record on CVWD side and interpolation within interpolation area 9 on the customer side.</t>
  </si>
  <si>
    <t>061589</t>
  </si>
  <si>
    <t>4774 Sterling Way</t>
  </si>
  <si>
    <t>Water meter for account root 061589</t>
  </si>
  <si>
    <t>Service redone 05/2014. Notes on Atlas. After lead ban.</t>
  </si>
  <si>
    <t>061590</t>
  </si>
  <si>
    <t>4768 Sterling Way</t>
  </si>
  <si>
    <t>Water meter for account root 061590</t>
  </si>
  <si>
    <t>061591</t>
  </si>
  <si>
    <t>4767 Sterling Way</t>
  </si>
  <si>
    <t>Water meter for account root 061591</t>
  </si>
  <si>
    <t>061592</t>
  </si>
  <si>
    <t>4773 Sterling Way</t>
  </si>
  <si>
    <t>Water meter for account root 061592</t>
  </si>
  <si>
    <t>Inspected by DR on Jan 29, 2024, 10:51:00 AM</t>
  </si>
  <si>
    <t>061593</t>
  </si>
  <si>
    <t>4781 Sterling Way</t>
  </si>
  <si>
    <t>Water meter for account root 061593</t>
  </si>
  <si>
    <t>061594</t>
  </si>
  <si>
    <t>1404 Sterling Ave</t>
  </si>
  <si>
    <t>Water meter for account root 061594</t>
  </si>
  <si>
    <t>061595</t>
  </si>
  <si>
    <t>1394 Sterling Ave</t>
  </si>
  <si>
    <t>Water meter for account root 061595</t>
  </si>
  <si>
    <t>061596</t>
  </si>
  <si>
    <t>1389 Sterling Ave</t>
  </si>
  <si>
    <t>Water meter for account root 061596</t>
  </si>
  <si>
    <t>061597</t>
  </si>
  <si>
    <t>1377 Sterling Ave</t>
  </si>
  <si>
    <t>Water meter for account root 061597</t>
  </si>
  <si>
    <t>061598</t>
  </si>
  <si>
    <t>1382 Sterling Ave</t>
  </si>
  <si>
    <t>Water meter for account root 061598</t>
  </si>
  <si>
    <t>01-2014</t>
  </si>
  <si>
    <t>061599</t>
  </si>
  <si>
    <t>1370 Sterling Ave</t>
  </si>
  <si>
    <t>Water meter for account root 061599</t>
  </si>
  <si>
    <t>061600</t>
  </si>
  <si>
    <t>1358 Sterling Ave</t>
  </si>
  <si>
    <t>Water meter for account root 061600</t>
  </si>
  <si>
    <t>061601</t>
  </si>
  <si>
    <t>1346 Sterling Ave</t>
  </si>
  <si>
    <t>Water meter for account root 061601</t>
  </si>
  <si>
    <t>061602</t>
  </si>
  <si>
    <t>1334 Sterling Ave</t>
  </si>
  <si>
    <t>Water meter for account root 061602</t>
  </si>
  <si>
    <t>061603</t>
  </si>
  <si>
    <t>1322 Sterling Ave</t>
  </si>
  <si>
    <t>Water meter for account root 061603</t>
  </si>
  <si>
    <t>061604</t>
  </si>
  <si>
    <t>1314 Sterling Ave</t>
  </si>
  <si>
    <t>Water meter for account root 061604</t>
  </si>
  <si>
    <t>061605</t>
  </si>
  <si>
    <t>1313 Sterling Ave</t>
  </si>
  <si>
    <t>Water meter for account root 061605</t>
  </si>
  <si>
    <t>061606</t>
  </si>
  <si>
    <t>1317 Sterling Ave</t>
  </si>
  <si>
    <t>Water meter for account root 061606</t>
  </si>
  <si>
    <t>061607</t>
  </si>
  <si>
    <t>1323 Sterling Ave</t>
  </si>
  <si>
    <t>Water meter for account root 061607</t>
  </si>
  <si>
    <t>061608</t>
  </si>
  <si>
    <t>1335 Sterling Ave</t>
  </si>
  <si>
    <t>Water meter for account root 061608</t>
  </si>
  <si>
    <t>061609</t>
  </si>
  <si>
    <t>4735 Eleanor Dr</t>
  </si>
  <si>
    <t>Water meter for account root 061609</t>
  </si>
  <si>
    <t>Inspected by DR on Jan 29, 2024, 10:57:00 AM</t>
  </si>
  <si>
    <t>061610</t>
  </si>
  <si>
    <t>4732 Eleanor Dr</t>
  </si>
  <si>
    <t>Water meter for account root 061610</t>
  </si>
  <si>
    <t>061611</t>
  </si>
  <si>
    <t>4722 Eleanor Dr</t>
  </si>
  <si>
    <t>Water meter for account root 061611</t>
  </si>
  <si>
    <t>061612</t>
  </si>
  <si>
    <t>4715 Eleanor Dr</t>
  </si>
  <si>
    <t>Water meter for account root 061612</t>
  </si>
  <si>
    <t>Interpolation within Interpolation Area 12. Based on 6 meters surveyed. No lead was found at 10% of the interpolation area therefore non-lead - other was applied to the remainder of the interpolation area.</t>
  </si>
  <si>
    <t>061613</t>
  </si>
  <si>
    <t>1342 June St</t>
  </si>
  <si>
    <t>Water meter for account root 061613</t>
  </si>
  <si>
    <t>061614</t>
  </si>
  <si>
    <t>1332 June St</t>
  </si>
  <si>
    <t>Water meter for account root 061614</t>
  </si>
  <si>
    <t>061615</t>
  </si>
  <si>
    <t>1324 June St</t>
  </si>
  <si>
    <t>Water meter for account root 061615</t>
  </si>
  <si>
    <t>061616</t>
  </si>
  <si>
    <t>1314 June St</t>
  </si>
  <si>
    <t>Water meter for account root 061616</t>
  </si>
  <si>
    <t>061617</t>
  </si>
  <si>
    <t>1313 June St</t>
  </si>
  <si>
    <t>Water meter for account root 061617</t>
  </si>
  <si>
    <t>061618</t>
  </si>
  <si>
    <t>1323 June St</t>
  </si>
  <si>
    <t>Water meter for account root 061618</t>
  </si>
  <si>
    <t>061619</t>
  </si>
  <si>
    <t>1331 June St</t>
  </si>
  <si>
    <t>Water meter for account root 061619</t>
  </si>
  <si>
    <t>061620</t>
  </si>
  <si>
    <t>1341 June St</t>
  </si>
  <si>
    <t>Water meter for account root 061620</t>
  </si>
  <si>
    <t>061621</t>
  </si>
  <si>
    <t>4689 Eleanor Dr</t>
  </si>
  <si>
    <t>Water meter for account root 061621</t>
  </si>
  <si>
    <t>061622</t>
  </si>
  <si>
    <t>4677 Eleanor Dr</t>
  </si>
  <si>
    <t>Water meter for account root 061622</t>
  </si>
  <si>
    <t>061623</t>
  </si>
  <si>
    <t>1340 Post St</t>
  </si>
  <si>
    <t>Water meter for account root 061623</t>
  </si>
  <si>
    <t>061624</t>
  </si>
  <si>
    <t>1330 Post St</t>
  </si>
  <si>
    <t>Water meter for account root 061624</t>
  </si>
  <si>
    <t>061625</t>
  </si>
  <si>
    <t>1322 Post St</t>
  </si>
  <si>
    <t>Water meter for account root 061625</t>
  </si>
  <si>
    <t>061626</t>
  </si>
  <si>
    <t>1312 Post St</t>
  </si>
  <si>
    <t>Water meter for account root 061626</t>
  </si>
  <si>
    <t>061627</t>
  </si>
  <si>
    <t>1311 Post St</t>
  </si>
  <si>
    <t>Water meter for account root 061627</t>
  </si>
  <si>
    <t>Inspected by VK on Jan 29, 2024, 8:50:00 AM</t>
  </si>
  <si>
    <t>Field protocol performed. Interpolation Area 12. One of 6 meters surveyed. Data and photos available in Survey123. Copper on both customer side and CVWD side.</t>
  </si>
  <si>
    <t>061628</t>
  </si>
  <si>
    <t>1321 Post St</t>
  </si>
  <si>
    <t>Water meter for account root 061628</t>
  </si>
  <si>
    <t>061629</t>
  </si>
  <si>
    <t>1329 Post St</t>
  </si>
  <si>
    <t>Water meter for account root 061629</t>
  </si>
  <si>
    <t>061630</t>
  </si>
  <si>
    <t>1339 Post St</t>
  </si>
  <si>
    <t>Water meter for account root 061630</t>
  </si>
  <si>
    <t>Inspected by VK on Jan 29, 2024, 8:47:00 AM</t>
  </si>
  <si>
    <t>061631</t>
  </si>
  <si>
    <t>4657 Eleanor Dr</t>
  </si>
  <si>
    <t>Water meter for account root 061631</t>
  </si>
  <si>
    <t>061632</t>
  </si>
  <si>
    <t>4643 Eleanor Dr</t>
  </si>
  <si>
    <t>Water meter for account root 061632</t>
  </si>
  <si>
    <t>061633</t>
  </si>
  <si>
    <t>1338 Delta St</t>
  </si>
  <si>
    <t>Water meter for account root 061633</t>
  </si>
  <si>
    <t>Inspected by VK on Jan 29, 2024, 8:43:00 AM</t>
  </si>
  <si>
    <t>061634</t>
  </si>
  <si>
    <t>1328 Delta St</t>
  </si>
  <si>
    <t>Water meter for account root 061634</t>
  </si>
  <si>
    <t>Inspected by VK on Jan 29, 2024, 8:37:00 AM</t>
  </si>
  <si>
    <t>061635</t>
  </si>
  <si>
    <t>1320 Delta St</t>
  </si>
  <si>
    <t>Water meter for account root 061635</t>
  </si>
  <si>
    <t>061636</t>
  </si>
  <si>
    <t>1310 Delta St</t>
  </si>
  <si>
    <t>Water meter for account root 061636</t>
  </si>
  <si>
    <t>061637</t>
  </si>
  <si>
    <t>1309 Delta St</t>
  </si>
  <si>
    <t>Water meter for account root 061637</t>
  </si>
  <si>
    <t>061638</t>
  </si>
  <si>
    <t>1319 Delta St</t>
  </si>
  <si>
    <t>Water meter for account root 061638</t>
  </si>
  <si>
    <t>061639</t>
  </si>
  <si>
    <t>1327 Delta St</t>
  </si>
  <si>
    <t>Water meter for account root 061639</t>
  </si>
  <si>
    <t>Inspected by EF on Jan 29, 2024, 8:32:00 AM</t>
  </si>
  <si>
    <t>061640</t>
  </si>
  <si>
    <t>1337 Delta St</t>
  </si>
  <si>
    <t>Water meter for account root 061640</t>
  </si>
  <si>
    <t>061641</t>
  </si>
  <si>
    <t>4623 Eleanor Dr</t>
  </si>
  <si>
    <t>Water meter for account root 061641</t>
  </si>
  <si>
    <t>061642</t>
  </si>
  <si>
    <t>4611 Eleanor Dr</t>
  </si>
  <si>
    <t>Water meter for account root 061642</t>
  </si>
  <si>
    <t>061643</t>
  </si>
  <si>
    <t>1342 Chaney Ave</t>
  </si>
  <si>
    <t>Water meter for account root 061643</t>
  </si>
  <si>
    <t>061644</t>
  </si>
  <si>
    <t>1332 Chaney Ave</t>
  </si>
  <si>
    <t>Water meter for account root 061644</t>
  </si>
  <si>
    <t>061645</t>
  </si>
  <si>
    <t>1322 Chaney Ave</t>
  </si>
  <si>
    <t>Water meter for account root 061645</t>
  </si>
  <si>
    <t>061646</t>
  </si>
  <si>
    <t>1310 Chaney Ave</t>
  </si>
  <si>
    <t>Water meter for account root 061646</t>
  </si>
  <si>
    <t>061647</t>
  </si>
  <si>
    <t>1311 Chaney Ave</t>
  </si>
  <si>
    <t>Water meter for account root 061647</t>
  </si>
  <si>
    <t>061648</t>
  </si>
  <si>
    <t>1323 Chaney Ave</t>
  </si>
  <si>
    <t>Water meter for account root 061648</t>
  </si>
  <si>
    <t>061649</t>
  </si>
  <si>
    <t>1333 Chaney Ave</t>
  </si>
  <si>
    <t>Water meter for account root 061649</t>
  </si>
  <si>
    <t>061650</t>
  </si>
  <si>
    <t>1343 Chaney Ave</t>
  </si>
  <si>
    <t>Water meter for account root 061650</t>
  </si>
  <si>
    <t>061651</t>
  </si>
  <si>
    <t>1353 Chaney Ave</t>
  </si>
  <si>
    <t>Water meter for account root 061651</t>
  </si>
  <si>
    <t>Inspected by VK on Jan 29, 2024, 8:24:00 AM</t>
  </si>
  <si>
    <t>061652</t>
  </si>
  <si>
    <t>1365 Chaney Ave</t>
  </si>
  <si>
    <t>Water meter for account root 061652</t>
  </si>
  <si>
    <t>061653</t>
  </si>
  <si>
    <t>1375 Chaney Ave</t>
  </si>
  <si>
    <t>Water meter for account root 061653</t>
  </si>
  <si>
    <t>061654</t>
  </si>
  <si>
    <t>1376 Chaney Ave</t>
  </si>
  <si>
    <t>Water meter for account root 061654</t>
  </si>
  <si>
    <t>061655</t>
  </si>
  <si>
    <t>4618 Eleanor Dr</t>
  </si>
  <si>
    <t>Water meter for account root 061655</t>
  </si>
  <si>
    <t>061656</t>
  </si>
  <si>
    <t>4628 Eleanor Dr</t>
  </si>
  <si>
    <t>Water meter for account root 061656</t>
  </si>
  <si>
    <t>061657</t>
  </si>
  <si>
    <t>4636 Eleanor Dr</t>
  </si>
  <si>
    <t>Water meter for account root 061657</t>
  </si>
  <si>
    <t>061658</t>
  </si>
  <si>
    <t>4644 Eleanor Dr</t>
  </si>
  <si>
    <t>Water meter for account root 061658</t>
  </si>
  <si>
    <t>061659</t>
  </si>
  <si>
    <t>4654 Eleanor Dr</t>
  </si>
  <si>
    <t>Water meter for account root 061659</t>
  </si>
  <si>
    <t>061660</t>
  </si>
  <si>
    <t>4662 Eleanor Dr</t>
  </si>
  <si>
    <t>Water meter for account root 061660</t>
  </si>
  <si>
    <t>061661</t>
  </si>
  <si>
    <t>4672 Eleanor Dr</t>
  </si>
  <si>
    <t>Water meter for account root 061661</t>
  </si>
  <si>
    <t>061662</t>
  </si>
  <si>
    <t>4680 Eleanor Dr</t>
  </si>
  <si>
    <t>Water meter for account root 061662</t>
  </si>
  <si>
    <t>061663</t>
  </si>
  <si>
    <t>4688 Eleanor Dr</t>
  </si>
  <si>
    <t>Water meter for account root 061663</t>
  </si>
  <si>
    <t>061664</t>
  </si>
  <si>
    <t>4696 Eleanor Dr</t>
  </si>
  <si>
    <t>Water meter for account root 061664</t>
  </si>
  <si>
    <t>061665</t>
  </si>
  <si>
    <t>4710 Eleanor Dr</t>
  </si>
  <si>
    <t>Water meter for account root 061665</t>
  </si>
  <si>
    <t>061666</t>
  </si>
  <si>
    <t>1330 Santa Monica Rd</t>
  </si>
  <si>
    <t>Water meter for account root 061666</t>
  </si>
  <si>
    <t>Interpolation within Interpolation Area 2. Based on 2 meters surveyed. No lead was found at 10% of the interpolation area therefore non-lead - other was applied to the remainder of the interpolation area</t>
  </si>
  <si>
    <t>061667</t>
  </si>
  <si>
    <t>4305 Verano St</t>
  </si>
  <si>
    <t>Water meter for account root 061667</t>
  </si>
  <si>
    <t>061668</t>
  </si>
  <si>
    <t>4309 Verano St</t>
  </si>
  <si>
    <t>Water meter for account root 061668</t>
  </si>
  <si>
    <t>061669</t>
  </si>
  <si>
    <t>4311 Verano St</t>
  </si>
  <si>
    <t>Water meter for account root 061669</t>
  </si>
  <si>
    <t>061670</t>
  </si>
  <si>
    <t>4315 Verano St</t>
  </si>
  <si>
    <t>Water meter for account root 061670</t>
  </si>
  <si>
    <t>061671</t>
  </si>
  <si>
    <t>4317 Verano St</t>
  </si>
  <si>
    <t>Water meter for account root 061671</t>
  </si>
  <si>
    <t>061672</t>
  </si>
  <si>
    <t>4316 Verano St</t>
  </si>
  <si>
    <t>Water meter for account root 061672</t>
  </si>
  <si>
    <t>Inspected by VK on Jan 29, 2024, 12:24:00 PM</t>
  </si>
  <si>
    <t>Field protocol performed. Interpolation Area 2. One of 2 meters surveyed. Data and photos available in Survey123. Gray plastic on customer side and copper copper on CVWD side.</t>
  </si>
  <si>
    <t>061673</t>
  </si>
  <si>
    <t>4312 Verano St</t>
  </si>
  <si>
    <t>Water meter for account root 061673</t>
  </si>
  <si>
    <t>061674</t>
  </si>
  <si>
    <t>4310 Verano St</t>
  </si>
  <si>
    <t>Water meter for account root 061674</t>
  </si>
  <si>
    <t>061675</t>
  </si>
  <si>
    <t>4306 Verano St</t>
  </si>
  <si>
    <t>Water meter for account root 061675</t>
  </si>
  <si>
    <t>061676</t>
  </si>
  <si>
    <t>1350 Santa Monica Rd</t>
  </si>
  <si>
    <t>Water meter for account root 061676</t>
  </si>
  <si>
    <t>Inspected by VK on Jan 29, 2024, 12:18:00 PM</t>
  </si>
  <si>
    <t>061677</t>
  </si>
  <si>
    <t>4302 Verano St</t>
  </si>
  <si>
    <t>Water meter for account root 061677</t>
  </si>
  <si>
    <t>061678</t>
  </si>
  <si>
    <t>1360 Santa Monica Rd</t>
  </si>
  <si>
    <t>Water meter for account root 061678</t>
  </si>
  <si>
    <t>061679</t>
  </si>
  <si>
    <t>4303 La Quinta St</t>
  </si>
  <si>
    <t>Water meter for account root 061679</t>
  </si>
  <si>
    <t>061680</t>
  </si>
  <si>
    <t>4307 La Quinta St</t>
  </si>
  <si>
    <t>Water meter for account root 061680</t>
  </si>
  <si>
    <t>061681</t>
  </si>
  <si>
    <t>4311 La Quinta St</t>
  </si>
  <si>
    <t>Water meter for account root 061681</t>
  </si>
  <si>
    <t>061682</t>
  </si>
  <si>
    <t>4315 La Quinta St</t>
  </si>
  <si>
    <t>Water meter for account root 061682</t>
  </si>
  <si>
    <t>061683</t>
  </si>
  <si>
    <t>4316 La Quinta St</t>
  </si>
  <si>
    <t>Water meter for account root 061683</t>
  </si>
  <si>
    <t>061684</t>
  </si>
  <si>
    <t>4312 La Quinta St</t>
  </si>
  <si>
    <t>Water meter for account root 061684</t>
  </si>
  <si>
    <t>061685</t>
  </si>
  <si>
    <t>4310 La Quinta St</t>
  </si>
  <si>
    <t>Water meter for account root 061685</t>
  </si>
  <si>
    <t>061686</t>
  </si>
  <si>
    <t>4306 La Quinta St</t>
  </si>
  <si>
    <t>Water meter for account root 061686</t>
  </si>
  <si>
    <t>061687</t>
  </si>
  <si>
    <t>4304 La Quinta St</t>
  </si>
  <si>
    <t>Water meter for account root 061687</t>
  </si>
  <si>
    <t>Inspected by Vance_Keiser on 29-Feb-2024. Copper Non-Lead - Copper was found.</t>
  </si>
  <si>
    <t>Inspected by Vance_Keiser on 29-Feb-2024. White Non-Lead - Plastic was found.</t>
  </si>
  <si>
    <t>061688</t>
  </si>
  <si>
    <t>1300 Santa Monica Rd</t>
  </si>
  <si>
    <t>Water meter for account root 061688</t>
  </si>
  <si>
    <t>061689</t>
  </si>
  <si>
    <t>1310 Santa Monica Rd</t>
  </si>
  <si>
    <t>Water meter for account root 061689</t>
  </si>
  <si>
    <t>061690</t>
  </si>
  <si>
    <t>1320 Santa Monica Rd</t>
  </si>
  <si>
    <t>Water meter for account root 061690</t>
  </si>
  <si>
    <t>071701</t>
  </si>
  <si>
    <t>5317 Ogan Rd</t>
  </si>
  <si>
    <t>Water meter for account root 071701</t>
  </si>
  <si>
    <t>071702</t>
  </si>
  <si>
    <t>5321 Ogan Rd</t>
  </si>
  <si>
    <t>Water meter for account root 071702</t>
  </si>
  <si>
    <t>071703</t>
  </si>
  <si>
    <t>5325 Ogan Rd</t>
  </si>
  <si>
    <t>Water meter for account root 071703</t>
  </si>
  <si>
    <t>071704</t>
  </si>
  <si>
    <t>5329 Ogan Rd</t>
  </si>
  <si>
    <t>Water meter for account root 071704</t>
  </si>
  <si>
    <t>071705</t>
  </si>
  <si>
    <t>5333 Ogan Rd</t>
  </si>
  <si>
    <t>Water meter for account root 071705</t>
  </si>
  <si>
    <t>071706</t>
  </si>
  <si>
    <t>5339 Ogan Rd</t>
  </si>
  <si>
    <t>Water meter for account root 071706</t>
  </si>
  <si>
    <t>071707</t>
  </si>
  <si>
    <t>5343 Ogan Rd</t>
  </si>
  <si>
    <t>Water meter for account root 071707</t>
  </si>
  <si>
    <t>Interpolation within Interpolation Area 7. Based on 3 meters surveyed. No lead was found at 10% of the interpolation area therefore non-lead - other was applied to the remainder of the interpolation area.</t>
  </si>
  <si>
    <t>071708</t>
  </si>
  <si>
    <t>5347 Ogan Rd</t>
  </si>
  <si>
    <t>Water meter for account root 071708</t>
  </si>
  <si>
    <t>071709</t>
  </si>
  <si>
    <t>1306 La Manida St</t>
  </si>
  <si>
    <t>Water meter for account root 071709</t>
  </si>
  <si>
    <t>071710</t>
  </si>
  <si>
    <t>1316 La Manida St</t>
  </si>
  <si>
    <t>Water meter for account root 071710</t>
  </si>
  <si>
    <t>Inspected by IC on Jan 29, 2024, 3:33:00 PM</t>
  </si>
  <si>
    <t>Field protocol performed. Interpolation Area 7. One of 3 meters surveyed. Data and photos available in Survey123. Gray plastic on the customer side and copper copper on the CVWD side.</t>
  </si>
  <si>
    <t>071711</t>
  </si>
  <si>
    <t>1322 La Manida St</t>
  </si>
  <si>
    <t>Water meter for account root 071711</t>
  </si>
  <si>
    <t>071712</t>
  </si>
  <si>
    <t>1330 La Manida St</t>
  </si>
  <si>
    <t>Water meter for account root 071712</t>
  </si>
  <si>
    <t>071713</t>
  </si>
  <si>
    <t>1336 La Manida St</t>
  </si>
  <si>
    <t>Water meter for account root 071713</t>
  </si>
  <si>
    <t>071714</t>
  </si>
  <si>
    <t>1342 La Manida St</t>
  </si>
  <si>
    <t>Water meter for account root 071714</t>
  </si>
  <si>
    <t>Inspected by IC on Jan 29, 2024, 3:43:00 PM</t>
  </si>
  <si>
    <t>Field protocol performed. Interpolation Area 7. One of 3 meters surveyed. Data and photos available in Survey123. White plastic on the customer side and copper copper on CVWD's side.</t>
  </si>
  <si>
    <t>071715</t>
  </si>
  <si>
    <t>1350 La Manida St</t>
  </si>
  <si>
    <t>Water meter for account root 071715</t>
  </si>
  <si>
    <t>071716</t>
  </si>
  <si>
    <t>1349 La Manida St</t>
  </si>
  <si>
    <t>Water meter for account root 071716</t>
  </si>
  <si>
    <t>071717</t>
  </si>
  <si>
    <t>1343 La Manida St</t>
  </si>
  <si>
    <t>Water meter for account root 071717</t>
  </si>
  <si>
    <t>08-2014</t>
  </si>
  <si>
    <t>Service line or replacement record</t>
  </si>
  <si>
    <t>Service redone 08/2014. Noted on Atlas. After lead ban.</t>
  </si>
  <si>
    <t>Service repair record on CVWD side and interpolation within interpolation area 7 on the customer side.</t>
  </si>
  <si>
    <t>071718</t>
  </si>
  <si>
    <t>1337 La Manida St</t>
  </si>
  <si>
    <t>Water meter for account root 071718</t>
  </si>
  <si>
    <t>071719</t>
  </si>
  <si>
    <t>1329 La Manida St</t>
  </si>
  <si>
    <t>Water meter for account root 071719</t>
  </si>
  <si>
    <t>Service redone 09/2013. Noted on Atlas. After lead ban.</t>
  </si>
  <si>
    <t>071720</t>
  </si>
  <si>
    <t>1321 La Manida St</t>
  </si>
  <si>
    <t>Water meter for account root 071720</t>
  </si>
  <si>
    <t>071721</t>
  </si>
  <si>
    <t>1315 La Manida St</t>
  </si>
  <si>
    <t>Water meter for account root 071721</t>
  </si>
  <si>
    <t>03-2018</t>
  </si>
  <si>
    <t>Service redone 03/2018. Noted on Atlas. Likely copper based on standard at the time. After lead ban.</t>
  </si>
  <si>
    <t>071722</t>
  </si>
  <si>
    <t>1307 La Manida St</t>
  </si>
  <si>
    <t>Water meter for account root 071722</t>
  </si>
  <si>
    <t>071723</t>
  </si>
  <si>
    <t>1304 Camino Trillado</t>
  </si>
  <si>
    <t>Water meter for account root 071723</t>
  </si>
  <si>
    <t>071724</t>
  </si>
  <si>
    <t>1310 Camino Trillado</t>
  </si>
  <si>
    <t>Water meter for account root 071724</t>
  </si>
  <si>
    <t>071725</t>
  </si>
  <si>
    <t>1305 Camino Trillado</t>
  </si>
  <si>
    <t>Water meter for account root 071725</t>
  </si>
  <si>
    <t>Service redone 02/2018. Noted on Atlas. Likely copper based on standard at the time. After lead ban.</t>
  </si>
  <si>
    <t>071726</t>
  </si>
  <si>
    <t>1311 Camino Trillado</t>
  </si>
  <si>
    <t>Water meter for account root 071726</t>
  </si>
  <si>
    <t>071727</t>
  </si>
  <si>
    <t>1316 Camino Trillado</t>
  </si>
  <si>
    <t>Water meter for account root 071727</t>
  </si>
  <si>
    <t>071728</t>
  </si>
  <si>
    <t>1322 Camino Trillado</t>
  </si>
  <si>
    <t>Water meter for account root 071728</t>
  </si>
  <si>
    <t>071729</t>
  </si>
  <si>
    <t>1317 Camino Trillado</t>
  </si>
  <si>
    <t>Water meter for account root 071729</t>
  </si>
  <si>
    <t>Inspected by VK on Jan 29, 2024, 9:25:00 AM</t>
  </si>
  <si>
    <t>071730</t>
  </si>
  <si>
    <t>1323 Camino Trillado</t>
  </si>
  <si>
    <t>Water meter for account root 071730</t>
  </si>
  <si>
    <t>071731</t>
  </si>
  <si>
    <t>1328 Camino Trillado</t>
  </si>
  <si>
    <t>Water meter for account root 071731</t>
  </si>
  <si>
    <t>071732</t>
  </si>
  <si>
    <t>1334 Camino Trillado</t>
  </si>
  <si>
    <t>Water meter for account root 071732</t>
  </si>
  <si>
    <t>071733</t>
  </si>
  <si>
    <t>1329 Camino Trillado</t>
  </si>
  <si>
    <t>Water meter for account root 071733</t>
  </si>
  <si>
    <t>06-2014</t>
  </si>
  <si>
    <t>Service redone 06/2014. Noted on Atlas. After lead ban.</t>
  </si>
  <si>
    <t>071734</t>
  </si>
  <si>
    <t>1335 Camino Trillado</t>
  </si>
  <si>
    <t>Water meter for account root 071734</t>
  </si>
  <si>
    <t>071735</t>
  </si>
  <si>
    <t>1341 Camino Trillado</t>
  </si>
  <si>
    <t>Water meter for account root 071735</t>
  </si>
  <si>
    <t>04-2013</t>
  </si>
  <si>
    <t>Service redone 04/2013. Noted on Atlas. After lead ban.</t>
  </si>
  <si>
    <t>071736</t>
  </si>
  <si>
    <t>1347 Camino Trillado</t>
  </si>
  <si>
    <t>Water meter for account root 071736</t>
  </si>
  <si>
    <t>071737</t>
  </si>
  <si>
    <t>1340 Camino Trillado</t>
  </si>
  <si>
    <t>Water meter for account root 071737</t>
  </si>
  <si>
    <t>071738</t>
  </si>
  <si>
    <t>1346 Camino Trillado</t>
  </si>
  <si>
    <t>Water meter for account root 071738</t>
  </si>
  <si>
    <t>071739</t>
  </si>
  <si>
    <t>5218 Vallecito Ct</t>
  </si>
  <si>
    <t>Water meter for account root 071739</t>
  </si>
  <si>
    <t>Inspected by Isacc_Cervantes on 19-Feb-2024. White Non-Lead - Plastic was found.</t>
  </si>
  <si>
    <t>071740</t>
  </si>
  <si>
    <t>5216 Vallecito Ct</t>
  </si>
  <si>
    <t>Water meter for account root 071740</t>
  </si>
  <si>
    <t>071741</t>
  </si>
  <si>
    <t>5213 Vallecito Ct</t>
  </si>
  <si>
    <t>Water meter for account root 071741</t>
  </si>
  <si>
    <t>071742</t>
  </si>
  <si>
    <t>5217 Vallecito Ct</t>
  </si>
  <si>
    <t>Water meter for account root 071742</t>
  </si>
  <si>
    <t>071743</t>
  </si>
  <si>
    <t>5225 Vallecito Ct</t>
  </si>
  <si>
    <t>Water meter for account root 071743</t>
  </si>
  <si>
    <t>071744</t>
  </si>
  <si>
    <t>1275 Casitas Pass Rd</t>
  </si>
  <si>
    <t>Water meter for account root 071744</t>
  </si>
  <si>
    <t>071745</t>
  </si>
  <si>
    <t>1273 Casitas Pass Rd</t>
  </si>
  <si>
    <t>Water meter for account root 071745</t>
  </si>
  <si>
    <t>071746</t>
  </si>
  <si>
    <t>1271 Casitas Pass Rd</t>
  </si>
  <si>
    <t>Water meter for account root 071746</t>
  </si>
  <si>
    <t>071747</t>
  </si>
  <si>
    <t>1269 Casitas Pass Rd</t>
  </si>
  <si>
    <t>Water meter for account root 071747</t>
  </si>
  <si>
    <t>071748</t>
  </si>
  <si>
    <t>1267 Casitas Pass Rd</t>
  </si>
  <si>
    <t>Water meter for account root 071748</t>
  </si>
  <si>
    <t>071759</t>
  </si>
  <si>
    <t>5488 Cameo Rd</t>
  </si>
  <si>
    <t>Water meter for account root 071759</t>
  </si>
  <si>
    <t>Interpolation within Interpolation Area 25. Based on 2 meters surveyed. No lead water found at 10% of the interpolation area therefore non-lead - other was applied to the remainder of the interpolation area.</t>
  </si>
  <si>
    <t>071760</t>
  </si>
  <si>
    <t>5476 Cameo Rd</t>
  </si>
  <si>
    <t>Water meter for account root 071760</t>
  </si>
  <si>
    <t>071761</t>
  </si>
  <si>
    <t>5470 Cameo Rd</t>
  </si>
  <si>
    <t>Water meter for account root 071761</t>
  </si>
  <si>
    <t>071762</t>
  </si>
  <si>
    <t>5464 Cameo Rd</t>
  </si>
  <si>
    <t>Water meter for account root 071762</t>
  </si>
  <si>
    <t>071763</t>
  </si>
  <si>
    <t>5458 Cameo Rd</t>
  </si>
  <si>
    <t>Water meter for account root 071763</t>
  </si>
  <si>
    <t>071764</t>
  </si>
  <si>
    <t>5452 Cameo Rd</t>
  </si>
  <si>
    <t>Water meter for account root 071764</t>
  </si>
  <si>
    <t>071765</t>
  </si>
  <si>
    <t>5444 Cameo Rd</t>
  </si>
  <si>
    <t>Water meter for account root 071765</t>
  </si>
  <si>
    <t>071766</t>
  </si>
  <si>
    <t>5438 Cameo Rd</t>
  </si>
  <si>
    <t>Water meter for account root 071766</t>
  </si>
  <si>
    <t>071767</t>
  </si>
  <si>
    <t>5432 Cameo Rd</t>
  </si>
  <si>
    <t>Water meter for account root 071767</t>
  </si>
  <si>
    <t>071768</t>
  </si>
  <si>
    <t>5426 Cameo Rd</t>
  </si>
  <si>
    <t>Water meter for account root 071768</t>
  </si>
  <si>
    <t>071769</t>
  </si>
  <si>
    <t>5420 Cameo Rd</t>
  </si>
  <si>
    <t>Water meter for account root 071769</t>
  </si>
  <si>
    <t>071770</t>
  </si>
  <si>
    <t>5414 Cameo Rd</t>
  </si>
  <si>
    <t>Water meter for account root 071770</t>
  </si>
  <si>
    <t>071771</t>
  </si>
  <si>
    <t>5410 Cameo Rd</t>
  </si>
  <si>
    <t>Water meter for account root 071771</t>
  </si>
  <si>
    <t>Field inspection by DR on Jan 29, 2024, 10:08:00 AM.</t>
  </si>
  <si>
    <t>Field protocol performed. One of 2 meters surveyed for Interpolation Area 25. Copper copper on CVWD's side and copper copper on customer's side. Photos and information available in Survey123.</t>
  </si>
  <si>
    <t>071772</t>
  </si>
  <si>
    <t>5402 Cameo Rd</t>
  </si>
  <si>
    <t>Water meter for account root 071772</t>
  </si>
  <si>
    <t>071773</t>
  </si>
  <si>
    <t>5401 Cameo Rd</t>
  </si>
  <si>
    <t>Water meter for account root 071773</t>
  </si>
  <si>
    <t>Interpolation within Interpolation Area 23. Based on 2 meters surveyed. No lead was found at 10% of the interpolation area therefore non-lead - other was applied to the remainder of the interpolation area.</t>
  </si>
  <si>
    <t>071774</t>
  </si>
  <si>
    <t>5407 Cameo Rd</t>
  </si>
  <si>
    <t>Water meter for account root 071774</t>
  </si>
  <si>
    <t>071775</t>
  </si>
  <si>
    <t>5415 Cameo Rd</t>
  </si>
  <si>
    <t>Water meter for account root 071775</t>
  </si>
  <si>
    <t>071776</t>
  </si>
  <si>
    <t>5421 Cameo Rd</t>
  </si>
  <si>
    <t>Water meter for account root 071776</t>
  </si>
  <si>
    <t>071777</t>
  </si>
  <si>
    <t>5427 Cameo Rd</t>
  </si>
  <si>
    <t>Water meter for account root 071777</t>
  </si>
  <si>
    <t>071778</t>
  </si>
  <si>
    <t>5433 Cameo Rd</t>
  </si>
  <si>
    <t>Water meter for account root 071778</t>
  </si>
  <si>
    <t xml:space="preserve">Field inspection by IC on Jan 29, 2024, 9:35:09 AM. </t>
  </si>
  <si>
    <t>Field protocol performed. One of 2 meters surveyed in Interpolation Area 23. Copper copper on CVWD side and white plastic on customer side. Photos and information available in Survey123.</t>
  </si>
  <si>
    <t>071779</t>
  </si>
  <si>
    <t>5441 Cameo Rd</t>
  </si>
  <si>
    <t>Water meter for account root 071779</t>
  </si>
  <si>
    <t>071780</t>
  </si>
  <si>
    <t>5461 Cameo Rd</t>
  </si>
  <si>
    <t>Water meter for account root 071780</t>
  </si>
  <si>
    <t>071781</t>
  </si>
  <si>
    <t>5467 Cameo Rd</t>
  </si>
  <si>
    <t>Water meter for account root 071781</t>
  </si>
  <si>
    <t>071782</t>
  </si>
  <si>
    <t>5473 Cameo Rd</t>
  </si>
  <si>
    <t>Water meter for account root 071782</t>
  </si>
  <si>
    <t xml:space="preserve">Field inspection by DR on Jan 29, 2024, 9:55:00 AM. </t>
  </si>
  <si>
    <t>Field protocol performed. One of 2 meters surveyed for Interpolation Area 25. Copper copper on CVWD's site and white plastic on customer's side. Photos and information available in Survey123.</t>
  </si>
  <si>
    <t>071783</t>
  </si>
  <si>
    <t>5477 Cameo Rd</t>
  </si>
  <si>
    <t>Water meter for account root 071783</t>
  </si>
  <si>
    <t>071784</t>
  </si>
  <si>
    <t>5487 Cameo Rd</t>
  </si>
  <si>
    <t>Water meter for account root 071784</t>
  </si>
  <si>
    <t>071785</t>
  </si>
  <si>
    <t>5483 Cameo Rd</t>
  </si>
  <si>
    <t>Water meter for account root 071785</t>
  </si>
  <si>
    <t>071786</t>
  </si>
  <si>
    <t>5415 Hales Ln</t>
  </si>
  <si>
    <t>Water meter for account root 071786</t>
  </si>
  <si>
    <t>071787</t>
  </si>
  <si>
    <t>5425 Hales Ln</t>
  </si>
  <si>
    <t>Water meter for account root 071787</t>
  </si>
  <si>
    <t>071788</t>
  </si>
  <si>
    <t>5435 Hales Ln</t>
  </si>
  <si>
    <t>Water meter for account root 071788</t>
  </si>
  <si>
    <t>071789</t>
  </si>
  <si>
    <t>5445 Hales Ln</t>
  </si>
  <si>
    <t>Water meter for account root 071789</t>
  </si>
  <si>
    <t>071790</t>
  </si>
  <si>
    <t>5480 Hales Ln</t>
  </si>
  <si>
    <t>Water meter for account root 071790</t>
  </si>
  <si>
    <t xml:space="preserve">Field inspection by IC on Jan 29, 2024, 9:26:29 AM. </t>
  </si>
  <si>
    <t>071791</t>
  </si>
  <si>
    <t>5470 Hales Ln</t>
  </si>
  <si>
    <t>Water meter for account root 071791</t>
  </si>
  <si>
    <t>071792</t>
  </si>
  <si>
    <t>5460 Hales Ln</t>
  </si>
  <si>
    <t>Water meter for account root 071792</t>
  </si>
  <si>
    <t>071793</t>
  </si>
  <si>
    <t>5450 Hales Ln</t>
  </si>
  <si>
    <t>Water meter for account root 071793</t>
  </si>
  <si>
    <t>071794</t>
  </si>
  <si>
    <t>5440 Hales Ln</t>
  </si>
  <si>
    <t>Water meter for account root 071794</t>
  </si>
  <si>
    <t>071795</t>
  </si>
  <si>
    <t>5430 Hales Ln</t>
  </si>
  <si>
    <t>Water meter for account root 071795</t>
  </si>
  <si>
    <t>071796</t>
  </si>
  <si>
    <t>5420 Hales Ln</t>
  </si>
  <si>
    <t>Water meter for account root 071796</t>
  </si>
  <si>
    <t>071797</t>
  </si>
  <si>
    <t>5410 Hales Ln</t>
  </si>
  <si>
    <t>Water meter for account root 071797</t>
  </si>
  <si>
    <t>071800</t>
  </si>
  <si>
    <t>1505 Casitas Pass Rd</t>
  </si>
  <si>
    <t>Water meter for account root 071800</t>
  </si>
  <si>
    <t>071801</t>
  </si>
  <si>
    <t>5481 El Carro Ln</t>
  </si>
  <si>
    <t>Water meter for account root 071801</t>
  </si>
  <si>
    <t>Field inspected by VK on Jan 29, 2024, 12:30:00 PM</t>
  </si>
  <si>
    <t>Field protocol performed. Interpolation Area 10. Data and photos available in Survey123. Non-Lead - Plastic on customer side and Non-Lead - Copper on CVWD side.</t>
  </si>
  <si>
    <t>071802</t>
  </si>
  <si>
    <t>5471 El Carro Ln</t>
  </si>
  <si>
    <t>Water meter for account root 071802</t>
  </si>
  <si>
    <t>071803</t>
  </si>
  <si>
    <t>5470 El Carro Ln</t>
  </si>
  <si>
    <t>Water meter for account root 071803</t>
  </si>
  <si>
    <t>071804</t>
  </si>
  <si>
    <t>1519 Casitas Pass Rd</t>
  </si>
  <si>
    <t>Water meter for account root 071804</t>
  </si>
  <si>
    <t>New services ran in 2017 after main running through properties was abandoned. Note on Atlas. Likely copper based on District standards at the time, but no construction document showing copper.</t>
  </si>
  <si>
    <t>Service repair record on CVWD side and interpolation within interpolation area 10 on the customer side.</t>
  </si>
  <si>
    <t>071805</t>
  </si>
  <si>
    <t>1523 Casitas Pass Rd</t>
  </si>
  <si>
    <t>Water meter for account root 071805</t>
  </si>
  <si>
    <t>071806</t>
  </si>
  <si>
    <t>5462 El Carro Ln</t>
  </si>
  <si>
    <t>Water meter for account root 071806</t>
  </si>
  <si>
    <t>071807</t>
  </si>
  <si>
    <t>5458 El Carro Ln</t>
  </si>
  <si>
    <t>Water meter for account root 071807</t>
  </si>
  <si>
    <t>071808</t>
  </si>
  <si>
    <t>5450 El Carro Ln</t>
  </si>
  <si>
    <t>Water meter for account root 071808</t>
  </si>
  <si>
    <t>071809</t>
  </si>
  <si>
    <t>5455 El Carro Ln</t>
  </si>
  <si>
    <t>Water meter for account root 071809</t>
  </si>
  <si>
    <t>Field inspected by IC on Jan 29, 2024, 12:26:00 PM</t>
  </si>
  <si>
    <t>071810</t>
  </si>
  <si>
    <t>5444 El Carro Ln</t>
  </si>
  <si>
    <t>Water meter for account root 071810</t>
  </si>
  <si>
    <t>071811</t>
  </si>
  <si>
    <t>5436 El Carro Ln</t>
  </si>
  <si>
    <t>Water meter for account root 071811</t>
  </si>
  <si>
    <t>071812</t>
  </si>
  <si>
    <t>5439 El Carro Ln</t>
  </si>
  <si>
    <t>Water meter for account root 071812</t>
  </si>
  <si>
    <t>071813</t>
  </si>
  <si>
    <t>5431 El Carro Ln</t>
  </si>
  <si>
    <t>Water meter for account root 071813</t>
  </si>
  <si>
    <t>071814</t>
  </si>
  <si>
    <t>5428 El Carro Ln</t>
  </si>
  <si>
    <t>Water meter for account root 071814</t>
  </si>
  <si>
    <t>071815</t>
  </si>
  <si>
    <t>5418 El Carro Ln</t>
  </si>
  <si>
    <t>Water meter for account root 071815</t>
  </si>
  <si>
    <t>071816</t>
  </si>
  <si>
    <t>5421 El Carro Ln</t>
  </si>
  <si>
    <t>Water meter for account root 071816</t>
  </si>
  <si>
    <t>071817</t>
  </si>
  <si>
    <t>5413 El Carro Ln</t>
  </si>
  <si>
    <t>Water meter for account root 071817</t>
  </si>
  <si>
    <t>071818</t>
  </si>
  <si>
    <t>5408 El Carro Ln</t>
  </si>
  <si>
    <t>Water meter for account root 071818</t>
  </si>
  <si>
    <t>Atlas states that tee branch was removed and independent water services were ran in November of 2015. Likely copper based on District standards at the time, but no construction document showing copper.</t>
  </si>
  <si>
    <t>071819</t>
  </si>
  <si>
    <t>5398 El Carro Ln</t>
  </si>
  <si>
    <t>Water meter for account root 071819</t>
  </si>
  <si>
    <t>071820</t>
  </si>
  <si>
    <t>5405 El Carro Ln</t>
  </si>
  <si>
    <t>Water meter for account root 071820</t>
  </si>
  <si>
    <t>071821</t>
  </si>
  <si>
    <t>5395 El Carro Ln</t>
  </si>
  <si>
    <t>Water meter for account root 071821</t>
  </si>
  <si>
    <t>071822</t>
  </si>
  <si>
    <t>5390 El Carro Ln</t>
  </si>
  <si>
    <t>Water meter for account root 071822</t>
  </si>
  <si>
    <t>071823</t>
  </si>
  <si>
    <t>1514 Jay St</t>
  </si>
  <si>
    <t>Water meter for account root 071823</t>
  </si>
  <si>
    <t>071824</t>
  </si>
  <si>
    <t>1515 Jay St</t>
  </si>
  <si>
    <t>Water meter for account root 071824</t>
  </si>
  <si>
    <t>071825</t>
  </si>
  <si>
    <t>1509 Jay St</t>
  </si>
  <si>
    <t>Water meter for account root 071825</t>
  </si>
  <si>
    <t>071826</t>
  </si>
  <si>
    <t>5381 El Carro Ln</t>
  </si>
  <si>
    <t>Water meter for account root 071826</t>
  </si>
  <si>
    <t>071827</t>
  </si>
  <si>
    <t>5369 El Carro Ln</t>
  </si>
  <si>
    <t>Water meter for account root 071827</t>
  </si>
  <si>
    <t>071828</t>
  </si>
  <si>
    <t>5366 El Carro Ln</t>
  </si>
  <si>
    <t>Water meter for account root 071828</t>
  </si>
  <si>
    <t>071829</t>
  </si>
  <si>
    <t>5348 El Carro Ln</t>
  </si>
  <si>
    <t>Water meter for account root 071829</t>
  </si>
  <si>
    <t>Field inspected by VK on Jan 29, 2024, 12:52:00 PM</t>
  </si>
  <si>
    <t>Field protocol performed. Interpolation Area 10. Data and photos available in Survey123. Non-Lead - Copper on customer side and Non-Lead - Copper on CVWD side.</t>
  </si>
  <si>
    <t>071830</t>
  </si>
  <si>
    <t>5338 El Carro Ln</t>
  </si>
  <si>
    <t>Water meter for account root 071830</t>
  </si>
  <si>
    <t>071831</t>
  </si>
  <si>
    <t>5328 El Carro Ln</t>
  </si>
  <si>
    <t>Water meter for account root 071831</t>
  </si>
  <si>
    <t>071832</t>
  </si>
  <si>
    <t>1493 Andrea St</t>
  </si>
  <si>
    <t>Water meter for account root 071832</t>
  </si>
  <si>
    <t>Atlas states that the tee was removed and independent service lines were ran in October of 2013. Likely copper based on District standard at the time, but no construction document showing copper.</t>
  </si>
  <si>
    <t>071833</t>
  </si>
  <si>
    <t>1485 Andrea St</t>
  </si>
  <si>
    <t>Water meter for account root 071833</t>
  </si>
  <si>
    <t>071834</t>
  </si>
  <si>
    <t>1477 Andrea St</t>
  </si>
  <si>
    <t>Water meter for account root 071834</t>
  </si>
  <si>
    <t>071835</t>
  </si>
  <si>
    <t>1471 Andrea St</t>
  </si>
  <si>
    <t>Water meter for account root 071835</t>
  </si>
  <si>
    <t>071836</t>
  </si>
  <si>
    <t>1467 Andrea St</t>
  </si>
  <si>
    <t>Water meter for account root 071836</t>
  </si>
  <si>
    <t>071837</t>
  </si>
  <si>
    <t>1466 Andrea St</t>
  </si>
  <si>
    <t>Water meter for account root 071837</t>
  </si>
  <si>
    <t>071838</t>
  </si>
  <si>
    <t>1470 Andrea St</t>
  </si>
  <si>
    <t>Water meter for account root 071838</t>
  </si>
  <si>
    <t>Atlas states that the tee branch was removed and independent services were ran in July of 2016. Likely copper based on the District standards at the time, but no construction document showing copper.</t>
  </si>
  <si>
    <t>071839</t>
  </si>
  <si>
    <t>1476 Andrea St</t>
  </si>
  <si>
    <t>Water meter for account root 071839</t>
  </si>
  <si>
    <t>071840</t>
  </si>
  <si>
    <t>1484 Andrea St</t>
  </si>
  <si>
    <t>Water meter for account root 071840</t>
  </si>
  <si>
    <t>Atlas states that tee branch was removed in October of 2013 and independent services were ran. Likely copper based on District standard at the time, but no construction document showing copper.</t>
  </si>
  <si>
    <t>071841</t>
  </si>
  <si>
    <t>1492 Andrea St</t>
  </si>
  <si>
    <t>Water meter for account root 071841</t>
  </si>
  <si>
    <t>071842</t>
  </si>
  <si>
    <t>1493 Trenora St</t>
  </si>
  <si>
    <t>Water meter for account root 071842</t>
  </si>
  <si>
    <t>071843</t>
  </si>
  <si>
    <t>1483 Trenora St</t>
  </si>
  <si>
    <t>Water meter for account root 071843</t>
  </si>
  <si>
    <t>071844</t>
  </si>
  <si>
    <t>1475 Trenora St</t>
  </si>
  <si>
    <t>Water meter for account root 071844</t>
  </si>
  <si>
    <t>071845</t>
  </si>
  <si>
    <t>1471 Trenora St</t>
  </si>
  <si>
    <t>Water meter for account root 071845</t>
  </si>
  <si>
    <t>071846</t>
  </si>
  <si>
    <t>1466 Trenora St</t>
  </si>
  <si>
    <t>Water meter for account root 071846</t>
  </si>
  <si>
    <t>071847</t>
  </si>
  <si>
    <t>1470 Trenora St</t>
  </si>
  <si>
    <t>Water meter for account root 071847</t>
  </si>
  <si>
    <t>071848</t>
  </si>
  <si>
    <t>1474 Trenora St</t>
  </si>
  <si>
    <t>Water meter for account root 071848</t>
  </si>
  <si>
    <t>071849</t>
  </si>
  <si>
    <t>1482 Trenora St</t>
  </si>
  <si>
    <t>Water meter for account root 071849</t>
  </si>
  <si>
    <t>071850</t>
  </si>
  <si>
    <t>1492 Trenora St</t>
  </si>
  <si>
    <t>Water meter for account root 071850</t>
  </si>
  <si>
    <t>Field inspected by VK on Jan 29, 2024, 12:38:00 PM</t>
  </si>
  <si>
    <t>071851</t>
  </si>
  <si>
    <t>1491 Namouna St</t>
  </si>
  <si>
    <t>Water meter for account root 071851</t>
  </si>
  <si>
    <t>071852</t>
  </si>
  <si>
    <t>1483 Namouna St</t>
  </si>
  <si>
    <t>Water meter for account root 071852</t>
  </si>
  <si>
    <t>071853</t>
  </si>
  <si>
    <t>1475 Namouna St</t>
  </si>
  <si>
    <t>Water meter for account root 071853</t>
  </si>
  <si>
    <t>071854</t>
  </si>
  <si>
    <t>1471 Namouna St</t>
  </si>
  <si>
    <t>Water meter for account root 071854</t>
  </si>
  <si>
    <t>Field inspected by VK on Jan 29, 2024, 12:44:00 PM</t>
  </si>
  <si>
    <t>Field protocol performed. Interpolation Area 10. Data and photos available in Survey123. Non-Lead  - Plastic on customer side and Non-Lead - Copper on CVWD side.</t>
  </si>
  <si>
    <t>071855</t>
  </si>
  <si>
    <t>1467 Namouna St</t>
  </si>
  <si>
    <t>Water meter for account root 071855</t>
  </si>
  <si>
    <t>071856</t>
  </si>
  <si>
    <t>1472 Namouna St</t>
  </si>
  <si>
    <t>Water meter for account root 071856</t>
  </si>
  <si>
    <t>071857</t>
  </si>
  <si>
    <t>1476 Namouna St</t>
  </si>
  <si>
    <t>Water meter for account root 071857</t>
  </si>
  <si>
    <t>071858</t>
  </si>
  <si>
    <t>1484 Namouna St</t>
  </si>
  <si>
    <t>Water meter for account root 071858</t>
  </si>
  <si>
    <t>071859</t>
  </si>
  <si>
    <t>1492 Namouna St</t>
  </si>
  <si>
    <t>Water meter for account root 071859</t>
  </si>
  <si>
    <t>Field inspected by VK on Jan 29, 2024, 12:47:00 PM</t>
  </si>
  <si>
    <t>071860</t>
  </si>
  <si>
    <t>1486 Camino Trillado</t>
  </si>
  <si>
    <t>Water meter for account root 071860</t>
  </si>
  <si>
    <t>071861</t>
  </si>
  <si>
    <t>5408 Shemara St</t>
  </si>
  <si>
    <t>Water meter for account root 071861</t>
  </si>
  <si>
    <t>071862</t>
  </si>
  <si>
    <t>1485 Camino Trillado</t>
  </si>
  <si>
    <t>Water meter for account root 071862</t>
  </si>
  <si>
    <t>071863</t>
  </si>
  <si>
    <t>1469 Camino Trillado</t>
  </si>
  <si>
    <t>Water meter for account root 071863</t>
  </si>
  <si>
    <t>071864</t>
  </si>
  <si>
    <t>1451 Camino Trillado</t>
  </si>
  <si>
    <t>Water meter for account root 071864</t>
  </si>
  <si>
    <t>071865</t>
  </si>
  <si>
    <t>1433 Camino Trillado</t>
  </si>
  <si>
    <t>Water meter for account root 071865</t>
  </si>
  <si>
    <t>071866</t>
  </si>
  <si>
    <t>5405 Shemara St</t>
  </si>
  <si>
    <t>Water meter for account root 071866</t>
  </si>
  <si>
    <t>071867</t>
  </si>
  <si>
    <t>5411 Shemara St</t>
  </si>
  <si>
    <t>Water meter for account root 071867</t>
  </si>
  <si>
    <t>071868</t>
  </si>
  <si>
    <t>5417 Shemara St</t>
  </si>
  <si>
    <t>Water meter for account root 071868</t>
  </si>
  <si>
    <t>Field inspected by IC on Jan 29, 2024, 12:54:00 PM</t>
  </si>
  <si>
    <t>071869</t>
  </si>
  <si>
    <t>5423 Shemara St</t>
  </si>
  <si>
    <t>Water meter for account root 071869</t>
  </si>
  <si>
    <t>071870</t>
  </si>
  <si>
    <t>1477 Alva St</t>
  </si>
  <si>
    <t>Water meter for account root 071870</t>
  </si>
  <si>
    <t>071871</t>
  </si>
  <si>
    <t>1483 Alva St</t>
  </si>
  <si>
    <t>Water meter for account root 071871</t>
  </si>
  <si>
    <t>071872</t>
  </si>
  <si>
    <t>1488 Alva St</t>
  </si>
  <si>
    <t>Water meter for account root 071872</t>
  </si>
  <si>
    <t>071873</t>
  </si>
  <si>
    <t>1484 Alva St</t>
  </si>
  <si>
    <t>Water meter for account root 071873</t>
  </si>
  <si>
    <t>071874</t>
  </si>
  <si>
    <t>1478 Alva St</t>
  </si>
  <si>
    <t>Water meter for account root 071874</t>
  </si>
  <si>
    <t>071875</t>
  </si>
  <si>
    <t>5431 Shemara St</t>
  </si>
  <si>
    <t>Water meter for account root 071875</t>
  </si>
  <si>
    <t>071876</t>
  </si>
  <si>
    <t>5437 Shemara St</t>
  </si>
  <si>
    <t>Water meter for account root 071876</t>
  </si>
  <si>
    <t>071877</t>
  </si>
  <si>
    <t>5445 Shemara St</t>
  </si>
  <si>
    <t>Water meter for account root 071877</t>
  </si>
  <si>
    <t>071878</t>
  </si>
  <si>
    <t>5451 Shemara St</t>
  </si>
  <si>
    <t>Water meter for account root 071878</t>
  </si>
  <si>
    <t>071879</t>
  </si>
  <si>
    <t>1477 Noma St</t>
  </si>
  <si>
    <t>Water meter for account root 071879</t>
  </si>
  <si>
    <t>Field inspected by IC on Jan 29, 2024, 12:49:27 PM</t>
  </si>
  <si>
    <t>071880</t>
  </si>
  <si>
    <t>1483 Noma St</t>
  </si>
  <si>
    <t>Water meter for account root 071880</t>
  </si>
  <si>
    <t>071881</t>
  </si>
  <si>
    <t>1489 Noma St</t>
  </si>
  <si>
    <t>Water meter for account root 071881</t>
  </si>
  <si>
    <t>071882</t>
  </si>
  <si>
    <t>1490 Noma St</t>
  </si>
  <si>
    <t>Water meter for account root 071882</t>
  </si>
  <si>
    <t>Field inspected by IC on Jan 29, 2024, 12:46:00 PM</t>
  </si>
  <si>
    <t>071883</t>
  </si>
  <si>
    <t>1484 Noma St</t>
  </si>
  <si>
    <t>Water meter for account root 071883</t>
  </si>
  <si>
    <t>071884</t>
  </si>
  <si>
    <t>1478 Noma St</t>
  </si>
  <si>
    <t>Water meter for account root 071884</t>
  </si>
  <si>
    <t>071885</t>
  </si>
  <si>
    <t>5459 Shemara St</t>
  </si>
  <si>
    <t>Water meter for account root 071885</t>
  </si>
  <si>
    <t>071886</t>
  </si>
  <si>
    <t>1477 Haida St</t>
  </si>
  <si>
    <t>Water meter for account root 071886</t>
  </si>
  <si>
    <t>071887</t>
  </si>
  <si>
    <t>1485 Haida St</t>
  </si>
  <si>
    <t>Water meter for account root 071887</t>
  </si>
  <si>
    <t>Field inspected by IC on Jan 29, 2024, 12:38:44 PM</t>
  </si>
  <si>
    <t>071888</t>
  </si>
  <si>
    <t>1489 Haida St</t>
  </si>
  <si>
    <t>Water meter for account root 071888</t>
  </si>
  <si>
    <t>071889</t>
  </si>
  <si>
    <t>1490 Haida St</t>
  </si>
  <si>
    <t>Water meter for account root 071889</t>
  </si>
  <si>
    <t>071890</t>
  </si>
  <si>
    <t>1484 Haida St</t>
  </si>
  <si>
    <t>Water meter for account root 071890</t>
  </si>
  <si>
    <t>071891</t>
  </si>
  <si>
    <t>1476 Haida St</t>
  </si>
  <si>
    <t>Water meter for account root 071891</t>
  </si>
  <si>
    <t>071892</t>
  </si>
  <si>
    <t>5488 Shemara St</t>
  </si>
  <si>
    <t>Water meter for account root 071892</t>
  </si>
  <si>
    <t>071893</t>
  </si>
  <si>
    <t>5494 Shemara St</t>
  </si>
  <si>
    <t>Water meter for account root 071893</t>
  </si>
  <si>
    <t>071894</t>
  </si>
  <si>
    <t>5491 El Carro Ln</t>
  </si>
  <si>
    <t>Water meter for account root 071894</t>
  </si>
  <si>
    <t>071895</t>
  </si>
  <si>
    <t>1529 Casitas Pass Rd</t>
  </si>
  <si>
    <t>Water meter for account root 071895</t>
  </si>
  <si>
    <t xml:space="preserve">Field inspection performed by NJ on Jan 29, 2024, 1:54:00 PM. </t>
  </si>
  <si>
    <t>Field inspection performed by NJ on Jan 29, 2024, 1:54:00 PM. One of 6 meters surveyed in Interpolation Area 13. Copper copper on CVWD side and gray plastic on customer side. Photos and survey details in Survey123.</t>
  </si>
  <si>
    <t>071896</t>
  </si>
  <si>
    <t>5479 Dariesa St</t>
  </si>
  <si>
    <t>Water meter for account root 071896</t>
  </si>
  <si>
    <t>Interpolation within Interpolation Area 13. Based on 6 meters surveyed. No lead was found at 10% of the interpolation area therefore non-lead - other was applied to the remainder of the interpolation area.</t>
  </si>
  <si>
    <t>071897</t>
  </si>
  <si>
    <t>5471 Dariesa St</t>
  </si>
  <si>
    <t>Water meter for account root 071897</t>
  </si>
  <si>
    <t>071898</t>
  </si>
  <si>
    <t>5463 Dariesa St</t>
  </si>
  <si>
    <t>Water meter for account root 071898</t>
  </si>
  <si>
    <t>071899</t>
  </si>
  <si>
    <t>5455 Dariesa St</t>
  </si>
  <si>
    <t>Water meter for account root 071899</t>
  </si>
  <si>
    <t>071900</t>
  </si>
  <si>
    <t>5447 Dariesa St</t>
  </si>
  <si>
    <t>Water meter for account root 071900</t>
  </si>
  <si>
    <t>071901</t>
  </si>
  <si>
    <t>5439 Dariesa St</t>
  </si>
  <si>
    <t>Water meter for account root 071901</t>
  </si>
  <si>
    <t>071902</t>
  </si>
  <si>
    <t>5431 Dariesa St</t>
  </si>
  <si>
    <t>Water meter for account root 071902</t>
  </si>
  <si>
    <t>Field inspection performed by NJ on Jan 29, 2024, 1:01:00 PM.</t>
  </si>
  <si>
    <t>Field inspection performed by NJ On Jan 29, 2024, 1:01:00 PM. One of 6 meters surveyed in Interpolation Area 13. Copper copper on CVWD side and copper copper on customer side. Photos and survey details in Survey123.</t>
  </si>
  <si>
    <t>071903</t>
  </si>
  <si>
    <t>5423 Dariesa St</t>
  </si>
  <si>
    <t>Water meter for account root 071903</t>
  </si>
  <si>
    <t>071904</t>
  </si>
  <si>
    <t>5417 Dariesa St</t>
  </si>
  <si>
    <t>Water meter for account root 071904</t>
  </si>
  <si>
    <t>071905</t>
  </si>
  <si>
    <t>5409 Dariesa St</t>
  </si>
  <si>
    <t>Water meter for account root 071905</t>
  </si>
  <si>
    <t>071906</t>
  </si>
  <si>
    <t>5401 Dariesa St</t>
  </si>
  <si>
    <t>Water meter for account root 071906</t>
  </si>
  <si>
    <t>071907</t>
  </si>
  <si>
    <t>5393 Dariesa St</t>
  </si>
  <si>
    <t>Water meter for account root 071907</t>
  </si>
  <si>
    <t>071908</t>
  </si>
  <si>
    <t>5385 Dariesa St</t>
  </si>
  <si>
    <t>Water meter for account root 071908</t>
  </si>
  <si>
    <t>071909</t>
  </si>
  <si>
    <t>1524 Jay St</t>
  </si>
  <si>
    <t>Water meter for account root 071909</t>
  </si>
  <si>
    <t>071910</t>
  </si>
  <si>
    <t>1525 Jay St</t>
  </si>
  <si>
    <t>Water meter for account root 071910</t>
  </si>
  <si>
    <t>Atlas states that tee was removed in May of 2017 and independent water services were ran. Likely copper based on District standards at the time. No construction document showing copper.</t>
  </si>
  <si>
    <t>Historical records exist for CVWD side and interpolation within Interpolation Area 13 was used to determine the customer side.</t>
  </si>
  <si>
    <t>071911</t>
  </si>
  <si>
    <t>1533 Jay St</t>
  </si>
  <si>
    <t>Water meter for account root 071911</t>
  </si>
  <si>
    <t>071912</t>
  </si>
  <si>
    <t>1539 Jay St</t>
  </si>
  <si>
    <t>Water meter for account root 071912</t>
  </si>
  <si>
    <t>Atlas states that the tee branch was removed and individual services were ran in May of 2014. Likely copper due to District standards at the time, but no construction document showing copper.</t>
  </si>
  <si>
    <t>071913</t>
  </si>
  <si>
    <t>1545 Jay St</t>
  </si>
  <si>
    <t>Water meter for account root 071913</t>
  </si>
  <si>
    <t>071914</t>
  </si>
  <si>
    <t>1551 Jay St</t>
  </si>
  <si>
    <t>Water meter for account root 071914</t>
  </si>
  <si>
    <t>071915</t>
  </si>
  <si>
    <t>1557 Jay St</t>
  </si>
  <si>
    <t>Water meter for account root 071915</t>
  </si>
  <si>
    <t>071916</t>
  </si>
  <si>
    <t>1558 Jay St</t>
  </si>
  <si>
    <t>Water meter for account root 071916</t>
  </si>
  <si>
    <t>071917</t>
  </si>
  <si>
    <t>1552 Jay St</t>
  </si>
  <si>
    <t>Water meter for account root 071917</t>
  </si>
  <si>
    <t>071918</t>
  </si>
  <si>
    <t>1546 Jay St</t>
  </si>
  <si>
    <t>Water meter for account root 071918</t>
  </si>
  <si>
    <t>071919</t>
  </si>
  <si>
    <t>5378 Dariesa St</t>
  </si>
  <si>
    <t>Water meter for account root 071919</t>
  </si>
  <si>
    <t>071920</t>
  </si>
  <si>
    <t>5390 Dariesa St</t>
  </si>
  <si>
    <t>Water meter for account root 071920</t>
  </si>
  <si>
    <t>071921</t>
  </si>
  <si>
    <t>1549 Kathy St</t>
  </si>
  <si>
    <t>Water meter for account root 071921</t>
  </si>
  <si>
    <t>071922</t>
  </si>
  <si>
    <t>1553 Kathy St</t>
  </si>
  <si>
    <t>Water meter for account root 071922</t>
  </si>
  <si>
    <t>Atlas states that tee water removed and individual services were ran in November of 2018. Likely copper based on CVWD standards at the time. No construction document showing copper.</t>
  </si>
  <si>
    <t>071923</t>
  </si>
  <si>
    <t>1559 Kathy St</t>
  </si>
  <si>
    <t>Water meter for account root 071923</t>
  </si>
  <si>
    <t>071924</t>
  </si>
  <si>
    <t>1558 Kathy St</t>
  </si>
  <si>
    <t>Water meter for account root 071924</t>
  </si>
  <si>
    <t>071925</t>
  </si>
  <si>
    <t>1552 Kathy St</t>
  </si>
  <si>
    <t>Water meter for account root 071925</t>
  </si>
  <si>
    <t>071926</t>
  </si>
  <si>
    <t>1548 Kathy St</t>
  </si>
  <si>
    <t>Water meter for account root 071926</t>
  </si>
  <si>
    <t>071927</t>
  </si>
  <si>
    <t>5410 Dariesa St</t>
  </si>
  <si>
    <t>Water meter for account root 071927</t>
  </si>
  <si>
    <t>071928</t>
  </si>
  <si>
    <t>5422 Dariesa St</t>
  </si>
  <si>
    <t>Water meter for account root 071928</t>
  </si>
  <si>
    <t>071929</t>
  </si>
  <si>
    <t>1545 Lisa St</t>
  </si>
  <si>
    <t>Water meter for account root 071929</t>
  </si>
  <si>
    <t>071930</t>
  </si>
  <si>
    <t>1549 Lisa St</t>
  </si>
  <si>
    <t>Water meter for account root 071930</t>
  </si>
  <si>
    <t>071931</t>
  </si>
  <si>
    <t>1555 Lisa St</t>
  </si>
  <si>
    <t>Water meter for account root 071931</t>
  </si>
  <si>
    <t>071932</t>
  </si>
  <si>
    <t>1554 Lisa St</t>
  </si>
  <si>
    <t>Water meter for account root 071932</t>
  </si>
  <si>
    <t>071933</t>
  </si>
  <si>
    <t>1548 Lisa St</t>
  </si>
  <si>
    <t>Water meter for account root 071933</t>
  </si>
  <si>
    <t>071934</t>
  </si>
  <si>
    <t>1544 Lisa St</t>
  </si>
  <si>
    <t>Water meter for account root 071934</t>
  </si>
  <si>
    <t>071935</t>
  </si>
  <si>
    <t>5444 Dariesa St</t>
  </si>
  <si>
    <t>Water meter for account root 071935</t>
  </si>
  <si>
    <t>Field inspection performed by EF on Jan 29, 2024, 4:00:00 PM.</t>
  </si>
  <si>
    <t>Field inspection performed by EF on Jan 29, 2024, 4:00:00 PM. One of 6 meters surveyed in Interpolation Area 13. Copper copper on CVWD side and gray plastic on customer side. Photos and survey details in Survey123.</t>
  </si>
  <si>
    <t>071936</t>
  </si>
  <si>
    <t>5458 Dariesa St</t>
  </si>
  <si>
    <t>Water meter for account root 071936</t>
  </si>
  <si>
    <t>071937</t>
  </si>
  <si>
    <t>1547 Myra St</t>
  </si>
  <si>
    <t>Water meter for account root 071937</t>
  </si>
  <si>
    <t>071938</t>
  </si>
  <si>
    <t>1551 Myra St</t>
  </si>
  <si>
    <t>Water meter for account root 071938</t>
  </si>
  <si>
    <t>071939</t>
  </si>
  <si>
    <t>1557 Myra St</t>
  </si>
  <si>
    <t>Water meter for account root 071939</t>
  </si>
  <si>
    <t>071940</t>
  </si>
  <si>
    <t>1556 Myra St</t>
  </si>
  <si>
    <t>Water meter for account root 071940</t>
  </si>
  <si>
    <t>Field inspection performed by NJ on Jan 29, 2024, 1:19:59 PM.</t>
  </si>
  <si>
    <t>Field inspection performed by NJ on Jan 29, 2024, 1:19:59 PM. One of 6 meters surveyed in Interpolation Area 13. Copper copper on CVWD side and copper copper on customer side. Photos and survey details in Survey123.</t>
  </si>
  <si>
    <t>071941</t>
  </si>
  <si>
    <t>1550 Myra St</t>
  </si>
  <si>
    <t>Water meter for account root 071941</t>
  </si>
  <si>
    <t>071942</t>
  </si>
  <si>
    <t>1546 Myra St</t>
  </si>
  <si>
    <t>Water meter for account root 071942</t>
  </si>
  <si>
    <t>Field inspection performed by VK on Feb 26, 2024, 2:25:00 PM.</t>
  </si>
  <si>
    <t>Field inspection performed by VK on Feb 26, 2024, 2:25:00 PM. One of 6 meters surveyed in Interpolation Area 13. Copper copper on CVWD side and copper copper on customer side. Photos and survey details in Survey123.</t>
  </si>
  <si>
    <t>071943</t>
  </si>
  <si>
    <t>5476 Dariesa St</t>
  </si>
  <si>
    <t>Water meter for account root 071943</t>
  </si>
  <si>
    <t>Field inspection performed by NJ on Jan 29, 2024, 1:09:57 PM.</t>
  </si>
  <si>
    <t>Field inspection performed by NJ on Jan 29, 2024, 1:09:57 PM. One of 6 meters surveyed in Interpolation Area 13. Copper copper on CVWD side and copper copper on customer side. Photos and survey details in Survey123.</t>
  </si>
  <si>
    <t>071944</t>
  </si>
  <si>
    <t>1539 Casitas Pass Rd</t>
  </si>
  <si>
    <t>Water meter for account root 071944</t>
  </si>
  <si>
    <t>071945</t>
  </si>
  <si>
    <t>1547 Casitas Pass Rd</t>
  </si>
  <si>
    <t>Water meter for account root 071945</t>
  </si>
  <si>
    <t>071946</t>
  </si>
  <si>
    <t>1555 Casitas Pass Rd</t>
  </si>
  <si>
    <t>Water meter for account root 071946</t>
  </si>
  <si>
    <t>071947</t>
  </si>
  <si>
    <t>5335 Foothill Rd</t>
  </si>
  <si>
    <t>Water meter for account root 071947</t>
  </si>
  <si>
    <t>071948</t>
  </si>
  <si>
    <t>1462 Casitas Pass Rd</t>
  </si>
  <si>
    <t>Water meter for account root 071948</t>
  </si>
  <si>
    <t>071949</t>
  </si>
  <si>
    <t>1460 Casitas Pass Rd</t>
  </si>
  <si>
    <t>Water meter for account root 071949</t>
  </si>
  <si>
    <t>071950</t>
  </si>
  <si>
    <t>1280 La Brea Ln</t>
  </si>
  <si>
    <t>Water meter for account root 071950</t>
  </si>
  <si>
    <t>071951</t>
  </si>
  <si>
    <t>5465 Shemara St</t>
  </si>
  <si>
    <t>Water meter for account root 071951</t>
  </si>
  <si>
    <t>071952</t>
  </si>
  <si>
    <t>5388 Santa Rosa Ln</t>
  </si>
  <si>
    <t>Water meter for account root 071952</t>
  </si>
  <si>
    <t>02-09-2024</t>
  </si>
  <si>
    <t>Inspected by Eric_Flemming on 09-Feb-2024. Copper Non-Lead - Copper was found.</t>
  </si>
  <si>
    <t>Inspected by Eric_Flemming on 09-Feb-2024. Gray Non-Lead - Plastic was found.</t>
  </si>
  <si>
    <t>071953</t>
  </si>
  <si>
    <t>5383 Santa Rosa Ln</t>
  </si>
  <si>
    <t>Water meter for account root 071953</t>
  </si>
  <si>
    <t>071955</t>
  </si>
  <si>
    <t>1310 Casitas Pass Rd A</t>
  </si>
  <si>
    <t>Water meter for account root 071955</t>
  </si>
  <si>
    <t>071956</t>
  </si>
  <si>
    <t>1240 Casitas Pass Rd</t>
  </si>
  <si>
    <t>Water meter for account root 071956</t>
  </si>
  <si>
    <t>071957</t>
  </si>
  <si>
    <t>5519 Cameo Rd</t>
  </si>
  <si>
    <t>Water meter for account root 071957</t>
  </si>
  <si>
    <t>071958</t>
  </si>
  <si>
    <t>5529 Cameo Rd</t>
  </si>
  <si>
    <t>Water meter for account root 071958</t>
  </si>
  <si>
    <t>071959</t>
  </si>
  <si>
    <t>5539 Cameo Rd</t>
  </si>
  <si>
    <t>Water meter for account root 071959</t>
  </si>
  <si>
    <t>071960</t>
  </si>
  <si>
    <t>5547 Cameo Rd</t>
  </si>
  <si>
    <t>Water meter for account root 071960</t>
  </si>
  <si>
    <t>071961</t>
  </si>
  <si>
    <t>5557 Cameo Rd</t>
  </si>
  <si>
    <t>Water meter for account root 071961</t>
  </si>
  <si>
    <t>071962</t>
  </si>
  <si>
    <t>5565 Cameo Rd</t>
  </si>
  <si>
    <t>Water meter for account root 071962</t>
  </si>
  <si>
    <t>071963</t>
  </si>
  <si>
    <t>5575 Cameo Rd</t>
  </si>
  <si>
    <t>Water meter for account root 071963</t>
  </si>
  <si>
    <t>071964</t>
  </si>
  <si>
    <t>5583 Cameo Rd</t>
  </si>
  <si>
    <t>Water meter for account root 071964</t>
  </si>
  <si>
    <t>071965</t>
  </si>
  <si>
    <t>1241 La Brea Ln</t>
  </si>
  <si>
    <t>Water meter for account root 071965</t>
  </si>
  <si>
    <t>071966</t>
  </si>
  <si>
    <t>1240 La Brea Ln</t>
  </si>
  <si>
    <t>Water meter for account root 071966</t>
  </si>
  <si>
    <t>071967</t>
  </si>
  <si>
    <t>1248 La Brea Ln</t>
  </si>
  <si>
    <t>Water meter for account root 071967</t>
  </si>
  <si>
    <t>071968</t>
  </si>
  <si>
    <t>1254 La Brea Ln</t>
  </si>
  <si>
    <t>Water meter for account root 071968</t>
  </si>
  <si>
    <t>071969</t>
  </si>
  <si>
    <t>1260 La Brea Ln</t>
  </si>
  <si>
    <t>Water meter for account root 071969</t>
  </si>
  <si>
    <t>071970</t>
  </si>
  <si>
    <t>1266 La Brea Ln</t>
  </si>
  <si>
    <t>Water meter for account root 071970</t>
  </si>
  <si>
    <t>071971</t>
  </si>
  <si>
    <t>1274 La Brea Ln</t>
  </si>
  <si>
    <t>Water meter for account root 071971</t>
  </si>
  <si>
    <t>071972</t>
  </si>
  <si>
    <t>1277 La Brea Ln</t>
  </si>
  <si>
    <t>Water meter for account root 071972</t>
  </si>
  <si>
    <t>071973</t>
  </si>
  <si>
    <t>1271 La Brea Ln</t>
  </si>
  <si>
    <t>Water meter for account root 071973</t>
  </si>
  <si>
    <t>071974</t>
  </si>
  <si>
    <t>1263 La Brea Ln</t>
  </si>
  <si>
    <t>Water meter for account root 071974</t>
  </si>
  <si>
    <t>071975</t>
  </si>
  <si>
    <t>5590 Cameo Rd</t>
  </si>
  <si>
    <t>Water meter for account root 071975</t>
  </si>
  <si>
    <t>071976</t>
  </si>
  <si>
    <t>5578 Cameo Rd</t>
  </si>
  <si>
    <t>Water meter for account root 071976</t>
  </si>
  <si>
    <t>071977</t>
  </si>
  <si>
    <t>1274 La Pala Ln</t>
  </si>
  <si>
    <t>Water meter for account root 071977</t>
  </si>
  <si>
    <t>071978</t>
  </si>
  <si>
    <t>1286 La Pala Ln</t>
  </si>
  <si>
    <t>Water meter for account root 071978</t>
  </si>
  <si>
    <t>071979</t>
  </si>
  <si>
    <t>1292 La Pala Ln</t>
  </si>
  <si>
    <t>Water meter for account root 071979</t>
  </si>
  <si>
    <t>071980</t>
  </si>
  <si>
    <t>1298 La Pala Ln</t>
  </si>
  <si>
    <t>Water meter for account root 071980</t>
  </si>
  <si>
    <t>071981</t>
  </si>
  <si>
    <t>1299 La Pala Ln</t>
  </si>
  <si>
    <t>Water meter for account root 071981</t>
  </si>
  <si>
    <t>071982</t>
  </si>
  <si>
    <t>1293 La Pala Ln</t>
  </si>
  <si>
    <t>Water meter for account root 071982</t>
  </si>
  <si>
    <t>071983</t>
  </si>
  <si>
    <t>1287 La Pala Ln</t>
  </si>
  <si>
    <t>Water meter for account root 071983</t>
  </si>
  <si>
    <t>071984</t>
  </si>
  <si>
    <t>1275 La Pala Ln</t>
  </si>
  <si>
    <t>Water meter for account root 071984</t>
  </si>
  <si>
    <t>071985</t>
  </si>
  <si>
    <t>5558 Cameo Rd</t>
  </si>
  <si>
    <t>Water meter for account root 071985</t>
  </si>
  <si>
    <t>071986</t>
  </si>
  <si>
    <t>5546 Cameo Rd</t>
  </si>
  <si>
    <t>Water meter for account root 071986</t>
  </si>
  <si>
    <t>071987</t>
  </si>
  <si>
    <t>1272 Byrnes Ln</t>
  </si>
  <si>
    <t>Water meter for account root 071987</t>
  </si>
  <si>
    <t>071988</t>
  </si>
  <si>
    <t>1284 Byrnes Ln</t>
  </si>
  <si>
    <t>Water meter for account root 071988</t>
  </si>
  <si>
    <t>071989</t>
  </si>
  <si>
    <t>1290 Byrnes Ln</t>
  </si>
  <si>
    <t>Water meter for account root 071989</t>
  </si>
  <si>
    <t>071990</t>
  </si>
  <si>
    <t>1296 Byrnes Ln</t>
  </si>
  <si>
    <t>Water meter for account root 071990</t>
  </si>
  <si>
    <t>071991</t>
  </si>
  <si>
    <t>1297 Byrnes Ln</t>
  </si>
  <si>
    <t>Water meter for account root 071991</t>
  </si>
  <si>
    <t>071992</t>
  </si>
  <si>
    <t>1291 Byrnes Ln</t>
  </si>
  <si>
    <t>Water meter for account root 071992</t>
  </si>
  <si>
    <t>071993</t>
  </si>
  <si>
    <t>1285 Byrnes Ln</t>
  </si>
  <si>
    <t>Water meter for account root 071993</t>
  </si>
  <si>
    <t>071994</t>
  </si>
  <si>
    <t>1273 Byrnes Ln</t>
  </si>
  <si>
    <t>Water meter for account root 071994</t>
  </si>
  <si>
    <t>071995</t>
  </si>
  <si>
    <t>5522 Cameo Rd</t>
  </si>
  <si>
    <t>Water meter for account root 071995</t>
  </si>
  <si>
    <t>071996</t>
  </si>
  <si>
    <t>1258 Casitas Pass Rd</t>
  </si>
  <si>
    <t>Water meter for account root 071996</t>
  </si>
  <si>
    <t>071997</t>
  </si>
  <si>
    <t>1268 Casitas Pass Rd</t>
  </si>
  <si>
    <t>Water meter for account root 071997</t>
  </si>
  <si>
    <t>Inspected by Vance_Keiser on 14-Feb-2024. Gray Non-Lead - Plastic was found.</t>
  </si>
  <si>
    <t>071998</t>
  </si>
  <si>
    <t>1276 Casitas Pass Rd</t>
  </si>
  <si>
    <t>Water meter for account root 071998</t>
  </si>
  <si>
    <t>071999</t>
  </si>
  <si>
    <t>1286 Casitas Pass Rd</t>
  </si>
  <si>
    <t>Water meter for account root 071999</t>
  </si>
  <si>
    <t>080085</t>
  </si>
  <si>
    <t>5065 Carpinteria Ave FIRE</t>
  </si>
  <si>
    <t>Water meter for account root 080085</t>
  </si>
  <si>
    <t>080387</t>
  </si>
  <si>
    <t>750 Olive Ave</t>
  </si>
  <si>
    <t>Water meter for account root 080387</t>
  </si>
  <si>
    <t>082001</t>
  </si>
  <si>
    <t>1310 Dahlia Ct A</t>
  </si>
  <si>
    <t>Water meter for account root 082001</t>
  </si>
  <si>
    <t>082003</t>
  </si>
  <si>
    <t>1320 Dahlia Ct A</t>
  </si>
  <si>
    <t>Water meter for account root 082003</t>
  </si>
  <si>
    <t>082004</t>
  </si>
  <si>
    <t>1320 Dahlia Ct B</t>
  </si>
  <si>
    <t>Water meter for account root 082004</t>
  </si>
  <si>
    <t>082005</t>
  </si>
  <si>
    <t>4545 Aragon Dr</t>
  </si>
  <si>
    <t>Water meter for account root 082005</t>
  </si>
  <si>
    <t>082006</t>
  </si>
  <si>
    <t>4535 Aragon Dr</t>
  </si>
  <si>
    <t>Water meter for account root 082006</t>
  </si>
  <si>
    <t>082007</t>
  </si>
  <si>
    <t>4525 Aragon Dr</t>
  </si>
  <si>
    <t>Water meter for account root 082007</t>
  </si>
  <si>
    <t>082008</t>
  </si>
  <si>
    <t>4515 Aragon Dr</t>
  </si>
  <si>
    <t>Water meter for account root 082008</t>
  </si>
  <si>
    <t>082009</t>
  </si>
  <si>
    <t>4505 Aragon Dr</t>
  </si>
  <si>
    <t>Water meter for account root 082009</t>
  </si>
  <si>
    <t>082010</t>
  </si>
  <si>
    <t>1300 Dahlia Ct LNDSC</t>
  </si>
  <si>
    <t>Water meter for account root 082010</t>
  </si>
  <si>
    <t>082011</t>
  </si>
  <si>
    <t>1300 Dahlia Ct C</t>
  </si>
  <si>
    <t>Water meter for account root 082011</t>
  </si>
  <si>
    <t>082012</t>
  </si>
  <si>
    <t>1300 Dahlia Ct D &amp; E</t>
  </si>
  <si>
    <t>Water meter for account root 082012</t>
  </si>
  <si>
    <t>Inspected by Nathan_Jepson on 01-Apr-2024. White Non-Lead - Plastic was found.</t>
  </si>
  <si>
    <t>082013</t>
  </si>
  <si>
    <t>1300 Dahlia Ct D,E&amp;F</t>
  </si>
  <si>
    <t>Water meter for account root 082013</t>
  </si>
  <si>
    <t>082014</t>
  </si>
  <si>
    <t>1300 Dahlia Ct A &amp; B</t>
  </si>
  <si>
    <t>Water meter for account root 082014</t>
  </si>
  <si>
    <t>082015</t>
  </si>
  <si>
    <t>4530 Carpinteria Ave # IRRIG</t>
  </si>
  <si>
    <t>Water meter for account root 082015</t>
  </si>
  <si>
    <t>082016</t>
  </si>
  <si>
    <t>4530 Carpinteria Ave 2</t>
  </si>
  <si>
    <t>Water meter for account root 082016</t>
  </si>
  <si>
    <t>082017</t>
  </si>
  <si>
    <t>4530 Carpinteria Ave 1</t>
  </si>
  <si>
    <t>Water meter for account root 082017</t>
  </si>
  <si>
    <t>082018</t>
  </si>
  <si>
    <t>4530 Carpinteria Ave 3</t>
  </si>
  <si>
    <t>Water meter for account root 082018</t>
  </si>
  <si>
    <t>082019</t>
  </si>
  <si>
    <t>4530 Carpinteria Ave 4</t>
  </si>
  <si>
    <t>Water meter for account root 082019</t>
  </si>
  <si>
    <t>082035</t>
  </si>
  <si>
    <t>1025 Casitas Pass Rd</t>
  </si>
  <si>
    <t>Water meter for account root 082035</t>
  </si>
  <si>
    <t>As-built C-324 references all copper standards on the plans (CM-107) calls for type K copper throughout the development</t>
  </si>
  <si>
    <t>082036</t>
  </si>
  <si>
    <t>1051 Casitas Pass Rd</t>
  </si>
  <si>
    <t>Water meter for account root 082036</t>
  </si>
  <si>
    <t>082037</t>
  </si>
  <si>
    <t>Casitas Pass Rd POOL</t>
  </si>
  <si>
    <t>Water meter for account root 082037</t>
  </si>
  <si>
    <t>082038</t>
  </si>
  <si>
    <t>1069 Casitas Pass Rd</t>
  </si>
  <si>
    <t>Water meter for account root 082038</t>
  </si>
  <si>
    <t>082039</t>
  </si>
  <si>
    <t>1071 Casitas Pass Rd</t>
  </si>
  <si>
    <t>Water meter for account root 082039</t>
  </si>
  <si>
    <t>082040</t>
  </si>
  <si>
    <t>1067 Casitas Pass Rd</t>
  </si>
  <si>
    <t>Water meter for account root 082040</t>
  </si>
  <si>
    <t>082041</t>
  </si>
  <si>
    <t>1063 Casitas Pass Rd</t>
  </si>
  <si>
    <t>Water meter for account root 082041</t>
  </si>
  <si>
    <t>082042</t>
  </si>
  <si>
    <t>1061 Casitas Pass Rd</t>
  </si>
  <si>
    <t>Water meter for account root 082042</t>
  </si>
  <si>
    <t>082043</t>
  </si>
  <si>
    <t>1065 Casitas Pass Rd</t>
  </si>
  <si>
    <t>Water meter for account root 082043</t>
  </si>
  <si>
    <t>082044</t>
  </si>
  <si>
    <t>1059 Casitas Pass Rd</t>
  </si>
  <si>
    <t>Water meter for account root 082044</t>
  </si>
  <si>
    <t>082045</t>
  </si>
  <si>
    <t>1057 Casitas Pass Rd</t>
  </si>
  <si>
    <t>Water meter for account root 082045</t>
  </si>
  <si>
    <t>082046</t>
  </si>
  <si>
    <t>1055 Casitas Pass Rd</t>
  </si>
  <si>
    <t>Water meter for account root 082046</t>
  </si>
  <si>
    <t>082047</t>
  </si>
  <si>
    <t>1053 Casitas Pass Rd</t>
  </si>
  <si>
    <t>Water meter for account root 082047</t>
  </si>
  <si>
    <t>082048</t>
  </si>
  <si>
    <t>1001 Casitas Pass Rd</t>
  </si>
  <si>
    <t>Water meter for account root 082048</t>
  </si>
  <si>
    <t>082049</t>
  </si>
  <si>
    <t>5320 Carpinteria Ave</t>
  </si>
  <si>
    <t>Water meter for account root 082049</t>
  </si>
  <si>
    <t>082050</t>
  </si>
  <si>
    <t>5400 Carpinteria Ave A</t>
  </si>
  <si>
    <t>Water meter for account root 082050</t>
  </si>
  <si>
    <t>082051</t>
  </si>
  <si>
    <t>5400 Carpinteria Ave B</t>
  </si>
  <si>
    <t>Water meter for account root 082051</t>
  </si>
  <si>
    <t>082086</t>
  </si>
  <si>
    <t>5464 Carpinteria Ave LNDSC</t>
  </si>
  <si>
    <t>Water meter for account root 082086</t>
  </si>
  <si>
    <t>Inspected by Eric_Flemming on 14-Mar-2024. Copper Non-Lead - Copper was found.</t>
  </si>
  <si>
    <t>Inspected by Eric_Flemming on 14-Mar-2024. Gray Non-Lead - Plastic was found.</t>
  </si>
  <si>
    <t>082087</t>
  </si>
  <si>
    <t>5467 Carpinteria Ave</t>
  </si>
  <si>
    <t>Water meter for account root 082087</t>
  </si>
  <si>
    <t>082088</t>
  </si>
  <si>
    <t>5464 Carpinteria Ave B</t>
  </si>
  <si>
    <t>Water meter for account root 082088</t>
  </si>
  <si>
    <t>082089</t>
  </si>
  <si>
    <t>5464 Carpinteria Ave A</t>
  </si>
  <si>
    <t>Water meter for account root 082089</t>
  </si>
  <si>
    <t>082090</t>
  </si>
  <si>
    <t>5420 Carpinteria Ave</t>
  </si>
  <si>
    <t>Water meter for account root 082090</t>
  </si>
  <si>
    <t>082091</t>
  </si>
  <si>
    <t xml:space="preserve"> Casitas Pass Rd</t>
  </si>
  <si>
    <t>Water meter for account root 082091</t>
  </si>
  <si>
    <t>082093</t>
  </si>
  <si>
    <t>1018 Casitas Pass Rd</t>
  </si>
  <si>
    <t>Water meter for account root 082093</t>
  </si>
  <si>
    <t>082094</t>
  </si>
  <si>
    <t>Water meter for account root 082094</t>
  </si>
  <si>
    <t>082095</t>
  </si>
  <si>
    <t>1036 Casitas Pass Rd</t>
  </si>
  <si>
    <t>Water meter for account root 082095</t>
  </si>
  <si>
    <t>082096</t>
  </si>
  <si>
    <t>Water meter for account root 082096</t>
  </si>
  <si>
    <t>082097</t>
  </si>
  <si>
    <t>Water meter for account root 082097</t>
  </si>
  <si>
    <t>082098</t>
  </si>
  <si>
    <t>1102 Casitas Pass Rd</t>
  </si>
  <si>
    <t>Water meter for account root 082098</t>
  </si>
  <si>
    <t>082099</t>
  </si>
  <si>
    <t>1114 Casitas Pass Rd</t>
  </si>
  <si>
    <t>Water meter for account root 082099</t>
  </si>
  <si>
    <t>082101</t>
  </si>
  <si>
    <t>4915 Carpinteria Ave</t>
  </si>
  <si>
    <t>Water meter for account root 082101</t>
  </si>
  <si>
    <t>082102</t>
  </si>
  <si>
    <t>4991 Carpinteria Ave</t>
  </si>
  <si>
    <t>Water meter for account root 082102</t>
  </si>
  <si>
    <t>082103</t>
  </si>
  <si>
    <t>4945 Carpinteria Ave</t>
  </si>
  <si>
    <t>Water meter for account root 082103</t>
  </si>
  <si>
    <t>Field crew replaced old copper pipe with 1" municiplex</t>
  </si>
  <si>
    <t>082106</t>
  </si>
  <si>
    <t>961 Linden Ave</t>
  </si>
  <si>
    <t>Water meter for account root 082106</t>
  </si>
  <si>
    <t>082107</t>
  </si>
  <si>
    <t>973 Linden Ave</t>
  </si>
  <si>
    <t>Water meter for account root 082107</t>
  </si>
  <si>
    <t>082108</t>
  </si>
  <si>
    <t>943 Linden Ave</t>
  </si>
  <si>
    <t>Water meter for account root 082108</t>
  </si>
  <si>
    <t>082109</t>
  </si>
  <si>
    <t>933 Linden Ave</t>
  </si>
  <si>
    <t>Water meter for account root 082109</t>
  </si>
  <si>
    <t>082110</t>
  </si>
  <si>
    <t>915 Linden Ave</t>
  </si>
  <si>
    <t>Water meter for account root 082110</t>
  </si>
  <si>
    <t>082111</t>
  </si>
  <si>
    <t>901 Linden Ave</t>
  </si>
  <si>
    <t>Water meter for account root 082111</t>
  </si>
  <si>
    <t>082115</t>
  </si>
  <si>
    <t>871 Yucca Ln</t>
  </si>
  <si>
    <t>Water meter for account root 082115</t>
  </si>
  <si>
    <t>082116</t>
  </si>
  <si>
    <t>4951 9th St</t>
  </si>
  <si>
    <t>Water meter for account root 082116</t>
  </si>
  <si>
    <t>082119</t>
  </si>
  <si>
    <t>895 Linden Ave</t>
  </si>
  <si>
    <t>Water meter for account root 082119</t>
  </si>
  <si>
    <t>082123</t>
  </si>
  <si>
    <t>870 Yucca Ln</t>
  </si>
  <si>
    <t>Water meter for account root 082123</t>
  </si>
  <si>
    <t>082124</t>
  </si>
  <si>
    <t>865 Linden Ave</t>
  </si>
  <si>
    <t>Water meter for account root 082124</t>
  </si>
  <si>
    <t>082125</t>
  </si>
  <si>
    <t>855 Linden Ave</t>
  </si>
  <si>
    <t>Water meter for account root 082125</t>
  </si>
  <si>
    <t>082129</t>
  </si>
  <si>
    <t>801 Linden Ave</t>
  </si>
  <si>
    <t>Water meter for account root 082129</t>
  </si>
  <si>
    <t>082132</t>
  </si>
  <si>
    <t>4921 9th St</t>
  </si>
  <si>
    <t>Water meter for account root 082132</t>
  </si>
  <si>
    <t>082133</t>
  </si>
  <si>
    <t>4915 9th St</t>
  </si>
  <si>
    <t>Water meter for account root 082133</t>
  </si>
  <si>
    <t>082134</t>
  </si>
  <si>
    <t>4905 9th St</t>
  </si>
  <si>
    <t>Water meter for account root 082134</t>
  </si>
  <si>
    <t>082137</t>
  </si>
  <si>
    <t>915 Elm Ave</t>
  </si>
  <si>
    <t>Water meter for account root 082137</t>
  </si>
  <si>
    <t>082139</t>
  </si>
  <si>
    <t>4808 9th St</t>
  </si>
  <si>
    <t>Water meter for account root 082139</t>
  </si>
  <si>
    <t>082140</t>
  </si>
  <si>
    <t>4865 9th St B</t>
  </si>
  <si>
    <t>Water meter for account root 082140</t>
  </si>
  <si>
    <t>082143</t>
  </si>
  <si>
    <t>4897 Carpinteria Ave</t>
  </si>
  <si>
    <t>Water meter for account root 082143</t>
  </si>
  <si>
    <t>082144</t>
  </si>
  <si>
    <t>933 Elm Ave</t>
  </si>
  <si>
    <t>Water meter for account root 082144</t>
  </si>
  <si>
    <t>082145</t>
  </si>
  <si>
    <t>4859 Carpinteria Ave</t>
  </si>
  <si>
    <t>Water meter for account root 082145</t>
  </si>
  <si>
    <t>082147</t>
  </si>
  <si>
    <t>4835 Carpinteria Ave</t>
  </si>
  <si>
    <t>Water meter for account root 082147</t>
  </si>
  <si>
    <t>082148</t>
  </si>
  <si>
    <t>4819 Carpinteria Ave</t>
  </si>
  <si>
    <t>Water meter for account root 082148</t>
  </si>
  <si>
    <t>082149</t>
  </si>
  <si>
    <t>4795 Carpinteria Ave</t>
  </si>
  <si>
    <t>Water meter for account root 082149</t>
  </si>
  <si>
    <t>082150</t>
  </si>
  <si>
    <t>4757 Carpinteria Ave</t>
  </si>
  <si>
    <t>Water meter for account root 082150</t>
  </si>
  <si>
    <t>082151</t>
  </si>
  <si>
    <t>4749 Carpinteria Ave</t>
  </si>
  <si>
    <t>Water meter for account root 082151</t>
  </si>
  <si>
    <t>082152</t>
  </si>
  <si>
    <t>4745 Carpinteria Ave</t>
  </si>
  <si>
    <t>Water meter for account root 082152</t>
  </si>
  <si>
    <t>082155</t>
  </si>
  <si>
    <t>4806 Carpinteria Ave</t>
  </si>
  <si>
    <t>Water meter for account root 082155</t>
  </si>
  <si>
    <t>082156</t>
  </si>
  <si>
    <t>Water meter for account root 082156</t>
  </si>
  <si>
    <t>082159</t>
  </si>
  <si>
    <t>4850 Carpinteria Ave</t>
  </si>
  <si>
    <t>Water meter for account root 082159</t>
  </si>
  <si>
    <t>082160</t>
  </si>
  <si>
    <t>4856 Carpinteria Ave</t>
  </si>
  <si>
    <t>Water meter for account root 082160</t>
  </si>
  <si>
    <t>082161</t>
  </si>
  <si>
    <t>4890 Carpinteria Ave</t>
  </si>
  <si>
    <t>Water meter for account root 082161</t>
  </si>
  <si>
    <t>082162</t>
  </si>
  <si>
    <t>4860 Carpinteria Ave</t>
  </si>
  <si>
    <t>Water meter for account root 082162</t>
  </si>
  <si>
    <t>082164</t>
  </si>
  <si>
    <t>1045 Elm Ln</t>
  </si>
  <si>
    <t>Water meter for account root 082164</t>
  </si>
  <si>
    <t>082165</t>
  </si>
  <si>
    <t>1045 Elm Ln B</t>
  </si>
  <si>
    <t>Water meter for account root 082165</t>
  </si>
  <si>
    <t>082166</t>
  </si>
  <si>
    <t>1049 Elm Ln</t>
  </si>
  <si>
    <t>Water meter for account root 082166</t>
  </si>
  <si>
    <t>082167</t>
  </si>
  <si>
    <t>1049 Elm Ln B</t>
  </si>
  <si>
    <t>Water meter for account root 082167</t>
  </si>
  <si>
    <t>082168</t>
  </si>
  <si>
    <t>4916 Carpinteria Ave</t>
  </si>
  <si>
    <t>Water meter for account root 082168</t>
  </si>
  <si>
    <t>082169</t>
  </si>
  <si>
    <t>1047 Elm Ln A</t>
  </si>
  <si>
    <t>Water meter for account root 082169</t>
  </si>
  <si>
    <t>082170</t>
  </si>
  <si>
    <t>1047 Elm Ln B</t>
  </si>
  <si>
    <t>Water meter for account root 082170</t>
  </si>
  <si>
    <t>082171</t>
  </si>
  <si>
    <t>991 Linden Ave</t>
  </si>
  <si>
    <t>Water meter for account root 082171</t>
  </si>
  <si>
    <t>082172</t>
  </si>
  <si>
    <t>4961 Carpinteria Ave</t>
  </si>
  <si>
    <t>Water meter for account root 082172</t>
  </si>
  <si>
    <t>082173</t>
  </si>
  <si>
    <t>4971 Carpinteria Ave B</t>
  </si>
  <si>
    <t>Water meter for account root 082173</t>
  </si>
  <si>
    <t>082174</t>
  </si>
  <si>
    <t>4971 Carpinteria Ave D</t>
  </si>
  <si>
    <t>Water meter for account root 082174</t>
  </si>
  <si>
    <t>082175</t>
  </si>
  <si>
    <t>4971 Carpinteria Ave C</t>
  </si>
  <si>
    <t>Water meter for account root 082175</t>
  </si>
  <si>
    <t>082176</t>
  </si>
  <si>
    <t>4971 Carpinteria Ave A</t>
  </si>
  <si>
    <t>Water meter for account root 082176</t>
  </si>
  <si>
    <t>082177</t>
  </si>
  <si>
    <t>4950 Carpinteria Ave</t>
  </si>
  <si>
    <t>Water meter for account root 082177</t>
  </si>
  <si>
    <t>082178</t>
  </si>
  <si>
    <t>4958 Carpinteria Ave</t>
  </si>
  <si>
    <t>Water meter for account root 082178</t>
  </si>
  <si>
    <t>082179</t>
  </si>
  <si>
    <t>4994 Carpinteria Ave</t>
  </si>
  <si>
    <t>Water meter for account root 082179</t>
  </si>
  <si>
    <t>082181</t>
  </si>
  <si>
    <t>5030 Carpinteria Ave</t>
  </si>
  <si>
    <t>Water meter for account root 082181</t>
  </si>
  <si>
    <t>082183</t>
  </si>
  <si>
    <t>5050 Carpinteria Ave</t>
  </si>
  <si>
    <t>Water meter for account root 082183</t>
  </si>
  <si>
    <t>082184</t>
  </si>
  <si>
    <t>1101 Eugenia Pl LNDSC</t>
  </si>
  <si>
    <t>Water meter for account root 082184</t>
  </si>
  <si>
    <t>082185</t>
  </si>
  <si>
    <t>1101 Eugenia Pl</t>
  </si>
  <si>
    <t>Water meter for account root 082185</t>
  </si>
  <si>
    <t>082186</t>
  </si>
  <si>
    <t>1135 Eugenia Pl</t>
  </si>
  <si>
    <t>Water meter for account root 082186</t>
  </si>
  <si>
    <t>082187</t>
  </si>
  <si>
    <t>1140 Eugenia Pl A &amp; B</t>
  </si>
  <si>
    <t>Water meter for account root 082187</t>
  </si>
  <si>
    <t>03-13-2024</t>
  </si>
  <si>
    <t>Inspected by Eric_Flemming on 13-Mar-2024. Copper Non-Lead - Copper was found.</t>
  </si>
  <si>
    <t>Inspected by Eric_Flemming on 13-Mar-2024. Gray Non-Lead - Plastic was found.</t>
  </si>
  <si>
    <t>082188</t>
  </si>
  <si>
    <t>1110 Eugenia Pl LNDSC</t>
  </si>
  <si>
    <t>Water meter for account root 082188</t>
  </si>
  <si>
    <t>Inspected by Eric_Flemming on 13-Mar-2024. White Non-Lead - Plastic was found.</t>
  </si>
  <si>
    <t>082189</t>
  </si>
  <si>
    <t>1110 Eugenia Pl</t>
  </si>
  <si>
    <t>Water meter for account root 082189</t>
  </si>
  <si>
    <t>082190</t>
  </si>
  <si>
    <t>1090 Eugenia Pl</t>
  </si>
  <si>
    <t>Water meter for account root 082190</t>
  </si>
  <si>
    <t>082191</t>
  </si>
  <si>
    <t>1066 Eugenia Pl</t>
  </si>
  <si>
    <t>Water meter for account root 082191</t>
  </si>
  <si>
    <t>082192</t>
  </si>
  <si>
    <t>1056 Eugenia Pl</t>
  </si>
  <si>
    <t>Water meter for account root 082192</t>
  </si>
  <si>
    <t>082193</t>
  </si>
  <si>
    <t>1145 Eugenia Pl</t>
  </si>
  <si>
    <t>Water meter for account root 082193</t>
  </si>
  <si>
    <t>082194</t>
  </si>
  <si>
    <t>1155 Eugenia Pl</t>
  </si>
  <si>
    <t>Water meter for account root 082194</t>
  </si>
  <si>
    <t>082196</t>
  </si>
  <si>
    <t>1180 Eugenia Pl LNDSC</t>
  </si>
  <si>
    <t>Water meter for account root 082196</t>
  </si>
  <si>
    <t>082197</t>
  </si>
  <si>
    <t>1180 Eugenia Pl</t>
  </si>
  <si>
    <t>Water meter for account root 082197</t>
  </si>
  <si>
    <t>082198</t>
  </si>
  <si>
    <t>1160 Eugenia Pl</t>
  </si>
  <si>
    <t>Water meter for account root 082198</t>
  </si>
  <si>
    <t>082199</t>
  </si>
  <si>
    <t>5100 Carpinteria Ave</t>
  </si>
  <si>
    <t>Water meter for account root 082199</t>
  </si>
  <si>
    <t>082200</t>
  </si>
  <si>
    <t>5096 Carpinteria Ave</t>
  </si>
  <si>
    <t>Water meter for account root 082200</t>
  </si>
  <si>
    <t>082201</t>
  </si>
  <si>
    <t>5065 Carpinteria Ave</t>
  </si>
  <si>
    <t>Water meter for account root 082201</t>
  </si>
  <si>
    <t>082202</t>
  </si>
  <si>
    <t>5085 Carpinteria Ave</t>
  </si>
  <si>
    <t>Water meter for account root 082202</t>
  </si>
  <si>
    <t>082203</t>
  </si>
  <si>
    <t>5103 Carpinteria Ave</t>
  </si>
  <si>
    <t>Water meter for account root 082203</t>
  </si>
  <si>
    <t>082204</t>
  </si>
  <si>
    <t>5080 Carpinteria Ave</t>
  </si>
  <si>
    <t>Water meter for account root 082204</t>
  </si>
  <si>
    <t>082209</t>
  </si>
  <si>
    <t>830 Maple St</t>
  </si>
  <si>
    <t>Water meter for account root 082209</t>
  </si>
  <si>
    <t>082210</t>
  </si>
  <si>
    <t>824 Maple St</t>
  </si>
  <si>
    <t>Water meter for account root 082210</t>
  </si>
  <si>
    <t>082212</t>
  </si>
  <si>
    <t>5120 8th St</t>
  </si>
  <si>
    <t>Water meter for account root 082212</t>
  </si>
  <si>
    <t>082218</t>
  </si>
  <si>
    <t>850 Linden Ave</t>
  </si>
  <si>
    <t>Water meter for account root 082218</t>
  </si>
  <si>
    <t>082222</t>
  </si>
  <si>
    <t>890 Cactus Ln</t>
  </si>
  <si>
    <t>Water meter for account root 082222</t>
  </si>
  <si>
    <t>082225</t>
  </si>
  <si>
    <t>Water meter for account root 082225</t>
  </si>
  <si>
    <t>082227</t>
  </si>
  <si>
    <t>892 Linden Ave</t>
  </si>
  <si>
    <t>Water meter for account root 082227</t>
  </si>
  <si>
    <t>082228</t>
  </si>
  <si>
    <t>900 Linden Ave</t>
  </si>
  <si>
    <t>Water meter for account root 082228</t>
  </si>
  <si>
    <t>082229</t>
  </si>
  <si>
    <t>944 Linden Ave</t>
  </si>
  <si>
    <t>Water meter for account root 082229</t>
  </si>
  <si>
    <t>082230</t>
  </si>
  <si>
    <t>954 Linden Ave</t>
  </si>
  <si>
    <t>Water meter for account root 082230</t>
  </si>
  <si>
    <t>082232</t>
  </si>
  <si>
    <t>962 Linden Ave</t>
  </si>
  <si>
    <t>Water meter for account root 082232</t>
  </si>
  <si>
    <t>082233</t>
  </si>
  <si>
    <t>970 Linden Ave</t>
  </si>
  <si>
    <t>Water meter for account root 082233</t>
  </si>
  <si>
    <t>082234</t>
  </si>
  <si>
    <t>5003 Carpinteria Ave</t>
  </si>
  <si>
    <t>Water meter for account root 082234</t>
  </si>
  <si>
    <t>082235</t>
  </si>
  <si>
    <t>5277 Carpinteria Ave</t>
  </si>
  <si>
    <t>Water meter for account root 082235</t>
  </si>
  <si>
    <t>082236</t>
  </si>
  <si>
    <t>5310 Carpinteria Ave</t>
  </si>
  <si>
    <t>Water meter for account root 082236</t>
  </si>
  <si>
    <t>082238</t>
  </si>
  <si>
    <t>5292 Carpinteria Ave</t>
  </si>
  <si>
    <t>Water meter for account root 082238</t>
  </si>
  <si>
    <t>082241</t>
  </si>
  <si>
    <t>1111 Church Ln</t>
  </si>
  <si>
    <t>Water meter for account root 082241</t>
  </si>
  <si>
    <t>082242</t>
  </si>
  <si>
    <t>1111 Vallecito Rd</t>
  </si>
  <si>
    <t>Water meter for account root 082242</t>
  </si>
  <si>
    <t>082243</t>
  </si>
  <si>
    <t>1059 Vallecito Rd</t>
  </si>
  <si>
    <t>Water meter for account root 082243</t>
  </si>
  <si>
    <t>082244</t>
  </si>
  <si>
    <t>5250 Carpinteria Ave</t>
  </si>
  <si>
    <t>Water meter for account root 082244</t>
  </si>
  <si>
    <t>082248</t>
  </si>
  <si>
    <t>5212 Carpinteria Ave</t>
  </si>
  <si>
    <t>Water meter for account root 082248</t>
  </si>
  <si>
    <t>082249</t>
  </si>
  <si>
    <t>5210 Carpinteria Ave</t>
  </si>
  <si>
    <t>Water meter for account root 082249</t>
  </si>
  <si>
    <t>Inspected by Eric_Flemming on 19-Mar-2024. Gray Non-Lead - Other was found.</t>
  </si>
  <si>
    <t>082250</t>
  </si>
  <si>
    <t>4991 Carpinteria Ave # LNDSC</t>
  </si>
  <si>
    <t>Water meter for account root 082250</t>
  </si>
  <si>
    <t>082251</t>
  </si>
  <si>
    <t>977 Linden Ave</t>
  </si>
  <si>
    <t>Water meter for account root 082251</t>
  </si>
  <si>
    <t>082256</t>
  </si>
  <si>
    <t>5205 Carpinteria Ave</t>
  </si>
  <si>
    <t>Water meter for account root 082256</t>
  </si>
  <si>
    <t>082259</t>
  </si>
  <si>
    <t>924 Walnut Ave</t>
  </si>
  <si>
    <t>Water meter for account root 082259</t>
  </si>
  <si>
    <t>082260</t>
  </si>
  <si>
    <t>892 Walnut Ave C</t>
  </si>
  <si>
    <t>Water meter for account root 082260</t>
  </si>
  <si>
    <t>082261</t>
  </si>
  <si>
    <t>892 Walnut Ave B</t>
  </si>
  <si>
    <t>Water meter for account root 082261</t>
  </si>
  <si>
    <t>082262</t>
  </si>
  <si>
    <t>892 Walnut Ave A</t>
  </si>
  <si>
    <t>Water meter for account root 082262</t>
  </si>
  <si>
    <t>082263</t>
  </si>
  <si>
    <t>874 Walnut Ave A</t>
  </si>
  <si>
    <t>Water meter for account root 082263</t>
  </si>
  <si>
    <t>082264</t>
  </si>
  <si>
    <t>874 Walnut Ave B</t>
  </si>
  <si>
    <t>Water meter for account root 082264</t>
  </si>
  <si>
    <t>082265</t>
  </si>
  <si>
    <t>874 Walnut Ave C</t>
  </si>
  <si>
    <t>Water meter for account root 082265</t>
  </si>
  <si>
    <t>082269</t>
  </si>
  <si>
    <t>5050 7th St</t>
  </si>
  <si>
    <t>Water meter for account root 082269</t>
  </si>
  <si>
    <t>082270</t>
  </si>
  <si>
    <t>5042 7th St</t>
  </si>
  <si>
    <t>Water meter for account root 082270</t>
  </si>
  <si>
    <t>Water meter for account root 082273</t>
  </si>
  <si>
    <t>082280</t>
  </si>
  <si>
    <t>796 Linden Ave</t>
  </si>
  <si>
    <t>Water meter for account root 082280</t>
  </si>
  <si>
    <t>082289</t>
  </si>
  <si>
    <t>5090 7th St B</t>
  </si>
  <si>
    <t>Water meter for account root 082289</t>
  </si>
  <si>
    <t>082290</t>
  </si>
  <si>
    <t>5090 7th St</t>
  </si>
  <si>
    <t>Water meter for account root 082290</t>
  </si>
  <si>
    <t>Inspected by Eric_Flemming on 25-Mar-2024. Gray Galvanized was found.</t>
  </si>
  <si>
    <t>082295</t>
  </si>
  <si>
    <t>601 Maple St</t>
  </si>
  <si>
    <t>Water meter for account root 082295</t>
  </si>
  <si>
    <t>Inspected by Eric_Flemming on 01-Apr-2024. Copper Non-Lead - Copper was found.</t>
  </si>
  <si>
    <t>Inspected by Eric_Flemming on 01-Apr-2024. Gray Galvanized was found.</t>
  </si>
  <si>
    <t>082299</t>
  </si>
  <si>
    <t>702 Linden Ave LNDSC</t>
  </si>
  <si>
    <t>Water meter for account root 082299</t>
  </si>
  <si>
    <t>090014</t>
  </si>
  <si>
    <t>261 Linden Ave FIRE</t>
  </si>
  <si>
    <t>Water meter for account root 090014</t>
  </si>
  <si>
    <t>090035</t>
  </si>
  <si>
    <t>4760 Carpinteria Ave FIRE</t>
  </si>
  <si>
    <t>Water meter for account root 090035</t>
  </si>
  <si>
    <t>092302</t>
  </si>
  <si>
    <t>4956 5th St</t>
  </si>
  <si>
    <t>Water meter for account root 092302</t>
  </si>
  <si>
    <t>092303</t>
  </si>
  <si>
    <t>509 Linden Ave</t>
  </si>
  <si>
    <t>Water meter for account root 092303</t>
  </si>
  <si>
    <t>092304</t>
  </si>
  <si>
    <t>507 Linden Ave</t>
  </si>
  <si>
    <t>Water meter for account root 092304</t>
  </si>
  <si>
    <t>092305</t>
  </si>
  <si>
    <t>501 Linden Ave</t>
  </si>
  <si>
    <t>Water meter for account root 092305</t>
  </si>
  <si>
    <t>092306</t>
  </si>
  <si>
    <t>600 Linden Ave</t>
  </si>
  <si>
    <t>Water meter for account root 092306</t>
  </si>
  <si>
    <t>092307</t>
  </si>
  <si>
    <t>655 Linden Ave</t>
  </si>
  <si>
    <t>Water meter for account root 092307</t>
  </si>
  <si>
    <t>092308</t>
  </si>
  <si>
    <t>550 Linden Ave</t>
  </si>
  <si>
    <t>Water meter for account root 092308</t>
  </si>
  <si>
    <t>092309</t>
  </si>
  <si>
    <t>Water meter for account root 092309</t>
  </si>
  <si>
    <t>092310</t>
  </si>
  <si>
    <t>699 Linden Ave</t>
  </si>
  <si>
    <t>Water meter for account root 092310</t>
  </si>
  <si>
    <t>092311</t>
  </si>
  <si>
    <t>659 Linden Ave</t>
  </si>
  <si>
    <t>Water meter for account root 092311</t>
  </si>
  <si>
    <t>092313</t>
  </si>
  <si>
    <t>606 Linden Ave</t>
  </si>
  <si>
    <t>Water meter for account root 092313</t>
  </si>
  <si>
    <t>092314</t>
  </si>
  <si>
    <t>666 Linden Ave</t>
  </si>
  <si>
    <t>Water meter for account root 092314</t>
  </si>
  <si>
    <t>092316</t>
  </si>
  <si>
    <t>686 Linden Ave</t>
  </si>
  <si>
    <t>Water meter for account root 092316</t>
  </si>
  <si>
    <t>092323</t>
  </si>
  <si>
    <t>701 Linden Ave</t>
  </si>
  <si>
    <t>Water meter for account root 092323</t>
  </si>
  <si>
    <t>Inspected by Nathan_Jepson on 01-Apr-2024. Gray Non-Lead - Plastic was found.</t>
  </si>
  <si>
    <t>092324</t>
  </si>
  <si>
    <t>5315 Foothill Rd</t>
  </si>
  <si>
    <t>Water meter for account root 092324</t>
  </si>
  <si>
    <t>092325</t>
  </si>
  <si>
    <t>5315 Foothill Rd LNDSC</t>
  </si>
  <si>
    <t>Water meter for account root 092325</t>
  </si>
  <si>
    <t>092326</t>
  </si>
  <si>
    <t>741 Linden Ave</t>
  </si>
  <si>
    <t>Water meter for account root 092326</t>
  </si>
  <si>
    <t>092327</t>
  </si>
  <si>
    <t>771 Linden Ave</t>
  </si>
  <si>
    <t>Water meter for account root 092327</t>
  </si>
  <si>
    <t>092331</t>
  </si>
  <si>
    <t>1025 Holly Ave</t>
  </si>
  <si>
    <t>Water meter for account root 092331</t>
  </si>
  <si>
    <t>092334</t>
  </si>
  <si>
    <t>4760 Carpinteria Ave</t>
  </si>
  <si>
    <t>Water meter for account root 092334</t>
  </si>
  <si>
    <t>092338</t>
  </si>
  <si>
    <t>4855 Sawyer Ave</t>
  </si>
  <si>
    <t>Water meter for account root 092338</t>
  </si>
  <si>
    <t>092340</t>
  </si>
  <si>
    <t>1086 Elm Ln</t>
  </si>
  <si>
    <t>Water meter for account root 092340</t>
  </si>
  <si>
    <t>092353</t>
  </si>
  <si>
    <t>1116 Casitas Pass Rd</t>
  </si>
  <si>
    <t>Water meter for account root 092353</t>
  </si>
  <si>
    <t>Inspected by Eric_Flemming on 21-Mar-2024. Gray Non-Lead - Plastic was found.</t>
  </si>
  <si>
    <t>092354</t>
  </si>
  <si>
    <t>1115 Casitas Pass Rd</t>
  </si>
  <si>
    <t>Water meter for account root 092354</t>
  </si>
  <si>
    <t>092355</t>
  </si>
  <si>
    <t>5421 Carpinteria Ave</t>
  </si>
  <si>
    <t>Water meter for account root 092355</t>
  </si>
  <si>
    <t>092356</t>
  </si>
  <si>
    <t>5423 Carpinteria Ave</t>
  </si>
  <si>
    <t>Water meter for account root 092356</t>
  </si>
  <si>
    <t>Inspected by Eric_Flemming on 19-Mar-2024. White Non-Lead - Plastic was found.</t>
  </si>
  <si>
    <t>092357</t>
  </si>
  <si>
    <t>5425 Carpinteria Ave</t>
  </si>
  <si>
    <t>Water meter for account root 092357</t>
  </si>
  <si>
    <t>092359</t>
  </si>
  <si>
    <t>5437 Carpinteria Ave</t>
  </si>
  <si>
    <t>Water meter for account root 092359</t>
  </si>
  <si>
    <t>092360</t>
  </si>
  <si>
    <t>5441 Carpinteria Ave</t>
  </si>
  <si>
    <t>Water meter for account root 092360</t>
  </si>
  <si>
    <t>092361</t>
  </si>
  <si>
    <t>966 Concha Loma Dr</t>
  </si>
  <si>
    <t>Water meter for account root 092361</t>
  </si>
  <si>
    <t>092362</t>
  </si>
  <si>
    <t>974 Concha Loma Dr</t>
  </si>
  <si>
    <t>Water meter for account root 092362</t>
  </si>
  <si>
    <t>092363</t>
  </si>
  <si>
    <t>990 Concha Loma Dr</t>
  </si>
  <si>
    <t>Water meter for account root 092363</t>
  </si>
  <si>
    <t>092364</t>
  </si>
  <si>
    <t>1000 Concha Loma Dr</t>
  </si>
  <si>
    <t>Water meter for account root 092364</t>
  </si>
  <si>
    <t>Inspected by Eric_Flemming on 14-Mar-2024. Gray Non-Lead - Other was found.</t>
  </si>
  <si>
    <t>092365</t>
  </si>
  <si>
    <t>5585 Carpinteria Ave 1</t>
  </si>
  <si>
    <t>Water meter for account root 092365</t>
  </si>
  <si>
    <t>092366</t>
  </si>
  <si>
    <t>5585 Carpinteria Ave 2</t>
  </si>
  <si>
    <t>Water meter for account root 092366</t>
  </si>
  <si>
    <t>092367</t>
  </si>
  <si>
    <t>5550 Carpinteria Ave</t>
  </si>
  <si>
    <t>Water meter for account root 092367</t>
  </si>
  <si>
    <t>092368</t>
  </si>
  <si>
    <t>5565 Carpinteria Ave</t>
  </si>
  <si>
    <t>Water meter for account root 092368</t>
  </si>
  <si>
    <t>092369</t>
  </si>
  <si>
    <t>5666 Carpinteria Ave</t>
  </si>
  <si>
    <t>Water meter for account root 092369</t>
  </si>
  <si>
    <t>092370</t>
  </si>
  <si>
    <t>5665 Carpinteria Ave</t>
  </si>
  <si>
    <t>Water meter for account root 092370</t>
  </si>
  <si>
    <t>092371</t>
  </si>
  <si>
    <t>5615 Carpinteria Ave</t>
  </si>
  <si>
    <t>Water meter for account root 092371</t>
  </si>
  <si>
    <t>092373</t>
  </si>
  <si>
    <t>5606 Carpinteria Ave</t>
  </si>
  <si>
    <t>Water meter for account root 092373</t>
  </si>
  <si>
    <t>Inspected by Eric_Flemming on 14-Mar-2024. Gray Galvanized was found.</t>
  </si>
  <si>
    <t>092379</t>
  </si>
  <si>
    <t>6175 Carpinteria Ave</t>
  </si>
  <si>
    <t>Water meter for account root 092379</t>
  </si>
  <si>
    <t>092380</t>
  </si>
  <si>
    <t>6185 Carpinteria Ave</t>
  </si>
  <si>
    <t>Water meter for account root 092380</t>
  </si>
  <si>
    <t>092381</t>
  </si>
  <si>
    <t>6315 Carpinteria Ave</t>
  </si>
  <si>
    <t>Water meter for account root 092381</t>
  </si>
  <si>
    <t>092382</t>
  </si>
  <si>
    <t>6335 Carpinteria Ave</t>
  </si>
  <si>
    <t>Water meter for account root 092382</t>
  </si>
  <si>
    <t>092383</t>
  </si>
  <si>
    <t>1501 Linden Ave</t>
  </si>
  <si>
    <t>Water meter for account root 092383</t>
  </si>
  <si>
    <t>092384</t>
  </si>
  <si>
    <t>5700 Via Real # 1</t>
  </si>
  <si>
    <t>Water meter for account root 092384</t>
  </si>
  <si>
    <t>092385</t>
  </si>
  <si>
    <t>5700 Via Real # 2</t>
  </si>
  <si>
    <t>Water meter for account root 092385</t>
  </si>
  <si>
    <t>03-28-2024</t>
  </si>
  <si>
    <t>Inspected by Nathan_Jepson on 28-Mar-2024. Copper Non-Lead - Copper was found.</t>
  </si>
  <si>
    <t>092386</t>
  </si>
  <si>
    <t>921 Palm Ave</t>
  </si>
  <si>
    <t>Water meter for account root 092386</t>
  </si>
  <si>
    <t>092387</t>
  </si>
  <si>
    <t>5048 El Carro Ln</t>
  </si>
  <si>
    <t>Water meter for account root 092387</t>
  </si>
  <si>
    <t>092388</t>
  </si>
  <si>
    <t>1532 Linden Ave</t>
  </si>
  <si>
    <t>Water meter for account root 092388</t>
  </si>
  <si>
    <t>092389</t>
  </si>
  <si>
    <t>6197 Casitas Pass Rd</t>
  </si>
  <si>
    <t>Water meter for account root 092389</t>
  </si>
  <si>
    <t>092390</t>
  </si>
  <si>
    <t>1335 Vallecito Pl</t>
  </si>
  <si>
    <t>Water meter for account root 092390</t>
  </si>
  <si>
    <t>092391</t>
  </si>
  <si>
    <t>4952 Foothill Rd</t>
  </si>
  <si>
    <t>Water meter for account root 092391</t>
  </si>
  <si>
    <t>092394</t>
  </si>
  <si>
    <t>5026 Foothill Rd</t>
  </si>
  <si>
    <t>Water meter for account root 092394</t>
  </si>
  <si>
    <t>092395</t>
  </si>
  <si>
    <t>5365 8th St</t>
  </si>
  <si>
    <t>Water meter for account root 092395</t>
  </si>
  <si>
    <t>Inspected by Eric_Flemming on 12-Mar-2024. Gray Galvanized was found.</t>
  </si>
  <si>
    <t>092396</t>
  </si>
  <si>
    <t>4996 Foothill Rd</t>
  </si>
  <si>
    <t>Water meter for account root 092396</t>
  </si>
  <si>
    <t>092397</t>
  </si>
  <si>
    <t>4849 Foothill Rd</t>
  </si>
  <si>
    <t>Water meter for account root 092397</t>
  </si>
  <si>
    <t>Inspected by Vance_Keiser on 07-Mar-2024. Gray Non-Lead - Plastic was found.</t>
  </si>
  <si>
    <t>092399</t>
  </si>
  <si>
    <t>3495 Foothill Rd</t>
  </si>
  <si>
    <t>Water meter for account root 092399</t>
  </si>
  <si>
    <t>Inspected by Vance_Keiser on 04-Mar-2024. Copper Non-Lead - Copper was found.</t>
  </si>
  <si>
    <t>092400</t>
  </si>
  <si>
    <t>3377 Nidever Rd</t>
  </si>
  <si>
    <t>Water meter for account root 092400</t>
  </si>
  <si>
    <t>092401</t>
  </si>
  <si>
    <t>3375 Foothill Road</t>
  </si>
  <si>
    <t>Water meter for account root 092401</t>
  </si>
  <si>
    <t>092408</t>
  </si>
  <si>
    <t>5400 6th St</t>
  </si>
  <si>
    <t>Water meter for account root 092408</t>
  </si>
  <si>
    <t>092409</t>
  </si>
  <si>
    <t>5201 6th St</t>
  </si>
  <si>
    <t>Water meter for account root 092409</t>
  </si>
  <si>
    <t>092411</t>
  </si>
  <si>
    <t>585 Walnut Ave</t>
  </si>
  <si>
    <t>Water meter for account root 092411</t>
  </si>
  <si>
    <t>092412</t>
  </si>
  <si>
    <t>539 Walnut Ave B</t>
  </si>
  <si>
    <t>Water meter for account root 092412</t>
  </si>
  <si>
    <t>092413</t>
  </si>
  <si>
    <t>502 Maple St</t>
  </si>
  <si>
    <t>Water meter for account root 092413</t>
  </si>
  <si>
    <t>092414</t>
  </si>
  <si>
    <t>538 Maple St</t>
  </si>
  <si>
    <t>Water meter for account root 092414</t>
  </si>
  <si>
    <t>092415</t>
  </si>
  <si>
    <t>550 Maple St</t>
  </si>
  <si>
    <t>Water meter for account root 092415</t>
  </si>
  <si>
    <t>092416</t>
  </si>
  <si>
    <t>546 Walnut Ave</t>
  </si>
  <si>
    <t>Water meter for account root 092416</t>
  </si>
  <si>
    <t>092417</t>
  </si>
  <si>
    <t>500 Maple St</t>
  </si>
  <si>
    <t>Water meter for account root 092417</t>
  </si>
  <si>
    <t>Inspected by Eric_Flemming on 26-Mar-2024. White Non-Lead - Plastic was found.</t>
  </si>
  <si>
    <t>092421</t>
  </si>
  <si>
    <t>389 Linden Ave</t>
  </si>
  <si>
    <t>Water meter for account root 092421</t>
  </si>
  <si>
    <t>092423</t>
  </si>
  <si>
    <t>4900 Dorrance Way</t>
  </si>
  <si>
    <t>Water meter for account root 092423</t>
  </si>
  <si>
    <t>092430</t>
  </si>
  <si>
    <t>349 Ash Ave</t>
  </si>
  <si>
    <t>Water meter for account root 092430</t>
  </si>
  <si>
    <t>092431</t>
  </si>
  <si>
    <t>210 Ash Ave</t>
  </si>
  <si>
    <t>Water meter for account root 092431</t>
  </si>
  <si>
    <t>092432</t>
  </si>
  <si>
    <t>160 Ash Ave</t>
  </si>
  <si>
    <t>Water meter for account root 092432</t>
  </si>
  <si>
    <t>092433</t>
  </si>
  <si>
    <t>250 Ash Ave</t>
  </si>
  <si>
    <t>Water meter for account root 092433</t>
  </si>
  <si>
    <t>Inspected by Nathan_Jepson on 20-Feb-2024. White Non-Lead - Plastic was found.</t>
  </si>
  <si>
    <t>092434</t>
  </si>
  <si>
    <t>290 Ash Ave</t>
  </si>
  <si>
    <t>Water meter for account root 092434</t>
  </si>
  <si>
    <t>092435</t>
  </si>
  <si>
    <t>130 Ash Ave</t>
  </si>
  <si>
    <t>Water meter for account root 092435</t>
  </si>
  <si>
    <t>092436</t>
  </si>
  <si>
    <t>126 Ash Ave</t>
  </si>
  <si>
    <t>Water meter for account root 092436</t>
  </si>
  <si>
    <t>092437</t>
  </si>
  <si>
    <t>4700 Sandyland Rd 1</t>
  </si>
  <si>
    <t>Water meter for account root 092437</t>
  </si>
  <si>
    <t>092440</t>
  </si>
  <si>
    <t>3663 Via Real</t>
  </si>
  <si>
    <t>Water meter for account root 092440</t>
  </si>
  <si>
    <t>Inspected by Vance_Keiser on 13-Mar-2024. Copper Non-Lead - Copper was found.</t>
  </si>
  <si>
    <t>092441</t>
  </si>
  <si>
    <t>Water meter for account root 092441</t>
  </si>
  <si>
    <t>092442</t>
  </si>
  <si>
    <t>3701 Santa Claus Ln</t>
  </si>
  <si>
    <t>Water meter for account root 092442</t>
  </si>
  <si>
    <t>Inspected by Nathan_Jepson on 07-Mar-2024. Copper Non-Lead - Copper was found.</t>
  </si>
  <si>
    <t>092443</t>
  </si>
  <si>
    <t>3765 Santa Claus Ln</t>
  </si>
  <si>
    <t>Water meter for account root 092443</t>
  </si>
  <si>
    <t>3717 Santa Claus Ln # LNDSC</t>
  </si>
  <si>
    <t>092446</t>
  </si>
  <si>
    <t>3735 Santa Claus Ln</t>
  </si>
  <si>
    <t>Water meter for account root 092446</t>
  </si>
  <si>
    <t>092447</t>
  </si>
  <si>
    <t>3749 Santa Claus Ln</t>
  </si>
  <si>
    <t>Water meter for account root 092447</t>
  </si>
  <si>
    <t>092448</t>
  </si>
  <si>
    <t>3819 Santa Claus Ln</t>
  </si>
  <si>
    <t>Water meter for account root 092448</t>
  </si>
  <si>
    <t>092449</t>
  </si>
  <si>
    <t>3785 Santa Claus Ln</t>
  </si>
  <si>
    <t>Water meter for account root 092449</t>
  </si>
  <si>
    <t>092450</t>
  </si>
  <si>
    <t>3805 Santa Claus Ln</t>
  </si>
  <si>
    <t>Water meter for account root 092450</t>
  </si>
  <si>
    <t>Inspected by Nathan_Jepson on 12-Mar-2024. Copper Non-Lead - Copper was found.</t>
  </si>
  <si>
    <t>Inspected by Nathan_Jepson on 12-Mar-2024. White Non-Lead - Plastic was found.</t>
  </si>
  <si>
    <t>092451</t>
  </si>
  <si>
    <t>3208 Via Real</t>
  </si>
  <si>
    <t>Water meter for account root 092451</t>
  </si>
  <si>
    <t>092453</t>
  </si>
  <si>
    <t>3501 Via Real</t>
  </si>
  <si>
    <t>Water meter for account root 092453</t>
  </si>
  <si>
    <t>092454</t>
  </si>
  <si>
    <t>3823 Santa Claus Ln</t>
  </si>
  <si>
    <t>Water meter for account root 092454</t>
  </si>
  <si>
    <t>092455</t>
  </si>
  <si>
    <t>3807 Santa Claus Ln</t>
  </si>
  <si>
    <t>Water meter for account root 092455</t>
  </si>
  <si>
    <t>092456</t>
  </si>
  <si>
    <t>3504 Via Real B</t>
  </si>
  <si>
    <t>Water meter for account root 092456</t>
  </si>
  <si>
    <t>092458</t>
  </si>
  <si>
    <t>3825 Santa Claus Ln</t>
  </si>
  <si>
    <t>Water meter for account root 092458</t>
  </si>
  <si>
    <t>092459</t>
  </si>
  <si>
    <t>3651 Via Real A</t>
  </si>
  <si>
    <t>Water meter for account root 092459</t>
  </si>
  <si>
    <t>Inspected by Nathan_Jepson on 12-Mar-2024. Gray Galvanized was found.</t>
  </si>
  <si>
    <t>092460</t>
  </si>
  <si>
    <t>4901 Sandyland Rd</t>
  </si>
  <si>
    <t>Water meter for account root 092460</t>
  </si>
  <si>
    <t>092462</t>
  </si>
  <si>
    <t>4925 Sandyland Rd</t>
  </si>
  <si>
    <t>Water meter for account root 092462</t>
  </si>
  <si>
    <t>092466</t>
  </si>
  <si>
    <t>4867 Sandyland Rd 2</t>
  </si>
  <si>
    <t>Water meter for account root 092466</t>
  </si>
  <si>
    <t>092467</t>
  </si>
  <si>
    <t>4975 Sandyland Rd</t>
  </si>
  <si>
    <t>Water meter for account root 092467</t>
  </si>
  <si>
    <t>092468</t>
  </si>
  <si>
    <t>4990 Sandyland Rd</t>
  </si>
  <si>
    <t>Water meter for account root 092468</t>
  </si>
  <si>
    <t>092469</t>
  </si>
  <si>
    <t>4980 Sandyland Rd</t>
  </si>
  <si>
    <t>Water meter for account root 092469</t>
  </si>
  <si>
    <t>092470</t>
  </si>
  <si>
    <t>4950 Sandyland Rd</t>
  </si>
  <si>
    <t>Water meter for account root 092470</t>
  </si>
  <si>
    <t>092471</t>
  </si>
  <si>
    <t>4902 Sandyland Rd</t>
  </si>
  <si>
    <t>Water meter for account root 092471</t>
  </si>
  <si>
    <t>092473</t>
  </si>
  <si>
    <t>4858 Sandyland Rd</t>
  </si>
  <si>
    <t>Water meter for account root 092473</t>
  </si>
  <si>
    <t>092474</t>
  </si>
  <si>
    <t>4880 Sandyland Rd</t>
  </si>
  <si>
    <t>Water meter for account root 092474</t>
  </si>
  <si>
    <t>092475</t>
  </si>
  <si>
    <t>Water meter for account root 092475</t>
  </si>
  <si>
    <t>092476</t>
  </si>
  <si>
    <t>4854 Sandyland Rd</t>
  </si>
  <si>
    <t>Water meter for account root 092476</t>
  </si>
  <si>
    <t>092477</t>
  </si>
  <si>
    <t>4850 Sandyland Rd</t>
  </si>
  <si>
    <t>Water meter for account root 092477</t>
  </si>
  <si>
    <t>092478</t>
  </si>
  <si>
    <t>Water meter for account root 092478</t>
  </si>
  <si>
    <t>092479</t>
  </si>
  <si>
    <t>4825 Sandyland Rd</t>
  </si>
  <si>
    <t>Water meter for account root 092479</t>
  </si>
  <si>
    <t>092480</t>
  </si>
  <si>
    <t>4842 Sandyland Rd</t>
  </si>
  <si>
    <t>Water meter for account root 092480</t>
  </si>
  <si>
    <t>092481</t>
  </si>
  <si>
    <t>4838 Sandyland Rd</t>
  </si>
  <si>
    <t>Water meter for account root 092481</t>
  </si>
  <si>
    <t>092483</t>
  </si>
  <si>
    <t>4921 Sandyland Rd</t>
  </si>
  <si>
    <t>Water meter for account root 092483</t>
  </si>
  <si>
    <t>092484</t>
  </si>
  <si>
    <t>4700 Sandyland Rd 2</t>
  </si>
  <si>
    <t>Water meter for account root 092484</t>
  </si>
  <si>
    <t>092485</t>
  </si>
  <si>
    <t>125 Holly Ave</t>
  </si>
  <si>
    <t>Water meter for account root 092485</t>
  </si>
  <si>
    <t>092486</t>
  </si>
  <si>
    <t>141 Holly Ave</t>
  </si>
  <si>
    <t>Water meter for account root 092486</t>
  </si>
  <si>
    <t>092487</t>
  </si>
  <si>
    <t>155 Holly Ave</t>
  </si>
  <si>
    <t>Water meter for account root 092487</t>
  </si>
  <si>
    <t>092488</t>
  </si>
  <si>
    <t>185 Holly Ave</t>
  </si>
  <si>
    <t>Water meter for account root 092488</t>
  </si>
  <si>
    <t>092491</t>
  </si>
  <si>
    <t>160 Holly Ave</t>
  </si>
  <si>
    <t>Water meter for account root 092491</t>
  </si>
  <si>
    <t>092492</t>
  </si>
  <si>
    <t>160 Holly Ave B</t>
  </si>
  <si>
    <t>Water meter for account root 092492</t>
  </si>
  <si>
    <t>092494</t>
  </si>
  <si>
    <t>180 Holly Ave</t>
  </si>
  <si>
    <t>Water meter for account root 092494</t>
  </si>
  <si>
    <t>092504</t>
  </si>
  <si>
    <t>4884 3rd St</t>
  </si>
  <si>
    <t>Water meter for account root 092504</t>
  </si>
  <si>
    <t>092506</t>
  </si>
  <si>
    <t>Water meter for account root 092506</t>
  </si>
  <si>
    <t>Inspected by Eric_Flemming on 07-Mar-2024. Gray Non-Lead - Other was found.</t>
  </si>
  <si>
    <t>092508</t>
  </si>
  <si>
    <t>156 Elm Ave</t>
  </si>
  <si>
    <t>Water meter for account root 092508</t>
  </si>
  <si>
    <t>092509</t>
  </si>
  <si>
    <t>220 Elm Ave</t>
  </si>
  <si>
    <t>Water meter for account root 092509</t>
  </si>
  <si>
    <t>092510</t>
  </si>
  <si>
    <t>231 Linden Ave</t>
  </si>
  <si>
    <t>Water meter for account root 092510</t>
  </si>
  <si>
    <t>092511</t>
  </si>
  <si>
    <t>261 Linden Avenue</t>
  </si>
  <si>
    <t>Water meter for account root 092511</t>
  </si>
  <si>
    <t>092512</t>
  </si>
  <si>
    <t>257 Linden Ave</t>
  </si>
  <si>
    <t>Water meter for account root 092512</t>
  </si>
  <si>
    <t>092513</t>
  </si>
  <si>
    <t>255 Linden Ave</t>
  </si>
  <si>
    <t>Water meter for account root 092513</t>
  </si>
  <si>
    <t>092514</t>
  </si>
  <si>
    <t>253 Linden Ave</t>
  </si>
  <si>
    <t>Water meter for account root 092514</t>
  </si>
  <si>
    <t>092515</t>
  </si>
  <si>
    <t>251 Linden Ave</t>
  </si>
  <si>
    <t>Water meter for account root 092515</t>
  </si>
  <si>
    <t>092516</t>
  </si>
  <si>
    <t>4880 5th St</t>
  </si>
  <si>
    <t>Water meter for account root 092516</t>
  </si>
  <si>
    <t>092517</t>
  </si>
  <si>
    <t>4860 5th St</t>
  </si>
  <si>
    <t>Water meter for account root 092517</t>
  </si>
  <si>
    <t>092523</t>
  </si>
  <si>
    <t>4743 7th St</t>
  </si>
  <si>
    <t>Water meter for account root 092523</t>
  </si>
  <si>
    <t>092526</t>
  </si>
  <si>
    <t>4140 Via Real A</t>
  </si>
  <si>
    <t>Water meter for account root 092526</t>
  </si>
  <si>
    <t>092527</t>
  </si>
  <si>
    <t>4140 Via Real C</t>
  </si>
  <si>
    <t>Water meter for account root 092527</t>
  </si>
  <si>
    <t>092528</t>
  </si>
  <si>
    <t>4420 Via Real</t>
  </si>
  <si>
    <t>Water meter for account root 092528</t>
  </si>
  <si>
    <t>092529</t>
  </si>
  <si>
    <t>4689 7th St</t>
  </si>
  <si>
    <t>Water meter for account root 092529</t>
  </si>
  <si>
    <t>092530</t>
  </si>
  <si>
    <t>4416 Via Real</t>
  </si>
  <si>
    <t>Water meter for account root 092530</t>
  </si>
  <si>
    <t>092531</t>
  </si>
  <si>
    <t>4410 Via Real</t>
  </si>
  <si>
    <t>Water meter for account root 092531</t>
  </si>
  <si>
    <t>092532</t>
  </si>
  <si>
    <t>4405 Via Real</t>
  </si>
  <si>
    <t>Water meter for account root 092532</t>
  </si>
  <si>
    <t>092533</t>
  </si>
  <si>
    <t>4401 Via Real</t>
  </si>
  <si>
    <t>Water meter for account root 092533</t>
  </si>
  <si>
    <t>092534</t>
  </si>
  <si>
    <t>4290 Via Real</t>
  </si>
  <si>
    <t>Water meter for account root 092534</t>
  </si>
  <si>
    <t>092535</t>
  </si>
  <si>
    <t>4502 Carpinteria Ave</t>
  </si>
  <si>
    <t>Water meter for account root 092535</t>
  </si>
  <si>
    <t>092536</t>
  </si>
  <si>
    <t>4492 Carpinteria Ave</t>
  </si>
  <si>
    <t>Water meter for account root 092536</t>
  </si>
  <si>
    <t>Inspected by Nathan_Jepson on 29-Feb-2024. Gray Galvanized was found.</t>
  </si>
  <si>
    <t>092537</t>
  </si>
  <si>
    <t>4484 Carpinteria Ave</t>
  </si>
  <si>
    <t>Water meter for account root 092537</t>
  </si>
  <si>
    <t>092538</t>
  </si>
  <si>
    <t>4400 Carpinteria Ave</t>
  </si>
  <si>
    <t>Water meter for account root 092538</t>
  </si>
  <si>
    <t>Inspected by Eric_Flemming on 04-Mar-2024. Gray Galvanized was found.</t>
  </si>
  <si>
    <t>092539</t>
  </si>
  <si>
    <t>4140 Via Real B</t>
  </si>
  <si>
    <t>Water meter for account root 092539</t>
  </si>
  <si>
    <t>092540</t>
  </si>
  <si>
    <t>4160 Via Real</t>
  </si>
  <si>
    <t>Water meter for account root 092540</t>
  </si>
  <si>
    <t>092541</t>
  </si>
  <si>
    <t>1222 Cravens Ln</t>
  </si>
  <si>
    <t>Water meter for account root 092541</t>
  </si>
  <si>
    <t>Inspected by Vance_Keiser on 12-Mar-2024. Copper Non-Lead - Copper was found.</t>
  </si>
  <si>
    <t>092545</t>
  </si>
  <si>
    <t>4110 Via Real</t>
  </si>
  <si>
    <t>Water meter for account root 092545</t>
  </si>
  <si>
    <t>092547</t>
  </si>
  <si>
    <t>4371 Carpinteria Ave</t>
  </si>
  <si>
    <t>Water meter for account root 092547</t>
  </si>
  <si>
    <t>092548</t>
  </si>
  <si>
    <t>4401 Carpinteria Ave</t>
  </si>
  <si>
    <t>Water meter for account root 092548</t>
  </si>
  <si>
    <t>092550</t>
  </si>
  <si>
    <t>4558 Carpinteria Ave</t>
  </si>
  <si>
    <t>Water meter for account root 092550</t>
  </si>
  <si>
    <t>092551</t>
  </si>
  <si>
    <t>4573 Carpinteria Ave</t>
  </si>
  <si>
    <t>Water meter for account root 092551</t>
  </si>
  <si>
    <t>092552</t>
  </si>
  <si>
    <t>4615 Carpinteria Ave B</t>
  </si>
  <si>
    <t>Water meter for account root 092552</t>
  </si>
  <si>
    <t>092553</t>
  </si>
  <si>
    <t>4620 Carpinteria Ave</t>
  </si>
  <si>
    <t>Water meter for account root 092553</t>
  </si>
  <si>
    <t>Inspected by Isacc_Cervantes on 21-Feb-2024. Gray Non-Lead - Plastic was found.</t>
  </si>
  <si>
    <t>092554</t>
  </si>
  <si>
    <t>4602 Carpinteria Ave</t>
  </si>
  <si>
    <t>Water meter for account root 092554</t>
  </si>
  <si>
    <t>092555</t>
  </si>
  <si>
    <t>4610 Carpinteria Ave</t>
  </si>
  <si>
    <t>Water meter for account root 092555</t>
  </si>
  <si>
    <t>092557</t>
  </si>
  <si>
    <t>4621 Carpinteria Ave</t>
  </si>
  <si>
    <t>Water meter for account root 092557</t>
  </si>
  <si>
    <t>092558</t>
  </si>
  <si>
    <t>4647 Carpinteria Ave</t>
  </si>
  <si>
    <t>Water meter for account root 092558</t>
  </si>
  <si>
    <t>092559</t>
  </si>
  <si>
    <t>4631 Carpinteria Ave</t>
  </si>
  <si>
    <t>Water meter for account root 092559</t>
  </si>
  <si>
    <t>092560</t>
  </si>
  <si>
    <t>4643 Carpinteria Ave</t>
  </si>
  <si>
    <t>Water meter for account root 092560</t>
  </si>
  <si>
    <t>092561</t>
  </si>
  <si>
    <t>4237 Carpinteria Ave IRRIG</t>
  </si>
  <si>
    <t>Water meter for account root 092561</t>
  </si>
  <si>
    <t>092562</t>
  </si>
  <si>
    <t>4237 Carpinteria Ave</t>
  </si>
  <si>
    <t>Water meter for account root 092562</t>
  </si>
  <si>
    <t>092564</t>
  </si>
  <si>
    <t>4667 Carpinteria Ave Lnds</t>
  </si>
  <si>
    <t>Water meter for account root 092564</t>
  </si>
  <si>
    <t>092565</t>
  </si>
  <si>
    <t>4667 Carpinteria Ave</t>
  </si>
  <si>
    <t>Water meter for account root 092565</t>
  </si>
  <si>
    <t>092568</t>
  </si>
  <si>
    <t>4677 Carpinteria Ave</t>
  </si>
  <si>
    <t>Water meter for account root 092568</t>
  </si>
  <si>
    <t>092571</t>
  </si>
  <si>
    <t>4725 9th St</t>
  </si>
  <si>
    <t>Water meter for account root 092571</t>
  </si>
  <si>
    <t>092572</t>
  </si>
  <si>
    <t>4770 8th St</t>
  </si>
  <si>
    <t>Water meter for account root 092572</t>
  </si>
  <si>
    <t>092573</t>
  </si>
  <si>
    <t>4740 8th St</t>
  </si>
  <si>
    <t>Water meter for account root 092573</t>
  </si>
  <si>
    <t>092574</t>
  </si>
  <si>
    <t>4705 8th St</t>
  </si>
  <si>
    <t>Water meter for account root 092574</t>
  </si>
  <si>
    <t>092575</t>
  </si>
  <si>
    <t>4725 8th St</t>
  </si>
  <si>
    <t>Water meter for account root 092575</t>
  </si>
  <si>
    <t>092576</t>
  </si>
  <si>
    <t>4745 8th St</t>
  </si>
  <si>
    <t>Water meter for account root 092576</t>
  </si>
  <si>
    <t>092577</t>
  </si>
  <si>
    <t>4200 Via Real</t>
  </si>
  <si>
    <t>Water meter for account root 092577</t>
  </si>
  <si>
    <t>Inspected by Vance_Keiser on 12-Mar-2024. Black Non-Lead - Other was found.</t>
  </si>
  <si>
    <t>Inspected by Vance_Keiser on 12-Mar-2024. Black Galvanized was found.</t>
  </si>
  <si>
    <t>092578</t>
  </si>
  <si>
    <t>4180 Via Real</t>
  </si>
  <si>
    <t>Water meter for account root 092578</t>
  </si>
  <si>
    <t>092580</t>
  </si>
  <si>
    <t>4647 Carpinteria Ave 1</t>
  </si>
  <si>
    <t>Water meter for account root 092580</t>
  </si>
  <si>
    <t>092581</t>
  </si>
  <si>
    <t>4647 Carpinteria Ave 2</t>
  </si>
  <si>
    <t>Water meter for account root 092581</t>
  </si>
  <si>
    <t>092582</t>
  </si>
  <si>
    <t>4647 Carpinteria Ave 3</t>
  </si>
  <si>
    <t>Water meter for account root 092582</t>
  </si>
  <si>
    <t>092583</t>
  </si>
  <si>
    <t>4647 Carpinteria Ave 4</t>
  </si>
  <si>
    <t>Water meter for account root 092583</t>
  </si>
  <si>
    <t>105100</t>
  </si>
  <si>
    <t>3962 Via Real</t>
  </si>
  <si>
    <t>Water meter for account root 105100</t>
  </si>
  <si>
    <t>105101</t>
  </si>
  <si>
    <t>3970 Via Real</t>
  </si>
  <si>
    <t>Water meter for account root 105101</t>
  </si>
  <si>
    <t>105102</t>
  </si>
  <si>
    <t>3972 Via Real</t>
  </si>
  <si>
    <t>Water meter for account root 105102</t>
  </si>
  <si>
    <t>105107</t>
  </si>
  <si>
    <t>4060 Via Real</t>
  </si>
  <si>
    <t>Water meter for account root 105107</t>
  </si>
  <si>
    <t>105108</t>
  </si>
  <si>
    <t>3960 Via Real</t>
  </si>
  <si>
    <t>Water meter for account root 105108</t>
  </si>
  <si>
    <t>105111</t>
  </si>
  <si>
    <t>3894 Via Real C</t>
  </si>
  <si>
    <t>Water meter for account root 105111</t>
  </si>
  <si>
    <t>105116</t>
  </si>
  <si>
    <t>3802 Via Real</t>
  </si>
  <si>
    <t>Water meter for account root 105116</t>
  </si>
  <si>
    <t>105120</t>
  </si>
  <si>
    <t>3498 Via Real</t>
  </si>
  <si>
    <t>Water meter for account root 105120</t>
  </si>
  <si>
    <t>105130</t>
  </si>
  <si>
    <t>140 Sentar Rd</t>
  </si>
  <si>
    <t>Water meter for account root 105130</t>
  </si>
  <si>
    <t>Interpolation within Interpolation Area 8. Based on two meters surveyed. No lead was found at 10% of the interpolation area therefore non-lead - other was applied to the remainder of the interpolation area.</t>
  </si>
  <si>
    <t>105131</t>
  </si>
  <si>
    <t>126 Serafin St</t>
  </si>
  <si>
    <t>Water meter for account root 105131</t>
  </si>
  <si>
    <t>105132</t>
  </si>
  <si>
    <t>138 Serafin St</t>
  </si>
  <si>
    <t>Water meter for account root 105132</t>
  </si>
  <si>
    <t>105133</t>
  </si>
  <si>
    <t>140 Serafin St</t>
  </si>
  <si>
    <t>Water meter for account root 105133</t>
  </si>
  <si>
    <t>11-2018</t>
  </si>
  <si>
    <t>Service redone 11/2018. Note on Atlas. Likely copper based on district standard. After lead ban.</t>
  </si>
  <si>
    <t>Service repair record on CVWD side and interpolation within interpolation area 8 on the customer side.</t>
  </si>
  <si>
    <t>105134</t>
  </si>
  <si>
    <t>146 Serafin St</t>
  </si>
  <si>
    <t>Water meter for account root 105134</t>
  </si>
  <si>
    <t>105135</t>
  </si>
  <si>
    <t>154 Serafin St</t>
  </si>
  <si>
    <t>Water meter for account root 105135</t>
  </si>
  <si>
    <t>105136</t>
  </si>
  <si>
    <t>166 Serafin St</t>
  </si>
  <si>
    <t>Water meter for account root 105136</t>
  </si>
  <si>
    <t>Interpolation within Interpolation Area 11. Based on 2 meters surveyed. No lead was found at 10% of the interpolation area, therefore non-lead - other was applied to the remainder of the interpolation area.</t>
  </si>
  <si>
    <t>105137</t>
  </si>
  <si>
    <t>155 Serafin St</t>
  </si>
  <si>
    <t>Water meter for account root 105137</t>
  </si>
  <si>
    <t>105138</t>
  </si>
  <si>
    <t>185 Serafin St</t>
  </si>
  <si>
    <t>Water meter for account root 105138</t>
  </si>
  <si>
    <t>Inspected by EF on Jan 29, 2024, 8:24:00 AM</t>
  </si>
  <si>
    <t>Field protocol performed. Interpolation Area 8. One of two meters surveyed. Data and photos available in Survey123. Gray plastic on customer side and copper copper on CVWD's side.</t>
  </si>
  <si>
    <t>105139</t>
  </si>
  <si>
    <t>178 Serafin St</t>
  </si>
  <si>
    <t>Water meter for account root 105139</t>
  </si>
  <si>
    <t>Atlas notes that old tee branch was removed 04/01/2018 and new independent services were ran. Likely copper based on District standards at the time.</t>
  </si>
  <si>
    <t>Service repair record on CVWD side and interpolation within Interpolation Area 11 on the customer side.</t>
  </si>
  <si>
    <t>105140</t>
  </si>
  <si>
    <t>190 Serafin St</t>
  </si>
  <si>
    <t>Water meter for account root 105140</t>
  </si>
  <si>
    <t>105141</t>
  </si>
  <si>
    <t>3233 Serena Ave</t>
  </si>
  <si>
    <t>Water meter for account root 105141</t>
  </si>
  <si>
    <t>Atlas notes that old tee branch was removed and new services were ran 12/2018. Likely copper based on District standards at the time.</t>
  </si>
  <si>
    <t>105142</t>
  </si>
  <si>
    <t>3239 Serena Ave</t>
  </si>
  <si>
    <t>Water meter for account root 105142</t>
  </si>
  <si>
    <t>105143</t>
  </si>
  <si>
    <t>3245 Serena Ave</t>
  </si>
  <si>
    <t>Water meter for account root 105143</t>
  </si>
  <si>
    <t>105144</t>
  </si>
  <si>
    <t>205 Serpolla St</t>
  </si>
  <si>
    <t>Water meter for account root 105144</t>
  </si>
  <si>
    <t>105145</t>
  </si>
  <si>
    <t>203 Serpolla St</t>
  </si>
  <si>
    <t>Water meter for account root 105145</t>
  </si>
  <si>
    <t>105146</t>
  </si>
  <si>
    <t>202 Serpolla St</t>
  </si>
  <si>
    <t>Water meter for account root 105146</t>
  </si>
  <si>
    <t>105147</t>
  </si>
  <si>
    <t>204 Serpolla St</t>
  </si>
  <si>
    <t>Water meter for account root 105147</t>
  </si>
  <si>
    <t>105148</t>
  </si>
  <si>
    <t>208 Serpolla St</t>
  </si>
  <si>
    <t>Water meter for account root 105148</t>
  </si>
  <si>
    <t>Field protocol performed within Interpolation Area 11. One of 2 meters surveyed out of 19 meters total. Blue plastic on CVWD side and grey plastic on customer's side. Photos and inspection data in Survey123.</t>
  </si>
  <si>
    <t>105149</t>
  </si>
  <si>
    <t>216 Serpolla St</t>
  </si>
  <si>
    <t>Water meter for account root 105149</t>
  </si>
  <si>
    <t>105150</t>
  </si>
  <si>
    <t>224 Serpolla St</t>
  </si>
  <si>
    <t>Water meter for account root 105150</t>
  </si>
  <si>
    <t>105151</t>
  </si>
  <si>
    <t>3246 Serena Ave</t>
  </si>
  <si>
    <t>Water meter for account root 105151</t>
  </si>
  <si>
    <t>105152</t>
  </si>
  <si>
    <t>3242 Serena Ave</t>
  </si>
  <si>
    <t>Water meter for account root 105152</t>
  </si>
  <si>
    <t>105153</t>
  </si>
  <si>
    <t>3238 Serena Ave</t>
  </si>
  <si>
    <t>Water meter for account root 105153</t>
  </si>
  <si>
    <t>105154</t>
  </si>
  <si>
    <t>3234 Serena Ave</t>
  </si>
  <si>
    <t>Water meter for account root 105154</t>
  </si>
  <si>
    <t>105155</t>
  </si>
  <si>
    <t>3230 Serena Ave</t>
  </si>
  <si>
    <t>Water meter for account root 105155</t>
  </si>
  <si>
    <t>105156</t>
  </si>
  <si>
    <t>3200 Serena Ave</t>
  </si>
  <si>
    <t>Water meter for account root 105156</t>
  </si>
  <si>
    <t>105157</t>
  </si>
  <si>
    <t>3224 Serena Ave</t>
  </si>
  <si>
    <t>Water meter for account root 105157</t>
  </si>
  <si>
    <t>Field inspection performed by VK on Jan 29, 2024, 8:06:43 AM</t>
  </si>
  <si>
    <t>Field protocol performed within Interpolation Area 11. One of 2 meters surveyed out of 19 meters total. Copper copper on CVWD side and grey plastic on customer's side. Photos and inspection data in Survey123.</t>
  </si>
  <si>
    <t>105158</t>
  </si>
  <si>
    <t>3218 Serena Ave</t>
  </si>
  <si>
    <t>Water meter for account root 105158</t>
  </si>
  <si>
    <t>105159</t>
  </si>
  <si>
    <t>3214 Serena Ave</t>
  </si>
  <si>
    <t>Water meter for account root 105159</t>
  </si>
  <si>
    <t>105160</t>
  </si>
  <si>
    <t>185 Sentar Rd</t>
  </si>
  <si>
    <t>Water meter for account root 105160</t>
  </si>
  <si>
    <t>105161</t>
  </si>
  <si>
    <t>190 Sentar Rd</t>
  </si>
  <si>
    <t>Water meter for account root 105161</t>
  </si>
  <si>
    <t>105162</t>
  </si>
  <si>
    <t>115 Serafin St</t>
  </si>
  <si>
    <t>Water meter for account root 105162</t>
  </si>
  <si>
    <t>105163</t>
  </si>
  <si>
    <t>165 Sentar Rd</t>
  </si>
  <si>
    <t>Water meter for account root 105163</t>
  </si>
  <si>
    <t>Inspected by NJ on Jan 29, 2024, 2:59:39 PM</t>
  </si>
  <si>
    <t>105164</t>
  </si>
  <si>
    <t>157 Sentar Rd</t>
  </si>
  <si>
    <t>Water meter for account root 105164</t>
  </si>
  <si>
    <t>105165</t>
  </si>
  <si>
    <t>135 Sentar Rd</t>
  </si>
  <si>
    <t>Water meter for account root 105165</t>
  </si>
  <si>
    <t>105166</t>
  </si>
  <si>
    <t>100 Morgan Ln</t>
  </si>
  <si>
    <t>Water meter for account root 105166</t>
  </si>
  <si>
    <t>105167</t>
  </si>
  <si>
    <t>110 Morgan Ln</t>
  </si>
  <si>
    <t>Water meter for account root 105167</t>
  </si>
  <si>
    <t>Inspected by Nathan_Jepson on 04-Mar-2024. Copper Non-Lead - Copper was found.</t>
  </si>
  <si>
    <t>105168</t>
  </si>
  <si>
    <t>120 Morgan Ln</t>
  </si>
  <si>
    <t>Water meter for account root 105168</t>
  </si>
  <si>
    <t>105169</t>
  </si>
  <si>
    <t>130 Morgan Ln</t>
  </si>
  <si>
    <t>Water meter for account root 105169</t>
  </si>
  <si>
    <t>105170</t>
  </si>
  <si>
    <t>140 Morgan Ln</t>
  </si>
  <si>
    <t>Water meter for account root 105170</t>
  </si>
  <si>
    <t>105200</t>
  </si>
  <si>
    <t>3197 Padaro Ln</t>
  </si>
  <si>
    <t>Water meter for account root 105200</t>
  </si>
  <si>
    <t>Inspected by Nathan_Jepson on 05-Mar-2024. Copper Non-Lead - Copper was found.</t>
  </si>
  <si>
    <t>Inspected by Nathan_Jepson on 05-Mar-2024. White Non-Lead - Plastic was found.</t>
  </si>
  <si>
    <t>105201</t>
  </si>
  <si>
    <t>3199 Padaro Ln</t>
  </si>
  <si>
    <t>Water meter for account root 105201</t>
  </si>
  <si>
    <t>105202</t>
  </si>
  <si>
    <t>3291 Beach Club Rd</t>
  </si>
  <si>
    <t>Water meter for account root 105202</t>
  </si>
  <si>
    <t>105203</t>
  </si>
  <si>
    <t>3292 Beach Club Rd</t>
  </si>
  <si>
    <t>Water meter for account root 105203</t>
  </si>
  <si>
    <t>105204</t>
  </si>
  <si>
    <t>3281 Beach Club Rd</t>
  </si>
  <si>
    <t>Water meter for account root 105204</t>
  </si>
  <si>
    <t>105205</t>
  </si>
  <si>
    <t>3290 Beach Club Rd</t>
  </si>
  <si>
    <t>Water meter for account root 105205</t>
  </si>
  <si>
    <t>105206</t>
  </si>
  <si>
    <t>3288 Beach Club Rd</t>
  </si>
  <si>
    <t>Water meter for account root 105206</t>
  </si>
  <si>
    <t>105207</t>
  </si>
  <si>
    <t>3286 Beach Club Rd</t>
  </si>
  <si>
    <t>Water meter for account root 105207</t>
  </si>
  <si>
    <t>105208</t>
  </si>
  <si>
    <t>3282 Beach Club Rd</t>
  </si>
  <si>
    <t>Water meter for account root 105208</t>
  </si>
  <si>
    <t>105209</t>
  </si>
  <si>
    <t>3284 Beach Club Rd</t>
  </si>
  <si>
    <t>Water meter for account root 105209</t>
  </si>
  <si>
    <t>105210</t>
  </si>
  <si>
    <t>3280 Beach Club Rd</t>
  </si>
  <si>
    <t>Water meter for account root 105210</t>
  </si>
  <si>
    <t>105211</t>
  </si>
  <si>
    <t>3276 Beach Club Rd</t>
  </si>
  <si>
    <t>Water meter for account root 105211</t>
  </si>
  <si>
    <t>105213</t>
  </si>
  <si>
    <t>3266 Beach Club Rd</t>
  </si>
  <si>
    <t>Water meter for account root 105213</t>
  </si>
  <si>
    <t>105214</t>
  </si>
  <si>
    <t>3271 Beach Club Rd</t>
  </si>
  <si>
    <t>Water meter for account root 105214</t>
  </si>
  <si>
    <t>105215</t>
  </si>
  <si>
    <t>3261 Beach Club Rd</t>
  </si>
  <si>
    <t>Water meter for account root 105215</t>
  </si>
  <si>
    <t>105216</t>
  </si>
  <si>
    <t>3260 Beach Club Rd</t>
  </si>
  <si>
    <t>Water meter for account root 105216</t>
  </si>
  <si>
    <t>105217</t>
  </si>
  <si>
    <t>3250 Beach Club Rd</t>
  </si>
  <si>
    <t>Water meter for account root 105217</t>
  </si>
  <si>
    <t>105218</t>
  </si>
  <si>
    <t>3251 Beach Club Rd</t>
  </si>
  <si>
    <t>Water meter for account root 105218</t>
  </si>
  <si>
    <t>105219</t>
  </si>
  <si>
    <t>3241 Beach Club Rd</t>
  </si>
  <si>
    <t>Water meter for account root 105219</t>
  </si>
  <si>
    <t>105220</t>
  </si>
  <si>
    <t>3248 Beach Club Rd</t>
  </si>
  <si>
    <t>Water meter for account root 105220</t>
  </si>
  <si>
    <t>105221</t>
  </si>
  <si>
    <t>3246 Beach Club Rd</t>
  </si>
  <si>
    <t>Water meter for account root 105221</t>
  </si>
  <si>
    <t>Inspected by Nathan_Jepson on 05-Mar-2024. Blue Non-Lead - Plastic was found.</t>
  </si>
  <si>
    <t>105222</t>
  </si>
  <si>
    <t>3240 Beach Club Rd</t>
  </si>
  <si>
    <t>Water meter for account root 105222</t>
  </si>
  <si>
    <t>105223</t>
  </si>
  <si>
    <t>3236 Beach Club Rd</t>
  </si>
  <si>
    <t>Water meter for account root 105223</t>
  </si>
  <si>
    <t>105224</t>
  </si>
  <si>
    <t>3230 Beach Club Rd</t>
  </si>
  <si>
    <t>Water meter for account root 105224</t>
  </si>
  <si>
    <t>105225</t>
  </si>
  <si>
    <t>3231 Beach Club Rd</t>
  </si>
  <si>
    <t>Water meter for account root 105225</t>
  </si>
  <si>
    <t>105226</t>
  </si>
  <si>
    <t>3221 Beach Club Rd</t>
  </si>
  <si>
    <t>Water meter for account root 105226</t>
  </si>
  <si>
    <t>105227</t>
  </si>
  <si>
    <t>3211 Beach Club Rd</t>
  </si>
  <si>
    <t>Water meter for account root 105227</t>
  </si>
  <si>
    <t>105228</t>
  </si>
  <si>
    <t>3201 Beach Club Rd</t>
  </si>
  <si>
    <t>Water meter for account root 105228</t>
  </si>
  <si>
    <t>105229</t>
  </si>
  <si>
    <t>3265 Padaro Ln</t>
  </si>
  <si>
    <t>Water meter for account root 105229</t>
  </si>
  <si>
    <t>105230</t>
  </si>
  <si>
    <t>3263 Padaro Ln</t>
  </si>
  <si>
    <t>Water meter for account root 105230</t>
  </si>
  <si>
    <t>105231</t>
  </si>
  <si>
    <t>3269 Padaro Ln</t>
  </si>
  <si>
    <t>Water meter for account root 105231</t>
  </si>
  <si>
    <t>105233</t>
  </si>
  <si>
    <t>3267 Padaro Ln</t>
  </si>
  <si>
    <t>Water meter for account root 105233</t>
  </si>
  <si>
    <t>105234</t>
  </si>
  <si>
    <t>3261 Padaro Ln</t>
  </si>
  <si>
    <t>Water meter for account root 105234</t>
  </si>
  <si>
    <t>105235</t>
  </si>
  <si>
    <t>3273 Padaro Ln</t>
  </si>
  <si>
    <t>Water meter for account root 105235</t>
  </si>
  <si>
    <t>105236</t>
  </si>
  <si>
    <t>3271 Padaro Ln</t>
  </si>
  <si>
    <t>Water meter for account root 105236</t>
  </si>
  <si>
    <t>105268</t>
  </si>
  <si>
    <t>3279 Padaro Ln</t>
  </si>
  <si>
    <t>Water meter for account root 105268</t>
  </si>
  <si>
    <t>105269</t>
  </si>
  <si>
    <t>3281 Padaro Ln</t>
  </si>
  <si>
    <t>Water meter for account root 105269</t>
  </si>
  <si>
    <t>105270</t>
  </si>
  <si>
    <t>3293 Padaro Ln</t>
  </si>
  <si>
    <t>Water meter for account root 105270</t>
  </si>
  <si>
    <t>105273</t>
  </si>
  <si>
    <t>3299 Padaro Ln</t>
  </si>
  <si>
    <t>Water meter for account root 105273</t>
  </si>
  <si>
    <t>Inspected by Nathan_Jepson on 04-Mar-2024. White Non-Lead - Plastic was found.</t>
  </si>
  <si>
    <t>105276</t>
  </si>
  <si>
    <t>3305 Padaro Ln</t>
  </si>
  <si>
    <t>Water meter for account root 105276</t>
  </si>
  <si>
    <t>105280</t>
  </si>
  <si>
    <t>3315 Padaro Ln</t>
  </si>
  <si>
    <t>Water meter for account root 105280</t>
  </si>
  <si>
    <t>105284</t>
  </si>
  <si>
    <t>3319 Padaro Ln</t>
  </si>
  <si>
    <t>Water meter for account root 105284</t>
  </si>
  <si>
    <t>Inspected by Nathan_Jepson on 04-Mar-2024. Gray Non-Lead - Plastic was found.</t>
  </si>
  <si>
    <t>105287</t>
  </si>
  <si>
    <t>3327 Padaro Ln</t>
  </si>
  <si>
    <t>Water meter for account root 105287</t>
  </si>
  <si>
    <t>105289</t>
  </si>
  <si>
    <t>3329 Padaro Ln</t>
  </si>
  <si>
    <t>Water meter for account root 105289</t>
  </si>
  <si>
    <t>105292</t>
  </si>
  <si>
    <t>3333 Padaro Ln</t>
  </si>
  <si>
    <t>Water meter for account root 105292</t>
  </si>
  <si>
    <t>105293</t>
  </si>
  <si>
    <t>3339 Padaro Ln</t>
  </si>
  <si>
    <t>Water meter for account root 105293</t>
  </si>
  <si>
    <t>105297</t>
  </si>
  <si>
    <t>3347 Padaro Ln</t>
  </si>
  <si>
    <t>Water meter for account root 105297</t>
  </si>
  <si>
    <t>105298</t>
  </si>
  <si>
    <t>3345 Padaro Ln</t>
  </si>
  <si>
    <t>Water meter for account root 105298</t>
  </si>
  <si>
    <t>105301</t>
  </si>
  <si>
    <t>3351 Padaro Ln</t>
  </si>
  <si>
    <t>Water meter for account root 105301</t>
  </si>
  <si>
    <t>105302</t>
  </si>
  <si>
    <t>3353 Padaro Ln</t>
  </si>
  <si>
    <t>Water meter for account root 105302</t>
  </si>
  <si>
    <t>105303</t>
  </si>
  <si>
    <t>3355 Padaro Ln</t>
  </si>
  <si>
    <t>Water meter for account root 105303</t>
  </si>
  <si>
    <t>105305</t>
  </si>
  <si>
    <t>3357 Padaro Ln</t>
  </si>
  <si>
    <t>Water meter for account root 105305</t>
  </si>
  <si>
    <t>105307</t>
  </si>
  <si>
    <t>3359 Padaro Ln</t>
  </si>
  <si>
    <t>Water meter for account root 105307</t>
  </si>
  <si>
    <t>105310</t>
  </si>
  <si>
    <t>3365 Padaro Ln</t>
  </si>
  <si>
    <t>Water meter for account root 105310</t>
  </si>
  <si>
    <t>105312</t>
  </si>
  <si>
    <t>3375 Padaro Ln</t>
  </si>
  <si>
    <t>Water meter for account root 105312</t>
  </si>
  <si>
    <t>105313</t>
  </si>
  <si>
    <t>3373 Padaro Ln</t>
  </si>
  <si>
    <t>Water meter for account root 105313</t>
  </si>
  <si>
    <t>105314</t>
  </si>
  <si>
    <t>3379 Padaro Ln</t>
  </si>
  <si>
    <t>Water meter for account root 105314</t>
  </si>
  <si>
    <t>105317</t>
  </si>
  <si>
    <t>3389 Padaro Ln</t>
  </si>
  <si>
    <t>Water meter for account root 105317</t>
  </si>
  <si>
    <t>105323</t>
  </si>
  <si>
    <t>3393 Padaro Ln</t>
  </si>
  <si>
    <t>Water meter for account root 105323</t>
  </si>
  <si>
    <t>105329</t>
  </si>
  <si>
    <t>3395 Padaro Ln</t>
  </si>
  <si>
    <t>Water meter for account root 105329</t>
  </si>
  <si>
    <t>105333</t>
  </si>
  <si>
    <t>3439 Padaro Ln</t>
  </si>
  <si>
    <t>Water meter for account root 105333</t>
  </si>
  <si>
    <t>105334</t>
  </si>
  <si>
    <t>3441 Padaro Ln</t>
  </si>
  <si>
    <t>Water meter for account root 105334</t>
  </si>
  <si>
    <t>105336</t>
  </si>
  <si>
    <t>3443 Padaro Ln</t>
  </si>
  <si>
    <t>Water meter for account root 105336</t>
  </si>
  <si>
    <t>105337</t>
  </si>
  <si>
    <t>3451 Padaro Ln</t>
  </si>
  <si>
    <t>Water meter for account root 105337</t>
  </si>
  <si>
    <t>105341</t>
  </si>
  <si>
    <t>3453 Padaro Ln</t>
  </si>
  <si>
    <t>Water meter for account root 105341</t>
  </si>
  <si>
    <t>105342</t>
  </si>
  <si>
    <t>3459 Padaro Ln</t>
  </si>
  <si>
    <t>Water meter for account root 105342</t>
  </si>
  <si>
    <t>105343</t>
  </si>
  <si>
    <t>3465 Padaro Ln</t>
  </si>
  <si>
    <t>Water meter for account root 105343</t>
  </si>
  <si>
    <t>105344</t>
  </si>
  <si>
    <t>3463 Padaro Ln</t>
  </si>
  <si>
    <t>Water meter for account root 105344</t>
  </si>
  <si>
    <t>105345</t>
  </si>
  <si>
    <t>3445 Padaro Ln</t>
  </si>
  <si>
    <t>Water meter for account root 105345</t>
  </si>
  <si>
    <t>105346</t>
  </si>
  <si>
    <t>3447 Padaro Ln</t>
  </si>
  <si>
    <t>Water meter for account root 105346</t>
  </si>
  <si>
    <t>105347</t>
  </si>
  <si>
    <t>3475 Padaro Ln</t>
  </si>
  <si>
    <t>Water meter for account root 105347</t>
  </si>
  <si>
    <t>105348</t>
  </si>
  <si>
    <t>3449 Padaro Ln</t>
  </si>
  <si>
    <t>Water meter for account root 105348</t>
  </si>
  <si>
    <t>105349</t>
  </si>
  <si>
    <t>3477 Padaro Ln</t>
  </si>
  <si>
    <t>Water meter for account root 105349</t>
  </si>
  <si>
    <t>105350</t>
  </si>
  <si>
    <t>3479 Padaro Ln</t>
  </si>
  <si>
    <t>Water meter for account root 105350</t>
  </si>
  <si>
    <t>105351</t>
  </si>
  <si>
    <t>3481 Padaro Ln</t>
  </si>
  <si>
    <t>Water meter for account root 105351</t>
  </si>
  <si>
    <t>Inspected by Nathan_Jepson on 06-Mar-2024. Copper Non-Lead - Copper was found.</t>
  </si>
  <si>
    <t>Inspected by Nathan_Jepson on 06-Mar-2024. White Non-Lead - Plastic was found.</t>
  </si>
  <si>
    <t>105353</t>
  </si>
  <si>
    <t>3481 Padaro Ln B</t>
  </si>
  <si>
    <t>Water meter for account root 105353</t>
  </si>
  <si>
    <t>105354</t>
  </si>
  <si>
    <t>3483 Padaro Ln</t>
  </si>
  <si>
    <t>Water meter for account root 105354</t>
  </si>
  <si>
    <t>105357</t>
  </si>
  <si>
    <t>3485 Padaro Ln 1/2</t>
  </si>
  <si>
    <t>Water meter for account root 105357</t>
  </si>
  <si>
    <t>105358</t>
  </si>
  <si>
    <t>3487 Padaro Ln</t>
  </si>
  <si>
    <t>Water meter for account root 105358</t>
  </si>
  <si>
    <t>Inspected by Nathan_Jepson on 06-Mar-2024. Gray Non-Lead - Plastic was found.</t>
  </si>
  <si>
    <t>105359</t>
  </si>
  <si>
    <t>3489 Padaro Ln</t>
  </si>
  <si>
    <t>Water meter for account root 105359</t>
  </si>
  <si>
    <t>105360</t>
  </si>
  <si>
    <t>3491 Padaro Ln</t>
  </si>
  <si>
    <t>Water meter for account root 105360</t>
  </si>
  <si>
    <t>105361</t>
  </si>
  <si>
    <t>3493 Padaro Ln</t>
  </si>
  <si>
    <t>Water meter for account root 105361</t>
  </si>
  <si>
    <t>105365</t>
  </si>
  <si>
    <t>3505 Padaro Ln</t>
  </si>
  <si>
    <t>Water meter for account root 105365</t>
  </si>
  <si>
    <t>105366</t>
  </si>
  <si>
    <t>3517 Padaro Ln</t>
  </si>
  <si>
    <t>Water meter for account root 105366</t>
  </si>
  <si>
    <t>105367</t>
  </si>
  <si>
    <t>3519 Padaro Ln</t>
  </si>
  <si>
    <t>Water meter for account root 105367</t>
  </si>
  <si>
    <t>Inspected by Nathan_Jepson on 07-Mar-2024. Gray Non-Lead - Plastic was found.</t>
  </si>
  <si>
    <t>105369</t>
  </si>
  <si>
    <t>3523 Padaro Ln</t>
  </si>
  <si>
    <t>Water meter for account root 105369</t>
  </si>
  <si>
    <t>105370</t>
  </si>
  <si>
    <t>3525 Padaro Ln</t>
  </si>
  <si>
    <t>Water meter for account root 105370</t>
  </si>
  <si>
    <t>105371</t>
  </si>
  <si>
    <t>3527 Padaro Ln</t>
  </si>
  <si>
    <t>Water meter for account root 105371</t>
  </si>
  <si>
    <t>105372</t>
  </si>
  <si>
    <t>3529 Padaro Ln</t>
  </si>
  <si>
    <t>Water meter for account root 105372</t>
  </si>
  <si>
    <t>105373</t>
  </si>
  <si>
    <t>3531 Padaro Ln</t>
  </si>
  <si>
    <t>Water meter for account root 105373</t>
  </si>
  <si>
    <t>105374</t>
  </si>
  <si>
    <t>3537 Padaro Ln</t>
  </si>
  <si>
    <t>Water meter for account root 105374</t>
  </si>
  <si>
    <t>105375</t>
  </si>
  <si>
    <t>3543 Padaro Ln</t>
  </si>
  <si>
    <t>Water meter for account root 105375</t>
  </si>
  <si>
    <t>105376</t>
  </si>
  <si>
    <t>3545 Padaro Ln</t>
  </si>
  <si>
    <t>Water meter for account root 105376</t>
  </si>
  <si>
    <t>105377</t>
  </si>
  <si>
    <t>3547 Padaro Ln</t>
  </si>
  <si>
    <t>Water meter for account root 105377</t>
  </si>
  <si>
    <t>105378</t>
  </si>
  <si>
    <t>3551 Padaro Ln</t>
  </si>
  <si>
    <t>Water meter for account root 105378</t>
  </si>
  <si>
    <t>105379</t>
  </si>
  <si>
    <t>3553 Padaro Ln</t>
  </si>
  <si>
    <t>Water meter for account root 105379</t>
  </si>
  <si>
    <t>105380</t>
  </si>
  <si>
    <t>3555 Padaro Ln</t>
  </si>
  <si>
    <t>Water meter for account root 105380</t>
  </si>
  <si>
    <t>105381</t>
  </si>
  <si>
    <t>3555 Padaro Ln B</t>
  </si>
  <si>
    <t>Water meter for account root 105381</t>
  </si>
  <si>
    <t>105382</t>
  </si>
  <si>
    <t>3557 Padaro Ln</t>
  </si>
  <si>
    <t>Water meter for account root 105382</t>
  </si>
  <si>
    <t>105383</t>
  </si>
  <si>
    <t>3559 Padaro Ln</t>
  </si>
  <si>
    <t>Water meter for account root 105383</t>
  </si>
  <si>
    <t>105384</t>
  </si>
  <si>
    <t>3567 Padaro Ln</t>
  </si>
  <si>
    <t>Water meter for account root 105384</t>
  </si>
  <si>
    <t>105385</t>
  </si>
  <si>
    <t>3575 Padaro Ln</t>
  </si>
  <si>
    <t>Water meter for account root 105385</t>
  </si>
  <si>
    <t>105387</t>
  </si>
  <si>
    <t>3579 Padaro Ln</t>
  </si>
  <si>
    <t>Water meter for account root 105387</t>
  </si>
  <si>
    <t>105388</t>
  </si>
  <si>
    <t>3581 Padaro Ln</t>
  </si>
  <si>
    <t>Water meter for account root 105388</t>
  </si>
  <si>
    <t>105389</t>
  </si>
  <si>
    <t>3585 Padaro Ln</t>
  </si>
  <si>
    <t>Water meter for account root 105389</t>
  </si>
  <si>
    <t>105390</t>
  </si>
  <si>
    <t>3593 Padaro Ln</t>
  </si>
  <si>
    <t>Water meter for account root 105390</t>
  </si>
  <si>
    <t>105391</t>
  </si>
  <si>
    <t>3595 Padaro Ln</t>
  </si>
  <si>
    <t>Water meter for account root 105391</t>
  </si>
  <si>
    <t>105392</t>
  </si>
  <si>
    <t>3597 Padaro Ln</t>
  </si>
  <si>
    <t>Water meter for account root 105392</t>
  </si>
  <si>
    <t>105393</t>
  </si>
  <si>
    <t>3599 Padaro Ln</t>
  </si>
  <si>
    <t>Water meter for account root 105393</t>
  </si>
  <si>
    <t>105394</t>
  </si>
  <si>
    <t>3605 Padaro Ln</t>
  </si>
  <si>
    <t>Water meter for account root 105394</t>
  </si>
  <si>
    <t>105395</t>
  </si>
  <si>
    <t>3611 Padaro Ln</t>
  </si>
  <si>
    <t>Water meter for account root 105395</t>
  </si>
  <si>
    <t>115400</t>
  </si>
  <si>
    <t>863 Sand Point Rd</t>
  </si>
  <si>
    <t>Water meter for account root 115400</t>
  </si>
  <si>
    <t>Inspected by Nathan_Jepson on 14-Mar-2024. Copper Non-Lead - Copper was found.</t>
  </si>
  <si>
    <t>115402</t>
  </si>
  <si>
    <t>849 Sand Point Rd</t>
  </si>
  <si>
    <t>Water meter for account root 115402</t>
  </si>
  <si>
    <t>115406</t>
  </si>
  <si>
    <t>845 Sand Point Rd</t>
  </si>
  <si>
    <t>Water meter for account root 115406</t>
  </si>
  <si>
    <t>115407</t>
  </si>
  <si>
    <t>841 Sand Point Rd</t>
  </si>
  <si>
    <t>Water meter for account root 115407</t>
  </si>
  <si>
    <t>115408</t>
  </si>
  <si>
    <t>835 Sand Point Rd</t>
  </si>
  <si>
    <t>Water meter for account root 115408</t>
  </si>
  <si>
    <t>115410</t>
  </si>
  <si>
    <t>821 Sand Point Rd</t>
  </si>
  <si>
    <t>Water meter for account root 115410</t>
  </si>
  <si>
    <t>115412</t>
  </si>
  <si>
    <t>815 Sand Point Rd</t>
  </si>
  <si>
    <t>Water meter for account root 115412</t>
  </si>
  <si>
    <t>115413</t>
  </si>
  <si>
    <t>805 Sand Point Rd</t>
  </si>
  <si>
    <t>Water meter for account root 115413</t>
  </si>
  <si>
    <t>115415</t>
  </si>
  <si>
    <t>803 Sand Point Rd</t>
  </si>
  <si>
    <t>Water meter for account root 115415</t>
  </si>
  <si>
    <t>115417</t>
  </si>
  <si>
    <t>775 Sand Point Rd</t>
  </si>
  <si>
    <t>Water meter for account root 115417</t>
  </si>
  <si>
    <t>Inspected by Nathan_Jepson on 13-Mar-2024. Copper Non-Lead - Copper was found.</t>
  </si>
  <si>
    <t>115420</t>
  </si>
  <si>
    <t>755 Sand Point Rd</t>
  </si>
  <si>
    <t>Water meter for account root 115420</t>
  </si>
  <si>
    <t>Inspected by Nathan_Jepson on 13-Mar-2024. Blue Non-Lead - Plastic was found.</t>
  </si>
  <si>
    <t>Inspected by Nathan_Jepson on 13-Mar-2024. Gray Non-Lead - Plastic was found.</t>
  </si>
  <si>
    <t>115422</t>
  </si>
  <si>
    <t>745 Sand Point Rd</t>
  </si>
  <si>
    <t>Water meter for account root 115422</t>
  </si>
  <si>
    <t>115424</t>
  </si>
  <si>
    <t>735 Sand Point Rd</t>
  </si>
  <si>
    <t>Water meter for account root 115424</t>
  </si>
  <si>
    <t>115425</t>
  </si>
  <si>
    <t>721 Sand Point Rd</t>
  </si>
  <si>
    <t>Water meter for account root 115425</t>
  </si>
  <si>
    <t>115430</t>
  </si>
  <si>
    <t>685 Sand Point Rd</t>
  </si>
  <si>
    <t>Water meter for account root 115430</t>
  </si>
  <si>
    <t>115432</t>
  </si>
  <si>
    <t>671 Sand Point Rd</t>
  </si>
  <si>
    <t>Water meter for account root 115432</t>
  </si>
  <si>
    <t>115434</t>
  </si>
  <si>
    <t>657 Sand Point Rd</t>
  </si>
  <si>
    <t>Water meter for account root 115434</t>
  </si>
  <si>
    <t>115436</t>
  </si>
  <si>
    <t>645 Sand Point Rd</t>
  </si>
  <si>
    <t>Water meter for account root 115436</t>
  </si>
  <si>
    <t>115438</t>
  </si>
  <si>
    <t>635 Sand Point Rd</t>
  </si>
  <si>
    <t>Water meter for account root 115438</t>
  </si>
  <si>
    <t>Inspected by Nathan_Jepson on 12-Mar-2024. Gray Non-Lead - Plastic was found.</t>
  </si>
  <si>
    <t>115440</t>
  </si>
  <si>
    <t>625 Sand Point Rd</t>
  </si>
  <si>
    <t>Water meter for account root 115440</t>
  </si>
  <si>
    <t>115442</t>
  </si>
  <si>
    <t>607 Sand Point Rd</t>
  </si>
  <si>
    <t>Water meter for account root 115442</t>
  </si>
  <si>
    <t>115444</t>
  </si>
  <si>
    <t>571 Sand Point Rd</t>
  </si>
  <si>
    <t>Water meter for account root 115444</t>
  </si>
  <si>
    <t>115446</t>
  </si>
  <si>
    <t>591 Sand Point Rd</t>
  </si>
  <si>
    <t>Water meter for account root 115446</t>
  </si>
  <si>
    <t>115448</t>
  </si>
  <si>
    <t>551 Sand Point Rd</t>
  </si>
  <si>
    <t>Water meter for account root 115448</t>
  </si>
  <si>
    <t>115449</t>
  </si>
  <si>
    <t>539 Sand Point Rd</t>
  </si>
  <si>
    <t>Water meter for account root 115449</t>
  </si>
  <si>
    <t>115450</t>
  </si>
  <si>
    <t>501 Sand Point Rd</t>
  </si>
  <si>
    <t>Water meter for account root 115450</t>
  </si>
  <si>
    <t>115461</t>
  </si>
  <si>
    <t>865 Sand Point Rd</t>
  </si>
  <si>
    <t>Water meter for account root 115461</t>
  </si>
  <si>
    <t>115462</t>
  </si>
  <si>
    <t>867 Sand Point Rd</t>
  </si>
  <si>
    <t>Water meter for account root 115462</t>
  </si>
  <si>
    <t>115476</t>
  </si>
  <si>
    <t>3352 Foothill Rd</t>
  </si>
  <si>
    <t>Water meter for account root 115476</t>
  </si>
  <si>
    <t>115486</t>
  </si>
  <si>
    <t>3666 Foothill Rd</t>
  </si>
  <si>
    <t>Water meter for account root 115486</t>
  </si>
  <si>
    <t>115487</t>
  </si>
  <si>
    <t>3678 Foothill Rd</t>
  </si>
  <si>
    <t>Water meter for account root 115487</t>
  </si>
  <si>
    <t>115488</t>
  </si>
  <si>
    <t>3690 Foothill Rd</t>
  </si>
  <si>
    <t>Water meter for account root 115488</t>
  </si>
  <si>
    <t>115489</t>
  </si>
  <si>
    <t>1705 La Mirada Dr</t>
  </si>
  <si>
    <t>Water meter for account root 115489</t>
  </si>
  <si>
    <t>115490</t>
  </si>
  <si>
    <t>1708 La Mirada Dr</t>
  </si>
  <si>
    <t>Water meter for account root 115490</t>
  </si>
  <si>
    <t>Inspected by Vance_Keiser on 04-Mar-2024. Gray Non-Lead - Plastic was found.</t>
  </si>
  <si>
    <t>115491</t>
  </si>
  <si>
    <t>1714 La Mirada Dr</t>
  </si>
  <si>
    <t>Water meter for account root 115491</t>
  </si>
  <si>
    <t>115492</t>
  </si>
  <si>
    <t>1715 La Mirada Dr</t>
  </si>
  <si>
    <t>Water meter for account root 115492</t>
  </si>
  <si>
    <t>115493</t>
  </si>
  <si>
    <t>1718 La Mirada Dr</t>
  </si>
  <si>
    <t>Water meter for account root 115493</t>
  </si>
  <si>
    <t>115494</t>
  </si>
  <si>
    <t>1719 La Mirada Dr</t>
  </si>
  <si>
    <t>Water meter for account root 115494</t>
  </si>
  <si>
    <t>Inspected by Vance_Keiser on 04-Mar-2024. Black Galvanized was found.</t>
  </si>
  <si>
    <t>115495</t>
  </si>
  <si>
    <t>1724 La Mirada Dr</t>
  </si>
  <si>
    <t>Water meter for account root 115495</t>
  </si>
  <si>
    <t>115496</t>
  </si>
  <si>
    <t>1731 La Mirada Dr</t>
  </si>
  <si>
    <t>Water meter for account root 115496</t>
  </si>
  <si>
    <t>115497</t>
  </si>
  <si>
    <t>1723 La Mirada Dr</t>
  </si>
  <si>
    <t>Water meter for account root 115497</t>
  </si>
  <si>
    <t>115498</t>
  </si>
  <si>
    <t>1994 Paquita Dr</t>
  </si>
  <si>
    <t>Water meter for account root 115498</t>
  </si>
  <si>
    <t>115499</t>
  </si>
  <si>
    <t>1986 Paquita Dr</t>
  </si>
  <si>
    <t>Water meter for account root 115499</t>
  </si>
  <si>
    <t>115500</t>
  </si>
  <si>
    <t>1980 Paquita Dr</t>
  </si>
  <si>
    <t>Water meter for account root 115500</t>
  </si>
  <si>
    <t>115501</t>
  </si>
  <si>
    <t>1970 Paquita Dr</t>
  </si>
  <si>
    <t>Water meter for account root 115501</t>
  </si>
  <si>
    <t>Inspected by Vance_Keiser on 04-Mar-2024. White Non-Lead - Plastic was found.</t>
  </si>
  <si>
    <t>115502</t>
  </si>
  <si>
    <t>1971 Arriba St</t>
  </si>
  <si>
    <t>Water meter for account root 115502</t>
  </si>
  <si>
    <t>115505</t>
  </si>
  <si>
    <t>1978 Arriba St</t>
  </si>
  <si>
    <t>Water meter for account root 115505</t>
  </si>
  <si>
    <t>115511</t>
  </si>
  <si>
    <t>1954 Paquita Dr</t>
  </si>
  <si>
    <t>Water meter for account root 115511</t>
  </si>
  <si>
    <t>115512</t>
  </si>
  <si>
    <t>1946 Paquita Dr</t>
  </si>
  <si>
    <t>Water meter for account root 115512</t>
  </si>
  <si>
    <t>115513</t>
  </si>
  <si>
    <t>1940 Paquita Dr</t>
  </si>
  <si>
    <t>Water meter for account root 115513</t>
  </si>
  <si>
    <t>115514</t>
  </si>
  <si>
    <t>1938 Paquita Dr</t>
  </si>
  <si>
    <t>Water meter for account root 115514</t>
  </si>
  <si>
    <t>115515</t>
  </si>
  <si>
    <t>1934 Paquita Dr</t>
  </si>
  <si>
    <t>Water meter for account root 115515</t>
  </si>
  <si>
    <t>115516</t>
  </si>
  <si>
    <t>1932 Paquita Dr</t>
  </si>
  <si>
    <t>Water meter for account root 115516</t>
  </si>
  <si>
    <t>115517</t>
  </si>
  <si>
    <t>1933 Paquita Dr</t>
  </si>
  <si>
    <t>Water meter for account root 115517</t>
  </si>
  <si>
    <t>115518</t>
  </si>
  <si>
    <t>1939 Paquita Dr</t>
  </si>
  <si>
    <t>Water meter for account root 115518</t>
  </si>
  <si>
    <t>115519</t>
  </si>
  <si>
    <t>1947 Paquita Dr</t>
  </si>
  <si>
    <t>Water meter for account root 115519</t>
  </si>
  <si>
    <t>115521</t>
  </si>
  <si>
    <t>1959 Paquita Dr</t>
  </si>
  <si>
    <t>Water meter for account root 115521</t>
  </si>
  <si>
    <t>Inspected by Vance_Keiser on 05-Mar-2024. Copper Non-Lead - Copper was found.</t>
  </si>
  <si>
    <t>Inspected by Vance_Keiser on 05-Mar-2024. Black Galvanized was found.</t>
  </si>
  <si>
    <t>115522</t>
  </si>
  <si>
    <t>1967 Paquita Dr</t>
  </si>
  <si>
    <t>Water meter for account root 115522</t>
  </si>
  <si>
    <t>115523</t>
  </si>
  <si>
    <t>1977 Paquita Dr</t>
  </si>
  <si>
    <t>Water meter for account root 115523</t>
  </si>
  <si>
    <t>115524</t>
  </si>
  <si>
    <t>1981 Paquita Dr</t>
  </si>
  <si>
    <t>Water meter for account root 115524</t>
  </si>
  <si>
    <t>115525</t>
  </si>
  <si>
    <t>1985 Paquita Dr</t>
  </si>
  <si>
    <t>Water meter for account root 115525</t>
  </si>
  <si>
    <t>115526</t>
  </si>
  <si>
    <t>1989 Paquita Dr</t>
  </si>
  <si>
    <t>Water meter for account root 115526</t>
  </si>
  <si>
    <t>115527</t>
  </si>
  <si>
    <t>1702 La Mirada Dr</t>
  </si>
  <si>
    <t>Water meter for account root 115527</t>
  </si>
  <si>
    <t>115528</t>
  </si>
  <si>
    <t>3750 Foothill Rd</t>
  </si>
  <si>
    <t>Water meter for account root 115528</t>
  </si>
  <si>
    <t>Inspected by Vance_Keiser on 05-Mar-2024. Blue Non-Lead - Plastic was found.</t>
  </si>
  <si>
    <t>Inspected by Vance_Keiser on 05-Mar-2024. White Non-Lead - Plastic was found.</t>
  </si>
  <si>
    <t>115536</t>
  </si>
  <si>
    <t>3880 Foothill Rd</t>
  </si>
  <si>
    <t>Water meter for account root 115536</t>
  </si>
  <si>
    <t>115537</t>
  </si>
  <si>
    <t>3884 Foothill Rd</t>
  </si>
  <si>
    <t>Water meter for account root 115537</t>
  </si>
  <si>
    <t>115543</t>
  </si>
  <si>
    <t>1720 Ocean Oaks Rd</t>
  </si>
  <si>
    <t>Water meter for account root 115543</t>
  </si>
  <si>
    <t>115544</t>
  </si>
  <si>
    <t>1730 Ocean Oaks Rd</t>
  </si>
  <si>
    <t>Water meter for account root 115544</t>
  </si>
  <si>
    <t>02-15-2024</t>
  </si>
  <si>
    <t>Inspected by Vance_Keiser on 15-Feb-2024. Copper Non-Lead - Copper was found.</t>
  </si>
  <si>
    <t>115545</t>
  </si>
  <si>
    <t>3960 Foothill Rd</t>
  </si>
  <si>
    <t>Water meter for account root 115545</t>
  </si>
  <si>
    <t>Inspected by Vance_Keiser on 05-Mar-2024. Gray Non-Lead - Plastic was found.</t>
  </si>
  <si>
    <t>115546</t>
  </si>
  <si>
    <t>1725 Ocean Oaks Rd</t>
  </si>
  <si>
    <t>Water meter for account root 115546</t>
  </si>
  <si>
    <t>115547</t>
  </si>
  <si>
    <t>3940 Foothill Rd</t>
  </si>
  <si>
    <t>Water meter for account root 115547</t>
  </si>
  <si>
    <t>115548</t>
  </si>
  <si>
    <t>1729 Ocean Oaks Rd</t>
  </si>
  <si>
    <t>Water meter for account root 115548</t>
  </si>
  <si>
    <t>115549</t>
  </si>
  <si>
    <t>3934 Foothill Rd</t>
  </si>
  <si>
    <t>Water meter for account root 115549</t>
  </si>
  <si>
    <t>115550</t>
  </si>
  <si>
    <t>1750 Ocean Oaks Rd</t>
  </si>
  <si>
    <t>Water meter for account root 115550</t>
  </si>
  <si>
    <t>115552</t>
  </si>
  <si>
    <t>1745 Ocean Oaks Rd</t>
  </si>
  <si>
    <t>Water meter for account root 115552</t>
  </si>
  <si>
    <t>115553</t>
  </si>
  <si>
    <t>1755 Ocean Oaks Rd</t>
  </si>
  <si>
    <t>Water meter for account root 115553</t>
  </si>
  <si>
    <t>115554</t>
  </si>
  <si>
    <t>1770 Ocean Oaks Rd</t>
  </si>
  <si>
    <t>Water meter for account root 115554</t>
  </si>
  <si>
    <t>115555</t>
  </si>
  <si>
    <t>1780 Ocean Oaks Rd</t>
  </si>
  <si>
    <t>Water meter for account root 115555</t>
  </si>
  <si>
    <t>115556</t>
  </si>
  <si>
    <t>1784 Ocean Oaks Rd</t>
  </si>
  <si>
    <t>Water meter for account root 115556</t>
  </si>
  <si>
    <t>Inspected by Nathan_Jepson on 15-Feb-2024. Copper Non-Lead - Copper was found.</t>
  </si>
  <si>
    <t>Inspected by Nathan_Jepson on 15-Feb-2024. Gray Non-Lead - Plastic was found.</t>
  </si>
  <si>
    <t>115557</t>
  </si>
  <si>
    <t>1771 Ocean Oaks Rd</t>
  </si>
  <si>
    <t>Water meter for account root 115557</t>
  </si>
  <si>
    <t>115558</t>
  </si>
  <si>
    <t>1785 Ocean Oaks Rd</t>
  </si>
  <si>
    <t>Water meter for account root 115558</t>
  </si>
  <si>
    <t>Inspected by Nathan_Jepson on 15-Feb-2024. White Non-Lead - Plastic was found.</t>
  </si>
  <si>
    <t>115562</t>
  </si>
  <si>
    <t>1790 Ocean Oaks Rd</t>
  </si>
  <si>
    <t>Water meter for account root 115562</t>
  </si>
  <si>
    <t>115565</t>
  </si>
  <si>
    <t>3931 Foothill Rd</t>
  </si>
  <si>
    <t>Water meter for account root 115565</t>
  </si>
  <si>
    <t>02-02-2024</t>
  </si>
  <si>
    <t>Inspected by Vance_Keiser on 02-Feb-2024. Copper Non-Lead - Copper was found.</t>
  </si>
  <si>
    <t>Inspected by Vance_Keiser on 02-Feb-2024. White Non-Lead - Plastic was found.</t>
  </si>
  <si>
    <t>115566</t>
  </si>
  <si>
    <t>3939 Foothill Rd</t>
  </si>
  <si>
    <t>Water meter for account root 115566</t>
  </si>
  <si>
    <t>Inspected by Nathan_Jepson on 02-Feb-2024. Copper Non-Lead - Copper was found.</t>
  </si>
  <si>
    <t>Inspected by Nathan_Jepson on 02-Feb-2024. White Non-Lead - Plastic was found.</t>
  </si>
  <si>
    <t>115569</t>
  </si>
  <si>
    <t>3975 Foothill Rd</t>
  </si>
  <si>
    <t>Water meter for account root 115569</t>
  </si>
  <si>
    <t>115572</t>
  </si>
  <si>
    <t>1795 Cravens Ln</t>
  </si>
  <si>
    <t>Water meter for account root 115572</t>
  </si>
  <si>
    <t>115576</t>
  </si>
  <si>
    <t>1975 Cravens Ln</t>
  </si>
  <si>
    <t>Water meter for account root 115576</t>
  </si>
  <si>
    <t>115580</t>
  </si>
  <si>
    <t>3959 Foothill Rd</t>
  </si>
  <si>
    <t>Water meter for account root 115580</t>
  </si>
  <si>
    <t>115582</t>
  </si>
  <si>
    <t>3905 Foothill Rd</t>
  </si>
  <si>
    <t>Water meter for account root 115582</t>
  </si>
  <si>
    <t>115585</t>
  </si>
  <si>
    <t>1540 Cravens Ln</t>
  </si>
  <si>
    <t>Water meter for account root 115585</t>
  </si>
  <si>
    <t>Inspected by Vance_Keiser on 12-Mar-2024. Black Non-Lead - Plastic was found.</t>
  </si>
  <si>
    <t>115591</t>
  </si>
  <si>
    <t>4186 Foothill Rd B</t>
  </si>
  <si>
    <t>Water meter for account root 115591</t>
  </si>
  <si>
    <t>115596</t>
  </si>
  <si>
    <t>1716 Santa Monica Rd</t>
  </si>
  <si>
    <t>Water meter for account root 115596</t>
  </si>
  <si>
    <t>115597</t>
  </si>
  <si>
    <t>1726 Santa Monica Rd</t>
  </si>
  <si>
    <t>Water meter for account root 115597</t>
  </si>
  <si>
    <t>115598</t>
  </si>
  <si>
    <t>1730 Santa Monica Rd</t>
  </si>
  <si>
    <t>Water meter for account root 115598</t>
  </si>
  <si>
    <t>115599</t>
  </si>
  <si>
    <t xml:space="preserve"> Lot #39-Rma # LANDSC</t>
  </si>
  <si>
    <t>Water meter for account root 115599</t>
  </si>
  <si>
    <t>115604</t>
  </si>
  <si>
    <t>4504 Foothill Rd</t>
  </si>
  <si>
    <t>Water meter for account root 115604</t>
  </si>
  <si>
    <t>115605</t>
  </si>
  <si>
    <t>4506 Foothill Rd</t>
  </si>
  <si>
    <t>Water meter for account root 115605</t>
  </si>
  <si>
    <t>115606</t>
  </si>
  <si>
    <t>4460 Foothill Rd</t>
  </si>
  <si>
    <t>Water meter for account root 115606</t>
  </si>
  <si>
    <t>Inspected by Eric_Flemming on 29-Feb-2024. Copper Non-Lead - Copper was found.</t>
  </si>
  <si>
    <t>Inspected by Eric_Flemming on 29-Feb-2024. Gray Non-Lead - Plastic was found.</t>
  </si>
  <si>
    <t>115607</t>
  </si>
  <si>
    <t>4492 Foothill Rd</t>
  </si>
  <si>
    <t>Water meter for account root 115607</t>
  </si>
  <si>
    <t>115613</t>
  </si>
  <si>
    <t>4512 Foothill Rd</t>
  </si>
  <si>
    <t>Water meter for account root 115613</t>
  </si>
  <si>
    <t>115620</t>
  </si>
  <si>
    <t>4530 Foothill Rd</t>
  </si>
  <si>
    <t>Water meter for account root 115620</t>
  </si>
  <si>
    <t>115621</t>
  </si>
  <si>
    <t>4532 Foothill Rd</t>
  </si>
  <si>
    <t>Water meter for account root 115621</t>
  </si>
  <si>
    <t>115830</t>
  </si>
  <si>
    <t>1970 Monte Alegre Dr</t>
  </si>
  <si>
    <t>Water meter for account root 115830</t>
  </si>
  <si>
    <t>115900</t>
  </si>
  <si>
    <t>1937 Monte Alegre Dr</t>
  </si>
  <si>
    <t>Water meter for account root 115900</t>
  </si>
  <si>
    <t>124000</t>
  </si>
  <si>
    <t>4293 Venice Ln</t>
  </si>
  <si>
    <t>Water meter for account root 124000</t>
  </si>
  <si>
    <t>Interpolation within Interpolation Area 14. Based on 7 meters surveyed. No lead was found at 10% of the interpolation area therefore non-lead - other was applied to the remainder of the interpolation area.</t>
  </si>
  <si>
    <t>124001</t>
  </si>
  <si>
    <t>4283 Venice Ln</t>
  </si>
  <si>
    <t>Water meter for account root 124001</t>
  </si>
  <si>
    <t>Field inspection by IC on Jan 29, 2024, 1:54:10 PM.</t>
  </si>
  <si>
    <t>Field protocol performed. One of 7 meters surveyed for Interpolation Area 14. Copper copper on CVWD side and copper copper on customer side. Photos and details in Survey123.</t>
  </si>
  <si>
    <t>124002</t>
  </si>
  <si>
    <t>4273 Venice Ln</t>
  </si>
  <si>
    <t>Water meter for account root 124002</t>
  </si>
  <si>
    <t>124003</t>
  </si>
  <si>
    <t>4263 Venice Ln</t>
  </si>
  <si>
    <t>Water meter for account root 124003</t>
  </si>
  <si>
    <t>124004</t>
  </si>
  <si>
    <t>4253 Venice Ln</t>
  </si>
  <si>
    <t>Water meter for account root 124004</t>
  </si>
  <si>
    <t>Field inspection by IC on Jan 29, 2024, 2:25:58 PM.</t>
  </si>
  <si>
    <t>124005</t>
  </si>
  <si>
    <t>4245 Venice Ln</t>
  </si>
  <si>
    <t>Water meter for account root 124005</t>
  </si>
  <si>
    <t>124006</t>
  </si>
  <si>
    <t>4246 Venice Ln</t>
  </si>
  <si>
    <t>Water meter for account root 124006</t>
  </si>
  <si>
    <t>124007</t>
  </si>
  <si>
    <t>4238 Venice Ln</t>
  </si>
  <si>
    <t>Water meter for account root 124007</t>
  </si>
  <si>
    <t>124008</t>
  </si>
  <si>
    <t>4232 Venice Ln</t>
  </si>
  <si>
    <t>Water meter for account root 124008</t>
  </si>
  <si>
    <t>124009</t>
  </si>
  <si>
    <t>4223 Venice Ln</t>
  </si>
  <si>
    <t>Water meter for account root 124009</t>
  </si>
  <si>
    <t>124010</t>
  </si>
  <si>
    <t>1307 Taranto Cir</t>
  </si>
  <si>
    <t>Water meter for account root 124010</t>
  </si>
  <si>
    <t>124011</t>
  </si>
  <si>
    <t>1303 Taranto Cir</t>
  </si>
  <si>
    <t>Water meter for account root 124011</t>
  </si>
  <si>
    <t>124012</t>
  </si>
  <si>
    <t>1300 Taranto Cir</t>
  </si>
  <si>
    <t>Water meter for account root 124012</t>
  </si>
  <si>
    <t>124013</t>
  </si>
  <si>
    <t>1304 Taranto Cir</t>
  </si>
  <si>
    <t>Water meter for account root 124013</t>
  </si>
  <si>
    <t>124014</t>
  </si>
  <si>
    <t>1308 Taranto Cir</t>
  </si>
  <si>
    <t>Water meter for account root 124014</t>
  </si>
  <si>
    <t>124015</t>
  </si>
  <si>
    <t>4224 Venice Ln</t>
  </si>
  <si>
    <t>Water meter for account root 124015</t>
  </si>
  <si>
    <t>124016</t>
  </si>
  <si>
    <t>4212 Venice Ln</t>
  </si>
  <si>
    <t>Water meter for account root 124016</t>
  </si>
  <si>
    <t>124017</t>
  </si>
  <si>
    <t>4175 Via Marcina</t>
  </si>
  <si>
    <t>Water meter for account root 124017</t>
  </si>
  <si>
    <t xml:space="preserve">Field inspection by IC on Jan 29, 2024, 2:21:39 PM. </t>
  </si>
  <si>
    <t>124018</t>
  </si>
  <si>
    <t>4171 Via Marcina</t>
  </si>
  <si>
    <t>Water meter for account root 124018</t>
  </si>
  <si>
    <t>124019</t>
  </si>
  <si>
    <t>4167 Via Marcina</t>
  </si>
  <si>
    <t>Water meter for account root 124019</t>
  </si>
  <si>
    <t>124020</t>
  </si>
  <si>
    <t>4184 Venice Ln</t>
  </si>
  <si>
    <t>Water meter for account root 124020</t>
  </si>
  <si>
    <t>Field inspection by IC on Jan 29, 2024, 2:16:08 PM.</t>
  </si>
  <si>
    <t>124021</t>
  </si>
  <si>
    <t>1334 Trieste Ln</t>
  </si>
  <si>
    <t>Water meter for account root 124021</t>
  </si>
  <si>
    <t>124022</t>
  </si>
  <si>
    <t>1342 Trieste Ln</t>
  </si>
  <si>
    <t>Water meter for account root 124022</t>
  </si>
  <si>
    <t>124023</t>
  </si>
  <si>
    <t>1352 Trieste Ln</t>
  </si>
  <si>
    <t>Water meter for account root 124023</t>
  </si>
  <si>
    <t>124024</t>
  </si>
  <si>
    <t>1360 Trieste Ln</t>
  </si>
  <si>
    <t>Water meter for account root 124024</t>
  </si>
  <si>
    <t>124025</t>
  </si>
  <si>
    <t>1368 Trieste Ln</t>
  </si>
  <si>
    <t>Water meter for account root 124025</t>
  </si>
  <si>
    <t>124026</t>
  </si>
  <si>
    <t>1372 Trieste Ln</t>
  </si>
  <si>
    <t>Water meter for account root 124026</t>
  </si>
  <si>
    <t>124027</t>
  </si>
  <si>
    <t>1369 Trieste Ln</t>
  </si>
  <si>
    <t>Water meter for account root 124027</t>
  </si>
  <si>
    <t>124028</t>
  </si>
  <si>
    <t>1361 Trieste Ln</t>
  </si>
  <si>
    <t>Water meter for account root 124028</t>
  </si>
  <si>
    <t>124029</t>
  </si>
  <si>
    <t>1353 Trieste Ln</t>
  </si>
  <si>
    <t>Water meter for account root 124029</t>
  </si>
  <si>
    <t>124030</t>
  </si>
  <si>
    <t>1347 Trieste Ln</t>
  </si>
  <si>
    <t>Water meter for account root 124030</t>
  </si>
  <si>
    <t>124031</t>
  </si>
  <si>
    <t>4162 Venice Ln</t>
  </si>
  <si>
    <t>Water meter for account root 124031</t>
  </si>
  <si>
    <t>124032</t>
  </si>
  <si>
    <t>4154 Venice Ln</t>
  </si>
  <si>
    <t>Water meter for account root 124032</t>
  </si>
  <si>
    <t>124033</t>
  </si>
  <si>
    <t>4182 Via Marcina</t>
  </si>
  <si>
    <t>Water meter for account root 124033</t>
  </si>
  <si>
    <t>124034</t>
  </si>
  <si>
    <t>4186 Via Marcina</t>
  </si>
  <si>
    <t>Water meter for account root 124034</t>
  </si>
  <si>
    <t>124035</t>
  </si>
  <si>
    <t>4193 Via Marcina</t>
  </si>
  <si>
    <t>Water meter for account root 124035</t>
  </si>
  <si>
    <t>124036</t>
  </si>
  <si>
    <t>4192 Via Marcina</t>
  </si>
  <si>
    <t>Water meter for account root 124036</t>
  </si>
  <si>
    <t>124037</t>
  </si>
  <si>
    <t>4196 Via Marcina</t>
  </si>
  <si>
    <t>Water meter for account root 124037</t>
  </si>
  <si>
    <t>124038</t>
  </si>
  <si>
    <t>4200 Via Marcina</t>
  </si>
  <si>
    <t>Water meter for account root 124038</t>
  </si>
  <si>
    <t>124040</t>
  </si>
  <si>
    <t>4208 Via Marcina</t>
  </si>
  <si>
    <t>Water meter for account root 124040</t>
  </si>
  <si>
    <t>124041</t>
  </si>
  <si>
    <t>4218 Via Marcina</t>
  </si>
  <si>
    <t>Water meter for account root 124041</t>
  </si>
  <si>
    <t>124042</t>
  </si>
  <si>
    <t>4217 Via Marcina</t>
  </si>
  <si>
    <t>Water meter for account root 124042</t>
  </si>
  <si>
    <t>124043</t>
  </si>
  <si>
    <t>4227 Via Marcina</t>
  </si>
  <si>
    <t>Water meter for account root 124043</t>
  </si>
  <si>
    <t>124044</t>
  </si>
  <si>
    <t>4228 Via Marcina</t>
  </si>
  <si>
    <t>Water meter for account root 124044</t>
  </si>
  <si>
    <t>124045</t>
  </si>
  <si>
    <t>4238 Via Marcina</t>
  </si>
  <si>
    <t>Water meter for account root 124045</t>
  </si>
  <si>
    <t>124046</t>
  </si>
  <si>
    <t>4237 Via Marcina</t>
  </si>
  <si>
    <t>Water meter for account root 124046</t>
  </si>
  <si>
    <t>124047</t>
  </si>
  <si>
    <t>4247 Via Marcina</t>
  </si>
  <si>
    <t>Water meter for account root 124047</t>
  </si>
  <si>
    <t>124048</t>
  </si>
  <si>
    <t>4248 Via Marcina</t>
  </si>
  <si>
    <t>Water meter for account root 124048</t>
  </si>
  <si>
    <t>124049</t>
  </si>
  <si>
    <t>4254 Via Marcina</t>
  </si>
  <si>
    <t>Water meter for account root 124049</t>
  </si>
  <si>
    <t>124050</t>
  </si>
  <si>
    <t>4264 Via Marcina</t>
  </si>
  <si>
    <t>Water meter for account root 124050</t>
  </si>
  <si>
    <t>124051</t>
  </si>
  <si>
    <t>4270 Via Marcina</t>
  </si>
  <si>
    <t>Water meter for account root 124051</t>
  </si>
  <si>
    <t>Field inspection by IC on Jan 29, 2024, 2:05:21 PM.</t>
  </si>
  <si>
    <t>124052</t>
  </si>
  <si>
    <t>1364 Via Latina</t>
  </si>
  <si>
    <t>Water meter for account root 124052</t>
  </si>
  <si>
    <t>124053</t>
  </si>
  <si>
    <t>1356 Via Latina</t>
  </si>
  <si>
    <t>Water meter for account root 124053</t>
  </si>
  <si>
    <t>124054</t>
  </si>
  <si>
    <t>1350 Via Latina</t>
  </si>
  <si>
    <t>Water meter for account root 124054</t>
  </si>
  <si>
    <t>Field inspection by IC on Jan 29, 2024, 1:57:26 PM.</t>
  </si>
  <si>
    <t>124055</t>
  </si>
  <si>
    <t>1353 Via Latina</t>
  </si>
  <si>
    <t>Water meter for account root 124055</t>
  </si>
  <si>
    <t>124056</t>
  </si>
  <si>
    <t>1343 Via Latina</t>
  </si>
  <si>
    <t>Water meter for account root 124056</t>
  </si>
  <si>
    <t>124057</t>
  </si>
  <si>
    <t>1337 Via Latina</t>
  </si>
  <si>
    <t>Water meter for account root 124057</t>
  </si>
  <si>
    <t>124058</t>
  </si>
  <si>
    <t>1342 Via Latina</t>
  </si>
  <si>
    <t>Water meter for account root 124058</t>
  </si>
  <si>
    <t>124059</t>
  </si>
  <si>
    <t>1336 Via Latina</t>
  </si>
  <si>
    <t>Water meter for account root 124059</t>
  </si>
  <si>
    <t>124060</t>
  </si>
  <si>
    <t>1333 Santa Monica Rd</t>
  </si>
  <si>
    <t>Water meter for account root 124060</t>
  </si>
  <si>
    <t>124061</t>
  </si>
  <si>
    <t>1341 Santa Monica Rd</t>
  </si>
  <si>
    <t>Water meter for account root 124061</t>
  </si>
  <si>
    <t>124062</t>
  </si>
  <si>
    <t>1355 Santa Monica Rd</t>
  </si>
  <si>
    <t>Water meter for account root 124062</t>
  </si>
  <si>
    <t>124063</t>
  </si>
  <si>
    <t>1367 Santa Monica Rd</t>
  </si>
  <si>
    <t>Water meter for account root 124063</t>
  </si>
  <si>
    <t>124064</t>
  </si>
  <si>
    <t>1375 Santa Monica Rd</t>
  </si>
  <si>
    <t>Water meter for account root 124064</t>
  </si>
  <si>
    <t>124065</t>
  </si>
  <si>
    <t>1383 Santa Monica Rd</t>
  </si>
  <si>
    <t>Water meter for account root 124065</t>
  </si>
  <si>
    <t>Field inspection by IC on Jan 29, 2024, 1:49:12 PM.</t>
  </si>
  <si>
    <t>124066</t>
  </si>
  <si>
    <t>1389 Santa Monica Rd</t>
  </si>
  <si>
    <t>Water meter for account root 124066</t>
  </si>
  <si>
    <t>124067</t>
  </si>
  <si>
    <t>4155 Venice Ln</t>
  </si>
  <si>
    <t>Water meter for account root 124067</t>
  </si>
  <si>
    <t>124068</t>
  </si>
  <si>
    <t>1321 Trieste Ln</t>
  </si>
  <si>
    <t>Water meter for account root 124068</t>
  </si>
  <si>
    <t>Interpolation within Interpolation Area 24. Based on 2 meters surveyed. No lead was found at 10% of the interpolation area therefore non-lead - other was applied to the remainder of the interpolation area.</t>
  </si>
  <si>
    <t>124069</t>
  </si>
  <si>
    <t>1317 Trieste Ln</t>
  </si>
  <si>
    <t>Water meter for account root 124069</t>
  </si>
  <si>
    <t>124070</t>
  </si>
  <si>
    <t>1313 Trieste Ln</t>
  </si>
  <si>
    <t>Water meter for account root 124070</t>
  </si>
  <si>
    <t>124071</t>
  </si>
  <si>
    <t>1309 Trieste Ln</t>
  </si>
  <si>
    <t>Water meter for account root 124071</t>
  </si>
  <si>
    <t>124072</t>
  </si>
  <si>
    <t>1305 Trieste Ln</t>
  </si>
  <si>
    <t>Water meter for account root 124072</t>
  </si>
  <si>
    <t>Field inspection by DR On Jan 29, 2024, 9:30:00 AM.</t>
  </si>
  <si>
    <t>Field protocol performed. One of 2 meters surveyed within Interpolation Area 25. Copper copper on CVWD's side and white plastic on customer's side. Photos and information available in Survey123.</t>
  </si>
  <si>
    <t>124073</t>
  </si>
  <si>
    <t>1301 Trieste Ln</t>
  </si>
  <si>
    <t>Water meter for account root 124073</t>
  </si>
  <si>
    <t>124074</t>
  </si>
  <si>
    <t>1302 Trieste Ln</t>
  </si>
  <si>
    <t>Water meter for account root 124074</t>
  </si>
  <si>
    <t>124075</t>
  </si>
  <si>
    <t>1306 Trieste Ln</t>
  </si>
  <si>
    <t>Water meter for account root 124075</t>
  </si>
  <si>
    <t>124076</t>
  </si>
  <si>
    <t>1310 Trieste Ln</t>
  </si>
  <si>
    <t>Water meter for account root 124076</t>
  </si>
  <si>
    <t>124077</t>
  </si>
  <si>
    <t>1314 Trieste Ln</t>
  </si>
  <si>
    <t>Water meter for account root 124077</t>
  </si>
  <si>
    <t>Field inspection by DR on Jan 29, 2024, 9:44:00 AM.</t>
  </si>
  <si>
    <t>124078</t>
  </si>
  <si>
    <t>1318 Trieste Ln</t>
  </si>
  <si>
    <t>Water meter for account root 124078</t>
  </si>
  <si>
    <t>124079</t>
  </si>
  <si>
    <t>4163 Venice Ln</t>
  </si>
  <si>
    <t>Water meter for account root 124079</t>
  </si>
  <si>
    <t>124080</t>
  </si>
  <si>
    <t>4169 Venice Ln</t>
  </si>
  <si>
    <t>Water meter for account root 124080</t>
  </si>
  <si>
    <t>124081</t>
  </si>
  <si>
    <t>4177 Venice Ln</t>
  </si>
  <si>
    <t>Water meter for account root 124081</t>
  </si>
  <si>
    <t>124082</t>
  </si>
  <si>
    <t>4185 Venice Ln</t>
  </si>
  <si>
    <t>Water meter for account root 124082</t>
  </si>
  <si>
    <t>124083</t>
  </si>
  <si>
    <t>4174 Via Marcina</t>
  </si>
  <si>
    <t>Water meter for account root 124083</t>
  </si>
  <si>
    <t>124084</t>
  </si>
  <si>
    <t>4166 Via Marcina</t>
  </si>
  <si>
    <t>Water meter for account root 124084</t>
  </si>
  <si>
    <t>124087</t>
  </si>
  <si>
    <t>1385 Santa Monica Rd</t>
  </si>
  <si>
    <t>Water meter for account root 124087</t>
  </si>
  <si>
    <t>124090</t>
  </si>
  <si>
    <t>4250 Upson Rd</t>
  </si>
  <si>
    <t>Water meter for account root 124090</t>
  </si>
  <si>
    <t>124091</t>
  </si>
  <si>
    <t>4210 Upson Rd</t>
  </si>
  <si>
    <t>Water meter for account root 124091</t>
  </si>
  <si>
    <t>124092</t>
  </si>
  <si>
    <t>Lat 13-Ra</t>
  </si>
  <si>
    <t>Water meter for account root 124092</t>
  </si>
  <si>
    <t>124093</t>
  </si>
  <si>
    <t>1595 Santa Monica Rd A</t>
  </si>
  <si>
    <t>Water meter for account root 124093</t>
  </si>
  <si>
    <t>124100</t>
  </si>
  <si>
    <t>4585 Aragon Dr</t>
  </si>
  <si>
    <t>Water meter for account root 124100</t>
  </si>
  <si>
    <t>Interpolation within Interpolation Area 15. Based on 4 meters surveyed. No lead was found at 10% of the interpolation area therefore non-lead - other was applied to the remainder of the interpolation area.</t>
  </si>
  <si>
    <t>124101</t>
  </si>
  <si>
    <t>4595 Aragon Dr</t>
  </si>
  <si>
    <t>Water meter for account root 124101</t>
  </si>
  <si>
    <t>124102</t>
  </si>
  <si>
    <t>4605 Aragon Dr</t>
  </si>
  <si>
    <t>Water meter for account root 124102</t>
  </si>
  <si>
    <t>124103</t>
  </si>
  <si>
    <t>4615 Aragon Dr</t>
  </si>
  <si>
    <t>Water meter for account root 124103</t>
  </si>
  <si>
    <t>Field inspection by IC on Jan 29, 2024, 8:25:00 AM.</t>
  </si>
  <si>
    <t>Field protocol performed. One of 4 meters surveyed in Interpolation Area 16. Copper copper on CVWD side and copper copper on customer side. Photos and information in Survey123.</t>
  </si>
  <si>
    <t>124104</t>
  </si>
  <si>
    <t>4625 Aragon Dr</t>
  </si>
  <si>
    <t>Water meter for account root 124104</t>
  </si>
  <si>
    <t>Interpolation within Interpolation Area 16. Based on 4 meters surveyed. No lead was found at 10% of the interpolation area therefore non-lead - other was applied to the remainder of the interpolation area.</t>
  </si>
  <si>
    <t>124105</t>
  </si>
  <si>
    <t>4635 Aragon Dr</t>
  </si>
  <si>
    <t>Water meter for account root 124105</t>
  </si>
  <si>
    <t>124106</t>
  </si>
  <si>
    <t>4645 Aragon Dr</t>
  </si>
  <si>
    <t>Water meter for account root 124106</t>
  </si>
  <si>
    <t>124107</t>
  </si>
  <si>
    <t>4655 Aragon Dr</t>
  </si>
  <si>
    <t>Water meter for account root 124107</t>
  </si>
  <si>
    <t>124108</t>
  </si>
  <si>
    <t>4665 Aragon Dr</t>
  </si>
  <si>
    <t>Water meter for account root 124108</t>
  </si>
  <si>
    <t>124109</t>
  </si>
  <si>
    <t>4675 Aragon Dr</t>
  </si>
  <si>
    <t>Water meter for account root 124109</t>
  </si>
  <si>
    <t>Interpolation within Interpolation Area 18. Based on 2 meters surveyed. No lead was found at 10% of the interpolation area therefore non-lead - other was applied to the remainder of the interpolation area.</t>
  </si>
  <si>
    <t>124110</t>
  </si>
  <si>
    <t>4685 Aragon Dr</t>
  </si>
  <si>
    <t>Water meter for account root 124110</t>
  </si>
  <si>
    <t>Field inspection by IC on Jan 29, 2024, 8:47:00 AM.</t>
  </si>
  <si>
    <t>Field protocol performed. One of 4 meters surveyed in Interpolation Area 16. Copper copper on CVWD side and gray plastic on customer side. Photos and information in Survey123.</t>
  </si>
  <si>
    <t>124111</t>
  </si>
  <si>
    <t>4695 Aragon Dr</t>
  </si>
  <si>
    <t>Water meter for account root 124111</t>
  </si>
  <si>
    <t>124112</t>
  </si>
  <si>
    <t>4705 Aragon Dr</t>
  </si>
  <si>
    <t>Water meter for account root 124112</t>
  </si>
  <si>
    <t>124113</t>
  </si>
  <si>
    <t>4715 Aragon Dr</t>
  </si>
  <si>
    <t>Water meter for account root 124113</t>
  </si>
  <si>
    <t>124114</t>
  </si>
  <si>
    <t>4725 Aragon Dr</t>
  </si>
  <si>
    <t>Water meter for account root 124114</t>
  </si>
  <si>
    <t>124115</t>
  </si>
  <si>
    <t>1406 Azalea Dr</t>
  </si>
  <si>
    <t>Water meter for account root 124115</t>
  </si>
  <si>
    <t>Field inspection by EF on Jan 29, 2024, 10:47:00 AM.</t>
  </si>
  <si>
    <t>Field protocol performed. One of 2 meters surveyed in Interpolation Area 18. Copper copper on CVWD side and gray plastic on customer side. Photos and information in Survey123.</t>
  </si>
  <si>
    <t>124116</t>
  </si>
  <si>
    <t>1416 Azalea Dr</t>
  </si>
  <si>
    <t>Water meter for account root 124116</t>
  </si>
  <si>
    <t>124117</t>
  </si>
  <si>
    <t>1426 Azalea Dr</t>
  </si>
  <si>
    <t>Water meter for account root 124117</t>
  </si>
  <si>
    <t>124118</t>
  </si>
  <si>
    <t>1436 Azalea Dr</t>
  </si>
  <si>
    <t>Water meter for account root 124118</t>
  </si>
  <si>
    <t>124119</t>
  </si>
  <si>
    <t>1446 Azalea Dr</t>
  </si>
  <si>
    <t>Water meter for account root 124119</t>
  </si>
  <si>
    <t>124120</t>
  </si>
  <si>
    <t>1456 Azalea Dr</t>
  </si>
  <si>
    <t>Water meter for account root 124120</t>
  </si>
  <si>
    <t>124121</t>
  </si>
  <si>
    <t>1466 Azalea Dr</t>
  </si>
  <si>
    <t>Water meter for account root 124121</t>
  </si>
  <si>
    <t>124122</t>
  </si>
  <si>
    <t>1465 Azalea Dr</t>
  </si>
  <si>
    <t>Water meter for account root 124122</t>
  </si>
  <si>
    <t>124123</t>
  </si>
  <si>
    <t>1455 Azalea Dr</t>
  </si>
  <si>
    <t>Water meter for account root 124123</t>
  </si>
  <si>
    <t>124124</t>
  </si>
  <si>
    <t>1445 Azalea Dr</t>
  </si>
  <si>
    <t>Water meter for account root 124124</t>
  </si>
  <si>
    <t>124125</t>
  </si>
  <si>
    <t>1435 Azalea Dr</t>
  </si>
  <si>
    <t>Water meter for account root 124125</t>
  </si>
  <si>
    <t>124126</t>
  </si>
  <si>
    <t>1425 Azalea Dr</t>
  </si>
  <si>
    <t>Water meter for account root 124126</t>
  </si>
  <si>
    <t>124127</t>
  </si>
  <si>
    <t>1415 Azalea Dr</t>
  </si>
  <si>
    <t>Water meter for account root 124127</t>
  </si>
  <si>
    <t>Field inspection by EF on Jan 29, 2024, 10:50:00 AM.</t>
  </si>
  <si>
    <t>124128</t>
  </si>
  <si>
    <t>4686 Aragon Dr</t>
  </si>
  <si>
    <t>Water meter for account root 124128</t>
  </si>
  <si>
    <t>124129</t>
  </si>
  <si>
    <t>1415 Begonia Dr</t>
  </si>
  <si>
    <t>Water meter for account root 124129</t>
  </si>
  <si>
    <t>124130</t>
  </si>
  <si>
    <t>1425 Begonia Dr</t>
  </si>
  <si>
    <t>Water meter for account root 124130</t>
  </si>
  <si>
    <t>124131</t>
  </si>
  <si>
    <t>1435 Begonia Dr</t>
  </si>
  <si>
    <t>Water meter for account root 124131</t>
  </si>
  <si>
    <t>124132</t>
  </si>
  <si>
    <t>1445 Begonia Dr</t>
  </si>
  <si>
    <t>Water meter for account root 124132</t>
  </si>
  <si>
    <t>124133</t>
  </si>
  <si>
    <t>1455 Begonia Dr</t>
  </si>
  <si>
    <t>Water meter for account root 124133</t>
  </si>
  <si>
    <t>124134</t>
  </si>
  <si>
    <t>1456 Begonia Dr</t>
  </si>
  <si>
    <t>Water meter for account root 124134</t>
  </si>
  <si>
    <t>Field inspection by IC on Jan 29, 2024, 8:40:15 AM.</t>
  </si>
  <si>
    <t>124135</t>
  </si>
  <si>
    <t>1446 Begonia Dr</t>
  </si>
  <si>
    <t>Water meter for account root 124135</t>
  </si>
  <si>
    <t>124136</t>
  </si>
  <si>
    <t>1436 Begonia Dr</t>
  </si>
  <si>
    <t>Water meter for account root 124136</t>
  </si>
  <si>
    <t>124137</t>
  </si>
  <si>
    <t>1426 Begonia Dr</t>
  </si>
  <si>
    <t>Water meter for account root 124137</t>
  </si>
  <si>
    <t>124138</t>
  </si>
  <si>
    <t>1416 Begonia Dr</t>
  </si>
  <si>
    <t>Water meter for account root 124138</t>
  </si>
  <si>
    <t>124139</t>
  </si>
  <si>
    <t>1406 Begonia Dr</t>
  </si>
  <si>
    <t>Water meter for account root 124139</t>
  </si>
  <si>
    <t>124140</t>
  </si>
  <si>
    <t>4646 Aragon Dr</t>
  </si>
  <si>
    <t>Water meter for account root 124140</t>
  </si>
  <si>
    <t>124141</t>
  </si>
  <si>
    <t>1415 Carnation Pl</t>
  </si>
  <si>
    <t>Water meter for account root 124141</t>
  </si>
  <si>
    <t>124142</t>
  </si>
  <si>
    <t>1425 Carnation Pl</t>
  </si>
  <si>
    <t>Water meter for account root 124142</t>
  </si>
  <si>
    <t>124143</t>
  </si>
  <si>
    <t>1435 Carnation Pl</t>
  </si>
  <si>
    <t>Water meter for account root 124143</t>
  </si>
  <si>
    <t>124144</t>
  </si>
  <si>
    <t>1445 Carnation Pl</t>
  </si>
  <si>
    <t>Water meter for account root 124144</t>
  </si>
  <si>
    <t>124145</t>
  </si>
  <si>
    <t>1455 Carnation Pl</t>
  </si>
  <si>
    <t>Water meter for account root 124145</t>
  </si>
  <si>
    <t>Field inspection by IC on Jan 29, 2024, 8:30:35 AM.</t>
  </si>
  <si>
    <t>124146</t>
  </si>
  <si>
    <t>1456 Carnation Pl</t>
  </si>
  <si>
    <t>Water meter for account root 124146</t>
  </si>
  <si>
    <t>124147</t>
  </si>
  <si>
    <t>1446 Carnation Pl</t>
  </si>
  <si>
    <t>Water meter for account root 124147</t>
  </si>
  <si>
    <t>124148</t>
  </si>
  <si>
    <t>1436 Carnation Pl</t>
  </si>
  <si>
    <t>Water meter for account root 124148</t>
  </si>
  <si>
    <t>124149</t>
  </si>
  <si>
    <t>1426 Carnation Pl</t>
  </si>
  <si>
    <t>Water meter for account root 124149</t>
  </si>
  <si>
    <t>124150</t>
  </si>
  <si>
    <t>1416 Carnation Pl</t>
  </si>
  <si>
    <t>Water meter for account root 124150</t>
  </si>
  <si>
    <t>124151</t>
  </si>
  <si>
    <t>1406 Carnation Pl</t>
  </si>
  <si>
    <t>Water meter for account root 124151</t>
  </si>
  <si>
    <t>124152</t>
  </si>
  <si>
    <t>1483 Camellia Cir</t>
  </si>
  <si>
    <t>Water meter for account root 124152</t>
  </si>
  <si>
    <t>124153</t>
  </si>
  <si>
    <t>1475 Camellia Cir</t>
  </si>
  <si>
    <t>Water meter for account root 124153</t>
  </si>
  <si>
    <t>Field inspection by IC on Jan 29, 2024, 8:18:00 AM.</t>
  </si>
  <si>
    <t>Field protocol performed. One of 4 meters survyed in Interpolation Area 15. Copper copper on CVWD side and gray plastic on customer side. Photos and information in Survey123.</t>
  </si>
  <si>
    <t>124154</t>
  </si>
  <si>
    <t>1467 Camellia Cir</t>
  </si>
  <si>
    <t>Water meter for account root 124154</t>
  </si>
  <si>
    <t>124155</t>
  </si>
  <si>
    <t>1459 Camellia Cir</t>
  </si>
  <si>
    <t>Water meter for account root 124155</t>
  </si>
  <si>
    <t>124156</t>
  </si>
  <si>
    <t>1457 Camellia Cir</t>
  </si>
  <si>
    <t>Water meter for account root 124156</t>
  </si>
  <si>
    <t>124157</t>
  </si>
  <si>
    <t>1455 Camellia Cir</t>
  </si>
  <si>
    <t>Water meter for account root 124157</t>
  </si>
  <si>
    <t>124158</t>
  </si>
  <si>
    <t>1453 Camellia Cir</t>
  </si>
  <si>
    <t>Water meter for account root 124158</t>
  </si>
  <si>
    <t>124159</t>
  </si>
  <si>
    <t>1451 Camellia Cir</t>
  </si>
  <si>
    <t>Water meter for account root 124159</t>
  </si>
  <si>
    <t>124160</t>
  </si>
  <si>
    <t>1445 Camellia Cir</t>
  </si>
  <si>
    <t>Water meter for account root 124160</t>
  </si>
  <si>
    <t>Field inspection by IC on Jan 29, 2024, 8:06:00 AM.</t>
  </si>
  <si>
    <t>124161</t>
  </si>
  <si>
    <t>1441 Camellia Cir</t>
  </si>
  <si>
    <t>Water meter for account root 124161</t>
  </si>
  <si>
    <t>124162</t>
  </si>
  <si>
    <t>1435 Camellia Cir</t>
  </si>
  <si>
    <t>Water meter for account root 124162</t>
  </si>
  <si>
    <t>124163</t>
  </si>
  <si>
    <t>1433 Camellia Cir</t>
  </si>
  <si>
    <t>Water meter for account root 124163</t>
  </si>
  <si>
    <t>124164</t>
  </si>
  <si>
    <t>1431 Camellia Cir</t>
  </si>
  <si>
    <t>Water meter for account root 124164</t>
  </si>
  <si>
    <t>Field inspection by IC on Jan 29, 2024, 7:59:17 AM.</t>
  </si>
  <si>
    <t>124165</t>
  </si>
  <si>
    <t>1429 Camellia Cir</t>
  </si>
  <si>
    <t>Water meter for account root 124165</t>
  </si>
  <si>
    <t>124166</t>
  </si>
  <si>
    <t>1426 Camellia Cir</t>
  </si>
  <si>
    <t>Water meter for account root 124166</t>
  </si>
  <si>
    <t>124167</t>
  </si>
  <si>
    <t>1434 Camellia Cir</t>
  </si>
  <si>
    <t>Water meter for account root 124167</t>
  </si>
  <si>
    <t>124168</t>
  </si>
  <si>
    <t>1442 Camellia Cir</t>
  </si>
  <si>
    <t>Water meter for account root 124168</t>
  </si>
  <si>
    <t>124169</t>
  </si>
  <si>
    <t>1450 Camellia Cir</t>
  </si>
  <si>
    <t>Water meter for account root 124169</t>
  </si>
  <si>
    <t>124170</t>
  </si>
  <si>
    <t>1458 Camellia Cir</t>
  </si>
  <si>
    <t>Water meter for account root 124170</t>
  </si>
  <si>
    <t>Field inspection by IC on Jan 29, 2024, 8:13:00 AM.</t>
  </si>
  <si>
    <t>124171</t>
  </si>
  <si>
    <t>1466 Camellia Cir</t>
  </si>
  <si>
    <t>Water meter for account root 124171</t>
  </si>
  <si>
    <t>124172</t>
  </si>
  <si>
    <t>1474 Camellia Cir</t>
  </si>
  <si>
    <t>Water meter for account root 124172</t>
  </si>
  <si>
    <t>124173</t>
  </si>
  <si>
    <t>1482 Camellia Cir</t>
  </si>
  <si>
    <t>Water meter for account root 124173</t>
  </si>
  <si>
    <t>124174</t>
  </si>
  <si>
    <t>4576 Aragon Dr</t>
  </si>
  <si>
    <t>Water meter for account root 124174</t>
  </si>
  <si>
    <t>124175</t>
  </si>
  <si>
    <t>4566 Aragon Dr</t>
  </si>
  <si>
    <t>Water meter for account root 124175</t>
  </si>
  <si>
    <t>124176</t>
  </si>
  <si>
    <t>4556 Aragon Dr</t>
  </si>
  <si>
    <t>Water meter for account root 124176</t>
  </si>
  <si>
    <t>124177</t>
  </si>
  <si>
    <t>1402 Camellia Cir</t>
  </si>
  <si>
    <t>Water meter for account root 124177</t>
  </si>
  <si>
    <t>124178</t>
  </si>
  <si>
    <t>1410 Camellia Cir</t>
  </si>
  <si>
    <t>Water meter for account root 124178</t>
  </si>
  <si>
    <t>124179</t>
  </si>
  <si>
    <t>1418 Camellia Cir</t>
  </si>
  <si>
    <t>Water meter for account root 124179</t>
  </si>
  <si>
    <t>124180</t>
  </si>
  <si>
    <t>4505 El Carro Ln</t>
  </si>
  <si>
    <t>Water meter for account root 124180</t>
  </si>
  <si>
    <t>Interpolation within Interpolation Area 19. Based on 12 meters surveyed. No lead was found at 10% of the interpolation area therefore non-lead - other was applied to the remainder of the interpolation area.</t>
  </si>
  <si>
    <t>124181</t>
  </si>
  <si>
    <t>4515 El Carro Ln</t>
  </si>
  <si>
    <t>Water meter for account root 124181</t>
  </si>
  <si>
    <t>124182</t>
  </si>
  <si>
    <t>4525 El Carro Ln</t>
  </si>
  <si>
    <t>Water meter for account root 124182</t>
  </si>
  <si>
    <t>124183</t>
  </si>
  <si>
    <t>4535 El Carro Ln</t>
  </si>
  <si>
    <t>Water meter for account root 124183</t>
  </si>
  <si>
    <t>124184</t>
  </si>
  <si>
    <t>4545 El Carro Ln</t>
  </si>
  <si>
    <t>Water meter for account root 124184</t>
  </si>
  <si>
    <t>124185</t>
  </si>
  <si>
    <t>4555 El Carro Ln</t>
  </si>
  <si>
    <t>Water meter for account root 124185</t>
  </si>
  <si>
    <t>124186</t>
  </si>
  <si>
    <t>4565 El Carro Ln</t>
  </si>
  <si>
    <t>Water meter for account root 124186</t>
  </si>
  <si>
    <t>124187</t>
  </si>
  <si>
    <t>4575 El Carro Ln</t>
  </si>
  <si>
    <t>Water meter for account root 124187</t>
  </si>
  <si>
    <t>124188</t>
  </si>
  <si>
    <t>4585 El Carro Ln</t>
  </si>
  <si>
    <t>Water meter for account root 124188</t>
  </si>
  <si>
    <t>124189</t>
  </si>
  <si>
    <t>4595 El Carro Ln</t>
  </si>
  <si>
    <t>Water meter for account root 124189</t>
  </si>
  <si>
    <t>124190</t>
  </si>
  <si>
    <t>4605 El Carro Ln</t>
  </si>
  <si>
    <t>Water meter for account root 124190</t>
  </si>
  <si>
    <t>124191</t>
  </si>
  <si>
    <t>4615 El Carro Ln</t>
  </si>
  <si>
    <t>Water meter for account root 124191</t>
  </si>
  <si>
    <t>124192</t>
  </si>
  <si>
    <t>4625 El Carro Ln</t>
  </si>
  <si>
    <t>Water meter for account root 124192</t>
  </si>
  <si>
    <t>Field inspection by IC on Jan 29, 2024, 11:09:00 AM.</t>
  </si>
  <si>
    <t>Field protocol performed. One of 12 meters surveyed in Interpolation Area 19. Copper copper on CVWD's side and white plastic on the customer's side. Photos and information in Survey123.</t>
  </si>
  <si>
    <t>124193</t>
  </si>
  <si>
    <t>4635 El Carro Ln</t>
  </si>
  <si>
    <t>Water meter for account root 124193</t>
  </si>
  <si>
    <t>124194</t>
  </si>
  <si>
    <t>4645 El Carro Ln</t>
  </si>
  <si>
    <t>Water meter for account root 124194</t>
  </si>
  <si>
    <t>124195</t>
  </si>
  <si>
    <t>4655 El Carro Ln</t>
  </si>
  <si>
    <t>Water meter for account root 124195</t>
  </si>
  <si>
    <t>Field inspection by IC on Jan 29, 2024, 10:56:00 AM.</t>
  </si>
  <si>
    <t>124196</t>
  </si>
  <si>
    <t>4665 El Carro Ln</t>
  </si>
  <si>
    <t>Water meter for account root 124196</t>
  </si>
  <si>
    <t>Field inspection by IC on Jan 29, 2024, 11:01:23 AM.</t>
  </si>
  <si>
    <t>Field protocol performed. One of 12 meters surveyed in Interpolation Area 19. Copper copper on CVWD's side and gray plastic on the customer's side. Photos and information in Survey123.</t>
  </si>
  <si>
    <t>124197</t>
  </si>
  <si>
    <t>4675 El Carro Ln</t>
  </si>
  <si>
    <t>Water meter for account root 124197</t>
  </si>
  <si>
    <t>124198</t>
  </si>
  <si>
    <t>4685 El Carro Ln</t>
  </si>
  <si>
    <t>Water meter for account root 124198</t>
  </si>
  <si>
    <t>124199</t>
  </si>
  <si>
    <t>4695 El Carro Ln</t>
  </si>
  <si>
    <t>Water meter for account root 124199</t>
  </si>
  <si>
    <t>124200</t>
  </si>
  <si>
    <t>4705 El Carro Ln</t>
  </si>
  <si>
    <t>Water meter for account root 124200</t>
  </si>
  <si>
    <t>Field inspection by VK on Jan 29, 2024, 3:59:00 PM.</t>
  </si>
  <si>
    <t>124201</t>
  </si>
  <si>
    <t>4715 El Carro Ln</t>
  </si>
  <si>
    <t>Water meter for account root 124201</t>
  </si>
  <si>
    <t>124202</t>
  </si>
  <si>
    <t>1468 Azalea Dr</t>
  </si>
  <si>
    <t>Water meter for account root 124202</t>
  </si>
  <si>
    <t>124203</t>
  </si>
  <si>
    <t>1470 Azalea Dr</t>
  </si>
  <si>
    <t>Water meter for account root 124203</t>
  </si>
  <si>
    <t>124204</t>
  </si>
  <si>
    <t>1472 Azalea Dr</t>
  </si>
  <si>
    <t>Water meter for account root 124204</t>
  </si>
  <si>
    <t>Field inspection by IC on Jan 29, 2024, 10:21:08 AM.</t>
  </si>
  <si>
    <t>124205</t>
  </si>
  <si>
    <t>1474 Azalea Dr</t>
  </si>
  <si>
    <t>Water meter for account root 124205</t>
  </si>
  <si>
    <t>124206</t>
  </si>
  <si>
    <t>1476 Azalea Dr</t>
  </si>
  <si>
    <t>Water meter for account root 124206</t>
  </si>
  <si>
    <t>124207</t>
  </si>
  <si>
    <t>1478 Azalea Dr</t>
  </si>
  <si>
    <t>Water meter for account root 124207</t>
  </si>
  <si>
    <t>124208</t>
  </si>
  <si>
    <t>1480 Azalea Dr</t>
  </si>
  <si>
    <t>Water meter for account root 124208</t>
  </si>
  <si>
    <t>124209</t>
  </si>
  <si>
    <t>1482 Azalea Dr</t>
  </si>
  <si>
    <t>Water meter for account root 124209</t>
  </si>
  <si>
    <t>124210</t>
  </si>
  <si>
    <t>1484 Azalea Dr</t>
  </si>
  <si>
    <t>Water meter for account root 124210</t>
  </si>
  <si>
    <t>124211</t>
  </si>
  <si>
    <t>1486 Azalea Dr</t>
  </si>
  <si>
    <t>Water meter for account root 124211</t>
  </si>
  <si>
    <t>124212</t>
  </si>
  <si>
    <t>1488 Azalea Dr</t>
  </si>
  <si>
    <t>Water meter for account root 124212</t>
  </si>
  <si>
    <t>124213</t>
  </si>
  <si>
    <t>1487 Azalea Dr</t>
  </si>
  <si>
    <t>Water meter for account root 124213</t>
  </si>
  <si>
    <t>124214</t>
  </si>
  <si>
    <t>1485 Azalea Dr</t>
  </si>
  <si>
    <t>Water meter for account root 124214</t>
  </si>
  <si>
    <t>124215</t>
  </si>
  <si>
    <t>1483 Azalea Dr</t>
  </si>
  <si>
    <t>Water meter for account root 124215</t>
  </si>
  <si>
    <t>124216</t>
  </si>
  <si>
    <t>1481 Azalea Dr</t>
  </si>
  <si>
    <t>Water meter for account root 124216</t>
  </si>
  <si>
    <t>124217</t>
  </si>
  <si>
    <t>1479 Azalea Dr</t>
  </si>
  <si>
    <t>Water meter for account root 124217</t>
  </si>
  <si>
    <t>124218</t>
  </si>
  <si>
    <t>1477 Azalea Dr</t>
  </si>
  <si>
    <t>Water meter for account root 124218</t>
  </si>
  <si>
    <t>124219</t>
  </si>
  <si>
    <t>1475 Azalea Dr</t>
  </si>
  <si>
    <t>Water meter for account root 124219</t>
  </si>
  <si>
    <t>124220</t>
  </si>
  <si>
    <t>1473 Azalea Dr</t>
  </si>
  <si>
    <t>Water meter for account root 124220</t>
  </si>
  <si>
    <t>124221</t>
  </si>
  <si>
    <t>1471 Azalea Dr</t>
  </si>
  <si>
    <t>Water meter for account root 124221</t>
  </si>
  <si>
    <t>124222</t>
  </si>
  <si>
    <t>1472 La Paloma St</t>
  </si>
  <si>
    <t>Water meter for account root 124222</t>
  </si>
  <si>
    <t>124223</t>
  </si>
  <si>
    <t>1474 La Paloma St</t>
  </si>
  <si>
    <t>Water meter for account root 124223</t>
  </si>
  <si>
    <t>124224</t>
  </si>
  <si>
    <t>1476 La Paloma St</t>
  </si>
  <si>
    <t>Water meter for account root 124224</t>
  </si>
  <si>
    <t>124225</t>
  </si>
  <si>
    <t>1478 La Paloma St</t>
  </si>
  <si>
    <t>Water meter for account root 124225</t>
  </si>
  <si>
    <t>124226</t>
  </si>
  <si>
    <t>1480 La Paloma St</t>
  </si>
  <si>
    <t>Water meter for account root 124226</t>
  </si>
  <si>
    <t>124227</t>
  </si>
  <si>
    <t>1482 La Paloma St</t>
  </si>
  <si>
    <t>Water meter for account root 124227</t>
  </si>
  <si>
    <t>Field inspection by IC on Jan 29, 2024, 10:29:47 AM.</t>
  </si>
  <si>
    <t>124228</t>
  </si>
  <si>
    <t>1484 La Paloma St</t>
  </si>
  <si>
    <t>Water meter for account root 124228</t>
  </si>
  <si>
    <t>124229</t>
  </si>
  <si>
    <t>1486 La Paloma St</t>
  </si>
  <si>
    <t>Water meter for account root 124229</t>
  </si>
  <si>
    <t>Field inspection by IC on Jan 29, 2024, 10:35:00 AM.</t>
  </si>
  <si>
    <t>124230</t>
  </si>
  <si>
    <t>1488 La Paloma St</t>
  </si>
  <si>
    <t>Water meter for account root 124230</t>
  </si>
  <si>
    <t>124231</t>
  </si>
  <si>
    <t>1490 La Paloma St</t>
  </si>
  <si>
    <t>Water meter for account root 124231</t>
  </si>
  <si>
    <t>124232</t>
  </si>
  <si>
    <t>1487 La Paloma St</t>
  </si>
  <si>
    <t>Water meter for account root 124232</t>
  </si>
  <si>
    <t>124233</t>
  </si>
  <si>
    <t>1485 La Paloma St</t>
  </si>
  <si>
    <t>Water meter for account root 124233</t>
  </si>
  <si>
    <t>124234</t>
  </si>
  <si>
    <t>1483 La Paloma St</t>
  </si>
  <si>
    <t>Water meter for account root 124234</t>
  </si>
  <si>
    <t>124235</t>
  </si>
  <si>
    <t>1481 La Paloma St</t>
  </si>
  <si>
    <t>Water meter for account root 124235</t>
  </si>
  <si>
    <t>124236</t>
  </si>
  <si>
    <t>1479 La Paloma St</t>
  </si>
  <si>
    <t>Water meter for account root 124236</t>
  </si>
  <si>
    <t>124237</t>
  </si>
  <si>
    <t>1477 La Paloma St</t>
  </si>
  <si>
    <t>Water meter for account root 124237</t>
  </si>
  <si>
    <t>124238</t>
  </si>
  <si>
    <t>1475 La Paloma St</t>
  </si>
  <si>
    <t>Water meter for account root 124238</t>
  </si>
  <si>
    <t>124239</t>
  </si>
  <si>
    <t>1473 La Paloma St</t>
  </si>
  <si>
    <t>Water meter for account root 124239</t>
  </si>
  <si>
    <t>124240</t>
  </si>
  <si>
    <t>1471 La Paloma St</t>
  </si>
  <si>
    <t>Water meter for account root 124240</t>
  </si>
  <si>
    <t>124241</t>
  </si>
  <si>
    <t>1472 Manzanita St</t>
  </si>
  <si>
    <t>Water meter for account root 124241</t>
  </si>
  <si>
    <t>Field inspection by IC on Jan 29, 2024, 10:40:35 AM.</t>
  </si>
  <si>
    <t xml:space="preserve">Field protocol performed. One of 12 meters surveyed in Interpolation Area 19. Copper copper on CVWD's side and white plastic on the customer's side. Photos and information in Survey123. </t>
  </si>
  <si>
    <t>124242</t>
  </si>
  <si>
    <t>1474 Manzanita St</t>
  </si>
  <si>
    <t>Water meter for account root 124242</t>
  </si>
  <si>
    <t>124243</t>
  </si>
  <si>
    <t>1476 Manzanita St</t>
  </si>
  <si>
    <t>Water meter for account root 124243</t>
  </si>
  <si>
    <t>Field inspection by IC on Jan 29, 2024, 10:44:58 AM.</t>
  </si>
  <si>
    <t>124244</t>
  </si>
  <si>
    <t>1478 Manzanita St</t>
  </si>
  <si>
    <t>Water meter for account root 124244</t>
  </si>
  <si>
    <t>124245</t>
  </si>
  <si>
    <t>1480 Manzanita St</t>
  </si>
  <si>
    <t>Water meter for account root 124245</t>
  </si>
  <si>
    <t>124246</t>
  </si>
  <si>
    <t>1482 Manzanita St</t>
  </si>
  <si>
    <t>Water meter for account root 124246</t>
  </si>
  <si>
    <t>124247</t>
  </si>
  <si>
    <t>1484 Manzanita St</t>
  </si>
  <si>
    <t>Water meter for account root 124247</t>
  </si>
  <si>
    <t>124248</t>
  </si>
  <si>
    <t>1486 Manzanita St</t>
  </si>
  <si>
    <t>Water meter for account root 124248</t>
  </si>
  <si>
    <t>124249</t>
  </si>
  <si>
    <t>1488 Manzanita St</t>
  </si>
  <si>
    <t>Water meter for account root 124249</t>
  </si>
  <si>
    <t>124250</t>
  </si>
  <si>
    <t>1490 Manzanita St</t>
  </si>
  <si>
    <t>Water meter for account root 124250</t>
  </si>
  <si>
    <t>124251</t>
  </si>
  <si>
    <t>1489 Manzanita St</t>
  </si>
  <si>
    <t>Water meter for account root 124251</t>
  </si>
  <si>
    <t>124252</t>
  </si>
  <si>
    <t>1487 Manzanita St</t>
  </si>
  <si>
    <t>Water meter for account root 124252</t>
  </si>
  <si>
    <t>124253</t>
  </si>
  <si>
    <t>1485 Manzanita St</t>
  </si>
  <si>
    <t>Water meter for account root 124253</t>
  </si>
  <si>
    <t>124254</t>
  </si>
  <si>
    <t>1483 Manzanita St</t>
  </si>
  <si>
    <t>Water meter for account root 124254</t>
  </si>
  <si>
    <t>Field inspection by IC on Jan 29, 2024, 10:51:00 AM.</t>
  </si>
  <si>
    <t>124255</t>
  </si>
  <si>
    <t>1481 Manzanita St</t>
  </si>
  <si>
    <t>Water meter for account root 124255</t>
  </si>
  <si>
    <t>124256</t>
  </si>
  <si>
    <t>1479 Manzanita St</t>
  </si>
  <si>
    <t>Water meter for account root 124256</t>
  </si>
  <si>
    <t>124257</t>
  </si>
  <si>
    <t>1477 Manzanita St</t>
  </si>
  <si>
    <t>Water meter for account root 124257</t>
  </si>
  <si>
    <t>124258</t>
  </si>
  <si>
    <t>1475 Manzanita St</t>
  </si>
  <si>
    <t>Water meter for account root 124258</t>
  </si>
  <si>
    <t>124259</t>
  </si>
  <si>
    <t>1473 Manzanita St</t>
  </si>
  <si>
    <t>Water meter for account root 124259</t>
  </si>
  <si>
    <t>124260</t>
  </si>
  <si>
    <t>1471 Manzanita St</t>
  </si>
  <si>
    <t>Water meter for account root 124260</t>
  </si>
  <si>
    <t>124261</t>
  </si>
  <si>
    <t>1472 Eucalyptus St</t>
  </si>
  <si>
    <t>Water meter for account root 124261</t>
  </si>
  <si>
    <t>Atlas notes that a new municipex service was put in following a leak in January of 2022.</t>
  </si>
  <si>
    <t>Mixture of data sources. Service line repair or replacement record from 2022 for the CVWD side of the meter and interpolation within Interpolation Area 19 for the customer side. No lead found in 10% of Interpolation Area 19 so non-lead - other applied to customer side.</t>
  </si>
  <si>
    <t>124262</t>
  </si>
  <si>
    <t>1474 Eucalyptus St</t>
  </si>
  <si>
    <t>Water meter for account root 124262</t>
  </si>
  <si>
    <t>124263</t>
  </si>
  <si>
    <t>1476 Eucalyptus St</t>
  </si>
  <si>
    <t>Water meter for account root 124263</t>
  </si>
  <si>
    <t>124264</t>
  </si>
  <si>
    <t>1478 Eucalyptus St</t>
  </si>
  <si>
    <t>Water meter for account root 124264</t>
  </si>
  <si>
    <t>124265</t>
  </si>
  <si>
    <t>1480 Eucalyptus St</t>
  </si>
  <si>
    <t>Water meter for account root 124265</t>
  </si>
  <si>
    <t>124266</t>
  </si>
  <si>
    <t>1482 Eucalyptus St</t>
  </si>
  <si>
    <t>Water meter for account root 124266</t>
  </si>
  <si>
    <t>124267</t>
  </si>
  <si>
    <t>1484 Eucalyptus St</t>
  </si>
  <si>
    <t>Water meter for account root 124267</t>
  </si>
  <si>
    <t>124268</t>
  </si>
  <si>
    <t>1486 Eucalyptus St</t>
  </si>
  <si>
    <t>Water meter for account root 124268</t>
  </si>
  <si>
    <t>124269</t>
  </si>
  <si>
    <t>1488 Eucalyptus St</t>
  </si>
  <si>
    <t>Water meter for account root 124269</t>
  </si>
  <si>
    <t>Field inspection by IC on Jan 29, 2024, 11:13:00 AM.</t>
  </si>
  <si>
    <t>124270</t>
  </si>
  <si>
    <t>1490 Eucalyptus St</t>
  </si>
  <si>
    <t>Water meter for account root 124270</t>
  </si>
  <si>
    <t>124271</t>
  </si>
  <si>
    <t>4596 El Carro Ln</t>
  </si>
  <si>
    <t>Water meter for account root 124271</t>
  </si>
  <si>
    <t>Field inspection by IC on Jan 29, 2024, 11:22:00 AM.</t>
  </si>
  <si>
    <t>124272</t>
  </si>
  <si>
    <t>4586 El Carro Ln</t>
  </si>
  <si>
    <t>Water meter for account root 124272</t>
  </si>
  <si>
    <t>124273</t>
  </si>
  <si>
    <t>4576 El Carro Ln</t>
  </si>
  <si>
    <t>Water meter for account root 124273</t>
  </si>
  <si>
    <t>124274</t>
  </si>
  <si>
    <t>4566 El Carro Ln</t>
  </si>
  <si>
    <t>Water meter for account root 124274</t>
  </si>
  <si>
    <t>124275</t>
  </si>
  <si>
    <t>4556 El Carro Ln</t>
  </si>
  <si>
    <t>Water meter for account root 124275</t>
  </si>
  <si>
    <t>124276</t>
  </si>
  <si>
    <t>4546 El Carro Ln</t>
  </si>
  <si>
    <t>Water meter for account root 124276</t>
  </si>
  <si>
    <t>124277</t>
  </si>
  <si>
    <t>4536 El Carro Ln</t>
  </si>
  <si>
    <t>Water meter for account root 124277</t>
  </si>
  <si>
    <t>124278</t>
  </si>
  <si>
    <t>4526 El Carro Ln</t>
  </si>
  <si>
    <t>Water meter for account root 124278</t>
  </si>
  <si>
    <t>124279</t>
  </si>
  <si>
    <t>4516 El Carro Ln</t>
  </si>
  <si>
    <t>Water meter for account root 124279</t>
  </si>
  <si>
    <t>124280</t>
  </si>
  <si>
    <t>4506 El Carro Ln</t>
  </si>
  <si>
    <t>Water meter for account root 124280</t>
  </si>
  <si>
    <t>124281</t>
  </si>
  <si>
    <t>4505 Chapparral Dr</t>
  </si>
  <si>
    <t>Water meter for account root 124281</t>
  </si>
  <si>
    <t>Interpolation within Interpolation Area 17. Based on 7 meters surveyed. No lead was found at 10% of the interpolation area therefore non-lead - other was applied to the remainder of the interpolation area.</t>
  </si>
  <si>
    <t>124282</t>
  </si>
  <si>
    <t>4515 Chapparral Dr</t>
  </si>
  <si>
    <t>Water meter for account root 124282</t>
  </si>
  <si>
    <t>124283</t>
  </si>
  <si>
    <t>4525 Chapparral Dr</t>
  </si>
  <si>
    <t>Water meter for account root 124283</t>
  </si>
  <si>
    <t>124284</t>
  </si>
  <si>
    <t>4535 Chapparral Dr</t>
  </si>
  <si>
    <t>Water meter for account root 124284</t>
  </si>
  <si>
    <t>124285</t>
  </si>
  <si>
    <t>4545 Chapparral Dr</t>
  </si>
  <si>
    <t>Water meter for account root 124285</t>
  </si>
  <si>
    <t>124286</t>
  </si>
  <si>
    <t>4555 Chapparral Dr</t>
  </si>
  <si>
    <t>Water meter for account root 124286</t>
  </si>
  <si>
    <t>124287</t>
  </si>
  <si>
    <t>4565 Chapparral Dr</t>
  </si>
  <si>
    <t>Water meter for account root 124287</t>
  </si>
  <si>
    <t>124288</t>
  </si>
  <si>
    <t>1486 Chapparral Dr</t>
  </si>
  <si>
    <t>Water meter for account root 124288</t>
  </si>
  <si>
    <t>124289</t>
  </si>
  <si>
    <t>1488 Chapparral Dr</t>
  </si>
  <si>
    <t>Water meter for account root 124289</t>
  </si>
  <si>
    <t>124290</t>
  </si>
  <si>
    <t>1490 Chapparral Dr</t>
  </si>
  <si>
    <t>Water meter for account root 124290</t>
  </si>
  <si>
    <t>124291</t>
  </si>
  <si>
    <t>1492 Chapparral Dr</t>
  </si>
  <si>
    <t>Water meter for account root 124291</t>
  </si>
  <si>
    <t>124292</t>
  </si>
  <si>
    <t>1495 Chapparral Dr</t>
  </si>
  <si>
    <t>Water meter for account root 124292</t>
  </si>
  <si>
    <t>124293</t>
  </si>
  <si>
    <t>1493 Chapparral Dr</t>
  </si>
  <si>
    <t>Water meter for account root 124293</t>
  </si>
  <si>
    <t>124294</t>
  </si>
  <si>
    <t>1491 Chapparral Dr</t>
  </si>
  <si>
    <t>Water meter for account root 124294</t>
  </si>
  <si>
    <t>124295</t>
  </si>
  <si>
    <t>1489 Chapparral Dr</t>
  </si>
  <si>
    <t>Water meter for account root 124295</t>
  </si>
  <si>
    <t>124296</t>
  </si>
  <si>
    <t>1487 Chapparral Dr</t>
  </si>
  <si>
    <t>Water meter for account root 124296</t>
  </si>
  <si>
    <t>124297</t>
  </si>
  <si>
    <t>1485 Chapparral Dr</t>
  </si>
  <si>
    <t>Water meter for account root 124297</t>
  </si>
  <si>
    <t>124298</t>
  </si>
  <si>
    <t>1483 Chapparral Dr</t>
  </si>
  <si>
    <t>Water meter for account root 124298</t>
  </si>
  <si>
    <t>124299</t>
  </si>
  <si>
    <t>1481 Chapparral Dr</t>
  </si>
  <si>
    <t>Water meter for account root 124299</t>
  </si>
  <si>
    <t>134300</t>
  </si>
  <si>
    <t>4546 Chapparral Dr</t>
  </si>
  <si>
    <t>Water meter for account root 134300</t>
  </si>
  <si>
    <t>134301</t>
  </si>
  <si>
    <t>4536 Chapparral Dr</t>
  </si>
  <si>
    <t>Water meter for account root 134301</t>
  </si>
  <si>
    <t>134302</t>
  </si>
  <si>
    <t>4526 Chapparral Dr</t>
  </si>
  <si>
    <t>Water meter for account root 134302</t>
  </si>
  <si>
    <t>134303</t>
  </si>
  <si>
    <t>4516 Chapparral Dr</t>
  </si>
  <si>
    <t>Water meter for account root 134303</t>
  </si>
  <si>
    <t>134304</t>
  </si>
  <si>
    <t>4506 Chapparral Dr</t>
  </si>
  <si>
    <t>Water meter for account root 134304</t>
  </si>
  <si>
    <t>134305</t>
  </si>
  <si>
    <t>1480 Santa Ynez Ave</t>
  </si>
  <si>
    <t>Water meter for account root 134305</t>
  </si>
  <si>
    <t>134306</t>
  </si>
  <si>
    <t>4505 La Tierra Ln</t>
  </si>
  <si>
    <t>Water meter for account root 134306</t>
  </si>
  <si>
    <t>Field inspection by EF on Jan 29, 2024, 8:54:00 AM.</t>
  </si>
  <si>
    <t>Field protocol performed. One of 7 meters surveyed in Interpolation Area 17. Copper copper on CVWD side and white plastic on customer side. Photos and information in Survey123.</t>
  </si>
  <si>
    <t>134307</t>
  </si>
  <si>
    <t>4515 La Tierra Ln</t>
  </si>
  <si>
    <t>Water meter for account root 134307</t>
  </si>
  <si>
    <t>134308</t>
  </si>
  <si>
    <t>4525 La Tierra Ln</t>
  </si>
  <si>
    <t>Water meter for account root 134308</t>
  </si>
  <si>
    <t>134309</t>
  </si>
  <si>
    <t>4526 La Tierra Ln</t>
  </si>
  <si>
    <t>Water meter for account root 134309</t>
  </si>
  <si>
    <t>134310</t>
  </si>
  <si>
    <t>4516 La Tierra Ln</t>
  </si>
  <si>
    <t>Water meter for account root 134310</t>
  </si>
  <si>
    <t>134311</t>
  </si>
  <si>
    <t>4506 La Tierra Ln</t>
  </si>
  <si>
    <t>Water meter for account root 134311</t>
  </si>
  <si>
    <t>134312</t>
  </si>
  <si>
    <t>1496 Santa Ynez Ave</t>
  </si>
  <si>
    <t>Water meter for account root 134312</t>
  </si>
  <si>
    <t>134313</t>
  </si>
  <si>
    <t>1498 Santa Ynez Ave</t>
  </si>
  <si>
    <t>Water meter for account root 134313</t>
  </si>
  <si>
    <t>134314</t>
  </si>
  <si>
    <t>4496 La Tierra Ln</t>
  </si>
  <si>
    <t>Water meter for account root 134314</t>
  </si>
  <si>
    <t>134315</t>
  </si>
  <si>
    <t>4486 La Tierra Ln</t>
  </si>
  <si>
    <t>Water meter for account root 134315</t>
  </si>
  <si>
    <t>134316</t>
  </si>
  <si>
    <t>4476 La Tierra Ln</t>
  </si>
  <si>
    <t>Water meter for account root 134316</t>
  </si>
  <si>
    <t>134317</t>
  </si>
  <si>
    <t>4466 La Tierra Ln</t>
  </si>
  <si>
    <t>Water meter for account root 134317</t>
  </si>
  <si>
    <t>134318</t>
  </si>
  <si>
    <t>4456 La Tierra Ln</t>
  </si>
  <si>
    <t>Water meter for account root 134318</t>
  </si>
  <si>
    <t>134319</t>
  </si>
  <si>
    <t>4446 La Tierra Ln</t>
  </si>
  <si>
    <t>Water meter for account root 134319</t>
  </si>
  <si>
    <t>134320</t>
  </si>
  <si>
    <t>4436 La Tierra Ln</t>
  </si>
  <si>
    <t>Water meter for account root 134320</t>
  </si>
  <si>
    <t>134321</t>
  </si>
  <si>
    <t>4426 La Tierra Ln</t>
  </si>
  <si>
    <t>Water meter for account root 134321</t>
  </si>
  <si>
    <t>134322</t>
  </si>
  <si>
    <t>4416 La Tierra Ln</t>
  </si>
  <si>
    <t>Water meter for account root 134322</t>
  </si>
  <si>
    <t>134323</t>
  </si>
  <si>
    <t>4425 La Tierra Ln</t>
  </si>
  <si>
    <t>Water meter for account root 134323</t>
  </si>
  <si>
    <t>Field inspection by EF on Jan 29, 2024, 9:19:00 AM.</t>
  </si>
  <si>
    <t>134324</t>
  </si>
  <si>
    <t>4435 La Tierra Ln</t>
  </si>
  <si>
    <t>Water meter for account root 134324</t>
  </si>
  <si>
    <t>134325</t>
  </si>
  <si>
    <t>4445 La Tierra Ln</t>
  </si>
  <si>
    <t>Water meter for account root 134325</t>
  </si>
  <si>
    <t>134326</t>
  </si>
  <si>
    <t>4455 La Tierra Ln</t>
  </si>
  <si>
    <t>Water meter for account root 134326</t>
  </si>
  <si>
    <t>134327</t>
  </si>
  <si>
    <t>4465 La Tierra Ln</t>
  </si>
  <si>
    <t>Water meter for account root 134327</t>
  </si>
  <si>
    <t>134328</t>
  </si>
  <si>
    <t>4475 La Tierra Ln</t>
  </si>
  <si>
    <t>Water meter for account root 134328</t>
  </si>
  <si>
    <t>134329</t>
  </si>
  <si>
    <t>4485 La Tierra Ln</t>
  </si>
  <si>
    <t>Water meter for account root 134329</t>
  </si>
  <si>
    <t>134330</t>
  </si>
  <si>
    <t>4495 La Tierra Ln</t>
  </si>
  <si>
    <t>Water meter for account root 134330</t>
  </si>
  <si>
    <t>Field inspection by EF on Jan 29, 2024, 9:26:00 AM.</t>
  </si>
  <si>
    <t>134331</t>
  </si>
  <si>
    <t>4496 Mesa Ln</t>
  </si>
  <si>
    <t>Water meter for account root 134331</t>
  </si>
  <si>
    <t>134332</t>
  </si>
  <si>
    <t>4486 Mesa Ln</t>
  </si>
  <si>
    <t>Water meter for account root 134332</t>
  </si>
  <si>
    <t>134333</t>
  </si>
  <si>
    <t>4476 Mesa Ln</t>
  </si>
  <si>
    <t>Water meter for account root 134333</t>
  </si>
  <si>
    <t>134334</t>
  </si>
  <si>
    <t>4466 Mesa Ln</t>
  </si>
  <si>
    <t>Water meter for account root 134334</t>
  </si>
  <si>
    <t>134335</t>
  </si>
  <si>
    <t>4456 Mesa Ln</t>
  </si>
  <si>
    <t>Water meter for account root 134335</t>
  </si>
  <si>
    <t>134336</t>
  </si>
  <si>
    <t>4446 Mesa Ln</t>
  </si>
  <si>
    <t>Water meter for account root 134336</t>
  </si>
  <si>
    <t>134337</t>
  </si>
  <si>
    <t>4436 Mesa Ln</t>
  </si>
  <si>
    <t>Water meter for account root 134337</t>
  </si>
  <si>
    <t>134338</t>
  </si>
  <si>
    <t>4445 Mesa Ln</t>
  </si>
  <si>
    <t>Water meter for account root 134338</t>
  </si>
  <si>
    <t>Inspected by Spencer_Seale on 13-Feb-2024. Copper Non-Lead - Copper was found.</t>
  </si>
  <si>
    <t>Inspected by Spencer_Seale on 13-Feb-2024. White Non-Lead - Plastic was found.</t>
  </si>
  <si>
    <t>134339</t>
  </si>
  <si>
    <t>4455 Mesa Ln</t>
  </si>
  <si>
    <t>Water meter for account root 134339</t>
  </si>
  <si>
    <t>134340</t>
  </si>
  <si>
    <t>4465 Mesa Ln</t>
  </si>
  <si>
    <t>Water meter for account root 134340</t>
  </si>
  <si>
    <t>134341</t>
  </si>
  <si>
    <t>4475 Mesa Ln</t>
  </si>
  <si>
    <t>Water meter for account root 134341</t>
  </si>
  <si>
    <t>Field inspection by EF on Jan 29, 2024, 9:35:00 AM.</t>
  </si>
  <si>
    <t>134342</t>
  </si>
  <si>
    <t>4485 Mesa Ln</t>
  </si>
  <si>
    <t>Water meter for account root 134342</t>
  </si>
  <si>
    <t>134343</t>
  </si>
  <si>
    <t>4495 Mesa Ln</t>
  </si>
  <si>
    <t>Water meter for account root 134343</t>
  </si>
  <si>
    <t>134344</t>
  </si>
  <si>
    <t>1477 Santa Ynez Ave</t>
  </si>
  <si>
    <t>Water meter for account root 134344</t>
  </si>
  <si>
    <t>134345</t>
  </si>
  <si>
    <t>1475 Santa Ynez Ave</t>
  </si>
  <si>
    <t>Water meter for account root 134345</t>
  </si>
  <si>
    <t>134346</t>
  </si>
  <si>
    <t>1473 Santa Ynez Ave</t>
  </si>
  <si>
    <t>Water meter for account root 134346</t>
  </si>
  <si>
    <t>Field inspection by EF on Jan 29, 2024, 8:43:00 AM.</t>
  </si>
  <si>
    <t>Field protocol performed. One of 7 meters surveyed in Interpolation Area 17. Copper copper on CVWD side and gray plastic on customer side. Photos and information in Survey123.</t>
  </si>
  <si>
    <t>134347</t>
  </si>
  <si>
    <t>4496 El Carro Ln</t>
  </si>
  <si>
    <t>Water meter for account root 134347</t>
  </si>
  <si>
    <t>134348</t>
  </si>
  <si>
    <t>4486 El Carro Ln</t>
  </si>
  <si>
    <t>Water meter for account root 134348</t>
  </si>
  <si>
    <t>134349</t>
  </si>
  <si>
    <t>4476 El Carro Ln</t>
  </si>
  <si>
    <t>Water meter for account root 134349</t>
  </si>
  <si>
    <t>134350</t>
  </si>
  <si>
    <t>4466 El Carro Ln</t>
  </si>
  <si>
    <t>Water meter for account root 134350</t>
  </si>
  <si>
    <t>134351</t>
  </si>
  <si>
    <t>1474 La Jolla St</t>
  </si>
  <si>
    <t>Water meter for account root 134351</t>
  </si>
  <si>
    <t>134352</t>
  </si>
  <si>
    <t>1476 La Jolla St</t>
  </si>
  <si>
    <t>Water meter for account root 134352</t>
  </si>
  <si>
    <t>134353</t>
  </si>
  <si>
    <t>1478 La Jolla St</t>
  </si>
  <si>
    <t>Water meter for account root 134353</t>
  </si>
  <si>
    <t>134354</t>
  </si>
  <si>
    <t>1479 La Jolla St</t>
  </si>
  <si>
    <t>Water meter for account root 134354</t>
  </si>
  <si>
    <t>Field inspection by EF on Jan 29, 2024, 9:41:00 AM.</t>
  </si>
  <si>
    <t>134355</t>
  </si>
  <si>
    <t>1477 La Jolla St</t>
  </si>
  <si>
    <t>Water meter for account root 134355</t>
  </si>
  <si>
    <t>134356</t>
  </si>
  <si>
    <t>1475 La Jolla St</t>
  </si>
  <si>
    <t>Water meter for account root 134356</t>
  </si>
  <si>
    <t>134357</t>
  </si>
  <si>
    <t>1473 La Jolla St</t>
  </si>
  <si>
    <t>Water meter for account root 134357</t>
  </si>
  <si>
    <t>134358</t>
  </si>
  <si>
    <t>1471 La Jolla St</t>
  </si>
  <si>
    <t>Water meter for account root 134358</t>
  </si>
  <si>
    <t>Field inspection by EF on Jan 29, 2024, 9:45:00 AM.</t>
  </si>
  <si>
    <t>Field protocol performed. One of 7 meters surveyed in Interpolation Area 17. Copper copper on CVWD side and copper copper on customer side. Photos and information in Survey123.</t>
  </si>
  <si>
    <t>134359</t>
  </si>
  <si>
    <t>4425 El Carro Ln</t>
  </si>
  <si>
    <t>Water meter for account root 134359</t>
  </si>
  <si>
    <t>134360</t>
  </si>
  <si>
    <t>4435 El Carro Ln</t>
  </si>
  <si>
    <t>Water meter for account root 134360</t>
  </si>
  <si>
    <t>134361</t>
  </si>
  <si>
    <t>4445 El Carro Ln</t>
  </si>
  <si>
    <t>Water meter for account root 134361</t>
  </si>
  <si>
    <t>134362</t>
  </si>
  <si>
    <t>4455 El Carro Ln</t>
  </si>
  <si>
    <t>Water meter for account root 134362</t>
  </si>
  <si>
    <t>134363</t>
  </si>
  <si>
    <t>4465 El Carro Ln</t>
  </si>
  <si>
    <t>Water meter for account root 134363</t>
  </si>
  <si>
    <t>134364</t>
  </si>
  <si>
    <t>4475 El Carro Ln</t>
  </si>
  <si>
    <t>Water meter for account root 134364</t>
  </si>
  <si>
    <t>134365</t>
  </si>
  <si>
    <t>4485 El Carro Ln</t>
  </si>
  <si>
    <t>Water meter for account root 134365</t>
  </si>
  <si>
    <t>134366</t>
  </si>
  <si>
    <t>4495 El Carro Ln</t>
  </si>
  <si>
    <t>Water meter for account root 134366</t>
  </si>
  <si>
    <t>134367</t>
  </si>
  <si>
    <t>4725 El Carro Ln</t>
  </si>
  <si>
    <t>Water meter for account root 134367</t>
  </si>
  <si>
    <t xml:space="preserve">Interpolation within Interpolation Area 21. Based on 5 meters surveyed. No lead was found at 10% of the interpolation area therefore non-lead - other was applied to the remainder of the interpolation area. </t>
  </si>
  <si>
    <t>134368</t>
  </si>
  <si>
    <t>4735 El Carro Ln</t>
  </si>
  <si>
    <t>Water meter for account root 134368</t>
  </si>
  <si>
    <t>134369</t>
  </si>
  <si>
    <t>4745 El Carro Ln</t>
  </si>
  <si>
    <t>Water meter for account root 134369</t>
  </si>
  <si>
    <t>134370</t>
  </si>
  <si>
    <t>4755 El Carro Ln</t>
  </si>
  <si>
    <t>Water meter for account root 134370</t>
  </si>
  <si>
    <t>134371</t>
  </si>
  <si>
    <t>4765 El Carro Ln</t>
  </si>
  <si>
    <t>Water meter for account root 134371</t>
  </si>
  <si>
    <t>134372</t>
  </si>
  <si>
    <t>4775 El Carro Ln</t>
  </si>
  <si>
    <t>Water meter for account root 134372</t>
  </si>
  <si>
    <t>134373</t>
  </si>
  <si>
    <t>4785 El Carro Ln</t>
  </si>
  <si>
    <t>Water meter for account root 134373</t>
  </si>
  <si>
    <t>134374</t>
  </si>
  <si>
    <t>1483 Sterling Ave</t>
  </si>
  <si>
    <t>Water meter for account root 134374</t>
  </si>
  <si>
    <t>134375</t>
  </si>
  <si>
    <t>1481 Sterling Ave</t>
  </si>
  <si>
    <t>Water meter for account root 134375</t>
  </si>
  <si>
    <t>134376</t>
  </si>
  <si>
    <t>1479 Sterling Ave</t>
  </si>
  <si>
    <t>Water meter for account root 134376</t>
  </si>
  <si>
    <t>134377</t>
  </si>
  <si>
    <t>1477 Sterling Ave</t>
  </si>
  <si>
    <t>Water meter for account root 134377</t>
  </si>
  <si>
    <t>134378</t>
  </si>
  <si>
    <t>1475 Sterling Ave</t>
  </si>
  <si>
    <t>Water meter for account root 134378</t>
  </si>
  <si>
    <t>134379</t>
  </si>
  <si>
    <t>1473 Sterling Ave</t>
  </si>
  <si>
    <t>Water meter for account root 134379</t>
  </si>
  <si>
    <t>134380</t>
  </si>
  <si>
    <t>1471 Sterling Ave</t>
  </si>
  <si>
    <t>Water meter for account root 134380</t>
  </si>
  <si>
    <t>134381</t>
  </si>
  <si>
    <t>1472 Theresa St</t>
  </si>
  <si>
    <t>Water meter for account root 134381</t>
  </si>
  <si>
    <t>134382</t>
  </si>
  <si>
    <t>1474 Theresa St</t>
  </si>
  <si>
    <t>Water meter for account root 134382</t>
  </si>
  <si>
    <t>134383</t>
  </si>
  <si>
    <t>1476 Theresa St</t>
  </si>
  <si>
    <t>Water meter for account root 134383</t>
  </si>
  <si>
    <t>Field inspection by EF on Jan 29, 2024, 12:24:00 PM.</t>
  </si>
  <si>
    <t>Field protocol performed. One of 5 meters surveyed in Interpolation Area 21. Copper copper on CVWD's side and white plastic on customer's side. Photos and information available in Survey123.</t>
  </si>
  <si>
    <t>134384</t>
  </si>
  <si>
    <t>1478 Theresa St</t>
  </si>
  <si>
    <t>Water meter for account root 134384</t>
  </si>
  <si>
    <t>134385</t>
  </si>
  <si>
    <t>1480 Theresa St</t>
  </si>
  <si>
    <t>Water meter for account root 134385</t>
  </si>
  <si>
    <t>134386</t>
  </si>
  <si>
    <t>1482 Theresa St</t>
  </si>
  <si>
    <t>Water meter for account root 134386</t>
  </si>
  <si>
    <t>134387</t>
  </si>
  <si>
    <t>1484 Theresa St</t>
  </si>
  <si>
    <t>Water meter for account root 134387</t>
  </si>
  <si>
    <t>134388</t>
  </si>
  <si>
    <t>1483 Theresa St</t>
  </si>
  <si>
    <t>Water meter for account root 134388</t>
  </si>
  <si>
    <t>134389</t>
  </si>
  <si>
    <t>1481 Theresa St</t>
  </si>
  <si>
    <t>Water meter for account root 134389</t>
  </si>
  <si>
    <t>Field inspection by EF on Jan 29, 2024, 12:31:00 PM.</t>
  </si>
  <si>
    <t>Field protocol performed. One of 5 meters surveyed in Interpolation Area 21. Copper copper on CVWD's side and gray plastic on customer's side. Photos and information available in Survey123.</t>
  </si>
  <si>
    <t>134390</t>
  </si>
  <si>
    <t>1479 Theresa St</t>
  </si>
  <si>
    <t>Water meter for account root 134390</t>
  </si>
  <si>
    <t>Field inspection by EF on Jan 29, 2024, 12:34:00 PM.</t>
  </si>
  <si>
    <t>134391</t>
  </si>
  <si>
    <t>1477 Theresa St</t>
  </si>
  <si>
    <t>Water meter for account root 134391</t>
  </si>
  <si>
    <t>134392</t>
  </si>
  <si>
    <t>1475 Theresa St</t>
  </si>
  <si>
    <t>Water meter for account root 134392</t>
  </si>
  <si>
    <t>134393</t>
  </si>
  <si>
    <t>1473 Theresa St</t>
  </si>
  <si>
    <t>Water meter for account root 134393</t>
  </si>
  <si>
    <t>134394</t>
  </si>
  <si>
    <t>1471 Theresa St</t>
  </si>
  <si>
    <t>Water meter for account root 134394</t>
  </si>
  <si>
    <t>Field inspection by EF on Jan 22, 2024, 12:19:00 PM.</t>
  </si>
  <si>
    <t>134395</t>
  </si>
  <si>
    <t>1472 Anita St</t>
  </si>
  <si>
    <t>Water meter for account root 134395</t>
  </si>
  <si>
    <t>Field inspection by EF on Jan 29, 2024, 12:12:00 PM.</t>
  </si>
  <si>
    <t>134396</t>
  </si>
  <si>
    <t>1474 Anita St</t>
  </si>
  <si>
    <t>Water meter for account root 134396</t>
  </si>
  <si>
    <t>134397</t>
  </si>
  <si>
    <t>1476 Anita St</t>
  </si>
  <si>
    <t>Water meter for account root 134397</t>
  </si>
  <si>
    <t>134398</t>
  </si>
  <si>
    <t>1478 Anita St</t>
  </si>
  <si>
    <t>Water meter for account root 134398</t>
  </si>
  <si>
    <t>134399</t>
  </si>
  <si>
    <t>1480 Anita St</t>
  </si>
  <si>
    <t>Water meter for account root 134399</t>
  </si>
  <si>
    <t>134400</t>
  </si>
  <si>
    <t>1482 Anita St</t>
  </si>
  <si>
    <t>Water meter for account root 134400</t>
  </si>
  <si>
    <t>134401</t>
  </si>
  <si>
    <t>1484 Anita St</t>
  </si>
  <si>
    <t>Water meter for account root 134401</t>
  </si>
  <si>
    <t>134402</t>
  </si>
  <si>
    <t>1483 Anita St</t>
  </si>
  <si>
    <t>Water meter for account root 134402</t>
  </si>
  <si>
    <t>134403</t>
  </si>
  <si>
    <t>1481 Anita St</t>
  </si>
  <si>
    <t>Water meter for account root 134403</t>
  </si>
  <si>
    <t>134404</t>
  </si>
  <si>
    <t>1479 Anita St</t>
  </si>
  <si>
    <t>Water meter for account root 134404</t>
  </si>
  <si>
    <t>134405</t>
  </si>
  <si>
    <t>1477 Anita St</t>
  </si>
  <si>
    <t>Water meter for account root 134405</t>
  </si>
  <si>
    <t>134406</t>
  </si>
  <si>
    <t>1475 Anita St</t>
  </si>
  <si>
    <t>Water meter for account root 134406</t>
  </si>
  <si>
    <t>134407</t>
  </si>
  <si>
    <t>1473 Anita St</t>
  </si>
  <si>
    <t>Water meter for account root 134407</t>
  </si>
  <si>
    <t>134408</t>
  </si>
  <si>
    <t>1471 Anita St</t>
  </si>
  <si>
    <t>Water meter for account root 134408</t>
  </si>
  <si>
    <t>134500</t>
  </si>
  <si>
    <t>5383 Ogan Rd</t>
  </si>
  <si>
    <t>Water meter for account root 134500</t>
  </si>
  <si>
    <t>Interpolation within Interpolation Area 1. Based on 8 meters surveyed. No lead was found at 10% of the interpolation area therefore non-lead - other was applied to the remainder of the interpolation area</t>
  </si>
  <si>
    <t>134501</t>
  </si>
  <si>
    <t>5379 Ogan Rd</t>
  </si>
  <si>
    <t>Water meter for account root 134501</t>
  </si>
  <si>
    <t>134502</t>
  </si>
  <si>
    <t>5375 Ogan Rd</t>
  </si>
  <si>
    <t>Water meter for account root 134502</t>
  </si>
  <si>
    <t>134503</t>
  </si>
  <si>
    <t>5371 Ogan Rd</t>
  </si>
  <si>
    <t>Water meter for account root 134503</t>
  </si>
  <si>
    <t>134504</t>
  </si>
  <si>
    <t>5367 Ogan Rd</t>
  </si>
  <si>
    <t>Water meter for account root 134504</t>
  </si>
  <si>
    <t>134505</t>
  </si>
  <si>
    <t>5363 Ogan Rd</t>
  </si>
  <si>
    <t>Water meter for account root 134505</t>
  </si>
  <si>
    <t>Inspected by VK on Jan 29, 2024, 10:04:00 AM</t>
  </si>
  <si>
    <t>Field protocol performed. Interpolation Area 1. One of 8 meters surveyed. Data and photos available in Survey123. White plastic on customer side and black poly on CVWD side.</t>
  </si>
  <si>
    <t>134506</t>
  </si>
  <si>
    <t>5359 Ogan Rd</t>
  </si>
  <si>
    <t>Water meter for account root 134506</t>
  </si>
  <si>
    <t>134507</t>
  </si>
  <si>
    <t>5355 Ogan Rd</t>
  </si>
  <si>
    <t>Water meter for account root 134507</t>
  </si>
  <si>
    <t>134508</t>
  </si>
  <si>
    <t>5351 Ogan Rd</t>
  </si>
  <si>
    <t>Water meter for account root 134508</t>
  </si>
  <si>
    <t>Inspected by VK  on Jan 29, 2024, 9:58:00 AM</t>
  </si>
  <si>
    <t>134509</t>
  </si>
  <si>
    <t>1309 El Portal Ave</t>
  </si>
  <si>
    <t>Water meter for account root 134509</t>
  </si>
  <si>
    <t>10-2021</t>
  </si>
  <si>
    <t>Service redone 10/2021. Note in the Atlas. After the lead ban.</t>
  </si>
  <si>
    <t>Service repair record for CVWD's site and interpolation for customer's side. Interpolation Area 1.</t>
  </si>
  <si>
    <t>134510</t>
  </si>
  <si>
    <t>1319 El Portal Ave</t>
  </si>
  <si>
    <t>Water meter for account root 134510</t>
  </si>
  <si>
    <t>134511</t>
  </si>
  <si>
    <t>1325 El Portal Ave</t>
  </si>
  <si>
    <t>Water meter for account root 134511</t>
  </si>
  <si>
    <t>134512</t>
  </si>
  <si>
    <t>1333 El Portal Ave</t>
  </si>
  <si>
    <t>Water meter for account root 134512</t>
  </si>
  <si>
    <t>Inspected by VK on Jan 29, 2024, 3:24:34 PM</t>
  </si>
  <si>
    <t>Field protocol performed. Interpolation Area 1. One of 8 meters surveyed. Data and photos available in Survey123. White plastic on customer side and copper copper on CVWD side.</t>
  </si>
  <si>
    <t>134513</t>
  </si>
  <si>
    <t>1339 El Portal Ave</t>
  </si>
  <si>
    <t>Water meter for account root 134513</t>
  </si>
  <si>
    <t>04-2014</t>
  </si>
  <si>
    <t>Service redone 04/10/2014. Note in the Atlas. After lead ban.</t>
  </si>
  <si>
    <t>134514</t>
  </si>
  <si>
    <t>1345 El Portal Ave</t>
  </si>
  <si>
    <t>Water meter for account root 134514</t>
  </si>
  <si>
    <t>134515</t>
  </si>
  <si>
    <t>1351 El Portal Ave</t>
  </si>
  <si>
    <t>Water meter for account root 134515</t>
  </si>
  <si>
    <t>134516</t>
  </si>
  <si>
    <t>1357 El Portal Ave</t>
  </si>
  <si>
    <t>Water meter for account root 134516</t>
  </si>
  <si>
    <t>134517</t>
  </si>
  <si>
    <t>1363 El Portal Ave</t>
  </si>
  <si>
    <t>Water meter for account root 134517</t>
  </si>
  <si>
    <t>134518</t>
  </si>
  <si>
    <t>1369 El Portal Ave</t>
  </si>
  <si>
    <t>Water meter for account root 134518</t>
  </si>
  <si>
    <t>134519</t>
  </si>
  <si>
    <t>5429 Granada Way</t>
  </si>
  <si>
    <t>Water meter for account root 134519</t>
  </si>
  <si>
    <t>134520</t>
  </si>
  <si>
    <t>5421 Granada Way</t>
  </si>
  <si>
    <t>Water meter for account root 134520</t>
  </si>
  <si>
    <t>134521</t>
  </si>
  <si>
    <t>5413 Granada Way</t>
  </si>
  <si>
    <t>Water meter for account root 134521</t>
  </si>
  <si>
    <t>134522</t>
  </si>
  <si>
    <t>5405 Granada Way</t>
  </si>
  <si>
    <t>Water meter for account root 134522</t>
  </si>
  <si>
    <t>134523</t>
  </si>
  <si>
    <t>1382 Camino Trillado</t>
  </si>
  <si>
    <t>Water meter for account root 134523</t>
  </si>
  <si>
    <t>134524</t>
  </si>
  <si>
    <t>1362 Camino Trillado</t>
  </si>
  <si>
    <t>Water meter for account root 134524</t>
  </si>
  <si>
    <t>134525</t>
  </si>
  <si>
    <t>1363 Camino Trillado</t>
  </si>
  <si>
    <t>Water meter for account root 134525</t>
  </si>
  <si>
    <t>134526</t>
  </si>
  <si>
    <t>1383 Camino Trillado</t>
  </si>
  <si>
    <t>Water meter for account root 134526</t>
  </si>
  <si>
    <t>134527</t>
  </si>
  <si>
    <t>1403 Camino Trillado</t>
  </si>
  <si>
    <t>Water meter for account root 134527</t>
  </si>
  <si>
    <t>Inspected by VK on Jan 29, 2024, 9:33:00 AM</t>
  </si>
  <si>
    <t>134528</t>
  </si>
  <si>
    <t>1423 Camino Trillado</t>
  </si>
  <si>
    <t>Water meter for account root 134528</t>
  </si>
  <si>
    <t>134529</t>
  </si>
  <si>
    <t>5404 Granada Way</t>
  </si>
  <si>
    <t>Water meter for account root 134529</t>
  </si>
  <si>
    <t>134530</t>
  </si>
  <si>
    <t>5412 Granada Way</t>
  </si>
  <si>
    <t>Water meter for account root 134530</t>
  </si>
  <si>
    <t>134531</t>
  </si>
  <si>
    <t>5420 Granada Way</t>
  </si>
  <si>
    <t>Water meter for account root 134531</t>
  </si>
  <si>
    <t>134532</t>
  </si>
  <si>
    <t>5428 Granada Way</t>
  </si>
  <si>
    <t>Water meter for account root 134532</t>
  </si>
  <si>
    <t>134533</t>
  </si>
  <si>
    <t>5436 Granada Way</t>
  </si>
  <si>
    <t>Water meter for account root 134533</t>
  </si>
  <si>
    <t>134534</t>
  </si>
  <si>
    <t>5442 Granada Way</t>
  </si>
  <si>
    <t>Water meter for account root 134534</t>
  </si>
  <si>
    <t>134535</t>
  </si>
  <si>
    <t>5450 Granada Way</t>
  </si>
  <si>
    <t>Water meter for account root 134535</t>
  </si>
  <si>
    <t>134536</t>
  </si>
  <si>
    <t>5458 Granada Way</t>
  </si>
  <si>
    <t>Water meter for account root 134536</t>
  </si>
  <si>
    <t>134537</t>
  </si>
  <si>
    <t>5466 Granada Way</t>
  </si>
  <si>
    <t>Water meter for account root 134537</t>
  </si>
  <si>
    <t>134538</t>
  </si>
  <si>
    <t>5474 Granada Way</t>
  </si>
  <si>
    <t>Water meter for account root 134538</t>
  </si>
  <si>
    <t>134539</t>
  </si>
  <si>
    <t>5482 Granada Way</t>
  </si>
  <si>
    <t>Water meter for account root 134539</t>
  </si>
  <si>
    <t>134540</t>
  </si>
  <si>
    <t>5490 Granada Way</t>
  </si>
  <si>
    <t>Water meter for account root 134540</t>
  </si>
  <si>
    <t>134541</t>
  </si>
  <si>
    <t>5498 Granada Way</t>
  </si>
  <si>
    <t>Water meter for account root 134541</t>
  </si>
  <si>
    <t>134542</t>
  </si>
  <si>
    <t>5497 Granada Way</t>
  </si>
  <si>
    <t>Water meter for account root 134542</t>
  </si>
  <si>
    <t>134543</t>
  </si>
  <si>
    <t>5493 Granada Way</t>
  </si>
  <si>
    <t>Water meter for account root 134543</t>
  </si>
  <si>
    <t>134544</t>
  </si>
  <si>
    <t>5489 Granada Way</t>
  </si>
  <si>
    <t>Water meter for account root 134544</t>
  </si>
  <si>
    <t>134545</t>
  </si>
  <si>
    <t>5481 Granada Way</t>
  </si>
  <si>
    <t>Water meter for account root 134545</t>
  </si>
  <si>
    <t>134546</t>
  </si>
  <si>
    <t>5467 Granada Way</t>
  </si>
  <si>
    <t>Water meter for account root 134546</t>
  </si>
  <si>
    <t>134547</t>
  </si>
  <si>
    <t>5461 Granada Way</t>
  </si>
  <si>
    <t>Water meter for account root 134547</t>
  </si>
  <si>
    <t>134548</t>
  </si>
  <si>
    <t>1368 El Portal Ave</t>
  </si>
  <si>
    <t>Water meter for account root 134548</t>
  </si>
  <si>
    <t>134549</t>
  </si>
  <si>
    <t>1362 El Portal Ave</t>
  </si>
  <si>
    <t>Water meter for account root 134549</t>
  </si>
  <si>
    <t>134550</t>
  </si>
  <si>
    <t>1356 El Portal Ave</t>
  </si>
  <si>
    <t>Water meter for account root 134550</t>
  </si>
  <si>
    <t>134551</t>
  </si>
  <si>
    <t>1350 El Portal Ave</t>
  </si>
  <si>
    <t>Water meter for account root 134551</t>
  </si>
  <si>
    <t>134552</t>
  </si>
  <si>
    <t>5360 Santa Rosa Ln</t>
  </si>
  <si>
    <t>Water meter for account root 134552</t>
  </si>
  <si>
    <t>134553</t>
  </si>
  <si>
    <t>5368 Santa Rosa Ln</t>
  </si>
  <si>
    <t>Water meter for account root 134553</t>
  </si>
  <si>
    <t>134554</t>
  </si>
  <si>
    <t>5372 Santa Rosa Ln</t>
  </si>
  <si>
    <t>Water meter for account root 134554</t>
  </si>
  <si>
    <t>Inspected by VK on Jan 29, 2024, 9:46:00 AM</t>
  </si>
  <si>
    <t>134555</t>
  </si>
  <si>
    <t>1359 La Mesa Plaza</t>
  </si>
  <si>
    <t>Water meter for account root 134555</t>
  </si>
  <si>
    <t>134556</t>
  </si>
  <si>
    <t>1361 La Mesa Plaza</t>
  </si>
  <si>
    <t>Water meter for account root 134556</t>
  </si>
  <si>
    <t>134557</t>
  </si>
  <si>
    <t>1360 La Mesa Plaza</t>
  </si>
  <si>
    <t>Water meter for account root 134557</t>
  </si>
  <si>
    <t>134558</t>
  </si>
  <si>
    <t>1358 La Mesa Plaza</t>
  </si>
  <si>
    <t>Water meter for account root 134558</t>
  </si>
  <si>
    <t>134559</t>
  </si>
  <si>
    <t>5378 Santa Rosa Ln</t>
  </si>
  <si>
    <t>Water meter for account root 134559</t>
  </si>
  <si>
    <t>134560</t>
  </si>
  <si>
    <t>5382 Santa Rosa Ln</t>
  </si>
  <si>
    <t>Water meter for account root 134560</t>
  </si>
  <si>
    <t>134561</t>
  </si>
  <si>
    <t>5387 Santa Rosa Ln</t>
  </si>
  <si>
    <t>Water meter for account root 134561</t>
  </si>
  <si>
    <t>03-2013</t>
  </si>
  <si>
    <t>Service redone 03/19/2013. Note in the Atlas. After the lead ban.</t>
  </si>
  <si>
    <t>134562</t>
  </si>
  <si>
    <t>5379 Santa Rosa Ln</t>
  </si>
  <si>
    <t>Water meter for account root 134562</t>
  </si>
  <si>
    <t>Inspected by VK on Jan 29, 2024, 9:51:00 AM</t>
  </si>
  <si>
    <t>134563</t>
  </si>
  <si>
    <t>5375 Santa Rosa Ln</t>
  </si>
  <si>
    <t>Water meter for account root 134563</t>
  </si>
  <si>
    <t>134564</t>
  </si>
  <si>
    <t>5371 Santa Rosa Ln</t>
  </si>
  <si>
    <t>Water meter for account root 134564</t>
  </si>
  <si>
    <t>134565</t>
  </si>
  <si>
    <t>5367 Santa Rosa Ln</t>
  </si>
  <si>
    <t>Water meter for account root 134565</t>
  </si>
  <si>
    <t>134566</t>
  </si>
  <si>
    <t>5361 Santa Rosa Ln</t>
  </si>
  <si>
    <t>Water meter for account root 134566</t>
  </si>
  <si>
    <t>134567</t>
  </si>
  <si>
    <t>5355 Santa Rosa Ln</t>
  </si>
  <si>
    <t>Water meter for account root 134567</t>
  </si>
  <si>
    <t>134568</t>
  </si>
  <si>
    <t>5360 Ogan Rd</t>
  </si>
  <si>
    <t>Water meter for account root 134568</t>
  </si>
  <si>
    <t>134569</t>
  </si>
  <si>
    <t>5364 Ogan Rd</t>
  </si>
  <si>
    <t>Water meter for account root 134569</t>
  </si>
  <si>
    <t>134570</t>
  </si>
  <si>
    <t>5368 Ogan Rd</t>
  </si>
  <si>
    <t>Water meter for account root 134570</t>
  </si>
  <si>
    <t>134571</t>
  </si>
  <si>
    <t>5372 Ogan Rd</t>
  </si>
  <si>
    <t>Water meter for account root 134571</t>
  </si>
  <si>
    <t>Inspected by VK on Jan 29, 2024, 3:12:00 PM</t>
  </si>
  <si>
    <t>134572</t>
  </si>
  <si>
    <t>5376 Ogan Rd</t>
  </si>
  <si>
    <t>Water meter for account root 134572</t>
  </si>
  <si>
    <t>134573</t>
  </si>
  <si>
    <t>5380 Ogan Rd</t>
  </si>
  <si>
    <t>Water meter for account root 134573</t>
  </si>
  <si>
    <t>134574</t>
  </si>
  <si>
    <t>5384 Ogan Rd</t>
  </si>
  <si>
    <t>Water meter for account root 134574</t>
  </si>
  <si>
    <t>Inspected by VK on Jan 29, 2024, 10:12:00 AM</t>
  </si>
  <si>
    <t>134577</t>
  </si>
  <si>
    <t>1350 Casitas Pass Rd</t>
  </si>
  <si>
    <t>Water meter for account root 134577</t>
  </si>
  <si>
    <t>134601</t>
  </si>
  <si>
    <t>4402 Catlin Cir A</t>
  </si>
  <si>
    <t>Water meter for account root 134601</t>
  </si>
  <si>
    <t>Atlas states that tee branch was removed and independent services were put in in February of 2013. Likely copper based on DIstrict standards at the time, but no construction document showing copper.</t>
  </si>
  <si>
    <t>Mixture of data sources. Service line repair/replacement record for CVWD's site and interpolation within Interpolation Area 22 used for the customer's side. No lead was found within Interpolation Area 22 so interpolated non-lead - other for customer side.</t>
  </si>
  <si>
    <t>134602</t>
  </si>
  <si>
    <t>4402 Catlin Cir B</t>
  </si>
  <si>
    <t>Water meter for account root 134602</t>
  </si>
  <si>
    <t>134603</t>
  </si>
  <si>
    <t>4404 Catlin Cir A</t>
  </si>
  <si>
    <t>Water meter for account root 134603</t>
  </si>
  <si>
    <t>Interpolation within Interpolation Area 22. Based on 7 meters surveyed. No lead was found at 10% of the interpolation area therefore non-lead - other was applied to the remainder of the interpolation area</t>
  </si>
  <si>
    <t>134604</t>
  </si>
  <si>
    <t>4404 Catlin Cir B</t>
  </si>
  <si>
    <t>Water meter for account root 134604</t>
  </si>
  <si>
    <t>134605</t>
  </si>
  <si>
    <t xml:space="preserve"> Catlin Cir # IRRIG</t>
  </si>
  <si>
    <t>Water meter for account root 134605</t>
  </si>
  <si>
    <t>134606</t>
  </si>
  <si>
    <t>4401 Catlin Cir A</t>
  </si>
  <si>
    <t>Water meter for account root 134606</t>
  </si>
  <si>
    <t>134607</t>
  </si>
  <si>
    <t>4401 Catlin Cir B</t>
  </si>
  <si>
    <t>Water meter for account root 134607</t>
  </si>
  <si>
    <t>134608</t>
  </si>
  <si>
    <t>4403 Catlin Cir B</t>
  </si>
  <si>
    <t>Water meter for account root 134608</t>
  </si>
  <si>
    <t>134609</t>
  </si>
  <si>
    <t>4403 Catlin Cir A</t>
  </si>
  <si>
    <t>Water meter for account root 134609</t>
  </si>
  <si>
    <t>134610</t>
  </si>
  <si>
    <t>4405 Catlin Cir A</t>
  </si>
  <si>
    <t>Water meter for account root 134610</t>
  </si>
  <si>
    <t>134611</t>
  </si>
  <si>
    <t>4405 Catlin Cir B</t>
  </si>
  <si>
    <t>Water meter for account root 134611</t>
  </si>
  <si>
    <t>Field inspection by EF on Jan 29, 2024, 12:45:00 PM.</t>
  </si>
  <si>
    <t>Field protocol performed. One of 7 meters surveyed in Interpolation Area 22. Copper copper on CVWD's side and white plastic on customer's side. Photos and information available in Survey123.</t>
  </si>
  <si>
    <t>134612</t>
  </si>
  <si>
    <t>4407 Catlin Cir A</t>
  </si>
  <si>
    <t>Water meter for account root 134612</t>
  </si>
  <si>
    <t>134613</t>
  </si>
  <si>
    <t>4407 Catlin Cir B</t>
  </si>
  <si>
    <t>Water meter for account root 134613</t>
  </si>
  <si>
    <t>134614</t>
  </si>
  <si>
    <t>4407 Catlin Cir C</t>
  </si>
  <si>
    <t>Water meter for account root 134614</t>
  </si>
  <si>
    <t>Field inspection by EF on Jan 29, 2024, 1:00:00 PM.</t>
  </si>
  <si>
    <t>134615</t>
  </si>
  <si>
    <t>4407 Catlin Cir D</t>
  </si>
  <si>
    <t>Water meter for account root 134615</t>
  </si>
  <si>
    <t>134616</t>
  </si>
  <si>
    <t>4405 Catlin Cir C</t>
  </si>
  <si>
    <t>Water meter for account root 134616</t>
  </si>
  <si>
    <t>134617</t>
  </si>
  <si>
    <t>4405 Catlin Cir D</t>
  </si>
  <si>
    <t>Water meter for account root 134617</t>
  </si>
  <si>
    <t>Field inspection by EF on Jan 29, 2024, 12:55:00 PM.</t>
  </si>
  <si>
    <t>Field protocol performed. One of 7 meters surveyed in Interpolation Area 22. Copper copper on CVWD's side and copper copper on customer's side. Photos and information available in Survey123.</t>
  </si>
  <si>
    <t>134618</t>
  </si>
  <si>
    <t>4409 Catlin Cir A</t>
  </si>
  <si>
    <t>Water meter for account root 134618</t>
  </si>
  <si>
    <t>134619</t>
  </si>
  <si>
    <t>4409 Catlin Cir B</t>
  </si>
  <si>
    <t>Water meter for account root 134619</t>
  </si>
  <si>
    <t>134620</t>
  </si>
  <si>
    <t>4411 Catlin Cir B</t>
  </si>
  <si>
    <t>Water meter for account root 134620</t>
  </si>
  <si>
    <t>134621</t>
  </si>
  <si>
    <t>4411 Catlin Cir A</t>
  </si>
  <si>
    <t>Water meter for account root 134621</t>
  </si>
  <si>
    <t>134622</t>
  </si>
  <si>
    <t>4406 Catlin Cir B</t>
  </si>
  <si>
    <t>Water meter for account root 134622</t>
  </si>
  <si>
    <t>Atlas states that tee branch was removed in February of 2013 and individual services were ran. Likely copper based on District standards at the time, but no construction document stating copper.</t>
  </si>
  <si>
    <t>134623</t>
  </si>
  <si>
    <t>4406 Catlin Cir A</t>
  </si>
  <si>
    <t>Water meter for account root 134623</t>
  </si>
  <si>
    <t>134624</t>
  </si>
  <si>
    <t>4408 Catlin Cir A</t>
  </si>
  <si>
    <t>Water meter for account root 134624</t>
  </si>
  <si>
    <t>134625</t>
  </si>
  <si>
    <t>4408 Catlin Cir B</t>
  </si>
  <si>
    <t>Water meter for account root 134625</t>
  </si>
  <si>
    <t>134626</t>
  </si>
  <si>
    <t>4413 Catlin Cir A</t>
  </si>
  <si>
    <t>Water meter for account root 134626</t>
  </si>
  <si>
    <t xml:space="preserve">Atlas states that tee was removed and new municipex services were put in in December of 2021. </t>
  </si>
  <si>
    <t>134627</t>
  </si>
  <si>
    <t>4413 Catlin Cir B</t>
  </si>
  <si>
    <t>Water meter for account root 134627</t>
  </si>
  <si>
    <t>134628</t>
  </si>
  <si>
    <t>4410 Catlin Cir A</t>
  </si>
  <si>
    <t>Water meter for account root 134628</t>
  </si>
  <si>
    <t>134629</t>
  </si>
  <si>
    <t>4410 Catlin Cir B</t>
  </si>
  <si>
    <t>Water meter for account root 134629</t>
  </si>
  <si>
    <t>134630</t>
  </si>
  <si>
    <t>4412 Catlin Cir A</t>
  </si>
  <si>
    <t>Water meter for account root 134630</t>
  </si>
  <si>
    <t>Field inspection by EF on Jan 29, 2024, 1:06:00 PM.</t>
  </si>
  <si>
    <t>134631</t>
  </si>
  <si>
    <t>4412 Catlin Cir B</t>
  </si>
  <si>
    <t>Water meter for account root 134631</t>
  </si>
  <si>
    <t>134632</t>
  </si>
  <si>
    <t>4414 Catlin Cir D</t>
  </si>
  <si>
    <t>Water meter for account root 134632</t>
  </si>
  <si>
    <t>134633</t>
  </si>
  <si>
    <t>4414 Catlin Cir C</t>
  </si>
  <si>
    <t>Water meter for account root 134633</t>
  </si>
  <si>
    <t>134634</t>
  </si>
  <si>
    <t>4414 Catlin Cir B</t>
  </si>
  <si>
    <t>Water meter for account root 134634</t>
  </si>
  <si>
    <t>Field inspection by EF on Jan 29, 2024, 1:11:00 PM.</t>
  </si>
  <si>
    <t>134635</t>
  </si>
  <si>
    <t>4414 Catlin Cir A</t>
  </si>
  <si>
    <t>Water meter for account root 134635</t>
  </si>
  <si>
    <t>134636</t>
  </si>
  <si>
    <t>4415 Catlin Cir A</t>
  </si>
  <si>
    <t>Water meter for account root 134636</t>
  </si>
  <si>
    <t>Field inspection by EF on Jan 29, 2024, 1:16:00 PM.</t>
  </si>
  <si>
    <t>134637</t>
  </si>
  <si>
    <t>4415 Catlin Cir B</t>
  </si>
  <si>
    <t>Water meter for account root 134637</t>
  </si>
  <si>
    <t>134638</t>
  </si>
  <si>
    <t>4416 Catlin Cir A</t>
  </si>
  <si>
    <t>Water meter for account root 134638</t>
  </si>
  <si>
    <t>134639</t>
  </si>
  <si>
    <t>4416 Catlin Cir B</t>
  </si>
  <si>
    <t>Water meter for account root 134639</t>
  </si>
  <si>
    <t>134640</t>
  </si>
  <si>
    <t>4418 Catlin Cir B</t>
  </si>
  <si>
    <t>Water meter for account root 134640</t>
  </si>
  <si>
    <t>134641</t>
  </si>
  <si>
    <t>4418 Catlin Cir A</t>
  </si>
  <si>
    <t>Water meter for account root 134641</t>
  </si>
  <si>
    <t>134642</t>
  </si>
  <si>
    <t>4420 Catlin Cir F</t>
  </si>
  <si>
    <t>Water meter for account root 134642</t>
  </si>
  <si>
    <t>134643</t>
  </si>
  <si>
    <t>4420 Catlin Cir E</t>
  </si>
  <si>
    <t>Water meter for account root 134643</t>
  </si>
  <si>
    <t>134644</t>
  </si>
  <si>
    <t>4417 Catlin Cir A</t>
  </si>
  <si>
    <t>Water meter for account root 134644</t>
  </si>
  <si>
    <t>134645</t>
  </si>
  <si>
    <t>4417 Catlin Cir B</t>
  </si>
  <si>
    <t>Water meter for account root 134645</t>
  </si>
  <si>
    <t>134646</t>
  </si>
  <si>
    <t>4420 Catlin Cir D</t>
  </si>
  <si>
    <t>Water meter for account root 134646</t>
  </si>
  <si>
    <t>134647</t>
  </si>
  <si>
    <t>4420 Catlin Cir C</t>
  </si>
  <si>
    <t>Water meter for account root 134647</t>
  </si>
  <si>
    <t>134648</t>
  </si>
  <si>
    <t>4420 Catlin Cir B</t>
  </si>
  <si>
    <t>Water meter for account root 134648</t>
  </si>
  <si>
    <t>134649</t>
  </si>
  <si>
    <t>4420 Catlin Cir A</t>
  </si>
  <si>
    <t>Water meter for account root 134649</t>
  </si>
  <si>
    <t>134650</t>
  </si>
  <si>
    <t>4422 Catlin Cir D</t>
  </si>
  <si>
    <t>Water meter for account root 134650</t>
  </si>
  <si>
    <t>134651</t>
  </si>
  <si>
    <t>4422 Catlin Cir C</t>
  </si>
  <si>
    <t>Water meter for account root 134651</t>
  </si>
  <si>
    <t>134652</t>
  </si>
  <si>
    <t>4421 Catlin Cir A</t>
  </si>
  <si>
    <t>Water meter for account root 134652</t>
  </si>
  <si>
    <t>134653</t>
  </si>
  <si>
    <t>4421 Catlin Cir B</t>
  </si>
  <si>
    <t>Water meter for account root 134653</t>
  </si>
  <si>
    <t>134654</t>
  </si>
  <si>
    <t>4422 Catlin Cir B</t>
  </si>
  <si>
    <t>Water meter for account root 134654</t>
  </si>
  <si>
    <t>134655</t>
  </si>
  <si>
    <t>4422 Catlin Cir A</t>
  </si>
  <si>
    <t>Water meter for account root 134655</t>
  </si>
  <si>
    <t>134656</t>
  </si>
  <si>
    <t>4426 Catlin Cir A</t>
  </si>
  <si>
    <t>Water meter for account root 134656</t>
  </si>
  <si>
    <t>134657</t>
  </si>
  <si>
    <t>4426 Catlin Cir B</t>
  </si>
  <si>
    <t>Water meter for account root 134657</t>
  </si>
  <si>
    <t>Field inspection by EF on Jan 29, 2024, 1:22:00 PM.</t>
  </si>
  <si>
    <t>134658</t>
  </si>
  <si>
    <t>4425 Catlin Cir A</t>
  </si>
  <si>
    <t>Water meter for account root 134658</t>
  </si>
  <si>
    <t>134659</t>
  </si>
  <si>
    <t>4425 Catlin Cir B</t>
  </si>
  <si>
    <t>Water meter for account root 134659</t>
  </si>
  <si>
    <t>134660</t>
  </si>
  <si>
    <t>4428 Catlin Cir A</t>
  </si>
  <si>
    <t>Water meter for account root 134660</t>
  </si>
  <si>
    <t>134661</t>
  </si>
  <si>
    <t>4428 Catlin Cir B</t>
  </si>
  <si>
    <t>Water meter for account root 134661</t>
  </si>
  <si>
    <t>134662</t>
  </si>
  <si>
    <t>4430 Catlin Cir B</t>
  </si>
  <si>
    <t>Water meter for account root 134662</t>
  </si>
  <si>
    <t>134663</t>
  </si>
  <si>
    <t>4430 Catlin Cir A</t>
  </si>
  <si>
    <t>Water meter for account root 134663</t>
  </si>
  <si>
    <t>134664</t>
  </si>
  <si>
    <t>4429 Catlin Cir A</t>
  </si>
  <si>
    <t>Water meter for account root 134664</t>
  </si>
  <si>
    <t>134665</t>
  </si>
  <si>
    <t>4429 Catlin Cir B</t>
  </si>
  <si>
    <t>Water meter for account root 134665</t>
  </si>
  <si>
    <t>134700</t>
  </si>
  <si>
    <t>5198 Concord Pl</t>
  </si>
  <si>
    <t>Water meter for account root 134700</t>
  </si>
  <si>
    <t>Interpolation within Interpolation Area 3. Based on 6 meters surveyed. No lead was found at 10% of the interpolation area therefore non-lead - other was applied to the remainder of the interpolation area</t>
  </si>
  <si>
    <t>134701</t>
  </si>
  <si>
    <t>5182 Concord Pl</t>
  </si>
  <si>
    <t>Water meter for account root 134701</t>
  </si>
  <si>
    <t>134702</t>
  </si>
  <si>
    <t>5166 Concord Pl</t>
  </si>
  <si>
    <t>Water meter for account root 134702</t>
  </si>
  <si>
    <t>134703</t>
  </si>
  <si>
    <t>5150 Concord Pl</t>
  </si>
  <si>
    <t>Water meter for account root 134703</t>
  </si>
  <si>
    <t>134704</t>
  </si>
  <si>
    <t>5134 Concord Pl</t>
  </si>
  <si>
    <t>Water meter for account root 134704</t>
  </si>
  <si>
    <t>134705</t>
  </si>
  <si>
    <t>5118 Concord Pl</t>
  </si>
  <si>
    <t>Water meter for account root 134705</t>
  </si>
  <si>
    <t>134706</t>
  </si>
  <si>
    <t>5102 Concord Pl</t>
  </si>
  <si>
    <t>Water meter for account root 134706</t>
  </si>
  <si>
    <t>134707</t>
  </si>
  <si>
    <t>5119 Concord Pl</t>
  </si>
  <si>
    <t>Water meter for account root 134707</t>
  </si>
  <si>
    <t>134708</t>
  </si>
  <si>
    <t>5127 Concord Pl LNDSC</t>
  </si>
  <si>
    <t>Water meter for account root 134708</t>
  </si>
  <si>
    <t>134709</t>
  </si>
  <si>
    <t>5135 Concord Pl</t>
  </si>
  <si>
    <t>Water meter for account root 134709</t>
  </si>
  <si>
    <t>134710</t>
  </si>
  <si>
    <t>5167 Concord Pl</t>
  </si>
  <si>
    <t>Water meter for account root 134710</t>
  </si>
  <si>
    <t>134711</t>
  </si>
  <si>
    <t>5183 Concord Pl</t>
  </si>
  <si>
    <t>Water meter for account root 134711</t>
  </si>
  <si>
    <t>134712</t>
  </si>
  <si>
    <t>5199 Concord Pl</t>
  </si>
  <si>
    <t>Water meter for account root 134712</t>
  </si>
  <si>
    <t>134713</t>
  </si>
  <si>
    <t>1573 Seacoast Way</t>
  </si>
  <si>
    <t>Water meter for account root 134713</t>
  </si>
  <si>
    <t>134714</t>
  </si>
  <si>
    <t>1567 Seacoast Way</t>
  </si>
  <si>
    <t>Water meter for account root 134714</t>
  </si>
  <si>
    <t>Inspected by IC on Jan 29, 2024, 9:43:31 AM</t>
  </si>
  <si>
    <t>Field protocol performed. Interpolation Area 3. One of 6 meters surveyed. Data and photos available in Survey123. White plastic on customer side and copper copper on CVWD side.</t>
  </si>
  <si>
    <t>134715</t>
  </si>
  <si>
    <t>1565 Seacoast Way</t>
  </si>
  <si>
    <t>Water meter for account root 134715</t>
  </si>
  <si>
    <t>134716</t>
  </si>
  <si>
    <t>1561 Seacoast Way</t>
  </si>
  <si>
    <t>Water meter for account root 134716</t>
  </si>
  <si>
    <t>134717</t>
  </si>
  <si>
    <t>5196 Cambridge Ln</t>
  </si>
  <si>
    <t>Water meter for account root 134717</t>
  </si>
  <si>
    <t>134718</t>
  </si>
  <si>
    <t>5184 Cambridge Ln</t>
  </si>
  <si>
    <t>Water meter for account root 134718</t>
  </si>
  <si>
    <t>134719</t>
  </si>
  <si>
    <t>5172 Cambridge Ln</t>
  </si>
  <si>
    <t>Water meter for account root 134719</t>
  </si>
  <si>
    <t>134720</t>
  </si>
  <si>
    <t>5160 Cambridge Ln</t>
  </si>
  <si>
    <t>Water meter for account root 134720</t>
  </si>
  <si>
    <t>134721</t>
  </si>
  <si>
    <t>5148 Cambridge Ln</t>
  </si>
  <si>
    <t>Water meter for account root 134721</t>
  </si>
  <si>
    <t>134722</t>
  </si>
  <si>
    <t>5136 Cambridge Ln</t>
  </si>
  <si>
    <t>Water meter for account root 134722</t>
  </si>
  <si>
    <t>134723</t>
  </si>
  <si>
    <t>5124 Cambridge Ln</t>
  </si>
  <si>
    <t>Water meter for account root 134723</t>
  </si>
  <si>
    <t>134724</t>
  </si>
  <si>
    <t>5112 Cambridge Ln</t>
  </si>
  <si>
    <t>Water meter for account root 134724</t>
  </si>
  <si>
    <t>134725</t>
  </si>
  <si>
    <t>5100 Cambridge Ln</t>
  </si>
  <si>
    <t>Water meter for account root 134725</t>
  </si>
  <si>
    <t>134726</t>
  </si>
  <si>
    <t>5113 Cambridge Ln</t>
  </si>
  <si>
    <t>Water meter for account root 134726</t>
  </si>
  <si>
    <t>134727</t>
  </si>
  <si>
    <t>5125 Cambridge Ln</t>
  </si>
  <si>
    <t>Water meter for account root 134727</t>
  </si>
  <si>
    <t>134728</t>
  </si>
  <si>
    <t>5137 Cambridge Ln</t>
  </si>
  <si>
    <t>Water meter for account root 134728</t>
  </si>
  <si>
    <t>Inspected by IC on Jan 29, 2024, 9:49:00 AM</t>
  </si>
  <si>
    <t>134729</t>
  </si>
  <si>
    <t>5161 Cambridge Ln</t>
  </si>
  <si>
    <t>Water meter for account root 134729</t>
  </si>
  <si>
    <t>134730</t>
  </si>
  <si>
    <t>1537 Nantucket Ct</t>
  </si>
  <si>
    <t>Water meter for account root 134730</t>
  </si>
  <si>
    <t>134731</t>
  </si>
  <si>
    <t>1531 Nantucket Ct</t>
  </si>
  <si>
    <t>Water meter for account root 134731</t>
  </si>
  <si>
    <t>134732</t>
  </si>
  <si>
    <t>1532 Nantucket Ct</t>
  </si>
  <si>
    <t>Water meter for account root 134732</t>
  </si>
  <si>
    <t>134733</t>
  </si>
  <si>
    <t>1538 Nantucket Ct</t>
  </si>
  <si>
    <t>Water meter for account root 134733</t>
  </si>
  <si>
    <t>Inspected by IC on Jan 29, 2024, 9:53:00 AM</t>
  </si>
  <si>
    <t>134734</t>
  </si>
  <si>
    <t>1544 Nantucket Ct</t>
  </si>
  <si>
    <t>Water meter for account root 134734</t>
  </si>
  <si>
    <t>134735</t>
  </si>
  <si>
    <t>5173 Cambridge Ln</t>
  </si>
  <si>
    <t>Water meter for account root 134735</t>
  </si>
  <si>
    <t>134736</t>
  </si>
  <si>
    <t>5185 Cambridge Ln</t>
  </si>
  <si>
    <t>Water meter for account root 134736</t>
  </si>
  <si>
    <t>134737</t>
  </si>
  <si>
    <t>5197 Cambridge Ln</t>
  </si>
  <si>
    <t>Water meter for account root 134737</t>
  </si>
  <si>
    <t>134738</t>
  </si>
  <si>
    <t>5217 Cambridge Ln</t>
  </si>
  <si>
    <t>Water meter for account root 134738</t>
  </si>
  <si>
    <t>Inspected by IC on Jan 29, 2024, 9:59:56 AM</t>
  </si>
  <si>
    <t>134739</t>
  </si>
  <si>
    <t>5235 Cambridge Ln</t>
  </si>
  <si>
    <t>Water meter for account root 134739</t>
  </si>
  <si>
    <t>Inspected by IC on Jan 29, 2024, 10:02:00 AM</t>
  </si>
  <si>
    <t>134740</t>
  </si>
  <si>
    <t>5257 Cambridge Ln</t>
  </si>
  <si>
    <t>Water meter for account root 134740</t>
  </si>
  <si>
    <t>134741</t>
  </si>
  <si>
    <t>5273 Cambridge Ln</t>
  </si>
  <si>
    <t>Water meter for account root 134741</t>
  </si>
  <si>
    <t>134742</t>
  </si>
  <si>
    <t>5291 Cambridge Ln</t>
  </si>
  <si>
    <t>Water meter for account root 134742</t>
  </si>
  <si>
    <t>134743</t>
  </si>
  <si>
    <t>5290 Cambridge Ln</t>
  </si>
  <si>
    <t>Water meter for account root 134743</t>
  </si>
  <si>
    <t>134744</t>
  </si>
  <si>
    <t>5272 Cambridge Ln</t>
  </si>
  <si>
    <t>Water meter for account root 134744</t>
  </si>
  <si>
    <t>134745</t>
  </si>
  <si>
    <t>5254 Cambridge Ln</t>
  </si>
  <si>
    <t>Water meter for account root 134745</t>
  </si>
  <si>
    <t>134746</t>
  </si>
  <si>
    <t>5236 Cambridge Ln</t>
  </si>
  <si>
    <t>Water meter for account root 134746</t>
  </si>
  <si>
    <t>134747</t>
  </si>
  <si>
    <t>5218 Cambridge Ln</t>
  </si>
  <si>
    <t>Water meter for account root 134747</t>
  </si>
  <si>
    <t>134748</t>
  </si>
  <si>
    <t>1550 Seacoast Way</t>
  </si>
  <si>
    <t>Water meter for account root 134748</t>
  </si>
  <si>
    <t>134749</t>
  </si>
  <si>
    <t>1562 Seacoast Way</t>
  </si>
  <si>
    <t>Water meter for account root 134749</t>
  </si>
  <si>
    <t>134750</t>
  </si>
  <si>
    <t>1566 Seacoast Way</t>
  </si>
  <si>
    <t>Water meter for account root 134750</t>
  </si>
  <si>
    <t>Inspected by IC on Jan 29, 2024, 10:08:37 AM</t>
  </si>
  <si>
    <t>134751</t>
  </si>
  <si>
    <t>1568 Seacoast Way</t>
  </si>
  <si>
    <t>Water meter for account root 134751</t>
  </si>
  <si>
    <t>134752</t>
  </si>
  <si>
    <t>1574 Seacoast Way</t>
  </si>
  <si>
    <t>Water meter for account root 134752</t>
  </si>
  <si>
    <t>134753</t>
  </si>
  <si>
    <t>1580 Seacoast Way</t>
  </si>
  <si>
    <t>Water meter for account root 134753</t>
  </si>
  <si>
    <t>134754</t>
  </si>
  <si>
    <t>1586 Seacoast Way</t>
  </si>
  <si>
    <t>Water meter for account root 134754</t>
  </si>
  <si>
    <t>134755</t>
  </si>
  <si>
    <t>1592 Seacoast Way</t>
  </si>
  <si>
    <t>Water meter for account root 134755</t>
  </si>
  <si>
    <t>146000</t>
  </si>
  <si>
    <t>10 Rincon Point Ln</t>
  </si>
  <si>
    <t>Water meter for account root 146000</t>
  </si>
  <si>
    <t>146001</t>
  </si>
  <si>
    <t>8 Rincon Point Ln</t>
  </si>
  <si>
    <t>Water meter for account root 146001</t>
  </si>
  <si>
    <t>146002</t>
  </si>
  <si>
    <t>9 Rincon Point Ln</t>
  </si>
  <si>
    <t>Water meter for account root 146002</t>
  </si>
  <si>
    <t>146003</t>
  </si>
  <si>
    <t>7 Rincon Point Ln</t>
  </si>
  <si>
    <t>Water meter for account root 146003</t>
  </si>
  <si>
    <t>146004</t>
  </si>
  <si>
    <t>6 Rincon Point Ln</t>
  </si>
  <si>
    <t>Water meter for account root 146004</t>
  </si>
  <si>
    <t>146005</t>
  </si>
  <si>
    <t>5 Rincon Point Ln</t>
  </si>
  <si>
    <t>Water meter for account root 146005</t>
  </si>
  <si>
    <t>Inspected by Nathan_Jepson on 27-Mar-2024. Copper Non-Lead - Copper was found.</t>
  </si>
  <si>
    <t>Inspected by Nathan_Jepson on 27-Mar-2024. Gray Non-Lead - Plastic was found.</t>
  </si>
  <si>
    <t>146006</t>
  </si>
  <si>
    <t>4 Rincon Point Ln</t>
  </si>
  <si>
    <t>Water meter for account root 146006</t>
  </si>
  <si>
    <t>146007</t>
  </si>
  <si>
    <t>3 Rincon Point Ln</t>
  </si>
  <si>
    <t>Water meter for account root 146007</t>
  </si>
  <si>
    <t>146008</t>
  </si>
  <si>
    <t xml:space="preserve"> Lat 28-R # LANDSC</t>
  </si>
  <si>
    <t>Water meter for account root 146008</t>
  </si>
  <si>
    <t>146009</t>
  </si>
  <si>
    <t>2 Rincon Point Ln</t>
  </si>
  <si>
    <t>Water meter for account root 146009</t>
  </si>
  <si>
    <t>146010</t>
  </si>
  <si>
    <t>1 Rincon Point Ln</t>
  </si>
  <si>
    <t>Water meter for account root 146010</t>
  </si>
  <si>
    <t>146013</t>
  </si>
  <si>
    <t>181 Rincon Pt Rd</t>
  </si>
  <si>
    <t>Water meter for account root 146013</t>
  </si>
  <si>
    <t>146016</t>
  </si>
  <si>
    <t>183 Rincon Pt Rd</t>
  </si>
  <si>
    <t>Water meter for account root 146016</t>
  </si>
  <si>
    <t>146017</t>
  </si>
  <si>
    <t>196 Rincon Pt Rd</t>
  </si>
  <si>
    <t>Water meter for account root 146017</t>
  </si>
  <si>
    <t>Inspected by Nathan_Jepson on 27-Mar-2024. Blue Non-Lead - Plastic was found.</t>
  </si>
  <si>
    <t>146019</t>
  </si>
  <si>
    <t>182 Rincon Pt Rd</t>
  </si>
  <si>
    <t>Water meter for account root 146019</t>
  </si>
  <si>
    <t>146020</t>
  </si>
  <si>
    <t>180 Rincon Pt Rd</t>
  </si>
  <si>
    <t>Water meter for account root 146020</t>
  </si>
  <si>
    <t>146023</t>
  </si>
  <si>
    <t>170 Rincon Pt Rd</t>
  </si>
  <si>
    <t>Water meter for account root 146023</t>
  </si>
  <si>
    <t>146024</t>
  </si>
  <si>
    <t>168 Rincon Pt Rd</t>
  </si>
  <si>
    <t>Water meter for account root 146024</t>
  </si>
  <si>
    <t>146025</t>
  </si>
  <si>
    <t>162 Rincon Pt Rd</t>
  </si>
  <si>
    <t>Water meter for account root 146025</t>
  </si>
  <si>
    <t>146026</t>
  </si>
  <si>
    <t>156 Rincon Pt Rd</t>
  </si>
  <si>
    <t>Water meter for account root 146026</t>
  </si>
  <si>
    <t>146027</t>
  </si>
  <si>
    <t>150 Rincon Pt Rd</t>
  </si>
  <si>
    <t>Water meter for account root 146027</t>
  </si>
  <si>
    <t>Inspected by Nathan_Jepson on 27-Mar-2024. White Non-Lead - Plastic was found.</t>
  </si>
  <si>
    <t>146028</t>
  </si>
  <si>
    <t>140 Rincon Pt Rd</t>
  </si>
  <si>
    <t>Water meter for account root 146028</t>
  </si>
  <si>
    <t>Inspected by Eric_Flemming on 28-Mar-2024. Copper Non-Lead - Copper was found.</t>
  </si>
  <si>
    <t>146029</t>
  </si>
  <si>
    <t>132 Rincon Pt Rd</t>
  </si>
  <si>
    <t>Water meter for account root 146029</t>
  </si>
  <si>
    <t>146031</t>
  </si>
  <si>
    <t>185 Rincon Pt Rd</t>
  </si>
  <si>
    <t>Water meter for account root 146031</t>
  </si>
  <si>
    <t>146032</t>
  </si>
  <si>
    <t>191 Rincon Pt Rd</t>
  </si>
  <si>
    <t>Water meter for account root 146032</t>
  </si>
  <si>
    <t>146033</t>
  </si>
  <si>
    <t>195 Rincon Pt Rd</t>
  </si>
  <si>
    <t>Water meter for account root 146033</t>
  </si>
  <si>
    <t>146035</t>
  </si>
  <si>
    <t>116 Rincon Pt Rd</t>
  </si>
  <si>
    <t>Water meter for account root 146035</t>
  </si>
  <si>
    <t>146036</t>
  </si>
  <si>
    <t>108 Rincon Pt Rd</t>
  </si>
  <si>
    <t>Water meter for account root 146036</t>
  </si>
  <si>
    <t>146037</t>
  </si>
  <si>
    <t>187 Rincon Pt Rd</t>
  </si>
  <si>
    <t>Water meter for account root 146037</t>
  </si>
  <si>
    <t>Inspected by Nathan_Jepson on 28-Mar-2024. Gray Non-Lead - Plastic was found.</t>
  </si>
  <si>
    <t>146040</t>
  </si>
  <si>
    <t>8111 Buena Fortuna St</t>
  </si>
  <si>
    <t>Water meter for account root 146040</t>
  </si>
  <si>
    <t>146041</t>
  </si>
  <si>
    <t>203 Rincon Pt Rd</t>
  </si>
  <si>
    <t>Water meter for account root 146041</t>
  </si>
  <si>
    <t>146042</t>
  </si>
  <si>
    <t>207 Rincon Pt Rd</t>
  </si>
  <si>
    <t>Water meter for account root 146042</t>
  </si>
  <si>
    <t>146043</t>
  </si>
  <si>
    <t>777 Rincon Hill Rd</t>
  </si>
  <si>
    <t>Water meter for account root 146043</t>
  </si>
  <si>
    <t>146044</t>
  </si>
  <si>
    <t>765 Rincon Hill Rd</t>
  </si>
  <si>
    <t>Water meter for account root 146044</t>
  </si>
  <si>
    <t>146045</t>
  </si>
  <si>
    <t>755 Rincon Hill Rd</t>
  </si>
  <si>
    <t>Water meter for account root 146045</t>
  </si>
  <si>
    <t>Inspected by Eric_Flemming on 25-Mar-2024. Gray Non-Lead - Plastic was found.</t>
  </si>
  <si>
    <t>146046</t>
  </si>
  <si>
    <t>801 Rincon Hill Rd</t>
  </si>
  <si>
    <t>Water meter for account root 146046</t>
  </si>
  <si>
    <t>146047</t>
  </si>
  <si>
    <t>797 Rincon Hill Rd</t>
  </si>
  <si>
    <t>Water meter for account root 146047</t>
  </si>
  <si>
    <t>146048</t>
  </si>
  <si>
    <t>745 Rincon Hill Rd</t>
  </si>
  <si>
    <t>Water meter for account root 146048</t>
  </si>
  <si>
    <t>146049</t>
  </si>
  <si>
    <t>763 Rincon Hill Rd</t>
  </si>
  <si>
    <t>Water meter for account root 146049</t>
  </si>
  <si>
    <t>146050</t>
  </si>
  <si>
    <t>713 Rincon Hill Rd</t>
  </si>
  <si>
    <t>Water meter for account root 146050</t>
  </si>
  <si>
    <t>146051</t>
  </si>
  <si>
    <t>677 Rincon Hill Rd</t>
  </si>
  <si>
    <t>Water meter for account root 146051</t>
  </si>
  <si>
    <t>146053</t>
  </si>
  <si>
    <t>6500 Camino Carreta</t>
  </si>
  <si>
    <t>Water meter for account root 146053</t>
  </si>
  <si>
    <t>146054</t>
  </si>
  <si>
    <t>6667 Rincon Rd</t>
  </si>
  <si>
    <t>Water meter for account root 146054</t>
  </si>
  <si>
    <t>146055</t>
  </si>
  <si>
    <t>6655 Rincon Rd</t>
  </si>
  <si>
    <t>Water meter for account root 146055</t>
  </si>
  <si>
    <t>146056</t>
  </si>
  <si>
    <t>6794 Rincon Rd</t>
  </si>
  <si>
    <t>Water meter for account root 146056</t>
  </si>
  <si>
    <t>146057</t>
  </si>
  <si>
    <t>6616 Arozena Ln</t>
  </si>
  <si>
    <t>Water meter for account root 146057</t>
  </si>
  <si>
    <t>Inspected by Nathan_Jepson on 28-Mar-2024. Gray Galvanized was found.</t>
  </si>
  <si>
    <t>146058</t>
  </si>
  <si>
    <t>6618 Arozena Ln</t>
  </si>
  <si>
    <t>Water meter for account root 146058</t>
  </si>
  <si>
    <t>146060</t>
  </si>
  <si>
    <t>6659 Arozena Ln</t>
  </si>
  <si>
    <t>Water meter for account root 146060</t>
  </si>
  <si>
    <t>146065</t>
  </si>
  <si>
    <t>6630 Arozena Ln B</t>
  </si>
  <si>
    <t>Water meter for account root 146065</t>
  </si>
  <si>
    <t>146070</t>
  </si>
  <si>
    <t>1206 Lomita Ln</t>
  </si>
  <si>
    <t>Water meter for account root 146070</t>
  </si>
  <si>
    <t>146071</t>
  </si>
  <si>
    <t>1214 Lomita Ln</t>
  </si>
  <si>
    <t>Water meter for account root 146071</t>
  </si>
  <si>
    <t>Inspected by Nathan_Jepson on 25-Mar-2024. Gray Galvanized was found.</t>
  </si>
  <si>
    <t>Inspected by Nathan_Jepson on 25-Mar-2024. White Non-Lead - Plastic was found.</t>
  </si>
  <si>
    <t>146072</t>
  </si>
  <si>
    <t>1218 Lomita Ln</t>
  </si>
  <si>
    <t>Water meter for account root 146072</t>
  </si>
  <si>
    <t>146073</t>
  </si>
  <si>
    <t>1210 Lomita Ln</t>
  </si>
  <si>
    <t>Water meter for account root 146073</t>
  </si>
  <si>
    <t>146074</t>
  </si>
  <si>
    <t>1226 Lomita Ln</t>
  </si>
  <si>
    <t>Water meter for account root 146074</t>
  </si>
  <si>
    <t>146075</t>
  </si>
  <si>
    <t>1225 Lomita Ln</t>
  </si>
  <si>
    <t>Water meter for account root 146075</t>
  </si>
  <si>
    <t>146076</t>
  </si>
  <si>
    <t>1233 Lomita Ln</t>
  </si>
  <si>
    <t>Water meter for account root 146076</t>
  </si>
  <si>
    <t>Inspected by Nathan_Jepson on 21-Mar-2024. Copper Non-Lead - Copper was found.</t>
  </si>
  <si>
    <t>146077</t>
  </si>
  <si>
    <t>1237 Lomita Ln</t>
  </si>
  <si>
    <t>Water meter for account root 146077</t>
  </si>
  <si>
    <t>146080</t>
  </si>
  <si>
    <t>1221 Lomita Ln</t>
  </si>
  <si>
    <t>Water meter for account root 146080</t>
  </si>
  <si>
    <t>146081</t>
  </si>
  <si>
    <t>1217 Lomita Ln</t>
  </si>
  <si>
    <t>Water meter for account root 146081</t>
  </si>
  <si>
    <t>146083</t>
  </si>
  <si>
    <t>1224 Bega Way</t>
  </si>
  <si>
    <t>Water meter for account root 146083</t>
  </si>
  <si>
    <t>146086</t>
  </si>
  <si>
    <t>1240 Bega Way</t>
  </si>
  <si>
    <t>Water meter for account root 146086</t>
  </si>
  <si>
    <t>Inspected by Nathan_Jepson on 07-Feb-2024. Copper Non-Lead - Copper was found.</t>
  </si>
  <si>
    <t>Inspected by Nathan_Jepson on 07-Feb-2024. Gray Non-Lead - Plastic was found.</t>
  </si>
  <si>
    <t>146093</t>
  </si>
  <si>
    <t>5890 Via Real</t>
  </si>
  <si>
    <t>Water meter for account root 146093</t>
  </si>
  <si>
    <t>146100</t>
  </si>
  <si>
    <t>5146 Foothill Rd</t>
  </si>
  <si>
    <t>Water meter for account root 146100</t>
  </si>
  <si>
    <t>146104</t>
  </si>
  <si>
    <t>5664 Casitas Pass Rd</t>
  </si>
  <si>
    <t>Water meter for account root 146104</t>
  </si>
  <si>
    <t>146105</t>
  </si>
  <si>
    <t>5150 Foothill Road</t>
  </si>
  <si>
    <t>Water meter for account root 146105</t>
  </si>
  <si>
    <t>146106</t>
  </si>
  <si>
    <t>5662 Casitas Pass Rd</t>
  </si>
  <si>
    <t>Water meter for account root 146106</t>
  </si>
  <si>
    <t>146107</t>
  </si>
  <si>
    <t>5666 Casitas Pass Rd</t>
  </si>
  <si>
    <t>Water meter for account root 146107</t>
  </si>
  <si>
    <t>146108</t>
  </si>
  <si>
    <t>5809 Casitas Pass Rd</t>
  </si>
  <si>
    <t>Water meter for account root 146108</t>
  </si>
  <si>
    <t>146109</t>
  </si>
  <si>
    <t>5815 Casitas Pass Rd</t>
  </si>
  <si>
    <t>Water meter for account root 146109</t>
  </si>
  <si>
    <t>146117</t>
  </si>
  <si>
    <t>6345 Casitas Pass Rd</t>
  </si>
  <si>
    <t>Water meter for account root 146117</t>
  </si>
  <si>
    <t>146123</t>
  </si>
  <si>
    <t>7121 Gobernador Canyon Rd</t>
  </si>
  <si>
    <t>Water meter for account root 146123</t>
  </si>
  <si>
    <t>Inspected by Eric_Flemming on 07-Feb-2024. Copper Non-Lead - Copper was found.</t>
  </si>
  <si>
    <t>146130</t>
  </si>
  <si>
    <t>7125 Gobernador Canyon Rd</t>
  </si>
  <si>
    <t>Water meter for account root 146130</t>
  </si>
  <si>
    <t>146133</t>
  </si>
  <si>
    <t>7130 Gobernador Cyn Rd</t>
  </si>
  <si>
    <t>Water meter for account root 146133</t>
  </si>
  <si>
    <t>Inspected by Nathan_Jepson on 26-Feb-2024. Copper Non-Lead - Copper was found.</t>
  </si>
  <si>
    <t>Inspected by Nathan_Jepson on 26-Feb-2024. Gray Non-Lead - Plastic was found.</t>
  </si>
  <si>
    <t>146134</t>
  </si>
  <si>
    <t>7162 Gobernador Canyon Rd</t>
  </si>
  <si>
    <t>Water meter for account root 146134</t>
  </si>
  <si>
    <t>146135</t>
  </si>
  <si>
    <t>7140 Gobernador Canyon Rd</t>
  </si>
  <si>
    <t>Water meter for account root 146135</t>
  </si>
  <si>
    <t>146137</t>
  </si>
  <si>
    <t>7190 Gobernador Canyon Rd</t>
  </si>
  <si>
    <t>Water meter for account root 146137</t>
  </si>
  <si>
    <t>146144</t>
  </si>
  <si>
    <t>7200 Gobernador Canyon Rd</t>
  </si>
  <si>
    <t>Water meter for account root 146144</t>
  </si>
  <si>
    <t>146146</t>
  </si>
  <si>
    <t>7225 Gobernador Canyon Rd</t>
  </si>
  <si>
    <t>Water meter for account root 146146</t>
  </si>
  <si>
    <t>Inspected by Nathan_Jepson on 26-Feb-2024. White Non-Lead - Plastic was found.</t>
  </si>
  <si>
    <t>146149</t>
  </si>
  <si>
    <t>7253 Gobernador Canyon Rd</t>
  </si>
  <si>
    <t>Water meter for account root 146149</t>
  </si>
  <si>
    <t>Inspected by Eric_Flemming on 26-Feb-2024. Copper Non-Lead - Copper was found.</t>
  </si>
  <si>
    <t>146150</t>
  </si>
  <si>
    <t>7404 Stanley Park Rd</t>
  </si>
  <si>
    <t>Water meter for account root 146150</t>
  </si>
  <si>
    <t>146160</t>
  </si>
  <si>
    <t>Lat 30</t>
  </si>
  <si>
    <t>Water meter for account root 146160</t>
  </si>
  <si>
    <t>146205</t>
  </si>
  <si>
    <t>6845 Shepard Mesa Rd</t>
  </si>
  <si>
    <t>Water meter for account root 146205</t>
  </si>
  <si>
    <t>Inspected by Eric_Flemming on 22-Feb-2024. Copper Non-Lead - Copper was found.</t>
  </si>
  <si>
    <t>Inspected by Eric_Flemming on 22-Feb-2024. White Non-Lead - Plastic was found.</t>
  </si>
  <si>
    <t>146210</t>
  </si>
  <si>
    <t>6875 Shepard Mesa Rd</t>
  </si>
  <si>
    <t>Water meter for account root 146210</t>
  </si>
  <si>
    <t>146213</t>
  </si>
  <si>
    <t>6888 Shepard Mesa Rd</t>
  </si>
  <si>
    <t>Water meter for account root 146213</t>
  </si>
  <si>
    <t>146216</t>
  </si>
  <si>
    <t>6890 Shepard Mesa Rd</t>
  </si>
  <si>
    <t>Water meter for account root 146216</t>
  </si>
  <si>
    <t>Inspected by Eric_Flemming on 07-Feb-2024. White Non-Lead - Plastic was found.</t>
  </si>
  <si>
    <t>146219</t>
  </si>
  <si>
    <t>6885 Shepard Mesa Rd</t>
  </si>
  <si>
    <t>Water meter for account root 146219</t>
  </si>
  <si>
    <t>146222</t>
  </si>
  <si>
    <t>6925 Shepard Mesa Rd</t>
  </si>
  <si>
    <t>Water meter for account root 146222</t>
  </si>
  <si>
    <t>Inspected by Nathan_Jepson on 22-Feb-2024. Copper Non-Lead - Copper was found.</t>
  </si>
  <si>
    <t>Inspected by Nathan_Jepson on 22-Feb-2024. White Non-Lead - Plastic was found.</t>
  </si>
  <si>
    <t>146223</t>
  </si>
  <si>
    <t>6935 Shepard Mesa Rd</t>
  </si>
  <si>
    <t>Water meter for account root 146223</t>
  </si>
  <si>
    <t>146224</t>
  </si>
  <si>
    <t>6945 Shepard Mesa Rd</t>
  </si>
  <si>
    <t>Water meter for account root 146224</t>
  </si>
  <si>
    <t>Inspected by Eric_Flemming on 22-Feb-2024. Gray Galvanized was found.</t>
  </si>
  <si>
    <t>146227</t>
  </si>
  <si>
    <t>7040 Shepard Mesa Rd</t>
  </si>
  <si>
    <t>Water meter for account root 146227</t>
  </si>
  <si>
    <t>Inspected by Eric_Flemming on 14-Feb-2024. Copper Non-Lead - Copper was found.</t>
  </si>
  <si>
    <t>Inspected by Eric_Flemming on 14-Feb-2024. Gray Non-Lead - Plastic was found.</t>
  </si>
  <si>
    <t>146228</t>
  </si>
  <si>
    <t>7030 Shepard Mesa Rd</t>
  </si>
  <si>
    <t>Water meter for account root 146228</t>
  </si>
  <si>
    <t>146229</t>
  </si>
  <si>
    <t>7000 Shepard Mesa Rd</t>
  </si>
  <si>
    <t>Water meter for account root 146229</t>
  </si>
  <si>
    <t>146232</t>
  </si>
  <si>
    <t>6953 Shepard Mesa Rd</t>
  </si>
  <si>
    <t>Water meter for account root 146232</t>
  </si>
  <si>
    <t>146235</t>
  </si>
  <si>
    <t>6957 Shepard Mesa Rd</t>
  </si>
  <si>
    <t>Water meter for account root 146235</t>
  </si>
  <si>
    <t>146237</t>
  </si>
  <si>
    <t>6977 Shepard Mesa Rd</t>
  </si>
  <si>
    <t>Water meter for account root 146237</t>
  </si>
  <si>
    <t>146239</t>
  </si>
  <si>
    <t>7045 Shepard Mesa Rd</t>
  </si>
  <si>
    <t>Water meter for account root 146239</t>
  </si>
  <si>
    <t>146243</t>
  </si>
  <si>
    <t>7095 Shepard Mesa Rd</t>
  </si>
  <si>
    <t>Water meter for account root 146243</t>
  </si>
  <si>
    <t>146247</t>
  </si>
  <si>
    <t>7256 Shepard Mesa Rd</t>
  </si>
  <si>
    <t>Water meter for account root 146247</t>
  </si>
  <si>
    <t>146249</t>
  </si>
  <si>
    <t>7235 Shepard Mesa Rd</t>
  </si>
  <si>
    <t>Water meter for account root 146249</t>
  </si>
  <si>
    <t>146252</t>
  </si>
  <si>
    <t>1650 Shepard Mesa Ln</t>
  </si>
  <si>
    <t>Water meter for account root 146252</t>
  </si>
  <si>
    <t>146254</t>
  </si>
  <si>
    <t>1655 Shepard Mesa Ln</t>
  </si>
  <si>
    <t>Water meter for account root 146254</t>
  </si>
  <si>
    <t>Inspected by Eric_Flemming on 14-Feb-2024. White Non-Lead - Plastic was found.</t>
  </si>
  <si>
    <t>146257</t>
  </si>
  <si>
    <t>1689 Shepard Mesa Ln</t>
  </si>
  <si>
    <t>Water meter for account root 146257</t>
  </si>
  <si>
    <t>146260</t>
  </si>
  <si>
    <t>7268 Shepard Mesa Rd</t>
  </si>
  <si>
    <t>Water meter for account root 146260</t>
  </si>
  <si>
    <t>146263</t>
  </si>
  <si>
    <t>7270 Shepard Mesa Rd</t>
  </si>
  <si>
    <t>Water meter for account root 146263</t>
  </si>
  <si>
    <t>146265</t>
  </si>
  <si>
    <t>7272 Shepard Mesa Rd</t>
  </si>
  <si>
    <t>Water meter for account root 146265</t>
  </si>
  <si>
    <t>146267</t>
  </si>
  <si>
    <t>7274 Shepard Mesa Rd</t>
  </si>
  <si>
    <t>Water meter for account root 146267</t>
  </si>
  <si>
    <t>146268</t>
  </si>
  <si>
    <t>7278 Shepard Mesa Rd</t>
  </si>
  <si>
    <t>Water meter for account root 146268</t>
  </si>
  <si>
    <t>146275</t>
  </si>
  <si>
    <t>7331 Shepard Mesa Rd</t>
  </si>
  <si>
    <t>Water meter for account root 146275</t>
  </si>
  <si>
    <t>146278</t>
  </si>
  <si>
    <t>7312 Shepard Mesa Rd</t>
  </si>
  <si>
    <t>Water meter for account root 146278</t>
  </si>
  <si>
    <t>146281</t>
  </si>
  <si>
    <t>7308 Shepard Mesa Rd</t>
  </si>
  <si>
    <t>Water meter for account root 146281</t>
  </si>
  <si>
    <t>146282</t>
  </si>
  <si>
    <t>7344 Shepard Mesa Rd</t>
  </si>
  <si>
    <t>Water meter for account root 146282</t>
  </si>
  <si>
    <t>146284</t>
  </si>
  <si>
    <t>6660 Gobernador Cyn Rd</t>
  </si>
  <si>
    <t>Water meter for account root 146284</t>
  </si>
  <si>
    <t>146290</t>
  </si>
  <si>
    <t>7363 Shepard Mesa Rd</t>
  </si>
  <si>
    <t>Water meter for account root 146290</t>
  </si>
  <si>
    <t>146293</t>
  </si>
  <si>
    <t>7390 Shepard Mesa Rd</t>
  </si>
  <si>
    <t>Water meter for account root 146293</t>
  </si>
  <si>
    <t>146300</t>
  </si>
  <si>
    <t>7425 Shepard Mesa Rd</t>
  </si>
  <si>
    <t>Water meter for account root 146300</t>
  </si>
  <si>
    <t>146301</t>
  </si>
  <si>
    <t>7427 Shepard Mesa Rd</t>
  </si>
  <si>
    <t>Water meter for account root 146301</t>
  </si>
  <si>
    <t>146302</t>
  </si>
  <si>
    <t>7431 Shepard Mesa Rd</t>
  </si>
  <si>
    <t>Water meter for account root 146302</t>
  </si>
  <si>
    <t>146303</t>
  </si>
  <si>
    <t>7433 Shepard Mesa Rd</t>
  </si>
  <si>
    <t>Water meter for account root 146303</t>
  </si>
  <si>
    <t>146304</t>
  </si>
  <si>
    <t>7440 Shepard Mesa Rd</t>
  </si>
  <si>
    <t>Water meter for account root 146304</t>
  </si>
  <si>
    <t>146305</t>
  </si>
  <si>
    <t>7446 Shepard Mesa Rd</t>
  </si>
  <si>
    <t>Water meter for account root 146305</t>
  </si>
  <si>
    <t>146307</t>
  </si>
  <si>
    <t>7450 Shepard Mesa Rd</t>
  </si>
  <si>
    <t>Water meter for account root 146307</t>
  </si>
  <si>
    <t>146310</t>
  </si>
  <si>
    <t>7458 Shepard Mesa Rd</t>
  </si>
  <si>
    <t>Water meter for account root 146310</t>
  </si>
  <si>
    <t>146313</t>
  </si>
  <si>
    <t>7466 Shepard Mesa Rd</t>
  </si>
  <si>
    <t>Water meter for account root 146313</t>
  </si>
  <si>
    <t>146316</t>
  </si>
  <si>
    <t>7461 Shepard Mesa Rd</t>
  </si>
  <si>
    <t>Water meter for account root 146316</t>
  </si>
  <si>
    <t>Inspected by Eric_Flemming on 21-Feb-2024. Copper Non-Lead - Copper was found.</t>
  </si>
  <si>
    <t>Inspected by Eric_Flemming on 21-Feb-2024. White Non-Lead - Plastic was found.</t>
  </si>
  <si>
    <t>146317</t>
  </si>
  <si>
    <t>7467 Shepard Mesa Rd</t>
  </si>
  <si>
    <t>Water meter for account root 146317</t>
  </si>
  <si>
    <t>146319</t>
  </si>
  <si>
    <t>7172 Shepard Mesa Rd</t>
  </si>
  <si>
    <t>Water meter for account root 146319</t>
  </si>
  <si>
    <t>146320</t>
  </si>
  <si>
    <t>7475 Shepard Mesa Rd</t>
  </si>
  <si>
    <t>Water meter for account root 146320</t>
  </si>
  <si>
    <t>146323</t>
  </si>
  <si>
    <t>7472 Shepard Mesa Rd</t>
  </si>
  <si>
    <t>Water meter for account root 146323</t>
  </si>
  <si>
    <t>146325</t>
  </si>
  <si>
    <t>7476 Shepard Mesa Rd</t>
  </si>
  <si>
    <t>Water meter for account root 146325</t>
  </si>
  <si>
    <t>146326</t>
  </si>
  <si>
    <t>7188 Shepard Mesa Rd</t>
  </si>
  <si>
    <t>Water meter for account root 146326</t>
  </si>
  <si>
    <t>146330</t>
  </si>
  <si>
    <t>7498 Shepard Mesa Rd</t>
  </si>
  <si>
    <t>Water meter for account root 146330</t>
  </si>
  <si>
    <t>146331</t>
  </si>
  <si>
    <t>7491 Shepard Mesa Rd</t>
  </si>
  <si>
    <t>Water meter for account root 146331</t>
  </si>
  <si>
    <t>157001</t>
  </si>
  <si>
    <t>5986 Birch St</t>
  </si>
  <si>
    <t>Water meter for account root 157001</t>
  </si>
  <si>
    <t>Interpolation within Interpolation Area 20. Based on 8 meters surveyed. No lead was found at 10% of the interpolation area therefore non-lead - other was applied to the remainder of the interpolation area.</t>
  </si>
  <si>
    <t>157002</t>
  </si>
  <si>
    <t>5980 Birch St</t>
  </si>
  <si>
    <t>Water meter for account root 157002</t>
  </si>
  <si>
    <t>Field inspection by VK on Jan 29, 2024, 10:37:00 AM.</t>
  </si>
  <si>
    <t>Field Inspection</t>
  </si>
  <si>
    <t>Field protocol performed. One of 8 meters surveyed in Interpolation Area 20. Copper copper on CVWD's side and gray plastic on customer's side. Photos and information in Survey123.</t>
  </si>
  <si>
    <t>157003</t>
  </si>
  <si>
    <t>5976 Birch St</t>
  </si>
  <si>
    <t>Water meter for account root 157003</t>
  </si>
  <si>
    <t>157004</t>
  </si>
  <si>
    <t>5970 Birch St</t>
  </si>
  <si>
    <t>Water meter for account root 157004</t>
  </si>
  <si>
    <t>157005</t>
  </si>
  <si>
    <t>5966 Birch St</t>
  </si>
  <si>
    <t>Water meter for account root 157005</t>
  </si>
  <si>
    <t>157006</t>
  </si>
  <si>
    <t>5960 Birch St</t>
  </si>
  <si>
    <t>Water meter for account root 157006</t>
  </si>
  <si>
    <t>Field inspection by VK on Jan 29, 2024, 2:25:00 PM.</t>
  </si>
  <si>
    <t>157007</t>
  </si>
  <si>
    <t>5956 Birch St</t>
  </si>
  <si>
    <t>Water meter for account root 157007</t>
  </si>
  <si>
    <t>Field inspection by VK on Jan 29, 2024, 10:42:00 AM.</t>
  </si>
  <si>
    <t>157008</t>
  </si>
  <si>
    <t>5950 Birch St</t>
  </si>
  <si>
    <t>Water meter for account root 157008</t>
  </si>
  <si>
    <t>157009</t>
  </si>
  <si>
    <t>5946 Birch St</t>
  </si>
  <si>
    <t>Water meter for account root 157009</t>
  </si>
  <si>
    <t>157010</t>
  </si>
  <si>
    <t>5940 Birch St</t>
  </si>
  <si>
    <t>Water meter for account root 157010</t>
  </si>
  <si>
    <t>157011</t>
  </si>
  <si>
    <t>5936 Birch St</t>
  </si>
  <si>
    <t>Water meter for account root 157011</t>
  </si>
  <si>
    <t>157012</t>
  </si>
  <si>
    <t>5930 Birch St</t>
  </si>
  <si>
    <t>Water meter for account root 157012</t>
  </si>
  <si>
    <t>157013</t>
  </si>
  <si>
    <t>5926 Birch St</t>
  </si>
  <si>
    <t>Water meter for account root 157013</t>
  </si>
  <si>
    <t>157014</t>
  </si>
  <si>
    <t>5950 Birch St-Landscap</t>
  </si>
  <si>
    <t>Water meter for account root 157014</t>
  </si>
  <si>
    <t>157015</t>
  </si>
  <si>
    <t xml:space="preserve"> Birch St/Park # LANDSC</t>
  </si>
  <si>
    <t>Water meter for account root 157015</t>
  </si>
  <si>
    <t>157016</t>
  </si>
  <si>
    <t>5911 Birch St</t>
  </si>
  <si>
    <t>Water meter for account root 157016</t>
  </si>
  <si>
    <t>157017</t>
  </si>
  <si>
    <t>5915 Birch St</t>
  </si>
  <si>
    <t>Water meter for account root 157017</t>
  </si>
  <si>
    <t>157018</t>
  </si>
  <si>
    <t>5921 Birch St</t>
  </si>
  <si>
    <t>Water meter for account root 157018</t>
  </si>
  <si>
    <t>157019</t>
  </si>
  <si>
    <t>5925 Birch St</t>
  </si>
  <si>
    <t>Water meter for account root 157019</t>
  </si>
  <si>
    <t>157020</t>
  </si>
  <si>
    <t>5931 Birch St</t>
  </si>
  <si>
    <t>Water meter for account root 157020</t>
  </si>
  <si>
    <t>157021</t>
  </si>
  <si>
    <t>5935 Birch St</t>
  </si>
  <si>
    <t>Water meter for account root 157021</t>
  </si>
  <si>
    <t>Field inspection by VK on Jan 29, 2024, 10:53:32 AM.</t>
  </si>
  <si>
    <t>157022</t>
  </si>
  <si>
    <t>5941 Birch St</t>
  </si>
  <si>
    <t>Water meter for account root 157022</t>
  </si>
  <si>
    <t>157023</t>
  </si>
  <si>
    <t>5945 Birch St</t>
  </si>
  <si>
    <t>Water meter for account root 157023</t>
  </si>
  <si>
    <t>157024</t>
  </si>
  <si>
    <t>5951 Birch St</t>
  </si>
  <si>
    <t>Water meter for account root 157024</t>
  </si>
  <si>
    <t>157025</t>
  </si>
  <si>
    <t>5976 Hickory St</t>
  </si>
  <si>
    <t>Water meter for account root 157025</t>
  </si>
  <si>
    <t>157026</t>
  </si>
  <si>
    <t>5970 Hickory St</t>
  </si>
  <si>
    <t>Water meter for account root 157026</t>
  </si>
  <si>
    <t>Field inspection by VK on Jan 29, 2024, 11:04:00 AM.</t>
  </si>
  <si>
    <t>157027</t>
  </si>
  <si>
    <t>5966 Hickory St</t>
  </si>
  <si>
    <t>Water meter for account root 157027</t>
  </si>
  <si>
    <t>157028</t>
  </si>
  <si>
    <t>Hickory St POOL</t>
  </si>
  <si>
    <t>Water meter for account root 157028</t>
  </si>
  <si>
    <t>157029</t>
  </si>
  <si>
    <t>5950 Hickory St</t>
  </si>
  <si>
    <t>Water meter for account root 157029</t>
  </si>
  <si>
    <t>157030</t>
  </si>
  <si>
    <t>5946 Hickory St</t>
  </si>
  <si>
    <t>Water meter for account root 157030</t>
  </si>
  <si>
    <t>157031</t>
  </si>
  <si>
    <t>5940 Hickory St</t>
  </si>
  <si>
    <t>Water meter for account root 157031</t>
  </si>
  <si>
    <t>Field inspection by VK on Jan 29, 2024, 11:11:38 AM.</t>
  </si>
  <si>
    <t>157032</t>
  </si>
  <si>
    <t>5936 Hickory St</t>
  </si>
  <si>
    <t>Water meter for account root 157032</t>
  </si>
  <si>
    <t>157033</t>
  </si>
  <si>
    <t>5930 Hickory St</t>
  </si>
  <si>
    <t>Water meter for account root 157033</t>
  </si>
  <si>
    <t>157034</t>
  </si>
  <si>
    <t>5926 Hickory St</t>
  </si>
  <si>
    <t>Water meter for account root 157034</t>
  </si>
  <si>
    <t>157035</t>
  </si>
  <si>
    <t>5920 Hickory St</t>
  </si>
  <si>
    <t>Water meter for account root 157035</t>
  </si>
  <si>
    <t>Field inspection by VK on Jan 29, 2024, 11:16:00 AM.</t>
  </si>
  <si>
    <t>157036</t>
  </si>
  <si>
    <t>5916 Hickory St</t>
  </si>
  <si>
    <t>Water meter for account root 157036</t>
  </si>
  <si>
    <t>157037</t>
  </si>
  <si>
    <t>5910 Hickory St</t>
  </si>
  <si>
    <t>Water meter for account root 157037</t>
  </si>
  <si>
    <t>157038</t>
  </si>
  <si>
    <t>5911 Hickory St</t>
  </si>
  <si>
    <t>Water meter for account root 157038</t>
  </si>
  <si>
    <t>157039</t>
  </si>
  <si>
    <t>5915 Hickory St</t>
  </si>
  <si>
    <t>Water meter for account root 157039</t>
  </si>
  <si>
    <t>157040</t>
  </si>
  <si>
    <t>5921 Hickory St</t>
  </si>
  <si>
    <t>Water meter for account root 157040</t>
  </si>
  <si>
    <t>157041</t>
  </si>
  <si>
    <t>5925 Hickory St</t>
  </si>
  <si>
    <t>Water meter for account root 157041</t>
  </si>
  <si>
    <t>157042</t>
  </si>
  <si>
    <t>5931 Hickory St</t>
  </si>
  <si>
    <t>Water meter for account root 157042</t>
  </si>
  <si>
    <t>157043</t>
  </si>
  <si>
    <t>5935 Hickory St</t>
  </si>
  <si>
    <t>Water meter for account root 157043</t>
  </si>
  <si>
    <t>157044</t>
  </si>
  <si>
    <t>5941 Hickory St</t>
  </si>
  <si>
    <t>Water meter for account root 157044</t>
  </si>
  <si>
    <t>157045</t>
  </si>
  <si>
    <t>5945 Hickory St</t>
  </si>
  <si>
    <t>Water meter for account root 157045</t>
  </si>
  <si>
    <t>157046</t>
  </si>
  <si>
    <t>5951 Hickory St</t>
  </si>
  <si>
    <t>Water meter for account root 157046</t>
  </si>
  <si>
    <t>157047</t>
  </si>
  <si>
    <t>5955 Hickory St</t>
  </si>
  <si>
    <t>Water meter for account root 157047</t>
  </si>
  <si>
    <t>157048</t>
  </si>
  <si>
    <t>5961 Hickory St</t>
  </si>
  <si>
    <t>Water meter for account root 157048</t>
  </si>
  <si>
    <t>157049</t>
  </si>
  <si>
    <t>5965 Hickory St</t>
  </si>
  <si>
    <t>Water meter for account root 157049</t>
  </si>
  <si>
    <t>157050</t>
  </si>
  <si>
    <t>5971 Hickory St</t>
  </si>
  <si>
    <t>Water meter for account root 157050</t>
  </si>
  <si>
    <t>157051</t>
  </si>
  <si>
    <t>5975 Hickory St</t>
  </si>
  <si>
    <t>Water meter for account root 157051</t>
  </si>
  <si>
    <t>157052</t>
  </si>
  <si>
    <t>5981 Hickory St</t>
  </si>
  <si>
    <t>Water meter for account root 157052</t>
  </si>
  <si>
    <t>157053</t>
  </si>
  <si>
    <t>5985 Hickory St</t>
  </si>
  <si>
    <t>Water meter for account root 157053</t>
  </si>
  <si>
    <t>157054</t>
  </si>
  <si>
    <t>1061 Bailard Ave</t>
  </si>
  <si>
    <t>Water meter for account root 157054</t>
  </si>
  <si>
    <t>157055</t>
  </si>
  <si>
    <t>1051 Bailard Ave</t>
  </si>
  <si>
    <t>Water meter for account root 157055</t>
  </si>
  <si>
    <t>157056</t>
  </si>
  <si>
    <t>1041 Bailard Ave</t>
  </si>
  <si>
    <t>Water meter for account root 157056</t>
  </si>
  <si>
    <t>157057</t>
  </si>
  <si>
    <t>1031 Bailard Ave</t>
  </si>
  <si>
    <t>Water meter for account root 157057</t>
  </si>
  <si>
    <t>157058</t>
  </si>
  <si>
    <t>1021 Bailard Ave</t>
  </si>
  <si>
    <t>Water meter for account root 157058</t>
  </si>
  <si>
    <t>157059</t>
  </si>
  <si>
    <t>1011 Bailard Ave</t>
  </si>
  <si>
    <t>Water meter for account root 157059</t>
  </si>
  <si>
    <t>157060</t>
  </si>
  <si>
    <t>1001 Bailard Ave</t>
  </si>
  <si>
    <t>Water meter for account root 157060</t>
  </si>
  <si>
    <t>157061</t>
  </si>
  <si>
    <t>5970 Via Real</t>
  </si>
  <si>
    <t>Water meter for account root 157061</t>
  </si>
  <si>
    <t>157062</t>
  </si>
  <si>
    <t>5966 Via Real</t>
  </si>
  <si>
    <t>Water meter for account root 157062</t>
  </si>
  <si>
    <t>157063</t>
  </si>
  <si>
    <t>5960 Via Real</t>
  </si>
  <si>
    <t>Water meter for account root 157063</t>
  </si>
  <si>
    <t>157064</t>
  </si>
  <si>
    <t>5956 Via Real</t>
  </si>
  <si>
    <t>Water meter for account root 157064</t>
  </si>
  <si>
    <t>157065</t>
  </si>
  <si>
    <t>5950 Via Real</t>
  </si>
  <si>
    <t>Water meter for account root 157065</t>
  </si>
  <si>
    <t>157066</t>
  </si>
  <si>
    <t>5946 Via Real</t>
  </si>
  <si>
    <t>Water meter for account root 157066</t>
  </si>
  <si>
    <t>157067</t>
  </si>
  <si>
    <t>5940 Via Real</t>
  </si>
  <si>
    <t>Water meter for account root 157067</t>
  </si>
  <si>
    <t>157068</t>
  </si>
  <si>
    <t>5936 Via Real</t>
  </si>
  <si>
    <t>Water meter for account root 157068</t>
  </si>
  <si>
    <t>157069</t>
  </si>
  <si>
    <t>5930 Via Real</t>
  </si>
  <si>
    <t>Water meter for account root 157069</t>
  </si>
  <si>
    <t>157070</t>
  </si>
  <si>
    <t>5926 Via Real</t>
  </si>
  <si>
    <t>Water meter for account root 157070</t>
  </si>
  <si>
    <t>157071</t>
  </si>
  <si>
    <t>5920 Via Real</t>
  </si>
  <si>
    <t>Water meter for account root 157071</t>
  </si>
  <si>
    <t>Field inspection by VK on Jan 29, 2024, 10:24:00 AM.</t>
  </si>
  <si>
    <t>157072</t>
  </si>
  <si>
    <t>5916 Via Real</t>
  </si>
  <si>
    <t>Water meter for account root 157072</t>
  </si>
  <si>
    <t>157073</t>
  </si>
  <si>
    <t>5910 Via Real</t>
  </si>
  <si>
    <t>Water meter for account root 157073</t>
  </si>
  <si>
    <t>157074</t>
  </si>
  <si>
    <t>1092 Palmetto Way</t>
  </si>
  <si>
    <t>Water meter for account root 157074</t>
  </si>
  <si>
    <t>157075</t>
  </si>
  <si>
    <t>1080 Palmetto Way</t>
  </si>
  <si>
    <t>Water meter for account root 157075</t>
  </si>
  <si>
    <t>157076</t>
  </si>
  <si>
    <t>6068 Jacaranda Way</t>
  </si>
  <si>
    <t>Water meter for account root 157076</t>
  </si>
  <si>
    <t>157077</t>
  </si>
  <si>
    <t>6099 Jacaranda Way</t>
  </si>
  <si>
    <t>Water meter for account root 157077</t>
  </si>
  <si>
    <t>157078</t>
  </si>
  <si>
    <t>6088 Jacaranda Way</t>
  </si>
  <si>
    <t>Water meter for account root 157078</t>
  </si>
  <si>
    <t>157079</t>
  </si>
  <si>
    <t>1075 Palmetto Way</t>
  </si>
  <si>
    <t>Water meter for account root 157079</t>
  </si>
  <si>
    <t>157080</t>
  </si>
  <si>
    <t>6087 Jacaranda Way</t>
  </si>
  <si>
    <t>Water meter for account root 157080</t>
  </si>
  <si>
    <t>157081</t>
  </si>
  <si>
    <t>6075 Jacaranda Way</t>
  </si>
  <si>
    <t>Water meter for account root 157081</t>
  </si>
  <si>
    <t>157082</t>
  </si>
  <si>
    <t>6048 Jacaranda Way</t>
  </si>
  <si>
    <t>Water meter for account root 157082</t>
  </si>
  <si>
    <t>157083</t>
  </si>
  <si>
    <t>6063 Jacaranda Way ALLYC</t>
  </si>
  <si>
    <t>Water meter for account root 157083</t>
  </si>
  <si>
    <t>157084</t>
  </si>
  <si>
    <t>6051 Jacaranda Way ALLYC</t>
  </si>
  <si>
    <t>Water meter for account root 157084</t>
  </si>
  <si>
    <t>157085</t>
  </si>
  <si>
    <t>6039 Jacaranda Way # ALLEY</t>
  </si>
  <si>
    <t>Water meter for account root 157085</t>
  </si>
  <si>
    <t>157086</t>
  </si>
  <si>
    <t>6027 Jacaranda Way # ALLEY</t>
  </si>
  <si>
    <t>Water meter for account root 157086</t>
  </si>
  <si>
    <t>157087</t>
  </si>
  <si>
    <t>6015 Jacaranda Way</t>
  </si>
  <si>
    <t>Water meter for account root 157087</t>
  </si>
  <si>
    <t>157088</t>
  </si>
  <si>
    <t>1045 Palmetto Way</t>
  </si>
  <si>
    <t>Water meter for account root 157088</t>
  </si>
  <si>
    <t>157089</t>
  </si>
  <si>
    <t>Jacaranda Way CABAN</t>
  </si>
  <si>
    <t>Water meter for account root 157089</t>
  </si>
  <si>
    <t>157090</t>
  </si>
  <si>
    <t>6008 Jacaranda Way</t>
  </si>
  <si>
    <t>Water meter for account root 157090</t>
  </si>
  <si>
    <t>157091</t>
  </si>
  <si>
    <t>1062 Palmetto Way</t>
  </si>
  <si>
    <t>Water meter for account root 157091</t>
  </si>
  <si>
    <t>157092</t>
  </si>
  <si>
    <t>1054 Palmetto Way</t>
  </si>
  <si>
    <t>Water meter for account root 157092</t>
  </si>
  <si>
    <t>Inspected by Eric_Flemming on 14-Mar-2024. White Non-Lead - Plastic was found.</t>
  </si>
  <si>
    <t>157093</t>
  </si>
  <si>
    <t>1048 Palmetto Way</t>
  </si>
  <si>
    <t>Water meter for account root 157093</t>
  </si>
  <si>
    <t>157094</t>
  </si>
  <si>
    <t>1042 Palmetto Way</t>
  </si>
  <si>
    <t>Water meter for account root 157094</t>
  </si>
  <si>
    <t>157095</t>
  </si>
  <si>
    <t>1035 Palmetto Way</t>
  </si>
  <si>
    <t>Water meter for account root 157095</t>
  </si>
  <si>
    <t>157096</t>
  </si>
  <si>
    <t>1025 Palmetto Way</t>
  </si>
  <si>
    <t>Water meter for account root 157096</t>
  </si>
  <si>
    <t>157097</t>
  </si>
  <si>
    <t>1024 Palmetto Way</t>
  </si>
  <si>
    <t>Water meter for account root 157097</t>
  </si>
  <si>
    <t>157098</t>
  </si>
  <si>
    <t>1018 Palmetto Way</t>
  </si>
  <si>
    <t>Water meter for account root 157098</t>
  </si>
  <si>
    <t>157099</t>
  </si>
  <si>
    <t>1012 Palmetto Way</t>
  </si>
  <si>
    <t>Water meter for account root 157099</t>
  </si>
  <si>
    <t>157100</t>
  </si>
  <si>
    <t>1006 Palmetto Way</t>
  </si>
  <si>
    <t>Water meter for account root 157100</t>
  </si>
  <si>
    <t>157101</t>
  </si>
  <si>
    <t>1015 Palmetto Way</t>
  </si>
  <si>
    <t>Water meter for account root 157101</t>
  </si>
  <si>
    <t>157102</t>
  </si>
  <si>
    <t>1010 Bailard Ave</t>
  </si>
  <si>
    <t>Water meter for account root 157102</t>
  </si>
  <si>
    <t>157103</t>
  </si>
  <si>
    <t>1000 Bailard Ave</t>
  </si>
  <si>
    <t>Water meter for account root 157103</t>
  </si>
  <si>
    <t>157104</t>
  </si>
  <si>
    <t>1020 Bailard Ave</t>
  </si>
  <si>
    <t>Water meter for account root 157104</t>
  </si>
  <si>
    <t>1245 Calle Lagunitas # LNDSC</t>
  </si>
  <si>
    <t>157150</t>
  </si>
  <si>
    <t>6369 Via Real/Lndscp</t>
  </si>
  <si>
    <t>Water meter for account root 157150</t>
  </si>
  <si>
    <t>157711</t>
  </si>
  <si>
    <t>4858 Sawyer Ave</t>
  </si>
  <si>
    <t>Water meter for account root 157711</t>
  </si>
  <si>
    <t>157712</t>
  </si>
  <si>
    <t>4856 Sawyer Ave</t>
  </si>
  <si>
    <t>Water meter for account root 157712</t>
  </si>
  <si>
    <t>157713</t>
  </si>
  <si>
    <t>4848 Sawyer Ave</t>
  </si>
  <si>
    <t>Water meter for account root 157713</t>
  </si>
  <si>
    <t>157714</t>
  </si>
  <si>
    <t>4846 Sawyer Ave</t>
  </si>
  <si>
    <t>Water meter for account root 157714</t>
  </si>
  <si>
    <t>157715</t>
  </si>
  <si>
    <t>4844 Sawyer Ave</t>
  </si>
  <si>
    <t>Water meter for account root 157715</t>
  </si>
  <si>
    <t>157716</t>
  </si>
  <si>
    <t>4842 Sawyer Ave</t>
  </si>
  <si>
    <t>Water meter for account root 157716</t>
  </si>
  <si>
    <t>157717</t>
  </si>
  <si>
    <t>4840 Sawyer Ave</t>
  </si>
  <si>
    <t>Water meter for account root 157717</t>
  </si>
  <si>
    <t>157718</t>
  </si>
  <si>
    <t>4850 Sawyer Ave</t>
  </si>
  <si>
    <t>Water meter for account root 157718</t>
  </si>
  <si>
    <t>157719</t>
  </si>
  <si>
    <t>4854 Sawyer Ave</t>
  </si>
  <si>
    <t>Water meter for account root 157719</t>
  </si>
  <si>
    <t>157720</t>
  </si>
  <si>
    <t>4852 Sawyer Ave</t>
  </si>
  <si>
    <t>Water meter for account root 157720</t>
  </si>
  <si>
    <t>157721</t>
  </si>
  <si>
    <t>4800 Sawyer Ave</t>
  </si>
  <si>
    <t>Water meter for account root 157721</t>
  </si>
  <si>
    <t>157722</t>
  </si>
  <si>
    <t>4808 Sawyer Ave</t>
  </si>
  <si>
    <t>Water meter for account root 157722</t>
  </si>
  <si>
    <t>157723</t>
  </si>
  <si>
    <t>4810 Sawyer Ave</t>
  </si>
  <si>
    <t>Water meter for account root 157723</t>
  </si>
  <si>
    <t>157724</t>
  </si>
  <si>
    <t>4802 Sawyer Ave</t>
  </si>
  <si>
    <t>Water meter for account root 157724</t>
  </si>
  <si>
    <t>157725</t>
  </si>
  <si>
    <t>4806 Sawyer Ave</t>
  </si>
  <si>
    <t>Water meter for account root 157725</t>
  </si>
  <si>
    <t>157726</t>
  </si>
  <si>
    <t>4814 Sawyer Ave</t>
  </si>
  <si>
    <t>Water meter for account root 157726</t>
  </si>
  <si>
    <t>157727</t>
  </si>
  <si>
    <t>4812 Sawyer Ave</t>
  </si>
  <si>
    <t>Water meter for account root 157727</t>
  </si>
  <si>
    <t>157728</t>
  </si>
  <si>
    <t>4804 Sawyer Ave</t>
  </si>
  <si>
    <t>Water meter for account root 157728</t>
  </si>
  <si>
    <t>157729</t>
  </si>
  <si>
    <t>4816 Sawyer Ave</t>
  </si>
  <si>
    <t>Water meter for account root 157729</t>
  </si>
  <si>
    <t>157730</t>
  </si>
  <si>
    <t>4818 Sawyer Ave</t>
  </si>
  <si>
    <t>Water meter for account root 157730</t>
  </si>
  <si>
    <t>157731</t>
  </si>
  <si>
    <t>4820 Sawyer Ave</t>
  </si>
  <si>
    <t>Water meter for account root 157731</t>
  </si>
  <si>
    <t>157732</t>
  </si>
  <si>
    <t>4822 Sawyer Ave</t>
  </si>
  <si>
    <t>Water meter for account root 157732</t>
  </si>
  <si>
    <t>157733</t>
  </si>
  <si>
    <t>4830 Sawyer Ave</t>
  </si>
  <si>
    <t>Water meter for account root 157733</t>
  </si>
  <si>
    <t>157734</t>
  </si>
  <si>
    <t>4826 Sawyer Ave</t>
  </si>
  <si>
    <t>Water meter for account root 157734</t>
  </si>
  <si>
    <t>157735</t>
  </si>
  <si>
    <t>4828 Sawyer Ave</t>
  </si>
  <si>
    <t>Water meter for account root 157735</t>
  </si>
  <si>
    <t>157736</t>
  </si>
  <si>
    <t>4834 Sawyer Ave</t>
  </si>
  <si>
    <t>Water meter for account root 157736</t>
  </si>
  <si>
    <t>157737</t>
  </si>
  <si>
    <t>4824 Sawyer Ave</t>
  </si>
  <si>
    <t>Water meter for account root 157737</t>
  </si>
  <si>
    <t>157738</t>
  </si>
  <si>
    <t>4832 Sawyer Ave</t>
  </si>
  <si>
    <t>Water meter for account root 157738</t>
  </si>
  <si>
    <t>157739</t>
  </si>
  <si>
    <t>4836 Sawyer Ave</t>
  </si>
  <si>
    <t>Water meter for account root 157739</t>
  </si>
  <si>
    <t>157740</t>
  </si>
  <si>
    <t>4838 Sawyer Ave</t>
  </si>
  <si>
    <t>Water meter for account root 157740</t>
  </si>
  <si>
    <t>157741</t>
  </si>
  <si>
    <t>Sawyer Ave LNDSC</t>
  </si>
  <si>
    <t>Water meter for account root 157741</t>
  </si>
  <si>
    <t>157742</t>
  </si>
  <si>
    <t>4864 Sawyer Ave</t>
  </si>
  <si>
    <t>Water meter for account root 157742</t>
  </si>
  <si>
    <t>157743</t>
  </si>
  <si>
    <t>4862 Sawyer Ave</t>
  </si>
  <si>
    <t>Water meter for account root 157743</t>
  </si>
  <si>
    <t>157744</t>
  </si>
  <si>
    <t>4860 Sawyer Ave</t>
  </si>
  <si>
    <t>Water meter for account root 157744</t>
  </si>
  <si>
    <t>157745</t>
  </si>
  <si>
    <t>4870 Sawyer Ave</t>
  </si>
  <si>
    <t>Water meter for account root 157745</t>
  </si>
  <si>
    <t>157746</t>
  </si>
  <si>
    <t>4872 Sawyer Ave</t>
  </si>
  <si>
    <t>Water meter for account root 157746</t>
  </si>
  <si>
    <t>157747</t>
  </si>
  <si>
    <t>4874 Sawyer Ave</t>
  </si>
  <si>
    <t>Water meter for account root 157747</t>
  </si>
  <si>
    <t>157748</t>
  </si>
  <si>
    <t>4880 Sawyer Ave</t>
  </si>
  <si>
    <t>Water meter for account root 157748</t>
  </si>
  <si>
    <t>157749</t>
  </si>
  <si>
    <t>4882 Sawyer Ave</t>
  </si>
  <si>
    <t>Water meter for account root 157749</t>
  </si>
  <si>
    <t>157750</t>
  </si>
  <si>
    <t>4884 Sawyer Ave</t>
  </si>
  <si>
    <t>Water meter for account root 157750</t>
  </si>
  <si>
    <t>157751</t>
  </si>
  <si>
    <t>4886 Sawyer Ave</t>
  </si>
  <si>
    <t>Water meter for account root 157751</t>
  </si>
  <si>
    <t>157752</t>
  </si>
  <si>
    <t>4924 Sawyer Ave</t>
  </si>
  <si>
    <t>Water meter for account root 157752</t>
  </si>
  <si>
    <t>157753</t>
  </si>
  <si>
    <t>4922 Sawyer Ave</t>
  </si>
  <si>
    <t>Water meter for account root 157753</t>
  </si>
  <si>
    <t>157754</t>
  </si>
  <si>
    <t>4920 Sawyer Ave</t>
  </si>
  <si>
    <t>Water meter for account root 157754</t>
  </si>
  <si>
    <t>157755</t>
  </si>
  <si>
    <t>4932 Sawyer Ave</t>
  </si>
  <si>
    <t>Water meter for account root 157755</t>
  </si>
  <si>
    <t>157756</t>
  </si>
  <si>
    <t>4930 Sawyer Ave</t>
  </si>
  <si>
    <t>Water meter for account root 157756</t>
  </si>
  <si>
    <t>157757</t>
  </si>
  <si>
    <t>4944 Sawyer Ave</t>
  </si>
  <si>
    <t>Water meter for account root 157757</t>
  </si>
  <si>
    <t>157758</t>
  </si>
  <si>
    <t>4946 Sawyer Ave</t>
  </si>
  <si>
    <t>Water meter for account root 157758</t>
  </si>
  <si>
    <t>157759</t>
  </si>
  <si>
    <t>4956 Sawyer Ave</t>
  </si>
  <si>
    <t>Water meter for account root 157759</t>
  </si>
  <si>
    <t>157760</t>
  </si>
  <si>
    <t>4954 Sawyer Ave</t>
  </si>
  <si>
    <t>Water meter for account root 157760</t>
  </si>
  <si>
    <t>157761</t>
  </si>
  <si>
    <t>4952 Sawyer Ave</t>
  </si>
  <si>
    <t>Water meter for account root 157761</t>
  </si>
  <si>
    <t>157762</t>
  </si>
  <si>
    <t>4950 Sawyer Ave</t>
  </si>
  <si>
    <t>Water meter for account root 157762</t>
  </si>
  <si>
    <t>157763</t>
  </si>
  <si>
    <t>4942 Sawyer Ave</t>
  </si>
  <si>
    <t>Water meter for account root 157763</t>
  </si>
  <si>
    <t>157764</t>
  </si>
  <si>
    <t>4940 Sawyer Ave</t>
  </si>
  <si>
    <t>Water meter for account root 157764</t>
  </si>
  <si>
    <t>157765</t>
  </si>
  <si>
    <t>4906 Sawyer Ave</t>
  </si>
  <si>
    <t>Water meter for account root 157765</t>
  </si>
  <si>
    <t>157766</t>
  </si>
  <si>
    <t>4904 Sawyer Ave</t>
  </si>
  <si>
    <t>Water meter for account root 157766</t>
  </si>
  <si>
    <t>157767</t>
  </si>
  <si>
    <t>4902 Sawyer Ave</t>
  </si>
  <si>
    <t>Water meter for account root 157767</t>
  </si>
  <si>
    <t>157768</t>
  </si>
  <si>
    <t>4900 Sawyer Ave</t>
  </si>
  <si>
    <t>Water meter for account root 157768</t>
  </si>
  <si>
    <t>157769</t>
  </si>
  <si>
    <t>4910 Sawyer Ave</t>
  </si>
  <si>
    <t>Water meter for account root 157769</t>
  </si>
  <si>
    <t>157770</t>
  </si>
  <si>
    <t>4912 Sawyer Ave</t>
  </si>
  <si>
    <t>Water meter for account root 157770</t>
  </si>
  <si>
    <t>157771</t>
  </si>
  <si>
    <t>4914 Sawyer Ave</t>
  </si>
  <si>
    <t>Water meter for account root 157771</t>
  </si>
  <si>
    <t>158050</t>
  </si>
  <si>
    <t>4831 8th St 1</t>
  </si>
  <si>
    <t>Water meter for account root 158050</t>
  </si>
  <si>
    <t>158051</t>
  </si>
  <si>
    <t>4831 8th St 2</t>
  </si>
  <si>
    <t>Water meter for account root 158051</t>
  </si>
  <si>
    <t>158052</t>
  </si>
  <si>
    <t>4831 8th St 3</t>
  </si>
  <si>
    <t>Water meter for account root 158052</t>
  </si>
  <si>
    <t>158053</t>
  </si>
  <si>
    <t>4831 8th St 4</t>
  </si>
  <si>
    <t>Water meter for account root 158053</t>
  </si>
  <si>
    <t>158054</t>
  </si>
  <si>
    <t>4831 8th St 5</t>
  </si>
  <si>
    <t>Water meter for account root 158054</t>
  </si>
  <si>
    <t>158055</t>
  </si>
  <si>
    <t>4831 8th St 6</t>
  </si>
  <si>
    <t>Water meter for account root 158055</t>
  </si>
  <si>
    <t>158056</t>
  </si>
  <si>
    <t>4831 8th St LNDSC</t>
  </si>
  <si>
    <t>Water meter for account root 158056</t>
  </si>
  <si>
    <t>169000</t>
  </si>
  <si>
    <t>6th St Lift Station</t>
  </si>
  <si>
    <t>Water meter for account root 169000</t>
  </si>
  <si>
    <t>169001</t>
  </si>
  <si>
    <t>5004 Carpinteria Ave</t>
  </si>
  <si>
    <t>Water meter for account root 169001</t>
  </si>
  <si>
    <t>169002</t>
  </si>
  <si>
    <t>Linden Ave &amp; 5th St</t>
  </si>
  <si>
    <t>Water meter for account root 169002</t>
  </si>
  <si>
    <t>169003</t>
  </si>
  <si>
    <t>920 Cactus Ln</t>
  </si>
  <si>
    <t>Water meter for account root 169003</t>
  </si>
  <si>
    <t>169005</t>
  </si>
  <si>
    <t>5351 6th St</t>
  </si>
  <si>
    <t>Water meter for account root 169005</t>
  </si>
  <si>
    <t>169006</t>
  </si>
  <si>
    <t>5361 6th St</t>
  </si>
  <si>
    <t>Water meter for account root 169006</t>
  </si>
  <si>
    <t>169007</t>
  </si>
  <si>
    <t>6th St - Main</t>
  </si>
  <si>
    <t>Water meter for account root 169007</t>
  </si>
  <si>
    <t>169008</t>
  </si>
  <si>
    <t>6th &amp; Palm-Main So</t>
  </si>
  <si>
    <t>Water meter for account root 169008</t>
  </si>
  <si>
    <t>169009</t>
  </si>
  <si>
    <t>6th St - Main West</t>
  </si>
  <si>
    <t>Water meter for account root 169009</t>
  </si>
  <si>
    <t>169010</t>
  </si>
  <si>
    <t>6th St - Main Nort</t>
  </si>
  <si>
    <t>Water meter for account root 169010</t>
  </si>
  <si>
    <t>169011</t>
  </si>
  <si>
    <t xml:space="preserve"> 8th St - Jr High Garg</t>
  </si>
  <si>
    <t>Water meter for account root 169011</t>
  </si>
  <si>
    <t>169012</t>
  </si>
  <si>
    <t>941 Walnut-Vets. Bldg.</t>
  </si>
  <si>
    <t>Water meter for account root 169012</t>
  </si>
  <si>
    <t>169013</t>
  </si>
  <si>
    <t>911 Walnut Ave</t>
  </si>
  <si>
    <t>Water meter for account root 169013</t>
  </si>
  <si>
    <t>169016</t>
  </si>
  <si>
    <t>8th St - Jr High Ag</t>
  </si>
  <si>
    <t>Water meter for account root 169016</t>
  </si>
  <si>
    <t>169017</t>
  </si>
  <si>
    <t>8th St - Jr High 2</t>
  </si>
  <si>
    <t>Water meter for account root 169017</t>
  </si>
  <si>
    <t>Inspected by Eric_Flemming on 25-Mar-2024. Gray Non-Lead - Other was found.</t>
  </si>
  <si>
    <t>169019</t>
  </si>
  <si>
    <t>5305 Carpinteria Ave POOL</t>
  </si>
  <si>
    <t>Water meter for account root 169019</t>
  </si>
  <si>
    <t>169020</t>
  </si>
  <si>
    <t>Rincon Park</t>
  </si>
  <si>
    <t>Water meter for account root 169020</t>
  </si>
  <si>
    <t>Inspected by Eric_Flemming on 26-Mar-2024. Gray Galvanized was found.</t>
  </si>
  <si>
    <t>169021</t>
  </si>
  <si>
    <t>9th St &amp; Linden Ave</t>
  </si>
  <si>
    <t>Water meter for account root 169021</t>
  </si>
  <si>
    <t>169022</t>
  </si>
  <si>
    <t>Linden Ave-Canalino</t>
  </si>
  <si>
    <t>Water meter for account root 169022</t>
  </si>
  <si>
    <t>169023</t>
  </si>
  <si>
    <t>Linden Ave #1 Canali</t>
  </si>
  <si>
    <t>Water meter for account root 169023</t>
  </si>
  <si>
    <t>169024</t>
  </si>
  <si>
    <t>Linden Ave/Canalino</t>
  </si>
  <si>
    <t>Water meter for account root 169024</t>
  </si>
  <si>
    <t>169025</t>
  </si>
  <si>
    <t>El Carro Ln/Cam-Trdo</t>
  </si>
  <si>
    <t>Water meter for account root 169025</t>
  </si>
  <si>
    <t>169026</t>
  </si>
  <si>
    <t>Water meter for account root 169026</t>
  </si>
  <si>
    <t>169027</t>
  </si>
  <si>
    <t>6115 Casitas Pass Rd</t>
  </si>
  <si>
    <t>Water meter for account root 169027</t>
  </si>
  <si>
    <t>Inspected by Vance_Keiser on 12-Mar-2024. Blue Non-Lead - Plastic was found.</t>
  </si>
  <si>
    <t>169028</t>
  </si>
  <si>
    <t>Bailard Overcrossing</t>
  </si>
  <si>
    <t>Water meter for account root 169028</t>
  </si>
  <si>
    <t>169029</t>
  </si>
  <si>
    <t>4810 Foothill Rd</t>
  </si>
  <si>
    <t>Water meter for account root 169029</t>
  </si>
  <si>
    <t>Inspected by Vance_Keiser on 06-Mar-2024. Copper Non-Lead - Copper was found.</t>
  </si>
  <si>
    <t>169030</t>
  </si>
  <si>
    <t>Water meter for account root 169030</t>
  </si>
  <si>
    <t>169031</t>
  </si>
  <si>
    <t>Water meter for account root 169031</t>
  </si>
  <si>
    <t>169032</t>
  </si>
  <si>
    <t>Carpinteria Ave LOT</t>
  </si>
  <si>
    <t>Water meter for account root 169032</t>
  </si>
  <si>
    <t>169033</t>
  </si>
  <si>
    <t>Yucca Ln</t>
  </si>
  <si>
    <t>Water meter for account root 169033</t>
  </si>
  <si>
    <t>12-18-2023</t>
  </si>
  <si>
    <t>Field crew did night work on 12/18/2023. Field crew notes "Replaced 4’ of ac with c900 and ran new poly service"</t>
  </si>
  <si>
    <t>169034</t>
  </si>
  <si>
    <t>Carp. Ave-Aliso Mete</t>
  </si>
  <si>
    <t>Water meter for account root 169034</t>
  </si>
  <si>
    <t>Inspected by Eric_Flemming on 27-Mar-2024. Gray Non-Lead - Plastic was found.</t>
  </si>
  <si>
    <t>169035</t>
  </si>
  <si>
    <t>Carp. Ave-Aliso Irri</t>
  </si>
  <si>
    <t>Water meter for account root 169035</t>
  </si>
  <si>
    <t>169036</t>
  </si>
  <si>
    <t>Padaro Undercrossing</t>
  </si>
  <si>
    <t>Water meter for account root 169036</t>
  </si>
  <si>
    <t>Inspected by Vance_Keiser on 13-Mar-2024. Black Galvanized was found.</t>
  </si>
  <si>
    <t>169037</t>
  </si>
  <si>
    <t>Concha Loma Dr</t>
  </si>
  <si>
    <t>Water meter for account root 169037</t>
  </si>
  <si>
    <t>169038</t>
  </si>
  <si>
    <t>Eucalyptus-Heath Par</t>
  </si>
  <si>
    <t>Water meter for account root 169038</t>
  </si>
  <si>
    <t>169039</t>
  </si>
  <si>
    <t>Aragon Dr-Memorial P</t>
  </si>
  <si>
    <t>Water meter for account root 169039</t>
  </si>
  <si>
    <t>Inspected by Danny_Rada on 28-Mar-2024. Gray Non-Lead - Plastic was found.</t>
  </si>
  <si>
    <t>Inspected by Danny_Rada on 28-Mar-2024. Copper Non-Lead - Copper was found.</t>
  </si>
  <si>
    <t>169040</t>
  </si>
  <si>
    <t>Via Real-Lift Sta.</t>
  </si>
  <si>
    <t>Water meter for account root 169040</t>
  </si>
  <si>
    <t>169041</t>
  </si>
  <si>
    <t>Carpinteria Ave</t>
  </si>
  <si>
    <t>Water meter for account root 169041</t>
  </si>
  <si>
    <t>169043</t>
  </si>
  <si>
    <t>220 Linden Ave</t>
  </si>
  <si>
    <t>Water meter for account root 169043</t>
  </si>
  <si>
    <t>169044</t>
  </si>
  <si>
    <t>5775 Carpinteria Ave</t>
  </si>
  <si>
    <t>Water meter for account root 169044</t>
  </si>
  <si>
    <t>169045</t>
  </si>
  <si>
    <t>El Carro Ln/Sterling</t>
  </si>
  <si>
    <t>Water meter for account root 169045</t>
  </si>
  <si>
    <t>169047</t>
  </si>
  <si>
    <t>Rincon Overcrossing</t>
  </si>
  <si>
    <t>Water meter for account root 169047</t>
  </si>
  <si>
    <t>169048</t>
  </si>
  <si>
    <t>Pandanus St-Park</t>
  </si>
  <si>
    <t>Water meter for account root 169048</t>
  </si>
  <si>
    <t>169049</t>
  </si>
  <si>
    <t>Carpinteria Ave LIFT</t>
  </si>
  <si>
    <t>Water meter for account root 169049</t>
  </si>
  <si>
    <t>169050</t>
  </si>
  <si>
    <t>5300 6th St</t>
  </si>
  <si>
    <t>Water meter for account root 169050</t>
  </si>
  <si>
    <t>Inspected by Eric_Flemming on 25-Mar-2024. Blue Non-Lead - Plastic was found.</t>
  </si>
  <si>
    <t>169051</t>
  </si>
  <si>
    <t>100 Holly Ave</t>
  </si>
  <si>
    <t>Water meter for account root 169051</t>
  </si>
  <si>
    <t>169052</t>
  </si>
  <si>
    <t>100 Linden Ave</t>
  </si>
  <si>
    <t>Water meter for account root 169052</t>
  </si>
  <si>
    <t>169053</t>
  </si>
  <si>
    <t>100 Elm Ave</t>
  </si>
  <si>
    <t>Water meter for account root 169053</t>
  </si>
  <si>
    <t>169054</t>
  </si>
  <si>
    <t>Linden Ave &amp; 8th St</t>
  </si>
  <si>
    <t>Water meter for account root 169054</t>
  </si>
  <si>
    <t>169055</t>
  </si>
  <si>
    <t>Calle Ocho-Tar Pits</t>
  </si>
  <si>
    <t>Water meter for account root 169055</t>
  </si>
  <si>
    <t>169056</t>
  </si>
  <si>
    <t>Water meter for account root 169056</t>
  </si>
  <si>
    <t>169057</t>
  </si>
  <si>
    <t>Ash Ave/Salt Marsh</t>
  </si>
  <si>
    <t>Water meter for account root 169057</t>
  </si>
  <si>
    <t>169058</t>
  </si>
  <si>
    <t>8th St - Jr High</t>
  </si>
  <si>
    <t>Water meter for account root 169058</t>
  </si>
  <si>
    <t>169059</t>
  </si>
  <si>
    <t>Water meter for account root 169059</t>
  </si>
  <si>
    <t>169060</t>
  </si>
  <si>
    <t>Bluffs Park</t>
  </si>
  <si>
    <t>Water meter for account root 169060</t>
  </si>
  <si>
    <t>169061</t>
  </si>
  <si>
    <t>5600 Via Real</t>
  </si>
  <si>
    <t>Water meter for account root 169061</t>
  </si>
  <si>
    <t>169065</t>
  </si>
  <si>
    <t>1301 Santa Ynez Ave LANDS</t>
  </si>
  <si>
    <t>Water meter for account root 169065</t>
  </si>
  <si>
    <t>169066</t>
  </si>
  <si>
    <t>1301 Santa Ynez Ave MAINT</t>
  </si>
  <si>
    <t>Water meter for account root 169066</t>
  </si>
  <si>
    <t>02-23-2024</t>
  </si>
  <si>
    <t>Inspected by Isacc_Cervantes on 23-Feb-2024. Copper Non-Lead - Copper was found.</t>
  </si>
  <si>
    <t>169067</t>
  </si>
  <si>
    <t>1301 Santa Ynez Ave OFFIC</t>
  </si>
  <si>
    <t>Water meter for account root 169067</t>
  </si>
  <si>
    <t>169069</t>
  </si>
  <si>
    <t>1301 Santa Ynez Ave WELL</t>
  </si>
  <si>
    <t>Water meter for account root 169069</t>
  </si>
  <si>
    <t>169071</t>
  </si>
  <si>
    <t>5300 Foothill Rd</t>
  </si>
  <si>
    <t>Water meter for account root 169071</t>
  </si>
  <si>
    <t>169072</t>
  </si>
  <si>
    <t xml:space="preserve"> Bates Undercross</t>
  </si>
  <si>
    <t>Water meter for account root 169072</t>
  </si>
  <si>
    <t xml:space="preserve"> Linden Ave Offramp #1</t>
  </si>
  <si>
    <t>169502</t>
  </si>
  <si>
    <t>887 Linden Ave</t>
  </si>
  <si>
    <t>Water meter for account root 169502</t>
  </si>
  <si>
    <t>169503</t>
  </si>
  <si>
    <t>657 Linden Ave</t>
  </si>
  <si>
    <t>Water meter for account root 169503</t>
  </si>
  <si>
    <t>169504</t>
  </si>
  <si>
    <t>525 Maple St</t>
  </si>
  <si>
    <t>Water meter for account root 169504</t>
  </si>
  <si>
    <t>169506</t>
  </si>
  <si>
    <t>516 Palm Ave</t>
  </si>
  <si>
    <t>Water meter for account root 169506</t>
  </si>
  <si>
    <t>169507</t>
  </si>
  <si>
    <t>5115 Ogan Rd</t>
  </si>
  <si>
    <t>Water meter for account root 169507</t>
  </si>
  <si>
    <t xml:space="preserve"> Ogan Rd</t>
  </si>
  <si>
    <t>169509</t>
  </si>
  <si>
    <t>5619 Carpinteria Ave LNSCP</t>
  </si>
  <si>
    <t>Water meter for account root 169509</t>
  </si>
  <si>
    <t>169510</t>
  </si>
  <si>
    <t>Water meter for account root 169510</t>
  </si>
  <si>
    <t>169512</t>
  </si>
  <si>
    <t>6309 Carpinteria Ave</t>
  </si>
  <si>
    <t>Water meter for account root 169512</t>
  </si>
  <si>
    <t>169513</t>
  </si>
  <si>
    <t>6155 Carpinteria Ave</t>
  </si>
  <si>
    <t>Water meter for account root 169513</t>
  </si>
  <si>
    <t>169514</t>
  </si>
  <si>
    <t>6307 Carpinteria Ave</t>
  </si>
  <si>
    <t>Water meter for account root 169514</t>
  </si>
  <si>
    <t>169515</t>
  </si>
  <si>
    <t>6303 Carpinteria Ave</t>
  </si>
  <si>
    <t>Water meter for account root 169515</t>
  </si>
  <si>
    <t>169516</t>
  </si>
  <si>
    <t>6390 Cindy Ln</t>
  </si>
  <si>
    <t>Water meter for account root 169516</t>
  </si>
  <si>
    <t>169517</t>
  </si>
  <si>
    <t>6395 Cindy Ln</t>
  </si>
  <si>
    <t>Water meter for account root 169517</t>
  </si>
  <si>
    <t>169518</t>
  </si>
  <si>
    <t>1005 Mark Ave</t>
  </si>
  <si>
    <t>Water meter for account root 169518</t>
  </si>
  <si>
    <t>169519</t>
  </si>
  <si>
    <t>6398 Cindy Ln</t>
  </si>
  <si>
    <t>Water meter for account root 169519</t>
  </si>
  <si>
    <t>169520</t>
  </si>
  <si>
    <t>1013 Mark Ave</t>
  </si>
  <si>
    <t>Water meter for account root 169520</t>
  </si>
  <si>
    <t>169521</t>
  </si>
  <si>
    <t>6390 Rose Ln</t>
  </si>
  <si>
    <t>Water meter for account root 169521</t>
  </si>
  <si>
    <t>169523</t>
  </si>
  <si>
    <t>6382 Rose Ln</t>
  </si>
  <si>
    <t>Water meter for account root 169523</t>
  </si>
  <si>
    <t>169525</t>
  </si>
  <si>
    <t>6383 Rose Ln</t>
  </si>
  <si>
    <t>Water meter for account root 169525</t>
  </si>
  <si>
    <t>169526</t>
  </si>
  <si>
    <t>6387 Rose Ln</t>
  </si>
  <si>
    <t>Water meter for account root 169526</t>
  </si>
  <si>
    <t>169528</t>
  </si>
  <si>
    <t>1105 Mark Ave</t>
  </si>
  <si>
    <t>Water meter for account root 169528</t>
  </si>
  <si>
    <t>169531</t>
  </si>
  <si>
    <t>1170 Mark Ave</t>
  </si>
  <si>
    <t>Water meter for account root 169531</t>
  </si>
  <si>
    <t>169532</t>
  </si>
  <si>
    <t>1160 Mark Ave</t>
  </si>
  <si>
    <t>Water meter for account root 169532</t>
  </si>
  <si>
    <t>169533</t>
  </si>
  <si>
    <t>1150 Mark Ave</t>
  </si>
  <si>
    <t>Water meter for account root 169533</t>
  </si>
  <si>
    <t>169534</t>
  </si>
  <si>
    <t>1140 Mark Ave</t>
  </si>
  <si>
    <t>Water meter for account root 169534</t>
  </si>
  <si>
    <t>169535</t>
  </si>
  <si>
    <t>1130 Mark Ave</t>
  </si>
  <si>
    <t>Water meter for account root 169535</t>
  </si>
  <si>
    <t>169536</t>
  </si>
  <si>
    <t>1120 Mark Ave</t>
  </si>
  <si>
    <t>Water meter for account root 169536</t>
  </si>
  <si>
    <t>169537</t>
  </si>
  <si>
    <t>1110 Mark Ave</t>
  </si>
  <si>
    <t>Water meter for account root 169537</t>
  </si>
  <si>
    <t>169538</t>
  </si>
  <si>
    <t>1000 Mark Ave</t>
  </si>
  <si>
    <t>Water meter for account root 169538</t>
  </si>
  <si>
    <t>169539</t>
  </si>
  <si>
    <t>6402 Cindy Ln</t>
  </si>
  <si>
    <t>Water meter for account root 169539</t>
  </si>
  <si>
    <t>169540</t>
  </si>
  <si>
    <t>1000 Cindy Ln</t>
  </si>
  <si>
    <t>Water meter for account root 169540</t>
  </si>
  <si>
    <t>169541</t>
  </si>
  <si>
    <t>1040 Cindy Ln</t>
  </si>
  <si>
    <t>Water meter for account root 169541</t>
  </si>
  <si>
    <t>169542</t>
  </si>
  <si>
    <t>1050 Cindy Ln BLDG</t>
  </si>
  <si>
    <t>Water meter for account root 169542</t>
  </si>
  <si>
    <t>169543</t>
  </si>
  <si>
    <t>980 Cindy Ln</t>
  </si>
  <si>
    <t>Water meter for account root 169543</t>
  </si>
  <si>
    <t>169544</t>
  </si>
  <si>
    <t>1055 Cindy Ln</t>
  </si>
  <si>
    <t>Water meter for account root 169544</t>
  </si>
  <si>
    <t>169545</t>
  </si>
  <si>
    <t>1045 Cindy Ln</t>
  </si>
  <si>
    <t>Water meter for account root 169545</t>
  </si>
  <si>
    <t>169546</t>
  </si>
  <si>
    <t>1035 Cindy Ln</t>
  </si>
  <si>
    <t>Water meter for account root 169546</t>
  </si>
  <si>
    <t>169547</t>
  </si>
  <si>
    <t>1025 Cindy Ln</t>
  </si>
  <si>
    <t>Water meter for account root 169547</t>
  </si>
  <si>
    <t>169548</t>
  </si>
  <si>
    <t>1015 Cindy Ln</t>
  </si>
  <si>
    <t>Water meter for account root 169548</t>
  </si>
  <si>
    <t>169549</t>
  </si>
  <si>
    <t>1005 Cindy Ln</t>
  </si>
  <si>
    <t>Water meter for account root 169549</t>
  </si>
  <si>
    <t>169550</t>
  </si>
  <si>
    <t>1050 Cindy Ln IRRIG</t>
  </si>
  <si>
    <t>Water meter for account root 169550</t>
  </si>
  <si>
    <t>169551</t>
  </si>
  <si>
    <t>6250 Via Real</t>
  </si>
  <si>
    <t>Water meter for account root 169551</t>
  </si>
  <si>
    <t>169552</t>
  </si>
  <si>
    <t>1000 Bega Way</t>
  </si>
  <si>
    <t>Water meter for account root 169552</t>
  </si>
  <si>
    <t>169554</t>
  </si>
  <si>
    <t>6392 Via Real</t>
  </si>
  <si>
    <t>Water meter for account root 169554</t>
  </si>
  <si>
    <t>03-20-2024</t>
  </si>
  <si>
    <t>Inspected by Eric_Flemming on 20-Mar-2024. Copper Non-Lead - Copper was found.</t>
  </si>
  <si>
    <t>Inspected by Eric_Flemming on 20-Mar-2024. White Non-Lead - Plastic was found.</t>
  </si>
  <si>
    <t>169555</t>
  </si>
  <si>
    <t>1001 Mark Ave</t>
  </si>
  <si>
    <t>Water meter for account root 169555</t>
  </si>
  <si>
    <t>169556</t>
  </si>
  <si>
    <t>6380 Via Real</t>
  </si>
  <si>
    <t>Water meter for account root 169556</t>
  </si>
  <si>
    <t>169560</t>
  </si>
  <si>
    <t>6267 Carpinteria Ave</t>
  </si>
  <si>
    <t>Water meter for account root 169560</t>
  </si>
  <si>
    <t>169570</t>
  </si>
  <si>
    <t>6410 Via Real</t>
  </si>
  <si>
    <t>Water meter for account root 169570</t>
  </si>
  <si>
    <t>169571</t>
  </si>
  <si>
    <t>6420 Via Real</t>
  </si>
  <si>
    <t>Water meter for account root 169571</t>
  </si>
  <si>
    <t>169572</t>
  </si>
  <si>
    <t>6430 Via Real</t>
  </si>
  <si>
    <t>Water meter for account root 169572</t>
  </si>
  <si>
    <t>169573</t>
  </si>
  <si>
    <t>6440 Via Real</t>
  </si>
  <si>
    <t>Water meter for account root 169573</t>
  </si>
  <si>
    <t>169574</t>
  </si>
  <si>
    <t>6450 Via Real</t>
  </si>
  <si>
    <t>Water meter for account root 169574</t>
  </si>
  <si>
    <t>169575</t>
  </si>
  <si>
    <t>6450 Via Real-Landscape</t>
  </si>
  <si>
    <t>Water meter for account root 169575</t>
  </si>
  <si>
    <t>169576</t>
  </si>
  <si>
    <t>6460 Via Real</t>
  </si>
  <si>
    <t>Water meter for account root 169576</t>
  </si>
  <si>
    <t>169595</t>
  </si>
  <si>
    <t>4188 Carpinteria Ave</t>
  </si>
  <si>
    <t>Water meter for account root 169595</t>
  </si>
  <si>
    <t>169596</t>
  </si>
  <si>
    <t>4185 Carpinteria Ave</t>
  </si>
  <si>
    <t>Water meter for account root 169596</t>
  </si>
  <si>
    <t>169597</t>
  </si>
  <si>
    <t>4187 Carpinteria Ave</t>
  </si>
  <si>
    <t>Water meter for account root 169597</t>
  </si>
  <si>
    <t>169598</t>
  </si>
  <si>
    <t>4191 Carpinteria Ave</t>
  </si>
  <si>
    <t>Water meter for account root 169598</t>
  </si>
  <si>
    <t>169599</t>
  </si>
  <si>
    <t>4193 Carpinteria Ave</t>
  </si>
  <si>
    <t>Water meter for account root 169599</t>
  </si>
  <si>
    <t xml:space="preserve"> Carpinteria Ave Bike Path # LNDSC</t>
  </si>
  <si>
    <t>169601</t>
  </si>
  <si>
    <t>5781 Carpinteria Ave Lnds</t>
  </si>
  <si>
    <t>Water meter for account root 169601</t>
  </si>
  <si>
    <t>170003</t>
  </si>
  <si>
    <t>5885 Carpinteria Ave</t>
  </si>
  <si>
    <t>Water meter for account root 170003</t>
  </si>
  <si>
    <t>170005</t>
  </si>
  <si>
    <t>637 Rincon Hill Rd</t>
  </si>
  <si>
    <t>Water meter for account root 170005</t>
  </si>
  <si>
    <t>170009</t>
  </si>
  <si>
    <t>700 Rincon Hill Rd</t>
  </si>
  <si>
    <t>Water meter for account root 170009</t>
  </si>
  <si>
    <t>170012</t>
  </si>
  <si>
    <t>800 Rincon Hill Rd</t>
  </si>
  <si>
    <t>Water meter for account root 170012</t>
  </si>
  <si>
    <t>170015</t>
  </si>
  <si>
    <t>6769 Rincon Rd</t>
  </si>
  <si>
    <t>Water meter for account root 170015</t>
  </si>
  <si>
    <t>170016</t>
  </si>
  <si>
    <t>6701 Rincon Rd</t>
  </si>
  <si>
    <t>Water meter for account root 170016</t>
  </si>
  <si>
    <t>170017</t>
  </si>
  <si>
    <t>6745 Rincon Rd</t>
  </si>
  <si>
    <t>Water meter for account root 170017</t>
  </si>
  <si>
    <t>170021</t>
  </si>
  <si>
    <t>6590 Camino Carreta</t>
  </si>
  <si>
    <t>Water meter for account root 170021</t>
  </si>
  <si>
    <t>170024</t>
  </si>
  <si>
    <t>6570 Camino Carreta</t>
  </si>
  <si>
    <t>Water meter for account root 170024</t>
  </si>
  <si>
    <t>170025</t>
  </si>
  <si>
    <t>6609 Arozena Ln</t>
  </si>
  <si>
    <t>Water meter for account root 170025</t>
  </si>
  <si>
    <t>170026</t>
  </si>
  <si>
    <t>6505 Camino Carreta</t>
  </si>
  <si>
    <t>Water meter for account root 170026</t>
  </si>
  <si>
    <t>170028</t>
  </si>
  <si>
    <t>6508 Camino Carreta</t>
  </si>
  <si>
    <t>Water meter for account root 170028</t>
  </si>
  <si>
    <t>170034</t>
  </si>
  <si>
    <t>6780 Rincon Rd</t>
  </si>
  <si>
    <t>Water meter for account root 170034</t>
  </si>
  <si>
    <t>170035</t>
  </si>
  <si>
    <t>6790 Rincon Rd</t>
  </si>
  <si>
    <t>Water meter for account root 170035</t>
  </si>
  <si>
    <t>170037</t>
  </si>
  <si>
    <t>6792 Rincon Rd</t>
  </si>
  <si>
    <t>Water meter for account root 170037</t>
  </si>
  <si>
    <t>Inspected by Nathan_Jepson on 03-Apr-2024. Copper Non-Lead - Copper was found.</t>
  </si>
  <si>
    <t>Inspected by Nathan_Jepson on 03-Apr-2024. White Non-Lead - Plastic was found.</t>
  </si>
  <si>
    <t>170038</t>
  </si>
  <si>
    <t>6845 Casitas Pass Rd</t>
  </si>
  <si>
    <t>Water meter for account root 170038</t>
  </si>
  <si>
    <t>170039</t>
  </si>
  <si>
    <t>1230 Mark Ave</t>
  </si>
  <si>
    <t>Water meter for account root 170039</t>
  </si>
  <si>
    <t>Inspected by Nathan_Jepson on 25-Mar-2024. Copper Non-Lead - Copper was found.</t>
  </si>
  <si>
    <t>170041</t>
  </si>
  <si>
    <t>6796 Rincon Rd</t>
  </si>
  <si>
    <t>Water meter for account root 170041</t>
  </si>
  <si>
    <t>170043</t>
  </si>
  <si>
    <t>6754 Rincon Rd</t>
  </si>
  <si>
    <t>Water meter for account root 170043</t>
  </si>
  <si>
    <t>170044</t>
  </si>
  <si>
    <t>1240 Mark Ave</t>
  </si>
  <si>
    <t>Water meter for account root 170044</t>
  </si>
  <si>
    <t>170047</t>
  </si>
  <si>
    <t>1165 Mark Ave</t>
  </si>
  <si>
    <t>Water meter for account root 170047</t>
  </si>
  <si>
    <t>170048</t>
  </si>
  <si>
    <t>1167 Mark Ave</t>
  </si>
  <si>
    <t>Water meter for account root 170048</t>
  </si>
  <si>
    <t>Inspected by Eric_Flemming on 05-Feb-2024. Blue Non-Lead - Plastic was found.</t>
  </si>
  <si>
    <t>170049</t>
  </si>
  <si>
    <t>1202 Mark Ave</t>
  </si>
  <si>
    <t>Water meter for account root 170049</t>
  </si>
  <si>
    <t>Inspected by Nathan_Jepson on 14-Mar-2024. Gray Non-Lead - Plastic was found.</t>
  </si>
  <si>
    <t>170053</t>
  </si>
  <si>
    <t>1222 Lomita Ln</t>
  </si>
  <si>
    <t>Water meter for account root 170053</t>
  </si>
  <si>
    <t>170055</t>
  </si>
  <si>
    <t>1226 Bega Way</t>
  </si>
  <si>
    <t>Water meter for account root 170055</t>
  </si>
  <si>
    <t>170056</t>
  </si>
  <si>
    <t>1229 Lomita Ln</t>
  </si>
  <si>
    <t>Water meter for account root 170056</t>
  </si>
  <si>
    <t>170057</t>
  </si>
  <si>
    <t>1241 Lomita Ln</t>
  </si>
  <si>
    <t>Water meter for account root 170057</t>
  </si>
  <si>
    <t>170058</t>
  </si>
  <si>
    <t>1202 Lomita Ln</t>
  </si>
  <si>
    <t>Water meter for account root 170058</t>
  </si>
  <si>
    <t>170059</t>
  </si>
  <si>
    <t>1205 Lomita Ln</t>
  </si>
  <si>
    <t>Water meter for account root 170059</t>
  </si>
  <si>
    <t>170064</t>
  </si>
  <si>
    <t>Water meter for account root 170064</t>
  </si>
  <si>
    <t>170065</t>
  </si>
  <si>
    <t>1209 Lomita Ln</t>
  </si>
  <si>
    <t>Water meter for account root 170065</t>
  </si>
  <si>
    <t>170066</t>
  </si>
  <si>
    <t>1211 Lomita Ln</t>
  </si>
  <si>
    <t>Water meter for account root 170066</t>
  </si>
  <si>
    <t>170067</t>
  </si>
  <si>
    <t>1170 Bailard Ave</t>
  </si>
  <si>
    <t>Water meter for account root 170067</t>
  </si>
  <si>
    <t>170068</t>
  </si>
  <si>
    <t>Lat 27-R-C-1</t>
  </si>
  <si>
    <t>Water meter for account root 170068</t>
  </si>
  <si>
    <t>170069</t>
  </si>
  <si>
    <t>1200 Bailard Ave</t>
  </si>
  <si>
    <t>Water meter for account root 170069</t>
  </si>
  <si>
    <t>170070</t>
  </si>
  <si>
    <t>Lat 27-R-C</t>
  </si>
  <si>
    <t>Water meter for account root 170070</t>
  </si>
  <si>
    <t>170071</t>
  </si>
  <si>
    <t>1101 Bailard Ave</t>
  </si>
  <si>
    <t>Water meter for account root 170071</t>
  </si>
  <si>
    <t>170072</t>
  </si>
  <si>
    <t>1108 Bailard Ave</t>
  </si>
  <si>
    <t>Water meter for account root 170072</t>
  </si>
  <si>
    <t>170073</t>
  </si>
  <si>
    <t>5902 Via Real # 1</t>
  </si>
  <si>
    <t>Water meter for account root 170073</t>
  </si>
  <si>
    <t>170074</t>
  </si>
  <si>
    <t>Water meter for account root 170074</t>
  </si>
  <si>
    <t>170075</t>
  </si>
  <si>
    <t>5902 Via Real # 2</t>
  </si>
  <si>
    <t>Water meter for account root 170075</t>
  </si>
  <si>
    <t>04-08-2024</t>
  </si>
  <si>
    <t>Inspected by Eric_Flemming on 08-Apr-2024. Copper Non-Lead - Copper was found.</t>
  </si>
  <si>
    <t>Inspected by Eric_Flemming on 08-Apr-2024. White Non-Lead - Plastic was found.</t>
  </si>
  <si>
    <t>170076</t>
  </si>
  <si>
    <t>5888 Via Real</t>
  </si>
  <si>
    <t>Water meter for account root 170076</t>
  </si>
  <si>
    <t>Inspected by Vance_Keiser on 03-Apr-2024. Black Galvanized was found.</t>
  </si>
  <si>
    <t>170077</t>
  </si>
  <si>
    <t>Lat 22-R</t>
  </si>
  <si>
    <t>Water meter for account root 170077</t>
  </si>
  <si>
    <t>170078</t>
  </si>
  <si>
    <t>Water meter for account root 170078</t>
  </si>
  <si>
    <t>170079</t>
  </si>
  <si>
    <t>1212 Casitas Pass Rd</t>
  </si>
  <si>
    <t>Water meter for account root 170079</t>
  </si>
  <si>
    <t>170080</t>
  </si>
  <si>
    <t>1103 Bailard Ave</t>
  </si>
  <si>
    <t>Water meter for account root 170080</t>
  </si>
  <si>
    <t>170082</t>
  </si>
  <si>
    <t>1315 Casitas Pass Rd</t>
  </si>
  <si>
    <t>Water meter for account root 170082</t>
  </si>
  <si>
    <t>Inspected by Isacc_Cervantes on 31-Jan-2024. White Non-Lead - Plastic was found.</t>
  </si>
  <si>
    <t>170084</t>
  </si>
  <si>
    <t>1320 Casitas Pass Rd</t>
  </si>
  <si>
    <t>Water meter for account root 170084</t>
  </si>
  <si>
    <t>170086</t>
  </si>
  <si>
    <t>1380 Casitas Pass Rd</t>
  </si>
  <si>
    <t>Water meter for account root 170086</t>
  </si>
  <si>
    <t>170087</t>
  </si>
  <si>
    <t>1386 Casitas Pass Rd</t>
  </si>
  <si>
    <t>Water meter for account root 170087</t>
  </si>
  <si>
    <t>170089</t>
  </si>
  <si>
    <t>Jay St</t>
  </si>
  <si>
    <t>Water meter for account root 170089</t>
  </si>
  <si>
    <t>170092</t>
  </si>
  <si>
    <t>1390 Casitas Pass Rd</t>
  </si>
  <si>
    <t>Water meter for account root 170092</t>
  </si>
  <si>
    <t>170093</t>
  </si>
  <si>
    <t>1392 Casitas Pass Rd</t>
  </si>
  <si>
    <t>Water meter for account root 170093</t>
  </si>
  <si>
    <t>Inspected by Vance_Keiser on 07-Mar-2024. Gray Galvanized was found.</t>
  </si>
  <si>
    <t>170095</t>
  </si>
  <si>
    <t>1530 Casitas Pass Rd</t>
  </si>
  <si>
    <t>Water meter for account root 170095</t>
  </si>
  <si>
    <t>170096</t>
  </si>
  <si>
    <t>5775 Casitas Pass Rd</t>
  </si>
  <si>
    <t>Water meter for account root 170096</t>
  </si>
  <si>
    <t>Inspected by Vance_Keiser on 02-Apr-2024. Copper Non-Lead - Copper was found.</t>
  </si>
  <si>
    <t>Inspected by Vance_Keiser on 02-Apr-2024. Gray Non-Lead - Plastic was found.</t>
  </si>
  <si>
    <t>170097</t>
  </si>
  <si>
    <t>1552 Casitas Pass Rd</t>
  </si>
  <si>
    <t>Water meter for account root 170097</t>
  </si>
  <si>
    <t>170098</t>
  </si>
  <si>
    <t>Water meter for account root 170098</t>
  </si>
  <si>
    <t>170099</t>
  </si>
  <si>
    <t>5355 Foothill Rd</t>
  </si>
  <si>
    <t>Water meter for account root 170099</t>
  </si>
  <si>
    <t>Inspected by Vance_Keiser on 02-Apr-2024. White Non-Lead - Plastic was found.</t>
  </si>
  <si>
    <t>170110</t>
  </si>
  <si>
    <t>5470 Foothill Rd</t>
  </si>
  <si>
    <t>Water meter for account root 170110</t>
  </si>
  <si>
    <t>Inspected by Vance_Keiser on 07-Mar-2024. Black Galvanized was found.</t>
  </si>
  <si>
    <t>170111</t>
  </si>
  <si>
    <t>5550 Casitas Pass Rd</t>
  </si>
  <si>
    <t>Water meter for account root 170111</t>
  </si>
  <si>
    <t>Inspected by Eric_Flemming on 02-Apr-2024. Copper Non-Lead - Copper was found.</t>
  </si>
  <si>
    <t>170112</t>
  </si>
  <si>
    <t>5460 Casitas Pass Rd</t>
  </si>
  <si>
    <t>Water meter for account root 170112</t>
  </si>
  <si>
    <t>170114</t>
  </si>
  <si>
    <t>5366 Foothill Road</t>
  </si>
  <si>
    <t>Water meter for account root 170114</t>
  </si>
  <si>
    <t>170115</t>
  </si>
  <si>
    <t>5560 Casitas Pass Rd</t>
  </si>
  <si>
    <t>Water meter for account root 170115</t>
  </si>
  <si>
    <t>Inspected by Eric_Flemming on 02-Apr-2024. Gray Non-Lead - Plastic was found.</t>
  </si>
  <si>
    <t>170116</t>
  </si>
  <si>
    <t>5554 Casitas Pass Rd</t>
  </si>
  <si>
    <t>Water meter for account root 170116</t>
  </si>
  <si>
    <t>170117</t>
  </si>
  <si>
    <t>Water meter for account root 170117</t>
  </si>
  <si>
    <t>170118</t>
  </si>
  <si>
    <t>5424 Foothill Rd</t>
  </si>
  <si>
    <t>Water meter for account root 170118</t>
  </si>
  <si>
    <t>170119</t>
  </si>
  <si>
    <t>5668 Casitas Pass Rd</t>
  </si>
  <si>
    <t>Water meter for account root 170119</t>
  </si>
  <si>
    <t>170123</t>
  </si>
  <si>
    <t>5601 Casitas Pass Rd</t>
  </si>
  <si>
    <t>Water meter for account root 170123</t>
  </si>
  <si>
    <t>170124</t>
  </si>
  <si>
    <t>Water meter for account root 170124</t>
  </si>
  <si>
    <t>170125</t>
  </si>
  <si>
    <t>5649 Casitas Pass Rd</t>
  </si>
  <si>
    <t>Water meter for account root 170125</t>
  </si>
  <si>
    <t>170126</t>
  </si>
  <si>
    <t>5770 Casitas Pass Rd</t>
  </si>
  <si>
    <t>Water meter for account root 170126</t>
  </si>
  <si>
    <t>170127</t>
  </si>
  <si>
    <t>5885 Casitas Pass Rd</t>
  </si>
  <si>
    <t>Water meter for account root 170127</t>
  </si>
  <si>
    <t>170132</t>
  </si>
  <si>
    <t>5840 Casitas Pass Rd</t>
  </si>
  <si>
    <t>Water meter for account root 170132</t>
  </si>
  <si>
    <t>170133</t>
  </si>
  <si>
    <t>5952 Casitas Pass Rd</t>
  </si>
  <si>
    <t>Water meter for account root 170133</t>
  </si>
  <si>
    <t>170134</t>
  </si>
  <si>
    <t>5900 Casitas Pass Rd</t>
  </si>
  <si>
    <t>Water meter for account root 170134</t>
  </si>
  <si>
    <t>Inspected by Eric_Flemming on 29-Feb-2024. White Non-Lead - Plastic was found.</t>
  </si>
  <si>
    <t>170135</t>
  </si>
  <si>
    <t>5948 Casitas Pass Rd A</t>
  </si>
  <si>
    <t>Water meter for account root 170135</t>
  </si>
  <si>
    <t>Inspected by Eric_Flemming on 08-Apr-2024. Gray Galvanized was found.</t>
  </si>
  <si>
    <t>170136</t>
  </si>
  <si>
    <t>5800 Casitas Pass Road</t>
  </si>
  <si>
    <t>Water meter for account root 170136</t>
  </si>
  <si>
    <t>170137</t>
  </si>
  <si>
    <t>5820 Casitas Pass Rd</t>
  </si>
  <si>
    <t>Water meter for account root 170137</t>
  </si>
  <si>
    <t>170138</t>
  </si>
  <si>
    <t>5668 Casitas Pass Road</t>
  </si>
  <si>
    <t>Water meter for account root 170138</t>
  </si>
  <si>
    <t>170139</t>
  </si>
  <si>
    <t>5690 Casitas Pass Rd</t>
  </si>
  <si>
    <t>Water meter for account root 170139</t>
  </si>
  <si>
    <t>170140</t>
  </si>
  <si>
    <t>5980 Casitas Pass Rd</t>
  </si>
  <si>
    <t>Water meter for account root 170140</t>
  </si>
  <si>
    <t>170142</t>
  </si>
  <si>
    <t>6075 Casitas Pass Rd</t>
  </si>
  <si>
    <t>Water meter for account root 170142</t>
  </si>
  <si>
    <t>170143</t>
  </si>
  <si>
    <t>6050 Casitas Pass Rd</t>
  </si>
  <si>
    <t>Water meter for account root 170143</t>
  </si>
  <si>
    <t>170144</t>
  </si>
  <si>
    <t>6048 Casitas Pass Rd</t>
  </si>
  <si>
    <t>Water meter for account root 170144</t>
  </si>
  <si>
    <t>170145</t>
  </si>
  <si>
    <t>6030 Casitas Pass Rd</t>
  </si>
  <si>
    <t>Water meter for account root 170145</t>
  </si>
  <si>
    <t>Inspected by Vance_Keiser on 12-Mar-2024. Gray Non-Lead - Plastic was found.</t>
  </si>
  <si>
    <t>170146</t>
  </si>
  <si>
    <t>6200 Casitas Pass Rd</t>
  </si>
  <si>
    <t>Water meter for account root 170146</t>
  </si>
  <si>
    <t>170148</t>
  </si>
  <si>
    <t>6199 Casitas Pass Rd</t>
  </si>
  <si>
    <t>Water meter for account root 170148</t>
  </si>
  <si>
    <t>170151</t>
  </si>
  <si>
    <t>5896 Via Real # A</t>
  </si>
  <si>
    <t>Water meter for account root 170151</t>
  </si>
  <si>
    <t>Inspected by Vance_Keiser on 03-Apr-2024. White Non-Lead - Plastic was found.</t>
  </si>
  <si>
    <t>170152</t>
  </si>
  <si>
    <t>1250 Bega Way</t>
  </si>
  <si>
    <t>Water meter for account root 170152</t>
  </si>
  <si>
    <t>170153</t>
  </si>
  <si>
    <t>5896 Via Real</t>
  </si>
  <si>
    <t>Water meter for account root 170153</t>
  </si>
  <si>
    <t>170154</t>
  </si>
  <si>
    <t>Lat 27-R</t>
  </si>
  <si>
    <t>Water meter for account root 170154</t>
  </si>
  <si>
    <t>02-28-2024</t>
  </si>
  <si>
    <t>Inspected by Nathan_Jepson on 28-Feb-2024. Copper Non-Lead - Copper was found.</t>
  </si>
  <si>
    <t>170155</t>
  </si>
  <si>
    <t>1254 Bega Way</t>
  </si>
  <si>
    <t>Water meter for account root 170155</t>
  </si>
  <si>
    <t>170156</t>
  </si>
  <si>
    <t>5892 Via Real</t>
  </si>
  <si>
    <t>Water meter for account root 170156</t>
  </si>
  <si>
    <t>Inspected by Vance_Keiser on 13-Mar-2024. White Non-Lead - Plastic was found.</t>
  </si>
  <si>
    <t>170157</t>
  </si>
  <si>
    <t>Water meter for account root 170157</t>
  </si>
  <si>
    <t>170158</t>
  </si>
  <si>
    <t>1700 Lillingston Cyn Rd</t>
  </si>
  <si>
    <t>Water meter for account root 170158</t>
  </si>
  <si>
    <t>170159</t>
  </si>
  <si>
    <t>1717 Lillingston Cyn Rd</t>
  </si>
  <si>
    <t>Water meter for account root 170159</t>
  </si>
  <si>
    <t>170160</t>
  </si>
  <si>
    <t>1969 Lillingston Cyn Rd</t>
  </si>
  <si>
    <t>Water meter for account root 170160</t>
  </si>
  <si>
    <t>170161</t>
  </si>
  <si>
    <t>2065 Lillingston Cyn Rd</t>
  </si>
  <si>
    <t>Water meter for account root 170161</t>
  </si>
  <si>
    <t>02-27-2024</t>
  </si>
  <si>
    <t>Inspected by Vance_Keiser on 27-Feb-2024. Gray Galvanized was found.</t>
  </si>
  <si>
    <t>170163</t>
  </si>
  <si>
    <t>6760 Gobernador Canyon Rd</t>
  </si>
  <si>
    <t>Water meter for account root 170163</t>
  </si>
  <si>
    <t>170165</t>
  </si>
  <si>
    <t>2020 Lillingston Cyn Rd</t>
  </si>
  <si>
    <t>Water meter for account root 170165</t>
  </si>
  <si>
    <t>170166</t>
  </si>
  <si>
    <t>6333 Casitas Pass Rd</t>
  </si>
  <si>
    <t>Water meter for account root 170166</t>
  </si>
  <si>
    <t>170169</t>
  </si>
  <si>
    <t>6335 Casitas Pass Rd</t>
  </si>
  <si>
    <t>Water meter for account root 170169</t>
  </si>
  <si>
    <t>Inspected by Vance_Keiser on 27-Feb-2024. Copper Non-Lead - Copper was found.</t>
  </si>
  <si>
    <t>Inspected by Vance_Keiser on 27-Feb-2024. Gray Non-Lead - Plastic was found.</t>
  </si>
  <si>
    <t>170170</t>
  </si>
  <si>
    <t>6337 Casitas Pass Rd</t>
  </si>
  <si>
    <t>Water meter for account root 170170</t>
  </si>
  <si>
    <t>170173</t>
  </si>
  <si>
    <t>Water meter for account root 170173</t>
  </si>
  <si>
    <t>170175</t>
  </si>
  <si>
    <t>6405 Casitas Pass Road</t>
  </si>
  <si>
    <t>Water meter for account root 170175</t>
  </si>
  <si>
    <t>170176</t>
  </si>
  <si>
    <t>6405 Casitas Pass Rd</t>
  </si>
  <si>
    <t>Water meter for account root 170176</t>
  </si>
  <si>
    <t>170177</t>
  </si>
  <si>
    <t>6250 Casitas Pass Rd</t>
  </si>
  <si>
    <t>Water meter for account root 170177</t>
  </si>
  <si>
    <t>170178</t>
  </si>
  <si>
    <t>6650 Lat 28-R Casitas Pass Rd</t>
  </si>
  <si>
    <t>Water meter for account root 170178</t>
  </si>
  <si>
    <t>170179</t>
  </si>
  <si>
    <t>6540 Gobernador Canyon Rd</t>
  </si>
  <si>
    <t>Water meter for account root 170179</t>
  </si>
  <si>
    <t>170180</t>
  </si>
  <si>
    <t>6570 Gobernador Canyon Rd</t>
  </si>
  <si>
    <t>Water meter for account root 170180</t>
  </si>
  <si>
    <t>170181</t>
  </si>
  <si>
    <t>6511 Gobernador Canyon Rd</t>
  </si>
  <si>
    <t>Water meter for account root 170181</t>
  </si>
  <si>
    <t>170182</t>
  </si>
  <si>
    <t>6580 Gobernador Canyon Rd</t>
  </si>
  <si>
    <t>Water meter for account root 170182</t>
  </si>
  <si>
    <t>170184</t>
  </si>
  <si>
    <t>6560 Gobernador Canyon Rd</t>
  </si>
  <si>
    <t>Water meter for account root 170184</t>
  </si>
  <si>
    <t>170187</t>
  </si>
  <si>
    <t>6900 Gobernador Canyon Rd</t>
  </si>
  <si>
    <t>Water meter for account root 170187</t>
  </si>
  <si>
    <t>Inspected by Eric_Flemming on 30-Jan-2024. Gray Galvanized was found.</t>
  </si>
  <si>
    <t>170190</t>
  </si>
  <si>
    <t>6949 Gobernador Canyon Rd</t>
  </si>
  <si>
    <t>Water meter for account root 170190</t>
  </si>
  <si>
    <t>170191</t>
  </si>
  <si>
    <t>6948 Gobernador Canyon Rd</t>
  </si>
  <si>
    <t>Water meter for account root 170191</t>
  </si>
  <si>
    <t>170194</t>
  </si>
  <si>
    <t>6952 Gobernador Canyon Rd</t>
  </si>
  <si>
    <t>Water meter for account root 170194</t>
  </si>
  <si>
    <t>170195</t>
  </si>
  <si>
    <t>6950 Gobernador Canyon Rd</t>
  </si>
  <si>
    <t>Water meter for account root 170195</t>
  </si>
  <si>
    <t>170196</t>
  </si>
  <si>
    <t>6956 Gobernador Cyn Rd</t>
  </si>
  <si>
    <t>Water meter for account root 170196</t>
  </si>
  <si>
    <t>170197</t>
  </si>
  <si>
    <t>6955 Gobernador Canyon Rd</t>
  </si>
  <si>
    <t>Water meter for account root 170197</t>
  </si>
  <si>
    <t>170200</t>
  </si>
  <si>
    <t>6979 Gobernador Canyon Rd</t>
  </si>
  <si>
    <t>Water meter for account root 170200</t>
  </si>
  <si>
    <t>170201</t>
  </si>
  <si>
    <t>7000 Gobernador Canyon Rd</t>
  </si>
  <si>
    <t>Water meter for account root 170201</t>
  </si>
  <si>
    <t>170202</t>
  </si>
  <si>
    <t>7010 Gobernador Canyon Rd</t>
  </si>
  <si>
    <t>Water meter for account root 170202</t>
  </si>
  <si>
    <t>170203</t>
  </si>
  <si>
    <t>7035 Gobernador Canyon Rd</t>
  </si>
  <si>
    <t>Water meter for account root 170203</t>
  </si>
  <si>
    <t>170204</t>
  </si>
  <si>
    <t>7050 Gobernador Canyon Rd</t>
  </si>
  <si>
    <t>Water meter for account root 170204</t>
  </si>
  <si>
    <t>170205</t>
  </si>
  <si>
    <t>7059 Gobernador Canyon Rd</t>
  </si>
  <si>
    <t>Water meter for account root 170205</t>
  </si>
  <si>
    <t>170207</t>
  </si>
  <si>
    <t>7099 Gobernador Canyon Rd</t>
  </si>
  <si>
    <t>Water meter for account root 170207</t>
  </si>
  <si>
    <t>170208</t>
  </si>
  <si>
    <t>7040 Gobernador Canyon Rd</t>
  </si>
  <si>
    <t>Water meter for account root 170208</t>
  </si>
  <si>
    <t>170209</t>
  </si>
  <si>
    <t>7105 Gobernador Canyon Rd</t>
  </si>
  <si>
    <t>Water meter for account root 170209</t>
  </si>
  <si>
    <t>170210</t>
  </si>
  <si>
    <t>7110 Gobernador Canyon Rd</t>
  </si>
  <si>
    <t>Water meter for account root 170210</t>
  </si>
  <si>
    <t>170211</t>
  </si>
  <si>
    <t>7052 Gobernador Canyon Rd</t>
  </si>
  <si>
    <t>Water meter for account root 170211</t>
  </si>
  <si>
    <t>170214</t>
  </si>
  <si>
    <t>7160 Gobernador Canyon Rd</t>
  </si>
  <si>
    <t>Water meter for account root 170214</t>
  </si>
  <si>
    <t>170215</t>
  </si>
  <si>
    <t>7170 Gobernador Canyon Rd</t>
  </si>
  <si>
    <t>Water meter for account root 170215</t>
  </si>
  <si>
    <t>170216</t>
  </si>
  <si>
    <t>7188 Gobernador Canyon Rd</t>
  </si>
  <si>
    <t>Water meter for account root 170216</t>
  </si>
  <si>
    <t>170218</t>
  </si>
  <si>
    <t>7201 Gobernador Canyon Rd</t>
  </si>
  <si>
    <t>Water meter for account root 170218</t>
  </si>
  <si>
    <t>Inspected by Eric_Flemming on 26-Feb-2024. Gray Galvanized was found.</t>
  </si>
  <si>
    <t>170219</t>
  </si>
  <si>
    <t>7176 Gobernador Canyon Rd</t>
  </si>
  <si>
    <t>Water meter for account root 170219</t>
  </si>
  <si>
    <t>170222</t>
  </si>
  <si>
    <t>7242 Gobernador Canyon Rd</t>
  </si>
  <si>
    <t>Water meter for account root 170222</t>
  </si>
  <si>
    <t>Inspected by Nathan_Jepson on 28-Feb-2024. Blue Non-Lead - Plastic was found.</t>
  </si>
  <si>
    <t>170223</t>
  </si>
  <si>
    <t>7240 Gobernador Canyon Rd</t>
  </si>
  <si>
    <t>Water meter for account root 170223</t>
  </si>
  <si>
    <t>170224</t>
  </si>
  <si>
    <t>7210 Gobernador Canyon Rd</t>
  </si>
  <si>
    <t>Water meter for account root 170224</t>
  </si>
  <si>
    <t>170225</t>
  </si>
  <si>
    <t>7196 Gobernador Canyon Rd</t>
  </si>
  <si>
    <t>Water meter for account root 170225</t>
  </si>
  <si>
    <t>170226</t>
  </si>
  <si>
    <t>Water meter for account root 170226</t>
  </si>
  <si>
    <t>170227</t>
  </si>
  <si>
    <t>7224 Gobernador Canyon Rd</t>
  </si>
  <si>
    <t>Water meter for account root 170227</t>
  </si>
  <si>
    <t>170228</t>
  </si>
  <si>
    <t>7244 Gobernador Canyon Rd</t>
  </si>
  <si>
    <t>Water meter for account root 170228</t>
  </si>
  <si>
    <t>170230</t>
  </si>
  <si>
    <t>7243 Gobernador Canyon Rd</t>
  </si>
  <si>
    <t>Water meter for account root 170230</t>
  </si>
  <si>
    <t>170231</t>
  </si>
  <si>
    <t>7248 Gobernador Canyon Rd</t>
  </si>
  <si>
    <t>Water meter for account root 170231</t>
  </si>
  <si>
    <t>Inspected by Eric_Flemming on 26-Feb-2024. Gray Non-Lead - Plastic was found.</t>
  </si>
  <si>
    <t>170232</t>
  </si>
  <si>
    <t>7233 Gobernador Canyon Rd</t>
  </si>
  <si>
    <t>Water meter for account root 170232</t>
  </si>
  <si>
    <t>170233</t>
  </si>
  <si>
    <t>Lat 30/Gobernador Cy</t>
  </si>
  <si>
    <t>Water meter for account root 170233</t>
  </si>
  <si>
    <t>170234</t>
  </si>
  <si>
    <t>7263 Gobernador Canyon Rd</t>
  </si>
  <si>
    <t>Water meter for account root 170234</t>
  </si>
  <si>
    <t>170237</t>
  </si>
  <si>
    <t>7283 Gobernador Canyon Rd</t>
  </si>
  <si>
    <t>Water meter for account root 170237</t>
  </si>
  <si>
    <t>170238</t>
  </si>
  <si>
    <t>7330 Gobernador Canyon Rd</t>
  </si>
  <si>
    <t>Water meter for account root 170238</t>
  </si>
  <si>
    <t>170239</t>
  </si>
  <si>
    <t>7300 Gobernador Canyon Rd</t>
  </si>
  <si>
    <t>Water meter for account root 170239</t>
  </si>
  <si>
    <t>170240</t>
  </si>
  <si>
    <t>7300 Stanley Park Rd</t>
  </si>
  <si>
    <t>Water meter for account root 170240</t>
  </si>
  <si>
    <t>170241</t>
  </si>
  <si>
    <t>7300 Gobernador Cyn Rd</t>
  </si>
  <si>
    <t>Water meter for account root 170241</t>
  </si>
  <si>
    <t>170242</t>
  </si>
  <si>
    <t>7664 Stanley Park Rd</t>
  </si>
  <si>
    <t>Water meter for account root 170242</t>
  </si>
  <si>
    <t>170243</t>
  </si>
  <si>
    <t>7337 Gobernador Canyon Rd</t>
  </si>
  <si>
    <t>Water meter for account root 170243</t>
  </si>
  <si>
    <t>170244</t>
  </si>
  <si>
    <t>7391 Gobernador Canyon Rd</t>
  </si>
  <si>
    <t>Water meter for account root 170244</t>
  </si>
  <si>
    <t>170246</t>
  </si>
  <si>
    <t>7381 Casitas Pass Rd</t>
  </si>
  <si>
    <t>Water meter for account root 170246</t>
  </si>
  <si>
    <t>Inspected by Nathan_Jepson on 26-Feb-2024. Copper Galvanized was found.</t>
  </si>
  <si>
    <t>Inspected by Nathan_Jepson on 26-Feb-2024. Gray Galvanized was found.</t>
  </si>
  <si>
    <t>170247</t>
  </si>
  <si>
    <t>7259 Casitas Pass Rd</t>
  </si>
  <si>
    <t>Water meter for account root 170247</t>
  </si>
  <si>
    <t>170248</t>
  </si>
  <si>
    <t>Water meter for account root 170248</t>
  </si>
  <si>
    <t>170249</t>
  </si>
  <si>
    <t>7200 Casitas Pass Rd</t>
  </si>
  <si>
    <t>Water meter for account root 170249</t>
  </si>
  <si>
    <t>Inspected by Nathan_Jepson on 07-Feb-2024. Blue Non-Lead - Plastic was found.</t>
  </si>
  <si>
    <t>170250</t>
  </si>
  <si>
    <t>7220 Casitas Pass Rd</t>
  </si>
  <si>
    <t>Water meter for account root 170250</t>
  </si>
  <si>
    <t>Inspected by Eric_Flemming on 30-Jan-2024. Blue Non-Lead - Plastic was found.</t>
  </si>
  <si>
    <t>170251</t>
  </si>
  <si>
    <t>6950 Casitas Pass Rd</t>
  </si>
  <si>
    <t>Water meter for account root 170251</t>
  </si>
  <si>
    <t>170252</t>
  </si>
  <si>
    <t>1652 Shepard Mesa Ln</t>
  </si>
  <si>
    <t>Water meter for account root 170252</t>
  </si>
  <si>
    <t>170253</t>
  </si>
  <si>
    <t>7075 Casitas Pass Rd</t>
  </si>
  <si>
    <t>Water meter for account root 170253</t>
  </si>
  <si>
    <t>170254</t>
  </si>
  <si>
    <t>7074 Casitas Pass Rd</t>
  </si>
  <si>
    <t>Water meter for account root 170254</t>
  </si>
  <si>
    <t>170256</t>
  </si>
  <si>
    <t>6910 Casitas Pass Rd</t>
  </si>
  <si>
    <t>Water meter for account root 170256</t>
  </si>
  <si>
    <t>170257</t>
  </si>
  <si>
    <t>6898 Casitas Pass Rd A</t>
  </si>
  <si>
    <t>Water meter for account root 170257</t>
  </si>
  <si>
    <t>170259</t>
  </si>
  <si>
    <t>6900 Casitas Pass Road</t>
  </si>
  <si>
    <t>Water meter for account root 170259</t>
  </si>
  <si>
    <t>170260</t>
  </si>
  <si>
    <t>6802 Rincon Road</t>
  </si>
  <si>
    <t>Water meter for account root 170260</t>
  </si>
  <si>
    <t>170261</t>
  </si>
  <si>
    <t>6800 Rincon Rd</t>
  </si>
  <si>
    <t>Water meter for account root 170261</t>
  </si>
  <si>
    <t>170262</t>
  </si>
  <si>
    <t>6877 Casitas Pass Rd</t>
  </si>
  <si>
    <t>Water meter for account root 170262</t>
  </si>
  <si>
    <t>170263</t>
  </si>
  <si>
    <t>6798 Rincon Rd</t>
  </si>
  <si>
    <t>Water meter for account root 170263</t>
  </si>
  <si>
    <t>170264</t>
  </si>
  <si>
    <t>6822 Shepard Mesa Rd</t>
  </si>
  <si>
    <t>Water meter for account root 170264</t>
  </si>
  <si>
    <t>170265</t>
  </si>
  <si>
    <t>6820 Shepard Mesa Rd</t>
  </si>
  <si>
    <t>Water meter for account root 170265</t>
  </si>
  <si>
    <t>170266</t>
  </si>
  <si>
    <t>6858 Casitas Pass Rd</t>
  </si>
  <si>
    <t>Water meter for account root 170266</t>
  </si>
  <si>
    <t>170267</t>
  </si>
  <si>
    <t>6830 Casitas Pass Rd</t>
  </si>
  <si>
    <t>Water meter for account root 170267</t>
  </si>
  <si>
    <t>170268</t>
  </si>
  <si>
    <t>6680 Casitas Pass Rd</t>
  </si>
  <si>
    <t>Water meter for account root 170268</t>
  </si>
  <si>
    <t>170269</t>
  </si>
  <si>
    <t>6700 Casitas Pass Rd</t>
  </si>
  <si>
    <t>Water meter for account root 170269</t>
  </si>
  <si>
    <t>170270</t>
  </si>
  <si>
    <t>6835 Shepard Mesa Rd</t>
  </si>
  <si>
    <t>Water meter for account root 170270</t>
  </si>
  <si>
    <t>170271</t>
  </si>
  <si>
    <t>6855 Shepard Mesa Rd</t>
  </si>
  <si>
    <t>Water meter for account root 170271</t>
  </si>
  <si>
    <t>170272</t>
  </si>
  <si>
    <t>6816 Shepard Mesa Rd</t>
  </si>
  <si>
    <t>Water meter for account root 170272</t>
  </si>
  <si>
    <t>170273</t>
  </si>
  <si>
    <t>6814 Shepard Mesa Rd</t>
  </si>
  <si>
    <t>Water meter for account root 170273</t>
  </si>
  <si>
    <t>170274</t>
  </si>
  <si>
    <t>6915 Shepard Mesa Rd</t>
  </si>
  <si>
    <t>Water meter for account root 170274</t>
  </si>
  <si>
    <t>Inspected by Nathan_Jepson on 22-Feb-2024. Gray Non-Lead - Plastic was found.</t>
  </si>
  <si>
    <t>170275</t>
  </si>
  <si>
    <t>6818 Shepard Mesa Rd</t>
  </si>
  <si>
    <t>Water meter for account root 170275</t>
  </si>
  <si>
    <t>170276</t>
  </si>
  <si>
    <t>6974 Shepard Mesa Rd</t>
  </si>
  <si>
    <t>Water meter for account root 170276</t>
  </si>
  <si>
    <t>Inspected by Nathan_Jepson on 22-Feb-2024. Gray Galvanized was found.</t>
  </si>
  <si>
    <t>170277</t>
  </si>
  <si>
    <t>6965 Shepard Mesa Rd</t>
  </si>
  <si>
    <t>Water meter for account root 170277</t>
  </si>
  <si>
    <t>170278</t>
  </si>
  <si>
    <t>7031 Shepard Mesa Rd</t>
  </si>
  <si>
    <t>Water meter for account root 170278</t>
  </si>
  <si>
    <t>170279</t>
  </si>
  <si>
    <t>7028 Shepard Mesa Rd</t>
  </si>
  <si>
    <t>Water meter for account root 170279</t>
  </si>
  <si>
    <t>170280</t>
  </si>
  <si>
    <t>7050 Shepard Mesa Rd</t>
  </si>
  <si>
    <t>Water meter for account root 170280</t>
  </si>
  <si>
    <t>170281</t>
  </si>
  <si>
    <t>7080 Casitas Pass Rd</t>
  </si>
  <si>
    <t>Water meter for account root 170281</t>
  </si>
  <si>
    <t>Inspected by Eric_Flemming on 22-Feb-2024. Gray Non-Lead - Plastic was found.</t>
  </si>
  <si>
    <t>170282</t>
  </si>
  <si>
    <t>7025 Shepard Mesa Rd</t>
  </si>
  <si>
    <t>Water meter for account root 170282</t>
  </si>
  <si>
    <t>170283</t>
  </si>
  <si>
    <t>7017 Shepard Mesa Rd</t>
  </si>
  <si>
    <t>Water meter for account root 170283</t>
  </si>
  <si>
    <t>170284</t>
  </si>
  <si>
    <t>7035 Shepard Mesa Rd</t>
  </si>
  <si>
    <t>Water meter for account root 170284</t>
  </si>
  <si>
    <t>170285</t>
  </si>
  <si>
    <t>7029 Shepard Mesa Rd</t>
  </si>
  <si>
    <t>Water meter for account root 170285</t>
  </si>
  <si>
    <t>170286</t>
  </si>
  <si>
    <t>7027 Shepard Mesa Rd</t>
  </si>
  <si>
    <t>Water meter for account root 170286</t>
  </si>
  <si>
    <t>170287</t>
  </si>
  <si>
    <t>6905 Shepard Mesa Rd</t>
  </si>
  <si>
    <t>Water meter for account root 170287</t>
  </si>
  <si>
    <t>170288</t>
  </si>
  <si>
    <t>1640 Shepard Mesa Ln</t>
  </si>
  <si>
    <t>Water meter for account root 170288</t>
  </si>
  <si>
    <t>170289</t>
  </si>
  <si>
    <t>1656 Shepard Mesa Ln</t>
  </si>
  <si>
    <t>Water meter for account root 170289</t>
  </si>
  <si>
    <t>170290</t>
  </si>
  <si>
    <t>1663 Shepard Mesa Ln</t>
  </si>
  <si>
    <t>Water meter for account root 170290</t>
  </si>
  <si>
    <t>170291</t>
  </si>
  <si>
    <t>1690 Shepard Mesa Ln</t>
  </si>
  <si>
    <t>Water meter for account root 170291</t>
  </si>
  <si>
    <t>170292</t>
  </si>
  <si>
    <t>1696 Shepard Mesa Ln</t>
  </si>
  <si>
    <t>Water meter for account root 170292</t>
  </si>
  <si>
    <t>170293</t>
  </si>
  <si>
    <t>1691 Shepard Mesa Ln</t>
  </si>
  <si>
    <t>Water meter for account root 170293</t>
  </si>
  <si>
    <t>170294</t>
  </si>
  <si>
    <t>1695 Shepard Mesa Ln</t>
  </si>
  <si>
    <t>Water meter for account root 170294</t>
  </si>
  <si>
    <t>170295</t>
  </si>
  <si>
    <t>1675 Shepard Mesa Ln</t>
  </si>
  <si>
    <t>Water meter for account root 170295</t>
  </si>
  <si>
    <t>170296</t>
  </si>
  <si>
    <t>7241 Shepard Mesa Rd</t>
  </si>
  <si>
    <t>Water meter for account root 170296</t>
  </si>
  <si>
    <t>170298</t>
  </si>
  <si>
    <t>7271 Shepard Mesa Rd</t>
  </si>
  <si>
    <t>Water meter for account root 170298</t>
  </si>
  <si>
    <t>170299</t>
  </si>
  <si>
    <t>7285 Shepard Mesa Rd</t>
  </si>
  <si>
    <t>Water meter for account root 170299</t>
  </si>
  <si>
    <t>180300</t>
  </si>
  <si>
    <t>7280 Shepard Mesa Rd</t>
  </si>
  <si>
    <t>Water meter for account root 180300</t>
  </si>
  <si>
    <t>180301</t>
  </si>
  <si>
    <t>7305 Shepard Mesa Rd</t>
  </si>
  <si>
    <t>Water meter for account root 180301</t>
  </si>
  <si>
    <t>180304</t>
  </si>
  <si>
    <t>7300 Shepard Mesa Rd</t>
  </si>
  <si>
    <t>Water meter for account root 180304</t>
  </si>
  <si>
    <t>180306</t>
  </si>
  <si>
    <t>7337 Shepard Mesa Rd</t>
  </si>
  <si>
    <t>Water meter for account root 180306</t>
  </si>
  <si>
    <t>180307</t>
  </si>
  <si>
    <t>7343 Shepard Mesa Rd</t>
  </si>
  <si>
    <t>Water meter for account root 180307</t>
  </si>
  <si>
    <t>180308</t>
  </si>
  <si>
    <t>Lat Sm-1</t>
  </si>
  <si>
    <t>Water meter for account root 180308</t>
  </si>
  <si>
    <t>180309</t>
  </si>
  <si>
    <t>6660 Gobernador Canyon Rd</t>
  </si>
  <si>
    <t>Water meter for account root 180309</t>
  </si>
  <si>
    <t>180310</t>
  </si>
  <si>
    <t>Water meter for account root 180310</t>
  </si>
  <si>
    <t>180311</t>
  </si>
  <si>
    <t>7345 Shepard Mesa Rd</t>
  </si>
  <si>
    <t>Water meter for account root 180311</t>
  </si>
  <si>
    <t>180312</t>
  </si>
  <si>
    <t>7351 Shepard Mesa Rd</t>
  </si>
  <si>
    <t>Water meter for account root 180312</t>
  </si>
  <si>
    <t>180313</t>
  </si>
  <si>
    <t>7357 Shepard Mesa Rd</t>
  </si>
  <si>
    <t>Water meter for account root 180313</t>
  </si>
  <si>
    <t>180314</t>
  </si>
  <si>
    <t>7360 Shepard Mesa Rd</t>
  </si>
  <si>
    <t>Water meter for account root 180314</t>
  </si>
  <si>
    <t>180315</t>
  </si>
  <si>
    <t>7379 Shepard Mesa Rd</t>
  </si>
  <si>
    <t>Water meter for account root 180315</t>
  </si>
  <si>
    <t>180316</t>
  </si>
  <si>
    <t>7373 Shepard Mesa Rd</t>
  </si>
  <si>
    <t>Water meter for account root 180316</t>
  </si>
  <si>
    <t>180317</t>
  </si>
  <si>
    <t>7385 Shepard Mesa Rd</t>
  </si>
  <si>
    <t>Water meter for account root 180317</t>
  </si>
  <si>
    <t>180319</t>
  </si>
  <si>
    <t>7380 Shepard Mesa Rd</t>
  </si>
  <si>
    <t>Water meter for account root 180319</t>
  </si>
  <si>
    <t>180320</t>
  </si>
  <si>
    <t>7401 Shepard Mesa Rd</t>
  </si>
  <si>
    <t>Water meter for account root 180320</t>
  </si>
  <si>
    <t>180321</t>
  </si>
  <si>
    <t>7420 Shepard Mesa Rd</t>
  </si>
  <si>
    <t>Water meter for account root 180321</t>
  </si>
  <si>
    <t>180322</t>
  </si>
  <si>
    <t>7400 Shepard Mesa Rd</t>
  </si>
  <si>
    <t>Water meter for account root 180322</t>
  </si>
  <si>
    <t>180323</t>
  </si>
  <si>
    <t>7410 Shepard Mesa Rd</t>
  </si>
  <si>
    <t>Water meter for account root 180323</t>
  </si>
  <si>
    <t>180324</t>
  </si>
  <si>
    <t>7429 Shepard Mesa Rd</t>
  </si>
  <si>
    <t>Water meter for account root 180324</t>
  </si>
  <si>
    <t>180326</t>
  </si>
  <si>
    <t>7449 Shepard Mesa Rd</t>
  </si>
  <si>
    <t>Water meter for account root 180326</t>
  </si>
  <si>
    <t>180327</t>
  </si>
  <si>
    <t>7445 Shepard Mesa Rd</t>
  </si>
  <si>
    <t>Water meter for account root 180327</t>
  </si>
  <si>
    <t>180328</t>
  </si>
  <si>
    <t>7455 Shepard Mesa Rd</t>
  </si>
  <si>
    <t>Water meter for account root 180328</t>
  </si>
  <si>
    <t>180329</t>
  </si>
  <si>
    <t>7457 Shepard Mesa Rd</t>
  </si>
  <si>
    <t>Water meter for account root 180329</t>
  </si>
  <si>
    <t>180331</t>
  </si>
  <si>
    <t>7470 Shepard Mesa Rd</t>
  </si>
  <si>
    <t>Water meter for account root 180331</t>
  </si>
  <si>
    <t>180333</t>
  </si>
  <si>
    <t>7166 Shepard Mesa Rd</t>
  </si>
  <si>
    <t>Water meter for account root 180333</t>
  </si>
  <si>
    <t>180334</t>
  </si>
  <si>
    <t>7161 Shepard Mesa Rd</t>
  </si>
  <si>
    <t>Water meter for account root 180334</t>
  </si>
  <si>
    <t>180335</t>
  </si>
  <si>
    <t>7165 Shepard Mesa Rd</t>
  </si>
  <si>
    <t>Water meter for account root 180335</t>
  </si>
  <si>
    <t>180339</t>
  </si>
  <si>
    <t>6701 Casitas Pass Rd B</t>
  </si>
  <si>
    <t>Water meter for account root 180339</t>
  </si>
  <si>
    <t>180341</t>
  </si>
  <si>
    <t>6650 Casitas Pass Rd</t>
  </si>
  <si>
    <t>Water meter for account root 180341</t>
  </si>
  <si>
    <t>180342</t>
  </si>
  <si>
    <t>6650 Casitas Pass Rd # 1</t>
  </si>
  <si>
    <t>Water meter for account root 180342</t>
  </si>
  <si>
    <t>180343</t>
  </si>
  <si>
    <t>6701 Casitas Pass Rd</t>
  </si>
  <si>
    <t>Water meter for account root 180343</t>
  </si>
  <si>
    <t>180346</t>
  </si>
  <si>
    <t>6655 Casitas Pass Rd</t>
  </si>
  <si>
    <t>Water meter for account root 180346</t>
  </si>
  <si>
    <t>180347</t>
  </si>
  <si>
    <t>6555 Casitas Pass Rd</t>
  </si>
  <si>
    <t>Water meter for account root 180347</t>
  </si>
  <si>
    <t>180350</t>
  </si>
  <si>
    <t>6505 Casitas Pass Rd 3</t>
  </si>
  <si>
    <t>Water meter for account root 180350</t>
  </si>
  <si>
    <t>Inspected by Eric_Flemming on 05-Feb-2024. Gray Galvanized was found.</t>
  </si>
  <si>
    <t>180353</t>
  </si>
  <si>
    <t>5390 Foothill Rd</t>
  </si>
  <si>
    <t>Water meter for account root 180353</t>
  </si>
  <si>
    <t>180354</t>
  </si>
  <si>
    <t>Water meter for account root 180354</t>
  </si>
  <si>
    <t>180357</t>
  </si>
  <si>
    <t>5134 Foothill Rd</t>
  </si>
  <si>
    <t>Water meter for account root 180357</t>
  </si>
  <si>
    <t>180358</t>
  </si>
  <si>
    <t>5154 Foothill Rd</t>
  </si>
  <si>
    <t>Water meter for account root 180358</t>
  </si>
  <si>
    <t>180359</t>
  </si>
  <si>
    <t>5138 Foothill Rd</t>
  </si>
  <si>
    <t>Water meter for account root 180359</t>
  </si>
  <si>
    <t>180361</t>
  </si>
  <si>
    <t>5210 Foothill Rd</t>
  </si>
  <si>
    <t>Water meter for account root 180361</t>
  </si>
  <si>
    <t>180362</t>
  </si>
  <si>
    <t>5144 Foothill Rd</t>
  </si>
  <si>
    <t>Water meter for account root 180362</t>
  </si>
  <si>
    <t>Inspected by Vance_Keiser on 06-Mar-2024. Black Galvanized was found.</t>
  </si>
  <si>
    <t>180363</t>
  </si>
  <si>
    <t>Water meter for account root 180363</t>
  </si>
  <si>
    <t>180364</t>
  </si>
  <si>
    <t>5148 Foothill Rd</t>
  </si>
  <si>
    <t>Water meter for account root 180364</t>
  </si>
  <si>
    <t>180365</t>
  </si>
  <si>
    <t>Water meter for account root 180365</t>
  </si>
  <si>
    <t>180366</t>
  </si>
  <si>
    <t>Water meter for account root 180366</t>
  </si>
  <si>
    <t>180367</t>
  </si>
  <si>
    <t>5142 Foothill Rd A</t>
  </si>
  <si>
    <t>Water meter for account root 180367</t>
  </si>
  <si>
    <t>Inspected by Eric_Flemming on 02-Apr-2024. White Non-Lead - Plastic was found.</t>
  </si>
  <si>
    <t>180368</t>
  </si>
  <si>
    <t>5164 Foothill Rd</t>
  </si>
  <si>
    <t>Water meter for account root 180368</t>
  </si>
  <si>
    <t>180369</t>
  </si>
  <si>
    <t>5158 Foothill Rd</t>
  </si>
  <si>
    <t>Water meter for account root 180369</t>
  </si>
  <si>
    <t>180370</t>
  </si>
  <si>
    <t>5160 Foothill Rd</t>
  </si>
  <si>
    <t>Water meter for account root 180370</t>
  </si>
  <si>
    <t>180371</t>
  </si>
  <si>
    <t>5220 Foothill Rd</t>
  </si>
  <si>
    <t>Water meter for account root 180371</t>
  </si>
  <si>
    <t>180372</t>
  </si>
  <si>
    <t>5140 Foothill Rd</t>
  </si>
  <si>
    <t>Water meter for account root 180372</t>
  </si>
  <si>
    <t>180373</t>
  </si>
  <si>
    <t>1495 Sterling Ave</t>
  </si>
  <si>
    <t>Water meter for account root 180373</t>
  </si>
  <si>
    <t>180374</t>
  </si>
  <si>
    <t>5170 Foothill Rd</t>
  </si>
  <si>
    <t>Water meter for account root 180374</t>
  </si>
  <si>
    <t>180375</t>
  </si>
  <si>
    <t>5452 Foothill Rd</t>
  </si>
  <si>
    <t>Water meter for account root 180375</t>
  </si>
  <si>
    <t>180388</t>
  </si>
  <si>
    <t>3896 Via Real</t>
  </si>
  <si>
    <t>Water meter for account root 180388</t>
  </si>
  <si>
    <t>180389</t>
  </si>
  <si>
    <t>3920 Via Real</t>
  </si>
  <si>
    <t>Water meter for account root 180389</t>
  </si>
  <si>
    <t>180390</t>
  </si>
  <si>
    <t>3892 Via Real</t>
  </si>
  <si>
    <t>Water meter for account root 180390</t>
  </si>
  <si>
    <t>180391</t>
  </si>
  <si>
    <t>3890 Via Real</t>
  </si>
  <si>
    <t>Water meter for account root 180391</t>
  </si>
  <si>
    <t>180392</t>
  </si>
  <si>
    <t>Water meter for account root 180392</t>
  </si>
  <si>
    <t>180394</t>
  </si>
  <si>
    <t>Water meter for account root 180394</t>
  </si>
  <si>
    <t>180395</t>
  </si>
  <si>
    <t>3894 Via Real</t>
  </si>
  <si>
    <t>Water meter for account root 180395</t>
  </si>
  <si>
    <t>180396</t>
  </si>
  <si>
    <t>Water meter for account root 180396</t>
  </si>
  <si>
    <t>180397</t>
  </si>
  <si>
    <t>3902 Via Real</t>
  </si>
  <si>
    <t>Water meter for account root 180397</t>
  </si>
  <si>
    <t>180398</t>
  </si>
  <si>
    <t>3900 Via Real</t>
  </si>
  <si>
    <t>Water meter for account root 180398</t>
  </si>
  <si>
    <t>180399</t>
  </si>
  <si>
    <t>1640 Cravens Ln</t>
  </si>
  <si>
    <t>Water meter for account root 180399</t>
  </si>
  <si>
    <t>180400</t>
  </si>
  <si>
    <t>3898 Via Real</t>
  </si>
  <si>
    <t>Water meter for account root 180400</t>
  </si>
  <si>
    <t>180401</t>
  </si>
  <si>
    <t>Lat 10-Ra</t>
  </si>
  <si>
    <t>Water meter for account root 180401</t>
  </si>
  <si>
    <t>180402</t>
  </si>
  <si>
    <t>3910 Via Real/Ob1</t>
  </si>
  <si>
    <t>Water meter for account root 180402</t>
  </si>
  <si>
    <t>09-23-2024</t>
  </si>
  <si>
    <t>Danny and field crew replaced old copper line with municiplex 09/23/2024. Copper was previously found here during LSL Inventory.</t>
  </si>
  <si>
    <t>180403</t>
  </si>
  <si>
    <t>3915 Foothill Rd</t>
  </si>
  <si>
    <t>Water meter for account root 180403</t>
  </si>
  <si>
    <t>180406</t>
  </si>
  <si>
    <t>3798 Via Real</t>
  </si>
  <si>
    <t>Water meter for account root 180406</t>
  </si>
  <si>
    <t>180407</t>
  </si>
  <si>
    <t>3796 Via Real</t>
  </si>
  <si>
    <t>Water meter for account root 180407</t>
  </si>
  <si>
    <t>180408</t>
  </si>
  <si>
    <t>Water meter for account root 180408</t>
  </si>
  <si>
    <t>180409</t>
  </si>
  <si>
    <t>3700 Via Real</t>
  </si>
  <si>
    <t>Water meter for account root 180409</t>
  </si>
  <si>
    <t>Inspected by Vance_Keiser on 13-Mar-2024. Gray Galvanized was found.</t>
  </si>
  <si>
    <t>180410</t>
  </si>
  <si>
    <t>3684 Via Real</t>
  </si>
  <si>
    <t>Water meter for account root 180410</t>
  </si>
  <si>
    <t>180413</t>
  </si>
  <si>
    <t>3692 Via Real</t>
  </si>
  <si>
    <t>Water meter for account root 180413</t>
  </si>
  <si>
    <t>180414</t>
  </si>
  <si>
    <t>3510 Via Real</t>
  </si>
  <si>
    <t>Water meter for account root 180414</t>
  </si>
  <si>
    <t>180416</t>
  </si>
  <si>
    <t>3508 Via Real</t>
  </si>
  <si>
    <t>Water meter for account root 180416</t>
  </si>
  <si>
    <t>180417</t>
  </si>
  <si>
    <t>3504 Via Real # A</t>
  </si>
  <si>
    <t>Water meter for account root 180417</t>
  </si>
  <si>
    <t>180418</t>
  </si>
  <si>
    <t>3500 Via Real</t>
  </si>
  <si>
    <t>Water meter for account root 180418</t>
  </si>
  <si>
    <t>180419</t>
  </si>
  <si>
    <t>3450 Via Real</t>
  </si>
  <si>
    <t>Water meter for account root 180419</t>
  </si>
  <si>
    <t>180427</t>
  </si>
  <si>
    <t>3150 Foothill Rd</t>
  </si>
  <si>
    <t>Water meter for account root 180427</t>
  </si>
  <si>
    <t>180429</t>
  </si>
  <si>
    <t>Water meter for account root 180429</t>
  </si>
  <si>
    <t>180430</t>
  </si>
  <si>
    <t>3215 Foothill Rd</t>
  </si>
  <si>
    <t>Water meter for account root 180430</t>
  </si>
  <si>
    <t>180434</t>
  </si>
  <si>
    <t>3330 Foothill Rd</t>
  </si>
  <si>
    <t>Water meter for account root 180434</t>
  </si>
  <si>
    <t>180437</t>
  </si>
  <si>
    <t>3333 Foothill Rd</t>
  </si>
  <si>
    <t>Water meter for account root 180437</t>
  </si>
  <si>
    <t>180438</t>
  </si>
  <si>
    <t>3345 Foothill Rd</t>
  </si>
  <si>
    <t>Water meter for account root 180438</t>
  </si>
  <si>
    <t>180439</t>
  </si>
  <si>
    <t>3340 Foothill Rd</t>
  </si>
  <si>
    <t>Water meter for account root 180439</t>
  </si>
  <si>
    <t>10-18-2022</t>
  </si>
  <si>
    <t>Survey123 data from field crew shows service was replaced with poly service line from corp to AMS</t>
  </si>
  <si>
    <t>180440</t>
  </si>
  <si>
    <t>3350 Foothill Rd</t>
  </si>
  <si>
    <t>Water meter for account root 180440</t>
  </si>
  <si>
    <t>180441</t>
  </si>
  <si>
    <t>3354 Foothill Rd</t>
  </si>
  <si>
    <t>Water meter for account root 180441</t>
  </si>
  <si>
    <t>180445</t>
  </si>
  <si>
    <t>3376 Foothill Rd</t>
  </si>
  <si>
    <t>Water meter for account root 180445</t>
  </si>
  <si>
    <t>180447</t>
  </si>
  <si>
    <t>3455 Foothill Rd</t>
  </si>
  <si>
    <t>Water meter for account root 180447</t>
  </si>
  <si>
    <t>180450</t>
  </si>
  <si>
    <t>3455 Foothill Rd 1</t>
  </si>
  <si>
    <t>Water meter for account root 180450</t>
  </si>
  <si>
    <t>180451</t>
  </si>
  <si>
    <t>3475 Foothill Rd</t>
  </si>
  <si>
    <t>Water meter for account root 180451</t>
  </si>
  <si>
    <t>180453</t>
  </si>
  <si>
    <t>3540 Foothill Rd</t>
  </si>
  <si>
    <t>Water meter for account root 180453</t>
  </si>
  <si>
    <t>180455</t>
  </si>
  <si>
    <t>3505 Foothill Rd</t>
  </si>
  <si>
    <t>Water meter for account root 180455</t>
  </si>
  <si>
    <t>180456</t>
  </si>
  <si>
    <t>3561 Foothill Rd</t>
  </si>
  <si>
    <t>Water meter for account root 180456</t>
  </si>
  <si>
    <t>180457</t>
  </si>
  <si>
    <t>Water meter for account root 180457</t>
  </si>
  <si>
    <t>180458</t>
  </si>
  <si>
    <t>3580 Foothill Rd</t>
  </si>
  <si>
    <t>Water meter for account root 180458</t>
  </si>
  <si>
    <t>180460</t>
  </si>
  <si>
    <t>3600 Foothill Rd</t>
  </si>
  <si>
    <t>Water meter for account root 180460</t>
  </si>
  <si>
    <t>Inspected by Vance_Keiser on 04-Mar-2024. Green Non-Lead - Copper was found.</t>
  </si>
  <si>
    <t>180461</t>
  </si>
  <si>
    <t>3615 Foothill Rd</t>
  </si>
  <si>
    <t>Water meter for account root 180461</t>
  </si>
  <si>
    <t>180463</t>
  </si>
  <si>
    <t>Water meter for account root 180463</t>
  </si>
  <si>
    <t>180464</t>
  </si>
  <si>
    <t>3616 Foothill Rd</t>
  </si>
  <si>
    <t>Water meter for account root 180464</t>
  </si>
  <si>
    <t>180465</t>
  </si>
  <si>
    <t>3656 Foothill Rd</t>
  </si>
  <si>
    <t>Water meter for account root 180465</t>
  </si>
  <si>
    <t>Inspected by Vance_Keiser on 02-Feb-2024. Black Galvanized was found.</t>
  </si>
  <si>
    <t>180466</t>
  </si>
  <si>
    <t>3626 Foothill Rd</t>
  </si>
  <si>
    <t>Water meter for account root 180466</t>
  </si>
  <si>
    <t>180469</t>
  </si>
  <si>
    <t>1990 Arriba St</t>
  </si>
  <si>
    <t>Water meter for account root 180469</t>
  </si>
  <si>
    <t>180471</t>
  </si>
  <si>
    <t>1737 La Mirada Dr</t>
  </si>
  <si>
    <t>Water meter for account root 180471</t>
  </si>
  <si>
    <t>180472</t>
  </si>
  <si>
    <t>1982 Arriba St</t>
  </si>
  <si>
    <t>Water meter for account root 180472</t>
  </si>
  <si>
    <t>180473</t>
  </si>
  <si>
    <t>1986 Arriba St</t>
  </si>
  <si>
    <t>Water meter for account root 180473</t>
  </si>
  <si>
    <t>180474</t>
  </si>
  <si>
    <t>1984 Arriba St</t>
  </si>
  <si>
    <t>Water meter for account root 180474</t>
  </si>
  <si>
    <t>180475</t>
  </si>
  <si>
    <t>3675 Foothill Rd</t>
  </si>
  <si>
    <t>Water meter for account root 180475</t>
  </si>
  <si>
    <t>180476</t>
  </si>
  <si>
    <t>3889 Foothill Rd</t>
  </si>
  <si>
    <t>Water meter for account root 180476</t>
  </si>
  <si>
    <t>180477</t>
  </si>
  <si>
    <t>Lat 7-L</t>
  </si>
  <si>
    <t>Water meter for account root 180477</t>
  </si>
  <si>
    <t>180479</t>
  </si>
  <si>
    <t>3919 Foothill Rd</t>
  </si>
  <si>
    <t>Water meter for account root 180479</t>
  </si>
  <si>
    <t>180480</t>
  </si>
  <si>
    <t>3929 Foothill Rd</t>
  </si>
  <si>
    <t>Water meter for account root 180480</t>
  </si>
  <si>
    <t>180481</t>
  </si>
  <si>
    <t>3910 Foothill Rd</t>
  </si>
  <si>
    <t>Water meter for account root 180481</t>
  </si>
  <si>
    <t>180483</t>
  </si>
  <si>
    <t>1765 Ocean Oaks Rd</t>
  </si>
  <si>
    <t>Water meter for account root 180483</t>
  </si>
  <si>
    <t>180484</t>
  </si>
  <si>
    <t>1786 Ocean Oaks Rd</t>
  </si>
  <si>
    <t>Water meter for account root 180484</t>
  </si>
  <si>
    <t>180485</t>
  </si>
  <si>
    <t>1791 Ocean Oaks Rd</t>
  </si>
  <si>
    <t>Water meter for account root 180485</t>
  </si>
  <si>
    <t>180486</t>
  </si>
  <si>
    <t>1760 Ocean Oaks Rd</t>
  </si>
  <si>
    <t>Water meter for account root 180486</t>
  </si>
  <si>
    <t>180487</t>
  </si>
  <si>
    <t>3965 Foothill Rd</t>
  </si>
  <si>
    <t>Water meter for account root 180487</t>
  </si>
  <si>
    <t>180488</t>
  </si>
  <si>
    <t>1670 Cravens Ln</t>
  </si>
  <si>
    <t>Water meter for account root 180488</t>
  </si>
  <si>
    <t>180489</t>
  </si>
  <si>
    <t>1665 Cravens Ln</t>
  </si>
  <si>
    <t>Water meter for account root 180489</t>
  </si>
  <si>
    <t>180490</t>
  </si>
  <si>
    <t>1635 Cravens Lane</t>
  </si>
  <si>
    <t>Water meter for account root 180490</t>
  </si>
  <si>
    <t>180493</t>
  </si>
  <si>
    <t>1795 Ocean Oaks Rd</t>
  </si>
  <si>
    <t>Water meter for account root 180493</t>
  </si>
  <si>
    <t>180494</t>
  </si>
  <si>
    <t>1776 Cravens Ln</t>
  </si>
  <si>
    <t>Water meter for account root 180494</t>
  </si>
  <si>
    <t>180495</t>
  </si>
  <si>
    <t>1785 Cravens Ln PAL#1</t>
  </si>
  <si>
    <t>Water meter for account root 180495</t>
  </si>
  <si>
    <t>180497</t>
  </si>
  <si>
    <t>1825 Cravens Ln</t>
  </si>
  <si>
    <t>Water meter for account root 180497</t>
  </si>
  <si>
    <t>Inspected by Vance_Keiser on 02-Apr-2024. Black Galvanized was found.</t>
  </si>
  <si>
    <t>180498</t>
  </si>
  <si>
    <t>1840 Cravens Ln</t>
  </si>
  <si>
    <t>Water meter for account root 180498</t>
  </si>
  <si>
    <t>180501</t>
  </si>
  <si>
    <t>1865 Cravens Ln</t>
  </si>
  <si>
    <t>Water meter for account root 180501</t>
  </si>
  <si>
    <t>180504</t>
  </si>
  <si>
    <t>1880 Cravens Ln</t>
  </si>
  <si>
    <t>Water meter for account root 180504</t>
  </si>
  <si>
    <t>180505</t>
  </si>
  <si>
    <t>2000 Cravens Ln</t>
  </si>
  <si>
    <t>Water meter for account root 180505</t>
  </si>
  <si>
    <t>180506</t>
  </si>
  <si>
    <t>Water meter for account root 180506</t>
  </si>
  <si>
    <t>180510</t>
  </si>
  <si>
    <t>4030 Foothill Rd</t>
  </si>
  <si>
    <t>Water meter for account root 180510</t>
  </si>
  <si>
    <t>180511</t>
  </si>
  <si>
    <t>4054 Foothill Rd</t>
  </si>
  <si>
    <t>Water meter for account root 180511</t>
  </si>
  <si>
    <t>180512</t>
  </si>
  <si>
    <t>4038 Foothill Rd</t>
  </si>
  <si>
    <t>Water meter for account root 180512</t>
  </si>
  <si>
    <t>180513</t>
  </si>
  <si>
    <t>4120 Foothill Rd</t>
  </si>
  <si>
    <t>Water meter for account root 180513</t>
  </si>
  <si>
    <t>180514</t>
  </si>
  <si>
    <t>4036 Foothill Rd</t>
  </si>
  <si>
    <t>Water meter for account root 180514</t>
  </si>
  <si>
    <t>180516</t>
  </si>
  <si>
    <t>4189 Foothill Rd</t>
  </si>
  <si>
    <t>Water meter for account root 180516</t>
  </si>
  <si>
    <t>180517</t>
  </si>
  <si>
    <t>4188 Foothill Rd</t>
  </si>
  <si>
    <t>Water meter for account root 180517</t>
  </si>
  <si>
    <t>180521</t>
  </si>
  <si>
    <t>4085 Foothill Rd</t>
  </si>
  <si>
    <t>Water meter for account root 180521</t>
  </si>
  <si>
    <t>180522</t>
  </si>
  <si>
    <t>4045 Foothill Rd</t>
  </si>
  <si>
    <t>Water meter for account root 180522</t>
  </si>
  <si>
    <t>180523</t>
  </si>
  <si>
    <t>1650 Cravens Ln</t>
  </si>
  <si>
    <t>Water meter for account root 180523</t>
  </si>
  <si>
    <t>180524</t>
  </si>
  <si>
    <t>1631 Cravens Ln</t>
  </si>
  <si>
    <t>Water meter for account root 180524</t>
  </si>
  <si>
    <t>Inspected by Vance_Keiser on 12-Mar-2024. White Non-Lead - Plastic was found.</t>
  </si>
  <si>
    <t>180525</t>
  </si>
  <si>
    <t>1560 Cravens Ln</t>
  </si>
  <si>
    <t>Water meter for account root 180525</t>
  </si>
  <si>
    <t>180526</t>
  </si>
  <si>
    <t>1480 Cravens Ln</t>
  </si>
  <si>
    <t>Water meter for account root 180526</t>
  </si>
  <si>
    <t>180527</t>
  </si>
  <si>
    <t>1501 Cravens Ln</t>
  </si>
  <si>
    <t>Water meter for account root 180527</t>
  </si>
  <si>
    <t>180528</t>
  </si>
  <si>
    <t>1360 Cravens Ln</t>
  </si>
  <si>
    <t>Water meter for account root 180528</t>
  </si>
  <si>
    <t>180533</t>
  </si>
  <si>
    <t>1296 Cravens Ln</t>
  </si>
  <si>
    <t>Water meter for account root 180533</t>
  </si>
  <si>
    <t>180535</t>
  </si>
  <si>
    <t>4098 Via Real</t>
  </si>
  <si>
    <t>Water meter for account root 180535</t>
  </si>
  <si>
    <t>180536</t>
  </si>
  <si>
    <t>1415 Santa Monica Rd</t>
  </si>
  <si>
    <t>Water meter for account root 180536</t>
  </si>
  <si>
    <t>180537</t>
  </si>
  <si>
    <t>1435 Santa Monica Rd</t>
  </si>
  <si>
    <t>Water meter for account root 180537</t>
  </si>
  <si>
    <t>180538</t>
  </si>
  <si>
    <t>1915 Monte Alegra Dr</t>
  </si>
  <si>
    <t>Water meter for account root 180538</t>
  </si>
  <si>
    <t>180539</t>
  </si>
  <si>
    <t>4255 Upson Rd</t>
  </si>
  <si>
    <t>Water meter for account root 180539</t>
  </si>
  <si>
    <t>180540</t>
  </si>
  <si>
    <t>1750 Santa Monica Rd</t>
  </si>
  <si>
    <t>Water meter for account root 180540</t>
  </si>
  <si>
    <t>180541</t>
  </si>
  <si>
    <t>1530 Santa Monica Rd</t>
  </si>
  <si>
    <t>Water meter for account root 180541</t>
  </si>
  <si>
    <t>180542</t>
  </si>
  <si>
    <t>1525 Santa Monica Rd</t>
  </si>
  <si>
    <t>Water meter for account root 180542</t>
  </si>
  <si>
    <t>180543</t>
  </si>
  <si>
    <t>Water meter for account root 180543</t>
  </si>
  <si>
    <t>Inspected by Vance_Keiser on 02-Apr-2024. Gray Galvanized was found.</t>
  </si>
  <si>
    <t>180544</t>
  </si>
  <si>
    <t>4189 Foothill Road</t>
  </si>
  <si>
    <t>Water meter for account root 180544</t>
  </si>
  <si>
    <t>180545</t>
  </si>
  <si>
    <t>1595 Santa Monica Rd</t>
  </si>
  <si>
    <t>Water meter for account root 180545</t>
  </si>
  <si>
    <t>Inspected by Vance_Keiser on 29-Feb-2024. Gray Non-Lead - Plastic was found.</t>
  </si>
  <si>
    <t>180546</t>
  </si>
  <si>
    <t>1540 Santa Monica Rd</t>
  </si>
  <si>
    <t>Water meter for account root 180546</t>
  </si>
  <si>
    <t>Inspected by Vance_Keiser on 29-Feb-2024. Gray Galvanized was found.</t>
  </si>
  <si>
    <t>180547</t>
  </si>
  <si>
    <t>4502 Foothill Rd</t>
  </si>
  <si>
    <t>Water meter for account root 180547</t>
  </si>
  <si>
    <t>180548</t>
  </si>
  <si>
    <t>4337 Foothill Rd</t>
  </si>
  <si>
    <t>Water meter for account root 180548</t>
  </si>
  <si>
    <t>180549</t>
  </si>
  <si>
    <t>1640 Santa Monica Rd</t>
  </si>
  <si>
    <t>Water meter for account root 180549</t>
  </si>
  <si>
    <t>180550</t>
  </si>
  <si>
    <t>1646 Santa Monica Rd</t>
  </si>
  <si>
    <t>Water meter for account root 180550</t>
  </si>
  <si>
    <t>180551</t>
  </si>
  <si>
    <t>1650 Santa Monica Rd</t>
  </si>
  <si>
    <t>Water meter for account root 180551</t>
  </si>
  <si>
    <t>180552</t>
  </si>
  <si>
    <t>4244 Foothill Rd</t>
  </si>
  <si>
    <t>Water meter for account root 180552</t>
  </si>
  <si>
    <t>180553</t>
  </si>
  <si>
    <t>1770 Santa Monica Rd</t>
  </si>
  <si>
    <t>Water meter for account root 180553</t>
  </si>
  <si>
    <t>180554</t>
  </si>
  <si>
    <t xml:space="preserve"> RMA Lot #1</t>
  </si>
  <si>
    <t>Water meter for account root 180554</t>
  </si>
  <si>
    <t>180555</t>
  </si>
  <si>
    <t>4385 Foothill Rd</t>
  </si>
  <si>
    <t>Water meter for account root 180555</t>
  </si>
  <si>
    <t>180556</t>
  </si>
  <si>
    <t>Water meter for account root 180556</t>
  </si>
  <si>
    <t>180557</t>
  </si>
  <si>
    <t>4500 Foothill Road</t>
  </si>
  <si>
    <t>Water meter for account root 180557</t>
  </si>
  <si>
    <t>180558</t>
  </si>
  <si>
    <t>4614 Foothill Rd</t>
  </si>
  <si>
    <t>Water meter for account root 180558</t>
  </si>
  <si>
    <t>Inspected by Vance_Keiser on 06-Mar-2024. Gray Non-Lead - Plastic was found.</t>
  </si>
  <si>
    <t>180559</t>
  </si>
  <si>
    <t>4468 Foothill Rd</t>
  </si>
  <si>
    <t>Water meter for account root 180559</t>
  </si>
  <si>
    <t>180560</t>
  </si>
  <si>
    <t>4494 Foothill Road</t>
  </si>
  <si>
    <t>Water meter for account root 180560</t>
  </si>
  <si>
    <t>Inspected by Eric_Flemming on 02-Apr-2024. Gray Non-Lead - Other was found.</t>
  </si>
  <si>
    <t>180561</t>
  </si>
  <si>
    <t>4496 Foothill Rd</t>
  </si>
  <si>
    <t>Water meter for account root 180561</t>
  </si>
  <si>
    <t>180562</t>
  </si>
  <si>
    <t>4488 Foothill Rd</t>
  </si>
  <si>
    <t>Water meter for account root 180562</t>
  </si>
  <si>
    <t>180563</t>
  </si>
  <si>
    <t>4526 Foothill Rd</t>
  </si>
  <si>
    <t>Water meter for account root 180563</t>
  </si>
  <si>
    <t>180564</t>
  </si>
  <si>
    <t>4510 Foothill Rd</t>
  </si>
  <si>
    <t>Water meter for account root 180564</t>
  </si>
  <si>
    <t>23/24 meters in the 1891-1990 Random Stratified Sampling group were field inspected. No lead was found on either side of those meters therefore Non-Lead Other was applied to this record on both sides.</t>
  </si>
  <si>
    <t>180565</t>
  </si>
  <si>
    <t>4508 Foothill Rd</t>
  </si>
  <si>
    <t>Water meter for account root 180565</t>
  </si>
  <si>
    <t>180566</t>
  </si>
  <si>
    <t>4630 Foothill Rd</t>
  </si>
  <si>
    <t>Water meter for account root 180566</t>
  </si>
  <si>
    <t>180567</t>
  </si>
  <si>
    <t>4514 Foothill Rd</t>
  </si>
  <si>
    <t>Water meter for account root 180567</t>
  </si>
  <si>
    <t>180568</t>
  </si>
  <si>
    <t>4524 Foothill Road</t>
  </si>
  <si>
    <t>Water meter for account root 180568</t>
  </si>
  <si>
    <t>180569</t>
  </si>
  <si>
    <t>4660 Foothill Rd</t>
  </si>
  <si>
    <t>Water meter for account root 180569</t>
  </si>
  <si>
    <t>180570</t>
  </si>
  <si>
    <t>4518 Foothill Rd</t>
  </si>
  <si>
    <t>Water meter for account root 180570</t>
  </si>
  <si>
    <t>180571</t>
  </si>
  <si>
    <t>4466 Foothill Road</t>
  </si>
  <si>
    <t>Water meter for account root 180571</t>
  </si>
  <si>
    <t>180573</t>
  </si>
  <si>
    <t>4505 Foothill Rd</t>
  </si>
  <si>
    <t>Water meter for account root 180573</t>
  </si>
  <si>
    <t>180574</t>
  </si>
  <si>
    <t>4575 Foothill Rd</t>
  </si>
  <si>
    <t>Water meter for account root 180574</t>
  </si>
  <si>
    <t>180575</t>
  </si>
  <si>
    <t>4595 Foothill Rd</t>
  </si>
  <si>
    <t>Water meter for account root 180575</t>
  </si>
  <si>
    <t>180576</t>
  </si>
  <si>
    <t>4610 Foothill Rd</t>
  </si>
  <si>
    <t>Water meter for account root 180576</t>
  </si>
  <si>
    <t>180577</t>
  </si>
  <si>
    <t>4535 Foothill Rd</t>
  </si>
  <si>
    <t>Water meter for account root 180577</t>
  </si>
  <si>
    <t>180580</t>
  </si>
  <si>
    <t>4711 Foothill Rd</t>
  </si>
  <si>
    <t>Water meter for account root 180580</t>
  </si>
  <si>
    <t>180583</t>
  </si>
  <si>
    <t>4950 Foothill Road</t>
  </si>
  <si>
    <t>Water meter for account root 180583</t>
  </si>
  <si>
    <t>180584</t>
  </si>
  <si>
    <t>4920 Foothill Rd</t>
  </si>
  <si>
    <t>Water meter for account root 180584</t>
  </si>
  <si>
    <t>180586</t>
  </si>
  <si>
    <t>4990 Foothill Rd</t>
  </si>
  <si>
    <t>Water meter for account root 180586</t>
  </si>
  <si>
    <t>180587</t>
  </si>
  <si>
    <t>4998 Foothill Rd</t>
  </si>
  <si>
    <t>Water meter for account root 180587</t>
  </si>
  <si>
    <t>Inspected by Eric_Flemming on 03-Apr-2024. Copper Non-Lead - Copper was found.</t>
  </si>
  <si>
    <t>Inspected by Eric_Flemming on 03-Apr-2024. Gray Non-Lead - Plastic was found.</t>
  </si>
  <si>
    <t>180588</t>
  </si>
  <si>
    <t>5004 Foothill Rd</t>
  </si>
  <si>
    <t>Water meter for account root 180588</t>
  </si>
  <si>
    <t>180590</t>
  </si>
  <si>
    <t>4701 Foothill Rd</t>
  </si>
  <si>
    <t>Water meter for account root 180590</t>
  </si>
  <si>
    <t>180600</t>
  </si>
  <si>
    <t>4444 Foothill Rd A</t>
  </si>
  <si>
    <t>Water meter for account root 180600</t>
  </si>
  <si>
    <t>180601</t>
  </si>
  <si>
    <t>4442 Foothill Rd</t>
  </si>
  <si>
    <t>Water meter for account root 180601</t>
  </si>
  <si>
    <t>180602</t>
  </si>
  <si>
    <t>4430 Foothill Rd ROSES</t>
  </si>
  <si>
    <t>Water meter for account root 180602</t>
  </si>
  <si>
    <t>180603</t>
  </si>
  <si>
    <t>4420 Foothill Rd</t>
  </si>
  <si>
    <t>Water meter for account root 180603</t>
  </si>
  <si>
    <t>180604</t>
  </si>
  <si>
    <t>RMA Lot 4</t>
  </si>
  <si>
    <t>Water meter for account root 180604</t>
  </si>
  <si>
    <t>180605</t>
  </si>
  <si>
    <t xml:space="preserve"> RMA Lot #2</t>
  </si>
  <si>
    <t>Water meter for account root 180605</t>
  </si>
  <si>
    <t>180620</t>
  </si>
  <si>
    <t xml:space="preserve"> RMA Lot #7</t>
  </si>
  <si>
    <t>Water meter for account root 180620</t>
  </si>
  <si>
    <t>189084</t>
  </si>
  <si>
    <t>3615 Foothill Rd Fire</t>
  </si>
  <si>
    <t>Water meter for account root 189084</t>
  </si>
  <si>
    <t>1986 - California's lead ban</t>
  </si>
  <si>
    <t>Yes.</t>
  </si>
  <si>
    <t>We used the water account root, the 6 digits at the center of the water account number that do not change. This was done because over time addresses may change, but the account root lives with the water meter. We provided current service addresses, but as noted these may change over time as the properties change or are redeveloped so the best location identifier is the account root.</t>
  </si>
  <si>
    <t>07-01-1983</t>
  </si>
  <si>
    <t>01-01-2001</t>
  </si>
  <si>
    <t>01-01-2017</t>
  </si>
  <si>
    <t>11-01-2015</t>
  </si>
  <si>
    <t>10-01-2013</t>
  </si>
  <si>
    <t>07-01-2016</t>
  </si>
  <si>
    <t>05-01-2017</t>
  </si>
  <si>
    <t>05-01-2014</t>
  </si>
  <si>
    <t>11-01-2018</t>
  </si>
  <si>
    <t>01-01-1979</t>
  </si>
  <si>
    <t>04-01-2018</t>
  </si>
  <si>
    <t>12-01-2018</t>
  </si>
  <si>
    <t>02-01-2013</t>
  </si>
  <si>
    <t>12-01-2021</t>
  </si>
  <si>
    <t>01-20-2022</t>
  </si>
  <si>
    <t>Service line replacement record in Survey123 indicating that the field crew replaced the service in January of 2022. New poly 1" line.</t>
  </si>
  <si>
    <t>1-20-2022</t>
  </si>
  <si>
    <t>Service line replacement record in Survey123 indicating that the field crew replaced the service in January of 2022 after service line was hit by a contractor doing work for the City.</t>
  </si>
  <si>
    <t>11-06-2017</t>
  </si>
  <si>
    <t>In November of 2017 we have record that the field crew removed a tee branch and ran new service lines. During the time of copper standards.</t>
  </si>
  <si>
    <t>05-07-2018</t>
  </si>
  <si>
    <t>Inspected by Vance_Keiser on 31-Jan-2024. Copper Non-Lead - Copper was found. We also have service replacement record that the service line was replaced in May of 2018. During the period that copper was the standard.</t>
  </si>
  <si>
    <t>07-11-2024</t>
  </si>
  <si>
    <t>Inspected by Vance_Keiser on 26-Feb-2024. Copper Non-Lead - Copper was found. CVWD later replaced with a 1" poly service in response to a leak in July 2024.</t>
  </si>
  <si>
    <t>09-04-2018</t>
  </si>
  <si>
    <t>Inspected by Eric_Flemming on 12-Mar-2024. Copper Non-Lead - Copper was found. We also have record that the service line and AMS were replaced in September of 2018.</t>
  </si>
  <si>
    <t>10-19-2021</t>
  </si>
  <si>
    <t>Survey123 data for service line replacement. Leaking AMS and replaced service and AMS in October of 2021.</t>
  </si>
  <si>
    <t>07-19-2017</t>
  </si>
  <si>
    <t>Inspected by Eric_Flemming on 25-Mar-2024. Copper Non-Lead - Copper was found. We also have record that a tee branch was removed in July 2017 and new services were ran at that time.</t>
  </si>
  <si>
    <t>We have record that a tee branch was removed in 2018 and new services were ran at that time. Other service was field verified copper and this was installed at the same time in July of 2017. Copper service</t>
  </si>
  <si>
    <t>04-13-2018</t>
  </si>
  <si>
    <t>We have record that the field crew ran a new service and AMS here in April of 2018.</t>
  </si>
  <si>
    <t>03-23-2018</t>
  </si>
  <si>
    <t>Inspected by Nathan_Jepson on 20-Feb-2024. Copper Non-Lead - Copper was found. We also have record that the new service and AMS were installed in March of 2018.</t>
  </si>
  <si>
    <t>05-14-2018</t>
  </si>
  <si>
    <t>We have record that the field crew ran a new service line here in May of 2018. This was during the copper standard period.</t>
  </si>
  <si>
    <t>10-04-2021</t>
  </si>
  <si>
    <t>Survey123 data for service line replacement in October of 2021. New poly line ran.</t>
  </si>
  <si>
    <t>06-05-2017</t>
  </si>
  <si>
    <t>Service line record that this was replaced in June of 2017. During time when copper was the standard but material not reported.</t>
  </si>
  <si>
    <t>07-20-2017</t>
  </si>
  <si>
    <t>Survey123 data that service was replaced in July of 2017. During period of copper standard detail and well after lead ban.</t>
  </si>
  <si>
    <t>08-09-2022</t>
  </si>
  <si>
    <t>Service line replacement record in Survey123 indicating that the field crew replaced the service in August of 2022 with a new poly service.</t>
  </si>
  <si>
    <t>04-30-2018</t>
  </si>
  <si>
    <t>Inspected by Eric_Flemming on 05-Mar-2024. Copper Non-Lead - Copper was found. We also have record that the water service and AMS were replaced in April of 2018.</t>
  </si>
  <si>
    <t>12-19-2017</t>
  </si>
  <si>
    <t>We have record from the field crew that they replaced the service and AMS in December of 2017. During the period of copper standard details.</t>
  </si>
  <si>
    <t>06-06-2019</t>
  </si>
  <si>
    <t>Inspected by DR on Jan 29, 2024, 10:27:00 AM. Also have service line replacement record and note on Atlas that a tee branch was eliminated and new copper services were ran in June of 2019.</t>
  </si>
  <si>
    <t>Service line replacement record and note on Atlas that a tee branch was eliminated and new copper services were ran in June of 2019.</t>
  </si>
  <si>
    <t>06-15-2022</t>
  </si>
  <si>
    <t>Inspected by Vance_Keiser on 21-Feb-2024. Blue Non-Lead - Plastic was found. Also have service line repair/replacement data in Survey123 indicating that tee was removed and new poly lines were put in 06-15-2022</t>
  </si>
  <si>
    <t>Have service line repair/replacement data in Survey123 indicating that tee was removed and new poly lines were put in 06-15-2022</t>
  </si>
  <si>
    <t>04-23-2018</t>
  </si>
  <si>
    <t>We have service line replacement record that the tee branch was removed with adjacent property and independent service lines were installed in April of 2018. The adjacent meter that was replaced was field verified copper and these were installed on same day.</t>
  </si>
  <si>
    <t>Inspected by Vance_Keiser on 14-Feb-2024. Copper Non-Lead - Copper was found. We have service line replacement record that tee branch was removed and new services were installed in April of 2018.</t>
  </si>
  <si>
    <t>07-23-2018</t>
  </si>
  <si>
    <t>Inspected by Nathan_Jepson on 14-Feb-2024. Copper Non-Lead - Copper was found. We also have service line replacement record that the tee branch was removed and new service lines were installed in July of 2018.</t>
  </si>
  <si>
    <t>We have a service line replacement record that the tee branch was removed and new service lines were installed in July of 2018. The other tee branch meter that was replaced was field verified and it was copper so copper was also used for this service line.</t>
  </si>
  <si>
    <t>Inspected by Vance_Keiser on 14-Feb-2024. Copper Non-Lead - Copper was found. We also have service line replacement record that the tee branch was removed and new services were ran in July of 2018.</t>
  </si>
  <si>
    <t>04-27-2022</t>
  </si>
  <si>
    <t>We have Survey123 water service line replacement records indicating that a tee-branch was removed and independent poly services were added in April of 2022.</t>
  </si>
  <si>
    <t>10-02-2024</t>
  </si>
  <si>
    <t>06-08-2021</t>
  </si>
  <si>
    <t>Survey123 data and photo from field crew - they ran a new municiplex water service in June of 2021.</t>
  </si>
  <si>
    <t>09-19-2017</t>
  </si>
  <si>
    <t xml:space="preserve">We have record in Survey123 that the field crew replaced the service line and AMS in September of 2017. During period of copper standard. </t>
  </si>
  <si>
    <t>10-21-2021</t>
  </si>
  <si>
    <t>Service line repair/replacement record and photo show poly line installed in October of 2021.</t>
  </si>
  <si>
    <t>03-06-2023</t>
  </si>
  <si>
    <t>Service line repair record that crew replaced the service line and AMS with a poly service in March of 2023.</t>
  </si>
  <si>
    <t>09-01-2023</t>
  </si>
  <si>
    <t>09-21-2023</t>
  </si>
  <si>
    <t>Service repair record in Survey123 indicating that the tee branch was removed and services replaced with new poly lines.</t>
  </si>
  <si>
    <t>Field inspection performed by VK on Jan 29, 2024, 7:55:00 AM. Also service repair record in Survey123 indicating that the tee branch was removed and services replaced with new poly lines.</t>
  </si>
  <si>
    <t>01-25-2018</t>
  </si>
  <si>
    <t>We have record that the field crew eliminated the tee branch and ran new indepdendent service lines in January of 2018. This was during the time period where copper was the standard.</t>
  </si>
  <si>
    <t>05-31-2022</t>
  </si>
  <si>
    <t>Service line replacement record that the crew replaced the 1" service with poly in May of 2022.</t>
  </si>
  <si>
    <t>04-06-2022</t>
  </si>
  <si>
    <t>Sytech work order 03134 from 09/30/1985 specifies that 4' of 3/4" copper pipe was used when the water meter was installed. Service line repair/replacement record shows that the service was replaced with poly in April of 2022.</t>
  </si>
  <si>
    <t>11-17-2021</t>
  </si>
  <si>
    <t>Inspected by Vance_Keiser on 06-Feb-2024. Blue Non-Lead - Plastic was found. We also have Survey123 replacement record that a tee branch was removed and new poly services were ran in November of 2021.</t>
  </si>
  <si>
    <t>Inspected by Vance_Keiser on 30-Jan-2024. Blue Non-Lead - Plastic was found. We also have Survey123 replacement record that a tee branch was removed and new poly services were ran in November of 2021.</t>
  </si>
  <si>
    <t>05-09-2018</t>
  </si>
  <si>
    <t>We have record that the field crew ran a new service line and AMS here in May of 2018. This was during the copper service line standard period.</t>
  </si>
  <si>
    <t>07-19-2019</t>
  </si>
  <si>
    <t>Danny submitted data to Survey123 and indicated that they ran a new service line. During period of copper standard and after the lead ban.</t>
  </si>
  <si>
    <t>08-17-2021</t>
  </si>
  <si>
    <t>Service line repair/replacement record and photo showing new poly line went in in August of 2021 when tee branch was removed.</t>
  </si>
  <si>
    <t>Inspected by Vance_Keiser on 05-Mar-2024. Blue Non-Lead - Plastic was found. Additionally, we have a service line repair/replacement record and photo showing new poly lines went in in August of 2021 when tee branch was removed.</t>
  </si>
  <si>
    <t>06-01-2018</t>
  </si>
  <si>
    <t>Inspected by Vance_Keiser on 15-Feb-2024. Copper Non-Lead - Copper was found. We also have record that the service line and AMS were replaced in June of 2018.</t>
  </si>
  <si>
    <t>Inspected by Vance_Keiser on 05-Mar-2024. Copper Non-Lead - Copper was found. We also have record that the service line was replaced in June of 2018.</t>
  </si>
  <si>
    <t>04-20-2018</t>
  </si>
  <si>
    <t>Inspected by Nathan_Jepson on 15-Feb-2024. Copper Non-Lead - Copper was found. We also have record that a new service line and AMS was installed in April of 2018.</t>
  </si>
  <si>
    <t>06-05-2019</t>
  </si>
  <si>
    <t>Inspected by Eric_Flemming on 12-Feb-2024. Copper Non-Lead - Copper was found. We also have record that the field crew replaced this service line in June of 2019.</t>
  </si>
  <si>
    <t>05-18-2022</t>
  </si>
  <si>
    <t>Survey123 repair data submitted by field crew indicating that they abandoned the old service and tapped a new poly service in May of 2022.</t>
  </si>
  <si>
    <t>04-01-2023</t>
  </si>
  <si>
    <t>As-built C-350 approved in May of 1986 after lead ban. Was replaced with poly service lines in 2023</t>
  </si>
  <si>
    <t>We have record that the field crew replaced the service line and AMS in June of 2018.</t>
  </si>
  <si>
    <t>12-04-2017</t>
  </si>
  <si>
    <t>We have record from the field crew that they replaced the 2" service and AMS in December of 2017.</t>
  </si>
  <si>
    <t>07-24-2017</t>
  </si>
  <si>
    <t>Inspected by Eric_Flemming on 07-Feb-2024. Copper Non-Lead - Copper was found. We also have a service line replacement record from the field crew that they ran a new service line and AMS in July of 2017.</t>
  </si>
  <si>
    <t>02-06-2019</t>
  </si>
  <si>
    <t>1</t>
  </si>
  <si>
    <t>We have a record from the field crew that they replaced the service line in February of 2019. They replaced a 3/4" service line with a 1" service line and 1" AMS with a meter bushing. During the period of copper standard</t>
  </si>
  <si>
    <t>05-02-2022</t>
  </si>
  <si>
    <t xml:space="preserve">Inspected by Eric_Flemming on 22-Feb-2024. Blue Non-Lead - Plastic was found. We also have a service line repair record from May of 2022 that the 1" service line was replaced with poly. </t>
  </si>
  <si>
    <t>01-03-2018</t>
  </si>
  <si>
    <t>We have record that the tee branch was removed and new services were ran in January of 2018. This was during the time when copper was the standard.</t>
  </si>
  <si>
    <t>02-19-2018</t>
  </si>
  <si>
    <t>We have record that the field crew replaced the service line and AMS here in February of 2018.</t>
  </si>
  <si>
    <t>09-27-2022</t>
  </si>
  <si>
    <t>Service line replacement record in Survey123 that the field crew replaced the 2" service in September of 2022.</t>
  </si>
  <si>
    <t>08-03-2020</t>
  </si>
  <si>
    <t>Service line replacement record in Survey123 that crew replaced service line with 2" poly line in August of 2020.</t>
  </si>
  <si>
    <t>07-28-2023</t>
  </si>
  <si>
    <t>Inspected by Eric_Flemming on 19-Mar-2024. Blue Non-Lead - Plastic was found. This also was installed in 2023 and we have record that poly service line was run.</t>
  </si>
  <si>
    <t>06-09-2020</t>
  </si>
  <si>
    <t>We have survey123 data and photo showing that field crew replaced the service line with 2" poly in June of 2020.</t>
  </si>
  <si>
    <t>We have record from the field crew that they replaced the service and AMS here in December of 2017. During the period of copper standard.</t>
  </si>
  <si>
    <t>06-16-2021</t>
  </si>
  <si>
    <t xml:space="preserve">Service line replacement data states field crew replaced the service line here in June of 2021. Standard was poly service line. </t>
  </si>
  <si>
    <t>11-09-2017</t>
  </si>
  <si>
    <t>We have record that the field crew ran a new service line and put in a new AMS in November of 2017. Standard was a copper service line.</t>
  </si>
  <si>
    <t>11-21-2017</t>
  </si>
  <si>
    <t>We have record that the field crew replaced the service line and curb stop in November of 2017. During the period where copper was the standard.</t>
  </si>
  <si>
    <t>02-05-2018</t>
  </si>
  <si>
    <t>Inspected by Nathan_Jepson on 26-Feb-2024. Copper Non-Lead - Copper was found. We also have service line replacement data that states that the 2" service line and AMS were replaced in February of 2018.</t>
  </si>
  <si>
    <t>04-19-2021</t>
  </si>
  <si>
    <t>Inspected by Eric_Flemming on 26-Feb-2024. Blue Non-Lead - Plastic was found. We also have Survey123 data submitted that the field crew ran a new poly service line in April of 2021</t>
  </si>
  <si>
    <t>07-31-2023</t>
  </si>
  <si>
    <t>Inspected by Nathan_Jepson on 22-Feb-2024. Blue Non-Lead - Plastic was found. We also have a service record stating that an old galvanized service line was replaced with municiplex in July of 2023.</t>
  </si>
  <si>
    <t>07-08-2020</t>
  </si>
  <si>
    <t>We have survey123 data and photo showing that field crew replaced the service line with 2" poly in July of 2020</t>
  </si>
  <si>
    <t>06-04-2019</t>
  </si>
  <si>
    <t>We have record that the field crew replaced the 2" service line here in June of 2019. During the time of copper standard.</t>
  </si>
  <si>
    <t>04-25-2021</t>
  </si>
  <si>
    <t>Survey123 data and photo from field crew when they replaced the service line with a 2" poly service line in April of 2021.</t>
  </si>
  <si>
    <t>12-05-2017</t>
  </si>
  <si>
    <t>We have record from the field crew that they replaced the service line and curb stop in December of 2017. During the period of copper standard.</t>
  </si>
  <si>
    <t>01-17-2018</t>
  </si>
  <si>
    <t>We have record that the field crew replaced the service line and AMS here in January of 2018.</t>
  </si>
  <si>
    <t>01-29-2018</t>
  </si>
  <si>
    <t>We have service line replacement record that the field crew abandoned 2" blue bell service at the corp and they ran a new 2" copper service.</t>
  </si>
  <si>
    <t>11-20-2017</t>
  </si>
  <si>
    <t>We have service line replacement record that the field crew replaced a 2" galvanized service with a copper service and put in a new AMS.</t>
  </si>
  <si>
    <t>07-24-2023</t>
  </si>
  <si>
    <t>07-23-2023</t>
  </si>
  <si>
    <t>Service line repair or replacement record that field crew replaced service line July of 2023. It is a 3" line reduced to a 2" meter. Non-lead was used due to installation date being after the lead ban.</t>
  </si>
  <si>
    <t>05-12-2020</t>
  </si>
  <si>
    <t>Survey123 data from field crew and photo shows 2" poly was used when the service line was replaced in May of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</si>
</sst>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40"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sz val="10"/>
      <name val="Calibri"/>
      <family val="2"/>
      <scheme val="minor"/>
    </font>
    <font>
      <sz val="11"/>
      <color theme="4"/>
      <name val="Calibri"/>
      <family val="2"/>
      <scheme val="minor"/>
    </font>
    <font>
      <b/>
      <vertAlign val="superscript"/>
      <sz val="12"/>
      <color theme="0"/>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strike/>
      <sz val="11"/>
      <color theme="1"/>
      <name val="Calibri"/>
      <family val="2"/>
      <scheme val="minor"/>
    </font>
    <font>
      <sz val="10"/>
      <color rgb="FFC00000"/>
      <name val="Calibri"/>
      <family val="2"/>
      <scheme val="minor"/>
    </font>
    <font>
      <sz val="11"/>
      <color theme="1"/>
      <name val="Calibri"/>
      <family val="2"/>
      <scheme val="minor"/>
    </font>
    <font>
      <sz val="11"/>
      <color rgb="FF0070C0"/>
      <name val="Calibri"/>
      <family val="2"/>
      <scheme val="minor"/>
    </font>
    <font>
      <b/>
      <sz val="14"/>
      <color theme="1"/>
      <name val="Calibri"/>
      <family val="2"/>
      <scheme val="minor"/>
    </font>
    <font>
      <b/>
      <sz val="14"/>
      <color rgb="FFFF0000"/>
      <name val="Calibri"/>
      <family val="2"/>
      <scheme val="minor"/>
    </font>
    <font>
      <b/>
      <sz val="14"/>
      <name val="Calibri"/>
      <family val="2"/>
      <scheme val="minor"/>
    </font>
    <font>
      <i/>
      <sz val="12"/>
      <name val="Calibri"/>
      <family val="2"/>
      <scheme val="minor"/>
    </font>
    <font>
      <sz val="12"/>
      <name val="Calibri"/>
      <family val="2"/>
      <scheme val="minor"/>
    </font>
    <font>
      <b/>
      <sz val="20"/>
      <color theme="0"/>
      <name val="Calibri"/>
      <family val="2"/>
      <scheme val="minor"/>
    </font>
    <font>
      <b/>
      <sz val="20"/>
      <name val="Calibri"/>
      <family val="2"/>
      <scheme val="minor"/>
    </font>
    <font>
      <sz val="12"/>
      <color theme="1"/>
      <name val="Calibri"/>
      <family val="2"/>
      <scheme val="minor"/>
    </font>
    <font>
      <b/>
      <sz val="12"/>
      <name val="Calibri"/>
      <family val="2"/>
      <scheme val="minor"/>
    </font>
    <font>
      <b/>
      <u/>
      <sz val="12"/>
      <name val="Calibri"/>
      <family val="2"/>
      <scheme val="minor"/>
    </font>
    <font>
      <sz val="11"/>
      <color indexed="81"/>
      <name val="Calibri"/>
      <family val="2"/>
      <scheme val="minor"/>
    </font>
    <font>
      <b/>
      <sz val="11"/>
      <color indexed="81"/>
      <name val="Calibri"/>
      <family val="2"/>
      <scheme val="minor"/>
    </font>
    <font>
      <b/>
      <u/>
      <sz val="11"/>
      <color indexed="81"/>
      <name val="Calibri"/>
      <family val="2"/>
      <scheme val="minor"/>
    </font>
    <font>
      <b/>
      <sz val="9"/>
      <color indexed="81"/>
      <name val="Tahoma"/>
      <family val="2"/>
    </font>
    <font>
      <u/>
      <sz val="11"/>
      <color theme="1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97D4EA"/>
        <bgColor indexed="64"/>
      </patternFill>
    </fill>
    <fill>
      <patternFill patternType="solid">
        <fgColor rgb="FF97D4E4"/>
        <bgColor indexed="64"/>
      </patternFill>
    </fill>
    <fill>
      <patternFill patternType="solid">
        <fgColor rgb="FFF0F0F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77111117893"/>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style="thin">
        <color indexed="64"/>
      </left>
      <right/>
      <top/>
      <bottom style="medium">
        <color indexed="64"/>
      </bottom>
      <diagonal/>
    </border>
    <border>
      <left/>
      <right/>
      <top/>
      <bottom style="medium">
        <color indexed="64"/>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style="hair">
        <color indexed="64"/>
      </left>
      <right style="hair">
        <color indexed="64"/>
      </right>
      <top/>
      <bottom style="hair">
        <color auto="1"/>
      </bottom>
      <diagonal/>
    </border>
    <border>
      <left style="thin">
        <color indexed="64"/>
      </left>
      <right style="hair">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rgb="FFF8F8F8"/>
      </right>
      <top/>
      <bottom style="thin">
        <color theme="0"/>
      </bottom>
      <diagonal/>
    </border>
    <border>
      <left style="hair">
        <color indexed="64"/>
      </left>
      <right style="thin">
        <color indexed="64"/>
      </right>
      <top/>
      <bottom style="hair">
        <color auto="1"/>
      </bottom>
      <diagonal/>
    </border>
    <border>
      <left/>
      <right/>
      <top style="thin">
        <color indexed="64"/>
      </top>
      <bottom style="hair">
        <color auto="1"/>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1"/>
      </top>
      <bottom/>
      <diagonal/>
    </border>
    <border>
      <left/>
      <right style="thin">
        <color auto="1"/>
      </right>
      <top style="thin">
        <color theme="1"/>
      </top>
      <bottom style="thin">
        <color theme="1"/>
      </bottom>
      <diagonal/>
    </border>
    <border>
      <left style="thin">
        <color rgb="FFF8F8F8"/>
      </left>
      <right/>
      <top style="thin">
        <color indexed="64"/>
      </top>
      <bottom/>
      <diagonal/>
    </border>
    <border>
      <left style="medium">
        <color indexed="64"/>
      </left>
      <right/>
      <top/>
      <bottom style="medium">
        <color indexed="64"/>
      </bottom>
      <diagonal/>
    </border>
    <border>
      <left style="medium">
        <color indexed="64"/>
      </left>
      <right/>
      <top/>
      <bottom/>
      <diagonal/>
    </border>
    <border>
      <left/>
      <right/>
      <top style="medium">
        <color indexed="64"/>
      </top>
      <bottom/>
      <diagonal/>
    </border>
    <border>
      <left style="thin">
        <color rgb="FFF8F8F8"/>
      </left>
      <right style="thin">
        <color indexed="64"/>
      </right>
      <top style="thin">
        <color indexed="64"/>
      </top>
      <bottom/>
      <diagonal/>
    </border>
    <border>
      <left style="thin">
        <color rgb="FFF8F8F8"/>
      </left>
      <right style="thin">
        <color rgb="FFF8F8F8"/>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11" fillId="5" borderId="19">
      <alignment horizontal="center" vertical="center" wrapText="1"/>
    </xf>
    <xf numFmtId="43" fontId="23" fillId="0" borderId="0" applyFont="0" applyFill="0" applyBorder="0" applyAlignment="0" applyProtection="0"/>
    <xf numFmtId="0" fontId="39" fillId="0" borderId="0" applyNumberFormat="0" applyFill="0" applyBorder="0" applyAlignment="0" applyProtection="0"/>
  </cellStyleXfs>
  <cellXfs count="347">
    <xf numFmtId="0" fontId="0" fillId="0" borderId="0" xfId="0"/>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xf numFmtId="0" fontId="9" fillId="2" borderId="0" xfId="0" applyFont="1" applyFill="1" applyAlignment="1">
      <alignment vertical="center"/>
    </xf>
    <xf numFmtId="0" fontId="3" fillId="2" borderId="0" xfId="0" applyFont="1" applyFill="1"/>
    <xf numFmtId="0" fontId="1" fillId="0" borderId="0" xfId="0" applyFont="1"/>
    <xf numFmtId="0" fontId="13" fillId="2" borderId="0" xfId="0" applyFont="1" applyFill="1" applyAlignment="1" applyProtection="1">
      <alignment horizontal="center" vertical="center" wrapText="1" readingOrder="1"/>
      <protection locked="0"/>
    </xf>
    <xf numFmtId="0" fontId="0" fillId="2" borderId="0" xfId="0" applyFill="1" applyAlignment="1">
      <alignment vertical="center"/>
    </xf>
    <xf numFmtId="0" fontId="2" fillId="2" borderId="0" xfId="0" applyFont="1" applyFill="1"/>
    <xf numFmtId="0" fontId="1" fillId="2" borderId="0" xfId="0" applyFont="1" applyFill="1"/>
    <xf numFmtId="0" fontId="1" fillId="0" borderId="0" xfId="0" applyFont="1" applyAlignment="1">
      <alignment vertical="center"/>
    </xf>
    <xf numFmtId="0" fontId="13"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2" fillId="0" borderId="22" xfId="0" applyFont="1" applyBorder="1"/>
    <xf numFmtId="0" fontId="0" fillId="2" borderId="0" xfId="0" applyFill="1" applyAlignment="1">
      <alignment horizontal="left" vertical="center" wrapText="1"/>
    </xf>
    <xf numFmtId="0" fontId="13" fillId="2" borderId="0" xfId="0" applyFont="1" applyFill="1" applyAlignment="1">
      <alignment horizontal="left" vertical="center"/>
    </xf>
    <xf numFmtId="0" fontId="13" fillId="2" borderId="9" xfId="0" applyFont="1" applyFill="1" applyBorder="1" applyAlignment="1">
      <alignment horizontal="left" vertical="center"/>
    </xf>
    <xf numFmtId="0" fontId="11" fillId="6" borderId="0" xfId="0" applyFont="1" applyFill="1"/>
    <xf numFmtId="0" fontId="0" fillId="6" borderId="0" xfId="0" applyFill="1"/>
    <xf numFmtId="0" fontId="11" fillId="6"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16" fillId="0" borderId="0" xfId="0" applyFont="1" applyAlignment="1">
      <alignment vertical="center"/>
    </xf>
    <xf numFmtId="0" fontId="9" fillId="0" borderId="0" xfId="0" applyFont="1"/>
    <xf numFmtId="0" fontId="2" fillId="0" borderId="1" xfId="0" applyFont="1" applyBorder="1" applyAlignment="1">
      <alignment horizontal="center" vertical="center" wrapText="1"/>
    </xf>
    <xf numFmtId="0" fontId="0" fillId="2" borderId="8" xfId="0" applyFill="1" applyBorder="1" applyAlignment="1">
      <alignment horizontal="left" vertical="center" wrapText="1"/>
    </xf>
    <xf numFmtId="0" fontId="5" fillId="9" borderId="26" xfId="0" applyFont="1" applyFill="1" applyBorder="1" applyAlignment="1" applyProtection="1">
      <alignment horizontal="center" vertical="center" wrapText="1" readingOrder="1"/>
      <protection locked="0"/>
    </xf>
    <xf numFmtId="0" fontId="5" fillId="9" borderId="29" xfId="0" applyFont="1" applyFill="1" applyBorder="1" applyAlignment="1" applyProtection="1">
      <alignment horizontal="center" vertical="center" wrapText="1" readingOrder="1"/>
      <protection locked="0"/>
    </xf>
    <xf numFmtId="0" fontId="5" fillId="9" borderId="30"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0" fontId="0" fillId="0" borderId="0" xfId="0" applyProtection="1">
      <protection locked="0"/>
    </xf>
    <xf numFmtId="0" fontId="7" fillId="0" borderId="0" xfId="0" applyFont="1"/>
    <xf numFmtId="0" fontId="18" fillId="0" borderId="0" xfId="0" applyFont="1"/>
    <xf numFmtId="0" fontId="19" fillId="0" borderId="0" xfId="0" applyFont="1" applyAlignment="1">
      <alignment wrapText="1"/>
    </xf>
    <xf numFmtId="0" fontId="7" fillId="0" borderId="0" xfId="0" applyFont="1" applyAlignment="1">
      <alignment wrapText="1"/>
    </xf>
    <xf numFmtId="0" fontId="0" fillId="0" borderId="0" xfId="0" applyAlignment="1">
      <alignment wrapText="1"/>
    </xf>
    <xf numFmtId="0" fontId="20" fillId="0" borderId="0" xfId="0" applyFont="1"/>
    <xf numFmtId="0" fontId="5" fillId="9" borderId="25" xfId="0" applyFont="1" applyFill="1" applyBorder="1" applyAlignment="1" applyProtection="1">
      <alignment horizontal="center" vertical="center" wrapText="1" readingOrder="1"/>
      <protection locked="0"/>
    </xf>
    <xf numFmtId="0" fontId="5" fillId="9" borderId="28" xfId="0" applyFont="1" applyFill="1" applyBorder="1" applyAlignment="1" applyProtection="1">
      <alignment horizontal="center" vertical="center" wrapText="1" readingOrder="1"/>
      <protection locked="0"/>
    </xf>
    <xf numFmtId="0" fontId="5" fillId="11" borderId="35" xfId="0" applyFont="1" applyFill="1" applyBorder="1" applyAlignment="1" applyProtection="1">
      <alignment horizontal="center" vertical="center" wrapText="1" readingOrder="1"/>
      <protection locked="0"/>
    </xf>
    <xf numFmtId="0" fontId="5" fillId="0" borderId="0" xfId="0" applyFont="1" applyAlignment="1">
      <alignment horizontal="left" vertical="center" wrapText="1"/>
    </xf>
    <xf numFmtId="0" fontId="10" fillId="0" borderId="0" xfId="0" applyFont="1"/>
    <xf numFmtId="0" fontId="14" fillId="0" borderId="0" xfId="0" applyFont="1" applyAlignment="1">
      <alignment vertical="center"/>
    </xf>
    <xf numFmtId="0" fontId="14" fillId="7" borderId="14" xfId="0" applyFont="1" applyFill="1" applyBorder="1" applyAlignment="1">
      <alignment vertical="center"/>
    </xf>
    <xf numFmtId="0" fontId="14" fillId="7" borderId="0" xfId="0" applyFont="1" applyFill="1" applyAlignment="1">
      <alignment vertical="center"/>
    </xf>
    <xf numFmtId="0" fontId="2" fillId="0" borderId="0" xfId="0" applyFont="1" applyAlignment="1">
      <alignment horizontal="center" vertical="center" wrapText="1"/>
    </xf>
    <xf numFmtId="0" fontId="2" fillId="0" borderId="11" xfId="0" applyFont="1" applyBorder="1" applyAlignment="1">
      <alignment horizontal="center" vertical="center" wrapText="1"/>
    </xf>
    <xf numFmtId="0" fontId="2" fillId="0" borderId="43" xfId="0" applyFont="1" applyBorder="1" applyAlignment="1">
      <alignment horizontal="left" vertical="center" wrapText="1" indent="1"/>
    </xf>
    <xf numFmtId="0" fontId="2" fillId="0" borderId="44" xfId="0" applyFont="1" applyBorder="1" applyAlignment="1">
      <alignment horizontal="left" vertical="center" wrapText="1" indent="1"/>
    </xf>
    <xf numFmtId="0" fontId="0" fillId="0" borderId="0" xfId="0" applyAlignment="1">
      <alignment horizontal="left" vertical="center" wrapText="1"/>
    </xf>
    <xf numFmtId="0" fontId="0" fillId="2" borderId="15" xfId="0" applyFill="1" applyBorder="1"/>
    <xf numFmtId="0" fontId="0" fillId="2" borderId="14" xfId="0" applyFill="1" applyBorder="1" applyAlignment="1">
      <alignment vertical="center" wrapText="1"/>
    </xf>
    <xf numFmtId="0" fontId="0" fillId="2" borderId="0" xfId="0" applyFill="1" applyAlignment="1">
      <alignment vertical="center" wrapText="1"/>
    </xf>
    <xf numFmtId="0" fontId="16" fillId="0" borderId="0" xfId="0" applyFont="1"/>
    <xf numFmtId="0" fontId="0" fillId="2" borderId="15" xfId="0" applyFill="1" applyBorder="1" applyAlignment="1">
      <alignment vertical="center" wrapText="1"/>
    </xf>
    <xf numFmtId="0" fontId="9" fillId="2" borderId="15"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1" fillId="2" borderId="0" xfId="0" applyFont="1" applyFill="1" applyAlignment="1">
      <alignment vertical="center"/>
    </xf>
    <xf numFmtId="0" fontId="0" fillId="0" borderId="0" xfId="0" applyAlignment="1">
      <alignment vertical="top"/>
    </xf>
    <xf numFmtId="0" fontId="0" fillId="2" borderId="0" xfId="0" applyFill="1" applyAlignment="1">
      <alignment vertical="top"/>
    </xf>
    <xf numFmtId="0" fontId="1" fillId="0" borderId="0" xfId="0" applyFont="1" applyAlignment="1">
      <alignment vertical="top"/>
    </xf>
    <xf numFmtId="0" fontId="13" fillId="9" borderId="7" xfId="0" applyFont="1" applyFill="1" applyBorder="1" applyAlignment="1" applyProtection="1">
      <alignment horizontal="left" vertical="top" wrapText="1"/>
      <protection locked="0"/>
    </xf>
    <xf numFmtId="0" fontId="0" fillId="2" borderId="15" xfId="0" applyFill="1" applyBorder="1" applyAlignment="1">
      <alignment horizontal="left" vertical="top" wrapText="1"/>
    </xf>
    <xf numFmtId="0" fontId="0" fillId="2" borderId="0" xfId="0" applyFill="1" applyAlignment="1">
      <alignment horizontal="left" vertical="top" wrapText="1"/>
    </xf>
    <xf numFmtId="0" fontId="0" fillId="2" borderId="14" xfId="0" applyFill="1" applyBorder="1" applyAlignment="1">
      <alignment horizontal="left" vertical="top" wrapText="1"/>
    </xf>
    <xf numFmtId="0" fontId="16" fillId="0" borderId="0" xfId="0" applyFont="1" applyAlignment="1">
      <alignment vertical="top"/>
    </xf>
    <xf numFmtId="0" fontId="0" fillId="2" borderId="9" xfId="0" applyFill="1" applyBorder="1" applyAlignment="1">
      <alignment horizontal="left" vertical="top" wrapText="1"/>
    </xf>
    <xf numFmtId="0" fontId="13" fillId="2" borderId="9" xfId="0" applyFont="1" applyFill="1" applyBorder="1" applyAlignment="1">
      <alignment vertical="top" wrapText="1"/>
    </xf>
    <xf numFmtId="0" fontId="2" fillId="2" borderId="9" xfId="0" applyFont="1" applyFill="1" applyBorder="1" applyAlignment="1">
      <alignment vertical="top" wrapText="1"/>
    </xf>
    <xf numFmtId="0" fontId="0" fillId="0" borderId="1" xfId="0" applyBorder="1" applyAlignment="1">
      <alignment vertical="top" wrapText="1"/>
    </xf>
    <xf numFmtId="0" fontId="11" fillId="8" borderId="1" xfId="0" applyFont="1" applyFill="1" applyBorder="1" applyAlignment="1">
      <alignment horizontal="center" vertical="center"/>
    </xf>
    <xf numFmtId="0" fontId="24" fillId="0" borderId="0" xfId="0" applyFont="1"/>
    <xf numFmtId="0" fontId="0" fillId="2" borderId="46" xfId="0" applyFill="1" applyBorder="1"/>
    <xf numFmtId="0" fontId="0" fillId="0" borderId="0" xfId="0" applyAlignment="1">
      <alignment horizontal="left" vertical="center" wrapText="1" inden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5" xfId="0" applyFill="1" applyBorder="1" applyAlignment="1">
      <alignment horizontal="left" vertical="center" wrapText="1"/>
    </xf>
    <xf numFmtId="0" fontId="13" fillId="3" borderId="7" xfId="0" applyFont="1" applyFill="1" applyBorder="1" applyAlignment="1" applyProtection="1">
      <alignment horizontal="left" vertical="top" wrapText="1"/>
      <protection locked="0"/>
    </xf>
    <xf numFmtId="0" fontId="5" fillId="11" borderId="29" xfId="0" applyFont="1" applyFill="1" applyBorder="1" applyAlignment="1" applyProtection="1">
      <alignment horizontal="center" vertical="center" wrapText="1" readingOrder="1"/>
      <protection locked="0"/>
    </xf>
    <xf numFmtId="0" fontId="9" fillId="2" borderId="0" xfId="0" applyFont="1" applyFill="1" applyAlignment="1">
      <alignment horizontal="left" vertical="center" wrapText="1"/>
    </xf>
    <xf numFmtId="0" fontId="9" fillId="2" borderId="0" xfId="0" applyFont="1" applyFill="1"/>
    <xf numFmtId="0" fontId="2" fillId="2" borderId="15" xfId="0" applyFont="1" applyFill="1" applyBorder="1" applyAlignment="1">
      <alignment horizontal="left" vertical="top"/>
    </xf>
    <xf numFmtId="0" fontId="0" fillId="2" borderId="0" xfId="0" applyFill="1" applyAlignment="1">
      <alignment horizontal="left" vertical="top"/>
    </xf>
    <xf numFmtId="0" fontId="0" fillId="2" borderId="15" xfId="0" applyFill="1" applyBorder="1" applyAlignment="1">
      <alignment horizontal="left" vertical="top"/>
    </xf>
    <xf numFmtId="0" fontId="8" fillId="3" borderId="12" xfId="0"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protection locked="0"/>
    </xf>
    <xf numFmtId="0" fontId="9" fillId="2" borderId="7" xfId="0" applyFont="1" applyFill="1" applyBorder="1" applyAlignment="1">
      <alignment vertical="center" wrapText="1"/>
    </xf>
    <xf numFmtId="0" fontId="9" fillId="2" borderId="6" xfId="0" applyFont="1" applyFill="1" applyBorder="1" applyAlignment="1">
      <alignment vertical="center" wrapText="1"/>
    </xf>
    <xf numFmtId="0" fontId="9" fillId="3" borderId="4" xfId="0" applyFont="1" applyFill="1" applyBorder="1" applyAlignment="1" applyProtection="1">
      <alignment vertical="center" wrapText="1"/>
      <protection locked="0"/>
    </xf>
    <xf numFmtId="0" fontId="2" fillId="0" borderId="0" xfId="0" applyFont="1" applyAlignment="1">
      <alignment vertical="center"/>
    </xf>
    <xf numFmtId="0" fontId="10" fillId="0" borderId="0" xfId="0" applyFont="1" applyAlignment="1">
      <alignment vertical="center"/>
    </xf>
    <xf numFmtId="0" fontId="8" fillId="2" borderId="0" xfId="0" applyFont="1" applyFill="1" applyAlignment="1">
      <alignment vertical="center"/>
    </xf>
    <xf numFmtId="0" fontId="0" fillId="2" borderId="6" xfId="0" applyFill="1" applyBorder="1" applyAlignment="1">
      <alignment vertical="center"/>
    </xf>
    <xf numFmtId="0" fontId="0" fillId="0" borderId="6" xfId="0" applyBorder="1" applyAlignment="1">
      <alignment vertical="center"/>
    </xf>
    <xf numFmtId="0" fontId="0" fillId="2" borderId="16" xfId="0" applyFill="1" applyBorder="1" applyAlignment="1">
      <alignment vertical="center" wrapText="1"/>
    </xf>
    <xf numFmtId="0" fontId="0" fillId="2" borderId="16" xfId="0" applyFill="1" applyBorder="1" applyAlignment="1">
      <alignment vertical="center"/>
    </xf>
    <xf numFmtId="0" fontId="25" fillId="0" borderId="0" xfId="0" applyFont="1" applyAlignment="1">
      <alignment vertical="top" wrapText="1"/>
    </xf>
    <xf numFmtId="0" fontId="26" fillId="0" borderId="0" xfId="0" applyFont="1" applyAlignment="1">
      <alignment vertical="top" wrapText="1"/>
    </xf>
    <xf numFmtId="0" fontId="27" fillId="2" borderId="0" xfId="0" applyFont="1" applyFill="1" applyAlignment="1">
      <alignment vertical="top" wrapText="1"/>
    </xf>
    <xf numFmtId="0" fontId="0" fillId="2" borderId="13" xfId="0" applyFill="1" applyBorder="1"/>
    <xf numFmtId="0" fontId="5" fillId="9" borderId="35" xfId="0" applyFont="1" applyFill="1" applyBorder="1" applyAlignment="1" applyProtection="1">
      <alignment horizontal="center" vertical="center" wrapText="1" readingOrder="1"/>
      <protection locked="0"/>
    </xf>
    <xf numFmtId="0" fontId="0" fillId="3" borderId="9" xfId="0" applyFill="1" applyBorder="1"/>
    <xf numFmtId="0" fontId="0" fillId="4" borderId="0" xfId="0" applyFill="1"/>
    <xf numFmtId="0" fontId="0" fillId="4" borderId="50" xfId="0" applyFill="1" applyBorder="1"/>
    <xf numFmtId="0" fontId="0" fillId="4" borderId="13" xfId="0" applyFill="1" applyBorder="1"/>
    <xf numFmtId="0" fontId="0" fillId="4" borderId="9" xfId="0" applyFill="1" applyBorder="1"/>
    <xf numFmtId="0" fontId="9" fillId="13" borderId="15" xfId="0" applyFont="1" applyFill="1" applyBorder="1"/>
    <xf numFmtId="0" fontId="9" fillId="13" borderId="0" xfId="0" applyFont="1" applyFill="1"/>
    <xf numFmtId="0" fontId="9" fillId="13" borderId="14" xfId="0" applyFont="1" applyFill="1" applyBorder="1"/>
    <xf numFmtId="0" fontId="9" fillId="13" borderId="50" xfId="0" applyFont="1" applyFill="1" applyBorder="1"/>
    <xf numFmtId="0" fontId="0" fillId="14" borderId="0" xfId="0" applyFill="1"/>
    <xf numFmtId="0" fontId="0" fillId="14" borderId="50" xfId="0" applyFill="1" applyBorder="1"/>
    <xf numFmtId="0" fontId="0" fillId="14" borderId="51" xfId="0" applyFill="1" applyBorder="1"/>
    <xf numFmtId="0" fontId="2" fillId="0" borderId="24" xfId="0" applyFont="1" applyBorder="1" applyAlignment="1">
      <alignment horizontal="center" vertical="center" wrapText="1"/>
    </xf>
    <xf numFmtId="0" fontId="0" fillId="13" borderId="0" xfId="0" applyFill="1"/>
    <xf numFmtId="0" fontId="0" fillId="13" borderId="13" xfId="0" applyFill="1" applyBorder="1"/>
    <xf numFmtId="0" fontId="0" fillId="13" borderId="11" xfId="0" applyFill="1" applyBorder="1"/>
    <xf numFmtId="0" fontId="0" fillId="13" borderId="14" xfId="0" applyFill="1" applyBorder="1"/>
    <xf numFmtId="0" fontId="0" fillId="13" borderId="9" xfId="0" applyFill="1" applyBorder="1"/>
    <xf numFmtId="0" fontId="0" fillId="13" borderId="8" xfId="0" applyFill="1" applyBorder="1"/>
    <xf numFmtId="0" fontId="0" fillId="13" borderId="12" xfId="0" applyFill="1" applyBorder="1"/>
    <xf numFmtId="0" fontId="0" fillId="13" borderId="15" xfId="0" applyFill="1" applyBorder="1"/>
    <xf numFmtId="0" fontId="0" fillId="13" borderId="7" xfId="0" applyFill="1" applyBorder="1"/>
    <xf numFmtId="0" fontId="0" fillId="14" borderId="13" xfId="0" applyFill="1" applyBorder="1"/>
    <xf numFmtId="0" fontId="9" fillId="4" borderId="0" xfId="0" applyFont="1" applyFill="1"/>
    <xf numFmtId="0" fontId="0" fillId="0" borderId="15" xfId="0" applyBorder="1" applyAlignment="1">
      <alignment vertical="center"/>
    </xf>
    <xf numFmtId="0" fontId="2" fillId="15" borderId="0" xfId="0" applyFont="1" applyFill="1"/>
    <xf numFmtId="0" fontId="0" fillId="15" borderId="0" xfId="0" applyFill="1"/>
    <xf numFmtId="0" fontId="2" fillId="15" borderId="1" xfId="0" applyFont="1" applyFill="1" applyBorder="1" applyAlignment="1">
      <alignment horizontal="center" vertical="center" wrapText="1"/>
    </xf>
    <xf numFmtId="0" fontId="0" fillId="15" borderId="1" xfId="0" applyFill="1" applyBorder="1"/>
    <xf numFmtId="0" fontId="28" fillId="2" borderId="0" xfId="0" applyFont="1" applyFill="1" applyAlignment="1">
      <alignment vertical="top" wrapText="1"/>
    </xf>
    <xf numFmtId="0" fontId="29" fillId="2" borderId="0" xfId="0" applyFont="1" applyFill="1" applyAlignment="1">
      <alignment vertical="top" wrapText="1"/>
    </xf>
    <xf numFmtId="0" fontId="29" fillId="0" borderId="0" xfId="0" applyFont="1" applyAlignment="1">
      <alignment vertical="top" wrapText="1"/>
    </xf>
    <xf numFmtId="0" fontId="9" fillId="0" borderId="16" xfId="0" applyFont="1" applyBorder="1"/>
    <xf numFmtId="0" fontId="9" fillId="11" borderId="0" xfId="0" applyFont="1" applyFill="1"/>
    <xf numFmtId="0" fontId="9" fillId="11" borderId="16" xfId="0" applyFont="1" applyFill="1" applyBorder="1" applyAlignment="1">
      <alignment horizontal="left" vertical="center"/>
    </xf>
    <xf numFmtId="0" fontId="2" fillId="2" borderId="0" xfId="0" applyFont="1" applyFill="1" applyAlignment="1">
      <alignment horizontal="right"/>
    </xf>
    <xf numFmtId="0" fontId="2" fillId="2" borderId="0" xfId="0" applyFont="1" applyFill="1" applyAlignment="1">
      <alignment horizontal="left"/>
    </xf>
    <xf numFmtId="0" fontId="29" fillId="2" borderId="0" xfId="0" applyFont="1" applyFill="1" applyAlignment="1">
      <alignment vertical="top"/>
    </xf>
    <xf numFmtId="0" fontId="5" fillId="9" borderId="32" xfId="0" applyFont="1" applyFill="1" applyBorder="1" applyAlignment="1" applyProtection="1">
      <alignment horizontal="center" vertical="center" wrapText="1" readingOrder="1"/>
      <protection locked="0"/>
    </xf>
    <xf numFmtId="0" fontId="5" fillId="9" borderId="33" xfId="0" applyFont="1" applyFill="1" applyBorder="1" applyAlignment="1" applyProtection="1">
      <alignment horizontal="center" vertical="center" wrapText="1" readingOrder="1"/>
      <protection locked="0"/>
    </xf>
    <xf numFmtId="0" fontId="5" fillId="9" borderId="42" xfId="0" applyFont="1" applyFill="1" applyBorder="1" applyAlignment="1" applyProtection="1">
      <alignment horizontal="center" vertical="center" wrapText="1" readingOrder="1"/>
      <protection locked="0"/>
    </xf>
    <xf numFmtId="0" fontId="5" fillId="9" borderId="27" xfId="0" applyFont="1" applyFill="1" applyBorder="1" applyAlignment="1" applyProtection="1">
      <alignment horizontal="center" vertical="center" wrapText="1" readingOrder="1"/>
      <protection locked="0"/>
    </xf>
    <xf numFmtId="0" fontId="5" fillId="9" borderId="41" xfId="0" applyFont="1" applyFill="1" applyBorder="1" applyAlignment="1" applyProtection="1">
      <alignment horizontal="center" vertical="center" wrapText="1" readingOrder="1"/>
      <protection locked="0"/>
    </xf>
    <xf numFmtId="0" fontId="5" fillId="9" borderId="34" xfId="0" applyFont="1" applyFill="1" applyBorder="1" applyAlignment="1" applyProtection="1">
      <alignment horizontal="center" vertical="center" wrapText="1" readingOrder="1"/>
      <protection locked="0"/>
    </xf>
    <xf numFmtId="0" fontId="9" fillId="2" borderId="0" xfId="0" applyFont="1" applyFill="1" applyAlignment="1">
      <alignment wrapText="1"/>
    </xf>
    <xf numFmtId="0" fontId="9" fillId="0" borderId="0" xfId="0" applyFont="1" applyAlignment="1">
      <alignment wrapText="1"/>
    </xf>
    <xf numFmtId="0" fontId="32" fillId="2" borderId="0" xfId="0" applyFont="1" applyFill="1" applyAlignment="1" applyProtection="1">
      <alignment horizontal="center" vertical="center" wrapText="1" readingOrder="1"/>
      <protection locked="0"/>
    </xf>
    <xf numFmtId="0" fontId="14" fillId="7" borderId="38" xfId="1" applyFont="1" applyFill="1" applyBorder="1">
      <alignment horizontal="center" vertical="center" wrapText="1"/>
    </xf>
    <xf numFmtId="0" fontId="14" fillId="7" borderId="39" xfId="1" applyFont="1" applyFill="1" applyBorder="1">
      <alignment horizontal="center" vertical="center" wrapText="1"/>
    </xf>
    <xf numFmtId="0" fontId="33" fillId="11" borderId="6" xfId="1" applyFont="1" applyFill="1" applyBorder="1">
      <alignment horizontal="center" vertical="center" wrapText="1"/>
    </xf>
    <xf numFmtId="0" fontId="14" fillId="7" borderId="36" xfId="1" applyFont="1" applyFill="1" applyBorder="1">
      <alignment horizontal="center" vertical="center" wrapText="1"/>
    </xf>
    <xf numFmtId="0" fontId="33" fillId="11" borderId="37" xfId="1" applyFont="1" applyFill="1" applyBorder="1">
      <alignment horizontal="center" vertical="center" wrapText="1"/>
    </xf>
    <xf numFmtId="0" fontId="14" fillId="7" borderId="37" xfId="1" applyFont="1" applyFill="1" applyBorder="1">
      <alignment horizontal="center" vertical="center" wrapText="1"/>
    </xf>
    <xf numFmtId="0" fontId="14" fillId="7" borderId="40" xfId="1" applyFont="1" applyFill="1" applyBorder="1">
      <alignment horizontal="center" vertical="center" wrapText="1"/>
    </xf>
    <xf numFmtId="0" fontId="14" fillId="7" borderId="52" xfId="1" applyFont="1" applyFill="1" applyBorder="1">
      <alignment horizontal="center" vertical="center" wrapText="1"/>
    </xf>
    <xf numFmtId="0" fontId="14" fillId="7" borderId="48" xfId="1" applyFont="1" applyFill="1" applyBorder="1">
      <alignment horizontal="center" vertical="center" wrapText="1"/>
    </xf>
    <xf numFmtId="0" fontId="33" fillId="11" borderId="6" xfId="0" applyFont="1" applyFill="1" applyBorder="1" applyAlignment="1">
      <alignment horizontal="center" vertical="center" wrapText="1"/>
    </xf>
    <xf numFmtId="0" fontId="33" fillId="11" borderId="53" xfId="1" applyFont="1" applyFill="1" applyBorder="1">
      <alignment horizontal="center" vertical="center" wrapText="1"/>
    </xf>
    <xf numFmtId="14" fontId="5" fillId="9" borderId="25" xfId="0" applyNumberFormat="1" applyFont="1" applyFill="1" applyBorder="1" applyAlignment="1" applyProtection="1">
      <alignment horizontal="center" vertical="center" wrapText="1" readingOrder="1"/>
      <protection locked="0"/>
    </xf>
    <xf numFmtId="14" fontId="9" fillId="2" borderId="0" xfId="0" applyNumberFormat="1" applyFont="1" applyFill="1"/>
    <xf numFmtId="14" fontId="29" fillId="2" borderId="0" xfId="0" applyNumberFormat="1" applyFont="1" applyFill="1" applyAlignment="1">
      <alignment vertical="top" wrapText="1"/>
    </xf>
    <xf numFmtId="14" fontId="14" fillId="7" borderId="40" xfId="1" applyNumberFormat="1" applyFont="1" applyFill="1" applyBorder="1">
      <alignment horizontal="center" vertical="center" wrapText="1"/>
    </xf>
    <xf numFmtId="14" fontId="5" fillId="9" borderId="29" xfId="0" applyNumberFormat="1" applyFont="1" applyFill="1" applyBorder="1" applyAlignment="1" applyProtection="1">
      <alignment horizontal="center" vertical="center" wrapText="1" readingOrder="1"/>
      <protection locked="0"/>
    </xf>
    <xf numFmtId="14" fontId="9" fillId="0" borderId="0" xfId="0" applyNumberFormat="1" applyFont="1"/>
    <xf numFmtId="14" fontId="9" fillId="2" borderId="0" xfId="0" applyNumberFormat="1" applyFont="1" applyFill="1" applyAlignment="1">
      <alignment horizontal="center"/>
    </xf>
    <xf numFmtId="14" fontId="5" fillId="9" borderId="28" xfId="0" applyNumberFormat="1" applyFont="1" applyFill="1" applyBorder="1" applyAlignment="1" applyProtection="1">
      <alignment horizontal="center" vertical="center" wrapText="1" readingOrder="1"/>
      <protection locked="0"/>
    </xf>
    <xf numFmtId="0" fontId="0" fillId="3" borderId="50" xfId="0" applyFill="1" applyBorder="1"/>
    <xf numFmtId="0" fontId="0" fillId="3" borderId="49" xfId="0" applyFill="1" applyBorder="1"/>
    <xf numFmtId="0" fontId="0" fillId="3" borderId="24" xfId="0" applyFill="1" applyBorder="1"/>
    <xf numFmtId="0" fontId="10" fillId="14" borderId="0" xfId="0" applyFont="1" applyFill="1"/>
    <xf numFmtId="0" fontId="10" fillId="13" borderId="0" xfId="0" applyFont="1" applyFill="1"/>
    <xf numFmtId="0" fontId="10" fillId="4" borderId="0" xfId="0" applyFont="1" applyFill="1"/>
    <xf numFmtId="0" fontId="2" fillId="0" borderId="54" xfId="0" applyFont="1" applyBorder="1" applyAlignment="1">
      <alignment horizontal="center" vertical="center" wrapText="1"/>
    </xf>
    <xf numFmtId="0" fontId="2" fillId="0" borderId="55" xfId="0" applyFont="1" applyBorder="1" applyAlignment="1">
      <alignment horizontal="center" vertical="center" wrapText="1"/>
    </xf>
    <xf numFmtId="0" fontId="10" fillId="3" borderId="0" xfId="0" applyFont="1" applyFill="1"/>
    <xf numFmtId="1" fontId="0" fillId="0" borderId="0" xfId="0" applyNumberFormat="1" applyAlignment="1">
      <alignment horizontal="center"/>
    </xf>
    <xf numFmtId="1" fontId="2" fillId="0" borderId="56" xfId="0" applyNumberFormat="1" applyFont="1" applyBorder="1" applyAlignment="1">
      <alignment horizontal="center" vertical="center" wrapText="1"/>
    </xf>
    <xf numFmtId="0" fontId="8" fillId="13" borderId="54" xfId="0" applyFont="1" applyFill="1" applyBorder="1"/>
    <xf numFmtId="0" fontId="8" fillId="13" borderId="55" xfId="0" applyFont="1" applyFill="1" applyBorder="1"/>
    <xf numFmtId="1" fontId="8" fillId="0" borderId="56" xfId="0" applyNumberFormat="1" applyFont="1" applyBorder="1" applyAlignment="1">
      <alignment horizontal="center"/>
    </xf>
    <xf numFmtId="14" fontId="13" fillId="9" borderId="29" xfId="0" applyNumberFormat="1" applyFont="1" applyFill="1" applyBorder="1" applyAlignment="1" applyProtection="1">
      <alignment horizontal="center" vertical="center" wrapText="1" readingOrder="1"/>
      <protection locked="0"/>
    </xf>
    <xf numFmtId="14" fontId="13" fillId="9" borderId="28" xfId="0" applyNumberFormat="1" applyFont="1" applyFill="1" applyBorder="1" applyAlignment="1" applyProtection="1">
      <alignment horizontal="center" vertical="center" wrapText="1" readingOrder="1"/>
      <protection locked="0"/>
    </xf>
    <xf numFmtId="0" fontId="0" fillId="2" borderId="14" xfId="0" applyFill="1" applyBorder="1" applyAlignment="1" applyProtection="1">
      <alignment horizontal="left" vertical="top" wrapText="1"/>
      <protection locked="0"/>
    </xf>
    <xf numFmtId="0" fontId="0" fillId="0" borderId="0" xfId="0" applyAlignment="1" applyProtection="1">
      <alignment vertical="top"/>
      <protection locked="0"/>
    </xf>
    <xf numFmtId="0" fontId="0" fillId="2" borderId="0" xfId="0" applyFill="1" applyAlignment="1" applyProtection="1">
      <alignment horizontal="left" vertical="top" wrapText="1"/>
      <protection locked="0"/>
    </xf>
    <xf numFmtId="0" fontId="0" fillId="2" borderId="14" xfId="0" applyFill="1" applyBorder="1" applyAlignment="1" applyProtection="1">
      <alignment vertical="center" wrapText="1"/>
      <protection locked="0"/>
    </xf>
    <xf numFmtId="0" fontId="0" fillId="2" borderId="0" xfId="0" applyFill="1" applyAlignment="1" applyProtection="1">
      <alignment vertical="center" wrapText="1"/>
      <protection locked="0"/>
    </xf>
    <xf numFmtId="0" fontId="0" fillId="9" borderId="4" xfId="0" applyFill="1" applyBorder="1" applyAlignment="1">
      <alignment horizontal="center" vertical="center" wrapText="1"/>
    </xf>
    <xf numFmtId="0" fontId="0" fillId="2" borderId="14"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indent="1"/>
      <protection locked="0"/>
    </xf>
    <xf numFmtId="0" fontId="9" fillId="2" borderId="14" xfId="0" applyFont="1" applyFill="1" applyBorder="1" applyAlignment="1" applyProtection="1">
      <alignment horizontal="left" vertical="center" wrapText="1" indent="1"/>
      <protection locked="0"/>
    </xf>
    <xf numFmtId="0" fontId="0" fillId="2" borderId="14" xfId="0" applyFill="1" applyBorder="1" applyAlignment="1" applyProtection="1">
      <alignment horizontal="left" vertical="center" indent="1"/>
      <protection locked="0"/>
    </xf>
    <xf numFmtId="0" fontId="0" fillId="9" borderId="1" xfId="0" applyFill="1" applyBorder="1" applyAlignment="1">
      <alignment horizontal="center" vertical="center" wrapText="1"/>
    </xf>
    <xf numFmtId="0" fontId="0" fillId="9" borderId="43" xfId="0" applyFill="1" applyBorder="1" applyAlignment="1">
      <alignment horizontal="center" vertical="center" wrapText="1"/>
    </xf>
    <xf numFmtId="2" fontId="9" fillId="2" borderId="0" xfId="0" applyNumberFormat="1" applyFont="1" applyFill="1"/>
    <xf numFmtId="2" fontId="29" fillId="2" borderId="0" xfId="0" applyNumberFormat="1" applyFont="1" applyFill="1" applyAlignment="1">
      <alignment vertical="top" wrapText="1"/>
    </xf>
    <xf numFmtId="2" fontId="14" fillId="7" borderId="37" xfId="1" applyNumberFormat="1" applyFont="1" applyFill="1" applyBorder="1">
      <alignment horizontal="center" vertical="center" wrapText="1"/>
    </xf>
    <xf numFmtId="2" fontId="5" fillId="9" borderId="26" xfId="0" applyNumberFormat="1" applyFont="1" applyFill="1" applyBorder="1" applyAlignment="1" applyProtection="1">
      <alignment horizontal="center" vertical="center" wrapText="1" readingOrder="1"/>
      <protection locked="0"/>
    </xf>
    <xf numFmtId="2" fontId="5" fillId="9" borderId="29" xfId="0" applyNumberFormat="1" applyFont="1" applyFill="1" applyBorder="1" applyAlignment="1" applyProtection="1">
      <alignment horizontal="center" vertical="center" wrapText="1" readingOrder="1"/>
      <protection locked="0"/>
    </xf>
    <xf numFmtId="2" fontId="9" fillId="0" borderId="0" xfId="0" applyNumberFormat="1" applyFont="1"/>
    <xf numFmtId="2" fontId="5" fillId="9" borderId="31" xfId="0" applyNumberFormat="1" applyFont="1" applyFill="1" applyBorder="1" applyAlignment="1" applyProtection="1">
      <alignment horizontal="center" vertical="center" wrapText="1" readingOrder="1"/>
      <protection locked="0"/>
    </xf>
    <xf numFmtId="37" fontId="8" fillId="3" borderId="12" xfId="2" applyNumberFormat="1" applyFont="1" applyFill="1" applyBorder="1" applyAlignment="1" applyProtection="1">
      <alignment horizontal="left" vertical="center" wrapText="1"/>
      <protection locked="0"/>
    </xf>
    <xf numFmtId="0" fontId="8" fillId="3" borderId="4" xfId="0" applyFont="1" applyFill="1" applyBorder="1" applyAlignment="1" applyProtection="1">
      <alignment vertical="center" wrapText="1"/>
      <protection locked="0"/>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39" fillId="3" borderId="11" xfId="3" applyFill="1" applyBorder="1" applyAlignment="1" applyProtection="1">
      <alignment horizontal="left" vertical="center" wrapText="1"/>
      <protection locked="0"/>
    </xf>
    <xf numFmtId="0" fontId="11" fillId="7" borderId="8" xfId="0" applyFont="1" applyFill="1" applyBorder="1" applyAlignment="1">
      <alignment horizontal="left"/>
    </xf>
    <xf numFmtId="0" fontId="11" fillId="7" borderId="9" xfId="0" applyFont="1" applyFill="1" applyBorder="1" applyAlignment="1">
      <alignment horizontal="left"/>
    </xf>
    <xf numFmtId="0" fontId="11" fillId="7"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39" fillId="3" borderId="11" xfId="3"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11" fillId="7" borderId="2" xfId="0" applyFont="1" applyFill="1" applyBorder="1" applyAlignment="1">
      <alignment horizontal="left"/>
    </xf>
    <xf numFmtId="0" fontId="11" fillId="7" borderId="10" xfId="0" applyFont="1" applyFill="1" applyBorder="1" applyAlignment="1">
      <alignment horizontal="left"/>
    </xf>
    <xf numFmtId="0" fontId="11" fillId="7" borderId="3" xfId="0" applyFont="1" applyFill="1" applyBorder="1" applyAlignment="1">
      <alignment horizontal="left"/>
    </xf>
    <xf numFmtId="0" fontId="12" fillId="8" borderId="8" xfId="0" applyFont="1" applyFill="1" applyBorder="1" applyAlignment="1">
      <alignment horizontal="center"/>
    </xf>
    <xf numFmtId="0" fontId="12" fillId="8" borderId="9" xfId="0" applyFont="1" applyFill="1" applyBorder="1" applyAlignment="1">
      <alignment horizontal="center"/>
    </xf>
    <xf numFmtId="0" fontId="12" fillId="8" borderId="7" xfId="0" applyFont="1" applyFill="1" applyBorder="1" applyAlignment="1">
      <alignment horizontal="center"/>
    </xf>
    <xf numFmtId="0" fontId="0" fillId="12" borderId="0" xfId="0" applyFill="1" applyAlignment="1">
      <alignment horizontal="left"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7" xfId="0" applyFont="1" applyFill="1" applyBorder="1" applyAlignment="1">
      <alignment horizontal="left" vertical="center" wrapText="1"/>
    </xf>
    <xf numFmtId="0" fontId="8" fillId="3" borderId="11" xfId="0" applyFont="1" applyFill="1" applyBorder="1" applyAlignment="1" applyProtection="1">
      <alignment horizontal="left" vertical="center" wrapText="1"/>
      <protection locked="0"/>
    </xf>
    <xf numFmtId="0" fontId="8" fillId="3" borderId="12" xfId="0" applyFont="1" applyFill="1" applyBorder="1" applyAlignment="1" applyProtection="1">
      <alignment horizontal="left" vertical="center" wrapText="1"/>
      <protection locked="0"/>
    </xf>
    <xf numFmtId="0" fontId="8" fillId="3" borderId="13" xfId="0" applyFont="1" applyFill="1" applyBorder="1" applyAlignment="1" applyProtection="1">
      <alignment horizontal="left" vertical="center" wrapText="1"/>
      <protection locked="0"/>
    </xf>
    <xf numFmtId="0" fontId="8" fillId="9" borderId="11" xfId="0" applyFont="1" applyFill="1" applyBorder="1" applyAlignment="1" applyProtection="1">
      <alignment horizontal="left" vertical="center" wrapText="1"/>
      <protection locked="0"/>
    </xf>
    <xf numFmtId="0" fontId="8" fillId="9" borderId="13" xfId="0" applyFont="1" applyFill="1" applyBorder="1" applyAlignment="1" applyProtection="1">
      <alignment horizontal="left" vertical="center" wrapText="1"/>
      <protection locked="0"/>
    </xf>
    <xf numFmtId="0" fontId="8" fillId="9"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9" fillId="0" borderId="6" xfId="0" applyFont="1" applyBorder="1" applyAlignment="1">
      <alignment horizontal="left" vertical="center" wrapText="1"/>
    </xf>
    <xf numFmtId="0" fontId="2" fillId="2" borderId="0" xfId="0" applyFont="1" applyFill="1" applyAlignment="1">
      <alignment horizontal="left" vertical="top" wrapText="1"/>
    </xf>
    <xf numFmtId="0" fontId="14" fillId="7" borderId="14" xfId="0" applyFont="1" applyFill="1" applyBorder="1" applyAlignment="1">
      <alignment horizontal="left" vertical="center"/>
    </xf>
    <xf numFmtId="0" fontId="14" fillId="7" borderId="0" xfId="0" applyFont="1" applyFill="1" applyAlignment="1">
      <alignment horizontal="left" vertical="center"/>
    </xf>
    <xf numFmtId="0" fontId="14" fillId="7" borderId="15" xfId="0" applyFont="1" applyFill="1" applyBorder="1" applyAlignment="1">
      <alignment horizontal="left" vertical="center"/>
    </xf>
    <xf numFmtId="164" fontId="2" fillId="9" borderId="20" xfId="0" applyNumberFormat="1" applyFont="1" applyFill="1" applyBorder="1" applyAlignment="1" applyProtection="1">
      <alignment horizontal="left" vertical="center" wrapText="1"/>
      <protection locked="0"/>
    </xf>
    <xf numFmtId="164" fontId="2" fillId="9" borderId="47"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9" borderId="14" xfId="0" applyFont="1" applyFill="1" applyBorder="1" applyAlignment="1" applyProtection="1">
      <alignment horizontal="left" vertical="center" wrapText="1"/>
      <protection locked="0"/>
    </xf>
    <xf numFmtId="0" fontId="2" fillId="9" borderId="0" xfId="0" applyFont="1" applyFill="1" applyAlignment="1" applyProtection="1">
      <alignment horizontal="left" vertical="center" wrapText="1"/>
      <protection locked="0"/>
    </xf>
    <xf numFmtId="0" fontId="2" fillId="9" borderId="15" xfId="0" applyFont="1" applyFill="1" applyBorder="1" applyAlignment="1" applyProtection="1">
      <alignment horizontal="left" vertical="center" wrapText="1"/>
      <protection locked="0"/>
    </xf>
    <xf numFmtId="0" fontId="0" fillId="9" borderId="2" xfId="0" applyFill="1" applyBorder="1" applyAlignment="1" applyProtection="1">
      <alignment horizontal="left" vertical="center" wrapText="1"/>
      <protection locked="0"/>
    </xf>
    <xf numFmtId="0" fontId="0" fillId="9" borderId="3" xfId="0" applyFill="1" applyBorder="1" applyAlignment="1" applyProtection="1">
      <alignment horizontal="left" vertical="center" wrapText="1"/>
      <protection locked="0"/>
    </xf>
    <xf numFmtId="0" fontId="11" fillId="8" borderId="2"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0" fillId="0" borderId="14" xfId="0" applyBorder="1" applyAlignment="1">
      <alignment horizontal="left" vertical="top" wrapText="1"/>
    </xf>
    <xf numFmtId="0" fontId="0" fillId="0" borderId="0" xfId="0" applyAlignment="1">
      <alignment horizontal="left" vertical="top" wrapText="1"/>
    </xf>
    <xf numFmtId="0" fontId="0" fillId="0" borderId="15" xfId="0" applyBorder="1" applyAlignment="1">
      <alignment horizontal="left" vertical="top" wrapText="1"/>
    </xf>
    <xf numFmtId="0" fontId="2" fillId="9" borderId="11" xfId="0" applyFont="1" applyFill="1" applyBorder="1" applyAlignment="1" applyProtection="1">
      <alignment horizontal="left" vertical="center" wrapText="1"/>
      <protection locked="0"/>
    </xf>
    <xf numFmtId="0" fontId="2" fillId="9" borderId="13" xfId="0" applyFont="1" applyFill="1" applyBorder="1" applyAlignment="1" applyProtection="1">
      <alignment horizontal="left" vertical="center" wrapText="1"/>
      <protection locked="0"/>
    </xf>
    <xf numFmtId="0" fontId="2" fillId="9" borderId="12" xfId="0" applyFont="1" applyFill="1" applyBorder="1" applyAlignment="1" applyProtection="1">
      <alignment horizontal="left" vertical="center" wrapText="1"/>
      <protection locked="0"/>
    </xf>
    <xf numFmtId="0" fontId="0" fillId="4" borderId="0" xfId="0" applyFill="1" applyAlignment="1">
      <alignment horizontal="left"/>
    </xf>
    <xf numFmtId="0" fontId="14" fillId="7" borderId="8" xfId="0" applyFont="1" applyFill="1" applyBorder="1" applyAlignment="1">
      <alignment horizontal="left" vertical="center"/>
    </xf>
    <xf numFmtId="0" fontId="14" fillId="7" borderId="9" xfId="0" applyFont="1" applyFill="1" applyBorder="1" applyAlignment="1">
      <alignment horizontal="left" vertical="center"/>
    </xf>
    <xf numFmtId="0" fontId="14" fillId="7" borderId="7" xfId="0" applyFont="1" applyFill="1" applyBorder="1" applyAlignment="1">
      <alignment horizontal="left" vertical="center"/>
    </xf>
    <xf numFmtId="0" fontId="0" fillId="9" borderId="11" xfId="0" applyFill="1" applyBorder="1" applyAlignment="1" applyProtection="1">
      <alignment horizontal="left" vertical="center" wrapText="1"/>
      <protection locked="0"/>
    </xf>
    <xf numFmtId="0" fontId="0" fillId="9" borderId="13" xfId="0" applyFill="1" applyBorder="1" applyAlignment="1" applyProtection="1">
      <alignment horizontal="left" vertical="center" wrapText="1"/>
      <protection locked="0"/>
    </xf>
    <xf numFmtId="0" fontId="0" fillId="9" borderId="12" xfId="0" applyFill="1" applyBorder="1" applyAlignment="1" applyProtection="1">
      <alignment horizontal="left" vertical="center" wrapText="1"/>
      <protection locked="0"/>
    </xf>
    <xf numFmtId="0" fontId="0" fillId="9" borderId="4" xfId="0" applyFill="1" applyBorder="1" applyAlignment="1" applyProtection="1">
      <alignment horizontal="left" vertical="center" wrapText="1"/>
      <protection locked="0"/>
    </xf>
    <xf numFmtId="0" fontId="9" fillId="2" borderId="14"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15" xfId="0" applyFont="1" applyFill="1" applyBorder="1" applyAlignment="1">
      <alignment horizontal="left" vertical="center" wrapText="1"/>
    </xf>
    <xf numFmtId="164" fontId="9" fillId="2" borderId="0" xfId="0" applyNumberFormat="1" applyFont="1" applyFill="1" applyAlignment="1">
      <alignment horizontal="left"/>
    </xf>
    <xf numFmtId="0" fontId="31" fillId="16" borderId="2" xfId="0" applyFont="1" applyFill="1" applyBorder="1" applyAlignment="1">
      <alignment horizontal="center" vertical="center"/>
    </xf>
    <xf numFmtId="0" fontId="31" fillId="16" borderId="10" xfId="0" applyFont="1" applyFill="1" applyBorder="1" applyAlignment="1">
      <alignment horizontal="center" vertical="center"/>
    </xf>
    <xf numFmtId="0" fontId="31" fillId="16" borderId="3" xfId="0" applyFont="1" applyFill="1" applyBorder="1" applyAlignment="1">
      <alignment horizontal="center" vertical="center"/>
    </xf>
    <xf numFmtId="0" fontId="12" fillId="8" borderId="0" xfId="0" applyFont="1" applyFill="1" applyAlignment="1">
      <alignment horizontal="center"/>
    </xf>
    <xf numFmtId="0" fontId="30" fillId="8" borderId="8" xfId="0" applyFont="1" applyFill="1" applyBorder="1" applyAlignment="1">
      <alignment horizontal="center" vertical="center"/>
    </xf>
    <xf numFmtId="0" fontId="30" fillId="8" borderId="9" xfId="0" applyFont="1" applyFill="1" applyBorder="1" applyAlignment="1">
      <alignment horizontal="center" vertical="center"/>
    </xf>
    <xf numFmtId="0" fontId="30" fillId="8" borderId="7" xfId="0" applyFont="1" applyFill="1" applyBorder="1" applyAlignment="1">
      <alignment horizontal="center" vertical="center"/>
    </xf>
    <xf numFmtId="0" fontId="9" fillId="4" borderId="0" xfId="0" applyFont="1" applyFill="1" applyAlignment="1">
      <alignment horizontal="left" vertical="top" wrapText="1"/>
    </xf>
    <xf numFmtId="14" fontId="8" fillId="3" borderId="10" xfId="0" applyNumberFormat="1" applyFont="1" applyFill="1" applyBorder="1" applyAlignment="1" applyProtection="1">
      <alignment horizontal="left" vertical="center" wrapText="1"/>
      <protection locked="0"/>
    </xf>
    <xf numFmtId="14" fontId="8" fillId="3" borderId="3" xfId="0" applyNumberFormat="1" applyFont="1" applyFill="1" applyBorder="1" applyAlignment="1" applyProtection="1">
      <alignment horizontal="left" vertical="center" wrapText="1"/>
      <protection locked="0"/>
    </xf>
    <xf numFmtId="0" fontId="31" fillId="4" borderId="2" xfId="0" applyFont="1" applyFill="1" applyBorder="1" applyAlignment="1">
      <alignment horizontal="center" vertical="center"/>
    </xf>
    <xf numFmtId="0" fontId="31" fillId="4" borderId="10" xfId="0" applyFont="1" applyFill="1" applyBorder="1" applyAlignment="1">
      <alignment horizontal="center" vertical="center"/>
    </xf>
    <xf numFmtId="0" fontId="31" fillId="4" borderId="3" xfId="0" applyFont="1" applyFill="1" applyBorder="1" applyAlignment="1">
      <alignment horizontal="center" vertical="center"/>
    </xf>
    <xf numFmtId="0" fontId="2" fillId="0" borderId="2" xfId="0" applyFont="1" applyBorder="1" applyAlignment="1">
      <alignment horizontal="left"/>
    </xf>
    <xf numFmtId="0" fontId="2" fillId="0" borderId="10" xfId="0" applyFont="1" applyBorder="1" applyAlignment="1">
      <alignment horizontal="left"/>
    </xf>
    <xf numFmtId="0" fontId="15" fillId="2" borderId="14"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15" xfId="0" applyFont="1" applyFill="1" applyBorder="1" applyAlignment="1">
      <alignment horizontal="left" vertical="center" wrapText="1"/>
    </xf>
    <xf numFmtId="3" fontId="0" fillId="9" borderId="44" xfId="0" applyNumberFormat="1" applyFill="1" applyBorder="1" applyAlignment="1">
      <alignment horizontal="center" vertical="center"/>
    </xf>
    <xf numFmtId="3" fontId="0" fillId="9" borderId="45" xfId="0" applyNumberFormat="1" applyFill="1" applyBorder="1" applyAlignment="1">
      <alignment horizontal="center" vertical="center"/>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0" fontId="14" fillId="7" borderId="23" xfId="0" applyFont="1" applyFill="1" applyBorder="1" applyAlignment="1">
      <alignment horizontal="left" vertical="center"/>
    </xf>
    <xf numFmtId="0" fontId="14" fillId="7" borderId="24" xfId="0" applyFont="1" applyFill="1" applyBorder="1" applyAlignment="1">
      <alignment horizontal="left" vertical="center"/>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3" fontId="0" fillId="10" borderId="2" xfId="0" applyNumberFormat="1" applyFill="1" applyBorder="1" applyAlignment="1">
      <alignment horizontal="center" vertical="center"/>
    </xf>
    <xf numFmtId="3" fontId="0" fillId="10" borderId="3" xfId="0" applyNumberFormat="1" applyFill="1"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1"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applyAlignment="1">
      <alignment horizontal="center" vertical="center" wrapText="1"/>
    </xf>
    <xf numFmtId="0" fontId="0" fillId="0" borderId="44" xfId="0" applyBorder="1" applyAlignment="1">
      <alignment horizontal="left" vertical="center" wrapText="1"/>
    </xf>
    <xf numFmtId="0" fontId="0" fillId="0" borderId="45" xfId="0" applyBorder="1" applyAlignment="1">
      <alignment horizontal="left" vertical="center" wrapText="1"/>
    </xf>
    <xf numFmtId="0" fontId="22" fillId="2" borderId="11" xfId="0" applyFont="1"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12" xfId="0" applyFont="1" applyFill="1" applyBorder="1" applyAlignment="1">
      <alignment horizontal="left" vertical="center" wrapText="1"/>
    </xf>
    <xf numFmtId="164" fontId="2" fillId="9" borderId="21" xfId="0" applyNumberFormat="1" applyFont="1" applyFill="1" applyBorder="1" applyAlignment="1" applyProtection="1">
      <alignment horizontal="left" vertical="center" wrapText="1"/>
      <protection locked="0"/>
    </xf>
    <xf numFmtId="0" fontId="9" fillId="4" borderId="0" xfId="0" applyFont="1" applyFill="1" applyAlignment="1">
      <alignment horizontal="left" vertical="center" wrapText="1"/>
    </xf>
    <xf numFmtId="0" fontId="9" fillId="2" borderId="2"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2" xfId="0" applyFont="1" applyFill="1" applyBorder="1" applyAlignment="1">
      <alignment horizontal="left" vertical="center"/>
    </xf>
    <xf numFmtId="0" fontId="9" fillId="2" borderId="10" xfId="0" applyFont="1" applyFill="1" applyBorder="1" applyAlignment="1">
      <alignment horizontal="left" vertical="center"/>
    </xf>
    <xf numFmtId="0" fontId="0" fillId="2" borderId="14" xfId="0" applyFill="1" applyBorder="1" applyAlignment="1">
      <alignment horizontal="left" vertical="top" wrapText="1"/>
    </xf>
    <xf numFmtId="0" fontId="21" fillId="2" borderId="0" xfId="0" applyFont="1" applyFill="1" applyAlignment="1">
      <alignment horizontal="left" vertical="top" wrapText="1"/>
    </xf>
    <xf numFmtId="0" fontId="21" fillId="2" borderId="15" xfId="0" applyFont="1" applyFill="1" applyBorder="1" applyAlignment="1">
      <alignment horizontal="left" vertical="top" wrapText="1"/>
    </xf>
    <xf numFmtId="0" fontId="5" fillId="0" borderId="1" xfId="0" applyFont="1" applyBorder="1" applyAlignment="1">
      <alignment horizontal="left" vertical="center" wrapText="1"/>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5" fillId="9" borderId="10" xfId="0" applyFont="1" applyFill="1" applyBorder="1" applyAlignment="1" applyProtection="1">
      <alignment horizontal="left" vertical="center"/>
      <protection locked="0"/>
    </xf>
    <xf numFmtId="0" fontId="5" fillId="9" borderId="3" xfId="0" applyFont="1" applyFill="1" applyBorder="1" applyAlignment="1" applyProtection="1">
      <alignment horizontal="left" vertical="center"/>
      <protection locked="0"/>
    </xf>
    <xf numFmtId="0" fontId="13" fillId="9" borderId="9" xfId="0" applyFont="1" applyFill="1" applyBorder="1" applyAlignment="1" applyProtection="1">
      <alignment horizontal="left" vertical="center" wrapText="1"/>
      <protection locked="0"/>
    </xf>
    <xf numFmtId="0" fontId="13" fillId="9" borderId="7" xfId="0" applyFont="1" applyFill="1" applyBorder="1" applyAlignment="1" applyProtection="1">
      <alignment horizontal="left" vertical="center" wrapText="1"/>
      <protection locked="0"/>
    </xf>
    <xf numFmtId="0" fontId="13" fillId="9" borderId="10" xfId="0" applyFont="1" applyFill="1" applyBorder="1" applyAlignment="1" applyProtection="1">
      <alignment horizontal="left" vertical="top"/>
      <protection locked="0"/>
    </xf>
    <xf numFmtId="0" fontId="13" fillId="9" borderId="3" xfId="0" applyFont="1" applyFill="1" applyBorder="1" applyAlignment="1" applyProtection="1">
      <alignment horizontal="left" vertical="top"/>
      <protection locked="0"/>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3" fillId="2" borderId="14"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5" xfId="0" applyFont="1" applyFill="1" applyBorder="1" applyAlignment="1">
      <alignment horizontal="left" vertical="center" wrapText="1"/>
    </xf>
    <xf numFmtId="0" fontId="12" fillId="8" borderId="6" xfId="0" applyFont="1" applyFill="1" applyBorder="1" applyAlignment="1">
      <alignment horizontal="center"/>
    </xf>
    <xf numFmtId="0" fontId="9" fillId="12" borderId="0" xfId="0" applyFont="1" applyFill="1" applyAlignment="1">
      <alignment horizontal="left"/>
    </xf>
    <xf numFmtId="0" fontId="0" fillId="2" borderId="7" xfId="0" applyFill="1" applyBorder="1" applyAlignment="1">
      <alignment horizontal="left" vertical="center" wrapText="1"/>
    </xf>
    <xf numFmtId="164" fontId="2" fillId="9" borderId="4" xfId="0" applyNumberFormat="1" applyFont="1" applyFill="1" applyBorder="1" applyAlignment="1" applyProtection="1">
      <alignment horizontal="left" wrapText="1"/>
      <protection locked="0"/>
    </xf>
  </cellXfs>
  <cellStyles count="4">
    <cellStyle name="Comma" xfId="2" builtinId="3"/>
    <cellStyle name="Header" xfId="1" xr:uid="{8A7E63A1-FB44-4B53-97F1-0D904394CD31}"/>
    <cellStyle name="Hyperlink" xfId="3" builtinId="8"/>
    <cellStyle name="Normal" xfId="0" builtinId="0"/>
  </cellStyles>
  <dxfs count="27">
    <dxf>
      <font>
        <b/>
        <i val="0"/>
        <color rgb="FFFF0000"/>
      </font>
      <fill>
        <patternFill patternType="none">
          <bgColor auto="1"/>
        </patternFill>
      </fill>
    </dxf>
    <dxf>
      <font>
        <b/>
        <i val="0"/>
        <color rgb="FFFF0000"/>
      </font>
      <fill>
        <patternFill patternType="solid">
          <bgColor rgb="FF97D4E4"/>
        </patternFill>
      </fill>
    </dxf>
    <dxf>
      <font>
        <b/>
        <i val="0"/>
        <color rgb="FFFF0000"/>
      </font>
      <fill>
        <patternFill>
          <bgColor rgb="FF97D4E4"/>
        </patternFill>
      </fill>
    </dxf>
    <dxf>
      <font>
        <b/>
        <i val="0"/>
        <color rgb="FFFF0000"/>
      </font>
      <fill>
        <patternFill>
          <fgColor rgb="FF87CEEB"/>
          <bgColor rgb="FF97D4E4"/>
        </patternFill>
      </fill>
    </dxf>
    <dxf>
      <font>
        <b/>
        <i/>
        <color rgb="FFFF0000"/>
      </font>
    </dxf>
    <dxf>
      <font>
        <b/>
        <i/>
        <color rgb="FFFF0000"/>
      </font>
    </dxf>
    <dxf>
      <font>
        <b/>
        <i/>
        <color rgb="FFFF0000"/>
      </font>
    </dxf>
    <dxf>
      <font>
        <b/>
        <i/>
        <color rgb="FFFF0000"/>
      </font>
    </dxf>
    <dxf>
      <font>
        <b/>
        <i/>
        <color rgb="FFFF0000"/>
      </font>
    </dxf>
    <dxf>
      <font>
        <color rgb="FFFF0000"/>
      </font>
    </dxf>
    <dxf>
      <numFmt numFmtId="1" formatCode="0"/>
      <fill>
        <patternFill patternType="none">
          <fgColor rgb="FF000000"/>
          <bgColor auto="1"/>
        </patternFill>
      </fill>
      <alignment horizontal="center" textRotation="0" indent="0" justifyLastLine="0" shrinkToFit="0" readingOrder="0"/>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border diagonalUp="0" diagonalDown="0">
        <left style="medium">
          <color indexed="64"/>
        </left>
        <right/>
        <top/>
        <bottom/>
        <vertical/>
        <horizontal/>
      </border>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bottom style="medium">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top/>
        <bottom/>
        <vertical/>
        <horizontal/>
      </border>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97D4E4"/>
      <color rgb="FF87CEEB"/>
      <color rgb="FF97D4EA"/>
      <color rgb="FF162E51"/>
      <color rgb="FFD9E8F6"/>
      <color rgb="FFF8F8F8"/>
      <color rgb="FFEDEDED"/>
      <color rgb="FF4F97D1"/>
      <color rgb="FFD9E8F8"/>
      <color rgb="FF005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64513" name="Check Box 1" descr="Check box for filling out information" hidden="1">
              <a:extLst>
                <a:ext uri="{63B3BB69-23CF-44E3-9099-C40C66FF867C}">
                  <a14:compatExt spid="_x0000_s64513"/>
                </a:ext>
                <a:ext uri="{FF2B5EF4-FFF2-40B4-BE49-F238E27FC236}">
                  <a16:creationId xmlns:a16="http://schemas.microsoft.com/office/drawing/2014/main" id="{00000000-0008-0000-00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64514" name="Check Box 2" descr="Check box for filling out information" hidden="1">
              <a:extLst>
                <a:ext uri="{63B3BB69-23CF-44E3-9099-C40C66FF867C}">
                  <a14:compatExt spid="_x0000_s64514"/>
                </a:ext>
                <a:ext uri="{FF2B5EF4-FFF2-40B4-BE49-F238E27FC236}">
                  <a16:creationId xmlns:a16="http://schemas.microsoft.com/office/drawing/2014/main" id="{00000000-0008-0000-00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64515" name="Check Box 3" descr="Check box for filling out information" hidden="1">
              <a:extLst>
                <a:ext uri="{63B3BB69-23CF-44E3-9099-C40C66FF867C}">
                  <a14:compatExt spid="_x0000_s64515"/>
                </a:ext>
                <a:ext uri="{FF2B5EF4-FFF2-40B4-BE49-F238E27FC236}">
                  <a16:creationId xmlns:a16="http://schemas.microsoft.com/office/drawing/2014/main" id="{00000000-0008-0000-00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64516" name="Check Box 4" descr="Check box for filling out information" hidden="1">
              <a:extLst>
                <a:ext uri="{63B3BB69-23CF-44E3-9099-C40C66FF867C}">
                  <a14:compatExt spid="_x0000_s64516"/>
                </a:ext>
                <a:ext uri="{FF2B5EF4-FFF2-40B4-BE49-F238E27FC236}">
                  <a16:creationId xmlns:a16="http://schemas.microsoft.com/office/drawing/2014/main" id="{00000000-0008-0000-00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62465" name="Check Box 1" descr="Check box for filling out information" hidden="1">
              <a:extLst>
                <a:ext uri="{63B3BB69-23CF-44E3-9099-C40C66FF867C}">
                  <a14:compatExt spid="_x0000_s62465"/>
                </a:ext>
                <a:ext uri="{FF2B5EF4-FFF2-40B4-BE49-F238E27FC236}">
                  <a16:creationId xmlns:a16="http://schemas.microsoft.com/office/drawing/2014/main" id="{00000000-0008-0000-01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66" name="Check Box 2" descr="Check box for filling out information" hidden="1">
              <a:extLst>
                <a:ext uri="{63B3BB69-23CF-44E3-9099-C40C66FF867C}">
                  <a14:compatExt spid="_x0000_s62466"/>
                </a:ext>
                <a:ext uri="{FF2B5EF4-FFF2-40B4-BE49-F238E27FC236}">
                  <a16:creationId xmlns:a16="http://schemas.microsoft.com/office/drawing/2014/main" id="{00000000-0008-0000-01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67" name="Check Box 3" descr="Check box for filling out information" hidden="1">
              <a:extLst>
                <a:ext uri="{63B3BB69-23CF-44E3-9099-C40C66FF867C}">
                  <a14:compatExt spid="_x0000_s62467"/>
                </a:ext>
                <a:ext uri="{FF2B5EF4-FFF2-40B4-BE49-F238E27FC236}">
                  <a16:creationId xmlns:a16="http://schemas.microsoft.com/office/drawing/2014/main" id="{00000000-0008-0000-01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468" name="Check Box 4" descr="Check box for filling out information" hidden="1">
              <a:extLst>
                <a:ext uri="{63B3BB69-23CF-44E3-9099-C40C66FF867C}">
                  <a14:compatExt spid="_x0000_s62468"/>
                </a:ext>
                <a:ext uri="{FF2B5EF4-FFF2-40B4-BE49-F238E27FC236}">
                  <a16:creationId xmlns:a16="http://schemas.microsoft.com/office/drawing/2014/main" id="{00000000-0008-0000-01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29</xdr:row>
          <xdr:rowOff>0</xdr:rowOff>
        </xdr:from>
        <xdr:to>
          <xdr:col>2</xdr:col>
          <xdr:colOff>304800</xdr:colOff>
          <xdr:row>30</xdr:row>
          <xdr:rowOff>9525</xdr:rowOff>
        </xdr:to>
        <xdr:sp macro="" textlink="">
          <xdr:nvSpPr>
            <xdr:cNvPr id="62469" name="Check Box 5" descr="Check box for filling out information" hidden="1">
              <a:extLst>
                <a:ext uri="{63B3BB69-23CF-44E3-9099-C40C66FF867C}">
                  <a14:compatExt spid="_x0000_s62469"/>
                </a:ext>
                <a:ext uri="{FF2B5EF4-FFF2-40B4-BE49-F238E27FC236}">
                  <a16:creationId xmlns:a16="http://schemas.microsoft.com/office/drawing/2014/main" id="{00000000-0008-0000-0100-00000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470" name="Check Box 6" descr="Check box for filling out information" hidden="1">
              <a:extLst>
                <a:ext uri="{63B3BB69-23CF-44E3-9099-C40C66FF867C}">
                  <a14:compatExt spid="_x0000_s62470"/>
                </a:ext>
                <a:ext uri="{FF2B5EF4-FFF2-40B4-BE49-F238E27FC236}">
                  <a16:creationId xmlns:a16="http://schemas.microsoft.com/office/drawing/2014/main" id="{00000000-0008-0000-01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471" name="Check Box 7" descr="Check box for filling out information" hidden="1">
              <a:extLst>
                <a:ext uri="{63B3BB69-23CF-44E3-9099-C40C66FF867C}">
                  <a14:compatExt spid="_x0000_s62471"/>
                </a:ext>
                <a:ext uri="{FF2B5EF4-FFF2-40B4-BE49-F238E27FC236}">
                  <a16:creationId xmlns:a16="http://schemas.microsoft.com/office/drawing/2014/main" id="{00000000-0008-0000-01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472" name="Check Box 8" descr="Check box for filling out information" hidden="1">
              <a:extLst>
                <a:ext uri="{63B3BB69-23CF-44E3-9099-C40C66FF867C}">
                  <a14:compatExt spid="_x0000_s62472"/>
                </a:ext>
                <a:ext uri="{FF2B5EF4-FFF2-40B4-BE49-F238E27FC236}">
                  <a16:creationId xmlns:a16="http://schemas.microsoft.com/office/drawing/2014/main" id="{00000000-0008-0000-01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473" name="Check Box 9" descr="Check box for filling out information" hidden="1">
              <a:extLst>
                <a:ext uri="{63B3BB69-23CF-44E3-9099-C40C66FF867C}">
                  <a14:compatExt spid="_x0000_s62473"/>
                </a:ext>
                <a:ext uri="{FF2B5EF4-FFF2-40B4-BE49-F238E27FC236}">
                  <a16:creationId xmlns:a16="http://schemas.microsoft.com/office/drawing/2014/main" id="{00000000-0008-0000-01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29</xdr:row>
          <xdr:rowOff>0</xdr:rowOff>
        </xdr:from>
        <xdr:to>
          <xdr:col>1</xdr:col>
          <xdr:colOff>304800</xdr:colOff>
          <xdr:row>30</xdr:row>
          <xdr:rowOff>9525</xdr:rowOff>
        </xdr:to>
        <xdr:sp macro="" textlink="">
          <xdr:nvSpPr>
            <xdr:cNvPr id="62474" name="Check Box 10" descr="Check box for filling out information" hidden="1">
              <a:extLst>
                <a:ext uri="{63B3BB69-23CF-44E3-9099-C40C66FF867C}">
                  <a14:compatExt spid="_x0000_s62474"/>
                </a:ext>
                <a:ext uri="{FF2B5EF4-FFF2-40B4-BE49-F238E27FC236}">
                  <a16:creationId xmlns:a16="http://schemas.microsoft.com/office/drawing/2014/main" id="{00000000-0008-0000-0100-00000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0</xdr:rowOff>
        </xdr:from>
        <xdr:to>
          <xdr:col>1</xdr:col>
          <xdr:colOff>304800</xdr:colOff>
          <xdr:row>31</xdr:row>
          <xdr:rowOff>9525</xdr:rowOff>
        </xdr:to>
        <xdr:sp macro="" textlink="">
          <xdr:nvSpPr>
            <xdr:cNvPr id="62475" name="Check Box 11" descr="Check box for filling out information" hidden="1">
              <a:extLst>
                <a:ext uri="{63B3BB69-23CF-44E3-9099-C40C66FF867C}">
                  <a14:compatExt spid="_x0000_s62475"/>
                </a:ext>
                <a:ext uri="{FF2B5EF4-FFF2-40B4-BE49-F238E27FC236}">
                  <a16:creationId xmlns:a16="http://schemas.microsoft.com/office/drawing/2014/main" id="{00000000-0008-0000-0100-00000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xdr:row>
          <xdr:rowOff>0</xdr:rowOff>
        </xdr:from>
        <xdr:to>
          <xdr:col>1</xdr:col>
          <xdr:colOff>304800</xdr:colOff>
          <xdr:row>32</xdr:row>
          <xdr:rowOff>9525</xdr:rowOff>
        </xdr:to>
        <xdr:sp macro="" textlink="">
          <xdr:nvSpPr>
            <xdr:cNvPr id="62476" name="Check Box 12" descr="Check box for filling out information" hidden="1">
              <a:extLst>
                <a:ext uri="{63B3BB69-23CF-44E3-9099-C40C66FF867C}">
                  <a14:compatExt spid="_x0000_s62476"/>
                </a:ext>
                <a:ext uri="{FF2B5EF4-FFF2-40B4-BE49-F238E27FC236}">
                  <a16:creationId xmlns:a16="http://schemas.microsoft.com/office/drawing/2014/main" id="{00000000-0008-0000-0100-00000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xdr:row>
          <xdr:rowOff>0</xdr:rowOff>
        </xdr:from>
        <xdr:to>
          <xdr:col>1</xdr:col>
          <xdr:colOff>304800</xdr:colOff>
          <xdr:row>17</xdr:row>
          <xdr:rowOff>9525</xdr:rowOff>
        </xdr:to>
        <xdr:sp macro="" textlink="">
          <xdr:nvSpPr>
            <xdr:cNvPr id="62477" name="Check Box 13" descr="Check box for filling out information" hidden="1">
              <a:extLst>
                <a:ext uri="{63B3BB69-23CF-44E3-9099-C40C66FF867C}">
                  <a14:compatExt spid="_x0000_s62477"/>
                </a:ext>
                <a:ext uri="{FF2B5EF4-FFF2-40B4-BE49-F238E27FC236}">
                  <a16:creationId xmlns:a16="http://schemas.microsoft.com/office/drawing/2014/main" id="{00000000-0008-0000-0100-00000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xdr:row>
          <xdr:rowOff>0</xdr:rowOff>
        </xdr:from>
        <xdr:to>
          <xdr:col>1</xdr:col>
          <xdr:colOff>304800</xdr:colOff>
          <xdr:row>19</xdr:row>
          <xdr:rowOff>9525</xdr:rowOff>
        </xdr:to>
        <xdr:sp macro="" textlink="">
          <xdr:nvSpPr>
            <xdr:cNvPr id="62478" name="Check Box 14" descr="Check box for filling out information" hidden="1">
              <a:extLst>
                <a:ext uri="{63B3BB69-23CF-44E3-9099-C40C66FF867C}">
                  <a14:compatExt spid="_x0000_s62478"/>
                </a:ext>
                <a:ext uri="{FF2B5EF4-FFF2-40B4-BE49-F238E27FC236}">
                  <a16:creationId xmlns:a16="http://schemas.microsoft.com/office/drawing/2014/main" id="{00000000-0008-0000-0100-00000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xdr:row>
          <xdr:rowOff>0</xdr:rowOff>
        </xdr:from>
        <xdr:to>
          <xdr:col>2</xdr:col>
          <xdr:colOff>304800</xdr:colOff>
          <xdr:row>17</xdr:row>
          <xdr:rowOff>9525</xdr:rowOff>
        </xdr:to>
        <xdr:sp macro="" textlink="">
          <xdr:nvSpPr>
            <xdr:cNvPr id="62480" name="Check Box 16" descr="Check box for filling out information" hidden="1">
              <a:extLst>
                <a:ext uri="{63B3BB69-23CF-44E3-9099-C40C66FF867C}">
                  <a14:compatExt spid="_x0000_s62480"/>
                </a:ext>
                <a:ext uri="{FF2B5EF4-FFF2-40B4-BE49-F238E27FC236}">
                  <a16:creationId xmlns:a16="http://schemas.microsoft.com/office/drawing/2014/main" id="{00000000-0008-0000-0100-00001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xdr:row>
          <xdr:rowOff>0</xdr:rowOff>
        </xdr:from>
        <xdr:to>
          <xdr:col>2</xdr:col>
          <xdr:colOff>304800</xdr:colOff>
          <xdr:row>18</xdr:row>
          <xdr:rowOff>9525</xdr:rowOff>
        </xdr:to>
        <xdr:sp macro="" textlink="">
          <xdr:nvSpPr>
            <xdr:cNvPr id="62481" name="Check Box 17" descr="Check box for filling out information" hidden="1">
              <a:extLst>
                <a:ext uri="{63B3BB69-23CF-44E3-9099-C40C66FF867C}">
                  <a14:compatExt spid="_x0000_s62481"/>
                </a:ext>
                <a:ext uri="{FF2B5EF4-FFF2-40B4-BE49-F238E27FC236}">
                  <a16:creationId xmlns:a16="http://schemas.microsoft.com/office/drawing/2014/main" id="{00000000-0008-0000-0100-00001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18</xdr:row>
          <xdr:rowOff>0</xdr:rowOff>
        </xdr:from>
        <xdr:to>
          <xdr:col>2</xdr:col>
          <xdr:colOff>304800</xdr:colOff>
          <xdr:row>19</xdr:row>
          <xdr:rowOff>9525</xdr:rowOff>
        </xdr:to>
        <xdr:sp macro="" textlink="">
          <xdr:nvSpPr>
            <xdr:cNvPr id="62482" name="Check Box 18" descr="Check box for filling out information" hidden="1">
              <a:extLst>
                <a:ext uri="{63B3BB69-23CF-44E3-9099-C40C66FF867C}">
                  <a14:compatExt spid="_x0000_s62482"/>
                </a:ext>
                <a:ext uri="{FF2B5EF4-FFF2-40B4-BE49-F238E27FC236}">
                  <a16:creationId xmlns:a16="http://schemas.microsoft.com/office/drawing/2014/main" id="{00000000-0008-0000-0100-00001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483" name="Check Box 19" descr="Check box for filling out information" hidden="1">
              <a:extLst>
                <a:ext uri="{63B3BB69-23CF-44E3-9099-C40C66FF867C}">
                  <a14:compatExt spid="_x0000_s62483"/>
                </a:ext>
                <a:ext uri="{FF2B5EF4-FFF2-40B4-BE49-F238E27FC236}">
                  <a16:creationId xmlns:a16="http://schemas.microsoft.com/office/drawing/2014/main" id="{00000000-0008-0000-0100-00001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4" name="Check Box 20" descr="Check box for filling out information" hidden="1">
              <a:extLst>
                <a:ext uri="{63B3BB69-23CF-44E3-9099-C40C66FF867C}">
                  <a14:compatExt spid="_x0000_s62484"/>
                </a:ext>
                <a:ext uri="{FF2B5EF4-FFF2-40B4-BE49-F238E27FC236}">
                  <a16:creationId xmlns:a16="http://schemas.microsoft.com/office/drawing/2014/main" id="{00000000-0008-0000-0100-00001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5" name="Check Box 21" descr="Check box for filling out information" hidden="1">
              <a:extLst>
                <a:ext uri="{63B3BB69-23CF-44E3-9099-C40C66FF867C}">
                  <a14:compatExt spid="_x0000_s62485"/>
                </a:ext>
                <a:ext uri="{FF2B5EF4-FFF2-40B4-BE49-F238E27FC236}">
                  <a16:creationId xmlns:a16="http://schemas.microsoft.com/office/drawing/2014/main" id="{00000000-0008-0000-0100-00001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6" name="Check Box 22" descr="Check box for filling out information" hidden="1">
              <a:extLst>
                <a:ext uri="{63B3BB69-23CF-44E3-9099-C40C66FF867C}">
                  <a14:compatExt spid="_x0000_s62486"/>
                </a:ext>
                <a:ext uri="{FF2B5EF4-FFF2-40B4-BE49-F238E27FC236}">
                  <a16:creationId xmlns:a16="http://schemas.microsoft.com/office/drawing/2014/main" id="{00000000-0008-0000-0100-00001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0</xdr:rowOff>
        </xdr:from>
        <xdr:to>
          <xdr:col>1</xdr:col>
          <xdr:colOff>304800</xdr:colOff>
          <xdr:row>31</xdr:row>
          <xdr:rowOff>9525</xdr:rowOff>
        </xdr:to>
        <xdr:sp macro="" textlink="">
          <xdr:nvSpPr>
            <xdr:cNvPr id="62493" name="Check Box 29" descr="Check box for filling out information" hidden="1">
              <a:extLst>
                <a:ext uri="{63B3BB69-23CF-44E3-9099-C40C66FF867C}">
                  <a14:compatExt spid="_x0000_s62493"/>
                </a:ext>
                <a:ext uri="{FF2B5EF4-FFF2-40B4-BE49-F238E27FC236}">
                  <a16:creationId xmlns:a16="http://schemas.microsoft.com/office/drawing/2014/main" id="{00000000-0008-0000-0100-00001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xdr:row>
          <xdr:rowOff>0</xdr:rowOff>
        </xdr:from>
        <xdr:to>
          <xdr:col>1</xdr:col>
          <xdr:colOff>304800</xdr:colOff>
          <xdr:row>32</xdr:row>
          <xdr:rowOff>9525</xdr:rowOff>
        </xdr:to>
        <xdr:sp macro="" textlink="">
          <xdr:nvSpPr>
            <xdr:cNvPr id="62494" name="Check Box 30" descr="Check box for filling out information" hidden="1">
              <a:extLst>
                <a:ext uri="{63B3BB69-23CF-44E3-9099-C40C66FF867C}">
                  <a14:compatExt spid="_x0000_s62494"/>
                </a:ext>
                <a:ext uri="{FF2B5EF4-FFF2-40B4-BE49-F238E27FC236}">
                  <a16:creationId xmlns:a16="http://schemas.microsoft.com/office/drawing/2014/main" id="{00000000-0008-0000-0100-00001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62495" name="Check Box 31" descr="Check box for filling out information" hidden="1">
              <a:extLst>
                <a:ext uri="{63B3BB69-23CF-44E3-9099-C40C66FF867C}">
                  <a14:compatExt spid="_x0000_s62495"/>
                </a:ext>
                <a:ext uri="{FF2B5EF4-FFF2-40B4-BE49-F238E27FC236}">
                  <a16:creationId xmlns:a16="http://schemas.microsoft.com/office/drawing/2014/main" id="{00000000-0008-0000-0100-00001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96" name="Check Box 32" descr="Check box for filling out information" hidden="1">
              <a:extLst>
                <a:ext uri="{63B3BB69-23CF-44E3-9099-C40C66FF867C}">
                  <a14:compatExt spid="_x0000_s62496"/>
                </a:ext>
                <a:ext uri="{FF2B5EF4-FFF2-40B4-BE49-F238E27FC236}">
                  <a16:creationId xmlns:a16="http://schemas.microsoft.com/office/drawing/2014/main" id="{00000000-0008-0000-0100-00002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97" name="Check Box 33" descr="Check box for filling out information" hidden="1">
              <a:extLst>
                <a:ext uri="{63B3BB69-23CF-44E3-9099-C40C66FF867C}">
                  <a14:compatExt spid="_x0000_s62497"/>
                </a:ext>
                <a:ext uri="{FF2B5EF4-FFF2-40B4-BE49-F238E27FC236}">
                  <a16:creationId xmlns:a16="http://schemas.microsoft.com/office/drawing/2014/main" id="{00000000-0008-0000-0100-00002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98" name="Check Box 34" descr="Check box for filling out information" hidden="1">
              <a:extLst>
                <a:ext uri="{63B3BB69-23CF-44E3-9099-C40C66FF867C}">
                  <a14:compatExt spid="_x0000_s62498"/>
                </a:ext>
                <a:ext uri="{FF2B5EF4-FFF2-40B4-BE49-F238E27FC236}">
                  <a16:creationId xmlns:a16="http://schemas.microsoft.com/office/drawing/2014/main" id="{00000000-0008-0000-0100-00002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99" name="Check Box 35" descr="Check box for filling out information" hidden="1">
              <a:extLst>
                <a:ext uri="{63B3BB69-23CF-44E3-9099-C40C66FF867C}">
                  <a14:compatExt spid="_x0000_s62499"/>
                </a:ext>
                <a:ext uri="{FF2B5EF4-FFF2-40B4-BE49-F238E27FC236}">
                  <a16:creationId xmlns:a16="http://schemas.microsoft.com/office/drawing/2014/main" id="{00000000-0008-0000-0100-00002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00" name="Check Box 36" descr="Check box for filling out information" hidden="1">
              <a:extLst>
                <a:ext uri="{63B3BB69-23CF-44E3-9099-C40C66FF867C}">
                  <a14:compatExt spid="_x0000_s62500"/>
                </a:ext>
                <a:ext uri="{FF2B5EF4-FFF2-40B4-BE49-F238E27FC236}">
                  <a16:creationId xmlns:a16="http://schemas.microsoft.com/office/drawing/2014/main" id="{00000000-0008-0000-0100-00002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01" name="Check Box 37" descr="Check box for filling out information" hidden="1">
              <a:extLst>
                <a:ext uri="{63B3BB69-23CF-44E3-9099-C40C66FF867C}">
                  <a14:compatExt spid="_x0000_s62501"/>
                </a:ext>
                <a:ext uri="{FF2B5EF4-FFF2-40B4-BE49-F238E27FC236}">
                  <a16:creationId xmlns:a16="http://schemas.microsoft.com/office/drawing/2014/main" id="{00000000-0008-0000-0100-00002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507" name="Check Box 43" descr="Check box for filling out information" hidden="1">
              <a:extLst>
                <a:ext uri="{63B3BB69-23CF-44E3-9099-C40C66FF867C}">
                  <a14:compatExt spid="_x0000_s62507"/>
                </a:ext>
                <a:ext uri="{FF2B5EF4-FFF2-40B4-BE49-F238E27FC236}">
                  <a16:creationId xmlns:a16="http://schemas.microsoft.com/office/drawing/2014/main" id="{00000000-0008-0000-0100-00002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508" name="Check Box 44" descr="Check box for filling out information" hidden="1">
              <a:extLst>
                <a:ext uri="{63B3BB69-23CF-44E3-9099-C40C66FF867C}">
                  <a14:compatExt spid="_x0000_s62508"/>
                </a:ext>
                <a:ext uri="{FF2B5EF4-FFF2-40B4-BE49-F238E27FC236}">
                  <a16:creationId xmlns:a16="http://schemas.microsoft.com/office/drawing/2014/main" id="{00000000-0008-0000-0100-00002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09" name="Check Box 45" descr="Check box for filling out information" hidden="1">
              <a:extLst>
                <a:ext uri="{63B3BB69-23CF-44E3-9099-C40C66FF867C}">
                  <a14:compatExt spid="_x0000_s62509"/>
                </a:ext>
                <a:ext uri="{FF2B5EF4-FFF2-40B4-BE49-F238E27FC236}">
                  <a16:creationId xmlns:a16="http://schemas.microsoft.com/office/drawing/2014/main" id="{00000000-0008-0000-0100-00002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10" name="Check Box 46" descr="Check box for filling out information" hidden="1">
              <a:extLst>
                <a:ext uri="{63B3BB69-23CF-44E3-9099-C40C66FF867C}">
                  <a14:compatExt spid="_x0000_s62510"/>
                </a:ext>
                <a:ext uri="{FF2B5EF4-FFF2-40B4-BE49-F238E27FC236}">
                  <a16:creationId xmlns:a16="http://schemas.microsoft.com/office/drawing/2014/main" id="{00000000-0008-0000-0100-00002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11" name="Check Box 47" descr="Check box for filling out information" hidden="1">
              <a:extLst>
                <a:ext uri="{63B3BB69-23CF-44E3-9099-C40C66FF867C}">
                  <a14:compatExt spid="_x0000_s62511"/>
                </a:ext>
                <a:ext uri="{FF2B5EF4-FFF2-40B4-BE49-F238E27FC236}">
                  <a16:creationId xmlns:a16="http://schemas.microsoft.com/office/drawing/2014/main" id="{00000000-0008-0000-0100-00002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2" name="Check Box 48" descr="Check box for filling out information" hidden="1">
              <a:extLst>
                <a:ext uri="{63B3BB69-23CF-44E3-9099-C40C66FF867C}">
                  <a14:compatExt spid="_x0000_s62512"/>
                </a:ext>
                <a:ext uri="{FF2B5EF4-FFF2-40B4-BE49-F238E27FC236}">
                  <a16:creationId xmlns:a16="http://schemas.microsoft.com/office/drawing/2014/main" id="{00000000-0008-0000-0100-00003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3" name="Check Box 49" descr="Check box for filling out information" hidden="1">
              <a:extLst>
                <a:ext uri="{63B3BB69-23CF-44E3-9099-C40C66FF867C}">
                  <a14:compatExt spid="_x0000_s62513"/>
                </a:ext>
                <a:ext uri="{FF2B5EF4-FFF2-40B4-BE49-F238E27FC236}">
                  <a16:creationId xmlns:a16="http://schemas.microsoft.com/office/drawing/2014/main" id="{00000000-0008-0000-0100-00003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4" name="Check Box 50" descr="Check box for filling out information" hidden="1">
              <a:extLst>
                <a:ext uri="{63B3BB69-23CF-44E3-9099-C40C66FF867C}">
                  <a14:compatExt spid="_x0000_s62514"/>
                </a:ext>
                <a:ext uri="{FF2B5EF4-FFF2-40B4-BE49-F238E27FC236}">
                  <a16:creationId xmlns:a16="http://schemas.microsoft.com/office/drawing/2014/main" id="{00000000-0008-0000-0100-00003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5" name="Check Box 51" descr="Check box for filling out information" hidden="1">
              <a:extLst>
                <a:ext uri="{63B3BB69-23CF-44E3-9099-C40C66FF867C}">
                  <a14:compatExt spid="_x0000_s62515"/>
                </a:ext>
                <a:ext uri="{FF2B5EF4-FFF2-40B4-BE49-F238E27FC236}">
                  <a16:creationId xmlns:a16="http://schemas.microsoft.com/office/drawing/2014/main" id="{00000000-0008-0000-0100-00003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6" name="Check Box 52" descr="Check box for filling out information" hidden="1">
              <a:extLst>
                <a:ext uri="{63B3BB69-23CF-44E3-9099-C40C66FF867C}">
                  <a14:compatExt spid="_x0000_s62516"/>
                </a:ext>
                <a:ext uri="{FF2B5EF4-FFF2-40B4-BE49-F238E27FC236}">
                  <a16:creationId xmlns:a16="http://schemas.microsoft.com/office/drawing/2014/main" id="{00000000-0008-0000-0100-00003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7" name="Check Box 53" descr="Check box for filling out information" hidden="1">
              <a:extLst>
                <a:ext uri="{63B3BB69-23CF-44E3-9099-C40C66FF867C}">
                  <a14:compatExt spid="_x0000_s62517"/>
                </a:ext>
                <a:ext uri="{FF2B5EF4-FFF2-40B4-BE49-F238E27FC236}">
                  <a16:creationId xmlns:a16="http://schemas.microsoft.com/office/drawing/2014/main" id="{00000000-0008-0000-0100-00003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8" name="Check Box 54" descr="Check box for filling out information" hidden="1">
              <a:extLst>
                <a:ext uri="{63B3BB69-23CF-44E3-9099-C40C66FF867C}">
                  <a14:compatExt spid="_x0000_s62518"/>
                </a:ext>
                <a:ext uri="{FF2B5EF4-FFF2-40B4-BE49-F238E27FC236}">
                  <a16:creationId xmlns:a16="http://schemas.microsoft.com/office/drawing/2014/main" id="{00000000-0008-0000-0100-00003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9" name="Check Box 55" descr="Check box for filling out information" hidden="1">
              <a:extLst>
                <a:ext uri="{63B3BB69-23CF-44E3-9099-C40C66FF867C}">
                  <a14:compatExt spid="_x0000_s62519"/>
                </a:ext>
                <a:ext uri="{FF2B5EF4-FFF2-40B4-BE49-F238E27FC236}">
                  <a16:creationId xmlns:a16="http://schemas.microsoft.com/office/drawing/2014/main" id="{00000000-0008-0000-0100-00003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20" name="Check Box 56" descr="Check box for filling out information" hidden="1">
              <a:extLst>
                <a:ext uri="{63B3BB69-23CF-44E3-9099-C40C66FF867C}">
                  <a14:compatExt spid="_x0000_s62520"/>
                </a:ext>
                <a:ext uri="{FF2B5EF4-FFF2-40B4-BE49-F238E27FC236}">
                  <a16:creationId xmlns:a16="http://schemas.microsoft.com/office/drawing/2014/main" id="{00000000-0008-0000-0100-00003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27" name="Check Box 63" descr="Check box for filling out information" hidden="1">
              <a:extLst>
                <a:ext uri="{63B3BB69-23CF-44E3-9099-C40C66FF867C}">
                  <a14:compatExt spid="_x0000_s62527"/>
                </a:ext>
                <a:ext uri="{FF2B5EF4-FFF2-40B4-BE49-F238E27FC236}">
                  <a16:creationId xmlns:a16="http://schemas.microsoft.com/office/drawing/2014/main" id="{00000000-0008-0000-0100-00003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28" name="Check Box 64" descr="Check box for filling out information" hidden="1">
              <a:extLst>
                <a:ext uri="{63B3BB69-23CF-44E3-9099-C40C66FF867C}">
                  <a14:compatExt spid="_x0000_s62528"/>
                </a:ext>
                <a:ext uri="{FF2B5EF4-FFF2-40B4-BE49-F238E27FC236}">
                  <a16:creationId xmlns:a16="http://schemas.microsoft.com/office/drawing/2014/main" id="{00000000-0008-0000-0100-00004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29" name="Check Box 65" descr="Check box for filling out information" hidden="1">
              <a:extLst>
                <a:ext uri="{63B3BB69-23CF-44E3-9099-C40C66FF867C}">
                  <a14:compatExt spid="_x0000_s62529"/>
                </a:ext>
                <a:ext uri="{FF2B5EF4-FFF2-40B4-BE49-F238E27FC236}">
                  <a16:creationId xmlns:a16="http://schemas.microsoft.com/office/drawing/2014/main" id="{00000000-0008-0000-0100-00004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30" name="Check Box 66" descr="Check box for filling out information" hidden="1">
              <a:extLst>
                <a:ext uri="{63B3BB69-23CF-44E3-9099-C40C66FF867C}">
                  <a14:compatExt spid="_x0000_s62530"/>
                </a:ext>
                <a:ext uri="{FF2B5EF4-FFF2-40B4-BE49-F238E27FC236}">
                  <a16:creationId xmlns:a16="http://schemas.microsoft.com/office/drawing/2014/main" id="{00000000-0008-0000-0100-00004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1" name="Check Box 67" descr="Check box for filling out information" hidden="1">
              <a:extLst>
                <a:ext uri="{63B3BB69-23CF-44E3-9099-C40C66FF867C}">
                  <a14:compatExt spid="_x0000_s62531"/>
                </a:ext>
                <a:ext uri="{FF2B5EF4-FFF2-40B4-BE49-F238E27FC236}">
                  <a16:creationId xmlns:a16="http://schemas.microsoft.com/office/drawing/2014/main" id="{00000000-0008-0000-0100-00004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2" name="Check Box 68" descr="Check box for filling out information" hidden="1">
              <a:extLst>
                <a:ext uri="{63B3BB69-23CF-44E3-9099-C40C66FF867C}">
                  <a14:compatExt spid="_x0000_s62532"/>
                </a:ext>
                <a:ext uri="{FF2B5EF4-FFF2-40B4-BE49-F238E27FC236}">
                  <a16:creationId xmlns:a16="http://schemas.microsoft.com/office/drawing/2014/main" id="{00000000-0008-0000-0100-00004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3" name="Check Box 69" descr="Check box for filling out information" hidden="1">
              <a:extLst>
                <a:ext uri="{63B3BB69-23CF-44E3-9099-C40C66FF867C}">
                  <a14:compatExt spid="_x0000_s62533"/>
                </a:ext>
                <a:ext uri="{FF2B5EF4-FFF2-40B4-BE49-F238E27FC236}">
                  <a16:creationId xmlns:a16="http://schemas.microsoft.com/office/drawing/2014/main" id="{00000000-0008-0000-0100-00004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543" name="Check Box 79" descr="Check box for filling out information" hidden="1">
              <a:extLst>
                <a:ext uri="{63B3BB69-23CF-44E3-9099-C40C66FF867C}">
                  <a14:compatExt spid="_x0000_s62543"/>
                </a:ext>
                <a:ext uri="{FF2B5EF4-FFF2-40B4-BE49-F238E27FC236}">
                  <a16:creationId xmlns:a16="http://schemas.microsoft.com/office/drawing/2014/main" id="{00000000-0008-0000-0100-00004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4" name="Check Box 80" descr="Check box for filling out information" hidden="1">
              <a:extLst>
                <a:ext uri="{63B3BB69-23CF-44E3-9099-C40C66FF867C}">
                  <a14:compatExt spid="_x0000_s62544"/>
                </a:ext>
                <a:ext uri="{FF2B5EF4-FFF2-40B4-BE49-F238E27FC236}">
                  <a16:creationId xmlns:a16="http://schemas.microsoft.com/office/drawing/2014/main" id="{00000000-0008-0000-0100-00005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545" name="Check Box 81" descr="Check box for filling out information" hidden="1">
              <a:extLst>
                <a:ext uri="{63B3BB69-23CF-44E3-9099-C40C66FF867C}">
                  <a14:compatExt spid="_x0000_s62545"/>
                </a:ext>
                <a:ext uri="{FF2B5EF4-FFF2-40B4-BE49-F238E27FC236}">
                  <a16:creationId xmlns:a16="http://schemas.microsoft.com/office/drawing/2014/main" id="{00000000-0008-0000-0100-00005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6" name="Check Box 82" descr="Check box for filling out information" hidden="1">
              <a:extLst>
                <a:ext uri="{63B3BB69-23CF-44E3-9099-C40C66FF867C}">
                  <a14:compatExt spid="_x0000_s62546"/>
                </a:ext>
                <a:ext uri="{FF2B5EF4-FFF2-40B4-BE49-F238E27FC236}">
                  <a16:creationId xmlns:a16="http://schemas.microsoft.com/office/drawing/2014/main" id="{00000000-0008-0000-0100-00005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7" name="Check Box 83" descr="Check box for filling out information" hidden="1">
              <a:extLst>
                <a:ext uri="{63B3BB69-23CF-44E3-9099-C40C66FF867C}">
                  <a14:compatExt spid="_x0000_s62547"/>
                </a:ext>
                <a:ext uri="{FF2B5EF4-FFF2-40B4-BE49-F238E27FC236}">
                  <a16:creationId xmlns:a16="http://schemas.microsoft.com/office/drawing/2014/main" id="{00000000-0008-0000-0100-00005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8" name="Check Box 84" descr="Check box for filling out information" hidden="1">
              <a:extLst>
                <a:ext uri="{63B3BB69-23CF-44E3-9099-C40C66FF867C}">
                  <a14:compatExt spid="_x0000_s62548"/>
                </a:ext>
                <a:ext uri="{FF2B5EF4-FFF2-40B4-BE49-F238E27FC236}">
                  <a16:creationId xmlns:a16="http://schemas.microsoft.com/office/drawing/2014/main" id="{00000000-0008-0000-0100-00005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49" name="Check Box 85" descr="Check box for filling out information" hidden="1">
              <a:extLst>
                <a:ext uri="{63B3BB69-23CF-44E3-9099-C40C66FF867C}">
                  <a14:compatExt spid="_x0000_s62549"/>
                </a:ext>
                <a:ext uri="{FF2B5EF4-FFF2-40B4-BE49-F238E27FC236}">
                  <a16:creationId xmlns:a16="http://schemas.microsoft.com/office/drawing/2014/main" id="{00000000-0008-0000-0100-00005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50" name="Check Box 86" descr="Check box for filling out information" hidden="1">
              <a:extLst>
                <a:ext uri="{63B3BB69-23CF-44E3-9099-C40C66FF867C}">
                  <a14:compatExt spid="_x0000_s62550"/>
                </a:ext>
                <a:ext uri="{FF2B5EF4-FFF2-40B4-BE49-F238E27FC236}">
                  <a16:creationId xmlns:a16="http://schemas.microsoft.com/office/drawing/2014/main" id="{00000000-0008-0000-0100-00005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1" name="Check Box 87" descr="Check box for filling out information" hidden="1">
              <a:extLst>
                <a:ext uri="{63B3BB69-23CF-44E3-9099-C40C66FF867C}">
                  <a14:compatExt spid="_x0000_s62551"/>
                </a:ext>
                <a:ext uri="{FF2B5EF4-FFF2-40B4-BE49-F238E27FC236}">
                  <a16:creationId xmlns:a16="http://schemas.microsoft.com/office/drawing/2014/main" id="{00000000-0008-0000-0100-00005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2" name="Check Box 88" descr="Check box for filling out information" hidden="1">
              <a:extLst>
                <a:ext uri="{63B3BB69-23CF-44E3-9099-C40C66FF867C}">
                  <a14:compatExt spid="_x0000_s62552"/>
                </a:ext>
                <a:ext uri="{FF2B5EF4-FFF2-40B4-BE49-F238E27FC236}">
                  <a16:creationId xmlns:a16="http://schemas.microsoft.com/office/drawing/2014/main" id="{00000000-0008-0000-0100-00005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3" name="Check Box 89" descr="Check box for filling out information" hidden="1">
              <a:extLst>
                <a:ext uri="{63B3BB69-23CF-44E3-9099-C40C66FF867C}">
                  <a14:compatExt spid="_x0000_s62553"/>
                </a:ext>
                <a:ext uri="{FF2B5EF4-FFF2-40B4-BE49-F238E27FC236}">
                  <a16:creationId xmlns:a16="http://schemas.microsoft.com/office/drawing/2014/main" id="{00000000-0008-0000-0100-00005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4" name="Check Box 90" descr="Check box for filling out information" hidden="1">
              <a:extLst>
                <a:ext uri="{63B3BB69-23CF-44E3-9099-C40C66FF867C}">
                  <a14:compatExt spid="_x0000_s62554"/>
                </a:ext>
                <a:ext uri="{FF2B5EF4-FFF2-40B4-BE49-F238E27FC236}">
                  <a16:creationId xmlns:a16="http://schemas.microsoft.com/office/drawing/2014/main" id="{00000000-0008-0000-0100-00005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56" name="Check Box 92" descr="Check box for filling out information" hidden="1">
              <a:extLst>
                <a:ext uri="{63B3BB69-23CF-44E3-9099-C40C66FF867C}">
                  <a14:compatExt spid="_x0000_s62556"/>
                </a:ext>
                <a:ext uri="{FF2B5EF4-FFF2-40B4-BE49-F238E27FC236}">
                  <a16:creationId xmlns:a16="http://schemas.microsoft.com/office/drawing/2014/main" id="{00000000-0008-0000-0100-00005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57" name="Check Box 93" descr="Check box for filling out information" hidden="1">
              <a:extLst>
                <a:ext uri="{63B3BB69-23CF-44E3-9099-C40C66FF867C}">
                  <a14:compatExt spid="_x0000_s62557"/>
                </a:ext>
                <a:ext uri="{FF2B5EF4-FFF2-40B4-BE49-F238E27FC236}">
                  <a16:creationId xmlns:a16="http://schemas.microsoft.com/office/drawing/2014/main" id="{00000000-0008-0000-0100-00005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58" name="Check Box 94" descr="Check box for filling out information" hidden="1">
              <a:extLst>
                <a:ext uri="{63B3BB69-23CF-44E3-9099-C40C66FF867C}">
                  <a14:compatExt spid="_x0000_s62558"/>
                </a:ext>
                <a:ext uri="{FF2B5EF4-FFF2-40B4-BE49-F238E27FC236}">
                  <a16:creationId xmlns:a16="http://schemas.microsoft.com/office/drawing/2014/main" id="{00000000-0008-0000-0100-00005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59" name="Check Box 95" descr="Check box for filling out information" hidden="1">
              <a:extLst>
                <a:ext uri="{63B3BB69-23CF-44E3-9099-C40C66FF867C}">
                  <a14:compatExt spid="_x0000_s62559"/>
                </a:ext>
                <a:ext uri="{FF2B5EF4-FFF2-40B4-BE49-F238E27FC236}">
                  <a16:creationId xmlns:a16="http://schemas.microsoft.com/office/drawing/2014/main" id="{00000000-0008-0000-0100-00005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0" name="Check Box 96" descr="Check box for filling out information" hidden="1">
              <a:extLst>
                <a:ext uri="{63B3BB69-23CF-44E3-9099-C40C66FF867C}">
                  <a14:compatExt spid="_x0000_s62560"/>
                </a:ext>
                <a:ext uri="{FF2B5EF4-FFF2-40B4-BE49-F238E27FC236}">
                  <a16:creationId xmlns:a16="http://schemas.microsoft.com/office/drawing/2014/main" id="{00000000-0008-0000-0100-00006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1" name="Check Box 97" descr="Check box for filling out information" hidden="1">
              <a:extLst>
                <a:ext uri="{63B3BB69-23CF-44E3-9099-C40C66FF867C}">
                  <a14:compatExt spid="_x0000_s62561"/>
                </a:ext>
                <a:ext uri="{FF2B5EF4-FFF2-40B4-BE49-F238E27FC236}">
                  <a16:creationId xmlns:a16="http://schemas.microsoft.com/office/drawing/2014/main" id="{00000000-0008-0000-0100-00006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2" name="Check Box 98" descr="Check box for filling out information" hidden="1">
              <a:extLst>
                <a:ext uri="{63B3BB69-23CF-44E3-9099-C40C66FF867C}">
                  <a14:compatExt spid="_x0000_s62562"/>
                </a:ext>
                <a:ext uri="{FF2B5EF4-FFF2-40B4-BE49-F238E27FC236}">
                  <a16:creationId xmlns:a16="http://schemas.microsoft.com/office/drawing/2014/main" id="{00000000-0008-0000-0100-00006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3" name="Check Box 99" descr="Check box for filling out information" hidden="1">
              <a:extLst>
                <a:ext uri="{63B3BB69-23CF-44E3-9099-C40C66FF867C}">
                  <a14:compatExt spid="_x0000_s62563"/>
                </a:ext>
                <a:ext uri="{FF2B5EF4-FFF2-40B4-BE49-F238E27FC236}">
                  <a16:creationId xmlns:a16="http://schemas.microsoft.com/office/drawing/2014/main" id="{00000000-0008-0000-0100-00006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4" name="Check Box 100" descr="Check box for filling out information" hidden="1">
              <a:extLst>
                <a:ext uri="{63B3BB69-23CF-44E3-9099-C40C66FF867C}">
                  <a14:compatExt spid="_x0000_s62564"/>
                </a:ext>
                <a:ext uri="{FF2B5EF4-FFF2-40B4-BE49-F238E27FC236}">
                  <a16:creationId xmlns:a16="http://schemas.microsoft.com/office/drawing/2014/main" id="{00000000-0008-0000-0100-00006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5" name="Check Box 101" descr="Check box for filling out information" hidden="1">
              <a:extLst>
                <a:ext uri="{63B3BB69-23CF-44E3-9099-C40C66FF867C}">
                  <a14:compatExt spid="_x0000_s62565"/>
                </a:ext>
                <a:ext uri="{FF2B5EF4-FFF2-40B4-BE49-F238E27FC236}">
                  <a16:creationId xmlns:a16="http://schemas.microsoft.com/office/drawing/2014/main" id="{00000000-0008-0000-0100-00006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6" name="Check Box 102" descr="Check box for filling out information" hidden="1">
              <a:extLst>
                <a:ext uri="{63B3BB69-23CF-44E3-9099-C40C66FF867C}">
                  <a14:compatExt spid="_x0000_s62566"/>
                </a:ext>
                <a:ext uri="{FF2B5EF4-FFF2-40B4-BE49-F238E27FC236}">
                  <a16:creationId xmlns:a16="http://schemas.microsoft.com/office/drawing/2014/main" id="{00000000-0008-0000-0100-00006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7" name="Check Box 103" descr="Check box for filling out information" hidden="1">
              <a:extLst>
                <a:ext uri="{63B3BB69-23CF-44E3-9099-C40C66FF867C}">
                  <a14:compatExt spid="_x0000_s62567"/>
                </a:ext>
                <a:ext uri="{FF2B5EF4-FFF2-40B4-BE49-F238E27FC236}">
                  <a16:creationId xmlns:a16="http://schemas.microsoft.com/office/drawing/2014/main" id="{00000000-0008-0000-0100-00006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8" name="Check Box 104" descr="Check box for filling out information" hidden="1">
              <a:extLst>
                <a:ext uri="{63B3BB69-23CF-44E3-9099-C40C66FF867C}">
                  <a14:compatExt spid="_x0000_s62568"/>
                </a:ext>
                <a:ext uri="{FF2B5EF4-FFF2-40B4-BE49-F238E27FC236}">
                  <a16:creationId xmlns:a16="http://schemas.microsoft.com/office/drawing/2014/main" id="{00000000-0008-0000-0100-00006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9" name="Check Box 105" descr="Check box for filling out information" hidden="1">
              <a:extLst>
                <a:ext uri="{63B3BB69-23CF-44E3-9099-C40C66FF867C}">
                  <a14:compatExt spid="_x0000_s62569"/>
                </a:ext>
                <a:ext uri="{FF2B5EF4-FFF2-40B4-BE49-F238E27FC236}">
                  <a16:creationId xmlns:a16="http://schemas.microsoft.com/office/drawing/2014/main" id="{00000000-0008-0000-0100-00006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70" name="Check Box 106" descr="Check box for filling out information" hidden="1">
              <a:extLst>
                <a:ext uri="{63B3BB69-23CF-44E3-9099-C40C66FF867C}">
                  <a14:compatExt spid="_x0000_s62570"/>
                </a:ext>
                <a:ext uri="{FF2B5EF4-FFF2-40B4-BE49-F238E27FC236}">
                  <a16:creationId xmlns:a16="http://schemas.microsoft.com/office/drawing/2014/main" id="{00000000-0008-0000-0100-00006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xdr:row>
          <xdr:rowOff>0</xdr:rowOff>
        </xdr:from>
        <xdr:to>
          <xdr:col>1</xdr:col>
          <xdr:colOff>304800</xdr:colOff>
          <xdr:row>17</xdr:row>
          <xdr:rowOff>9525</xdr:rowOff>
        </xdr:to>
        <xdr:sp macro="" textlink="">
          <xdr:nvSpPr>
            <xdr:cNvPr id="62571" name="Check Box 107" descr="Check box for filling out information" hidden="1">
              <a:extLst>
                <a:ext uri="{63B3BB69-23CF-44E3-9099-C40C66FF867C}">
                  <a14:compatExt spid="_x0000_s62571"/>
                </a:ext>
                <a:ext uri="{FF2B5EF4-FFF2-40B4-BE49-F238E27FC236}">
                  <a16:creationId xmlns:a16="http://schemas.microsoft.com/office/drawing/2014/main" id="{00000000-0008-0000-0100-00006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17</xdr:row>
          <xdr:rowOff>0</xdr:rowOff>
        </xdr:from>
        <xdr:to>
          <xdr:col>1</xdr:col>
          <xdr:colOff>304800</xdr:colOff>
          <xdr:row>18</xdr:row>
          <xdr:rowOff>9525</xdr:rowOff>
        </xdr:to>
        <xdr:sp macro="" textlink="">
          <xdr:nvSpPr>
            <xdr:cNvPr id="62572" name="Check Box 108" descr="Check box for filling out information" hidden="1">
              <a:extLst>
                <a:ext uri="{63B3BB69-23CF-44E3-9099-C40C66FF867C}">
                  <a14:compatExt spid="_x0000_s62572"/>
                </a:ext>
                <a:ext uri="{FF2B5EF4-FFF2-40B4-BE49-F238E27FC236}">
                  <a16:creationId xmlns:a16="http://schemas.microsoft.com/office/drawing/2014/main" id="{00000000-0008-0000-0100-00006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xdr:row>
          <xdr:rowOff>0</xdr:rowOff>
        </xdr:from>
        <xdr:to>
          <xdr:col>1</xdr:col>
          <xdr:colOff>304800</xdr:colOff>
          <xdr:row>19</xdr:row>
          <xdr:rowOff>9525</xdr:rowOff>
        </xdr:to>
        <xdr:sp macro="" textlink="">
          <xdr:nvSpPr>
            <xdr:cNvPr id="62573" name="Check Box 109" descr="Check box for filling out information" hidden="1">
              <a:extLst>
                <a:ext uri="{63B3BB69-23CF-44E3-9099-C40C66FF867C}">
                  <a14:compatExt spid="_x0000_s62573"/>
                </a:ext>
                <a:ext uri="{FF2B5EF4-FFF2-40B4-BE49-F238E27FC236}">
                  <a16:creationId xmlns:a16="http://schemas.microsoft.com/office/drawing/2014/main" id="{00000000-0008-0000-0100-00006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xdr:row>
          <xdr:rowOff>0</xdr:rowOff>
        </xdr:from>
        <xdr:to>
          <xdr:col>2</xdr:col>
          <xdr:colOff>304800</xdr:colOff>
          <xdr:row>17</xdr:row>
          <xdr:rowOff>9525</xdr:rowOff>
        </xdr:to>
        <xdr:sp macro="" textlink="">
          <xdr:nvSpPr>
            <xdr:cNvPr id="62574" name="Check Box 110" descr="Check box for filling out information" hidden="1">
              <a:extLst>
                <a:ext uri="{63B3BB69-23CF-44E3-9099-C40C66FF867C}">
                  <a14:compatExt spid="_x0000_s62574"/>
                </a:ext>
                <a:ext uri="{FF2B5EF4-FFF2-40B4-BE49-F238E27FC236}">
                  <a16:creationId xmlns:a16="http://schemas.microsoft.com/office/drawing/2014/main" id="{00000000-0008-0000-0100-00006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xdr:row>
          <xdr:rowOff>0</xdr:rowOff>
        </xdr:from>
        <xdr:to>
          <xdr:col>2</xdr:col>
          <xdr:colOff>304800</xdr:colOff>
          <xdr:row>18</xdr:row>
          <xdr:rowOff>9525</xdr:rowOff>
        </xdr:to>
        <xdr:sp macro="" textlink="">
          <xdr:nvSpPr>
            <xdr:cNvPr id="62575" name="Check Box 111" descr="Check box for filling out information" hidden="1">
              <a:extLst>
                <a:ext uri="{63B3BB69-23CF-44E3-9099-C40C66FF867C}">
                  <a14:compatExt spid="_x0000_s62575"/>
                </a:ext>
                <a:ext uri="{FF2B5EF4-FFF2-40B4-BE49-F238E27FC236}">
                  <a16:creationId xmlns:a16="http://schemas.microsoft.com/office/drawing/2014/main" id="{00000000-0008-0000-0100-00006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18</xdr:row>
          <xdr:rowOff>0</xdr:rowOff>
        </xdr:from>
        <xdr:to>
          <xdr:col>2</xdr:col>
          <xdr:colOff>304800</xdr:colOff>
          <xdr:row>19</xdr:row>
          <xdr:rowOff>9525</xdr:rowOff>
        </xdr:to>
        <xdr:sp macro="" textlink="">
          <xdr:nvSpPr>
            <xdr:cNvPr id="62576" name="Check Box 112" descr="Check box for filling out information" hidden="1">
              <a:extLst>
                <a:ext uri="{63B3BB69-23CF-44E3-9099-C40C66FF867C}">
                  <a14:compatExt spid="_x0000_s62576"/>
                </a:ext>
                <a:ext uri="{FF2B5EF4-FFF2-40B4-BE49-F238E27FC236}">
                  <a16:creationId xmlns:a16="http://schemas.microsoft.com/office/drawing/2014/main" id="{00000000-0008-0000-0100-00007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161925</xdr:colOff>
          <xdr:row>26</xdr:row>
          <xdr:rowOff>9525</xdr:rowOff>
        </xdr:from>
        <xdr:to>
          <xdr:col>1</xdr:col>
          <xdr:colOff>381000</xdr:colOff>
          <xdr:row>27</xdr:row>
          <xdr:rowOff>28575</xdr:rowOff>
        </xdr:to>
        <xdr:sp macro="" textlink="">
          <xdr:nvSpPr>
            <xdr:cNvPr id="63489" name="Check Box 1" descr="Check box for filling out information" hidden="1">
              <a:extLst>
                <a:ext uri="{63B3BB69-23CF-44E3-9099-C40C66FF867C}">
                  <a14:compatExt spid="_x0000_s63489"/>
                </a:ext>
                <a:ext uri="{FF2B5EF4-FFF2-40B4-BE49-F238E27FC236}">
                  <a16:creationId xmlns:a16="http://schemas.microsoft.com/office/drawing/2014/main" id="{00000000-0008-0000-04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371475</xdr:rowOff>
        </xdr:from>
        <xdr:to>
          <xdr:col>1</xdr:col>
          <xdr:colOff>381000</xdr:colOff>
          <xdr:row>28</xdr:row>
          <xdr:rowOff>28575</xdr:rowOff>
        </xdr:to>
        <xdr:sp macro="" textlink="">
          <xdr:nvSpPr>
            <xdr:cNvPr id="63490" name="Check Box 2" descr="Check box for filling out information" hidden="1">
              <a:extLst>
                <a:ext uri="{63B3BB69-23CF-44E3-9099-C40C66FF867C}">
                  <a14:compatExt spid="_x0000_s63490"/>
                </a:ext>
                <a:ext uri="{FF2B5EF4-FFF2-40B4-BE49-F238E27FC236}">
                  <a16:creationId xmlns:a16="http://schemas.microsoft.com/office/drawing/2014/main" id="{00000000-0008-0000-04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20</xdr:row>
          <xdr:rowOff>0</xdr:rowOff>
        </xdr:from>
        <xdr:to>
          <xdr:col>1</xdr:col>
          <xdr:colOff>381000</xdr:colOff>
          <xdr:row>21</xdr:row>
          <xdr:rowOff>9525</xdr:rowOff>
        </xdr:to>
        <xdr:sp macro="" textlink="">
          <xdr:nvSpPr>
            <xdr:cNvPr id="63491" name="Check Box 3" descr="Check box for filling out information" hidden="1">
              <a:extLst>
                <a:ext uri="{63B3BB69-23CF-44E3-9099-C40C66FF867C}">
                  <a14:compatExt spid="_x0000_s63491"/>
                </a:ext>
                <a:ext uri="{FF2B5EF4-FFF2-40B4-BE49-F238E27FC236}">
                  <a16:creationId xmlns:a16="http://schemas.microsoft.com/office/drawing/2014/main" id="{00000000-0008-0000-04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21</xdr:row>
          <xdr:rowOff>0</xdr:rowOff>
        </xdr:from>
        <xdr:to>
          <xdr:col>1</xdr:col>
          <xdr:colOff>381000</xdr:colOff>
          <xdr:row>22</xdr:row>
          <xdr:rowOff>9525</xdr:rowOff>
        </xdr:to>
        <xdr:sp macro="" textlink="">
          <xdr:nvSpPr>
            <xdr:cNvPr id="63492" name="Check Box 4" descr="Check box for filling out information" hidden="1">
              <a:extLst>
                <a:ext uri="{63B3BB69-23CF-44E3-9099-C40C66FF867C}">
                  <a14:compatExt spid="_x0000_s63492"/>
                </a:ext>
                <a:ext uri="{FF2B5EF4-FFF2-40B4-BE49-F238E27FC236}">
                  <a16:creationId xmlns:a16="http://schemas.microsoft.com/office/drawing/2014/main" id="{00000000-0008-0000-04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63493" name="Check Box 5" descr="Check box for filling out information" hidden="1">
              <a:extLst>
                <a:ext uri="{63B3BB69-23CF-44E3-9099-C40C66FF867C}">
                  <a14:compatExt spid="_x0000_s63493"/>
                </a:ext>
                <a:ext uri="{FF2B5EF4-FFF2-40B4-BE49-F238E27FC236}">
                  <a16:creationId xmlns:a16="http://schemas.microsoft.com/office/drawing/2014/main" id="{00000000-0008-0000-04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63494" name="Check Box 6" descr="Check box for filling out information" hidden="1">
              <a:extLst>
                <a:ext uri="{63B3BB69-23CF-44E3-9099-C40C66FF867C}">
                  <a14:compatExt spid="_x0000_s63494"/>
                </a:ext>
                <a:ext uri="{FF2B5EF4-FFF2-40B4-BE49-F238E27FC236}">
                  <a16:creationId xmlns:a16="http://schemas.microsoft.com/office/drawing/2014/main" id="{00000000-0008-0000-04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63495" name="Check Box 7" descr="Check box for filling out information" hidden="1">
              <a:extLst>
                <a:ext uri="{63B3BB69-23CF-44E3-9099-C40C66FF867C}">
                  <a14:compatExt spid="_x0000_s63495"/>
                </a:ext>
                <a:ext uri="{FF2B5EF4-FFF2-40B4-BE49-F238E27FC236}">
                  <a16:creationId xmlns:a16="http://schemas.microsoft.com/office/drawing/2014/main" id="{00000000-0008-0000-04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7</xdr:row>
          <xdr:rowOff>0</xdr:rowOff>
        </xdr:from>
        <xdr:to>
          <xdr:col>1</xdr:col>
          <xdr:colOff>381000</xdr:colOff>
          <xdr:row>8</xdr:row>
          <xdr:rowOff>9525</xdr:rowOff>
        </xdr:to>
        <xdr:sp macro="" textlink="">
          <xdr:nvSpPr>
            <xdr:cNvPr id="63496" name="Check Box 8" descr="Check box for filling out information" hidden="1">
              <a:extLst>
                <a:ext uri="{63B3BB69-23CF-44E3-9099-C40C66FF867C}">
                  <a14:compatExt spid="_x0000_s63496"/>
                </a:ext>
                <a:ext uri="{FF2B5EF4-FFF2-40B4-BE49-F238E27FC236}">
                  <a16:creationId xmlns:a16="http://schemas.microsoft.com/office/drawing/2014/main" id="{00000000-0008-0000-04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8</xdr:row>
          <xdr:rowOff>0</xdr:rowOff>
        </xdr:from>
        <xdr:to>
          <xdr:col>1</xdr:col>
          <xdr:colOff>381000</xdr:colOff>
          <xdr:row>9</xdr:row>
          <xdr:rowOff>9525</xdr:rowOff>
        </xdr:to>
        <xdr:sp macro="" textlink="">
          <xdr:nvSpPr>
            <xdr:cNvPr id="63497" name="Check Box 9" descr="Check box for filling out information" hidden="1">
              <a:extLst>
                <a:ext uri="{63B3BB69-23CF-44E3-9099-C40C66FF867C}">
                  <a14:compatExt spid="_x0000_s63497"/>
                </a:ext>
                <a:ext uri="{FF2B5EF4-FFF2-40B4-BE49-F238E27FC236}">
                  <a16:creationId xmlns:a16="http://schemas.microsoft.com/office/drawing/2014/main" id="{00000000-0008-0000-04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63498" name="Check Box 10" descr="Check box for filling out information" hidden="1">
              <a:extLst>
                <a:ext uri="{63B3BB69-23CF-44E3-9099-C40C66FF867C}">
                  <a14:compatExt spid="_x0000_s63498"/>
                </a:ext>
                <a:ext uri="{FF2B5EF4-FFF2-40B4-BE49-F238E27FC236}">
                  <a16:creationId xmlns:a16="http://schemas.microsoft.com/office/drawing/2014/main" id="{00000000-0008-0000-04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63499" name="Check Box 11" descr="Check box for filling out information" hidden="1">
              <a:extLst>
                <a:ext uri="{63B3BB69-23CF-44E3-9099-C40C66FF867C}">
                  <a14:compatExt spid="_x0000_s63499"/>
                </a:ext>
                <a:ext uri="{FF2B5EF4-FFF2-40B4-BE49-F238E27FC236}">
                  <a16:creationId xmlns:a16="http://schemas.microsoft.com/office/drawing/2014/main" id="{00000000-0008-0000-04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63500" name="Check Box 12" descr="Check box for filling out information" hidden="1">
              <a:extLst>
                <a:ext uri="{63B3BB69-23CF-44E3-9099-C40C66FF867C}">
                  <a14:compatExt spid="_x0000_s63500"/>
                </a:ext>
                <a:ext uri="{FF2B5EF4-FFF2-40B4-BE49-F238E27FC236}">
                  <a16:creationId xmlns:a16="http://schemas.microsoft.com/office/drawing/2014/main" id="{00000000-0008-0000-04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63501" name="Check Box 13" descr="Check box for filling out information" hidden="1">
              <a:extLst>
                <a:ext uri="{63B3BB69-23CF-44E3-9099-C40C66FF867C}">
                  <a14:compatExt spid="_x0000_s63501"/>
                </a:ext>
                <a:ext uri="{FF2B5EF4-FFF2-40B4-BE49-F238E27FC236}">
                  <a16:creationId xmlns:a16="http://schemas.microsoft.com/office/drawing/2014/main" id="{00000000-0008-0000-04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63502" name="Check Box 14" descr="Check box for filling out information" hidden="1">
              <a:extLst>
                <a:ext uri="{63B3BB69-23CF-44E3-9099-C40C66FF867C}">
                  <a14:compatExt spid="_x0000_s63502"/>
                </a:ext>
                <a:ext uri="{FF2B5EF4-FFF2-40B4-BE49-F238E27FC236}">
                  <a16:creationId xmlns:a16="http://schemas.microsoft.com/office/drawing/2014/main" id="{00000000-0008-0000-04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21</xdr:row>
          <xdr:rowOff>0</xdr:rowOff>
        </xdr:from>
        <xdr:to>
          <xdr:col>1</xdr:col>
          <xdr:colOff>381000</xdr:colOff>
          <xdr:row>22</xdr:row>
          <xdr:rowOff>9525</xdr:rowOff>
        </xdr:to>
        <xdr:sp macro="" textlink="">
          <xdr:nvSpPr>
            <xdr:cNvPr id="63503" name="Check Box 15" descr="Check box for filling out information" hidden="1">
              <a:extLst>
                <a:ext uri="{63B3BB69-23CF-44E3-9099-C40C66FF867C}">
                  <a14:compatExt spid="_x0000_s63503"/>
                </a:ext>
                <a:ext uri="{FF2B5EF4-FFF2-40B4-BE49-F238E27FC236}">
                  <a16:creationId xmlns:a16="http://schemas.microsoft.com/office/drawing/2014/main" id="{00000000-0008-0000-04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63504" name="Check Box 16" descr="Check box for filling out information" hidden="1">
              <a:extLst>
                <a:ext uri="{63B3BB69-23CF-44E3-9099-C40C66FF867C}">
                  <a14:compatExt spid="_x0000_s63504"/>
                </a:ext>
                <a:ext uri="{FF2B5EF4-FFF2-40B4-BE49-F238E27FC236}">
                  <a16:creationId xmlns:a16="http://schemas.microsoft.com/office/drawing/2014/main" id="{00000000-0008-0000-04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5</xdr:col>
      <xdr:colOff>158750</xdr:colOff>
      <xdr:row>1</xdr:row>
      <xdr:rowOff>692150</xdr:rowOff>
    </xdr:from>
    <xdr:ext cx="7733333" cy="4193651"/>
    <xdr:pic>
      <xdr:nvPicPr>
        <xdr:cNvPr id="2" name="Picture 1" descr="Classification of Entire Service Line When Ownership is Split table. ">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474075" y="873125"/>
          <a:ext cx="7733333" cy="419365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6</xdr:col>
      <xdr:colOff>34925</xdr:colOff>
      <xdr:row>5</xdr:row>
      <xdr:rowOff>85725</xdr:rowOff>
    </xdr:from>
    <xdr:ext cx="7733333" cy="4196826"/>
    <xdr:pic>
      <xdr:nvPicPr>
        <xdr:cNvPr id="2" name="Picture 1" descr="Classification of Entire Service Line When Ownership is Split table. ">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150350" y="1562100"/>
          <a:ext cx="7733333" cy="4196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DW\DDW-Public\LCRR\EPA%20LSL%20Guide\Inventory%20Template_FINAL_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D21DA6-392E-47A4-8304-C4381B77C642}" name="Table136" displayName="Table136" ref="B2:E34" totalsRowShown="0" headerRowDxfId="26" dataDxfId="24" headerRowBorderDxfId="25" tableBorderDxfId="23">
  <autoFilter ref="B2:E34" xr:uid="{DAFF6621-77C9-4C30-A8D9-2EE531D7005E}"/>
  <tableColumns count="4">
    <tableColumn id="1" xr3:uid="{6D1B7E33-7421-45B0-80A1-FC1C4F23D971}" name="System-Owned Portion" dataDxfId="22"/>
    <tableColumn id="3" xr3:uid="{91CA4E8A-D23A-4048-B391-DFFEC422AC4E}" name="If Material Anything Other than &quot;Lead&quot; in Column E,_x000a_Was Material Ever Previously Lead?" dataDxfId="21"/>
    <tableColumn id="4" xr3:uid="{0EE9E29C-BF28-4CF1-B11F-2DAF768B58EE}" name="Customer-Owned Portion" dataDxfId="20"/>
    <tableColumn id="5" xr3:uid="{16ABF239-7A26-4DE4-A933-BCFA3F9432E2}" name="Entire Service Line Classification" dataDxfId="19"/>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B93353-FC3E-4E99-9085-963E2A534E06}" name="Table15" displayName="Table15" ref="A2:E170" totalsRowShown="0" headerRowDxfId="18" dataDxfId="16" headerRowBorderDxfId="17" tableBorderDxfId="15">
  <autoFilter ref="A2:E170" xr:uid="{DAFF6621-77C9-4C30-A8D9-2EE531D7005E}"/>
  <tableColumns count="5">
    <tableColumn id="1" xr3:uid="{74E5441A-284E-4987-ABCD-165BE953254B}" name="System-Owned Portion" dataDxfId="14"/>
    <tableColumn id="3" xr3:uid="{6E59AFF6-DAE4-407D-A4C7-266631ACFC67}" name="If Material Anything Other than &quot;Lead&quot; in Column E,Was Material Ever Previously Lead?" dataDxfId="13"/>
    <tableColumn id="4" xr3:uid="{0F7D5A7B-B99D-452C-A4BD-D8DFDBEC62DA}" name="Customer-Owned Portion" dataDxfId="12"/>
    <tableColumn id="5" xr3:uid="{AA5970A4-CF54-4CBE-B7B3-F872A84C4698}" name="Entire Service Line Classification" dataDxfId="11"/>
    <tableColumn id="2" xr3:uid="{8F7C3FBB-7913-4E16-A06B-D8CB973B8CF7}" name="Unique ID" dataDxfId="1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1.bin"/><Relationship Id="rId7" Type="http://schemas.openxmlformats.org/officeDocument/2006/relationships/ctrlProp" Target="../ctrlProps/ctrlProp2.xml"/><Relationship Id="rId2" Type="http://schemas.openxmlformats.org/officeDocument/2006/relationships/hyperlink" Target="mailto:danielle@cvwd.net" TargetMode="External"/><Relationship Id="rId1" Type="http://schemas.openxmlformats.org/officeDocument/2006/relationships/hyperlink" Target="mailto:greg@cvwd.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 Id="rId9"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7.xml"/><Relationship Id="rId21" Type="http://schemas.openxmlformats.org/officeDocument/2006/relationships/ctrlProp" Target="../ctrlProps/ctrlProp22.xml"/><Relationship Id="rId42" Type="http://schemas.openxmlformats.org/officeDocument/2006/relationships/ctrlProp" Target="../ctrlProps/ctrlProp43.xml"/><Relationship Id="rId47" Type="http://schemas.openxmlformats.org/officeDocument/2006/relationships/ctrlProp" Target="../ctrlProps/ctrlProp48.xml"/><Relationship Id="rId63" Type="http://schemas.openxmlformats.org/officeDocument/2006/relationships/ctrlProp" Target="../ctrlProps/ctrlProp64.xml"/><Relationship Id="rId68" Type="http://schemas.openxmlformats.org/officeDocument/2006/relationships/ctrlProp" Target="../ctrlProps/ctrlProp69.xml"/><Relationship Id="rId84" Type="http://schemas.openxmlformats.org/officeDocument/2006/relationships/ctrlProp" Target="../ctrlProps/ctrlProp85.xml"/><Relationship Id="rId16" Type="http://schemas.openxmlformats.org/officeDocument/2006/relationships/ctrlProp" Target="../ctrlProps/ctrlProp17.xml"/><Relationship Id="rId11" Type="http://schemas.openxmlformats.org/officeDocument/2006/relationships/ctrlProp" Target="../ctrlProps/ctrlProp12.xml"/><Relationship Id="rId32" Type="http://schemas.openxmlformats.org/officeDocument/2006/relationships/ctrlProp" Target="../ctrlProps/ctrlProp33.xml"/><Relationship Id="rId37" Type="http://schemas.openxmlformats.org/officeDocument/2006/relationships/ctrlProp" Target="../ctrlProps/ctrlProp38.xml"/><Relationship Id="rId53" Type="http://schemas.openxmlformats.org/officeDocument/2006/relationships/ctrlProp" Target="../ctrlProps/ctrlProp54.xml"/><Relationship Id="rId58" Type="http://schemas.openxmlformats.org/officeDocument/2006/relationships/ctrlProp" Target="../ctrlProps/ctrlProp59.xml"/><Relationship Id="rId74" Type="http://schemas.openxmlformats.org/officeDocument/2006/relationships/ctrlProp" Target="../ctrlProps/ctrlProp75.xml"/><Relationship Id="rId79" Type="http://schemas.openxmlformats.org/officeDocument/2006/relationships/ctrlProp" Target="../ctrlProps/ctrlProp80.xml"/><Relationship Id="rId5" Type="http://schemas.openxmlformats.org/officeDocument/2006/relationships/ctrlProp" Target="../ctrlProps/ctrlProp6.xml"/><Relationship Id="rId19" Type="http://schemas.openxmlformats.org/officeDocument/2006/relationships/ctrlProp" Target="../ctrlProps/ctrlProp20.xml"/><Relationship Id="rId14" Type="http://schemas.openxmlformats.org/officeDocument/2006/relationships/ctrlProp" Target="../ctrlProps/ctrlProp15.xml"/><Relationship Id="rId22" Type="http://schemas.openxmlformats.org/officeDocument/2006/relationships/ctrlProp" Target="../ctrlProps/ctrlProp23.xml"/><Relationship Id="rId27" Type="http://schemas.openxmlformats.org/officeDocument/2006/relationships/ctrlProp" Target="../ctrlProps/ctrlProp28.xml"/><Relationship Id="rId30" Type="http://schemas.openxmlformats.org/officeDocument/2006/relationships/ctrlProp" Target="../ctrlProps/ctrlProp31.xml"/><Relationship Id="rId35" Type="http://schemas.openxmlformats.org/officeDocument/2006/relationships/ctrlProp" Target="../ctrlProps/ctrlProp36.xml"/><Relationship Id="rId43" Type="http://schemas.openxmlformats.org/officeDocument/2006/relationships/ctrlProp" Target="../ctrlProps/ctrlProp44.xml"/><Relationship Id="rId48" Type="http://schemas.openxmlformats.org/officeDocument/2006/relationships/ctrlProp" Target="../ctrlProps/ctrlProp49.xml"/><Relationship Id="rId56" Type="http://schemas.openxmlformats.org/officeDocument/2006/relationships/ctrlProp" Target="../ctrlProps/ctrlProp57.xml"/><Relationship Id="rId64" Type="http://schemas.openxmlformats.org/officeDocument/2006/relationships/ctrlProp" Target="../ctrlProps/ctrlProp65.xml"/><Relationship Id="rId69" Type="http://schemas.openxmlformats.org/officeDocument/2006/relationships/ctrlProp" Target="../ctrlProps/ctrlProp70.xml"/><Relationship Id="rId77" Type="http://schemas.openxmlformats.org/officeDocument/2006/relationships/ctrlProp" Target="../ctrlProps/ctrlProp78.xml"/><Relationship Id="rId8" Type="http://schemas.openxmlformats.org/officeDocument/2006/relationships/ctrlProp" Target="../ctrlProps/ctrlProp9.xml"/><Relationship Id="rId51" Type="http://schemas.openxmlformats.org/officeDocument/2006/relationships/ctrlProp" Target="../ctrlProps/ctrlProp52.xml"/><Relationship Id="rId72" Type="http://schemas.openxmlformats.org/officeDocument/2006/relationships/ctrlProp" Target="../ctrlProps/ctrlProp73.xml"/><Relationship Id="rId80" Type="http://schemas.openxmlformats.org/officeDocument/2006/relationships/ctrlProp" Target="../ctrlProps/ctrlProp81.xml"/><Relationship Id="rId85" Type="http://schemas.openxmlformats.org/officeDocument/2006/relationships/ctrlProp" Target="../ctrlProps/ctrlProp86.xml"/><Relationship Id="rId3" Type="http://schemas.openxmlformats.org/officeDocument/2006/relationships/vmlDrawing" Target="../drawings/vmlDrawing2.v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33" Type="http://schemas.openxmlformats.org/officeDocument/2006/relationships/ctrlProp" Target="../ctrlProps/ctrlProp34.xml"/><Relationship Id="rId38" Type="http://schemas.openxmlformats.org/officeDocument/2006/relationships/ctrlProp" Target="../ctrlProps/ctrlProp39.xml"/><Relationship Id="rId46" Type="http://schemas.openxmlformats.org/officeDocument/2006/relationships/ctrlProp" Target="../ctrlProps/ctrlProp47.xml"/><Relationship Id="rId59" Type="http://schemas.openxmlformats.org/officeDocument/2006/relationships/ctrlProp" Target="../ctrlProps/ctrlProp60.xml"/><Relationship Id="rId67" Type="http://schemas.openxmlformats.org/officeDocument/2006/relationships/ctrlProp" Target="../ctrlProps/ctrlProp68.xml"/><Relationship Id="rId20" Type="http://schemas.openxmlformats.org/officeDocument/2006/relationships/ctrlProp" Target="../ctrlProps/ctrlProp21.xml"/><Relationship Id="rId41" Type="http://schemas.openxmlformats.org/officeDocument/2006/relationships/ctrlProp" Target="../ctrlProps/ctrlProp42.xml"/><Relationship Id="rId54" Type="http://schemas.openxmlformats.org/officeDocument/2006/relationships/ctrlProp" Target="../ctrlProps/ctrlProp55.xml"/><Relationship Id="rId62" Type="http://schemas.openxmlformats.org/officeDocument/2006/relationships/ctrlProp" Target="../ctrlProps/ctrlProp63.xml"/><Relationship Id="rId70" Type="http://schemas.openxmlformats.org/officeDocument/2006/relationships/ctrlProp" Target="../ctrlProps/ctrlProp71.xml"/><Relationship Id="rId75" Type="http://schemas.openxmlformats.org/officeDocument/2006/relationships/ctrlProp" Target="../ctrlProps/ctrlProp76.xml"/><Relationship Id="rId83" Type="http://schemas.openxmlformats.org/officeDocument/2006/relationships/ctrlProp" Target="../ctrlProps/ctrlProp84.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5" Type="http://schemas.openxmlformats.org/officeDocument/2006/relationships/ctrlProp" Target="../ctrlProps/ctrlProp16.xml"/><Relationship Id="rId23" Type="http://schemas.openxmlformats.org/officeDocument/2006/relationships/ctrlProp" Target="../ctrlProps/ctrlProp24.xml"/><Relationship Id="rId28" Type="http://schemas.openxmlformats.org/officeDocument/2006/relationships/ctrlProp" Target="../ctrlProps/ctrlProp29.xml"/><Relationship Id="rId36" Type="http://schemas.openxmlformats.org/officeDocument/2006/relationships/ctrlProp" Target="../ctrlProps/ctrlProp37.xml"/><Relationship Id="rId49" Type="http://schemas.openxmlformats.org/officeDocument/2006/relationships/ctrlProp" Target="../ctrlProps/ctrlProp50.xml"/><Relationship Id="rId57" Type="http://schemas.openxmlformats.org/officeDocument/2006/relationships/ctrlProp" Target="../ctrlProps/ctrlProp58.xml"/><Relationship Id="rId10" Type="http://schemas.openxmlformats.org/officeDocument/2006/relationships/ctrlProp" Target="../ctrlProps/ctrlProp11.xml"/><Relationship Id="rId31" Type="http://schemas.openxmlformats.org/officeDocument/2006/relationships/ctrlProp" Target="../ctrlProps/ctrlProp32.xml"/><Relationship Id="rId44" Type="http://schemas.openxmlformats.org/officeDocument/2006/relationships/ctrlProp" Target="../ctrlProps/ctrlProp45.xml"/><Relationship Id="rId52" Type="http://schemas.openxmlformats.org/officeDocument/2006/relationships/ctrlProp" Target="../ctrlProps/ctrlProp53.xml"/><Relationship Id="rId60" Type="http://schemas.openxmlformats.org/officeDocument/2006/relationships/ctrlProp" Target="../ctrlProps/ctrlProp61.xml"/><Relationship Id="rId65" Type="http://schemas.openxmlformats.org/officeDocument/2006/relationships/ctrlProp" Target="../ctrlProps/ctrlProp66.xml"/><Relationship Id="rId73" Type="http://schemas.openxmlformats.org/officeDocument/2006/relationships/ctrlProp" Target="../ctrlProps/ctrlProp74.xml"/><Relationship Id="rId78" Type="http://schemas.openxmlformats.org/officeDocument/2006/relationships/ctrlProp" Target="../ctrlProps/ctrlProp79.xml"/><Relationship Id="rId81" Type="http://schemas.openxmlformats.org/officeDocument/2006/relationships/ctrlProp" Target="../ctrlProps/ctrlProp82.xml"/><Relationship Id="rId86" Type="http://schemas.openxmlformats.org/officeDocument/2006/relationships/ctrlProp" Target="../ctrlProps/ctrlProp87.xml"/><Relationship Id="rId4" Type="http://schemas.openxmlformats.org/officeDocument/2006/relationships/ctrlProp" Target="../ctrlProps/ctrlProp5.xml"/><Relationship Id="rId9" Type="http://schemas.openxmlformats.org/officeDocument/2006/relationships/ctrlProp" Target="../ctrlProps/ctrlProp10.xml"/><Relationship Id="rId13" Type="http://schemas.openxmlformats.org/officeDocument/2006/relationships/ctrlProp" Target="../ctrlProps/ctrlProp14.xml"/><Relationship Id="rId18" Type="http://schemas.openxmlformats.org/officeDocument/2006/relationships/ctrlProp" Target="../ctrlProps/ctrlProp19.xml"/><Relationship Id="rId39" Type="http://schemas.openxmlformats.org/officeDocument/2006/relationships/ctrlProp" Target="../ctrlProps/ctrlProp40.xml"/><Relationship Id="rId34" Type="http://schemas.openxmlformats.org/officeDocument/2006/relationships/ctrlProp" Target="../ctrlProps/ctrlProp35.xml"/><Relationship Id="rId50" Type="http://schemas.openxmlformats.org/officeDocument/2006/relationships/ctrlProp" Target="../ctrlProps/ctrlProp51.xml"/><Relationship Id="rId55" Type="http://schemas.openxmlformats.org/officeDocument/2006/relationships/ctrlProp" Target="../ctrlProps/ctrlProp56.xml"/><Relationship Id="rId76" Type="http://schemas.openxmlformats.org/officeDocument/2006/relationships/ctrlProp" Target="../ctrlProps/ctrlProp77.xml"/><Relationship Id="rId7" Type="http://schemas.openxmlformats.org/officeDocument/2006/relationships/ctrlProp" Target="../ctrlProps/ctrlProp8.xml"/><Relationship Id="rId71" Type="http://schemas.openxmlformats.org/officeDocument/2006/relationships/ctrlProp" Target="../ctrlProps/ctrlProp72.xml"/><Relationship Id="rId2" Type="http://schemas.openxmlformats.org/officeDocument/2006/relationships/drawing" Target="../drawings/drawing2.xml"/><Relationship Id="rId29" Type="http://schemas.openxmlformats.org/officeDocument/2006/relationships/ctrlProp" Target="../ctrlProps/ctrlProp30.xml"/><Relationship Id="rId24" Type="http://schemas.openxmlformats.org/officeDocument/2006/relationships/ctrlProp" Target="../ctrlProps/ctrlProp25.xml"/><Relationship Id="rId40" Type="http://schemas.openxmlformats.org/officeDocument/2006/relationships/ctrlProp" Target="../ctrlProps/ctrlProp41.xml"/><Relationship Id="rId45" Type="http://schemas.openxmlformats.org/officeDocument/2006/relationships/ctrlProp" Target="../ctrlProps/ctrlProp46.xml"/><Relationship Id="rId66" Type="http://schemas.openxmlformats.org/officeDocument/2006/relationships/ctrlProp" Target="../ctrlProps/ctrlProp67.xml"/><Relationship Id="rId87" Type="http://schemas.openxmlformats.org/officeDocument/2006/relationships/ctrlProp" Target="../ctrlProps/ctrlProp88.xml"/><Relationship Id="rId61" Type="http://schemas.openxmlformats.org/officeDocument/2006/relationships/ctrlProp" Target="../ctrlProps/ctrlProp62.xml"/><Relationship Id="rId82" Type="http://schemas.openxmlformats.org/officeDocument/2006/relationships/ctrlProp" Target="../ctrlProps/ctrlProp8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3.xml"/><Relationship Id="rId13" Type="http://schemas.openxmlformats.org/officeDocument/2006/relationships/ctrlProp" Target="../ctrlProps/ctrlProp98.xml"/><Relationship Id="rId18" Type="http://schemas.openxmlformats.org/officeDocument/2006/relationships/ctrlProp" Target="../ctrlProps/ctrlProp103.xml"/><Relationship Id="rId3" Type="http://schemas.openxmlformats.org/officeDocument/2006/relationships/vmlDrawing" Target="../drawings/vmlDrawing4.vml"/><Relationship Id="rId7" Type="http://schemas.openxmlformats.org/officeDocument/2006/relationships/ctrlProp" Target="../ctrlProps/ctrlProp92.xml"/><Relationship Id="rId12" Type="http://schemas.openxmlformats.org/officeDocument/2006/relationships/ctrlProp" Target="../ctrlProps/ctrlProp97.xml"/><Relationship Id="rId17" Type="http://schemas.openxmlformats.org/officeDocument/2006/relationships/ctrlProp" Target="../ctrlProps/ctrlProp102.xml"/><Relationship Id="rId2" Type="http://schemas.openxmlformats.org/officeDocument/2006/relationships/drawing" Target="../drawings/drawing3.xml"/><Relationship Id="rId16" Type="http://schemas.openxmlformats.org/officeDocument/2006/relationships/ctrlProp" Target="../ctrlProps/ctrlProp101.xml"/><Relationship Id="rId1" Type="http://schemas.openxmlformats.org/officeDocument/2006/relationships/printerSettings" Target="../printerSettings/printerSettings5.bin"/><Relationship Id="rId6" Type="http://schemas.openxmlformats.org/officeDocument/2006/relationships/ctrlProp" Target="../ctrlProps/ctrlProp91.xml"/><Relationship Id="rId11" Type="http://schemas.openxmlformats.org/officeDocument/2006/relationships/ctrlProp" Target="../ctrlProps/ctrlProp96.xml"/><Relationship Id="rId5" Type="http://schemas.openxmlformats.org/officeDocument/2006/relationships/ctrlProp" Target="../ctrlProps/ctrlProp90.xml"/><Relationship Id="rId15" Type="http://schemas.openxmlformats.org/officeDocument/2006/relationships/ctrlProp" Target="../ctrlProps/ctrlProp100.xml"/><Relationship Id="rId10" Type="http://schemas.openxmlformats.org/officeDocument/2006/relationships/ctrlProp" Target="../ctrlProps/ctrlProp95.xml"/><Relationship Id="rId19" Type="http://schemas.openxmlformats.org/officeDocument/2006/relationships/ctrlProp" Target="../ctrlProps/ctrlProp104.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FA6A-8412-40D2-8CE1-F46FA52F5008}">
  <sheetPr codeName="Sheet3">
    <pageSetUpPr fitToPage="1"/>
  </sheetPr>
  <dimension ref="A1:K25"/>
  <sheetViews>
    <sheetView zoomScaleNormal="100" zoomScaleSheetLayoutView="87" zoomScalePageLayoutView="68" workbookViewId="0">
      <selection activeCell="D20" sqref="D20:E20"/>
    </sheetView>
  </sheetViews>
  <sheetFormatPr defaultColWidth="0" defaultRowHeight="15" x14ac:dyDescent="0.25"/>
  <cols>
    <col min="1" max="1" width="6.140625" style="3" customWidth="1"/>
    <col min="2" max="5" width="30.85546875" customWidth="1"/>
    <col min="6" max="6" width="6.140625" style="86" customWidth="1"/>
    <col min="7" max="7" width="22.42578125" style="6" hidden="1" customWidth="1"/>
    <col min="8" max="11" width="0" hidden="1" customWidth="1"/>
    <col min="12" max="16384" width="8.85546875" hidden="1"/>
  </cols>
  <sheetData>
    <row r="1" spans="1:11" x14ac:dyDescent="0.25">
      <c r="A1" s="5"/>
      <c r="B1" s="3"/>
      <c r="C1" s="3"/>
      <c r="D1" s="3"/>
      <c r="E1" s="3"/>
    </row>
    <row r="2" spans="1:11" ht="26.25" x14ac:dyDescent="0.4">
      <c r="A2" s="5"/>
      <c r="B2" s="228" t="s">
        <v>171</v>
      </c>
      <c r="C2" s="229"/>
      <c r="D2" s="229"/>
      <c r="E2" s="230"/>
    </row>
    <row r="3" spans="1:11" ht="8.4499999999999993" customHeight="1" x14ac:dyDescent="0.25">
      <c r="A3" s="5"/>
      <c r="B3" s="244"/>
      <c r="C3" s="244"/>
      <c r="D3" s="244"/>
      <c r="E3" s="244"/>
    </row>
    <row r="4" spans="1:11" x14ac:dyDescent="0.25">
      <c r="A4" s="5"/>
      <c r="B4" s="231" t="s">
        <v>191</v>
      </c>
      <c r="C4" s="231"/>
      <c r="D4" s="231"/>
      <c r="E4" s="231"/>
    </row>
    <row r="5" spans="1:11" ht="9.75" customHeight="1" x14ac:dyDescent="0.25">
      <c r="A5" s="5"/>
      <c r="B5" s="105"/>
      <c r="C5" s="3"/>
      <c r="D5" s="3"/>
      <c r="E5" s="3"/>
    </row>
    <row r="6" spans="1:11" x14ac:dyDescent="0.25">
      <c r="A6" s="5"/>
      <c r="B6" s="213" t="s">
        <v>170</v>
      </c>
      <c r="C6" s="214"/>
      <c r="D6" s="214"/>
      <c r="E6" s="215"/>
    </row>
    <row r="7" spans="1:11" ht="18.95" customHeight="1" x14ac:dyDescent="0.25">
      <c r="A7" s="5"/>
      <c r="B7" s="241" t="s">
        <v>169</v>
      </c>
      <c r="C7" s="242"/>
      <c r="D7" s="242"/>
      <c r="E7" s="243"/>
      <c r="F7" s="104"/>
      <c r="G7" s="103"/>
      <c r="H7" s="102"/>
      <c r="I7" s="102"/>
      <c r="J7" s="102"/>
      <c r="K7" s="102"/>
    </row>
    <row r="8" spans="1:11" ht="27.75" customHeight="1" x14ac:dyDescent="0.25">
      <c r="A8" s="5"/>
      <c r="B8" s="238" t="s">
        <v>617</v>
      </c>
      <c r="C8" s="239"/>
      <c r="D8" s="239"/>
      <c r="E8" s="240"/>
      <c r="F8" s="104"/>
      <c r="G8" s="103"/>
      <c r="H8" s="102"/>
      <c r="I8" s="102"/>
      <c r="J8" s="102"/>
      <c r="K8" s="102"/>
    </row>
    <row r="9" spans="1:11" ht="30" x14ac:dyDescent="0.25">
      <c r="A9" s="5"/>
      <c r="B9" s="101" t="s">
        <v>168</v>
      </c>
      <c r="C9" s="100" t="s">
        <v>167</v>
      </c>
      <c r="D9" s="99" t="s">
        <v>166</v>
      </c>
      <c r="E9" s="98" t="s">
        <v>165</v>
      </c>
      <c r="F9" s="97"/>
      <c r="G9" s="96"/>
      <c r="H9" s="95"/>
      <c r="I9" s="95"/>
      <c r="J9" s="95"/>
      <c r="K9" s="95"/>
    </row>
    <row r="10" spans="1:11" ht="30.75" customHeight="1" x14ac:dyDescent="0.25">
      <c r="A10" s="5"/>
      <c r="B10" s="91">
        <v>4210001</v>
      </c>
      <c r="C10" s="208">
        <v>15966</v>
      </c>
      <c r="D10" s="209">
        <v>4564</v>
      </c>
      <c r="E10" s="94" t="s">
        <v>164</v>
      </c>
    </row>
    <row r="11" spans="1:11" x14ac:dyDescent="0.25">
      <c r="A11" s="5"/>
      <c r="B11" s="225" t="s">
        <v>163</v>
      </c>
      <c r="C11" s="226"/>
      <c r="D11" s="226"/>
      <c r="E11" s="227"/>
    </row>
    <row r="12" spans="1:11" s="3" customFormat="1" ht="18.75" customHeight="1" x14ac:dyDescent="0.25">
      <c r="A12" s="5"/>
      <c r="B12" s="232" t="s">
        <v>162</v>
      </c>
      <c r="C12" s="233"/>
      <c r="D12" s="233"/>
      <c r="E12" s="234"/>
      <c r="F12" s="86"/>
      <c r="G12" s="10"/>
    </row>
    <row r="13" spans="1:11" ht="18.75" customHeight="1" x14ac:dyDescent="0.25">
      <c r="A13" s="5"/>
      <c r="B13" s="235" t="s">
        <v>618</v>
      </c>
      <c r="C13" s="237"/>
      <c r="D13" s="237"/>
      <c r="E13" s="236"/>
    </row>
    <row r="14" spans="1:11" s="3" customFormat="1" ht="21.75" customHeight="1" x14ac:dyDescent="0.25">
      <c r="A14" s="5"/>
      <c r="B14" s="232" t="s">
        <v>161</v>
      </c>
      <c r="C14" s="234"/>
      <c r="D14" s="93" t="s">
        <v>160</v>
      </c>
      <c r="E14" s="92" t="s">
        <v>159</v>
      </c>
      <c r="F14" s="86"/>
      <c r="G14" s="10"/>
    </row>
    <row r="15" spans="1:11" ht="15.75" customHeight="1" x14ac:dyDescent="0.25">
      <c r="A15" s="5"/>
      <c r="B15" s="235" t="s">
        <v>619</v>
      </c>
      <c r="C15" s="236"/>
      <c r="D15" s="91" t="s">
        <v>620</v>
      </c>
      <c r="E15" s="90">
        <v>93013</v>
      </c>
    </row>
    <row r="16" spans="1:11" x14ac:dyDescent="0.25">
      <c r="A16" s="5"/>
      <c r="B16" s="213" t="s">
        <v>158</v>
      </c>
      <c r="C16" s="214"/>
      <c r="D16" s="214"/>
      <c r="E16" s="215"/>
    </row>
    <row r="17" spans="1:11" x14ac:dyDescent="0.25">
      <c r="A17" s="5"/>
      <c r="B17" s="216" t="s">
        <v>9</v>
      </c>
      <c r="C17" s="217"/>
      <c r="D17" s="88" t="s">
        <v>10</v>
      </c>
      <c r="E17" s="89"/>
      <c r="F17" s="4"/>
      <c r="G17" s="11"/>
      <c r="H17" s="1"/>
      <c r="I17" s="1"/>
      <c r="J17" s="1"/>
      <c r="K17" s="1"/>
    </row>
    <row r="18" spans="1:11" x14ac:dyDescent="0.25">
      <c r="A18" s="5"/>
      <c r="B18" s="221" t="s">
        <v>621</v>
      </c>
      <c r="C18" s="224"/>
      <c r="D18" s="221" t="s">
        <v>3249</v>
      </c>
      <c r="E18" s="222"/>
      <c r="F18" s="4"/>
      <c r="G18" s="11"/>
      <c r="H18" s="1"/>
      <c r="I18" s="1"/>
      <c r="J18" s="1"/>
      <c r="K18" s="1"/>
    </row>
    <row r="19" spans="1:11" ht="18" customHeight="1" x14ac:dyDescent="0.25">
      <c r="A19" s="5"/>
      <c r="B19" s="219" t="s">
        <v>11</v>
      </c>
      <c r="C19" s="220"/>
      <c r="D19" s="88" t="s">
        <v>12</v>
      </c>
      <c r="E19" s="87"/>
      <c r="F19" s="4"/>
      <c r="G19" s="11"/>
      <c r="H19" s="1"/>
      <c r="I19" s="1"/>
      <c r="J19" s="1"/>
      <c r="K19" s="1"/>
    </row>
    <row r="20" spans="1:11" x14ac:dyDescent="0.25">
      <c r="A20" s="5"/>
      <c r="B20" s="221" t="s">
        <v>622</v>
      </c>
      <c r="C20" s="222"/>
      <c r="D20" s="223" t="s">
        <v>623</v>
      </c>
      <c r="E20" s="222"/>
      <c r="F20" s="4"/>
      <c r="G20" s="11"/>
      <c r="H20" s="1"/>
      <c r="I20" s="1"/>
      <c r="J20" s="1"/>
      <c r="K20" s="1"/>
    </row>
    <row r="21" spans="1:11" x14ac:dyDescent="0.25">
      <c r="B21" s="213" t="s">
        <v>157</v>
      </c>
      <c r="C21" s="214"/>
      <c r="D21" s="214"/>
      <c r="E21" s="215"/>
    </row>
    <row r="22" spans="1:11" x14ac:dyDescent="0.25">
      <c r="B22" s="216" t="s">
        <v>9</v>
      </c>
      <c r="C22" s="217"/>
      <c r="D22" s="88" t="s">
        <v>156</v>
      </c>
      <c r="E22" s="89"/>
    </row>
    <row r="23" spans="1:11" x14ac:dyDescent="0.25">
      <c r="B23" s="210" t="s">
        <v>629</v>
      </c>
      <c r="C23" s="218"/>
      <c r="D23" s="210" t="s">
        <v>624</v>
      </c>
      <c r="E23" s="211"/>
    </row>
    <row r="24" spans="1:11" x14ac:dyDescent="0.25">
      <c r="B24" s="219" t="s">
        <v>11</v>
      </c>
      <c r="C24" s="220"/>
      <c r="D24" s="88" t="s">
        <v>12</v>
      </c>
      <c r="E24" s="87"/>
    </row>
    <row r="25" spans="1:11" x14ac:dyDescent="0.25">
      <c r="B25" s="210" t="s">
        <v>625</v>
      </c>
      <c r="C25" s="211"/>
      <c r="D25" s="212" t="s">
        <v>626</v>
      </c>
      <c r="E25" s="211"/>
    </row>
  </sheetData>
  <mergeCells count="25">
    <mergeCell ref="B11:E11"/>
    <mergeCell ref="B2:E2"/>
    <mergeCell ref="B4:E4"/>
    <mergeCell ref="B12:E12"/>
    <mergeCell ref="B15:C15"/>
    <mergeCell ref="B14:C14"/>
    <mergeCell ref="B13:E13"/>
    <mergeCell ref="B8:E8"/>
    <mergeCell ref="B7:E7"/>
    <mergeCell ref="B3:E3"/>
    <mergeCell ref="B6:E6"/>
    <mergeCell ref="B16:E16"/>
    <mergeCell ref="B20:C20"/>
    <mergeCell ref="D20:E20"/>
    <mergeCell ref="B19:C19"/>
    <mergeCell ref="B18:C18"/>
    <mergeCell ref="B17:C17"/>
    <mergeCell ref="D18:E18"/>
    <mergeCell ref="B25:C25"/>
    <mergeCell ref="D25:E25"/>
    <mergeCell ref="B21:E21"/>
    <mergeCell ref="B22:C22"/>
    <mergeCell ref="B23:C23"/>
    <mergeCell ref="D23:E23"/>
    <mergeCell ref="B24:C24"/>
  </mergeCells>
  <hyperlinks>
    <hyperlink ref="D20" r:id="rId1" xr:uid="{6DE310AA-DD94-4512-8004-324102A9C676}"/>
    <hyperlink ref="D25" r:id="rId2" xr:uid="{724418CC-5F78-4033-8825-8F8C28D2BF04}"/>
  </hyperlinks>
  <printOptions horizontalCentered="1"/>
  <pageMargins left="0.25" right="0.25" top="0.75" bottom="0.75" header="0.3" footer="0.3"/>
  <pageSetup scale="75"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64513" r:id="rId6" name="Check Box 1">
              <controlPr defaultSize="0" autoFill="0" autoLine="0" autoPict="0" altText="Check box for filling out information">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64514" r:id="rId7" name="Check Box 2">
              <controlPr defaultSize="0" autoFill="0" autoLine="0" autoPict="0" altText="Check box for filling out information">
                <anchor moveWithCells="1">
                  <from>
                    <xdr:col>4</xdr:col>
                    <xdr:colOff>266700</xdr:colOff>
                    <xdr:row>9</xdr:row>
                    <xdr:rowOff>104775</xdr:rowOff>
                  </from>
                  <to>
                    <xdr:col>4</xdr:col>
                    <xdr:colOff>485775</xdr:colOff>
                    <xdr:row>9</xdr:row>
                    <xdr:rowOff>295275</xdr:rowOff>
                  </to>
                </anchor>
              </controlPr>
            </control>
          </mc:Choice>
        </mc:AlternateContent>
        <mc:AlternateContent xmlns:mc="http://schemas.openxmlformats.org/markup-compatibility/2006">
          <mc:Choice Requires="x14">
            <control shapeId="64515" r:id="rId8" name="Check Box 3">
              <controlPr defaultSize="0" autoFill="0" autoLine="0" autoPict="0" altText="Check box for filling out information">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64516" r:id="rId9" name="Check Box 4">
              <controlPr defaultSize="0" autoFill="0" autoLine="0" autoPict="0" altText="Check box for filling out information">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ABF4-7C3E-43FF-B756-32D0C49956E2}">
  <sheetPr codeName="Sheet5">
    <pageSetUpPr fitToPage="1"/>
  </sheetPr>
  <dimension ref="A1:N51"/>
  <sheetViews>
    <sheetView zoomScaleNormal="100" workbookViewId="0">
      <selection activeCell="C9" sqref="C9:D9"/>
    </sheetView>
  </sheetViews>
  <sheetFormatPr defaultColWidth="0" defaultRowHeight="15" x14ac:dyDescent="0.25"/>
  <cols>
    <col min="1" max="1" width="6.140625" style="3" customWidth="1"/>
    <col min="2" max="2" width="41.5703125" customWidth="1"/>
    <col min="3" max="3" width="43.85546875" customWidth="1"/>
    <col min="4" max="4" width="45.85546875" customWidth="1"/>
    <col min="5" max="5" width="6.140625" style="3" customWidth="1"/>
    <col min="6" max="16384" width="8.85546875" hidden="1"/>
  </cols>
  <sheetData>
    <row r="1" spans="1:12" x14ac:dyDescent="0.25">
      <c r="B1" s="3"/>
      <c r="C1" s="3"/>
      <c r="D1" s="3"/>
    </row>
    <row r="2" spans="1:12" ht="26.25" x14ac:dyDescent="0.4">
      <c r="B2" s="228" t="s">
        <v>130</v>
      </c>
      <c r="C2" s="229"/>
      <c r="D2" s="230"/>
      <c r="E2" s="10"/>
      <c r="F2" s="6"/>
    </row>
    <row r="3" spans="1:12" x14ac:dyDescent="0.25">
      <c r="B3" s="16" t="s">
        <v>13</v>
      </c>
      <c r="C3" s="250">
        <v>45573</v>
      </c>
      <c r="D3" s="251"/>
    </row>
    <row r="4" spans="1:12" x14ac:dyDescent="0.25">
      <c r="B4" s="77"/>
      <c r="C4" s="3"/>
      <c r="D4" s="3"/>
    </row>
    <row r="5" spans="1:12" x14ac:dyDescent="0.25">
      <c r="B5" s="269" t="s">
        <v>192</v>
      </c>
      <c r="C5" s="269"/>
      <c r="D5" s="269"/>
      <c r="F5" s="76"/>
      <c r="G5" s="76"/>
      <c r="H5" s="76"/>
      <c r="I5" s="76"/>
      <c r="J5" s="76"/>
      <c r="K5" s="76"/>
      <c r="L5" s="76"/>
    </row>
    <row r="6" spans="1:12" x14ac:dyDescent="0.25">
      <c r="B6" s="3"/>
      <c r="C6" s="3"/>
      <c r="D6" s="3"/>
      <c r="F6" s="76"/>
    </row>
    <row r="7" spans="1:12" s="1" customFormat="1" ht="15.75" x14ac:dyDescent="0.25">
      <c r="A7" s="8"/>
      <c r="B7" s="247" t="s">
        <v>129</v>
      </c>
      <c r="C7" s="248"/>
      <c r="D7" s="249"/>
      <c r="E7" s="62"/>
    </row>
    <row r="8" spans="1:12" ht="51.75" customHeight="1" x14ac:dyDescent="0.25">
      <c r="B8" s="75" t="s">
        <v>128</v>
      </c>
      <c r="C8" s="261" t="s">
        <v>151</v>
      </c>
      <c r="D8" s="262"/>
    </row>
    <row r="9" spans="1:12" s="63" customFormat="1" ht="72" customHeight="1" x14ac:dyDescent="0.25">
      <c r="A9" s="64"/>
      <c r="B9" s="74" t="s">
        <v>182</v>
      </c>
      <c r="C9" s="259" t="s">
        <v>3250</v>
      </c>
      <c r="D9" s="260"/>
      <c r="E9" s="64"/>
    </row>
    <row r="10" spans="1:12" s="63" customFormat="1" ht="60" x14ac:dyDescent="0.25">
      <c r="A10" s="64"/>
      <c r="B10" s="74" t="s">
        <v>183</v>
      </c>
      <c r="C10" s="259" t="s">
        <v>3251</v>
      </c>
      <c r="D10" s="260"/>
      <c r="E10" s="64"/>
    </row>
    <row r="11" spans="1:12" s="63" customFormat="1" ht="79.5" customHeight="1" x14ac:dyDescent="0.25">
      <c r="A11" s="64"/>
      <c r="B11" s="74" t="s">
        <v>184</v>
      </c>
      <c r="C11" s="259" t="s">
        <v>3252</v>
      </c>
      <c r="D11" s="260"/>
      <c r="E11" s="64"/>
    </row>
    <row r="12" spans="1:12" s="63" customFormat="1" ht="63.75" customHeight="1" x14ac:dyDescent="0.25">
      <c r="A12" s="64"/>
      <c r="B12" s="74" t="s">
        <v>185</v>
      </c>
      <c r="C12" s="259" t="s">
        <v>3253</v>
      </c>
      <c r="D12" s="260"/>
      <c r="E12" s="64"/>
    </row>
    <row r="13" spans="1:12" s="63" customFormat="1" x14ac:dyDescent="0.25">
      <c r="A13" s="64"/>
      <c r="B13" s="73"/>
      <c r="C13" s="72"/>
      <c r="D13" s="71"/>
      <c r="E13" s="64"/>
    </row>
    <row r="14" spans="1:12" s="1" customFormat="1" ht="15.75" x14ac:dyDescent="0.25">
      <c r="A14" s="8"/>
      <c r="B14" s="270" t="s">
        <v>127</v>
      </c>
      <c r="C14" s="271"/>
      <c r="D14" s="272"/>
      <c r="E14" s="62"/>
    </row>
    <row r="15" spans="1:12" s="63" customFormat="1" x14ac:dyDescent="0.25">
      <c r="A15" s="64"/>
      <c r="B15" s="252" t="s">
        <v>126</v>
      </c>
      <c r="C15" s="253"/>
      <c r="D15" s="254"/>
      <c r="E15" s="64"/>
      <c r="F15" s="65"/>
    </row>
    <row r="16" spans="1:12" s="63" customFormat="1" ht="11.25" customHeight="1" x14ac:dyDescent="0.25">
      <c r="A16" s="64"/>
      <c r="B16" s="69"/>
      <c r="C16" s="68"/>
      <c r="D16" s="67"/>
      <c r="E16" s="64"/>
      <c r="F16" s="65"/>
    </row>
    <row r="17" spans="1:6" s="63" customFormat="1" x14ac:dyDescent="0.25">
      <c r="A17" s="64"/>
      <c r="B17" s="189" t="s">
        <v>125</v>
      </c>
      <c r="C17" s="190" t="s">
        <v>124</v>
      </c>
      <c r="D17" s="67"/>
      <c r="E17" s="64"/>
      <c r="F17" s="70"/>
    </row>
    <row r="18" spans="1:6" s="63" customFormat="1" x14ac:dyDescent="0.25">
      <c r="A18" s="64"/>
      <c r="B18" s="189" t="s">
        <v>123</v>
      </c>
      <c r="C18" s="191" t="s">
        <v>122</v>
      </c>
      <c r="D18" s="67"/>
      <c r="E18" s="64"/>
      <c r="F18" s="65"/>
    </row>
    <row r="19" spans="1:6" s="63" customFormat="1" x14ac:dyDescent="0.25">
      <c r="A19" s="64"/>
      <c r="B19" s="189" t="s">
        <v>121</v>
      </c>
      <c r="C19" s="191" t="s">
        <v>115</v>
      </c>
      <c r="D19" s="67"/>
      <c r="E19" s="64"/>
      <c r="F19" s="65"/>
    </row>
    <row r="20" spans="1:6" s="63" customFormat="1" ht="11.45" customHeight="1" x14ac:dyDescent="0.25">
      <c r="A20" s="64"/>
      <c r="B20" s="69"/>
      <c r="C20" s="68"/>
      <c r="D20" s="67"/>
      <c r="E20" s="64"/>
      <c r="F20" s="65"/>
    </row>
    <row r="21" spans="1:6" x14ac:dyDescent="0.25">
      <c r="B21" s="255" t="s">
        <v>113</v>
      </c>
      <c r="C21" s="255"/>
      <c r="D21" s="255"/>
    </row>
    <row r="22" spans="1:6" ht="24.75" customHeight="1" x14ac:dyDescent="0.25">
      <c r="B22" s="256"/>
      <c r="C22" s="257"/>
      <c r="D22" s="258"/>
    </row>
    <row r="23" spans="1:6" s="63" customFormat="1" ht="30.6" customHeight="1" x14ac:dyDescent="0.25">
      <c r="A23" s="64"/>
      <c r="B23" s="252" t="s">
        <v>197</v>
      </c>
      <c r="C23" s="253"/>
      <c r="D23" s="66" t="s">
        <v>36</v>
      </c>
      <c r="E23" s="64"/>
      <c r="F23" s="65"/>
    </row>
    <row r="24" spans="1:6" s="63" customFormat="1" x14ac:dyDescent="0.25">
      <c r="A24" s="64"/>
      <c r="B24" s="263" t="s">
        <v>120</v>
      </c>
      <c r="C24" s="264"/>
      <c r="D24" s="265"/>
      <c r="E24" s="64"/>
      <c r="F24" s="65"/>
    </row>
    <row r="25" spans="1:6" s="63" customFormat="1" x14ac:dyDescent="0.25">
      <c r="A25" s="64"/>
      <c r="B25" s="266" t="s">
        <v>3254</v>
      </c>
      <c r="C25" s="267"/>
      <c r="D25" s="268"/>
      <c r="E25" s="64"/>
      <c r="F25" s="65"/>
    </row>
    <row r="26" spans="1:6" s="63" customFormat="1" x14ac:dyDescent="0.25">
      <c r="A26" s="64"/>
      <c r="B26" s="246"/>
      <c r="C26" s="246"/>
      <c r="D26" s="246"/>
      <c r="E26" s="64"/>
    </row>
    <row r="27" spans="1:6" s="1" customFormat="1" ht="15.75" x14ac:dyDescent="0.25">
      <c r="A27" s="8"/>
      <c r="B27" s="247" t="s">
        <v>119</v>
      </c>
      <c r="C27" s="248"/>
      <c r="D27" s="249"/>
      <c r="E27" s="62"/>
    </row>
    <row r="28" spans="1:6" x14ac:dyDescent="0.25">
      <c r="B28" s="232" t="s">
        <v>172</v>
      </c>
      <c r="C28" s="233"/>
      <c r="D28" s="234"/>
    </row>
    <row r="29" spans="1:6" ht="11.45" customHeight="1" x14ac:dyDescent="0.25">
      <c r="B29" s="61"/>
      <c r="C29" s="85"/>
      <c r="D29" s="60"/>
    </row>
    <row r="30" spans="1:6" x14ac:dyDescent="0.25">
      <c r="B30" s="192" t="s">
        <v>174</v>
      </c>
      <c r="C30" s="193" t="s">
        <v>118</v>
      </c>
      <c r="D30" s="55"/>
      <c r="F30" s="58"/>
    </row>
    <row r="31" spans="1:6" x14ac:dyDescent="0.25">
      <c r="B31" s="192" t="s">
        <v>117</v>
      </c>
      <c r="C31" s="193" t="s">
        <v>196</v>
      </c>
      <c r="D31" s="55"/>
    </row>
    <row r="32" spans="1:6" x14ac:dyDescent="0.25">
      <c r="B32" s="192" t="s">
        <v>177</v>
      </c>
      <c r="C32" s="193" t="s">
        <v>153</v>
      </c>
      <c r="D32" s="55"/>
    </row>
    <row r="33" spans="2:14" x14ac:dyDescent="0.25">
      <c r="B33" s="192" t="s">
        <v>176</v>
      </c>
      <c r="C33" s="193" t="s">
        <v>154</v>
      </c>
      <c r="D33" s="55"/>
      <c r="F33" s="264"/>
      <c r="G33" s="264"/>
      <c r="H33" s="264"/>
      <c r="I33" s="264"/>
      <c r="J33" s="264"/>
      <c r="K33" s="264"/>
      <c r="L33" s="264"/>
      <c r="M33" s="264"/>
      <c r="N33" s="264"/>
    </row>
    <row r="34" spans="2:14" x14ac:dyDescent="0.25">
      <c r="B34" s="192" t="s">
        <v>116</v>
      </c>
      <c r="C34" s="193" t="s">
        <v>175</v>
      </c>
      <c r="D34" s="55"/>
      <c r="F34" s="264"/>
      <c r="G34" s="264"/>
      <c r="H34" s="264"/>
      <c r="I34" s="264"/>
      <c r="J34" s="264"/>
      <c r="K34" s="264"/>
      <c r="L34" s="264"/>
      <c r="M34" s="264"/>
      <c r="N34" s="264"/>
    </row>
    <row r="35" spans="2:14" x14ac:dyDescent="0.25">
      <c r="B35" s="192" t="s">
        <v>114</v>
      </c>
      <c r="C35" s="193" t="s">
        <v>115</v>
      </c>
      <c r="D35" s="55"/>
    </row>
    <row r="36" spans="2:14" x14ac:dyDescent="0.25">
      <c r="B36" s="192" t="s">
        <v>178</v>
      </c>
      <c r="C36" s="3"/>
      <c r="D36" s="55"/>
    </row>
    <row r="37" spans="2:14" ht="12" customHeight="1" x14ac:dyDescent="0.25">
      <c r="B37" s="56"/>
      <c r="C37" s="3"/>
      <c r="D37" s="55"/>
    </row>
    <row r="38" spans="2:14" x14ac:dyDescent="0.25">
      <c r="B38" s="241" t="s">
        <v>173</v>
      </c>
      <c r="C38" s="242"/>
      <c r="D38" s="243"/>
    </row>
    <row r="39" spans="2:14" ht="28.5" customHeight="1" x14ac:dyDescent="0.25">
      <c r="B39" s="273"/>
      <c r="C39" s="274"/>
      <c r="D39" s="275"/>
    </row>
    <row r="40" spans="2:14" x14ac:dyDescent="0.25">
      <c r="B40" s="277" t="s">
        <v>155</v>
      </c>
      <c r="C40" s="278"/>
      <c r="D40" s="279"/>
    </row>
    <row r="41" spans="2:14" ht="34.5" customHeight="1" x14ac:dyDescent="0.25">
      <c r="B41" s="273" t="s">
        <v>627</v>
      </c>
      <c r="C41" s="274"/>
      <c r="D41" s="275"/>
    </row>
    <row r="42" spans="2:14" ht="35.25" customHeight="1" x14ac:dyDescent="0.25">
      <c r="B42" s="245" t="s">
        <v>112</v>
      </c>
      <c r="C42" s="245"/>
      <c r="D42" s="245"/>
    </row>
    <row r="43" spans="2:14" ht="46.5" customHeight="1" x14ac:dyDescent="0.25">
      <c r="B43" s="276" t="s">
        <v>628</v>
      </c>
      <c r="C43" s="276"/>
      <c r="D43" s="276"/>
    </row>
    <row r="44" spans="2:14" x14ac:dyDescent="0.25">
      <c r="B44" s="54"/>
      <c r="C44" s="54"/>
      <c r="D44" s="54"/>
    </row>
    <row r="45" spans="2:14" x14ac:dyDescent="0.25">
      <c r="B45" s="54"/>
      <c r="C45" s="54"/>
      <c r="D45" s="54"/>
    </row>
    <row r="46" spans="2:14" x14ac:dyDescent="0.25">
      <c r="B46" s="54"/>
      <c r="C46" s="54"/>
      <c r="D46" s="54"/>
    </row>
    <row r="47" spans="2:14" x14ac:dyDescent="0.25">
      <c r="B47" s="54"/>
      <c r="C47" s="54"/>
      <c r="D47" s="54"/>
    </row>
    <row r="48" spans="2:14" x14ac:dyDescent="0.25">
      <c r="B48" s="54"/>
      <c r="C48" s="54"/>
      <c r="D48" s="54"/>
    </row>
    <row r="49" spans="2:4" x14ac:dyDescent="0.25">
      <c r="B49" s="54"/>
      <c r="C49" s="54"/>
      <c r="D49" s="54"/>
    </row>
    <row r="50" spans="2:4" x14ac:dyDescent="0.25">
      <c r="B50" s="54"/>
      <c r="C50" s="54"/>
      <c r="D50" s="54"/>
    </row>
    <row r="51" spans="2:4" x14ac:dyDescent="0.25">
      <c r="B51" s="54"/>
      <c r="C51" s="54"/>
      <c r="D51" s="54"/>
    </row>
  </sheetData>
  <sheetProtection algorithmName="SHA-512" hashValue="XMzoKvTu8l7WPhXnbpFvrR54N0KLg+5r1i68uQIViXO2GCo+NwGj4Z7c2U3y0GYGFvIq2Kil04Z+WvgHx9dE5A==" saltValue="0CXZtZF83vRaI6uQSh+oBA==" spinCount="100000" sheet="1"/>
  <mergeCells count="26">
    <mergeCell ref="B43:D43"/>
    <mergeCell ref="B28:D28"/>
    <mergeCell ref="B38:D38"/>
    <mergeCell ref="B40:D40"/>
    <mergeCell ref="B41:D41"/>
    <mergeCell ref="F33:N34"/>
    <mergeCell ref="B27:D27"/>
    <mergeCell ref="B39:D39"/>
    <mergeCell ref="C9:D9"/>
    <mergeCell ref="C10:D10"/>
    <mergeCell ref="B2:D2"/>
    <mergeCell ref="B42:D42"/>
    <mergeCell ref="B26:D26"/>
    <mergeCell ref="B7:D7"/>
    <mergeCell ref="C3:D3"/>
    <mergeCell ref="B15:D15"/>
    <mergeCell ref="B21:D21"/>
    <mergeCell ref="B22:D22"/>
    <mergeCell ref="B23:C23"/>
    <mergeCell ref="C12:D12"/>
    <mergeCell ref="C8:D8"/>
    <mergeCell ref="C11:D11"/>
    <mergeCell ref="B24:D24"/>
    <mergeCell ref="B25:D25"/>
    <mergeCell ref="B5:D5"/>
    <mergeCell ref="B14:D14"/>
  </mergeCells>
  <dataValidations count="1">
    <dataValidation type="list" allowBlank="1" showInputMessage="1" showErrorMessage="1" sqref="D23" xr:uid="{16E34F37-0774-4BE3-BB64-CDE3B4FAB36A}">
      <formula1>"Select ""Yes"" or ""No"", Yes, No"</formula1>
    </dataValidation>
  </dataValidations>
  <printOptions horizontalCentered="1"/>
  <pageMargins left="0.25" right="0.25" top="0.75" bottom="0.75" header="0.3" footer="0.3"/>
  <pageSetup scale="72"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defaultSize="0" autoFill="0" autoLine="0" autoPict="0" altText="Check box for filling out information">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62466" r:id="rId5" name="Check Box 2">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467" r:id="rId6" name="Check Box 3">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468" r:id="rId7" name="Check Box 4">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469" r:id="rId8" name="Check Box 5">
              <controlPr defaultSize="0" autoFill="0" autoLine="0" autoPict="0" altText="Check box for filling out information">
                <anchor moveWithCells="1">
                  <from>
                    <xdr:col>2</xdr:col>
                    <xdr:colOff>85725</xdr:colOff>
                    <xdr:row>29</xdr:row>
                    <xdr:rowOff>0</xdr:rowOff>
                  </from>
                  <to>
                    <xdr:col>2</xdr:col>
                    <xdr:colOff>304800</xdr:colOff>
                    <xdr:row>30</xdr:row>
                    <xdr:rowOff>9525</xdr:rowOff>
                  </to>
                </anchor>
              </controlPr>
            </control>
          </mc:Choice>
        </mc:AlternateContent>
        <mc:AlternateContent xmlns:mc="http://schemas.openxmlformats.org/markup-compatibility/2006">
          <mc:Choice Requires="x14">
            <control shapeId="62470" r:id="rId9" name="Check Box 6">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471" r:id="rId10" name="Check Box 7">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472" r:id="rId11" name="Check Box 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473" r:id="rId12" name="Check Box 9">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474" r:id="rId13" name="Check Box 10">
              <controlPr defaultSize="0" autoFill="0" autoLine="0" autoPict="0" altText="Check box for filling out information">
                <anchor moveWithCells="1">
                  <from>
                    <xdr:col>1</xdr:col>
                    <xdr:colOff>85725</xdr:colOff>
                    <xdr:row>29</xdr:row>
                    <xdr:rowOff>0</xdr:rowOff>
                  </from>
                  <to>
                    <xdr:col>1</xdr:col>
                    <xdr:colOff>304800</xdr:colOff>
                    <xdr:row>30</xdr:row>
                    <xdr:rowOff>9525</xdr:rowOff>
                  </to>
                </anchor>
              </controlPr>
            </control>
          </mc:Choice>
        </mc:AlternateContent>
        <mc:AlternateContent xmlns:mc="http://schemas.openxmlformats.org/markup-compatibility/2006">
          <mc:Choice Requires="x14">
            <control shapeId="62475" r:id="rId14" name="Check Box 11">
              <controlPr defaultSize="0" autoFill="0" autoLine="0" autoPict="0" altText="Check box for filling out information">
                <anchor moveWithCells="1">
                  <from>
                    <xdr:col>1</xdr:col>
                    <xdr:colOff>85725</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62476" r:id="rId15" name="Check Box 12">
              <controlPr defaultSize="0" autoFill="0" autoLine="0" autoPict="0" altText="Check box for filling out information">
                <anchor moveWithCells="1">
                  <from>
                    <xdr:col>1</xdr:col>
                    <xdr:colOff>85725</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62477" r:id="rId16" name="Check Box 13">
              <controlPr defaultSize="0" autoFill="0" autoLine="0" autoPict="0" altText="Check box for filling out information">
                <anchor moveWithCells="1">
                  <from>
                    <xdr:col>1</xdr:col>
                    <xdr:colOff>85725</xdr:colOff>
                    <xdr:row>16</xdr:row>
                    <xdr:rowOff>0</xdr:rowOff>
                  </from>
                  <to>
                    <xdr:col>1</xdr:col>
                    <xdr:colOff>304800</xdr:colOff>
                    <xdr:row>17</xdr:row>
                    <xdr:rowOff>9525</xdr:rowOff>
                  </to>
                </anchor>
              </controlPr>
            </control>
          </mc:Choice>
        </mc:AlternateContent>
        <mc:AlternateContent xmlns:mc="http://schemas.openxmlformats.org/markup-compatibility/2006">
          <mc:Choice Requires="x14">
            <control shapeId="62478" r:id="rId17" name="Check Box 14">
              <controlPr defaultSize="0" autoFill="0" autoLine="0" autoPict="0" altText="Check box for filling out information">
                <anchor moveWithCells="1">
                  <from>
                    <xdr:col>1</xdr:col>
                    <xdr:colOff>85725</xdr:colOff>
                    <xdr:row>18</xdr:row>
                    <xdr:rowOff>0</xdr:rowOff>
                  </from>
                  <to>
                    <xdr:col>1</xdr:col>
                    <xdr:colOff>304800</xdr:colOff>
                    <xdr:row>19</xdr:row>
                    <xdr:rowOff>9525</xdr:rowOff>
                  </to>
                </anchor>
              </controlPr>
            </control>
          </mc:Choice>
        </mc:AlternateContent>
        <mc:AlternateContent xmlns:mc="http://schemas.openxmlformats.org/markup-compatibility/2006">
          <mc:Choice Requires="x14">
            <control shapeId="62480" r:id="rId18" name="Check Box 16">
              <controlPr defaultSize="0" autoFill="0" autoLine="0" autoPict="0" altText="Check box for filling out information">
                <anchor moveWithCells="1">
                  <from>
                    <xdr:col>2</xdr:col>
                    <xdr:colOff>85725</xdr:colOff>
                    <xdr:row>16</xdr:row>
                    <xdr:rowOff>0</xdr:rowOff>
                  </from>
                  <to>
                    <xdr:col>2</xdr:col>
                    <xdr:colOff>304800</xdr:colOff>
                    <xdr:row>17</xdr:row>
                    <xdr:rowOff>9525</xdr:rowOff>
                  </to>
                </anchor>
              </controlPr>
            </control>
          </mc:Choice>
        </mc:AlternateContent>
        <mc:AlternateContent xmlns:mc="http://schemas.openxmlformats.org/markup-compatibility/2006">
          <mc:Choice Requires="x14">
            <control shapeId="62481" r:id="rId19" name="Check Box 17">
              <controlPr defaultSize="0" autoFill="0" autoLine="0" autoPict="0" altText="Check box for filling out information">
                <anchor moveWithCells="1">
                  <from>
                    <xdr:col>2</xdr:col>
                    <xdr:colOff>85725</xdr:colOff>
                    <xdr:row>17</xdr:row>
                    <xdr:rowOff>0</xdr:rowOff>
                  </from>
                  <to>
                    <xdr:col>2</xdr:col>
                    <xdr:colOff>304800</xdr:colOff>
                    <xdr:row>18</xdr:row>
                    <xdr:rowOff>9525</xdr:rowOff>
                  </to>
                </anchor>
              </controlPr>
            </control>
          </mc:Choice>
        </mc:AlternateContent>
        <mc:AlternateContent xmlns:mc="http://schemas.openxmlformats.org/markup-compatibility/2006">
          <mc:Choice Requires="x14">
            <control shapeId="62482" r:id="rId20" name="Check Box 18">
              <controlPr defaultSize="0" autoFill="0" autoLine="0" autoPict="0" altText="Check box for filling out information">
                <anchor moveWithCells="1">
                  <from>
                    <xdr:col>2</xdr:col>
                    <xdr:colOff>85725</xdr:colOff>
                    <xdr:row>18</xdr:row>
                    <xdr:rowOff>0</xdr:rowOff>
                  </from>
                  <to>
                    <xdr:col>2</xdr:col>
                    <xdr:colOff>304800</xdr:colOff>
                    <xdr:row>19</xdr:row>
                    <xdr:rowOff>9525</xdr:rowOff>
                  </to>
                </anchor>
              </controlPr>
            </control>
          </mc:Choice>
        </mc:AlternateContent>
        <mc:AlternateContent xmlns:mc="http://schemas.openxmlformats.org/markup-compatibility/2006">
          <mc:Choice Requires="x14">
            <control shapeId="62483" r:id="rId21" name="Check Box 19">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484" r:id="rId22" name="Check Box 20">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485" r:id="rId23" name="Check Box 21">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486" r:id="rId24" name="Check Box 22">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493" r:id="rId25" name="Check Box 29">
              <controlPr defaultSize="0" autoFill="0" autoLine="0" autoPict="0" altText="Check box for filling out information">
                <anchor moveWithCells="1">
                  <from>
                    <xdr:col>1</xdr:col>
                    <xdr:colOff>85725</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62494" r:id="rId26" name="Check Box 30">
              <controlPr defaultSize="0" autoFill="0" autoLine="0" autoPict="0" altText="Check box for filling out information">
                <anchor moveWithCells="1">
                  <from>
                    <xdr:col>1</xdr:col>
                    <xdr:colOff>85725</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62495" r:id="rId27" name="Check Box 31">
              <controlPr defaultSize="0" autoFill="0" autoLine="0" autoPict="0" altText="Check box for filling out information">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62496" r:id="rId28" name="Check Box 32">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497" r:id="rId29" name="Check Box 33">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498" r:id="rId30" name="Check Box 34">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499" r:id="rId31" name="Check Box 35">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00" r:id="rId32" name="Check Box 36">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01" r:id="rId33" name="Check Box 37">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07" r:id="rId34" name="Check Box 43">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508" r:id="rId35" name="Check Box 44">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509" r:id="rId36" name="Check Box 45">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0" r:id="rId37" name="Check Box 46">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1" r:id="rId38" name="Check Box 47">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2" r:id="rId39" name="Check Box 4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3" r:id="rId40" name="Check Box 49">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4" r:id="rId41" name="Check Box 50">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5" r:id="rId42" name="Check Box 51">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6" r:id="rId43" name="Check Box 52">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7" r:id="rId44" name="Check Box 53">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8" r:id="rId45" name="Check Box 54">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9" r:id="rId46" name="Check Box 5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20" r:id="rId47" name="Check Box 56">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27" r:id="rId48" name="Check Box 63">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28" r:id="rId49" name="Check Box 64">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29" r:id="rId50" name="Check Box 65">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30" r:id="rId51" name="Check Box 66">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31" r:id="rId52" name="Check Box 67">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32" r:id="rId53" name="Check Box 6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33" r:id="rId54" name="Check Box 69">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43" r:id="rId55" name="Check Box 79">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4" r:id="rId56" name="Check Box 80">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5" r:id="rId57" name="Check Box 81">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6" r:id="rId58" name="Check Box 82">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7" r:id="rId59" name="Check Box 83">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8" r:id="rId60" name="Check Box 84">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9" r:id="rId61" name="Check Box 85">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0" r:id="rId62" name="Check Box 86">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51" r:id="rId63" name="Check Box 87">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2" r:id="rId64" name="Check Box 88">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3" r:id="rId65" name="Check Box 89">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4" r:id="rId66" name="Check Box 90">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6" r:id="rId67" name="Check Box 92">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57" r:id="rId68" name="Check Box 93">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8" r:id="rId69" name="Check Box 94">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9" r:id="rId70" name="Check Box 9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0" r:id="rId71" name="Check Box 96">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1" r:id="rId72" name="Check Box 97">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2" r:id="rId73" name="Check Box 98">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3" r:id="rId74" name="Check Box 99">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4" r:id="rId75" name="Check Box 100">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5" r:id="rId76" name="Check Box 101">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6" r:id="rId77" name="Check Box 102">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7" r:id="rId78" name="Check Box 103">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8" r:id="rId79" name="Check Box 104">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9" r:id="rId80" name="Check Box 10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70" r:id="rId81" name="Check Box 106">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71" r:id="rId82" name="Check Box 107">
              <controlPr defaultSize="0" autoFill="0" autoLine="0" autoPict="0" altText="Check box for filling out information">
                <anchor moveWithCells="1">
                  <from>
                    <xdr:col>1</xdr:col>
                    <xdr:colOff>85725</xdr:colOff>
                    <xdr:row>16</xdr:row>
                    <xdr:rowOff>0</xdr:rowOff>
                  </from>
                  <to>
                    <xdr:col>1</xdr:col>
                    <xdr:colOff>304800</xdr:colOff>
                    <xdr:row>17</xdr:row>
                    <xdr:rowOff>9525</xdr:rowOff>
                  </to>
                </anchor>
              </controlPr>
            </control>
          </mc:Choice>
        </mc:AlternateContent>
        <mc:AlternateContent xmlns:mc="http://schemas.openxmlformats.org/markup-compatibility/2006">
          <mc:Choice Requires="x14">
            <control shapeId="62572" r:id="rId83" name="Check Box 108">
              <controlPr defaultSize="0" autoFill="0" autoLine="0" autoPict="0" altText="Check box for filling out information">
                <anchor moveWithCells="1">
                  <from>
                    <xdr:col>1</xdr:col>
                    <xdr:colOff>85725</xdr:colOff>
                    <xdr:row>17</xdr:row>
                    <xdr:rowOff>0</xdr:rowOff>
                  </from>
                  <to>
                    <xdr:col>1</xdr:col>
                    <xdr:colOff>304800</xdr:colOff>
                    <xdr:row>18</xdr:row>
                    <xdr:rowOff>9525</xdr:rowOff>
                  </to>
                </anchor>
              </controlPr>
            </control>
          </mc:Choice>
        </mc:AlternateContent>
        <mc:AlternateContent xmlns:mc="http://schemas.openxmlformats.org/markup-compatibility/2006">
          <mc:Choice Requires="x14">
            <control shapeId="62573" r:id="rId84" name="Check Box 109">
              <controlPr defaultSize="0" autoFill="0" autoLine="0" autoPict="0" altText="Check box for filling out information">
                <anchor moveWithCells="1">
                  <from>
                    <xdr:col>1</xdr:col>
                    <xdr:colOff>85725</xdr:colOff>
                    <xdr:row>18</xdr:row>
                    <xdr:rowOff>0</xdr:rowOff>
                  </from>
                  <to>
                    <xdr:col>1</xdr:col>
                    <xdr:colOff>304800</xdr:colOff>
                    <xdr:row>19</xdr:row>
                    <xdr:rowOff>9525</xdr:rowOff>
                  </to>
                </anchor>
              </controlPr>
            </control>
          </mc:Choice>
        </mc:AlternateContent>
        <mc:AlternateContent xmlns:mc="http://schemas.openxmlformats.org/markup-compatibility/2006">
          <mc:Choice Requires="x14">
            <control shapeId="62574" r:id="rId85" name="Check Box 110">
              <controlPr defaultSize="0" autoFill="0" autoLine="0" autoPict="0" altText="Check box for filling out information">
                <anchor moveWithCells="1">
                  <from>
                    <xdr:col>2</xdr:col>
                    <xdr:colOff>85725</xdr:colOff>
                    <xdr:row>16</xdr:row>
                    <xdr:rowOff>0</xdr:rowOff>
                  </from>
                  <to>
                    <xdr:col>2</xdr:col>
                    <xdr:colOff>304800</xdr:colOff>
                    <xdr:row>17</xdr:row>
                    <xdr:rowOff>9525</xdr:rowOff>
                  </to>
                </anchor>
              </controlPr>
            </control>
          </mc:Choice>
        </mc:AlternateContent>
        <mc:AlternateContent xmlns:mc="http://schemas.openxmlformats.org/markup-compatibility/2006">
          <mc:Choice Requires="x14">
            <control shapeId="62575" r:id="rId86" name="Check Box 111">
              <controlPr defaultSize="0" autoFill="0" autoLine="0" autoPict="0" altText="Check box for filling out information">
                <anchor moveWithCells="1">
                  <from>
                    <xdr:col>2</xdr:col>
                    <xdr:colOff>85725</xdr:colOff>
                    <xdr:row>17</xdr:row>
                    <xdr:rowOff>0</xdr:rowOff>
                  </from>
                  <to>
                    <xdr:col>2</xdr:col>
                    <xdr:colOff>304800</xdr:colOff>
                    <xdr:row>18</xdr:row>
                    <xdr:rowOff>9525</xdr:rowOff>
                  </to>
                </anchor>
              </controlPr>
            </control>
          </mc:Choice>
        </mc:AlternateContent>
        <mc:AlternateContent xmlns:mc="http://schemas.openxmlformats.org/markup-compatibility/2006">
          <mc:Choice Requires="x14">
            <control shapeId="62576" r:id="rId87" name="Check Box 112">
              <controlPr defaultSize="0" autoFill="0" autoLine="0" autoPict="0" altText="Check box for filling out information">
                <anchor moveWithCells="1">
                  <from>
                    <xdr:col>2</xdr:col>
                    <xdr:colOff>85725</xdr:colOff>
                    <xdr:row>18</xdr:row>
                    <xdr:rowOff>0</xdr:rowOff>
                  </from>
                  <to>
                    <xdr:col>2</xdr:col>
                    <xdr:colOff>304800</xdr:colOff>
                    <xdr:row>19</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theme="4" tint="-0.249977111117893"/>
    <pageSetUpPr fitToPage="1"/>
  </sheetPr>
  <dimension ref="A1:X12008"/>
  <sheetViews>
    <sheetView showGridLines="0" zoomScale="80" zoomScaleNormal="80" workbookViewId="0">
      <pane xSplit="4" ySplit="7" topLeftCell="O4565" activePane="bottomRight" state="frozen"/>
      <selection pane="topRight" activeCell="E1" sqref="E1"/>
      <selection pane="bottomLeft" activeCell="A8" sqref="A8"/>
      <selection pane="bottomRight" activeCell="B8" sqref="B8:V4571"/>
    </sheetView>
  </sheetViews>
  <sheetFormatPr defaultColWidth="8.85546875" defaultRowHeight="15" x14ac:dyDescent="0.25"/>
  <cols>
    <col min="1" max="1" width="2.5703125" style="3" customWidth="1"/>
    <col min="2" max="2" width="23.140625" style="152" customWidth="1"/>
    <col min="3" max="3" width="39.85546875" style="152" customWidth="1"/>
    <col min="4" max="4" width="40.5703125" style="152" customWidth="1"/>
    <col min="5" max="5" width="31.140625" style="139" customWidth="1"/>
    <col min="6" max="6" width="16" style="27" customWidth="1"/>
    <col min="7" max="7" width="26.42578125" style="140" customWidth="1"/>
    <col min="8" max="8" width="16.140625" style="27" customWidth="1"/>
    <col min="9" max="9" width="14.42578125" style="206" customWidth="1"/>
    <col min="10" max="10" width="25.140625" style="140" customWidth="1"/>
    <col min="11" max="11" width="18.85546875" style="27" customWidth="1"/>
    <col min="12" max="12" width="24.85546875" style="27" customWidth="1"/>
    <col min="13" max="13" width="22.140625" style="170" customWidth="1"/>
    <col min="14" max="14" width="22.5703125" style="27" customWidth="1"/>
    <col min="15" max="15" width="27.42578125" style="139" customWidth="1"/>
    <col min="16" max="16" width="19.42578125" style="27" customWidth="1"/>
    <col min="17" max="17" width="13.5703125" style="206" customWidth="1"/>
    <col min="18" max="18" width="25.140625" style="140" customWidth="1"/>
    <col min="19" max="19" width="18.85546875" style="27" customWidth="1"/>
    <col min="20" max="20" width="24.85546875" style="27" customWidth="1"/>
    <col min="21" max="21" width="22.140625" style="170" customWidth="1"/>
    <col min="22" max="22" width="22.42578125" style="27" customWidth="1"/>
    <col min="23" max="23" width="39.5703125" style="27" customWidth="1"/>
    <col min="24" max="24" width="8.85546875" style="3" customWidth="1"/>
    <col min="25" max="42" width="8.85546875" customWidth="1"/>
  </cols>
  <sheetData>
    <row r="1" spans="1:24" ht="26.25" x14ac:dyDescent="0.4">
      <c r="B1" s="284" t="s">
        <v>1</v>
      </c>
      <c r="C1" s="284"/>
      <c r="D1" s="284"/>
      <c r="E1" s="284"/>
      <c r="F1" s="284"/>
      <c r="G1" s="284"/>
      <c r="H1" s="284"/>
      <c r="I1" s="284"/>
      <c r="J1" s="284"/>
      <c r="K1" s="86"/>
      <c r="L1" s="86"/>
      <c r="M1" s="166"/>
      <c r="N1" s="86"/>
      <c r="O1" s="86"/>
      <c r="P1" s="86"/>
      <c r="Q1" s="201"/>
      <c r="R1" s="86"/>
      <c r="S1" s="86"/>
      <c r="T1" s="86"/>
      <c r="U1" s="166"/>
      <c r="V1" s="86"/>
      <c r="W1" s="86"/>
    </row>
    <row r="2" spans="1:24" x14ac:dyDescent="0.25">
      <c r="B2" s="294" t="s">
        <v>23</v>
      </c>
      <c r="C2" s="295"/>
      <c r="D2" s="295"/>
      <c r="E2" s="289">
        <v>45572</v>
      </c>
      <c r="F2" s="289"/>
      <c r="G2" s="289"/>
      <c r="H2" s="289"/>
      <c r="I2" s="289"/>
      <c r="J2" s="290"/>
      <c r="K2" s="86"/>
      <c r="L2" s="86"/>
      <c r="M2" s="166"/>
      <c r="N2" s="86"/>
      <c r="O2" s="86"/>
      <c r="P2" s="280"/>
      <c r="Q2" s="280"/>
      <c r="R2" s="280"/>
      <c r="S2" s="86"/>
      <c r="T2" s="86"/>
      <c r="U2" s="171"/>
      <c r="V2" s="86"/>
      <c r="W2" s="86"/>
    </row>
    <row r="3" spans="1:24" x14ac:dyDescent="0.25">
      <c r="B3" s="151"/>
      <c r="C3" s="151"/>
      <c r="D3" s="151"/>
      <c r="E3" s="86"/>
      <c r="F3" s="86"/>
      <c r="G3" s="27"/>
      <c r="H3" s="86"/>
      <c r="I3" s="201"/>
      <c r="J3" s="27"/>
      <c r="K3" s="86"/>
      <c r="L3" s="86"/>
      <c r="M3" s="166"/>
      <c r="N3" s="86"/>
      <c r="O3" s="86"/>
      <c r="P3" s="86"/>
      <c r="Q3" s="201"/>
      <c r="R3" s="86"/>
      <c r="S3" s="86"/>
      <c r="T3" s="86"/>
      <c r="U3" s="166"/>
      <c r="V3" s="86"/>
      <c r="W3" s="86"/>
    </row>
    <row r="4" spans="1:24" ht="59.45" customHeight="1" x14ac:dyDescent="0.25">
      <c r="B4" s="288" t="s">
        <v>216</v>
      </c>
      <c r="C4" s="288"/>
      <c r="D4" s="288"/>
      <c r="E4" s="288"/>
      <c r="F4" s="288"/>
      <c r="G4" s="288"/>
      <c r="H4" s="288"/>
      <c r="I4" s="288"/>
      <c r="J4" s="288"/>
      <c r="K4" s="136"/>
      <c r="L4" s="136"/>
      <c r="M4" s="167"/>
      <c r="N4" s="137"/>
      <c r="O4" s="137"/>
      <c r="P4" s="137"/>
      <c r="Q4" s="202"/>
      <c r="R4" s="137"/>
      <c r="S4" s="136"/>
      <c r="T4" s="136"/>
      <c r="U4" s="167"/>
      <c r="W4" s="142" t="s">
        <v>212</v>
      </c>
      <c r="X4" s="143">
        <f>COUNTIF(W7:W12004,"=Not Valid")</f>
        <v>0</v>
      </c>
    </row>
    <row r="5" spans="1:24" s="3" customFormat="1" ht="15.75" x14ac:dyDescent="0.25">
      <c r="B5" s="137"/>
      <c r="C5" s="137"/>
      <c r="D5" s="137"/>
      <c r="E5" s="137"/>
      <c r="F5" s="137"/>
      <c r="G5" s="138"/>
      <c r="H5" s="137"/>
      <c r="I5" s="202"/>
      <c r="J5" s="138"/>
      <c r="K5" s="137"/>
      <c r="L5" s="137"/>
      <c r="M5" s="167"/>
      <c r="N5" s="144"/>
      <c r="O5" s="137"/>
      <c r="P5" s="137"/>
      <c r="Q5" s="202"/>
      <c r="R5" s="137"/>
      <c r="S5" s="137"/>
      <c r="T5" s="137"/>
      <c r="U5" s="167"/>
      <c r="W5" s="142" t="s">
        <v>213</v>
      </c>
      <c r="X5" s="143">
        <f>COUNTIF(W7:W12004,"=Missing Information")</f>
        <v>0</v>
      </c>
    </row>
    <row r="6" spans="1:24" s="1" customFormat="1" ht="30.75" customHeight="1" x14ac:dyDescent="0.25">
      <c r="A6" s="8"/>
      <c r="B6" s="285" t="s">
        <v>24</v>
      </c>
      <c r="C6" s="286"/>
      <c r="D6" s="287"/>
      <c r="E6" s="291" t="s">
        <v>2</v>
      </c>
      <c r="F6" s="292"/>
      <c r="G6" s="292"/>
      <c r="H6" s="292"/>
      <c r="I6" s="292"/>
      <c r="J6" s="292"/>
      <c r="K6" s="292"/>
      <c r="L6" s="292"/>
      <c r="M6" s="292"/>
      <c r="N6" s="293"/>
      <c r="O6" s="281" t="s">
        <v>3</v>
      </c>
      <c r="P6" s="282"/>
      <c r="Q6" s="282"/>
      <c r="R6" s="282"/>
      <c r="S6" s="282"/>
      <c r="T6" s="282"/>
      <c r="U6" s="282"/>
      <c r="V6" s="283"/>
      <c r="W6" s="8"/>
      <c r="X6" s="8"/>
    </row>
    <row r="7" spans="1:24" s="153" customFormat="1" ht="85.5" customHeight="1" x14ac:dyDescent="0.25">
      <c r="B7" s="154" t="s">
        <v>219</v>
      </c>
      <c r="C7" s="155" t="s">
        <v>31</v>
      </c>
      <c r="D7" s="155" t="s">
        <v>189</v>
      </c>
      <c r="E7" s="156" t="s">
        <v>87</v>
      </c>
      <c r="F7" s="157" t="s">
        <v>180</v>
      </c>
      <c r="G7" s="158" t="s">
        <v>205</v>
      </c>
      <c r="H7" s="159" t="s">
        <v>26</v>
      </c>
      <c r="I7" s="203" t="s">
        <v>187</v>
      </c>
      <c r="J7" s="158" t="s">
        <v>27</v>
      </c>
      <c r="K7" s="159" t="s">
        <v>28</v>
      </c>
      <c r="L7" s="160" t="s">
        <v>32</v>
      </c>
      <c r="M7" s="168" t="s">
        <v>33</v>
      </c>
      <c r="N7" s="161" t="s">
        <v>22</v>
      </c>
      <c r="O7" s="156" t="s">
        <v>88</v>
      </c>
      <c r="P7" s="159" t="s">
        <v>26</v>
      </c>
      <c r="Q7" s="203" t="s">
        <v>187</v>
      </c>
      <c r="R7" s="164" t="s">
        <v>27</v>
      </c>
      <c r="S7" s="159" t="s">
        <v>28</v>
      </c>
      <c r="T7" s="160" t="s">
        <v>32</v>
      </c>
      <c r="U7" s="168" t="s">
        <v>33</v>
      </c>
      <c r="V7" s="162" t="s">
        <v>22</v>
      </c>
      <c r="W7" s="163" t="s">
        <v>223</v>
      </c>
    </row>
    <row r="8" spans="1:24" s="12" customFormat="1" ht="60" x14ac:dyDescent="0.25">
      <c r="A8" s="7"/>
      <c r="B8" s="145" t="s">
        <v>3255</v>
      </c>
      <c r="C8" s="30" t="s">
        <v>3256</v>
      </c>
      <c r="D8" s="30" t="s">
        <v>3257</v>
      </c>
      <c r="E8" s="44" t="s">
        <v>43</v>
      </c>
      <c r="F8" s="43" t="s">
        <v>34</v>
      </c>
      <c r="G8" s="84" t="s">
        <v>34</v>
      </c>
      <c r="H8" s="30"/>
      <c r="I8" s="204"/>
      <c r="J8" s="84" t="s">
        <v>106</v>
      </c>
      <c r="K8" s="31" t="s">
        <v>36</v>
      </c>
      <c r="L8" s="31" t="s">
        <v>95</v>
      </c>
      <c r="M8" s="165" t="s">
        <v>3258</v>
      </c>
      <c r="N8" s="147" t="s">
        <v>3259</v>
      </c>
      <c r="O8" s="44" t="s">
        <v>35</v>
      </c>
      <c r="P8" s="42"/>
      <c r="Q8" s="207"/>
      <c r="R8" s="84" t="s">
        <v>106</v>
      </c>
      <c r="S8" s="31" t="s">
        <v>36</v>
      </c>
      <c r="T8" s="31" t="s">
        <v>95</v>
      </c>
      <c r="U8" s="165" t="s">
        <v>3258</v>
      </c>
      <c r="V8" s="149" t="s">
        <v>3260</v>
      </c>
      <c r="W8" s="141" t="str" cm="1">
        <f t="array" ref="W8">IF(SUM(LEN(B8:V8))=0,"",IF(OR(OR(ISBLANK(F8),SUM(LEN(C8),LEN(D8))=0),AND(NOT(E8="Unknown"),ISBLANK(J8)),AND(NOT(O8="Unknown"),ISBLANK(R8))),"Missing Information", INDEX(Table15[Entire Service Line Classification], MATCH(SUMIFS(Table15[Unique ID],Table15[System-Owned Portion],E8,Table15[If Material Anything Other than "Lead" in Column E,Was Material Ever Previously Lead?],G8,Table15[Customer-Owned Portion],O8),Table15[Unique ID],0),0)))</f>
        <v>Non-lead</v>
      </c>
      <c r="X8" s="7"/>
    </row>
    <row r="9" spans="1:24" ht="60" x14ac:dyDescent="0.25">
      <c r="B9" s="146" t="s">
        <v>3261</v>
      </c>
      <c r="C9" s="31" t="s">
        <v>3262</v>
      </c>
      <c r="D9" s="31" t="s">
        <v>3263</v>
      </c>
      <c r="E9" s="44" t="s">
        <v>43</v>
      </c>
      <c r="F9" s="43" t="s">
        <v>34</v>
      </c>
      <c r="G9" s="84" t="s">
        <v>34</v>
      </c>
      <c r="H9" s="31"/>
      <c r="I9" s="205"/>
      <c r="J9" s="84" t="s">
        <v>106</v>
      </c>
      <c r="K9" s="31" t="s">
        <v>36</v>
      </c>
      <c r="L9" s="31" t="s">
        <v>95</v>
      </c>
      <c r="M9" s="169" t="s">
        <v>3258</v>
      </c>
      <c r="N9" s="148" t="s">
        <v>3259</v>
      </c>
      <c r="O9" s="44" t="s">
        <v>35</v>
      </c>
      <c r="P9" s="43"/>
      <c r="Q9" s="205"/>
      <c r="R9" s="84" t="s">
        <v>106</v>
      </c>
      <c r="S9" s="31" t="s">
        <v>36</v>
      </c>
      <c r="T9" s="31" t="s">
        <v>95</v>
      </c>
      <c r="U9" s="169" t="s">
        <v>3258</v>
      </c>
      <c r="V9" s="150" t="s">
        <v>3264</v>
      </c>
      <c r="W9" s="141" t="str" cm="1">
        <f t="array" ref="W9">IF(SUM(LEN(B9:V9))=0,"",IF(OR(OR(ISBLANK(F9),SUM(LEN(C9),LEN(D9))=0),AND(NOT(E9="Unknown"),ISBLANK(J9)),AND(NOT(O9="Unknown"),ISBLANK(R9))),"Missing Information", INDEX(Table15[Entire Service Line Classification], MATCH(SUMIFS(Table15[Unique ID],Table15[System-Owned Portion],E9,Table15[If Material Anything Other than "Lead" in Column E,Was Material Ever Previously Lead?],G9,Table15[Customer-Owned Portion],O9),Table15[Unique ID],0),0)))</f>
        <v>Non-lead</v>
      </c>
    </row>
    <row r="10" spans="1:24" ht="225" x14ac:dyDescent="0.25">
      <c r="B10" s="146" t="s">
        <v>3265</v>
      </c>
      <c r="C10" s="31" t="s">
        <v>3266</v>
      </c>
      <c r="D10" s="31" t="s">
        <v>3267</v>
      </c>
      <c r="E10" s="44" t="s">
        <v>52</v>
      </c>
      <c r="F10" s="43" t="s">
        <v>34</v>
      </c>
      <c r="G10" s="84" t="s">
        <v>34</v>
      </c>
      <c r="H10" s="31"/>
      <c r="I10" s="205"/>
      <c r="J10" s="84" t="s">
        <v>3268</v>
      </c>
      <c r="K10" s="31" t="s">
        <v>34</v>
      </c>
      <c r="L10" s="31"/>
      <c r="M10" s="169"/>
      <c r="N10" s="148" t="s">
        <v>3269</v>
      </c>
      <c r="O10" s="44" t="s">
        <v>52</v>
      </c>
      <c r="P10" s="43"/>
      <c r="Q10" s="205"/>
      <c r="R10" s="84" t="s">
        <v>3268</v>
      </c>
      <c r="S10" s="31" t="s">
        <v>34</v>
      </c>
      <c r="T10" s="31"/>
      <c r="U10" s="169"/>
      <c r="V10" s="150" t="s">
        <v>3269</v>
      </c>
      <c r="W10" s="141" t="str" cm="1">
        <f t="array" ref="W10">IF(SUM(LEN(B10:V10))=0,"",IF(OR(OR(ISBLANK(F10),SUM(LEN(C10),LEN(D10))=0),AND(NOT(E10="Unknown"),ISBLANK(J10)),AND(NOT(O10="Unknown"),ISBLANK(R10))),"Missing Information", INDEX(Table15[Entire Service Line Classification], MATCH(SUMIFS(Table15[Unique ID],Table15[System-Owned Portion],E10,Table15[If Material Anything Other than "Lead" in Column E,Was Material Ever Previously Lead?],G10,Table15[Customer-Owned Portion],O10),Table15[Unique ID],0),0)))</f>
        <v>Non-lead</v>
      </c>
    </row>
    <row r="11" spans="1:24" ht="225" x14ac:dyDescent="0.25">
      <c r="B11" s="146" t="s">
        <v>3270</v>
      </c>
      <c r="C11" s="31" t="s">
        <v>3271</v>
      </c>
      <c r="D11" s="32" t="s">
        <v>3272</v>
      </c>
      <c r="E11" s="44" t="s">
        <v>52</v>
      </c>
      <c r="F11" s="43" t="s">
        <v>34</v>
      </c>
      <c r="G11" s="84" t="s">
        <v>34</v>
      </c>
      <c r="H11" s="31"/>
      <c r="I11" s="205"/>
      <c r="J11" s="84" t="s">
        <v>3268</v>
      </c>
      <c r="K11" s="31" t="s">
        <v>34</v>
      </c>
      <c r="L11" s="31"/>
      <c r="M11" s="187"/>
      <c r="N11" s="148" t="s">
        <v>3269</v>
      </c>
      <c r="O11" s="44" t="s">
        <v>52</v>
      </c>
      <c r="P11" s="43"/>
      <c r="Q11" s="205"/>
      <c r="R11" s="84" t="s">
        <v>3268</v>
      </c>
      <c r="S11" s="31" t="s">
        <v>34</v>
      </c>
      <c r="T11" s="31"/>
      <c r="U11" s="187"/>
      <c r="V11" s="150" t="s">
        <v>3269</v>
      </c>
      <c r="W11" s="141" t="str" cm="1">
        <f t="array" ref="W11">IF(SUM(LEN(B11:V11))=0,"",IF(OR(OR(ISBLANK(F11),SUM(LEN(C11),LEN(D11))=0),AND(NOT(E11="Unknown"),ISBLANK(J11)),AND(NOT(O11="Unknown"),ISBLANK(R11))),"Missing Information", INDEX(Table15[Entire Service Line Classification], MATCH(SUMIFS(Table15[Unique ID],Table15[System-Owned Portion],E11,Table15[If Material Anything Other than "Lead" in Column E,Was Material Ever Previously Lead?],G11,Table15[Customer-Owned Portion],O11),Table15[Unique ID],0),0)))</f>
        <v>Non-lead</v>
      </c>
    </row>
    <row r="12" spans="1:24" ht="60" x14ac:dyDescent="0.25">
      <c r="B12" s="146" t="s">
        <v>3273</v>
      </c>
      <c r="C12" s="31" t="s">
        <v>3274</v>
      </c>
      <c r="D12" s="32" t="s">
        <v>3275</v>
      </c>
      <c r="E12" s="44" t="s">
        <v>43</v>
      </c>
      <c r="F12" s="43" t="s">
        <v>34</v>
      </c>
      <c r="G12" s="84" t="s">
        <v>34</v>
      </c>
      <c r="H12" s="31"/>
      <c r="I12" s="205"/>
      <c r="J12" s="84" t="s">
        <v>106</v>
      </c>
      <c r="K12" s="31" t="s">
        <v>36</v>
      </c>
      <c r="L12" s="31" t="s">
        <v>95</v>
      </c>
      <c r="M12" s="188" t="s">
        <v>3276</v>
      </c>
      <c r="N12" s="148" t="s">
        <v>3277</v>
      </c>
      <c r="O12" s="44" t="s">
        <v>35</v>
      </c>
      <c r="P12" s="43"/>
      <c r="Q12" s="205"/>
      <c r="R12" s="84" t="s">
        <v>106</v>
      </c>
      <c r="S12" s="31" t="s">
        <v>36</v>
      </c>
      <c r="T12" s="31" t="s">
        <v>95</v>
      </c>
      <c r="U12" s="188" t="s">
        <v>3276</v>
      </c>
      <c r="V12" s="150" t="s">
        <v>3278</v>
      </c>
      <c r="W12" s="141" t="str" cm="1">
        <f t="array" ref="W12">IF(SUM(LEN(B12:V12))=0,"",IF(OR(OR(ISBLANK(F12),SUM(LEN(C12),LEN(D12))=0),AND(NOT(E12="Unknown"),ISBLANK(J12)),AND(NOT(O12="Unknown"),ISBLANK(R12))),"Missing Information", INDEX(Table15[Entire Service Line Classification], MATCH(SUMIFS(Table15[Unique ID],Table15[System-Owned Portion],E12,Table15[If Material Anything Other than "Lead" in Column E,Was Material Ever Previously Lead?],G12,Table15[Customer-Owned Portion],O12),Table15[Unique ID],0),0)))</f>
        <v>Non-lead</v>
      </c>
    </row>
    <row r="13" spans="1:24" ht="60" x14ac:dyDescent="0.25">
      <c r="B13" s="146" t="s">
        <v>3279</v>
      </c>
      <c r="C13" s="31" t="s">
        <v>3280</v>
      </c>
      <c r="D13" s="32" t="s">
        <v>3281</v>
      </c>
      <c r="E13" s="44" t="s">
        <v>43</v>
      </c>
      <c r="F13" s="43" t="s">
        <v>34</v>
      </c>
      <c r="G13" s="84" t="s">
        <v>34</v>
      </c>
      <c r="H13" s="31"/>
      <c r="I13" s="205"/>
      <c r="J13" s="84" t="s">
        <v>106</v>
      </c>
      <c r="K13" s="31" t="s">
        <v>36</v>
      </c>
      <c r="L13" s="31" t="s">
        <v>95</v>
      </c>
      <c r="M13" s="172" t="s">
        <v>3282</v>
      </c>
      <c r="N13" s="148" t="s">
        <v>3283</v>
      </c>
      <c r="O13" s="44" t="s">
        <v>35</v>
      </c>
      <c r="P13" s="43"/>
      <c r="Q13" s="205"/>
      <c r="R13" s="84" t="s">
        <v>106</v>
      </c>
      <c r="S13" s="31" t="s">
        <v>36</v>
      </c>
      <c r="T13" s="31" t="s">
        <v>95</v>
      </c>
      <c r="U13" s="172" t="s">
        <v>3282</v>
      </c>
      <c r="V13" s="150" t="s">
        <v>3284</v>
      </c>
      <c r="W13" s="141" t="str" cm="1">
        <f t="array" ref="W13">IF(SUM(LEN(B13:V13))=0,"",IF(OR(OR(ISBLANK(F13),SUM(LEN(C13),LEN(D13))=0),AND(NOT(E13="Unknown"),ISBLANK(J13)),AND(NOT(O13="Unknown"),ISBLANK(R13))),"Missing Information", INDEX(Table15[Entire Service Line Classification], MATCH(SUMIFS(Table15[Unique ID],Table15[System-Owned Portion],E13,Table15[If Material Anything Other than "Lead" in Column E,Was Material Ever Previously Lead?],G13,Table15[Customer-Owned Portion],O13),Table15[Unique ID],0),0)))</f>
        <v>Non-lead</v>
      </c>
      <c r="X13"/>
    </row>
    <row r="14" spans="1:24" ht="75" x14ac:dyDescent="0.25">
      <c r="B14" s="146" t="s">
        <v>3285</v>
      </c>
      <c r="C14" s="31" t="s">
        <v>3286</v>
      </c>
      <c r="D14" s="32" t="s">
        <v>3287</v>
      </c>
      <c r="E14" s="44" t="s">
        <v>43</v>
      </c>
      <c r="F14" s="43" t="s">
        <v>34</v>
      </c>
      <c r="G14" s="84" t="s">
        <v>34</v>
      </c>
      <c r="H14" s="31"/>
      <c r="I14" s="205"/>
      <c r="J14" s="84" t="s">
        <v>106</v>
      </c>
      <c r="K14" s="31" t="s">
        <v>36</v>
      </c>
      <c r="L14" s="31" t="s">
        <v>95</v>
      </c>
      <c r="M14" s="187" t="s">
        <v>3276</v>
      </c>
      <c r="N14" s="148" t="s">
        <v>3288</v>
      </c>
      <c r="O14" s="44" t="s">
        <v>35</v>
      </c>
      <c r="P14" s="43"/>
      <c r="Q14" s="205"/>
      <c r="R14" s="84" t="s">
        <v>106</v>
      </c>
      <c r="S14" s="31" t="s">
        <v>36</v>
      </c>
      <c r="T14" s="31" t="s">
        <v>95</v>
      </c>
      <c r="U14" s="187" t="s">
        <v>3276</v>
      </c>
      <c r="V14" s="150" t="s">
        <v>3289</v>
      </c>
      <c r="W14" s="141" t="str" cm="1">
        <f t="array" ref="W14">IF(SUM(LEN(B14:V14))=0,"",IF(OR(OR(ISBLANK(F14),SUM(LEN(C14),LEN(D14))=0),AND(NOT(E14="Unknown"),ISBLANK(J14)),AND(NOT(O14="Unknown"),ISBLANK(R14))),"Missing Information", INDEX(Table15[Entire Service Line Classification], MATCH(SUMIFS(Table15[Unique ID],Table15[System-Owned Portion],E14,Table15[If Material Anything Other than "Lead" in Column E,Was Material Ever Previously Lead?],G14,Table15[Customer-Owned Portion],O14),Table15[Unique ID],0),0)))</f>
        <v>Non-lead</v>
      </c>
      <c r="X14"/>
    </row>
    <row r="15" spans="1:24" ht="75" x14ac:dyDescent="0.25">
      <c r="B15" s="146" t="s">
        <v>3290</v>
      </c>
      <c r="C15" s="31" t="s">
        <v>3291</v>
      </c>
      <c r="D15" s="32" t="s">
        <v>3292</v>
      </c>
      <c r="E15" s="44" t="s">
        <v>43</v>
      </c>
      <c r="F15" s="43" t="s">
        <v>34</v>
      </c>
      <c r="G15" s="84" t="s">
        <v>34</v>
      </c>
      <c r="H15" s="31"/>
      <c r="I15" s="205"/>
      <c r="J15" s="84" t="s">
        <v>106</v>
      </c>
      <c r="K15" s="31" t="s">
        <v>36</v>
      </c>
      <c r="L15" s="31" t="s">
        <v>95</v>
      </c>
      <c r="M15" s="187" t="s">
        <v>3282</v>
      </c>
      <c r="N15" s="148" t="s">
        <v>3293</v>
      </c>
      <c r="O15" s="44" t="s">
        <v>35</v>
      </c>
      <c r="P15" s="43"/>
      <c r="Q15" s="205"/>
      <c r="R15" s="84" t="s">
        <v>106</v>
      </c>
      <c r="S15" s="31" t="s">
        <v>36</v>
      </c>
      <c r="T15" s="31" t="s">
        <v>95</v>
      </c>
      <c r="U15" s="187" t="s">
        <v>3282</v>
      </c>
      <c r="V15" s="150" t="s">
        <v>3294</v>
      </c>
      <c r="W15" s="141" t="str" cm="1">
        <f t="array" ref="W15">IF(SUM(LEN(B15:V15))=0,"",IF(OR(OR(ISBLANK(F15),SUM(LEN(C15),LEN(D15))=0),AND(NOT(E15="Unknown"),ISBLANK(J15)),AND(NOT(O15="Unknown"),ISBLANK(R15))),"Missing Information", INDEX(Table15[Entire Service Line Classification], MATCH(SUMIFS(Table15[Unique ID],Table15[System-Owned Portion],E15,Table15[If Material Anything Other than "Lead" in Column E,Was Material Ever Previously Lead?],G15,Table15[Customer-Owned Portion],O15),Table15[Unique ID],0),0)))</f>
        <v>Non-lead</v>
      </c>
      <c r="X15"/>
    </row>
    <row r="16" spans="1:24" ht="60" x14ac:dyDescent="0.25">
      <c r="B16" s="146" t="s">
        <v>3295</v>
      </c>
      <c r="C16" s="31" t="s">
        <v>3296</v>
      </c>
      <c r="D16" s="32" t="s">
        <v>3297</v>
      </c>
      <c r="E16" s="44" t="s">
        <v>43</v>
      </c>
      <c r="F16" s="43" t="s">
        <v>34</v>
      </c>
      <c r="G16" s="84" t="s">
        <v>34</v>
      </c>
      <c r="H16" s="31"/>
      <c r="I16" s="205"/>
      <c r="J16" s="84" t="s">
        <v>106</v>
      </c>
      <c r="K16" s="31" t="s">
        <v>36</v>
      </c>
      <c r="L16" s="31" t="s">
        <v>95</v>
      </c>
      <c r="M16" s="187" t="s">
        <v>3282</v>
      </c>
      <c r="N16" s="148" t="s">
        <v>3283</v>
      </c>
      <c r="O16" s="44" t="s">
        <v>43</v>
      </c>
      <c r="P16" s="43"/>
      <c r="Q16" s="205"/>
      <c r="R16" s="84" t="s">
        <v>106</v>
      </c>
      <c r="S16" s="31" t="s">
        <v>36</v>
      </c>
      <c r="T16" s="31" t="s">
        <v>95</v>
      </c>
      <c r="U16" s="187" t="s">
        <v>3282</v>
      </c>
      <c r="V16" s="150" t="s">
        <v>3283</v>
      </c>
      <c r="W16" s="141" t="str" cm="1">
        <f t="array" ref="W16">IF(SUM(LEN(B16:V16))=0,"",IF(OR(OR(ISBLANK(F16),SUM(LEN(C16),LEN(D16))=0),AND(NOT(E16="Unknown"),ISBLANK(J16)),AND(NOT(O16="Unknown"),ISBLANK(R16))),"Missing Information", INDEX(Table15[Entire Service Line Classification], MATCH(SUMIFS(Table15[Unique ID],Table15[System-Owned Portion],E16,Table15[If Material Anything Other than "Lead" in Column E,Was Material Ever Previously Lead?],G16,Table15[Customer-Owned Portion],O16),Table15[Unique ID],0),0)))</f>
        <v>Non-lead</v>
      </c>
      <c r="X16"/>
    </row>
    <row r="17" spans="2:24" ht="225" x14ac:dyDescent="0.25">
      <c r="B17" s="146" t="s">
        <v>3298</v>
      </c>
      <c r="C17" s="31" t="s">
        <v>3299</v>
      </c>
      <c r="D17" s="32" t="s">
        <v>3300</v>
      </c>
      <c r="E17" s="44" t="s">
        <v>52</v>
      </c>
      <c r="F17" s="43" t="s">
        <v>34</v>
      </c>
      <c r="G17" s="84" t="s">
        <v>34</v>
      </c>
      <c r="H17" s="31"/>
      <c r="I17" s="205"/>
      <c r="J17" s="84" t="s">
        <v>3268</v>
      </c>
      <c r="K17" s="31" t="s">
        <v>34</v>
      </c>
      <c r="L17" s="31"/>
      <c r="M17" s="187"/>
      <c r="N17" s="148" t="s">
        <v>3269</v>
      </c>
      <c r="O17" s="44" t="s">
        <v>52</v>
      </c>
      <c r="P17" s="43"/>
      <c r="Q17" s="205"/>
      <c r="R17" s="84" t="s">
        <v>3268</v>
      </c>
      <c r="S17" s="31" t="s">
        <v>34</v>
      </c>
      <c r="T17" s="31"/>
      <c r="U17" s="187"/>
      <c r="V17" s="150" t="s">
        <v>3269</v>
      </c>
      <c r="W17" s="141" t="str" cm="1">
        <f t="array" ref="W17">IF(SUM(LEN(B17:V17))=0,"",IF(OR(OR(ISBLANK(F17),SUM(LEN(C17),LEN(D17))=0),AND(NOT(E17="Unknown"),ISBLANK(J17)),AND(NOT(O17="Unknown"),ISBLANK(R17))),"Missing Information", INDEX(Table15[Entire Service Line Classification], MATCH(SUMIFS(Table15[Unique ID],Table15[System-Owned Portion],E17,Table15[If Material Anything Other than "Lead" in Column E,Was Material Ever Previously Lead?],G17,Table15[Customer-Owned Portion],O17),Table15[Unique ID],0),0)))</f>
        <v>Non-lead</v>
      </c>
      <c r="X17"/>
    </row>
    <row r="18" spans="2:24" ht="60" x14ac:dyDescent="0.25">
      <c r="B18" s="146" t="s">
        <v>3301</v>
      </c>
      <c r="C18" s="31" t="s">
        <v>3302</v>
      </c>
      <c r="D18" s="32" t="s">
        <v>3303</v>
      </c>
      <c r="E18" s="44" t="s">
        <v>43</v>
      </c>
      <c r="F18" s="43" t="s">
        <v>34</v>
      </c>
      <c r="G18" s="84" t="s">
        <v>34</v>
      </c>
      <c r="H18" s="31"/>
      <c r="I18" s="205"/>
      <c r="J18" s="84" t="s">
        <v>106</v>
      </c>
      <c r="K18" s="31" t="s">
        <v>36</v>
      </c>
      <c r="L18" s="31" t="s">
        <v>95</v>
      </c>
      <c r="M18" s="187" t="s">
        <v>3304</v>
      </c>
      <c r="N18" s="148" t="s">
        <v>3305</v>
      </c>
      <c r="O18" s="44" t="s">
        <v>35</v>
      </c>
      <c r="P18" s="43"/>
      <c r="Q18" s="205"/>
      <c r="R18" s="84" t="s">
        <v>106</v>
      </c>
      <c r="S18" s="31" t="s">
        <v>36</v>
      </c>
      <c r="T18" s="31" t="s">
        <v>95</v>
      </c>
      <c r="U18" s="187" t="s">
        <v>3304</v>
      </c>
      <c r="V18" s="150" t="s">
        <v>3306</v>
      </c>
      <c r="W18" s="141" t="str" cm="1">
        <f t="array" ref="W18">IF(SUM(LEN(B18:V18))=0,"",IF(OR(OR(ISBLANK(F18),SUM(LEN(C18),LEN(D18))=0),AND(NOT(E18="Unknown"),ISBLANK(J18)),AND(NOT(O18="Unknown"),ISBLANK(R18))),"Missing Information", INDEX(Table15[Entire Service Line Classification], MATCH(SUMIFS(Table15[Unique ID],Table15[System-Owned Portion],E18,Table15[If Material Anything Other than "Lead" in Column E,Was Material Ever Previously Lead?],G18,Table15[Customer-Owned Portion],O18),Table15[Unique ID],0),0)))</f>
        <v>Non-lead</v>
      </c>
      <c r="X18"/>
    </row>
    <row r="19" spans="2:24" ht="225" x14ac:dyDescent="0.25">
      <c r="B19" s="146" t="s">
        <v>3307</v>
      </c>
      <c r="C19" s="31" t="s">
        <v>3308</v>
      </c>
      <c r="D19" s="32" t="s">
        <v>3309</v>
      </c>
      <c r="E19" s="44" t="s">
        <v>52</v>
      </c>
      <c r="F19" s="43" t="s">
        <v>34</v>
      </c>
      <c r="G19" s="84" t="s">
        <v>34</v>
      </c>
      <c r="H19" s="31"/>
      <c r="I19" s="205"/>
      <c r="J19" s="84" t="s">
        <v>3268</v>
      </c>
      <c r="K19" s="31" t="s">
        <v>34</v>
      </c>
      <c r="L19" s="31"/>
      <c r="M19" s="187"/>
      <c r="N19" s="148" t="s">
        <v>3269</v>
      </c>
      <c r="O19" s="44" t="s">
        <v>52</v>
      </c>
      <c r="P19" s="43"/>
      <c r="Q19" s="205"/>
      <c r="R19" s="84" t="s">
        <v>3268</v>
      </c>
      <c r="S19" s="31" t="s">
        <v>34</v>
      </c>
      <c r="T19" s="31"/>
      <c r="U19" s="187"/>
      <c r="V19" s="150" t="s">
        <v>3269</v>
      </c>
      <c r="W19" s="141" t="str" cm="1">
        <f t="array" ref="W19">IF(SUM(LEN(B19:V19))=0,"",IF(OR(OR(ISBLANK(F19),SUM(LEN(C19),LEN(D19))=0),AND(NOT(E19="Unknown"),ISBLANK(J19)),AND(NOT(O19="Unknown"),ISBLANK(R19))),"Missing Information", INDEX(Table15[Entire Service Line Classification], MATCH(SUMIFS(Table15[Unique ID],Table15[System-Owned Portion],E19,Table15[If Material Anything Other than "Lead" in Column E,Was Material Ever Previously Lead?],G19,Table15[Customer-Owned Portion],O19),Table15[Unique ID],0),0)))</f>
        <v>Non-lead</v>
      </c>
      <c r="X19"/>
    </row>
    <row r="20" spans="2:24" ht="225" x14ac:dyDescent="0.25">
      <c r="B20" s="146" t="s">
        <v>3310</v>
      </c>
      <c r="C20" s="31" t="s">
        <v>3311</v>
      </c>
      <c r="D20" s="32" t="s">
        <v>3312</v>
      </c>
      <c r="E20" s="44" t="s">
        <v>52</v>
      </c>
      <c r="F20" s="43" t="s">
        <v>34</v>
      </c>
      <c r="G20" s="84" t="s">
        <v>34</v>
      </c>
      <c r="H20" s="31"/>
      <c r="I20" s="205"/>
      <c r="J20" s="84" t="s">
        <v>3268</v>
      </c>
      <c r="K20" s="31" t="s">
        <v>34</v>
      </c>
      <c r="L20" s="31"/>
      <c r="M20" s="187"/>
      <c r="N20" s="148" t="s">
        <v>3269</v>
      </c>
      <c r="O20" s="44" t="s">
        <v>52</v>
      </c>
      <c r="P20" s="43"/>
      <c r="Q20" s="205"/>
      <c r="R20" s="84" t="s">
        <v>3268</v>
      </c>
      <c r="S20" s="31" t="s">
        <v>34</v>
      </c>
      <c r="T20" s="31"/>
      <c r="U20" s="187"/>
      <c r="V20" s="150" t="s">
        <v>3269</v>
      </c>
      <c r="W20" s="141" t="str" cm="1">
        <f t="array" ref="W20">IF(SUM(LEN(B20:V20))=0,"",IF(OR(OR(ISBLANK(F20),SUM(LEN(C20),LEN(D20))=0),AND(NOT(E20="Unknown"),ISBLANK(J20)),AND(NOT(O20="Unknown"),ISBLANK(R20))),"Missing Information", INDEX(Table15[Entire Service Line Classification], MATCH(SUMIFS(Table15[Unique ID],Table15[System-Owned Portion],E20,Table15[If Material Anything Other than "Lead" in Column E,Was Material Ever Previously Lead?],G20,Table15[Customer-Owned Portion],O20),Table15[Unique ID],0),0)))</f>
        <v>Non-lead</v>
      </c>
      <c r="X20"/>
    </row>
    <row r="21" spans="2:24" ht="75" x14ac:dyDescent="0.25">
      <c r="B21" s="146" t="s">
        <v>3313</v>
      </c>
      <c r="C21" s="31" t="s">
        <v>3314</v>
      </c>
      <c r="D21" s="32" t="s">
        <v>3315</v>
      </c>
      <c r="E21" s="44" t="s">
        <v>43</v>
      </c>
      <c r="F21" s="43" t="s">
        <v>34</v>
      </c>
      <c r="G21" s="84" t="s">
        <v>34</v>
      </c>
      <c r="H21" s="31"/>
      <c r="I21" s="205"/>
      <c r="J21" s="84" t="s">
        <v>106</v>
      </c>
      <c r="K21" s="31" t="s">
        <v>36</v>
      </c>
      <c r="L21" s="31" t="s">
        <v>95</v>
      </c>
      <c r="M21" s="187" t="s">
        <v>3316</v>
      </c>
      <c r="N21" s="148" t="s">
        <v>3317</v>
      </c>
      <c r="O21" s="44" t="s">
        <v>42</v>
      </c>
      <c r="P21" s="43"/>
      <c r="Q21" s="205"/>
      <c r="R21" s="84" t="s">
        <v>106</v>
      </c>
      <c r="S21" s="31" t="s">
        <v>36</v>
      </c>
      <c r="T21" s="31" t="s">
        <v>95</v>
      </c>
      <c r="U21" s="187" t="s">
        <v>3316</v>
      </c>
      <c r="V21" s="150" t="s">
        <v>3318</v>
      </c>
      <c r="W21" s="141" t="str" cm="1">
        <f t="array" ref="W21">IF(SUM(LEN(B21:V21))=0,"",IF(OR(OR(ISBLANK(F21),SUM(LEN(C21),LEN(D21))=0),AND(NOT(E21="Unknown"),ISBLANK(J21)),AND(NOT(O21="Unknown"),ISBLANK(R21))),"Missing Information", INDEX(Table15[Entire Service Line Classification], MATCH(SUMIFS(Table15[Unique ID],Table15[System-Owned Portion],E21,Table15[If Material Anything Other than "Lead" in Column E,Was Material Ever Previously Lead?],G21,Table15[Customer-Owned Portion],O21),Table15[Unique ID],0),0)))</f>
        <v>Non-lead</v>
      </c>
      <c r="X21"/>
    </row>
    <row r="22" spans="2:24" ht="75" x14ac:dyDescent="0.25">
      <c r="B22" s="146" t="s">
        <v>3319</v>
      </c>
      <c r="C22" s="31" t="s">
        <v>3320</v>
      </c>
      <c r="D22" s="32" t="s">
        <v>3321</v>
      </c>
      <c r="E22" s="44" t="s">
        <v>43</v>
      </c>
      <c r="F22" s="43" t="s">
        <v>34</v>
      </c>
      <c r="G22" s="84" t="s">
        <v>34</v>
      </c>
      <c r="H22" s="31"/>
      <c r="I22" s="205"/>
      <c r="J22" s="84" t="s">
        <v>106</v>
      </c>
      <c r="K22" s="31" t="s">
        <v>36</v>
      </c>
      <c r="L22" s="31" t="s">
        <v>95</v>
      </c>
      <c r="M22" s="187" t="s">
        <v>3282</v>
      </c>
      <c r="N22" s="148" t="s">
        <v>3293</v>
      </c>
      <c r="O22" s="44" t="s">
        <v>43</v>
      </c>
      <c r="P22" s="43"/>
      <c r="Q22" s="205"/>
      <c r="R22" s="84" t="s">
        <v>106</v>
      </c>
      <c r="S22" s="31" t="s">
        <v>36</v>
      </c>
      <c r="T22" s="31" t="s">
        <v>95</v>
      </c>
      <c r="U22" s="187" t="s">
        <v>3282</v>
      </c>
      <c r="V22" s="150" t="s">
        <v>3293</v>
      </c>
      <c r="W22" s="141" t="str" cm="1">
        <f t="array" ref="W22">IF(SUM(LEN(B22:V22))=0,"",IF(OR(OR(ISBLANK(F22),SUM(LEN(C22),LEN(D22))=0),AND(NOT(E22="Unknown"),ISBLANK(J22)),AND(NOT(O22="Unknown"),ISBLANK(R22))),"Missing Information", INDEX(Table15[Entire Service Line Classification], MATCH(SUMIFS(Table15[Unique ID],Table15[System-Owned Portion],E22,Table15[If Material Anything Other than "Lead" in Column E,Was Material Ever Previously Lead?],G22,Table15[Customer-Owned Portion],O22),Table15[Unique ID],0),0)))</f>
        <v>Non-lead</v>
      </c>
      <c r="X22"/>
    </row>
    <row r="23" spans="2:24" ht="195" x14ac:dyDescent="0.25">
      <c r="B23" s="146" t="s">
        <v>3322</v>
      </c>
      <c r="C23" s="31" t="s">
        <v>3323</v>
      </c>
      <c r="D23" s="32" t="s">
        <v>3324</v>
      </c>
      <c r="E23" s="44" t="s">
        <v>52</v>
      </c>
      <c r="F23" s="43" t="s">
        <v>34</v>
      </c>
      <c r="G23" s="84" t="s">
        <v>34</v>
      </c>
      <c r="H23" s="31"/>
      <c r="I23" s="205"/>
      <c r="J23" s="84" t="s">
        <v>105</v>
      </c>
      <c r="K23" s="31" t="s">
        <v>34</v>
      </c>
      <c r="L23" s="31"/>
      <c r="M23" s="187"/>
      <c r="N23" s="148" t="s">
        <v>3325</v>
      </c>
      <c r="O23" s="44" t="s">
        <v>52</v>
      </c>
      <c r="P23" s="43"/>
      <c r="Q23" s="205"/>
      <c r="R23" s="84" t="s">
        <v>105</v>
      </c>
      <c r="S23" s="31" t="s">
        <v>34</v>
      </c>
      <c r="T23" s="31"/>
      <c r="U23" s="187"/>
      <c r="V23" s="150" t="s">
        <v>3325</v>
      </c>
      <c r="W23" s="141" t="str" cm="1">
        <f t="array" ref="W23">IF(SUM(LEN(B23:V23))=0,"",IF(OR(OR(ISBLANK(F23),SUM(LEN(C23),LEN(D23))=0),AND(NOT(E23="Unknown"),ISBLANK(J23)),AND(NOT(O23="Unknown"),ISBLANK(R23))),"Missing Information", INDEX(Table15[Entire Service Line Classification], MATCH(SUMIFS(Table15[Unique ID],Table15[System-Owned Portion],E23,Table15[If Material Anything Other than "Lead" in Column E,Was Material Ever Previously Lead?],G23,Table15[Customer-Owned Portion],O23),Table15[Unique ID],0),0)))</f>
        <v>Non-lead</v>
      </c>
      <c r="X23"/>
    </row>
    <row r="24" spans="2:24" ht="75" x14ac:dyDescent="0.25">
      <c r="B24" s="146" t="s">
        <v>2782</v>
      </c>
      <c r="C24" s="31" t="s">
        <v>2783</v>
      </c>
      <c r="D24" s="32" t="s">
        <v>2784</v>
      </c>
      <c r="E24" s="44" t="s">
        <v>43</v>
      </c>
      <c r="F24" s="43" t="s">
        <v>34</v>
      </c>
      <c r="G24" s="84" t="s">
        <v>34</v>
      </c>
      <c r="H24" s="31" t="s">
        <v>1479</v>
      </c>
      <c r="I24" s="205"/>
      <c r="J24" s="84" t="s">
        <v>188</v>
      </c>
      <c r="K24" s="31" t="s">
        <v>34</v>
      </c>
      <c r="L24" s="31"/>
      <c r="M24" s="187"/>
      <c r="N24" s="148" t="s">
        <v>2785</v>
      </c>
      <c r="O24" s="44" t="s">
        <v>52</v>
      </c>
      <c r="P24" s="43" t="s">
        <v>973</v>
      </c>
      <c r="Q24" s="205"/>
      <c r="R24" s="84" t="s">
        <v>188</v>
      </c>
      <c r="S24" s="31" t="s">
        <v>34</v>
      </c>
      <c r="T24" s="31"/>
      <c r="U24" s="187"/>
      <c r="V24" s="150" t="s">
        <v>974</v>
      </c>
      <c r="W24" s="141" t="str" cm="1">
        <f t="array" ref="W24">IF(SUM(LEN(B24:V24))=0,"",IF(OR(OR(ISBLANK(F24),SUM(LEN(C24),LEN(D24))=0),AND(NOT(E24="Unknown"),ISBLANK(J24)),AND(NOT(O24="Unknown"),ISBLANK(R24))),"Missing Information", INDEX(Table15[Entire Service Line Classification], MATCH(SUMIFS(Table15[Unique ID],Table15[System-Owned Portion],E24,Table15[If Material Anything Other than "Lead" in Column E,Was Material Ever Previously Lead?],G24,Table15[Customer-Owned Portion],O24),Table15[Unique ID],0),0)))</f>
        <v>Non-lead</v>
      </c>
      <c r="X24"/>
    </row>
    <row r="25" spans="2:24" ht="60" x14ac:dyDescent="0.25">
      <c r="B25" s="146" t="s">
        <v>3326</v>
      </c>
      <c r="C25" s="31" t="s">
        <v>3327</v>
      </c>
      <c r="D25" s="32" t="s">
        <v>3328</v>
      </c>
      <c r="E25" s="44" t="s">
        <v>43</v>
      </c>
      <c r="F25" s="43" t="s">
        <v>34</v>
      </c>
      <c r="G25" s="84" t="s">
        <v>34</v>
      </c>
      <c r="H25" s="31"/>
      <c r="I25" s="205"/>
      <c r="J25" s="84" t="s">
        <v>106</v>
      </c>
      <c r="K25" s="31" t="s">
        <v>36</v>
      </c>
      <c r="L25" s="31" t="s">
        <v>95</v>
      </c>
      <c r="M25" s="187" t="s">
        <v>3276</v>
      </c>
      <c r="N25" s="148" t="s">
        <v>3277</v>
      </c>
      <c r="O25" s="44" t="s">
        <v>43</v>
      </c>
      <c r="P25" s="43"/>
      <c r="Q25" s="205"/>
      <c r="R25" s="84" t="s">
        <v>106</v>
      </c>
      <c r="S25" s="31" t="s">
        <v>36</v>
      </c>
      <c r="T25" s="31" t="s">
        <v>95</v>
      </c>
      <c r="U25" s="187" t="s">
        <v>3276</v>
      </c>
      <c r="V25" s="150" t="s">
        <v>3277</v>
      </c>
      <c r="W25" s="141" t="str" cm="1">
        <f t="array" ref="W25">IF(SUM(LEN(B25:V25))=0,"",IF(OR(OR(ISBLANK(F25),SUM(LEN(C25),LEN(D25))=0),AND(NOT(E25="Unknown"),ISBLANK(J25)),AND(NOT(O25="Unknown"),ISBLANK(R25))),"Missing Information", INDEX(Table15[Entire Service Line Classification], MATCH(SUMIFS(Table15[Unique ID],Table15[System-Owned Portion],E25,Table15[If Material Anything Other than "Lead" in Column E,Was Material Ever Previously Lead?],G25,Table15[Customer-Owned Portion],O25),Table15[Unique ID],0),0)))</f>
        <v>Non-lead</v>
      </c>
      <c r="X25"/>
    </row>
    <row r="26" spans="2:24" ht="180" x14ac:dyDescent="0.25">
      <c r="B26" s="146" t="s">
        <v>3329</v>
      </c>
      <c r="C26" s="32" t="s">
        <v>3330</v>
      </c>
      <c r="D26" s="32" t="s">
        <v>3331</v>
      </c>
      <c r="E26" s="44" t="s">
        <v>52</v>
      </c>
      <c r="F26" s="43" t="s">
        <v>34</v>
      </c>
      <c r="G26" s="84" t="s">
        <v>34</v>
      </c>
      <c r="H26" s="31"/>
      <c r="I26" s="205"/>
      <c r="J26" s="84" t="s">
        <v>105</v>
      </c>
      <c r="K26" s="31" t="s">
        <v>34</v>
      </c>
      <c r="L26" s="31"/>
      <c r="M26" s="169"/>
      <c r="N26" s="148" t="s">
        <v>3332</v>
      </c>
      <c r="O26" s="44" t="s">
        <v>52</v>
      </c>
      <c r="P26" s="43"/>
      <c r="Q26" s="205"/>
      <c r="R26" s="84" t="s">
        <v>105</v>
      </c>
      <c r="S26" s="31" t="s">
        <v>34</v>
      </c>
      <c r="T26" s="31"/>
      <c r="U26" s="169"/>
      <c r="V26" s="150" t="s">
        <v>3332</v>
      </c>
      <c r="W26" s="141" t="str" cm="1">
        <f t="array" ref="W26">IF(SUM(LEN(B26:V26))=0,"",IF(OR(OR(ISBLANK(F26),SUM(LEN(C26),LEN(D26))=0),AND(NOT(E26="Unknown"),ISBLANK(J26)),AND(NOT(O26="Unknown"),ISBLANK(R26))),"Missing Information", INDEX(Table15[Entire Service Line Classification], MATCH(SUMIFS(Table15[Unique ID],Table15[System-Owned Portion],E26,Table15[If Material Anything Other than "Lead" in Column E,Was Material Ever Previously Lead?],G26,Table15[Customer-Owned Portion],O26),Table15[Unique ID],0),0)))</f>
        <v>Non-lead</v>
      </c>
      <c r="X26"/>
    </row>
    <row r="27" spans="2:24" ht="225" x14ac:dyDescent="0.25">
      <c r="B27" s="146" t="s">
        <v>3333</v>
      </c>
      <c r="C27" s="32" t="s">
        <v>3334</v>
      </c>
      <c r="D27" s="32" t="s">
        <v>3335</v>
      </c>
      <c r="E27" s="44" t="s">
        <v>35</v>
      </c>
      <c r="F27" s="43" t="s">
        <v>34</v>
      </c>
      <c r="G27" s="84" t="s">
        <v>34</v>
      </c>
      <c r="H27" s="31" t="s">
        <v>14947</v>
      </c>
      <c r="I27" s="205">
        <v>1</v>
      </c>
      <c r="J27" s="84" t="s">
        <v>45</v>
      </c>
      <c r="K27" s="31" t="s">
        <v>36</v>
      </c>
      <c r="L27" s="31" t="s">
        <v>95</v>
      </c>
      <c r="M27" s="169" t="s">
        <v>14947</v>
      </c>
      <c r="N27" s="148" t="s">
        <v>14948</v>
      </c>
      <c r="O27" s="44" t="s">
        <v>52</v>
      </c>
      <c r="P27" s="43"/>
      <c r="Q27" s="205"/>
      <c r="R27" s="84" t="s">
        <v>3268</v>
      </c>
      <c r="S27" s="31" t="s">
        <v>34</v>
      </c>
      <c r="T27" s="31"/>
      <c r="U27" s="169"/>
      <c r="V27" s="150" t="s">
        <v>3269</v>
      </c>
      <c r="W27" s="141" t="str" cm="1">
        <f t="array" ref="W27">IF(SUM(LEN(B27:V27))=0,"",IF(OR(OR(ISBLANK(F27),SUM(LEN(C27),LEN(D27))=0),AND(NOT(E27="Unknown"),ISBLANK(J27)),AND(NOT(O27="Unknown"),ISBLANK(R27))),"Missing Information", INDEX(Table15[Entire Service Line Classification], MATCH(SUMIFS(Table15[Unique ID],Table15[System-Owned Portion],E27,Table15[If Material Anything Other than "Lead" in Column E,Was Material Ever Previously Lead?],G27,Table15[Customer-Owned Portion],O27),Table15[Unique ID],0),0)))</f>
        <v>Non-lead</v>
      </c>
      <c r="X27"/>
    </row>
    <row r="28" spans="2:24" ht="60" x14ac:dyDescent="0.25">
      <c r="B28" s="146" t="s">
        <v>3336</v>
      </c>
      <c r="C28" s="32" t="s">
        <v>3337</v>
      </c>
      <c r="D28" s="32" t="s">
        <v>3338</v>
      </c>
      <c r="E28" s="44" t="s">
        <v>43</v>
      </c>
      <c r="F28" s="43" t="s">
        <v>34</v>
      </c>
      <c r="G28" s="84" t="s">
        <v>34</v>
      </c>
      <c r="H28" s="31"/>
      <c r="I28" s="205"/>
      <c r="J28" s="84" t="s">
        <v>106</v>
      </c>
      <c r="K28" s="31" t="s">
        <v>36</v>
      </c>
      <c r="L28" s="31" t="s">
        <v>95</v>
      </c>
      <c r="M28" s="169" t="s">
        <v>3282</v>
      </c>
      <c r="N28" s="148" t="s">
        <v>3283</v>
      </c>
      <c r="O28" s="44" t="s">
        <v>35</v>
      </c>
      <c r="P28" s="43"/>
      <c r="Q28" s="205"/>
      <c r="R28" s="84" t="s">
        <v>106</v>
      </c>
      <c r="S28" s="31" t="s">
        <v>36</v>
      </c>
      <c r="T28" s="31" t="s">
        <v>95</v>
      </c>
      <c r="U28" s="169" t="s">
        <v>3282</v>
      </c>
      <c r="V28" s="150" t="s">
        <v>3339</v>
      </c>
      <c r="W28" s="141" t="str" cm="1">
        <f t="array" ref="W28">IF(SUM(LEN(B28:V28))=0,"",IF(OR(OR(ISBLANK(F28),SUM(LEN(C28),LEN(D28))=0),AND(NOT(E28="Unknown"),ISBLANK(J28)),AND(NOT(O28="Unknown"),ISBLANK(R28))),"Missing Information", INDEX(Table15[Entire Service Line Classification], MATCH(SUMIFS(Table15[Unique ID],Table15[System-Owned Portion],E28,Table15[If Material Anything Other than "Lead" in Column E,Was Material Ever Previously Lead?],G28,Table15[Customer-Owned Portion],O28),Table15[Unique ID],0),0)))</f>
        <v>Non-lead</v>
      </c>
      <c r="X28"/>
    </row>
    <row r="29" spans="2:24" ht="60" x14ac:dyDescent="0.25">
      <c r="B29" s="146" t="s">
        <v>3340</v>
      </c>
      <c r="C29" s="32" t="s">
        <v>3341</v>
      </c>
      <c r="D29" s="32" t="s">
        <v>3342</v>
      </c>
      <c r="E29" s="44" t="s">
        <v>43</v>
      </c>
      <c r="F29" s="43" t="s">
        <v>34</v>
      </c>
      <c r="G29" s="84" t="s">
        <v>34</v>
      </c>
      <c r="H29" s="31"/>
      <c r="I29" s="205"/>
      <c r="J29" s="84" t="s">
        <v>106</v>
      </c>
      <c r="K29" s="31" t="s">
        <v>36</v>
      </c>
      <c r="L29" s="31" t="s">
        <v>95</v>
      </c>
      <c r="M29" s="169" t="s">
        <v>3276</v>
      </c>
      <c r="N29" s="148" t="s">
        <v>3277</v>
      </c>
      <c r="O29" s="44" t="s">
        <v>43</v>
      </c>
      <c r="P29" s="43"/>
      <c r="Q29" s="205"/>
      <c r="R29" s="84" t="s">
        <v>106</v>
      </c>
      <c r="S29" s="31" t="s">
        <v>36</v>
      </c>
      <c r="T29" s="31" t="s">
        <v>95</v>
      </c>
      <c r="U29" s="169" t="s">
        <v>3276</v>
      </c>
      <c r="V29" s="150" t="s">
        <v>3277</v>
      </c>
      <c r="W29" s="141" t="str" cm="1">
        <f t="array" ref="W29">IF(SUM(LEN(B29:V29))=0,"",IF(OR(OR(ISBLANK(F29),SUM(LEN(C29),LEN(D29))=0),AND(NOT(E29="Unknown"),ISBLANK(J29)),AND(NOT(O29="Unknown"),ISBLANK(R29))),"Missing Information", INDEX(Table15[Entire Service Line Classification], MATCH(SUMIFS(Table15[Unique ID],Table15[System-Owned Portion],E29,Table15[If Material Anything Other than "Lead" in Column E,Was Material Ever Previously Lead?],G29,Table15[Customer-Owned Portion],O29),Table15[Unique ID],0),0)))</f>
        <v>Non-lead</v>
      </c>
      <c r="X29"/>
    </row>
    <row r="30" spans="2:24" ht="225" x14ac:dyDescent="0.25">
      <c r="B30" s="146" t="s">
        <v>3343</v>
      </c>
      <c r="C30" s="32" t="s">
        <v>3344</v>
      </c>
      <c r="D30" s="32" t="s">
        <v>3345</v>
      </c>
      <c r="E30" s="44" t="s">
        <v>35</v>
      </c>
      <c r="F30" s="43" t="s">
        <v>34</v>
      </c>
      <c r="G30" s="84" t="s">
        <v>34</v>
      </c>
      <c r="H30" s="31" t="s">
        <v>14947</v>
      </c>
      <c r="I30" s="205">
        <v>1</v>
      </c>
      <c r="J30" s="84" t="s">
        <v>45</v>
      </c>
      <c r="K30" s="31" t="s">
        <v>36</v>
      </c>
      <c r="L30" s="31" t="s">
        <v>95</v>
      </c>
      <c r="M30" s="169" t="s">
        <v>14949</v>
      </c>
      <c r="N30" s="148" t="s">
        <v>14950</v>
      </c>
      <c r="O30" s="44" t="s">
        <v>52</v>
      </c>
      <c r="P30" s="43"/>
      <c r="Q30" s="205"/>
      <c r="R30" s="84" t="s">
        <v>3268</v>
      </c>
      <c r="S30" s="31" t="s">
        <v>34</v>
      </c>
      <c r="T30" s="31"/>
      <c r="U30" s="169"/>
      <c r="V30" s="150" t="s">
        <v>3269</v>
      </c>
      <c r="W30" s="141" t="str" cm="1">
        <f t="array" ref="W30">IF(SUM(LEN(B30:V30))=0,"",IF(OR(OR(ISBLANK(F30),SUM(LEN(C30),LEN(D30))=0),AND(NOT(E30="Unknown"),ISBLANK(J30)),AND(NOT(O30="Unknown"),ISBLANK(R30))),"Missing Information", INDEX(Table15[Entire Service Line Classification], MATCH(SUMIFS(Table15[Unique ID],Table15[System-Owned Portion],E30,Table15[If Material Anything Other than "Lead" in Column E,Was Material Ever Previously Lead?],G30,Table15[Customer-Owned Portion],O30),Table15[Unique ID],0),0)))</f>
        <v>Non-lead</v>
      </c>
      <c r="X30"/>
    </row>
    <row r="31" spans="2:24" ht="60" x14ac:dyDescent="0.25">
      <c r="B31" s="146" t="s">
        <v>3346</v>
      </c>
      <c r="C31" s="32" t="s">
        <v>3347</v>
      </c>
      <c r="D31" s="32" t="s">
        <v>3348</v>
      </c>
      <c r="E31" s="44" t="s">
        <v>43</v>
      </c>
      <c r="F31" s="43" t="s">
        <v>34</v>
      </c>
      <c r="G31" s="84" t="s">
        <v>34</v>
      </c>
      <c r="H31" s="31"/>
      <c r="I31" s="205"/>
      <c r="J31" s="84" t="s">
        <v>106</v>
      </c>
      <c r="K31" s="31" t="s">
        <v>36</v>
      </c>
      <c r="L31" s="31" t="s">
        <v>95</v>
      </c>
      <c r="M31" s="169" t="s">
        <v>3282</v>
      </c>
      <c r="N31" s="148" t="s">
        <v>3283</v>
      </c>
      <c r="O31" s="44" t="s">
        <v>43</v>
      </c>
      <c r="P31" s="43"/>
      <c r="Q31" s="205"/>
      <c r="R31" s="84" t="s">
        <v>106</v>
      </c>
      <c r="S31" s="31" t="s">
        <v>36</v>
      </c>
      <c r="T31" s="31" t="s">
        <v>95</v>
      </c>
      <c r="U31" s="169" t="s">
        <v>3282</v>
      </c>
      <c r="V31" s="150" t="s">
        <v>3283</v>
      </c>
      <c r="W31" s="141" t="str" cm="1">
        <f t="array" ref="W31">IF(SUM(LEN(B31:V31))=0,"",IF(OR(OR(ISBLANK(F31),SUM(LEN(C31),LEN(D31))=0),AND(NOT(E31="Unknown"),ISBLANK(J31)),AND(NOT(O31="Unknown"),ISBLANK(R31))),"Missing Information", INDEX(Table15[Entire Service Line Classification], MATCH(SUMIFS(Table15[Unique ID],Table15[System-Owned Portion],E31,Table15[If Material Anything Other than "Lead" in Column E,Was Material Ever Previously Lead?],G31,Table15[Customer-Owned Portion],O31),Table15[Unique ID],0),0)))</f>
        <v>Non-lead</v>
      </c>
      <c r="X31"/>
    </row>
    <row r="32" spans="2:24" ht="180" x14ac:dyDescent="0.25">
      <c r="B32" s="146" t="s">
        <v>3349</v>
      </c>
      <c r="C32" s="32" t="s">
        <v>3350</v>
      </c>
      <c r="D32" s="32" t="s">
        <v>3351</v>
      </c>
      <c r="E32" s="44" t="s">
        <v>52</v>
      </c>
      <c r="F32" s="43" t="s">
        <v>34</v>
      </c>
      <c r="G32" s="84" t="s">
        <v>34</v>
      </c>
      <c r="H32" s="31"/>
      <c r="I32" s="205"/>
      <c r="J32" s="84" t="s">
        <v>105</v>
      </c>
      <c r="K32" s="31" t="s">
        <v>34</v>
      </c>
      <c r="L32" s="31"/>
      <c r="M32" s="169"/>
      <c r="N32" s="148" t="s">
        <v>3332</v>
      </c>
      <c r="O32" s="44" t="s">
        <v>52</v>
      </c>
      <c r="P32" s="43"/>
      <c r="Q32" s="205"/>
      <c r="R32" s="84" t="s">
        <v>105</v>
      </c>
      <c r="S32" s="31" t="s">
        <v>34</v>
      </c>
      <c r="T32" s="31"/>
      <c r="U32" s="169"/>
      <c r="V32" s="150" t="s">
        <v>3332</v>
      </c>
      <c r="W32" s="141" t="str" cm="1">
        <f t="array" ref="W32">IF(SUM(LEN(B32:V32))=0,"",IF(OR(OR(ISBLANK(F32),SUM(LEN(C32),LEN(D32))=0),AND(NOT(E32="Unknown"),ISBLANK(J32)),AND(NOT(O32="Unknown"),ISBLANK(R32))),"Missing Information", INDEX(Table15[Entire Service Line Classification], MATCH(SUMIFS(Table15[Unique ID],Table15[System-Owned Portion],E32,Table15[If Material Anything Other than "Lead" in Column E,Was Material Ever Previously Lead?],G32,Table15[Customer-Owned Portion],O32),Table15[Unique ID],0),0)))</f>
        <v>Non-lead</v>
      </c>
      <c r="X32"/>
    </row>
    <row r="33" spans="2:24" ht="75" x14ac:dyDescent="0.25">
      <c r="B33" s="146" t="s">
        <v>3352</v>
      </c>
      <c r="C33" s="32" t="s">
        <v>3353</v>
      </c>
      <c r="D33" s="32" t="s">
        <v>3354</v>
      </c>
      <c r="E33" s="44" t="s">
        <v>43</v>
      </c>
      <c r="F33" s="43" t="s">
        <v>34</v>
      </c>
      <c r="G33" s="84" t="s">
        <v>34</v>
      </c>
      <c r="H33" s="31"/>
      <c r="I33" s="205"/>
      <c r="J33" s="84" t="s">
        <v>106</v>
      </c>
      <c r="K33" s="31" t="s">
        <v>36</v>
      </c>
      <c r="L33" s="31" t="s">
        <v>95</v>
      </c>
      <c r="M33" s="169" t="s">
        <v>3282</v>
      </c>
      <c r="N33" s="148" t="s">
        <v>3293</v>
      </c>
      <c r="O33" s="44" t="s">
        <v>43</v>
      </c>
      <c r="P33" s="43"/>
      <c r="Q33" s="205"/>
      <c r="R33" s="84" t="s">
        <v>106</v>
      </c>
      <c r="S33" s="31" t="s">
        <v>36</v>
      </c>
      <c r="T33" s="31" t="s">
        <v>95</v>
      </c>
      <c r="U33" s="169" t="s">
        <v>3282</v>
      </c>
      <c r="V33" s="150" t="s">
        <v>3293</v>
      </c>
      <c r="W33" s="141" t="str" cm="1">
        <f t="array" ref="W33">IF(SUM(LEN(B33:V33))=0,"",IF(OR(OR(ISBLANK(F33),SUM(LEN(C33),LEN(D33))=0),AND(NOT(E33="Unknown"),ISBLANK(J33)),AND(NOT(O33="Unknown"),ISBLANK(R33))),"Missing Information", INDEX(Table15[Entire Service Line Classification], MATCH(SUMIFS(Table15[Unique ID],Table15[System-Owned Portion],E33,Table15[If Material Anything Other than "Lead" in Column E,Was Material Ever Previously Lead?],G33,Table15[Customer-Owned Portion],O33),Table15[Unique ID],0),0)))</f>
        <v>Non-lead</v>
      </c>
      <c r="X33"/>
    </row>
    <row r="34" spans="2:24" ht="60" x14ac:dyDescent="0.25">
      <c r="B34" s="146" t="s">
        <v>3355</v>
      </c>
      <c r="C34" s="32" t="s">
        <v>3356</v>
      </c>
      <c r="D34" s="32" t="s">
        <v>3357</v>
      </c>
      <c r="E34" s="44" t="s">
        <v>43</v>
      </c>
      <c r="F34" s="43" t="s">
        <v>34</v>
      </c>
      <c r="G34" s="84" t="s">
        <v>34</v>
      </c>
      <c r="H34" s="31"/>
      <c r="I34" s="205"/>
      <c r="J34" s="84" t="s">
        <v>106</v>
      </c>
      <c r="K34" s="31" t="s">
        <v>36</v>
      </c>
      <c r="L34" s="31" t="s">
        <v>95</v>
      </c>
      <c r="M34" s="169" t="s">
        <v>3316</v>
      </c>
      <c r="N34" s="148" t="s">
        <v>3358</v>
      </c>
      <c r="O34" s="44" t="s">
        <v>43</v>
      </c>
      <c r="P34" s="43"/>
      <c r="Q34" s="205"/>
      <c r="R34" s="84" t="s">
        <v>106</v>
      </c>
      <c r="S34" s="31" t="s">
        <v>36</v>
      </c>
      <c r="T34" s="31" t="s">
        <v>95</v>
      </c>
      <c r="U34" s="169" t="s">
        <v>3316</v>
      </c>
      <c r="V34" s="150" t="s">
        <v>3358</v>
      </c>
      <c r="W34" s="141" t="str" cm="1">
        <f t="array" ref="W34">IF(SUM(LEN(B34:V34))=0,"",IF(OR(OR(ISBLANK(F34),SUM(LEN(C34),LEN(D34))=0),AND(NOT(E34="Unknown"),ISBLANK(J34)),AND(NOT(O34="Unknown"),ISBLANK(R34))),"Missing Information", INDEX(Table15[Entire Service Line Classification], MATCH(SUMIFS(Table15[Unique ID],Table15[System-Owned Portion],E34,Table15[If Material Anything Other than "Lead" in Column E,Was Material Ever Previously Lead?],G34,Table15[Customer-Owned Portion],O34),Table15[Unique ID],0),0)))</f>
        <v>Non-lead</v>
      </c>
      <c r="X34"/>
    </row>
    <row r="35" spans="2:24" ht="60" x14ac:dyDescent="0.25">
      <c r="B35" s="146" t="s">
        <v>3359</v>
      </c>
      <c r="C35" s="32" t="s">
        <v>3360</v>
      </c>
      <c r="D35" s="32" t="s">
        <v>3361</v>
      </c>
      <c r="E35" s="44" t="s">
        <v>43</v>
      </c>
      <c r="F35" s="43" t="s">
        <v>34</v>
      </c>
      <c r="G35" s="84" t="s">
        <v>34</v>
      </c>
      <c r="H35" s="31"/>
      <c r="I35" s="205"/>
      <c r="J35" s="84" t="s">
        <v>106</v>
      </c>
      <c r="K35" s="31" t="s">
        <v>36</v>
      </c>
      <c r="L35" s="31" t="s">
        <v>95</v>
      </c>
      <c r="M35" s="169" t="s">
        <v>3316</v>
      </c>
      <c r="N35" s="148" t="s">
        <v>3358</v>
      </c>
      <c r="O35" s="44" t="s">
        <v>35</v>
      </c>
      <c r="P35" s="43"/>
      <c r="Q35" s="205"/>
      <c r="R35" s="84" t="s">
        <v>106</v>
      </c>
      <c r="S35" s="31" t="s">
        <v>36</v>
      </c>
      <c r="T35" s="31" t="s">
        <v>95</v>
      </c>
      <c r="U35" s="169" t="s">
        <v>3316</v>
      </c>
      <c r="V35" s="150" t="s">
        <v>3362</v>
      </c>
      <c r="W35" s="141" t="str" cm="1">
        <f t="array" ref="W35">IF(SUM(LEN(B35:V35))=0,"",IF(OR(OR(ISBLANK(F35),SUM(LEN(C35),LEN(D35))=0),AND(NOT(E35="Unknown"),ISBLANK(J35)),AND(NOT(O35="Unknown"),ISBLANK(R35))),"Missing Information", INDEX(Table15[Entire Service Line Classification], MATCH(SUMIFS(Table15[Unique ID],Table15[System-Owned Portion],E35,Table15[If Material Anything Other than "Lead" in Column E,Was Material Ever Previously Lead?],G35,Table15[Customer-Owned Portion],O35),Table15[Unique ID],0),0)))</f>
        <v>Non-lead</v>
      </c>
      <c r="X35"/>
    </row>
    <row r="36" spans="2:24" ht="225" x14ac:dyDescent="0.25">
      <c r="B36" s="146" t="s">
        <v>3363</v>
      </c>
      <c r="C36" s="32" t="s">
        <v>3364</v>
      </c>
      <c r="D36" s="32" t="s">
        <v>3365</v>
      </c>
      <c r="E36" s="44" t="s">
        <v>52</v>
      </c>
      <c r="F36" s="43" t="s">
        <v>34</v>
      </c>
      <c r="G36" s="84" t="s">
        <v>34</v>
      </c>
      <c r="H36" s="31"/>
      <c r="I36" s="205"/>
      <c r="J36" s="84" t="s">
        <v>105</v>
      </c>
      <c r="K36" s="31" t="s">
        <v>34</v>
      </c>
      <c r="L36" s="31"/>
      <c r="M36" s="169"/>
      <c r="N36" s="148" t="s">
        <v>3366</v>
      </c>
      <c r="O36" s="44" t="s">
        <v>52</v>
      </c>
      <c r="P36" s="43"/>
      <c r="Q36" s="205"/>
      <c r="R36" s="84" t="s">
        <v>105</v>
      </c>
      <c r="S36" s="31" t="s">
        <v>34</v>
      </c>
      <c r="T36" s="31"/>
      <c r="U36" s="169"/>
      <c r="V36" s="150" t="s">
        <v>3366</v>
      </c>
      <c r="W36" s="141" t="str" cm="1">
        <f t="array" ref="W36">IF(SUM(LEN(B36:V36))=0,"",IF(OR(OR(ISBLANK(F36),SUM(LEN(C36),LEN(D36))=0),AND(NOT(E36="Unknown"),ISBLANK(J36)),AND(NOT(O36="Unknown"),ISBLANK(R36))),"Missing Information", INDEX(Table15[Entire Service Line Classification], MATCH(SUMIFS(Table15[Unique ID],Table15[System-Owned Portion],E36,Table15[If Material Anything Other than "Lead" in Column E,Was Material Ever Previously Lead?],G36,Table15[Customer-Owned Portion],O36),Table15[Unique ID],0),0)))</f>
        <v>Non-lead</v>
      </c>
      <c r="X36"/>
    </row>
    <row r="37" spans="2:24" ht="75" x14ac:dyDescent="0.25">
      <c r="B37" s="146" t="s">
        <v>3367</v>
      </c>
      <c r="C37" s="32" t="s">
        <v>3368</v>
      </c>
      <c r="D37" s="32" t="s">
        <v>3369</v>
      </c>
      <c r="E37" s="44" t="s">
        <v>43</v>
      </c>
      <c r="F37" s="43" t="s">
        <v>34</v>
      </c>
      <c r="G37" s="84" t="s">
        <v>34</v>
      </c>
      <c r="H37" s="31"/>
      <c r="I37" s="205"/>
      <c r="J37" s="84" t="s">
        <v>106</v>
      </c>
      <c r="K37" s="31" t="s">
        <v>36</v>
      </c>
      <c r="L37" s="31" t="s">
        <v>95</v>
      </c>
      <c r="M37" s="169" t="s">
        <v>3316</v>
      </c>
      <c r="N37" s="148" t="s">
        <v>3317</v>
      </c>
      <c r="O37" s="44" t="s">
        <v>35</v>
      </c>
      <c r="P37" s="43"/>
      <c r="Q37" s="205"/>
      <c r="R37" s="84" t="s">
        <v>106</v>
      </c>
      <c r="S37" s="31" t="s">
        <v>36</v>
      </c>
      <c r="T37" s="31" t="s">
        <v>95</v>
      </c>
      <c r="U37" s="169" t="s">
        <v>3316</v>
      </c>
      <c r="V37" s="150" t="s">
        <v>3370</v>
      </c>
      <c r="W37" s="141" t="str" cm="1">
        <f t="array" ref="W37">IF(SUM(LEN(B37:V37))=0,"",IF(OR(OR(ISBLANK(F37),SUM(LEN(C37),LEN(D37))=0),AND(NOT(E37="Unknown"),ISBLANK(J37)),AND(NOT(O37="Unknown"),ISBLANK(R37))),"Missing Information", INDEX(Table15[Entire Service Line Classification], MATCH(SUMIFS(Table15[Unique ID],Table15[System-Owned Portion],E37,Table15[If Material Anything Other than "Lead" in Column E,Was Material Ever Previously Lead?],G37,Table15[Customer-Owned Portion],O37),Table15[Unique ID],0),0)))</f>
        <v>Non-lead</v>
      </c>
      <c r="X37"/>
    </row>
    <row r="38" spans="2:24" ht="75" x14ac:dyDescent="0.25">
      <c r="B38" s="146" t="s">
        <v>3371</v>
      </c>
      <c r="C38" s="32" t="s">
        <v>3372</v>
      </c>
      <c r="D38" s="32" t="s">
        <v>3373</v>
      </c>
      <c r="E38" s="44" t="s">
        <v>43</v>
      </c>
      <c r="F38" s="43" t="s">
        <v>34</v>
      </c>
      <c r="G38" s="84" t="s">
        <v>34</v>
      </c>
      <c r="H38" s="31"/>
      <c r="I38" s="205"/>
      <c r="J38" s="84" t="s">
        <v>106</v>
      </c>
      <c r="K38" s="31" t="s">
        <v>36</v>
      </c>
      <c r="L38" s="31" t="s">
        <v>95</v>
      </c>
      <c r="M38" s="169" t="s">
        <v>3258</v>
      </c>
      <c r="N38" s="148" t="s">
        <v>3374</v>
      </c>
      <c r="O38" s="44" t="s">
        <v>35</v>
      </c>
      <c r="P38" s="43"/>
      <c r="Q38" s="205"/>
      <c r="R38" s="84" t="s">
        <v>106</v>
      </c>
      <c r="S38" s="31" t="s">
        <v>36</v>
      </c>
      <c r="T38" s="31" t="s">
        <v>95</v>
      </c>
      <c r="U38" s="169" t="s">
        <v>3258</v>
      </c>
      <c r="V38" s="150" t="s">
        <v>3375</v>
      </c>
      <c r="W38" s="141" t="str" cm="1">
        <f t="array" ref="W38">IF(SUM(LEN(B38:V38))=0,"",IF(OR(OR(ISBLANK(F38),SUM(LEN(C38),LEN(D38))=0),AND(NOT(E38="Unknown"),ISBLANK(J38)),AND(NOT(O38="Unknown"),ISBLANK(R38))),"Missing Information", INDEX(Table15[Entire Service Line Classification], MATCH(SUMIFS(Table15[Unique ID],Table15[System-Owned Portion],E38,Table15[If Material Anything Other than "Lead" in Column E,Was Material Ever Previously Lead?],G38,Table15[Customer-Owned Portion],O38),Table15[Unique ID],0),0)))</f>
        <v>Non-lead</v>
      </c>
      <c r="X38"/>
    </row>
    <row r="39" spans="2:24" ht="225" x14ac:dyDescent="0.25">
      <c r="B39" s="146" t="s">
        <v>3376</v>
      </c>
      <c r="C39" s="32" t="s">
        <v>3377</v>
      </c>
      <c r="D39" s="32" t="s">
        <v>3378</v>
      </c>
      <c r="E39" s="44" t="s">
        <v>52</v>
      </c>
      <c r="F39" s="43" t="s">
        <v>34</v>
      </c>
      <c r="G39" s="84" t="s">
        <v>34</v>
      </c>
      <c r="H39" s="31"/>
      <c r="I39" s="205"/>
      <c r="J39" s="84" t="s">
        <v>105</v>
      </c>
      <c r="K39" s="31" t="s">
        <v>34</v>
      </c>
      <c r="L39" s="31"/>
      <c r="M39" s="169"/>
      <c r="N39" s="148" t="s">
        <v>3366</v>
      </c>
      <c r="O39" s="44" t="s">
        <v>52</v>
      </c>
      <c r="P39" s="43"/>
      <c r="Q39" s="205"/>
      <c r="R39" s="84" t="s">
        <v>105</v>
      </c>
      <c r="S39" s="31" t="s">
        <v>34</v>
      </c>
      <c r="T39" s="31"/>
      <c r="U39" s="169"/>
      <c r="V39" s="150" t="s">
        <v>3366</v>
      </c>
      <c r="W39" s="141" t="str" cm="1">
        <f t="array" ref="W39">IF(SUM(LEN(B39:V39))=0,"",IF(OR(OR(ISBLANK(F39),SUM(LEN(C39),LEN(D39))=0),AND(NOT(E39="Unknown"),ISBLANK(J39)),AND(NOT(O39="Unknown"),ISBLANK(R39))),"Missing Information", INDEX(Table15[Entire Service Line Classification], MATCH(SUMIFS(Table15[Unique ID],Table15[System-Owned Portion],E39,Table15[If Material Anything Other than "Lead" in Column E,Was Material Ever Previously Lead?],G39,Table15[Customer-Owned Portion],O39),Table15[Unique ID],0),0)))</f>
        <v>Non-lead</v>
      </c>
      <c r="X39"/>
    </row>
    <row r="40" spans="2:24" ht="225" x14ac:dyDescent="0.25">
      <c r="B40" s="146" t="s">
        <v>3379</v>
      </c>
      <c r="C40" s="32" t="s">
        <v>3380</v>
      </c>
      <c r="D40" s="32" t="s">
        <v>3381</v>
      </c>
      <c r="E40" s="44" t="s">
        <v>52</v>
      </c>
      <c r="F40" s="43" t="s">
        <v>34</v>
      </c>
      <c r="G40" s="84" t="s">
        <v>34</v>
      </c>
      <c r="H40" s="31"/>
      <c r="I40" s="205"/>
      <c r="J40" s="84" t="s">
        <v>105</v>
      </c>
      <c r="K40" s="31" t="s">
        <v>34</v>
      </c>
      <c r="L40" s="31"/>
      <c r="M40" s="169"/>
      <c r="N40" s="148" t="s">
        <v>3366</v>
      </c>
      <c r="O40" s="44" t="s">
        <v>52</v>
      </c>
      <c r="P40" s="43"/>
      <c r="Q40" s="205"/>
      <c r="R40" s="84" t="s">
        <v>105</v>
      </c>
      <c r="S40" s="31" t="s">
        <v>34</v>
      </c>
      <c r="T40" s="31"/>
      <c r="U40" s="169"/>
      <c r="V40" s="150" t="s">
        <v>3366</v>
      </c>
      <c r="W40" s="141" t="str" cm="1">
        <f t="array" ref="W40">IF(SUM(LEN(B40:V40))=0,"",IF(OR(OR(ISBLANK(F40),SUM(LEN(C40),LEN(D40))=0),AND(NOT(E40="Unknown"),ISBLANK(J40)),AND(NOT(O40="Unknown"),ISBLANK(R40))),"Missing Information", INDEX(Table15[Entire Service Line Classification], MATCH(SUMIFS(Table15[Unique ID],Table15[System-Owned Portion],E40,Table15[If Material Anything Other than "Lead" in Column E,Was Material Ever Previously Lead?],G40,Table15[Customer-Owned Portion],O40),Table15[Unique ID],0),0)))</f>
        <v>Non-lead</v>
      </c>
      <c r="X40"/>
    </row>
    <row r="41" spans="2:24" ht="75" x14ac:dyDescent="0.25">
      <c r="B41" s="146" t="s">
        <v>3382</v>
      </c>
      <c r="C41" s="32" t="s">
        <v>3383</v>
      </c>
      <c r="D41" s="32" t="s">
        <v>3384</v>
      </c>
      <c r="E41" s="44" t="s">
        <v>43</v>
      </c>
      <c r="F41" s="43" t="s">
        <v>34</v>
      </c>
      <c r="G41" s="84" t="s">
        <v>34</v>
      </c>
      <c r="H41" s="31"/>
      <c r="I41" s="205"/>
      <c r="J41" s="84" t="s">
        <v>106</v>
      </c>
      <c r="K41" s="31" t="s">
        <v>36</v>
      </c>
      <c r="L41" s="31" t="s">
        <v>95</v>
      </c>
      <c r="M41" s="169" t="s">
        <v>3316</v>
      </c>
      <c r="N41" s="148" t="s">
        <v>3317</v>
      </c>
      <c r="O41" s="44" t="s">
        <v>43</v>
      </c>
      <c r="P41" s="43"/>
      <c r="Q41" s="205"/>
      <c r="R41" s="84" t="s">
        <v>106</v>
      </c>
      <c r="S41" s="31" t="s">
        <v>36</v>
      </c>
      <c r="T41" s="31" t="s">
        <v>95</v>
      </c>
      <c r="U41" s="169" t="s">
        <v>3316</v>
      </c>
      <c r="V41" s="150" t="s">
        <v>3317</v>
      </c>
      <c r="W41" s="141" t="str" cm="1">
        <f t="array" ref="W41">IF(SUM(LEN(B41:V41))=0,"",IF(OR(OR(ISBLANK(F41),SUM(LEN(C41),LEN(D41))=0),AND(NOT(E41="Unknown"),ISBLANK(J41)),AND(NOT(O41="Unknown"),ISBLANK(R41))),"Missing Information", INDEX(Table15[Entire Service Line Classification], MATCH(SUMIFS(Table15[Unique ID],Table15[System-Owned Portion],E41,Table15[If Material Anything Other than "Lead" in Column E,Was Material Ever Previously Lead?],G41,Table15[Customer-Owned Portion],O41),Table15[Unique ID],0),0)))</f>
        <v>Non-lead</v>
      </c>
      <c r="X41"/>
    </row>
    <row r="42" spans="2:24" ht="60" x14ac:dyDescent="0.25">
      <c r="B42" s="146" t="s">
        <v>3385</v>
      </c>
      <c r="C42" s="32" t="s">
        <v>3386</v>
      </c>
      <c r="D42" s="32" t="s">
        <v>3387</v>
      </c>
      <c r="E42" s="44" t="s">
        <v>43</v>
      </c>
      <c r="F42" s="43" t="s">
        <v>34</v>
      </c>
      <c r="G42" s="84" t="s">
        <v>34</v>
      </c>
      <c r="H42" s="31"/>
      <c r="I42" s="205"/>
      <c r="J42" s="84" t="s">
        <v>106</v>
      </c>
      <c r="K42" s="31" t="s">
        <v>36</v>
      </c>
      <c r="L42" s="31" t="s">
        <v>95</v>
      </c>
      <c r="M42" s="169" t="s">
        <v>3258</v>
      </c>
      <c r="N42" s="148" t="s">
        <v>3259</v>
      </c>
      <c r="O42" s="44" t="s">
        <v>43</v>
      </c>
      <c r="P42" s="43"/>
      <c r="Q42" s="205"/>
      <c r="R42" s="84" t="s">
        <v>106</v>
      </c>
      <c r="S42" s="31" t="s">
        <v>36</v>
      </c>
      <c r="T42" s="31" t="s">
        <v>95</v>
      </c>
      <c r="U42" s="169" t="s">
        <v>3258</v>
      </c>
      <c r="V42" s="150" t="s">
        <v>3259</v>
      </c>
      <c r="W42" s="141" t="str" cm="1">
        <f t="array" ref="W42">IF(SUM(LEN(B42:V42))=0,"",IF(OR(OR(ISBLANK(F42),SUM(LEN(C42),LEN(D42))=0),AND(NOT(E42="Unknown"),ISBLANK(J42)),AND(NOT(O42="Unknown"),ISBLANK(R42))),"Missing Information", INDEX(Table15[Entire Service Line Classification], MATCH(SUMIFS(Table15[Unique ID],Table15[System-Owned Portion],E42,Table15[If Material Anything Other than "Lead" in Column E,Was Material Ever Previously Lead?],G42,Table15[Customer-Owned Portion],O42),Table15[Unique ID],0),0)))</f>
        <v>Non-lead</v>
      </c>
      <c r="X42"/>
    </row>
    <row r="43" spans="2:24" ht="75" x14ac:dyDescent="0.25">
      <c r="B43" s="146" t="s">
        <v>3388</v>
      </c>
      <c r="C43" s="32" t="s">
        <v>3389</v>
      </c>
      <c r="D43" s="32" t="s">
        <v>3390</v>
      </c>
      <c r="E43" s="44" t="s">
        <v>43</v>
      </c>
      <c r="F43" s="43" t="s">
        <v>34</v>
      </c>
      <c r="G43" s="84" t="s">
        <v>34</v>
      </c>
      <c r="H43" s="31"/>
      <c r="I43" s="205"/>
      <c r="J43" s="84" t="s">
        <v>106</v>
      </c>
      <c r="K43" s="31" t="s">
        <v>36</v>
      </c>
      <c r="L43" s="31" t="s">
        <v>95</v>
      </c>
      <c r="M43" s="169" t="s">
        <v>3258</v>
      </c>
      <c r="N43" s="148" t="s">
        <v>3374</v>
      </c>
      <c r="O43" s="44" t="s">
        <v>35</v>
      </c>
      <c r="P43" s="43"/>
      <c r="Q43" s="205"/>
      <c r="R43" s="84" t="s">
        <v>106</v>
      </c>
      <c r="S43" s="31" t="s">
        <v>36</v>
      </c>
      <c r="T43" s="31" t="s">
        <v>95</v>
      </c>
      <c r="U43" s="169" t="s">
        <v>3258</v>
      </c>
      <c r="V43" s="150" t="s">
        <v>3375</v>
      </c>
      <c r="W43" s="141" t="str" cm="1">
        <f t="array" ref="W43">IF(SUM(LEN(B43:V43))=0,"",IF(OR(OR(ISBLANK(F43),SUM(LEN(C43),LEN(D43))=0),AND(NOT(E43="Unknown"),ISBLANK(J43)),AND(NOT(O43="Unknown"),ISBLANK(R43))),"Missing Information", INDEX(Table15[Entire Service Line Classification], MATCH(SUMIFS(Table15[Unique ID],Table15[System-Owned Portion],E43,Table15[If Material Anything Other than "Lead" in Column E,Was Material Ever Previously Lead?],G43,Table15[Customer-Owned Portion],O43),Table15[Unique ID],0),0)))</f>
        <v>Non-lead</v>
      </c>
      <c r="X43"/>
    </row>
    <row r="44" spans="2:24" ht="75" x14ac:dyDescent="0.25">
      <c r="B44" s="146" t="s">
        <v>3391</v>
      </c>
      <c r="C44" s="32" t="s">
        <v>3392</v>
      </c>
      <c r="D44" s="32" t="s">
        <v>3393</v>
      </c>
      <c r="E44" s="44" t="s">
        <v>43</v>
      </c>
      <c r="F44" s="43" t="s">
        <v>34</v>
      </c>
      <c r="G44" s="84" t="s">
        <v>34</v>
      </c>
      <c r="H44" s="31"/>
      <c r="I44" s="205"/>
      <c r="J44" s="84" t="s">
        <v>106</v>
      </c>
      <c r="K44" s="31" t="s">
        <v>36</v>
      </c>
      <c r="L44" s="31" t="s">
        <v>95</v>
      </c>
      <c r="M44" s="169" t="s">
        <v>3258</v>
      </c>
      <c r="N44" s="148" t="s">
        <v>3374</v>
      </c>
      <c r="O44" s="44" t="s">
        <v>35</v>
      </c>
      <c r="P44" s="43"/>
      <c r="Q44" s="205"/>
      <c r="R44" s="84" t="s">
        <v>106</v>
      </c>
      <c r="S44" s="31" t="s">
        <v>36</v>
      </c>
      <c r="T44" s="31" t="s">
        <v>95</v>
      </c>
      <c r="U44" s="169" t="s">
        <v>3258</v>
      </c>
      <c r="V44" s="150" t="s">
        <v>3394</v>
      </c>
      <c r="W44" s="141" t="str" cm="1">
        <f t="array" ref="W44">IF(SUM(LEN(B44:V44))=0,"",IF(OR(OR(ISBLANK(F44),SUM(LEN(C44),LEN(D44))=0),AND(NOT(E44="Unknown"),ISBLANK(J44)),AND(NOT(O44="Unknown"),ISBLANK(R44))),"Missing Information", INDEX(Table15[Entire Service Line Classification], MATCH(SUMIFS(Table15[Unique ID],Table15[System-Owned Portion],E44,Table15[If Material Anything Other than "Lead" in Column E,Was Material Ever Previously Lead?],G44,Table15[Customer-Owned Portion],O44),Table15[Unique ID],0),0)))</f>
        <v>Non-lead</v>
      </c>
      <c r="X44"/>
    </row>
    <row r="45" spans="2:24" ht="225" x14ac:dyDescent="0.25">
      <c r="B45" s="146" t="s">
        <v>3395</v>
      </c>
      <c r="C45" s="32" t="s">
        <v>3396</v>
      </c>
      <c r="D45" s="32" t="s">
        <v>3397</v>
      </c>
      <c r="E45" s="44" t="s">
        <v>52</v>
      </c>
      <c r="F45" s="43" t="s">
        <v>34</v>
      </c>
      <c r="G45" s="84" t="s">
        <v>34</v>
      </c>
      <c r="H45" s="31"/>
      <c r="I45" s="205"/>
      <c r="J45" s="84" t="s">
        <v>3268</v>
      </c>
      <c r="K45" s="31" t="s">
        <v>34</v>
      </c>
      <c r="L45" s="31"/>
      <c r="M45" s="169"/>
      <c r="N45" s="148" t="s">
        <v>3269</v>
      </c>
      <c r="O45" s="44" t="s">
        <v>52</v>
      </c>
      <c r="P45" s="43"/>
      <c r="Q45" s="205"/>
      <c r="R45" s="84" t="s">
        <v>3268</v>
      </c>
      <c r="S45" s="31" t="s">
        <v>34</v>
      </c>
      <c r="T45" s="31"/>
      <c r="U45" s="169"/>
      <c r="V45" s="150" t="s">
        <v>3269</v>
      </c>
      <c r="W45" s="141" t="str" cm="1">
        <f t="array" ref="W45">IF(SUM(LEN(B45:V45))=0,"",IF(OR(OR(ISBLANK(F45),SUM(LEN(C45),LEN(D45))=0),AND(NOT(E45="Unknown"),ISBLANK(J45)),AND(NOT(O45="Unknown"),ISBLANK(R45))),"Missing Information", INDEX(Table15[Entire Service Line Classification], MATCH(SUMIFS(Table15[Unique ID],Table15[System-Owned Portion],E45,Table15[If Material Anything Other than "Lead" in Column E,Was Material Ever Previously Lead?],G45,Table15[Customer-Owned Portion],O45),Table15[Unique ID],0),0)))</f>
        <v>Non-lead</v>
      </c>
      <c r="X45"/>
    </row>
    <row r="46" spans="2:24" ht="225" x14ac:dyDescent="0.25">
      <c r="B46" s="146" t="s">
        <v>3398</v>
      </c>
      <c r="C46" s="32" t="s">
        <v>3399</v>
      </c>
      <c r="D46" s="32" t="s">
        <v>3400</v>
      </c>
      <c r="E46" s="44" t="s">
        <v>52</v>
      </c>
      <c r="F46" s="43" t="s">
        <v>34</v>
      </c>
      <c r="G46" s="84" t="s">
        <v>34</v>
      </c>
      <c r="H46" s="31"/>
      <c r="I46" s="205"/>
      <c r="J46" s="84" t="s">
        <v>105</v>
      </c>
      <c r="K46" s="31" t="s">
        <v>34</v>
      </c>
      <c r="L46" s="31"/>
      <c r="M46" s="169"/>
      <c r="N46" s="148" t="s">
        <v>3366</v>
      </c>
      <c r="O46" s="44" t="s">
        <v>52</v>
      </c>
      <c r="P46" s="43"/>
      <c r="Q46" s="205"/>
      <c r="R46" s="84" t="s">
        <v>105</v>
      </c>
      <c r="S46" s="31" t="s">
        <v>34</v>
      </c>
      <c r="T46" s="31"/>
      <c r="U46" s="169"/>
      <c r="V46" s="150" t="s">
        <v>3366</v>
      </c>
      <c r="W46" s="141" t="str" cm="1">
        <f t="array" ref="W46">IF(SUM(LEN(B46:V46))=0,"",IF(OR(OR(ISBLANK(F46),SUM(LEN(C46),LEN(D46))=0),AND(NOT(E46="Unknown"),ISBLANK(J46)),AND(NOT(O46="Unknown"),ISBLANK(R46))),"Missing Information", INDEX(Table15[Entire Service Line Classification], MATCH(SUMIFS(Table15[Unique ID],Table15[System-Owned Portion],E46,Table15[If Material Anything Other than "Lead" in Column E,Was Material Ever Previously Lead?],G46,Table15[Customer-Owned Portion],O46),Table15[Unique ID],0),0)))</f>
        <v>Non-lead</v>
      </c>
      <c r="X46"/>
    </row>
    <row r="47" spans="2:24" ht="60" x14ac:dyDescent="0.25">
      <c r="B47" s="146" t="s">
        <v>3401</v>
      </c>
      <c r="C47" s="32" t="s">
        <v>3402</v>
      </c>
      <c r="D47" s="32" t="s">
        <v>3403</v>
      </c>
      <c r="E47" s="44" t="s">
        <v>43</v>
      </c>
      <c r="F47" s="43" t="s">
        <v>34</v>
      </c>
      <c r="G47" s="84" t="s">
        <v>34</v>
      </c>
      <c r="H47" s="31"/>
      <c r="I47" s="205"/>
      <c r="J47" s="84" t="s">
        <v>106</v>
      </c>
      <c r="K47" s="31" t="s">
        <v>36</v>
      </c>
      <c r="L47" s="31" t="s">
        <v>95</v>
      </c>
      <c r="M47" s="169" t="s">
        <v>3258</v>
      </c>
      <c r="N47" s="148" t="s">
        <v>3259</v>
      </c>
      <c r="O47" s="44" t="s">
        <v>35</v>
      </c>
      <c r="P47" s="43"/>
      <c r="Q47" s="205"/>
      <c r="R47" s="84" t="s">
        <v>106</v>
      </c>
      <c r="S47" s="31" t="s">
        <v>36</v>
      </c>
      <c r="T47" s="31" t="s">
        <v>95</v>
      </c>
      <c r="U47" s="169" t="s">
        <v>3258</v>
      </c>
      <c r="V47" s="150" t="s">
        <v>3264</v>
      </c>
      <c r="W47" s="141" t="str" cm="1">
        <f t="array" ref="W47">IF(SUM(LEN(B47:V47))=0,"",IF(OR(OR(ISBLANK(F47),SUM(LEN(C47),LEN(D47))=0),AND(NOT(E47="Unknown"),ISBLANK(J47)),AND(NOT(O47="Unknown"),ISBLANK(R47))),"Missing Information", INDEX(Table15[Entire Service Line Classification], MATCH(SUMIFS(Table15[Unique ID],Table15[System-Owned Portion],E47,Table15[If Material Anything Other than "Lead" in Column E,Was Material Ever Previously Lead?],G47,Table15[Customer-Owned Portion],O47),Table15[Unique ID],0),0)))</f>
        <v>Non-lead</v>
      </c>
      <c r="X47"/>
    </row>
    <row r="48" spans="2:24" ht="225" x14ac:dyDescent="0.25">
      <c r="B48" s="146" t="s">
        <v>3404</v>
      </c>
      <c r="C48" s="32" t="s">
        <v>3405</v>
      </c>
      <c r="D48" s="32" t="s">
        <v>3406</v>
      </c>
      <c r="E48" s="44" t="s">
        <v>52</v>
      </c>
      <c r="F48" s="43" t="s">
        <v>34</v>
      </c>
      <c r="G48" s="84" t="s">
        <v>34</v>
      </c>
      <c r="H48" s="31"/>
      <c r="I48" s="205"/>
      <c r="J48" s="84" t="s">
        <v>105</v>
      </c>
      <c r="K48" s="31" t="s">
        <v>34</v>
      </c>
      <c r="L48" s="31"/>
      <c r="M48" s="169"/>
      <c r="N48" s="148" t="s">
        <v>3366</v>
      </c>
      <c r="O48" s="44" t="s">
        <v>52</v>
      </c>
      <c r="P48" s="43"/>
      <c r="Q48" s="205"/>
      <c r="R48" s="84" t="s">
        <v>105</v>
      </c>
      <c r="S48" s="31" t="s">
        <v>34</v>
      </c>
      <c r="T48" s="31"/>
      <c r="U48" s="169"/>
      <c r="V48" s="150" t="s">
        <v>3366</v>
      </c>
      <c r="W48" s="141" t="str" cm="1">
        <f t="array" ref="W48">IF(SUM(LEN(B48:V48))=0,"",IF(OR(OR(ISBLANK(F48),SUM(LEN(C48),LEN(D48))=0),AND(NOT(E48="Unknown"),ISBLANK(J48)),AND(NOT(O48="Unknown"),ISBLANK(R48))),"Missing Information", INDEX(Table15[Entire Service Line Classification], MATCH(SUMIFS(Table15[Unique ID],Table15[System-Owned Portion],E48,Table15[If Material Anything Other than "Lead" in Column E,Was Material Ever Previously Lead?],G48,Table15[Customer-Owned Portion],O48),Table15[Unique ID],0),0)))</f>
        <v>Non-lead</v>
      </c>
      <c r="X48"/>
    </row>
    <row r="49" spans="2:24" ht="225" x14ac:dyDescent="0.25">
      <c r="B49" s="146" t="s">
        <v>3407</v>
      </c>
      <c r="C49" s="32" t="s">
        <v>3408</v>
      </c>
      <c r="D49" s="32" t="s">
        <v>3409</v>
      </c>
      <c r="E49" s="44" t="s">
        <v>52</v>
      </c>
      <c r="F49" s="43" t="s">
        <v>34</v>
      </c>
      <c r="G49" s="84" t="s">
        <v>34</v>
      </c>
      <c r="H49" s="31"/>
      <c r="I49" s="205"/>
      <c r="J49" s="84" t="s">
        <v>105</v>
      </c>
      <c r="K49" s="31" t="s">
        <v>34</v>
      </c>
      <c r="L49" s="31"/>
      <c r="M49" s="169"/>
      <c r="N49" s="148" t="s">
        <v>3366</v>
      </c>
      <c r="O49" s="44" t="s">
        <v>52</v>
      </c>
      <c r="P49" s="43"/>
      <c r="Q49" s="205"/>
      <c r="R49" s="84" t="s">
        <v>105</v>
      </c>
      <c r="S49" s="31" t="s">
        <v>34</v>
      </c>
      <c r="T49" s="31"/>
      <c r="U49" s="169"/>
      <c r="V49" s="150" t="s">
        <v>3366</v>
      </c>
      <c r="W49" s="141" t="str" cm="1">
        <f t="array" ref="W49">IF(SUM(LEN(B49:V49))=0,"",IF(OR(OR(ISBLANK(F49),SUM(LEN(C49),LEN(D49))=0),AND(NOT(E49="Unknown"),ISBLANK(J49)),AND(NOT(O49="Unknown"),ISBLANK(R49))),"Missing Information", INDEX(Table15[Entire Service Line Classification], MATCH(SUMIFS(Table15[Unique ID],Table15[System-Owned Portion],E49,Table15[If Material Anything Other than "Lead" in Column E,Was Material Ever Previously Lead?],G49,Table15[Customer-Owned Portion],O49),Table15[Unique ID],0),0)))</f>
        <v>Non-lead</v>
      </c>
      <c r="X49"/>
    </row>
    <row r="50" spans="2:24" ht="195" x14ac:dyDescent="0.25">
      <c r="B50" s="146" t="s">
        <v>3410</v>
      </c>
      <c r="C50" s="32" t="s">
        <v>3411</v>
      </c>
      <c r="D50" s="32" t="s">
        <v>3412</v>
      </c>
      <c r="E50" s="44" t="s">
        <v>52</v>
      </c>
      <c r="F50" s="43" t="s">
        <v>34</v>
      </c>
      <c r="G50" s="84" t="s">
        <v>34</v>
      </c>
      <c r="H50" s="31"/>
      <c r="I50" s="205"/>
      <c r="J50" s="84" t="s">
        <v>105</v>
      </c>
      <c r="K50" s="31" t="s">
        <v>34</v>
      </c>
      <c r="L50" s="31"/>
      <c r="M50" s="169"/>
      <c r="N50" s="148" t="s">
        <v>3325</v>
      </c>
      <c r="O50" s="44" t="s">
        <v>52</v>
      </c>
      <c r="P50" s="43"/>
      <c r="Q50" s="205"/>
      <c r="R50" s="84" t="s">
        <v>105</v>
      </c>
      <c r="S50" s="31" t="s">
        <v>34</v>
      </c>
      <c r="T50" s="31"/>
      <c r="U50" s="169"/>
      <c r="V50" s="150" t="s">
        <v>3325</v>
      </c>
      <c r="W50" s="141" t="str" cm="1">
        <f t="array" ref="W50">IF(SUM(LEN(B50:V50))=0,"",IF(OR(OR(ISBLANK(F50),SUM(LEN(C50),LEN(D50))=0),AND(NOT(E50="Unknown"),ISBLANK(J50)),AND(NOT(O50="Unknown"),ISBLANK(R50))),"Missing Information", INDEX(Table15[Entire Service Line Classification], MATCH(SUMIFS(Table15[Unique ID],Table15[System-Owned Portion],E50,Table15[If Material Anything Other than "Lead" in Column E,Was Material Ever Previously Lead?],G50,Table15[Customer-Owned Portion],O50),Table15[Unique ID],0),0)))</f>
        <v>Non-lead</v>
      </c>
      <c r="X50"/>
    </row>
    <row r="51" spans="2:24" ht="75" x14ac:dyDescent="0.25">
      <c r="B51" s="146" t="s">
        <v>3413</v>
      </c>
      <c r="C51" s="32" t="s">
        <v>3414</v>
      </c>
      <c r="D51" s="32" t="s">
        <v>3415</v>
      </c>
      <c r="E51" s="44" t="s">
        <v>43</v>
      </c>
      <c r="F51" s="43" t="s">
        <v>34</v>
      </c>
      <c r="G51" s="84" t="s">
        <v>34</v>
      </c>
      <c r="H51" s="31"/>
      <c r="I51" s="205"/>
      <c r="J51" s="84" t="s">
        <v>106</v>
      </c>
      <c r="K51" s="31" t="s">
        <v>36</v>
      </c>
      <c r="L51" s="31" t="s">
        <v>95</v>
      </c>
      <c r="M51" s="169" t="s">
        <v>3258</v>
      </c>
      <c r="N51" s="148" t="s">
        <v>3374</v>
      </c>
      <c r="O51" s="44" t="s">
        <v>43</v>
      </c>
      <c r="P51" s="43"/>
      <c r="Q51" s="205"/>
      <c r="R51" s="84" t="s">
        <v>106</v>
      </c>
      <c r="S51" s="31" t="s">
        <v>36</v>
      </c>
      <c r="T51" s="31" t="s">
        <v>95</v>
      </c>
      <c r="U51" s="169" t="s">
        <v>3258</v>
      </c>
      <c r="V51" s="150" t="s">
        <v>3374</v>
      </c>
      <c r="W51" s="141" t="str" cm="1">
        <f t="array" ref="W51">IF(SUM(LEN(B51:V51))=0,"",IF(OR(OR(ISBLANK(F51),SUM(LEN(C51),LEN(D51))=0),AND(NOT(E51="Unknown"),ISBLANK(J51)),AND(NOT(O51="Unknown"),ISBLANK(R51))),"Missing Information", INDEX(Table15[Entire Service Line Classification], MATCH(SUMIFS(Table15[Unique ID],Table15[System-Owned Portion],E51,Table15[If Material Anything Other than "Lead" in Column E,Was Material Ever Previously Lead?],G51,Table15[Customer-Owned Portion],O51),Table15[Unique ID],0),0)))</f>
        <v>Non-lead</v>
      </c>
      <c r="X51"/>
    </row>
    <row r="52" spans="2:24" ht="225" x14ac:dyDescent="0.25">
      <c r="B52" s="146" t="s">
        <v>3416</v>
      </c>
      <c r="C52" s="32" t="s">
        <v>3417</v>
      </c>
      <c r="D52" s="32" t="s">
        <v>3418</v>
      </c>
      <c r="E52" s="44" t="s">
        <v>52</v>
      </c>
      <c r="F52" s="43" t="s">
        <v>34</v>
      </c>
      <c r="G52" s="84" t="s">
        <v>34</v>
      </c>
      <c r="H52" s="31"/>
      <c r="I52" s="205"/>
      <c r="J52" s="84" t="s">
        <v>105</v>
      </c>
      <c r="K52" s="31" t="s">
        <v>34</v>
      </c>
      <c r="L52" s="31"/>
      <c r="M52" s="169"/>
      <c r="N52" s="148" t="s">
        <v>3366</v>
      </c>
      <c r="O52" s="44" t="s">
        <v>52</v>
      </c>
      <c r="P52" s="43"/>
      <c r="Q52" s="205"/>
      <c r="R52" s="84" t="s">
        <v>105</v>
      </c>
      <c r="S52" s="31" t="s">
        <v>34</v>
      </c>
      <c r="T52" s="31"/>
      <c r="U52" s="169"/>
      <c r="V52" s="150" t="s">
        <v>3366</v>
      </c>
      <c r="W52" s="141" t="str" cm="1">
        <f t="array" ref="W52">IF(SUM(LEN(B52:V52))=0,"",IF(OR(OR(ISBLANK(F52),SUM(LEN(C52),LEN(D52))=0),AND(NOT(E52="Unknown"),ISBLANK(J52)),AND(NOT(O52="Unknown"),ISBLANK(R52))),"Missing Information", INDEX(Table15[Entire Service Line Classification], MATCH(SUMIFS(Table15[Unique ID],Table15[System-Owned Portion],E52,Table15[If Material Anything Other than "Lead" in Column E,Was Material Ever Previously Lead?],G52,Table15[Customer-Owned Portion],O52),Table15[Unique ID],0),0)))</f>
        <v>Non-lead</v>
      </c>
      <c r="X52"/>
    </row>
    <row r="53" spans="2:24" ht="225" x14ac:dyDescent="0.25">
      <c r="B53" s="146" t="s">
        <v>3419</v>
      </c>
      <c r="C53" s="32" t="s">
        <v>3420</v>
      </c>
      <c r="D53" s="32" t="s">
        <v>3421</v>
      </c>
      <c r="E53" s="44" t="s">
        <v>52</v>
      </c>
      <c r="F53" s="43" t="s">
        <v>34</v>
      </c>
      <c r="G53" s="84" t="s">
        <v>34</v>
      </c>
      <c r="H53" s="31"/>
      <c r="I53" s="205"/>
      <c r="J53" s="84" t="s">
        <v>105</v>
      </c>
      <c r="K53" s="31" t="s">
        <v>34</v>
      </c>
      <c r="L53" s="31"/>
      <c r="M53" s="169"/>
      <c r="N53" s="148" t="s">
        <v>3366</v>
      </c>
      <c r="O53" s="44" t="s">
        <v>52</v>
      </c>
      <c r="P53" s="43"/>
      <c r="Q53" s="205"/>
      <c r="R53" s="84" t="s">
        <v>105</v>
      </c>
      <c r="S53" s="31" t="s">
        <v>34</v>
      </c>
      <c r="T53" s="31"/>
      <c r="U53" s="169"/>
      <c r="V53" s="150" t="s">
        <v>3366</v>
      </c>
      <c r="W53" s="141" t="str" cm="1">
        <f t="array" ref="W53">IF(SUM(LEN(B53:V53))=0,"",IF(OR(OR(ISBLANK(F53),SUM(LEN(C53),LEN(D53))=0),AND(NOT(E53="Unknown"),ISBLANK(J53)),AND(NOT(O53="Unknown"),ISBLANK(R53))),"Missing Information", INDEX(Table15[Entire Service Line Classification], MATCH(SUMIFS(Table15[Unique ID],Table15[System-Owned Portion],E53,Table15[If Material Anything Other than "Lead" in Column E,Was Material Ever Previously Lead?],G53,Table15[Customer-Owned Portion],O53),Table15[Unique ID],0),0)))</f>
        <v>Non-lead</v>
      </c>
      <c r="X53"/>
    </row>
    <row r="54" spans="2:24" ht="225" x14ac:dyDescent="0.25">
      <c r="B54" s="146" t="s">
        <v>3422</v>
      </c>
      <c r="C54" s="32" t="s">
        <v>3423</v>
      </c>
      <c r="D54" s="32" t="s">
        <v>3424</v>
      </c>
      <c r="E54" s="44" t="s">
        <v>52</v>
      </c>
      <c r="F54" s="43" t="s">
        <v>34</v>
      </c>
      <c r="G54" s="84" t="s">
        <v>34</v>
      </c>
      <c r="H54" s="31"/>
      <c r="I54" s="205"/>
      <c r="J54" s="84" t="s">
        <v>105</v>
      </c>
      <c r="K54" s="31" t="s">
        <v>34</v>
      </c>
      <c r="L54" s="31"/>
      <c r="M54" s="169"/>
      <c r="N54" s="148" t="s">
        <v>3366</v>
      </c>
      <c r="O54" s="44" t="s">
        <v>52</v>
      </c>
      <c r="P54" s="43"/>
      <c r="Q54" s="205"/>
      <c r="R54" s="84" t="s">
        <v>105</v>
      </c>
      <c r="S54" s="31" t="s">
        <v>34</v>
      </c>
      <c r="T54" s="31"/>
      <c r="U54" s="169"/>
      <c r="V54" s="150" t="s">
        <v>3366</v>
      </c>
      <c r="W54" s="141" t="str" cm="1">
        <f t="array" ref="W54">IF(SUM(LEN(B54:V54))=0,"",IF(OR(OR(ISBLANK(F54),SUM(LEN(C54),LEN(D54))=0),AND(NOT(E54="Unknown"),ISBLANK(J54)),AND(NOT(O54="Unknown"),ISBLANK(R54))),"Missing Information", INDEX(Table15[Entire Service Line Classification], MATCH(SUMIFS(Table15[Unique ID],Table15[System-Owned Portion],E54,Table15[If Material Anything Other than "Lead" in Column E,Was Material Ever Previously Lead?],G54,Table15[Customer-Owned Portion],O54),Table15[Unique ID],0),0)))</f>
        <v>Non-lead</v>
      </c>
      <c r="X54"/>
    </row>
    <row r="55" spans="2:24" ht="225" x14ac:dyDescent="0.25">
      <c r="B55" s="146" t="s">
        <v>3425</v>
      </c>
      <c r="C55" s="32" t="s">
        <v>3426</v>
      </c>
      <c r="D55" s="32" t="s">
        <v>3427</v>
      </c>
      <c r="E55" s="44" t="s">
        <v>52</v>
      </c>
      <c r="F55" s="43" t="s">
        <v>34</v>
      </c>
      <c r="G55" s="84" t="s">
        <v>34</v>
      </c>
      <c r="H55" s="31"/>
      <c r="I55" s="205"/>
      <c r="J55" s="84" t="s">
        <v>105</v>
      </c>
      <c r="K55" s="31" t="s">
        <v>34</v>
      </c>
      <c r="L55" s="31"/>
      <c r="M55" s="169"/>
      <c r="N55" s="148" t="s">
        <v>3366</v>
      </c>
      <c r="O55" s="44" t="s">
        <v>52</v>
      </c>
      <c r="P55" s="43"/>
      <c r="Q55" s="205"/>
      <c r="R55" s="84" t="s">
        <v>105</v>
      </c>
      <c r="S55" s="31" t="s">
        <v>34</v>
      </c>
      <c r="T55" s="31"/>
      <c r="U55" s="169"/>
      <c r="V55" s="150" t="s">
        <v>3366</v>
      </c>
      <c r="W55" s="141" t="str" cm="1">
        <f t="array" ref="W55">IF(SUM(LEN(B55:V55))=0,"",IF(OR(OR(ISBLANK(F55),SUM(LEN(C55),LEN(D55))=0),AND(NOT(E55="Unknown"),ISBLANK(J55)),AND(NOT(O55="Unknown"),ISBLANK(R55))),"Missing Information", INDEX(Table15[Entire Service Line Classification], MATCH(SUMIFS(Table15[Unique ID],Table15[System-Owned Portion],E55,Table15[If Material Anything Other than "Lead" in Column E,Was Material Ever Previously Lead?],G55,Table15[Customer-Owned Portion],O55),Table15[Unique ID],0),0)))</f>
        <v>Non-lead</v>
      </c>
      <c r="X55"/>
    </row>
    <row r="56" spans="2:24" ht="225" x14ac:dyDescent="0.25">
      <c r="B56" s="146" t="s">
        <v>3428</v>
      </c>
      <c r="C56" s="32" t="s">
        <v>3429</v>
      </c>
      <c r="D56" s="32" t="s">
        <v>3430</v>
      </c>
      <c r="E56" s="44" t="s">
        <v>52</v>
      </c>
      <c r="F56" s="43" t="s">
        <v>34</v>
      </c>
      <c r="G56" s="84" t="s">
        <v>34</v>
      </c>
      <c r="H56" s="31"/>
      <c r="I56" s="205"/>
      <c r="J56" s="84" t="s">
        <v>3268</v>
      </c>
      <c r="K56" s="31" t="s">
        <v>34</v>
      </c>
      <c r="L56" s="31"/>
      <c r="M56" s="169"/>
      <c r="N56" s="148" t="s">
        <v>3269</v>
      </c>
      <c r="O56" s="44" t="s">
        <v>52</v>
      </c>
      <c r="P56" s="43"/>
      <c r="Q56" s="205"/>
      <c r="R56" s="84" t="s">
        <v>3268</v>
      </c>
      <c r="S56" s="31" t="s">
        <v>34</v>
      </c>
      <c r="T56" s="31"/>
      <c r="U56" s="169"/>
      <c r="V56" s="150" t="s">
        <v>3269</v>
      </c>
      <c r="W56" s="141" t="str" cm="1">
        <f t="array" ref="W56">IF(SUM(LEN(B56:V56))=0,"",IF(OR(OR(ISBLANK(F56),SUM(LEN(C56),LEN(D56))=0),AND(NOT(E56="Unknown"),ISBLANK(J56)),AND(NOT(O56="Unknown"),ISBLANK(R56))),"Missing Information", INDEX(Table15[Entire Service Line Classification], MATCH(SUMIFS(Table15[Unique ID],Table15[System-Owned Portion],E56,Table15[If Material Anything Other than "Lead" in Column E,Was Material Ever Previously Lead?],G56,Table15[Customer-Owned Portion],O56),Table15[Unique ID],0),0)))</f>
        <v>Non-lead</v>
      </c>
      <c r="X56"/>
    </row>
    <row r="57" spans="2:24" ht="210" x14ac:dyDescent="0.25">
      <c r="B57" s="146" t="s">
        <v>3431</v>
      </c>
      <c r="C57" s="32" t="s">
        <v>3432</v>
      </c>
      <c r="D57" s="32" t="s">
        <v>3433</v>
      </c>
      <c r="E57" s="44" t="s">
        <v>52</v>
      </c>
      <c r="F57" s="43" t="s">
        <v>34</v>
      </c>
      <c r="G57" s="84" t="s">
        <v>34</v>
      </c>
      <c r="H57" s="31"/>
      <c r="I57" s="205"/>
      <c r="J57" s="84" t="s">
        <v>105</v>
      </c>
      <c r="K57" s="31" t="s">
        <v>34</v>
      </c>
      <c r="L57" s="31"/>
      <c r="M57" s="169"/>
      <c r="N57" s="148" t="s">
        <v>3434</v>
      </c>
      <c r="O57" s="44" t="s">
        <v>52</v>
      </c>
      <c r="P57" s="43"/>
      <c r="Q57" s="205"/>
      <c r="R57" s="84" t="s">
        <v>105</v>
      </c>
      <c r="S57" s="31" t="s">
        <v>34</v>
      </c>
      <c r="T57" s="31"/>
      <c r="U57" s="169"/>
      <c r="V57" s="150" t="s">
        <v>3434</v>
      </c>
      <c r="W57" s="141" t="str" cm="1">
        <f t="array" ref="W57">IF(SUM(LEN(B57:V57))=0,"",IF(OR(OR(ISBLANK(F57),SUM(LEN(C57),LEN(D57))=0),AND(NOT(E57="Unknown"),ISBLANK(J57)),AND(NOT(O57="Unknown"),ISBLANK(R57))),"Missing Information", INDEX(Table15[Entire Service Line Classification], MATCH(SUMIFS(Table15[Unique ID],Table15[System-Owned Portion],E57,Table15[If Material Anything Other than "Lead" in Column E,Was Material Ever Previously Lead?],G57,Table15[Customer-Owned Portion],O57),Table15[Unique ID],0),0)))</f>
        <v>Non-lead</v>
      </c>
      <c r="X57"/>
    </row>
    <row r="58" spans="2:24" ht="60" x14ac:dyDescent="0.25">
      <c r="B58" s="146" t="s">
        <v>3435</v>
      </c>
      <c r="C58" s="32" t="s">
        <v>3436</v>
      </c>
      <c r="D58" s="32" t="s">
        <v>3437</v>
      </c>
      <c r="E58" s="44" t="s">
        <v>43</v>
      </c>
      <c r="F58" s="43" t="s">
        <v>34</v>
      </c>
      <c r="G58" s="84" t="s">
        <v>34</v>
      </c>
      <c r="H58" s="31"/>
      <c r="I58" s="205"/>
      <c r="J58" s="84" t="s">
        <v>106</v>
      </c>
      <c r="K58" s="31" t="s">
        <v>36</v>
      </c>
      <c r="L58" s="31" t="s">
        <v>95</v>
      </c>
      <c r="M58" s="169" t="s">
        <v>3438</v>
      </c>
      <c r="N58" s="148" t="s">
        <v>3439</v>
      </c>
      <c r="O58" s="44" t="s">
        <v>35</v>
      </c>
      <c r="P58" s="43"/>
      <c r="Q58" s="205"/>
      <c r="R58" s="84" t="s">
        <v>106</v>
      </c>
      <c r="S58" s="31" t="s">
        <v>36</v>
      </c>
      <c r="T58" s="31" t="s">
        <v>95</v>
      </c>
      <c r="U58" s="169" t="s">
        <v>3438</v>
      </c>
      <c r="V58" s="150" t="s">
        <v>3440</v>
      </c>
      <c r="W58" s="141" t="str" cm="1">
        <f t="array" ref="W58">IF(SUM(LEN(B58:V58))=0,"",IF(OR(OR(ISBLANK(F58),SUM(LEN(C58),LEN(D58))=0),AND(NOT(E58="Unknown"),ISBLANK(J58)),AND(NOT(O58="Unknown"),ISBLANK(R58))),"Missing Information", INDEX(Table15[Entire Service Line Classification], MATCH(SUMIFS(Table15[Unique ID],Table15[System-Owned Portion],E58,Table15[If Material Anything Other than "Lead" in Column E,Was Material Ever Previously Lead?],G58,Table15[Customer-Owned Portion],O58),Table15[Unique ID],0),0)))</f>
        <v>Non-lead</v>
      </c>
      <c r="X58"/>
    </row>
    <row r="59" spans="2:24" ht="60" x14ac:dyDescent="0.25">
      <c r="B59" s="146" t="s">
        <v>3441</v>
      </c>
      <c r="C59" s="32" t="s">
        <v>3442</v>
      </c>
      <c r="D59" s="32" t="s">
        <v>3443</v>
      </c>
      <c r="E59" s="44" t="s">
        <v>43</v>
      </c>
      <c r="F59" s="43" t="s">
        <v>34</v>
      </c>
      <c r="G59" s="84" t="s">
        <v>34</v>
      </c>
      <c r="H59" s="31"/>
      <c r="I59" s="205"/>
      <c r="J59" s="84" t="s">
        <v>106</v>
      </c>
      <c r="K59" s="31" t="s">
        <v>36</v>
      </c>
      <c r="L59" s="31" t="s">
        <v>95</v>
      </c>
      <c r="M59" s="169" t="s">
        <v>3438</v>
      </c>
      <c r="N59" s="148" t="s">
        <v>3439</v>
      </c>
      <c r="O59" s="44" t="s">
        <v>35</v>
      </c>
      <c r="P59" s="43"/>
      <c r="Q59" s="205"/>
      <c r="R59" s="84" t="s">
        <v>106</v>
      </c>
      <c r="S59" s="31" t="s">
        <v>36</v>
      </c>
      <c r="T59" s="31" t="s">
        <v>95</v>
      </c>
      <c r="U59" s="169" t="s">
        <v>3438</v>
      </c>
      <c r="V59" s="150" t="s">
        <v>3444</v>
      </c>
      <c r="W59" s="141" t="str" cm="1">
        <f t="array" ref="W59">IF(SUM(LEN(B59:V59))=0,"",IF(OR(OR(ISBLANK(F59),SUM(LEN(C59),LEN(D59))=0),AND(NOT(E59="Unknown"),ISBLANK(J59)),AND(NOT(O59="Unknown"),ISBLANK(R59))),"Missing Information", INDEX(Table15[Entire Service Line Classification], MATCH(SUMIFS(Table15[Unique ID],Table15[System-Owned Portion],E59,Table15[If Material Anything Other than "Lead" in Column E,Was Material Ever Previously Lead?],G59,Table15[Customer-Owned Portion],O59),Table15[Unique ID],0),0)))</f>
        <v>Non-lead</v>
      </c>
      <c r="X59"/>
    </row>
    <row r="60" spans="2:24" ht="225" x14ac:dyDescent="0.25">
      <c r="B60" s="146" t="s">
        <v>3445</v>
      </c>
      <c r="C60" s="32" t="s">
        <v>3446</v>
      </c>
      <c r="D60" s="32" t="s">
        <v>3447</v>
      </c>
      <c r="E60" s="44" t="s">
        <v>52</v>
      </c>
      <c r="F60" s="43" t="s">
        <v>34</v>
      </c>
      <c r="G60" s="84" t="s">
        <v>34</v>
      </c>
      <c r="H60" s="31"/>
      <c r="I60" s="205"/>
      <c r="J60" s="84" t="s">
        <v>105</v>
      </c>
      <c r="K60" s="31" t="s">
        <v>34</v>
      </c>
      <c r="L60" s="31"/>
      <c r="M60" s="169"/>
      <c r="N60" s="148" t="s">
        <v>3366</v>
      </c>
      <c r="O60" s="44" t="s">
        <v>52</v>
      </c>
      <c r="P60" s="43"/>
      <c r="Q60" s="205"/>
      <c r="R60" s="84" t="s">
        <v>105</v>
      </c>
      <c r="S60" s="31" t="s">
        <v>34</v>
      </c>
      <c r="T60" s="31"/>
      <c r="U60" s="169"/>
      <c r="V60" s="150" t="s">
        <v>3366</v>
      </c>
      <c r="W60" s="141" t="str" cm="1">
        <f t="array" ref="W60">IF(SUM(LEN(B60:V60))=0,"",IF(OR(OR(ISBLANK(F60),SUM(LEN(C60),LEN(D60))=0),AND(NOT(E60="Unknown"),ISBLANK(J60)),AND(NOT(O60="Unknown"),ISBLANK(R60))),"Missing Information", INDEX(Table15[Entire Service Line Classification], MATCH(SUMIFS(Table15[Unique ID],Table15[System-Owned Portion],E60,Table15[If Material Anything Other than "Lead" in Column E,Was Material Ever Previously Lead?],G60,Table15[Customer-Owned Portion],O60),Table15[Unique ID],0),0)))</f>
        <v>Non-lead</v>
      </c>
      <c r="X60"/>
    </row>
    <row r="61" spans="2:24" ht="225" x14ac:dyDescent="0.25">
      <c r="B61" s="146" t="s">
        <v>3448</v>
      </c>
      <c r="C61" s="32" t="s">
        <v>3449</v>
      </c>
      <c r="D61" s="32" t="s">
        <v>3450</v>
      </c>
      <c r="E61" s="44" t="s">
        <v>52</v>
      </c>
      <c r="F61" s="43" t="s">
        <v>34</v>
      </c>
      <c r="G61" s="84" t="s">
        <v>34</v>
      </c>
      <c r="H61" s="31"/>
      <c r="I61" s="205"/>
      <c r="J61" s="84" t="s">
        <v>105</v>
      </c>
      <c r="K61" s="31" t="s">
        <v>34</v>
      </c>
      <c r="L61" s="31"/>
      <c r="M61" s="169"/>
      <c r="N61" s="148" t="s">
        <v>3366</v>
      </c>
      <c r="O61" s="44" t="s">
        <v>52</v>
      </c>
      <c r="P61" s="43"/>
      <c r="Q61" s="205"/>
      <c r="R61" s="84" t="s">
        <v>105</v>
      </c>
      <c r="S61" s="31" t="s">
        <v>34</v>
      </c>
      <c r="T61" s="31"/>
      <c r="U61" s="169"/>
      <c r="V61" s="150" t="s">
        <v>3366</v>
      </c>
      <c r="W61" s="141" t="str" cm="1">
        <f t="array" ref="W61">IF(SUM(LEN(B61:V61))=0,"",IF(OR(OR(ISBLANK(F61),SUM(LEN(C61),LEN(D61))=0),AND(NOT(E61="Unknown"),ISBLANK(J61)),AND(NOT(O61="Unknown"),ISBLANK(R61))),"Missing Information", INDEX(Table15[Entire Service Line Classification], MATCH(SUMIFS(Table15[Unique ID],Table15[System-Owned Portion],E61,Table15[If Material Anything Other than "Lead" in Column E,Was Material Ever Previously Lead?],G61,Table15[Customer-Owned Portion],O61),Table15[Unique ID],0),0)))</f>
        <v>Non-lead</v>
      </c>
      <c r="X61"/>
    </row>
    <row r="62" spans="2:24" ht="225" x14ac:dyDescent="0.25">
      <c r="B62" s="146" t="s">
        <v>3451</v>
      </c>
      <c r="C62" s="32" t="s">
        <v>3452</v>
      </c>
      <c r="D62" s="32" t="s">
        <v>3453</v>
      </c>
      <c r="E62" s="44" t="s">
        <v>52</v>
      </c>
      <c r="F62" s="43" t="s">
        <v>34</v>
      </c>
      <c r="G62" s="84" t="s">
        <v>34</v>
      </c>
      <c r="H62" s="31"/>
      <c r="I62" s="205"/>
      <c r="J62" s="84" t="s">
        <v>3268</v>
      </c>
      <c r="K62" s="31" t="s">
        <v>34</v>
      </c>
      <c r="L62" s="31"/>
      <c r="M62" s="169"/>
      <c r="N62" s="148" t="s">
        <v>3269</v>
      </c>
      <c r="O62" s="44" t="s">
        <v>52</v>
      </c>
      <c r="P62" s="43"/>
      <c r="Q62" s="205"/>
      <c r="R62" s="84" t="s">
        <v>3268</v>
      </c>
      <c r="S62" s="31" t="s">
        <v>34</v>
      </c>
      <c r="T62" s="31"/>
      <c r="U62" s="169"/>
      <c r="V62" s="150" t="s">
        <v>3269</v>
      </c>
      <c r="W62" s="141" t="str" cm="1">
        <f t="array" ref="W62">IF(SUM(LEN(B62:V62))=0,"",IF(OR(OR(ISBLANK(F62),SUM(LEN(C62),LEN(D62))=0),AND(NOT(E62="Unknown"),ISBLANK(J62)),AND(NOT(O62="Unknown"),ISBLANK(R62))),"Missing Information", INDEX(Table15[Entire Service Line Classification], MATCH(SUMIFS(Table15[Unique ID],Table15[System-Owned Portion],E62,Table15[If Material Anything Other than "Lead" in Column E,Was Material Ever Previously Lead?],G62,Table15[Customer-Owned Portion],O62),Table15[Unique ID],0),0)))</f>
        <v>Non-lead</v>
      </c>
      <c r="X62"/>
    </row>
    <row r="63" spans="2:24" ht="225" x14ac:dyDescent="0.25">
      <c r="B63" s="146" t="s">
        <v>3454</v>
      </c>
      <c r="C63" s="32" t="s">
        <v>3455</v>
      </c>
      <c r="D63" s="32" t="s">
        <v>3456</v>
      </c>
      <c r="E63" s="44" t="s">
        <v>52</v>
      </c>
      <c r="F63" s="43" t="s">
        <v>34</v>
      </c>
      <c r="G63" s="84" t="s">
        <v>34</v>
      </c>
      <c r="H63" s="31"/>
      <c r="I63" s="205"/>
      <c r="J63" s="84" t="s">
        <v>105</v>
      </c>
      <c r="K63" s="31" t="s">
        <v>34</v>
      </c>
      <c r="L63" s="31"/>
      <c r="M63" s="169"/>
      <c r="N63" s="148" t="s">
        <v>3366</v>
      </c>
      <c r="O63" s="44" t="s">
        <v>52</v>
      </c>
      <c r="P63" s="43"/>
      <c r="Q63" s="205"/>
      <c r="R63" s="84" t="s">
        <v>105</v>
      </c>
      <c r="S63" s="31" t="s">
        <v>34</v>
      </c>
      <c r="T63" s="31"/>
      <c r="U63" s="169"/>
      <c r="V63" s="150" t="s">
        <v>3366</v>
      </c>
      <c r="W63" s="141" t="str" cm="1">
        <f t="array" ref="W63">IF(SUM(LEN(B63:V63))=0,"",IF(OR(OR(ISBLANK(F63),SUM(LEN(C63),LEN(D63))=0),AND(NOT(E63="Unknown"),ISBLANK(J63)),AND(NOT(O63="Unknown"),ISBLANK(R63))),"Missing Information", INDEX(Table15[Entire Service Line Classification], MATCH(SUMIFS(Table15[Unique ID],Table15[System-Owned Portion],E63,Table15[If Material Anything Other than "Lead" in Column E,Was Material Ever Previously Lead?],G63,Table15[Customer-Owned Portion],O63),Table15[Unique ID],0),0)))</f>
        <v>Non-lead</v>
      </c>
      <c r="X63"/>
    </row>
    <row r="64" spans="2:24" ht="150" x14ac:dyDescent="0.25">
      <c r="B64" s="146" t="s">
        <v>3457</v>
      </c>
      <c r="C64" s="32" t="s">
        <v>3458</v>
      </c>
      <c r="D64" s="32" t="s">
        <v>3459</v>
      </c>
      <c r="E64" s="44" t="s">
        <v>52</v>
      </c>
      <c r="F64" s="43" t="s">
        <v>34</v>
      </c>
      <c r="G64" s="84" t="s">
        <v>34</v>
      </c>
      <c r="H64" s="31"/>
      <c r="I64" s="205"/>
      <c r="J64" s="84" t="s">
        <v>214</v>
      </c>
      <c r="K64" s="31" t="s">
        <v>34</v>
      </c>
      <c r="L64" s="31"/>
      <c r="M64" s="169"/>
      <c r="N64" s="148"/>
      <c r="O64" s="44" t="s">
        <v>52</v>
      </c>
      <c r="P64" s="43"/>
      <c r="Q64" s="205"/>
      <c r="R64" s="84" t="s">
        <v>214</v>
      </c>
      <c r="S64" s="31" t="s">
        <v>34</v>
      </c>
      <c r="T64" s="31"/>
      <c r="U64" s="169"/>
      <c r="V64" s="150" t="s">
        <v>3460</v>
      </c>
      <c r="W64" s="141" t="str" cm="1">
        <f t="array" ref="W64">IF(SUM(LEN(B64:V64))=0,"",IF(OR(OR(ISBLANK(F64),SUM(LEN(C64),LEN(D64))=0),AND(NOT(E64="Unknown"),ISBLANK(J64)),AND(NOT(O64="Unknown"),ISBLANK(R64))),"Missing Information", INDEX(Table15[Entire Service Line Classification], MATCH(SUMIFS(Table15[Unique ID],Table15[System-Owned Portion],E64,Table15[If Material Anything Other than "Lead" in Column E,Was Material Ever Previously Lead?],G64,Table15[Customer-Owned Portion],O64),Table15[Unique ID],0),0)))</f>
        <v>Non-lead</v>
      </c>
      <c r="X64"/>
    </row>
    <row r="65" spans="2:24" ht="225" x14ac:dyDescent="0.25">
      <c r="B65" s="146" t="s">
        <v>3461</v>
      </c>
      <c r="C65" s="32" t="s">
        <v>3462</v>
      </c>
      <c r="D65" s="32" t="s">
        <v>3463</v>
      </c>
      <c r="E65" s="44" t="s">
        <v>52</v>
      </c>
      <c r="F65" s="43" t="s">
        <v>34</v>
      </c>
      <c r="G65" s="84" t="s">
        <v>34</v>
      </c>
      <c r="H65" s="31"/>
      <c r="I65" s="205"/>
      <c r="J65" s="84" t="s">
        <v>105</v>
      </c>
      <c r="K65" s="31" t="s">
        <v>34</v>
      </c>
      <c r="L65" s="31"/>
      <c r="M65" s="169"/>
      <c r="N65" s="148" t="s">
        <v>3366</v>
      </c>
      <c r="O65" s="44" t="s">
        <v>52</v>
      </c>
      <c r="P65" s="43"/>
      <c r="Q65" s="205"/>
      <c r="R65" s="84" t="s">
        <v>105</v>
      </c>
      <c r="S65" s="31" t="s">
        <v>34</v>
      </c>
      <c r="T65" s="31"/>
      <c r="U65" s="169"/>
      <c r="V65" s="150" t="s">
        <v>3366</v>
      </c>
      <c r="W65" s="141" t="str" cm="1">
        <f t="array" ref="W65">IF(SUM(LEN(B65:V65))=0,"",IF(OR(OR(ISBLANK(F65),SUM(LEN(C65),LEN(D65))=0),AND(NOT(E65="Unknown"),ISBLANK(J65)),AND(NOT(O65="Unknown"),ISBLANK(R65))),"Missing Information", INDEX(Table15[Entire Service Line Classification], MATCH(SUMIFS(Table15[Unique ID],Table15[System-Owned Portion],E65,Table15[If Material Anything Other than "Lead" in Column E,Was Material Ever Previously Lead?],G65,Table15[Customer-Owned Portion],O65),Table15[Unique ID],0),0)))</f>
        <v>Non-lead</v>
      </c>
      <c r="X65"/>
    </row>
    <row r="66" spans="2:24" ht="75" x14ac:dyDescent="0.25">
      <c r="B66" s="146" t="s">
        <v>3464</v>
      </c>
      <c r="C66" s="32" t="s">
        <v>3465</v>
      </c>
      <c r="D66" s="32" t="s">
        <v>3466</v>
      </c>
      <c r="E66" s="44" t="s">
        <v>43</v>
      </c>
      <c r="F66" s="43" t="s">
        <v>34</v>
      </c>
      <c r="G66" s="84" t="s">
        <v>34</v>
      </c>
      <c r="H66" s="31"/>
      <c r="I66" s="205"/>
      <c r="J66" s="84" t="s">
        <v>106</v>
      </c>
      <c r="K66" s="31" t="s">
        <v>36</v>
      </c>
      <c r="L66" s="31" t="s">
        <v>95</v>
      </c>
      <c r="M66" s="169" t="s">
        <v>3438</v>
      </c>
      <c r="N66" s="148" t="s">
        <v>3467</v>
      </c>
      <c r="O66" s="44" t="s">
        <v>35</v>
      </c>
      <c r="P66" s="43"/>
      <c r="Q66" s="205"/>
      <c r="R66" s="84" t="s">
        <v>106</v>
      </c>
      <c r="S66" s="31" t="s">
        <v>36</v>
      </c>
      <c r="T66" s="31" t="s">
        <v>95</v>
      </c>
      <c r="U66" s="169" t="s">
        <v>3438</v>
      </c>
      <c r="V66" s="150" t="s">
        <v>3468</v>
      </c>
      <c r="W66" s="141" t="str" cm="1">
        <f t="array" ref="W66">IF(SUM(LEN(B66:V66))=0,"",IF(OR(OR(ISBLANK(F66),SUM(LEN(C66),LEN(D66))=0),AND(NOT(E66="Unknown"),ISBLANK(J66)),AND(NOT(O66="Unknown"),ISBLANK(R66))),"Missing Information", INDEX(Table15[Entire Service Line Classification], MATCH(SUMIFS(Table15[Unique ID],Table15[System-Owned Portion],E66,Table15[If Material Anything Other than "Lead" in Column E,Was Material Ever Previously Lead?],G66,Table15[Customer-Owned Portion],O66),Table15[Unique ID],0),0)))</f>
        <v>Non-lead</v>
      </c>
      <c r="X66"/>
    </row>
    <row r="67" spans="2:24" ht="225" x14ac:dyDescent="0.25">
      <c r="B67" s="146" t="s">
        <v>3469</v>
      </c>
      <c r="C67" s="32" t="s">
        <v>3470</v>
      </c>
      <c r="D67" s="32" t="s">
        <v>3471</v>
      </c>
      <c r="E67" s="44" t="s">
        <v>52</v>
      </c>
      <c r="F67" s="43" t="s">
        <v>34</v>
      </c>
      <c r="G67" s="84" t="s">
        <v>34</v>
      </c>
      <c r="H67" s="31"/>
      <c r="I67" s="205"/>
      <c r="J67" s="84" t="s">
        <v>3268</v>
      </c>
      <c r="K67" s="31" t="s">
        <v>34</v>
      </c>
      <c r="L67" s="31"/>
      <c r="M67" s="169"/>
      <c r="N67" s="148" t="s">
        <v>3269</v>
      </c>
      <c r="O67" s="44" t="s">
        <v>52</v>
      </c>
      <c r="P67" s="43"/>
      <c r="Q67" s="205"/>
      <c r="R67" s="84" t="s">
        <v>3268</v>
      </c>
      <c r="S67" s="31" t="s">
        <v>34</v>
      </c>
      <c r="T67" s="31"/>
      <c r="U67" s="169"/>
      <c r="V67" s="150" t="s">
        <v>3269</v>
      </c>
      <c r="W67" s="141" t="str" cm="1">
        <f t="array" ref="W67">IF(SUM(LEN(B67:V67))=0,"",IF(OR(OR(ISBLANK(F67),SUM(LEN(C67),LEN(D67))=0),AND(NOT(E67="Unknown"),ISBLANK(J67)),AND(NOT(O67="Unknown"),ISBLANK(R67))),"Missing Information", INDEX(Table15[Entire Service Line Classification], MATCH(SUMIFS(Table15[Unique ID],Table15[System-Owned Portion],E67,Table15[If Material Anything Other than "Lead" in Column E,Was Material Ever Previously Lead?],G67,Table15[Customer-Owned Portion],O67),Table15[Unique ID],0),0)))</f>
        <v>Non-lead</v>
      </c>
      <c r="X67"/>
    </row>
    <row r="68" spans="2:24" ht="225" x14ac:dyDescent="0.25">
      <c r="B68" s="146" t="s">
        <v>3472</v>
      </c>
      <c r="C68" s="32" t="s">
        <v>3473</v>
      </c>
      <c r="D68" s="32" t="s">
        <v>3474</v>
      </c>
      <c r="E68" s="44" t="s">
        <v>52</v>
      </c>
      <c r="F68" s="43" t="s">
        <v>34</v>
      </c>
      <c r="G68" s="84" t="s">
        <v>34</v>
      </c>
      <c r="H68" s="31"/>
      <c r="I68" s="205"/>
      <c r="J68" s="84" t="s">
        <v>3268</v>
      </c>
      <c r="K68" s="31" t="s">
        <v>34</v>
      </c>
      <c r="L68" s="31"/>
      <c r="M68" s="169"/>
      <c r="N68" s="148" t="s">
        <v>3269</v>
      </c>
      <c r="O68" s="44" t="s">
        <v>52</v>
      </c>
      <c r="P68" s="43"/>
      <c r="Q68" s="205"/>
      <c r="R68" s="84" t="s">
        <v>3268</v>
      </c>
      <c r="S68" s="31" t="s">
        <v>34</v>
      </c>
      <c r="T68" s="31"/>
      <c r="U68" s="169"/>
      <c r="V68" s="150" t="s">
        <v>3269</v>
      </c>
      <c r="W68" s="141" t="str" cm="1">
        <f t="array" ref="W68">IF(SUM(LEN(B68:V68))=0,"",IF(OR(OR(ISBLANK(F68),SUM(LEN(C68),LEN(D68))=0),AND(NOT(E68="Unknown"),ISBLANK(J68)),AND(NOT(O68="Unknown"),ISBLANK(R68))),"Missing Information", INDEX(Table15[Entire Service Line Classification], MATCH(SUMIFS(Table15[Unique ID],Table15[System-Owned Portion],E68,Table15[If Material Anything Other than "Lead" in Column E,Was Material Ever Previously Lead?],G68,Table15[Customer-Owned Portion],O68),Table15[Unique ID],0),0)))</f>
        <v>Non-lead</v>
      </c>
      <c r="X68"/>
    </row>
    <row r="69" spans="2:24" ht="225" x14ac:dyDescent="0.25">
      <c r="B69" s="146" t="s">
        <v>3475</v>
      </c>
      <c r="C69" s="32" t="s">
        <v>3476</v>
      </c>
      <c r="D69" s="32" t="s">
        <v>3477</v>
      </c>
      <c r="E69" s="44" t="s">
        <v>52</v>
      </c>
      <c r="F69" s="43" t="s">
        <v>34</v>
      </c>
      <c r="G69" s="84" t="s">
        <v>34</v>
      </c>
      <c r="H69" s="31"/>
      <c r="I69" s="205"/>
      <c r="J69" s="84" t="s">
        <v>105</v>
      </c>
      <c r="K69" s="31" t="s">
        <v>34</v>
      </c>
      <c r="L69" s="31"/>
      <c r="M69" s="169"/>
      <c r="N69" s="148" t="s">
        <v>3366</v>
      </c>
      <c r="O69" s="44" t="s">
        <v>52</v>
      </c>
      <c r="P69" s="43"/>
      <c r="Q69" s="205"/>
      <c r="R69" s="84" t="s">
        <v>105</v>
      </c>
      <c r="S69" s="31" t="s">
        <v>34</v>
      </c>
      <c r="T69" s="31"/>
      <c r="U69" s="169"/>
      <c r="V69" s="150" t="s">
        <v>3366</v>
      </c>
      <c r="W69" s="141" t="str" cm="1">
        <f t="array" ref="W69">IF(SUM(LEN(B69:V69))=0,"",IF(OR(OR(ISBLANK(F69),SUM(LEN(C69),LEN(D69))=0),AND(NOT(E69="Unknown"),ISBLANK(J69)),AND(NOT(O69="Unknown"),ISBLANK(R69))),"Missing Information", INDEX(Table15[Entire Service Line Classification], MATCH(SUMIFS(Table15[Unique ID],Table15[System-Owned Portion],E69,Table15[If Material Anything Other than "Lead" in Column E,Was Material Ever Previously Lead?],G69,Table15[Customer-Owned Portion],O69),Table15[Unique ID],0),0)))</f>
        <v>Non-lead</v>
      </c>
      <c r="X69"/>
    </row>
    <row r="70" spans="2:24" ht="75" x14ac:dyDescent="0.25">
      <c r="B70" s="146" t="s">
        <v>3478</v>
      </c>
      <c r="C70" s="32" t="s">
        <v>3479</v>
      </c>
      <c r="D70" s="32" t="s">
        <v>3480</v>
      </c>
      <c r="E70" s="44" t="s">
        <v>43</v>
      </c>
      <c r="F70" s="43" t="s">
        <v>34</v>
      </c>
      <c r="G70" s="84" t="s">
        <v>34</v>
      </c>
      <c r="H70" s="31"/>
      <c r="I70" s="205"/>
      <c r="J70" s="84" t="s">
        <v>106</v>
      </c>
      <c r="K70" s="31" t="s">
        <v>36</v>
      </c>
      <c r="L70" s="31" t="s">
        <v>95</v>
      </c>
      <c r="M70" s="169" t="s">
        <v>3481</v>
      </c>
      <c r="N70" s="148" t="s">
        <v>3482</v>
      </c>
      <c r="O70" s="44" t="s">
        <v>35</v>
      </c>
      <c r="P70" s="43"/>
      <c r="Q70" s="205"/>
      <c r="R70" s="84" t="s">
        <v>106</v>
      </c>
      <c r="S70" s="31" t="s">
        <v>36</v>
      </c>
      <c r="T70" s="31" t="s">
        <v>95</v>
      </c>
      <c r="U70" s="169" t="s">
        <v>3481</v>
      </c>
      <c r="V70" s="150" t="s">
        <v>3483</v>
      </c>
      <c r="W70" s="141" t="str" cm="1">
        <f t="array" ref="W70">IF(SUM(LEN(B70:V70))=0,"",IF(OR(OR(ISBLANK(F70),SUM(LEN(C70),LEN(D70))=0),AND(NOT(E70="Unknown"),ISBLANK(J70)),AND(NOT(O70="Unknown"),ISBLANK(R70))),"Missing Information", INDEX(Table15[Entire Service Line Classification], MATCH(SUMIFS(Table15[Unique ID],Table15[System-Owned Portion],E70,Table15[If Material Anything Other than "Lead" in Column E,Was Material Ever Previously Lead?],G70,Table15[Customer-Owned Portion],O70),Table15[Unique ID],0),0)))</f>
        <v>Non-lead</v>
      </c>
      <c r="X70"/>
    </row>
    <row r="71" spans="2:24" ht="75" x14ac:dyDescent="0.25">
      <c r="B71" s="146" t="s">
        <v>3484</v>
      </c>
      <c r="C71" s="32" t="s">
        <v>3485</v>
      </c>
      <c r="D71" s="32" t="s">
        <v>3486</v>
      </c>
      <c r="E71" s="44" t="s">
        <v>43</v>
      </c>
      <c r="F71" s="43" t="s">
        <v>34</v>
      </c>
      <c r="G71" s="84" t="s">
        <v>34</v>
      </c>
      <c r="H71" s="31"/>
      <c r="I71" s="205"/>
      <c r="J71" s="84" t="s">
        <v>106</v>
      </c>
      <c r="K71" s="31" t="s">
        <v>36</v>
      </c>
      <c r="L71" s="31" t="s">
        <v>95</v>
      </c>
      <c r="M71" s="169" t="s">
        <v>3438</v>
      </c>
      <c r="N71" s="148" t="s">
        <v>3467</v>
      </c>
      <c r="O71" s="44" t="s">
        <v>35</v>
      </c>
      <c r="P71" s="43"/>
      <c r="Q71" s="205"/>
      <c r="R71" s="84" t="s">
        <v>106</v>
      </c>
      <c r="S71" s="31" t="s">
        <v>36</v>
      </c>
      <c r="T71" s="31" t="s">
        <v>95</v>
      </c>
      <c r="U71" s="169" t="s">
        <v>3438</v>
      </c>
      <c r="V71" s="150" t="s">
        <v>3468</v>
      </c>
      <c r="W71" s="141" t="str" cm="1">
        <f t="array" ref="W71">IF(SUM(LEN(B71:V71))=0,"",IF(OR(OR(ISBLANK(F71),SUM(LEN(C71),LEN(D71))=0),AND(NOT(E71="Unknown"),ISBLANK(J71)),AND(NOT(O71="Unknown"),ISBLANK(R71))),"Missing Information", INDEX(Table15[Entire Service Line Classification], MATCH(SUMIFS(Table15[Unique ID],Table15[System-Owned Portion],E71,Table15[If Material Anything Other than "Lead" in Column E,Was Material Ever Previously Lead?],G71,Table15[Customer-Owned Portion],O71),Table15[Unique ID],0),0)))</f>
        <v>Non-lead</v>
      </c>
      <c r="X71"/>
    </row>
    <row r="72" spans="2:24" ht="225" x14ac:dyDescent="0.25">
      <c r="B72" s="146" t="s">
        <v>3487</v>
      </c>
      <c r="C72" s="32" t="s">
        <v>3488</v>
      </c>
      <c r="D72" s="32" t="s">
        <v>3489</v>
      </c>
      <c r="E72" s="44" t="s">
        <v>52</v>
      </c>
      <c r="F72" s="43" t="s">
        <v>34</v>
      </c>
      <c r="G72" s="84" t="s">
        <v>34</v>
      </c>
      <c r="H72" s="31"/>
      <c r="I72" s="205"/>
      <c r="J72" s="84" t="s">
        <v>105</v>
      </c>
      <c r="K72" s="31" t="s">
        <v>34</v>
      </c>
      <c r="L72" s="31"/>
      <c r="M72" s="169"/>
      <c r="N72" s="148" t="s">
        <v>3366</v>
      </c>
      <c r="O72" s="44" t="s">
        <v>52</v>
      </c>
      <c r="P72" s="43"/>
      <c r="Q72" s="205"/>
      <c r="R72" s="84" t="s">
        <v>105</v>
      </c>
      <c r="S72" s="31" t="s">
        <v>34</v>
      </c>
      <c r="T72" s="31"/>
      <c r="U72" s="169"/>
      <c r="V72" s="150" t="s">
        <v>3366</v>
      </c>
      <c r="W72" s="141" t="str" cm="1">
        <f t="array" ref="W72">IF(SUM(LEN(B72:V72))=0,"",IF(OR(OR(ISBLANK(F72),SUM(LEN(C72),LEN(D72))=0),AND(NOT(E72="Unknown"),ISBLANK(J72)),AND(NOT(O72="Unknown"),ISBLANK(R72))),"Missing Information", INDEX(Table15[Entire Service Line Classification], MATCH(SUMIFS(Table15[Unique ID],Table15[System-Owned Portion],E72,Table15[If Material Anything Other than "Lead" in Column E,Was Material Ever Previously Lead?],G72,Table15[Customer-Owned Portion],O72),Table15[Unique ID],0),0)))</f>
        <v>Non-lead</v>
      </c>
      <c r="X72"/>
    </row>
    <row r="73" spans="2:24" ht="225" x14ac:dyDescent="0.25">
      <c r="B73" s="146" t="s">
        <v>3490</v>
      </c>
      <c r="C73" s="32" t="s">
        <v>3491</v>
      </c>
      <c r="D73" s="32" t="s">
        <v>3492</v>
      </c>
      <c r="E73" s="44" t="s">
        <v>52</v>
      </c>
      <c r="F73" s="43" t="s">
        <v>34</v>
      </c>
      <c r="G73" s="84" t="s">
        <v>34</v>
      </c>
      <c r="H73" s="31"/>
      <c r="I73" s="205"/>
      <c r="J73" s="84" t="s">
        <v>105</v>
      </c>
      <c r="K73" s="31" t="s">
        <v>34</v>
      </c>
      <c r="L73" s="31"/>
      <c r="M73" s="169"/>
      <c r="N73" s="148" t="s">
        <v>3366</v>
      </c>
      <c r="O73" s="44" t="s">
        <v>52</v>
      </c>
      <c r="P73" s="43"/>
      <c r="Q73" s="205"/>
      <c r="R73" s="84" t="s">
        <v>105</v>
      </c>
      <c r="S73" s="31" t="s">
        <v>34</v>
      </c>
      <c r="T73" s="31"/>
      <c r="U73" s="169"/>
      <c r="V73" s="150" t="s">
        <v>3366</v>
      </c>
      <c r="W73" s="141" t="str" cm="1">
        <f t="array" ref="W73">IF(SUM(LEN(B73:V73))=0,"",IF(OR(OR(ISBLANK(F73),SUM(LEN(C73),LEN(D73))=0),AND(NOT(E73="Unknown"),ISBLANK(J73)),AND(NOT(O73="Unknown"),ISBLANK(R73))),"Missing Information", INDEX(Table15[Entire Service Line Classification], MATCH(SUMIFS(Table15[Unique ID],Table15[System-Owned Portion],E73,Table15[If Material Anything Other than "Lead" in Column E,Was Material Ever Previously Lead?],G73,Table15[Customer-Owned Portion],O73),Table15[Unique ID],0),0)))</f>
        <v>Non-lead</v>
      </c>
      <c r="X73"/>
    </row>
    <row r="74" spans="2:24" ht="150" x14ac:dyDescent="0.25">
      <c r="B74" s="146" t="s">
        <v>3493</v>
      </c>
      <c r="C74" s="32" t="s">
        <v>3494</v>
      </c>
      <c r="D74" s="32" t="s">
        <v>3495</v>
      </c>
      <c r="E74" s="44" t="s">
        <v>52</v>
      </c>
      <c r="F74" s="43" t="s">
        <v>34</v>
      </c>
      <c r="G74" s="84" t="s">
        <v>34</v>
      </c>
      <c r="H74" s="31"/>
      <c r="I74" s="205"/>
      <c r="J74" s="84" t="s">
        <v>214</v>
      </c>
      <c r="K74" s="31" t="s">
        <v>34</v>
      </c>
      <c r="L74" s="31"/>
      <c r="M74" s="169"/>
      <c r="N74" s="148"/>
      <c r="O74" s="44" t="s">
        <v>52</v>
      </c>
      <c r="P74" s="43"/>
      <c r="Q74" s="205"/>
      <c r="R74" s="84" t="s">
        <v>214</v>
      </c>
      <c r="S74" s="31" t="s">
        <v>34</v>
      </c>
      <c r="T74" s="31"/>
      <c r="U74" s="169"/>
      <c r="V74" s="150" t="s">
        <v>3496</v>
      </c>
      <c r="W74" s="141" t="str" cm="1">
        <f t="array" ref="W74">IF(SUM(LEN(B74:V74))=0,"",IF(OR(OR(ISBLANK(F74),SUM(LEN(C74),LEN(D74))=0),AND(NOT(E74="Unknown"),ISBLANK(J74)),AND(NOT(O74="Unknown"),ISBLANK(R74))),"Missing Information", INDEX(Table15[Entire Service Line Classification], MATCH(SUMIFS(Table15[Unique ID],Table15[System-Owned Portion],E74,Table15[If Material Anything Other than "Lead" in Column E,Was Material Ever Previously Lead?],G74,Table15[Customer-Owned Portion],O74),Table15[Unique ID],0),0)))</f>
        <v>Non-lead</v>
      </c>
      <c r="X74"/>
    </row>
    <row r="75" spans="2:24" ht="150" x14ac:dyDescent="0.25">
      <c r="B75" s="146" t="s">
        <v>3497</v>
      </c>
      <c r="C75" s="32" t="s">
        <v>3498</v>
      </c>
      <c r="D75" s="32" t="s">
        <v>3499</v>
      </c>
      <c r="E75" s="44" t="s">
        <v>52</v>
      </c>
      <c r="F75" s="43" t="s">
        <v>34</v>
      </c>
      <c r="G75" s="84" t="s">
        <v>34</v>
      </c>
      <c r="H75" s="31"/>
      <c r="I75" s="205"/>
      <c r="J75" s="84" t="s">
        <v>214</v>
      </c>
      <c r="K75" s="31" t="s">
        <v>34</v>
      </c>
      <c r="L75" s="31"/>
      <c r="M75" s="169"/>
      <c r="N75" s="148"/>
      <c r="O75" s="44" t="s">
        <v>52</v>
      </c>
      <c r="P75" s="43"/>
      <c r="Q75" s="205"/>
      <c r="R75" s="84" t="s">
        <v>214</v>
      </c>
      <c r="S75" s="31" t="s">
        <v>34</v>
      </c>
      <c r="T75" s="31"/>
      <c r="U75" s="169"/>
      <c r="V75" s="150" t="s">
        <v>3496</v>
      </c>
      <c r="W75" s="141" t="str" cm="1">
        <f t="array" ref="W75">IF(SUM(LEN(B75:V75))=0,"",IF(OR(OR(ISBLANK(F75),SUM(LEN(C75),LEN(D75))=0),AND(NOT(E75="Unknown"),ISBLANK(J75)),AND(NOT(O75="Unknown"),ISBLANK(R75))),"Missing Information", INDEX(Table15[Entire Service Line Classification], MATCH(SUMIFS(Table15[Unique ID],Table15[System-Owned Portion],E75,Table15[If Material Anything Other than "Lead" in Column E,Was Material Ever Previously Lead?],G75,Table15[Customer-Owned Portion],O75),Table15[Unique ID],0),0)))</f>
        <v>Non-lead</v>
      </c>
      <c r="X75"/>
    </row>
    <row r="76" spans="2:24" ht="150" x14ac:dyDescent="0.25">
      <c r="B76" s="146" t="s">
        <v>3500</v>
      </c>
      <c r="C76" s="32" t="s">
        <v>3501</v>
      </c>
      <c r="D76" s="32" t="s">
        <v>3502</v>
      </c>
      <c r="E76" s="44" t="s">
        <v>52</v>
      </c>
      <c r="F76" s="43" t="s">
        <v>34</v>
      </c>
      <c r="G76" s="84" t="s">
        <v>34</v>
      </c>
      <c r="H76" s="31"/>
      <c r="I76" s="205"/>
      <c r="J76" s="84" t="s">
        <v>214</v>
      </c>
      <c r="K76" s="31" t="s">
        <v>34</v>
      </c>
      <c r="L76" s="31"/>
      <c r="M76" s="169"/>
      <c r="N76" s="148"/>
      <c r="O76" s="44" t="s">
        <v>52</v>
      </c>
      <c r="P76" s="43"/>
      <c r="Q76" s="205"/>
      <c r="R76" s="84" t="s">
        <v>214</v>
      </c>
      <c r="S76" s="31" t="s">
        <v>34</v>
      </c>
      <c r="T76" s="31"/>
      <c r="U76" s="169"/>
      <c r="V76" s="150" t="s">
        <v>3496</v>
      </c>
      <c r="W76" s="141" t="str" cm="1">
        <f t="array" ref="W76">IF(SUM(LEN(B76:V76))=0,"",IF(OR(OR(ISBLANK(F76),SUM(LEN(C76),LEN(D76))=0),AND(NOT(E76="Unknown"),ISBLANK(J76)),AND(NOT(O76="Unknown"),ISBLANK(R76))),"Missing Information", INDEX(Table15[Entire Service Line Classification], MATCH(SUMIFS(Table15[Unique ID],Table15[System-Owned Portion],E76,Table15[If Material Anything Other than "Lead" in Column E,Was Material Ever Previously Lead?],G76,Table15[Customer-Owned Portion],O76),Table15[Unique ID],0),0)))</f>
        <v>Non-lead</v>
      </c>
      <c r="X76"/>
    </row>
    <row r="77" spans="2:24" ht="150" x14ac:dyDescent="0.25">
      <c r="B77" s="146" t="s">
        <v>3503</v>
      </c>
      <c r="C77" s="32" t="s">
        <v>3504</v>
      </c>
      <c r="D77" s="32" t="s">
        <v>3505</v>
      </c>
      <c r="E77" s="44" t="s">
        <v>52</v>
      </c>
      <c r="F77" s="43" t="s">
        <v>34</v>
      </c>
      <c r="G77" s="84" t="s">
        <v>34</v>
      </c>
      <c r="H77" s="31"/>
      <c r="I77" s="205"/>
      <c r="J77" s="84" t="s">
        <v>214</v>
      </c>
      <c r="K77" s="31" t="s">
        <v>34</v>
      </c>
      <c r="L77" s="31"/>
      <c r="M77" s="169"/>
      <c r="N77" s="148"/>
      <c r="O77" s="44" t="s">
        <v>52</v>
      </c>
      <c r="P77" s="43"/>
      <c r="Q77" s="205"/>
      <c r="R77" s="84" t="s">
        <v>214</v>
      </c>
      <c r="S77" s="31" t="s">
        <v>34</v>
      </c>
      <c r="T77" s="31"/>
      <c r="U77" s="169"/>
      <c r="V77" s="150" t="s">
        <v>3496</v>
      </c>
      <c r="W77" s="141" t="str" cm="1">
        <f t="array" ref="W77">IF(SUM(LEN(B77:V77))=0,"",IF(OR(OR(ISBLANK(F77),SUM(LEN(C77),LEN(D77))=0),AND(NOT(E77="Unknown"),ISBLANK(J77)),AND(NOT(O77="Unknown"),ISBLANK(R77))),"Missing Information", INDEX(Table15[Entire Service Line Classification], MATCH(SUMIFS(Table15[Unique ID],Table15[System-Owned Portion],E77,Table15[If Material Anything Other than "Lead" in Column E,Was Material Ever Previously Lead?],G77,Table15[Customer-Owned Portion],O77),Table15[Unique ID],0),0)))</f>
        <v>Non-lead</v>
      </c>
      <c r="X77"/>
    </row>
    <row r="78" spans="2:24" ht="150" x14ac:dyDescent="0.25">
      <c r="B78" s="146" t="s">
        <v>3506</v>
      </c>
      <c r="C78" s="32" t="s">
        <v>3507</v>
      </c>
      <c r="D78" s="32" t="s">
        <v>3508</v>
      </c>
      <c r="E78" s="44" t="s">
        <v>52</v>
      </c>
      <c r="F78" s="43" t="s">
        <v>34</v>
      </c>
      <c r="G78" s="84" t="s">
        <v>34</v>
      </c>
      <c r="H78" s="31"/>
      <c r="I78" s="205"/>
      <c r="J78" s="84" t="s">
        <v>214</v>
      </c>
      <c r="K78" s="31" t="s">
        <v>34</v>
      </c>
      <c r="L78" s="31"/>
      <c r="M78" s="169"/>
      <c r="N78" s="148"/>
      <c r="O78" s="44" t="s">
        <v>52</v>
      </c>
      <c r="P78" s="43"/>
      <c r="Q78" s="205"/>
      <c r="R78" s="84" t="s">
        <v>214</v>
      </c>
      <c r="S78" s="31" t="s">
        <v>34</v>
      </c>
      <c r="T78" s="31"/>
      <c r="U78" s="169"/>
      <c r="V78" s="150" t="s">
        <v>3496</v>
      </c>
      <c r="W78" s="141" t="str" cm="1">
        <f t="array" ref="W78">IF(SUM(LEN(B78:V78))=0,"",IF(OR(OR(ISBLANK(F78),SUM(LEN(C78),LEN(D78))=0),AND(NOT(E78="Unknown"),ISBLANK(J78)),AND(NOT(O78="Unknown"),ISBLANK(R78))),"Missing Information", INDEX(Table15[Entire Service Line Classification], MATCH(SUMIFS(Table15[Unique ID],Table15[System-Owned Portion],E78,Table15[If Material Anything Other than "Lead" in Column E,Was Material Ever Previously Lead?],G78,Table15[Customer-Owned Portion],O78),Table15[Unique ID],0),0)))</f>
        <v>Non-lead</v>
      </c>
      <c r="X78"/>
    </row>
    <row r="79" spans="2:24" ht="150" x14ac:dyDescent="0.25">
      <c r="B79" s="146" t="s">
        <v>3509</v>
      </c>
      <c r="C79" s="32" t="s">
        <v>3510</v>
      </c>
      <c r="D79" s="32" t="s">
        <v>3511</v>
      </c>
      <c r="E79" s="44" t="s">
        <v>52</v>
      </c>
      <c r="F79" s="43" t="s">
        <v>34</v>
      </c>
      <c r="G79" s="84" t="s">
        <v>34</v>
      </c>
      <c r="H79" s="31" t="s">
        <v>14951</v>
      </c>
      <c r="I79" s="205">
        <v>1</v>
      </c>
      <c r="J79" s="84" t="s">
        <v>45</v>
      </c>
      <c r="K79" s="31" t="s">
        <v>34</v>
      </c>
      <c r="L79" s="31"/>
      <c r="M79" s="169"/>
      <c r="N79" s="148" t="s">
        <v>14952</v>
      </c>
      <c r="O79" s="44" t="s">
        <v>52</v>
      </c>
      <c r="P79" s="43"/>
      <c r="Q79" s="205"/>
      <c r="R79" s="84" t="s">
        <v>214</v>
      </c>
      <c r="S79" s="31" t="s">
        <v>34</v>
      </c>
      <c r="T79" s="31"/>
      <c r="U79" s="169"/>
      <c r="V79" s="150" t="s">
        <v>3496</v>
      </c>
      <c r="W79" s="141" t="str" cm="1">
        <f t="array" ref="W79">IF(SUM(LEN(B79:V79))=0,"",IF(OR(OR(ISBLANK(F79),SUM(LEN(C79),LEN(D79))=0),AND(NOT(E79="Unknown"),ISBLANK(J79)),AND(NOT(O79="Unknown"),ISBLANK(R79))),"Missing Information", INDEX(Table15[Entire Service Line Classification], MATCH(SUMIFS(Table15[Unique ID],Table15[System-Owned Portion],E79,Table15[If Material Anything Other than "Lead" in Column E,Was Material Ever Previously Lead?],G79,Table15[Customer-Owned Portion],O79),Table15[Unique ID],0),0)))</f>
        <v>Non-lead</v>
      </c>
      <c r="X79"/>
    </row>
    <row r="80" spans="2:24" ht="150" x14ac:dyDescent="0.25">
      <c r="B80" s="146" t="s">
        <v>3512</v>
      </c>
      <c r="C80" s="32" t="s">
        <v>3513</v>
      </c>
      <c r="D80" s="32" t="s">
        <v>3514</v>
      </c>
      <c r="E80" s="44" t="s">
        <v>52</v>
      </c>
      <c r="F80" s="43" t="s">
        <v>34</v>
      </c>
      <c r="G80" s="84" t="s">
        <v>34</v>
      </c>
      <c r="H80" s="31" t="s">
        <v>14951</v>
      </c>
      <c r="I80" s="205">
        <v>1</v>
      </c>
      <c r="J80" s="84" t="s">
        <v>45</v>
      </c>
      <c r="K80" s="31" t="s">
        <v>34</v>
      </c>
      <c r="L80" s="31"/>
      <c r="M80" s="169"/>
      <c r="N80" s="148" t="s">
        <v>14952</v>
      </c>
      <c r="O80" s="44" t="s">
        <v>52</v>
      </c>
      <c r="P80" s="43"/>
      <c r="Q80" s="205"/>
      <c r="R80" s="84" t="s">
        <v>214</v>
      </c>
      <c r="S80" s="31" t="s">
        <v>34</v>
      </c>
      <c r="T80" s="31"/>
      <c r="U80" s="169"/>
      <c r="V80" s="150" t="s">
        <v>3496</v>
      </c>
      <c r="W80" s="141" t="str" cm="1">
        <f t="array" ref="W80">IF(SUM(LEN(B80:V80))=0,"",IF(OR(OR(ISBLANK(F80),SUM(LEN(C80),LEN(D80))=0),AND(NOT(E80="Unknown"),ISBLANK(J80)),AND(NOT(O80="Unknown"),ISBLANK(R80))),"Missing Information", INDEX(Table15[Entire Service Line Classification], MATCH(SUMIFS(Table15[Unique ID],Table15[System-Owned Portion],E80,Table15[If Material Anything Other than "Lead" in Column E,Was Material Ever Previously Lead?],G80,Table15[Customer-Owned Portion],O80),Table15[Unique ID],0),0)))</f>
        <v>Non-lead</v>
      </c>
      <c r="X80"/>
    </row>
    <row r="81" spans="2:24" ht="150" x14ac:dyDescent="0.25">
      <c r="B81" s="146" t="s">
        <v>3515</v>
      </c>
      <c r="C81" s="32" t="s">
        <v>3516</v>
      </c>
      <c r="D81" s="32" t="s">
        <v>3517</v>
      </c>
      <c r="E81" s="44" t="s">
        <v>52</v>
      </c>
      <c r="F81" s="43" t="s">
        <v>34</v>
      </c>
      <c r="G81" s="84" t="s">
        <v>34</v>
      </c>
      <c r="H81" s="31"/>
      <c r="I81" s="205"/>
      <c r="J81" s="84" t="s">
        <v>214</v>
      </c>
      <c r="K81" s="31" t="s">
        <v>34</v>
      </c>
      <c r="L81" s="31"/>
      <c r="M81" s="169"/>
      <c r="N81" s="148"/>
      <c r="O81" s="44" t="s">
        <v>52</v>
      </c>
      <c r="P81" s="43"/>
      <c r="Q81" s="205"/>
      <c r="R81" s="84" t="s">
        <v>214</v>
      </c>
      <c r="S81" s="31" t="s">
        <v>34</v>
      </c>
      <c r="T81" s="31"/>
      <c r="U81" s="169"/>
      <c r="V81" s="150" t="s">
        <v>3496</v>
      </c>
      <c r="W81" s="141" t="str" cm="1">
        <f t="array" ref="W81">IF(SUM(LEN(B81:V81))=0,"",IF(OR(OR(ISBLANK(F81),SUM(LEN(C81),LEN(D81))=0),AND(NOT(E81="Unknown"),ISBLANK(J81)),AND(NOT(O81="Unknown"),ISBLANK(R81))),"Missing Information", INDEX(Table15[Entire Service Line Classification], MATCH(SUMIFS(Table15[Unique ID],Table15[System-Owned Portion],E81,Table15[If Material Anything Other than "Lead" in Column E,Was Material Ever Previously Lead?],G81,Table15[Customer-Owned Portion],O81),Table15[Unique ID],0),0)))</f>
        <v>Non-lead</v>
      </c>
      <c r="X81"/>
    </row>
    <row r="82" spans="2:24" ht="150" x14ac:dyDescent="0.25">
      <c r="B82" s="146" t="s">
        <v>3518</v>
      </c>
      <c r="C82" s="32" t="s">
        <v>3519</v>
      </c>
      <c r="D82" s="32" t="s">
        <v>3520</v>
      </c>
      <c r="E82" s="44" t="s">
        <v>52</v>
      </c>
      <c r="F82" s="43" t="s">
        <v>34</v>
      </c>
      <c r="G82" s="84" t="s">
        <v>34</v>
      </c>
      <c r="H82" s="31"/>
      <c r="I82" s="205"/>
      <c r="J82" s="84" t="s">
        <v>214</v>
      </c>
      <c r="K82" s="31" t="s">
        <v>34</v>
      </c>
      <c r="L82" s="31"/>
      <c r="M82" s="169"/>
      <c r="N82" s="148"/>
      <c r="O82" s="44" t="s">
        <v>52</v>
      </c>
      <c r="P82" s="43"/>
      <c r="Q82" s="205"/>
      <c r="R82" s="84" t="s">
        <v>214</v>
      </c>
      <c r="S82" s="31" t="s">
        <v>34</v>
      </c>
      <c r="T82" s="31"/>
      <c r="U82" s="169"/>
      <c r="V82" s="150" t="s">
        <v>3496</v>
      </c>
      <c r="W82" s="141" t="str" cm="1">
        <f t="array" ref="W82">IF(SUM(LEN(B82:V82))=0,"",IF(OR(OR(ISBLANK(F82),SUM(LEN(C82),LEN(D82))=0),AND(NOT(E82="Unknown"),ISBLANK(J82)),AND(NOT(O82="Unknown"),ISBLANK(R82))),"Missing Information", INDEX(Table15[Entire Service Line Classification], MATCH(SUMIFS(Table15[Unique ID],Table15[System-Owned Portion],E82,Table15[If Material Anything Other than "Lead" in Column E,Was Material Ever Previously Lead?],G82,Table15[Customer-Owned Portion],O82),Table15[Unique ID],0),0)))</f>
        <v>Non-lead</v>
      </c>
      <c r="X82"/>
    </row>
    <row r="83" spans="2:24" ht="75" x14ac:dyDescent="0.25">
      <c r="B83" s="146" t="s">
        <v>3521</v>
      </c>
      <c r="C83" s="32" t="s">
        <v>3522</v>
      </c>
      <c r="D83" s="32" t="s">
        <v>3523</v>
      </c>
      <c r="E83" s="44" t="s">
        <v>43</v>
      </c>
      <c r="F83" s="43" t="s">
        <v>34</v>
      </c>
      <c r="G83" s="84" t="s">
        <v>34</v>
      </c>
      <c r="H83" s="31"/>
      <c r="I83" s="205"/>
      <c r="J83" s="84" t="s">
        <v>106</v>
      </c>
      <c r="K83" s="31" t="s">
        <v>36</v>
      </c>
      <c r="L83" s="31" t="s">
        <v>95</v>
      </c>
      <c r="M83" s="169" t="s">
        <v>3524</v>
      </c>
      <c r="N83" s="148" t="s">
        <v>3525</v>
      </c>
      <c r="O83" s="44" t="s">
        <v>35</v>
      </c>
      <c r="P83" s="43"/>
      <c r="Q83" s="205"/>
      <c r="R83" s="84" t="s">
        <v>106</v>
      </c>
      <c r="S83" s="31" t="s">
        <v>36</v>
      </c>
      <c r="T83" s="31" t="s">
        <v>95</v>
      </c>
      <c r="U83" s="169" t="s">
        <v>3524</v>
      </c>
      <c r="V83" s="150" t="s">
        <v>3526</v>
      </c>
      <c r="W83" s="141" t="str" cm="1">
        <f t="array" ref="W83">IF(SUM(LEN(B83:V83))=0,"",IF(OR(OR(ISBLANK(F83),SUM(LEN(C83),LEN(D83))=0),AND(NOT(E83="Unknown"),ISBLANK(J83)),AND(NOT(O83="Unknown"),ISBLANK(R83))),"Missing Information", INDEX(Table15[Entire Service Line Classification], MATCH(SUMIFS(Table15[Unique ID],Table15[System-Owned Portion],E83,Table15[If Material Anything Other than "Lead" in Column E,Was Material Ever Previously Lead?],G83,Table15[Customer-Owned Portion],O83),Table15[Unique ID],0),0)))</f>
        <v>Non-lead</v>
      </c>
      <c r="X83"/>
    </row>
    <row r="84" spans="2:24" ht="60" x14ac:dyDescent="0.25">
      <c r="B84" s="146" t="s">
        <v>3527</v>
      </c>
      <c r="C84" s="32" t="s">
        <v>3528</v>
      </c>
      <c r="D84" s="32" t="s">
        <v>3529</v>
      </c>
      <c r="E84" s="44" t="s">
        <v>43</v>
      </c>
      <c r="F84" s="43" t="s">
        <v>34</v>
      </c>
      <c r="G84" s="84" t="s">
        <v>34</v>
      </c>
      <c r="H84" s="31"/>
      <c r="I84" s="205"/>
      <c r="J84" s="84" t="s">
        <v>106</v>
      </c>
      <c r="K84" s="31" t="s">
        <v>36</v>
      </c>
      <c r="L84" s="31" t="s">
        <v>95</v>
      </c>
      <c r="M84" s="169" t="s">
        <v>3524</v>
      </c>
      <c r="N84" s="148" t="s">
        <v>3530</v>
      </c>
      <c r="O84" s="44" t="s">
        <v>43</v>
      </c>
      <c r="P84" s="43"/>
      <c r="Q84" s="205"/>
      <c r="R84" s="84" t="s">
        <v>106</v>
      </c>
      <c r="S84" s="31" t="s">
        <v>36</v>
      </c>
      <c r="T84" s="31" t="s">
        <v>95</v>
      </c>
      <c r="U84" s="169" t="s">
        <v>3524</v>
      </c>
      <c r="V84" s="150" t="s">
        <v>3530</v>
      </c>
      <c r="W84" s="141" t="str" cm="1">
        <f t="array" ref="W84">IF(SUM(LEN(B84:V84))=0,"",IF(OR(OR(ISBLANK(F84),SUM(LEN(C84),LEN(D84))=0),AND(NOT(E84="Unknown"),ISBLANK(J84)),AND(NOT(O84="Unknown"),ISBLANK(R84))),"Missing Information", INDEX(Table15[Entire Service Line Classification], MATCH(SUMIFS(Table15[Unique ID],Table15[System-Owned Portion],E84,Table15[If Material Anything Other than "Lead" in Column E,Was Material Ever Previously Lead?],G84,Table15[Customer-Owned Portion],O84),Table15[Unique ID],0),0)))</f>
        <v>Non-lead</v>
      </c>
      <c r="X84"/>
    </row>
    <row r="85" spans="2:24" ht="60" x14ac:dyDescent="0.25">
      <c r="B85" s="146" t="s">
        <v>3531</v>
      </c>
      <c r="C85" s="32" t="s">
        <v>3532</v>
      </c>
      <c r="D85" s="32" t="s">
        <v>3533</v>
      </c>
      <c r="E85" s="44" t="s">
        <v>43</v>
      </c>
      <c r="F85" s="43" t="s">
        <v>34</v>
      </c>
      <c r="G85" s="84" t="s">
        <v>34</v>
      </c>
      <c r="H85" s="31"/>
      <c r="I85" s="205"/>
      <c r="J85" s="84" t="s">
        <v>106</v>
      </c>
      <c r="K85" s="31" t="s">
        <v>36</v>
      </c>
      <c r="L85" s="31" t="s">
        <v>95</v>
      </c>
      <c r="M85" s="169" t="s">
        <v>3534</v>
      </c>
      <c r="N85" s="148" t="s">
        <v>3535</v>
      </c>
      <c r="O85" s="44" t="s">
        <v>42</v>
      </c>
      <c r="P85" s="43"/>
      <c r="Q85" s="205"/>
      <c r="R85" s="84" t="s">
        <v>106</v>
      </c>
      <c r="S85" s="31" t="s">
        <v>36</v>
      </c>
      <c r="T85" s="31" t="s">
        <v>95</v>
      </c>
      <c r="U85" s="169" t="s">
        <v>3534</v>
      </c>
      <c r="V85" s="150" t="s">
        <v>3536</v>
      </c>
      <c r="W85" s="141" t="str" cm="1">
        <f t="array" ref="W85">IF(SUM(LEN(B85:V85))=0,"",IF(OR(OR(ISBLANK(F85),SUM(LEN(C85),LEN(D85))=0),AND(NOT(E85="Unknown"),ISBLANK(J85)),AND(NOT(O85="Unknown"),ISBLANK(R85))),"Missing Information", INDEX(Table15[Entire Service Line Classification], MATCH(SUMIFS(Table15[Unique ID],Table15[System-Owned Portion],E85,Table15[If Material Anything Other than "Lead" in Column E,Was Material Ever Previously Lead?],G85,Table15[Customer-Owned Portion],O85),Table15[Unique ID],0),0)))</f>
        <v>Non-lead</v>
      </c>
      <c r="X85"/>
    </row>
    <row r="86" spans="2:24" ht="75" x14ac:dyDescent="0.25">
      <c r="B86" s="146" t="s">
        <v>3537</v>
      </c>
      <c r="C86" s="32" t="s">
        <v>3538</v>
      </c>
      <c r="D86" s="32" t="s">
        <v>3539</v>
      </c>
      <c r="E86" s="44" t="s">
        <v>43</v>
      </c>
      <c r="F86" s="43" t="s">
        <v>34</v>
      </c>
      <c r="G86" s="84" t="s">
        <v>34</v>
      </c>
      <c r="H86" s="31"/>
      <c r="I86" s="205"/>
      <c r="J86" s="84" t="s">
        <v>106</v>
      </c>
      <c r="K86" s="31" t="s">
        <v>36</v>
      </c>
      <c r="L86" s="31" t="s">
        <v>95</v>
      </c>
      <c r="M86" s="169" t="s">
        <v>3534</v>
      </c>
      <c r="N86" s="148" t="s">
        <v>3540</v>
      </c>
      <c r="O86" s="44" t="s">
        <v>35</v>
      </c>
      <c r="P86" s="43"/>
      <c r="Q86" s="205"/>
      <c r="R86" s="84" t="s">
        <v>106</v>
      </c>
      <c r="S86" s="31" t="s">
        <v>36</v>
      </c>
      <c r="T86" s="31" t="s">
        <v>95</v>
      </c>
      <c r="U86" s="169" t="s">
        <v>3534</v>
      </c>
      <c r="V86" s="150" t="s">
        <v>3541</v>
      </c>
      <c r="W86" s="141" t="str" cm="1">
        <f t="array" ref="W86">IF(SUM(LEN(B86:V86))=0,"",IF(OR(OR(ISBLANK(F86),SUM(LEN(C86),LEN(D86))=0),AND(NOT(E86="Unknown"),ISBLANK(J86)),AND(NOT(O86="Unknown"),ISBLANK(R86))),"Missing Information", INDEX(Table15[Entire Service Line Classification], MATCH(SUMIFS(Table15[Unique ID],Table15[System-Owned Portion],E86,Table15[If Material Anything Other than "Lead" in Column E,Was Material Ever Previously Lead?],G86,Table15[Customer-Owned Portion],O86),Table15[Unique ID],0),0)))</f>
        <v>Non-lead</v>
      </c>
      <c r="X86"/>
    </row>
    <row r="87" spans="2:24" ht="225" x14ac:dyDescent="0.25">
      <c r="B87" s="146" t="s">
        <v>3542</v>
      </c>
      <c r="C87" s="32" t="s">
        <v>3543</v>
      </c>
      <c r="D87" s="32" t="s">
        <v>3544</v>
      </c>
      <c r="E87" s="44" t="s">
        <v>52</v>
      </c>
      <c r="F87" s="43" t="s">
        <v>34</v>
      </c>
      <c r="G87" s="84" t="s">
        <v>34</v>
      </c>
      <c r="H87" s="31"/>
      <c r="I87" s="205"/>
      <c r="J87" s="84" t="s">
        <v>105</v>
      </c>
      <c r="K87" s="31" t="s">
        <v>34</v>
      </c>
      <c r="L87" s="31"/>
      <c r="M87" s="169"/>
      <c r="N87" s="148" t="s">
        <v>3366</v>
      </c>
      <c r="O87" s="44" t="s">
        <v>52</v>
      </c>
      <c r="P87" s="43"/>
      <c r="Q87" s="205"/>
      <c r="R87" s="84" t="s">
        <v>105</v>
      </c>
      <c r="S87" s="31" t="s">
        <v>34</v>
      </c>
      <c r="T87" s="31"/>
      <c r="U87" s="169"/>
      <c r="V87" s="150" t="s">
        <v>3366</v>
      </c>
      <c r="W87" s="141" t="str" cm="1">
        <f t="array" ref="W87">IF(SUM(LEN(B87:V87))=0,"",IF(OR(OR(ISBLANK(F87),SUM(LEN(C87),LEN(D87))=0),AND(NOT(E87="Unknown"),ISBLANK(J87)),AND(NOT(O87="Unknown"),ISBLANK(R87))),"Missing Information", INDEX(Table15[Entire Service Line Classification], MATCH(SUMIFS(Table15[Unique ID],Table15[System-Owned Portion],E87,Table15[If Material Anything Other than "Lead" in Column E,Was Material Ever Previously Lead?],G87,Table15[Customer-Owned Portion],O87),Table15[Unique ID],0),0)))</f>
        <v>Non-lead</v>
      </c>
      <c r="X87"/>
    </row>
    <row r="88" spans="2:24" ht="75" x14ac:dyDescent="0.25">
      <c r="B88" s="146" t="s">
        <v>2777</v>
      </c>
      <c r="C88" s="32" t="s">
        <v>2778</v>
      </c>
      <c r="D88" s="32" t="s">
        <v>2779</v>
      </c>
      <c r="E88" s="44" t="s">
        <v>43</v>
      </c>
      <c r="F88" s="43" t="s">
        <v>34</v>
      </c>
      <c r="G88" s="84" t="s">
        <v>34</v>
      </c>
      <c r="H88" s="31" t="s">
        <v>1250</v>
      </c>
      <c r="I88" s="205"/>
      <c r="J88" s="84" t="s">
        <v>188</v>
      </c>
      <c r="K88" s="31" t="s">
        <v>34</v>
      </c>
      <c r="L88" s="31"/>
      <c r="M88" s="169"/>
      <c r="N88" s="148" t="s">
        <v>2780</v>
      </c>
      <c r="O88" s="44" t="s">
        <v>52</v>
      </c>
      <c r="P88" s="43" t="s">
        <v>1021</v>
      </c>
      <c r="Q88" s="205"/>
      <c r="R88" s="84" t="s">
        <v>188</v>
      </c>
      <c r="S88" s="31" t="s">
        <v>34</v>
      </c>
      <c r="T88" s="31"/>
      <c r="U88" s="169"/>
      <c r="V88" s="150" t="s">
        <v>2781</v>
      </c>
      <c r="W88" s="141" t="str" cm="1">
        <f t="array" ref="W88">IF(SUM(LEN(B88:V88))=0,"",IF(OR(OR(ISBLANK(F88),SUM(LEN(C88),LEN(D88))=0),AND(NOT(E88="Unknown"),ISBLANK(J88)),AND(NOT(O88="Unknown"),ISBLANK(R88))),"Missing Information", INDEX(Table15[Entire Service Line Classification], MATCH(SUMIFS(Table15[Unique ID],Table15[System-Owned Portion],E88,Table15[If Material Anything Other than "Lead" in Column E,Was Material Ever Previously Lead?],G88,Table15[Customer-Owned Portion],O88),Table15[Unique ID],0),0)))</f>
        <v>Non-lead</v>
      </c>
      <c r="X88"/>
    </row>
    <row r="89" spans="2:24" ht="225" x14ac:dyDescent="0.25">
      <c r="B89" s="146" t="s">
        <v>3545</v>
      </c>
      <c r="C89" s="32" t="s">
        <v>3546</v>
      </c>
      <c r="D89" s="32" t="s">
        <v>3547</v>
      </c>
      <c r="E89" s="44" t="s">
        <v>52</v>
      </c>
      <c r="F89" s="43" t="s">
        <v>34</v>
      </c>
      <c r="G89" s="84" t="s">
        <v>34</v>
      </c>
      <c r="H89" s="31"/>
      <c r="I89" s="205"/>
      <c r="J89" s="84" t="s">
        <v>105</v>
      </c>
      <c r="K89" s="31" t="s">
        <v>34</v>
      </c>
      <c r="L89" s="31"/>
      <c r="M89" s="169"/>
      <c r="N89" s="148" t="s">
        <v>3366</v>
      </c>
      <c r="O89" s="44" t="s">
        <v>52</v>
      </c>
      <c r="P89" s="43"/>
      <c r="Q89" s="205"/>
      <c r="R89" s="84" t="s">
        <v>105</v>
      </c>
      <c r="S89" s="31" t="s">
        <v>34</v>
      </c>
      <c r="T89" s="31"/>
      <c r="U89" s="169"/>
      <c r="V89" s="150" t="s">
        <v>3366</v>
      </c>
      <c r="W89" s="141" t="str" cm="1">
        <f t="array" ref="W89">IF(SUM(LEN(B89:V89))=0,"",IF(OR(OR(ISBLANK(F89),SUM(LEN(C89),LEN(D89))=0),AND(NOT(E89="Unknown"),ISBLANK(J89)),AND(NOT(O89="Unknown"),ISBLANK(R89))),"Missing Information", INDEX(Table15[Entire Service Line Classification], MATCH(SUMIFS(Table15[Unique ID],Table15[System-Owned Portion],E89,Table15[If Material Anything Other than "Lead" in Column E,Was Material Ever Previously Lead?],G89,Table15[Customer-Owned Portion],O89),Table15[Unique ID],0),0)))</f>
        <v>Non-lead</v>
      </c>
      <c r="X89"/>
    </row>
    <row r="90" spans="2:24" ht="150" x14ac:dyDescent="0.25">
      <c r="B90" s="146" t="s">
        <v>3548</v>
      </c>
      <c r="C90" s="32" t="s">
        <v>3549</v>
      </c>
      <c r="D90" s="32" t="s">
        <v>3550</v>
      </c>
      <c r="E90" s="44" t="s">
        <v>52</v>
      </c>
      <c r="F90" s="43" t="s">
        <v>34</v>
      </c>
      <c r="G90" s="84" t="s">
        <v>34</v>
      </c>
      <c r="H90" s="31"/>
      <c r="I90" s="205"/>
      <c r="J90" s="84" t="s">
        <v>214</v>
      </c>
      <c r="K90" s="31" t="s">
        <v>34</v>
      </c>
      <c r="L90" s="31"/>
      <c r="M90" s="169"/>
      <c r="N90" s="148"/>
      <c r="O90" s="44" t="s">
        <v>52</v>
      </c>
      <c r="P90" s="43"/>
      <c r="Q90" s="205"/>
      <c r="R90" s="84" t="s">
        <v>214</v>
      </c>
      <c r="S90" s="31" t="s">
        <v>34</v>
      </c>
      <c r="T90" s="31"/>
      <c r="U90" s="169"/>
      <c r="V90" s="150" t="s">
        <v>3496</v>
      </c>
      <c r="W90" s="141" t="str" cm="1">
        <f t="array" ref="W90">IF(SUM(LEN(B90:V90))=0,"",IF(OR(OR(ISBLANK(F90),SUM(LEN(C90),LEN(D90))=0),AND(NOT(E90="Unknown"),ISBLANK(J90)),AND(NOT(O90="Unknown"),ISBLANK(R90))),"Missing Information", INDEX(Table15[Entire Service Line Classification], MATCH(SUMIFS(Table15[Unique ID],Table15[System-Owned Portion],E90,Table15[If Material Anything Other than "Lead" in Column E,Was Material Ever Previously Lead?],G90,Table15[Customer-Owned Portion],O90),Table15[Unique ID],0),0)))</f>
        <v>Non-lead</v>
      </c>
      <c r="X90"/>
    </row>
    <row r="91" spans="2:24" ht="225" x14ac:dyDescent="0.25">
      <c r="B91" s="146" t="s">
        <v>3551</v>
      </c>
      <c r="C91" s="32" t="s">
        <v>3552</v>
      </c>
      <c r="D91" s="32" t="s">
        <v>3553</v>
      </c>
      <c r="E91" s="44" t="s">
        <v>52</v>
      </c>
      <c r="F91" s="43" t="s">
        <v>34</v>
      </c>
      <c r="G91" s="84" t="s">
        <v>34</v>
      </c>
      <c r="H91" s="31"/>
      <c r="I91" s="205"/>
      <c r="J91" s="84" t="s">
        <v>105</v>
      </c>
      <c r="K91" s="31" t="s">
        <v>34</v>
      </c>
      <c r="L91" s="31"/>
      <c r="M91" s="169"/>
      <c r="N91" s="148" t="s">
        <v>3366</v>
      </c>
      <c r="O91" s="44" t="s">
        <v>52</v>
      </c>
      <c r="P91" s="43"/>
      <c r="Q91" s="205"/>
      <c r="R91" s="84" t="s">
        <v>105</v>
      </c>
      <c r="S91" s="31" t="s">
        <v>34</v>
      </c>
      <c r="T91" s="31"/>
      <c r="U91" s="169"/>
      <c r="V91" s="150" t="s">
        <v>3366</v>
      </c>
      <c r="W91" s="141" t="str" cm="1">
        <f t="array" ref="W91">IF(SUM(LEN(B91:V91))=0,"",IF(OR(OR(ISBLANK(F91),SUM(LEN(C91),LEN(D91))=0),AND(NOT(E91="Unknown"),ISBLANK(J91)),AND(NOT(O91="Unknown"),ISBLANK(R91))),"Missing Information", INDEX(Table15[Entire Service Line Classification], MATCH(SUMIFS(Table15[Unique ID],Table15[System-Owned Portion],E91,Table15[If Material Anything Other than "Lead" in Column E,Was Material Ever Previously Lead?],G91,Table15[Customer-Owned Portion],O91),Table15[Unique ID],0),0)))</f>
        <v>Non-lead</v>
      </c>
      <c r="X91"/>
    </row>
    <row r="92" spans="2:24" ht="75" x14ac:dyDescent="0.25">
      <c r="B92" s="146" t="s">
        <v>3554</v>
      </c>
      <c r="C92" s="32" t="s">
        <v>3555</v>
      </c>
      <c r="D92" s="32" t="s">
        <v>3556</v>
      </c>
      <c r="E92" s="44" t="s">
        <v>43</v>
      </c>
      <c r="F92" s="43" t="s">
        <v>34</v>
      </c>
      <c r="G92" s="84" t="s">
        <v>34</v>
      </c>
      <c r="H92" s="31"/>
      <c r="I92" s="205"/>
      <c r="J92" s="84" t="s">
        <v>106</v>
      </c>
      <c r="K92" s="31" t="s">
        <v>36</v>
      </c>
      <c r="L92" s="31" t="s">
        <v>95</v>
      </c>
      <c r="M92" s="169" t="s">
        <v>3258</v>
      </c>
      <c r="N92" s="148" t="s">
        <v>3374</v>
      </c>
      <c r="O92" s="44" t="s">
        <v>35</v>
      </c>
      <c r="P92" s="43"/>
      <c r="Q92" s="205"/>
      <c r="R92" s="84" t="s">
        <v>106</v>
      </c>
      <c r="S92" s="31" t="s">
        <v>36</v>
      </c>
      <c r="T92" s="31" t="s">
        <v>95</v>
      </c>
      <c r="U92" s="169" t="s">
        <v>3258</v>
      </c>
      <c r="V92" s="150" t="s">
        <v>3394</v>
      </c>
      <c r="W92" s="141" t="str" cm="1">
        <f t="array" ref="W92">IF(SUM(LEN(B92:V92))=0,"",IF(OR(OR(ISBLANK(F92),SUM(LEN(C92),LEN(D92))=0),AND(NOT(E92="Unknown"),ISBLANK(J92)),AND(NOT(O92="Unknown"),ISBLANK(R92))),"Missing Information", INDEX(Table15[Entire Service Line Classification], MATCH(SUMIFS(Table15[Unique ID],Table15[System-Owned Portion],E92,Table15[If Material Anything Other than "Lead" in Column E,Was Material Ever Previously Lead?],G92,Table15[Customer-Owned Portion],O92),Table15[Unique ID],0),0)))</f>
        <v>Non-lead</v>
      </c>
      <c r="X92"/>
    </row>
    <row r="93" spans="2:24" ht="195" x14ac:dyDescent="0.25">
      <c r="B93" s="146" t="s">
        <v>3557</v>
      </c>
      <c r="C93" s="32" t="s">
        <v>3558</v>
      </c>
      <c r="D93" s="32" t="s">
        <v>3559</v>
      </c>
      <c r="E93" s="44" t="s">
        <v>52</v>
      </c>
      <c r="F93" s="43" t="s">
        <v>34</v>
      </c>
      <c r="G93" s="84" t="s">
        <v>34</v>
      </c>
      <c r="H93" s="31"/>
      <c r="I93" s="205"/>
      <c r="J93" s="84" t="s">
        <v>105</v>
      </c>
      <c r="K93" s="31" t="s">
        <v>34</v>
      </c>
      <c r="L93" s="31"/>
      <c r="M93" s="169"/>
      <c r="N93" s="148" t="s">
        <v>3325</v>
      </c>
      <c r="O93" s="44" t="s">
        <v>52</v>
      </c>
      <c r="P93" s="43"/>
      <c r="Q93" s="205"/>
      <c r="R93" s="84" t="s">
        <v>105</v>
      </c>
      <c r="S93" s="31" t="s">
        <v>34</v>
      </c>
      <c r="T93" s="31"/>
      <c r="U93" s="169"/>
      <c r="V93" s="150" t="s">
        <v>3325</v>
      </c>
      <c r="W93" s="141" t="str" cm="1">
        <f t="array" ref="W93">IF(SUM(LEN(B93:V93))=0,"",IF(OR(OR(ISBLANK(F93),SUM(LEN(C93),LEN(D93))=0),AND(NOT(E93="Unknown"),ISBLANK(J93)),AND(NOT(O93="Unknown"),ISBLANK(R93))),"Missing Information", INDEX(Table15[Entire Service Line Classification], MATCH(SUMIFS(Table15[Unique ID],Table15[System-Owned Portion],E93,Table15[If Material Anything Other than "Lead" in Column E,Was Material Ever Previously Lead?],G93,Table15[Customer-Owned Portion],O93),Table15[Unique ID],0),0)))</f>
        <v>Non-lead</v>
      </c>
      <c r="X93"/>
    </row>
    <row r="94" spans="2:24" ht="90" x14ac:dyDescent="0.25">
      <c r="B94" s="146" t="s">
        <v>2716</v>
      </c>
      <c r="C94" s="32" t="s">
        <v>2717</v>
      </c>
      <c r="D94" s="32" t="s">
        <v>2718</v>
      </c>
      <c r="E94" s="44" t="s">
        <v>200</v>
      </c>
      <c r="F94" s="43" t="s">
        <v>34</v>
      </c>
      <c r="G94" s="84" t="s">
        <v>34</v>
      </c>
      <c r="H94" s="31" t="s">
        <v>2719</v>
      </c>
      <c r="I94" s="205"/>
      <c r="J94" s="84" t="s">
        <v>188</v>
      </c>
      <c r="K94" s="31" t="s">
        <v>34</v>
      </c>
      <c r="L94" s="31"/>
      <c r="M94" s="169"/>
      <c r="N94" s="148" t="s">
        <v>2720</v>
      </c>
      <c r="O94" s="44" t="s">
        <v>200</v>
      </c>
      <c r="P94" s="43" t="s">
        <v>2016</v>
      </c>
      <c r="Q94" s="205"/>
      <c r="R94" s="84" t="s">
        <v>188</v>
      </c>
      <c r="S94" s="31" t="s">
        <v>34</v>
      </c>
      <c r="T94" s="31"/>
      <c r="U94" s="169"/>
      <c r="V94" s="150" t="s">
        <v>2721</v>
      </c>
      <c r="W94" s="141" t="str" cm="1">
        <f t="array" ref="W94">IF(SUM(LEN(B94:V94))=0,"",IF(OR(OR(ISBLANK(F94),SUM(LEN(C94),LEN(D94))=0),AND(NOT(E94="Unknown"),ISBLANK(J94)),AND(NOT(O94="Unknown"),ISBLANK(R94))),"Missing Information", INDEX(Table15[Entire Service Line Classification], MATCH(SUMIFS(Table15[Unique ID],Table15[System-Owned Portion],E94,Table15[If Material Anything Other than "Lead" in Column E,Was Material Ever Previously Lead?],G94,Table15[Customer-Owned Portion],O94),Table15[Unique ID],0),0)))</f>
        <v>Non-lead</v>
      </c>
      <c r="X94"/>
    </row>
    <row r="95" spans="2:24" ht="225" x14ac:dyDescent="0.25">
      <c r="B95" s="146" t="s">
        <v>3560</v>
      </c>
      <c r="C95" s="32" t="s">
        <v>3561</v>
      </c>
      <c r="D95" s="32" t="s">
        <v>3562</v>
      </c>
      <c r="E95" s="44" t="s">
        <v>52</v>
      </c>
      <c r="F95" s="43" t="s">
        <v>34</v>
      </c>
      <c r="G95" s="84" t="s">
        <v>34</v>
      </c>
      <c r="H95" s="31"/>
      <c r="I95" s="205"/>
      <c r="J95" s="84" t="s">
        <v>3268</v>
      </c>
      <c r="K95" s="31" t="s">
        <v>34</v>
      </c>
      <c r="L95" s="31"/>
      <c r="M95" s="169"/>
      <c r="N95" s="148" t="s">
        <v>3269</v>
      </c>
      <c r="O95" s="44" t="s">
        <v>52</v>
      </c>
      <c r="P95" s="43"/>
      <c r="Q95" s="205"/>
      <c r="R95" s="84" t="s">
        <v>3268</v>
      </c>
      <c r="S95" s="31" t="s">
        <v>34</v>
      </c>
      <c r="T95" s="31"/>
      <c r="U95" s="169"/>
      <c r="V95" s="150" t="s">
        <v>3269</v>
      </c>
      <c r="W95" s="141" t="str" cm="1">
        <f t="array" ref="W95">IF(SUM(LEN(B95:V95))=0,"",IF(OR(OR(ISBLANK(F95),SUM(LEN(C95),LEN(D95))=0),AND(NOT(E95="Unknown"),ISBLANK(J95)),AND(NOT(O95="Unknown"),ISBLANK(R95))),"Missing Information", INDEX(Table15[Entire Service Line Classification], MATCH(SUMIFS(Table15[Unique ID],Table15[System-Owned Portion],E95,Table15[If Material Anything Other than "Lead" in Column E,Was Material Ever Previously Lead?],G95,Table15[Customer-Owned Portion],O95),Table15[Unique ID],0),0)))</f>
        <v>Non-lead</v>
      </c>
      <c r="X95"/>
    </row>
    <row r="96" spans="2:24" ht="90" x14ac:dyDescent="0.25">
      <c r="B96" s="146" t="s">
        <v>2728</v>
      </c>
      <c r="C96" s="32" t="s">
        <v>2729</v>
      </c>
      <c r="D96" s="32" t="s">
        <v>2730</v>
      </c>
      <c r="E96" s="44" t="s">
        <v>200</v>
      </c>
      <c r="F96" s="43" t="s">
        <v>34</v>
      </c>
      <c r="G96" s="84" t="s">
        <v>34</v>
      </c>
      <c r="H96" s="31" t="s">
        <v>2719</v>
      </c>
      <c r="I96" s="205"/>
      <c r="J96" s="84" t="s">
        <v>188</v>
      </c>
      <c r="K96" s="31" t="s">
        <v>34</v>
      </c>
      <c r="L96" s="31"/>
      <c r="M96" s="169"/>
      <c r="N96" s="148" t="s">
        <v>2720</v>
      </c>
      <c r="O96" s="44" t="s">
        <v>200</v>
      </c>
      <c r="P96" s="43" t="s">
        <v>2016</v>
      </c>
      <c r="Q96" s="205"/>
      <c r="R96" s="84" t="s">
        <v>188</v>
      </c>
      <c r="S96" s="31" t="s">
        <v>34</v>
      </c>
      <c r="T96" s="31"/>
      <c r="U96" s="169"/>
      <c r="V96" s="150" t="s">
        <v>2721</v>
      </c>
      <c r="W96" s="141" t="str" cm="1">
        <f t="array" ref="W96">IF(SUM(LEN(B96:V96))=0,"",IF(OR(OR(ISBLANK(F96),SUM(LEN(C96),LEN(D96))=0),AND(NOT(E96="Unknown"),ISBLANK(J96)),AND(NOT(O96="Unknown"),ISBLANK(R96))),"Missing Information", INDEX(Table15[Entire Service Line Classification], MATCH(SUMIFS(Table15[Unique ID],Table15[System-Owned Portion],E96,Table15[If Material Anything Other than "Lead" in Column E,Was Material Ever Previously Lead?],G96,Table15[Customer-Owned Portion],O96),Table15[Unique ID],0),0)))</f>
        <v>Non-lead</v>
      </c>
      <c r="X96"/>
    </row>
    <row r="97" spans="2:24" ht="225" x14ac:dyDescent="0.25">
      <c r="B97" s="146" t="s">
        <v>3563</v>
      </c>
      <c r="C97" s="32" t="s">
        <v>3564</v>
      </c>
      <c r="D97" s="32" t="s">
        <v>3565</v>
      </c>
      <c r="E97" s="44" t="s">
        <v>52</v>
      </c>
      <c r="F97" s="43" t="s">
        <v>34</v>
      </c>
      <c r="G97" s="84" t="s">
        <v>34</v>
      </c>
      <c r="H97" s="31"/>
      <c r="I97" s="205"/>
      <c r="J97" s="84" t="s">
        <v>105</v>
      </c>
      <c r="K97" s="31" t="s">
        <v>34</v>
      </c>
      <c r="L97" s="31"/>
      <c r="M97" s="169"/>
      <c r="N97" s="148" t="s">
        <v>3366</v>
      </c>
      <c r="O97" s="44" t="s">
        <v>52</v>
      </c>
      <c r="P97" s="43"/>
      <c r="Q97" s="205"/>
      <c r="R97" s="84" t="s">
        <v>105</v>
      </c>
      <c r="S97" s="31" t="s">
        <v>34</v>
      </c>
      <c r="T97" s="31"/>
      <c r="U97" s="169"/>
      <c r="V97" s="150" t="s">
        <v>3366</v>
      </c>
      <c r="W97" s="141" t="str" cm="1">
        <f t="array" ref="W97">IF(SUM(LEN(B97:V97))=0,"",IF(OR(OR(ISBLANK(F97),SUM(LEN(C97),LEN(D97))=0),AND(NOT(E97="Unknown"),ISBLANK(J97)),AND(NOT(O97="Unknown"),ISBLANK(R97))),"Missing Information", INDEX(Table15[Entire Service Line Classification], MATCH(SUMIFS(Table15[Unique ID],Table15[System-Owned Portion],E97,Table15[If Material Anything Other than "Lead" in Column E,Was Material Ever Previously Lead?],G97,Table15[Customer-Owned Portion],O97),Table15[Unique ID],0),0)))</f>
        <v>Non-lead</v>
      </c>
      <c r="X97"/>
    </row>
    <row r="98" spans="2:24" ht="60" x14ac:dyDescent="0.25">
      <c r="B98" s="146" t="s">
        <v>3566</v>
      </c>
      <c r="C98" s="32" t="s">
        <v>3567</v>
      </c>
      <c r="D98" s="32" t="s">
        <v>3568</v>
      </c>
      <c r="E98" s="44" t="s">
        <v>43</v>
      </c>
      <c r="F98" s="43" t="s">
        <v>34</v>
      </c>
      <c r="G98" s="84" t="s">
        <v>34</v>
      </c>
      <c r="H98" s="31"/>
      <c r="I98" s="205"/>
      <c r="J98" s="84" t="s">
        <v>106</v>
      </c>
      <c r="K98" s="31" t="s">
        <v>36</v>
      </c>
      <c r="L98" s="31" t="s">
        <v>95</v>
      </c>
      <c r="M98" s="169" t="s">
        <v>3438</v>
      </c>
      <c r="N98" s="148" t="s">
        <v>3439</v>
      </c>
      <c r="O98" s="44" t="s">
        <v>43</v>
      </c>
      <c r="P98" s="43"/>
      <c r="Q98" s="205"/>
      <c r="R98" s="84" t="s">
        <v>106</v>
      </c>
      <c r="S98" s="31" t="s">
        <v>36</v>
      </c>
      <c r="T98" s="31" t="s">
        <v>95</v>
      </c>
      <c r="U98" s="169" t="s">
        <v>3438</v>
      </c>
      <c r="V98" s="150" t="s">
        <v>3439</v>
      </c>
      <c r="W98" s="141" t="str" cm="1">
        <f t="array" ref="W98">IF(SUM(LEN(B98:V98))=0,"",IF(OR(OR(ISBLANK(F98),SUM(LEN(C98),LEN(D98))=0),AND(NOT(E98="Unknown"),ISBLANK(J98)),AND(NOT(O98="Unknown"),ISBLANK(R98))),"Missing Information", INDEX(Table15[Entire Service Line Classification], MATCH(SUMIFS(Table15[Unique ID],Table15[System-Owned Portion],E98,Table15[If Material Anything Other than "Lead" in Column E,Was Material Ever Previously Lead?],G98,Table15[Customer-Owned Portion],O98),Table15[Unique ID],0),0)))</f>
        <v>Non-lead</v>
      </c>
      <c r="X98"/>
    </row>
    <row r="99" spans="2:24" ht="225" x14ac:dyDescent="0.25">
      <c r="B99" s="146" t="s">
        <v>3569</v>
      </c>
      <c r="C99" s="32" t="s">
        <v>3570</v>
      </c>
      <c r="D99" s="32" t="s">
        <v>3571</v>
      </c>
      <c r="E99" s="44" t="s">
        <v>52</v>
      </c>
      <c r="F99" s="43" t="s">
        <v>34</v>
      </c>
      <c r="G99" s="84" t="s">
        <v>34</v>
      </c>
      <c r="H99" s="31"/>
      <c r="I99" s="205"/>
      <c r="J99" s="84" t="s">
        <v>105</v>
      </c>
      <c r="K99" s="31" t="s">
        <v>34</v>
      </c>
      <c r="L99" s="31"/>
      <c r="M99" s="169"/>
      <c r="N99" s="148" t="s">
        <v>3366</v>
      </c>
      <c r="O99" s="44" t="s">
        <v>52</v>
      </c>
      <c r="P99" s="43"/>
      <c r="Q99" s="205"/>
      <c r="R99" s="84" t="s">
        <v>105</v>
      </c>
      <c r="S99" s="31" t="s">
        <v>34</v>
      </c>
      <c r="T99" s="31"/>
      <c r="U99" s="169"/>
      <c r="V99" s="150" t="s">
        <v>3366</v>
      </c>
      <c r="W99" s="141" t="str" cm="1">
        <f t="array" ref="W99">IF(SUM(LEN(B99:V99))=0,"",IF(OR(OR(ISBLANK(F99),SUM(LEN(C99),LEN(D99))=0),AND(NOT(E99="Unknown"),ISBLANK(J99)),AND(NOT(O99="Unknown"),ISBLANK(R99))),"Missing Information", INDEX(Table15[Entire Service Line Classification], MATCH(SUMIFS(Table15[Unique ID],Table15[System-Owned Portion],E99,Table15[If Material Anything Other than "Lead" in Column E,Was Material Ever Previously Lead?],G99,Table15[Customer-Owned Portion],O99),Table15[Unique ID],0),0)))</f>
        <v>Non-lead</v>
      </c>
      <c r="X99"/>
    </row>
    <row r="100" spans="2:24" ht="90" x14ac:dyDescent="0.25">
      <c r="B100" s="146" t="s">
        <v>2731</v>
      </c>
      <c r="C100" s="32" t="s">
        <v>2732</v>
      </c>
      <c r="D100" s="32" t="s">
        <v>2733</v>
      </c>
      <c r="E100" s="44" t="s">
        <v>200</v>
      </c>
      <c r="F100" s="43" t="s">
        <v>34</v>
      </c>
      <c r="G100" s="84" t="s">
        <v>34</v>
      </c>
      <c r="H100" s="31" t="s">
        <v>2719</v>
      </c>
      <c r="I100" s="205"/>
      <c r="J100" s="84" t="s">
        <v>188</v>
      </c>
      <c r="K100" s="31" t="s">
        <v>34</v>
      </c>
      <c r="L100" s="31"/>
      <c r="M100" s="169"/>
      <c r="N100" s="148" t="s">
        <v>2720</v>
      </c>
      <c r="O100" s="44" t="s">
        <v>200</v>
      </c>
      <c r="P100" s="43" t="s">
        <v>2016</v>
      </c>
      <c r="Q100" s="205"/>
      <c r="R100" s="84" t="s">
        <v>188</v>
      </c>
      <c r="S100" s="31" t="s">
        <v>34</v>
      </c>
      <c r="T100" s="31"/>
      <c r="U100" s="169"/>
      <c r="V100" s="150" t="s">
        <v>2721</v>
      </c>
      <c r="W100" s="141" t="str" cm="1">
        <f t="array" ref="W100">IF(SUM(LEN(B100:V100))=0,"",IF(OR(OR(ISBLANK(F100),SUM(LEN(C100),LEN(D100))=0),AND(NOT(E100="Unknown"),ISBLANK(J100)),AND(NOT(O100="Unknown"),ISBLANK(R100))),"Missing Information", INDEX(Table15[Entire Service Line Classification], MATCH(SUMIFS(Table15[Unique ID],Table15[System-Owned Portion],E100,Table15[If Material Anything Other than "Lead" in Column E,Was Material Ever Previously Lead?],G100,Table15[Customer-Owned Portion],O100),Table15[Unique ID],0),0)))</f>
        <v>Non-lead</v>
      </c>
      <c r="X100"/>
    </row>
    <row r="101" spans="2:24" ht="225" x14ac:dyDescent="0.25">
      <c r="B101" s="146" t="s">
        <v>3572</v>
      </c>
      <c r="C101" s="32" t="s">
        <v>3573</v>
      </c>
      <c r="D101" s="32" t="s">
        <v>3574</v>
      </c>
      <c r="E101" s="44" t="s">
        <v>52</v>
      </c>
      <c r="F101" s="43" t="s">
        <v>34</v>
      </c>
      <c r="G101" s="84" t="s">
        <v>34</v>
      </c>
      <c r="H101" s="31"/>
      <c r="I101" s="205"/>
      <c r="J101" s="84" t="s">
        <v>3268</v>
      </c>
      <c r="K101" s="31" t="s">
        <v>34</v>
      </c>
      <c r="L101" s="31"/>
      <c r="M101" s="169"/>
      <c r="N101" s="148" t="s">
        <v>3269</v>
      </c>
      <c r="O101" s="44" t="s">
        <v>52</v>
      </c>
      <c r="P101" s="43"/>
      <c r="Q101" s="205"/>
      <c r="R101" s="84" t="s">
        <v>3268</v>
      </c>
      <c r="S101" s="31" t="s">
        <v>34</v>
      </c>
      <c r="T101" s="31"/>
      <c r="U101" s="169"/>
      <c r="V101" s="150" t="s">
        <v>3269</v>
      </c>
      <c r="W101" s="141" t="str" cm="1">
        <f t="array" ref="W101">IF(SUM(LEN(B101:V101))=0,"",IF(OR(OR(ISBLANK(F101),SUM(LEN(C101),LEN(D101))=0),AND(NOT(E101="Unknown"),ISBLANK(J101)),AND(NOT(O101="Unknown"),ISBLANK(R101))),"Missing Information", INDEX(Table15[Entire Service Line Classification], MATCH(SUMIFS(Table15[Unique ID],Table15[System-Owned Portion],E101,Table15[If Material Anything Other than "Lead" in Column E,Was Material Ever Previously Lead?],G101,Table15[Customer-Owned Portion],O101),Table15[Unique ID],0),0)))</f>
        <v>Non-lead</v>
      </c>
      <c r="X101"/>
    </row>
    <row r="102" spans="2:24" ht="60" x14ac:dyDescent="0.25">
      <c r="B102" s="146" t="s">
        <v>3575</v>
      </c>
      <c r="C102" s="32" t="s">
        <v>3576</v>
      </c>
      <c r="D102" s="32" t="s">
        <v>3577</v>
      </c>
      <c r="E102" s="44" t="s">
        <v>43</v>
      </c>
      <c r="F102" s="43" t="s">
        <v>34</v>
      </c>
      <c r="G102" s="84" t="s">
        <v>34</v>
      </c>
      <c r="H102" s="31"/>
      <c r="I102" s="205"/>
      <c r="J102" s="84" t="s">
        <v>106</v>
      </c>
      <c r="K102" s="31" t="s">
        <v>36</v>
      </c>
      <c r="L102" s="31" t="s">
        <v>95</v>
      </c>
      <c r="M102" s="169" t="s">
        <v>3524</v>
      </c>
      <c r="N102" s="148" t="s">
        <v>3530</v>
      </c>
      <c r="O102" s="44" t="s">
        <v>43</v>
      </c>
      <c r="P102" s="43"/>
      <c r="Q102" s="205"/>
      <c r="R102" s="84" t="s">
        <v>106</v>
      </c>
      <c r="S102" s="31" t="s">
        <v>36</v>
      </c>
      <c r="T102" s="31" t="s">
        <v>95</v>
      </c>
      <c r="U102" s="169" t="s">
        <v>3524</v>
      </c>
      <c r="V102" s="150" t="s">
        <v>3530</v>
      </c>
      <c r="W102" s="141" t="str" cm="1">
        <f t="array" ref="W102">IF(SUM(LEN(B102:V102))=0,"",IF(OR(OR(ISBLANK(F102),SUM(LEN(C102),LEN(D102))=0),AND(NOT(E102="Unknown"),ISBLANK(J102)),AND(NOT(O102="Unknown"),ISBLANK(R102))),"Missing Information", INDEX(Table15[Entire Service Line Classification], MATCH(SUMIFS(Table15[Unique ID],Table15[System-Owned Portion],E102,Table15[If Material Anything Other than "Lead" in Column E,Was Material Ever Previously Lead?],G102,Table15[Customer-Owned Portion],O102),Table15[Unique ID],0),0)))</f>
        <v>Non-lead</v>
      </c>
      <c r="X102"/>
    </row>
    <row r="103" spans="2:24" ht="225" x14ac:dyDescent="0.25">
      <c r="B103" s="146" t="s">
        <v>3578</v>
      </c>
      <c r="C103" s="32" t="s">
        <v>3579</v>
      </c>
      <c r="D103" s="32" t="s">
        <v>3580</v>
      </c>
      <c r="E103" s="44" t="s">
        <v>52</v>
      </c>
      <c r="F103" s="43" t="s">
        <v>34</v>
      </c>
      <c r="G103" s="84" t="s">
        <v>34</v>
      </c>
      <c r="H103" s="31"/>
      <c r="I103" s="205"/>
      <c r="J103" s="84" t="s">
        <v>105</v>
      </c>
      <c r="K103" s="31" t="s">
        <v>34</v>
      </c>
      <c r="L103" s="31"/>
      <c r="M103" s="169"/>
      <c r="N103" s="148" t="s">
        <v>3366</v>
      </c>
      <c r="O103" s="44" t="s">
        <v>52</v>
      </c>
      <c r="P103" s="43"/>
      <c r="Q103" s="205"/>
      <c r="R103" s="84" t="s">
        <v>105</v>
      </c>
      <c r="S103" s="31" t="s">
        <v>34</v>
      </c>
      <c r="T103" s="31"/>
      <c r="U103" s="169"/>
      <c r="V103" s="150" t="s">
        <v>3366</v>
      </c>
      <c r="W103" s="141" t="str" cm="1">
        <f t="array" ref="W103">IF(SUM(LEN(B103:V103))=0,"",IF(OR(OR(ISBLANK(F103),SUM(LEN(C103),LEN(D103))=0),AND(NOT(E103="Unknown"),ISBLANK(J103)),AND(NOT(O103="Unknown"),ISBLANK(R103))),"Missing Information", INDEX(Table15[Entire Service Line Classification], MATCH(SUMIFS(Table15[Unique ID],Table15[System-Owned Portion],E103,Table15[If Material Anything Other than "Lead" in Column E,Was Material Ever Previously Lead?],G103,Table15[Customer-Owned Portion],O103),Table15[Unique ID],0),0)))</f>
        <v>Non-lead</v>
      </c>
      <c r="X103"/>
    </row>
    <row r="104" spans="2:24" ht="75" x14ac:dyDescent="0.25">
      <c r="B104" s="146" t="s">
        <v>3581</v>
      </c>
      <c r="C104" s="32" t="s">
        <v>3582</v>
      </c>
      <c r="D104" s="32" t="s">
        <v>3583</v>
      </c>
      <c r="E104" s="44" t="s">
        <v>43</v>
      </c>
      <c r="F104" s="43" t="s">
        <v>34</v>
      </c>
      <c r="G104" s="84" t="s">
        <v>34</v>
      </c>
      <c r="H104" s="31"/>
      <c r="I104" s="205"/>
      <c r="J104" s="84" t="s">
        <v>106</v>
      </c>
      <c r="K104" s="31" t="s">
        <v>36</v>
      </c>
      <c r="L104" s="31" t="s">
        <v>95</v>
      </c>
      <c r="M104" s="169" t="s">
        <v>3534</v>
      </c>
      <c r="N104" s="148" t="s">
        <v>3540</v>
      </c>
      <c r="O104" s="44" t="s">
        <v>43</v>
      </c>
      <c r="P104" s="43"/>
      <c r="Q104" s="205"/>
      <c r="R104" s="84" t="s">
        <v>106</v>
      </c>
      <c r="S104" s="31" t="s">
        <v>36</v>
      </c>
      <c r="T104" s="31" t="s">
        <v>95</v>
      </c>
      <c r="U104" s="169" t="s">
        <v>3534</v>
      </c>
      <c r="V104" s="150" t="s">
        <v>3540</v>
      </c>
      <c r="W104" s="141" t="str" cm="1">
        <f t="array" ref="W104">IF(SUM(LEN(B104:V104))=0,"",IF(OR(OR(ISBLANK(F104),SUM(LEN(C104),LEN(D104))=0),AND(NOT(E104="Unknown"),ISBLANK(J104)),AND(NOT(O104="Unknown"),ISBLANK(R104))),"Missing Information", INDEX(Table15[Entire Service Line Classification], MATCH(SUMIFS(Table15[Unique ID],Table15[System-Owned Portion],E104,Table15[If Material Anything Other than "Lead" in Column E,Was Material Ever Previously Lead?],G104,Table15[Customer-Owned Portion],O104),Table15[Unique ID],0),0)))</f>
        <v>Non-lead</v>
      </c>
      <c r="X104"/>
    </row>
    <row r="105" spans="2:24" ht="195" x14ac:dyDescent="0.25">
      <c r="B105" s="146" t="s">
        <v>3584</v>
      </c>
      <c r="C105" s="32" t="s">
        <v>3585</v>
      </c>
      <c r="D105" s="32" t="s">
        <v>3586</v>
      </c>
      <c r="E105" s="44" t="s">
        <v>52</v>
      </c>
      <c r="F105" s="43" t="s">
        <v>34</v>
      </c>
      <c r="G105" s="84" t="s">
        <v>34</v>
      </c>
      <c r="H105" s="31"/>
      <c r="I105" s="205"/>
      <c r="J105" s="84" t="s">
        <v>105</v>
      </c>
      <c r="K105" s="31" t="s">
        <v>34</v>
      </c>
      <c r="L105" s="31"/>
      <c r="M105" s="169"/>
      <c r="N105" s="148" t="s">
        <v>3325</v>
      </c>
      <c r="O105" s="44" t="s">
        <v>52</v>
      </c>
      <c r="P105" s="43"/>
      <c r="Q105" s="205"/>
      <c r="R105" s="84" t="s">
        <v>105</v>
      </c>
      <c r="S105" s="31" t="s">
        <v>34</v>
      </c>
      <c r="T105" s="31"/>
      <c r="U105" s="169"/>
      <c r="V105" s="150" t="s">
        <v>3325</v>
      </c>
      <c r="W105" s="141" t="str" cm="1">
        <f t="array" ref="W105">IF(SUM(LEN(B105:V105))=0,"",IF(OR(OR(ISBLANK(F105),SUM(LEN(C105),LEN(D105))=0),AND(NOT(E105="Unknown"),ISBLANK(J105)),AND(NOT(O105="Unknown"),ISBLANK(R105))),"Missing Information", INDEX(Table15[Entire Service Line Classification], MATCH(SUMIFS(Table15[Unique ID],Table15[System-Owned Portion],E105,Table15[If Material Anything Other than "Lead" in Column E,Was Material Ever Previously Lead?],G105,Table15[Customer-Owned Portion],O105),Table15[Unique ID],0),0)))</f>
        <v>Non-lead</v>
      </c>
      <c r="X105"/>
    </row>
    <row r="106" spans="2:24" ht="75" x14ac:dyDescent="0.25">
      <c r="B106" s="146" t="s">
        <v>3587</v>
      </c>
      <c r="C106" s="32" t="s">
        <v>3588</v>
      </c>
      <c r="D106" s="32" t="s">
        <v>3589</v>
      </c>
      <c r="E106" s="44" t="s">
        <v>43</v>
      </c>
      <c r="F106" s="43" t="s">
        <v>34</v>
      </c>
      <c r="G106" s="84" t="s">
        <v>34</v>
      </c>
      <c r="H106" s="31"/>
      <c r="I106" s="205"/>
      <c r="J106" s="84" t="s">
        <v>106</v>
      </c>
      <c r="K106" s="31" t="s">
        <v>36</v>
      </c>
      <c r="L106" s="31" t="s">
        <v>95</v>
      </c>
      <c r="M106" s="169" t="s">
        <v>3524</v>
      </c>
      <c r="N106" s="148" t="s">
        <v>3525</v>
      </c>
      <c r="O106" s="44" t="s">
        <v>35</v>
      </c>
      <c r="P106" s="43"/>
      <c r="Q106" s="205"/>
      <c r="R106" s="84" t="s">
        <v>106</v>
      </c>
      <c r="S106" s="31" t="s">
        <v>36</v>
      </c>
      <c r="T106" s="31" t="s">
        <v>95</v>
      </c>
      <c r="U106" s="169" t="s">
        <v>3524</v>
      </c>
      <c r="V106" s="150" t="s">
        <v>3590</v>
      </c>
      <c r="W106" s="141" t="str" cm="1">
        <f t="array" ref="W106">IF(SUM(LEN(B106:V106))=0,"",IF(OR(OR(ISBLANK(F106),SUM(LEN(C106),LEN(D106))=0),AND(NOT(E106="Unknown"),ISBLANK(J106)),AND(NOT(O106="Unknown"),ISBLANK(R106))),"Missing Information", INDEX(Table15[Entire Service Line Classification], MATCH(SUMIFS(Table15[Unique ID],Table15[System-Owned Portion],E106,Table15[If Material Anything Other than "Lead" in Column E,Was Material Ever Previously Lead?],G106,Table15[Customer-Owned Portion],O106),Table15[Unique ID],0),0)))</f>
        <v>Non-lead</v>
      </c>
      <c r="X106"/>
    </row>
    <row r="107" spans="2:24" ht="60" x14ac:dyDescent="0.25">
      <c r="B107" s="146" t="s">
        <v>3591</v>
      </c>
      <c r="C107" s="32" t="s">
        <v>3592</v>
      </c>
      <c r="D107" s="32" t="s">
        <v>3593</v>
      </c>
      <c r="E107" s="44" t="s">
        <v>43</v>
      </c>
      <c r="F107" s="43" t="s">
        <v>34</v>
      </c>
      <c r="G107" s="84" t="s">
        <v>34</v>
      </c>
      <c r="H107" s="31"/>
      <c r="I107" s="205"/>
      <c r="J107" s="84" t="s">
        <v>106</v>
      </c>
      <c r="K107" s="31" t="s">
        <v>36</v>
      </c>
      <c r="L107" s="31" t="s">
        <v>95</v>
      </c>
      <c r="M107" s="169" t="s">
        <v>3524</v>
      </c>
      <c r="N107" s="148" t="s">
        <v>3530</v>
      </c>
      <c r="O107" s="44" t="s">
        <v>43</v>
      </c>
      <c r="P107" s="43"/>
      <c r="Q107" s="205"/>
      <c r="R107" s="84" t="s">
        <v>106</v>
      </c>
      <c r="S107" s="31" t="s">
        <v>36</v>
      </c>
      <c r="T107" s="31" t="s">
        <v>95</v>
      </c>
      <c r="U107" s="169" t="s">
        <v>3524</v>
      </c>
      <c r="V107" s="150" t="s">
        <v>3530</v>
      </c>
      <c r="W107" s="141" t="str" cm="1">
        <f t="array" ref="W107">IF(SUM(LEN(B107:V107))=0,"",IF(OR(OR(ISBLANK(F107),SUM(LEN(C107),LEN(D107))=0),AND(NOT(E107="Unknown"),ISBLANK(J107)),AND(NOT(O107="Unknown"),ISBLANK(R107))),"Missing Information", INDEX(Table15[Entire Service Line Classification], MATCH(SUMIFS(Table15[Unique ID],Table15[System-Owned Portion],E107,Table15[If Material Anything Other than "Lead" in Column E,Was Material Ever Previously Lead?],G107,Table15[Customer-Owned Portion],O107),Table15[Unique ID],0),0)))</f>
        <v>Non-lead</v>
      </c>
      <c r="X107"/>
    </row>
    <row r="108" spans="2:24" ht="60" x14ac:dyDescent="0.25">
      <c r="B108" s="146" t="s">
        <v>3594</v>
      </c>
      <c r="C108" s="32" t="s">
        <v>3595</v>
      </c>
      <c r="D108" s="32" t="s">
        <v>3596</v>
      </c>
      <c r="E108" s="44" t="s">
        <v>43</v>
      </c>
      <c r="F108" s="43" t="s">
        <v>34</v>
      </c>
      <c r="G108" s="84" t="s">
        <v>34</v>
      </c>
      <c r="H108" s="31"/>
      <c r="I108" s="205"/>
      <c r="J108" s="84" t="s">
        <v>106</v>
      </c>
      <c r="K108" s="31" t="s">
        <v>36</v>
      </c>
      <c r="L108" s="31" t="s">
        <v>95</v>
      </c>
      <c r="M108" s="169" t="s">
        <v>3524</v>
      </c>
      <c r="N108" s="148" t="s">
        <v>3530</v>
      </c>
      <c r="O108" s="44" t="s">
        <v>35</v>
      </c>
      <c r="P108" s="43"/>
      <c r="Q108" s="205"/>
      <c r="R108" s="84" t="s">
        <v>106</v>
      </c>
      <c r="S108" s="31" t="s">
        <v>36</v>
      </c>
      <c r="T108" s="31" t="s">
        <v>95</v>
      </c>
      <c r="U108" s="169" t="s">
        <v>3524</v>
      </c>
      <c r="V108" s="150" t="s">
        <v>3597</v>
      </c>
      <c r="W108" s="141" t="str" cm="1">
        <f t="array" ref="W108">IF(SUM(LEN(B108:V108))=0,"",IF(OR(OR(ISBLANK(F108),SUM(LEN(C108),LEN(D108))=0),AND(NOT(E108="Unknown"),ISBLANK(J108)),AND(NOT(O108="Unknown"),ISBLANK(R108))),"Missing Information", INDEX(Table15[Entire Service Line Classification], MATCH(SUMIFS(Table15[Unique ID],Table15[System-Owned Portion],E108,Table15[If Material Anything Other than "Lead" in Column E,Was Material Ever Previously Lead?],G108,Table15[Customer-Owned Portion],O108),Table15[Unique ID],0),0)))</f>
        <v>Non-lead</v>
      </c>
      <c r="X108"/>
    </row>
    <row r="109" spans="2:24" ht="75" x14ac:dyDescent="0.25">
      <c r="B109" s="146" t="s">
        <v>3598</v>
      </c>
      <c r="C109" s="32" t="s">
        <v>3599</v>
      </c>
      <c r="D109" s="32" t="s">
        <v>3600</v>
      </c>
      <c r="E109" s="44" t="s">
        <v>43</v>
      </c>
      <c r="F109" s="43" t="s">
        <v>34</v>
      </c>
      <c r="G109" s="84" t="s">
        <v>34</v>
      </c>
      <c r="H109" s="31"/>
      <c r="I109" s="205"/>
      <c r="J109" s="84" t="s">
        <v>106</v>
      </c>
      <c r="K109" s="31" t="s">
        <v>36</v>
      </c>
      <c r="L109" s="31" t="s">
        <v>95</v>
      </c>
      <c r="M109" s="169" t="s">
        <v>3601</v>
      </c>
      <c r="N109" s="148" t="s">
        <v>3602</v>
      </c>
      <c r="O109" s="44" t="s">
        <v>43</v>
      </c>
      <c r="P109" s="43"/>
      <c r="Q109" s="205"/>
      <c r="R109" s="84" t="s">
        <v>106</v>
      </c>
      <c r="S109" s="31" t="s">
        <v>36</v>
      </c>
      <c r="T109" s="31" t="s">
        <v>95</v>
      </c>
      <c r="U109" s="169" t="s">
        <v>3601</v>
      </c>
      <c r="V109" s="150" t="s">
        <v>3602</v>
      </c>
      <c r="W109" s="141" t="str" cm="1">
        <f t="array" ref="W109">IF(SUM(LEN(B109:V109))=0,"",IF(OR(OR(ISBLANK(F109),SUM(LEN(C109),LEN(D109))=0),AND(NOT(E109="Unknown"),ISBLANK(J109)),AND(NOT(O109="Unknown"),ISBLANK(R109))),"Missing Information", INDEX(Table15[Entire Service Line Classification], MATCH(SUMIFS(Table15[Unique ID],Table15[System-Owned Portion],E109,Table15[If Material Anything Other than "Lead" in Column E,Was Material Ever Previously Lead?],G109,Table15[Customer-Owned Portion],O109),Table15[Unique ID],0),0)))</f>
        <v>Non-lead</v>
      </c>
      <c r="X109"/>
    </row>
    <row r="110" spans="2:24" ht="60" x14ac:dyDescent="0.25">
      <c r="B110" s="146" t="s">
        <v>3603</v>
      </c>
      <c r="C110" s="32" t="s">
        <v>3604</v>
      </c>
      <c r="D110" s="32" t="s">
        <v>3605</v>
      </c>
      <c r="E110" s="44" t="s">
        <v>43</v>
      </c>
      <c r="F110" s="43" t="s">
        <v>34</v>
      </c>
      <c r="G110" s="84" t="s">
        <v>34</v>
      </c>
      <c r="H110" s="31"/>
      <c r="I110" s="205"/>
      <c r="J110" s="84" t="s">
        <v>106</v>
      </c>
      <c r="K110" s="31" t="s">
        <v>36</v>
      </c>
      <c r="L110" s="31" t="s">
        <v>95</v>
      </c>
      <c r="M110" s="169" t="s">
        <v>3524</v>
      </c>
      <c r="N110" s="148" t="s">
        <v>3530</v>
      </c>
      <c r="O110" s="44" t="s">
        <v>35</v>
      </c>
      <c r="P110" s="43"/>
      <c r="Q110" s="205"/>
      <c r="R110" s="84" t="s">
        <v>106</v>
      </c>
      <c r="S110" s="31" t="s">
        <v>36</v>
      </c>
      <c r="T110" s="31" t="s">
        <v>95</v>
      </c>
      <c r="U110" s="169" t="s">
        <v>3524</v>
      </c>
      <c r="V110" s="150" t="s">
        <v>3606</v>
      </c>
      <c r="W110" s="141" t="str" cm="1">
        <f t="array" ref="W110">IF(SUM(LEN(B110:V110))=0,"",IF(OR(OR(ISBLANK(F110),SUM(LEN(C110),LEN(D110))=0),AND(NOT(E110="Unknown"),ISBLANK(J110)),AND(NOT(O110="Unknown"),ISBLANK(R110))),"Missing Information", INDEX(Table15[Entire Service Line Classification], MATCH(SUMIFS(Table15[Unique ID],Table15[System-Owned Portion],E110,Table15[If Material Anything Other than "Lead" in Column E,Was Material Ever Previously Lead?],G110,Table15[Customer-Owned Portion],O110),Table15[Unique ID],0),0)))</f>
        <v>Non-lead</v>
      </c>
      <c r="X110"/>
    </row>
    <row r="111" spans="2:24" ht="60" x14ac:dyDescent="0.25">
      <c r="B111" s="146" t="s">
        <v>3607</v>
      </c>
      <c r="C111" s="32" t="s">
        <v>3608</v>
      </c>
      <c r="D111" s="32" t="s">
        <v>3609</v>
      </c>
      <c r="E111" s="44" t="s">
        <v>43</v>
      </c>
      <c r="F111" s="43" t="s">
        <v>34</v>
      </c>
      <c r="G111" s="84" t="s">
        <v>34</v>
      </c>
      <c r="H111" s="31"/>
      <c r="I111" s="205"/>
      <c r="J111" s="84" t="s">
        <v>106</v>
      </c>
      <c r="K111" s="31" t="s">
        <v>36</v>
      </c>
      <c r="L111" s="31" t="s">
        <v>95</v>
      </c>
      <c r="M111" s="169" t="s">
        <v>3524</v>
      </c>
      <c r="N111" s="148" t="s">
        <v>3530</v>
      </c>
      <c r="O111" s="44" t="s">
        <v>35</v>
      </c>
      <c r="P111" s="43"/>
      <c r="Q111" s="205"/>
      <c r="R111" s="84" t="s">
        <v>106</v>
      </c>
      <c r="S111" s="31" t="s">
        <v>36</v>
      </c>
      <c r="T111" s="31" t="s">
        <v>95</v>
      </c>
      <c r="U111" s="169" t="s">
        <v>3524</v>
      </c>
      <c r="V111" s="150" t="s">
        <v>3606</v>
      </c>
      <c r="W111" s="141" t="str" cm="1">
        <f t="array" ref="W111">IF(SUM(LEN(B111:V111))=0,"",IF(OR(OR(ISBLANK(F111),SUM(LEN(C111),LEN(D111))=0),AND(NOT(E111="Unknown"),ISBLANK(J111)),AND(NOT(O111="Unknown"),ISBLANK(R111))),"Missing Information", INDEX(Table15[Entire Service Line Classification], MATCH(SUMIFS(Table15[Unique ID],Table15[System-Owned Portion],E111,Table15[If Material Anything Other than "Lead" in Column E,Was Material Ever Previously Lead?],G111,Table15[Customer-Owned Portion],O111),Table15[Unique ID],0),0)))</f>
        <v>Non-lead</v>
      </c>
      <c r="X111"/>
    </row>
    <row r="112" spans="2:24" ht="75" x14ac:dyDescent="0.25">
      <c r="B112" s="146" t="s">
        <v>3610</v>
      </c>
      <c r="C112" s="32" t="s">
        <v>3611</v>
      </c>
      <c r="D112" s="32" t="s">
        <v>3612</v>
      </c>
      <c r="E112" s="44" t="s">
        <v>43</v>
      </c>
      <c r="F112" s="43" t="s">
        <v>34</v>
      </c>
      <c r="G112" s="84" t="s">
        <v>34</v>
      </c>
      <c r="H112" s="31"/>
      <c r="I112" s="205"/>
      <c r="J112" s="84" t="s">
        <v>106</v>
      </c>
      <c r="K112" s="31" t="s">
        <v>36</v>
      </c>
      <c r="L112" s="31" t="s">
        <v>95</v>
      </c>
      <c r="M112" s="169" t="s">
        <v>3524</v>
      </c>
      <c r="N112" s="148" t="s">
        <v>3525</v>
      </c>
      <c r="O112" s="44" t="s">
        <v>35</v>
      </c>
      <c r="P112" s="43"/>
      <c r="Q112" s="205"/>
      <c r="R112" s="84" t="s">
        <v>106</v>
      </c>
      <c r="S112" s="31" t="s">
        <v>36</v>
      </c>
      <c r="T112" s="31" t="s">
        <v>95</v>
      </c>
      <c r="U112" s="169" t="s">
        <v>3524</v>
      </c>
      <c r="V112" s="150" t="s">
        <v>3526</v>
      </c>
      <c r="W112" s="141" t="str" cm="1">
        <f t="array" ref="W112">IF(SUM(LEN(B112:V112))=0,"",IF(OR(OR(ISBLANK(F112),SUM(LEN(C112),LEN(D112))=0),AND(NOT(E112="Unknown"),ISBLANK(J112)),AND(NOT(O112="Unknown"),ISBLANK(R112))),"Missing Information", INDEX(Table15[Entire Service Line Classification], MATCH(SUMIFS(Table15[Unique ID],Table15[System-Owned Portion],E112,Table15[If Material Anything Other than "Lead" in Column E,Was Material Ever Previously Lead?],G112,Table15[Customer-Owned Portion],O112),Table15[Unique ID],0),0)))</f>
        <v>Non-lead</v>
      </c>
      <c r="X112"/>
    </row>
    <row r="113" spans="2:24" ht="60" x14ac:dyDescent="0.25">
      <c r="B113" s="146" t="s">
        <v>3613</v>
      </c>
      <c r="C113" s="32" t="s">
        <v>3614</v>
      </c>
      <c r="D113" s="32" t="s">
        <v>3615</v>
      </c>
      <c r="E113" s="44" t="s">
        <v>43</v>
      </c>
      <c r="F113" s="43" t="s">
        <v>34</v>
      </c>
      <c r="G113" s="84" t="s">
        <v>34</v>
      </c>
      <c r="H113" s="31"/>
      <c r="I113" s="205"/>
      <c r="J113" s="84" t="s">
        <v>106</v>
      </c>
      <c r="K113" s="31" t="s">
        <v>36</v>
      </c>
      <c r="L113" s="31" t="s">
        <v>95</v>
      </c>
      <c r="M113" s="169" t="s">
        <v>3524</v>
      </c>
      <c r="N113" s="148" t="s">
        <v>3530</v>
      </c>
      <c r="O113" s="44" t="s">
        <v>43</v>
      </c>
      <c r="P113" s="43"/>
      <c r="Q113" s="205"/>
      <c r="R113" s="84" t="s">
        <v>106</v>
      </c>
      <c r="S113" s="31" t="s">
        <v>36</v>
      </c>
      <c r="T113" s="31" t="s">
        <v>95</v>
      </c>
      <c r="U113" s="169" t="s">
        <v>3524</v>
      </c>
      <c r="V113" s="150" t="s">
        <v>3530</v>
      </c>
      <c r="W113" s="141" t="str" cm="1">
        <f t="array" ref="W113">IF(SUM(LEN(B113:V113))=0,"",IF(OR(OR(ISBLANK(F113),SUM(LEN(C113),LEN(D113))=0),AND(NOT(E113="Unknown"),ISBLANK(J113)),AND(NOT(O113="Unknown"),ISBLANK(R113))),"Missing Information", INDEX(Table15[Entire Service Line Classification], MATCH(SUMIFS(Table15[Unique ID],Table15[System-Owned Portion],E113,Table15[If Material Anything Other than "Lead" in Column E,Was Material Ever Previously Lead?],G113,Table15[Customer-Owned Portion],O113),Table15[Unique ID],0),0)))</f>
        <v>Non-lead</v>
      </c>
      <c r="X113"/>
    </row>
    <row r="114" spans="2:24" ht="75" x14ac:dyDescent="0.25">
      <c r="B114" s="146" t="s">
        <v>3616</v>
      </c>
      <c r="C114" s="32" t="s">
        <v>3617</v>
      </c>
      <c r="D114" s="32" t="s">
        <v>3618</v>
      </c>
      <c r="E114" s="44" t="s">
        <v>43</v>
      </c>
      <c r="F114" s="43" t="s">
        <v>34</v>
      </c>
      <c r="G114" s="84" t="s">
        <v>34</v>
      </c>
      <c r="H114" s="31"/>
      <c r="I114" s="205"/>
      <c r="J114" s="84" t="s">
        <v>106</v>
      </c>
      <c r="K114" s="31" t="s">
        <v>36</v>
      </c>
      <c r="L114" s="31" t="s">
        <v>95</v>
      </c>
      <c r="M114" s="169" t="s">
        <v>3524</v>
      </c>
      <c r="N114" s="148" t="s">
        <v>3525</v>
      </c>
      <c r="O114" s="44" t="s">
        <v>43</v>
      </c>
      <c r="P114" s="43"/>
      <c r="Q114" s="205"/>
      <c r="R114" s="84" t="s">
        <v>106</v>
      </c>
      <c r="S114" s="31" t="s">
        <v>36</v>
      </c>
      <c r="T114" s="31" t="s">
        <v>95</v>
      </c>
      <c r="U114" s="169" t="s">
        <v>3524</v>
      </c>
      <c r="V114" s="150" t="s">
        <v>3525</v>
      </c>
      <c r="W114" s="141" t="str" cm="1">
        <f t="array" ref="W114">IF(SUM(LEN(B114:V114))=0,"",IF(OR(OR(ISBLANK(F114),SUM(LEN(C114),LEN(D114))=0),AND(NOT(E114="Unknown"),ISBLANK(J114)),AND(NOT(O114="Unknown"),ISBLANK(R114))),"Missing Information", INDEX(Table15[Entire Service Line Classification], MATCH(SUMIFS(Table15[Unique ID],Table15[System-Owned Portion],E114,Table15[If Material Anything Other than "Lead" in Column E,Was Material Ever Previously Lead?],G114,Table15[Customer-Owned Portion],O114),Table15[Unique ID],0),0)))</f>
        <v>Non-lead</v>
      </c>
      <c r="X114"/>
    </row>
    <row r="115" spans="2:24" ht="180" x14ac:dyDescent="0.25">
      <c r="B115" s="146" t="s">
        <v>3619</v>
      </c>
      <c r="C115" s="32" t="s">
        <v>3620</v>
      </c>
      <c r="D115" s="32" t="s">
        <v>3621</v>
      </c>
      <c r="E115" s="44" t="s">
        <v>52</v>
      </c>
      <c r="F115" s="43" t="s">
        <v>34</v>
      </c>
      <c r="G115" s="84" t="s">
        <v>34</v>
      </c>
      <c r="H115" s="31"/>
      <c r="I115" s="205"/>
      <c r="J115" s="84" t="s">
        <v>105</v>
      </c>
      <c r="K115" s="31" t="s">
        <v>34</v>
      </c>
      <c r="L115" s="31"/>
      <c r="M115" s="169"/>
      <c r="N115" s="148" t="s">
        <v>3332</v>
      </c>
      <c r="O115" s="44" t="s">
        <v>52</v>
      </c>
      <c r="P115" s="43"/>
      <c r="Q115" s="205"/>
      <c r="R115" s="84" t="s">
        <v>105</v>
      </c>
      <c r="S115" s="31" t="s">
        <v>34</v>
      </c>
      <c r="T115" s="31"/>
      <c r="U115" s="169"/>
      <c r="V115" s="150" t="s">
        <v>3332</v>
      </c>
      <c r="W115" s="141" t="str" cm="1">
        <f t="array" ref="W115">IF(SUM(LEN(B115:V115))=0,"",IF(OR(OR(ISBLANK(F115),SUM(LEN(C115),LEN(D115))=0),AND(NOT(E115="Unknown"),ISBLANK(J115)),AND(NOT(O115="Unknown"),ISBLANK(R115))),"Missing Information", INDEX(Table15[Entire Service Line Classification], MATCH(SUMIFS(Table15[Unique ID],Table15[System-Owned Portion],E115,Table15[If Material Anything Other than "Lead" in Column E,Was Material Ever Previously Lead?],G115,Table15[Customer-Owned Portion],O115),Table15[Unique ID],0),0)))</f>
        <v>Non-lead</v>
      </c>
      <c r="X115"/>
    </row>
    <row r="116" spans="2:24" ht="75" x14ac:dyDescent="0.25">
      <c r="B116" s="146" t="s">
        <v>3622</v>
      </c>
      <c r="C116" s="32" t="s">
        <v>3623</v>
      </c>
      <c r="D116" s="32" t="s">
        <v>3624</v>
      </c>
      <c r="E116" s="44" t="s">
        <v>43</v>
      </c>
      <c r="F116" s="43" t="s">
        <v>34</v>
      </c>
      <c r="G116" s="84" t="s">
        <v>34</v>
      </c>
      <c r="H116" s="31"/>
      <c r="I116" s="205"/>
      <c r="J116" s="84" t="s">
        <v>106</v>
      </c>
      <c r="K116" s="31" t="s">
        <v>36</v>
      </c>
      <c r="L116" s="31" t="s">
        <v>95</v>
      </c>
      <c r="M116" s="169" t="s">
        <v>3524</v>
      </c>
      <c r="N116" s="148" t="s">
        <v>3525</v>
      </c>
      <c r="O116" s="44" t="s">
        <v>43</v>
      </c>
      <c r="P116" s="43"/>
      <c r="Q116" s="205"/>
      <c r="R116" s="84" t="s">
        <v>106</v>
      </c>
      <c r="S116" s="31" t="s">
        <v>36</v>
      </c>
      <c r="T116" s="31" t="s">
        <v>95</v>
      </c>
      <c r="U116" s="169" t="s">
        <v>3524</v>
      </c>
      <c r="V116" s="150" t="s">
        <v>3525</v>
      </c>
      <c r="W116" s="141" t="str" cm="1">
        <f t="array" ref="W116">IF(SUM(LEN(B116:V116))=0,"",IF(OR(OR(ISBLANK(F116),SUM(LEN(C116),LEN(D116))=0),AND(NOT(E116="Unknown"),ISBLANK(J116)),AND(NOT(O116="Unknown"),ISBLANK(R116))),"Missing Information", INDEX(Table15[Entire Service Line Classification], MATCH(SUMIFS(Table15[Unique ID],Table15[System-Owned Portion],E116,Table15[If Material Anything Other than "Lead" in Column E,Was Material Ever Previously Lead?],G116,Table15[Customer-Owned Portion],O116),Table15[Unique ID],0),0)))</f>
        <v>Non-lead</v>
      </c>
      <c r="X116"/>
    </row>
    <row r="117" spans="2:24" ht="75" x14ac:dyDescent="0.25">
      <c r="B117" s="146" t="s">
        <v>3625</v>
      </c>
      <c r="C117" s="32" t="s">
        <v>3626</v>
      </c>
      <c r="D117" s="32" t="s">
        <v>3627</v>
      </c>
      <c r="E117" s="44" t="s">
        <v>43</v>
      </c>
      <c r="F117" s="43" t="s">
        <v>34</v>
      </c>
      <c r="G117" s="84" t="s">
        <v>34</v>
      </c>
      <c r="H117" s="31"/>
      <c r="I117" s="205"/>
      <c r="J117" s="84" t="s">
        <v>106</v>
      </c>
      <c r="K117" s="31" t="s">
        <v>36</v>
      </c>
      <c r="L117" s="31" t="s">
        <v>95</v>
      </c>
      <c r="M117" s="169" t="s">
        <v>3524</v>
      </c>
      <c r="N117" s="148" t="s">
        <v>3525</v>
      </c>
      <c r="O117" s="44" t="s">
        <v>35</v>
      </c>
      <c r="P117" s="43"/>
      <c r="Q117" s="205"/>
      <c r="R117" s="84" t="s">
        <v>106</v>
      </c>
      <c r="S117" s="31" t="s">
        <v>36</v>
      </c>
      <c r="T117" s="31" t="s">
        <v>95</v>
      </c>
      <c r="U117" s="169" t="s">
        <v>3524</v>
      </c>
      <c r="V117" s="150" t="s">
        <v>3590</v>
      </c>
      <c r="W117" s="141" t="str" cm="1">
        <f t="array" ref="W117">IF(SUM(LEN(B117:V117))=0,"",IF(OR(OR(ISBLANK(F117),SUM(LEN(C117),LEN(D117))=0),AND(NOT(E117="Unknown"),ISBLANK(J117)),AND(NOT(O117="Unknown"),ISBLANK(R117))),"Missing Information", INDEX(Table15[Entire Service Line Classification], MATCH(SUMIFS(Table15[Unique ID],Table15[System-Owned Portion],E117,Table15[If Material Anything Other than "Lead" in Column E,Was Material Ever Previously Lead?],G117,Table15[Customer-Owned Portion],O117),Table15[Unique ID],0),0)))</f>
        <v>Non-lead</v>
      </c>
      <c r="X117"/>
    </row>
    <row r="118" spans="2:24" ht="60" x14ac:dyDescent="0.25">
      <c r="B118" s="146" t="s">
        <v>3628</v>
      </c>
      <c r="C118" s="32" t="s">
        <v>3629</v>
      </c>
      <c r="D118" s="32" t="s">
        <v>3630</v>
      </c>
      <c r="E118" s="44" t="s">
        <v>43</v>
      </c>
      <c r="F118" s="43" t="s">
        <v>34</v>
      </c>
      <c r="G118" s="84" t="s">
        <v>34</v>
      </c>
      <c r="H118" s="31"/>
      <c r="I118" s="205"/>
      <c r="J118" s="84" t="s">
        <v>106</v>
      </c>
      <c r="K118" s="31" t="s">
        <v>36</v>
      </c>
      <c r="L118" s="31" t="s">
        <v>95</v>
      </c>
      <c r="M118" s="169" t="s">
        <v>3524</v>
      </c>
      <c r="N118" s="148" t="s">
        <v>3530</v>
      </c>
      <c r="O118" s="44" t="s">
        <v>35</v>
      </c>
      <c r="P118" s="43"/>
      <c r="Q118" s="205"/>
      <c r="R118" s="84" t="s">
        <v>106</v>
      </c>
      <c r="S118" s="31" t="s">
        <v>36</v>
      </c>
      <c r="T118" s="31" t="s">
        <v>95</v>
      </c>
      <c r="U118" s="169" t="s">
        <v>3524</v>
      </c>
      <c r="V118" s="150" t="s">
        <v>3606</v>
      </c>
      <c r="W118" s="141" t="str" cm="1">
        <f t="array" ref="W118">IF(SUM(LEN(B118:V118))=0,"",IF(OR(OR(ISBLANK(F118),SUM(LEN(C118),LEN(D118))=0),AND(NOT(E118="Unknown"),ISBLANK(J118)),AND(NOT(O118="Unknown"),ISBLANK(R118))),"Missing Information", INDEX(Table15[Entire Service Line Classification], MATCH(SUMIFS(Table15[Unique ID],Table15[System-Owned Portion],E118,Table15[If Material Anything Other than "Lead" in Column E,Was Material Ever Previously Lead?],G118,Table15[Customer-Owned Portion],O118),Table15[Unique ID],0),0)))</f>
        <v>Non-lead</v>
      </c>
      <c r="X118"/>
    </row>
    <row r="119" spans="2:24" ht="225" x14ac:dyDescent="0.25">
      <c r="B119" s="146" t="s">
        <v>3631</v>
      </c>
      <c r="C119" s="32" t="s">
        <v>3632</v>
      </c>
      <c r="D119" s="32" t="s">
        <v>3633</v>
      </c>
      <c r="E119" s="44" t="s">
        <v>52</v>
      </c>
      <c r="F119" s="43" t="s">
        <v>34</v>
      </c>
      <c r="G119" s="84" t="s">
        <v>34</v>
      </c>
      <c r="H119" s="31"/>
      <c r="I119" s="205"/>
      <c r="J119" s="84" t="s">
        <v>105</v>
      </c>
      <c r="K119" s="31" t="s">
        <v>34</v>
      </c>
      <c r="L119" s="31"/>
      <c r="M119" s="169"/>
      <c r="N119" s="148" t="s">
        <v>3366</v>
      </c>
      <c r="O119" s="44" t="s">
        <v>52</v>
      </c>
      <c r="P119" s="43"/>
      <c r="Q119" s="205"/>
      <c r="R119" s="84" t="s">
        <v>105</v>
      </c>
      <c r="S119" s="31" t="s">
        <v>34</v>
      </c>
      <c r="T119" s="31"/>
      <c r="U119" s="169"/>
      <c r="V119" s="150" t="s">
        <v>3366</v>
      </c>
      <c r="W119" s="141" t="str" cm="1">
        <f t="array" ref="W119">IF(SUM(LEN(B119:V119))=0,"",IF(OR(OR(ISBLANK(F119),SUM(LEN(C119),LEN(D119))=0),AND(NOT(E119="Unknown"),ISBLANK(J119)),AND(NOT(O119="Unknown"),ISBLANK(R119))),"Missing Information", INDEX(Table15[Entire Service Line Classification], MATCH(SUMIFS(Table15[Unique ID],Table15[System-Owned Portion],E119,Table15[If Material Anything Other than "Lead" in Column E,Was Material Ever Previously Lead?],G119,Table15[Customer-Owned Portion],O119),Table15[Unique ID],0),0)))</f>
        <v>Non-lead</v>
      </c>
      <c r="X119"/>
    </row>
    <row r="120" spans="2:24" ht="195" x14ac:dyDescent="0.25">
      <c r="B120" s="146" t="s">
        <v>3634</v>
      </c>
      <c r="C120" s="32" t="s">
        <v>3635</v>
      </c>
      <c r="D120" s="32" t="s">
        <v>3636</v>
      </c>
      <c r="E120" s="44" t="s">
        <v>52</v>
      </c>
      <c r="F120" s="43" t="s">
        <v>34</v>
      </c>
      <c r="G120" s="84" t="s">
        <v>34</v>
      </c>
      <c r="H120" s="31"/>
      <c r="I120" s="205"/>
      <c r="J120" s="84" t="s">
        <v>105</v>
      </c>
      <c r="K120" s="31" t="s">
        <v>34</v>
      </c>
      <c r="L120" s="31"/>
      <c r="M120" s="169"/>
      <c r="N120" s="148" t="s">
        <v>3325</v>
      </c>
      <c r="O120" s="44" t="s">
        <v>52</v>
      </c>
      <c r="P120" s="43"/>
      <c r="Q120" s="205"/>
      <c r="R120" s="84" t="s">
        <v>105</v>
      </c>
      <c r="S120" s="31" t="s">
        <v>34</v>
      </c>
      <c r="T120" s="31"/>
      <c r="U120" s="169"/>
      <c r="V120" s="150" t="s">
        <v>3325</v>
      </c>
      <c r="W120" s="141" t="str" cm="1">
        <f t="array" ref="W120">IF(SUM(LEN(B120:V120))=0,"",IF(OR(OR(ISBLANK(F120),SUM(LEN(C120),LEN(D120))=0),AND(NOT(E120="Unknown"),ISBLANK(J120)),AND(NOT(O120="Unknown"),ISBLANK(R120))),"Missing Information", INDEX(Table15[Entire Service Line Classification], MATCH(SUMIFS(Table15[Unique ID],Table15[System-Owned Portion],E120,Table15[If Material Anything Other than "Lead" in Column E,Was Material Ever Previously Lead?],G120,Table15[Customer-Owned Portion],O120),Table15[Unique ID],0),0)))</f>
        <v>Non-lead</v>
      </c>
      <c r="X120"/>
    </row>
    <row r="121" spans="2:24" ht="60" x14ac:dyDescent="0.25">
      <c r="B121" s="146" t="s">
        <v>3637</v>
      </c>
      <c r="C121" s="32" t="s">
        <v>3638</v>
      </c>
      <c r="D121" s="32" t="s">
        <v>3639</v>
      </c>
      <c r="E121" s="44" t="s">
        <v>43</v>
      </c>
      <c r="F121" s="43" t="s">
        <v>34</v>
      </c>
      <c r="G121" s="84" t="s">
        <v>34</v>
      </c>
      <c r="H121" s="31"/>
      <c r="I121" s="205"/>
      <c r="J121" s="84" t="s">
        <v>106</v>
      </c>
      <c r="K121" s="31" t="s">
        <v>36</v>
      </c>
      <c r="L121" s="31" t="s">
        <v>95</v>
      </c>
      <c r="M121" s="169" t="s">
        <v>3438</v>
      </c>
      <c r="N121" s="148" t="s">
        <v>3439</v>
      </c>
      <c r="O121" s="44" t="s">
        <v>35</v>
      </c>
      <c r="P121" s="43"/>
      <c r="Q121" s="205"/>
      <c r="R121" s="84" t="s">
        <v>106</v>
      </c>
      <c r="S121" s="31" t="s">
        <v>36</v>
      </c>
      <c r="T121" s="31" t="s">
        <v>95</v>
      </c>
      <c r="U121" s="169" t="s">
        <v>3438</v>
      </c>
      <c r="V121" s="150" t="s">
        <v>3640</v>
      </c>
      <c r="W121" s="141" t="str" cm="1">
        <f t="array" ref="W121">IF(SUM(LEN(B121:V121))=0,"",IF(OR(OR(ISBLANK(F121),SUM(LEN(C121),LEN(D121))=0),AND(NOT(E121="Unknown"),ISBLANK(J121)),AND(NOT(O121="Unknown"),ISBLANK(R121))),"Missing Information", INDEX(Table15[Entire Service Line Classification], MATCH(SUMIFS(Table15[Unique ID],Table15[System-Owned Portion],E121,Table15[If Material Anything Other than "Lead" in Column E,Was Material Ever Previously Lead?],G121,Table15[Customer-Owned Portion],O121),Table15[Unique ID],0),0)))</f>
        <v>Non-lead</v>
      </c>
      <c r="X121"/>
    </row>
    <row r="122" spans="2:24" ht="75" x14ac:dyDescent="0.25">
      <c r="B122" s="146" t="s">
        <v>3641</v>
      </c>
      <c r="C122" s="32" t="s">
        <v>3642</v>
      </c>
      <c r="D122" s="32" t="s">
        <v>3643</v>
      </c>
      <c r="E122" s="44" t="s">
        <v>43</v>
      </c>
      <c r="F122" s="43" t="s">
        <v>34</v>
      </c>
      <c r="G122" s="84" t="s">
        <v>34</v>
      </c>
      <c r="H122" s="31"/>
      <c r="I122" s="205"/>
      <c r="J122" s="84" t="s">
        <v>106</v>
      </c>
      <c r="K122" s="31" t="s">
        <v>36</v>
      </c>
      <c r="L122" s="31" t="s">
        <v>95</v>
      </c>
      <c r="M122" s="169" t="s">
        <v>3524</v>
      </c>
      <c r="N122" s="148" t="s">
        <v>3525</v>
      </c>
      <c r="O122" s="44" t="s">
        <v>35</v>
      </c>
      <c r="P122" s="43"/>
      <c r="Q122" s="205"/>
      <c r="R122" s="84" t="s">
        <v>106</v>
      </c>
      <c r="S122" s="31" t="s">
        <v>36</v>
      </c>
      <c r="T122" s="31" t="s">
        <v>95</v>
      </c>
      <c r="U122" s="169" t="s">
        <v>3524</v>
      </c>
      <c r="V122" s="150" t="s">
        <v>3526</v>
      </c>
      <c r="W122" s="141" t="str" cm="1">
        <f t="array" ref="W122">IF(SUM(LEN(B122:V122))=0,"",IF(OR(OR(ISBLANK(F122),SUM(LEN(C122),LEN(D122))=0),AND(NOT(E122="Unknown"),ISBLANK(J122)),AND(NOT(O122="Unknown"),ISBLANK(R122))),"Missing Information", INDEX(Table15[Entire Service Line Classification], MATCH(SUMIFS(Table15[Unique ID],Table15[System-Owned Portion],E122,Table15[If Material Anything Other than "Lead" in Column E,Was Material Ever Previously Lead?],G122,Table15[Customer-Owned Portion],O122),Table15[Unique ID],0),0)))</f>
        <v>Non-lead</v>
      </c>
      <c r="X122"/>
    </row>
    <row r="123" spans="2:24" ht="60" x14ac:dyDescent="0.25">
      <c r="B123" s="146" t="s">
        <v>3644</v>
      </c>
      <c r="C123" s="32" t="s">
        <v>3645</v>
      </c>
      <c r="D123" s="32" t="s">
        <v>3646</v>
      </c>
      <c r="E123" s="44" t="s">
        <v>43</v>
      </c>
      <c r="F123" s="43" t="s">
        <v>34</v>
      </c>
      <c r="G123" s="84" t="s">
        <v>34</v>
      </c>
      <c r="H123" s="31"/>
      <c r="I123" s="205"/>
      <c r="J123" s="84" t="s">
        <v>106</v>
      </c>
      <c r="K123" s="31" t="s">
        <v>36</v>
      </c>
      <c r="L123" s="31" t="s">
        <v>95</v>
      </c>
      <c r="M123" s="169" t="s">
        <v>3534</v>
      </c>
      <c r="N123" s="148" t="s">
        <v>3535</v>
      </c>
      <c r="O123" s="44" t="s">
        <v>43</v>
      </c>
      <c r="P123" s="43"/>
      <c r="Q123" s="205"/>
      <c r="R123" s="84" t="s">
        <v>106</v>
      </c>
      <c r="S123" s="31" t="s">
        <v>36</v>
      </c>
      <c r="T123" s="31" t="s">
        <v>95</v>
      </c>
      <c r="U123" s="169" t="s">
        <v>3534</v>
      </c>
      <c r="V123" s="150" t="s">
        <v>3535</v>
      </c>
      <c r="W123" s="141" t="str" cm="1">
        <f t="array" ref="W123">IF(SUM(LEN(B123:V123))=0,"",IF(OR(OR(ISBLANK(F123),SUM(LEN(C123),LEN(D123))=0),AND(NOT(E123="Unknown"),ISBLANK(J123)),AND(NOT(O123="Unknown"),ISBLANK(R123))),"Missing Information", INDEX(Table15[Entire Service Line Classification], MATCH(SUMIFS(Table15[Unique ID],Table15[System-Owned Portion],E123,Table15[If Material Anything Other than "Lead" in Column E,Was Material Ever Previously Lead?],G123,Table15[Customer-Owned Portion],O123),Table15[Unique ID],0),0)))</f>
        <v>Non-lead</v>
      </c>
      <c r="X123"/>
    </row>
    <row r="124" spans="2:24" ht="75" x14ac:dyDescent="0.25">
      <c r="B124" s="146" t="s">
        <v>3647</v>
      </c>
      <c r="C124" s="32" t="s">
        <v>3648</v>
      </c>
      <c r="D124" s="32" t="s">
        <v>3649</v>
      </c>
      <c r="E124" s="44" t="s">
        <v>43</v>
      </c>
      <c r="F124" s="43" t="s">
        <v>34</v>
      </c>
      <c r="G124" s="84" t="s">
        <v>34</v>
      </c>
      <c r="H124" s="31"/>
      <c r="I124" s="205"/>
      <c r="J124" s="84" t="s">
        <v>106</v>
      </c>
      <c r="K124" s="31" t="s">
        <v>36</v>
      </c>
      <c r="L124" s="31" t="s">
        <v>95</v>
      </c>
      <c r="M124" s="169" t="s">
        <v>3524</v>
      </c>
      <c r="N124" s="148" t="s">
        <v>3525</v>
      </c>
      <c r="O124" s="44" t="s">
        <v>43</v>
      </c>
      <c r="P124" s="43"/>
      <c r="Q124" s="205"/>
      <c r="R124" s="84" t="s">
        <v>106</v>
      </c>
      <c r="S124" s="31" t="s">
        <v>36</v>
      </c>
      <c r="T124" s="31" t="s">
        <v>95</v>
      </c>
      <c r="U124" s="169" t="s">
        <v>3524</v>
      </c>
      <c r="V124" s="150" t="s">
        <v>3525</v>
      </c>
      <c r="W124" s="141" t="str" cm="1">
        <f t="array" ref="W124">IF(SUM(LEN(B124:V124))=0,"",IF(OR(OR(ISBLANK(F124),SUM(LEN(C124),LEN(D124))=0),AND(NOT(E124="Unknown"),ISBLANK(J124)),AND(NOT(O124="Unknown"),ISBLANK(R124))),"Missing Information", INDEX(Table15[Entire Service Line Classification], MATCH(SUMIFS(Table15[Unique ID],Table15[System-Owned Portion],E124,Table15[If Material Anything Other than "Lead" in Column E,Was Material Ever Previously Lead?],G124,Table15[Customer-Owned Portion],O124),Table15[Unique ID],0),0)))</f>
        <v>Non-lead</v>
      </c>
      <c r="X124"/>
    </row>
    <row r="125" spans="2:24" ht="195" x14ac:dyDescent="0.25">
      <c r="B125" s="146" t="s">
        <v>3650</v>
      </c>
      <c r="C125" s="32" t="s">
        <v>3651</v>
      </c>
      <c r="D125" s="32" t="s">
        <v>3652</v>
      </c>
      <c r="E125" s="44" t="s">
        <v>52</v>
      </c>
      <c r="F125" s="43" t="s">
        <v>34</v>
      </c>
      <c r="G125" s="84" t="s">
        <v>34</v>
      </c>
      <c r="H125" s="31"/>
      <c r="I125" s="205"/>
      <c r="J125" s="84" t="s">
        <v>105</v>
      </c>
      <c r="K125" s="31" t="s">
        <v>34</v>
      </c>
      <c r="L125" s="31"/>
      <c r="M125" s="169"/>
      <c r="N125" s="148" t="s">
        <v>3325</v>
      </c>
      <c r="O125" s="44" t="s">
        <v>52</v>
      </c>
      <c r="P125" s="43"/>
      <c r="Q125" s="205"/>
      <c r="R125" s="84" t="s">
        <v>105</v>
      </c>
      <c r="S125" s="31" t="s">
        <v>34</v>
      </c>
      <c r="T125" s="31"/>
      <c r="U125" s="169"/>
      <c r="V125" s="150" t="s">
        <v>3325</v>
      </c>
      <c r="W125" s="141" t="str" cm="1">
        <f t="array" ref="W125">IF(SUM(LEN(B125:V125))=0,"",IF(OR(OR(ISBLANK(F125),SUM(LEN(C125),LEN(D125))=0),AND(NOT(E125="Unknown"),ISBLANK(J125)),AND(NOT(O125="Unknown"),ISBLANK(R125))),"Missing Information", INDEX(Table15[Entire Service Line Classification], MATCH(SUMIFS(Table15[Unique ID],Table15[System-Owned Portion],E125,Table15[If Material Anything Other than "Lead" in Column E,Was Material Ever Previously Lead?],G125,Table15[Customer-Owned Portion],O125),Table15[Unique ID],0),0)))</f>
        <v>Non-lead</v>
      </c>
      <c r="X125"/>
    </row>
    <row r="126" spans="2:24" ht="75" x14ac:dyDescent="0.25">
      <c r="B126" s="146" t="s">
        <v>3653</v>
      </c>
      <c r="C126" s="32" t="s">
        <v>3654</v>
      </c>
      <c r="D126" s="32" t="s">
        <v>3655</v>
      </c>
      <c r="E126" s="44" t="s">
        <v>43</v>
      </c>
      <c r="F126" s="43" t="s">
        <v>34</v>
      </c>
      <c r="G126" s="84" t="s">
        <v>34</v>
      </c>
      <c r="H126" s="31"/>
      <c r="I126" s="205"/>
      <c r="J126" s="84" t="s">
        <v>106</v>
      </c>
      <c r="K126" s="31" t="s">
        <v>36</v>
      </c>
      <c r="L126" s="31" t="s">
        <v>95</v>
      </c>
      <c r="M126" s="169" t="s">
        <v>3524</v>
      </c>
      <c r="N126" s="148" t="s">
        <v>3525</v>
      </c>
      <c r="O126" s="44" t="s">
        <v>35</v>
      </c>
      <c r="P126" s="43"/>
      <c r="Q126" s="205"/>
      <c r="R126" s="84" t="s">
        <v>106</v>
      </c>
      <c r="S126" s="31" t="s">
        <v>36</v>
      </c>
      <c r="T126" s="31" t="s">
        <v>95</v>
      </c>
      <c r="U126" s="169" t="s">
        <v>3524</v>
      </c>
      <c r="V126" s="150" t="s">
        <v>3590</v>
      </c>
      <c r="W126" s="141" t="str" cm="1">
        <f t="array" ref="W126">IF(SUM(LEN(B126:V126))=0,"",IF(OR(OR(ISBLANK(F126),SUM(LEN(C126),LEN(D126))=0),AND(NOT(E126="Unknown"),ISBLANK(J126)),AND(NOT(O126="Unknown"),ISBLANK(R126))),"Missing Information", INDEX(Table15[Entire Service Line Classification], MATCH(SUMIFS(Table15[Unique ID],Table15[System-Owned Portion],E126,Table15[If Material Anything Other than "Lead" in Column E,Was Material Ever Previously Lead?],G126,Table15[Customer-Owned Portion],O126),Table15[Unique ID],0),0)))</f>
        <v>Non-lead</v>
      </c>
      <c r="X126"/>
    </row>
    <row r="127" spans="2:24" ht="60" x14ac:dyDescent="0.25">
      <c r="B127" s="146" t="s">
        <v>3656</v>
      </c>
      <c r="C127" s="32" t="s">
        <v>3657</v>
      </c>
      <c r="D127" s="32" t="s">
        <v>3658</v>
      </c>
      <c r="E127" s="44" t="s">
        <v>43</v>
      </c>
      <c r="F127" s="43" t="s">
        <v>34</v>
      </c>
      <c r="G127" s="84" t="s">
        <v>34</v>
      </c>
      <c r="H127" s="31"/>
      <c r="I127" s="205"/>
      <c r="J127" s="84" t="s">
        <v>106</v>
      </c>
      <c r="K127" s="31" t="s">
        <v>36</v>
      </c>
      <c r="L127" s="31" t="s">
        <v>95</v>
      </c>
      <c r="M127" s="169" t="s">
        <v>3524</v>
      </c>
      <c r="N127" s="148" t="s">
        <v>3530</v>
      </c>
      <c r="O127" s="44" t="s">
        <v>43</v>
      </c>
      <c r="P127" s="43"/>
      <c r="Q127" s="205"/>
      <c r="R127" s="84" t="s">
        <v>106</v>
      </c>
      <c r="S127" s="31" t="s">
        <v>36</v>
      </c>
      <c r="T127" s="31" t="s">
        <v>95</v>
      </c>
      <c r="U127" s="169" t="s">
        <v>3524</v>
      </c>
      <c r="V127" s="150" t="s">
        <v>3530</v>
      </c>
      <c r="W127" s="141" t="str" cm="1">
        <f t="array" ref="W127">IF(SUM(LEN(B127:V127))=0,"",IF(OR(OR(ISBLANK(F127),SUM(LEN(C127),LEN(D127))=0),AND(NOT(E127="Unknown"),ISBLANK(J127)),AND(NOT(O127="Unknown"),ISBLANK(R127))),"Missing Information", INDEX(Table15[Entire Service Line Classification], MATCH(SUMIFS(Table15[Unique ID],Table15[System-Owned Portion],E127,Table15[If Material Anything Other than "Lead" in Column E,Was Material Ever Previously Lead?],G127,Table15[Customer-Owned Portion],O127),Table15[Unique ID],0),0)))</f>
        <v>Non-lead</v>
      </c>
      <c r="X127"/>
    </row>
    <row r="128" spans="2:24" ht="60" x14ac:dyDescent="0.25">
      <c r="B128" s="146" t="s">
        <v>3659</v>
      </c>
      <c r="C128" s="32" t="s">
        <v>3660</v>
      </c>
      <c r="D128" s="32" t="s">
        <v>3661</v>
      </c>
      <c r="E128" s="44" t="s">
        <v>43</v>
      </c>
      <c r="F128" s="43" t="s">
        <v>34</v>
      </c>
      <c r="G128" s="84" t="s">
        <v>34</v>
      </c>
      <c r="H128" s="31"/>
      <c r="I128" s="205"/>
      <c r="J128" s="84" t="s">
        <v>106</v>
      </c>
      <c r="K128" s="31" t="s">
        <v>36</v>
      </c>
      <c r="L128" s="31" t="s">
        <v>95</v>
      </c>
      <c r="M128" s="169" t="s">
        <v>3524</v>
      </c>
      <c r="N128" s="148" t="s">
        <v>3530</v>
      </c>
      <c r="O128" s="44" t="s">
        <v>35</v>
      </c>
      <c r="P128" s="43"/>
      <c r="Q128" s="205"/>
      <c r="R128" s="84" t="s">
        <v>106</v>
      </c>
      <c r="S128" s="31" t="s">
        <v>36</v>
      </c>
      <c r="T128" s="31" t="s">
        <v>95</v>
      </c>
      <c r="U128" s="169" t="s">
        <v>3524</v>
      </c>
      <c r="V128" s="150" t="s">
        <v>3597</v>
      </c>
      <c r="W128" s="141" t="str" cm="1">
        <f t="array" ref="W128">IF(SUM(LEN(B128:V128))=0,"",IF(OR(OR(ISBLANK(F128),SUM(LEN(C128),LEN(D128))=0),AND(NOT(E128="Unknown"),ISBLANK(J128)),AND(NOT(O128="Unknown"),ISBLANK(R128))),"Missing Information", INDEX(Table15[Entire Service Line Classification], MATCH(SUMIFS(Table15[Unique ID],Table15[System-Owned Portion],E128,Table15[If Material Anything Other than "Lead" in Column E,Was Material Ever Previously Lead?],G128,Table15[Customer-Owned Portion],O128),Table15[Unique ID],0),0)))</f>
        <v>Non-lead</v>
      </c>
      <c r="X128"/>
    </row>
    <row r="129" spans="2:24" ht="195" x14ac:dyDescent="0.25">
      <c r="B129" s="146" t="s">
        <v>3662</v>
      </c>
      <c r="C129" s="32" t="s">
        <v>3663</v>
      </c>
      <c r="D129" s="32" t="s">
        <v>3664</v>
      </c>
      <c r="E129" s="44" t="s">
        <v>52</v>
      </c>
      <c r="F129" s="43" t="s">
        <v>34</v>
      </c>
      <c r="G129" s="84" t="s">
        <v>34</v>
      </c>
      <c r="H129" s="31"/>
      <c r="I129" s="205"/>
      <c r="J129" s="84" t="s">
        <v>105</v>
      </c>
      <c r="K129" s="31" t="s">
        <v>34</v>
      </c>
      <c r="L129" s="31"/>
      <c r="M129" s="169"/>
      <c r="N129" s="148" t="s">
        <v>3325</v>
      </c>
      <c r="O129" s="44" t="s">
        <v>52</v>
      </c>
      <c r="P129" s="43"/>
      <c r="Q129" s="205"/>
      <c r="R129" s="84" t="s">
        <v>105</v>
      </c>
      <c r="S129" s="31" t="s">
        <v>34</v>
      </c>
      <c r="T129" s="31"/>
      <c r="U129" s="169"/>
      <c r="V129" s="150" t="s">
        <v>3325</v>
      </c>
      <c r="W129" s="141" t="str" cm="1">
        <f t="array" ref="W129">IF(SUM(LEN(B129:V129))=0,"",IF(OR(OR(ISBLANK(F129),SUM(LEN(C129),LEN(D129))=0),AND(NOT(E129="Unknown"),ISBLANK(J129)),AND(NOT(O129="Unknown"),ISBLANK(R129))),"Missing Information", INDEX(Table15[Entire Service Line Classification], MATCH(SUMIFS(Table15[Unique ID],Table15[System-Owned Portion],E129,Table15[If Material Anything Other than "Lead" in Column E,Was Material Ever Previously Lead?],G129,Table15[Customer-Owned Portion],O129),Table15[Unique ID],0),0)))</f>
        <v>Non-lead</v>
      </c>
      <c r="X129"/>
    </row>
    <row r="130" spans="2:24" ht="225" x14ac:dyDescent="0.25">
      <c r="B130" s="146" t="s">
        <v>3665</v>
      </c>
      <c r="C130" s="32" t="s">
        <v>3666</v>
      </c>
      <c r="D130" s="32" t="s">
        <v>3667</v>
      </c>
      <c r="E130" s="44" t="s">
        <v>52</v>
      </c>
      <c r="F130" s="43" t="s">
        <v>34</v>
      </c>
      <c r="G130" s="84" t="s">
        <v>34</v>
      </c>
      <c r="H130" s="31"/>
      <c r="I130" s="205"/>
      <c r="J130" s="84" t="s">
        <v>105</v>
      </c>
      <c r="K130" s="31" t="s">
        <v>34</v>
      </c>
      <c r="L130" s="31"/>
      <c r="M130" s="169"/>
      <c r="N130" s="148" t="s">
        <v>3366</v>
      </c>
      <c r="O130" s="44" t="s">
        <v>52</v>
      </c>
      <c r="P130" s="43"/>
      <c r="Q130" s="205"/>
      <c r="R130" s="84" t="s">
        <v>105</v>
      </c>
      <c r="S130" s="31" t="s">
        <v>34</v>
      </c>
      <c r="T130" s="31"/>
      <c r="U130" s="169"/>
      <c r="V130" s="150" t="s">
        <v>3366</v>
      </c>
      <c r="W130" s="141" t="str" cm="1">
        <f t="array" ref="W130">IF(SUM(LEN(B130:V130))=0,"",IF(OR(OR(ISBLANK(F130),SUM(LEN(C130),LEN(D130))=0),AND(NOT(E130="Unknown"),ISBLANK(J130)),AND(NOT(O130="Unknown"),ISBLANK(R130))),"Missing Information", INDEX(Table15[Entire Service Line Classification], MATCH(SUMIFS(Table15[Unique ID],Table15[System-Owned Portion],E130,Table15[If Material Anything Other than "Lead" in Column E,Was Material Ever Previously Lead?],G130,Table15[Customer-Owned Portion],O130),Table15[Unique ID],0),0)))</f>
        <v>Non-lead</v>
      </c>
      <c r="X130"/>
    </row>
    <row r="131" spans="2:24" ht="75" x14ac:dyDescent="0.25">
      <c r="B131" s="146" t="s">
        <v>3668</v>
      </c>
      <c r="C131" s="32" t="s">
        <v>3669</v>
      </c>
      <c r="D131" s="32" t="s">
        <v>3670</v>
      </c>
      <c r="E131" s="44" t="s">
        <v>43</v>
      </c>
      <c r="F131" s="43" t="s">
        <v>34</v>
      </c>
      <c r="G131" s="84" t="s">
        <v>34</v>
      </c>
      <c r="H131" s="31"/>
      <c r="I131" s="205"/>
      <c r="J131" s="84" t="s">
        <v>106</v>
      </c>
      <c r="K131" s="31" t="s">
        <v>36</v>
      </c>
      <c r="L131" s="31" t="s">
        <v>95</v>
      </c>
      <c r="M131" s="169" t="s">
        <v>3524</v>
      </c>
      <c r="N131" s="148" t="s">
        <v>3525</v>
      </c>
      <c r="O131" s="44" t="s">
        <v>35</v>
      </c>
      <c r="P131" s="43"/>
      <c r="Q131" s="205"/>
      <c r="R131" s="84" t="s">
        <v>106</v>
      </c>
      <c r="S131" s="31" t="s">
        <v>36</v>
      </c>
      <c r="T131" s="31" t="s">
        <v>95</v>
      </c>
      <c r="U131" s="169" t="s">
        <v>3524</v>
      </c>
      <c r="V131" s="150" t="s">
        <v>3526</v>
      </c>
      <c r="W131" s="141" t="str" cm="1">
        <f t="array" ref="W131">IF(SUM(LEN(B131:V131))=0,"",IF(OR(OR(ISBLANK(F131),SUM(LEN(C131),LEN(D131))=0),AND(NOT(E131="Unknown"),ISBLANK(J131)),AND(NOT(O131="Unknown"),ISBLANK(R131))),"Missing Information", INDEX(Table15[Entire Service Line Classification], MATCH(SUMIFS(Table15[Unique ID],Table15[System-Owned Portion],E131,Table15[If Material Anything Other than "Lead" in Column E,Was Material Ever Previously Lead?],G131,Table15[Customer-Owned Portion],O131),Table15[Unique ID],0),0)))</f>
        <v>Non-lead</v>
      </c>
      <c r="X131"/>
    </row>
    <row r="132" spans="2:24" ht="75" x14ac:dyDescent="0.25">
      <c r="B132" s="146" t="s">
        <v>3671</v>
      </c>
      <c r="C132" s="32" t="s">
        <v>3672</v>
      </c>
      <c r="D132" s="32" t="s">
        <v>3673</v>
      </c>
      <c r="E132" s="44" t="s">
        <v>43</v>
      </c>
      <c r="F132" s="43" t="s">
        <v>34</v>
      </c>
      <c r="G132" s="84" t="s">
        <v>34</v>
      </c>
      <c r="H132" s="31"/>
      <c r="I132" s="205"/>
      <c r="J132" s="84" t="s">
        <v>106</v>
      </c>
      <c r="K132" s="31" t="s">
        <v>36</v>
      </c>
      <c r="L132" s="31" t="s">
        <v>95</v>
      </c>
      <c r="M132" s="169" t="s">
        <v>3524</v>
      </c>
      <c r="N132" s="148" t="s">
        <v>3525</v>
      </c>
      <c r="O132" s="44" t="s">
        <v>35</v>
      </c>
      <c r="P132" s="43"/>
      <c r="Q132" s="205"/>
      <c r="R132" s="84" t="s">
        <v>106</v>
      </c>
      <c r="S132" s="31" t="s">
        <v>36</v>
      </c>
      <c r="T132" s="31" t="s">
        <v>95</v>
      </c>
      <c r="U132" s="169" t="s">
        <v>3524</v>
      </c>
      <c r="V132" s="150" t="s">
        <v>3590</v>
      </c>
      <c r="W132" s="141" t="str" cm="1">
        <f t="array" ref="W132">IF(SUM(LEN(B132:V132))=0,"",IF(OR(OR(ISBLANK(F132),SUM(LEN(C132),LEN(D132))=0),AND(NOT(E132="Unknown"),ISBLANK(J132)),AND(NOT(O132="Unknown"),ISBLANK(R132))),"Missing Information", INDEX(Table15[Entire Service Line Classification], MATCH(SUMIFS(Table15[Unique ID],Table15[System-Owned Portion],E132,Table15[If Material Anything Other than "Lead" in Column E,Was Material Ever Previously Lead?],G132,Table15[Customer-Owned Portion],O132),Table15[Unique ID],0),0)))</f>
        <v>Non-lead</v>
      </c>
      <c r="X132"/>
    </row>
    <row r="133" spans="2:24" ht="75" x14ac:dyDescent="0.25">
      <c r="B133" s="146" t="s">
        <v>3674</v>
      </c>
      <c r="C133" s="32" t="s">
        <v>3675</v>
      </c>
      <c r="D133" s="32" t="s">
        <v>3676</v>
      </c>
      <c r="E133" s="44" t="s">
        <v>43</v>
      </c>
      <c r="F133" s="43" t="s">
        <v>34</v>
      </c>
      <c r="G133" s="84" t="s">
        <v>34</v>
      </c>
      <c r="H133" s="31"/>
      <c r="I133" s="205"/>
      <c r="J133" s="84" t="s">
        <v>106</v>
      </c>
      <c r="K133" s="31" t="s">
        <v>36</v>
      </c>
      <c r="L133" s="31" t="s">
        <v>95</v>
      </c>
      <c r="M133" s="169" t="s">
        <v>3601</v>
      </c>
      <c r="N133" s="148" t="s">
        <v>3602</v>
      </c>
      <c r="O133" s="44" t="s">
        <v>42</v>
      </c>
      <c r="P133" s="43"/>
      <c r="Q133" s="205"/>
      <c r="R133" s="84" t="s">
        <v>106</v>
      </c>
      <c r="S133" s="31" t="s">
        <v>36</v>
      </c>
      <c r="T133" s="31" t="s">
        <v>95</v>
      </c>
      <c r="U133" s="169" t="s">
        <v>3601</v>
      </c>
      <c r="V133" s="150" t="s">
        <v>3677</v>
      </c>
      <c r="W133" s="141" t="str" cm="1">
        <f t="array" ref="W133">IF(SUM(LEN(B133:V133))=0,"",IF(OR(OR(ISBLANK(F133),SUM(LEN(C133),LEN(D133))=0),AND(NOT(E133="Unknown"),ISBLANK(J133)),AND(NOT(O133="Unknown"),ISBLANK(R133))),"Missing Information", INDEX(Table15[Entire Service Line Classification], MATCH(SUMIFS(Table15[Unique ID],Table15[System-Owned Portion],E133,Table15[If Material Anything Other than "Lead" in Column E,Was Material Ever Previously Lead?],G133,Table15[Customer-Owned Portion],O133),Table15[Unique ID],0),0)))</f>
        <v>Non-lead</v>
      </c>
      <c r="X133"/>
    </row>
    <row r="134" spans="2:24" ht="60" x14ac:dyDescent="0.25">
      <c r="B134" s="146" t="s">
        <v>3678</v>
      </c>
      <c r="C134" s="32" t="s">
        <v>3679</v>
      </c>
      <c r="D134" s="32" t="s">
        <v>3680</v>
      </c>
      <c r="E134" s="44" t="s">
        <v>43</v>
      </c>
      <c r="F134" s="43" t="s">
        <v>34</v>
      </c>
      <c r="G134" s="84" t="s">
        <v>34</v>
      </c>
      <c r="H134" s="31"/>
      <c r="I134" s="205"/>
      <c r="J134" s="84" t="s">
        <v>106</v>
      </c>
      <c r="K134" s="31" t="s">
        <v>36</v>
      </c>
      <c r="L134" s="31" t="s">
        <v>95</v>
      </c>
      <c r="M134" s="169" t="s">
        <v>3681</v>
      </c>
      <c r="N134" s="148" t="s">
        <v>3682</v>
      </c>
      <c r="O134" s="44" t="s">
        <v>35</v>
      </c>
      <c r="P134" s="43"/>
      <c r="Q134" s="205"/>
      <c r="R134" s="84" t="s">
        <v>106</v>
      </c>
      <c r="S134" s="31" t="s">
        <v>36</v>
      </c>
      <c r="T134" s="31" t="s">
        <v>95</v>
      </c>
      <c r="U134" s="169" t="s">
        <v>3681</v>
      </c>
      <c r="V134" s="150" t="s">
        <v>3683</v>
      </c>
      <c r="W134" s="141" t="str" cm="1">
        <f t="array" ref="W134">IF(SUM(LEN(B134:V134))=0,"",IF(OR(OR(ISBLANK(F134),SUM(LEN(C134),LEN(D134))=0),AND(NOT(E134="Unknown"),ISBLANK(J134)),AND(NOT(O134="Unknown"),ISBLANK(R134))),"Missing Information", INDEX(Table15[Entire Service Line Classification], MATCH(SUMIFS(Table15[Unique ID],Table15[System-Owned Portion],E134,Table15[If Material Anything Other than "Lead" in Column E,Was Material Ever Previously Lead?],G134,Table15[Customer-Owned Portion],O134),Table15[Unique ID],0),0)))</f>
        <v>Non-lead</v>
      </c>
      <c r="X134"/>
    </row>
    <row r="135" spans="2:24" ht="60" x14ac:dyDescent="0.25">
      <c r="B135" s="146" t="s">
        <v>3684</v>
      </c>
      <c r="C135" s="32" t="s">
        <v>3685</v>
      </c>
      <c r="D135" s="32" t="s">
        <v>3686</v>
      </c>
      <c r="E135" s="44" t="s">
        <v>43</v>
      </c>
      <c r="F135" s="43" t="s">
        <v>34</v>
      </c>
      <c r="G135" s="84" t="s">
        <v>34</v>
      </c>
      <c r="H135" s="31"/>
      <c r="I135" s="205"/>
      <c r="J135" s="84" t="s">
        <v>106</v>
      </c>
      <c r="K135" s="31" t="s">
        <v>36</v>
      </c>
      <c r="L135" s="31" t="s">
        <v>95</v>
      </c>
      <c r="M135" s="169" t="s">
        <v>3524</v>
      </c>
      <c r="N135" s="148" t="s">
        <v>3530</v>
      </c>
      <c r="O135" s="44" t="s">
        <v>35</v>
      </c>
      <c r="P135" s="43"/>
      <c r="Q135" s="205"/>
      <c r="R135" s="84" t="s">
        <v>106</v>
      </c>
      <c r="S135" s="31" t="s">
        <v>36</v>
      </c>
      <c r="T135" s="31" t="s">
        <v>95</v>
      </c>
      <c r="U135" s="169" t="s">
        <v>3524</v>
      </c>
      <c r="V135" s="150" t="s">
        <v>3606</v>
      </c>
      <c r="W135" s="141" t="str" cm="1">
        <f t="array" ref="W135">IF(SUM(LEN(B135:V135))=0,"",IF(OR(OR(ISBLANK(F135),SUM(LEN(C135),LEN(D135))=0),AND(NOT(E135="Unknown"),ISBLANK(J135)),AND(NOT(O135="Unknown"),ISBLANK(R135))),"Missing Information", INDEX(Table15[Entire Service Line Classification], MATCH(SUMIFS(Table15[Unique ID],Table15[System-Owned Portion],E135,Table15[If Material Anything Other than "Lead" in Column E,Was Material Ever Previously Lead?],G135,Table15[Customer-Owned Portion],O135),Table15[Unique ID],0),0)))</f>
        <v>Non-lead</v>
      </c>
      <c r="X135"/>
    </row>
    <row r="136" spans="2:24" ht="60" x14ac:dyDescent="0.25">
      <c r="B136" s="146" t="s">
        <v>3687</v>
      </c>
      <c r="C136" s="32" t="s">
        <v>3688</v>
      </c>
      <c r="D136" s="32" t="s">
        <v>3689</v>
      </c>
      <c r="E136" s="44" t="s">
        <v>43</v>
      </c>
      <c r="F136" s="43" t="s">
        <v>34</v>
      </c>
      <c r="G136" s="84" t="s">
        <v>34</v>
      </c>
      <c r="H136" s="31"/>
      <c r="I136" s="205"/>
      <c r="J136" s="84" t="s">
        <v>106</v>
      </c>
      <c r="K136" s="31" t="s">
        <v>36</v>
      </c>
      <c r="L136" s="31" t="s">
        <v>95</v>
      </c>
      <c r="M136" s="169" t="s">
        <v>3524</v>
      </c>
      <c r="N136" s="148" t="s">
        <v>3530</v>
      </c>
      <c r="O136" s="44" t="s">
        <v>35</v>
      </c>
      <c r="P136" s="43"/>
      <c r="Q136" s="205"/>
      <c r="R136" s="84" t="s">
        <v>106</v>
      </c>
      <c r="S136" s="31" t="s">
        <v>36</v>
      </c>
      <c r="T136" s="31" t="s">
        <v>95</v>
      </c>
      <c r="U136" s="169" t="s">
        <v>3524</v>
      </c>
      <c r="V136" s="150" t="s">
        <v>3606</v>
      </c>
      <c r="W136" s="141" t="str" cm="1">
        <f t="array" ref="W136">IF(SUM(LEN(B136:V136))=0,"",IF(OR(OR(ISBLANK(F136),SUM(LEN(C136),LEN(D136))=0),AND(NOT(E136="Unknown"),ISBLANK(J136)),AND(NOT(O136="Unknown"),ISBLANK(R136))),"Missing Information", INDEX(Table15[Entire Service Line Classification], MATCH(SUMIFS(Table15[Unique ID],Table15[System-Owned Portion],E136,Table15[If Material Anything Other than "Lead" in Column E,Was Material Ever Previously Lead?],G136,Table15[Customer-Owned Portion],O136),Table15[Unique ID],0),0)))</f>
        <v>Non-lead</v>
      </c>
      <c r="X136"/>
    </row>
    <row r="137" spans="2:24" ht="225" x14ac:dyDescent="0.25">
      <c r="B137" s="146" t="s">
        <v>3690</v>
      </c>
      <c r="C137" s="32" t="s">
        <v>3691</v>
      </c>
      <c r="D137" s="32" t="s">
        <v>3692</v>
      </c>
      <c r="E137" s="44" t="s">
        <v>52</v>
      </c>
      <c r="F137" s="43" t="s">
        <v>34</v>
      </c>
      <c r="G137" s="84" t="s">
        <v>34</v>
      </c>
      <c r="H137" s="31"/>
      <c r="I137" s="205"/>
      <c r="J137" s="84" t="s">
        <v>105</v>
      </c>
      <c r="K137" s="31" t="s">
        <v>34</v>
      </c>
      <c r="L137" s="31"/>
      <c r="M137" s="169"/>
      <c r="N137" s="148" t="s">
        <v>3366</v>
      </c>
      <c r="O137" s="44" t="s">
        <v>52</v>
      </c>
      <c r="P137" s="43"/>
      <c r="Q137" s="205"/>
      <c r="R137" s="84" t="s">
        <v>105</v>
      </c>
      <c r="S137" s="31" t="s">
        <v>34</v>
      </c>
      <c r="T137" s="31"/>
      <c r="U137" s="169"/>
      <c r="V137" s="150" t="s">
        <v>3366</v>
      </c>
      <c r="W137" s="141" t="str" cm="1">
        <f t="array" ref="W137">IF(SUM(LEN(B137:V137))=0,"",IF(OR(OR(ISBLANK(F137),SUM(LEN(C137),LEN(D137))=0),AND(NOT(E137="Unknown"),ISBLANK(J137)),AND(NOT(O137="Unknown"),ISBLANK(R137))),"Missing Information", INDEX(Table15[Entire Service Line Classification], MATCH(SUMIFS(Table15[Unique ID],Table15[System-Owned Portion],E137,Table15[If Material Anything Other than "Lead" in Column E,Was Material Ever Previously Lead?],G137,Table15[Customer-Owned Portion],O137),Table15[Unique ID],0),0)))</f>
        <v>Non-lead</v>
      </c>
      <c r="X137"/>
    </row>
    <row r="138" spans="2:24" ht="60" x14ac:dyDescent="0.25">
      <c r="B138" s="146" t="s">
        <v>3693</v>
      </c>
      <c r="C138" s="32" t="s">
        <v>3694</v>
      </c>
      <c r="D138" s="32" t="s">
        <v>3695</v>
      </c>
      <c r="E138" s="44" t="s">
        <v>43</v>
      </c>
      <c r="F138" s="43" t="s">
        <v>34</v>
      </c>
      <c r="G138" s="84" t="s">
        <v>34</v>
      </c>
      <c r="H138" s="31"/>
      <c r="I138" s="205"/>
      <c r="J138" s="84" t="s">
        <v>106</v>
      </c>
      <c r="K138" s="31" t="s">
        <v>36</v>
      </c>
      <c r="L138" s="31" t="s">
        <v>95</v>
      </c>
      <c r="M138" s="169" t="s">
        <v>3524</v>
      </c>
      <c r="N138" s="148" t="s">
        <v>3530</v>
      </c>
      <c r="O138" s="44" t="s">
        <v>43</v>
      </c>
      <c r="P138" s="43"/>
      <c r="Q138" s="205"/>
      <c r="R138" s="84" t="s">
        <v>106</v>
      </c>
      <c r="S138" s="31" t="s">
        <v>36</v>
      </c>
      <c r="T138" s="31" t="s">
        <v>95</v>
      </c>
      <c r="U138" s="169" t="s">
        <v>3524</v>
      </c>
      <c r="V138" s="150" t="s">
        <v>3530</v>
      </c>
      <c r="W138" s="141" t="str" cm="1">
        <f t="array" ref="W138">IF(SUM(LEN(B138:V138))=0,"",IF(OR(OR(ISBLANK(F138),SUM(LEN(C138),LEN(D138))=0),AND(NOT(E138="Unknown"),ISBLANK(J138)),AND(NOT(O138="Unknown"),ISBLANK(R138))),"Missing Information", INDEX(Table15[Entire Service Line Classification], MATCH(SUMIFS(Table15[Unique ID],Table15[System-Owned Portion],E138,Table15[If Material Anything Other than "Lead" in Column E,Was Material Ever Previously Lead?],G138,Table15[Customer-Owned Portion],O138),Table15[Unique ID],0),0)))</f>
        <v>Non-lead</v>
      </c>
      <c r="X138"/>
    </row>
    <row r="139" spans="2:24" ht="75" x14ac:dyDescent="0.25">
      <c r="B139" s="146" t="s">
        <v>3696</v>
      </c>
      <c r="C139" s="32" t="s">
        <v>3697</v>
      </c>
      <c r="D139" s="32" t="s">
        <v>3698</v>
      </c>
      <c r="E139" s="44" t="s">
        <v>43</v>
      </c>
      <c r="F139" s="43" t="s">
        <v>34</v>
      </c>
      <c r="G139" s="84" t="s">
        <v>34</v>
      </c>
      <c r="H139" s="31"/>
      <c r="I139" s="205"/>
      <c r="J139" s="84" t="s">
        <v>106</v>
      </c>
      <c r="K139" s="31" t="s">
        <v>36</v>
      </c>
      <c r="L139" s="31" t="s">
        <v>95</v>
      </c>
      <c r="M139" s="169" t="s">
        <v>3699</v>
      </c>
      <c r="N139" s="148" t="s">
        <v>3700</v>
      </c>
      <c r="O139" s="44" t="s">
        <v>35</v>
      </c>
      <c r="P139" s="43"/>
      <c r="Q139" s="205"/>
      <c r="R139" s="84" t="s">
        <v>106</v>
      </c>
      <c r="S139" s="31" t="s">
        <v>36</v>
      </c>
      <c r="T139" s="31" t="s">
        <v>95</v>
      </c>
      <c r="U139" s="169" t="s">
        <v>3699</v>
      </c>
      <c r="V139" s="150" t="s">
        <v>3701</v>
      </c>
      <c r="W139" s="141" t="str" cm="1">
        <f t="array" ref="W139">IF(SUM(LEN(B139:V139))=0,"",IF(OR(OR(ISBLANK(F139),SUM(LEN(C139),LEN(D139))=0),AND(NOT(E139="Unknown"),ISBLANK(J139)),AND(NOT(O139="Unknown"),ISBLANK(R139))),"Missing Information", INDEX(Table15[Entire Service Line Classification], MATCH(SUMIFS(Table15[Unique ID],Table15[System-Owned Portion],E139,Table15[If Material Anything Other than "Lead" in Column E,Was Material Ever Previously Lead?],G139,Table15[Customer-Owned Portion],O139),Table15[Unique ID],0),0)))</f>
        <v>Non-lead</v>
      </c>
      <c r="X139"/>
    </row>
    <row r="140" spans="2:24" ht="60" x14ac:dyDescent="0.25">
      <c r="B140" s="146" t="s">
        <v>3702</v>
      </c>
      <c r="C140" s="32" t="s">
        <v>3703</v>
      </c>
      <c r="D140" s="32" t="s">
        <v>3704</v>
      </c>
      <c r="E140" s="44" t="s">
        <v>43</v>
      </c>
      <c r="F140" s="43" t="s">
        <v>34</v>
      </c>
      <c r="G140" s="84" t="s">
        <v>34</v>
      </c>
      <c r="H140" s="31"/>
      <c r="I140" s="205"/>
      <c r="J140" s="84" t="s">
        <v>106</v>
      </c>
      <c r="K140" s="31" t="s">
        <v>36</v>
      </c>
      <c r="L140" s="31" t="s">
        <v>95</v>
      </c>
      <c r="M140" s="169" t="s">
        <v>3699</v>
      </c>
      <c r="N140" s="148" t="s">
        <v>3705</v>
      </c>
      <c r="O140" s="44" t="s">
        <v>35</v>
      </c>
      <c r="P140" s="43"/>
      <c r="Q140" s="205"/>
      <c r="R140" s="84" t="s">
        <v>106</v>
      </c>
      <c r="S140" s="31" t="s">
        <v>36</v>
      </c>
      <c r="T140" s="31" t="s">
        <v>95</v>
      </c>
      <c r="U140" s="169" t="s">
        <v>3699</v>
      </c>
      <c r="V140" s="150" t="s">
        <v>3706</v>
      </c>
      <c r="W140" s="141" t="str" cm="1">
        <f t="array" ref="W140">IF(SUM(LEN(B140:V140))=0,"",IF(OR(OR(ISBLANK(F140),SUM(LEN(C140),LEN(D140))=0),AND(NOT(E140="Unknown"),ISBLANK(J140)),AND(NOT(O140="Unknown"),ISBLANK(R140))),"Missing Information", INDEX(Table15[Entire Service Line Classification], MATCH(SUMIFS(Table15[Unique ID],Table15[System-Owned Portion],E140,Table15[If Material Anything Other than "Lead" in Column E,Was Material Ever Previously Lead?],G140,Table15[Customer-Owned Portion],O140),Table15[Unique ID],0),0)))</f>
        <v>Non-lead</v>
      </c>
      <c r="X140"/>
    </row>
    <row r="141" spans="2:24" ht="165" x14ac:dyDescent="0.25">
      <c r="B141" s="146" t="s">
        <v>3707</v>
      </c>
      <c r="C141" s="32" t="s">
        <v>3708</v>
      </c>
      <c r="D141" s="32" t="s">
        <v>3709</v>
      </c>
      <c r="E141" s="44" t="s">
        <v>43</v>
      </c>
      <c r="F141" s="43" t="s">
        <v>34</v>
      </c>
      <c r="G141" s="84" t="s">
        <v>34</v>
      </c>
      <c r="H141" s="31" t="s">
        <v>14953</v>
      </c>
      <c r="I141" s="205">
        <v>1</v>
      </c>
      <c r="J141" s="84" t="s">
        <v>106</v>
      </c>
      <c r="K141" s="31" t="s">
        <v>36</v>
      </c>
      <c r="L141" s="31" t="s">
        <v>95</v>
      </c>
      <c r="M141" s="169" t="s">
        <v>3681</v>
      </c>
      <c r="N141" s="148" t="s">
        <v>14954</v>
      </c>
      <c r="O141" s="44" t="s">
        <v>43</v>
      </c>
      <c r="P141" s="43"/>
      <c r="Q141" s="205"/>
      <c r="R141" s="84" t="s">
        <v>106</v>
      </c>
      <c r="S141" s="31" t="s">
        <v>36</v>
      </c>
      <c r="T141" s="31" t="s">
        <v>95</v>
      </c>
      <c r="U141" s="169" t="s">
        <v>3681</v>
      </c>
      <c r="V141" s="150" t="s">
        <v>3682</v>
      </c>
      <c r="W141" s="141" t="str" cm="1">
        <f t="array" ref="W141">IF(SUM(LEN(B141:V141))=0,"",IF(OR(OR(ISBLANK(F141),SUM(LEN(C141),LEN(D141))=0),AND(NOT(E141="Unknown"),ISBLANK(J141)),AND(NOT(O141="Unknown"),ISBLANK(R141))),"Missing Information", INDEX(Table15[Entire Service Line Classification], MATCH(SUMIFS(Table15[Unique ID],Table15[System-Owned Portion],E141,Table15[If Material Anything Other than "Lead" in Column E,Was Material Ever Previously Lead?],G141,Table15[Customer-Owned Portion],O141),Table15[Unique ID],0),0)))</f>
        <v>Non-lead</v>
      </c>
      <c r="X141"/>
    </row>
    <row r="142" spans="2:24" ht="60" x14ac:dyDescent="0.25">
      <c r="B142" s="146" t="s">
        <v>3710</v>
      </c>
      <c r="C142" s="32" t="s">
        <v>3711</v>
      </c>
      <c r="D142" s="32" t="s">
        <v>3712</v>
      </c>
      <c r="E142" s="44" t="s">
        <v>43</v>
      </c>
      <c r="F142" s="43" t="s">
        <v>34</v>
      </c>
      <c r="G142" s="84" t="s">
        <v>34</v>
      </c>
      <c r="H142" s="31"/>
      <c r="I142" s="205"/>
      <c r="J142" s="84" t="s">
        <v>106</v>
      </c>
      <c r="K142" s="31" t="s">
        <v>36</v>
      </c>
      <c r="L142" s="31" t="s">
        <v>95</v>
      </c>
      <c r="M142" s="169" t="s">
        <v>3713</v>
      </c>
      <c r="N142" s="148" t="s">
        <v>3714</v>
      </c>
      <c r="O142" s="44" t="s">
        <v>42</v>
      </c>
      <c r="P142" s="43"/>
      <c r="Q142" s="205"/>
      <c r="R142" s="84" t="s">
        <v>106</v>
      </c>
      <c r="S142" s="31" t="s">
        <v>36</v>
      </c>
      <c r="T142" s="31" t="s">
        <v>95</v>
      </c>
      <c r="U142" s="169" t="s">
        <v>3713</v>
      </c>
      <c r="V142" s="150" t="s">
        <v>3715</v>
      </c>
      <c r="W142" s="141" t="str" cm="1">
        <f t="array" ref="W142">IF(SUM(LEN(B142:V142))=0,"",IF(OR(OR(ISBLANK(F142),SUM(LEN(C142),LEN(D142))=0),AND(NOT(E142="Unknown"),ISBLANK(J142)),AND(NOT(O142="Unknown"),ISBLANK(R142))),"Missing Information", INDEX(Table15[Entire Service Line Classification], MATCH(SUMIFS(Table15[Unique ID],Table15[System-Owned Portion],E142,Table15[If Material Anything Other than "Lead" in Column E,Was Material Ever Previously Lead?],G142,Table15[Customer-Owned Portion],O142),Table15[Unique ID],0),0)))</f>
        <v>Non-lead</v>
      </c>
      <c r="X142"/>
    </row>
    <row r="143" spans="2:24" ht="75" x14ac:dyDescent="0.25">
      <c r="B143" s="146" t="s">
        <v>3716</v>
      </c>
      <c r="C143" s="32" t="s">
        <v>3717</v>
      </c>
      <c r="D143" s="32" t="s">
        <v>3718</v>
      </c>
      <c r="E143" s="44" t="s">
        <v>43</v>
      </c>
      <c r="F143" s="43" t="s">
        <v>34</v>
      </c>
      <c r="G143" s="84" t="s">
        <v>34</v>
      </c>
      <c r="H143" s="31"/>
      <c r="I143" s="205"/>
      <c r="J143" s="84" t="s">
        <v>106</v>
      </c>
      <c r="K143" s="31" t="s">
        <v>36</v>
      </c>
      <c r="L143" s="31" t="s">
        <v>95</v>
      </c>
      <c r="M143" s="169" t="s">
        <v>3438</v>
      </c>
      <c r="N143" s="148" t="s">
        <v>3467</v>
      </c>
      <c r="O143" s="44" t="s">
        <v>35</v>
      </c>
      <c r="P143" s="43"/>
      <c r="Q143" s="205"/>
      <c r="R143" s="84" t="s">
        <v>106</v>
      </c>
      <c r="S143" s="31" t="s">
        <v>36</v>
      </c>
      <c r="T143" s="31" t="s">
        <v>95</v>
      </c>
      <c r="U143" s="169" t="s">
        <v>3438</v>
      </c>
      <c r="V143" s="150" t="s">
        <v>3719</v>
      </c>
      <c r="W143" s="141" t="str" cm="1">
        <f t="array" ref="W143">IF(SUM(LEN(B143:V143))=0,"",IF(OR(OR(ISBLANK(F143),SUM(LEN(C143),LEN(D143))=0),AND(NOT(E143="Unknown"),ISBLANK(J143)),AND(NOT(O143="Unknown"),ISBLANK(R143))),"Missing Information", INDEX(Table15[Entire Service Line Classification], MATCH(SUMIFS(Table15[Unique ID],Table15[System-Owned Portion],E143,Table15[If Material Anything Other than "Lead" in Column E,Was Material Ever Previously Lead?],G143,Table15[Customer-Owned Portion],O143),Table15[Unique ID],0),0)))</f>
        <v>Non-lead</v>
      </c>
      <c r="X143"/>
    </row>
    <row r="144" spans="2:24" ht="60" x14ac:dyDescent="0.25">
      <c r="B144" s="146" t="s">
        <v>3720</v>
      </c>
      <c r="C144" s="32" t="s">
        <v>3721</v>
      </c>
      <c r="D144" s="32" t="s">
        <v>3722</v>
      </c>
      <c r="E144" s="44" t="s">
        <v>43</v>
      </c>
      <c r="F144" s="43" t="s">
        <v>34</v>
      </c>
      <c r="G144" s="84" t="s">
        <v>34</v>
      </c>
      <c r="H144" s="31"/>
      <c r="I144" s="205"/>
      <c r="J144" s="84" t="s">
        <v>106</v>
      </c>
      <c r="K144" s="31" t="s">
        <v>36</v>
      </c>
      <c r="L144" s="31" t="s">
        <v>95</v>
      </c>
      <c r="M144" s="169" t="s">
        <v>3699</v>
      </c>
      <c r="N144" s="148" t="s">
        <v>3705</v>
      </c>
      <c r="O144" s="44" t="s">
        <v>43</v>
      </c>
      <c r="P144" s="43"/>
      <c r="Q144" s="205"/>
      <c r="R144" s="84" t="s">
        <v>106</v>
      </c>
      <c r="S144" s="31" t="s">
        <v>36</v>
      </c>
      <c r="T144" s="31" t="s">
        <v>95</v>
      </c>
      <c r="U144" s="169" t="s">
        <v>3699</v>
      </c>
      <c r="V144" s="150" t="s">
        <v>3705</v>
      </c>
      <c r="W144" s="141" t="str" cm="1">
        <f t="array" ref="W144">IF(SUM(LEN(B144:V144))=0,"",IF(OR(OR(ISBLANK(F144),SUM(LEN(C144),LEN(D144))=0),AND(NOT(E144="Unknown"),ISBLANK(J144)),AND(NOT(O144="Unknown"),ISBLANK(R144))),"Missing Information", INDEX(Table15[Entire Service Line Classification], MATCH(SUMIFS(Table15[Unique ID],Table15[System-Owned Portion],E144,Table15[If Material Anything Other than "Lead" in Column E,Was Material Ever Previously Lead?],G144,Table15[Customer-Owned Portion],O144),Table15[Unique ID],0),0)))</f>
        <v>Non-lead</v>
      </c>
      <c r="X144"/>
    </row>
    <row r="145" spans="2:24" ht="60" x14ac:dyDescent="0.25">
      <c r="B145" s="146" t="s">
        <v>3723</v>
      </c>
      <c r="C145" s="32" t="s">
        <v>3724</v>
      </c>
      <c r="D145" s="32" t="s">
        <v>3725</v>
      </c>
      <c r="E145" s="44" t="s">
        <v>43</v>
      </c>
      <c r="F145" s="43" t="s">
        <v>34</v>
      </c>
      <c r="G145" s="84" t="s">
        <v>34</v>
      </c>
      <c r="H145" s="31"/>
      <c r="I145" s="205"/>
      <c r="J145" s="84" t="s">
        <v>106</v>
      </c>
      <c r="K145" s="31" t="s">
        <v>36</v>
      </c>
      <c r="L145" s="31" t="s">
        <v>95</v>
      </c>
      <c r="M145" s="169" t="s">
        <v>3534</v>
      </c>
      <c r="N145" s="148" t="s">
        <v>3535</v>
      </c>
      <c r="O145" s="44" t="s">
        <v>35</v>
      </c>
      <c r="P145" s="43"/>
      <c r="Q145" s="205"/>
      <c r="R145" s="84" t="s">
        <v>106</v>
      </c>
      <c r="S145" s="31" t="s">
        <v>36</v>
      </c>
      <c r="T145" s="31" t="s">
        <v>95</v>
      </c>
      <c r="U145" s="169" t="s">
        <v>3534</v>
      </c>
      <c r="V145" s="150" t="s">
        <v>3726</v>
      </c>
      <c r="W145" s="141" t="str" cm="1">
        <f t="array" ref="W145">IF(SUM(LEN(B145:V145))=0,"",IF(OR(OR(ISBLANK(F145),SUM(LEN(C145),LEN(D145))=0),AND(NOT(E145="Unknown"),ISBLANK(J145)),AND(NOT(O145="Unknown"),ISBLANK(R145))),"Missing Information", INDEX(Table15[Entire Service Line Classification], MATCH(SUMIFS(Table15[Unique ID],Table15[System-Owned Portion],E145,Table15[If Material Anything Other than "Lead" in Column E,Was Material Ever Previously Lead?],G145,Table15[Customer-Owned Portion],O145),Table15[Unique ID],0),0)))</f>
        <v>Non-lead</v>
      </c>
      <c r="X145"/>
    </row>
    <row r="146" spans="2:24" ht="75" x14ac:dyDescent="0.25">
      <c r="B146" s="146" t="s">
        <v>3727</v>
      </c>
      <c r="C146" s="32" t="s">
        <v>3728</v>
      </c>
      <c r="D146" s="32" t="s">
        <v>3729</v>
      </c>
      <c r="E146" s="44" t="s">
        <v>43</v>
      </c>
      <c r="F146" s="43" t="s">
        <v>34</v>
      </c>
      <c r="G146" s="84" t="s">
        <v>34</v>
      </c>
      <c r="H146" s="31"/>
      <c r="I146" s="205"/>
      <c r="J146" s="84" t="s">
        <v>106</v>
      </c>
      <c r="K146" s="31" t="s">
        <v>36</v>
      </c>
      <c r="L146" s="31" t="s">
        <v>95</v>
      </c>
      <c r="M146" s="169" t="s">
        <v>3534</v>
      </c>
      <c r="N146" s="148" t="s">
        <v>3540</v>
      </c>
      <c r="O146" s="44" t="s">
        <v>43</v>
      </c>
      <c r="P146" s="43"/>
      <c r="Q146" s="205"/>
      <c r="R146" s="84" t="s">
        <v>106</v>
      </c>
      <c r="S146" s="31" t="s">
        <v>36</v>
      </c>
      <c r="T146" s="31" t="s">
        <v>95</v>
      </c>
      <c r="U146" s="169" t="s">
        <v>3534</v>
      </c>
      <c r="V146" s="150" t="s">
        <v>3540</v>
      </c>
      <c r="W146" s="141" t="str" cm="1">
        <f t="array" ref="W146">IF(SUM(LEN(B146:V146))=0,"",IF(OR(OR(ISBLANK(F146),SUM(LEN(C146),LEN(D146))=0),AND(NOT(E146="Unknown"),ISBLANK(J146)),AND(NOT(O146="Unknown"),ISBLANK(R146))),"Missing Information", INDEX(Table15[Entire Service Line Classification], MATCH(SUMIFS(Table15[Unique ID],Table15[System-Owned Portion],E146,Table15[If Material Anything Other than "Lead" in Column E,Was Material Ever Previously Lead?],G146,Table15[Customer-Owned Portion],O146),Table15[Unique ID],0),0)))</f>
        <v>Non-lead</v>
      </c>
      <c r="X146"/>
    </row>
    <row r="147" spans="2:24" ht="60" x14ac:dyDescent="0.25">
      <c r="B147" s="146" t="s">
        <v>3730</v>
      </c>
      <c r="C147" s="32" t="s">
        <v>3731</v>
      </c>
      <c r="D147" s="32" t="s">
        <v>3732</v>
      </c>
      <c r="E147" s="44" t="s">
        <v>43</v>
      </c>
      <c r="F147" s="43" t="s">
        <v>34</v>
      </c>
      <c r="G147" s="84" t="s">
        <v>34</v>
      </c>
      <c r="H147" s="31"/>
      <c r="I147" s="205"/>
      <c r="J147" s="84" t="s">
        <v>106</v>
      </c>
      <c r="K147" s="31" t="s">
        <v>36</v>
      </c>
      <c r="L147" s="31" t="s">
        <v>95</v>
      </c>
      <c r="M147" s="169" t="s">
        <v>3534</v>
      </c>
      <c r="N147" s="148" t="s">
        <v>3535</v>
      </c>
      <c r="O147" s="44" t="s">
        <v>35</v>
      </c>
      <c r="P147" s="43"/>
      <c r="Q147" s="205"/>
      <c r="R147" s="84" t="s">
        <v>106</v>
      </c>
      <c r="S147" s="31" t="s">
        <v>36</v>
      </c>
      <c r="T147" s="31" t="s">
        <v>95</v>
      </c>
      <c r="U147" s="169" t="s">
        <v>3534</v>
      </c>
      <c r="V147" s="150" t="s">
        <v>3726</v>
      </c>
      <c r="W147" s="141" t="str" cm="1">
        <f t="array" ref="W147">IF(SUM(LEN(B147:V147))=0,"",IF(OR(OR(ISBLANK(F147),SUM(LEN(C147),LEN(D147))=0),AND(NOT(E147="Unknown"),ISBLANK(J147)),AND(NOT(O147="Unknown"),ISBLANK(R147))),"Missing Information", INDEX(Table15[Entire Service Line Classification], MATCH(SUMIFS(Table15[Unique ID],Table15[System-Owned Portion],E147,Table15[If Material Anything Other than "Lead" in Column E,Was Material Ever Previously Lead?],G147,Table15[Customer-Owned Portion],O147),Table15[Unique ID],0),0)))</f>
        <v>Non-lead</v>
      </c>
      <c r="X147"/>
    </row>
    <row r="148" spans="2:24" ht="225" x14ac:dyDescent="0.25">
      <c r="B148" s="146" t="s">
        <v>3733</v>
      </c>
      <c r="C148" s="32" t="s">
        <v>3734</v>
      </c>
      <c r="D148" s="32" t="s">
        <v>3735</v>
      </c>
      <c r="E148" s="44" t="s">
        <v>52</v>
      </c>
      <c r="F148" s="43" t="s">
        <v>34</v>
      </c>
      <c r="G148" s="84" t="s">
        <v>34</v>
      </c>
      <c r="H148" s="31"/>
      <c r="I148" s="205"/>
      <c r="J148" s="84" t="s">
        <v>105</v>
      </c>
      <c r="K148" s="31" t="s">
        <v>34</v>
      </c>
      <c r="L148" s="31"/>
      <c r="M148" s="169"/>
      <c r="N148" s="148" t="s">
        <v>3366</v>
      </c>
      <c r="O148" s="44" t="s">
        <v>52</v>
      </c>
      <c r="P148" s="43"/>
      <c r="Q148" s="205"/>
      <c r="R148" s="84" t="s">
        <v>105</v>
      </c>
      <c r="S148" s="31" t="s">
        <v>34</v>
      </c>
      <c r="T148" s="31"/>
      <c r="U148" s="169"/>
      <c r="V148" s="150" t="s">
        <v>3366</v>
      </c>
      <c r="W148" s="141" t="str" cm="1">
        <f t="array" ref="W148">IF(SUM(LEN(B148:V148))=0,"",IF(OR(OR(ISBLANK(F148),SUM(LEN(C148),LEN(D148))=0),AND(NOT(E148="Unknown"),ISBLANK(J148)),AND(NOT(O148="Unknown"),ISBLANK(R148))),"Missing Information", INDEX(Table15[Entire Service Line Classification], MATCH(SUMIFS(Table15[Unique ID],Table15[System-Owned Portion],E148,Table15[If Material Anything Other than "Lead" in Column E,Was Material Ever Previously Lead?],G148,Table15[Customer-Owned Portion],O148),Table15[Unique ID],0),0)))</f>
        <v>Non-lead</v>
      </c>
      <c r="X148"/>
    </row>
    <row r="149" spans="2:24" ht="60" x14ac:dyDescent="0.25">
      <c r="B149" s="146" t="s">
        <v>3736</v>
      </c>
      <c r="C149" s="32" t="s">
        <v>3737</v>
      </c>
      <c r="D149" s="32" t="s">
        <v>3738</v>
      </c>
      <c r="E149" s="44" t="s">
        <v>43</v>
      </c>
      <c r="F149" s="43" t="s">
        <v>34</v>
      </c>
      <c r="G149" s="84" t="s">
        <v>34</v>
      </c>
      <c r="H149" s="31"/>
      <c r="I149" s="205"/>
      <c r="J149" s="84" t="s">
        <v>106</v>
      </c>
      <c r="K149" s="31" t="s">
        <v>36</v>
      </c>
      <c r="L149" s="31" t="s">
        <v>95</v>
      </c>
      <c r="M149" s="169" t="s">
        <v>3524</v>
      </c>
      <c r="N149" s="148" t="s">
        <v>3739</v>
      </c>
      <c r="O149" s="44" t="s">
        <v>35</v>
      </c>
      <c r="P149" s="43"/>
      <c r="Q149" s="205"/>
      <c r="R149" s="84" t="s">
        <v>106</v>
      </c>
      <c r="S149" s="31" t="s">
        <v>36</v>
      </c>
      <c r="T149" s="31" t="s">
        <v>95</v>
      </c>
      <c r="U149" s="169" t="s">
        <v>3524</v>
      </c>
      <c r="V149" s="150" t="s">
        <v>3740</v>
      </c>
      <c r="W149" s="141" t="str" cm="1">
        <f t="array" ref="W149">IF(SUM(LEN(B149:V149))=0,"",IF(OR(OR(ISBLANK(F149),SUM(LEN(C149),LEN(D149))=0),AND(NOT(E149="Unknown"),ISBLANK(J149)),AND(NOT(O149="Unknown"),ISBLANK(R149))),"Missing Information", INDEX(Table15[Entire Service Line Classification], MATCH(SUMIFS(Table15[Unique ID],Table15[System-Owned Portion],E149,Table15[If Material Anything Other than "Lead" in Column E,Was Material Ever Previously Lead?],G149,Table15[Customer-Owned Portion],O149),Table15[Unique ID],0),0)))</f>
        <v>Non-lead</v>
      </c>
      <c r="X149"/>
    </row>
    <row r="150" spans="2:24" ht="60" x14ac:dyDescent="0.25">
      <c r="B150" s="146" t="s">
        <v>3741</v>
      </c>
      <c r="C150" s="32" t="s">
        <v>3742</v>
      </c>
      <c r="D150" s="32" t="s">
        <v>3743</v>
      </c>
      <c r="E150" s="44" t="s">
        <v>43</v>
      </c>
      <c r="F150" s="43" t="s">
        <v>34</v>
      </c>
      <c r="G150" s="84" t="s">
        <v>34</v>
      </c>
      <c r="H150" s="31"/>
      <c r="I150" s="205"/>
      <c r="J150" s="84" t="s">
        <v>106</v>
      </c>
      <c r="K150" s="31" t="s">
        <v>36</v>
      </c>
      <c r="L150" s="31" t="s">
        <v>95</v>
      </c>
      <c r="M150" s="169" t="s">
        <v>3524</v>
      </c>
      <c r="N150" s="148" t="s">
        <v>3530</v>
      </c>
      <c r="O150" s="44" t="s">
        <v>35</v>
      </c>
      <c r="P150" s="43"/>
      <c r="Q150" s="205"/>
      <c r="R150" s="84" t="s">
        <v>106</v>
      </c>
      <c r="S150" s="31" t="s">
        <v>36</v>
      </c>
      <c r="T150" s="31" t="s">
        <v>95</v>
      </c>
      <c r="U150" s="169" t="s">
        <v>3524</v>
      </c>
      <c r="V150" s="150" t="s">
        <v>3606</v>
      </c>
      <c r="W150" s="141" t="str" cm="1">
        <f t="array" ref="W150">IF(SUM(LEN(B150:V150))=0,"",IF(OR(OR(ISBLANK(F150),SUM(LEN(C150),LEN(D150))=0),AND(NOT(E150="Unknown"),ISBLANK(J150)),AND(NOT(O150="Unknown"),ISBLANK(R150))),"Missing Information", INDEX(Table15[Entire Service Line Classification], MATCH(SUMIFS(Table15[Unique ID],Table15[System-Owned Portion],E150,Table15[If Material Anything Other than "Lead" in Column E,Was Material Ever Previously Lead?],G150,Table15[Customer-Owned Portion],O150),Table15[Unique ID],0),0)))</f>
        <v>Non-lead</v>
      </c>
      <c r="X150"/>
    </row>
    <row r="151" spans="2:24" ht="75" x14ac:dyDescent="0.25">
      <c r="B151" s="146" t="s">
        <v>3744</v>
      </c>
      <c r="C151" s="32" t="s">
        <v>3745</v>
      </c>
      <c r="D151" s="32" t="s">
        <v>3746</v>
      </c>
      <c r="E151" s="44" t="s">
        <v>43</v>
      </c>
      <c r="F151" s="43" t="s">
        <v>34</v>
      </c>
      <c r="G151" s="84" t="s">
        <v>34</v>
      </c>
      <c r="H151" s="31"/>
      <c r="I151" s="205"/>
      <c r="J151" s="84" t="s">
        <v>106</v>
      </c>
      <c r="K151" s="31" t="s">
        <v>36</v>
      </c>
      <c r="L151" s="31" t="s">
        <v>95</v>
      </c>
      <c r="M151" s="169" t="s">
        <v>3699</v>
      </c>
      <c r="N151" s="148" t="s">
        <v>3700</v>
      </c>
      <c r="O151" s="44" t="s">
        <v>43</v>
      </c>
      <c r="P151" s="43"/>
      <c r="Q151" s="205"/>
      <c r="R151" s="84" t="s">
        <v>106</v>
      </c>
      <c r="S151" s="31" t="s">
        <v>36</v>
      </c>
      <c r="T151" s="31" t="s">
        <v>95</v>
      </c>
      <c r="U151" s="169" t="s">
        <v>3699</v>
      </c>
      <c r="V151" s="150" t="s">
        <v>3700</v>
      </c>
      <c r="W151" s="141" t="str" cm="1">
        <f t="array" ref="W151">IF(SUM(LEN(B151:V151))=0,"",IF(OR(OR(ISBLANK(F151),SUM(LEN(C151),LEN(D151))=0),AND(NOT(E151="Unknown"),ISBLANK(J151)),AND(NOT(O151="Unknown"),ISBLANK(R151))),"Missing Information", INDEX(Table15[Entire Service Line Classification], MATCH(SUMIFS(Table15[Unique ID],Table15[System-Owned Portion],E151,Table15[If Material Anything Other than "Lead" in Column E,Was Material Ever Previously Lead?],G151,Table15[Customer-Owned Portion],O151),Table15[Unique ID],0),0)))</f>
        <v>Non-lead</v>
      </c>
      <c r="X151"/>
    </row>
    <row r="152" spans="2:24" ht="225" x14ac:dyDescent="0.25">
      <c r="B152" s="146" t="s">
        <v>3747</v>
      </c>
      <c r="C152" s="32" t="s">
        <v>3748</v>
      </c>
      <c r="D152" s="32" t="s">
        <v>3749</v>
      </c>
      <c r="E152" s="44" t="s">
        <v>52</v>
      </c>
      <c r="F152" s="43" t="s">
        <v>34</v>
      </c>
      <c r="G152" s="84" t="s">
        <v>34</v>
      </c>
      <c r="H152" s="31"/>
      <c r="I152" s="205"/>
      <c r="J152" s="84" t="s">
        <v>105</v>
      </c>
      <c r="K152" s="31" t="s">
        <v>34</v>
      </c>
      <c r="L152" s="31"/>
      <c r="M152" s="169"/>
      <c r="N152" s="148" t="s">
        <v>3366</v>
      </c>
      <c r="O152" s="44" t="s">
        <v>52</v>
      </c>
      <c r="P152" s="43"/>
      <c r="Q152" s="205"/>
      <c r="R152" s="84" t="s">
        <v>105</v>
      </c>
      <c r="S152" s="31" t="s">
        <v>34</v>
      </c>
      <c r="T152" s="31"/>
      <c r="U152" s="169"/>
      <c r="V152" s="150" t="s">
        <v>3366</v>
      </c>
      <c r="W152" s="141" t="str" cm="1">
        <f t="array" ref="W152">IF(SUM(LEN(B152:V152))=0,"",IF(OR(OR(ISBLANK(F152),SUM(LEN(C152),LEN(D152))=0),AND(NOT(E152="Unknown"),ISBLANK(J152)),AND(NOT(O152="Unknown"),ISBLANK(R152))),"Missing Information", INDEX(Table15[Entire Service Line Classification], MATCH(SUMIFS(Table15[Unique ID],Table15[System-Owned Portion],E152,Table15[If Material Anything Other than "Lead" in Column E,Was Material Ever Previously Lead?],G152,Table15[Customer-Owned Portion],O152),Table15[Unique ID],0),0)))</f>
        <v>Non-lead</v>
      </c>
      <c r="X152"/>
    </row>
    <row r="153" spans="2:24" ht="225" x14ac:dyDescent="0.25">
      <c r="B153" s="146" t="s">
        <v>3750</v>
      </c>
      <c r="C153" s="32" t="s">
        <v>3751</v>
      </c>
      <c r="D153" s="32" t="s">
        <v>3752</v>
      </c>
      <c r="E153" s="44" t="s">
        <v>52</v>
      </c>
      <c r="F153" s="43" t="s">
        <v>34</v>
      </c>
      <c r="G153" s="84" t="s">
        <v>34</v>
      </c>
      <c r="H153" s="31"/>
      <c r="I153" s="205"/>
      <c r="J153" s="84" t="s">
        <v>105</v>
      </c>
      <c r="K153" s="31" t="s">
        <v>34</v>
      </c>
      <c r="L153" s="31"/>
      <c r="M153" s="169"/>
      <c r="N153" s="148" t="s">
        <v>3366</v>
      </c>
      <c r="O153" s="44" t="s">
        <v>52</v>
      </c>
      <c r="P153" s="43"/>
      <c r="Q153" s="205"/>
      <c r="R153" s="84" t="s">
        <v>105</v>
      </c>
      <c r="S153" s="31" t="s">
        <v>34</v>
      </c>
      <c r="T153" s="31"/>
      <c r="U153" s="169"/>
      <c r="V153" s="150" t="s">
        <v>3366</v>
      </c>
      <c r="W153" s="141" t="str" cm="1">
        <f t="array" ref="W153">IF(SUM(LEN(B153:V153))=0,"",IF(OR(OR(ISBLANK(F153),SUM(LEN(C153),LEN(D153))=0),AND(NOT(E153="Unknown"),ISBLANK(J153)),AND(NOT(O153="Unknown"),ISBLANK(R153))),"Missing Information", INDEX(Table15[Entire Service Line Classification], MATCH(SUMIFS(Table15[Unique ID],Table15[System-Owned Portion],E153,Table15[If Material Anything Other than "Lead" in Column E,Was Material Ever Previously Lead?],G153,Table15[Customer-Owned Portion],O153),Table15[Unique ID],0),0)))</f>
        <v>Non-lead</v>
      </c>
      <c r="X153"/>
    </row>
    <row r="154" spans="2:24" ht="75" x14ac:dyDescent="0.25">
      <c r="B154" s="146" t="s">
        <v>3753</v>
      </c>
      <c r="C154" s="32" t="s">
        <v>3754</v>
      </c>
      <c r="D154" s="32" t="s">
        <v>3755</v>
      </c>
      <c r="E154" s="44" t="s">
        <v>35</v>
      </c>
      <c r="F154" s="43" t="s">
        <v>34</v>
      </c>
      <c r="G154" s="84" t="s">
        <v>34</v>
      </c>
      <c r="H154" s="31"/>
      <c r="I154" s="205"/>
      <c r="J154" s="84" t="s">
        <v>106</v>
      </c>
      <c r="K154" s="31" t="s">
        <v>36</v>
      </c>
      <c r="L154" s="31" t="s">
        <v>95</v>
      </c>
      <c r="M154" s="169" t="s">
        <v>3534</v>
      </c>
      <c r="N154" s="148" t="s">
        <v>3756</v>
      </c>
      <c r="O154" s="44" t="s">
        <v>43</v>
      </c>
      <c r="P154" s="43"/>
      <c r="Q154" s="205"/>
      <c r="R154" s="84" t="s">
        <v>106</v>
      </c>
      <c r="S154" s="31" t="s">
        <v>36</v>
      </c>
      <c r="T154" s="31" t="s">
        <v>95</v>
      </c>
      <c r="U154" s="169" t="s">
        <v>3534</v>
      </c>
      <c r="V154" s="150" t="s">
        <v>3540</v>
      </c>
      <c r="W154" s="141" t="str" cm="1">
        <f t="array" ref="W154">IF(SUM(LEN(B154:V154))=0,"",IF(OR(OR(ISBLANK(F154),SUM(LEN(C154),LEN(D154))=0),AND(NOT(E154="Unknown"),ISBLANK(J154)),AND(NOT(O154="Unknown"),ISBLANK(R154))),"Missing Information", INDEX(Table15[Entire Service Line Classification], MATCH(SUMIFS(Table15[Unique ID],Table15[System-Owned Portion],E154,Table15[If Material Anything Other than "Lead" in Column E,Was Material Ever Previously Lead?],G154,Table15[Customer-Owned Portion],O154),Table15[Unique ID],0),0)))</f>
        <v>Non-lead</v>
      </c>
      <c r="X154"/>
    </row>
    <row r="155" spans="2:24" ht="180" x14ac:dyDescent="0.25">
      <c r="B155" s="146" t="s">
        <v>3757</v>
      </c>
      <c r="C155" s="32" t="s">
        <v>3758</v>
      </c>
      <c r="D155" s="32" t="s">
        <v>3759</v>
      </c>
      <c r="E155" s="44" t="s">
        <v>52</v>
      </c>
      <c r="F155" s="43" t="s">
        <v>34</v>
      </c>
      <c r="G155" s="84" t="s">
        <v>34</v>
      </c>
      <c r="H155" s="31"/>
      <c r="I155" s="205"/>
      <c r="J155" s="84" t="s">
        <v>105</v>
      </c>
      <c r="K155" s="31" t="s">
        <v>34</v>
      </c>
      <c r="L155" s="31"/>
      <c r="M155" s="169"/>
      <c r="N155" s="148" t="s">
        <v>3332</v>
      </c>
      <c r="O155" s="44" t="s">
        <v>52</v>
      </c>
      <c r="P155" s="43"/>
      <c r="Q155" s="205"/>
      <c r="R155" s="84" t="s">
        <v>105</v>
      </c>
      <c r="S155" s="31" t="s">
        <v>34</v>
      </c>
      <c r="T155" s="31"/>
      <c r="U155" s="169"/>
      <c r="V155" s="150" t="s">
        <v>3332</v>
      </c>
      <c r="W155" s="141" t="str" cm="1">
        <f t="array" ref="W155">IF(SUM(LEN(B155:V155))=0,"",IF(OR(OR(ISBLANK(F155),SUM(LEN(C155),LEN(D155))=0),AND(NOT(E155="Unknown"),ISBLANK(J155)),AND(NOT(O155="Unknown"),ISBLANK(R155))),"Missing Information", INDEX(Table15[Entire Service Line Classification], MATCH(SUMIFS(Table15[Unique ID],Table15[System-Owned Portion],E155,Table15[If Material Anything Other than "Lead" in Column E,Was Material Ever Previously Lead?],G155,Table15[Customer-Owned Portion],O155),Table15[Unique ID],0),0)))</f>
        <v>Non-lead</v>
      </c>
      <c r="X155"/>
    </row>
    <row r="156" spans="2:24" ht="75" x14ac:dyDescent="0.25">
      <c r="B156" s="146" t="s">
        <v>3760</v>
      </c>
      <c r="C156" s="32" t="s">
        <v>3761</v>
      </c>
      <c r="D156" s="32" t="s">
        <v>3762</v>
      </c>
      <c r="E156" s="44" t="s">
        <v>43</v>
      </c>
      <c r="F156" s="43" t="s">
        <v>34</v>
      </c>
      <c r="G156" s="84" t="s">
        <v>34</v>
      </c>
      <c r="H156" s="31"/>
      <c r="I156" s="205"/>
      <c r="J156" s="84" t="s">
        <v>106</v>
      </c>
      <c r="K156" s="31" t="s">
        <v>36</v>
      </c>
      <c r="L156" s="31" t="s">
        <v>95</v>
      </c>
      <c r="M156" s="169" t="s">
        <v>3534</v>
      </c>
      <c r="N156" s="148" t="s">
        <v>3540</v>
      </c>
      <c r="O156" s="44" t="s">
        <v>43</v>
      </c>
      <c r="P156" s="43"/>
      <c r="Q156" s="205"/>
      <c r="R156" s="84" t="s">
        <v>106</v>
      </c>
      <c r="S156" s="31" t="s">
        <v>36</v>
      </c>
      <c r="T156" s="31" t="s">
        <v>95</v>
      </c>
      <c r="U156" s="169" t="s">
        <v>3534</v>
      </c>
      <c r="V156" s="150" t="s">
        <v>3540</v>
      </c>
      <c r="W156" s="141" t="str" cm="1">
        <f t="array" ref="W156">IF(SUM(LEN(B156:V156))=0,"",IF(OR(OR(ISBLANK(F156),SUM(LEN(C156),LEN(D156))=0),AND(NOT(E156="Unknown"),ISBLANK(J156)),AND(NOT(O156="Unknown"),ISBLANK(R156))),"Missing Information", INDEX(Table15[Entire Service Line Classification], MATCH(SUMIFS(Table15[Unique ID],Table15[System-Owned Portion],E156,Table15[If Material Anything Other than "Lead" in Column E,Was Material Ever Previously Lead?],G156,Table15[Customer-Owned Portion],O156),Table15[Unique ID],0),0)))</f>
        <v>Non-lead</v>
      </c>
      <c r="X156"/>
    </row>
    <row r="157" spans="2:24" ht="75" x14ac:dyDescent="0.25">
      <c r="B157" s="146" t="s">
        <v>3763</v>
      </c>
      <c r="C157" s="32" t="s">
        <v>3764</v>
      </c>
      <c r="D157" s="32" t="s">
        <v>3765</v>
      </c>
      <c r="E157" s="44" t="s">
        <v>43</v>
      </c>
      <c r="F157" s="43" t="s">
        <v>34</v>
      </c>
      <c r="G157" s="84" t="s">
        <v>34</v>
      </c>
      <c r="H157" s="31"/>
      <c r="I157" s="205"/>
      <c r="J157" s="84" t="s">
        <v>106</v>
      </c>
      <c r="K157" s="31" t="s">
        <v>36</v>
      </c>
      <c r="L157" s="31" t="s">
        <v>95</v>
      </c>
      <c r="M157" s="169" t="s">
        <v>3713</v>
      </c>
      <c r="N157" s="148" t="s">
        <v>3766</v>
      </c>
      <c r="O157" s="44" t="s">
        <v>35</v>
      </c>
      <c r="P157" s="43"/>
      <c r="Q157" s="205"/>
      <c r="R157" s="84" t="s">
        <v>106</v>
      </c>
      <c r="S157" s="31" t="s">
        <v>36</v>
      </c>
      <c r="T157" s="31" t="s">
        <v>95</v>
      </c>
      <c r="U157" s="169" t="s">
        <v>3713</v>
      </c>
      <c r="V157" s="150" t="s">
        <v>3767</v>
      </c>
      <c r="W157" s="141" t="str" cm="1">
        <f t="array" ref="W157">IF(SUM(LEN(B157:V157))=0,"",IF(OR(OR(ISBLANK(F157),SUM(LEN(C157),LEN(D157))=0),AND(NOT(E157="Unknown"),ISBLANK(J157)),AND(NOT(O157="Unknown"),ISBLANK(R157))),"Missing Information", INDEX(Table15[Entire Service Line Classification], MATCH(SUMIFS(Table15[Unique ID],Table15[System-Owned Portion],E157,Table15[If Material Anything Other than "Lead" in Column E,Was Material Ever Previously Lead?],G157,Table15[Customer-Owned Portion],O157),Table15[Unique ID],0),0)))</f>
        <v>Non-lead</v>
      </c>
      <c r="X157"/>
    </row>
    <row r="158" spans="2:24" ht="210" x14ac:dyDescent="0.25">
      <c r="B158" s="146" t="s">
        <v>3768</v>
      </c>
      <c r="C158" s="32" t="s">
        <v>3769</v>
      </c>
      <c r="D158" s="32" t="s">
        <v>3770</v>
      </c>
      <c r="E158" s="44" t="s">
        <v>52</v>
      </c>
      <c r="F158" s="43" t="s">
        <v>34</v>
      </c>
      <c r="G158" s="84" t="s">
        <v>34</v>
      </c>
      <c r="H158" s="31"/>
      <c r="I158" s="205"/>
      <c r="J158" s="84" t="s">
        <v>105</v>
      </c>
      <c r="K158" s="31" t="s">
        <v>34</v>
      </c>
      <c r="L158" s="31"/>
      <c r="M158" s="169"/>
      <c r="N158" s="148" t="s">
        <v>3434</v>
      </c>
      <c r="O158" s="44" t="s">
        <v>52</v>
      </c>
      <c r="P158" s="43"/>
      <c r="Q158" s="205"/>
      <c r="R158" s="84" t="s">
        <v>105</v>
      </c>
      <c r="S158" s="31" t="s">
        <v>34</v>
      </c>
      <c r="T158" s="31"/>
      <c r="U158" s="169"/>
      <c r="V158" s="150" t="s">
        <v>3434</v>
      </c>
      <c r="W158" s="141" t="str" cm="1">
        <f t="array" ref="W158">IF(SUM(LEN(B158:V158))=0,"",IF(OR(OR(ISBLANK(F158),SUM(LEN(C158),LEN(D158))=0),AND(NOT(E158="Unknown"),ISBLANK(J158)),AND(NOT(O158="Unknown"),ISBLANK(R158))),"Missing Information", INDEX(Table15[Entire Service Line Classification], MATCH(SUMIFS(Table15[Unique ID],Table15[System-Owned Portion],E158,Table15[If Material Anything Other than "Lead" in Column E,Was Material Ever Previously Lead?],G158,Table15[Customer-Owned Portion],O158),Table15[Unique ID],0),0)))</f>
        <v>Non-lead</v>
      </c>
      <c r="X158"/>
    </row>
    <row r="159" spans="2:24" ht="75" x14ac:dyDescent="0.25">
      <c r="B159" s="146" t="s">
        <v>3771</v>
      </c>
      <c r="C159" s="32" t="s">
        <v>3772</v>
      </c>
      <c r="D159" s="32" t="s">
        <v>3773</v>
      </c>
      <c r="E159" s="44" t="s">
        <v>43</v>
      </c>
      <c r="F159" s="43" t="s">
        <v>34</v>
      </c>
      <c r="G159" s="84" t="s">
        <v>34</v>
      </c>
      <c r="H159" s="31"/>
      <c r="I159" s="205"/>
      <c r="J159" s="84" t="s">
        <v>106</v>
      </c>
      <c r="K159" s="31" t="s">
        <v>36</v>
      </c>
      <c r="L159" s="31" t="s">
        <v>95</v>
      </c>
      <c r="M159" s="169" t="s">
        <v>3699</v>
      </c>
      <c r="N159" s="148" t="s">
        <v>3700</v>
      </c>
      <c r="O159" s="44" t="s">
        <v>43</v>
      </c>
      <c r="P159" s="43"/>
      <c r="Q159" s="205"/>
      <c r="R159" s="84" t="s">
        <v>106</v>
      </c>
      <c r="S159" s="31" t="s">
        <v>36</v>
      </c>
      <c r="T159" s="31" t="s">
        <v>95</v>
      </c>
      <c r="U159" s="169" t="s">
        <v>3699</v>
      </c>
      <c r="V159" s="150" t="s">
        <v>3700</v>
      </c>
      <c r="W159" s="141" t="str" cm="1">
        <f t="array" ref="W159">IF(SUM(LEN(B159:V159))=0,"",IF(OR(OR(ISBLANK(F159),SUM(LEN(C159),LEN(D159))=0),AND(NOT(E159="Unknown"),ISBLANK(J159)),AND(NOT(O159="Unknown"),ISBLANK(R159))),"Missing Information", INDEX(Table15[Entire Service Line Classification], MATCH(SUMIFS(Table15[Unique ID],Table15[System-Owned Portion],E159,Table15[If Material Anything Other than "Lead" in Column E,Was Material Ever Previously Lead?],G159,Table15[Customer-Owned Portion],O159),Table15[Unique ID],0),0)))</f>
        <v>Non-lead</v>
      </c>
      <c r="X159"/>
    </row>
    <row r="160" spans="2:24" ht="60" x14ac:dyDescent="0.25">
      <c r="B160" s="146" t="s">
        <v>3774</v>
      </c>
      <c r="C160" s="32" t="s">
        <v>3775</v>
      </c>
      <c r="D160" s="32" t="s">
        <v>3776</v>
      </c>
      <c r="E160" s="44" t="s">
        <v>43</v>
      </c>
      <c r="F160" s="43" t="s">
        <v>34</v>
      </c>
      <c r="G160" s="84" t="s">
        <v>34</v>
      </c>
      <c r="H160" s="31"/>
      <c r="I160" s="205"/>
      <c r="J160" s="84" t="s">
        <v>106</v>
      </c>
      <c r="K160" s="31" t="s">
        <v>36</v>
      </c>
      <c r="L160" s="31" t="s">
        <v>95</v>
      </c>
      <c r="M160" s="169" t="s">
        <v>3699</v>
      </c>
      <c r="N160" s="148" t="s">
        <v>3705</v>
      </c>
      <c r="O160" s="44" t="s">
        <v>35</v>
      </c>
      <c r="P160" s="43"/>
      <c r="Q160" s="205"/>
      <c r="R160" s="84" t="s">
        <v>106</v>
      </c>
      <c r="S160" s="31" t="s">
        <v>36</v>
      </c>
      <c r="T160" s="31" t="s">
        <v>95</v>
      </c>
      <c r="U160" s="169" t="s">
        <v>3699</v>
      </c>
      <c r="V160" s="150" t="s">
        <v>3706</v>
      </c>
      <c r="W160" s="141" t="str" cm="1">
        <f t="array" ref="W160">IF(SUM(LEN(B160:V160))=0,"",IF(OR(OR(ISBLANK(F160),SUM(LEN(C160),LEN(D160))=0),AND(NOT(E160="Unknown"),ISBLANK(J160)),AND(NOT(O160="Unknown"),ISBLANK(R160))),"Missing Information", INDEX(Table15[Entire Service Line Classification], MATCH(SUMIFS(Table15[Unique ID],Table15[System-Owned Portion],E160,Table15[If Material Anything Other than "Lead" in Column E,Was Material Ever Previously Lead?],G160,Table15[Customer-Owned Portion],O160),Table15[Unique ID],0),0)))</f>
        <v>Non-lead</v>
      </c>
      <c r="X160"/>
    </row>
    <row r="161" spans="2:24" ht="60" x14ac:dyDescent="0.25">
      <c r="B161" s="146" t="s">
        <v>3777</v>
      </c>
      <c r="C161" s="32" t="s">
        <v>3778</v>
      </c>
      <c r="D161" s="32" t="s">
        <v>3779</v>
      </c>
      <c r="E161" s="44" t="s">
        <v>43</v>
      </c>
      <c r="F161" s="43" t="s">
        <v>34</v>
      </c>
      <c r="G161" s="84" t="s">
        <v>34</v>
      </c>
      <c r="H161" s="31"/>
      <c r="I161" s="205"/>
      <c r="J161" s="84" t="s">
        <v>106</v>
      </c>
      <c r="K161" s="31" t="s">
        <v>36</v>
      </c>
      <c r="L161" s="31" t="s">
        <v>95</v>
      </c>
      <c r="M161" s="169" t="s">
        <v>3699</v>
      </c>
      <c r="N161" s="148" t="s">
        <v>3705</v>
      </c>
      <c r="O161" s="44" t="s">
        <v>43</v>
      </c>
      <c r="P161" s="43"/>
      <c r="Q161" s="205"/>
      <c r="R161" s="84" t="s">
        <v>106</v>
      </c>
      <c r="S161" s="31" t="s">
        <v>36</v>
      </c>
      <c r="T161" s="31" t="s">
        <v>95</v>
      </c>
      <c r="U161" s="169" t="s">
        <v>3699</v>
      </c>
      <c r="V161" s="150" t="s">
        <v>3705</v>
      </c>
      <c r="W161" s="141" t="str" cm="1">
        <f t="array" ref="W161">IF(SUM(LEN(B161:V161))=0,"",IF(OR(OR(ISBLANK(F161),SUM(LEN(C161),LEN(D161))=0),AND(NOT(E161="Unknown"),ISBLANK(J161)),AND(NOT(O161="Unknown"),ISBLANK(R161))),"Missing Information", INDEX(Table15[Entire Service Line Classification], MATCH(SUMIFS(Table15[Unique ID],Table15[System-Owned Portion],E161,Table15[If Material Anything Other than "Lead" in Column E,Was Material Ever Previously Lead?],G161,Table15[Customer-Owned Portion],O161),Table15[Unique ID],0),0)))</f>
        <v>Non-lead</v>
      </c>
      <c r="X161"/>
    </row>
    <row r="162" spans="2:24" ht="195" x14ac:dyDescent="0.25">
      <c r="B162" s="146" t="s">
        <v>3780</v>
      </c>
      <c r="C162" s="32" t="s">
        <v>3781</v>
      </c>
      <c r="D162" s="32" t="s">
        <v>3782</v>
      </c>
      <c r="E162" s="44" t="s">
        <v>52</v>
      </c>
      <c r="F162" s="43" t="s">
        <v>34</v>
      </c>
      <c r="G162" s="84" t="s">
        <v>34</v>
      </c>
      <c r="H162" s="31"/>
      <c r="I162" s="205"/>
      <c r="J162" s="84" t="s">
        <v>105</v>
      </c>
      <c r="K162" s="31" t="s">
        <v>34</v>
      </c>
      <c r="L162" s="31"/>
      <c r="M162" s="169"/>
      <c r="N162" s="148" t="s">
        <v>3325</v>
      </c>
      <c r="O162" s="44" t="s">
        <v>52</v>
      </c>
      <c r="P162" s="43"/>
      <c r="Q162" s="205"/>
      <c r="R162" s="84" t="s">
        <v>105</v>
      </c>
      <c r="S162" s="31" t="s">
        <v>34</v>
      </c>
      <c r="T162" s="31"/>
      <c r="U162" s="169"/>
      <c r="V162" s="150" t="s">
        <v>3325</v>
      </c>
      <c r="W162" s="141" t="str" cm="1">
        <f t="array" ref="W162">IF(SUM(LEN(B162:V162))=0,"",IF(OR(OR(ISBLANK(F162),SUM(LEN(C162),LEN(D162))=0),AND(NOT(E162="Unknown"),ISBLANK(J162)),AND(NOT(O162="Unknown"),ISBLANK(R162))),"Missing Information", INDEX(Table15[Entire Service Line Classification], MATCH(SUMIFS(Table15[Unique ID],Table15[System-Owned Portion],E162,Table15[If Material Anything Other than "Lead" in Column E,Was Material Ever Previously Lead?],G162,Table15[Customer-Owned Portion],O162),Table15[Unique ID],0),0)))</f>
        <v>Non-lead</v>
      </c>
      <c r="X162"/>
    </row>
    <row r="163" spans="2:24" ht="225" x14ac:dyDescent="0.25">
      <c r="B163" s="146" t="s">
        <v>3783</v>
      </c>
      <c r="C163" s="32" t="s">
        <v>3784</v>
      </c>
      <c r="D163" s="32" t="s">
        <v>3785</v>
      </c>
      <c r="E163" s="44" t="s">
        <v>52</v>
      </c>
      <c r="F163" s="43" t="s">
        <v>34</v>
      </c>
      <c r="G163" s="84" t="s">
        <v>34</v>
      </c>
      <c r="H163" s="31"/>
      <c r="I163" s="205"/>
      <c r="J163" s="84" t="s">
        <v>105</v>
      </c>
      <c r="K163" s="31" t="s">
        <v>34</v>
      </c>
      <c r="L163" s="31"/>
      <c r="M163" s="169"/>
      <c r="N163" s="148" t="s">
        <v>3366</v>
      </c>
      <c r="O163" s="44" t="s">
        <v>52</v>
      </c>
      <c r="P163" s="43"/>
      <c r="Q163" s="205"/>
      <c r="R163" s="84" t="s">
        <v>105</v>
      </c>
      <c r="S163" s="31" t="s">
        <v>34</v>
      </c>
      <c r="T163" s="31"/>
      <c r="U163" s="169"/>
      <c r="V163" s="150" t="s">
        <v>3366</v>
      </c>
      <c r="W163" s="141" t="str" cm="1">
        <f t="array" ref="W163">IF(SUM(LEN(B163:V163))=0,"",IF(OR(OR(ISBLANK(F163),SUM(LEN(C163),LEN(D163))=0),AND(NOT(E163="Unknown"),ISBLANK(J163)),AND(NOT(O163="Unknown"),ISBLANK(R163))),"Missing Information", INDEX(Table15[Entire Service Line Classification], MATCH(SUMIFS(Table15[Unique ID],Table15[System-Owned Portion],E163,Table15[If Material Anything Other than "Lead" in Column E,Was Material Ever Previously Lead?],G163,Table15[Customer-Owned Portion],O163),Table15[Unique ID],0),0)))</f>
        <v>Non-lead</v>
      </c>
      <c r="X163"/>
    </row>
    <row r="164" spans="2:24" ht="210" x14ac:dyDescent="0.25">
      <c r="B164" s="146" t="s">
        <v>3786</v>
      </c>
      <c r="C164" s="32" t="s">
        <v>3787</v>
      </c>
      <c r="D164" s="32" t="s">
        <v>3788</v>
      </c>
      <c r="E164" s="44" t="s">
        <v>52</v>
      </c>
      <c r="F164" s="43" t="s">
        <v>34</v>
      </c>
      <c r="G164" s="84" t="s">
        <v>34</v>
      </c>
      <c r="H164" s="31"/>
      <c r="I164" s="205"/>
      <c r="J164" s="84" t="s">
        <v>105</v>
      </c>
      <c r="K164" s="31" t="s">
        <v>34</v>
      </c>
      <c r="L164" s="31"/>
      <c r="M164" s="169"/>
      <c r="N164" s="148" t="s">
        <v>3434</v>
      </c>
      <c r="O164" s="44" t="s">
        <v>52</v>
      </c>
      <c r="P164" s="43"/>
      <c r="Q164" s="205"/>
      <c r="R164" s="84" t="s">
        <v>105</v>
      </c>
      <c r="S164" s="31" t="s">
        <v>34</v>
      </c>
      <c r="T164" s="31"/>
      <c r="U164" s="169"/>
      <c r="V164" s="150" t="s">
        <v>3434</v>
      </c>
      <c r="W164" s="141" t="str" cm="1">
        <f t="array" ref="W164">IF(SUM(LEN(B164:V164))=0,"",IF(OR(OR(ISBLANK(F164),SUM(LEN(C164),LEN(D164))=0),AND(NOT(E164="Unknown"),ISBLANK(J164)),AND(NOT(O164="Unknown"),ISBLANK(R164))),"Missing Information", INDEX(Table15[Entire Service Line Classification], MATCH(SUMIFS(Table15[Unique ID],Table15[System-Owned Portion],E164,Table15[If Material Anything Other than "Lead" in Column E,Was Material Ever Previously Lead?],G164,Table15[Customer-Owned Portion],O164),Table15[Unique ID],0),0)))</f>
        <v>Non-lead</v>
      </c>
      <c r="X164"/>
    </row>
    <row r="165" spans="2:24" ht="60" x14ac:dyDescent="0.25">
      <c r="B165" s="146" t="s">
        <v>3789</v>
      </c>
      <c r="C165" s="32" t="s">
        <v>3790</v>
      </c>
      <c r="D165" s="32" t="s">
        <v>3791</v>
      </c>
      <c r="E165" s="44" t="s">
        <v>43</v>
      </c>
      <c r="F165" s="43" t="s">
        <v>34</v>
      </c>
      <c r="G165" s="84" t="s">
        <v>34</v>
      </c>
      <c r="H165" s="31"/>
      <c r="I165" s="205"/>
      <c r="J165" s="84" t="s">
        <v>106</v>
      </c>
      <c r="K165" s="31" t="s">
        <v>36</v>
      </c>
      <c r="L165" s="31" t="s">
        <v>95</v>
      </c>
      <c r="M165" s="169" t="s">
        <v>3699</v>
      </c>
      <c r="N165" s="148" t="s">
        <v>3705</v>
      </c>
      <c r="O165" s="44" t="s">
        <v>35</v>
      </c>
      <c r="P165" s="43"/>
      <c r="Q165" s="205"/>
      <c r="R165" s="84" t="s">
        <v>106</v>
      </c>
      <c r="S165" s="31" t="s">
        <v>36</v>
      </c>
      <c r="T165" s="31" t="s">
        <v>95</v>
      </c>
      <c r="U165" s="169" t="s">
        <v>3699</v>
      </c>
      <c r="V165" s="150" t="s">
        <v>3792</v>
      </c>
      <c r="W165" s="141" t="str" cm="1">
        <f t="array" ref="W165">IF(SUM(LEN(B165:V165))=0,"",IF(OR(OR(ISBLANK(F165),SUM(LEN(C165),LEN(D165))=0),AND(NOT(E165="Unknown"),ISBLANK(J165)),AND(NOT(O165="Unknown"),ISBLANK(R165))),"Missing Information", INDEX(Table15[Entire Service Line Classification], MATCH(SUMIFS(Table15[Unique ID],Table15[System-Owned Portion],E165,Table15[If Material Anything Other than "Lead" in Column E,Was Material Ever Previously Lead?],G165,Table15[Customer-Owned Portion],O165),Table15[Unique ID],0),0)))</f>
        <v>Non-lead</v>
      </c>
      <c r="X165"/>
    </row>
    <row r="166" spans="2:24" ht="60" x14ac:dyDescent="0.25">
      <c r="B166" s="146" t="s">
        <v>3793</v>
      </c>
      <c r="C166" s="32" t="s">
        <v>3794</v>
      </c>
      <c r="D166" s="32" t="s">
        <v>3795</v>
      </c>
      <c r="E166" s="44" t="s">
        <v>43</v>
      </c>
      <c r="F166" s="43" t="s">
        <v>34</v>
      </c>
      <c r="G166" s="84" t="s">
        <v>34</v>
      </c>
      <c r="H166" s="31"/>
      <c r="I166" s="205"/>
      <c r="J166" s="84" t="s">
        <v>106</v>
      </c>
      <c r="K166" s="31" t="s">
        <v>36</v>
      </c>
      <c r="L166" s="31" t="s">
        <v>95</v>
      </c>
      <c r="M166" s="169" t="s">
        <v>3699</v>
      </c>
      <c r="N166" s="148" t="s">
        <v>3705</v>
      </c>
      <c r="O166" s="44" t="s">
        <v>43</v>
      </c>
      <c r="P166" s="43"/>
      <c r="Q166" s="205"/>
      <c r="R166" s="84" t="s">
        <v>106</v>
      </c>
      <c r="S166" s="31" t="s">
        <v>36</v>
      </c>
      <c r="T166" s="31" t="s">
        <v>95</v>
      </c>
      <c r="U166" s="169" t="s">
        <v>3699</v>
      </c>
      <c r="V166" s="150" t="s">
        <v>3705</v>
      </c>
      <c r="W166" s="141" t="str" cm="1">
        <f t="array" ref="W166">IF(SUM(LEN(B166:V166))=0,"",IF(OR(OR(ISBLANK(F166),SUM(LEN(C166),LEN(D166))=0),AND(NOT(E166="Unknown"),ISBLANK(J166)),AND(NOT(O166="Unknown"),ISBLANK(R166))),"Missing Information", INDEX(Table15[Entire Service Line Classification], MATCH(SUMIFS(Table15[Unique ID],Table15[System-Owned Portion],E166,Table15[If Material Anything Other than "Lead" in Column E,Was Material Ever Previously Lead?],G166,Table15[Customer-Owned Portion],O166),Table15[Unique ID],0),0)))</f>
        <v>Non-lead</v>
      </c>
      <c r="X166"/>
    </row>
    <row r="167" spans="2:24" ht="180" x14ac:dyDescent="0.25">
      <c r="B167" s="146" t="s">
        <v>3796</v>
      </c>
      <c r="C167" s="32" t="s">
        <v>3797</v>
      </c>
      <c r="D167" s="32" t="s">
        <v>3798</v>
      </c>
      <c r="E167" s="44" t="s">
        <v>52</v>
      </c>
      <c r="F167" s="43" t="s">
        <v>34</v>
      </c>
      <c r="G167" s="84" t="s">
        <v>34</v>
      </c>
      <c r="H167" s="31"/>
      <c r="I167" s="205"/>
      <c r="J167" s="84" t="s">
        <v>105</v>
      </c>
      <c r="K167" s="31" t="s">
        <v>34</v>
      </c>
      <c r="L167" s="31"/>
      <c r="M167" s="169"/>
      <c r="N167" s="148" t="s">
        <v>3332</v>
      </c>
      <c r="O167" s="44" t="s">
        <v>52</v>
      </c>
      <c r="P167" s="43"/>
      <c r="Q167" s="205"/>
      <c r="R167" s="84" t="s">
        <v>105</v>
      </c>
      <c r="S167" s="31" t="s">
        <v>34</v>
      </c>
      <c r="T167" s="31"/>
      <c r="U167" s="169"/>
      <c r="V167" s="150" t="s">
        <v>3332</v>
      </c>
      <c r="W167" s="141" t="str" cm="1">
        <f t="array" ref="W167">IF(SUM(LEN(B167:V167))=0,"",IF(OR(OR(ISBLANK(F167),SUM(LEN(C167),LEN(D167))=0),AND(NOT(E167="Unknown"),ISBLANK(J167)),AND(NOT(O167="Unknown"),ISBLANK(R167))),"Missing Information", INDEX(Table15[Entire Service Line Classification], MATCH(SUMIFS(Table15[Unique ID],Table15[System-Owned Portion],E167,Table15[If Material Anything Other than "Lead" in Column E,Was Material Ever Previously Lead?],G167,Table15[Customer-Owned Portion],O167),Table15[Unique ID],0),0)))</f>
        <v>Non-lead</v>
      </c>
      <c r="X167"/>
    </row>
    <row r="168" spans="2:24" ht="210" x14ac:dyDescent="0.25">
      <c r="B168" s="146" t="s">
        <v>3799</v>
      </c>
      <c r="C168" s="32" t="s">
        <v>3800</v>
      </c>
      <c r="D168" s="32" t="s">
        <v>3801</v>
      </c>
      <c r="E168" s="44" t="s">
        <v>52</v>
      </c>
      <c r="F168" s="43" t="s">
        <v>34</v>
      </c>
      <c r="G168" s="84" t="s">
        <v>34</v>
      </c>
      <c r="H168" s="31"/>
      <c r="I168" s="205"/>
      <c r="J168" s="84" t="s">
        <v>105</v>
      </c>
      <c r="K168" s="31" t="s">
        <v>34</v>
      </c>
      <c r="L168" s="31"/>
      <c r="M168" s="169"/>
      <c r="N168" s="148" t="s">
        <v>3434</v>
      </c>
      <c r="O168" s="44" t="s">
        <v>52</v>
      </c>
      <c r="P168" s="43"/>
      <c r="Q168" s="205"/>
      <c r="R168" s="84" t="s">
        <v>105</v>
      </c>
      <c r="S168" s="31" t="s">
        <v>34</v>
      </c>
      <c r="T168" s="31"/>
      <c r="U168" s="169"/>
      <c r="V168" s="150" t="s">
        <v>3434</v>
      </c>
      <c r="W168" s="141" t="str" cm="1">
        <f t="array" ref="W168">IF(SUM(LEN(B168:V168))=0,"",IF(OR(OR(ISBLANK(F168),SUM(LEN(C168),LEN(D168))=0),AND(NOT(E168="Unknown"),ISBLANK(J168)),AND(NOT(O168="Unknown"),ISBLANK(R168))),"Missing Information", INDEX(Table15[Entire Service Line Classification], MATCH(SUMIFS(Table15[Unique ID],Table15[System-Owned Portion],E168,Table15[If Material Anything Other than "Lead" in Column E,Was Material Ever Previously Lead?],G168,Table15[Customer-Owned Portion],O168),Table15[Unique ID],0),0)))</f>
        <v>Non-lead</v>
      </c>
      <c r="X168"/>
    </row>
    <row r="169" spans="2:24" ht="225" x14ac:dyDescent="0.25">
      <c r="B169" s="146" t="s">
        <v>3802</v>
      </c>
      <c r="C169" s="32" t="s">
        <v>3803</v>
      </c>
      <c r="D169" s="32" t="s">
        <v>3804</v>
      </c>
      <c r="E169" s="44" t="s">
        <v>52</v>
      </c>
      <c r="F169" s="43" t="s">
        <v>34</v>
      </c>
      <c r="G169" s="84" t="s">
        <v>34</v>
      </c>
      <c r="H169" s="31"/>
      <c r="I169" s="205"/>
      <c r="J169" s="84" t="s">
        <v>105</v>
      </c>
      <c r="K169" s="31" t="s">
        <v>34</v>
      </c>
      <c r="L169" s="31"/>
      <c r="M169" s="169"/>
      <c r="N169" s="148" t="s">
        <v>3366</v>
      </c>
      <c r="O169" s="44" t="s">
        <v>52</v>
      </c>
      <c r="P169" s="43"/>
      <c r="Q169" s="205"/>
      <c r="R169" s="84" t="s">
        <v>105</v>
      </c>
      <c r="S169" s="31" t="s">
        <v>34</v>
      </c>
      <c r="T169" s="31"/>
      <c r="U169" s="169"/>
      <c r="V169" s="150" t="s">
        <v>3366</v>
      </c>
      <c r="W169" s="141" t="str" cm="1">
        <f t="array" ref="W169">IF(SUM(LEN(B169:V169))=0,"",IF(OR(OR(ISBLANK(F169),SUM(LEN(C169),LEN(D169))=0),AND(NOT(E169="Unknown"),ISBLANK(J169)),AND(NOT(O169="Unknown"),ISBLANK(R169))),"Missing Information", INDEX(Table15[Entire Service Line Classification], MATCH(SUMIFS(Table15[Unique ID],Table15[System-Owned Portion],E169,Table15[If Material Anything Other than "Lead" in Column E,Was Material Ever Previously Lead?],G169,Table15[Customer-Owned Portion],O169),Table15[Unique ID],0),0)))</f>
        <v>Non-lead</v>
      </c>
      <c r="X169"/>
    </row>
    <row r="170" spans="2:24" ht="225" x14ac:dyDescent="0.25">
      <c r="B170" s="146" t="s">
        <v>3805</v>
      </c>
      <c r="C170" s="32" t="s">
        <v>3806</v>
      </c>
      <c r="D170" s="32" t="s">
        <v>3807</v>
      </c>
      <c r="E170" s="44" t="s">
        <v>52</v>
      </c>
      <c r="F170" s="43" t="s">
        <v>34</v>
      </c>
      <c r="G170" s="84" t="s">
        <v>34</v>
      </c>
      <c r="H170" s="31"/>
      <c r="I170" s="205"/>
      <c r="J170" s="84" t="s">
        <v>105</v>
      </c>
      <c r="K170" s="31" t="s">
        <v>34</v>
      </c>
      <c r="L170" s="31"/>
      <c r="M170" s="169"/>
      <c r="N170" s="148" t="s">
        <v>3366</v>
      </c>
      <c r="O170" s="44" t="s">
        <v>52</v>
      </c>
      <c r="P170" s="43"/>
      <c r="Q170" s="205"/>
      <c r="R170" s="84" t="s">
        <v>105</v>
      </c>
      <c r="S170" s="31" t="s">
        <v>34</v>
      </c>
      <c r="T170" s="31"/>
      <c r="U170" s="169"/>
      <c r="V170" s="150" t="s">
        <v>3366</v>
      </c>
      <c r="W170" s="141" t="str" cm="1">
        <f t="array" ref="W170">IF(SUM(LEN(B170:V170))=0,"",IF(OR(OR(ISBLANK(F170),SUM(LEN(C170),LEN(D170))=0),AND(NOT(E170="Unknown"),ISBLANK(J170)),AND(NOT(O170="Unknown"),ISBLANK(R170))),"Missing Information", INDEX(Table15[Entire Service Line Classification], MATCH(SUMIFS(Table15[Unique ID],Table15[System-Owned Portion],E170,Table15[If Material Anything Other than "Lead" in Column E,Was Material Ever Previously Lead?],G170,Table15[Customer-Owned Portion],O170),Table15[Unique ID],0),0)))</f>
        <v>Non-lead</v>
      </c>
      <c r="X170"/>
    </row>
    <row r="171" spans="2:24" ht="60" x14ac:dyDescent="0.25">
      <c r="B171" s="146" t="s">
        <v>3808</v>
      </c>
      <c r="C171" s="32" t="s">
        <v>3809</v>
      </c>
      <c r="D171" s="32" t="s">
        <v>3810</v>
      </c>
      <c r="E171" s="44" t="s">
        <v>43</v>
      </c>
      <c r="F171" s="43" t="s">
        <v>34</v>
      </c>
      <c r="G171" s="84" t="s">
        <v>34</v>
      </c>
      <c r="H171" s="31"/>
      <c r="I171" s="205"/>
      <c r="J171" s="84" t="s">
        <v>106</v>
      </c>
      <c r="K171" s="31" t="s">
        <v>36</v>
      </c>
      <c r="L171" s="31" t="s">
        <v>95</v>
      </c>
      <c r="M171" s="169" t="s">
        <v>3524</v>
      </c>
      <c r="N171" s="148" t="s">
        <v>3530</v>
      </c>
      <c r="O171" s="44" t="s">
        <v>43</v>
      </c>
      <c r="P171" s="43"/>
      <c r="Q171" s="205"/>
      <c r="R171" s="84" t="s">
        <v>106</v>
      </c>
      <c r="S171" s="31" t="s">
        <v>36</v>
      </c>
      <c r="T171" s="31" t="s">
        <v>95</v>
      </c>
      <c r="U171" s="169" t="s">
        <v>3524</v>
      </c>
      <c r="V171" s="150" t="s">
        <v>3811</v>
      </c>
      <c r="W171" s="141" t="str" cm="1">
        <f t="array" ref="W171">IF(SUM(LEN(B171:V171))=0,"",IF(OR(OR(ISBLANK(F171),SUM(LEN(C171),LEN(D171))=0),AND(NOT(E171="Unknown"),ISBLANK(J171)),AND(NOT(O171="Unknown"),ISBLANK(R171))),"Missing Information", INDEX(Table15[Entire Service Line Classification], MATCH(SUMIFS(Table15[Unique ID],Table15[System-Owned Portion],E171,Table15[If Material Anything Other than "Lead" in Column E,Was Material Ever Previously Lead?],G171,Table15[Customer-Owned Portion],O171),Table15[Unique ID],0),0)))</f>
        <v>Non-lead</v>
      </c>
      <c r="X171"/>
    </row>
    <row r="172" spans="2:24" ht="75" x14ac:dyDescent="0.25">
      <c r="B172" s="146" t="s">
        <v>3812</v>
      </c>
      <c r="C172" s="32" t="s">
        <v>3813</v>
      </c>
      <c r="D172" s="32" t="s">
        <v>3814</v>
      </c>
      <c r="E172" s="44" t="s">
        <v>43</v>
      </c>
      <c r="F172" s="43" t="s">
        <v>34</v>
      </c>
      <c r="G172" s="84" t="s">
        <v>34</v>
      </c>
      <c r="H172" s="31"/>
      <c r="I172" s="205"/>
      <c r="J172" s="84" t="s">
        <v>106</v>
      </c>
      <c r="K172" s="31" t="s">
        <v>36</v>
      </c>
      <c r="L172" s="31" t="s">
        <v>95</v>
      </c>
      <c r="M172" s="169" t="s">
        <v>3681</v>
      </c>
      <c r="N172" s="148" t="s">
        <v>3815</v>
      </c>
      <c r="O172" s="44" t="s">
        <v>35</v>
      </c>
      <c r="P172" s="43"/>
      <c r="Q172" s="205"/>
      <c r="R172" s="84" t="s">
        <v>106</v>
      </c>
      <c r="S172" s="31" t="s">
        <v>36</v>
      </c>
      <c r="T172" s="31" t="s">
        <v>95</v>
      </c>
      <c r="U172" s="169" t="s">
        <v>3681</v>
      </c>
      <c r="V172" s="150" t="s">
        <v>3816</v>
      </c>
      <c r="W172" s="141" t="str" cm="1">
        <f t="array" ref="W172">IF(SUM(LEN(B172:V172))=0,"",IF(OR(OR(ISBLANK(F172),SUM(LEN(C172),LEN(D172))=0),AND(NOT(E172="Unknown"),ISBLANK(J172)),AND(NOT(O172="Unknown"),ISBLANK(R172))),"Missing Information", INDEX(Table15[Entire Service Line Classification], MATCH(SUMIFS(Table15[Unique ID],Table15[System-Owned Portion],E172,Table15[If Material Anything Other than "Lead" in Column E,Was Material Ever Previously Lead?],G172,Table15[Customer-Owned Portion],O172),Table15[Unique ID],0),0)))</f>
        <v>Non-lead</v>
      </c>
      <c r="X172"/>
    </row>
    <row r="173" spans="2:24" ht="60" x14ac:dyDescent="0.25">
      <c r="B173" s="146" t="s">
        <v>3817</v>
      </c>
      <c r="C173" s="32" t="s">
        <v>3818</v>
      </c>
      <c r="D173" s="32" t="s">
        <v>3819</v>
      </c>
      <c r="E173" s="44" t="s">
        <v>43</v>
      </c>
      <c r="F173" s="43" t="s">
        <v>34</v>
      </c>
      <c r="G173" s="84" t="s">
        <v>34</v>
      </c>
      <c r="H173" s="31"/>
      <c r="I173" s="205"/>
      <c r="J173" s="84" t="s">
        <v>106</v>
      </c>
      <c r="K173" s="31" t="s">
        <v>36</v>
      </c>
      <c r="L173" s="31" t="s">
        <v>95</v>
      </c>
      <c r="M173" s="169" t="s">
        <v>3699</v>
      </c>
      <c r="N173" s="148" t="s">
        <v>3705</v>
      </c>
      <c r="O173" s="44" t="s">
        <v>35</v>
      </c>
      <c r="P173" s="43"/>
      <c r="Q173" s="205"/>
      <c r="R173" s="84" t="s">
        <v>106</v>
      </c>
      <c r="S173" s="31" t="s">
        <v>36</v>
      </c>
      <c r="T173" s="31" t="s">
        <v>95</v>
      </c>
      <c r="U173" s="169" t="s">
        <v>3699</v>
      </c>
      <c r="V173" s="150" t="s">
        <v>3792</v>
      </c>
      <c r="W173" s="141" t="str" cm="1">
        <f t="array" ref="W173">IF(SUM(LEN(B173:V173))=0,"",IF(OR(OR(ISBLANK(F173),SUM(LEN(C173),LEN(D173))=0),AND(NOT(E173="Unknown"),ISBLANK(J173)),AND(NOT(O173="Unknown"),ISBLANK(R173))),"Missing Information", INDEX(Table15[Entire Service Line Classification], MATCH(SUMIFS(Table15[Unique ID],Table15[System-Owned Portion],E173,Table15[If Material Anything Other than "Lead" in Column E,Was Material Ever Previously Lead?],G173,Table15[Customer-Owned Portion],O173),Table15[Unique ID],0),0)))</f>
        <v>Non-lead</v>
      </c>
      <c r="X173"/>
    </row>
    <row r="174" spans="2:24" ht="75" x14ac:dyDescent="0.25">
      <c r="B174" s="146" t="s">
        <v>3820</v>
      </c>
      <c r="C174" s="32" t="s">
        <v>3821</v>
      </c>
      <c r="D174" s="32" t="s">
        <v>3822</v>
      </c>
      <c r="E174" s="44" t="s">
        <v>43</v>
      </c>
      <c r="F174" s="43" t="s">
        <v>34</v>
      </c>
      <c r="G174" s="84" t="s">
        <v>34</v>
      </c>
      <c r="H174" s="31"/>
      <c r="I174" s="205"/>
      <c r="J174" s="84" t="s">
        <v>106</v>
      </c>
      <c r="K174" s="31" t="s">
        <v>36</v>
      </c>
      <c r="L174" s="31" t="s">
        <v>95</v>
      </c>
      <c r="M174" s="169" t="s">
        <v>3699</v>
      </c>
      <c r="N174" s="148" t="s">
        <v>3700</v>
      </c>
      <c r="O174" s="44" t="s">
        <v>35</v>
      </c>
      <c r="P174" s="43"/>
      <c r="Q174" s="205"/>
      <c r="R174" s="84" t="s">
        <v>106</v>
      </c>
      <c r="S174" s="31" t="s">
        <v>36</v>
      </c>
      <c r="T174" s="31" t="s">
        <v>95</v>
      </c>
      <c r="U174" s="169" t="s">
        <v>3699</v>
      </c>
      <c r="V174" s="150" t="s">
        <v>3823</v>
      </c>
      <c r="W174" s="141" t="str" cm="1">
        <f t="array" ref="W174">IF(SUM(LEN(B174:V174))=0,"",IF(OR(OR(ISBLANK(F174),SUM(LEN(C174),LEN(D174))=0),AND(NOT(E174="Unknown"),ISBLANK(J174)),AND(NOT(O174="Unknown"),ISBLANK(R174))),"Missing Information", INDEX(Table15[Entire Service Line Classification], MATCH(SUMIFS(Table15[Unique ID],Table15[System-Owned Portion],E174,Table15[If Material Anything Other than "Lead" in Column E,Was Material Ever Previously Lead?],G174,Table15[Customer-Owned Portion],O174),Table15[Unique ID],0),0)))</f>
        <v>Non-lead</v>
      </c>
      <c r="X174"/>
    </row>
    <row r="175" spans="2:24" ht="225" x14ac:dyDescent="0.25">
      <c r="B175" s="146" t="s">
        <v>3824</v>
      </c>
      <c r="C175" s="32" t="s">
        <v>3825</v>
      </c>
      <c r="D175" s="32" t="s">
        <v>3826</v>
      </c>
      <c r="E175" s="44" t="s">
        <v>52</v>
      </c>
      <c r="F175" s="43" t="s">
        <v>34</v>
      </c>
      <c r="G175" s="84" t="s">
        <v>34</v>
      </c>
      <c r="H175" s="31"/>
      <c r="I175" s="205"/>
      <c r="J175" s="84" t="s">
        <v>105</v>
      </c>
      <c r="K175" s="31" t="s">
        <v>34</v>
      </c>
      <c r="L175" s="31"/>
      <c r="M175" s="169"/>
      <c r="N175" s="148" t="s">
        <v>3366</v>
      </c>
      <c r="O175" s="44" t="s">
        <v>52</v>
      </c>
      <c r="P175" s="43"/>
      <c r="Q175" s="205"/>
      <c r="R175" s="84" t="s">
        <v>105</v>
      </c>
      <c r="S175" s="31" t="s">
        <v>34</v>
      </c>
      <c r="T175" s="31"/>
      <c r="U175" s="169"/>
      <c r="V175" s="150" t="s">
        <v>3366</v>
      </c>
      <c r="W175" s="141" t="str" cm="1">
        <f t="array" ref="W175">IF(SUM(LEN(B175:V175))=0,"",IF(OR(OR(ISBLANK(F175),SUM(LEN(C175),LEN(D175))=0),AND(NOT(E175="Unknown"),ISBLANK(J175)),AND(NOT(O175="Unknown"),ISBLANK(R175))),"Missing Information", INDEX(Table15[Entire Service Line Classification], MATCH(SUMIFS(Table15[Unique ID],Table15[System-Owned Portion],E175,Table15[If Material Anything Other than "Lead" in Column E,Was Material Ever Previously Lead?],G175,Table15[Customer-Owned Portion],O175),Table15[Unique ID],0),0)))</f>
        <v>Non-lead</v>
      </c>
      <c r="X175"/>
    </row>
    <row r="176" spans="2:24" ht="75" x14ac:dyDescent="0.25">
      <c r="B176" s="146" t="s">
        <v>3827</v>
      </c>
      <c r="C176" s="31" t="s">
        <v>3828</v>
      </c>
      <c r="D176" s="32" t="s">
        <v>3829</v>
      </c>
      <c r="E176" s="44" t="s">
        <v>43</v>
      </c>
      <c r="F176" s="43" t="s">
        <v>34</v>
      </c>
      <c r="G176" s="84" t="s">
        <v>34</v>
      </c>
      <c r="H176" s="31"/>
      <c r="I176" s="205"/>
      <c r="J176" s="84" t="s">
        <v>106</v>
      </c>
      <c r="K176" s="31" t="s">
        <v>36</v>
      </c>
      <c r="L176" s="31" t="s">
        <v>95</v>
      </c>
      <c r="M176" s="169" t="s">
        <v>3534</v>
      </c>
      <c r="N176" s="148" t="s">
        <v>3540</v>
      </c>
      <c r="O176" s="44" t="s">
        <v>35</v>
      </c>
      <c r="P176" s="43"/>
      <c r="Q176" s="205"/>
      <c r="R176" s="84" t="s">
        <v>106</v>
      </c>
      <c r="S176" s="31" t="s">
        <v>36</v>
      </c>
      <c r="T176" s="31" t="s">
        <v>95</v>
      </c>
      <c r="U176" s="169" t="s">
        <v>3534</v>
      </c>
      <c r="V176" s="150" t="s">
        <v>3541</v>
      </c>
      <c r="W176" s="141" t="str" cm="1">
        <f t="array" ref="W176">IF(SUM(LEN(B176:V176))=0,"",IF(OR(OR(ISBLANK(F176),SUM(LEN(C176),LEN(D176))=0),AND(NOT(E176="Unknown"),ISBLANK(J176)),AND(NOT(O176="Unknown"),ISBLANK(R176))),"Missing Information", INDEX(Table15[Entire Service Line Classification], MATCH(SUMIFS(Table15[Unique ID],Table15[System-Owned Portion],E176,Table15[If Material Anything Other than "Lead" in Column E,Was Material Ever Previously Lead?],G176,Table15[Customer-Owned Portion],O176),Table15[Unique ID],0),0)))</f>
        <v>Non-lead</v>
      </c>
      <c r="X176"/>
    </row>
    <row r="177" spans="2:24" ht="60" x14ac:dyDescent="0.25">
      <c r="B177" s="146" t="s">
        <v>3830</v>
      </c>
      <c r="C177" s="31" t="s">
        <v>3831</v>
      </c>
      <c r="D177" s="32" t="s">
        <v>3832</v>
      </c>
      <c r="E177" s="44" t="s">
        <v>43</v>
      </c>
      <c r="F177" s="43" t="s">
        <v>34</v>
      </c>
      <c r="G177" s="84" t="s">
        <v>34</v>
      </c>
      <c r="H177" s="31"/>
      <c r="I177" s="205"/>
      <c r="J177" s="84" t="s">
        <v>106</v>
      </c>
      <c r="K177" s="31" t="s">
        <v>36</v>
      </c>
      <c r="L177" s="31" t="s">
        <v>95</v>
      </c>
      <c r="M177" s="169" t="s">
        <v>3699</v>
      </c>
      <c r="N177" s="148" t="s">
        <v>3705</v>
      </c>
      <c r="O177" s="44" t="s">
        <v>35</v>
      </c>
      <c r="P177" s="43"/>
      <c r="Q177" s="205"/>
      <c r="R177" s="84" t="s">
        <v>106</v>
      </c>
      <c r="S177" s="31" t="s">
        <v>36</v>
      </c>
      <c r="T177" s="31" t="s">
        <v>95</v>
      </c>
      <c r="U177" s="169" t="s">
        <v>3699</v>
      </c>
      <c r="V177" s="150" t="s">
        <v>3792</v>
      </c>
      <c r="W177" s="141" t="str" cm="1">
        <f t="array" ref="W177">IF(SUM(LEN(B177:V177))=0,"",IF(OR(OR(ISBLANK(F177),SUM(LEN(C177),LEN(D177))=0),AND(NOT(E177="Unknown"),ISBLANK(J177)),AND(NOT(O177="Unknown"),ISBLANK(R177))),"Missing Information", INDEX(Table15[Entire Service Line Classification], MATCH(SUMIFS(Table15[Unique ID],Table15[System-Owned Portion],E177,Table15[If Material Anything Other than "Lead" in Column E,Was Material Ever Previously Lead?],G177,Table15[Customer-Owned Portion],O177),Table15[Unique ID],0),0)))</f>
        <v>Non-lead</v>
      </c>
      <c r="X177"/>
    </row>
    <row r="178" spans="2:24" ht="75" x14ac:dyDescent="0.25">
      <c r="B178" s="146" t="s">
        <v>3833</v>
      </c>
      <c r="C178" s="31" t="s">
        <v>3834</v>
      </c>
      <c r="D178" s="32" t="s">
        <v>3835</v>
      </c>
      <c r="E178" s="44" t="s">
        <v>43</v>
      </c>
      <c r="F178" s="43" t="s">
        <v>34</v>
      </c>
      <c r="G178" s="84" t="s">
        <v>34</v>
      </c>
      <c r="H178" s="31"/>
      <c r="I178" s="205"/>
      <c r="J178" s="84" t="s">
        <v>106</v>
      </c>
      <c r="K178" s="31" t="s">
        <v>36</v>
      </c>
      <c r="L178" s="31" t="s">
        <v>95</v>
      </c>
      <c r="M178" s="169" t="s">
        <v>3524</v>
      </c>
      <c r="N178" s="148" t="s">
        <v>3525</v>
      </c>
      <c r="O178" s="44" t="s">
        <v>43</v>
      </c>
      <c r="P178" s="43"/>
      <c r="Q178" s="205"/>
      <c r="R178" s="84" t="s">
        <v>106</v>
      </c>
      <c r="S178" s="31" t="s">
        <v>36</v>
      </c>
      <c r="T178" s="31" t="s">
        <v>95</v>
      </c>
      <c r="U178" s="169" t="s">
        <v>3524</v>
      </c>
      <c r="V178" s="150" t="s">
        <v>3525</v>
      </c>
      <c r="W178" s="141" t="str" cm="1">
        <f t="array" ref="W178">IF(SUM(LEN(B178:V178))=0,"",IF(OR(OR(ISBLANK(F178),SUM(LEN(C178),LEN(D178))=0),AND(NOT(E178="Unknown"),ISBLANK(J178)),AND(NOT(O178="Unknown"),ISBLANK(R178))),"Missing Information", INDEX(Table15[Entire Service Line Classification], MATCH(SUMIFS(Table15[Unique ID],Table15[System-Owned Portion],E178,Table15[If Material Anything Other than "Lead" in Column E,Was Material Ever Previously Lead?],G178,Table15[Customer-Owned Portion],O178),Table15[Unique ID],0),0)))</f>
        <v>Non-lead</v>
      </c>
      <c r="X178"/>
    </row>
    <row r="179" spans="2:24" ht="60" x14ac:dyDescent="0.25">
      <c r="B179" s="146" t="s">
        <v>3836</v>
      </c>
      <c r="C179" s="31" t="s">
        <v>3837</v>
      </c>
      <c r="D179" s="32" t="s">
        <v>3838</v>
      </c>
      <c r="E179" s="44" t="s">
        <v>43</v>
      </c>
      <c r="F179" s="43" t="s">
        <v>34</v>
      </c>
      <c r="G179" s="84" t="s">
        <v>34</v>
      </c>
      <c r="H179" s="31"/>
      <c r="I179" s="205"/>
      <c r="J179" s="84" t="s">
        <v>106</v>
      </c>
      <c r="K179" s="31" t="s">
        <v>36</v>
      </c>
      <c r="L179" s="31" t="s">
        <v>95</v>
      </c>
      <c r="M179" s="169" t="s">
        <v>3534</v>
      </c>
      <c r="N179" s="148" t="s">
        <v>3535</v>
      </c>
      <c r="O179" s="44" t="s">
        <v>35</v>
      </c>
      <c r="P179" s="43"/>
      <c r="Q179" s="205"/>
      <c r="R179" s="84" t="s">
        <v>106</v>
      </c>
      <c r="S179" s="31" t="s">
        <v>36</v>
      </c>
      <c r="T179" s="31" t="s">
        <v>95</v>
      </c>
      <c r="U179" s="169" t="s">
        <v>3534</v>
      </c>
      <c r="V179" s="150" t="s">
        <v>3839</v>
      </c>
      <c r="W179" s="141" t="str" cm="1">
        <f t="array" ref="W179">IF(SUM(LEN(B179:V179))=0,"",IF(OR(OR(ISBLANK(F179),SUM(LEN(C179),LEN(D179))=0),AND(NOT(E179="Unknown"),ISBLANK(J179)),AND(NOT(O179="Unknown"),ISBLANK(R179))),"Missing Information", INDEX(Table15[Entire Service Line Classification], MATCH(SUMIFS(Table15[Unique ID],Table15[System-Owned Portion],E179,Table15[If Material Anything Other than "Lead" in Column E,Was Material Ever Previously Lead?],G179,Table15[Customer-Owned Portion],O179),Table15[Unique ID],0),0)))</f>
        <v>Non-lead</v>
      </c>
      <c r="X179"/>
    </row>
    <row r="180" spans="2:24" ht="75" x14ac:dyDescent="0.25">
      <c r="B180" s="146" t="s">
        <v>3840</v>
      </c>
      <c r="C180" s="31" t="s">
        <v>3841</v>
      </c>
      <c r="D180" s="32" t="s">
        <v>3842</v>
      </c>
      <c r="E180" s="44" t="s">
        <v>43</v>
      </c>
      <c r="F180" s="43" t="s">
        <v>34</v>
      </c>
      <c r="G180" s="84" t="s">
        <v>34</v>
      </c>
      <c r="H180" s="31"/>
      <c r="I180" s="205"/>
      <c r="J180" s="84" t="s">
        <v>106</v>
      </c>
      <c r="K180" s="31" t="s">
        <v>36</v>
      </c>
      <c r="L180" s="31" t="s">
        <v>95</v>
      </c>
      <c r="M180" s="169" t="s">
        <v>3713</v>
      </c>
      <c r="N180" s="148" t="s">
        <v>3766</v>
      </c>
      <c r="O180" s="44" t="s">
        <v>35</v>
      </c>
      <c r="P180" s="43"/>
      <c r="Q180" s="205"/>
      <c r="R180" s="84" t="s">
        <v>106</v>
      </c>
      <c r="S180" s="31" t="s">
        <v>36</v>
      </c>
      <c r="T180" s="31" t="s">
        <v>95</v>
      </c>
      <c r="U180" s="169" t="s">
        <v>3713</v>
      </c>
      <c r="V180" s="150" t="s">
        <v>3843</v>
      </c>
      <c r="W180" s="141" t="str" cm="1">
        <f t="array" ref="W180">IF(SUM(LEN(B180:V180))=0,"",IF(OR(OR(ISBLANK(F180),SUM(LEN(C180),LEN(D180))=0),AND(NOT(E180="Unknown"),ISBLANK(J180)),AND(NOT(O180="Unknown"),ISBLANK(R180))),"Missing Information", INDEX(Table15[Entire Service Line Classification], MATCH(SUMIFS(Table15[Unique ID],Table15[System-Owned Portion],E180,Table15[If Material Anything Other than "Lead" in Column E,Was Material Ever Previously Lead?],G180,Table15[Customer-Owned Portion],O180),Table15[Unique ID],0),0)))</f>
        <v>Non-lead</v>
      </c>
      <c r="X180"/>
    </row>
    <row r="181" spans="2:24" ht="75" x14ac:dyDescent="0.25">
      <c r="B181" s="146" t="s">
        <v>3844</v>
      </c>
      <c r="C181" s="31" t="s">
        <v>3845</v>
      </c>
      <c r="D181" s="32" t="s">
        <v>3846</v>
      </c>
      <c r="E181" s="44" t="s">
        <v>43</v>
      </c>
      <c r="F181" s="43" t="s">
        <v>34</v>
      </c>
      <c r="G181" s="84" t="s">
        <v>34</v>
      </c>
      <c r="H181" s="31"/>
      <c r="I181" s="205"/>
      <c r="J181" s="84" t="s">
        <v>106</v>
      </c>
      <c r="K181" s="31" t="s">
        <v>36</v>
      </c>
      <c r="L181" s="31" t="s">
        <v>95</v>
      </c>
      <c r="M181" s="169" t="s">
        <v>3438</v>
      </c>
      <c r="N181" s="148" t="s">
        <v>3467</v>
      </c>
      <c r="O181" s="44" t="s">
        <v>43</v>
      </c>
      <c r="P181" s="43"/>
      <c r="Q181" s="205"/>
      <c r="R181" s="84" t="s">
        <v>106</v>
      </c>
      <c r="S181" s="31" t="s">
        <v>36</v>
      </c>
      <c r="T181" s="31" t="s">
        <v>95</v>
      </c>
      <c r="U181" s="169" t="s">
        <v>3438</v>
      </c>
      <c r="V181" s="150" t="s">
        <v>3467</v>
      </c>
      <c r="W181" s="141" t="str" cm="1">
        <f t="array" ref="W181">IF(SUM(LEN(B181:V181))=0,"",IF(OR(OR(ISBLANK(F181),SUM(LEN(C181),LEN(D181))=0),AND(NOT(E181="Unknown"),ISBLANK(J181)),AND(NOT(O181="Unknown"),ISBLANK(R181))),"Missing Information", INDEX(Table15[Entire Service Line Classification], MATCH(SUMIFS(Table15[Unique ID],Table15[System-Owned Portion],E181,Table15[If Material Anything Other than "Lead" in Column E,Was Material Ever Previously Lead?],G181,Table15[Customer-Owned Portion],O181),Table15[Unique ID],0),0)))</f>
        <v>Non-lead</v>
      </c>
      <c r="X181"/>
    </row>
    <row r="182" spans="2:24" ht="225" x14ac:dyDescent="0.25">
      <c r="B182" s="146" t="s">
        <v>3847</v>
      </c>
      <c r="C182" s="31" t="s">
        <v>3848</v>
      </c>
      <c r="D182" s="32" t="s">
        <v>3849</v>
      </c>
      <c r="E182" s="44" t="s">
        <v>52</v>
      </c>
      <c r="F182" s="43" t="s">
        <v>34</v>
      </c>
      <c r="G182" s="84" t="s">
        <v>34</v>
      </c>
      <c r="H182" s="31"/>
      <c r="I182" s="205"/>
      <c r="J182" s="84" t="s">
        <v>105</v>
      </c>
      <c r="K182" s="31" t="s">
        <v>34</v>
      </c>
      <c r="L182" s="31"/>
      <c r="M182" s="169"/>
      <c r="N182" s="148" t="s">
        <v>3366</v>
      </c>
      <c r="O182" s="44" t="s">
        <v>52</v>
      </c>
      <c r="P182" s="43"/>
      <c r="Q182" s="205"/>
      <c r="R182" s="84" t="s">
        <v>105</v>
      </c>
      <c r="S182" s="31" t="s">
        <v>34</v>
      </c>
      <c r="T182" s="31"/>
      <c r="U182" s="169"/>
      <c r="V182" s="150" t="s">
        <v>3366</v>
      </c>
      <c r="W182" s="141" t="str" cm="1">
        <f t="array" ref="W182">IF(SUM(LEN(B182:V182))=0,"",IF(OR(OR(ISBLANK(F182),SUM(LEN(C182),LEN(D182))=0),AND(NOT(E182="Unknown"),ISBLANK(J182)),AND(NOT(O182="Unknown"),ISBLANK(R182))),"Missing Information", INDEX(Table15[Entire Service Line Classification], MATCH(SUMIFS(Table15[Unique ID],Table15[System-Owned Portion],E182,Table15[If Material Anything Other than "Lead" in Column E,Was Material Ever Previously Lead?],G182,Table15[Customer-Owned Portion],O182),Table15[Unique ID],0),0)))</f>
        <v>Non-lead</v>
      </c>
      <c r="X182"/>
    </row>
    <row r="183" spans="2:24" ht="225" x14ac:dyDescent="0.25">
      <c r="B183" s="146" t="s">
        <v>3850</v>
      </c>
      <c r="C183" s="31" t="s">
        <v>3851</v>
      </c>
      <c r="D183" s="32" t="s">
        <v>3852</v>
      </c>
      <c r="E183" s="44" t="s">
        <v>52</v>
      </c>
      <c r="F183" s="43" t="s">
        <v>34</v>
      </c>
      <c r="G183" s="84" t="s">
        <v>34</v>
      </c>
      <c r="H183" s="31"/>
      <c r="I183" s="205"/>
      <c r="J183" s="84" t="s">
        <v>105</v>
      </c>
      <c r="K183" s="31" t="s">
        <v>34</v>
      </c>
      <c r="L183" s="31"/>
      <c r="M183" s="169"/>
      <c r="N183" s="148" t="s">
        <v>3366</v>
      </c>
      <c r="O183" s="44" t="s">
        <v>52</v>
      </c>
      <c r="P183" s="43"/>
      <c r="Q183" s="205"/>
      <c r="R183" s="84" t="s">
        <v>105</v>
      </c>
      <c r="S183" s="31" t="s">
        <v>34</v>
      </c>
      <c r="T183" s="31"/>
      <c r="U183" s="169"/>
      <c r="V183" s="150" t="s">
        <v>3366</v>
      </c>
      <c r="W183" s="141" t="str" cm="1">
        <f t="array" ref="W183">IF(SUM(LEN(B183:V183))=0,"",IF(OR(OR(ISBLANK(F183),SUM(LEN(C183),LEN(D183))=0),AND(NOT(E183="Unknown"),ISBLANK(J183)),AND(NOT(O183="Unknown"),ISBLANK(R183))),"Missing Information", INDEX(Table15[Entire Service Line Classification], MATCH(SUMIFS(Table15[Unique ID],Table15[System-Owned Portion],E183,Table15[If Material Anything Other than "Lead" in Column E,Was Material Ever Previously Lead?],G183,Table15[Customer-Owned Portion],O183),Table15[Unique ID],0),0)))</f>
        <v>Non-lead</v>
      </c>
      <c r="X183"/>
    </row>
    <row r="184" spans="2:24" ht="225" x14ac:dyDescent="0.25">
      <c r="B184" s="146" t="s">
        <v>3853</v>
      </c>
      <c r="C184" s="31" t="s">
        <v>3854</v>
      </c>
      <c r="D184" s="32" t="s">
        <v>3855</v>
      </c>
      <c r="E184" s="44" t="s">
        <v>52</v>
      </c>
      <c r="F184" s="43" t="s">
        <v>34</v>
      </c>
      <c r="G184" s="84" t="s">
        <v>34</v>
      </c>
      <c r="H184" s="31"/>
      <c r="I184" s="205"/>
      <c r="J184" s="84" t="s">
        <v>105</v>
      </c>
      <c r="K184" s="31" t="s">
        <v>34</v>
      </c>
      <c r="L184" s="31"/>
      <c r="M184" s="169"/>
      <c r="N184" s="148" t="s">
        <v>3366</v>
      </c>
      <c r="O184" s="44" t="s">
        <v>52</v>
      </c>
      <c r="P184" s="43"/>
      <c r="Q184" s="205"/>
      <c r="R184" s="84" t="s">
        <v>105</v>
      </c>
      <c r="S184" s="31" t="s">
        <v>34</v>
      </c>
      <c r="T184" s="31"/>
      <c r="U184" s="169"/>
      <c r="V184" s="150" t="s">
        <v>3366</v>
      </c>
      <c r="W184" s="141" t="str" cm="1">
        <f t="array" ref="W184">IF(SUM(LEN(B184:V184))=0,"",IF(OR(OR(ISBLANK(F184),SUM(LEN(C184),LEN(D184))=0),AND(NOT(E184="Unknown"),ISBLANK(J184)),AND(NOT(O184="Unknown"),ISBLANK(R184))),"Missing Information", INDEX(Table15[Entire Service Line Classification], MATCH(SUMIFS(Table15[Unique ID],Table15[System-Owned Portion],E184,Table15[If Material Anything Other than "Lead" in Column E,Was Material Ever Previously Lead?],G184,Table15[Customer-Owned Portion],O184),Table15[Unique ID],0),0)))</f>
        <v>Non-lead</v>
      </c>
      <c r="X184"/>
    </row>
    <row r="185" spans="2:24" ht="225" x14ac:dyDescent="0.25">
      <c r="B185" s="146" t="s">
        <v>3856</v>
      </c>
      <c r="C185" s="31" t="s">
        <v>3857</v>
      </c>
      <c r="D185" s="32" t="s">
        <v>3858</v>
      </c>
      <c r="E185" s="44" t="s">
        <v>52</v>
      </c>
      <c r="F185" s="43" t="s">
        <v>34</v>
      </c>
      <c r="G185" s="84" t="s">
        <v>34</v>
      </c>
      <c r="H185" s="31"/>
      <c r="I185" s="205"/>
      <c r="J185" s="84" t="s">
        <v>105</v>
      </c>
      <c r="K185" s="31" t="s">
        <v>34</v>
      </c>
      <c r="L185" s="31"/>
      <c r="M185" s="169"/>
      <c r="N185" s="148" t="s">
        <v>3366</v>
      </c>
      <c r="O185" s="44" t="s">
        <v>52</v>
      </c>
      <c r="P185" s="43"/>
      <c r="Q185" s="205"/>
      <c r="R185" s="84" t="s">
        <v>105</v>
      </c>
      <c r="S185" s="31" t="s">
        <v>34</v>
      </c>
      <c r="T185" s="31"/>
      <c r="U185" s="169"/>
      <c r="V185" s="150" t="s">
        <v>3366</v>
      </c>
      <c r="W185" s="141" t="str" cm="1">
        <f t="array" ref="W185">IF(SUM(LEN(B185:V185))=0,"",IF(OR(OR(ISBLANK(F185),SUM(LEN(C185),LEN(D185))=0),AND(NOT(E185="Unknown"),ISBLANK(J185)),AND(NOT(O185="Unknown"),ISBLANK(R185))),"Missing Information", INDEX(Table15[Entire Service Line Classification], MATCH(SUMIFS(Table15[Unique ID],Table15[System-Owned Portion],E185,Table15[If Material Anything Other than "Lead" in Column E,Was Material Ever Previously Lead?],G185,Table15[Customer-Owned Portion],O185),Table15[Unique ID],0),0)))</f>
        <v>Non-lead</v>
      </c>
      <c r="X185"/>
    </row>
    <row r="186" spans="2:24" ht="225" x14ac:dyDescent="0.25">
      <c r="B186" s="146" t="s">
        <v>3859</v>
      </c>
      <c r="C186" s="31" t="s">
        <v>3860</v>
      </c>
      <c r="D186" s="32" t="s">
        <v>3861</v>
      </c>
      <c r="E186" s="44" t="s">
        <v>52</v>
      </c>
      <c r="F186" s="43" t="s">
        <v>34</v>
      </c>
      <c r="G186" s="84" t="s">
        <v>34</v>
      </c>
      <c r="H186" s="31"/>
      <c r="I186" s="205"/>
      <c r="J186" s="84" t="s">
        <v>105</v>
      </c>
      <c r="K186" s="31" t="s">
        <v>34</v>
      </c>
      <c r="L186" s="31"/>
      <c r="M186" s="169"/>
      <c r="N186" s="148" t="s">
        <v>3366</v>
      </c>
      <c r="O186" s="44" t="s">
        <v>52</v>
      </c>
      <c r="P186" s="43"/>
      <c r="Q186" s="205"/>
      <c r="R186" s="84" t="s">
        <v>105</v>
      </c>
      <c r="S186" s="31" t="s">
        <v>34</v>
      </c>
      <c r="T186" s="31"/>
      <c r="U186" s="169"/>
      <c r="V186" s="150" t="s">
        <v>3366</v>
      </c>
      <c r="W186" s="141" t="str" cm="1">
        <f t="array" ref="W186">IF(SUM(LEN(B186:V186))=0,"",IF(OR(OR(ISBLANK(F186),SUM(LEN(C186),LEN(D186))=0),AND(NOT(E186="Unknown"),ISBLANK(J186)),AND(NOT(O186="Unknown"),ISBLANK(R186))),"Missing Information", INDEX(Table15[Entire Service Line Classification], MATCH(SUMIFS(Table15[Unique ID],Table15[System-Owned Portion],E186,Table15[If Material Anything Other than "Lead" in Column E,Was Material Ever Previously Lead?],G186,Table15[Customer-Owned Portion],O186),Table15[Unique ID],0),0)))</f>
        <v>Non-lead</v>
      </c>
      <c r="X186"/>
    </row>
    <row r="187" spans="2:24" ht="225" x14ac:dyDescent="0.25">
      <c r="B187" s="146" t="s">
        <v>3862</v>
      </c>
      <c r="C187" s="31" t="s">
        <v>3863</v>
      </c>
      <c r="D187" s="32" t="s">
        <v>3864</v>
      </c>
      <c r="E187" s="44" t="s">
        <v>52</v>
      </c>
      <c r="F187" s="43" t="s">
        <v>34</v>
      </c>
      <c r="G187" s="84" t="s">
        <v>34</v>
      </c>
      <c r="H187" s="31"/>
      <c r="I187" s="205"/>
      <c r="J187" s="84" t="s">
        <v>105</v>
      </c>
      <c r="K187" s="31" t="s">
        <v>34</v>
      </c>
      <c r="L187" s="31"/>
      <c r="M187" s="169"/>
      <c r="N187" s="148" t="s">
        <v>3366</v>
      </c>
      <c r="O187" s="44" t="s">
        <v>52</v>
      </c>
      <c r="P187" s="43"/>
      <c r="Q187" s="205"/>
      <c r="R187" s="84" t="s">
        <v>105</v>
      </c>
      <c r="S187" s="31" t="s">
        <v>34</v>
      </c>
      <c r="T187" s="31"/>
      <c r="U187" s="169"/>
      <c r="V187" s="150" t="s">
        <v>3366</v>
      </c>
      <c r="W187" s="141" t="str" cm="1">
        <f t="array" ref="W187">IF(SUM(LEN(B187:V187))=0,"",IF(OR(OR(ISBLANK(F187),SUM(LEN(C187),LEN(D187))=0),AND(NOT(E187="Unknown"),ISBLANK(J187)),AND(NOT(O187="Unknown"),ISBLANK(R187))),"Missing Information", INDEX(Table15[Entire Service Line Classification], MATCH(SUMIFS(Table15[Unique ID],Table15[System-Owned Portion],E187,Table15[If Material Anything Other than "Lead" in Column E,Was Material Ever Previously Lead?],G187,Table15[Customer-Owned Portion],O187),Table15[Unique ID],0),0)))</f>
        <v>Non-lead</v>
      </c>
      <c r="X187"/>
    </row>
    <row r="188" spans="2:24" ht="225" x14ac:dyDescent="0.25">
      <c r="B188" s="146" t="s">
        <v>3865</v>
      </c>
      <c r="C188" s="31" t="s">
        <v>3866</v>
      </c>
      <c r="D188" s="32" t="s">
        <v>3867</v>
      </c>
      <c r="E188" s="44" t="s">
        <v>52</v>
      </c>
      <c r="F188" s="43" t="s">
        <v>34</v>
      </c>
      <c r="G188" s="84" t="s">
        <v>34</v>
      </c>
      <c r="H188" s="31"/>
      <c r="I188" s="205"/>
      <c r="J188" s="84" t="s">
        <v>105</v>
      </c>
      <c r="K188" s="31" t="s">
        <v>34</v>
      </c>
      <c r="L188" s="31"/>
      <c r="M188" s="169"/>
      <c r="N188" s="148" t="s">
        <v>3366</v>
      </c>
      <c r="O188" s="44" t="s">
        <v>52</v>
      </c>
      <c r="P188" s="43"/>
      <c r="Q188" s="205"/>
      <c r="R188" s="84" t="s">
        <v>105</v>
      </c>
      <c r="S188" s="31" t="s">
        <v>34</v>
      </c>
      <c r="T188" s="31"/>
      <c r="U188" s="169"/>
      <c r="V188" s="150" t="s">
        <v>3366</v>
      </c>
      <c r="W188" s="141" t="str" cm="1">
        <f t="array" ref="W188">IF(SUM(LEN(B188:V188))=0,"",IF(OR(OR(ISBLANK(F188),SUM(LEN(C188),LEN(D188))=0),AND(NOT(E188="Unknown"),ISBLANK(J188)),AND(NOT(O188="Unknown"),ISBLANK(R188))),"Missing Information", INDEX(Table15[Entire Service Line Classification], MATCH(SUMIFS(Table15[Unique ID],Table15[System-Owned Portion],E188,Table15[If Material Anything Other than "Lead" in Column E,Was Material Ever Previously Lead?],G188,Table15[Customer-Owned Portion],O188),Table15[Unique ID],0),0)))</f>
        <v>Non-lead</v>
      </c>
      <c r="X188"/>
    </row>
    <row r="189" spans="2:24" ht="225" x14ac:dyDescent="0.25">
      <c r="B189" s="146" t="s">
        <v>3868</v>
      </c>
      <c r="C189" s="31" t="s">
        <v>3869</v>
      </c>
      <c r="D189" s="32" t="s">
        <v>3870</v>
      </c>
      <c r="E189" s="44" t="s">
        <v>52</v>
      </c>
      <c r="F189" s="43" t="s">
        <v>34</v>
      </c>
      <c r="G189" s="84" t="s">
        <v>34</v>
      </c>
      <c r="H189" s="31"/>
      <c r="I189" s="205"/>
      <c r="J189" s="84" t="s">
        <v>105</v>
      </c>
      <c r="K189" s="31" t="s">
        <v>34</v>
      </c>
      <c r="L189" s="31"/>
      <c r="M189" s="169"/>
      <c r="N189" s="148" t="s">
        <v>3366</v>
      </c>
      <c r="O189" s="44" t="s">
        <v>52</v>
      </c>
      <c r="P189" s="43"/>
      <c r="Q189" s="205"/>
      <c r="R189" s="84" t="s">
        <v>105</v>
      </c>
      <c r="S189" s="31" t="s">
        <v>34</v>
      </c>
      <c r="T189" s="31"/>
      <c r="U189" s="169"/>
      <c r="V189" s="150" t="s">
        <v>3366</v>
      </c>
      <c r="W189" s="141" t="str" cm="1">
        <f t="array" ref="W189">IF(SUM(LEN(B189:V189))=0,"",IF(OR(OR(ISBLANK(F189),SUM(LEN(C189),LEN(D189))=0),AND(NOT(E189="Unknown"),ISBLANK(J189)),AND(NOT(O189="Unknown"),ISBLANK(R189))),"Missing Information", INDEX(Table15[Entire Service Line Classification], MATCH(SUMIFS(Table15[Unique ID],Table15[System-Owned Portion],E189,Table15[If Material Anything Other than "Lead" in Column E,Was Material Ever Previously Lead?],G189,Table15[Customer-Owned Portion],O189),Table15[Unique ID],0),0)))</f>
        <v>Non-lead</v>
      </c>
      <c r="X189"/>
    </row>
    <row r="190" spans="2:24" ht="60" x14ac:dyDescent="0.25">
      <c r="B190" s="146" t="s">
        <v>3871</v>
      </c>
      <c r="C190" s="31" t="s">
        <v>3872</v>
      </c>
      <c r="D190" s="32" t="s">
        <v>3873</v>
      </c>
      <c r="E190" s="44" t="s">
        <v>43</v>
      </c>
      <c r="F190" s="43" t="s">
        <v>34</v>
      </c>
      <c r="G190" s="84" t="s">
        <v>34</v>
      </c>
      <c r="H190" s="31"/>
      <c r="I190" s="205"/>
      <c r="J190" s="84" t="s">
        <v>106</v>
      </c>
      <c r="K190" s="31" t="s">
        <v>36</v>
      </c>
      <c r="L190" s="31" t="s">
        <v>95</v>
      </c>
      <c r="M190" s="169" t="s">
        <v>3713</v>
      </c>
      <c r="N190" s="148" t="s">
        <v>3714</v>
      </c>
      <c r="O190" s="44" t="s">
        <v>35</v>
      </c>
      <c r="P190" s="43"/>
      <c r="Q190" s="205"/>
      <c r="R190" s="84" t="s">
        <v>106</v>
      </c>
      <c r="S190" s="31" t="s">
        <v>36</v>
      </c>
      <c r="T190" s="31" t="s">
        <v>95</v>
      </c>
      <c r="U190" s="169" t="s">
        <v>3713</v>
      </c>
      <c r="V190" s="150" t="s">
        <v>3874</v>
      </c>
      <c r="W190" s="141" t="str" cm="1">
        <f t="array" ref="W190">IF(SUM(LEN(B190:V190))=0,"",IF(OR(OR(ISBLANK(F190),SUM(LEN(C190),LEN(D190))=0),AND(NOT(E190="Unknown"),ISBLANK(J190)),AND(NOT(O190="Unknown"),ISBLANK(R190))),"Missing Information", INDEX(Table15[Entire Service Line Classification], MATCH(SUMIFS(Table15[Unique ID],Table15[System-Owned Portion],E190,Table15[If Material Anything Other than "Lead" in Column E,Was Material Ever Previously Lead?],G190,Table15[Customer-Owned Portion],O190),Table15[Unique ID],0),0)))</f>
        <v>Non-lead</v>
      </c>
      <c r="X190"/>
    </row>
    <row r="191" spans="2:24" ht="75" x14ac:dyDescent="0.25">
      <c r="B191" s="146" t="s">
        <v>2746</v>
      </c>
      <c r="C191" s="31" t="s">
        <v>2747</v>
      </c>
      <c r="D191" s="32" t="s">
        <v>2748</v>
      </c>
      <c r="E191" s="44" t="s">
        <v>43</v>
      </c>
      <c r="F191" s="43" t="s">
        <v>34</v>
      </c>
      <c r="G191" s="84" t="s">
        <v>34</v>
      </c>
      <c r="H191" s="31" t="s">
        <v>2749</v>
      </c>
      <c r="I191" s="205">
        <v>1</v>
      </c>
      <c r="J191" s="84" t="s">
        <v>190</v>
      </c>
      <c r="K191" s="31" t="s">
        <v>34</v>
      </c>
      <c r="L191" s="31"/>
      <c r="M191" s="169"/>
      <c r="N191" s="148" t="s">
        <v>2750</v>
      </c>
      <c r="O191" s="44" t="s">
        <v>52</v>
      </c>
      <c r="P191" s="43" t="s">
        <v>1518</v>
      </c>
      <c r="Q191" s="205"/>
      <c r="R191" s="84" t="s">
        <v>188</v>
      </c>
      <c r="S191" s="31" t="s">
        <v>34</v>
      </c>
      <c r="T191" s="31"/>
      <c r="U191" s="169"/>
      <c r="V191" s="150" t="s">
        <v>2751</v>
      </c>
      <c r="W191" s="141" t="str" cm="1">
        <f t="array" ref="W191">IF(SUM(LEN(B191:V191))=0,"",IF(OR(OR(ISBLANK(F191),SUM(LEN(C191),LEN(D191))=0),AND(NOT(E191="Unknown"),ISBLANK(J191)),AND(NOT(O191="Unknown"),ISBLANK(R191))),"Missing Information", INDEX(Table15[Entire Service Line Classification], MATCH(SUMIFS(Table15[Unique ID],Table15[System-Owned Portion],E191,Table15[If Material Anything Other than "Lead" in Column E,Was Material Ever Previously Lead?],G191,Table15[Customer-Owned Portion],O191),Table15[Unique ID],0),0)))</f>
        <v>Non-lead</v>
      </c>
      <c r="X191"/>
    </row>
    <row r="192" spans="2:24" ht="75" x14ac:dyDescent="0.25">
      <c r="B192" s="146" t="s">
        <v>2752</v>
      </c>
      <c r="C192" s="31" t="s">
        <v>2753</v>
      </c>
      <c r="D192" s="32" t="s">
        <v>2754</v>
      </c>
      <c r="E192" s="44" t="s">
        <v>43</v>
      </c>
      <c r="F192" s="43" t="s">
        <v>34</v>
      </c>
      <c r="G192" s="84" t="s">
        <v>34</v>
      </c>
      <c r="H192" s="31" t="s">
        <v>2749</v>
      </c>
      <c r="I192" s="205">
        <v>1</v>
      </c>
      <c r="J192" s="84" t="s">
        <v>190</v>
      </c>
      <c r="K192" s="31" t="s">
        <v>34</v>
      </c>
      <c r="L192" s="31"/>
      <c r="M192" s="169"/>
      <c r="N192" s="148" t="s">
        <v>2750</v>
      </c>
      <c r="O192" s="44" t="s">
        <v>52</v>
      </c>
      <c r="P192" s="43" t="s">
        <v>921</v>
      </c>
      <c r="Q192" s="205"/>
      <c r="R192" s="84" t="s">
        <v>188</v>
      </c>
      <c r="S192" s="31" t="s">
        <v>34</v>
      </c>
      <c r="T192" s="31"/>
      <c r="U192" s="169"/>
      <c r="V192" s="150" t="s">
        <v>2755</v>
      </c>
      <c r="W192" s="141" t="str" cm="1">
        <f t="array" ref="W192">IF(SUM(LEN(B192:V192))=0,"",IF(OR(OR(ISBLANK(F192),SUM(LEN(C192),LEN(D192))=0),AND(NOT(E192="Unknown"),ISBLANK(J192)),AND(NOT(O192="Unknown"),ISBLANK(R192))),"Missing Information", INDEX(Table15[Entire Service Line Classification], MATCH(SUMIFS(Table15[Unique ID],Table15[System-Owned Portion],E192,Table15[If Material Anything Other than "Lead" in Column E,Was Material Ever Previously Lead?],G192,Table15[Customer-Owned Portion],O192),Table15[Unique ID],0),0)))</f>
        <v>Non-lead</v>
      </c>
      <c r="X192"/>
    </row>
    <row r="193" spans="2:24" ht="75" x14ac:dyDescent="0.25">
      <c r="B193" s="146" t="s">
        <v>3875</v>
      </c>
      <c r="C193" s="31" t="s">
        <v>3876</v>
      </c>
      <c r="D193" s="32" t="s">
        <v>3877</v>
      </c>
      <c r="E193" s="44" t="s">
        <v>43</v>
      </c>
      <c r="F193" s="43" t="s">
        <v>34</v>
      </c>
      <c r="G193" s="84" t="s">
        <v>34</v>
      </c>
      <c r="H193" s="31"/>
      <c r="I193" s="205"/>
      <c r="J193" s="84" t="s">
        <v>106</v>
      </c>
      <c r="K193" s="31" t="s">
        <v>36</v>
      </c>
      <c r="L193" s="31" t="s">
        <v>95</v>
      </c>
      <c r="M193" s="169" t="s">
        <v>3534</v>
      </c>
      <c r="N193" s="148" t="s">
        <v>3540</v>
      </c>
      <c r="O193" s="44" t="s">
        <v>35</v>
      </c>
      <c r="P193" s="43"/>
      <c r="Q193" s="205"/>
      <c r="R193" s="84" t="s">
        <v>106</v>
      </c>
      <c r="S193" s="31" t="s">
        <v>36</v>
      </c>
      <c r="T193" s="31" t="s">
        <v>95</v>
      </c>
      <c r="U193" s="169" t="s">
        <v>3534</v>
      </c>
      <c r="V193" s="150" t="s">
        <v>3878</v>
      </c>
      <c r="W193" s="141" t="str" cm="1">
        <f t="array" ref="W193">IF(SUM(LEN(B193:V193))=0,"",IF(OR(OR(ISBLANK(F193),SUM(LEN(C193),LEN(D193))=0),AND(NOT(E193="Unknown"),ISBLANK(J193)),AND(NOT(O193="Unknown"),ISBLANK(R193))),"Missing Information", INDEX(Table15[Entire Service Line Classification], MATCH(SUMIFS(Table15[Unique ID],Table15[System-Owned Portion],E193,Table15[If Material Anything Other than "Lead" in Column E,Was Material Ever Previously Lead?],G193,Table15[Customer-Owned Portion],O193),Table15[Unique ID],0),0)))</f>
        <v>Non-lead</v>
      </c>
      <c r="X193"/>
    </row>
    <row r="194" spans="2:24" ht="75" x14ac:dyDescent="0.25">
      <c r="B194" s="146" t="s">
        <v>3879</v>
      </c>
      <c r="C194" s="31" t="s">
        <v>3880</v>
      </c>
      <c r="D194" s="32" t="s">
        <v>3881</v>
      </c>
      <c r="E194" s="44" t="s">
        <v>43</v>
      </c>
      <c r="F194" s="43" t="s">
        <v>34</v>
      </c>
      <c r="G194" s="84" t="s">
        <v>34</v>
      </c>
      <c r="H194" s="31"/>
      <c r="I194" s="205"/>
      <c r="J194" s="84" t="s">
        <v>106</v>
      </c>
      <c r="K194" s="31" t="s">
        <v>36</v>
      </c>
      <c r="L194" s="31" t="s">
        <v>95</v>
      </c>
      <c r="M194" s="169" t="s">
        <v>3524</v>
      </c>
      <c r="N194" s="148" t="s">
        <v>3525</v>
      </c>
      <c r="O194" s="44" t="s">
        <v>43</v>
      </c>
      <c r="P194" s="43"/>
      <c r="Q194" s="205"/>
      <c r="R194" s="84" t="s">
        <v>106</v>
      </c>
      <c r="S194" s="31" t="s">
        <v>36</v>
      </c>
      <c r="T194" s="31" t="s">
        <v>95</v>
      </c>
      <c r="U194" s="169" t="s">
        <v>3524</v>
      </c>
      <c r="V194" s="150" t="s">
        <v>3882</v>
      </c>
      <c r="W194" s="141" t="str" cm="1">
        <f t="array" ref="W194">IF(SUM(LEN(B194:V194))=0,"",IF(OR(OR(ISBLANK(F194),SUM(LEN(C194),LEN(D194))=0),AND(NOT(E194="Unknown"),ISBLANK(J194)),AND(NOT(O194="Unknown"),ISBLANK(R194))),"Missing Information", INDEX(Table15[Entire Service Line Classification], MATCH(SUMIFS(Table15[Unique ID],Table15[System-Owned Portion],E194,Table15[If Material Anything Other than "Lead" in Column E,Was Material Ever Previously Lead?],G194,Table15[Customer-Owned Portion],O194),Table15[Unique ID],0),0)))</f>
        <v>Non-lead</v>
      </c>
      <c r="X194"/>
    </row>
    <row r="195" spans="2:24" ht="225" x14ac:dyDescent="0.25">
      <c r="B195" s="146" t="s">
        <v>3883</v>
      </c>
      <c r="C195" s="31" t="s">
        <v>3884</v>
      </c>
      <c r="D195" s="32" t="s">
        <v>3885</v>
      </c>
      <c r="E195" s="44" t="s">
        <v>52</v>
      </c>
      <c r="F195" s="43" t="s">
        <v>34</v>
      </c>
      <c r="G195" s="84" t="s">
        <v>34</v>
      </c>
      <c r="H195" s="31"/>
      <c r="I195" s="205"/>
      <c r="J195" s="84" t="s">
        <v>105</v>
      </c>
      <c r="K195" s="31" t="s">
        <v>34</v>
      </c>
      <c r="L195" s="31"/>
      <c r="M195" s="169"/>
      <c r="N195" s="148" t="s">
        <v>3366</v>
      </c>
      <c r="O195" s="44" t="s">
        <v>52</v>
      </c>
      <c r="P195" s="43"/>
      <c r="Q195" s="205"/>
      <c r="R195" s="84" t="s">
        <v>105</v>
      </c>
      <c r="S195" s="31" t="s">
        <v>34</v>
      </c>
      <c r="T195" s="31"/>
      <c r="U195" s="169"/>
      <c r="V195" s="150" t="s">
        <v>3366</v>
      </c>
      <c r="W195" s="141" t="str" cm="1">
        <f t="array" ref="W195">IF(SUM(LEN(B195:V195))=0,"",IF(OR(OR(ISBLANK(F195),SUM(LEN(C195),LEN(D195))=0),AND(NOT(E195="Unknown"),ISBLANK(J195)),AND(NOT(O195="Unknown"),ISBLANK(R195))),"Missing Information", INDEX(Table15[Entire Service Line Classification], MATCH(SUMIFS(Table15[Unique ID],Table15[System-Owned Portion],E195,Table15[If Material Anything Other than "Lead" in Column E,Was Material Ever Previously Lead?],G195,Table15[Customer-Owned Portion],O195),Table15[Unique ID],0),0)))</f>
        <v>Non-lead</v>
      </c>
      <c r="X195"/>
    </row>
    <row r="196" spans="2:24" ht="60" x14ac:dyDescent="0.25">
      <c r="B196" s="146" t="s">
        <v>3886</v>
      </c>
      <c r="C196" s="31" t="s">
        <v>3887</v>
      </c>
      <c r="D196" s="32" t="s">
        <v>3888</v>
      </c>
      <c r="E196" s="44" t="s">
        <v>43</v>
      </c>
      <c r="F196" s="43" t="s">
        <v>34</v>
      </c>
      <c r="G196" s="84" t="s">
        <v>34</v>
      </c>
      <c r="H196" s="31"/>
      <c r="I196" s="205"/>
      <c r="J196" s="84" t="s">
        <v>106</v>
      </c>
      <c r="K196" s="31" t="s">
        <v>36</v>
      </c>
      <c r="L196" s="31" t="s">
        <v>95</v>
      </c>
      <c r="M196" s="169" t="s">
        <v>3601</v>
      </c>
      <c r="N196" s="148" t="s">
        <v>3889</v>
      </c>
      <c r="O196" s="44" t="s">
        <v>35</v>
      </c>
      <c r="P196" s="43"/>
      <c r="Q196" s="205"/>
      <c r="R196" s="84" t="s">
        <v>106</v>
      </c>
      <c r="S196" s="31" t="s">
        <v>36</v>
      </c>
      <c r="T196" s="31" t="s">
        <v>95</v>
      </c>
      <c r="U196" s="169" t="s">
        <v>3601</v>
      </c>
      <c r="V196" s="150" t="s">
        <v>3890</v>
      </c>
      <c r="W196" s="141" t="str" cm="1">
        <f t="array" ref="W196">IF(SUM(LEN(B196:V196))=0,"",IF(OR(OR(ISBLANK(F196),SUM(LEN(C196),LEN(D196))=0),AND(NOT(E196="Unknown"),ISBLANK(J196)),AND(NOT(O196="Unknown"),ISBLANK(R196))),"Missing Information", INDEX(Table15[Entire Service Line Classification], MATCH(SUMIFS(Table15[Unique ID],Table15[System-Owned Portion],E196,Table15[If Material Anything Other than "Lead" in Column E,Was Material Ever Previously Lead?],G196,Table15[Customer-Owned Portion],O196),Table15[Unique ID],0),0)))</f>
        <v>Non-lead</v>
      </c>
      <c r="X196"/>
    </row>
    <row r="197" spans="2:24" ht="90" x14ac:dyDescent="0.25">
      <c r="B197" s="146" t="s">
        <v>2576</v>
      </c>
      <c r="C197" s="31" t="s">
        <v>2577</v>
      </c>
      <c r="D197" s="32" t="s">
        <v>2578</v>
      </c>
      <c r="E197" s="44" t="s">
        <v>199</v>
      </c>
      <c r="F197" s="43" t="s">
        <v>34</v>
      </c>
      <c r="G197" s="84" t="s">
        <v>34</v>
      </c>
      <c r="H197" s="31" t="s">
        <v>2567</v>
      </c>
      <c r="I197" s="205"/>
      <c r="J197" s="84" t="s">
        <v>188</v>
      </c>
      <c r="K197" s="31" t="s">
        <v>34</v>
      </c>
      <c r="L197" s="31"/>
      <c r="M197" s="169"/>
      <c r="N197" s="148" t="s">
        <v>2568</v>
      </c>
      <c r="O197" s="44" t="s">
        <v>200</v>
      </c>
      <c r="P197" s="43" t="s">
        <v>661</v>
      </c>
      <c r="Q197" s="205"/>
      <c r="R197" s="84" t="s">
        <v>188</v>
      </c>
      <c r="S197" s="31" t="s">
        <v>34</v>
      </c>
      <c r="T197" s="31"/>
      <c r="U197" s="169"/>
      <c r="V197" s="150" t="s">
        <v>2569</v>
      </c>
      <c r="W197" s="141" t="str" cm="1">
        <f t="array" ref="W197">IF(SUM(LEN(B197:V197))=0,"",IF(OR(OR(ISBLANK(F197),SUM(LEN(C197),LEN(D197))=0),AND(NOT(E197="Unknown"),ISBLANK(J197)),AND(NOT(O197="Unknown"),ISBLANK(R197))),"Missing Information", INDEX(Table15[Entire Service Line Classification], MATCH(SUMIFS(Table15[Unique ID],Table15[System-Owned Portion],E197,Table15[If Material Anything Other than "Lead" in Column E,Was Material Ever Previously Lead?],G197,Table15[Customer-Owned Portion],O197),Table15[Unique ID],0),0)))</f>
        <v>Non-lead</v>
      </c>
      <c r="X197"/>
    </row>
    <row r="198" spans="2:24" ht="90" x14ac:dyDescent="0.25">
      <c r="B198" s="146" t="s">
        <v>2564</v>
      </c>
      <c r="C198" s="31" t="s">
        <v>2565</v>
      </c>
      <c r="D198" s="32" t="s">
        <v>2566</v>
      </c>
      <c r="E198" s="44" t="s">
        <v>199</v>
      </c>
      <c r="F198" s="43" t="s">
        <v>34</v>
      </c>
      <c r="G198" s="84" t="s">
        <v>34</v>
      </c>
      <c r="H198" s="31" t="s">
        <v>2567</v>
      </c>
      <c r="I198" s="205">
        <v>1</v>
      </c>
      <c r="J198" s="84" t="s">
        <v>188</v>
      </c>
      <c r="K198" s="31" t="s">
        <v>34</v>
      </c>
      <c r="L198" s="31"/>
      <c r="M198" s="169"/>
      <c r="N198" s="148" t="s">
        <v>2568</v>
      </c>
      <c r="O198" s="44" t="s">
        <v>200</v>
      </c>
      <c r="P198" s="43" t="s">
        <v>661</v>
      </c>
      <c r="Q198" s="205"/>
      <c r="R198" s="84" t="s">
        <v>188</v>
      </c>
      <c r="S198" s="31" t="s">
        <v>34</v>
      </c>
      <c r="T198" s="31"/>
      <c r="U198" s="169"/>
      <c r="V198" s="150" t="s">
        <v>2569</v>
      </c>
      <c r="W198" s="141" t="str" cm="1">
        <f t="array" ref="W198">IF(SUM(LEN(B198:V198))=0,"",IF(OR(OR(ISBLANK(F198),SUM(LEN(C198),LEN(D198))=0),AND(NOT(E198="Unknown"),ISBLANK(J198)),AND(NOT(O198="Unknown"),ISBLANK(R198))),"Missing Information", INDEX(Table15[Entire Service Line Classification], MATCH(SUMIFS(Table15[Unique ID],Table15[System-Owned Portion],E198,Table15[If Material Anything Other than "Lead" in Column E,Was Material Ever Previously Lead?],G198,Table15[Customer-Owned Portion],O198),Table15[Unique ID],0),0)))</f>
        <v>Non-lead</v>
      </c>
      <c r="X198"/>
    </row>
    <row r="199" spans="2:24" ht="90" x14ac:dyDescent="0.25">
      <c r="B199" s="146" t="s">
        <v>2570</v>
      </c>
      <c r="C199" s="31" t="s">
        <v>2571</v>
      </c>
      <c r="D199" s="32" t="s">
        <v>2572</v>
      </c>
      <c r="E199" s="44" t="s">
        <v>199</v>
      </c>
      <c r="F199" s="43" t="s">
        <v>34</v>
      </c>
      <c r="G199" s="84" t="s">
        <v>34</v>
      </c>
      <c r="H199" s="31" t="s">
        <v>2567</v>
      </c>
      <c r="I199" s="205">
        <v>1</v>
      </c>
      <c r="J199" s="84" t="s">
        <v>188</v>
      </c>
      <c r="K199" s="31" t="s">
        <v>34</v>
      </c>
      <c r="L199" s="31"/>
      <c r="M199" s="169"/>
      <c r="N199" s="148" t="s">
        <v>2568</v>
      </c>
      <c r="O199" s="44" t="s">
        <v>200</v>
      </c>
      <c r="P199" s="43" t="s">
        <v>661</v>
      </c>
      <c r="Q199" s="205"/>
      <c r="R199" s="84" t="s">
        <v>188</v>
      </c>
      <c r="S199" s="31" t="s">
        <v>34</v>
      </c>
      <c r="T199" s="31"/>
      <c r="U199" s="169"/>
      <c r="V199" s="150" t="s">
        <v>2569</v>
      </c>
      <c r="W199" s="141" t="str" cm="1">
        <f t="array" ref="W199">IF(SUM(LEN(B199:V199))=0,"",IF(OR(OR(ISBLANK(F199),SUM(LEN(C199),LEN(D199))=0),AND(NOT(E199="Unknown"),ISBLANK(J199)),AND(NOT(O199="Unknown"),ISBLANK(R199))),"Missing Information", INDEX(Table15[Entire Service Line Classification], MATCH(SUMIFS(Table15[Unique ID],Table15[System-Owned Portion],E199,Table15[If Material Anything Other than "Lead" in Column E,Was Material Ever Previously Lead?],G199,Table15[Customer-Owned Portion],O199),Table15[Unique ID],0),0)))</f>
        <v>Non-lead</v>
      </c>
      <c r="X199"/>
    </row>
    <row r="200" spans="2:24" ht="90" x14ac:dyDescent="0.25">
      <c r="B200" s="146" t="s">
        <v>2573</v>
      </c>
      <c r="C200" s="31" t="s">
        <v>2574</v>
      </c>
      <c r="D200" s="32" t="s">
        <v>2575</v>
      </c>
      <c r="E200" s="44" t="s">
        <v>199</v>
      </c>
      <c r="F200" s="43" t="s">
        <v>34</v>
      </c>
      <c r="G200" s="84" t="s">
        <v>34</v>
      </c>
      <c r="H200" s="31" t="s">
        <v>2567</v>
      </c>
      <c r="I200" s="205">
        <v>1</v>
      </c>
      <c r="J200" s="84" t="s">
        <v>188</v>
      </c>
      <c r="K200" s="31" t="s">
        <v>34</v>
      </c>
      <c r="L200" s="31"/>
      <c r="M200" s="169"/>
      <c r="N200" s="148" t="s">
        <v>2568</v>
      </c>
      <c r="O200" s="44" t="s">
        <v>200</v>
      </c>
      <c r="P200" s="43" t="s">
        <v>661</v>
      </c>
      <c r="Q200" s="205"/>
      <c r="R200" s="84" t="s">
        <v>188</v>
      </c>
      <c r="S200" s="31" t="s">
        <v>34</v>
      </c>
      <c r="T200" s="31"/>
      <c r="U200" s="169"/>
      <c r="V200" s="150" t="s">
        <v>2569</v>
      </c>
      <c r="W200" s="141" t="str" cm="1">
        <f t="array" ref="W200">IF(SUM(LEN(B200:V200))=0,"",IF(OR(OR(ISBLANK(F200),SUM(LEN(C200),LEN(D200))=0),AND(NOT(E200="Unknown"),ISBLANK(J200)),AND(NOT(O200="Unknown"),ISBLANK(R200))),"Missing Information", INDEX(Table15[Entire Service Line Classification], MATCH(SUMIFS(Table15[Unique ID],Table15[System-Owned Portion],E200,Table15[If Material Anything Other than "Lead" in Column E,Was Material Ever Previously Lead?],G200,Table15[Customer-Owned Portion],O200),Table15[Unique ID],0),0)))</f>
        <v>Non-lead</v>
      </c>
      <c r="X200"/>
    </row>
    <row r="201" spans="2:24" ht="90" x14ac:dyDescent="0.25">
      <c r="B201" s="146" t="s">
        <v>2734</v>
      </c>
      <c r="C201" s="31" t="s">
        <v>2735</v>
      </c>
      <c r="D201" s="32" t="s">
        <v>2736</v>
      </c>
      <c r="E201" s="44" t="s">
        <v>201</v>
      </c>
      <c r="F201" s="43" t="s">
        <v>34</v>
      </c>
      <c r="G201" s="84" t="s">
        <v>34</v>
      </c>
      <c r="H201" s="31" t="s">
        <v>1225</v>
      </c>
      <c r="I201" s="205">
        <v>1</v>
      </c>
      <c r="J201" s="84" t="s">
        <v>188</v>
      </c>
      <c r="K201" s="31" t="s">
        <v>34</v>
      </c>
      <c r="L201" s="31"/>
      <c r="M201" s="169"/>
      <c r="N201" s="148" t="s">
        <v>1226</v>
      </c>
      <c r="O201" s="44" t="s">
        <v>200</v>
      </c>
      <c r="P201" s="43" t="s">
        <v>1225</v>
      </c>
      <c r="Q201" s="205"/>
      <c r="R201" s="84" t="s">
        <v>188</v>
      </c>
      <c r="S201" s="31" t="s">
        <v>34</v>
      </c>
      <c r="T201" s="31"/>
      <c r="U201" s="169"/>
      <c r="V201" s="150" t="s">
        <v>1227</v>
      </c>
      <c r="W201" s="141" t="str" cm="1">
        <f t="array" ref="W201">IF(SUM(LEN(B201:V201))=0,"",IF(OR(OR(ISBLANK(F201),SUM(LEN(C201),LEN(D201))=0),AND(NOT(E201="Unknown"),ISBLANK(J201)),AND(NOT(O201="Unknown"),ISBLANK(R201))),"Missing Information", INDEX(Table15[Entire Service Line Classification], MATCH(SUMIFS(Table15[Unique ID],Table15[System-Owned Portion],E201,Table15[If Material Anything Other than "Lead" in Column E,Was Material Ever Previously Lead?],G201,Table15[Customer-Owned Portion],O201),Table15[Unique ID],0),0)))</f>
        <v>Non-lead</v>
      </c>
      <c r="X201"/>
    </row>
    <row r="202" spans="2:24" ht="90" x14ac:dyDescent="0.25">
      <c r="B202" s="146" t="s">
        <v>2737</v>
      </c>
      <c r="C202" s="31" t="s">
        <v>2738</v>
      </c>
      <c r="D202" s="32" t="s">
        <v>2739</v>
      </c>
      <c r="E202" s="44" t="s">
        <v>201</v>
      </c>
      <c r="F202" s="43" t="s">
        <v>34</v>
      </c>
      <c r="G202" s="84" t="s">
        <v>34</v>
      </c>
      <c r="H202" s="31" t="s">
        <v>1225</v>
      </c>
      <c r="I202" s="205">
        <v>1</v>
      </c>
      <c r="J202" s="84" t="s">
        <v>188</v>
      </c>
      <c r="K202" s="31" t="s">
        <v>34</v>
      </c>
      <c r="L202" s="31"/>
      <c r="M202" s="169"/>
      <c r="N202" s="148" t="s">
        <v>1226</v>
      </c>
      <c r="O202" s="44" t="s">
        <v>200</v>
      </c>
      <c r="P202" s="43" t="s">
        <v>1225</v>
      </c>
      <c r="Q202" s="205"/>
      <c r="R202" s="84" t="s">
        <v>188</v>
      </c>
      <c r="S202" s="31" t="s">
        <v>34</v>
      </c>
      <c r="T202" s="31"/>
      <c r="U202" s="169"/>
      <c r="V202" s="150" t="s">
        <v>1227</v>
      </c>
      <c r="W202" s="141" t="str" cm="1">
        <f t="array" ref="W202">IF(SUM(LEN(B202:V202))=0,"",IF(OR(OR(ISBLANK(F202),SUM(LEN(C202),LEN(D202))=0),AND(NOT(E202="Unknown"),ISBLANK(J202)),AND(NOT(O202="Unknown"),ISBLANK(R202))),"Missing Information", INDEX(Table15[Entire Service Line Classification], MATCH(SUMIFS(Table15[Unique ID],Table15[System-Owned Portion],E202,Table15[If Material Anything Other than "Lead" in Column E,Was Material Ever Previously Lead?],G202,Table15[Customer-Owned Portion],O202),Table15[Unique ID],0),0)))</f>
        <v>Non-lead</v>
      </c>
      <c r="X202"/>
    </row>
    <row r="203" spans="2:24" ht="90" x14ac:dyDescent="0.25">
      <c r="B203" s="146" t="s">
        <v>1222</v>
      </c>
      <c r="C203" s="31" t="s">
        <v>1223</v>
      </c>
      <c r="D203" s="32" t="s">
        <v>1224</v>
      </c>
      <c r="E203" s="44" t="s">
        <v>201</v>
      </c>
      <c r="F203" s="43" t="s">
        <v>34</v>
      </c>
      <c r="G203" s="84" t="s">
        <v>34</v>
      </c>
      <c r="H203" s="31" t="s">
        <v>1225</v>
      </c>
      <c r="I203" s="205">
        <v>1</v>
      </c>
      <c r="J203" s="84" t="s">
        <v>188</v>
      </c>
      <c r="K203" s="31" t="s">
        <v>34</v>
      </c>
      <c r="L203" s="31"/>
      <c r="M203" s="169"/>
      <c r="N203" s="148" t="s">
        <v>1226</v>
      </c>
      <c r="O203" s="44" t="s">
        <v>200</v>
      </c>
      <c r="P203" s="43" t="s">
        <v>1225</v>
      </c>
      <c r="Q203" s="205"/>
      <c r="R203" s="84" t="s">
        <v>188</v>
      </c>
      <c r="S203" s="31" t="s">
        <v>34</v>
      </c>
      <c r="T203" s="31"/>
      <c r="U203" s="169"/>
      <c r="V203" s="150" t="s">
        <v>1227</v>
      </c>
      <c r="W203" s="141" t="str" cm="1">
        <f t="array" ref="W203">IF(SUM(LEN(B203:V203))=0,"",IF(OR(OR(ISBLANK(F203),SUM(LEN(C203),LEN(D203))=0),AND(NOT(E203="Unknown"),ISBLANK(J203)),AND(NOT(O203="Unknown"),ISBLANK(R203))),"Missing Information", INDEX(Table15[Entire Service Line Classification], MATCH(SUMIFS(Table15[Unique ID],Table15[System-Owned Portion],E203,Table15[If Material Anything Other than "Lead" in Column E,Was Material Ever Previously Lead?],G203,Table15[Customer-Owned Portion],O203),Table15[Unique ID],0),0)))</f>
        <v>Non-lead</v>
      </c>
      <c r="X203"/>
    </row>
    <row r="204" spans="2:24" ht="90" x14ac:dyDescent="0.25">
      <c r="B204" s="146" t="s">
        <v>2743</v>
      </c>
      <c r="C204" s="31" t="s">
        <v>2744</v>
      </c>
      <c r="D204" s="32" t="s">
        <v>2745</v>
      </c>
      <c r="E204" s="44" t="s">
        <v>201</v>
      </c>
      <c r="F204" s="43" t="s">
        <v>34</v>
      </c>
      <c r="G204" s="84" t="s">
        <v>34</v>
      </c>
      <c r="H204" s="31" t="s">
        <v>1225</v>
      </c>
      <c r="I204" s="205">
        <v>1</v>
      </c>
      <c r="J204" s="84" t="s">
        <v>188</v>
      </c>
      <c r="K204" s="31" t="s">
        <v>34</v>
      </c>
      <c r="L204" s="31"/>
      <c r="M204" s="169"/>
      <c r="N204" s="148" t="s">
        <v>1226</v>
      </c>
      <c r="O204" s="44" t="s">
        <v>200</v>
      </c>
      <c r="P204" s="43" t="s">
        <v>1225</v>
      </c>
      <c r="Q204" s="205"/>
      <c r="R204" s="84" t="s">
        <v>188</v>
      </c>
      <c r="S204" s="31" t="s">
        <v>34</v>
      </c>
      <c r="T204" s="31"/>
      <c r="U204" s="169"/>
      <c r="V204" s="150" t="s">
        <v>1227</v>
      </c>
      <c r="W204" s="141" t="str" cm="1">
        <f t="array" ref="W204">IF(SUM(LEN(B204:V204))=0,"",IF(OR(OR(ISBLANK(F204),SUM(LEN(C204),LEN(D204))=0),AND(NOT(E204="Unknown"),ISBLANK(J204)),AND(NOT(O204="Unknown"),ISBLANK(R204))),"Missing Information", INDEX(Table15[Entire Service Line Classification], MATCH(SUMIFS(Table15[Unique ID],Table15[System-Owned Portion],E204,Table15[If Material Anything Other than "Lead" in Column E,Was Material Ever Previously Lead?],G204,Table15[Customer-Owned Portion],O204),Table15[Unique ID],0),0)))</f>
        <v>Non-lead</v>
      </c>
      <c r="X204"/>
    </row>
    <row r="205" spans="2:24" ht="90" x14ac:dyDescent="0.25">
      <c r="B205" s="146" t="s">
        <v>2740</v>
      </c>
      <c r="C205" s="31" t="s">
        <v>2741</v>
      </c>
      <c r="D205" s="32" t="s">
        <v>2742</v>
      </c>
      <c r="E205" s="44" t="s">
        <v>201</v>
      </c>
      <c r="F205" s="43" t="s">
        <v>34</v>
      </c>
      <c r="G205" s="84" t="s">
        <v>34</v>
      </c>
      <c r="H205" s="31" t="s">
        <v>1225</v>
      </c>
      <c r="I205" s="205">
        <v>1</v>
      </c>
      <c r="J205" s="84" t="s">
        <v>188</v>
      </c>
      <c r="K205" s="31" t="s">
        <v>34</v>
      </c>
      <c r="L205" s="31"/>
      <c r="M205" s="169"/>
      <c r="N205" s="148" t="s">
        <v>1226</v>
      </c>
      <c r="O205" s="44" t="s">
        <v>200</v>
      </c>
      <c r="P205" s="43" t="s">
        <v>1225</v>
      </c>
      <c r="Q205" s="205"/>
      <c r="R205" s="84" t="s">
        <v>188</v>
      </c>
      <c r="S205" s="31" t="s">
        <v>34</v>
      </c>
      <c r="T205" s="31"/>
      <c r="U205" s="169"/>
      <c r="V205" s="150" t="s">
        <v>1227</v>
      </c>
      <c r="W205" s="141" t="str" cm="1">
        <f t="array" ref="W205">IF(SUM(LEN(B205:V205))=0,"",IF(OR(OR(ISBLANK(F205),SUM(LEN(C205),LEN(D205))=0),AND(NOT(E205="Unknown"),ISBLANK(J205)),AND(NOT(O205="Unknown"),ISBLANK(R205))),"Missing Information", INDEX(Table15[Entire Service Line Classification], MATCH(SUMIFS(Table15[Unique ID],Table15[System-Owned Portion],E205,Table15[If Material Anything Other than "Lead" in Column E,Was Material Ever Previously Lead?],G205,Table15[Customer-Owned Portion],O205),Table15[Unique ID],0),0)))</f>
        <v>Non-lead</v>
      </c>
      <c r="X205"/>
    </row>
    <row r="206" spans="2:24" ht="30" x14ac:dyDescent="0.25">
      <c r="B206" s="146" t="s">
        <v>361</v>
      </c>
      <c r="C206" s="31" t="s">
        <v>362</v>
      </c>
      <c r="D206" s="32" t="s">
        <v>363</v>
      </c>
      <c r="E206" s="44" t="s">
        <v>52</v>
      </c>
      <c r="F206" s="43" t="s">
        <v>34</v>
      </c>
      <c r="G206" s="84" t="s">
        <v>34</v>
      </c>
      <c r="H206" s="31"/>
      <c r="I206" s="205">
        <v>4</v>
      </c>
      <c r="J206" s="84" t="s">
        <v>217</v>
      </c>
      <c r="K206" s="31" t="s">
        <v>34</v>
      </c>
      <c r="L206" s="31"/>
      <c r="M206" s="169"/>
      <c r="N206" s="148" t="s">
        <v>633</v>
      </c>
      <c r="O206" s="44" t="s">
        <v>52</v>
      </c>
      <c r="P206" s="43"/>
      <c r="Q206" s="205">
        <v>4</v>
      </c>
      <c r="R206" s="84" t="s">
        <v>217</v>
      </c>
      <c r="S206" s="31" t="s">
        <v>34</v>
      </c>
      <c r="T206" s="31"/>
      <c r="U206" s="169"/>
      <c r="V206" s="150" t="s">
        <v>633</v>
      </c>
      <c r="W206" s="141" t="str" cm="1">
        <f t="array" ref="W206">IF(SUM(LEN(B206:V206))=0,"",IF(OR(OR(ISBLANK(F206),SUM(LEN(C206),LEN(D206))=0),AND(NOT(E206="Unknown"),ISBLANK(J206)),AND(NOT(O206="Unknown"),ISBLANK(R206))),"Missing Information", INDEX(Table15[Entire Service Line Classification], MATCH(SUMIFS(Table15[Unique ID],Table15[System-Owned Portion],E206,Table15[If Material Anything Other than "Lead" in Column E,Was Material Ever Previously Lead?],G206,Table15[Customer-Owned Portion],O206),Table15[Unique ID],0),0)))</f>
        <v>Non-lead</v>
      </c>
      <c r="X206"/>
    </row>
    <row r="207" spans="2:24" ht="75" x14ac:dyDescent="0.25">
      <c r="B207" s="146" t="s">
        <v>3891</v>
      </c>
      <c r="C207" s="31" t="s">
        <v>3892</v>
      </c>
      <c r="D207" s="32" t="s">
        <v>3893</v>
      </c>
      <c r="E207" s="44" t="s">
        <v>43</v>
      </c>
      <c r="F207" s="43" t="s">
        <v>34</v>
      </c>
      <c r="G207" s="84" t="s">
        <v>34</v>
      </c>
      <c r="H207" s="31"/>
      <c r="I207" s="205"/>
      <c r="J207" s="84" t="s">
        <v>106</v>
      </c>
      <c r="K207" s="31" t="s">
        <v>36</v>
      </c>
      <c r="L207" s="31" t="s">
        <v>95</v>
      </c>
      <c r="M207" s="169" t="s">
        <v>3481</v>
      </c>
      <c r="N207" s="148" t="s">
        <v>3482</v>
      </c>
      <c r="O207" s="44" t="s">
        <v>43</v>
      </c>
      <c r="P207" s="43"/>
      <c r="Q207" s="205"/>
      <c r="R207" s="84" t="s">
        <v>106</v>
      </c>
      <c r="S207" s="31" t="s">
        <v>36</v>
      </c>
      <c r="T207" s="31" t="s">
        <v>95</v>
      </c>
      <c r="U207" s="169" t="s">
        <v>3481</v>
      </c>
      <c r="V207" s="150" t="s">
        <v>3482</v>
      </c>
      <c r="W207" s="141" t="str" cm="1">
        <f t="array" ref="W207">IF(SUM(LEN(B207:V207))=0,"",IF(OR(OR(ISBLANK(F207),SUM(LEN(C207),LEN(D207))=0),AND(NOT(E207="Unknown"),ISBLANK(J207)),AND(NOT(O207="Unknown"),ISBLANK(R207))),"Missing Information", INDEX(Table15[Entire Service Line Classification], MATCH(SUMIFS(Table15[Unique ID],Table15[System-Owned Portion],E207,Table15[If Material Anything Other than "Lead" in Column E,Was Material Ever Previously Lead?],G207,Table15[Customer-Owned Portion],O207),Table15[Unique ID],0),0)))</f>
        <v>Non-lead</v>
      </c>
      <c r="X207"/>
    </row>
    <row r="208" spans="2:24" ht="225" x14ac:dyDescent="0.25">
      <c r="B208" s="146" t="s">
        <v>3894</v>
      </c>
      <c r="C208" s="31" t="s">
        <v>3895</v>
      </c>
      <c r="D208" s="32" t="s">
        <v>3896</v>
      </c>
      <c r="E208" s="44" t="s">
        <v>52</v>
      </c>
      <c r="F208" s="43" t="s">
        <v>34</v>
      </c>
      <c r="G208" s="84" t="s">
        <v>34</v>
      </c>
      <c r="H208" s="31"/>
      <c r="I208" s="205"/>
      <c r="J208" s="84" t="s">
        <v>105</v>
      </c>
      <c r="K208" s="31" t="s">
        <v>34</v>
      </c>
      <c r="L208" s="31"/>
      <c r="M208" s="169"/>
      <c r="N208" s="148" t="s">
        <v>3366</v>
      </c>
      <c r="O208" s="44" t="s">
        <v>52</v>
      </c>
      <c r="P208" s="43"/>
      <c r="Q208" s="205"/>
      <c r="R208" s="84" t="s">
        <v>105</v>
      </c>
      <c r="S208" s="31" t="s">
        <v>34</v>
      </c>
      <c r="T208" s="31"/>
      <c r="U208" s="169"/>
      <c r="V208" s="150" t="s">
        <v>3366</v>
      </c>
      <c r="W208" s="141" t="str" cm="1">
        <f t="array" ref="W208">IF(SUM(LEN(B208:V208))=0,"",IF(OR(OR(ISBLANK(F208),SUM(LEN(C208),LEN(D208))=0),AND(NOT(E208="Unknown"),ISBLANK(J208)),AND(NOT(O208="Unknown"),ISBLANK(R208))),"Missing Information", INDEX(Table15[Entire Service Line Classification], MATCH(SUMIFS(Table15[Unique ID],Table15[System-Owned Portion],E208,Table15[If Material Anything Other than "Lead" in Column E,Was Material Ever Previously Lead?],G208,Table15[Customer-Owned Portion],O208),Table15[Unique ID],0),0)))</f>
        <v>Non-lead</v>
      </c>
      <c r="X208"/>
    </row>
    <row r="209" spans="2:24" ht="60" x14ac:dyDescent="0.25">
      <c r="B209" s="146" t="s">
        <v>3897</v>
      </c>
      <c r="C209" s="31" t="s">
        <v>3898</v>
      </c>
      <c r="D209" s="32" t="s">
        <v>3899</v>
      </c>
      <c r="E209" s="44" t="s">
        <v>43</v>
      </c>
      <c r="F209" s="43" t="s">
        <v>34</v>
      </c>
      <c r="G209" s="84" t="s">
        <v>34</v>
      </c>
      <c r="H209" s="31"/>
      <c r="I209" s="205"/>
      <c r="J209" s="84" t="s">
        <v>106</v>
      </c>
      <c r="K209" s="31" t="s">
        <v>36</v>
      </c>
      <c r="L209" s="31" t="s">
        <v>95</v>
      </c>
      <c r="M209" s="169" t="s">
        <v>3699</v>
      </c>
      <c r="N209" s="148" t="s">
        <v>3705</v>
      </c>
      <c r="O209" s="44" t="s">
        <v>35</v>
      </c>
      <c r="P209" s="43"/>
      <c r="Q209" s="205"/>
      <c r="R209" s="84" t="s">
        <v>106</v>
      </c>
      <c r="S209" s="31" t="s">
        <v>36</v>
      </c>
      <c r="T209" s="31" t="s">
        <v>95</v>
      </c>
      <c r="U209" s="169" t="s">
        <v>3699</v>
      </c>
      <c r="V209" s="150" t="s">
        <v>3706</v>
      </c>
      <c r="W209" s="141" t="str" cm="1">
        <f t="array" ref="W209">IF(SUM(LEN(B209:V209))=0,"",IF(OR(OR(ISBLANK(F209),SUM(LEN(C209),LEN(D209))=0),AND(NOT(E209="Unknown"),ISBLANK(J209)),AND(NOT(O209="Unknown"),ISBLANK(R209))),"Missing Information", INDEX(Table15[Entire Service Line Classification], MATCH(SUMIFS(Table15[Unique ID],Table15[System-Owned Portion],E209,Table15[If Material Anything Other than "Lead" in Column E,Was Material Ever Previously Lead?],G209,Table15[Customer-Owned Portion],O209),Table15[Unique ID],0),0)))</f>
        <v>Non-lead</v>
      </c>
      <c r="X209"/>
    </row>
    <row r="210" spans="2:24" ht="60" x14ac:dyDescent="0.25">
      <c r="B210" s="146" t="s">
        <v>3900</v>
      </c>
      <c r="C210" s="31" t="s">
        <v>3901</v>
      </c>
      <c r="D210" s="32" t="s">
        <v>3902</v>
      </c>
      <c r="E210" s="44" t="s">
        <v>43</v>
      </c>
      <c r="F210" s="43" t="s">
        <v>34</v>
      </c>
      <c r="G210" s="84" t="s">
        <v>34</v>
      </c>
      <c r="H210" s="31"/>
      <c r="I210" s="205"/>
      <c r="J210" s="84" t="s">
        <v>106</v>
      </c>
      <c r="K210" s="31" t="s">
        <v>36</v>
      </c>
      <c r="L210" s="31" t="s">
        <v>95</v>
      </c>
      <c r="M210" s="169" t="s">
        <v>3699</v>
      </c>
      <c r="N210" s="148" t="s">
        <v>3705</v>
      </c>
      <c r="O210" s="44" t="s">
        <v>35</v>
      </c>
      <c r="P210" s="43"/>
      <c r="Q210" s="205"/>
      <c r="R210" s="84" t="s">
        <v>106</v>
      </c>
      <c r="S210" s="31" t="s">
        <v>36</v>
      </c>
      <c r="T210" s="31" t="s">
        <v>95</v>
      </c>
      <c r="U210" s="169" t="s">
        <v>3699</v>
      </c>
      <c r="V210" s="150" t="s">
        <v>3706</v>
      </c>
      <c r="W210" s="141" t="str" cm="1">
        <f t="array" ref="W210">IF(SUM(LEN(B210:V210))=0,"",IF(OR(OR(ISBLANK(F210),SUM(LEN(C210),LEN(D210))=0),AND(NOT(E210="Unknown"),ISBLANK(J210)),AND(NOT(O210="Unknown"),ISBLANK(R210))),"Missing Information", INDEX(Table15[Entire Service Line Classification], MATCH(SUMIFS(Table15[Unique ID],Table15[System-Owned Portion],E210,Table15[If Material Anything Other than "Lead" in Column E,Was Material Ever Previously Lead?],G210,Table15[Customer-Owned Portion],O210),Table15[Unique ID],0),0)))</f>
        <v>Non-lead</v>
      </c>
      <c r="X210"/>
    </row>
    <row r="211" spans="2:24" ht="60" x14ac:dyDescent="0.25">
      <c r="B211" s="146" t="s">
        <v>3903</v>
      </c>
      <c r="C211" s="31" t="s">
        <v>3904</v>
      </c>
      <c r="D211" s="32" t="s">
        <v>3905</v>
      </c>
      <c r="E211" s="44" t="s">
        <v>43</v>
      </c>
      <c r="F211" s="43" t="s">
        <v>34</v>
      </c>
      <c r="G211" s="84" t="s">
        <v>34</v>
      </c>
      <c r="H211" s="31"/>
      <c r="I211" s="205"/>
      <c r="J211" s="84" t="s">
        <v>106</v>
      </c>
      <c r="K211" s="31" t="s">
        <v>36</v>
      </c>
      <c r="L211" s="31" t="s">
        <v>95</v>
      </c>
      <c r="M211" s="169" t="s">
        <v>3906</v>
      </c>
      <c r="N211" s="148" t="s">
        <v>3907</v>
      </c>
      <c r="O211" s="44" t="s">
        <v>35</v>
      </c>
      <c r="P211" s="43"/>
      <c r="Q211" s="205"/>
      <c r="R211" s="84" t="s">
        <v>106</v>
      </c>
      <c r="S211" s="31" t="s">
        <v>36</v>
      </c>
      <c r="T211" s="31" t="s">
        <v>95</v>
      </c>
      <c r="U211" s="169" t="s">
        <v>3906</v>
      </c>
      <c r="V211" s="150" t="s">
        <v>3908</v>
      </c>
      <c r="W211" s="141" t="str" cm="1">
        <f t="array" ref="W211">IF(SUM(LEN(B211:V211))=0,"",IF(OR(OR(ISBLANK(F211),SUM(LEN(C211),LEN(D211))=0),AND(NOT(E211="Unknown"),ISBLANK(J211)),AND(NOT(O211="Unknown"),ISBLANK(R211))),"Missing Information", INDEX(Table15[Entire Service Line Classification], MATCH(SUMIFS(Table15[Unique ID],Table15[System-Owned Portion],E211,Table15[If Material Anything Other than "Lead" in Column E,Was Material Ever Previously Lead?],G211,Table15[Customer-Owned Portion],O211),Table15[Unique ID],0),0)))</f>
        <v>Non-lead</v>
      </c>
      <c r="X211"/>
    </row>
    <row r="212" spans="2:24" ht="60" x14ac:dyDescent="0.25">
      <c r="B212" s="146" t="s">
        <v>3909</v>
      </c>
      <c r="C212" s="31" t="s">
        <v>3910</v>
      </c>
      <c r="D212" s="32" t="s">
        <v>3911</v>
      </c>
      <c r="E212" s="44" t="s">
        <v>43</v>
      </c>
      <c r="F212" s="43" t="s">
        <v>34</v>
      </c>
      <c r="G212" s="84" t="s">
        <v>34</v>
      </c>
      <c r="H212" s="31"/>
      <c r="I212" s="205"/>
      <c r="J212" s="84" t="s">
        <v>106</v>
      </c>
      <c r="K212" s="31" t="s">
        <v>36</v>
      </c>
      <c r="L212" s="31" t="s">
        <v>95</v>
      </c>
      <c r="M212" s="169" t="s">
        <v>3906</v>
      </c>
      <c r="N212" s="148" t="s">
        <v>3907</v>
      </c>
      <c r="O212" s="44" t="s">
        <v>35</v>
      </c>
      <c r="P212" s="43"/>
      <c r="Q212" s="205"/>
      <c r="R212" s="84" t="s">
        <v>106</v>
      </c>
      <c r="S212" s="31" t="s">
        <v>36</v>
      </c>
      <c r="T212" s="31" t="s">
        <v>95</v>
      </c>
      <c r="U212" s="169" t="s">
        <v>3906</v>
      </c>
      <c r="V212" s="150" t="s">
        <v>3908</v>
      </c>
      <c r="W212" s="141" t="str" cm="1">
        <f t="array" ref="W212">IF(SUM(LEN(B212:V212))=0,"",IF(OR(OR(ISBLANK(F212),SUM(LEN(C212),LEN(D212))=0),AND(NOT(E212="Unknown"),ISBLANK(J212)),AND(NOT(O212="Unknown"),ISBLANK(R212))),"Missing Information", INDEX(Table15[Entire Service Line Classification], MATCH(SUMIFS(Table15[Unique ID],Table15[System-Owned Portion],E212,Table15[If Material Anything Other than "Lead" in Column E,Was Material Ever Previously Lead?],G212,Table15[Customer-Owned Portion],O212),Table15[Unique ID],0),0)))</f>
        <v>Non-lead</v>
      </c>
      <c r="X212"/>
    </row>
    <row r="213" spans="2:24" ht="60" x14ac:dyDescent="0.25">
      <c r="B213" s="146" t="s">
        <v>3912</v>
      </c>
      <c r="C213" s="31" t="s">
        <v>3913</v>
      </c>
      <c r="D213" s="32" t="s">
        <v>3914</v>
      </c>
      <c r="E213" s="44" t="s">
        <v>43</v>
      </c>
      <c r="F213" s="43" t="s">
        <v>34</v>
      </c>
      <c r="G213" s="84" t="s">
        <v>34</v>
      </c>
      <c r="H213" s="31"/>
      <c r="I213" s="205"/>
      <c r="J213" s="84" t="s">
        <v>106</v>
      </c>
      <c r="K213" s="31" t="s">
        <v>36</v>
      </c>
      <c r="L213" s="31" t="s">
        <v>95</v>
      </c>
      <c r="M213" s="169" t="s">
        <v>3481</v>
      </c>
      <c r="N213" s="148" t="s">
        <v>3915</v>
      </c>
      <c r="O213" s="44" t="s">
        <v>43</v>
      </c>
      <c r="P213" s="43"/>
      <c r="Q213" s="205"/>
      <c r="R213" s="84" t="s">
        <v>106</v>
      </c>
      <c r="S213" s="31" t="s">
        <v>36</v>
      </c>
      <c r="T213" s="31" t="s">
        <v>95</v>
      </c>
      <c r="U213" s="169" t="s">
        <v>3481</v>
      </c>
      <c r="V213" s="150" t="s">
        <v>3915</v>
      </c>
      <c r="W213" s="141" t="str" cm="1">
        <f t="array" ref="W213">IF(SUM(LEN(B213:V213))=0,"",IF(OR(OR(ISBLANK(F213),SUM(LEN(C213),LEN(D213))=0),AND(NOT(E213="Unknown"),ISBLANK(J213)),AND(NOT(O213="Unknown"),ISBLANK(R213))),"Missing Information", INDEX(Table15[Entire Service Line Classification], MATCH(SUMIFS(Table15[Unique ID],Table15[System-Owned Portion],E213,Table15[If Material Anything Other than "Lead" in Column E,Was Material Ever Previously Lead?],G213,Table15[Customer-Owned Portion],O213),Table15[Unique ID],0),0)))</f>
        <v>Non-lead</v>
      </c>
      <c r="X213"/>
    </row>
    <row r="214" spans="2:24" ht="60" x14ac:dyDescent="0.25">
      <c r="B214" s="146" t="s">
        <v>3916</v>
      </c>
      <c r="C214" s="31" t="s">
        <v>3917</v>
      </c>
      <c r="D214" s="32" t="s">
        <v>3918</v>
      </c>
      <c r="E214" s="44" t="s">
        <v>43</v>
      </c>
      <c r="F214" s="43" t="s">
        <v>34</v>
      </c>
      <c r="G214" s="84" t="s">
        <v>34</v>
      </c>
      <c r="H214" s="31"/>
      <c r="I214" s="205"/>
      <c r="J214" s="84" t="s">
        <v>106</v>
      </c>
      <c r="K214" s="31" t="s">
        <v>36</v>
      </c>
      <c r="L214" s="31" t="s">
        <v>95</v>
      </c>
      <c r="M214" s="169" t="s">
        <v>3481</v>
      </c>
      <c r="N214" s="148" t="s">
        <v>3915</v>
      </c>
      <c r="O214" s="44" t="s">
        <v>35</v>
      </c>
      <c r="P214" s="43"/>
      <c r="Q214" s="205"/>
      <c r="R214" s="84" t="s">
        <v>106</v>
      </c>
      <c r="S214" s="31" t="s">
        <v>36</v>
      </c>
      <c r="T214" s="31" t="s">
        <v>95</v>
      </c>
      <c r="U214" s="169" t="s">
        <v>3481</v>
      </c>
      <c r="V214" s="150" t="s">
        <v>3919</v>
      </c>
      <c r="W214" s="141" t="str" cm="1">
        <f t="array" ref="W214">IF(SUM(LEN(B214:V214))=0,"",IF(OR(OR(ISBLANK(F214),SUM(LEN(C214),LEN(D214))=0),AND(NOT(E214="Unknown"),ISBLANK(J214)),AND(NOT(O214="Unknown"),ISBLANK(R214))),"Missing Information", INDEX(Table15[Entire Service Line Classification], MATCH(SUMIFS(Table15[Unique ID],Table15[System-Owned Portion],E214,Table15[If Material Anything Other than "Lead" in Column E,Was Material Ever Previously Lead?],G214,Table15[Customer-Owned Portion],O214),Table15[Unique ID],0),0)))</f>
        <v>Non-lead</v>
      </c>
      <c r="X214"/>
    </row>
    <row r="215" spans="2:24" ht="60" x14ac:dyDescent="0.25">
      <c r="B215" s="146" t="s">
        <v>3920</v>
      </c>
      <c r="C215" s="31" t="s">
        <v>3921</v>
      </c>
      <c r="D215" s="32" t="s">
        <v>3922</v>
      </c>
      <c r="E215" s="44" t="s">
        <v>43</v>
      </c>
      <c r="F215" s="43" t="s">
        <v>34</v>
      </c>
      <c r="G215" s="84" t="s">
        <v>34</v>
      </c>
      <c r="H215" s="31"/>
      <c r="I215" s="205"/>
      <c r="J215" s="84" t="s">
        <v>106</v>
      </c>
      <c r="K215" s="31" t="s">
        <v>36</v>
      </c>
      <c r="L215" s="31" t="s">
        <v>95</v>
      </c>
      <c r="M215" s="169" t="s">
        <v>3906</v>
      </c>
      <c r="N215" s="148" t="s">
        <v>3907</v>
      </c>
      <c r="O215" s="44" t="s">
        <v>35</v>
      </c>
      <c r="P215" s="43"/>
      <c r="Q215" s="205"/>
      <c r="R215" s="84" t="s">
        <v>106</v>
      </c>
      <c r="S215" s="31" t="s">
        <v>36</v>
      </c>
      <c r="T215" s="31" t="s">
        <v>95</v>
      </c>
      <c r="U215" s="169" t="s">
        <v>3906</v>
      </c>
      <c r="V215" s="150" t="s">
        <v>3908</v>
      </c>
      <c r="W215" s="141" t="str" cm="1">
        <f t="array" ref="W215">IF(SUM(LEN(B215:V215))=0,"",IF(OR(OR(ISBLANK(F215),SUM(LEN(C215),LEN(D215))=0),AND(NOT(E215="Unknown"),ISBLANK(J215)),AND(NOT(O215="Unknown"),ISBLANK(R215))),"Missing Information", INDEX(Table15[Entire Service Line Classification], MATCH(SUMIFS(Table15[Unique ID],Table15[System-Owned Portion],E215,Table15[If Material Anything Other than "Lead" in Column E,Was Material Ever Previously Lead?],G215,Table15[Customer-Owned Portion],O215),Table15[Unique ID],0),0)))</f>
        <v>Non-lead</v>
      </c>
      <c r="X215"/>
    </row>
    <row r="216" spans="2:24" ht="75" x14ac:dyDescent="0.25">
      <c r="B216" s="146" t="s">
        <v>3923</v>
      </c>
      <c r="C216" s="31" t="s">
        <v>3924</v>
      </c>
      <c r="D216" s="32" t="s">
        <v>3925</v>
      </c>
      <c r="E216" s="44" t="s">
        <v>43</v>
      </c>
      <c r="F216" s="43" t="s">
        <v>34</v>
      </c>
      <c r="G216" s="84" t="s">
        <v>34</v>
      </c>
      <c r="H216" s="31"/>
      <c r="I216" s="205"/>
      <c r="J216" s="84" t="s">
        <v>106</v>
      </c>
      <c r="K216" s="31" t="s">
        <v>36</v>
      </c>
      <c r="L216" s="31" t="s">
        <v>95</v>
      </c>
      <c r="M216" s="169" t="s">
        <v>3481</v>
      </c>
      <c r="N216" s="148" t="s">
        <v>3482</v>
      </c>
      <c r="O216" s="44" t="s">
        <v>35</v>
      </c>
      <c r="P216" s="43"/>
      <c r="Q216" s="205"/>
      <c r="R216" s="84" t="s">
        <v>106</v>
      </c>
      <c r="S216" s="31" t="s">
        <v>36</v>
      </c>
      <c r="T216" s="31" t="s">
        <v>95</v>
      </c>
      <c r="U216" s="169" t="s">
        <v>3481</v>
      </c>
      <c r="V216" s="150" t="s">
        <v>3926</v>
      </c>
      <c r="W216" s="141" t="str" cm="1">
        <f t="array" ref="W216">IF(SUM(LEN(B216:V216))=0,"",IF(OR(OR(ISBLANK(F216),SUM(LEN(C216),LEN(D216))=0),AND(NOT(E216="Unknown"),ISBLANK(J216)),AND(NOT(O216="Unknown"),ISBLANK(R216))),"Missing Information", INDEX(Table15[Entire Service Line Classification], MATCH(SUMIFS(Table15[Unique ID],Table15[System-Owned Portion],E216,Table15[If Material Anything Other than "Lead" in Column E,Was Material Ever Previously Lead?],G216,Table15[Customer-Owned Portion],O216),Table15[Unique ID],0),0)))</f>
        <v>Non-lead</v>
      </c>
      <c r="X216"/>
    </row>
    <row r="217" spans="2:24" ht="180" x14ac:dyDescent="0.25">
      <c r="B217" s="146" t="s">
        <v>3927</v>
      </c>
      <c r="C217" s="31" t="s">
        <v>3928</v>
      </c>
      <c r="D217" s="32" t="s">
        <v>3929</v>
      </c>
      <c r="E217" s="44" t="s">
        <v>52</v>
      </c>
      <c r="F217" s="43" t="s">
        <v>34</v>
      </c>
      <c r="G217" s="84" t="s">
        <v>34</v>
      </c>
      <c r="H217" s="31"/>
      <c r="I217" s="205"/>
      <c r="J217" s="84" t="s">
        <v>105</v>
      </c>
      <c r="K217" s="31" t="s">
        <v>34</v>
      </c>
      <c r="L217" s="31"/>
      <c r="M217" s="169"/>
      <c r="N217" s="148" t="s">
        <v>3332</v>
      </c>
      <c r="O217" s="44" t="s">
        <v>52</v>
      </c>
      <c r="P217" s="43"/>
      <c r="Q217" s="205"/>
      <c r="R217" s="84" t="s">
        <v>105</v>
      </c>
      <c r="S217" s="31" t="s">
        <v>34</v>
      </c>
      <c r="T217" s="31"/>
      <c r="U217" s="169"/>
      <c r="V217" s="150" t="s">
        <v>3332</v>
      </c>
      <c r="W217" s="141" t="str" cm="1">
        <f t="array" ref="W217">IF(SUM(LEN(B217:V217))=0,"",IF(OR(OR(ISBLANK(F217),SUM(LEN(C217),LEN(D217))=0),AND(NOT(E217="Unknown"),ISBLANK(J217)),AND(NOT(O217="Unknown"),ISBLANK(R217))),"Missing Information", INDEX(Table15[Entire Service Line Classification], MATCH(SUMIFS(Table15[Unique ID],Table15[System-Owned Portion],E217,Table15[If Material Anything Other than "Lead" in Column E,Was Material Ever Previously Lead?],G217,Table15[Customer-Owned Portion],O217),Table15[Unique ID],0),0)))</f>
        <v>Non-lead</v>
      </c>
      <c r="X217"/>
    </row>
    <row r="218" spans="2:24" ht="60" x14ac:dyDescent="0.25">
      <c r="B218" s="146" t="s">
        <v>3930</v>
      </c>
      <c r="C218" s="31" t="s">
        <v>3931</v>
      </c>
      <c r="D218" s="32" t="s">
        <v>3932</v>
      </c>
      <c r="E218" s="44" t="s">
        <v>43</v>
      </c>
      <c r="F218" s="43" t="s">
        <v>34</v>
      </c>
      <c r="G218" s="84" t="s">
        <v>34</v>
      </c>
      <c r="H218" s="31"/>
      <c r="I218" s="205"/>
      <c r="J218" s="84" t="s">
        <v>106</v>
      </c>
      <c r="K218" s="31" t="s">
        <v>36</v>
      </c>
      <c r="L218" s="31" t="s">
        <v>95</v>
      </c>
      <c r="M218" s="169" t="s">
        <v>3481</v>
      </c>
      <c r="N218" s="148" t="s">
        <v>3915</v>
      </c>
      <c r="O218" s="44" t="s">
        <v>35</v>
      </c>
      <c r="P218" s="43"/>
      <c r="Q218" s="205"/>
      <c r="R218" s="84" t="s">
        <v>106</v>
      </c>
      <c r="S218" s="31" t="s">
        <v>36</v>
      </c>
      <c r="T218" s="31" t="s">
        <v>95</v>
      </c>
      <c r="U218" s="169" t="s">
        <v>3481</v>
      </c>
      <c r="V218" s="150" t="s">
        <v>3919</v>
      </c>
      <c r="W218" s="141" t="str" cm="1">
        <f t="array" ref="W218">IF(SUM(LEN(B218:V218))=0,"",IF(OR(OR(ISBLANK(F218),SUM(LEN(C218),LEN(D218))=0),AND(NOT(E218="Unknown"),ISBLANK(J218)),AND(NOT(O218="Unknown"),ISBLANK(R218))),"Missing Information", INDEX(Table15[Entire Service Line Classification], MATCH(SUMIFS(Table15[Unique ID],Table15[System-Owned Portion],E218,Table15[If Material Anything Other than "Lead" in Column E,Was Material Ever Previously Lead?],G218,Table15[Customer-Owned Portion],O218),Table15[Unique ID],0),0)))</f>
        <v>Non-lead</v>
      </c>
      <c r="X218"/>
    </row>
    <row r="219" spans="2:24" ht="75" x14ac:dyDescent="0.25">
      <c r="B219" s="146" t="s">
        <v>3933</v>
      </c>
      <c r="C219" s="31" t="s">
        <v>3934</v>
      </c>
      <c r="D219" s="32" t="s">
        <v>3935</v>
      </c>
      <c r="E219" s="44" t="s">
        <v>43</v>
      </c>
      <c r="F219" s="43" t="s">
        <v>34</v>
      </c>
      <c r="G219" s="84" t="s">
        <v>34</v>
      </c>
      <c r="H219" s="31"/>
      <c r="I219" s="205"/>
      <c r="J219" s="84" t="s">
        <v>106</v>
      </c>
      <c r="K219" s="31" t="s">
        <v>36</v>
      </c>
      <c r="L219" s="31" t="s">
        <v>95</v>
      </c>
      <c r="M219" s="169" t="s">
        <v>3699</v>
      </c>
      <c r="N219" s="148" t="s">
        <v>3700</v>
      </c>
      <c r="O219" s="44" t="s">
        <v>43</v>
      </c>
      <c r="P219" s="43"/>
      <c r="Q219" s="205"/>
      <c r="R219" s="84" t="s">
        <v>106</v>
      </c>
      <c r="S219" s="31" t="s">
        <v>36</v>
      </c>
      <c r="T219" s="31" t="s">
        <v>95</v>
      </c>
      <c r="U219" s="169" t="s">
        <v>3699</v>
      </c>
      <c r="V219" s="150" t="s">
        <v>3700</v>
      </c>
      <c r="W219" s="141" t="str" cm="1">
        <f t="array" ref="W219">IF(SUM(LEN(B219:V219))=0,"",IF(OR(OR(ISBLANK(F219),SUM(LEN(C219),LEN(D219))=0),AND(NOT(E219="Unknown"),ISBLANK(J219)),AND(NOT(O219="Unknown"),ISBLANK(R219))),"Missing Information", INDEX(Table15[Entire Service Line Classification], MATCH(SUMIFS(Table15[Unique ID],Table15[System-Owned Portion],E219,Table15[If Material Anything Other than "Lead" in Column E,Was Material Ever Previously Lead?],G219,Table15[Customer-Owned Portion],O219),Table15[Unique ID],0),0)))</f>
        <v>Non-lead</v>
      </c>
      <c r="X219"/>
    </row>
    <row r="220" spans="2:24" ht="60" x14ac:dyDescent="0.25">
      <c r="B220" s="146" t="s">
        <v>3936</v>
      </c>
      <c r="C220" s="31" t="s">
        <v>3937</v>
      </c>
      <c r="D220" s="32" t="s">
        <v>3938</v>
      </c>
      <c r="E220" s="44" t="s">
        <v>43</v>
      </c>
      <c r="F220" s="43" t="s">
        <v>34</v>
      </c>
      <c r="G220" s="84" t="s">
        <v>34</v>
      </c>
      <c r="H220" s="31"/>
      <c r="I220" s="205"/>
      <c r="J220" s="84" t="s">
        <v>106</v>
      </c>
      <c r="K220" s="31" t="s">
        <v>36</v>
      </c>
      <c r="L220" s="31" t="s">
        <v>95</v>
      </c>
      <c r="M220" s="169" t="s">
        <v>3699</v>
      </c>
      <c r="N220" s="148" t="s">
        <v>3705</v>
      </c>
      <c r="O220" s="44" t="s">
        <v>43</v>
      </c>
      <c r="P220" s="43"/>
      <c r="Q220" s="205"/>
      <c r="R220" s="84" t="s">
        <v>106</v>
      </c>
      <c r="S220" s="31" t="s">
        <v>36</v>
      </c>
      <c r="T220" s="31" t="s">
        <v>95</v>
      </c>
      <c r="U220" s="169" t="s">
        <v>3699</v>
      </c>
      <c r="V220" s="150" t="s">
        <v>3705</v>
      </c>
      <c r="W220" s="141" t="str" cm="1">
        <f t="array" ref="W220">IF(SUM(LEN(B220:V220))=0,"",IF(OR(OR(ISBLANK(F220),SUM(LEN(C220),LEN(D220))=0),AND(NOT(E220="Unknown"),ISBLANK(J220)),AND(NOT(O220="Unknown"),ISBLANK(R220))),"Missing Information", INDEX(Table15[Entire Service Line Classification], MATCH(SUMIFS(Table15[Unique ID],Table15[System-Owned Portion],E220,Table15[If Material Anything Other than "Lead" in Column E,Was Material Ever Previously Lead?],G220,Table15[Customer-Owned Portion],O220),Table15[Unique ID],0),0)))</f>
        <v>Non-lead</v>
      </c>
      <c r="X220"/>
    </row>
    <row r="221" spans="2:24" ht="180" x14ac:dyDescent="0.25">
      <c r="B221" s="146" t="s">
        <v>3939</v>
      </c>
      <c r="C221" s="31" t="s">
        <v>3940</v>
      </c>
      <c r="D221" s="32" t="s">
        <v>3941</v>
      </c>
      <c r="E221" s="44" t="s">
        <v>52</v>
      </c>
      <c r="F221" s="43" t="s">
        <v>34</v>
      </c>
      <c r="G221" s="84" t="s">
        <v>34</v>
      </c>
      <c r="H221" s="31"/>
      <c r="I221" s="205"/>
      <c r="J221" s="84" t="s">
        <v>105</v>
      </c>
      <c r="K221" s="31" t="s">
        <v>34</v>
      </c>
      <c r="L221" s="31"/>
      <c r="M221" s="169"/>
      <c r="N221" s="148" t="s">
        <v>3332</v>
      </c>
      <c r="O221" s="44" t="s">
        <v>52</v>
      </c>
      <c r="P221" s="43"/>
      <c r="Q221" s="205"/>
      <c r="R221" s="84" t="s">
        <v>105</v>
      </c>
      <c r="S221" s="31" t="s">
        <v>34</v>
      </c>
      <c r="T221" s="31"/>
      <c r="U221" s="169"/>
      <c r="V221" s="150" t="s">
        <v>3332</v>
      </c>
      <c r="W221" s="141" t="str" cm="1">
        <f t="array" ref="W221">IF(SUM(LEN(B221:V221))=0,"",IF(OR(OR(ISBLANK(F221),SUM(LEN(C221),LEN(D221))=0),AND(NOT(E221="Unknown"),ISBLANK(J221)),AND(NOT(O221="Unknown"),ISBLANK(R221))),"Missing Information", INDEX(Table15[Entire Service Line Classification], MATCH(SUMIFS(Table15[Unique ID],Table15[System-Owned Portion],E221,Table15[If Material Anything Other than "Lead" in Column E,Was Material Ever Previously Lead?],G221,Table15[Customer-Owned Portion],O221),Table15[Unique ID],0),0)))</f>
        <v>Non-lead</v>
      </c>
      <c r="X221"/>
    </row>
    <row r="222" spans="2:24" ht="120" x14ac:dyDescent="0.25">
      <c r="B222" s="146" t="s">
        <v>3942</v>
      </c>
      <c r="C222" s="31" t="s">
        <v>3943</v>
      </c>
      <c r="D222" s="32" t="s">
        <v>3944</v>
      </c>
      <c r="E222" s="44" t="s">
        <v>35</v>
      </c>
      <c r="F222" s="43" t="s">
        <v>34</v>
      </c>
      <c r="G222" s="84" t="s">
        <v>34</v>
      </c>
      <c r="H222" s="31" t="s">
        <v>14955</v>
      </c>
      <c r="I222" s="205">
        <v>1</v>
      </c>
      <c r="J222" s="84" t="s">
        <v>45</v>
      </c>
      <c r="K222" s="31" t="s">
        <v>36</v>
      </c>
      <c r="L222" s="31" t="s">
        <v>95</v>
      </c>
      <c r="M222" s="169" t="s">
        <v>14955</v>
      </c>
      <c r="N222" s="148" t="s">
        <v>14956</v>
      </c>
      <c r="O222" s="44" t="s">
        <v>35</v>
      </c>
      <c r="P222" s="43"/>
      <c r="Q222" s="205"/>
      <c r="R222" s="84" t="s">
        <v>106</v>
      </c>
      <c r="S222" s="31" t="s">
        <v>36</v>
      </c>
      <c r="T222" s="31" t="s">
        <v>95</v>
      </c>
      <c r="U222" s="169" t="s">
        <v>3906</v>
      </c>
      <c r="V222" s="150" t="s">
        <v>3908</v>
      </c>
      <c r="W222" s="141" t="str" cm="1">
        <f t="array" ref="W222">IF(SUM(LEN(B222:V222))=0,"",IF(OR(OR(ISBLANK(F222),SUM(LEN(C222),LEN(D222))=0),AND(NOT(E222="Unknown"),ISBLANK(J222)),AND(NOT(O222="Unknown"),ISBLANK(R222))),"Missing Information", INDEX(Table15[Entire Service Line Classification], MATCH(SUMIFS(Table15[Unique ID],Table15[System-Owned Portion],E222,Table15[If Material Anything Other than "Lead" in Column E,Was Material Ever Previously Lead?],G222,Table15[Customer-Owned Portion],O222),Table15[Unique ID],0),0)))</f>
        <v>Non-lead</v>
      </c>
      <c r="X222"/>
    </row>
    <row r="223" spans="2:24" ht="75" x14ac:dyDescent="0.25">
      <c r="B223" s="146" t="s">
        <v>3945</v>
      </c>
      <c r="C223" s="31" t="s">
        <v>3946</v>
      </c>
      <c r="D223" s="32" t="s">
        <v>3947</v>
      </c>
      <c r="E223" s="44" t="s">
        <v>43</v>
      </c>
      <c r="F223" s="43" t="s">
        <v>34</v>
      </c>
      <c r="G223" s="84" t="s">
        <v>34</v>
      </c>
      <c r="H223" s="31"/>
      <c r="I223" s="205"/>
      <c r="J223" s="84" t="s">
        <v>106</v>
      </c>
      <c r="K223" s="31" t="s">
        <v>36</v>
      </c>
      <c r="L223" s="31" t="s">
        <v>95</v>
      </c>
      <c r="M223" s="169" t="s">
        <v>3699</v>
      </c>
      <c r="N223" s="148" t="s">
        <v>3700</v>
      </c>
      <c r="O223" s="44" t="s">
        <v>35</v>
      </c>
      <c r="P223" s="43"/>
      <c r="Q223" s="205"/>
      <c r="R223" s="84" t="s">
        <v>106</v>
      </c>
      <c r="S223" s="31" t="s">
        <v>36</v>
      </c>
      <c r="T223" s="31" t="s">
        <v>95</v>
      </c>
      <c r="U223" s="169" t="s">
        <v>3699</v>
      </c>
      <c r="V223" s="150" t="s">
        <v>3823</v>
      </c>
      <c r="W223" s="141" t="str" cm="1">
        <f t="array" ref="W223">IF(SUM(LEN(B223:V223))=0,"",IF(OR(OR(ISBLANK(F223),SUM(LEN(C223),LEN(D223))=0),AND(NOT(E223="Unknown"),ISBLANK(J223)),AND(NOT(O223="Unknown"),ISBLANK(R223))),"Missing Information", INDEX(Table15[Entire Service Line Classification], MATCH(SUMIFS(Table15[Unique ID],Table15[System-Owned Portion],E223,Table15[If Material Anything Other than "Lead" in Column E,Was Material Ever Previously Lead?],G223,Table15[Customer-Owned Portion],O223),Table15[Unique ID],0),0)))</f>
        <v>Non-lead</v>
      </c>
      <c r="X223"/>
    </row>
    <row r="224" spans="2:24" ht="60" x14ac:dyDescent="0.25">
      <c r="B224" s="146" t="s">
        <v>3948</v>
      </c>
      <c r="C224" s="31" t="s">
        <v>3949</v>
      </c>
      <c r="D224" s="32" t="s">
        <v>3950</v>
      </c>
      <c r="E224" s="44" t="s">
        <v>43</v>
      </c>
      <c r="F224" s="43" t="s">
        <v>34</v>
      </c>
      <c r="G224" s="84" t="s">
        <v>34</v>
      </c>
      <c r="H224" s="31"/>
      <c r="I224" s="205"/>
      <c r="J224" s="84" t="s">
        <v>106</v>
      </c>
      <c r="K224" s="31" t="s">
        <v>36</v>
      </c>
      <c r="L224" s="31" t="s">
        <v>95</v>
      </c>
      <c r="M224" s="169" t="s">
        <v>3601</v>
      </c>
      <c r="N224" s="148" t="s">
        <v>3889</v>
      </c>
      <c r="O224" s="44" t="s">
        <v>35</v>
      </c>
      <c r="P224" s="43"/>
      <c r="Q224" s="205"/>
      <c r="R224" s="84" t="s">
        <v>106</v>
      </c>
      <c r="S224" s="31" t="s">
        <v>36</v>
      </c>
      <c r="T224" s="31" t="s">
        <v>95</v>
      </c>
      <c r="U224" s="169" t="s">
        <v>3601</v>
      </c>
      <c r="V224" s="150" t="s">
        <v>3951</v>
      </c>
      <c r="W224" s="141" t="str" cm="1">
        <f t="array" ref="W224">IF(SUM(LEN(B224:V224))=0,"",IF(OR(OR(ISBLANK(F224),SUM(LEN(C224),LEN(D224))=0),AND(NOT(E224="Unknown"),ISBLANK(J224)),AND(NOT(O224="Unknown"),ISBLANK(R224))),"Missing Information", INDEX(Table15[Entire Service Line Classification], MATCH(SUMIFS(Table15[Unique ID],Table15[System-Owned Portion],E224,Table15[If Material Anything Other than "Lead" in Column E,Was Material Ever Previously Lead?],G224,Table15[Customer-Owned Portion],O224),Table15[Unique ID],0),0)))</f>
        <v>Non-lead</v>
      </c>
      <c r="X224"/>
    </row>
    <row r="225" spans="2:24" ht="225" x14ac:dyDescent="0.25">
      <c r="B225" s="146" t="s">
        <v>3952</v>
      </c>
      <c r="C225" s="31" t="s">
        <v>3953</v>
      </c>
      <c r="D225" s="32" t="s">
        <v>3954</v>
      </c>
      <c r="E225" s="44" t="s">
        <v>52</v>
      </c>
      <c r="F225" s="43" t="s">
        <v>34</v>
      </c>
      <c r="G225" s="84" t="s">
        <v>34</v>
      </c>
      <c r="H225" s="31"/>
      <c r="I225" s="205"/>
      <c r="J225" s="84" t="s">
        <v>3268</v>
      </c>
      <c r="K225" s="31" t="s">
        <v>34</v>
      </c>
      <c r="L225" s="31"/>
      <c r="M225" s="169"/>
      <c r="N225" s="148" t="s">
        <v>3269</v>
      </c>
      <c r="O225" s="44" t="s">
        <v>52</v>
      </c>
      <c r="P225" s="43"/>
      <c r="Q225" s="205"/>
      <c r="R225" s="84" t="s">
        <v>3268</v>
      </c>
      <c r="S225" s="31" t="s">
        <v>34</v>
      </c>
      <c r="T225" s="31"/>
      <c r="U225" s="169"/>
      <c r="V225" s="150" t="s">
        <v>3269</v>
      </c>
      <c r="W225" s="141" t="str" cm="1">
        <f t="array" ref="W225">IF(SUM(LEN(B225:V225))=0,"",IF(OR(OR(ISBLANK(F225),SUM(LEN(C225),LEN(D225))=0),AND(NOT(E225="Unknown"),ISBLANK(J225)),AND(NOT(O225="Unknown"),ISBLANK(R225))),"Missing Information", INDEX(Table15[Entire Service Line Classification], MATCH(SUMIFS(Table15[Unique ID],Table15[System-Owned Portion],E225,Table15[If Material Anything Other than "Lead" in Column E,Was Material Ever Previously Lead?],G225,Table15[Customer-Owned Portion],O225),Table15[Unique ID],0),0)))</f>
        <v>Non-lead</v>
      </c>
      <c r="X225"/>
    </row>
    <row r="226" spans="2:24" ht="75" x14ac:dyDescent="0.25">
      <c r="B226" s="146" t="s">
        <v>3955</v>
      </c>
      <c r="C226" s="31" t="s">
        <v>3956</v>
      </c>
      <c r="D226" s="32" t="s">
        <v>3957</v>
      </c>
      <c r="E226" s="44" t="s">
        <v>43</v>
      </c>
      <c r="F226" s="43" t="s">
        <v>34</v>
      </c>
      <c r="G226" s="84" t="s">
        <v>34</v>
      </c>
      <c r="H226" s="31"/>
      <c r="I226" s="205"/>
      <c r="J226" s="84" t="s">
        <v>106</v>
      </c>
      <c r="K226" s="31" t="s">
        <v>36</v>
      </c>
      <c r="L226" s="31" t="s">
        <v>95</v>
      </c>
      <c r="M226" s="169" t="s">
        <v>3699</v>
      </c>
      <c r="N226" s="148" t="s">
        <v>3700</v>
      </c>
      <c r="O226" s="44" t="s">
        <v>35</v>
      </c>
      <c r="P226" s="43"/>
      <c r="Q226" s="205"/>
      <c r="R226" s="84" t="s">
        <v>106</v>
      </c>
      <c r="S226" s="31" t="s">
        <v>36</v>
      </c>
      <c r="T226" s="31" t="s">
        <v>95</v>
      </c>
      <c r="U226" s="169" t="s">
        <v>3699</v>
      </c>
      <c r="V226" s="150" t="s">
        <v>3823</v>
      </c>
      <c r="W226" s="141" t="str" cm="1">
        <f t="array" ref="W226">IF(SUM(LEN(B226:V226))=0,"",IF(OR(OR(ISBLANK(F226),SUM(LEN(C226),LEN(D226))=0),AND(NOT(E226="Unknown"),ISBLANK(J226)),AND(NOT(O226="Unknown"),ISBLANK(R226))),"Missing Information", INDEX(Table15[Entire Service Line Classification], MATCH(SUMIFS(Table15[Unique ID],Table15[System-Owned Portion],E226,Table15[If Material Anything Other than "Lead" in Column E,Was Material Ever Previously Lead?],G226,Table15[Customer-Owned Portion],O226),Table15[Unique ID],0),0)))</f>
        <v>Non-lead</v>
      </c>
      <c r="X226"/>
    </row>
    <row r="227" spans="2:24" ht="195" x14ac:dyDescent="0.25">
      <c r="B227" s="146" t="s">
        <v>3958</v>
      </c>
      <c r="C227" s="31" t="s">
        <v>3959</v>
      </c>
      <c r="D227" s="32" t="s">
        <v>3960</v>
      </c>
      <c r="E227" s="44" t="s">
        <v>52</v>
      </c>
      <c r="F227" s="43" t="s">
        <v>34</v>
      </c>
      <c r="G227" s="84" t="s">
        <v>34</v>
      </c>
      <c r="H227" s="31"/>
      <c r="I227" s="205"/>
      <c r="J227" s="84" t="s">
        <v>105</v>
      </c>
      <c r="K227" s="31" t="s">
        <v>34</v>
      </c>
      <c r="L227" s="31"/>
      <c r="M227" s="169"/>
      <c r="N227" s="148" t="s">
        <v>3325</v>
      </c>
      <c r="O227" s="44" t="s">
        <v>52</v>
      </c>
      <c r="P227" s="43"/>
      <c r="Q227" s="205"/>
      <c r="R227" s="84" t="s">
        <v>105</v>
      </c>
      <c r="S227" s="31" t="s">
        <v>34</v>
      </c>
      <c r="T227" s="31"/>
      <c r="U227" s="169"/>
      <c r="V227" s="150" t="s">
        <v>3325</v>
      </c>
      <c r="W227" s="141" t="str" cm="1">
        <f t="array" ref="W227">IF(SUM(LEN(B227:V227))=0,"",IF(OR(OR(ISBLANK(F227),SUM(LEN(C227),LEN(D227))=0),AND(NOT(E227="Unknown"),ISBLANK(J227)),AND(NOT(O227="Unknown"),ISBLANK(R227))),"Missing Information", INDEX(Table15[Entire Service Line Classification], MATCH(SUMIFS(Table15[Unique ID],Table15[System-Owned Portion],E227,Table15[If Material Anything Other than "Lead" in Column E,Was Material Ever Previously Lead?],G227,Table15[Customer-Owned Portion],O227),Table15[Unique ID],0),0)))</f>
        <v>Non-lead</v>
      </c>
      <c r="X227"/>
    </row>
    <row r="228" spans="2:24" ht="60" x14ac:dyDescent="0.25">
      <c r="B228" s="146" t="s">
        <v>3961</v>
      </c>
      <c r="C228" s="31" t="s">
        <v>3962</v>
      </c>
      <c r="D228" s="32" t="s">
        <v>3963</v>
      </c>
      <c r="E228" s="44" t="s">
        <v>43</v>
      </c>
      <c r="F228" s="43" t="s">
        <v>34</v>
      </c>
      <c r="G228" s="84" t="s">
        <v>34</v>
      </c>
      <c r="H228" s="31"/>
      <c r="I228" s="205"/>
      <c r="J228" s="84" t="s">
        <v>106</v>
      </c>
      <c r="K228" s="31" t="s">
        <v>36</v>
      </c>
      <c r="L228" s="31" t="s">
        <v>95</v>
      </c>
      <c r="M228" s="169" t="s">
        <v>3601</v>
      </c>
      <c r="N228" s="148" t="s">
        <v>3889</v>
      </c>
      <c r="O228" s="44" t="s">
        <v>35</v>
      </c>
      <c r="P228" s="43"/>
      <c r="Q228" s="205"/>
      <c r="R228" s="84" t="s">
        <v>106</v>
      </c>
      <c r="S228" s="31" t="s">
        <v>36</v>
      </c>
      <c r="T228" s="31" t="s">
        <v>95</v>
      </c>
      <c r="U228" s="169" t="s">
        <v>3601</v>
      </c>
      <c r="V228" s="150" t="s">
        <v>3951</v>
      </c>
      <c r="W228" s="141" t="str" cm="1">
        <f t="array" ref="W228">IF(SUM(LEN(B228:V228))=0,"",IF(OR(OR(ISBLANK(F228),SUM(LEN(C228),LEN(D228))=0),AND(NOT(E228="Unknown"),ISBLANK(J228)),AND(NOT(O228="Unknown"),ISBLANK(R228))),"Missing Information", INDEX(Table15[Entire Service Line Classification], MATCH(SUMIFS(Table15[Unique ID],Table15[System-Owned Portion],E228,Table15[If Material Anything Other than "Lead" in Column E,Was Material Ever Previously Lead?],G228,Table15[Customer-Owned Portion],O228),Table15[Unique ID],0),0)))</f>
        <v>Non-lead</v>
      </c>
      <c r="X228"/>
    </row>
    <row r="229" spans="2:24" ht="60" x14ac:dyDescent="0.25">
      <c r="B229" s="146" t="s">
        <v>3964</v>
      </c>
      <c r="C229" s="31" t="s">
        <v>3965</v>
      </c>
      <c r="D229" s="32" t="s">
        <v>3966</v>
      </c>
      <c r="E229" s="44" t="s">
        <v>43</v>
      </c>
      <c r="F229" s="43" t="s">
        <v>34</v>
      </c>
      <c r="G229" s="84" t="s">
        <v>34</v>
      </c>
      <c r="H229" s="31"/>
      <c r="I229" s="205"/>
      <c r="J229" s="84" t="s">
        <v>106</v>
      </c>
      <c r="K229" s="31" t="s">
        <v>36</v>
      </c>
      <c r="L229" s="31" t="s">
        <v>95</v>
      </c>
      <c r="M229" s="169" t="s">
        <v>3601</v>
      </c>
      <c r="N229" s="148" t="s">
        <v>3889</v>
      </c>
      <c r="O229" s="44" t="s">
        <v>35</v>
      </c>
      <c r="P229" s="43"/>
      <c r="Q229" s="205"/>
      <c r="R229" s="84" t="s">
        <v>106</v>
      </c>
      <c r="S229" s="31" t="s">
        <v>36</v>
      </c>
      <c r="T229" s="31" t="s">
        <v>95</v>
      </c>
      <c r="U229" s="169" t="s">
        <v>3601</v>
      </c>
      <c r="V229" s="150" t="s">
        <v>3951</v>
      </c>
      <c r="W229" s="141" t="str" cm="1">
        <f t="array" ref="W229">IF(SUM(LEN(B229:V229))=0,"",IF(OR(OR(ISBLANK(F229),SUM(LEN(C229),LEN(D229))=0),AND(NOT(E229="Unknown"),ISBLANK(J229)),AND(NOT(O229="Unknown"),ISBLANK(R229))),"Missing Information", INDEX(Table15[Entire Service Line Classification], MATCH(SUMIFS(Table15[Unique ID],Table15[System-Owned Portion],E229,Table15[If Material Anything Other than "Lead" in Column E,Was Material Ever Previously Lead?],G229,Table15[Customer-Owned Portion],O229),Table15[Unique ID],0),0)))</f>
        <v>Non-lead</v>
      </c>
      <c r="X229"/>
    </row>
    <row r="230" spans="2:24" ht="90" x14ac:dyDescent="0.25">
      <c r="B230" s="146" t="s">
        <v>753</v>
      </c>
      <c r="C230" s="31" t="s">
        <v>754</v>
      </c>
      <c r="D230" s="32" t="s">
        <v>755</v>
      </c>
      <c r="E230" s="44" t="s">
        <v>43</v>
      </c>
      <c r="F230" s="43" t="s">
        <v>34</v>
      </c>
      <c r="G230" s="84" t="s">
        <v>34</v>
      </c>
      <c r="H230" s="31" t="s">
        <v>756</v>
      </c>
      <c r="I230" s="205">
        <v>1</v>
      </c>
      <c r="J230" s="84" t="s">
        <v>188</v>
      </c>
      <c r="K230" s="31" t="s">
        <v>34</v>
      </c>
      <c r="L230" s="31"/>
      <c r="M230" s="169"/>
      <c r="N230" s="148" t="s">
        <v>757</v>
      </c>
      <c r="O230" s="44" t="s">
        <v>52</v>
      </c>
      <c r="P230" s="43" t="s">
        <v>758</v>
      </c>
      <c r="Q230" s="205"/>
      <c r="R230" s="84" t="s">
        <v>188</v>
      </c>
      <c r="S230" s="31" t="s">
        <v>34</v>
      </c>
      <c r="T230" s="31"/>
      <c r="U230" s="169"/>
      <c r="V230" s="150" t="s">
        <v>759</v>
      </c>
      <c r="W230" s="141" t="str" cm="1">
        <f t="array" ref="W230">IF(SUM(LEN(B230:V230))=0,"",IF(OR(OR(ISBLANK(F230),SUM(LEN(C230),LEN(D230))=0),AND(NOT(E230="Unknown"),ISBLANK(J230)),AND(NOT(O230="Unknown"),ISBLANK(R230))),"Missing Information", INDEX(Table15[Entire Service Line Classification], MATCH(SUMIFS(Table15[Unique ID],Table15[System-Owned Portion],E230,Table15[If Material Anything Other than "Lead" in Column E,Was Material Ever Previously Lead?],G230,Table15[Customer-Owned Portion],O230),Table15[Unique ID],0),0)))</f>
        <v>Non-lead</v>
      </c>
      <c r="X230"/>
    </row>
    <row r="231" spans="2:24" ht="225" x14ac:dyDescent="0.25">
      <c r="B231" s="146" t="s">
        <v>3967</v>
      </c>
      <c r="C231" s="31" t="s">
        <v>3968</v>
      </c>
      <c r="D231" s="32" t="s">
        <v>3969</v>
      </c>
      <c r="E231" s="44" t="s">
        <v>52</v>
      </c>
      <c r="F231" s="43" t="s">
        <v>34</v>
      </c>
      <c r="G231" s="84" t="s">
        <v>34</v>
      </c>
      <c r="H231" s="31"/>
      <c r="I231" s="205"/>
      <c r="J231" s="84" t="s">
        <v>105</v>
      </c>
      <c r="K231" s="31" t="s">
        <v>34</v>
      </c>
      <c r="L231" s="31"/>
      <c r="M231" s="169"/>
      <c r="N231" s="148" t="s">
        <v>3366</v>
      </c>
      <c r="O231" s="44" t="s">
        <v>52</v>
      </c>
      <c r="P231" s="43"/>
      <c r="Q231" s="205"/>
      <c r="R231" s="84" t="s">
        <v>105</v>
      </c>
      <c r="S231" s="31" t="s">
        <v>34</v>
      </c>
      <c r="T231" s="31"/>
      <c r="U231" s="169"/>
      <c r="V231" s="150" t="s">
        <v>3366</v>
      </c>
      <c r="W231" s="141" t="str" cm="1">
        <f t="array" ref="W231">IF(SUM(LEN(B231:V231))=0,"",IF(OR(OR(ISBLANK(F231),SUM(LEN(C231),LEN(D231))=0),AND(NOT(E231="Unknown"),ISBLANK(J231)),AND(NOT(O231="Unknown"),ISBLANK(R231))),"Missing Information", INDEX(Table15[Entire Service Line Classification], MATCH(SUMIFS(Table15[Unique ID],Table15[System-Owned Portion],E231,Table15[If Material Anything Other than "Lead" in Column E,Was Material Ever Previously Lead?],G231,Table15[Customer-Owned Portion],O231),Table15[Unique ID],0),0)))</f>
        <v>Non-lead</v>
      </c>
      <c r="X231"/>
    </row>
    <row r="232" spans="2:24" ht="60" x14ac:dyDescent="0.25">
      <c r="B232" s="146" t="s">
        <v>3970</v>
      </c>
      <c r="C232" s="31" t="s">
        <v>3971</v>
      </c>
      <c r="D232" s="32" t="s">
        <v>3972</v>
      </c>
      <c r="E232" s="44" t="s">
        <v>43</v>
      </c>
      <c r="F232" s="43" t="s">
        <v>34</v>
      </c>
      <c r="G232" s="84" t="s">
        <v>34</v>
      </c>
      <c r="H232" s="31"/>
      <c r="I232" s="205"/>
      <c r="J232" s="84" t="s">
        <v>106</v>
      </c>
      <c r="K232" s="31" t="s">
        <v>36</v>
      </c>
      <c r="L232" s="31" t="s">
        <v>95</v>
      </c>
      <c r="M232" s="169" t="s">
        <v>3601</v>
      </c>
      <c r="N232" s="148" t="s">
        <v>3889</v>
      </c>
      <c r="O232" s="44" t="s">
        <v>35</v>
      </c>
      <c r="P232" s="43"/>
      <c r="Q232" s="205"/>
      <c r="R232" s="84" t="s">
        <v>106</v>
      </c>
      <c r="S232" s="31" t="s">
        <v>36</v>
      </c>
      <c r="T232" s="31" t="s">
        <v>95</v>
      </c>
      <c r="U232" s="169" t="s">
        <v>3601</v>
      </c>
      <c r="V232" s="150" t="s">
        <v>3951</v>
      </c>
      <c r="W232" s="141" t="str" cm="1">
        <f t="array" ref="W232">IF(SUM(LEN(B232:V232))=0,"",IF(OR(OR(ISBLANK(F232),SUM(LEN(C232),LEN(D232))=0),AND(NOT(E232="Unknown"),ISBLANK(J232)),AND(NOT(O232="Unknown"),ISBLANK(R232))),"Missing Information", INDEX(Table15[Entire Service Line Classification], MATCH(SUMIFS(Table15[Unique ID],Table15[System-Owned Portion],E232,Table15[If Material Anything Other than "Lead" in Column E,Was Material Ever Previously Lead?],G232,Table15[Customer-Owned Portion],O232),Table15[Unique ID],0),0)))</f>
        <v>Non-lead</v>
      </c>
      <c r="X232"/>
    </row>
    <row r="233" spans="2:24" ht="225" x14ac:dyDescent="0.25">
      <c r="B233" s="146" t="s">
        <v>3973</v>
      </c>
      <c r="C233" s="31" t="s">
        <v>3974</v>
      </c>
      <c r="D233" s="32" t="s">
        <v>3975</v>
      </c>
      <c r="E233" s="44" t="s">
        <v>52</v>
      </c>
      <c r="F233" s="43" t="s">
        <v>34</v>
      </c>
      <c r="G233" s="84" t="s">
        <v>34</v>
      </c>
      <c r="H233" s="31"/>
      <c r="I233" s="205"/>
      <c r="J233" s="84" t="s">
        <v>105</v>
      </c>
      <c r="K233" s="31" t="s">
        <v>34</v>
      </c>
      <c r="L233" s="31"/>
      <c r="M233" s="169"/>
      <c r="N233" s="148" t="s">
        <v>3366</v>
      </c>
      <c r="O233" s="44" t="s">
        <v>52</v>
      </c>
      <c r="P233" s="43"/>
      <c r="Q233" s="205"/>
      <c r="R233" s="84" t="s">
        <v>105</v>
      </c>
      <c r="S233" s="31" t="s">
        <v>34</v>
      </c>
      <c r="T233" s="31"/>
      <c r="U233" s="169"/>
      <c r="V233" s="150" t="s">
        <v>3366</v>
      </c>
      <c r="W233" s="141" t="str" cm="1">
        <f t="array" ref="W233">IF(SUM(LEN(B233:V233))=0,"",IF(OR(OR(ISBLANK(F233),SUM(LEN(C233),LEN(D233))=0),AND(NOT(E233="Unknown"),ISBLANK(J233)),AND(NOT(O233="Unknown"),ISBLANK(R233))),"Missing Information", INDEX(Table15[Entire Service Line Classification], MATCH(SUMIFS(Table15[Unique ID],Table15[System-Owned Portion],E233,Table15[If Material Anything Other than "Lead" in Column E,Was Material Ever Previously Lead?],G233,Table15[Customer-Owned Portion],O233),Table15[Unique ID],0),0)))</f>
        <v>Non-lead</v>
      </c>
      <c r="X233"/>
    </row>
    <row r="234" spans="2:24" ht="75" x14ac:dyDescent="0.25">
      <c r="B234" s="146" t="s">
        <v>3976</v>
      </c>
      <c r="C234" s="31" t="s">
        <v>3977</v>
      </c>
      <c r="D234" s="32" t="s">
        <v>3978</v>
      </c>
      <c r="E234" s="44" t="s">
        <v>43</v>
      </c>
      <c r="F234" s="43" t="s">
        <v>34</v>
      </c>
      <c r="G234" s="84" t="s">
        <v>34</v>
      </c>
      <c r="H234" s="31"/>
      <c r="I234" s="205"/>
      <c r="J234" s="84" t="s">
        <v>106</v>
      </c>
      <c r="K234" s="31" t="s">
        <v>36</v>
      </c>
      <c r="L234" s="31" t="s">
        <v>95</v>
      </c>
      <c r="M234" s="169" t="s">
        <v>3979</v>
      </c>
      <c r="N234" s="148" t="s">
        <v>3980</v>
      </c>
      <c r="O234" s="44" t="s">
        <v>43</v>
      </c>
      <c r="P234" s="43"/>
      <c r="Q234" s="205"/>
      <c r="R234" s="84" t="s">
        <v>106</v>
      </c>
      <c r="S234" s="31" t="s">
        <v>36</v>
      </c>
      <c r="T234" s="31" t="s">
        <v>95</v>
      </c>
      <c r="U234" s="169" t="s">
        <v>3979</v>
      </c>
      <c r="V234" s="150" t="s">
        <v>3980</v>
      </c>
      <c r="W234" s="141" t="str" cm="1">
        <f t="array" ref="W234">IF(SUM(LEN(B234:V234))=0,"",IF(OR(OR(ISBLANK(F234),SUM(LEN(C234),LEN(D234))=0),AND(NOT(E234="Unknown"),ISBLANK(J234)),AND(NOT(O234="Unknown"),ISBLANK(R234))),"Missing Information", INDEX(Table15[Entire Service Line Classification], MATCH(SUMIFS(Table15[Unique ID],Table15[System-Owned Portion],E234,Table15[If Material Anything Other than "Lead" in Column E,Was Material Ever Previously Lead?],G234,Table15[Customer-Owned Portion],O234),Table15[Unique ID],0),0)))</f>
        <v>Non-lead</v>
      </c>
      <c r="X234"/>
    </row>
    <row r="235" spans="2:24" ht="225" x14ac:dyDescent="0.25">
      <c r="B235" s="146" t="s">
        <v>3981</v>
      </c>
      <c r="C235" s="31" t="s">
        <v>3982</v>
      </c>
      <c r="D235" s="32" t="s">
        <v>3983</v>
      </c>
      <c r="E235" s="44" t="s">
        <v>52</v>
      </c>
      <c r="F235" s="43" t="s">
        <v>34</v>
      </c>
      <c r="G235" s="84" t="s">
        <v>34</v>
      </c>
      <c r="H235" s="31"/>
      <c r="I235" s="205"/>
      <c r="J235" s="84" t="s">
        <v>105</v>
      </c>
      <c r="K235" s="31" t="s">
        <v>34</v>
      </c>
      <c r="L235" s="31"/>
      <c r="M235" s="169"/>
      <c r="N235" s="148" t="s">
        <v>3366</v>
      </c>
      <c r="O235" s="44" t="s">
        <v>52</v>
      </c>
      <c r="P235" s="43"/>
      <c r="Q235" s="205"/>
      <c r="R235" s="84" t="s">
        <v>105</v>
      </c>
      <c r="S235" s="31" t="s">
        <v>34</v>
      </c>
      <c r="T235" s="31"/>
      <c r="U235" s="169"/>
      <c r="V235" s="150" t="s">
        <v>3366</v>
      </c>
      <c r="W235" s="141" t="str" cm="1">
        <f t="array" ref="W235">IF(SUM(LEN(B235:V235))=0,"",IF(OR(OR(ISBLANK(F235),SUM(LEN(C235),LEN(D235))=0),AND(NOT(E235="Unknown"),ISBLANK(J235)),AND(NOT(O235="Unknown"),ISBLANK(R235))),"Missing Information", INDEX(Table15[Entire Service Line Classification], MATCH(SUMIFS(Table15[Unique ID],Table15[System-Owned Portion],E235,Table15[If Material Anything Other than "Lead" in Column E,Was Material Ever Previously Lead?],G235,Table15[Customer-Owned Portion],O235),Table15[Unique ID],0),0)))</f>
        <v>Non-lead</v>
      </c>
      <c r="X235"/>
    </row>
    <row r="236" spans="2:24" ht="75" x14ac:dyDescent="0.25">
      <c r="B236" s="146" t="s">
        <v>3984</v>
      </c>
      <c r="C236" s="31" t="s">
        <v>3985</v>
      </c>
      <c r="D236" s="32" t="s">
        <v>3986</v>
      </c>
      <c r="E236" s="44" t="s">
        <v>43</v>
      </c>
      <c r="F236" s="43" t="s">
        <v>34</v>
      </c>
      <c r="G236" s="84" t="s">
        <v>34</v>
      </c>
      <c r="H236" s="31"/>
      <c r="I236" s="205"/>
      <c r="J236" s="84" t="s">
        <v>106</v>
      </c>
      <c r="K236" s="31" t="s">
        <v>36</v>
      </c>
      <c r="L236" s="31" t="s">
        <v>95</v>
      </c>
      <c r="M236" s="169" t="s">
        <v>3987</v>
      </c>
      <c r="N236" s="148" t="s">
        <v>3988</v>
      </c>
      <c r="O236" s="44" t="s">
        <v>43</v>
      </c>
      <c r="P236" s="43"/>
      <c r="Q236" s="205"/>
      <c r="R236" s="84" t="s">
        <v>106</v>
      </c>
      <c r="S236" s="31" t="s">
        <v>36</v>
      </c>
      <c r="T236" s="31" t="s">
        <v>95</v>
      </c>
      <c r="U236" s="169" t="s">
        <v>3987</v>
      </c>
      <c r="V236" s="150" t="s">
        <v>3988</v>
      </c>
      <c r="W236" s="141" t="str" cm="1">
        <f t="array" ref="W236">IF(SUM(LEN(B236:V236))=0,"",IF(OR(OR(ISBLANK(F236),SUM(LEN(C236),LEN(D236))=0),AND(NOT(E236="Unknown"),ISBLANK(J236)),AND(NOT(O236="Unknown"),ISBLANK(R236))),"Missing Information", INDEX(Table15[Entire Service Line Classification], MATCH(SUMIFS(Table15[Unique ID],Table15[System-Owned Portion],E236,Table15[If Material Anything Other than "Lead" in Column E,Was Material Ever Previously Lead?],G236,Table15[Customer-Owned Portion],O236),Table15[Unique ID],0),0)))</f>
        <v>Non-lead</v>
      </c>
      <c r="X236"/>
    </row>
    <row r="237" spans="2:24" ht="225" x14ac:dyDescent="0.25">
      <c r="B237" s="146" t="s">
        <v>3989</v>
      </c>
      <c r="C237" s="31" t="s">
        <v>3990</v>
      </c>
      <c r="D237" s="32" t="s">
        <v>3991</v>
      </c>
      <c r="E237" s="44" t="s">
        <v>52</v>
      </c>
      <c r="F237" s="43" t="s">
        <v>34</v>
      </c>
      <c r="G237" s="84" t="s">
        <v>34</v>
      </c>
      <c r="H237" s="31"/>
      <c r="I237" s="205"/>
      <c r="J237" s="84" t="s">
        <v>105</v>
      </c>
      <c r="K237" s="31" t="s">
        <v>34</v>
      </c>
      <c r="L237" s="31"/>
      <c r="M237" s="169"/>
      <c r="N237" s="148" t="s">
        <v>3366</v>
      </c>
      <c r="O237" s="44" t="s">
        <v>52</v>
      </c>
      <c r="P237" s="43"/>
      <c r="Q237" s="205"/>
      <c r="R237" s="84" t="s">
        <v>105</v>
      </c>
      <c r="S237" s="31" t="s">
        <v>34</v>
      </c>
      <c r="T237" s="31"/>
      <c r="U237" s="169"/>
      <c r="V237" s="150" t="s">
        <v>3366</v>
      </c>
      <c r="W237" s="141" t="str" cm="1">
        <f t="array" ref="W237">IF(SUM(LEN(B237:V237))=0,"",IF(OR(OR(ISBLANK(F237),SUM(LEN(C237),LEN(D237))=0),AND(NOT(E237="Unknown"),ISBLANK(J237)),AND(NOT(O237="Unknown"),ISBLANK(R237))),"Missing Information", INDEX(Table15[Entire Service Line Classification], MATCH(SUMIFS(Table15[Unique ID],Table15[System-Owned Portion],E237,Table15[If Material Anything Other than "Lead" in Column E,Was Material Ever Previously Lead?],G237,Table15[Customer-Owned Portion],O237),Table15[Unique ID],0),0)))</f>
        <v>Non-lead</v>
      </c>
      <c r="X237"/>
    </row>
    <row r="238" spans="2:24" ht="60" x14ac:dyDescent="0.25">
      <c r="B238" s="146" t="s">
        <v>3992</v>
      </c>
      <c r="C238" s="31" t="s">
        <v>3993</v>
      </c>
      <c r="D238" s="32" t="s">
        <v>3994</v>
      </c>
      <c r="E238" s="44" t="s">
        <v>43</v>
      </c>
      <c r="F238" s="43" t="s">
        <v>34</v>
      </c>
      <c r="G238" s="84" t="s">
        <v>34</v>
      </c>
      <c r="H238" s="31"/>
      <c r="I238" s="205"/>
      <c r="J238" s="84" t="s">
        <v>106</v>
      </c>
      <c r="K238" s="31" t="s">
        <v>36</v>
      </c>
      <c r="L238" s="31" t="s">
        <v>95</v>
      </c>
      <c r="M238" s="169" t="s">
        <v>3601</v>
      </c>
      <c r="N238" s="148" t="s">
        <v>3889</v>
      </c>
      <c r="O238" s="44" t="s">
        <v>43</v>
      </c>
      <c r="P238" s="43"/>
      <c r="Q238" s="205"/>
      <c r="R238" s="84" t="s">
        <v>106</v>
      </c>
      <c r="S238" s="31" t="s">
        <v>36</v>
      </c>
      <c r="T238" s="31" t="s">
        <v>95</v>
      </c>
      <c r="U238" s="169" t="s">
        <v>3601</v>
      </c>
      <c r="V238" s="150" t="s">
        <v>3889</v>
      </c>
      <c r="W238" s="141" t="str" cm="1">
        <f t="array" ref="W238">IF(SUM(LEN(B238:V238))=0,"",IF(OR(OR(ISBLANK(F238),SUM(LEN(C238),LEN(D238))=0),AND(NOT(E238="Unknown"),ISBLANK(J238)),AND(NOT(O238="Unknown"),ISBLANK(R238))),"Missing Information", INDEX(Table15[Entire Service Line Classification], MATCH(SUMIFS(Table15[Unique ID],Table15[System-Owned Portion],E238,Table15[If Material Anything Other than "Lead" in Column E,Was Material Ever Previously Lead?],G238,Table15[Customer-Owned Portion],O238),Table15[Unique ID],0),0)))</f>
        <v>Non-lead</v>
      </c>
      <c r="X238"/>
    </row>
    <row r="239" spans="2:24" ht="60" x14ac:dyDescent="0.25">
      <c r="B239" s="146" t="s">
        <v>3995</v>
      </c>
      <c r="C239" s="31" t="s">
        <v>3996</v>
      </c>
      <c r="D239" s="32" t="s">
        <v>3997</v>
      </c>
      <c r="E239" s="44" t="s">
        <v>43</v>
      </c>
      <c r="F239" s="43" t="s">
        <v>34</v>
      </c>
      <c r="G239" s="84" t="s">
        <v>34</v>
      </c>
      <c r="H239" s="31"/>
      <c r="I239" s="205"/>
      <c r="J239" s="84" t="s">
        <v>106</v>
      </c>
      <c r="K239" s="31" t="s">
        <v>36</v>
      </c>
      <c r="L239" s="31" t="s">
        <v>95</v>
      </c>
      <c r="M239" s="169" t="s">
        <v>3601</v>
      </c>
      <c r="N239" s="148" t="s">
        <v>3889</v>
      </c>
      <c r="O239" s="44" t="s">
        <v>43</v>
      </c>
      <c r="P239" s="43"/>
      <c r="Q239" s="205"/>
      <c r="R239" s="84" t="s">
        <v>106</v>
      </c>
      <c r="S239" s="31" t="s">
        <v>36</v>
      </c>
      <c r="T239" s="31" t="s">
        <v>95</v>
      </c>
      <c r="U239" s="169" t="s">
        <v>3601</v>
      </c>
      <c r="V239" s="150" t="s">
        <v>3889</v>
      </c>
      <c r="W239" s="141" t="str" cm="1">
        <f t="array" ref="W239">IF(SUM(LEN(B239:V239))=0,"",IF(OR(OR(ISBLANK(F239),SUM(LEN(C239),LEN(D239))=0),AND(NOT(E239="Unknown"),ISBLANK(J239)),AND(NOT(O239="Unknown"),ISBLANK(R239))),"Missing Information", INDEX(Table15[Entire Service Line Classification], MATCH(SUMIFS(Table15[Unique ID],Table15[System-Owned Portion],E239,Table15[If Material Anything Other than "Lead" in Column E,Was Material Ever Previously Lead?],G239,Table15[Customer-Owned Portion],O239),Table15[Unique ID],0),0)))</f>
        <v>Non-lead</v>
      </c>
      <c r="X239"/>
    </row>
    <row r="240" spans="2:24" ht="60" x14ac:dyDescent="0.25">
      <c r="B240" s="146" t="s">
        <v>3998</v>
      </c>
      <c r="C240" s="31" t="s">
        <v>3999</v>
      </c>
      <c r="D240" s="32" t="s">
        <v>4000</v>
      </c>
      <c r="E240" s="44" t="s">
        <v>43</v>
      </c>
      <c r="F240" s="43" t="s">
        <v>34</v>
      </c>
      <c r="G240" s="84" t="s">
        <v>34</v>
      </c>
      <c r="H240" s="31"/>
      <c r="I240" s="205"/>
      <c r="J240" s="84" t="s">
        <v>106</v>
      </c>
      <c r="K240" s="31" t="s">
        <v>36</v>
      </c>
      <c r="L240" s="31" t="s">
        <v>95</v>
      </c>
      <c r="M240" s="169" t="s">
        <v>3601</v>
      </c>
      <c r="N240" s="148" t="s">
        <v>3889</v>
      </c>
      <c r="O240" s="44" t="s">
        <v>35</v>
      </c>
      <c r="P240" s="43"/>
      <c r="Q240" s="205"/>
      <c r="R240" s="84" t="s">
        <v>106</v>
      </c>
      <c r="S240" s="31" t="s">
        <v>36</v>
      </c>
      <c r="T240" s="31" t="s">
        <v>95</v>
      </c>
      <c r="U240" s="169" t="s">
        <v>3601</v>
      </c>
      <c r="V240" s="150" t="s">
        <v>3890</v>
      </c>
      <c r="W240" s="141" t="str" cm="1">
        <f t="array" ref="W240">IF(SUM(LEN(B240:V240))=0,"",IF(OR(OR(ISBLANK(F240),SUM(LEN(C240),LEN(D240))=0),AND(NOT(E240="Unknown"),ISBLANK(J240)),AND(NOT(O240="Unknown"),ISBLANK(R240))),"Missing Information", INDEX(Table15[Entire Service Line Classification], MATCH(SUMIFS(Table15[Unique ID],Table15[System-Owned Portion],E240,Table15[If Material Anything Other than "Lead" in Column E,Was Material Ever Previously Lead?],G240,Table15[Customer-Owned Portion],O240),Table15[Unique ID],0),0)))</f>
        <v>Non-lead</v>
      </c>
      <c r="X240"/>
    </row>
    <row r="241" spans="2:24" ht="225" x14ac:dyDescent="0.25">
      <c r="B241" s="146" t="s">
        <v>4001</v>
      </c>
      <c r="C241" s="31" t="s">
        <v>4002</v>
      </c>
      <c r="D241" s="32" t="s">
        <v>4003</v>
      </c>
      <c r="E241" s="44" t="s">
        <v>52</v>
      </c>
      <c r="F241" s="43" t="s">
        <v>34</v>
      </c>
      <c r="G241" s="84" t="s">
        <v>34</v>
      </c>
      <c r="H241" s="31"/>
      <c r="I241" s="205"/>
      <c r="J241" s="84" t="s">
        <v>105</v>
      </c>
      <c r="K241" s="31" t="s">
        <v>34</v>
      </c>
      <c r="L241" s="31"/>
      <c r="M241" s="169"/>
      <c r="N241" s="148" t="s">
        <v>3366</v>
      </c>
      <c r="O241" s="44" t="s">
        <v>52</v>
      </c>
      <c r="P241" s="43"/>
      <c r="Q241" s="205"/>
      <c r="R241" s="84" t="s">
        <v>105</v>
      </c>
      <c r="S241" s="31" t="s">
        <v>34</v>
      </c>
      <c r="T241" s="31"/>
      <c r="U241" s="169"/>
      <c r="V241" s="150" t="s">
        <v>3366</v>
      </c>
      <c r="W241" s="141" t="str" cm="1">
        <f t="array" ref="W241">IF(SUM(LEN(B241:V241))=0,"",IF(OR(OR(ISBLANK(F241),SUM(LEN(C241),LEN(D241))=0),AND(NOT(E241="Unknown"),ISBLANK(J241)),AND(NOT(O241="Unknown"),ISBLANK(R241))),"Missing Information", INDEX(Table15[Entire Service Line Classification], MATCH(SUMIFS(Table15[Unique ID],Table15[System-Owned Portion],E241,Table15[If Material Anything Other than "Lead" in Column E,Was Material Ever Previously Lead?],G241,Table15[Customer-Owned Portion],O241),Table15[Unique ID],0),0)))</f>
        <v>Non-lead</v>
      </c>
      <c r="X241"/>
    </row>
    <row r="242" spans="2:24" ht="75" x14ac:dyDescent="0.25">
      <c r="B242" s="146" t="s">
        <v>4004</v>
      </c>
      <c r="C242" s="31" t="s">
        <v>4005</v>
      </c>
      <c r="D242" s="32" t="s">
        <v>4006</v>
      </c>
      <c r="E242" s="44" t="s">
        <v>43</v>
      </c>
      <c r="F242" s="43" t="s">
        <v>34</v>
      </c>
      <c r="G242" s="84" t="s">
        <v>34</v>
      </c>
      <c r="H242" s="31"/>
      <c r="I242" s="205"/>
      <c r="J242" s="84" t="s">
        <v>106</v>
      </c>
      <c r="K242" s="31" t="s">
        <v>36</v>
      </c>
      <c r="L242" s="31" t="s">
        <v>95</v>
      </c>
      <c r="M242" s="169" t="s">
        <v>3979</v>
      </c>
      <c r="N242" s="148" t="s">
        <v>3980</v>
      </c>
      <c r="O242" s="44" t="s">
        <v>35</v>
      </c>
      <c r="P242" s="43"/>
      <c r="Q242" s="205"/>
      <c r="R242" s="84" t="s">
        <v>106</v>
      </c>
      <c r="S242" s="31" t="s">
        <v>36</v>
      </c>
      <c r="T242" s="31" t="s">
        <v>95</v>
      </c>
      <c r="U242" s="169" t="s">
        <v>3979</v>
      </c>
      <c r="V242" s="150" t="s">
        <v>4007</v>
      </c>
      <c r="W242" s="141" t="str" cm="1">
        <f t="array" ref="W242">IF(SUM(LEN(B242:V242))=0,"",IF(OR(OR(ISBLANK(F242),SUM(LEN(C242),LEN(D242))=0),AND(NOT(E242="Unknown"),ISBLANK(J242)),AND(NOT(O242="Unknown"),ISBLANK(R242))),"Missing Information", INDEX(Table15[Entire Service Line Classification], MATCH(SUMIFS(Table15[Unique ID],Table15[System-Owned Portion],E242,Table15[If Material Anything Other than "Lead" in Column E,Was Material Ever Previously Lead?],G242,Table15[Customer-Owned Portion],O242),Table15[Unique ID],0),0)))</f>
        <v>Non-lead</v>
      </c>
      <c r="X242"/>
    </row>
    <row r="243" spans="2:24" ht="225" x14ac:dyDescent="0.25">
      <c r="B243" s="146" t="s">
        <v>4008</v>
      </c>
      <c r="C243" s="31" t="s">
        <v>4009</v>
      </c>
      <c r="D243" s="32" t="s">
        <v>4010</v>
      </c>
      <c r="E243" s="44" t="s">
        <v>52</v>
      </c>
      <c r="F243" s="43" t="s">
        <v>34</v>
      </c>
      <c r="G243" s="84" t="s">
        <v>34</v>
      </c>
      <c r="H243" s="31"/>
      <c r="I243" s="205"/>
      <c r="J243" s="84" t="s">
        <v>3268</v>
      </c>
      <c r="K243" s="31" t="s">
        <v>34</v>
      </c>
      <c r="L243" s="31"/>
      <c r="M243" s="169"/>
      <c r="N243" s="148" t="s">
        <v>3269</v>
      </c>
      <c r="O243" s="44" t="s">
        <v>52</v>
      </c>
      <c r="P243" s="43"/>
      <c r="Q243" s="205"/>
      <c r="R243" s="84" t="s">
        <v>3268</v>
      </c>
      <c r="S243" s="31" t="s">
        <v>34</v>
      </c>
      <c r="T243" s="31"/>
      <c r="U243" s="169"/>
      <c r="V243" s="150" t="s">
        <v>3269</v>
      </c>
      <c r="W243" s="141" t="str" cm="1">
        <f t="array" ref="W243">IF(SUM(LEN(B243:V243))=0,"",IF(OR(OR(ISBLANK(F243),SUM(LEN(C243),LEN(D243))=0),AND(NOT(E243="Unknown"),ISBLANK(J243)),AND(NOT(O243="Unknown"),ISBLANK(R243))),"Missing Information", INDEX(Table15[Entire Service Line Classification], MATCH(SUMIFS(Table15[Unique ID],Table15[System-Owned Portion],E243,Table15[If Material Anything Other than "Lead" in Column E,Was Material Ever Previously Lead?],G243,Table15[Customer-Owned Portion],O243),Table15[Unique ID],0),0)))</f>
        <v>Non-lead</v>
      </c>
      <c r="X243"/>
    </row>
    <row r="244" spans="2:24" ht="225" x14ac:dyDescent="0.25">
      <c r="B244" s="146" t="s">
        <v>4011</v>
      </c>
      <c r="C244" s="31" t="s">
        <v>4012</v>
      </c>
      <c r="D244" s="32" t="s">
        <v>4013</v>
      </c>
      <c r="E244" s="44" t="s">
        <v>52</v>
      </c>
      <c r="F244" s="43" t="s">
        <v>34</v>
      </c>
      <c r="G244" s="84" t="s">
        <v>34</v>
      </c>
      <c r="H244" s="31"/>
      <c r="I244" s="205"/>
      <c r="J244" s="84" t="s">
        <v>3268</v>
      </c>
      <c r="K244" s="31" t="s">
        <v>34</v>
      </c>
      <c r="L244" s="31"/>
      <c r="M244" s="169"/>
      <c r="N244" s="148" t="s">
        <v>3269</v>
      </c>
      <c r="O244" s="44" t="s">
        <v>52</v>
      </c>
      <c r="P244" s="43"/>
      <c r="Q244" s="205"/>
      <c r="R244" s="84" t="s">
        <v>3268</v>
      </c>
      <c r="S244" s="31" t="s">
        <v>34</v>
      </c>
      <c r="T244" s="31"/>
      <c r="U244" s="169"/>
      <c r="V244" s="150" t="s">
        <v>3269</v>
      </c>
      <c r="W244" s="141" t="str" cm="1">
        <f t="array" ref="W244">IF(SUM(LEN(B244:V244))=0,"",IF(OR(OR(ISBLANK(F244),SUM(LEN(C244),LEN(D244))=0),AND(NOT(E244="Unknown"),ISBLANK(J244)),AND(NOT(O244="Unknown"),ISBLANK(R244))),"Missing Information", INDEX(Table15[Entire Service Line Classification], MATCH(SUMIFS(Table15[Unique ID],Table15[System-Owned Portion],E244,Table15[If Material Anything Other than "Lead" in Column E,Was Material Ever Previously Lead?],G244,Table15[Customer-Owned Portion],O244),Table15[Unique ID],0),0)))</f>
        <v>Non-lead</v>
      </c>
      <c r="X244"/>
    </row>
    <row r="245" spans="2:24" ht="135" x14ac:dyDescent="0.25">
      <c r="B245" s="146" t="s">
        <v>4014</v>
      </c>
      <c r="C245" s="31" t="s">
        <v>4015</v>
      </c>
      <c r="D245" s="32" t="s">
        <v>4016</v>
      </c>
      <c r="E245" s="44" t="s">
        <v>43</v>
      </c>
      <c r="F245" s="43" t="s">
        <v>34</v>
      </c>
      <c r="G245" s="84" t="s">
        <v>34</v>
      </c>
      <c r="H245" s="31" t="s">
        <v>14957</v>
      </c>
      <c r="I245" s="205">
        <v>1</v>
      </c>
      <c r="J245" s="84" t="s">
        <v>45</v>
      </c>
      <c r="K245" s="31" t="s">
        <v>36</v>
      </c>
      <c r="L245" s="31" t="s">
        <v>95</v>
      </c>
      <c r="M245" s="169" t="s">
        <v>4017</v>
      </c>
      <c r="N245" s="148" t="s">
        <v>14958</v>
      </c>
      <c r="O245" s="44" t="s">
        <v>35</v>
      </c>
      <c r="P245" s="43"/>
      <c r="Q245" s="205"/>
      <c r="R245" s="84" t="s">
        <v>106</v>
      </c>
      <c r="S245" s="31" t="s">
        <v>36</v>
      </c>
      <c r="T245" s="31" t="s">
        <v>95</v>
      </c>
      <c r="U245" s="169" t="s">
        <v>4017</v>
      </c>
      <c r="V245" s="150" t="s">
        <v>4019</v>
      </c>
      <c r="W245" s="141" t="str" cm="1">
        <f t="array" ref="W245">IF(SUM(LEN(B245:V245))=0,"",IF(OR(OR(ISBLANK(F245),SUM(LEN(C245),LEN(D245))=0),AND(NOT(E245="Unknown"),ISBLANK(J245)),AND(NOT(O245="Unknown"),ISBLANK(R245))),"Missing Information", INDEX(Table15[Entire Service Line Classification], MATCH(SUMIFS(Table15[Unique ID],Table15[System-Owned Portion],E245,Table15[If Material Anything Other than "Lead" in Column E,Was Material Ever Previously Lead?],G245,Table15[Customer-Owned Portion],O245),Table15[Unique ID],0),0)))</f>
        <v>Non-lead</v>
      </c>
      <c r="X245"/>
    </row>
    <row r="246" spans="2:24" ht="75" x14ac:dyDescent="0.25">
      <c r="B246" s="146" t="s">
        <v>4020</v>
      </c>
      <c r="C246" s="31" t="s">
        <v>4021</v>
      </c>
      <c r="D246" s="32" t="s">
        <v>4022</v>
      </c>
      <c r="E246" s="44" t="s">
        <v>43</v>
      </c>
      <c r="F246" s="43" t="s">
        <v>34</v>
      </c>
      <c r="G246" s="84" t="s">
        <v>34</v>
      </c>
      <c r="H246" s="31"/>
      <c r="I246" s="205"/>
      <c r="J246" s="84" t="s">
        <v>106</v>
      </c>
      <c r="K246" s="31" t="s">
        <v>36</v>
      </c>
      <c r="L246" s="31" t="s">
        <v>95</v>
      </c>
      <c r="M246" s="169" t="s">
        <v>4023</v>
      </c>
      <c r="N246" s="148" t="s">
        <v>4024</v>
      </c>
      <c r="O246" s="44" t="s">
        <v>52</v>
      </c>
      <c r="P246" s="43"/>
      <c r="Q246" s="205"/>
      <c r="R246" s="84" t="s">
        <v>106</v>
      </c>
      <c r="S246" s="31" t="s">
        <v>36</v>
      </c>
      <c r="T246" s="31" t="s">
        <v>95</v>
      </c>
      <c r="U246" s="169" t="s">
        <v>4023</v>
      </c>
      <c r="V246" s="150" t="s">
        <v>4025</v>
      </c>
      <c r="W246" s="141" t="str" cm="1">
        <f t="array" ref="W246">IF(SUM(LEN(B246:V246))=0,"",IF(OR(OR(ISBLANK(F246),SUM(LEN(C246),LEN(D246))=0),AND(NOT(E246="Unknown"),ISBLANK(J246)),AND(NOT(O246="Unknown"),ISBLANK(R246))),"Missing Information", INDEX(Table15[Entire Service Line Classification], MATCH(SUMIFS(Table15[Unique ID],Table15[System-Owned Portion],E246,Table15[If Material Anything Other than "Lead" in Column E,Was Material Ever Previously Lead?],G246,Table15[Customer-Owned Portion],O246),Table15[Unique ID],0),0)))</f>
        <v>Non-lead</v>
      </c>
      <c r="X246"/>
    </row>
    <row r="247" spans="2:24" ht="195" x14ac:dyDescent="0.25">
      <c r="B247" s="146" t="s">
        <v>4026</v>
      </c>
      <c r="C247" s="31" t="s">
        <v>4027</v>
      </c>
      <c r="D247" s="32" t="s">
        <v>4028</v>
      </c>
      <c r="E247" s="44" t="s">
        <v>52</v>
      </c>
      <c r="F247" s="43" t="s">
        <v>34</v>
      </c>
      <c r="G247" s="84" t="s">
        <v>34</v>
      </c>
      <c r="H247" s="31"/>
      <c r="I247" s="205"/>
      <c r="J247" s="84" t="s">
        <v>105</v>
      </c>
      <c r="K247" s="31" t="s">
        <v>34</v>
      </c>
      <c r="L247" s="31"/>
      <c r="M247" s="169"/>
      <c r="N247" s="148" t="s">
        <v>3325</v>
      </c>
      <c r="O247" s="44" t="s">
        <v>52</v>
      </c>
      <c r="P247" s="43"/>
      <c r="Q247" s="205"/>
      <c r="R247" s="84" t="s">
        <v>105</v>
      </c>
      <c r="S247" s="31" t="s">
        <v>34</v>
      </c>
      <c r="T247" s="31"/>
      <c r="U247" s="169"/>
      <c r="V247" s="150" t="s">
        <v>3325</v>
      </c>
      <c r="W247" s="141" t="str" cm="1">
        <f t="array" ref="W247">IF(SUM(LEN(B247:V247))=0,"",IF(OR(OR(ISBLANK(F247),SUM(LEN(C247),LEN(D247))=0),AND(NOT(E247="Unknown"),ISBLANK(J247)),AND(NOT(O247="Unknown"),ISBLANK(R247))),"Missing Information", INDEX(Table15[Entire Service Line Classification], MATCH(SUMIFS(Table15[Unique ID],Table15[System-Owned Portion],E247,Table15[If Material Anything Other than "Lead" in Column E,Was Material Ever Previously Lead?],G247,Table15[Customer-Owned Portion],O247),Table15[Unique ID],0),0)))</f>
        <v>Non-lead</v>
      </c>
      <c r="X247"/>
    </row>
    <row r="248" spans="2:24" ht="150" x14ac:dyDescent="0.25">
      <c r="B248" s="146" t="s">
        <v>4029</v>
      </c>
      <c r="C248" s="31" t="s">
        <v>4030</v>
      </c>
      <c r="D248" s="32" t="s">
        <v>4031</v>
      </c>
      <c r="E248" s="44" t="s">
        <v>52</v>
      </c>
      <c r="F248" s="43" t="s">
        <v>34</v>
      </c>
      <c r="G248" s="84" t="s">
        <v>34</v>
      </c>
      <c r="H248" s="31"/>
      <c r="I248" s="205"/>
      <c r="J248" s="84" t="s">
        <v>214</v>
      </c>
      <c r="K248" s="31" t="s">
        <v>34</v>
      </c>
      <c r="L248" s="31"/>
      <c r="M248" s="169"/>
      <c r="N248" s="148"/>
      <c r="O248" s="44" t="s">
        <v>52</v>
      </c>
      <c r="P248" s="43"/>
      <c r="Q248" s="205"/>
      <c r="R248" s="84" t="s">
        <v>214</v>
      </c>
      <c r="S248" s="31" t="s">
        <v>34</v>
      </c>
      <c r="T248" s="31"/>
      <c r="U248" s="169"/>
      <c r="V248" s="150" t="s">
        <v>4032</v>
      </c>
      <c r="W248" s="141" t="str" cm="1">
        <f t="array" ref="W248">IF(SUM(LEN(B248:V248))=0,"",IF(OR(OR(ISBLANK(F248),SUM(LEN(C248),LEN(D248))=0),AND(NOT(E248="Unknown"),ISBLANK(J248)),AND(NOT(O248="Unknown"),ISBLANK(R248))),"Missing Information", INDEX(Table15[Entire Service Line Classification], MATCH(SUMIFS(Table15[Unique ID],Table15[System-Owned Portion],E248,Table15[If Material Anything Other than "Lead" in Column E,Was Material Ever Previously Lead?],G248,Table15[Customer-Owned Portion],O248),Table15[Unique ID],0),0)))</f>
        <v>Non-lead</v>
      </c>
      <c r="X248"/>
    </row>
    <row r="249" spans="2:24" ht="90" x14ac:dyDescent="0.25">
      <c r="B249" s="146" t="s">
        <v>812</v>
      </c>
      <c r="C249" s="31" t="s">
        <v>813</v>
      </c>
      <c r="D249" s="32" t="s">
        <v>814</v>
      </c>
      <c r="E249" s="44" t="s">
        <v>43</v>
      </c>
      <c r="F249" s="43" t="s">
        <v>34</v>
      </c>
      <c r="G249" s="84" t="s">
        <v>34</v>
      </c>
      <c r="H249" s="31" t="s">
        <v>815</v>
      </c>
      <c r="I249" s="205"/>
      <c r="J249" s="84" t="s">
        <v>188</v>
      </c>
      <c r="K249" s="31" t="s">
        <v>34</v>
      </c>
      <c r="L249" s="31"/>
      <c r="M249" s="169"/>
      <c r="N249" s="148" t="s">
        <v>816</v>
      </c>
      <c r="O249" s="44" t="s">
        <v>52</v>
      </c>
      <c r="P249" s="43" t="s">
        <v>817</v>
      </c>
      <c r="Q249" s="205"/>
      <c r="R249" s="84" t="s">
        <v>188</v>
      </c>
      <c r="S249" s="31" t="s">
        <v>34</v>
      </c>
      <c r="T249" s="31"/>
      <c r="U249" s="169"/>
      <c r="V249" s="150" t="s">
        <v>818</v>
      </c>
      <c r="W249" s="141" t="str" cm="1">
        <f t="array" ref="W249">IF(SUM(LEN(B249:V249))=0,"",IF(OR(OR(ISBLANK(F249),SUM(LEN(C249),LEN(D249))=0),AND(NOT(E249="Unknown"),ISBLANK(J249)),AND(NOT(O249="Unknown"),ISBLANK(R249))),"Missing Information", INDEX(Table15[Entire Service Line Classification], MATCH(SUMIFS(Table15[Unique ID],Table15[System-Owned Portion],E249,Table15[If Material Anything Other than "Lead" in Column E,Was Material Ever Previously Lead?],G249,Table15[Customer-Owned Portion],O249),Table15[Unique ID],0),0)))</f>
        <v>Non-lead</v>
      </c>
      <c r="X249"/>
    </row>
    <row r="250" spans="2:24" ht="75" x14ac:dyDescent="0.25">
      <c r="B250" s="146" t="s">
        <v>4033</v>
      </c>
      <c r="C250" s="31" t="s">
        <v>4034</v>
      </c>
      <c r="D250" s="32" t="s">
        <v>4035</v>
      </c>
      <c r="E250" s="44" t="s">
        <v>43</v>
      </c>
      <c r="F250" s="43" t="s">
        <v>34</v>
      </c>
      <c r="G250" s="84" t="s">
        <v>34</v>
      </c>
      <c r="H250" s="31"/>
      <c r="I250" s="205"/>
      <c r="J250" s="84" t="s">
        <v>106</v>
      </c>
      <c r="K250" s="31" t="s">
        <v>36</v>
      </c>
      <c r="L250" s="31" t="s">
        <v>95</v>
      </c>
      <c r="M250" s="169" t="s">
        <v>4023</v>
      </c>
      <c r="N250" s="148" t="s">
        <v>4024</v>
      </c>
      <c r="O250" s="44" t="s">
        <v>35</v>
      </c>
      <c r="P250" s="43"/>
      <c r="Q250" s="205"/>
      <c r="R250" s="84" t="s">
        <v>106</v>
      </c>
      <c r="S250" s="31" t="s">
        <v>36</v>
      </c>
      <c r="T250" s="31" t="s">
        <v>95</v>
      </c>
      <c r="U250" s="169" t="s">
        <v>4023</v>
      </c>
      <c r="V250" s="150" t="s">
        <v>4036</v>
      </c>
      <c r="W250" s="141" t="str" cm="1">
        <f t="array" ref="W250">IF(SUM(LEN(B250:V250))=0,"",IF(OR(OR(ISBLANK(F250),SUM(LEN(C250),LEN(D250))=0),AND(NOT(E250="Unknown"),ISBLANK(J250)),AND(NOT(O250="Unknown"),ISBLANK(R250))),"Missing Information", INDEX(Table15[Entire Service Line Classification], MATCH(SUMIFS(Table15[Unique ID],Table15[System-Owned Portion],E250,Table15[If Material Anything Other than "Lead" in Column E,Was Material Ever Previously Lead?],G250,Table15[Customer-Owned Portion],O250),Table15[Unique ID],0),0)))</f>
        <v>Non-lead</v>
      </c>
      <c r="X250"/>
    </row>
    <row r="251" spans="2:24" ht="225" x14ac:dyDescent="0.25">
      <c r="B251" s="146" t="s">
        <v>4037</v>
      </c>
      <c r="C251" s="31" t="s">
        <v>4038</v>
      </c>
      <c r="D251" s="32" t="s">
        <v>4039</v>
      </c>
      <c r="E251" s="44" t="s">
        <v>52</v>
      </c>
      <c r="F251" s="43" t="s">
        <v>34</v>
      </c>
      <c r="G251" s="84" t="s">
        <v>34</v>
      </c>
      <c r="H251" s="31"/>
      <c r="I251" s="205"/>
      <c r="J251" s="84" t="s">
        <v>105</v>
      </c>
      <c r="K251" s="31" t="s">
        <v>34</v>
      </c>
      <c r="L251" s="31"/>
      <c r="M251" s="169"/>
      <c r="N251" s="148" t="s">
        <v>3366</v>
      </c>
      <c r="O251" s="44" t="s">
        <v>52</v>
      </c>
      <c r="P251" s="43"/>
      <c r="Q251" s="205"/>
      <c r="R251" s="84" t="s">
        <v>105</v>
      </c>
      <c r="S251" s="31" t="s">
        <v>34</v>
      </c>
      <c r="T251" s="31"/>
      <c r="U251" s="169"/>
      <c r="V251" s="150" t="s">
        <v>3366</v>
      </c>
      <c r="W251" s="141" t="str" cm="1">
        <f t="array" ref="W251">IF(SUM(LEN(B251:V251))=0,"",IF(OR(OR(ISBLANK(F251),SUM(LEN(C251),LEN(D251))=0),AND(NOT(E251="Unknown"),ISBLANK(J251)),AND(NOT(O251="Unknown"),ISBLANK(R251))),"Missing Information", INDEX(Table15[Entire Service Line Classification], MATCH(SUMIFS(Table15[Unique ID],Table15[System-Owned Portion],E251,Table15[If Material Anything Other than "Lead" in Column E,Was Material Ever Previously Lead?],G251,Table15[Customer-Owned Portion],O251),Table15[Unique ID],0),0)))</f>
        <v>Non-lead</v>
      </c>
      <c r="X251"/>
    </row>
    <row r="252" spans="2:24" ht="75" x14ac:dyDescent="0.25">
      <c r="B252" s="146" t="s">
        <v>4040</v>
      </c>
      <c r="C252" s="31" t="s">
        <v>4041</v>
      </c>
      <c r="D252" s="32" t="s">
        <v>4042</v>
      </c>
      <c r="E252" s="44" t="s">
        <v>43</v>
      </c>
      <c r="F252" s="43" t="s">
        <v>34</v>
      </c>
      <c r="G252" s="84" t="s">
        <v>34</v>
      </c>
      <c r="H252" s="31"/>
      <c r="I252" s="205"/>
      <c r="J252" s="84" t="s">
        <v>106</v>
      </c>
      <c r="K252" s="31" t="s">
        <v>36</v>
      </c>
      <c r="L252" s="31" t="s">
        <v>95</v>
      </c>
      <c r="M252" s="169" t="s">
        <v>4043</v>
      </c>
      <c r="N252" s="148" t="s">
        <v>4044</v>
      </c>
      <c r="O252" s="44" t="s">
        <v>35</v>
      </c>
      <c r="P252" s="43"/>
      <c r="Q252" s="205"/>
      <c r="R252" s="84" t="s">
        <v>106</v>
      </c>
      <c r="S252" s="31" t="s">
        <v>36</v>
      </c>
      <c r="T252" s="31" t="s">
        <v>95</v>
      </c>
      <c r="U252" s="169" t="s">
        <v>4043</v>
      </c>
      <c r="V252" s="150" t="s">
        <v>4045</v>
      </c>
      <c r="W252" s="141" t="str" cm="1">
        <f t="array" ref="W252">IF(SUM(LEN(B252:V252))=0,"",IF(OR(OR(ISBLANK(F252),SUM(LEN(C252),LEN(D252))=0),AND(NOT(E252="Unknown"),ISBLANK(J252)),AND(NOT(O252="Unknown"),ISBLANK(R252))),"Missing Information", INDEX(Table15[Entire Service Line Classification], MATCH(SUMIFS(Table15[Unique ID],Table15[System-Owned Portion],E252,Table15[If Material Anything Other than "Lead" in Column E,Was Material Ever Previously Lead?],G252,Table15[Customer-Owned Portion],O252),Table15[Unique ID],0),0)))</f>
        <v>Non-lead</v>
      </c>
      <c r="X252"/>
    </row>
    <row r="253" spans="2:24" ht="75" x14ac:dyDescent="0.25">
      <c r="B253" s="146" t="s">
        <v>4046</v>
      </c>
      <c r="C253" s="31" t="s">
        <v>4047</v>
      </c>
      <c r="D253" s="32" t="s">
        <v>4048</v>
      </c>
      <c r="E253" s="44" t="s">
        <v>43</v>
      </c>
      <c r="F253" s="43" t="s">
        <v>34</v>
      </c>
      <c r="G253" s="84" t="s">
        <v>34</v>
      </c>
      <c r="H253" s="31"/>
      <c r="I253" s="205"/>
      <c r="J253" s="84" t="s">
        <v>106</v>
      </c>
      <c r="K253" s="31" t="s">
        <v>36</v>
      </c>
      <c r="L253" s="31" t="s">
        <v>95</v>
      </c>
      <c r="M253" s="169" t="s">
        <v>4043</v>
      </c>
      <c r="N253" s="148" t="s">
        <v>4044</v>
      </c>
      <c r="O253" s="44" t="s">
        <v>43</v>
      </c>
      <c r="P253" s="43"/>
      <c r="Q253" s="205"/>
      <c r="R253" s="84" t="s">
        <v>106</v>
      </c>
      <c r="S253" s="31" t="s">
        <v>36</v>
      </c>
      <c r="T253" s="31" t="s">
        <v>95</v>
      </c>
      <c r="U253" s="169" t="s">
        <v>4043</v>
      </c>
      <c r="V253" s="150" t="s">
        <v>4044</v>
      </c>
      <c r="W253" s="141" t="str" cm="1">
        <f t="array" ref="W253">IF(SUM(LEN(B253:V253))=0,"",IF(OR(OR(ISBLANK(F253),SUM(LEN(C253),LEN(D253))=0),AND(NOT(E253="Unknown"),ISBLANK(J253)),AND(NOT(O253="Unknown"),ISBLANK(R253))),"Missing Information", INDEX(Table15[Entire Service Line Classification], MATCH(SUMIFS(Table15[Unique ID],Table15[System-Owned Portion],E253,Table15[If Material Anything Other than "Lead" in Column E,Was Material Ever Previously Lead?],G253,Table15[Customer-Owned Portion],O253),Table15[Unique ID],0),0)))</f>
        <v>Non-lead</v>
      </c>
      <c r="X253"/>
    </row>
    <row r="254" spans="2:24" ht="75" x14ac:dyDescent="0.25">
      <c r="B254" s="146" t="s">
        <v>4049</v>
      </c>
      <c r="C254" s="31" t="s">
        <v>4050</v>
      </c>
      <c r="D254" s="32" t="s">
        <v>4051</v>
      </c>
      <c r="E254" s="44" t="s">
        <v>43</v>
      </c>
      <c r="F254" s="43" t="s">
        <v>34</v>
      </c>
      <c r="G254" s="84" t="s">
        <v>34</v>
      </c>
      <c r="H254" s="31"/>
      <c r="I254" s="205"/>
      <c r="J254" s="84" t="s">
        <v>106</v>
      </c>
      <c r="K254" s="31" t="s">
        <v>36</v>
      </c>
      <c r="L254" s="31" t="s">
        <v>95</v>
      </c>
      <c r="M254" s="169" t="s">
        <v>4043</v>
      </c>
      <c r="N254" s="148" t="s">
        <v>4044</v>
      </c>
      <c r="O254" s="44" t="s">
        <v>35</v>
      </c>
      <c r="P254" s="43"/>
      <c r="Q254" s="205"/>
      <c r="R254" s="84" t="s">
        <v>106</v>
      </c>
      <c r="S254" s="31" t="s">
        <v>36</v>
      </c>
      <c r="T254" s="31" t="s">
        <v>95</v>
      </c>
      <c r="U254" s="169" t="s">
        <v>4043</v>
      </c>
      <c r="V254" s="150" t="s">
        <v>4045</v>
      </c>
      <c r="W254" s="141" t="str" cm="1">
        <f t="array" ref="W254">IF(SUM(LEN(B254:V254))=0,"",IF(OR(OR(ISBLANK(F254),SUM(LEN(C254),LEN(D254))=0),AND(NOT(E254="Unknown"),ISBLANK(J254)),AND(NOT(O254="Unknown"),ISBLANK(R254))),"Missing Information", INDEX(Table15[Entire Service Line Classification], MATCH(SUMIFS(Table15[Unique ID],Table15[System-Owned Portion],E254,Table15[If Material Anything Other than "Lead" in Column E,Was Material Ever Previously Lead?],G254,Table15[Customer-Owned Portion],O254),Table15[Unique ID],0),0)))</f>
        <v>Non-lead</v>
      </c>
      <c r="X254"/>
    </row>
    <row r="255" spans="2:24" ht="75" x14ac:dyDescent="0.25">
      <c r="B255" s="146" t="s">
        <v>4052</v>
      </c>
      <c r="C255" s="31" t="s">
        <v>4053</v>
      </c>
      <c r="D255" s="32" t="s">
        <v>4054</v>
      </c>
      <c r="E255" s="44" t="s">
        <v>43</v>
      </c>
      <c r="F255" s="43" t="s">
        <v>34</v>
      </c>
      <c r="G255" s="84" t="s">
        <v>34</v>
      </c>
      <c r="H255" s="31"/>
      <c r="I255" s="205"/>
      <c r="J255" s="84" t="s">
        <v>106</v>
      </c>
      <c r="K255" s="31" t="s">
        <v>36</v>
      </c>
      <c r="L255" s="31" t="s">
        <v>95</v>
      </c>
      <c r="M255" s="169" t="s">
        <v>3987</v>
      </c>
      <c r="N255" s="148" t="s">
        <v>3988</v>
      </c>
      <c r="O255" s="44" t="s">
        <v>43</v>
      </c>
      <c r="P255" s="43"/>
      <c r="Q255" s="205"/>
      <c r="R255" s="84" t="s">
        <v>106</v>
      </c>
      <c r="S255" s="31" t="s">
        <v>36</v>
      </c>
      <c r="T255" s="31" t="s">
        <v>95</v>
      </c>
      <c r="U255" s="169" t="s">
        <v>3987</v>
      </c>
      <c r="V255" s="150" t="s">
        <v>3988</v>
      </c>
      <c r="W255" s="141" t="str" cm="1">
        <f t="array" ref="W255">IF(SUM(LEN(B255:V255))=0,"",IF(OR(OR(ISBLANK(F255),SUM(LEN(C255),LEN(D255))=0),AND(NOT(E255="Unknown"),ISBLANK(J255)),AND(NOT(O255="Unknown"),ISBLANK(R255))),"Missing Information", INDEX(Table15[Entire Service Line Classification], MATCH(SUMIFS(Table15[Unique ID],Table15[System-Owned Portion],E255,Table15[If Material Anything Other than "Lead" in Column E,Was Material Ever Previously Lead?],G255,Table15[Customer-Owned Portion],O255),Table15[Unique ID],0),0)))</f>
        <v>Non-lead</v>
      </c>
      <c r="X255"/>
    </row>
    <row r="256" spans="2:24" ht="225" x14ac:dyDescent="0.25">
      <c r="B256" s="146" t="s">
        <v>4055</v>
      </c>
      <c r="C256" s="31" t="s">
        <v>4056</v>
      </c>
      <c r="D256" s="32" t="s">
        <v>4057</v>
      </c>
      <c r="E256" s="44" t="s">
        <v>52</v>
      </c>
      <c r="F256" s="43" t="s">
        <v>34</v>
      </c>
      <c r="G256" s="84" t="s">
        <v>34</v>
      </c>
      <c r="H256" s="31"/>
      <c r="I256" s="205"/>
      <c r="J256" s="84" t="s">
        <v>105</v>
      </c>
      <c r="K256" s="31" t="s">
        <v>34</v>
      </c>
      <c r="L256" s="31"/>
      <c r="M256" s="169"/>
      <c r="N256" s="148" t="s">
        <v>3366</v>
      </c>
      <c r="O256" s="44" t="s">
        <v>52</v>
      </c>
      <c r="P256" s="43"/>
      <c r="Q256" s="205"/>
      <c r="R256" s="84" t="s">
        <v>105</v>
      </c>
      <c r="S256" s="31" t="s">
        <v>34</v>
      </c>
      <c r="T256" s="31"/>
      <c r="U256" s="169"/>
      <c r="V256" s="150" t="s">
        <v>3366</v>
      </c>
      <c r="W256" s="141" t="str" cm="1">
        <f t="array" ref="W256">IF(SUM(LEN(B256:V256))=0,"",IF(OR(OR(ISBLANK(F256),SUM(LEN(C256),LEN(D256))=0),AND(NOT(E256="Unknown"),ISBLANK(J256)),AND(NOT(O256="Unknown"),ISBLANK(R256))),"Missing Information", INDEX(Table15[Entire Service Line Classification], MATCH(SUMIFS(Table15[Unique ID],Table15[System-Owned Portion],E256,Table15[If Material Anything Other than "Lead" in Column E,Was Material Ever Previously Lead?],G256,Table15[Customer-Owned Portion],O256),Table15[Unique ID],0),0)))</f>
        <v>Non-lead</v>
      </c>
      <c r="X256"/>
    </row>
    <row r="257" spans="2:24" ht="225" x14ac:dyDescent="0.25">
      <c r="B257" s="146" t="s">
        <v>4058</v>
      </c>
      <c r="C257" s="31" t="s">
        <v>4059</v>
      </c>
      <c r="D257" s="32" t="s">
        <v>4060</v>
      </c>
      <c r="E257" s="44" t="s">
        <v>52</v>
      </c>
      <c r="F257" s="43" t="s">
        <v>34</v>
      </c>
      <c r="G257" s="84" t="s">
        <v>34</v>
      </c>
      <c r="H257" s="31"/>
      <c r="I257" s="205"/>
      <c r="J257" s="84" t="s">
        <v>3268</v>
      </c>
      <c r="K257" s="31" t="s">
        <v>34</v>
      </c>
      <c r="L257" s="31"/>
      <c r="M257" s="169"/>
      <c r="N257" s="148" t="s">
        <v>3269</v>
      </c>
      <c r="O257" s="44" t="s">
        <v>52</v>
      </c>
      <c r="P257" s="43"/>
      <c r="Q257" s="205"/>
      <c r="R257" s="84" t="s">
        <v>3268</v>
      </c>
      <c r="S257" s="31" t="s">
        <v>34</v>
      </c>
      <c r="T257" s="31"/>
      <c r="U257" s="169"/>
      <c r="V257" s="150" t="s">
        <v>3269</v>
      </c>
      <c r="W257" s="141" t="str" cm="1">
        <f t="array" ref="W257">IF(SUM(LEN(B257:V257))=0,"",IF(OR(OR(ISBLANK(F257),SUM(LEN(C257),LEN(D257))=0),AND(NOT(E257="Unknown"),ISBLANK(J257)),AND(NOT(O257="Unknown"),ISBLANK(R257))),"Missing Information", INDEX(Table15[Entire Service Line Classification], MATCH(SUMIFS(Table15[Unique ID],Table15[System-Owned Portion],E257,Table15[If Material Anything Other than "Lead" in Column E,Was Material Ever Previously Lead?],G257,Table15[Customer-Owned Portion],O257),Table15[Unique ID],0),0)))</f>
        <v>Non-lead</v>
      </c>
      <c r="X257"/>
    </row>
    <row r="258" spans="2:24" ht="75" x14ac:dyDescent="0.25">
      <c r="B258" s="146" t="s">
        <v>4061</v>
      </c>
      <c r="C258" s="31" t="s">
        <v>4062</v>
      </c>
      <c r="D258" s="32" t="s">
        <v>4063</v>
      </c>
      <c r="E258" s="44" t="s">
        <v>43</v>
      </c>
      <c r="F258" s="43" t="s">
        <v>34</v>
      </c>
      <c r="G258" s="84" t="s">
        <v>34</v>
      </c>
      <c r="H258" s="31"/>
      <c r="I258" s="205"/>
      <c r="J258" s="84" t="s">
        <v>106</v>
      </c>
      <c r="K258" s="31" t="s">
        <v>36</v>
      </c>
      <c r="L258" s="31" t="s">
        <v>95</v>
      </c>
      <c r="M258" s="169" t="s">
        <v>4043</v>
      </c>
      <c r="N258" s="148" t="s">
        <v>4044</v>
      </c>
      <c r="O258" s="44" t="s">
        <v>35</v>
      </c>
      <c r="P258" s="43"/>
      <c r="Q258" s="205"/>
      <c r="R258" s="84" t="s">
        <v>106</v>
      </c>
      <c r="S258" s="31" t="s">
        <v>36</v>
      </c>
      <c r="T258" s="31" t="s">
        <v>95</v>
      </c>
      <c r="U258" s="169" t="s">
        <v>4043</v>
      </c>
      <c r="V258" s="150" t="s">
        <v>4064</v>
      </c>
      <c r="W258" s="141" t="str" cm="1">
        <f t="array" ref="W258">IF(SUM(LEN(B258:V258))=0,"",IF(OR(OR(ISBLANK(F258),SUM(LEN(C258),LEN(D258))=0),AND(NOT(E258="Unknown"),ISBLANK(J258)),AND(NOT(O258="Unknown"),ISBLANK(R258))),"Missing Information", INDEX(Table15[Entire Service Line Classification], MATCH(SUMIFS(Table15[Unique ID],Table15[System-Owned Portion],E258,Table15[If Material Anything Other than "Lead" in Column E,Was Material Ever Previously Lead?],G258,Table15[Customer-Owned Portion],O258),Table15[Unique ID],0),0)))</f>
        <v>Non-lead</v>
      </c>
      <c r="X258"/>
    </row>
    <row r="259" spans="2:24" ht="60" x14ac:dyDescent="0.25">
      <c r="B259" s="146" t="s">
        <v>4065</v>
      </c>
      <c r="C259" s="31" t="s">
        <v>4066</v>
      </c>
      <c r="D259" s="32" t="s">
        <v>4067</v>
      </c>
      <c r="E259" s="44" t="s">
        <v>43</v>
      </c>
      <c r="F259" s="43" t="s">
        <v>34</v>
      </c>
      <c r="G259" s="84" t="s">
        <v>34</v>
      </c>
      <c r="H259" s="31"/>
      <c r="I259" s="205"/>
      <c r="J259" s="84" t="s">
        <v>106</v>
      </c>
      <c r="K259" s="31" t="s">
        <v>36</v>
      </c>
      <c r="L259" s="31" t="s">
        <v>95</v>
      </c>
      <c r="M259" s="169" t="s">
        <v>4068</v>
      </c>
      <c r="N259" s="148" t="s">
        <v>4069</v>
      </c>
      <c r="O259" s="44" t="s">
        <v>35</v>
      </c>
      <c r="P259" s="43"/>
      <c r="Q259" s="205"/>
      <c r="R259" s="84" t="s">
        <v>106</v>
      </c>
      <c r="S259" s="31" t="s">
        <v>36</v>
      </c>
      <c r="T259" s="31" t="s">
        <v>95</v>
      </c>
      <c r="U259" s="169" t="s">
        <v>4068</v>
      </c>
      <c r="V259" s="150" t="s">
        <v>4070</v>
      </c>
      <c r="W259" s="141" t="str" cm="1">
        <f t="array" ref="W259">IF(SUM(LEN(B259:V259))=0,"",IF(OR(OR(ISBLANK(F259),SUM(LEN(C259),LEN(D259))=0),AND(NOT(E259="Unknown"),ISBLANK(J259)),AND(NOT(O259="Unknown"),ISBLANK(R259))),"Missing Information", INDEX(Table15[Entire Service Line Classification], MATCH(SUMIFS(Table15[Unique ID],Table15[System-Owned Portion],E259,Table15[If Material Anything Other than "Lead" in Column E,Was Material Ever Previously Lead?],G259,Table15[Customer-Owned Portion],O259),Table15[Unique ID],0),0)))</f>
        <v>Non-lead</v>
      </c>
      <c r="X259"/>
    </row>
    <row r="260" spans="2:24" ht="225" x14ac:dyDescent="0.25">
      <c r="B260" s="146" t="s">
        <v>4071</v>
      </c>
      <c r="C260" s="31" t="s">
        <v>4072</v>
      </c>
      <c r="D260" s="32" t="s">
        <v>4073</v>
      </c>
      <c r="E260" s="44" t="s">
        <v>52</v>
      </c>
      <c r="F260" s="43" t="s">
        <v>34</v>
      </c>
      <c r="G260" s="84" t="s">
        <v>34</v>
      </c>
      <c r="H260" s="31"/>
      <c r="I260" s="205"/>
      <c r="J260" s="84" t="s">
        <v>3268</v>
      </c>
      <c r="K260" s="31" t="s">
        <v>34</v>
      </c>
      <c r="L260" s="31"/>
      <c r="M260" s="169"/>
      <c r="N260" s="148" t="s">
        <v>3269</v>
      </c>
      <c r="O260" s="44" t="s">
        <v>52</v>
      </c>
      <c r="P260" s="43"/>
      <c r="Q260" s="205"/>
      <c r="R260" s="84" t="s">
        <v>3268</v>
      </c>
      <c r="S260" s="31" t="s">
        <v>34</v>
      </c>
      <c r="T260" s="31"/>
      <c r="U260" s="169"/>
      <c r="V260" s="150" t="s">
        <v>3269</v>
      </c>
      <c r="W260" s="141" t="str" cm="1">
        <f t="array" ref="W260">IF(SUM(LEN(B260:V260))=0,"",IF(OR(OR(ISBLANK(F260),SUM(LEN(C260),LEN(D260))=0),AND(NOT(E260="Unknown"),ISBLANK(J260)),AND(NOT(O260="Unknown"),ISBLANK(R260))),"Missing Information", INDEX(Table15[Entire Service Line Classification], MATCH(SUMIFS(Table15[Unique ID],Table15[System-Owned Portion],E260,Table15[If Material Anything Other than "Lead" in Column E,Was Material Ever Previously Lead?],G260,Table15[Customer-Owned Portion],O260),Table15[Unique ID],0),0)))</f>
        <v>Non-lead</v>
      </c>
      <c r="X260"/>
    </row>
    <row r="261" spans="2:24" ht="225" x14ac:dyDescent="0.25">
      <c r="B261" s="146" t="s">
        <v>4074</v>
      </c>
      <c r="C261" s="31" t="s">
        <v>4075</v>
      </c>
      <c r="D261" s="32" t="s">
        <v>4076</v>
      </c>
      <c r="E261" s="44" t="s">
        <v>52</v>
      </c>
      <c r="F261" s="43" t="s">
        <v>34</v>
      </c>
      <c r="G261" s="84" t="s">
        <v>34</v>
      </c>
      <c r="H261" s="31"/>
      <c r="I261" s="205"/>
      <c r="J261" s="84" t="s">
        <v>3268</v>
      </c>
      <c r="K261" s="31" t="s">
        <v>34</v>
      </c>
      <c r="L261" s="31"/>
      <c r="M261" s="169"/>
      <c r="N261" s="148" t="s">
        <v>3269</v>
      </c>
      <c r="O261" s="44" t="s">
        <v>52</v>
      </c>
      <c r="P261" s="43"/>
      <c r="Q261" s="205"/>
      <c r="R261" s="84" t="s">
        <v>3268</v>
      </c>
      <c r="S261" s="31" t="s">
        <v>34</v>
      </c>
      <c r="T261" s="31"/>
      <c r="U261" s="169"/>
      <c r="V261" s="150" t="s">
        <v>3269</v>
      </c>
      <c r="W261" s="141" t="str" cm="1">
        <f t="array" ref="W261">IF(SUM(LEN(B261:V261))=0,"",IF(OR(OR(ISBLANK(F261),SUM(LEN(C261),LEN(D261))=0),AND(NOT(E261="Unknown"),ISBLANK(J261)),AND(NOT(O261="Unknown"),ISBLANK(R261))),"Missing Information", INDEX(Table15[Entire Service Line Classification], MATCH(SUMIFS(Table15[Unique ID],Table15[System-Owned Portion],E261,Table15[If Material Anything Other than "Lead" in Column E,Was Material Ever Previously Lead?],G261,Table15[Customer-Owned Portion],O261),Table15[Unique ID],0),0)))</f>
        <v>Non-lead</v>
      </c>
      <c r="X261"/>
    </row>
    <row r="262" spans="2:24" ht="225" x14ac:dyDescent="0.25">
      <c r="B262" s="146" t="s">
        <v>4077</v>
      </c>
      <c r="C262" s="31" t="s">
        <v>4078</v>
      </c>
      <c r="D262" s="32" t="s">
        <v>4079</v>
      </c>
      <c r="E262" s="44" t="s">
        <v>52</v>
      </c>
      <c r="F262" s="43" t="s">
        <v>34</v>
      </c>
      <c r="G262" s="84" t="s">
        <v>34</v>
      </c>
      <c r="H262" s="31"/>
      <c r="I262" s="205"/>
      <c r="J262" s="84" t="s">
        <v>3268</v>
      </c>
      <c r="K262" s="31" t="s">
        <v>34</v>
      </c>
      <c r="L262" s="31"/>
      <c r="M262" s="169"/>
      <c r="N262" s="148" t="s">
        <v>3269</v>
      </c>
      <c r="O262" s="44" t="s">
        <v>52</v>
      </c>
      <c r="P262" s="43"/>
      <c r="Q262" s="205"/>
      <c r="R262" s="84" t="s">
        <v>3268</v>
      </c>
      <c r="S262" s="31" t="s">
        <v>34</v>
      </c>
      <c r="T262" s="31"/>
      <c r="U262" s="169"/>
      <c r="V262" s="150" t="s">
        <v>3269</v>
      </c>
      <c r="W262" s="141" t="str" cm="1">
        <f t="array" ref="W262">IF(SUM(LEN(B262:V262))=0,"",IF(OR(OR(ISBLANK(F262),SUM(LEN(C262),LEN(D262))=0),AND(NOT(E262="Unknown"),ISBLANK(J262)),AND(NOT(O262="Unknown"),ISBLANK(R262))),"Missing Information", INDEX(Table15[Entire Service Line Classification], MATCH(SUMIFS(Table15[Unique ID],Table15[System-Owned Portion],E262,Table15[If Material Anything Other than "Lead" in Column E,Was Material Ever Previously Lead?],G262,Table15[Customer-Owned Portion],O262),Table15[Unique ID],0),0)))</f>
        <v>Non-lead</v>
      </c>
      <c r="X262"/>
    </row>
    <row r="263" spans="2:24" ht="225" x14ac:dyDescent="0.25">
      <c r="B263" s="146" t="s">
        <v>4080</v>
      </c>
      <c r="C263" s="31" t="s">
        <v>4081</v>
      </c>
      <c r="D263" s="32" t="s">
        <v>4082</v>
      </c>
      <c r="E263" s="44" t="s">
        <v>52</v>
      </c>
      <c r="F263" s="43" t="s">
        <v>34</v>
      </c>
      <c r="G263" s="84" t="s">
        <v>34</v>
      </c>
      <c r="H263" s="31"/>
      <c r="I263" s="205"/>
      <c r="J263" s="84" t="s">
        <v>105</v>
      </c>
      <c r="K263" s="31" t="s">
        <v>34</v>
      </c>
      <c r="L263" s="31"/>
      <c r="M263" s="169"/>
      <c r="N263" s="148" t="s">
        <v>3366</v>
      </c>
      <c r="O263" s="44" t="s">
        <v>52</v>
      </c>
      <c r="P263" s="43"/>
      <c r="Q263" s="205"/>
      <c r="R263" s="84" t="s">
        <v>105</v>
      </c>
      <c r="S263" s="31" t="s">
        <v>34</v>
      </c>
      <c r="T263" s="31"/>
      <c r="U263" s="169"/>
      <c r="V263" s="150" t="s">
        <v>3366</v>
      </c>
      <c r="W263" s="141" t="str" cm="1">
        <f t="array" ref="W263">IF(SUM(LEN(B263:V263))=0,"",IF(OR(OR(ISBLANK(F263),SUM(LEN(C263),LEN(D263))=0),AND(NOT(E263="Unknown"),ISBLANK(J263)),AND(NOT(O263="Unknown"),ISBLANK(R263))),"Missing Information", INDEX(Table15[Entire Service Line Classification], MATCH(SUMIFS(Table15[Unique ID],Table15[System-Owned Portion],E263,Table15[If Material Anything Other than "Lead" in Column E,Was Material Ever Previously Lead?],G263,Table15[Customer-Owned Portion],O263),Table15[Unique ID],0),0)))</f>
        <v>Non-lead</v>
      </c>
      <c r="X263"/>
    </row>
    <row r="264" spans="2:24" ht="225" x14ac:dyDescent="0.25">
      <c r="B264" s="146" t="s">
        <v>4083</v>
      </c>
      <c r="C264" s="31" t="s">
        <v>4084</v>
      </c>
      <c r="D264" s="32" t="s">
        <v>4085</v>
      </c>
      <c r="E264" s="44" t="s">
        <v>52</v>
      </c>
      <c r="F264" s="43" t="s">
        <v>34</v>
      </c>
      <c r="G264" s="84" t="s">
        <v>34</v>
      </c>
      <c r="H264" s="31"/>
      <c r="I264" s="205"/>
      <c r="J264" s="84" t="s">
        <v>3268</v>
      </c>
      <c r="K264" s="31" t="s">
        <v>34</v>
      </c>
      <c r="L264" s="31"/>
      <c r="M264" s="169"/>
      <c r="N264" s="148" t="s">
        <v>3269</v>
      </c>
      <c r="O264" s="44" t="s">
        <v>52</v>
      </c>
      <c r="P264" s="43"/>
      <c r="Q264" s="205"/>
      <c r="R264" s="84" t="s">
        <v>3268</v>
      </c>
      <c r="S264" s="31" t="s">
        <v>34</v>
      </c>
      <c r="T264" s="31"/>
      <c r="U264" s="169"/>
      <c r="V264" s="150" t="s">
        <v>3269</v>
      </c>
      <c r="W264" s="141" t="str" cm="1">
        <f t="array" ref="W264">IF(SUM(LEN(B264:V264))=0,"",IF(OR(OR(ISBLANK(F264),SUM(LEN(C264),LEN(D264))=0),AND(NOT(E264="Unknown"),ISBLANK(J264)),AND(NOT(O264="Unknown"),ISBLANK(R264))),"Missing Information", INDEX(Table15[Entire Service Line Classification], MATCH(SUMIFS(Table15[Unique ID],Table15[System-Owned Portion],E264,Table15[If Material Anything Other than "Lead" in Column E,Was Material Ever Previously Lead?],G264,Table15[Customer-Owned Portion],O264),Table15[Unique ID],0),0)))</f>
        <v>Non-lead</v>
      </c>
      <c r="X264"/>
    </row>
    <row r="265" spans="2:24" ht="75" x14ac:dyDescent="0.25">
      <c r="B265" s="146" t="s">
        <v>4086</v>
      </c>
      <c r="C265" s="31" t="s">
        <v>4087</v>
      </c>
      <c r="D265" s="32" t="s">
        <v>4088</v>
      </c>
      <c r="E265" s="44" t="s">
        <v>43</v>
      </c>
      <c r="F265" s="43" t="s">
        <v>34</v>
      </c>
      <c r="G265" s="84" t="s">
        <v>34</v>
      </c>
      <c r="H265" s="31"/>
      <c r="I265" s="205"/>
      <c r="J265" s="84" t="s">
        <v>106</v>
      </c>
      <c r="K265" s="31" t="s">
        <v>36</v>
      </c>
      <c r="L265" s="31" t="s">
        <v>95</v>
      </c>
      <c r="M265" s="169" t="s">
        <v>3481</v>
      </c>
      <c r="N265" s="148" t="s">
        <v>3482</v>
      </c>
      <c r="O265" s="44" t="s">
        <v>42</v>
      </c>
      <c r="P265" s="43"/>
      <c r="Q265" s="205"/>
      <c r="R265" s="84" t="s">
        <v>106</v>
      </c>
      <c r="S265" s="31" t="s">
        <v>36</v>
      </c>
      <c r="T265" s="31" t="s">
        <v>95</v>
      </c>
      <c r="U265" s="169" t="s">
        <v>3481</v>
      </c>
      <c r="V265" s="150" t="s">
        <v>4089</v>
      </c>
      <c r="W265" s="141" t="str" cm="1">
        <f t="array" ref="W265">IF(SUM(LEN(B265:V265))=0,"",IF(OR(OR(ISBLANK(F265),SUM(LEN(C265),LEN(D265))=0),AND(NOT(E265="Unknown"),ISBLANK(J265)),AND(NOT(O265="Unknown"),ISBLANK(R265))),"Missing Information", INDEX(Table15[Entire Service Line Classification], MATCH(SUMIFS(Table15[Unique ID],Table15[System-Owned Portion],E265,Table15[If Material Anything Other than "Lead" in Column E,Was Material Ever Previously Lead?],G265,Table15[Customer-Owned Portion],O265),Table15[Unique ID],0),0)))</f>
        <v>Non-lead</v>
      </c>
      <c r="X265"/>
    </row>
    <row r="266" spans="2:24" ht="225" x14ac:dyDescent="0.25">
      <c r="B266" s="146" t="s">
        <v>4090</v>
      </c>
      <c r="C266" s="31" t="s">
        <v>4091</v>
      </c>
      <c r="D266" s="32" t="s">
        <v>4092</v>
      </c>
      <c r="E266" s="44" t="s">
        <v>52</v>
      </c>
      <c r="F266" s="43" t="s">
        <v>34</v>
      </c>
      <c r="G266" s="84" t="s">
        <v>34</v>
      </c>
      <c r="H266" s="31"/>
      <c r="I266" s="205"/>
      <c r="J266" s="84" t="s">
        <v>3268</v>
      </c>
      <c r="K266" s="31" t="s">
        <v>34</v>
      </c>
      <c r="L266" s="31"/>
      <c r="M266" s="169"/>
      <c r="N266" s="148" t="s">
        <v>3269</v>
      </c>
      <c r="O266" s="44" t="s">
        <v>52</v>
      </c>
      <c r="P266" s="43"/>
      <c r="Q266" s="205"/>
      <c r="R266" s="84" t="s">
        <v>3268</v>
      </c>
      <c r="S266" s="31" t="s">
        <v>34</v>
      </c>
      <c r="T266" s="31"/>
      <c r="U266" s="169"/>
      <c r="V266" s="150" t="s">
        <v>3269</v>
      </c>
      <c r="W266" s="141" t="str" cm="1">
        <f t="array" ref="W266">IF(SUM(LEN(B266:V266))=0,"",IF(OR(OR(ISBLANK(F266),SUM(LEN(C266),LEN(D266))=0),AND(NOT(E266="Unknown"),ISBLANK(J266)),AND(NOT(O266="Unknown"),ISBLANK(R266))),"Missing Information", INDEX(Table15[Entire Service Line Classification], MATCH(SUMIFS(Table15[Unique ID],Table15[System-Owned Portion],E266,Table15[If Material Anything Other than "Lead" in Column E,Was Material Ever Previously Lead?],G266,Table15[Customer-Owned Portion],O266),Table15[Unique ID],0),0)))</f>
        <v>Non-lead</v>
      </c>
      <c r="X266"/>
    </row>
    <row r="267" spans="2:24" ht="225" x14ac:dyDescent="0.25">
      <c r="B267" s="146" t="s">
        <v>4093</v>
      </c>
      <c r="C267" s="31" t="s">
        <v>4094</v>
      </c>
      <c r="D267" s="32" t="s">
        <v>4095</v>
      </c>
      <c r="E267" s="44" t="s">
        <v>52</v>
      </c>
      <c r="F267" s="43" t="s">
        <v>34</v>
      </c>
      <c r="G267" s="84" t="s">
        <v>34</v>
      </c>
      <c r="H267" s="31"/>
      <c r="I267" s="205"/>
      <c r="J267" s="84" t="s">
        <v>3268</v>
      </c>
      <c r="K267" s="31" t="s">
        <v>34</v>
      </c>
      <c r="L267" s="31"/>
      <c r="M267" s="169"/>
      <c r="N267" s="148" t="s">
        <v>3269</v>
      </c>
      <c r="O267" s="44" t="s">
        <v>52</v>
      </c>
      <c r="P267" s="43"/>
      <c r="Q267" s="205"/>
      <c r="R267" s="84" t="s">
        <v>3268</v>
      </c>
      <c r="S267" s="31" t="s">
        <v>34</v>
      </c>
      <c r="T267" s="31"/>
      <c r="U267" s="169"/>
      <c r="V267" s="150" t="s">
        <v>3269</v>
      </c>
      <c r="W267" s="141" t="str" cm="1">
        <f t="array" ref="W267">IF(SUM(LEN(B267:V267))=0,"",IF(OR(OR(ISBLANK(F267),SUM(LEN(C267),LEN(D267))=0),AND(NOT(E267="Unknown"),ISBLANK(J267)),AND(NOT(O267="Unknown"),ISBLANK(R267))),"Missing Information", INDEX(Table15[Entire Service Line Classification], MATCH(SUMIFS(Table15[Unique ID],Table15[System-Owned Portion],E267,Table15[If Material Anything Other than "Lead" in Column E,Was Material Ever Previously Lead?],G267,Table15[Customer-Owned Portion],O267),Table15[Unique ID],0),0)))</f>
        <v>Non-lead</v>
      </c>
      <c r="X267"/>
    </row>
    <row r="268" spans="2:24" ht="225" x14ac:dyDescent="0.25">
      <c r="B268" s="146" t="s">
        <v>4096</v>
      </c>
      <c r="C268" s="31" t="s">
        <v>4097</v>
      </c>
      <c r="D268" s="32" t="s">
        <v>4098</v>
      </c>
      <c r="E268" s="44" t="s">
        <v>52</v>
      </c>
      <c r="F268" s="43" t="s">
        <v>34</v>
      </c>
      <c r="G268" s="84" t="s">
        <v>34</v>
      </c>
      <c r="H268" s="31"/>
      <c r="I268" s="205"/>
      <c r="J268" s="84" t="s">
        <v>3268</v>
      </c>
      <c r="K268" s="31" t="s">
        <v>34</v>
      </c>
      <c r="L268" s="31"/>
      <c r="M268" s="169"/>
      <c r="N268" s="148" t="s">
        <v>3269</v>
      </c>
      <c r="O268" s="44" t="s">
        <v>52</v>
      </c>
      <c r="P268" s="43"/>
      <c r="Q268" s="205"/>
      <c r="R268" s="84" t="s">
        <v>3268</v>
      </c>
      <c r="S268" s="31" t="s">
        <v>34</v>
      </c>
      <c r="T268" s="31"/>
      <c r="U268" s="169"/>
      <c r="V268" s="150" t="s">
        <v>3269</v>
      </c>
      <c r="W268" s="141" t="str" cm="1">
        <f t="array" ref="W268">IF(SUM(LEN(B268:V268))=0,"",IF(OR(OR(ISBLANK(F268),SUM(LEN(C268),LEN(D268))=0),AND(NOT(E268="Unknown"),ISBLANK(J268)),AND(NOT(O268="Unknown"),ISBLANK(R268))),"Missing Information", INDEX(Table15[Entire Service Line Classification], MATCH(SUMIFS(Table15[Unique ID],Table15[System-Owned Portion],E268,Table15[If Material Anything Other than "Lead" in Column E,Was Material Ever Previously Lead?],G268,Table15[Customer-Owned Portion],O268),Table15[Unique ID],0),0)))</f>
        <v>Non-lead</v>
      </c>
      <c r="X268"/>
    </row>
    <row r="269" spans="2:24" ht="225" x14ac:dyDescent="0.25">
      <c r="B269" s="146" t="s">
        <v>4099</v>
      </c>
      <c r="C269" s="31" t="s">
        <v>4100</v>
      </c>
      <c r="D269" s="32" t="s">
        <v>4101</v>
      </c>
      <c r="E269" s="44" t="s">
        <v>52</v>
      </c>
      <c r="F269" s="43" t="s">
        <v>34</v>
      </c>
      <c r="G269" s="84" t="s">
        <v>34</v>
      </c>
      <c r="H269" s="31"/>
      <c r="I269" s="205"/>
      <c r="J269" s="84" t="s">
        <v>3268</v>
      </c>
      <c r="K269" s="31" t="s">
        <v>34</v>
      </c>
      <c r="L269" s="31"/>
      <c r="M269" s="169"/>
      <c r="N269" s="148" t="s">
        <v>3269</v>
      </c>
      <c r="O269" s="44" t="s">
        <v>52</v>
      </c>
      <c r="P269" s="43"/>
      <c r="Q269" s="205"/>
      <c r="R269" s="84" t="s">
        <v>3268</v>
      </c>
      <c r="S269" s="31" t="s">
        <v>34</v>
      </c>
      <c r="T269" s="31"/>
      <c r="U269" s="169"/>
      <c r="V269" s="150" t="s">
        <v>3269</v>
      </c>
      <c r="W269" s="141" t="str" cm="1">
        <f t="array" ref="W269">IF(SUM(LEN(B269:V269))=0,"",IF(OR(OR(ISBLANK(F269),SUM(LEN(C269),LEN(D269))=0),AND(NOT(E269="Unknown"),ISBLANK(J269)),AND(NOT(O269="Unknown"),ISBLANK(R269))),"Missing Information", INDEX(Table15[Entire Service Line Classification], MATCH(SUMIFS(Table15[Unique ID],Table15[System-Owned Portion],E269,Table15[If Material Anything Other than "Lead" in Column E,Was Material Ever Previously Lead?],G269,Table15[Customer-Owned Portion],O269),Table15[Unique ID],0),0)))</f>
        <v>Non-lead</v>
      </c>
      <c r="X269"/>
    </row>
    <row r="270" spans="2:24" ht="225" x14ac:dyDescent="0.25">
      <c r="B270" s="146" t="s">
        <v>4102</v>
      </c>
      <c r="C270" s="31" t="s">
        <v>4103</v>
      </c>
      <c r="D270" s="32" t="s">
        <v>4104</v>
      </c>
      <c r="E270" s="44" t="s">
        <v>52</v>
      </c>
      <c r="F270" s="43" t="s">
        <v>34</v>
      </c>
      <c r="G270" s="84" t="s">
        <v>34</v>
      </c>
      <c r="H270" s="31"/>
      <c r="I270" s="205"/>
      <c r="J270" s="84" t="s">
        <v>105</v>
      </c>
      <c r="K270" s="31" t="s">
        <v>34</v>
      </c>
      <c r="L270" s="31"/>
      <c r="M270" s="169"/>
      <c r="N270" s="148" t="s">
        <v>3366</v>
      </c>
      <c r="O270" s="44" t="s">
        <v>52</v>
      </c>
      <c r="P270" s="43"/>
      <c r="Q270" s="205"/>
      <c r="R270" s="84" t="s">
        <v>105</v>
      </c>
      <c r="S270" s="31" t="s">
        <v>34</v>
      </c>
      <c r="T270" s="31"/>
      <c r="U270" s="169"/>
      <c r="V270" s="150" t="s">
        <v>3366</v>
      </c>
      <c r="W270" s="141" t="str" cm="1">
        <f t="array" ref="W270">IF(SUM(LEN(B270:V270))=0,"",IF(OR(OR(ISBLANK(F270),SUM(LEN(C270),LEN(D270))=0),AND(NOT(E270="Unknown"),ISBLANK(J270)),AND(NOT(O270="Unknown"),ISBLANK(R270))),"Missing Information", INDEX(Table15[Entire Service Line Classification], MATCH(SUMIFS(Table15[Unique ID],Table15[System-Owned Portion],E270,Table15[If Material Anything Other than "Lead" in Column E,Was Material Ever Previously Lead?],G270,Table15[Customer-Owned Portion],O270),Table15[Unique ID],0),0)))</f>
        <v>Non-lead</v>
      </c>
      <c r="X270"/>
    </row>
    <row r="271" spans="2:24" ht="75" x14ac:dyDescent="0.25">
      <c r="B271" s="146" t="s">
        <v>4105</v>
      </c>
      <c r="C271" s="31" t="s">
        <v>4106</v>
      </c>
      <c r="D271" s="32" t="s">
        <v>4107</v>
      </c>
      <c r="E271" s="44" t="s">
        <v>43</v>
      </c>
      <c r="F271" s="43" t="s">
        <v>34</v>
      </c>
      <c r="G271" s="84" t="s">
        <v>34</v>
      </c>
      <c r="H271" s="31"/>
      <c r="I271" s="205"/>
      <c r="J271" s="84" t="s">
        <v>106</v>
      </c>
      <c r="K271" s="31" t="s">
        <v>36</v>
      </c>
      <c r="L271" s="31" t="s">
        <v>95</v>
      </c>
      <c r="M271" s="169" t="s">
        <v>3534</v>
      </c>
      <c r="N271" s="148" t="s">
        <v>4108</v>
      </c>
      <c r="O271" s="44" t="s">
        <v>43</v>
      </c>
      <c r="P271" s="43"/>
      <c r="Q271" s="205"/>
      <c r="R271" s="84" t="s">
        <v>106</v>
      </c>
      <c r="S271" s="31" t="s">
        <v>36</v>
      </c>
      <c r="T271" s="31" t="s">
        <v>95</v>
      </c>
      <c r="U271" s="169" t="s">
        <v>3534</v>
      </c>
      <c r="V271" s="150" t="s">
        <v>4108</v>
      </c>
      <c r="W271" s="141" t="str" cm="1">
        <f t="array" ref="W271">IF(SUM(LEN(B271:V271))=0,"",IF(OR(OR(ISBLANK(F271),SUM(LEN(C271),LEN(D271))=0),AND(NOT(E271="Unknown"),ISBLANK(J271)),AND(NOT(O271="Unknown"),ISBLANK(R271))),"Missing Information", INDEX(Table15[Entire Service Line Classification], MATCH(SUMIFS(Table15[Unique ID],Table15[System-Owned Portion],E271,Table15[If Material Anything Other than "Lead" in Column E,Was Material Ever Previously Lead?],G271,Table15[Customer-Owned Portion],O271),Table15[Unique ID],0),0)))</f>
        <v>Non-lead</v>
      </c>
      <c r="X271"/>
    </row>
    <row r="272" spans="2:24" ht="75" x14ac:dyDescent="0.25">
      <c r="B272" s="146" t="s">
        <v>4109</v>
      </c>
      <c r="C272" s="31" t="s">
        <v>4110</v>
      </c>
      <c r="D272" s="32" t="s">
        <v>4111</v>
      </c>
      <c r="E272" s="44" t="s">
        <v>43</v>
      </c>
      <c r="F272" s="43" t="s">
        <v>34</v>
      </c>
      <c r="G272" s="84" t="s">
        <v>34</v>
      </c>
      <c r="H272" s="31"/>
      <c r="I272" s="205"/>
      <c r="J272" s="84" t="s">
        <v>106</v>
      </c>
      <c r="K272" s="31" t="s">
        <v>36</v>
      </c>
      <c r="L272" s="31" t="s">
        <v>95</v>
      </c>
      <c r="M272" s="169" t="s">
        <v>3534</v>
      </c>
      <c r="N272" s="148" t="s">
        <v>4112</v>
      </c>
      <c r="O272" s="44" t="s">
        <v>35</v>
      </c>
      <c r="P272" s="43"/>
      <c r="Q272" s="205"/>
      <c r="R272" s="84" t="s">
        <v>106</v>
      </c>
      <c r="S272" s="31" t="s">
        <v>36</v>
      </c>
      <c r="T272" s="31" t="s">
        <v>95</v>
      </c>
      <c r="U272" s="169" t="s">
        <v>3534</v>
      </c>
      <c r="V272" s="150" t="s">
        <v>4113</v>
      </c>
      <c r="W272" s="141" t="str" cm="1">
        <f t="array" ref="W272">IF(SUM(LEN(B272:V272))=0,"",IF(OR(OR(ISBLANK(F272),SUM(LEN(C272),LEN(D272))=0),AND(NOT(E272="Unknown"),ISBLANK(J272)),AND(NOT(O272="Unknown"),ISBLANK(R272))),"Missing Information", INDEX(Table15[Entire Service Line Classification], MATCH(SUMIFS(Table15[Unique ID],Table15[System-Owned Portion],E272,Table15[If Material Anything Other than "Lead" in Column E,Was Material Ever Previously Lead?],G272,Table15[Customer-Owned Portion],O272),Table15[Unique ID],0),0)))</f>
        <v>Non-lead</v>
      </c>
      <c r="X272"/>
    </row>
    <row r="273" spans="2:24" ht="75" x14ac:dyDescent="0.25">
      <c r="B273" s="146" t="s">
        <v>4114</v>
      </c>
      <c r="C273" s="31" t="s">
        <v>4115</v>
      </c>
      <c r="D273" s="32" t="s">
        <v>4116</v>
      </c>
      <c r="E273" s="44" t="s">
        <v>43</v>
      </c>
      <c r="F273" s="43" t="s">
        <v>34</v>
      </c>
      <c r="G273" s="84" t="s">
        <v>34</v>
      </c>
      <c r="H273" s="31"/>
      <c r="I273" s="205"/>
      <c r="J273" s="84" t="s">
        <v>106</v>
      </c>
      <c r="K273" s="31" t="s">
        <v>36</v>
      </c>
      <c r="L273" s="31" t="s">
        <v>95</v>
      </c>
      <c r="M273" s="169" t="s">
        <v>3534</v>
      </c>
      <c r="N273" s="148" t="s">
        <v>4112</v>
      </c>
      <c r="O273" s="44" t="s">
        <v>43</v>
      </c>
      <c r="P273" s="43"/>
      <c r="Q273" s="205"/>
      <c r="R273" s="84" t="s">
        <v>106</v>
      </c>
      <c r="S273" s="31" t="s">
        <v>36</v>
      </c>
      <c r="T273" s="31" t="s">
        <v>95</v>
      </c>
      <c r="U273" s="169" t="s">
        <v>3534</v>
      </c>
      <c r="V273" s="150" t="s">
        <v>4112</v>
      </c>
      <c r="W273" s="141" t="str" cm="1">
        <f t="array" ref="W273">IF(SUM(LEN(B273:V273))=0,"",IF(OR(OR(ISBLANK(F273),SUM(LEN(C273),LEN(D273))=0),AND(NOT(E273="Unknown"),ISBLANK(J273)),AND(NOT(O273="Unknown"),ISBLANK(R273))),"Missing Information", INDEX(Table15[Entire Service Line Classification], MATCH(SUMIFS(Table15[Unique ID],Table15[System-Owned Portion],E273,Table15[If Material Anything Other than "Lead" in Column E,Was Material Ever Previously Lead?],G273,Table15[Customer-Owned Portion],O273),Table15[Unique ID],0),0)))</f>
        <v>Non-lead</v>
      </c>
      <c r="X273"/>
    </row>
    <row r="274" spans="2:24" ht="75" x14ac:dyDescent="0.25">
      <c r="B274" s="146" t="s">
        <v>4117</v>
      </c>
      <c r="C274" s="31" t="s">
        <v>4118</v>
      </c>
      <c r="D274" s="32" t="s">
        <v>4119</v>
      </c>
      <c r="E274" s="44" t="s">
        <v>43</v>
      </c>
      <c r="F274" s="43" t="s">
        <v>34</v>
      </c>
      <c r="G274" s="84" t="s">
        <v>34</v>
      </c>
      <c r="H274" s="31"/>
      <c r="I274" s="205"/>
      <c r="J274" s="84" t="s">
        <v>106</v>
      </c>
      <c r="K274" s="31" t="s">
        <v>36</v>
      </c>
      <c r="L274" s="31" t="s">
        <v>95</v>
      </c>
      <c r="M274" s="169" t="s">
        <v>3282</v>
      </c>
      <c r="N274" s="148" t="s">
        <v>4120</v>
      </c>
      <c r="O274" s="44" t="s">
        <v>43</v>
      </c>
      <c r="P274" s="43"/>
      <c r="Q274" s="205"/>
      <c r="R274" s="84" t="s">
        <v>106</v>
      </c>
      <c r="S274" s="31" t="s">
        <v>36</v>
      </c>
      <c r="T274" s="31" t="s">
        <v>95</v>
      </c>
      <c r="U274" s="169" t="s">
        <v>3282</v>
      </c>
      <c r="V274" s="150" t="s">
        <v>4120</v>
      </c>
      <c r="W274" s="141" t="str" cm="1">
        <f t="array" ref="W274">IF(SUM(LEN(B274:V274))=0,"",IF(OR(OR(ISBLANK(F274),SUM(LEN(C274),LEN(D274))=0),AND(NOT(E274="Unknown"),ISBLANK(J274)),AND(NOT(O274="Unknown"),ISBLANK(R274))),"Missing Information", INDEX(Table15[Entire Service Line Classification], MATCH(SUMIFS(Table15[Unique ID],Table15[System-Owned Portion],E274,Table15[If Material Anything Other than "Lead" in Column E,Was Material Ever Previously Lead?],G274,Table15[Customer-Owned Portion],O274),Table15[Unique ID],0),0)))</f>
        <v>Non-lead</v>
      </c>
      <c r="X274"/>
    </row>
    <row r="275" spans="2:24" ht="75" x14ac:dyDescent="0.25">
      <c r="B275" s="146" t="s">
        <v>4121</v>
      </c>
      <c r="C275" s="31" t="s">
        <v>4122</v>
      </c>
      <c r="D275" s="32" t="s">
        <v>4123</v>
      </c>
      <c r="E275" s="44" t="s">
        <v>43</v>
      </c>
      <c r="F275" s="43" t="s">
        <v>34</v>
      </c>
      <c r="G275" s="84" t="s">
        <v>34</v>
      </c>
      <c r="H275" s="31"/>
      <c r="I275" s="205"/>
      <c r="J275" s="84" t="s">
        <v>106</v>
      </c>
      <c r="K275" s="31" t="s">
        <v>36</v>
      </c>
      <c r="L275" s="31" t="s">
        <v>95</v>
      </c>
      <c r="M275" s="169" t="s">
        <v>3282</v>
      </c>
      <c r="N275" s="148" t="s">
        <v>4120</v>
      </c>
      <c r="O275" s="44" t="s">
        <v>43</v>
      </c>
      <c r="P275" s="43"/>
      <c r="Q275" s="205"/>
      <c r="R275" s="84" t="s">
        <v>106</v>
      </c>
      <c r="S275" s="31" t="s">
        <v>36</v>
      </c>
      <c r="T275" s="31" t="s">
        <v>95</v>
      </c>
      <c r="U275" s="169" t="s">
        <v>3282</v>
      </c>
      <c r="V275" s="150" t="s">
        <v>4120</v>
      </c>
      <c r="W275" s="141" t="str" cm="1">
        <f t="array" ref="W275">IF(SUM(LEN(B275:V275))=0,"",IF(OR(OR(ISBLANK(F275),SUM(LEN(C275),LEN(D275))=0),AND(NOT(E275="Unknown"),ISBLANK(J275)),AND(NOT(O275="Unknown"),ISBLANK(R275))),"Missing Information", INDEX(Table15[Entire Service Line Classification], MATCH(SUMIFS(Table15[Unique ID],Table15[System-Owned Portion],E275,Table15[If Material Anything Other than "Lead" in Column E,Was Material Ever Previously Lead?],G275,Table15[Customer-Owned Portion],O275),Table15[Unique ID],0),0)))</f>
        <v>Non-lead</v>
      </c>
      <c r="X275"/>
    </row>
    <row r="276" spans="2:24" ht="195" x14ac:dyDescent="0.25">
      <c r="B276" s="146" t="s">
        <v>4124</v>
      </c>
      <c r="C276" s="31" t="s">
        <v>4125</v>
      </c>
      <c r="D276" s="32" t="s">
        <v>4126</v>
      </c>
      <c r="E276" s="44" t="s">
        <v>52</v>
      </c>
      <c r="F276" s="43" t="s">
        <v>34</v>
      </c>
      <c r="G276" s="84" t="s">
        <v>34</v>
      </c>
      <c r="H276" s="31"/>
      <c r="I276" s="205"/>
      <c r="J276" s="84" t="s">
        <v>105</v>
      </c>
      <c r="K276" s="31" t="s">
        <v>34</v>
      </c>
      <c r="L276" s="31"/>
      <c r="M276" s="169"/>
      <c r="N276" s="148" t="s">
        <v>3325</v>
      </c>
      <c r="O276" s="44" t="s">
        <v>52</v>
      </c>
      <c r="P276" s="43"/>
      <c r="Q276" s="205"/>
      <c r="R276" s="84" t="s">
        <v>105</v>
      </c>
      <c r="S276" s="31" t="s">
        <v>34</v>
      </c>
      <c r="T276" s="31"/>
      <c r="U276" s="169"/>
      <c r="V276" s="150" t="s">
        <v>3325</v>
      </c>
      <c r="W276" s="141" t="str" cm="1">
        <f t="array" ref="W276">IF(SUM(LEN(B276:V276))=0,"",IF(OR(OR(ISBLANK(F276),SUM(LEN(C276),LEN(D276))=0),AND(NOT(E276="Unknown"),ISBLANK(J276)),AND(NOT(O276="Unknown"),ISBLANK(R276))),"Missing Information", INDEX(Table15[Entire Service Line Classification], MATCH(SUMIFS(Table15[Unique ID],Table15[System-Owned Portion],E276,Table15[If Material Anything Other than "Lead" in Column E,Was Material Ever Previously Lead?],G276,Table15[Customer-Owned Portion],O276),Table15[Unique ID],0),0)))</f>
        <v>Non-lead</v>
      </c>
      <c r="X276"/>
    </row>
    <row r="277" spans="2:24" ht="75" x14ac:dyDescent="0.25">
      <c r="B277" s="146" t="s">
        <v>4127</v>
      </c>
      <c r="C277" s="31" t="s">
        <v>4128</v>
      </c>
      <c r="D277" s="32" t="s">
        <v>4129</v>
      </c>
      <c r="E277" s="44" t="s">
        <v>43</v>
      </c>
      <c r="F277" s="43" t="s">
        <v>34</v>
      </c>
      <c r="G277" s="84" t="s">
        <v>34</v>
      </c>
      <c r="H277" s="31"/>
      <c r="I277" s="205"/>
      <c r="J277" s="84" t="s">
        <v>106</v>
      </c>
      <c r="K277" s="31" t="s">
        <v>36</v>
      </c>
      <c r="L277" s="31" t="s">
        <v>95</v>
      </c>
      <c r="M277" s="169" t="s">
        <v>3534</v>
      </c>
      <c r="N277" s="148" t="s">
        <v>4108</v>
      </c>
      <c r="O277" s="44" t="s">
        <v>35</v>
      </c>
      <c r="P277" s="43"/>
      <c r="Q277" s="205"/>
      <c r="R277" s="84" t="s">
        <v>106</v>
      </c>
      <c r="S277" s="31" t="s">
        <v>36</v>
      </c>
      <c r="T277" s="31" t="s">
        <v>95</v>
      </c>
      <c r="U277" s="169" t="s">
        <v>3534</v>
      </c>
      <c r="V277" s="150" t="s">
        <v>4130</v>
      </c>
      <c r="W277" s="141" t="str" cm="1">
        <f t="array" ref="W277">IF(SUM(LEN(B277:V277))=0,"",IF(OR(OR(ISBLANK(F277),SUM(LEN(C277),LEN(D277))=0),AND(NOT(E277="Unknown"),ISBLANK(J277)),AND(NOT(O277="Unknown"),ISBLANK(R277))),"Missing Information", INDEX(Table15[Entire Service Line Classification], MATCH(SUMIFS(Table15[Unique ID],Table15[System-Owned Portion],E277,Table15[If Material Anything Other than "Lead" in Column E,Was Material Ever Previously Lead?],G277,Table15[Customer-Owned Portion],O277),Table15[Unique ID],0),0)))</f>
        <v>Non-lead</v>
      </c>
      <c r="X277"/>
    </row>
    <row r="278" spans="2:24" ht="60" x14ac:dyDescent="0.25">
      <c r="B278" s="146" t="s">
        <v>4131</v>
      </c>
      <c r="C278" s="31" t="s">
        <v>4132</v>
      </c>
      <c r="D278" s="32" t="s">
        <v>4133</v>
      </c>
      <c r="E278" s="44" t="s">
        <v>43</v>
      </c>
      <c r="F278" s="43" t="s">
        <v>34</v>
      </c>
      <c r="G278" s="84" t="s">
        <v>34</v>
      </c>
      <c r="H278" s="31"/>
      <c r="I278" s="205"/>
      <c r="J278" s="84" t="s">
        <v>106</v>
      </c>
      <c r="K278" s="31" t="s">
        <v>36</v>
      </c>
      <c r="L278" s="31" t="s">
        <v>95</v>
      </c>
      <c r="M278" s="169" t="s">
        <v>4068</v>
      </c>
      <c r="N278" s="148" t="s">
        <v>4069</v>
      </c>
      <c r="O278" s="44" t="s">
        <v>43</v>
      </c>
      <c r="P278" s="43"/>
      <c r="Q278" s="205"/>
      <c r="R278" s="84" t="s">
        <v>106</v>
      </c>
      <c r="S278" s="31" t="s">
        <v>36</v>
      </c>
      <c r="T278" s="31" t="s">
        <v>95</v>
      </c>
      <c r="U278" s="169" t="s">
        <v>4068</v>
      </c>
      <c r="V278" s="150" t="s">
        <v>4069</v>
      </c>
      <c r="W278" s="141" t="str" cm="1">
        <f t="array" ref="W278">IF(SUM(LEN(B278:V278))=0,"",IF(OR(OR(ISBLANK(F278),SUM(LEN(C278),LEN(D278))=0),AND(NOT(E278="Unknown"),ISBLANK(J278)),AND(NOT(O278="Unknown"),ISBLANK(R278))),"Missing Information", INDEX(Table15[Entire Service Line Classification], MATCH(SUMIFS(Table15[Unique ID],Table15[System-Owned Portion],E278,Table15[If Material Anything Other than "Lead" in Column E,Was Material Ever Previously Lead?],G278,Table15[Customer-Owned Portion],O278),Table15[Unique ID],0),0)))</f>
        <v>Non-lead</v>
      </c>
      <c r="X278"/>
    </row>
    <row r="279" spans="2:24" ht="225" x14ac:dyDescent="0.25">
      <c r="B279" s="146" t="s">
        <v>4134</v>
      </c>
      <c r="C279" s="31" t="s">
        <v>4135</v>
      </c>
      <c r="D279" s="32" t="s">
        <v>4136</v>
      </c>
      <c r="E279" s="44" t="s">
        <v>52</v>
      </c>
      <c r="F279" s="43" t="s">
        <v>34</v>
      </c>
      <c r="G279" s="84" t="s">
        <v>34</v>
      </c>
      <c r="H279" s="31"/>
      <c r="I279" s="205"/>
      <c r="J279" s="84" t="s">
        <v>3268</v>
      </c>
      <c r="K279" s="31" t="s">
        <v>34</v>
      </c>
      <c r="L279" s="31"/>
      <c r="M279" s="169"/>
      <c r="N279" s="148" t="s">
        <v>3269</v>
      </c>
      <c r="O279" s="44" t="s">
        <v>52</v>
      </c>
      <c r="P279" s="43"/>
      <c r="Q279" s="205"/>
      <c r="R279" s="84" t="s">
        <v>3268</v>
      </c>
      <c r="S279" s="31" t="s">
        <v>34</v>
      </c>
      <c r="T279" s="31"/>
      <c r="U279" s="169"/>
      <c r="V279" s="150" t="s">
        <v>3269</v>
      </c>
      <c r="W279" s="141" t="str" cm="1">
        <f t="array" ref="W279">IF(SUM(LEN(B279:V279))=0,"",IF(OR(OR(ISBLANK(F279),SUM(LEN(C279),LEN(D279))=0),AND(NOT(E279="Unknown"),ISBLANK(J279)),AND(NOT(O279="Unknown"),ISBLANK(R279))),"Missing Information", INDEX(Table15[Entire Service Line Classification], MATCH(SUMIFS(Table15[Unique ID],Table15[System-Owned Portion],E279,Table15[If Material Anything Other than "Lead" in Column E,Was Material Ever Previously Lead?],G279,Table15[Customer-Owned Portion],O279),Table15[Unique ID],0),0)))</f>
        <v>Non-lead</v>
      </c>
      <c r="X279"/>
    </row>
    <row r="280" spans="2:24" ht="75" x14ac:dyDescent="0.25">
      <c r="B280" s="146" t="s">
        <v>4137</v>
      </c>
      <c r="C280" s="31" t="s">
        <v>4138</v>
      </c>
      <c r="D280" s="32" t="s">
        <v>4139</v>
      </c>
      <c r="E280" s="44" t="s">
        <v>43</v>
      </c>
      <c r="F280" s="43" t="s">
        <v>34</v>
      </c>
      <c r="G280" s="84" t="s">
        <v>34</v>
      </c>
      <c r="H280" s="31"/>
      <c r="I280" s="205"/>
      <c r="J280" s="84" t="s">
        <v>106</v>
      </c>
      <c r="K280" s="31" t="s">
        <v>36</v>
      </c>
      <c r="L280" s="31" t="s">
        <v>95</v>
      </c>
      <c r="M280" s="169" t="s">
        <v>3534</v>
      </c>
      <c r="N280" s="148" t="s">
        <v>4108</v>
      </c>
      <c r="O280" s="44" t="s">
        <v>35</v>
      </c>
      <c r="P280" s="43"/>
      <c r="Q280" s="205"/>
      <c r="R280" s="84" t="s">
        <v>106</v>
      </c>
      <c r="S280" s="31" t="s">
        <v>36</v>
      </c>
      <c r="T280" s="31" t="s">
        <v>95</v>
      </c>
      <c r="U280" s="169" t="s">
        <v>3534</v>
      </c>
      <c r="V280" s="150" t="s">
        <v>4140</v>
      </c>
      <c r="W280" s="141" t="str" cm="1">
        <f t="array" ref="W280">IF(SUM(LEN(B280:V280))=0,"",IF(OR(OR(ISBLANK(F280),SUM(LEN(C280),LEN(D280))=0),AND(NOT(E280="Unknown"),ISBLANK(J280)),AND(NOT(O280="Unknown"),ISBLANK(R280))),"Missing Information", INDEX(Table15[Entire Service Line Classification], MATCH(SUMIFS(Table15[Unique ID],Table15[System-Owned Portion],E280,Table15[If Material Anything Other than "Lead" in Column E,Was Material Ever Previously Lead?],G280,Table15[Customer-Owned Portion],O280),Table15[Unique ID],0),0)))</f>
        <v>Non-lead</v>
      </c>
      <c r="X280"/>
    </row>
    <row r="281" spans="2:24" ht="225" x14ac:dyDescent="0.25">
      <c r="B281" s="146" t="s">
        <v>4141</v>
      </c>
      <c r="C281" s="31" t="s">
        <v>4142</v>
      </c>
      <c r="D281" s="32" t="s">
        <v>4143</v>
      </c>
      <c r="E281" s="44" t="s">
        <v>52</v>
      </c>
      <c r="F281" s="43" t="s">
        <v>34</v>
      </c>
      <c r="G281" s="84" t="s">
        <v>34</v>
      </c>
      <c r="H281" s="31"/>
      <c r="I281" s="205"/>
      <c r="J281" s="84" t="s">
        <v>105</v>
      </c>
      <c r="K281" s="31" t="s">
        <v>34</v>
      </c>
      <c r="L281" s="31"/>
      <c r="M281" s="169"/>
      <c r="N281" s="148" t="s">
        <v>3366</v>
      </c>
      <c r="O281" s="44" t="s">
        <v>52</v>
      </c>
      <c r="P281" s="43"/>
      <c r="Q281" s="205"/>
      <c r="R281" s="84" t="s">
        <v>105</v>
      </c>
      <c r="S281" s="31" t="s">
        <v>34</v>
      </c>
      <c r="T281" s="31"/>
      <c r="U281" s="169"/>
      <c r="V281" s="150" t="s">
        <v>3366</v>
      </c>
      <c r="W281" s="141" t="str" cm="1">
        <f t="array" ref="W281">IF(SUM(LEN(B281:V281))=0,"",IF(OR(OR(ISBLANK(F281),SUM(LEN(C281),LEN(D281))=0),AND(NOT(E281="Unknown"),ISBLANK(J281)),AND(NOT(O281="Unknown"),ISBLANK(R281))),"Missing Information", INDEX(Table15[Entire Service Line Classification], MATCH(SUMIFS(Table15[Unique ID],Table15[System-Owned Portion],E281,Table15[If Material Anything Other than "Lead" in Column E,Was Material Ever Previously Lead?],G281,Table15[Customer-Owned Portion],O281),Table15[Unique ID],0),0)))</f>
        <v>Non-lead</v>
      </c>
      <c r="X281"/>
    </row>
    <row r="282" spans="2:24" ht="225" x14ac:dyDescent="0.25">
      <c r="B282" s="146" t="s">
        <v>4144</v>
      </c>
      <c r="C282" s="31" t="s">
        <v>4145</v>
      </c>
      <c r="D282" s="32" t="s">
        <v>4146</v>
      </c>
      <c r="E282" s="44" t="s">
        <v>52</v>
      </c>
      <c r="F282" s="43" t="s">
        <v>34</v>
      </c>
      <c r="G282" s="84" t="s">
        <v>34</v>
      </c>
      <c r="H282" s="31"/>
      <c r="I282" s="205"/>
      <c r="J282" s="84" t="s">
        <v>3268</v>
      </c>
      <c r="K282" s="31" t="s">
        <v>34</v>
      </c>
      <c r="L282" s="31"/>
      <c r="M282" s="169"/>
      <c r="N282" s="148" t="s">
        <v>3269</v>
      </c>
      <c r="O282" s="44" t="s">
        <v>52</v>
      </c>
      <c r="P282" s="43"/>
      <c r="Q282" s="205"/>
      <c r="R282" s="84" t="s">
        <v>3268</v>
      </c>
      <c r="S282" s="31" t="s">
        <v>34</v>
      </c>
      <c r="T282" s="31"/>
      <c r="U282" s="169"/>
      <c r="V282" s="150" t="s">
        <v>3269</v>
      </c>
      <c r="W282" s="141" t="str" cm="1">
        <f t="array" ref="W282">IF(SUM(LEN(B282:V282))=0,"",IF(OR(OR(ISBLANK(F282),SUM(LEN(C282),LEN(D282))=0),AND(NOT(E282="Unknown"),ISBLANK(J282)),AND(NOT(O282="Unknown"),ISBLANK(R282))),"Missing Information", INDEX(Table15[Entire Service Line Classification], MATCH(SUMIFS(Table15[Unique ID],Table15[System-Owned Portion],E282,Table15[If Material Anything Other than "Lead" in Column E,Was Material Ever Previously Lead?],G282,Table15[Customer-Owned Portion],O282),Table15[Unique ID],0),0)))</f>
        <v>Non-lead</v>
      </c>
      <c r="X282"/>
    </row>
    <row r="283" spans="2:24" ht="225" x14ac:dyDescent="0.25">
      <c r="B283" s="146" t="s">
        <v>4147</v>
      </c>
      <c r="C283" s="31" t="s">
        <v>4148</v>
      </c>
      <c r="D283" s="32" t="s">
        <v>4149</v>
      </c>
      <c r="E283" s="44" t="s">
        <v>52</v>
      </c>
      <c r="F283" s="43" t="s">
        <v>34</v>
      </c>
      <c r="G283" s="84" t="s">
        <v>34</v>
      </c>
      <c r="H283" s="31"/>
      <c r="I283" s="205"/>
      <c r="J283" s="84" t="s">
        <v>105</v>
      </c>
      <c r="K283" s="31" t="s">
        <v>34</v>
      </c>
      <c r="L283" s="31"/>
      <c r="M283" s="169"/>
      <c r="N283" s="148" t="s">
        <v>3366</v>
      </c>
      <c r="O283" s="44" t="s">
        <v>52</v>
      </c>
      <c r="P283" s="43"/>
      <c r="Q283" s="205"/>
      <c r="R283" s="84" t="s">
        <v>105</v>
      </c>
      <c r="S283" s="31" t="s">
        <v>34</v>
      </c>
      <c r="T283" s="31"/>
      <c r="U283" s="169"/>
      <c r="V283" s="150" t="s">
        <v>3366</v>
      </c>
      <c r="W283" s="141" t="str" cm="1">
        <f t="array" ref="W283">IF(SUM(LEN(B283:V283))=0,"",IF(OR(OR(ISBLANK(F283),SUM(LEN(C283),LEN(D283))=0),AND(NOT(E283="Unknown"),ISBLANK(J283)),AND(NOT(O283="Unknown"),ISBLANK(R283))),"Missing Information", INDEX(Table15[Entire Service Line Classification], MATCH(SUMIFS(Table15[Unique ID],Table15[System-Owned Portion],E283,Table15[If Material Anything Other than "Lead" in Column E,Was Material Ever Previously Lead?],G283,Table15[Customer-Owned Portion],O283),Table15[Unique ID],0),0)))</f>
        <v>Non-lead</v>
      </c>
      <c r="X283"/>
    </row>
    <row r="284" spans="2:24" ht="75" x14ac:dyDescent="0.25">
      <c r="B284" s="146" t="s">
        <v>4150</v>
      </c>
      <c r="C284" s="31" t="s">
        <v>4151</v>
      </c>
      <c r="D284" s="32" t="s">
        <v>4152</v>
      </c>
      <c r="E284" s="44" t="s">
        <v>43</v>
      </c>
      <c r="F284" s="43" t="s">
        <v>34</v>
      </c>
      <c r="G284" s="84" t="s">
        <v>34</v>
      </c>
      <c r="H284" s="31"/>
      <c r="I284" s="205"/>
      <c r="J284" s="84" t="s">
        <v>106</v>
      </c>
      <c r="K284" s="31" t="s">
        <v>36</v>
      </c>
      <c r="L284" s="31" t="s">
        <v>95</v>
      </c>
      <c r="M284" s="169" t="s">
        <v>4153</v>
      </c>
      <c r="N284" s="148" t="s">
        <v>4154</v>
      </c>
      <c r="O284" s="44" t="s">
        <v>43</v>
      </c>
      <c r="P284" s="43"/>
      <c r="Q284" s="205"/>
      <c r="R284" s="84" t="s">
        <v>106</v>
      </c>
      <c r="S284" s="31" t="s">
        <v>36</v>
      </c>
      <c r="T284" s="31" t="s">
        <v>95</v>
      </c>
      <c r="U284" s="169" t="s">
        <v>4153</v>
      </c>
      <c r="V284" s="150" t="s">
        <v>4154</v>
      </c>
      <c r="W284" s="141" t="str" cm="1">
        <f t="array" ref="W284">IF(SUM(LEN(B284:V284))=0,"",IF(OR(OR(ISBLANK(F284),SUM(LEN(C284),LEN(D284))=0),AND(NOT(E284="Unknown"),ISBLANK(J284)),AND(NOT(O284="Unknown"),ISBLANK(R284))),"Missing Information", INDEX(Table15[Entire Service Line Classification], MATCH(SUMIFS(Table15[Unique ID],Table15[System-Owned Portion],E284,Table15[If Material Anything Other than "Lead" in Column E,Was Material Ever Previously Lead?],G284,Table15[Customer-Owned Portion],O284),Table15[Unique ID],0),0)))</f>
        <v>Non-lead</v>
      </c>
      <c r="X284"/>
    </row>
    <row r="285" spans="2:24" ht="225" x14ac:dyDescent="0.25">
      <c r="B285" s="146" t="s">
        <v>4155</v>
      </c>
      <c r="C285" s="31" t="s">
        <v>4156</v>
      </c>
      <c r="D285" s="32" t="s">
        <v>4157</v>
      </c>
      <c r="E285" s="44" t="s">
        <v>52</v>
      </c>
      <c r="F285" s="43" t="s">
        <v>34</v>
      </c>
      <c r="G285" s="84" t="s">
        <v>34</v>
      </c>
      <c r="H285" s="31"/>
      <c r="I285" s="205"/>
      <c r="J285" s="84" t="s">
        <v>105</v>
      </c>
      <c r="K285" s="31" t="s">
        <v>34</v>
      </c>
      <c r="L285" s="31"/>
      <c r="M285" s="169"/>
      <c r="N285" s="148" t="s">
        <v>3366</v>
      </c>
      <c r="O285" s="44" t="s">
        <v>52</v>
      </c>
      <c r="P285" s="43"/>
      <c r="Q285" s="205"/>
      <c r="R285" s="84" t="s">
        <v>105</v>
      </c>
      <c r="S285" s="31" t="s">
        <v>34</v>
      </c>
      <c r="T285" s="31"/>
      <c r="U285" s="169"/>
      <c r="V285" s="150" t="s">
        <v>3366</v>
      </c>
      <c r="W285" s="141" t="str" cm="1">
        <f t="array" ref="W285">IF(SUM(LEN(B285:V285))=0,"",IF(OR(OR(ISBLANK(F285),SUM(LEN(C285),LEN(D285))=0),AND(NOT(E285="Unknown"),ISBLANK(J285)),AND(NOT(O285="Unknown"),ISBLANK(R285))),"Missing Information", INDEX(Table15[Entire Service Line Classification], MATCH(SUMIFS(Table15[Unique ID],Table15[System-Owned Portion],E285,Table15[If Material Anything Other than "Lead" in Column E,Was Material Ever Previously Lead?],G285,Table15[Customer-Owned Portion],O285),Table15[Unique ID],0),0)))</f>
        <v>Non-lead</v>
      </c>
      <c r="X285"/>
    </row>
    <row r="286" spans="2:24" ht="225" x14ac:dyDescent="0.25">
      <c r="B286" s="146" t="s">
        <v>4158</v>
      </c>
      <c r="C286" s="31" t="s">
        <v>4159</v>
      </c>
      <c r="D286" s="32" t="s">
        <v>4160</v>
      </c>
      <c r="E286" s="44" t="s">
        <v>52</v>
      </c>
      <c r="F286" s="43" t="s">
        <v>34</v>
      </c>
      <c r="G286" s="84" t="s">
        <v>34</v>
      </c>
      <c r="H286" s="31"/>
      <c r="I286" s="205"/>
      <c r="J286" s="84" t="s">
        <v>105</v>
      </c>
      <c r="K286" s="31" t="s">
        <v>34</v>
      </c>
      <c r="L286" s="31"/>
      <c r="M286" s="169"/>
      <c r="N286" s="148" t="s">
        <v>3366</v>
      </c>
      <c r="O286" s="44" t="s">
        <v>52</v>
      </c>
      <c r="P286" s="43"/>
      <c r="Q286" s="205"/>
      <c r="R286" s="84" t="s">
        <v>105</v>
      </c>
      <c r="S286" s="31" t="s">
        <v>34</v>
      </c>
      <c r="T286" s="31"/>
      <c r="U286" s="169"/>
      <c r="V286" s="150" t="s">
        <v>3366</v>
      </c>
      <c r="W286" s="141" t="str" cm="1">
        <f t="array" ref="W286">IF(SUM(LEN(B286:V286))=0,"",IF(OR(OR(ISBLANK(F286),SUM(LEN(C286),LEN(D286))=0),AND(NOT(E286="Unknown"),ISBLANK(J286)),AND(NOT(O286="Unknown"),ISBLANK(R286))),"Missing Information", INDEX(Table15[Entire Service Line Classification], MATCH(SUMIFS(Table15[Unique ID],Table15[System-Owned Portion],E286,Table15[If Material Anything Other than "Lead" in Column E,Was Material Ever Previously Lead?],G286,Table15[Customer-Owned Portion],O286),Table15[Unique ID],0),0)))</f>
        <v>Non-lead</v>
      </c>
      <c r="X286"/>
    </row>
    <row r="287" spans="2:24" ht="75" x14ac:dyDescent="0.25">
      <c r="B287" s="146" t="s">
        <v>4161</v>
      </c>
      <c r="C287" s="31" t="s">
        <v>4162</v>
      </c>
      <c r="D287" s="32" t="s">
        <v>4163</v>
      </c>
      <c r="E287" s="44" t="s">
        <v>43</v>
      </c>
      <c r="F287" s="43" t="s">
        <v>34</v>
      </c>
      <c r="G287" s="84" t="s">
        <v>34</v>
      </c>
      <c r="H287" s="31"/>
      <c r="I287" s="205"/>
      <c r="J287" s="84" t="s">
        <v>106</v>
      </c>
      <c r="K287" s="31" t="s">
        <v>36</v>
      </c>
      <c r="L287" s="31" t="s">
        <v>95</v>
      </c>
      <c r="M287" s="169" t="s">
        <v>3987</v>
      </c>
      <c r="N287" s="148" t="s">
        <v>3988</v>
      </c>
      <c r="O287" s="44" t="s">
        <v>42</v>
      </c>
      <c r="P287" s="43"/>
      <c r="Q287" s="205"/>
      <c r="R287" s="84" t="s">
        <v>106</v>
      </c>
      <c r="S287" s="31" t="s">
        <v>36</v>
      </c>
      <c r="T287" s="31" t="s">
        <v>95</v>
      </c>
      <c r="U287" s="169" t="s">
        <v>3987</v>
      </c>
      <c r="V287" s="150" t="s">
        <v>4164</v>
      </c>
      <c r="W287" s="141" t="str" cm="1">
        <f t="array" ref="W287">IF(SUM(LEN(B287:V287))=0,"",IF(OR(OR(ISBLANK(F287),SUM(LEN(C287),LEN(D287))=0),AND(NOT(E287="Unknown"),ISBLANK(J287)),AND(NOT(O287="Unknown"),ISBLANK(R287))),"Missing Information", INDEX(Table15[Entire Service Line Classification], MATCH(SUMIFS(Table15[Unique ID],Table15[System-Owned Portion],E287,Table15[If Material Anything Other than "Lead" in Column E,Was Material Ever Previously Lead?],G287,Table15[Customer-Owned Portion],O287),Table15[Unique ID],0),0)))</f>
        <v>Non-lead</v>
      </c>
      <c r="X287"/>
    </row>
    <row r="288" spans="2:24" ht="75" x14ac:dyDescent="0.25">
      <c r="B288" s="146" t="s">
        <v>4165</v>
      </c>
      <c r="C288" s="31" t="s">
        <v>4166</v>
      </c>
      <c r="D288" s="32" t="s">
        <v>4167</v>
      </c>
      <c r="E288" s="44" t="s">
        <v>43</v>
      </c>
      <c r="F288" s="43" t="s">
        <v>34</v>
      </c>
      <c r="G288" s="84" t="s">
        <v>34</v>
      </c>
      <c r="H288" s="31"/>
      <c r="I288" s="205"/>
      <c r="J288" s="84" t="s">
        <v>106</v>
      </c>
      <c r="K288" s="31" t="s">
        <v>36</v>
      </c>
      <c r="L288" s="31" t="s">
        <v>95</v>
      </c>
      <c r="M288" s="169" t="s">
        <v>3987</v>
      </c>
      <c r="N288" s="148" t="s">
        <v>3988</v>
      </c>
      <c r="O288" s="44" t="s">
        <v>35</v>
      </c>
      <c r="P288" s="43"/>
      <c r="Q288" s="205"/>
      <c r="R288" s="84" t="s">
        <v>106</v>
      </c>
      <c r="S288" s="31" t="s">
        <v>36</v>
      </c>
      <c r="T288" s="31" t="s">
        <v>95</v>
      </c>
      <c r="U288" s="169" t="s">
        <v>3987</v>
      </c>
      <c r="V288" s="150" t="s">
        <v>4168</v>
      </c>
      <c r="W288" s="141" t="str" cm="1">
        <f t="array" ref="W288">IF(SUM(LEN(B288:V288))=0,"",IF(OR(OR(ISBLANK(F288),SUM(LEN(C288),LEN(D288))=0),AND(NOT(E288="Unknown"),ISBLANK(J288)),AND(NOT(O288="Unknown"),ISBLANK(R288))),"Missing Information", INDEX(Table15[Entire Service Line Classification], MATCH(SUMIFS(Table15[Unique ID],Table15[System-Owned Portion],E288,Table15[If Material Anything Other than "Lead" in Column E,Was Material Ever Previously Lead?],G288,Table15[Customer-Owned Portion],O288),Table15[Unique ID],0),0)))</f>
        <v>Non-lead</v>
      </c>
      <c r="X288"/>
    </row>
    <row r="289" spans="2:24" ht="75" x14ac:dyDescent="0.25">
      <c r="B289" s="146" t="s">
        <v>4169</v>
      </c>
      <c r="C289" s="31" t="s">
        <v>4170</v>
      </c>
      <c r="D289" s="32" t="s">
        <v>4171</v>
      </c>
      <c r="E289" s="44" t="s">
        <v>43</v>
      </c>
      <c r="F289" s="43" t="s">
        <v>34</v>
      </c>
      <c r="G289" s="84" t="s">
        <v>34</v>
      </c>
      <c r="H289" s="31"/>
      <c r="I289" s="205"/>
      <c r="J289" s="84" t="s">
        <v>106</v>
      </c>
      <c r="K289" s="31" t="s">
        <v>36</v>
      </c>
      <c r="L289" s="31" t="s">
        <v>95</v>
      </c>
      <c r="M289" s="169" t="s">
        <v>4172</v>
      </c>
      <c r="N289" s="148" t="s">
        <v>4173</v>
      </c>
      <c r="O289" s="44" t="s">
        <v>35</v>
      </c>
      <c r="P289" s="43"/>
      <c r="Q289" s="205"/>
      <c r="R289" s="84" t="s">
        <v>106</v>
      </c>
      <c r="S289" s="31" t="s">
        <v>36</v>
      </c>
      <c r="T289" s="31" t="s">
        <v>95</v>
      </c>
      <c r="U289" s="169" t="s">
        <v>4172</v>
      </c>
      <c r="V289" s="150" t="s">
        <v>4174</v>
      </c>
      <c r="W289" s="141" t="str" cm="1">
        <f t="array" ref="W289">IF(SUM(LEN(B289:V289))=0,"",IF(OR(OR(ISBLANK(F289),SUM(LEN(C289),LEN(D289))=0),AND(NOT(E289="Unknown"),ISBLANK(J289)),AND(NOT(O289="Unknown"),ISBLANK(R289))),"Missing Information", INDEX(Table15[Entire Service Line Classification], MATCH(SUMIFS(Table15[Unique ID],Table15[System-Owned Portion],E289,Table15[If Material Anything Other than "Lead" in Column E,Was Material Ever Previously Lead?],G289,Table15[Customer-Owned Portion],O289),Table15[Unique ID],0),0)))</f>
        <v>Non-lead</v>
      </c>
      <c r="X289"/>
    </row>
    <row r="290" spans="2:24" ht="60" x14ac:dyDescent="0.25">
      <c r="B290" s="146" t="s">
        <v>4175</v>
      </c>
      <c r="C290" s="31" t="s">
        <v>4176</v>
      </c>
      <c r="D290" s="32" t="s">
        <v>4177</v>
      </c>
      <c r="E290" s="44" t="s">
        <v>43</v>
      </c>
      <c r="F290" s="43" t="s">
        <v>34</v>
      </c>
      <c r="G290" s="84" t="s">
        <v>34</v>
      </c>
      <c r="H290" s="31"/>
      <c r="I290" s="205"/>
      <c r="J290" s="84" t="s">
        <v>106</v>
      </c>
      <c r="K290" s="31" t="s">
        <v>36</v>
      </c>
      <c r="L290" s="31" t="s">
        <v>95</v>
      </c>
      <c r="M290" s="169" t="s">
        <v>4068</v>
      </c>
      <c r="N290" s="148" t="s">
        <v>4069</v>
      </c>
      <c r="O290" s="44" t="s">
        <v>35</v>
      </c>
      <c r="P290" s="43"/>
      <c r="Q290" s="205"/>
      <c r="R290" s="84" t="s">
        <v>106</v>
      </c>
      <c r="S290" s="31" t="s">
        <v>36</v>
      </c>
      <c r="T290" s="31" t="s">
        <v>95</v>
      </c>
      <c r="U290" s="169" t="s">
        <v>4068</v>
      </c>
      <c r="V290" s="150" t="s">
        <v>4070</v>
      </c>
      <c r="W290" s="141" t="str" cm="1">
        <f t="array" ref="W290">IF(SUM(LEN(B290:V290))=0,"",IF(OR(OR(ISBLANK(F290),SUM(LEN(C290),LEN(D290))=0),AND(NOT(E290="Unknown"),ISBLANK(J290)),AND(NOT(O290="Unknown"),ISBLANK(R290))),"Missing Information", INDEX(Table15[Entire Service Line Classification], MATCH(SUMIFS(Table15[Unique ID],Table15[System-Owned Portion],E290,Table15[If Material Anything Other than "Lead" in Column E,Was Material Ever Previously Lead?],G290,Table15[Customer-Owned Portion],O290),Table15[Unique ID],0),0)))</f>
        <v>Non-lead</v>
      </c>
      <c r="X290"/>
    </row>
    <row r="291" spans="2:24" ht="225" x14ac:dyDescent="0.25">
      <c r="B291" s="146" t="s">
        <v>4178</v>
      </c>
      <c r="C291" s="31" t="s">
        <v>4179</v>
      </c>
      <c r="D291" s="32" t="s">
        <v>4180</v>
      </c>
      <c r="E291" s="44" t="s">
        <v>52</v>
      </c>
      <c r="F291" s="43" t="s">
        <v>34</v>
      </c>
      <c r="G291" s="84" t="s">
        <v>34</v>
      </c>
      <c r="H291" s="31"/>
      <c r="I291" s="205"/>
      <c r="J291" s="84" t="s">
        <v>105</v>
      </c>
      <c r="K291" s="31" t="s">
        <v>34</v>
      </c>
      <c r="L291" s="31"/>
      <c r="M291" s="169"/>
      <c r="N291" s="148" t="s">
        <v>3366</v>
      </c>
      <c r="O291" s="44" t="s">
        <v>52</v>
      </c>
      <c r="P291" s="43"/>
      <c r="Q291" s="205"/>
      <c r="R291" s="84" t="s">
        <v>105</v>
      </c>
      <c r="S291" s="31" t="s">
        <v>34</v>
      </c>
      <c r="T291" s="31"/>
      <c r="U291" s="169"/>
      <c r="V291" s="150" t="s">
        <v>3366</v>
      </c>
      <c r="W291" s="141" t="str" cm="1">
        <f t="array" ref="W291">IF(SUM(LEN(B291:V291))=0,"",IF(OR(OR(ISBLANK(F291),SUM(LEN(C291),LEN(D291))=0),AND(NOT(E291="Unknown"),ISBLANK(J291)),AND(NOT(O291="Unknown"),ISBLANK(R291))),"Missing Information", INDEX(Table15[Entire Service Line Classification], MATCH(SUMIFS(Table15[Unique ID],Table15[System-Owned Portion],E291,Table15[If Material Anything Other than "Lead" in Column E,Was Material Ever Previously Lead?],G291,Table15[Customer-Owned Portion],O291),Table15[Unique ID],0),0)))</f>
        <v>Non-lead</v>
      </c>
      <c r="X291"/>
    </row>
    <row r="292" spans="2:24" ht="75" x14ac:dyDescent="0.25">
      <c r="B292" s="146" t="s">
        <v>4181</v>
      </c>
      <c r="C292" s="31" t="s">
        <v>4182</v>
      </c>
      <c r="D292" s="32" t="s">
        <v>4183</v>
      </c>
      <c r="E292" s="44" t="s">
        <v>43</v>
      </c>
      <c r="F292" s="43" t="s">
        <v>34</v>
      </c>
      <c r="G292" s="84" t="s">
        <v>34</v>
      </c>
      <c r="H292" s="31"/>
      <c r="I292" s="205"/>
      <c r="J292" s="84" t="s">
        <v>106</v>
      </c>
      <c r="K292" s="31" t="s">
        <v>36</v>
      </c>
      <c r="L292" s="31" t="s">
        <v>95</v>
      </c>
      <c r="M292" s="169" t="s">
        <v>3282</v>
      </c>
      <c r="N292" s="148" t="s">
        <v>4120</v>
      </c>
      <c r="O292" s="44" t="s">
        <v>43</v>
      </c>
      <c r="P292" s="43"/>
      <c r="Q292" s="205"/>
      <c r="R292" s="84" t="s">
        <v>106</v>
      </c>
      <c r="S292" s="31" t="s">
        <v>36</v>
      </c>
      <c r="T292" s="31" t="s">
        <v>95</v>
      </c>
      <c r="U292" s="169" t="s">
        <v>3282</v>
      </c>
      <c r="V292" s="150" t="s">
        <v>4120</v>
      </c>
      <c r="W292" s="141" t="str" cm="1">
        <f t="array" ref="W292">IF(SUM(LEN(B292:V292))=0,"",IF(OR(OR(ISBLANK(F292),SUM(LEN(C292),LEN(D292))=0),AND(NOT(E292="Unknown"),ISBLANK(J292)),AND(NOT(O292="Unknown"),ISBLANK(R292))),"Missing Information", INDEX(Table15[Entire Service Line Classification], MATCH(SUMIFS(Table15[Unique ID],Table15[System-Owned Portion],E292,Table15[If Material Anything Other than "Lead" in Column E,Was Material Ever Previously Lead?],G292,Table15[Customer-Owned Portion],O292),Table15[Unique ID],0),0)))</f>
        <v>Non-lead</v>
      </c>
      <c r="X292"/>
    </row>
    <row r="293" spans="2:24" ht="225" x14ac:dyDescent="0.25">
      <c r="B293" s="146" t="s">
        <v>4184</v>
      </c>
      <c r="C293" s="31" t="s">
        <v>4185</v>
      </c>
      <c r="D293" s="32" t="s">
        <v>4186</v>
      </c>
      <c r="E293" s="44" t="s">
        <v>35</v>
      </c>
      <c r="F293" s="43" t="s">
        <v>34</v>
      </c>
      <c r="G293" s="84" t="s">
        <v>34</v>
      </c>
      <c r="H293" s="31" t="s">
        <v>14959</v>
      </c>
      <c r="I293" s="205">
        <v>1</v>
      </c>
      <c r="J293" s="84" t="s">
        <v>3268</v>
      </c>
      <c r="K293" s="31" t="s">
        <v>36</v>
      </c>
      <c r="L293" s="31" t="s">
        <v>95</v>
      </c>
      <c r="M293" s="169" t="s">
        <v>14959</v>
      </c>
      <c r="N293" s="148" t="s">
        <v>14960</v>
      </c>
      <c r="O293" s="44" t="s">
        <v>52</v>
      </c>
      <c r="P293" s="43"/>
      <c r="Q293" s="205"/>
      <c r="R293" s="84" t="s">
        <v>3268</v>
      </c>
      <c r="S293" s="31" t="s">
        <v>34</v>
      </c>
      <c r="T293" s="31"/>
      <c r="U293" s="169"/>
      <c r="V293" s="150" t="s">
        <v>3269</v>
      </c>
      <c r="W293" s="141" t="str" cm="1">
        <f t="array" ref="W293">IF(SUM(LEN(B293:V293))=0,"",IF(OR(OR(ISBLANK(F293),SUM(LEN(C293),LEN(D293))=0),AND(NOT(E293="Unknown"),ISBLANK(J293)),AND(NOT(O293="Unknown"),ISBLANK(R293))),"Missing Information", INDEX(Table15[Entire Service Line Classification], MATCH(SUMIFS(Table15[Unique ID],Table15[System-Owned Portion],E293,Table15[If Material Anything Other than "Lead" in Column E,Was Material Ever Previously Lead?],G293,Table15[Customer-Owned Portion],O293),Table15[Unique ID],0),0)))</f>
        <v>Non-lead</v>
      </c>
      <c r="X293"/>
    </row>
    <row r="294" spans="2:24" ht="180" x14ac:dyDescent="0.25">
      <c r="B294" s="146" t="s">
        <v>4187</v>
      </c>
      <c r="C294" s="31" t="s">
        <v>4188</v>
      </c>
      <c r="D294" s="32" t="s">
        <v>4189</v>
      </c>
      <c r="E294" s="44" t="s">
        <v>52</v>
      </c>
      <c r="F294" s="43" t="s">
        <v>34</v>
      </c>
      <c r="G294" s="84" t="s">
        <v>34</v>
      </c>
      <c r="H294" s="31"/>
      <c r="I294" s="205"/>
      <c r="J294" s="84" t="s">
        <v>105</v>
      </c>
      <c r="K294" s="31" t="s">
        <v>34</v>
      </c>
      <c r="L294" s="31"/>
      <c r="M294" s="169"/>
      <c r="N294" s="148" t="s">
        <v>3332</v>
      </c>
      <c r="O294" s="44" t="s">
        <v>52</v>
      </c>
      <c r="P294" s="43"/>
      <c r="Q294" s="205"/>
      <c r="R294" s="84" t="s">
        <v>105</v>
      </c>
      <c r="S294" s="31" t="s">
        <v>34</v>
      </c>
      <c r="T294" s="31"/>
      <c r="U294" s="169"/>
      <c r="V294" s="150" t="s">
        <v>3332</v>
      </c>
      <c r="W294" s="141" t="str" cm="1">
        <f t="array" ref="W294">IF(SUM(LEN(B294:V294))=0,"",IF(OR(OR(ISBLANK(F294),SUM(LEN(C294),LEN(D294))=0),AND(NOT(E294="Unknown"),ISBLANK(J294)),AND(NOT(O294="Unknown"),ISBLANK(R294))),"Missing Information", INDEX(Table15[Entire Service Line Classification], MATCH(SUMIFS(Table15[Unique ID],Table15[System-Owned Portion],E294,Table15[If Material Anything Other than "Lead" in Column E,Was Material Ever Previously Lead?],G294,Table15[Customer-Owned Portion],O294),Table15[Unique ID],0),0)))</f>
        <v>Non-lead</v>
      </c>
      <c r="X294"/>
    </row>
    <row r="295" spans="2:24" ht="150" x14ac:dyDescent="0.25">
      <c r="B295" s="146" t="s">
        <v>2786</v>
      </c>
      <c r="C295" s="31" t="s">
        <v>2787</v>
      </c>
      <c r="D295" s="32" t="s">
        <v>2788</v>
      </c>
      <c r="E295" s="44" t="s">
        <v>43</v>
      </c>
      <c r="F295" s="43" t="s">
        <v>34</v>
      </c>
      <c r="G295" s="84" t="s">
        <v>34</v>
      </c>
      <c r="H295" s="31" t="s">
        <v>2789</v>
      </c>
      <c r="I295" s="205"/>
      <c r="J295" s="84" t="s">
        <v>190</v>
      </c>
      <c r="K295" s="31" t="s">
        <v>34</v>
      </c>
      <c r="L295" s="31"/>
      <c r="M295" s="169"/>
      <c r="N295" s="148" t="s">
        <v>2790</v>
      </c>
      <c r="O295" s="44" t="s">
        <v>52</v>
      </c>
      <c r="P295" s="43" t="s">
        <v>2026</v>
      </c>
      <c r="Q295" s="205"/>
      <c r="R295" s="84" t="s">
        <v>188</v>
      </c>
      <c r="S295" s="31" t="s">
        <v>34</v>
      </c>
      <c r="T295" s="31"/>
      <c r="U295" s="169"/>
      <c r="V295" s="150" t="s">
        <v>2791</v>
      </c>
      <c r="W295" s="141" t="str" cm="1">
        <f t="array" ref="W295">IF(SUM(LEN(B295:V295))=0,"",IF(OR(OR(ISBLANK(F295),SUM(LEN(C295),LEN(D295))=0),AND(NOT(E295="Unknown"),ISBLANK(J295)),AND(NOT(O295="Unknown"),ISBLANK(R295))),"Missing Information", INDEX(Table15[Entire Service Line Classification], MATCH(SUMIFS(Table15[Unique ID],Table15[System-Owned Portion],E295,Table15[If Material Anything Other than "Lead" in Column E,Was Material Ever Previously Lead?],G295,Table15[Customer-Owned Portion],O295),Table15[Unique ID],0),0)))</f>
        <v>Non-lead</v>
      </c>
      <c r="X295"/>
    </row>
    <row r="296" spans="2:24" ht="75" x14ac:dyDescent="0.25">
      <c r="B296" s="146" t="s">
        <v>4190</v>
      </c>
      <c r="C296" s="31" t="s">
        <v>4191</v>
      </c>
      <c r="D296" s="32" t="s">
        <v>4192</v>
      </c>
      <c r="E296" s="44" t="s">
        <v>43</v>
      </c>
      <c r="F296" s="43" t="s">
        <v>34</v>
      </c>
      <c r="G296" s="84" t="s">
        <v>34</v>
      </c>
      <c r="H296" s="31"/>
      <c r="I296" s="205"/>
      <c r="J296" s="84" t="s">
        <v>106</v>
      </c>
      <c r="K296" s="31" t="s">
        <v>36</v>
      </c>
      <c r="L296" s="31" t="s">
        <v>95</v>
      </c>
      <c r="M296" s="169" t="s">
        <v>3534</v>
      </c>
      <c r="N296" s="148" t="s">
        <v>4112</v>
      </c>
      <c r="O296" s="44" t="s">
        <v>35</v>
      </c>
      <c r="P296" s="43"/>
      <c r="Q296" s="205"/>
      <c r="R296" s="84" t="s">
        <v>106</v>
      </c>
      <c r="S296" s="31" t="s">
        <v>36</v>
      </c>
      <c r="T296" s="31" t="s">
        <v>95</v>
      </c>
      <c r="U296" s="169" t="s">
        <v>3534</v>
      </c>
      <c r="V296" s="150" t="s">
        <v>4193</v>
      </c>
      <c r="W296" s="141" t="str" cm="1">
        <f t="array" ref="W296">IF(SUM(LEN(B296:V296))=0,"",IF(OR(OR(ISBLANK(F296),SUM(LEN(C296),LEN(D296))=0),AND(NOT(E296="Unknown"),ISBLANK(J296)),AND(NOT(O296="Unknown"),ISBLANK(R296))),"Missing Information", INDEX(Table15[Entire Service Line Classification], MATCH(SUMIFS(Table15[Unique ID],Table15[System-Owned Portion],E296,Table15[If Material Anything Other than "Lead" in Column E,Was Material Ever Previously Lead?],G296,Table15[Customer-Owned Portion],O296),Table15[Unique ID],0),0)))</f>
        <v>Non-lead</v>
      </c>
      <c r="X296"/>
    </row>
    <row r="297" spans="2:24" ht="75" x14ac:dyDescent="0.25">
      <c r="B297" s="146" t="s">
        <v>4194</v>
      </c>
      <c r="C297" s="31" t="s">
        <v>4195</v>
      </c>
      <c r="D297" s="32" t="s">
        <v>4196</v>
      </c>
      <c r="E297" s="44" t="s">
        <v>43</v>
      </c>
      <c r="F297" s="43" t="s">
        <v>34</v>
      </c>
      <c r="G297" s="84" t="s">
        <v>34</v>
      </c>
      <c r="H297" s="31"/>
      <c r="I297" s="205"/>
      <c r="J297" s="84" t="s">
        <v>106</v>
      </c>
      <c r="K297" s="31" t="s">
        <v>36</v>
      </c>
      <c r="L297" s="31" t="s">
        <v>95</v>
      </c>
      <c r="M297" s="169" t="s">
        <v>3481</v>
      </c>
      <c r="N297" s="148" t="s">
        <v>3482</v>
      </c>
      <c r="O297" s="44" t="s">
        <v>35</v>
      </c>
      <c r="P297" s="43"/>
      <c r="Q297" s="205"/>
      <c r="R297" s="84" t="s">
        <v>106</v>
      </c>
      <c r="S297" s="31" t="s">
        <v>36</v>
      </c>
      <c r="T297" s="31" t="s">
        <v>95</v>
      </c>
      <c r="U297" s="169" t="s">
        <v>3481</v>
      </c>
      <c r="V297" s="150" t="s">
        <v>3926</v>
      </c>
      <c r="W297" s="141" t="str" cm="1">
        <f t="array" ref="W297">IF(SUM(LEN(B297:V297))=0,"",IF(OR(OR(ISBLANK(F297),SUM(LEN(C297),LEN(D297))=0),AND(NOT(E297="Unknown"),ISBLANK(J297)),AND(NOT(O297="Unknown"),ISBLANK(R297))),"Missing Information", INDEX(Table15[Entire Service Line Classification], MATCH(SUMIFS(Table15[Unique ID],Table15[System-Owned Portion],E297,Table15[If Material Anything Other than "Lead" in Column E,Was Material Ever Previously Lead?],G297,Table15[Customer-Owned Portion],O297),Table15[Unique ID],0),0)))</f>
        <v>Non-lead</v>
      </c>
      <c r="X297"/>
    </row>
    <row r="298" spans="2:24" ht="225" x14ac:dyDescent="0.25">
      <c r="B298" s="146" t="s">
        <v>4197</v>
      </c>
      <c r="C298" s="31" t="s">
        <v>4198</v>
      </c>
      <c r="D298" s="32" t="s">
        <v>4199</v>
      </c>
      <c r="E298" s="44" t="s">
        <v>52</v>
      </c>
      <c r="F298" s="43" t="s">
        <v>34</v>
      </c>
      <c r="G298" s="84" t="s">
        <v>34</v>
      </c>
      <c r="H298" s="31"/>
      <c r="I298" s="205"/>
      <c r="J298" s="84" t="s">
        <v>3268</v>
      </c>
      <c r="K298" s="31" t="s">
        <v>34</v>
      </c>
      <c r="L298" s="31"/>
      <c r="M298" s="169"/>
      <c r="N298" s="148" t="s">
        <v>3269</v>
      </c>
      <c r="O298" s="44" t="s">
        <v>52</v>
      </c>
      <c r="P298" s="43"/>
      <c r="Q298" s="205"/>
      <c r="R298" s="84" t="s">
        <v>3268</v>
      </c>
      <c r="S298" s="31" t="s">
        <v>34</v>
      </c>
      <c r="T298" s="31"/>
      <c r="U298" s="169"/>
      <c r="V298" s="150" t="s">
        <v>3269</v>
      </c>
      <c r="W298" s="141" t="str" cm="1">
        <f t="array" ref="W298">IF(SUM(LEN(B298:V298))=0,"",IF(OR(OR(ISBLANK(F298),SUM(LEN(C298),LEN(D298))=0),AND(NOT(E298="Unknown"),ISBLANK(J298)),AND(NOT(O298="Unknown"),ISBLANK(R298))),"Missing Information", INDEX(Table15[Entire Service Line Classification], MATCH(SUMIFS(Table15[Unique ID],Table15[System-Owned Portion],E298,Table15[If Material Anything Other than "Lead" in Column E,Was Material Ever Previously Lead?],G298,Table15[Customer-Owned Portion],O298),Table15[Unique ID],0),0)))</f>
        <v>Non-lead</v>
      </c>
      <c r="X298"/>
    </row>
    <row r="299" spans="2:24" ht="225" x14ac:dyDescent="0.25">
      <c r="B299" s="146" t="s">
        <v>4200</v>
      </c>
      <c r="C299" s="31" t="s">
        <v>4201</v>
      </c>
      <c r="D299" s="32" t="s">
        <v>4202</v>
      </c>
      <c r="E299" s="44" t="s">
        <v>52</v>
      </c>
      <c r="F299" s="43" t="s">
        <v>34</v>
      </c>
      <c r="G299" s="84" t="s">
        <v>34</v>
      </c>
      <c r="H299" s="31"/>
      <c r="I299" s="205"/>
      <c r="J299" s="84" t="s">
        <v>3268</v>
      </c>
      <c r="K299" s="31" t="s">
        <v>34</v>
      </c>
      <c r="L299" s="31"/>
      <c r="M299" s="169"/>
      <c r="N299" s="148" t="s">
        <v>3269</v>
      </c>
      <c r="O299" s="44" t="s">
        <v>52</v>
      </c>
      <c r="P299" s="43"/>
      <c r="Q299" s="205"/>
      <c r="R299" s="84" t="s">
        <v>3268</v>
      </c>
      <c r="S299" s="31" t="s">
        <v>34</v>
      </c>
      <c r="T299" s="31"/>
      <c r="U299" s="169"/>
      <c r="V299" s="150" t="s">
        <v>3269</v>
      </c>
      <c r="W299" s="141" t="str" cm="1">
        <f t="array" ref="W299">IF(SUM(LEN(B299:V299))=0,"",IF(OR(OR(ISBLANK(F299),SUM(LEN(C299),LEN(D299))=0),AND(NOT(E299="Unknown"),ISBLANK(J299)),AND(NOT(O299="Unknown"),ISBLANK(R299))),"Missing Information", INDEX(Table15[Entire Service Line Classification], MATCH(SUMIFS(Table15[Unique ID],Table15[System-Owned Portion],E299,Table15[If Material Anything Other than "Lead" in Column E,Was Material Ever Previously Lead?],G299,Table15[Customer-Owned Portion],O299),Table15[Unique ID],0),0)))</f>
        <v>Non-lead</v>
      </c>
      <c r="X299"/>
    </row>
    <row r="300" spans="2:24" ht="165" x14ac:dyDescent="0.25">
      <c r="B300" s="146" t="s">
        <v>4203</v>
      </c>
      <c r="C300" s="31" t="s">
        <v>4204</v>
      </c>
      <c r="D300" s="32" t="s">
        <v>4205</v>
      </c>
      <c r="E300" s="44" t="s">
        <v>52</v>
      </c>
      <c r="F300" s="43" t="s">
        <v>34</v>
      </c>
      <c r="G300" s="84" t="s">
        <v>34</v>
      </c>
      <c r="H300" s="31"/>
      <c r="I300" s="205"/>
      <c r="J300" s="84" t="s">
        <v>105</v>
      </c>
      <c r="K300" s="31" t="s">
        <v>34</v>
      </c>
      <c r="L300" s="31"/>
      <c r="M300" s="169"/>
      <c r="N300" s="148" t="s">
        <v>4206</v>
      </c>
      <c r="O300" s="44" t="s">
        <v>52</v>
      </c>
      <c r="P300" s="43"/>
      <c r="Q300" s="205"/>
      <c r="R300" s="84" t="s">
        <v>105</v>
      </c>
      <c r="S300" s="31" t="s">
        <v>34</v>
      </c>
      <c r="T300" s="31"/>
      <c r="U300" s="169"/>
      <c r="V300" s="150" t="s">
        <v>4206</v>
      </c>
      <c r="W300" s="141" t="str" cm="1">
        <f t="array" ref="W300">IF(SUM(LEN(B300:V300))=0,"",IF(OR(OR(ISBLANK(F300),SUM(LEN(C300),LEN(D300))=0),AND(NOT(E300="Unknown"),ISBLANK(J300)),AND(NOT(O300="Unknown"),ISBLANK(R300))),"Missing Information", INDEX(Table15[Entire Service Line Classification], MATCH(SUMIFS(Table15[Unique ID],Table15[System-Owned Portion],E300,Table15[If Material Anything Other than "Lead" in Column E,Was Material Ever Previously Lead?],G300,Table15[Customer-Owned Portion],O300),Table15[Unique ID],0),0)))</f>
        <v>Non-lead</v>
      </c>
      <c r="X300"/>
    </row>
    <row r="301" spans="2:24" ht="225" x14ac:dyDescent="0.25">
      <c r="B301" s="146" t="s">
        <v>4207</v>
      </c>
      <c r="C301" s="31" t="s">
        <v>4208</v>
      </c>
      <c r="D301" s="32" t="s">
        <v>4209</v>
      </c>
      <c r="E301" s="44" t="s">
        <v>52</v>
      </c>
      <c r="F301" s="43" t="s">
        <v>34</v>
      </c>
      <c r="G301" s="84" t="s">
        <v>34</v>
      </c>
      <c r="H301" s="31"/>
      <c r="I301" s="205"/>
      <c r="J301" s="84" t="s">
        <v>3268</v>
      </c>
      <c r="K301" s="31" t="s">
        <v>34</v>
      </c>
      <c r="L301" s="31"/>
      <c r="M301" s="169"/>
      <c r="N301" s="148" t="s">
        <v>3269</v>
      </c>
      <c r="O301" s="44" t="s">
        <v>52</v>
      </c>
      <c r="P301" s="43"/>
      <c r="Q301" s="205"/>
      <c r="R301" s="84" t="s">
        <v>3268</v>
      </c>
      <c r="S301" s="31" t="s">
        <v>34</v>
      </c>
      <c r="T301" s="31"/>
      <c r="U301" s="169"/>
      <c r="V301" s="150" t="s">
        <v>3269</v>
      </c>
      <c r="W301" s="141" t="str" cm="1">
        <f t="array" ref="W301">IF(SUM(LEN(B301:V301))=0,"",IF(OR(OR(ISBLANK(F301),SUM(LEN(C301),LEN(D301))=0),AND(NOT(E301="Unknown"),ISBLANK(J301)),AND(NOT(O301="Unknown"),ISBLANK(R301))),"Missing Information", INDEX(Table15[Entire Service Line Classification], MATCH(SUMIFS(Table15[Unique ID],Table15[System-Owned Portion],E301,Table15[If Material Anything Other than "Lead" in Column E,Was Material Ever Previously Lead?],G301,Table15[Customer-Owned Portion],O301),Table15[Unique ID],0),0)))</f>
        <v>Non-lead</v>
      </c>
      <c r="X301"/>
    </row>
    <row r="302" spans="2:24" ht="75" x14ac:dyDescent="0.25">
      <c r="B302" s="146" t="s">
        <v>4210</v>
      </c>
      <c r="C302" s="31" t="s">
        <v>4211</v>
      </c>
      <c r="D302" s="32" t="s">
        <v>4212</v>
      </c>
      <c r="E302" s="44" t="s">
        <v>43</v>
      </c>
      <c r="F302" s="43" t="s">
        <v>34</v>
      </c>
      <c r="G302" s="84" t="s">
        <v>34</v>
      </c>
      <c r="H302" s="31"/>
      <c r="I302" s="205"/>
      <c r="J302" s="84" t="s">
        <v>106</v>
      </c>
      <c r="K302" s="31" t="s">
        <v>36</v>
      </c>
      <c r="L302" s="31" t="s">
        <v>95</v>
      </c>
      <c r="M302" s="169" t="s">
        <v>3276</v>
      </c>
      <c r="N302" s="148" t="s">
        <v>4213</v>
      </c>
      <c r="O302" s="44" t="s">
        <v>43</v>
      </c>
      <c r="P302" s="43"/>
      <c r="Q302" s="205"/>
      <c r="R302" s="84" t="s">
        <v>106</v>
      </c>
      <c r="S302" s="31" t="s">
        <v>36</v>
      </c>
      <c r="T302" s="31" t="s">
        <v>95</v>
      </c>
      <c r="U302" s="169" t="s">
        <v>3276</v>
      </c>
      <c r="V302" s="150" t="s">
        <v>4213</v>
      </c>
      <c r="W302" s="141" t="str" cm="1">
        <f t="array" ref="W302">IF(SUM(LEN(B302:V302))=0,"",IF(OR(OR(ISBLANK(F302),SUM(LEN(C302),LEN(D302))=0),AND(NOT(E302="Unknown"),ISBLANK(J302)),AND(NOT(O302="Unknown"),ISBLANK(R302))),"Missing Information", INDEX(Table15[Entire Service Line Classification], MATCH(SUMIFS(Table15[Unique ID],Table15[System-Owned Portion],E302,Table15[If Material Anything Other than "Lead" in Column E,Was Material Ever Previously Lead?],G302,Table15[Customer-Owned Portion],O302),Table15[Unique ID],0),0)))</f>
        <v>Non-lead</v>
      </c>
      <c r="X302"/>
    </row>
    <row r="303" spans="2:24" ht="135" x14ac:dyDescent="0.25">
      <c r="B303" s="146" t="s">
        <v>2756</v>
      </c>
      <c r="C303" s="31" t="s">
        <v>2757</v>
      </c>
      <c r="D303" s="32" t="s">
        <v>2758</v>
      </c>
      <c r="E303" s="44" t="s">
        <v>43</v>
      </c>
      <c r="F303" s="43" t="s">
        <v>34</v>
      </c>
      <c r="G303" s="84" t="s">
        <v>34</v>
      </c>
      <c r="H303" s="31" t="s">
        <v>2759</v>
      </c>
      <c r="I303" s="205">
        <v>0.75</v>
      </c>
      <c r="J303" s="84" t="s">
        <v>190</v>
      </c>
      <c r="K303" s="31" t="s">
        <v>34</v>
      </c>
      <c r="L303" s="31"/>
      <c r="M303" s="169"/>
      <c r="N303" s="148" t="s">
        <v>2760</v>
      </c>
      <c r="O303" s="44" t="s">
        <v>52</v>
      </c>
      <c r="P303" s="43" t="s">
        <v>851</v>
      </c>
      <c r="Q303" s="205"/>
      <c r="R303" s="84" t="s">
        <v>188</v>
      </c>
      <c r="S303" s="31" t="s">
        <v>34</v>
      </c>
      <c r="T303" s="31"/>
      <c r="U303" s="169"/>
      <c r="V303" s="150" t="s">
        <v>2761</v>
      </c>
      <c r="W303" s="141" t="str" cm="1">
        <f t="array" ref="W303">IF(SUM(LEN(B303:V303))=0,"",IF(OR(OR(ISBLANK(F303),SUM(LEN(C303),LEN(D303))=0),AND(NOT(E303="Unknown"),ISBLANK(J303)),AND(NOT(O303="Unknown"),ISBLANK(R303))),"Missing Information", INDEX(Table15[Entire Service Line Classification], MATCH(SUMIFS(Table15[Unique ID],Table15[System-Owned Portion],E303,Table15[If Material Anything Other than "Lead" in Column E,Was Material Ever Previously Lead?],G303,Table15[Customer-Owned Portion],O303),Table15[Unique ID],0),0)))</f>
        <v>Non-lead</v>
      </c>
      <c r="X303"/>
    </row>
    <row r="304" spans="2:24" ht="75" x14ac:dyDescent="0.25">
      <c r="B304" s="146" t="s">
        <v>4214</v>
      </c>
      <c r="C304" s="31" t="s">
        <v>4215</v>
      </c>
      <c r="D304" s="32" t="s">
        <v>4216</v>
      </c>
      <c r="E304" s="44" t="s">
        <v>43</v>
      </c>
      <c r="F304" s="43" t="s">
        <v>34</v>
      </c>
      <c r="G304" s="84" t="s">
        <v>34</v>
      </c>
      <c r="H304" s="31"/>
      <c r="I304" s="205"/>
      <c r="J304" s="84" t="s">
        <v>106</v>
      </c>
      <c r="K304" s="31" t="s">
        <v>36</v>
      </c>
      <c r="L304" s="31" t="s">
        <v>95</v>
      </c>
      <c r="M304" s="169" t="s">
        <v>4043</v>
      </c>
      <c r="N304" s="148" t="s">
        <v>4044</v>
      </c>
      <c r="O304" s="44" t="s">
        <v>35</v>
      </c>
      <c r="P304" s="43"/>
      <c r="Q304" s="205"/>
      <c r="R304" s="84" t="s">
        <v>106</v>
      </c>
      <c r="S304" s="31" t="s">
        <v>36</v>
      </c>
      <c r="T304" s="31" t="s">
        <v>95</v>
      </c>
      <c r="U304" s="169" t="s">
        <v>4043</v>
      </c>
      <c r="V304" s="150" t="s">
        <v>4045</v>
      </c>
      <c r="W304" s="141" t="str" cm="1">
        <f t="array" ref="W304">IF(SUM(LEN(B304:V304))=0,"",IF(OR(OR(ISBLANK(F304),SUM(LEN(C304),LEN(D304))=0),AND(NOT(E304="Unknown"),ISBLANK(J304)),AND(NOT(O304="Unknown"),ISBLANK(R304))),"Missing Information", INDEX(Table15[Entire Service Line Classification], MATCH(SUMIFS(Table15[Unique ID],Table15[System-Owned Portion],E304,Table15[If Material Anything Other than "Lead" in Column E,Was Material Ever Previously Lead?],G304,Table15[Customer-Owned Portion],O304),Table15[Unique ID],0),0)))</f>
        <v>Non-lead</v>
      </c>
      <c r="X304"/>
    </row>
    <row r="305" spans="2:24" ht="225" x14ac:dyDescent="0.25">
      <c r="B305" s="146" t="s">
        <v>4217</v>
      </c>
      <c r="C305" s="31" t="s">
        <v>4218</v>
      </c>
      <c r="D305" s="32" t="s">
        <v>4219</v>
      </c>
      <c r="E305" s="44" t="s">
        <v>52</v>
      </c>
      <c r="F305" s="43" t="s">
        <v>34</v>
      </c>
      <c r="G305" s="84" t="s">
        <v>34</v>
      </c>
      <c r="H305" s="31"/>
      <c r="I305" s="205"/>
      <c r="J305" s="84" t="s">
        <v>3268</v>
      </c>
      <c r="K305" s="31" t="s">
        <v>34</v>
      </c>
      <c r="L305" s="31"/>
      <c r="M305" s="169"/>
      <c r="N305" s="148" t="s">
        <v>3269</v>
      </c>
      <c r="O305" s="44" t="s">
        <v>52</v>
      </c>
      <c r="P305" s="43"/>
      <c r="Q305" s="205"/>
      <c r="R305" s="84" t="s">
        <v>3268</v>
      </c>
      <c r="S305" s="31" t="s">
        <v>34</v>
      </c>
      <c r="T305" s="31"/>
      <c r="U305" s="169"/>
      <c r="V305" s="150" t="s">
        <v>3269</v>
      </c>
      <c r="W305" s="141" t="str" cm="1">
        <f t="array" ref="W305">IF(SUM(LEN(B305:V305))=0,"",IF(OR(OR(ISBLANK(F305),SUM(LEN(C305),LEN(D305))=0),AND(NOT(E305="Unknown"),ISBLANK(J305)),AND(NOT(O305="Unknown"),ISBLANK(R305))),"Missing Information", INDEX(Table15[Entire Service Line Classification], MATCH(SUMIFS(Table15[Unique ID],Table15[System-Owned Portion],E305,Table15[If Material Anything Other than "Lead" in Column E,Was Material Ever Previously Lead?],G305,Table15[Customer-Owned Portion],O305),Table15[Unique ID],0),0)))</f>
        <v>Non-lead</v>
      </c>
      <c r="X305"/>
    </row>
    <row r="306" spans="2:24" ht="75" x14ac:dyDescent="0.25">
      <c r="B306" s="146" t="s">
        <v>4220</v>
      </c>
      <c r="C306" s="31" t="s">
        <v>4221</v>
      </c>
      <c r="D306" s="32" t="s">
        <v>4222</v>
      </c>
      <c r="E306" s="44" t="s">
        <v>43</v>
      </c>
      <c r="F306" s="43" t="s">
        <v>34</v>
      </c>
      <c r="G306" s="84" t="s">
        <v>34</v>
      </c>
      <c r="H306" s="31"/>
      <c r="I306" s="205"/>
      <c r="J306" s="84" t="s">
        <v>106</v>
      </c>
      <c r="K306" s="31" t="s">
        <v>36</v>
      </c>
      <c r="L306" s="31" t="s">
        <v>95</v>
      </c>
      <c r="M306" s="169" t="s">
        <v>4043</v>
      </c>
      <c r="N306" s="148" t="s">
        <v>4044</v>
      </c>
      <c r="O306" s="44" t="s">
        <v>43</v>
      </c>
      <c r="P306" s="43"/>
      <c r="Q306" s="205"/>
      <c r="R306" s="84" t="s">
        <v>106</v>
      </c>
      <c r="S306" s="31" t="s">
        <v>36</v>
      </c>
      <c r="T306" s="31" t="s">
        <v>95</v>
      </c>
      <c r="U306" s="169" t="s">
        <v>4043</v>
      </c>
      <c r="V306" s="150" t="s">
        <v>4044</v>
      </c>
      <c r="W306" s="141" t="str" cm="1">
        <f t="array" ref="W306">IF(SUM(LEN(B306:V306))=0,"",IF(OR(OR(ISBLANK(F306),SUM(LEN(C306),LEN(D306))=0),AND(NOT(E306="Unknown"),ISBLANK(J306)),AND(NOT(O306="Unknown"),ISBLANK(R306))),"Missing Information", INDEX(Table15[Entire Service Line Classification], MATCH(SUMIFS(Table15[Unique ID],Table15[System-Owned Portion],E306,Table15[If Material Anything Other than "Lead" in Column E,Was Material Ever Previously Lead?],G306,Table15[Customer-Owned Portion],O306),Table15[Unique ID],0),0)))</f>
        <v>Non-lead</v>
      </c>
      <c r="X306"/>
    </row>
    <row r="307" spans="2:24" ht="225" x14ac:dyDescent="0.25">
      <c r="B307" s="146" t="s">
        <v>4223</v>
      </c>
      <c r="C307" s="31" t="s">
        <v>4224</v>
      </c>
      <c r="D307" s="32" t="s">
        <v>4225</v>
      </c>
      <c r="E307" s="44" t="s">
        <v>52</v>
      </c>
      <c r="F307" s="43" t="s">
        <v>34</v>
      </c>
      <c r="G307" s="84" t="s">
        <v>34</v>
      </c>
      <c r="H307" s="31"/>
      <c r="I307" s="205"/>
      <c r="J307" s="84" t="s">
        <v>3268</v>
      </c>
      <c r="K307" s="31" t="s">
        <v>34</v>
      </c>
      <c r="L307" s="31"/>
      <c r="M307" s="169"/>
      <c r="N307" s="148" t="s">
        <v>3269</v>
      </c>
      <c r="O307" s="44" t="s">
        <v>52</v>
      </c>
      <c r="P307" s="43"/>
      <c r="Q307" s="205"/>
      <c r="R307" s="84" t="s">
        <v>3268</v>
      </c>
      <c r="S307" s="31" t="s">
        <v>34</v>
      </c>
      <c r="T307" s="31"/>
      <c r="U307" s="169"/>
      <c r="V307" s="150" t="s">
        <v>3269</v>
      </c>
      <c r="W307" s="141" t="str" cm="1">
        <f t="array" ref="W307">IF(SUM(LEN(B307:V307))=0,"",IF(OR(OR(ISBLANK(F307),SUM(LEN(C307),LEN(D307))=0),AND(NOT(E307="Unknown"),ISBLANK(J307)),AND(NOT(O307="Unknown"),ISBLANK(R307))),"Missing Information", INDEX(Table15[Entire Service Line Classification], MATCH(SUMIFS(Table15[Unique ID],Table15[System-Owned Portion],E307,Table15[If Material Anything Other than "Lead" in Column E,Was Material Ever Previously Lead?],G307,Table15[Customer-Owned Portion],O307),Table15[Unique ID],0),0)))</f>
        <v>Non-lead</v>
      </c>
      <c r="X307"/>
    </row>
    <row r="308" spans="2:24" ht="225" x14ac:dyDescent="0.25">
      <c r="B308" s="146" t="s">
        <v>4226</v>
      </c>
      <c r="C308" s="31" t="s">
        <v>4227</v>
      </c>
      <c r="D308" s="31" t="s">
        <v>4228</v>
      </c>
      <c r="E308" s="44" t="s">
        <v>52</v>
      </c>
      <c r="F308" s="43" t="s">
        <v>34</v>
      </c>
      <c r="G308" s="84" t="s">
        <v>34</v>
      </c>
      <c r="H308" s="31"/>
      <c r="I308" s="205"/>
      <c r="J308" s="84" t="s">
        <v>3268</v>
      </c>
      <c r="K308" s="31" t="s">
        <v>34</v>
      </c>
      <c r="L308" s="31"/>
      <c r="M308" s="169"/>
      <c r="N308" s="148" t="s">
        <v>3269</v>
      </c>
      <c r="O308" s="44" t="s">
        <v>52</v>
      </c>
      <c r="P308" s="43"/>
      <c r="Q308" s="205"/>
      <c r="R308" s="84" t="s">
        <v>3268</v>
      </c>
      <c r="S308" s="31" t="s">
        <v>34</v>
      </c>
      <c r="T308" s="31"/>
      <c r="U308" s="169"/>
      <c r="V308" s="150" t="s">
        <v>3269</v>
      </c>
      <c r="W308" s="141" t="str" cm="1">
        <f t="array" ref="W308">IF(SUM(LEN(B308:V308))=0,"",IF(OR(OR(ISBLANK(F308),SUM(LEN(C308),LEN(D308))=0),AND(NOT(E308="Unknown"),ISBLANK(J308)),AND(NOT(O308="Unknown"),ISBLANK(R308))),"Missing Information", INDEX(Table15[Entire Service Line Classification], MATCH(SUMIFS(Table15[Unique ID],Table15[System-Owned Portion],E308,Table15[If Material Anything Other than "Lead" in Column E,Was Material Ever Previously Lead?],G308,Table15[Customer-Owned Portion],O308),Table15[Unique ID],0),0)))</f>
        <v>Non-lead</v>
      </c>
      <c r="X308"/>
    </row>
    <row r="309" spans="2:24" ht="75" x14ac:dyDescent="0.25">
      <c r="B309" s="146" t="s">
        <v>4229</v>
      </c>
      <c r="C309" s="31" t="s">
        <v>4230</v>
      </c>
      <c r="D309" s="31" t="s">
        <v>4231</v>
      </c>
      <c r="E309" s="44" t="s">
        <v>43</v>
      </c>
      <c r="F309" s="43" t="s">
        <v>34</v>
      </c>
      <c r="G309" s="84" t="s">
        <v>34</v>
      </c>
      <c r="H309" s="31"/>
      <c r="I309" s="205"/>
      <c r="J309" s="84" t="s">
        <v>106</v>
      </c>
      <c r="K309" s="31" t="s">
        <v>36</v>
      </c>
      <c r="L309" s="31" t="s">
        <v>95</v>
      </c>
      <c r="M309" s="169" t="s">
        <v>4232</v>
      </c>
      <c r="N309" s="148" t="s">
        <v>4233</v>
      </c>
      <c r="O309" s="44" t="s">
        <v>43</v>
      </c>
      <c r="P309" s="43"/>
      <c r="Q309" s="205"/>
      <c r="R309" s="84" t="s">
        <v>106</v>
      </c>
      <c r="S309" s="31" t="s">
        <v>36</v>
      </c>
      <c r="T309" s="31" t="s">
        <v>95</v>
      </c>
      <c r="U309" s="169" t="s">
        <v>4232</v>
      </c>
      <c r="V309" s="150" t="s">
        <v>4233</v>
      </c>
      <c r="W309" s="141" t="str" cm="1">
        <f t="array" ref="W309">IF(SUM(LEN(B309:V309))=0,"",IF(OR(OR(ISBLANK(F309),SUM(LEN(C309),LEN(D309))=0),AND(NOT(E309="Unknown"),ISBLANK(J309)),AND(NOT(O309="Unknown"),ISBLANK(R309))),"Missing Information", INDEX(Table15[Entire Service Line Classification], MATCH(SUMIFS(Table15[Unique ID],Table15[System-Owned Portion],E309,Table15[If Material Anything Other than "Lead" in Column E,Was Material Ever Previously Lead?],G309,Table15[Customer-Owned Portion],O309),Table15[Unique ID],0),0)))</f>
        <v>Non-lead</v>
      </c>
      <c r="X309"/>
    </row>
    <row r="310" spans="2:24" ht="75" x14ac:dyDescent="0.25">
      <c r="B310" s="146" t="s">
        <v>4234</v>
      </c>
      <c r="C310" s="31" t="s">
        <v>4235</v>
      </c>
      <c r="D310" s="31" t="s">
        <v>4236</v>
      </c>
      <c r="E310" s="44" t="s">
        <v>43</v>
      </c>
      <c r="F310" s="43" t="s">
        <v>34</v>
      </c>
      <c r="G310" s="84" t="s">
        <v>34</v>
      </c>
      <c r="H310" s="31"/>
      <c r="I310" s="205"/>
      <c r="J310" s="84" t="s">
        <v>106</v>
      </c>
      <c r="K310" s="31" t="s">
        <v>36</v>
      </c>
      <c r="L310" s="31" t="s">
        <v>95</v>
      </c>
      <c r="M310" s="169" t="s">
        <v>3282</v>
      </c>
      <c r="N310" s="148" t="s">
        <v>4120</v>
      </c>
      <c r="O310" s="44" t="s">
        <v>43</v>
      </c>
      <c r="P310" s="43"/>
      <c r="Q310" s="205"/>
      <c r="R310" s="84" t="s">
        <v>106</v>
      </c>
      <c r="S310" s="31" t="s">
        <v>36</v>
      </c>
      <c r="T310" s="31" t="s">
        <v>95</v>
      </c>
      <c r="U310" s="169" t="s">
        <v>3282</v>
      </c>
      <c r="V310" s="150" t="s">
        <v>4120</v>
      </c>
      <c r="W310" s="141" t="str" cm="1">
        <f t="array" ref="W310">IF(SUM(LEN(B310:V310))=0,"",IF(OR(OR(ISBLANK(F310),SUM(LEN(C310),LEN(D310))=0),AND(NOT(E310="Unknown"),ISBLANK(J310)),AND(NOT(O310="Unknown"),ISBLANK(R310))),"Missing Information", INDEX(Table15[Entire Service Line Classification], MATCH(SUMIFS(Table15[Unique ID],Table15[System-Owned Portion],E310,Table15[If Material Anything Other than "Lead" in Column E,Was Material Ever Previously Lead?],G310,Table15[Customer-Owned Portion],O310),Table15[Unique ID],0),0)))</f>
        <v>Non-lead</v>
      </c>
      <c r="X310"/>
    </row>
    <row r="311" spans="2:24" ht="60" x14ac:dyDescent="0.25">
      <c r="B311" s="146" t="s">
        <v>4237</v>
      </c>
      <c r="C311" s="31" t="s">
        <v>4238</v>
      </c>
      <c r="D311" s="31" t="s">
        <v>4239</v>
      </c>
      <c r="E311" s="44" t="s">
        <v>43</v>
      </c>
      <c r="F311" s="43" t="s">
        <v>34</v>
      </c>
      <c r="G311" s="84" t="s">
        <v>34</v>
      </c>
      <c r="H311" s="31"/>
      <c r="I311" s="205"/>
      <c r="J311" s="84" t="s">
        <v>106</v>
      </c>
      <c r="K311" s="31" t="s">
        <v>36</v>
      </c>
      <c r="L311" s="31" t="s">
        <v>95</v>
      </c>
      <c r="M311" s="169" t="s">
        <v>4240</v>
      </c>
      <c r="N311" s="148" t="s">
        <v>4241</v>
      </c>
      <c r="O311" s="44" t="s">
        <v>35</v>
      </c>
      <c r="P311" s="43"/>
      <c r="Q311" s="205"/>
      <c r="R311" s="84" t="s">
        <v>106</v>
      </c>
      <c r="S311" s="31" t="s">
        <v>36</v>
      </c>
      <c r="T311" s="31" t="s">
        <v>95</v>
      </c>
      <c r="U311" s="169" t="s">
        <v>4240</v>
      </c>
      <c r="V311" s="150" t="s">
        <v>4242</v>
      </c>
      <c r="W311" s="141" t="str" cm="1">
        <f t="array" ref="W311">IF(SUM(LEN(B311:V311))=0,"",IF(OR(OR(ISBLANK(F311),SUM(LEN(C311),LEN(D311))=0),AND(NOT(E311="Unknown"),ISBLANK(J311)),AND(NOT(O311="Unknown"),ISBLANK(R311))),"Missing Information", INDEX(Table15[Entire Service Line Classification], MATCH(SUMIFS(Table15[Unique ID],Table15[System-Owned Portion],E311,Table15[If Material Anything Other than "Lead" in Column E,Was Material Ever Previously Lead?],G311,Table15[Customer-Owned Portion],O311),Table15[Unique ID],0),0)))</f>
        <v>Non-lead</v>
      </c>
      <c r="X311"/>
    </row>
    <row r="312" spans="2:24" ht="75" x14ac:dyDescent="0.25">
      <c r="B312" s="146" t="s">
        <v>4243</v>
      </c>
      <c r="C312" s="31" t="s">
        <v>4244</v>
      </c>
      <c r="D312" s="31" t="s">
        <v>4245</v>
      </c>
      <c r="E312" s="44" t="s">
        <v>43</v>
      </c>
      <c r="F312" s="43" t="s">
        <v>34</v>
      </c>
      <c r="G312" s="84" t="s">
        <v>34</v>
      </c>
      <c r="H312" s="31"/>
      <c r="I312" s="205"/>
      <c r="J312" s="84" t="s">
        <v>106</v>
      </c>
      <c r="K312" s="31" t="s">
        <v>36</v>
      </c>
      <c r="L312" s="31" t="s">
        <v>95</v>
      </c>
      <c r="M312" s="169" t="s">
        <v>3979</v>
      </c>
      <c r="N312" s="148" t="s">
        <v>3980</v>
      </c>
      <c r="O312" s="44" t="s">
        <v>42</v>
      </c>
      <c r="P312" s="43"/>
      <c r="Q312" s="205"/>
      <c r="R312" s="84" t="s">
        <v>106</v>
      </c>
      <c r="S312" s="31" t="s">
        <v>36</v>
      </c>
      <c r="T312" s="31" t="s">
        <v>95</v>
      </c>
      <c r="U312" s="169" t="s">
        <v>3979</v>
      </c>
      <c r="V312" s="150" t="s">
        <v>4246</v>
      </c>
      <c r="W312" s="141" t="str" cm="1">
        <f t="array" ref="W312">IF(SUM(LEN(B312:V312))=0,"",IF(OR(OR(ISBLANK(F312),SUM(LEN(C312),LEN(D312))=0),AND(NOT(E312="Unknown"),ISBLANK(J312)),AND(NOT(O312="Unknown"),ISBLANK(R312))),"Missing Information", INDEX(Table15[Entire Service Line Classification], MATCH(SUMIFS(Table15[Unique ID],Table15[System-Owned Portion],E312,Table15[If Material Anything Other than "Lead" in Column E,Was Material Ever Previously Lead?],G312,Table15[Customer-Owned Portion],O312),Table15[Unique ID],0),0)))</f>
        <v>Non-lead</v>
      </c>
      <c r="X312"/>
    </row>
    <row r="313" spans="2:24" ht="225" x14ac:dyDescent="0.25">
      <c r="B313" s="146" t="s">
        <v>4247</v>
      </c>
      <c r="C313" s="31" t="s">
        <v>4248</v>
      </c>
      <c r="D313" s="31" t="s">
        <v>4249</v>
      </c>
      <c r="E313" s="44" t="s">
        <v>52</v>
      </c>
      <c r="F313" s="43" t="s">
        <v>34</v>
      </c>
      <c r="G313" s="84" t="s">
        <v>34</v>
      </c>
      <c r="H313" s="31"/>
      <c r="I313" s="205"/>
      <c r="J313" s="84" t="s">
        <v>3268</v>
      </c>
      <c r="K313" s="31" t="s">
        <v>34</v>
      </c>
      <c r="L313" s="31"/>
      <c r="M313" s="169"/>
      <c r="N313" s="148" t="s">
        <v>3269</v>
      </c>
      <c r="O313" s="44" t="s">
        <v>52</v>
      </c>
      <c r="P313" s="43"/>
      <c r="Q313" s="205"/>
      <c r="R313" s="84" t="s">
        <v>3268</v>
      </c>
      <c r="S313" s="31" t="s">
        <v>34</v>
      </c>
      <c r="T313" s="31"/>
      <c r="U313" s="169"/>
      <c r="V313" s="150" t="s">
        <v>3269</v>
      </c>
      <c r="W313" s="141" t="str" cm="1">
        <f t="array" ref="W313">IF(SUM(LEN(B313:V313))=0,"",IF(OR(OR(ISBLANK(F313),SUM(LEN(C313),LEN(D313))=0),AND(NOT(E313="Unknown"),ISBLANK(J313)),AND(NOT(O313="Unknown"),ISBLANK(R313))),"Missing Information", INDEX(Table15[Entire Service Line Classification], MATCH(SUMIFS(Table15[Unique ID],Table15[System-Owned Portion],E313,Table15[If Material Anything Other than "Lead" in Column E,Was Material Ever Previously Lead?],G313,Table15[Customer-Owned Portion],O313),Table15[Unique ID],0),0)))</f>
        <v>Non-lead</v>
      </c>
      <c r="X313"/>
    </row>
    <row r="314" spans="2:24" ht="225" x14ac:dyDescent="0.25">
      <c r="B314" s="146" t="s">
        <v>4250</v>
      </c>
      <c r="C314" s="31" t="s">
        <v>4251</v>
      </c>
      <c r="D314" s="31" t="s">
        <v>4252</v>
      </c>
      <c r="E314" s="44" t="s">
        <v>52</v>
      </c>
      <c r="F314" s="43" t="s">
        <v>34</v>
      </c>
      <c r="G314" s="84" t="s">
        <v>34</v>
      </c>
      <c r="H314" s="31"/>
      <c r="I314" s="205"/>
      <c r="J314" s="84" t="s">
        <v>3268</v>
      </c>
      <c r="K314" s="31" t="s">
        <v>34</v>
      </c>
      <c r="L314" s="31"/>
      <c r="M314" s="169"/>
      <c r="N314" s="148" t="s">
        <v>3269</v>
      </c>
      <c r="O314" s="44" t="s">
        <v>52</v>
      </c>
      <c r="P314" s="43"/>
      <c r="Q314" s="205"/>
      <c r="R314" s="84" t="s">
        <v>3268</v>
      </c>
      <c r="S314" s="31" t="s">
        <v>34</v>
      </c>
      <c r="T314" s="31"/>
      <c r="U314" s="169"/>
      <c r="V314" s="150" t="s">
        <v>3269</v>
      </c>
      <c r="W314" s="141" t="str" cm="1">
        <f t="array" ref="W314">IF(SUM(LEN(B314:V314))=0,"",IF(OR(OR(ISBLANK(F314),SUM(LEN(C314),LEN(D314))=0),AND(NOT(E314="Unknown"),ISBLANK(J314)),AND(NOT(O314="Unknown"),ISBLANK(R314))),"Missing Information", INDEX(Table15[Entire Service Line Classification], MATCH(SUMIFS(Table15[Unique ID],Table15[System-Owned Portion],E314,Table15[If Material Anything Other than "Lead" in Column E,Was Material Ever Previously Lead?],G314,Table15[Customer-Owned Portion],O314),Table15[Unique ID],0),0)))</f>
        <v>Non-lead</v>
      </c>
      <c r="X314"/>
    </row>
    <row r="315" spans="2:24" ht="225" x14ac:dyDescent="0.25">
      <c r="B315" s="146" t="s">
        <v>4253</v>
      </c>
      <c r="C315" s="31" t="s">
        <v>4254</v>
      </c>
      <c r="D315" s="31" t="s">
        <v>4255</v>
      </c>
      <c r="E315" s="44" t="s">
        <v>52</v>
      </c>
      <c r="F315" s="43" t="s">
        <v>34</v>
      </c>
      <c r="G315" s="84" t="s">
        <v>34</v>
      </c>
      <c r="H315" s="31"/>
      <c r="I315" s="205"/>
      <c r="J315" s="84" t="s">
        <v>3268</v>
      </c>
      <c r="K315" s="31" t="s">
        <v>34</v>
      </c>
      <c r="L315" s="31"/>
      <c r="M315" s="169"/>
      <c r="N315" s="148" t="s">
        <v>3269</v>
      </c>
      <c r="O315" s="44" t="s">
        <v>52</v>
      </c>
      <c r="P315" s="43"/>
      <c r="Q315" s="205"/>
      <c r="R315" s="84" t="s">
        <v>3268</v>
      </c>
      <c r="S315" s="31" t="s">
        <v>34</v>
      </c>
      <c r="T315" s="31"/>
      <c r="U315" s="169"/>
      <c r="V315" s="150" t="s">
        <v>3269</v>
      </c>
      <c r="W315" s="141" t="str" cm="1">
        <f t="array" ref="W315">IF(SUM(LEN(B315:V315))=0,"",IF(OR(OR(ISBLANK(F315),SUM(LEN(C315),LEN(D315))=0),AND(NOT(E315="Unknown"),ISBLANK(J315)),AND(NOT(O315="Unknown"),ISBLANK(R315))),"Missing Information", INDEX(Table15[Entire Service Line Classification], MATCH(SUMIFS(Table15[Unique ID],Table15[System-Owned Portion],E315,Table15[If Material Anything Other than "Lead" in Column E,Was Material Ever Previously Lead?],G315,Table15[Customer-Owned Portion],O315),Table15[Unique ID],0),0)))</f>
        <v>Non-lead</v>
      </c>
      <c r="X315"/>
    </row>
    <row r="316" spans="2:24" ht="75" x14ac:dyDescent="0.25">
      <c r="B316" s="146" t="s">
        <v>4256</v>
      </c>
      <c r="C316" s="31" t="s">
        <v>4257</v>
      </c>
      <c r="D316" s="31" t="s">
        <v>4258</v>
      </c>
      <c r="E316" s="44" t="s">
        <v>43</v>
      </c>
      <c r="F316" s="43" t="s">
        <v>34</v>
      </c>
      <c r="G316" s="84" t="s">
        <v>34</v>
      </c>
      <c r="H316" s="31"/>
      <c r="I316" s="205"/>
      <c r="J316" s="84" t="s">
        <v>106</v>
      </c>
      <c r="K316" s="31" t="s">
        <v>36</v>
      </c>
      <c r="L316" s="31" t="s">
        <v>95</v>
      </c>
      <c r="M316" s="169" t="s">
        <v>3276</v>
      </c>
      <c r="N316" s="148" t="s">
        <v>4213</v>
      </c>
      <c r="O316" s="44" t="s">
        <v>35</v>
      </c>
      <c r="P316" s="43"/>
      <c r="Q316" s="205"/>
      <c r="R316" s="84" t="s">
        <v>106</v>
      </c>
      <c r="S316" s="31" t="s">
        <v>36</v>
      </c>
      <c r="T316" s="31" t="s">
        <v>95</v>
      </c>
      <c r="U316" s="169" t="s">
        <v>3276</v>
      </c>
      <c r="V316" s="150" t="s">
        <v>4259</v>
      </c>
      <c r="W316" s="141" t="str" cm="1">
        <f t="array" ref="W316">IF(SUM(LEN(B316:V316))=0,"",IF(OR(OR(ISBLANK(F316),SUM(LEN(C316),LEN(D316))=0),AND(NOT(E316="Unknown"),ISBLANK(J316)),AND(NOT(O316="Unknown"),ISBLANK(R316))),"Missing Information", INDEX(Table15[Entire Service Line Classification], MATCH(SUMIFS(Table15[Unique ID],Table15[System-Owned Portion],E316,Table15[If Material Anything Other than "Lead" in Column E,Was Material Ever Previously Lead?],G316,Table15[Customer-Owned Portion],O316),Table15[Unique ID],0),0)))</f>
        <v>Non-lead</v>
      </c>
      <c r="X316"/>
    </row>
    <row r="317" spans="2:24" ht="75" x14ac:dyDescent="0.25">
      <c r="B317" s="146" t="s">
        <v>4260</v>
      </c>
      <c r="C317" s="31" t="s">
        <v>4261</v>
      </c>
      <c r="D317" s="31" t="s">
        <v>4262</v>
      </c>
      <c r="E317" s="44" t="s">
        <v>43</v>
      </c>
      <c r="F317" s="43" t="s">
        <v>34</v>
      </c>
      <c r="G317" s="84" t="s">
        <v>34</v>
      </c>
      <c r="H317" s="31"/>
      <c r="I317" s="205"/>
      <c r="J317" s="84" t="s">
        <v>106</v>
      </c>
      <c r="K317" s="31" t="s">
        <v>36</v>
      </c>
      <c r="L317" s="31" t="s">
        <v>95</v>
      </c>
      <c r="M317" s="169" t="s">
        <v>3524</v>
      </c>
      <c r="N317" s="148" t="s">
        <v>4263</v>
      </c>
      <c r="O317" s="44" t="s">
        <v>43</v>
      </c>
      <c r="P317" s="43"/>
      <c r="Q317" s="205"/>
      <c r="R317" s="84" t="s">
        <v>106</v>
      </c>
      <c r="S317" s="31" t="s">
        <v>36</v>
      </c>
      <c r="T317" s="31" t="s">
        <v>95</v>
      </c>
      <c r="U317" s="169" t="s">
        <v>3524</v>
      </c>
      <c r="V317" s="150" t="s">
        <v>4263</v>
      </c>
      <c r="W317" s="141" t="str" cm="1">
        <f t="array" ref="W317">IF(SUM(LEN(B317:V317))=0,"",IF(OR(OR(ISBLANK(F317),SUM(LEN(C317),LEN(D317))=0),AND(NOT(E317="Unknown"),ISBLANK(J317)),AND(NOT(O317="Unknown"),ISBLANK(R317))),"Missing Information", INDEX(Table15[Entire Service Line Classification], MATCH(SUMIFS(Table15[Unique ID],Table15[System-Owned Portion],E317,Table15[If Material Anything Other than "Lead" in Column E,Was Material Ever Previously Lead?],G317,Table15[Customer-Owned Portion],O317),Table15[Unique ID],0),0)))</f>
        <v>Non-lead</v>
      </c>
      <c r="X317"/>
    </row>
    <row r="318" spans="2:24" ht="225" x14ac:dyDescent="0.25">
      <c r="B318" s="146" t="s">
        <v>4264</v>
      </c>
      <c r="C318" s="31" t="s">
        <v>4265</v>
      </c>
      <c r="D318" s="31" t="s">
        <v>4266</v>
      </c>
      <c r="E318" s="44" t="s">
        <v>52</v>
      </c>
      <c r="F318" s="43" t="s">
        <v>34</v>
      </c>
      <c r="G318" s="84" t="s">
        <v>34</v>
      </c>
      <c r="H318" s="31"/>
      <c r="I318" s="205"/>
      <c r="J318" s="84" t="s">
        <v>3268</v>
      </c>
      <c r="K318" s="31" t="s">
        <v>34</v>
      </c>
      <c r="L318" s="31"/>
      <c r="M318" s="169"/>
      <c r="N318" s="148" t="s">
        <v>3269</v>
      </c>
      <c r="O318" s="44" t="s">
        <v>52</v>
      </c>
      <c r="P318" s="43"/>
      <c r="Q318" s="205"/>
      <c r="R318" s="84" t="s">
        <v>3268</v>
      </c>
      <c r="S318" s="31" t="s">
        <v>34</v>
      </c>
      <c r="T318" s="31"/>
      <c r="U318" s="169"/>
      <c r="V318" s="150" t="s">
        <v>3269</v>
      </c>
      <c r="W318" s="141" t="str" cm="1">
        <f t="array" ref="W318">IF(SUM(LEN(B318:V318))=0,"",IF(OR(OR(ISBLANK(F318),SUM(LEN(C318),LEN(D318))=0),AND(NOT(E318="Unknown"),ISBLANK(J318)),AND(NOT(O318="Unknown"),ISBLANK(R318))),"Missing Information", INDEX(Table15[Entire Service Line Classification], MATCH(SUMIFS(Table15[Unique ID],Table15[System-Owned Portion],E318,Table15[If Material Anything Other than "Lead" in Column E,Was Material Ever Previously Lead?],G318,Table15[Customer-Owned Portion],O318),Table15[Unique ID],0),0)))</f>
        <v>Non-lead</v>
      </c>
      <c r="X318"/>
    </row>
    <row r="319" spans="2:24" ht="225" x14ac:dyDescent="0.25">
      <c r="B319" s="146" t="s">
        <v>4267</v>
      </c>
      <c r="C319" s="31" t="s">
        <v>4268</v>
      </c>
      <c r="D319" s="31" t="s">
        <v>4269</v>
      </c>
      <c r="E319" s="44" t="s">
        <v>52</v>
      </c>
      <c r="F319" s="43" t="s">
        <v>34</v>
      </c>
      <c r="G319" s="84" t="s">
        <v>34</v>
      </c>
      <c r="H319" s="31"/>
      <c r="I319" s="205"/>
      <c r="J319" s="84" t="s">
        <v>105</v>
      </c>
      <c r="K319" s="31" t="s">
        <v>34</v>
      </c>
      <c r="L319" s="31"/>
      <c r="M319" s="169"/>
      <c r="N319" s="148" t="s">
        <v>3366</v>
      </c>
      <c r="O319" s="44" t="s">
        <v>52</v>
      </c>
      <c r="P319" s="43"/>
      <c r="Q319" s="205"/>
      <c r="R319" s="84" t="s">
        <v>105</v>
      </c>
      <c r="S319" s="31" t="s">
        <v>34</v>
      </c>
      <c r="T319" s="31"/>
      <c r="U319" s="169"/>
      <c r="V319" s="150" t="s">
        <v>3366</v>
      </c>
      <c r="W319" s="141" t="str" cm="1">
        <f t="array" ref="W319">IF(SUM(LEN(B319:V319))=0,"",IF(OR(OR(ISBLANK(F319),SUM(LEN(C319),LEN(D319))=0),AND(NOT(E319="Unknown"),ISBLANK(J319)),AND(NOT(O319="Unknown"),ISBLANK(R319))),"Missing Information", INDEX(Table15[Entire Service Line Classification], MATCH(SUMIFS(Table15[Unique ID],Table15[System-Owned Portion],E319,Table15[If Material Anything Other than "Lead" in Column E,Was Material Ever Previously Lead?],G319,Table15[Customer-Owned Portion],O319),Table15[Unique ID],0),0)))</f>
        <v>Non-lead</v>
      </c>
      <c r="X319"/>
    </row>
    <row r="320" spans="2:24" ht="60" x14ac:dyDescent="0.25">
      <c r="B320" s="146" t="s">
        <v>4270</v>
      </c>
      <c r="C320" s="31" t="s">
        <v>4271</v>
      </c>
      <c r="D320" s="31" t="s">
        <v>4272</v>
      </c>
      <c r="E320" s="44" t="s">
        <v>43</v>
      </c>
      <c r="F320" s="43" t="s">
        <v>34</v>
      </c>
      <c r="G320" s="84" t="s">
        <v>34</v>
      </c>
      <c r="H320" s="31"/>
      <c r="I320" s="205"/>
      <c r="J320" s="84" t="s">
        <v>106</v>
      </c>
      <c r="K320" s="31" t="s">
        <v>36</v>
      </c>
      <c r="L320" s="31" t="s">
        <v>95</v>
      </c>
      <c r="M320" s="169" t="s">
        <v>3481</v>
      </c>
      <c r="N320" s="148" t="s">
        <v>4273</v>
      </c>
      <c r="O320" s="44" t="s">
        <v>42</v>
      </c>
      <c r="P320" s="43"/>
      <c r="Q320" s="205"/>
      <c r="R320" s="84" t="s">
        <v>106</v>
      </c>
      <c r="S320" s="31" t="s">
        <v>36</v>
      </c>
      <c r="T320" s="31" t="s">
        <v>95</v>
      </c>
      <c r="U320" s="169" t="s">
        <v>3481</v>
      </c>
      <c r="V320" s="150" t="s">
        <v>4274</v>
      </c>
      <c r="W320" s="141" t="str" cm="1">
        <f t="array" ref="W320">IF(SUM(LEN(B320:V320))=0,"",IF(OR(OR(ISBLANK(F320),SUM(LEN(C320),LEN(D320))=0),AND(NOT(E320="Unknown"),ISBLANK(J320)),AND(NOT(O320="Unknown"),ISBLANK(R320))),"Missing Information", INDEX(Table15[Entire Service Line Classification], MATCH(SUMIFS(Table15[Unique ID],Table15[System-Owned Portion],E320,Table15[If Material Anything Other than "Lead" in Column E,Was Material Ever Previously Lead?],G320,Table15[Customer-Owned Portion],O320),Table15[Unique ID],0),0)))</f>
        <v>Non-lead</v>
      </c>
      <c r="X320"/>
    </row>
    <row r="321" spans="2:24" ht="75" x14ac:dyDescent="0.25">
      <c r="B321" s="146" t="s">
        <v>4275</v>
      </c>
      <c r="C321" s="31" t="s">
        <v>4276</v>
      </c>
      <c r="D321" s="31" t="s">
        <v>4277</v>
      </c>
      <c r="E321" s="44" t="s">
        <v>43</v>
      </c>
      <c r="F321" s="43" t="s">
        <v>34</v>
      </c>
      <c r="G321" s="84" t="s">
        <v>34</v>
      </c>
      <c r="H321" s="31"/>
      <c r="I321" s="205"/>
      <c r="J321" s="84" t="s">
        <v>106</v>
      </c>
      <c r="K321" s="31" t="s">
        <v>36</v>
      </c>
      <c r="L321" s="31" t="s">
        <v>95</v>
      </c>
      <c r="M321" s="169" t="s">
        <v>3481</v>
      </c>
      <c r="N321" s="148" t="s">
        <v>4278</v>
      </c>
      <c r="O321" s="44" t="s">
        <v>43</v>
      </c>
      <c r="P321" s="43"/>
      <c r="Q321" s="205"/>
      <c r="R321" s="84" t="s">
        <v>106</v>
      </c>
      <c r="S321" s="31" t="s">
        <v>36</v>
      </c>
      <c r="T321" s="31" t="s">
        <v>95</v>
      </c>
      <c r="U321" s="169" t="s">
        <v>3481</v>
      </c>
      <c r="V321" s="150" t="s">
        <v>4278</v>
      </c>
      <c r="W321" s="141" t="str" cm="1">
        <f t="array" ref="W321">IF(SUM(LEN(B321:V321))=0,"",IF(OR(OR(ISBLANK(F321),SUM(LEN(C321),LEN(D321))=0),AND(NOT(E321="Unknown"),ISBLANK(J321)),AND(NOT(O321="Unknown"),ISBLANK(R321))),"Missing Information", INDEX(Table15[Entire Service Line Classification], MATCH(SUMIFS(Table15[Unique ID],Table15[System-Owned Portion],E321,Table15[If Material Anything Other than "Lead" in Column E,Was Material Ever Previously Lead?],G321,Table15[Customer-Owned Portion],O321),Table15[Unique ID],0),0)))</f>
        <v>Non-lead</v>
      </c>
      <c r="X321"/>
    </row>
    <row r="322" spans="2:24" ht="225" x14ac:dyDescent="0.25">
      <c r="B322" s="146" t="s">
        <v>4279</v>
      </c>
      <c r="C322" s="31" t="s">
        <v>4280</v>
      </c>
      <c r="D322" s="31" t="s">
        <v>4281</v>
      </c>
      <c r="E322" s="44" t="s">
        <v>52</v>
      </c>
      <c r="F322" s="43" t="s">
        <v>34</v>
      </c>
      <c r="G322" s="84" t="s">
        <v>34</v>
      </c>
      <c r="H322" s="31"/>
      <c r="I322" s="205"/>
      <c r="J322" s="84" t="s">
        <v>3268</v>
      </c>
      <c r="K322" s="31" t="s">
        <v>34</v>
      </c>
      <c r="L322" s="31"/>
      <c r="M322" s="169"/>
      <c r="N322" s="148" t="s">
        <v>3269</v>
      </c>
      <c r="O322" s="44" t="s">
        <v>52</v>
      </c>
      <c r="P322" s="43"/>
      <c r="Q322" s="205"/>
      <c r="R322" s="84" t="s">
        <v>3268</v>
      </c>
      <c r="S322" s="31" t="s">
        <v>34</v>
      </c>
      <c r="T322" s="31"/>
      <c r="U322" s="169"/>
      <c r="V322" s="150" t="s">
        <v>3269</v>
      </c>
      <c r="W322" s="141" t="str" cm="1">
        <f t="array" ref="W322">IF(SUM(LEN(B322:V322))=0,"",IF(OR(OR(ISBLANK(F322),SUM(LEN(C322),LEN(D322))=0),AND(NOT(E322="Unknown"),ISBLANK(J322)),AND(NOT(O322="Unknown"),ISBLANK(R322))),"Missing Information", INDEX(Table15[Entire Service Line Classification], MATCH(SUMIFS(Table15[Unique ID],Table15[System-Owned Portion],E322,Table15[If Material Anything Other than "Lead" in Column E,Was Material Ever Previously Lead?],G322,Table15[Customer-Owned Portion],O322),Table15[Unique ID],0),0)))</f>
        <v>Non-lead</v>
      </c>
      <c r="X322"/>
    </row>
    <row r="323" spans="2:24" ht="225" x14ac:dyDescent="0.25">
      <c r="B323" s="146" t="s">
        <v>4282</v>
      </c>
      <c r="C323" s="31" t="s">
        <v>4283</v>
      </c>
      <c r="D323" s="31" t="s">
        <v>4284</v>
      </c>
      <c r="E323" s="44" t="s">
        <v>52</v>
      </c>
      <c r="F323" s="43" t="s">
        <v>34</v>
      </c>
      <c r="G323" s="84" t="s">
        <v>34</v>
      </c>
      <c r="H323" s="31"/>
      <c r="I323" s="205"/>
      <c r="J323" s="84" t="s">
        <v>3268</v>
      </c>
      <c r="K323" s="31" t="s">
        <v>34</v>
      </c>
      <c r="L323" s="31"/>
      <c r="M323" s="169"/>
      <c r="N323" s="148" t="s">
        <v>3269</v>
      </c>
      <c r="O323" s="44" t="s">
        <v>52</v>
      </c>
      <c r="P323" s="43"/>
      <c r="Q323" s="205"/>
      <c r="R323" s="84" t="s">
        <v>3268</v>
      </c>
      <c r="S323" s="31" t="s">
        <v>34</v>
      </c>
      <c r="T323" s="31"/>
      <c r="U323" s="169"/>
      <c r="V323" s="150" t="s">
        <v>3269</v>
      </c>
      <c r="W323" s="141" t="str" cm="1">
        <f t="array" ref="W323">IF(SUM(LEN(B323:V323))=0,"",IF(OR(OR(ISBLANK(F323),SUM(LEN(C323),LEN(D323))=0),AND(NOT(E323="Unknown"),ISBLANK(J323)),AND(NOT(O323="Unknown"),ISBLANK(R323))),"Missing Information", INDEX(Table15[Entire Service Line Classification], MATCH(SUMIFS(Table15[Unique ID],Table15[System-Owned Portion],E323,Table15[If Material Anything Other than "Lead" in Column E,Was Material Ever Previously Lead?],G323,Table15[Customer-Owned Portion],O323),Table15[Unique ID],0),0)))</f>
        <v>Non-lead</v>
      </c>
      <c r="X323"/>
    </row>
    <row r="324" spans="2:24" ht="60" x14ac:dyDescent="0.25">
      <c r="B324" s="146" t="s">
        <v>4285</v>
      </c>
      <c r="C324" s="31" t="s">
        <v>4286</v>
      </c>
      <c r="D324" s="31" t="s">
        <v>4287</v>
      </c>
      <c r="E324" s="44" t="s">
        <v>43</v>
      </c>
      <c r="F324" s="43" t="s">
        <v>34</v>
      </c>
      <c r="G324" s="84" t="s">
        <v>34</v>
      </c>
      <c r="H324" s="31"/>
      <c r="I324" s="205"/>
      <c r="J324" s="84" t="s">
        <v>106</v>
      </c>
      <c r="K324" s="31" t="s">
        <v>36</v>
      </c>
      <c r="L324" s="31" t="s">
        <v>95</v>
      </c>
      <c r="M324" s="169" t="s">
        <v>3481</v>
      </c>
      <c r="N324" s="148" t="s">
        <v>4273</v>
      </c>
      <c r="O324" s="44" t="s">
        <v>35</v>
      </c>
      <c r="P324" s="43"/>
      <c r="Q324" s="205"/>
      <c r="R324" s="84" t="s">
        <v>106</v>
      </c>
      <c r="S324" s="31" t="s">
        <v>36</v>
      </c>
      <c r="T324" s="31" t="s">
        <v>95</v>
      </c>
      <c r="U324" s="169" t="s">
        <v>3481</v>
      </c>
      <c r="V324" s="150" t="s">
        <v>4288</v>
      </c>
      <c r="W324" s="141" t="str" cm="1">
        <f t="array" ref="W324">IF(SUM(LEN(B324:V324))=0,"",IF(OR(OR(ISBLANK(F324),SUM(LEN(C324),LEN(D324))=0),AND(NOT(E324="Unknown"),ISBLANK(J324)),AND(NOT(O324="Unknown"),ISBLANK(R324))),"Missing Information", INDEX(Table15[Entire Service Line Classification], MATCH(SUMIFS(Table15[Unique ID],Table15[System-Owned Portion],E324,Table15[If Material Anything Other than "Lead" in Column E,Was Material Ever Previously Lead?],G324,Table15[Customer-Owned Portion],O324),Table15[Unique ID],0),0)))</f>
        <v>Non-lead</v>
      </c>
      <c r="X324"/>
    </row>
    <row r="325" spans="2:24" ht="75" x14ac:dyDescent="0.25">
      <c r="B325" s="146" t="s">
        <v>4289</v>
      </c>
      <c r="C325" s="31" t="s">
        <v>4290</v>
      </c>
      <c r="D325" s="31" t="s">
        <v>4291</v>
      </c>
      <c r="E325" s="44" t="s">
        <v>43</v>
      </c>
      <c r="F325" s="43" t="s">
        <v>34</v>
      </c>
      <c r="G325" s="84" t="s">
        <v>34</v>
      </c>
      <c r="H325" s="31"/>
      <c r="I325" s="205"/>
      <c r="J325" s="84" t="s">
        <v>106</v>
      </c>
      <c r="K325" s="31" t="s">
        <v>36</v>
      </c>
      <c r="L325" s="31" t="s">
        <v>95</v>
      </c>
      <c r="M325" s="169" t="s">
        <v>3481</v>
      </c>
      <c r="N325" s="148" t="s">
        <v>4278</v>
      </c>
      <c r="O325" s="44" t="s">
        <v>43</v>
      </c>
      <c r="P325" s="43"/>
      <c r="Q325" s="205"/>
      <c r="R325" s="84" t="s">
        <v>106</v>
      </c>
      <c r="S325" s="31" t="s">
        <v>36</v>
      </c>
      <c r="T325" s="31" t="s">
        <v>95</v>
      </c>
      <c r="U325" s="169" t="s">
        <v>3481</v>
      </c>
      <c r="V325" s="150" t="s">
        <v>4278</v>
      </c>
      <c r="W325" s="141" t="str" cm="1">
        <f t="array" ref="W325">IF(SUM(LEN(B325:V325))=0,"",IF(OR(OR(ISBLANK(F325),SUM(LEN(C325),LEN(D325))=0),AND(NOT(E325="Unknown"),ISBLANK(J325)),AND(NOT(O325="Unknown"),ISBLANK(R325))),"Missing Information", INDEX(Table15[Entire Service Line Classification], MATCH(SUMIFS(Table15[Unique ID],Table15[System-Owned Portion],E325,Table15[If Material Anything Other than "Lead" in Column E,Was Material Ever Previously Lead?],G325,Table15[Customer-Owned Portion],O325),Table15[Unique ID],0),0)))</f>
        <v>Non-lead</v>
      </c>
      <c r="X325"/>
    </row>
    <row r="326" spans="2:24" ht="225" x14ac:dyDescent="0.25">
      <c r="B326" s="146" t="s">
        <v>4292</v>
      </c>
      <c r="C326" s="31" t="s">
        <v>4293</v>
      </c>
      <c r="D326" s="31" t="s">
        <v>4294</v>
      </c>
      <c r="E326" s="44" t="s">
        <v>52</v>
      </c>
      <c r="F326" s="43" t="s">
        <v>34</v>
      </c>
      <c r="G326" s="84" t="s">
        <v>34</v>
      </c>
      <c r="H326" s="31"/>
      <c r="I326" s="205"/>
      <c r="J326" s="84" t="s">
        <v>3268</v>
      </c>
      <c r="K326" s="31" t="s">
        <v>34</v>
      </c>
      <c r="L326" s="31"/>
      <c r="M326" s="169"/>
      <c r="N326" s="148" t="s">
        <v>3269</v>
      </c>
      <c r="O326" s="44" t="s">
        <v>52</v>
      </c>
      <c r="P326" s="43"/>
      <c r="Q326" s="205"/>
      <c r="R326" s="84" t="s">
        <v>3268</v>
      </c>
      <c r="S326" s="31" t="s">
        <v>34</v>
      </c>
      <c r="T326" s="31"/>
      <c r="U326" s="169"/>
      <c r="V326" s="150" t="s">
        <v>3269</v>
      </c>
      <c r="W326" s="141" t="str" cm="1">
        <f t="array" ref="W326">IF(SUM(LEN(B326:V326))=0,"",IF(OR(OR(ISBLANK(F326),SUM(LEN(C326),LEN(D326))=0),AND(NOT(E326="Unknown"),ISBLANK(J326)),AND(NOT(O326="Unknown"),ISBLANK(R326))),"Missing Information", INDEX(Table15[Entire Service Line Classification], MATCH(SUMIFS(Table15[Unique ID],Table15[System-Owned Portion],E326,Table15[If Material Anything Other than "Lead" in Column E,Was Material Ever Previously Lead?],G326,Table15[Customer-Owned Portion],O326),Table15[Unique ID],0),0)))</f>
        <v>Non-lead</v>
      </c>
      <c r="X326"/>
    </row>
    <row r="327" spans="2:24" ht="225" x14ac:dyDescent="0.25">
      <c r="B327" s="146" t="s">
        <v>4295</v>
      </c>
      <c r="C327" s="31" t="s">
        <v>4296</v>
      </c>
      <c r="D327" s="31" t="s">
        <v>4297</v>
      </c>
      <c r="E327" s="44" t="s">
        <v>52</v>
      </c>
      <c r="F327" s="43" t="s">
        <v>34</v>
      </c>
      <c r="G327" s="84" t="s">
        <v>34</v>
      </c>
      <c r="H327" s="31"/>
      <c r="I327" s="205"/>
      <c r="J327" s="84" t="s">
        <v>3268</v>
      </c>
      <c r="K327" s="31" t="s">
        <v>34</v>
      </c>
      <c r="L327" s="31"/>
      <c r="M327" s="169"/>
      <c r="N327" s="148" t="s">
        <v>3269</v>
      </c>
      <c r="O327" s="44" t="s">
        <v>52</v>
      </c>
      <c r="P327" s="43"/>
      <c r="Q327" s="205"/>
      <c r="R327" s="84" t="s">
        <v>3268</v>
      </c>
      <c r="S327" s="31" t="s">
        <v>34</v>
      </c>
      <c r="T327" s="31"/>
      <c r="U327" s="169"/>
      <c r="V327" s="150" t="s">
        <v>3269</v>
      </c>
      <c r="W327" s="141" t="str" cm="1">
        <f t="array" ref="W327">IF(SUM(LEN(B327:V327))=0,"",IF(OR(OR(ISBLANK(F327),SUM(LEN(C327),LEN(D327))=0),AND(NOT(E327="Unknown"),ISBLANK(J327)),AND(NOT(O327="Unknown"),ISBLANK(R327))),"Missing Information", INDEX(Table15[Entire Service Line Classification], MATCH(SUMIFS(Table15[Unique ID],Table15[System-Owned Portion],E327,Table15[If Material Anything Other than "Lead" in Column E,Was Material Ever Previously Lead?],G327,Table15[Customer-Owned Portion],O327),Table15[Unique ID],0),0)))</f>
        <v>Non-lead</v>
      </c>
      <c r="X327"/>
    </row>
    <row r="328" spans="2:24" ht="225" x14ac:dyDescent="0.25">
      <c r="B328" s="146" t="s">
        <v>4298</v>
      </c>
      <c r="C328" s="31" t="s">
        <v>4299</v>
      </c>
      <c r="D328" s="31" t="s">
        <v>4300</v>
      </c>
      <c r="E328" s="44" t="s">
        <v>52</v>
      </c>
      <c r="F328" s="43" t="s">
        <v>34</v>
      </c>
      <c r="G328" s="84" t="s">
        <v>34</v>
      </c>
      <c r="H328" s="31"/>
      <c r="I328" s="205"/>
      <c r="J328" s="84" t="s">
        <v>3268</v>
      </c>
      <c r="K328" s="31" t="s">
        <v>34</v>
      </c>
      <c r="L328" s="31"/>
      <c r="M328" s="169"/>
      <c r="N328" s="148" t="s">
        <v>3269</v>
      </c>
      <c r="O328" s="44" t="s">
        <v>52</v>
      </c>
      <c r="P328" s="43"/>
      <c r="Q328" s="205"/>
      <c r="R328" s="84" t="s">
        <v>3268</v>
      </c>
      <c r="S328" s="31" t="s">
        <v>34</v>
      </c>
      <c r="T328" s="31"/>
      <c r="U328" s="169"/>
      <c r="V328" s="150" t="s">
        <v>3269</v>
      </c>
      <c r="W328" s="141" t="str" cm="1">
        <f t="array" ref="W328">IF(SUM(LEN(B328:V328))=0,"",IF(OR(OR(ISBLANK(F328),SUM(LEN(C328),LEN(D328))=0),AND(NOT(E328="Unknown"),ISBLANK(J328)),AND(NOT(O328="Unknown"),ISBLANK(R328))),"Missing Information", INDEX(Table15[Entire Service Line Classification], MATCH(SUMIFS(Table15[Unique ID],Table15[System-Owned Portion],E328,Table15[If Material Anything Other than "Lead" in Column E,Was Material Ever Previously Lead?],G328,Table15[Customer-Owned Portion],O328),Table15[Unique ID],0),0)))</f>
        <v>Non-lead</v>
      </c>
      <c r="X328"/>
    </row>
    <row r="329" spans="2:24" ht="225" x14ac:dyDescent="0.25">
      <c r="B329" s="146" t="s">
        <v>4301</v>
      </c>
      <c r="C329" s="31" t="s">
        <v>4302</v>
      </c>
      <c r="D329" s="31" t="s">
        <v>4303</v>
      </c>
      <c r="E329" s="44" t="s">
        <v>52</v>
      </c>
      <c r="F329" s="43" t="s">
        <v>34</v>
      </c>
      <c r="G329" s="84" t="s">
        <v>34</v>
      </c>
      <c r="H329" s="31"/>
      <c r="I329" s="205"/>
      <c r="J329" s="84" t="s">
        <v>3268</v>
      </c>
      <c r="K329" s="31" t="s">
        <v>34</v>
      </c>
      <c r="L329" s="31"/>
      <c r="M329" s="169"/>
      <c r="N329" s="148" t="s">
        <v>3269</v>
      </c>
      <c r="O329" s="44" t="s">
        <v>52</v>
      </c>
      <c r="P329" s="43"/>
      <c r="Q329" s="205"/>
      <c r="R329" s="84" t="s">
        <v>3268</v>
      </c>
      <c r="S329" s="31" t="s">
        <v>34</v>
      </c>
      <c r="T329" s="31"/>
      <c r="U329" s="169"/>
      <c r="V329" s="150" t="s">
        <v>3269</v>
      </c>
      <c r="W329" s="141" t="str" cm="1">
        <f t="array" ref="W329">IF(SUM(LEN(B329:V329))=0,"",IF(OR(OR(ISBLANK(F329),SUM(LEN(C329),LEN(D329))=0),AND(NOT(E329="Unknown"),ISBLANK(J329)),AND(NOT(O329="Unknown"),ISBLANK(R329))),"Missing Information", INDEX(Table15[Entire Service Line Classification], MATCH(SUMIFS(Table15[Unique ID],Table15[System-Owned Portion],E329,Table15[If Material Anything Other than "Lead" in Column E,Was Material Ever Previously Lead?],G329,Table15[Customer-Owned Portion],O329),Table15[Unique ID],0),0)))</f>
        <v>Non-lead</v>
      </c>
      <c r="X329"/>
    </row>
    <row r="330" spans="2:24" ht="225" x14ac:dyDescent="0.25">
      <c r="B330" s="146" t="s">
        <v>4304</v>
      </c>
      <c r="C330" s="31" t="s">
        <v>4305</v>
      </c>
      <c r="D330" s="31" t="s">
        <v>4306</v>
      </c>
      <c r="E330" s="44" t="s">
        <v>52</v>
      </c>
      <c r="F330" s="43" t="s">
        <v>34</v>
      </c>
      <c r="G330" s="84" t="s">
        <v>34</v>
      </c>
      <c r="H330" s="31"/>
      <c r="I330" s="205"/>
      <c r="J330" s="84" t="s">
        <v>3268</v>
      </c>
      <c r="K330" s="31" t="s">
        <v>34</v>
      </c>
      <c r="L330" s="31"/>
      <c r="M330" s="169"/>
      <c r="N330" s="148" t="s">
        <v>3269</v>
      </c>
      <c r="O330" s="44" t="s">
        <v>52</v>
      </c>
      <c r="P330" s="43"/>
      <c r="Q330" s="205"/>
      <c r="R330" s="84" t="s">
        <v>3268</v>
      </c>
      <c r="S330" s="31" t="s">
        <v>34</v>
      </c>
      <c r="T330" s="31"/>
      <c r="U330" s="169"/>
      <c r="V330" s="150" t="s">
        <v>3269</v>
      </c>
      <c r="W330" s="141" t="str" cm="1">
        <f t="array" ref="W330">IF(SUM(LEN(B330:V330))=0,"",IF(OR(OR(ISBLANK(F330),SUM(LEN(C330),LEN(D330))=0),AND(NOT(E330="Unknown"),ISBLANK(J330)),AND(NOT(O330="Unknown"),ISBLANK(R330))),"Missing Information", INDEX(Table15[Entire Service Line Classification], MATCH(SUMIFS(Table15[Unique ID],Table15[System-Owned Portion],E330,Table15[If Material Anything Other than "Lead" in Column E,Was Material Ever Previously Lead?],G330,Table15[Customer-Owned Portion],O330),Table15[Unique ID],0),0)))</f>
        <v>Non-lead</v>
      </c>
      <c r="X330"/>
    </row>
    <row r="331" spans="2:24" ht="75" x14ac:dyDescent="0.25">
      <c r="B331" s="146" t="s">
        <v>4307</v>
      </c>
      <c r="C331" s="31" t="s">
        <v>4308</v>
      </c>
      <c r="D331" s="31" t="s">
        <v>4309</v>
      </c>
      <c r="E331" s="44" t="s">
        <v>43</v>
      </c>
      <c r="F331" s="43" t="s">
        <v>34</v>
      </c>
      <c r="G331" s="84" t="s">
        <v>34</v>
      </c>
      <c r="H331" s="31"/>
      <c r="I331" s="205"/>
      <c r="J331" s="84" t="s">
        <v>106</v>
      </c>
      <c r="K331" s="31" t="s">
        <v>36</v>
      </c>
      <c r="L331" s="31" t="s">
        <v>95</v>
      </c>
      <c r="M331" s="169" t="s">
        <v>4023</v>
      </c>
      <c r="N331" s="148" t="s">
        <v>4024</v>
      </c>
      <c r="O331" s="44" t="s">
        <v>43</v>
      </c>
      <c r="P331" s="43"/>
      <c r="Q331" s="205"/>
      <c r="R331" s="84" t="s">
        <v>106</v>
      </c>
      <c r="S331" s="31" t="s">
        <v>36</v>
      </c>
      <c r="T331" s="31" t="s">
        <v>95</v>
      </c>
      <c r="U331" s="169" t="s">
        <v>4023</v>
      </c>
      <c r="V331" s="150" t="s">
        <v>4024</v>
      </c>
      <c r="W331" s="141" t="str" cm="1">
        <f t="array" ref="W331">IF(SUM(LEN(B331:V331))=0,"",IF(OR(OR(ISBLANK(F331),SUM(LEN(C331),LEN(D331))=0),AND(NOT(E331="Unknown"),ISBLANK(J331)),AND(NOT(O331="Unknown"),ISBLANK(R331))),"Missing Information", INDEX(Table15[Entire Service Line Classification], MATCH(SUMIFS(Table15[Unique ID],Table15[System-Owned Portion],E331,Table15[If Material Anything Other than "Lead" in Column E,Was Material Ever Previously Lead?],G331,Table15[Customer-Owned Portion],O331),Table15[Unique ID],0),0)))</f>
        <v>Non-lead</v>
      </c>
      <c r="X331"/>
    </row>
    <row r="332" spans="2:24" ht="75" x14ac:dyDescent="0.25">
      <c r="B332" s="146" t="s">
        <v>4310</v>
      </c>
      <c r="C332" s="31" t="s">
        <v>4311</v>
      </c>
      <c r="D332" s="31" t="s">
        <v>4312</v>
      </c>
      <c r="E332" s="44" t="s">
        <v>43</v>
      </c>
      <c r="F332" s="43" t="s">
        <v>34</v>
      </c>
      <c r="G332" s="84" t="s">
        <v>34</v>
      </c>
      <c r="H332" s="31"/>
      <c r="I332" s="205"/>
      <c r="J332" s="84" t="s">
        <v>106</v>
      </c>
      <c r="K332" s="31" t="s">
        <v>36</v>
      </c>
      <c r="L332" s="31" t="s">
        <v>95</v>
      </c>
      <c r="M332" s="169" t="s">
        <v>4023</v>
      </c>
      <c r="N332" s="148" t="s">
        <v>4024</v>
      </c>
      <c r="O332" s="44" t="s">
        <v>42</v>
      </c>
      <c r="P332" s="43"/>
      <c r="Q332" s="205"/>
      <c r="R332" s="84" t="s">
        <v>106</v>
      </c>
      <c r="S332" s="31" t="s">
        <v>36</v>
      </c>
      <c r="T332" s="31" t="s">
        <v>95</v>
      </c>
      <c r="U332" s="169" t="s">
        <v>4023</v>
      </c>
      <c r="V332" s="150" t="s">
        <v>4313</v>
      </c>
      <c r="W332" s="141" t="str" cm="1">
        <f t="array" ref="W332">IF(SUM(LEN(B332:V332))=0,"",IF(OR(OR(ISBLANK(F332),SUM(LEN(C332),LEN(D332))=0),AND(NOT(E332="Unknown"),ISBLANK(J332)),AND(NOT(O332="Unknown"),ISBLANK(R332))),"Missing Information", INDEX(Table15[Entire Service Line Classification], MATCH(SUMIFS(Table15[Unique ID],Table15[System-Owned Portion],E332,Table15[If Material Anything Other than "Lead" in Column E,Was Material Ever Previously Lead?],G332,Table15[Customer-Owned Portion],O332),Table15[Unique ID],0),0)))</f>
        <v>Non-lead</v>
      </c>
      <c r="X332"/>
    </row>
    <row r="333" spans="2:24" ht="225" x14ac:dyDescent="0.25">
      <c r="B333" s="146" t="s">
        <v>4314</v>
      </c>
      <c r="C333" s="31" t="s">
        <v>4315</v>
      </c>
      <c r="D333" s="31" t="s">
        <v>4316</v>
      </c>
      <c r="E333" s="44" t="s">
        <v>52</v>
      </c>
      <c r="F333" s="43" t="s">
        <v>34</v>
      </c>
      <c r="G333" s="84" t="s">
        <v>34</v>
      </c>
      <c r="H333" s="31"/>
      <c r="I333" s="205"/>
      <c r="J333" s="84" t="s">
        <v>3268</v>
      </c>
      <c r="K333" s="31" t="s">
        <v>34</v>
      </c>
      <c r="L333" s="31"/>
      <c r="M333" s="169"/>
      <c r="N333" s="148" t="s">
        <v>3269</v>
      </c>
      <c r="O333" s="44" t="s">
        <v>52</v>
      </c>
      <c r="P333" s="43"/>
      <c r="Q333" s="205"/>
      <c r="R333" s="84" t="s">
        <v>3268</v>
      </c>
      <c r="S333" s="31" t="s">
        <v>34</v>
      </c>
      <c r="T333" s="31"/>
      <c r="U333" s="169"/>
      <c r="V333" s="150" t="s">
        <v>3269</v>
      </c>
      <c r="W333" s="141" t="str" cm="1">
        <f t="array" ref="W333">IF(SUM(LEN(B333:V333))=0,"",IF(OR(OR(ISBLANK(F333),SUM(LEN(C333),LEN(D333))=0),AND(NOT(E333="Unknown"),ISBLANK(J333)),AND(NOT(O333="Unknown"),ISBLANK(R333))),"Missing Information", INDEX(Table15[Entire Service Line Classification], MATCH(SUMIFS(Table15[Unique ID],Table15[System-Owned Portion],E333,Table15[If Material Anything Other than "Lead" in Column E,Was Material Ever Previously Lead?],G333,Table15[Customer-Owned Portion],O333),Table15[Unique ID],0),0)))</f>
        <v>Non-lead</v>
      </c>
      <c r="X333"/>
    </row>
    <row r="334" spans="2:24" ht="225" x14ac:dyDescent="0.25">
      <c r="B334" s="146" t="s">
        <v>4317</v>
      </c>
      <c r="C334" s="31" t="s">
        <v>4318</v>
      </c>
      <c r="D334" s="31" t="s">
        <v>4319</v>
      </c>
      <c r="E334" s="44" t="s">
        <v>52</v>
      </c>
      <c r="F334" s="43" t="s">
        <v>34</v>
      </c>
      <c r="G334" s="84" t="s">
        <v>34</v>
      </c>
      <c r="H334" s="31"/>
      <c r="I334" s="205"/>
      <c r="J334" s="84" t="s">
        <v>3268</v>
      </c>
      <c r="K334" s="31" t="s">
        <v>34</v>
      </c>
      <c r="L334" s="31"/>
      <c r="M334" s="169"/>
      <c r="N334" s="148" t="s">
        <v>3269</v>
      </c>
      <c r="O334" s="44" t="s">
        <v>52</v>
      </c>
      <c r="P334" s="43"/>
      <c r="Q334" s="205"/>
      <c r="R334" s="84" t="s">
        <v>3268</v>
      </c>
      <c r="S334" s="31" t="s">
        <v>34</v>
      </c>
      <c r="T334" s="31"/>
      <c r="U334" s="169"/>
      <c r="V334" s="150" t="s">
        <v>3269</v>
      </c>
      <c r="W334" s="141" t="str" cm="1">
        <f t="array" ref="W334">IF(SUM(LEN(B334:V334))=0,"",IF(OR(OR(ISBLANK(F334),SUM(LEN(C334),LEN(D334))=0),AND(NOT(E334="Unknown"),ISBLANK(J334)),AND(NOT(O334="Unknown"),ISBLANK(R334))),"Missing Information", INDEX(Table15[Entire Service Line Classification], MATCH(SUMIFS(Table15[Unique ID],Table15[System-Owned Portion],E334,Table15[If Material Anything Other than "Lead" in Column E,Was Material Ever Previously Lead?],G334,Table15[Customer-Owned Portion],O334),Table15[Unique ID],0),0)))</f>
        <v>Non-lead</v>
      </c>
      <c r="X334"/>
    </row>
    <row r="335" spans="2:24" ht="75" x14ac:dyDescent="0.25">
      <c r="B335" s="146" t="s">
        <v>4320</v>
      </c>
      <c r="C335" s="31" t="s">
        <v>4321</v>
      </c>
      <c r="D335" s="31" t="s">
        <v>4322</v>
      </c>
      <c r="E335" s="44" t="s">
        <v>43</v>
      </c>
      <c r="F335" s="43" t="s">
        <v>34</v>
      </c>
      <c r="G335" s="84" t="s">
        <v>34</v>
      </c>
      <c r="H335" s="31"/>
      <c r="I335" s="205"/>
      <c r="J335" s="84" t="s">
        <v>106</v>
      </c>
      <c r="K335" s="31" t="s">
        <v>36</v>
      </c>
      <c r="L335" s="31" t="s">
        <v>95</v>
      </c>
      <c r="M335" s="169" t="s">
        <v>4023</v>
      </c>
      <c r="N335" s="148" t="s">
        <v>4024</v>
      </c>
      <c r="O335" s="44" t="s">
        <v>35</v>
      </c>
      <c r="P335" s="43"/>
      <c r="Q335" s="205"/>
      <c r="R335" s="84" t="s">
        <v>106</v>
      </c>
      <c r="S335" s="31" t="s">
        <v>36</v>
      </c>
      <c r="T335" s="31" t="s">
        <v>95</v>
      </c>
      <c r="U335" s="169" t="s">
        <v>4023</v>
      </c>
      <c r="V335" s="150" t="s">
        <v>4036</v>
      </c>
      <c r="W335" s="141" t="str" cm="1">
        <f t="array" ref="W335">IF(SUM(LEN(B335:V335))=0,"",IF(OR(OR(ISBLANK(F335),SUM(LEN(C335),LEN(D335))=0),AND(NOT(E335="Unknown"),ISBLANK(J335)),AND(NOT(O335="Unknown"),ISBLANK(R335))),"Missing Information", INDEX(Table15[Entire Service Line Classification], MATCH(SUMIFS(Table15[Unique ID],Table15[System-Owned Portion],E335,Table15[If Material Anything Other than "Lead" in Column E,Was Material Ever Previously Lead?],G335,Table15[Customer-Owned Portion],O335),Table15[Unique ID],0),0)))</f>
        <v>Non-lead</v>
      </c>
      <c r="X335"/>
    </row>
    <row r="336" spans="2:24" ht="225" x14ac:dyDescent="0.25">
      <c r="B336" s="146" t="s">
        <v>4323</v>
      </c>
      <c r="C336" s="31" t="s">
        <v>4324</v>
      </c>
      <c r="D336" s="31" t="s">
        <v>4325</v>
      </c>
      <c r="E336" s="44" t="s">
        <v>52</v>
      </c>
      <c r="F336" s="43" t="s">
        <v>34</v>
      </c>
      <c r="G336" s="84" t="s">
        <v>34</v>
      </c>
      <c r="H336" s="31"/>
      <c r="I336" s="205"/>
      <c r="J336" s="84" t="s">
        <v>3268</v>
      </c>
      <c r="K336" s="31" t="s">
        <v>34</v>
      </c>
      <c r="L336" s="31"/>
      <c r="M336" s="169"/>
      <c r="N336" s="148" t="s">
        <v>3269</v>
      </c>
      <c r="O336" s="44" t="s">
        <v>52</v>
      </c>
      <c r="P336" s="43"/>
      <c r="Q336" s="205"/>
      <c r="R336" s="84" t="s">
        <v>3268</v>
      </c>
      <c r="S336" s="31" t="s">
        <v>34</v>
      </c>
      <c r="T336" s="31"/>
      <c r="U336" s="169"/>
      <c r="V336" s="150" t="s">
        <v>3269</v>
      </c>
      <c r="W336" s="141" t="str" cm="1">
        <f t="array" ref="W336">IF(SUM(LEN(B336:V336))=0,"",IF(OR(OR(ISBLANK(F336),SUM(LEN(C336),LEN(D336))=0),AND(NOT(E336="Unknown"),ISBLANK(J336)),AND(NOT(O336="Unknown"),ISBLANK(R336))),"Missing Information", INDEX(Table15[Entire Service Line Classification], MATCH(SUMIFS(Table15[Unique ID],Table15[System-Owned Portion],E336,Table15[If Material Anything Other than "Lead" in Column E,Was Material Ever Previously Lead?],G336,Table15[Customer-Owned Portion],O336),Table15[Unique ID],0),0)))</f>
        <v>Non-lead</v>
      </c>
      <c r="X336"/>
    </row>
    <row r="337" spans="2:24" ht="75" x14ac:dyDescent="0.25">
      <c r="B337" s="146" t="s">
        <v>4326</v>
      </c>
      <c r="C337" s="31" t="s">
        <v>4327</v>
      </c>
      <c r="D337" s="31" t="s">
        <v>4328</v>
      </c>
      <c r="E337" s="44" t="s">
        <v>43</v>
      </c>
      <c r="F337" s="43" t="s">
        <v>34</v>
      </c>
      <c r="G337" s="84" t="s">
        <v>34</v>
      </c>
      <c r="H337" s="31"/>
      <c r="I337" s="205"/>
      <c r="J337" s="84" t="s">
        <v>106</v>
      </c>
      <c r="K337" s="31" t="s">
        <v>36</v>
      </c>
      <c r="L337" s="31" t="s">
        <v>95</v>
      </c>
      <c r="M337" s="169" t="s">
        <v>3276</v>
      </c>
      <c r="N337" s="148" t="s">
        <v>4329</v>
      </c>
      <c r="O337" s="44" t="s">
        <v>43</v>
      </c>
      <c r="P337" s="43"/>
      <c r="Q337" s="205"/>
      <c r="R337" s="84" t="s">
        <v>106</v>
      </c>
      <c r="S337" s="31" t="s">
        <v>36</v>
      </c>
      <c r="T337" s="31" t="s">
        <v>95</v>
      </c>
      <c r="U337" s="169" t="s">
        <v>3276</v>
      </c>
      <c r="V337" s="150" t="s">
        <v>4329</v>
      </c>
      <c r="W337" s="141" t="str" cm="1">
        <f t="array" ref="W337">IF(SUM(LEN(B337:V337))=0,"",IF(OR(OR(ISBLANK(F337),SUM(LEN(C337),LEN(D337))=0),AND(NOT(E337="Unknown"),ISBLANK(J337)),AND(NOT(O337="Unknown"),ISBLANK(R337))),"Missing Information", INDEX(Table15[Entire Service Line Classification], MATCH(SUMIFS(Table15[Unique ID],Table15[System-Owned Portion],E337,Table15[If Material Anything Other than "Lead" in Column E,Was Material Ever Previously Lead?],G337,Table15[Customer-Owned Portion],O337),Table15[Unique ID],0),0)))</f>
        <v>Non-lead</v>
      </c>
      <c r="X337"/>
    </row>
    <row r="338" spans="2:24" ht="225" x14ac:dyDescent="0.25">
      <c r="B338" s="146" t="s">
        <v>4330</v>
      </c>
      <c r="C338" s="31" t="s">
        <v>4331</v>
      </c>
      <c r="D338" s="31" t="s">
        <v>4332</v>
      </c>
      <c r="E338" s="44" t="s">
        <v>52</v>
      </c>
      <c r="F338" s="43" t="s">
        <v>34</v>
      </c>
      <c r="G338" s="84" t="s">
        <v>34</v>
      </c>
      <c r="H338" s="31"/>
      <c r="I338" s="205"/>
      <c r="J338" s="84" t="s">
        <v>3268</v>
      </c>
      <c r="K338" s="31" t="s">
        <v>34</v>
      </c>
      <c r="L338" s="31"/>
      <c r="M338" s="169"/>
      <c r="N338" s="148" t="s">
        <v>3269</v>
      </c>
      <c r="O338" s="44" t="s">
        <v>52</v>
      </c>
      <c r="P338" s="43"/>
      <c r="Q338" s="205"/>
      <c r="R338" s="84" t="s">
        <v>3268</v>
      </c>
      <c r="S338" s="31" t="s">
        <v>34</v>
      </c>
      <c r="T338" s="31"/>
      <c r="U338" s="169"/>
      <c r="V338" s="150" t="s">
        <v>3269</v>
      </c>
      <c r="W338" s="141" t="str" cm="1">
        <f t="array" ref="W338">IF(SUM(LEN(B338:V338))=0,"",IF(OR(OR(ISBLANK(F338),SUM(LEN(C338),LEN(D338))=0),AND(NOT(E338="Unknown"),ISBLANK(J338)),AND(NOT(O338="Unknown"),ISBLANK(R338))),"Missing Information", INDEX(Table15[Entire Service Line Classification], MATCH(SUMIFS(Table15[Unique ID],Table15[System-Owned Portion],E338,Table15[If Material Anything Other than "Lead" in Column E,Was Material Ever Previously Lead?],G338,Table15[Customer-Owned Portion],O338),Table15[Unique ID],0),0)))</f>
        <v>Non-lead</v>
      </c>
      <c r="X338"/>
    </row>
    <row r="339" spans="2:24" ht="75" x14ac:dyDescent="0.25">
      <c r="B339" s="146" t="s">
        <v>4333</v>
      </c>
      <c r="C339" s="31" t="s">
        <v>4334</v>
      </c>
      <c r="D339" s="31" t="s">
        <v>4335</v>
      </c>
      <c r="E339" s="44" t="s">
        <v>43</v>
      </c>
      <c r="F339" s="43" t="s">
        <v>34</v>
      </c>
      <c r="G339" s="84" t="s">
        <v>34</v>
      </c>
      <c r="H339" s="31"/>
      <c r="I339" s="205"/>
      <c r="J339" s="84" t="s">
        <v>106</v>
      </c>
      <c r="K339" s="31" t="s">
        <v>36</v>
      </c>
      <c r="L339" s="31" t="s">
        <v>95</v>
      </c>
      <c r="M339" s="169" t="s">
        <v>3282</v>
      </c>
      <c r="N339" s="148" t="s">
        <v>4120</v>
      </c>
      <c r="O339" s="44" t="s">
        <v>43</v>
      </c>
      <c r="P339" s="43"/>
      <c r="Q339" s="205"/>
      <c r="R339" s="84" t="s">
        <v>106</v>
      </c>
      <c r="S339" s="31" t="s">
        <v>36</v>
      </c>
      <c r="T339" s="31" t="s">
        <v>95</v>
      </c>
      <c r="U339" s="169" t="s">
        <v>3282</v>
      </c>
      <c r="V339" s="150" t="s">
        <v>4120</v>
      </c>
      <c r="W339" s="141" t="str" cm="1">
        <f t="array" ref="W339">IF(SUM(LEN(B339:V339))=0,"",IF(OR(OR(ISBLANK(F339),SUM(LEN(C339),LEN(D339))=0),AND(NOT(E339="Unknown"),ISBLANK(J339)),AND(NOT(O339="Unknown"),ISBLANK(R339))),"Missing Information", INDEX(Table15[Entire Service Line Classification], MATCH(SUMIFS(Table15[Unique ID],Table15[System-Owned Portion],E339,Table15[If Material Anything Other than "Lead" in Column E,Was Material Ever Previously Lead?],G339,Table15[Customer-Owned Portion],O339),Table15[Unique ID],0),0)))</f>
        <v>Non-lead</v>
      </c>
      <c r="X339"/>
    </row>
    <row r="340" spans="2:24" ht="75" x14ac:dyDescent="0.25">
      <c r="B340" s="146" t="s">
        <v>4336</v>
      </c>
      <c r="C340" s="31" t="s">
        <v>4337</v>
      </c>
      <c r="D340" s="31" t="s">
        <v>4338</v>
      </c>
      <c r="E340" s="44" t="s">
        <v>43</v>
      </c>
      <c r="F340" s="43" t="s">
        <v>34</v>
      </c>
      <c r="G340" s="84" t="s">
        <v>34</v>
      </c>
      <c r="H340" s="31"/>
      <c r="I340" s="205"/>
      <c r="J340" s="84" t="s">
        <v>106</v>
      </c>
      <c r="K340" s="31" t="s">
        <v>36</v>
      </c>
      <c r="L340" s="31" t="s">
        <v>95</v>
      </c>
      <c r="M340" s="169" t="s">
        <v>3276</v>
      </c>
      <c r="N340" s="148" t="s">
        <v>4329</v>
      </c>
      <c r="O340" s="44" t="s">
        <v>35</v>
      </c>
      <c r="P340" s="43"/>
      <c r="Q340" s="205"/>
      <c r="R340" s="84" t="s">
        <v>106</v>
      </c>
      <c r="S340" s="31" t="s">
        <v>36</v>
      </c>
      <c r="T340" s="31" t="s">
        <v>95</v>
      </c>
      <c r="U340" s="169" t="s">
        <v>3276</v>
      </c>
      <c r="V340" s="150" t="s">
        <v>4339</v>
      </c>
      <c r="W340" s="141" t="str" cm="1">
        <f t="array" ref="W340">IF(SUM(LEN(B340:V340))=0,"",IF(OR(OR(ISBLANK(F340),SUM(LEN(C340),LEN(D340))=0),AND(NOT(E340="Unknown"),ISBLANK(J340)),AND(NOT(O340="Unknown"),ISBLANK(R340))),"Missing Information", INDEX(Table15[Entire Service Line Classification], MATCH(SUMIFS(Table15[Unique ID],Table15[System-Owned Portion],E340,Table15[If Material Anything Other than "Lead" in Column E,Was Material Ever Previously Lead?],G340,Table15[Customer-Owned Portion],O340),Table15[Unique ID],0),0)))</f>
        <v>Non-lead</v>
      </c>
      <c r="X340"/>
    </row>
    <row r="341" spans="2:24" ht="75" x14ac:dyDescent="0.25">
      <c r="B341" s="146" t="s">
        <v>4340</v>
      </c>
      <c r="C341" s="31" t="s">
        <v>4341</v>
      </c>
      <c r="D341" s="31" t="s">
        <v>4342</v>
      </c>
      <c r="E341" s="44" t="s">
        <v>43</v>
      </c>
      <c r="F341" s="43" t="s">
        <v>34</v>
      </c>
      <c r="G341" s="84" t="s">
        <v>34</v>
      </c>
      <c r="H341" s="31"/>
      <c r="I341" s="205"/>
      <c r="J341" s="84" t="s">
        <v>106</v>
      </c>
      <c r="K341" s="31" t="s">
        <v>36</v>
      </c>
      <c r="L341" s="31" t="s">
        <v>95</v>
      </c>
      <c r="M341" s="169" t="s">
        <v>3276</v>
      </c>
      <c r="N341" s="148" t="s">
        <v>4329</v>
      </c>
      <c r="O341" s="44" t="s">
        <v>35</v>
      </c>
      <c r="P341" s="43"/>
      <c r="Q341" s="205"/>
      <c r="R341" s="84" t="s">
        <v>106</v>
      </c>
      <c r="S341" s="31" t="s">
        <v>36</v>
      </c>
      <c r="T341" s="31" t="s">
        <v>95</v>
      </c>
      <c r="U341" s="169" t="s">
        <v>3276</v>
      </c>
      <c r="V341" s="150" t="s">
        <v>4339</v>
      </c>
      <c r="W341" s="141" t="str" cm="1">
        <f t="array" ref="W341">IF(SUM(LEN(B341:V341))=0,"",IF(OR(OR(ISBLANK(F341),SUM(LEN(C341),LEN(D341))=0),AND(NOT(E341="Unknown"),ISBLANK(J341)),AND(NOT(O341="Unknown"),ISBLANK(R341))),"Missing Information", INDEX(Table15[Entire Service Line Classification], MATCH(SUMIFS(Table15[Unique ID],Table15[System-Owned Portion],E341,Table15[If Material Anything Other than "Lead" in Column E,Was Material Ever Previously Lead?],G341,Table15[Customer-Owned Portion],O341),Table15[Unique ID],0),0)))</f>
        <v>Non-lead</v>
      </c>
      <c r="X341"/>
    </row>
    <row r="342" spans="2:24" ht="75" x14ac:dyDescent="0.25">
      <c r="B342" s="146" t="s">
        <v>4343</v>
      </c>
      <c r="C342" s="31" t="s">
        <v>4344</v>
      </c>
      <c r="D342" s="31" t="s">
        <v>4345</v>
      </c>
      <c r="E342" s="44" t="s">
        <v>43</v>
      </c>
      <c r="F342" s="43" t="s">
        <v>34</v>
      </c>
      <c r="G342" s="84" t="s">
        <v>34</v>
      </c>
      <c r="H342" s="31"/>
      <c r="I342" s="205"/>
      <c r="J342" s="84" t="s">
        <v>106</v>
      </c>
      <c r="K342" s="31" t="s">
        <v>36</v>
      </c>
      <c r="L342" s="31" t="s">
        <v>95</v>
      </c>
      <c r="M342" s="169" t="s">
        <v>3276</v>
      </c>
      <c r="N342" s="148" t="s">
        <v>4213</v>
      </c>
      <c r="O342" s="44" t="s">
        <v>35</v>
      </c>
      <c r="P342" s="43"/>
      <c r="Q342" s="205"/>
      <c r="R342" s="84" t="s">
        <v>106</v>
      </c>
      <c r="S342" s="31" t="s">
        <v>36</v>
      </c>
      <c r="T342" s="31" t="s">
        <v>95</v>
      </c>
      <c r="U342" s="169" t="s">
        <v>3276</v>
      </c>
      <c r="V342" s="150" t="s">
        <v>4346</v>
      </c>
      <c r="W342" s="141" t="str" cm="1">
        <f t="array" ref="W342">IF(SUM(LEN(B342:V342))=0,"",IF(OR(OR(ISBLANK(F342),SUM(LEN(C342),LEN(D342))=0),AND(NOT(E342="Unknown"),ISBLANK(J342)),AND(NOT(O342="Unknown"),ISBLANK(R342))),"Missing Information", INDEX(Table15[Entire Service Line Classification], MATCH(SUMIFS(Table15[Unique ID],Table15[System-Owned Portion],E342,Table15[If Material Anything Other than "Lead" in Column E,Was Material Ever Previously Lead?],G342,Table15[Customer-Owned Portion],O342),Table15[Unique ID],0),0)))</f>
        <v>Non-lead</v>
      </c>
      <c r="X342"/>
    </row>
    <row r="343" spans="2:24" ht="225" x14ac:dyDescent="0.25">
      <c r="B343" s="146" t="s">
        <v>4347</v>
      </c>
      <c r="C343" s="31" t="s">
        <v>4348</v>
      </c>
      <c r="D343" s="31" t="s">
        <v>4349</v>
      </c>
      <c r="E343" s="44" t="s">
        <v>52</v>
      </c>
      <c r="F343" s="43" t="s">
        <v>34</v>
      </c>
      <c r="G343" s="84" t="s">
        <v>34</v>
      </c>
      <c r="H343" s="31"/>
      <c r="I343" s="205"/>
      <c r="J343" s="84" t="s">
        <v>3268</v>
      </c>
      <c r="K343" s="31" t="s">
        <v>34</v>
      </c>
      <c r="L343" s="31"/>
      <c r="M343" s="169"/>
      <c r="N343" s="148" t="s">
        <v>3269</v>
      </c>
      <c r="O343" s="44" t="s">
        <v>52</v>
      </c>
      <c r="P343" s="43"/>
      <c r="Q343" s="205"/>
      <c r="R343" s="84" t="s">
        <v>3268</v>
      </c>
      <c r="S343" s="31" t="s">
        <v>34</v>
      </c>
      <c r="T343" s="31"/>
      <c r="U343" s="169"/>
      <c r="V343" s="150" t="s">
        <v>3269</v>
      </c>
      <c r="W343" s="141" t="str" cm="1">
        <f t="array" ref="W343">IF(SUM(LEN(B343:V343))=0,"",IF(OR(OR(ISBLANK(F343),SUM(LEN(C343),LEN(D343))=0),AND(NOT(E343="Unknown"),ISBLANK(J343)),AND(NOT(O343="Unknown"),ISBLANK(R343))),"Missing Information", INDEX(Table15[Entire Service Line Classification], MATCH(SUMIFS(Table15[Unique ID],Table15[System-Owned Portion],E343,Table15[If Material Anything Other than "Lead" in Column E,Was Material Ever Previously Lead?],G343,Table15[Customer-Owned Portion],O343),Table15[Unique ID],0),0)))</f>
        <v>Non-lead</v>
      </c>
      <c r="X343"/>
    </row>
    <row r="344" spans="2:24" ht="225" x14ac:dyDescent="0.25">
      <c r="B344" s="146" t="s">
        <v>4350</v>
      </c>
      <c r="C344" s="31" t="s">
        <v>4351</v>
      </c>
      <c r="D344" s="31" t="s">
        <v>4352</v>
      </c>
      <c r="E344" s="44" t="s">
        <v>52</v>
      </c>
      <c r="F344" s="43" t="s">
        <v>34</v>
      </c>
      <c r="G344" s="84" t="s">
        <v>34</v>
      </c>
      <c r="H344" s="31"/>
      <c r="I344" s="205"/>
      <c r="J344" s="84" t="s">
        <v>3268</v>
      </c>
      <c r="K344" s="31" t="s">
        <v>34</v>
      </c>
      <c r="L344" s="31"/>
      <c r="M344" s="169"/>
      <c r="N344" s="148" t="s">
        <v>3269</v>
      </c>
      <c r="O344" s="44" t="s">
        <v>52</v>
      </c>
      <c r="P344" s="43"/>
      <c r="Q344" s="205"/>
      <c r="R344" s="84" t="s">
        <v>3268</v>
      </c>
      <c r="S344" s="31" t="s">
        <v>34</v>
      </c>
      <c r="T344" s="31"/>
      <c r="U344" s="169"/>
      <c r="V344" s="150" t="s">
        <v>3269</v>
      </c>
      <c r="W344" s="141" t="str" cm="1">
        <f t="array" ref="W344">IF(SUM(LEN(B344:V344))=0,"",IF(OR(OR(ISBLANK(F344),SUM(LEN(C344),LEN(D344))=0),AND(NOT(E344="Unknown"),ISBLANK(J344)),AND(NOT(O344="Unknown"),ISBLANK(R344))),"Missing Information", INDEX(Table15[Entire Service Line Classification], MATCH(SUMIFS(Table15[Unique ID],Table15[System-Owned Portion],E344,Table15[If Material Anything Other than "Lead" in Column E,Was Material Ever Previously Lead?],G344,Table15[Customer-Owned Portion],O344),Table15[Unique ID],0),0)))</f>
        <v>Non-lead</v>
      </c>
      <c r="X344"/>
    </row>
    <row r="345" spans="2:24" ht="75" x14ac:dyDescent="0.25">
      <c r="B345" s="146" t="s">
        <v>4353</v>
      </c>
      <c r="C345" s="31" t="s">
        <v>4354</v>
      </c>
      <c r="D345" s="31" t="s">
        <v>4355</v>
      </c>
      <c r="E345" s="44" t="s">
        <v>43</v>
      </c>
      <c r="F345" s="43" t="s">
        <v>34</v>
      </c>
      <c r="G345" s="84" t="s">
        <v>34</v>
      </c>
      <c r="H345" s="31"/>
      <c r="I345" s="205"/>
      <c r="J345" s="84" t="s">
        <v>106</v>
      </c>
      <c r="K345" s="31" t="s">
        <v>36</v>
      </c>
      <c r="L345" s="31" t="s">
        <v>95</v>
      </c>
      <c r="M345" s="169" t="s">
        <v>4043</v>
      </c>
      <c r="N345" s="148" t="s">
        <v>4044</v>
      </c>
      <c r="O345" s="44" t="s">
        <v>35</v>
      </c>
      <c r="P345" s="43"/>
      <c r="Q345" s="205"/>
      <c r="R345" s="84" t="s">
        <v>106</v>
      </c>
      <c r="S345" s="31" t="s">
        <v>36</v>
      </c>
      <c r="T345" s="31" t="s">
        <v>95</v>
      </c>
      <c r="U345" s="169" t="s">
        <v>4043</v>
      </c>
      <c r="V345" s="150" t="s">
        <v>4064</v>
      </c>
      <c r="W345" s="141" t="str" cm="1">
        <f t="array" ref="W345">IF(SUM(LEN(B345:V345))=0,"",IF(OR(OR(ISBLANK(F345),SUM(LEN(C345),LEN(D345))=0),AND(NOT(E345="Unknown"),ISBLANK(J345)),AND(NOT(O345="Unknown"),ISBLANK(R345))),"Missing Information", INDEX(Table15[Entire Service Line Classification], MATCH(SUMIFS(Table15[Unique ID],Table15[System-Owned Portion],E345,Table15[If Material Anything Other than "Lead" in Column E,Was Material Ever Previously Lead?],G345,Table15[Customer-Owned Portion],O345),Table15[Unique ID],0),0)))</f>
        <v>Non-lead</v>
      </c>
      <c r="X345"/>
    </row>
    <row r="346" spans="2:24" ht="75" x14ac:dyDescent="0.25">
      <c r="B346" s="146" t="s">
        <v>4356</v>
      </c>
      <c r="C346" s="31" t="s">
        <v>4357</v>
      </c>
      <c r="D346" s="31" t="s">
        <v>4358</v>
      </c>
      <c r="E346" s="44" t="s">
        <v>43</v>
      </c>
      <c r="F346" s="43" t="s">
        <v>34</v>
      </c>
      <c r="G346" s="84" t="s">
        <v>34</v>
      </c>
      <c r="H346" s="31"/>
      <c r="I346" s="205"/>
      <c r="J346" s="84" t="s">
        <v>106</v>
      </c>
      <c r="K346" s="31" t="s">
        <v>36</v>
      </c>
      <c r="L346" s="31" t="s">
        <v>95</v>
      </c>
      <c r="M346" s="169" t="s">
        <v>3276</v>
      </c>
      <c r="N346" s="148" t="s">
        <v>4329</v>
      </c>
      <c r="O346" s="44" t="s">
        <v>35</v>
      </c>
      <c r="P346" s="43"/>
      <c r="Q346" s="205"/>
      <c r="R346" s="84" t="s">
        <v>106</v>
      </c>
      <c r="S346" s="31" t="s">
        <v>36</v>
      </c>
      <c r="T346" s="31" t="s">
        <v>95</v>
      </c>
      <c r="U346" s="169" t="s">
        <v>3276</v>
      </c>
      <c r="V346" s="150" t="s">
        <v>4359</v>
      </c>
      <c r="W346" s="141" t="str" cm="1">
        <f t="array" ref="W346">IF(SUM(LEN(B346:V346))=0,"",IF(OR(OR(ISBLANK(F346),SUM(LEN(C346),LEN(D346))=0),AND(NOT(E346="Unknown"),ISBLANK(J346)),AND(NOT(O346="Unknown"),ISBLANK(R346))),"Missing Information", INDEX(Table15[Entire Service Line Classification], MATCH(SUMIFS(Table15[Unique ID],Table15[System-Owned Portion],E346,Table15[If Material Anything Other than "Lead" in Column E,Was Material Ever Previously Lead?],G346,Table15[Customer-Owned Portion],O346),Table15[Unique ID],0),0)))</f>
        <v>Non-lead</v>
      </c>
      <c r="X346"/>
    </row>
    <row r="347" spans="2:24" ht="150" x14ac:dyDescent="0.25">
      <c r="B347" s="146" t="s">
        <v>4360</v>
      </c>
      <c r="C347" s="31" t="s">
        <v>4361</v>
      </c>
      <c r="D347" s="31" t="s">
        <v>4362</v>
      </c>
      <c r="E347" s="44" t="s">
        <v>43</v>
      </c>
      <c r="F347" s="43" t="s">
        <v>34</v>
      </c>
      <c r="G347" s="84" t="s">
        <v>34</v>
      </c>
      <c r="H347" s="31" t="s">
        <v>14961</v>
      </c>
      <c r="I347" s="205">
        <v>1</v>
      </c>
      <c r="J347" s="84" t="s">
        <v>106</v>
      </c>
      <c r="K347" s="31" t="s">
        <v>36</v>
      </c>
      <c r="L347" s="31" t="s">
        <v>95</v>
      </c>
      <c r="M347" s="169" t="s">
        <v>4153</v>
      </c>
      <c r="N347" s="148" t="s">
        <v>14962</v>
      </c>
      <c r="O347" s="44" t="s">
        <v>35</v>
      </c>
      <c r="P347" s="43"/>
      <c r="Q347" s="205"/>
      <c r="R347" s="84" t="s">
        <v>106</v>
      </c>
      <c r="S347" s="31" t="s">
        <v>36</v>
      </c>
      <c r="T347" s="31" t="s">
        <v>95</v>
      </c>
      <c r="U347" s="169" t="s">
        <v>4153</v>
      </c>
      <c r="V347" s="150" t="s">
        <v>4363</v>
      </c>
      <c r="W347" s="141" t="str" cm="1">
        <f t="array" ref="W347">IF(SUM(LEN(B347:V347))=0,"",IF(OR(OR(ISBLANK(F347),SUM(LEN(C347),LEN(D347))=0),AND(NOT(E347="Unknown"),ISBLANK(J347)),AND(NOT(O347="Unknown"),ISBLANK(R347))),"Missing Information", INDEX(Table15[Entire Service Line Classification], MATCH(SUMIFS(Table15[Unique ID],Table15[System-Owned Portion],E347,Table15[If Material Anything Other than "Lead" in Column E,Was Material Ever Previously Lead?],G347,Table15[Customer-Owned Portion],O347),Table15[Unique ID],0),0)))</f>
        <v>Non-lead</v>
      </c>
      <c r="X347"/>
    </row>
    <row r="348" spans="2:24" ht="225" x14ac:dyDescent="0.25">
      <c r="B348" s="146" t="s">
        <v>4364</v>
      </c>
      <c r="C348" s="31" t="s">
        <v>4365</v>
      </c>
      <c r="D348" s="31" t="s">
        <v>4366</v>
      </c>
      <c r="E348" s="44" t="s">
        <v>43</v>
      </c>
      <c r="F348" s="43" t="s">
        <v>34</v>
      </c>
      <c r="G348" s="84" t="s">
        <v>34</v>
      </c>
      <c r="H348" s="31" t="s">
        <v>14961</v>
      </c>
      <c r="I348" s="205">
        <v>1</v>
      </c>
      <c r="J348" s="84" t="s">
        <v>45</v>
      </c>
      <c r="K348" s="31" t="s">
        <v>34</v>
      </c>
      <c r="L348" s="31"/>
      <c r="M348" s="169"/>
      <c r="N348" s="148" t="s">
        <v>14963</v>
      </c>
      <c r="O348" s="44" t="s">
        <v>52</v>
      </c>
      <c r="P348" s="43"/>
      <c r="Q348" s="205"/>
      <c r="R348" s="84" t="s">
        <v>3268</v>
      </c>
      <c r="S348" s="31" t="s">
        <v>34</v>
      </c>
      <c r="T348" s="31"/>
      <c r="U348" s="169"/>
      <c r="V348" s="150" t="s">
        <v>3269</v>
      </c>
      <c r="W348" s="141" t="str" cm="1">
        <f t="array" ref="W348">IF(SUM(LEN(B348:V348))=0,"",IF(OR(OR(ISBLANK(F348),SUM(LEN(C348),LEN(D348))=0),AND(NOT(E348="Unknown"),ISBLANK(J348)),AND(NOT(O348="Unknown"),ISBLANK(R348))),"Missing Information", INDEX(Table15[Entire Service Line Classification], MATCH(SUMIFS(Table15[Unique ID],Table15[System-Owned Portion],E348,Table15[If Material Anything Other than "Lead" in Column E,Was Material Ever Previously Lead?],G348,Table15[Customer-Owned Portion],O348),Table15[Unique ID],0),0)))</f>
        <v>Non-lead</v>
      </c>
      <c r="X348"/>
    </row>
    <row r="349" spans="2:24" ht="75" x14ac:dyDescent="0.25">
      <c r="B349" s="146" t="s">
        <v>4367</v>
      </c>
      <c r="C349" s="31" t="s">
        <v>4368</v>
      </c>
      <c r="D349" s="31" t="s">
        <v>4369</v>
      </c>
      <c r="E349" s="44" t="s">
        <v>43</v>
      </c>
      <c r="F349" s="43" t="s">
        <v>34</v>
      </c>
      <c r="G349" s="84" t="s">
        <v>34</v>
      </c>
      <c r="H349" s="31"/>
      <c r="I349" s="205"/>
      <c r="J349" s="84" t="s">
        <v>106</v>
      </c>
      <c r="K349" s="31" t="s">
        <v>36</v>
      </c>
      <c r="L349" s="31" t="s">
        <v>95</v>
      </c>
      <c r="M349" s="169" t="s">
        <v>3276</v>
      </c>
      <c r="N349" s="148" t="s">
        <v>4213</v>
      </c>
      <c r="O349" s="44" t="s">
        <v>35</v>
      </c>
      <c r="P349" s="43"/>
      <c r="Q349" s="205"/>
      <c r="R349" s="84" t="s">
        <v>106</v>
      </c>
      <c r="S349" s="31" t="s">
        <v>36</v>
      </c>
      <c r="T349" s="31" t="s">
        <v>95</v>
      </c>
      <c r="U349" s="169" t="s">
        <v>3276</v>
      </c>
      <c r="V349" s="150" t="s">
        <v>4346</v>
      </c>
      <c r="W349" s="141" t="str" cm="1">
        <f t="array" ref="W349">IF(SUM(LEN(B349:V349))=0,"",IF(OR(OR(ISBLANK(F349),SUM(LEN(C349),LEN(D349))=0),AND(NOT(E349="Unknown"),ISBLANK(J349)),AND(NOT(O349="Unknown"),ISBLANK(R349))),"Missing Information", INDEX(Table15[Entire Service Line Classification], MATCH(SUMIFS(Table15[Unique ID],Table15[System-Owned Portion],E349,Table15[If Material Anything Other than "Lead" in Column E,Was Material Ever Previously Lead?],G349,Table15[Customer-Owned Portion],O349),Table15[Unique ID],0),0)))</f>
        <v>Non-lead</v>
      </c>
      <c r="X349"/>
    </row>
    <row r="350" spans="2:24" ht="75" x14ac:dyDescent="0.25">
      <c r="B350" s="146" t="s">
        <v>4370</v>
      </c>
      <c r="C350" s="31" t="s">
        <v>4371</v>
      </c>
      <c r="D350" s="31" t="s">
        <v>4372</v>
      </c>
      <c r="E350" s="44" t="s">
        <v>43</v>
      </c>
      <c r="F350" s="43" t="s">
        <v>34</v>
      </c>
      <c r="G350" s="84" t="s">
        <v>34</v>
      </c>
      <c r="H350" s="31"/>
      <c r="I350" s="205"/>
      <c r="J350" s="84" t="s">
        <v>106</v>
      </c>
      <c r="K350" s="31" t="s">
        <v>36</v>
      </c>
      <c r="L350" s="31" t="s">
        <v>95</v>
      </c>
      <c r="M350" s="169" t="s">
        <v>3276</v>
      </c>
      <c r="N350" s="148" t="s">
        <v>4213</v>
      </c>
      <c r="O350" s="44" t="s">
        <v>35</v>
      </c>
      <c r="P350" s="43"/>
      <c r="Q350" s="205"/>
      <c r="R350" s="84" t="s">
        <v>106</v>
      </c>
      <c r="S350" s="31" t="s">
        <v>36</v>
      </c>
      <c r="T350" s="31" t="s">
        <v>95</v>
      </c>
      <c r="U350" s="169" t="s">
        <v>3276</v>
      </c>
      <c r="V350" s="150" t="s">
        <v>4259</v>
      </c>
      <c r="W350" s="141" t="str" cm="1">
        <f t="array" ref="W350">IF(SUM(LEN(B350:V350))=0,"",IF(OR(OR(ISBLANK(F350),SUM(LEN(C350),LEN(D350))=0),AND(NOT(E350="Unknown"),ISBLANK(J350)),AND(NOT(O350="Unknown"),ISBLANK(R350))),"Missing Information", INDEX(Table15[Entire Service Line Classification], MATCH(SUMIFS(Table15[Unique ID],Table15[System-Owned Portion],E350,Table15[If Material Anything Other than "Lead" in Column E,Was Material Ever Previously Lead?],G350,Table15[Customer-Owned Portion],O350),Table15[Unique ID],0),0)))</f>
        <v>Non-lead</v>
      </c>
      <c r="X350"/>
    </row>
    <row r="351" spans="2:24" ht="75" x14ac:dyDescent="0.25">
      <c r="B351" s="146" t="s">
        <v>4373</v>
      </c>
      <c r="C351" s="31" t="s">
        <v>4374</v>
      </c>
      <c r="D351" s="31" t="s">
        <v>4375</v>
      </c>
      <c r="E351" s="44" t="s">
        <v>43</v>
      </c>
      <c r="F351" s="43" t="s">
        <v>34</v>
      </c>
      <c r="G351" s="84" t="s">
        <v>34</v>
      </c>
      <c r="H351" s="31"/>
      <c r="I351" s="205"/>
      <c r="J351" s="84" t="s">
        <v>106</v>
      </c>
      <c r="K351" s="31" t="s">
        <v>36</v>
      </c>
      <c r="L351" s="31" t="s">
        <v>95</v>
      </c>
      <c r="M351" s="169" t="s">
        <v>4172</v>
      </c>
      <c r="N351" s="148" t="s">
        <v>4173</v>
      </c>
      <c r="O351" s="44" t="s">
        <v>35</v>
      </c>
      <c r="P351" s="43"/>
      <c r="Q351" s="205"/>
      <c r="R351" s="84" t="s">
        <v>106</v>
      </c>
      <c r="S351" s="31" t="s">
        <v>36</v>
      </c>
      <c r="T351" s="31" t="s">
        <v>95</v>
      </c>
      <c r="U351" s="169" t="s">
        <v>4172</v>
      </c>
      <c r="V351" s="150" t="s">
        <v>4174</v>
      </c>
      <c r="W351" s="141" t="str" cm="1">
        <f t="array" ref="W351">IF(SUM(LEN(B351:V351))=0,"",IF(OR(OR(ISBLANK(F351),SUM(LEN(C351),LEN(D351))=0),AND(NOT(E351="Unknown"),ISBLANK(J351)),AND(NOT(O351="Unknown"),ISBLANK(R351))),"Missing Information", INDEX(Table15[Entire Service Line Classification], MATCH(SUMIFS(Table15[Unique ID],Table15[System-Owned Portion],E351,Table15[If Material Anything Other than "Lead" in Column E,Was Material Ever Previously Lead?],G351,Table15[Customer-Owned Portion],O351),Table15[Unique ID],0),0)))</f>
        <v>Non-lead</v>
      </c>
      <c r="X351"/>
    </row>
    <row r="352" spans="2:24" ht="225" x14ac:dyDescent="0.25">
      <c r="B352" s="146" t="s">
        <v>4376</v>
      </c>
      <c r="C352" s="31" t="s">
        <v>4377</v>
      </c>
      <c r="D352" s="31" t="s">
        <v>4378</v>
      </c>
      <c r="E352" s="44" t="s">
        <v>52</v>
      </c>
      <c r="F352" s="43" t="s">
        <v>34</v>
      </c>
      <c r="G352" s="84" t="s">
        <v>34</v>
      </c>
      <c r="H352" s="31"/>
      <c r="I352" s="205"/>
      <c r="J352" s="84" t="s">
        <v>3268</v>
      </c>
      <c r="K352" s="31" t="s">
        <v>34</v>
      </c>
      <c r="L352" s="31"/>
      <c r="M352" s="169"/>
      <c r="N352" s="148" t="s">
        <v>3269</v>
      </c>
      <c r="O352" s="44" t="s">
        <v>52</v>
      </c>
      <c r="P352" s="43"/>
      <c r="Q352" s="205"/>
      <c r="R352" s="84" t="s">
        <v>3268</v>
      </c>
      <c r="S352" s="31" t="s">
        <v>34</v>
      </c>
      <c r="T352" s="31"/>
      <c r="U352" s="169"/>
      <c r="V352" s="150" t="s">
        <v>3269</v>
      </c>
      <c r="W352" s="141" t="str" cm="1">
        <f t="array" ref="W352">IF(SUM(LEN(B352:V352))=0,"",IF(OR(OR(ISBLANK(F352),SUM(LEN(C352),LEN(D352))=0),AND(NOT(E352="Unknown"),ISBLANK(J352)),AND(NOT(O352="Unknown"),ISBLANK(R352))),"Missing Information", INDEX(Table15[Entire Service Line Classification], MATCH(SUMIFS(Table15[Unique ID],Table15[System-Owned Portion],E352,Table15[If Material Anything Other than "Lead" in Column E,Was Material Ever Previously Lead?],G352,Table15[Customer-Owned Portion],O352),Table15[Unique ID],0),0)))</f>
        <v>Non-lead</v>
      </c>
      <c r="X352"/>
    </row>
    <row r="353" spans="2:24" ht="225" x14ac:dyDescent="0.25">
      <c r="B353" s="146" t="s">
        <v>4379</v>
      </c>
      <c r="C353" s="31" t="s">
        <v>4380</v>
      </c>
      <c r="D353" s="31" t="s">
        <v>4381</v>
      </c>
      <c r="E353" s="44" t="s">
        <v>52</v>
      </c>
      <c r="F353" s="43" t="s">
        <v>34</v>
      </c>
      <c r="G353" s="84" t="s">
        <v>34</v>
      </c>
      <c r="H353" s="31"/>
      <c r="I353" s="205"/>
      <c r="J353" s="84" t="s">
        <v>3268</v>
      </c>
      <c r="K353" s="31" t="s">
        <v>34</v>
      </c>
      <c r="L353" s="31"/>
      <c r="M353" s="169"/>
      <c r="N353" s="148" t="s">
        <v>3269</v>
      </c>
      <c r="O353" s="44" t="s">
        <v>52</v>
      </c>
      <c r="P353" s="43"/>
      <c r="Q353" s="205"/>
      <c r="R353" s="84" t="s">
        <v>3268</v>
      </c>
      <c r="S353" s="31" t="s">
        <v>34</v>
      </c>
      <c r="T353" s="31"/>
      <c r="U353" s="169"/>
      <c r="V353" s="150" t="s">
        <v>3269</v>
      </c>
      <c r="W353" s="141" t="str" cm="1">
        <f t="array" ref="W353">IF(SUM(LEN(B353:V353))=0,"",IF(OR(OR(ISBLANK(F353),SUM(LEN(C353),LEN(D353))=0),AND(NOT(E353="Unknown"),ISBLANK(J353)),AND(NOT(O353="Unknown"),ISBLANK(R353))),"Missing Information", INDEX(Table15[Entire Service Line Classification], MATCH(SUMIFS(Table15[Unique ID],Table15[System-Owned Portion],E353,Table15[If Material Anything Other than "Lead" in Column E,Was Material Ever Previously Lead?],G353,Table15[Customer-Owned Portion],O353),Table15[Unique ID],0),0)))</f>
        <v>Non-lead</v>
      </c>
      <c r="X353"/>
    </row>
    <row r="354" spans="2:24" ht="225" x14ac:dyDescent="0.25">
      <c r="B354" s="146" t="s">
        <v>4382</v>
      </c>
      <c r="C354" s="31" t="s">
        <v>4383</v>
      </c>
      <c r="D354" s="31" t="s">
        <v>4384</v>
      </c>
      <c r="E354" s="44" t="s">
        <v>52</v>
      </c>
      <c r="F354" s="43" t="s">
        <v>34</v>
      </c>
      <c r="G354" s="84" t="s">
        <v>34</v>
      </c>
      <c r="H354" s="31"/>
      <c r="I354" s="205"/>
      <c r="J354" s="84" t="s">
        <v>3268</v>
      </c>
      <c r="K354" s="31" t="s">
        <v>34</v>
      </c>
      <c r="L354" s="31"/>
      <c r="M354" s="169"/>
      <c r="N354" s="148" t="s">
        <v>3269</v>
      </c>
      <c r="O354" s="44" t="s">
        <v>52</v>
      </c>
      <c r="P354" s="43"/>
      <c r="Q354" s="205"/>
      <c r="R354" s="84" t="s">
        <v>3268</v>
      </c>
      <c r="S354" s="31" t="s">
        <v>34</v>
      </c>
      <c r="T354" s="31"/>
      <c r="U354" s="169"/>
      <c r="V354" s="150" t="s">
        <v>3269</v>
      </c>
      <c r="W354" s="141" t="str" cm="1">
        <f t="array" ref="W354">IF(SUM(LEN(B354:V354))=0,"",IF(OR(OR(ISBLANK(F354),SUM(LEN(C354),LEN(D354))=0),AND(NOT(E354="Unknown"),ISBLANK(J354)),AND(NOT(O354="Unknown"),ISBLANK(R354))),"Missing Information", INDEX(Table15[Entire Service Line Classification], MATCH(SUMIFS(Table15[Unique ID],Table15[System-Owned Portion],E354,Table15[If Material Anything Other than "Lead" in Column E,Was Material Ever Previously Lead?],G354,Table15[Customer-Owned Portion],O354),Table15[Unique ID],0),0)))</f>
        <v>Non-lead</v>
      </c>
      <c r="X354"/>
    </row>
    <row r="355" spans="2:24" ht="225" x14ac:dyDescent="0.25">
      <c r="B355" s="146" t="s">
        <v>4385</v>
      </c>
      <c r="C355" s="31" t="s">
        <v>4383</v>
      </c>
      <c r="D355" s="31" t="s">
        <v>4386</v>
      </c>
      <c r="E355" s="44" t="s">
        <v>52</v>
      </c>
      <c r="F355" s="43" t="s">
        <v>34</v>
      </c>
      <c r="G355" s="84" t="s">
        <v>34</v>
      </c>
      <c r="H355" s="31"/>
      <c r="I355" s="205"/>
      <c r="J355" s="84" t="s">
        <v>3268</v>
      </c>
      <c r="K355" s="31" t="s">
        <v>34</v>
      </c>
      <c r="L355" s="31"/>
      <c r="M355" s="169"/>
      <c r="N355" s="148" t="s">
        <v>3269</v>
      </c>
      <c r="O355" s="44" t="s">
        <v>52</v>
      </c>
      <c r="P355" s="43"/>
      <c r="Q355" s="205"/>
      <c r="R355" s="84" t="s">
        <v>3268</v>
      </c>
      <c r="S355" s="31" t="s">
        <v>34</v>
      </c>
      <c r="T355" s="31"/>
      <c r="U355" s="169"/>
      <c r="V355" s="150" t="s">
        <v>3269</v>
      </c>
      <c r="W355" s="141" t="str" cm="1">
        <f t="array" ref="W355">IF(SUM(LEN(B355:V355))=0,"",IF(OR(OR(ISBLANK(F355),SUM(LEN(C355),LEN(D355))=0),AND(NOT(E355="Unknown"),ISBLANK(J355)),AND(NOT(O355="Unknown"),ISBLANK(R355))),"Missing Information", INDEX(Table15[Entire Service Line Classification], MATCH(SUMIFS(Table15[Unique ID],Table15[System-Owned Portion],E355,Table15[If Material Anything Other than "Lead" in Column E,Was Material Ever Previously Lead?],G355,Table15[Customer-Owned Portion],O355),Table15[Unique ID],0),0)))</f>
        <v>Non-lead</v>
      </c>
      <c r="X355"/>
    </row>
    <row r="356" spans="2:24" ht="225" x14ac:dyDescent="0.25">
      <c r="B356" s="146" t="s">
        <v>4387</v>
      </c>
      <c r="C356" s="31" t="s">
        <v>4388</v>
      </c>
      <c r="D356" s="31" t="s">
        <v>4389</v>
      </c>
      <c r="E356" s="44" t="s">
        <v>52</v>
      </c>
      <c r="F356" s="43" t="s">
        <v>34</v>
      </c>
      <c r="G356" s="84" t="s">
        <v>34</v>
      </c>
      <c r="H356" s="31"/>
      <c r="I356" s="205"/>
      <c r="J356" s="84" t="s">
        <v>3268</v>
      </c>
      <c r="K356" s="31" t="s">
        <v>34</v>
      </c>
      <c r="L356" s="31"/>
      <c r="M356" s="169"/>
      <c r="N356" s="148" t="s">
        <v>3269</v>
      </c>
      <c r="O356" s="44" t="s">
        <v>52</v>
      </c>
      <c r="P356" s="43"/>
      <c r="Q356" s="205"/>
      <c r="R356" s="84" t="s">
        <v>3268</v>
      </c>
      <c r="S356" s="31" t="s">
        <v>34</v>
      </c>
      <c r="T356" s="31"/>
      <c r="U356" s="169"/>
      <c r="V356" s="150" t="s">
        <v>3269</v>
      </c>
      <c r="W356" s="141" t="str" cm="1">
        <f t="array" ref="W356">IF(SUM(LEN(B356:V356))=0,"",IF(OR(OR(ISBLANK(F356),SUM(LEN(C356),LEN(D356))=0),AND(NOT(E356="Unknown"),ISBLANK(J356)),AND(NOT(O356="Unknown"),ISBLANK(R356))),"Missing Information", INDEX(Table15[Entire Service Line Classification], MATCH(SUMIFS(Table15[Unique ID],Table15[System-Owned Portion],E356,Table15[If Material Anything Other than "Lead" in Column E,Was Material Ever Previously Lead?],G356,Table15[Customer-Owned Portion],O356),Table15[Unique ID],0),0)))</f>
        <v>Non-lead</v>
      </c>
      <c r="X356"/>
    </row>
    <row r="357" spans="2:24" ht="225" x14ac:dyDescent="0.25">
      <c r="B357" s="146" t="s">
        <v>4390</v>
      </c>
      <c r="C357" s="31" t="s">
        <v>4391</v>
      </c>
      <c r="D357" s="31" t="s">
        <v>4392</v>
      </c>
      <c r="E357" s="44" t="s">
        <v>52</v>
      </c>
      <c r="F357" s="43" t="s">
        <v>34</v>
      </c>
      <c r="G357" s="84" t="s">
        <v>34</v>
      </c>
      <c r="H357" s="31"/>
      <c r="I357" s="205"/>
      <c r="J357" s="84" t="s">
        <v>3268</v>
      </c>
      <c r="K357" s="31" t="s">
        <v>34</v>
      </c>
      <c r="L357" s="31"/>
      <c r="M357" s="169"/>
      <c r="N357" s="148" t="s">
        <v>3269</v>
      </c>
      <c r="O357" s="44" t="s">
        <v>52</v>
      </c>
      <c r="P357" s="43"/>
      <c r="Q357" s="205"/>
      <c r="R357" s="84" t="s">
        <v>3268</v>
      </c>
      <c r="S357" s="31" t="s">
        <v>34</v>
      </c>
      <c r="T357" s="31"/>
      <c r="U357" s="169"/>
      <c r="V357" s="150" t="s">
        <v>3269</v>
      </c>
      <c r="W357" s="141" t="str" cm="1">
        <f t="array" ref="W357">IF(SUM(LEN(B357:V357))=0,"",IF(OR(OR(ISBLANK(F357),SUM(LEN(C357),LEN(D357))=0),AND(NOT(E357="Unknown"),ISBLANK(J357)),AND(NOT(O357="Unknown"),ISBLANK(R357))),"Missing Information", INDEX(Table15[Entire Service Line Classification], MATCH(SUMIFS(Table15[Unique ID],Table15[System-Owned Portion],E357,Table15[If Material Anything Other than "Lead" in Column E,Was Material Ever Previously Lead?],G357,Table15[Customer-Owned Portion],O357),Table15[Unique ID],0),0)))</f>
        <v>Non-lead</v>
      </c>
      <c r="X357"/>
    </row>
    <row r="358" spans="2:24" ht="225" x14ac:dyDescent="0.25">
      <c r="B358" s="146" t="s">
        <v>4393</v>
      </c>
      <c r="C358" s="31" t="s">
        <v>4394</v>
      </c>
      <c r="D358" s="31" t="s">
        <v>4395</v>
      </c>
      <c r="E358" s="44" t="s">
        <v>52</v>
      </c>
      <c r="F358" s="43" t="s">
        <v>34</v>
      </c>
      <c r="G358" s="84" t="s">
        <v>34</v>
      </c>
      <c r="H358" s="31"/>
      <c r="I358" s="205"/>
      <c r="J358" s="84" t="s">
        <v>3268</v>
      </c>
      <c r="K358" s="31" t="s">
        <v>34</v>
      </c>
      <c r="L358" s="31"/>
      <c r="M358" s="169"/>
      <c r="N358" s="148" t="s">
        <v>3269</v>
      </c>
      <c r="O358" s="44" t="s">
        <v>52</v>
      </c>
      <c r="P358" s="43"/>
      <c r="Q358" s="205"/>
      <c r="R358" s="84" t="s">
        <v>3268</v>
      </c>
      <c r="S358" s="31" t="s">
        <v>34</v>
      </c>
      <c r="T358" s="31"/>
      <c r="U358" s="169"/>
      <c r="V358" s="150" t="s">
        <v>3269</v>
      </c>
      <c r="W358" s="141" t="str" cm="1">
        <f t="array" ref="W358">IF(SUM(LEN(B358:V358))=0,"",IF(OR(OR(ISBLANK(F358),SUM(LEN(C358),LEN(D358))=0),AND(NOT(E358="Unknown"),ISBLANK(J358)),AND(NOT(O358="Unknown"),ISBLANK(R358))),"Missing Information", INDEX(Table15[Entire Service Line Classification], MATCH(SUMIFS(Table15[Unique ID],Table15[System-Owned Portion],E358,Table15[If Material Anything Other than "Lead" in Column E,Was Material Ever Previously Lead?],G358,Table15[Customer-Owned Portion],O358),Table15[Unique ID],0),0)))</f>
        <v>Non-lead</v>
      </c>
      <c r="X358"/>
    </row>
    <row r="359" spans="2:24" ht="30" x14ac:dyDescent="0.25">
      <c r="B359" s="146" t="s">
        <v>425</v>
      </c>
      <c r="C359" s="31" t="s">
        <v>426</v>
      </c>
      <c r="D359" s="31" t="s">
        <v>427</v>
      </c>
      <c r="E359" s="44" t="s">
        <v>52</v>
      </c>
      <c r="F359" s="43" t="s">
        <v>34</v>
      </c>
      <c r="G359" s="84" t="s">
        <v>34</v>
      </c>
      <c r="H359" s="31"/>
      <c r="I359" s="205">
        <v>4</v>
      </c>
      <c r="J359" s="84" t="s">
        <v>217</v>
      </c>
      <c r="K359" s="31" t="s">
        <v>34</v>
      </c>
      <c r="L359" s="31"/>
      <c r="M359" s="169"/>
      <c r="N359" s="148" t="s">
        <v>633</v>
      </c>
      <c r="O359" s="44" t="s">
        <v>52</v>
      </c>
      <c r="P359" s="43"/>
      <c r="Q359" s="205">
        <v>4</v>
      </c>
      <c r="R359" s="84" t="s">
        <v>217</v>
      </c>
      <c r="S359" s="31" t="s">
        <v>34</v>
      </c>
      <c r="T359" s="31"/>
      <c r="U359" s="169"/>
      <c r="V359" s="150" t="s">
        <v>633</v>
      </c>
      <c r="W359" s="141" t="str" cm="1">
        <f t="array" ref="W359">IF(SUM(LEN(B359:V359))=0,"",IF(OR(OR(ISBLANK(F359),SUM(LEN(C359),LEN(D359))=0),AND(NOT(E359="Unknown"),ISBLANK(J359)),AND(NOT(O359="Unknown"),ISBLANK(R359))),"Missing Information", INDEX(Table15[Entire Service Line Classification], MATCH(SUMIFS(Table15[Unique ID],Table15[System-Owned Portion],E359,Table15[If Material Anything Other than "Lead" in Column E,Was Material Ever Previously Lead?],G359,Table15[Customer-Owned Portion],O359),Table15[Unique ID],0),0)))</f>
        <v>Non-lead</v>
      </c>
      <c r="X359"/>
    </row>
    <row r="360" spans="2:24" ht="195" x14ac:dyDescent="0.25">
      <c r="B360" s="146" t="s">
        <v>4396</v>
      </c>
      <c r="C360" s="31" t="s">
        <v>4397</v>
      </c>
      <c r="D360" s="31" t="s">
        <v>4398</v>
      </c>
      <c r="E360" s="44" t="s">
        <v>52</v>
      </c>
      <c r="F360" s="43" t="s">
        <v>34</v>
      </c>
      <c r="G360" s="84" t="s">
        <v>34</v>
      </c>
      <c r="H360" s="31"/>
      <c r="I360" s="205"/>
      <c r="J360" s="84" t="s">
        <v>105</v>
      </c>
      <c r="K360" s="31" t="s">
        <v>34</v>
      </c>
      <c r="L360" s="31"/>
      <c r="M360" s="169"/>
      <c r="N360" s="148" t="s">
        <v>3325</v>
      </c>
      <c r="O360" s="44" t="s">
        <v>52</v>
      </c>
      <c r="P360" s="43"/>
      <c r="Q360" s="205"/>
      <c r="R360" s="84" t="s">
        <v>105</v>
      </c>
      <c r="S360" s="31" t="s">
        <v>34</v>
      </c>
      <c r="T360" s="31"/>
      <c r="U360" s="169"/>
      <c r="V360" s="150" t="s">
        <v>3325</v>
      </c>
      <c r="W360" s="141" t="str" cm="1">
        <f t="array" ref="W360">IF(SUM(LEN(B360:V360))=0,"",IF(OR(OR(ISBLANK(F360),SUM(LEN(C360),LEN(D360))=0),AND(NOT(E360="Unknown"),ISBLANK(J360)),AND(NOT(O360="Unknown"),ISBLANK(R360))),"Missing Information", INDEX(Table15[Entire Service Line Classification], MATCH(SUMIFS(Table15[Unique ID],Table15[System-Owned Portion],E360,Table15[If Material Anything Other than "Lead" in Column E,Was Material Ever Previously Lead?],G360,Table15[Customer-Owned Portion],O360),Table15[Unique ID],0),0)))</f>
        <v>Non-lead</v>
      </c>
      <c r="X360"/>
    </row>
    <row r="361" spans="2:24" ht="195" x14ac:dyDescent="0.25">
      <c r="B361" s="146" t="s">
        <v>4399</v>
      </c>
      <c r="C361" s="31" t="s">
        <v>4400</v>
      </c>
      <c r="D361" s="31" t="s">
        <v>4401</v>
      </c>
      <c r="E361" s="44" t="s">
        <v>52</v>
      </c>
      <c r="F361" s="43" t="s">
        <v>34</v>
      </c>
      <c r="G361" s="84" t="s">
        <v>34</v>
      </c>
      <c r="H361" s="31"/>
      <c r="I361" s="205"/>
      <c r="J361" s="84" t="s">
        <v>105</v>
      </c>
      <c r="K361" s="31" t="s">
        <v>34</v>
      </c>
      <c r="L361" s="31"/>
      <c r="M361" s="169"/>
      <c r="N361" s="148" t="s">
        <v>3325</v>
      </c>
      <c r="O361" s="44" t="s">
        <v>52</v>
      </c>
      <c r="P361" s="43"/>
      <c r="Q361" s="205"/>
      <c r="R361" s="84" t="s">
        <v>105</v>
      </c>
      <c r="S361" s="31" t="s">
        <v>34</v>
      </c>
      <c r="T361" s="31"/>
      <c r="U361" s="169"/>
      <c r="V361" s="150" t="s">
        <v>3325</v>
      </c>
      <c r="W361" s="141" t="str" cm="1">
        <f t="array" ref="W361">IF(SUM(LEN(B361:V361))=0,"",IF(OR(OR(ISBLANK(F361),SUM(LEN(C361),LEN(D361))=0),AND(NOT(E361="Unknown"),ISBLANK(J361)),AND(NOT(O361="Unknown"),ISBLANK(R361))),"Missing Information", INDEX(Table15[Entire Service Line Classification], MATCH(SUMIFS(Table15[Unique ID],Table15[System-Owned Portion],E361,Table15[If Material Anything Other than "Lead" in Column E,Was Material Ever Previously Lead?],G361,Table15[Customer-Owned Portion],O361),Table15[Unique ID],0),0)))</f>
        <v>Non-lead</v>
      </c>
      <c r="X361"/>
    </row>
    <row r="362" spans="2:24" ht="195" x14ac:dyDescent="0.25">
      <c r="B362" s="146" t="s">
        <v>4402</v>
      </c>
      <c r="C362" s="31" t="s">
        <v>4403</v>
      </c>
      <c r="D362" s="31" t="s">
        <v>4404</v>
      </c>
      <c r="E362" s="44" t="s">
        <v>52</v>
      </c>
      <c r="F362" s="43" t="s">
        <v>34</v>
      </c>
      <c r="G362" s="84" t="s">
        <v>34</v>
      </c>
      <c r="H362" s="31"/>
      <c r="I362" s="205"/>
      <c r="J362" s="84" t="s">
        <v>105</v>
      </c>
      <c r="K362" s="31" t="s">
        <v>34</v>
      </c>
      <c r="L362" s="31"/>
      <c r="M362" s="169"/>
      <c r="N362" s="148" t="s">
        <v>3325</v>
      </c>
      <c r="O362" s="44" t="s">
        <v>52</v>
      </c>
      <c r="P362" s="43"/>
      <c r="Q362" s="205"/>
      <c r="R362" s="84" t="s">
        <v>105</v>
      </c>
      <c r="S362" s="31" t="s">
        <v>34</v>
      </c>
      <c r="T362" s="31"/>
      <c r="U362" s="169"/>
      <c r="V362" s="150" t="s">
        <v>3325</v>
      </c>
      <c r="W362" s="141" t="str" cm="1">
        <f t="array" ref="W362">IF(SUM(LEN(B362:V362))=0,"",IF(OR(OR(ISBLANK(F362),SUM(LEN(C362),LEN(D362))=0),AND(NOT(E362="Unknown"),ISBLANK(J362)),AND(NOT(O362="Unknown"),ISBLANK(R362))),"Missing Information", INDEX(Table15[Entire Service Line Classification], MATCH(SUMIFS(Table15[Unique ID],Table15[System-Owned Portion],E362,Table15[If Material Anything Other than "Lead" in Column E,Was Material Ever Previously Lead?],G362,Table15[Customer-Owned Portion],O362),Table15[Unique ID],0),0)))</f>
        <v>Non-lead</v>
      </c>
      <c r="X362"/>
    </row>
    <row r="363" spans="2:24" ht="90" x14ac:dyDescent="0.25">
      <c r="B363" s="146" t="s">
        <v>2393</v>
      </c>
      <c r="C363" s="31" t="s">
        <v>2394</v>
      </c>
      <c r="D363" s="31" t="s">
        <v>2395</v>
      </c>
      <c r="E363" s="44" t="s">
        <v>43</v>
      </c>
      <c r="F363" s="43" t="s">
        <v>34</v>
      </c>
      <c r="G363" s="84" t="s">
        <v>34</v>
      </c>
      <c r="H363" s="31" t="s">
        <v>2396</v>
      </c>
      <c r="I363" s="205">
        <v>1</v>
      </c>
      <c r="J363" s="84" t="s">
        <v>188</v>
      </c>
      <c r="K363" s="31" t="s">
        <v>34</v>
      </c>
      <c r="L363" s="31"/>
      <c r="M363" s="169"/>
      <c r="N363" s="148" t="s">
        <v>2397</v>
      </c>
      <c r="O363" s="44" t="s">
        <v>52</v>
      </c>
      <c r="P363" s="43" t="s">
        <v>1518</v>
      </c>
      <c r="Q363" s="205"/>
      <c r="R363" s="84" t="s">
        <v>188</v>
      </c>
      <c r="S363" s="31" t="s">
        <v>34</v>
      </c>
      <c r="T363" s="31"/>
      <c r="U363" s="169"/>
      <c r="V363" s="150" t="s">
        <v>2398</v>
      </c>
      <c r="W363" s="141" t="str" cm="1">
        <f t="array" ref="W363">IF(SUM(LEN(B363:V363))=0,"",IF(OR(OR(ISBLANK(F363),SUM(LEN(C363),LEN(D363))=0),AND(NOT(E363="Unknown"),ISBLANK(J363)),AND(NOT(O363="Unknown"),ISBLANK(R363))),"Missing Information", INDEX(Table15[Entire Service Line Classification], MATCH(SUMIFS(Table15[Unique ID],Table15[System-Owned Portion],E363,Table15[If Material Anything Other than "Lead" in Column E,Was Material Ever Previously Lead?],G363,Table15[Customer-Owned Portion],O363),Table15[Unique ID],0),0)))</f>
        <v>Non-lead</v>
      </c>
      <c r="X363"/>
    </row>
    <row r="364" spans="2:24" ht="90" x14ac:dyDescent="0.25">
      <c r="B364" s="146" t="s">
        <v>2399</v>
      </c>
      <c r="C364" s="31" t="s">
        <v>2400</v>
      </c>
      <c r="D364" s="31" t="s">
        <v>2401</v>
      </c>
      <c r="E364" s="44" t="s">
        <v>43</v>
      </c>
      <c r="F364" s="43" t="s">
        <v>34</v>
      </c>
      <c r="G364" s="84" t="s">
        <v>34</v>
      </c>
      <c r="H364" s="31" t="s">
        <v>2396</v>
      </c>
      <c r="I364" s="205">
        <v>1</v>
      </c>
      <c r="J364" s="84" t="s">
        <v>188</v>
      </c>
      <c r="K364" s="31" t="s">
        <v>34</v>
      </c>
      <c r="L364" s="31"/>
      <c r="M364" s="169"/>
      <c r="N364" s="148" t="s">
        <v>2402</v>
      </c>
      <c r="O364" s="44" t="s">
        <v>52</v>
      </c>
      <c r="P364" s="43" t="s">
        <v>1518</v>
      </c>
      <c r="Q364" s="205"/>
      <c r="R364" s="84" t="s">
        <v>188</v>
      </c>
      <c r="S364" s="31" t="s">
        <v>34</v>
      </c>
      <c r="T364" s="31"/>
      <c r="U364" s="169"/>
      <c r="V364" s="150" t="s">
        <v>2398</v>
      </c>
      <c r="W364" s="141" t="str" cm="1">
        <f t="array" ref="W364">IF(SUM(LEN(B364:V364))=0,"",IF(OR(OR(ISBLANK(F364),SUM(LEN(C364),LEN(D364))=0),AND(NOT(E364="Unknown"),ISBLANK(J364)),AND(NOT(O364="Unknown"),ISBLANK(R364))),"Missing Information", INDEX(Table15[Entire Service Line Classification], MATCH(SUMIFS(Table15[Unique ID],Table15[System-Owned Portion],E364,Table15[If Material Anything Other than "Lead" in Column E,Was Material Ever Previously Lead?],G364,Table15[Customer-Owned Portion],O364),Table15[Unique ID],0),0)))</f>
        <v>Non-lead</v>
      </c>
      <c r="X364"/>
    </row>
    <row r="365" spans="2:24" ht="210" x14ac:dyDescent="0.25">
      <c r="B365" s="146" t="s">
        <v>4405</v>
      </c>
      <c r="C365" s="31" t="s">
        <v>4406</v>
      </c>
      <c r="D365" s="31" t="s">
        <v>4407</v>
      </c>
      <c r="E365" s="44" t="s">
        <v>52</v>
      </c>
      <c r="F365" s="43" t="s">
        <v>34</v>
      </c>
      <c r="G365" s="84" t="s">
        <v>34</v>
      </c>
      <c r="H365" s="31"/>
      <c r="I365" s="205"/>
      <c r="J365" s="84" t="s">
        <v>105</v>
      </c>
      <c r="K365" s="31" t="s">
        <v>34</v>
      </c>
      <c r="L365" s="31"/>
      <c r="M365" s="169"/>
      <c r="N365" s="148" t="s">
        <v>3434</v>
      </c>
      <c r="O365" s="44" t="s">
        <v>52</v>
      </c>
      <c r="P365" s="43"/>
      <c r="Q365" s="205"/>
      <c r="R365" s="84" t="s">
        <v>105</v>
      </c>
      <c r="S365" s="31" t="s">
        <v>34</v>
      </c>
      <c r="T365" s="31"/>
      <c r="U365" s="169"/>
      <c r="V365" s="150" t="s">
        <v>3434</v>
      </c>
      <c r="W365" s="141" t="str" cm="1">
        <f t="array" ref="W365">IF(SUM(LEN(B365:V365))=0,"",IF(OR(OR(ISBLANK(F365),SUM(LEN(C365),LEN(D365))=0),AND(NOT(E365="Unknown"),ISBLANK(J365)),AND(NOT(O365="Unknown"),ISBLANK(R365))),"Missing Information", INDEX(Table15[Entire Service Line Classification], MATCH(SUMIFS(Table15[Unique ID],Table15[System-Owned Portion],E365,Table15[If Material Anything Other than "Lead" in Column E,Was Material Ever Previously Lead?],G365,Table15[Customer-Owned Portion],O365),Table15[Unique ID],0),0)))</f>
        <v>Non-lead</v>
      </c>
      <c r="X365"/>
    </row>
    <row r="366" spans="2:24" ht="225" x14ac:dyDescent="0.25">
      <c r="B366" s="146" t="s">
        <v>4408</v>
      </c>
      <c r="C366" s="31" t="s">
        <v>4409</v>
      </c>
      <c r="D366" s="31" t="s">
        <v>4410</v>
      </c>
      <c r="E366" s="44" t="s">
        <v>52</v>
      </c>
      <c r="F366" s="43" t="s">
        <v>34</v>
      </c>
      <c r="G366" s="84" t="s">
        <v>34</v>
      </c>
      <c r="H366" s="31"/>
      <c r="I366" s="205"/>
      <c r="J366" s="84" t="s">
        <v>105</v>
      </c>
      <c r="K366" s="31" t="s">
        <v>34</v>
      </c>
      <c r="L366" s="31"/>
      <c r="M366" s="169"/>
      <c r="N366" s="148" t="s">
        <v>3366</v>
      </c>
      <c r="O366" s="44" t="s">
        <v>52</v>
      </c>
      <c r="P366" s="43"/>
      <c r="Q366" s="205"/>
      <c r="R366" s="84" t="s">
        <v>105</v>
      </c>
      <c r="S366" s="31" t="s">
        <v>34</v>
      </c>
      <c r="T366" s="31"/>
      <c r="U366" s="169"/>
      <c r="V366" s="150" t="s">
        <v>3366</v>
      </c>
      <c r="W366" s="141" t="str" cm="1">
        <f t="array" ref="W366">IF(SUM(LEN(B366:V366))=0,"",IF(OR(OR(ISBLANK(F366),SUM(LEN(C366),LEN(D366))=0),AND(NOT(E366="Unknown"),ISBLANK(J366)),AND(NOT(O366="Unknown"),ISBLANK(R366))),"Missing Information", INDEX(Table15[Entire Service Line Classification], MATCH(SUMIFS(Table15[Unique ID],Table15[System-Owned Portion],E366,Table15[If Material Anything Other than "Lead" in Column E,Was Material Ever Previously Lead?],G366,Table15[Customer-Owned Portion],O366),Table15[Unique ID],0),0)))</f>
        <v>Non-lead</v>
      </c>
      <c r="X366"/>
    </row>
    <row r="367" spans="2:24" ht="195" x14ac:dyDescent="0.25">
      <c r="B367" s="146" t="s">
        <v>4411</v>
      </c>
      <c r="C367" s="31" t="s">
        <v>4412</v>
      </c>
      <c r="D367" s="31" t="s">
        <v>4413</v>
      </c>
      <c r="E367" s="44" t="s">
        <v>52</v>
      </c>
      <c r="F367" s="43" t="s">
        <v>34</v>
      </c>
      <c r="G367" s="84" t="s">
        <v>34</v>
      </c>
      <c r="H367" s="31"/>
      <c r="I367" s="205"/>
      <c r="J367" s="84" t="s">
        <v>105</v>
      </c>
      <c r="K367" s="31" t="s">
        <v>34</v>
      </c>
      <c r="L367" s="31"/>
      <c r="M367" s="169"/>
      <c r="N367" s="148" t="s">
        <v>3325</v>
      </c>
      <c r="O367" s="44" t="s">
        <v>52</v>
      </c>
      <c r="P367" s="43"/>
      <c r="Q367" s="205"/>
      <c r="R367" s="84" t="s">
        <v>105</v>
      </c>
      <c r="S367" s="31" t="s">
        <v>34</v>
      </c>
      <c r="T367" s="31"/>
      <c r="U367" s="169"/>
      <c r="V367" s="150" t="s">
        <v>3325</v>
      </c>
      <c r="W367" s="141" t="str" cm="1">
        <f t="array" ref="W367">IF(SUM(LEN(B367:V367))=0,"",IF(OR(OR(ISBLANK(F367),SUM(LEN(C367),LEN(D367))=0),AND(NOT(E367="Unknown"),ISBLANK(J367)),AND(NOT(O367="Unknown"),ISBLANK(R367))),"Missing Information", INDEX(Table15[Entire Service Line Classification], MATCH(SUMIFS(Table15[Unique ID],Table15[System-Owned Portion],E367,Table15[If Material Anything Other than "Lead" in Column E,Was Material Ever Previously Lead?],G367,Table15[Customer-Owned Portion],O367),Table15[Unique ID],0),0)))</f>
        <v>Non-lead</v>
      </c>
      <c r="X367"/>
    </row>
    <row r="368" spans="2:24" ht="75" x14ac:dyDescent="0.25">
      <c r="B368" s="146" t="s">
        <v>4414</v>
      </c>
      <c r="C368" s="31" t="s">
        <v>4415</v>
      </c>
      <c r="D368" s="31" t="s">
        <v>4416</v>
      </c>
      <c r="E368" s="44" t="s">
        <v>43</v>
      </c>
      <c r="F368" s="43" t="s">
        <v>34</v>
      </c>
      <c r="G368" s="84" t="s">
        <v>34</v>
      </c>
      <c r="H368" s="31"/>
      <c r="I368" s="205"/>
      <c r="J368" s="84" t="s">
        <v>106</v>
      </c>
      <c r="K368" s="31" t="s">
        <v>36</v>
      </c>
      <c r="L368" s="31" t="s">
        <v>95</v>
      </c>
      <c r="M368" s="169" t="s">
        <v>3282</v>
      </c>
      <c r="N368" s="148" t="s">
        <v>4120</v>
      </c>
      <c r="O368" s="44" t="s">
        <v>43</v>
      </c>
      <c r="P368" s="43"/>
      <c r="Q368" s="205"/>
      <c r="R368" s="84" t="s">
        <v>106</v>
      </c>
      <c r="S368" s="31" t="s">
        <v>36</v>
      </c>
      <c r="T368" s="31" t="s">
        <v>95</v>
      </c>
      <c r="U368" s="169" t="s">
        <v>3282</v>
      </c>
      <c r="V368" s="150" t="s">
        <v>4120</v>
      </c>
      <c r="W368" s="141" t="str" cm="1">
        <f t="array" ref="W368">IF(SUM(LEN(B368:V368))=0,"",IF(OR(OR(ISBLANK(F368),SUM(LEN(C368),LEN(D368))=0),AND(NOT(E368="Unknown"),ISBLANK(J368)),AND(NOT(O368="Unknown"),ISBLANK(R368))),"Missing Information", INDEX(Table15[Entire Service Line Classification], MATCH(SUMIFS(Table15[Unique ID],Table15[System-Owned Portion],E368,Table15[If Material Anything Other than "Lead" in Column E,Was Material Ever Previously Lead?],G368,Table15[Customer-Owned Portion],O368),Table15[Unique ID],0),0)))</f>
        <v>Non-lead</v>
      </c>
      <c r="X368"/>
    </row>
    <row r="369" spans="2:24" ht="75" x14ac:dyDescent="0.25">
      <c r="B369" s="146" t="s">
        <v>4417</v>
      </c>
      <c r="C369" s="31" t="s">
        <v>4418</v>
      </c>
      <c r="D369" s="31" t="s">
        <v>4419</v>
      </c>
      <c r="E369" s="44" t="s">
        <v>35</v>
      </c>
      <c r="F369" s="43" t="s">
        <v>34</v>
      </c>
      <c r="G369" s="84" t="s">
        <v>34</v>
      </c>
      <c r="H369" s="31"/>
      <c r="I369" s="205"/>
      <c r="J369" s="84" t="s">
        <v>106</v>
      </c>
      <c r="K369" s="31" t="s">
        <v>36</v>
      </c>
      <c r="L369" s="31" t="s">
        <v>95</v>
      </c>
      <c r="M369" s="169" t="s">
        <v>3282</v>
      </c>
      <c r="N369" s="148" t="s">
        <v>4420</v>
      </c>
      <c r="O369" s="44" t="s">
        <v>43</v>
      </c>
      <c r="P369" s="43"/>
      <c r="Q369" s="205"/>
      <c r="R369" s="84" t="s">
        <v>106</v>
      </c>
      <c r="S369" s="31" t="s">
        <v>36</v>
      </c>
      <c r="T369" s="31" t="s">
        <v>95</v>
      </c>
      <c r="U369" s="169" t="s">
        <v>3282</v>
      </c>
      <c r="V369" s="150" t="s">
        <v>4421</v>
      </c>
      <c r="W369" s="141" t="str" cm="1">
        <f t="array" ref="W369">IF(SUM(LEN(B369:V369))=0,"",IF(OR(OR(ISBLANK(F369),SUM(LEN(C369),LEN(D369))=0),AND(NOT(E369="Unknown"),ISBLANK(J369)),AND(NOT(O369="Unknown"),ISBLANK(R369))),"Missing Information", INDEX(Table15[Entire Service Line Classification], MATCH(SUMIFS(Table15[Unique ID],Table15[System-Owned Portion],E369,Table15[If Material Anything Other than "Lead" in Column E,Was Material Ever Previously Lead?],G369,Table15[Customer-Owned Portion],O369),Table15[Unique ID],0),0)))</f>
        <v>Non-lead</v>
      </c>
      <c r="X369"/>
    </row>
    <row r="370" spans="2:24" ht="75" x14ac:dyDescent="0.25">
      <c r="B370" s="146" t="s">
        <v>4422</v>
      </c>
      <c r="C370" s="31" t="s">
        <v>4423</v>
      </c>
      <c r="D370" s="31" t="s">
        <v>4424</v>
      </c>
      <c r="E370" s="44" t="s">
        <v>43</v>
      </c>
      <c r="F370" s="43" t="s">
        <v>34</v>
      </c>
      <c r="G370" s="84" t="s">
        <v>34</v>
      </c>
      <c r="H370" s="31"/>
      <c r="I370" s="205"/>
      <c r="J370" s="84" t="s">
        <v>106</v>
      </c>
      <c r="K370" s="31" t="s">
        <v>36</v>
      </c>
      <c r="L370" s="31" t="s">
        <v>95</v>
      </c>
      <c r="M370" s="169" t="s">
        <v>4425</v>
      </c>
      <c r="N370" s="148" t="s">
        <v>4426</v>
      </c>
      <c r="O370" s="44" t="s">
        <v>43</v>
      </c>
      <c r="P370" s="43"/>
      <c r="Q370" s="205"/>
      <c r="R370" s="84" t="s">
        <v>106</v>
      </c>
      <c r="S370" s="31" t="s">
        <v>36</v>
      </c>
      <c r="T370" s="31" t="s">
        <v>95</v>
      </c>
      <c r="U370" s="169" t="s">
        <v>4425</v>
      </c>
      <c r="V370" s="150" t="s">
        <v>4426</v>
      </c>
      <c r="W370" s="141" t="str" cm="1">
        <f t="array" ref="W370">IF(SUM(LEN(B370:V370))=0,"",IF(OR(OR(ISBLANK(F370),SUM(LEN(C370),LEN(D370))=0),AND(NOT(E370="Unknown"),ISBLANK(J370)),AND(NOT(O370="Unknown"),ISBLANK(R370))),"Missing Information", INDEX(Table15[Entire Service Line Classification], MATCH(SUMIFS(Table15[Unique ID],Table15[System-Owned Portion],E370,Table15[If Material Anything Other than "Lead" in Column E,Was Material Ever Previously Lead?],G370,Table15[Customer-Owned Portion],O370),Table15[Unique ID],0),0)))</f>
        <v>Non-lead</v>
      </c>
      <c r="X370"/>
    </row>
    <row r="371" spans="2:24" ht="225" x14ac:dyDescent="0.25">
      <c r="B371" s="146" t="s">
        <v>4427</v>
      </c>
      <c r="C371" s="31" t="s">
        <v>4428</v>
      </c>
      <c r="D371" s="31" t="s">
        <v>4429</v>
      </c>
      <c r="E371" s="44" t="s">
        <v>52</v>
      </c>
      <c r="F371" s="43" t="s">
        <v>34</v>
      </c>
      <c r="G371" s="84" t="s">
        <v>34</v>
      </c>
      <c r="H371" s="31"/>
      <c r="I371" s="205"/>
      <c r="J371" s="84" t="s">
        <v>105</v>
      </c>
      <c r="K371" s="31" t="s">
        <v>34</v>
      </c>
      <c r="L371" s="31"/>
      <c r="M371" s="169"/>
      <c r="N371" s="148" t="s">
        <v>3366</v>
      </c>
      <c r="O371" s="44" t="s">
        <v>52</v>
      </c>
      <c r="P371" s="43"/>
      <c r="Q371" s="205"/>
      <c r="R371" s="84" t="s">
        <v>105</v>
      </c>
      <c r="S371" s="31" t="s">
        <v>34</v>
      </c>
      <c r="T371" s="31"/>
      <c r="U371" s="169"/>
      <c r="V371" s="150" t="s">
        <v>3366</v>
      </c>
      <c r="W371" s="141" t="str" cm="1">
        <f t="array" ref="W371">IF(SUM(LEN(B371:V371))=0,"",IF(OR(OR(ISBLANK(F371),SUM(LEN(C371),LEN(D371))=0),AND(NOT(E371="Unknown"),ISBLANK(J371)),AND(NOT(O371="Unknown"),ISBLANK(R371))),"Missing Information", INDEX(Table15[Entire Service Line Classification], MATCH(SUMIFS(Table15[Unique ID],Table15[System-Owned Portion],E371,Table15[If Material Anything Other than "Lead" in Column E,Was Material Ever Previously Lead?],G371,Table15[Customer-Owned Portion],O371),Table15[Unique ID],0),0)))</f>
        <v>Non-lead</v>
      </c>
      <c r="X371"/>
    </row>
    <row r="372" spans="2:24" ht="75" x14ac:dyDescent="0.25">
      <c r="B372" s="146" t="s">
        <v>4430</v>
      </c>
      <c r="C372" s="31" t="s">
        <v>4431</v>
      </c>
      <c r="D372" s="31" t="s">
        <v>4432</v>
      </c>
      <c r="E372" s="44" t="s">
        <v>43</v>
      </c>
      <c r="F372" s="43" t="s">
        <v>34</v>
      </c>
      <c r="G372" s="84" t="s">
        <v>34</v>
      </c>
      <c r="H372" s="31"/>
      <c r="I372" s="205"/>
      <c r="J372" s="84" t="s">
        <v>106</v>
      </c>
      <c r="K372" s="31" t="s">
        <v>36</v>
      </c>
      <c r="L372" s="31" t="s">
        <v>95</v>
      </c>
      <c r="M372" s="169" t="s">
        <v>4425</v>
      </c>
      <c r="N372" s="148" t="s">
        <v>4433</v>
      </c>
      <c r="O372" s="44" t="s">
        <v>35</v>
      </c>
      <c r="P372" s="43"/>
      <c r="Q372" s="205"/>
      <c r="R372" s="84" t="s">
        <v>106</v>
      </c>
      <c r="S372" s="31" t="s">
        <v>36</v>
      </c>
      <c r="T372" s="31" t="s">
        <v>95</v>
      </c>
      <c r="U372" s="169" t="s">
        <v>4425</v>
      </c>
      <c r="V372" s="150" t="s">
        <v>4434</v>
      </c>
      <c r="W372" s="141" t="str" cm="1">
        <f t="array" ref="W372">IF(SUM(LEN(B372:V372))=0,"",IF(OR(OR(ISBLANK(F372),SUM(LEN(C372),LEN(D372))=0),AND(NOT(E372="Unknown"),ISBLANK(J372)),AND(NOT(O372="Unknown"),ISBLANK(R372))),"Missing Information", INDEX(Table15[Entire Service Line Classification], MATCH(SUMIFS(Table15[Unique ID],Table15[System-Owned Portion],E372,Table15[If Material Anything Other than "Lead" in Column E,Was Material Ever Previously Lead?],G372,Table15[Customer-Owned Portion],O372),Table15[Unique ID],0),0)))</f>
        <v>Non-lead</v>
      </c>
      <c r="X372"/>
    </row>
    <row r="373" spans="2:24" ht="195" x14ac:dyDescent="0.25">
      <c r="B373" s="146" t="s">
        <v>4435</v>
      </c>
      <c r="C373" s="31" t="s">
        <v>4436</v>
      </c>
      <c r="D373" s="31" t="s">
        <v>4437</v>
      </c>
      <c r="E373" s="44" t="s">
        <v>52</v>
      </c>
      <c r="F373" s="43" t="s">
        <v>34</v>
      </c>
      <c r="G373" s="84" t="s">
        <v>34</v>
      </c>
      <c r="H373" s="31"/>
      <c r="I373" s="205"/>
      <c r="J373" s="84" t="s">
        <v>105</v>
      </c>
      <c r="K373" s="31" t="s">
        <v>34</v>
      </c>
      <c r="L373" s="31"/>
      <c r="M373" s="169"/>
      <c r="N373" s="148" t="s">
        <v>3325</v>
      </c>
      <c r="O373" s="44" t="s">
        <v>52</v>
      </c>
      <c r="P373" s="43"/>
      <c r="Q373" s="205"/>
      <c r="R373" s="84" t="s">
        <v>105</v>
      </c>
      <c r="S373" s="31" t="s">
        <v>34</v>
      </c>
      <c r="T373" s="31"/>
      <c r="U373" s="169"/>
      <c r="V373" s="150" t="s">
        <v>3325</v>
      </c>
      <c r="W373" s="141" t="str" cm="1">
        <f t="array" ref="W373">IF(SUM(LEN(B373:V373))=0,"",IF(OR(OR(ISBLANK(F373),SUM(LEN(C373),LEN(D373))=0),AND(NOT(E373="Unknown"),ISBLANK(J373)),AND(NOT(O373="Unknown"),ISBLANK(R373))),"Missing Information", INDEX(Table15[Entire Service Line Classification], MATCH(SUMIFS(Table15[Unique ID],Table15[System-Owned Portion],E373,Table15[If Material Anything Other than "Lead" in Column E,Was Material Ever Previously Lead?],G373,Table15[Customer-Owned Portion],O373),Table15[Unique ID],0),0)))</f>
        <v>Non-lead</v>
      </c>
      <c r="X373"/>
    </row>
    <row r="374" spans="2:24" ht="225" x14ac:dyDescent="0.25">
      <c r="B374" s="146" t="s">
        <v>4438</v>
      </c>
      <c r="C374" s="31" t="s">
        <v>4439</v>
      </c>
      <c r="D374" s="31" t="s">
        <v>4440</v>
      </c>
      <c r="E374" s="44" t="s">
        <v>52</v>
      </c>
      <c r="F374" s="43" t="s">
        <v>34</v>
      </c>
      <c r="G374" s="84" t="s">
        <v>34</v>
      </c>
      <c r="H374" s="31"/>
      <c r="I374" s="205"/>
      <c r="J374" s="84" t="s">
        <v>105</v>
      </c>
      <c r="K374" s="31" t="s">
        <v>34</v>
      </c>
      <c r="L374" s="31"/>
      <c r="M374" s="169"/>
      <c r="N374" s="148" t="s">
        <v>3366</v>
      </c>
      <c r="O374" s="44" t="s">
        <v>52</v>
      </c>
      <c r="P374" s="43"/>
      <c r="Q374" s="205"/>
      <c r="R374" s="84" t="s">
        <v>105</v>
      </c>
      <c r="S374" s="31" t="s">
        <v>34</v>
      </c>
      <c r="T374" s="31"/>
      <c r="U374" s="169"/>
      <c r="V374" s="150" t="s">
        <v>3366</v>
      </c>
      <c r="W374" s="141" t="str" cm="1">
        <f t="array" ref="W374">IF(SUM(LEN(B374:V374))=0,"",IF(OR(OR(ISBLANK(F374),SUM(LEN(C374),LEN(D374))=0),AND(NOT(E374="Unknown"),ISBLANK(J374)),AND(NOT(O374="Unknown"),ISBLANK(R374))),"Missing Information", INDEX(Table15[Entire Service Line Classification], MATCH(SUMIFS(Table15[Unique ID],Table15[System-Owned Portion],E374,Table15[If Material Anything Other than "Lead" in Column E,Was Material Ever Previously Lead?],G374,Table15[Customer-Owned Portion],O374),Table15[Unique ID],0),0)))</f>
        <v>Non-lead</v>
      </c>
      <c r="X374"/>
    </row>
    <row r="375" spans="2:24" ht="195" x14ac:dyDescent="0.25">
      <c r="B375" s="146" t="s">
        <v>4441</v>
      </c>
      <c r="C375" s="31" t="s">
        <v>4442</v>
      </c>
      <c r="D375" s="31" t="s">
        <v>4443</v>
      </c>
      <c r="E375" s="44" t="s">
        <v>52</v>
      </c>
      <c r="F375" s="43" t="s">
        <v>34</v>
      </c>
      <c r="G375" s="84" t="s">
        <v>34</v>
      </c>
      <c r="H375" s="31"/>
      <c r="I375" s="205"/>
      <c r="J375" s="84" t="s">
        <v>105</v>
      </c>
      <c r="K375" s="31" t="s">
        <v>34</v>
      </c>
      <c r="L375" s="31"/>
      <c r="M375" s="169"/>
      <c r="N375" s="148" t="s">
        <v>3325</v>
      </c>
      <c r="O375" s="44" t="s">
        <v>52</v>
      </c>
      <c r="P375" s="43"/>
      <c r="Q375" s="205"/>
      <c r="R375" s="84" t="s">
        <v>105</v>
      </c>
      <c r="S375" s="31" t="s">
        <v>34</v>
      </c>
      <c r="T375" s="31"/>
      <c r="U375" s="169"/>
      <c r="V375" s="150" t="s">
        <v>3325</v>
      </c>
      <c r="W375" s="141" t="str" cm="1">
        <f t="array" ref="W375">IF(SUM(LEN(B375:V375))=0,"",IF(OR(OR(ISBLANK(F375),SUM(LEN(C375),LEN(D375))=0),AND(NOT(E375="Unknown"),ISBLANK(J375)),AND(NOT(O375="Unknown"),ISBLANK(R375))),"Missing Information", INDEX(Table15[Entire Service Line Classification], MATCH(SUMIFS(Table15[Unique ID],Table15[System-Owned Portion],E375,Table15[If Material Anything Other than "Lead" in Column E,Was Material Ever Previously Lead?],G375,Table15[Customer-Owned Portion],O375),Table15[Unique ID],0),0)))</f>
        <v>Non-lead</v>
      </c>
      <c r="X375"/>
    </row>
    <row r="376" spans="2:24" ht="225" x14ac:dyDescent="0.25">
      <c r="B376" s="146" t="s">
        <v>4444</v>
      </c>
      <c r="C376" s="31" t="s">
        <v>4445</v>
      </c>
      <c r="D376" s="31" t="s">
        <v>4446</v>
      </c>
      <c r="E376" s="44" t="s">
        <v>52</v>
      </c>
      <c r="F376" s="43" t="s">
        <v>34</v>
      </c>
      <c r="G376" s="84" t="s">
        <v>34</v>
      </c>
      <c r="H376" s="31"/>
      <c r="I376" s="205"/>
      <c r="J376" s="84" t="s">
        <v>105</v>
      </c>
      <c r="K376" s="31" t="s">
        <v>34</v>
      </c>
      <c r="L376" s="31"/>
      <c r="M376" s="169"/>
      <c r="N376" s="148" t="s">
        <v>3366</v>
      </c>
      <c r="O376" s="44" t="s">
        <v>52</v>
      </c>
      <c r="P376" s="43"/>
      <c r="Q376" s="205"/>
      <c r="R376" s="84" t="s">
        <v>105</v>
      </c>
      <c r="S376" s="31" t="s">
        <v>34</v>
      </c>
      <c r="T376" s="31"/>
      <c r="U376" s="169"/>
      <c r="V376" s="150" t="s">
        <v>3366</v>
      </c>
      <c r="W376" s="141" t="str" cm="1">
        <f t="array" ref="W376">IF(SUM(LEN(B376:V376))=0,"",IF(OR(OR(ISBLANK(F376),SUM(LEN(C376),LEN(D376))=0),AND(NOT(E376="Unknown"),ISBLANK(J376)),AND(NOT(O376="Unknown"),ISBLANK(R376))),"Missing Information", INDEX(Table15[Entire Service Line Classification], MATCH(SUMIFS(Table15[Unique ID],Table15[System-Owned Portion],E376,Table15[If Material Anything Other than "Lead" in Column E,Was Material Ever Previously Lead?],G376,Table15[Customer-Owned Portion],O376),Table15[Unique ID],0),0)))</f>
        <v>Non-lead</v>
      </c>
      <c r="X376"/>
    </row>
    <row r="377" spans="2:24" ht="225" x14ac:dyDescent="0.25">
      <c r="B377" s="146" t="s">
        <v>4447</v>
      </c>
      <c r="C377" s="31" t="s">
        <v>4448</v>
      </c>
      <c r="D377" s="31" t="s">
        <v>4449</v>
      </c>
      <c r="E377" s="44" t="s">
        <v>52</v>
      </c>
      <c r="F377" s="43" t="s">
        <v>34</v>
      </c>
      <c r="G377" s="84" t="s">
        <v>34</v>
      </c>
      <c r="H377" s="31"/>
      <c r="I377" s="205"/>
      <c r="J377" s="84" t="s">
        <v>3268</v>
      </c>
      <c r="K377" s="31" t="s">
        <v>34</v>
      </c>
      <c r="L377" s="31"/>
      <c r="M377" s="169"/>
      <c r="N377" s="148" t="s">
        <v>3269</v>
      </c>
      <c r="O377" s="44" t="s">
        <v>52</v>
      </c>
      <c r="P377" s="43"/>
      <c r="Q377" s="205"/>
      <c r="R377" s="84" t="s">
        <v>3268</v>
      </c>
      <c r="S377" s="31" t="s">
        <v>34</v>
      </c>
      <c r="T377" s="31"/>
      <c r="U377" s="169"/>
      <c r="V377" s="150" t="s">
        <v>3269</v>
      </c>
      <c r="W377" s="141" t="str" cm="1">
        <f t="array" ref="W377">IF(SUM(LEN(B377:V377))=0,"",IF(OR(OR(ISBLANK(F377),SUM(LEN(C377),LEN(D377))=0),AND(NOT(E377="Unknown"),ISBLANK(J377)),AND(NOT(O377="Unknown"),ISBLANK(R377))),"Missing Information", INDEX(Table15[Entire Service Line Classification], MATCH(SUMIFS(Table15[Unique ID],Table15[System-Owned Portion],E377,Table15[If Material Anything Other than "Lead" in Column E,Was Material Ever Previously Lead?],G377,Table15[Customer-Owned Portion],O377),Table15[Unique ID],0),0)))</f>
        <v>Non-lead</v>
      </c>
      <c r="X377"/>
    </row>
    <row r="378" spans="2:24" ht="180" x14ac:dyDescent="0.25">
      <c r="B378" s="146" t="s">
        <v>4450</v>
      </c>
      <c r="C378" s="31" t="s">
        <v>4451</v>
      </c>
      <c r="D378" s="31" t="s">
        <v>4452</v>
      </c>
      <c r="E378" s="44" t="s">
        <v>52</v>
      </c>
      <c r="F378" s="43" t="s">
        <v>34</v>
      </c>
      <c r="G378" s="84" t="s">
        <v>34</v>
      </c>
      <c r="H378" s="31"/>
      <c r="I378" s="205"/>
      <c r="J378" s="84" t="s">
        <v>105</v>
      </c>
      <c r="K378" s="31" t="s">
        <v>34</v>
      </c>
      <c r="L378" s="31"/>
      <c r="M378" s="169"/>
      <c r="N378" s="148" t="s">
        <v>3332</v>
      </c>
      <c r="O378" s="44" t="s">
        <v>52</v>
      </c>
      <c r="P378" s="43"/>
      <c r="Q378" s="205"/>
      <c r="R378" s="84" t="s">
        <v>105</v>
      </c>
      <c r="S378" s="31" t="s">
        <v>34</v>
      </c>
      <c r="T378" s="31"/>
      <c r="U378" s="169"/>
      <c r="V378" s="150" t="s">
        <v>3332</v>
      </c>
      <c r="W378" s="141" t="str" cm="1">
        <f t="array" ref="W378">IF(SUM(LEN(B378:V378))=0,"",IF(OR(OR(ISBLANK(F378),SUM(LEN(C378),LEN(D378))=0),AND(NOT(E378="Unknown"),ISBLANK(J378)),AND(NOT(O378="Unknown"),ISBLANK(R378))),"Missing Information", INDEX(Table15[Entire Service Line Classification], MATCH(SUMIFS(Table15[Unique ID],Table15[System-Owned Portion],E378,Table15[If Material Anything Other than "Lead" in Column E,Was Material Ever Previously Lead?],G378,Table15[Customer-Owned Portion],O378),Table15[Unique ID],0),0)))</f>
        <v>Non-lead</v>
      </c>
      <c r="X378"/>
    </row>
    <row r="379" spans="2:24" ht="75" x14ac:dyDescent="0.25">
      <c r="B379" s="146" t="s">
        <v>4453</v>
      </c>
      <c r="C379" s="31" t="s">
        <v>4454</v>
      </c>
      <c r="D379" s="31" t="s">
        <v>4455</v>
      </c>
      <c r="E379" s="44" t="s">
        <v>43</v>
      </c>
      <c r="F379" s="43" t="s">
        <v>34</v>
      </c>
      <c r="G379" s="84" t="s">
        <v>34</v>
      </c>
      <c r="H379" s="31"/>
      <c r="I379" s="205"/>
      <c r="J379" s="84" t="s">
        <v>106</v>
      </c>
      <c r="K379" s="31" t="s">
        <v>36</v>
      </c>
      <c r="L379" s="31" t="s">
        <v>95</v>
      </c>
      <c r="M379" s="169" t="s">
        <v>3987</v>
      </c>
      <c r="N379" s="148" t="s">
        <v>4456</v>
      </c>
      <c r="O379" s="44" t="s">
        <v>35</v>
      </c>
      <c r="P379" s="43"/>
      <c r="Q379" s="205"/>
      <c r="R379" s="84" t="s">
        <v>106</v>
      </c>
      <c r="S379" s="31" t="s">
        <v>36</v>
      </c>
      <c r="T379" s="31" t="s">
        <v>95</v>
      </c>
      <c r="U379" s="169" t="s">
        <v>3987</v>
      </c>
      <c r="V379" s="150" t="s">
        <v>4457</v>
      </c>
      <c r="W379" s="141" t="str" cm="1">
        <f t="array" ref="W379">IF(SUM(LEN(B379:V379))=0,"",IF(OR(OR(ISBLANK(F379),SUM(LEN(C379),LEN(D379))=0),AND(NOT(E379="Unknown"),ISBLANK(J379)),AND(NOT(O379="Unknown"),ISBLANK(R379))),"Missing Information", INDEX(Table15[Entire Service Line Classification], MATCH(SUMIFS(Table15[Unique ID],Table15[System-Owned Portion],E379,Table15[If Material Anything Other than "Lead" in Column E,Was Material Ever Previously Lead?],G379,Table15[Customer-Owned Portion],O379),Table15[Unique ID],0),0)))</f>
        <v>Non-lead</v>
      </c>
      <c r="X379"/>
    </row>
    <row r="380" spans="2:24" ht="225" x14ac:dyDescent="0.25">
      <c r="B380" s="146" t="s">
        <v>4458</v>
      </c>
      <c r="C380" s="31" t="s">
        <v>4459</v>
      </c>
      <c r="D380" s="31" t="s">
        <v>4460</v>
      </c>
      <c r="E380" s="44" t="s">
        <v>52</v>
      </c>
      <c r="F380" s="43" t="s">
        <v>34</v>
      </c>
      <c r="G380" s="84" t="s">
        <v>34</v>
      </c>
      <c r="H380" s="31"/>
      <c r="I380" s="205"/>
      <c r="J380" s="84" t="s">
        <v>3268</v>
      </c>
      <c r="K380" s="31" t="s">
        <v>34</v>
      </c>
      <c r="L380" s="31"/>
      <c r="M380" s="169"/>
      <c r="N380" s="148" t="s">
        <v>3269</v>
      </c>
      <c r="O380" s="44" t="s">
        <v>52</v>
      </c>
      <c r="P380" s="43"/>
      <c r="Q380" s="205"/>
      <c r="R380" s="84" t="s">
        <v>3268</v>
      </c>
      <c r="S380" s="31" t="s">
        <v>34</v>
      </c>
      <c r="T380" s="31"/>
      <c r="U380" s="169"/>
      <c r="V380" s="150" t="s">
        <v>3269</v>
      </c>
      <c r="W380" s="141" t="str" cm="1">
        <f t="array" ref="W380">IF(SUM(LEN(B380:V380))=0,"",IF(OR(OR(ISBLANK(F380),SUM(LEN(C380),LEN(D380))=0),AND(NOT(E380="Unknown"),ISBLANK(J380)),AND(NOT(O380="Unknown"),ISBLANK(R380))),"Missing Information", INDEX(Table15[Entire Service Line Classification], MATCH(SUMIFS(Table15[Unique ID],Table15[System-Owned Portion],E380,Table15[If Material Anything Other than "Lead" in Column E,Was Material Ever Previously Lead?],G380,Table15[Customer-Owned Portion],O380),Table15[Unique ID],0),0)))</f>
        <v>Non-lead</v>
      </c>
      <c r="X380"/>
    </row>
    <row r="381" spans="2:24" ht="75" x14ac:dyDescent="0.25">
      <c r="B381" s="146" t="s">
        <v>4461</v>
      </c>
      <c r="C381" s="31" t="s">
        <v>4462</v>
      </c>
      <c r="D381" s="31" t="s">
        <v>4463</v>
      </c>
      <c r="E381" s="44" t="s">
        <v>43</v>
      </c>
      <c r="F381" s="43" t="s">
        <v>34</v>
      </c>
      <c r="G381" s="84" t="s">
        <v>34</v>
      </c>
      <c r="H381" s="31"/>
      <c r="I381" s="205"/>
      <c r="J381" s="84" t="s">
        <v>106</v>
      </c>
      <c r="K381" s="31" t="s">
        <v>36</v>
      </c>
      <c r="L381" s="31" t="s">
        <v>95</v>
      </c>
      <c r="M381" s="169" t="s">
        <v>3524</v>
      </c>
      <c r="N381" s="148" t="s">
        <v>4263</v>
      </c>
      <c r="O381" s="44" t="s">
        <v>43</v>
      </c>
      <c r="P381" s="43"/>
      <c r="Q381" s="205"/>
      <c r="R381" s="84" t="s">
        <v>106</v>
      </c>
      <c r="S381" s="31" t="s">
        <v>36</v>
      </c>
      <c r="T381" s="31" t="s">
        <v>95</v>
      </c>
      <c r="U381" s="169" t="s">
        <v>3524</v>
      </c>
      <c r="V381" s="150" t="s">
        <v>4263</v>
      </c>
      <c r="W381" s="141" t="str" cm="1">
        <f t="array" ref="W381">IF(SUM(LEN(B381:V381))=0,"",IF(OR(OR(ISBLANK(F381),SUM(LEN(C381),LEN(D381))=0),AND(NOT(E381="Unknown"),ISBLANK(J381)),AND(NOT(O381="Unknown"),ISBLANK(R381))),"Missing Information", INDEX(Table15[Entire Service Line Classification], MATCH(SUMIFS(Table15[Unique ID],Table15[System-Owned Portion],E381,Table15[If Material Anything Other than "Lead" in Column E,Was Material Ever Previously Lead?],G381,Table15[Customer-Owned Portion],O381),Table15[Unique ID],0),0)))</f>
        <v>Non-lead</v>
      </c>
      <c r="X381"/>
    </row>
    <row r="382" spans="2:24" ht="225" x14ac:dyDescent="0.25">
      <c r="B382" s="146" t="s">
        <v>4464</v>
      </c>
      <c r="C382" s="31" t="s">
        <v>4465</v>
      </c>
      <c r="D382" s="31" t="s">
        <v>4466</v>
      </c>
      <c r="E382" s="44" t="s">
        <v>52</v>
      </c>
      <c r="F382" s="43" t="s">
        <v>34</v>
      </c>
      <c r="G382" s="84" t="s">
        <v>34</v>
      </c>
      <c r="H382" s="31"/>
      <c r="I382" s="205"/>
      <c r="J382" s="84" t="s">
        <v>105</v>
      </c>
      <c r="K382" s="31" t="s">
        <v>34</v>
      </c>
      <c r="L382" s="31"/>
      <c r="M382" s="169"/>
      <c r="N382" s="148" t="s">
        <v>3366</v>
      </c>
      <c r="O382" s="44" t="s">
        <v>52</v>
      </c>
      <c r="P382" s="43"/>
      <c r="Q382" s="205"/>
      <c r="R382" s="84" t="s">
        <v>105</v>
      </c>
      <c r="S382" s="31" t="s">
        <v>34</v>
      </c>
      <c r="T382" s="31"/>
      <c r="U382" s="169"/>
      <c r="V382" s="150" t="s">
        <v>3366</v>
      </c>
      <c r="W382" s="141" t="str" cm="1">
        <f t="array" ref="W382">IF(SUM(LEN(B382:V382))=0,"",IF(OR(OR(ISBLANK(F382),SUM(LEN(C382),LEN(D382))=0),AND(NOT(E382="Unknown"),ISBLANK(J382)),AND(NOT(O382="Unknown"),ISBLANK(R382))),"Missing Information", INDEX(Table15[Entire Service Line Classification], MATCH(SUMIFS(Table15[Unique ID],Table15[System-Owned Portion],E382,Table15[If Material Anything Other than "Lead" in Column E,Was Material Ever Previously Lead?],G382,Table15[Customer-Owned Portion],O382),Table15[Unique ID],0),0)))</f>
        <v>Non-lead</v>
      </c>
      <c r="X382"/>
    </row>
    <row r="383" spans="2:24" ht="225" x14ac:dyDescent="0.25">
      <c r="B383" s="146" t="s">
        <v>4467</v>
      </c>
      <c r="C383" s="31" t="s">
        <v>4468</v>
      </c>
      <c r="D383" s="31" t="s">
        <v>4469</v>
      </c>
      <c r="E383" s="44" t="s">
        <v>52</v>
      </c>
      <c r="F383" s="43" t="s">
        <v>34</v>
      </c>
      <c r="G383" s="84" t="s">
        <v>34</v>
      </c>
      <c r="H383" s="31"/>
      <c r="I383" s="205"/>
      <c r="J383" s="84" t="s">
        <v>105</v>
      </c>
      <c r="K383" s="31" t="s">
        <v>34</v>
      </c>
      <c r="L383" s="31"/>
      <c r="M383" s="169"/>
      <c r="N383" s="148" t="s">
        <v>3366</v>
      </c>
      <c r="O383" s="44" t="s">
        <v>52</v>
      </c>
      <c r="P383" s="43"/>
      <c r="Q383" s="205"/>
      <c r="R383" s="84" t="s">
        <v>105</v>
      </c>
      <c r="S383" s="31" t="s">
        <v>34</v>
      </c>
      <c r="T383" s="31"/>
      <c r="U383" s="169"/>
      <c r="V383" s="150" t="s">
        <v>3366</v>
      </c>
      <c r="W383" s="141" t="str" cm="1">
        <f t="array" ref="W383">IF(SUM(LEN(B383:V383))=0,"",IF(OR(OR(ISBLANK(F383),SUM(LEN(C383),LEN(D383))=0),AND(NOT(E383="Unknown"),ISBLANK(J383)),AND(NOT(O383="Unknown"),ISBLANK(R383))),"Missing Information", INDEX(Table15[Entire Service Line Classification], MATCH(SUMIFS(Table15[Unique ID],Table15[System-Owned Portion],E383,Table15[If Material Anything Other than "Lead" in Column E,Was Material Ever Previously Lead?],G383,Table15[Customer-Owned Portion],O383),Table15[Unique ID],0),0)))</f>
        <v>Non-lead</v>
      </c>
      <c r="X383"/>
    </row>
    <row r="384" spans="2:24" ht="195" x14ac:dyDescent="0.25">
      <c r="B384" s="146" t="s">
        <v>4470</v>
      </c>
      <c r="C384" s="31" t="s">
        <v>4471</v>
      </c>
      <c r="D384" s="31" t="s">
        <v>4472</v>
      </c>
      <c r="E384" s="44" t="s">
        <v>52</v>
      </c>
      <c r="F384" s="43" t="s">
        <v>34</v>
      </c>
      <c r="G384" s="84" t="s">
        <v>34</v>
      </c>
      <c r="H384" s="31"/>
      <c r="I384" s="205"/>
      <c r="J384" s="84" t="s">
        <v>105</v>
      </c>
      <c r="K384" s="31" t="s">
        <v>34</v>
      </c>
      <c r="L384" s="31"/>
      <c r="M384" s="169"/>
      <c r="N384" s="148" t="s">
        <v>3325</v>
      </c>
      <c r="O384" s="44" t="s">
        <v>52</v>
      </c>
      <c r="P384" s="43"/>
      <c r="Q384" s="205"/>
      <c r="R384" s="84" t="s">
        <v>105</v>
      </c>
      <c r="S384" s="31" t="s">
        <v>34</v>
      </c>
      <c r="T384" s="31"/>
      <c r="U384" s="169"/>
      <c r="V384" s="150" t="s">
        <v>3325</v>
      </c>
      <c r="W384" s="141" t="str" cm="1">
        <f t="array" ref="W384">IF(SUM(LEN(B384:V384))=0,"",IF(OR(OR(ISBLANK(F384),SUM(LEN(C384),LEN(D384))=0),AND(NOT(E384="Unknown"),ISBLANK(J384)),AND(NOT(O384="Unknown"),ISBLANK(R384))),"Missing Information", INDEX(Table15[Entire Service Line Classification], MATCH(SUMIFS(Table15[Unique ID],Table15[System-Owned Portion],E384,Table15[If Material Anything Other than "Lead" in Column E,Was Material Ever Previously Lead?],G384,Table15[Customer-Owned Portion],O384),Table15[Unique ID],0),0)))</f>
        <v>Non-lead</v>
      </c>
      <c r="X384"/>
    </row>
    <row r="385" spans="2:24" ht="195" x14ac:dyDescent="0.25">
      <c r="B385" s="146" t="s">
        <v>4473</v>
      </c>
      <c r="C385" s="31" t="s">
        <v>4474</v>
      </c>
      <c r="D385" s="31" t="s">
        <v>4475</v>
      </c>
      <c r="E385" s="44" t="s">
        <v>52</v>
      </c>
      <c r="F385" s="43" t="s">
        <v>34</v>
      </c>
      <c r="G385" s="84" t="s">
        <v>34</v>
      </c>
      <c r="H385" s="31"/>
      <c r="I385" s="205"/>
      <c r="J385" s="84" t="s">
        <v>105</v>
      </c>
      <c r="K385" s="31" t="s">
        <v>34</v>
      </c>
      <c r="L385" s="31"/>
      <c r="M385" s="169"/>
      <c r="N385" s="148" t="s">
        <v>3325</v>
      </c>
      <c r="O385" s="44" t="s">
        <v>52</v>
      </c>
      <c r="P385" s="43"/>
      <c r="Q385" s="205"/>
      <c r="R385" s="84" t="s">
        <v>105</v>
      </c>
      <c r="S385" s="31" t="s">
        <v>34</v>
      </c>
      <c r="T385" s="31"/>
      <c r="U385" s="169"/>
      <c r="V385" s="150" t="s">
        <v>3325</v>
      </c>
      <c r="W385" s="141" t="str" cm="1">
        <f t="array" ref="W385">IF(SUM(LEN(B385:V385))=0,"",IF(OR(OR(ISBLANK(F385),SUM(LEN(C385),LEN(D385))=0),AND(NOT(E385="Unknown"),ISBLANK(J385)),AND(NOT(O385="Unknown"),ISBLANK(R385))),"Missing Information", INDEX(Table15[Entire Service Line Classification], MATCH(SUMIFS(Table15[Unique ID],Table15[System-Owned Portion],E385,Table15[If Material Anything Other than "Lead" in Column E,Was Material Ever Previously Lead?],G385,Table15[Customer-Owned Portion],O385),Table15[Unique ID],0),0)))</f>
        <v>Non-lead</v>
      </c>
      <c r="X385"/>
    </row>
    <row r="386" spans="2:24" ht="75" x14ac:dyDescent="0.25">
      <c r="B386" s="146" t="s">
        <v>4476</v>
      </c>
      <c r="C386" s="31" t="s">
        <v>4477</v>
      </c>
      <c r="D386" s="31" t="s">
        <v>4478</v>
      </c>
      <c r="E386" s="44" t="s">
        <v>43</v>
      </c>
      <c r="F386" s="43" t="s">
        <v>34</v>
      </c>
      <c r="G386" s="84" t="s">
        <v>34</v>
      </c>
      <c r="H386" s="31"/>
      <c r="I386" s="205"/>
      <c r="J386" s="84" t="s">
        <v>106</v>
      </c>
      <c r="K386" s="31" t="s">
        <v>36</v>
      </c>
      <c r="L386" s="31" t="s">
        <v>95</v>
      </c>
      <c r="M386" s="169" t="s">
        <v>3524</v>
      </c>
      <c r="N386" s="148" t="s">
        <v>4263</v>
      </c>
      <c r="O386" s="44" t="s">
        <v>35</v>
      </c>
      <c r="P386" s="43"/>
      <c r="Q386" s="205"/>
      <c r="R386" s="84" t="s">
        <v>106</v>
      </c>
      <c r="S386" s="31" t="s">
        <v>36</v>
      </c>
      <c r="T386" s="31" t="s">
        <v>95</v>
      </c>
      <c r="U386" s="169" t="s">
        <v>3524</v>
      </c>
      <c r="V386" s="150" t="s">
        <v>4479</v>
      </c>
      <c r="W386" s="141" t="str" cm="1">
        <f t="array" ref="W386">IF(SUM(LEN(B386:V386))=0,"",IF(OR(OR(ISBLANK(F386),SUM(LEN(C386),LEN(D386))=0),AND(NOT(E386="Unknown"),ISBLANK(J386)),AND(NOT(O386="Unknown"),ISBLANK(R386))),"Missing Information", INDEX(Table15[Entire Service Line Classification], MATCH(SUMIFS(Table15[Unique ID],Table15[System-Owned Portion],E386,Table15[If Material Anything Other than "Lead" in Column E,Was Material Ever Previously Lead?],G386,Table15[Customer-Owned Portion],O386),Table15[Unique ID],0),0)))</f>
        <v>Non-lead</v>
      </c>
      <c r="X386"/>
    </row>
    <row r="387" spans="2:24" ht="60" x14ac:dyDescent="0.25">
      <c r="B387" s="146" t="s">
        <v>4480</v>
      </c>
      <c r="C387" s="31" t="s">
        <v>4481</v>
      </c>
      <c r="D387" s="31" t="s">
        <v>4482</v>
      </c>
      <c r="E387" s="44" t="s">
        <v>43</v>
      </c>
      <c r="F387" s="43" t="s">
        <v>34</v>
      </c>
      <c r="G387" s="84" t="s">
        <v>34</v>
      </c>
      <c r="H387" s="31"/>
      <c r="I387" s="205"/>
      <c r="J387" s="84" t="s">
        <v>106</v>
      </c>
      <c r="K387" s="31" t="s">
        <v>36</v>
      </c>
      <c r="L387" s="31" t="s">
        <v>95</v>
      </c>
      <c r="M387" s="169" t="s">
        <v>4483</v>
      </c>
      <c r="N387" s="148" t="s">
        <v>4484</v>
      </c>
      <c r="O387" s="44" t="s">
        <v>43</v>
      </c>
      <c r="P387" s="43"/>
      <c r="Q387" s="205"/>
      <c r="R387" s="84" t="s">
        <v>106</v>
      </c>
      <c r="S387" s="31" t="s">
        <v>36</v>
      </c>
      <c r="T387" s="31" t="s">
        <v>95</v>
      </c>
      <c r="U387" s="169" t="s">
        <v>4483</v>
      </c>
      <c r="V387" s="150" t="s">
        <v>4484</v>
      </c>
      <c r="W387" s="141" t="str" cm="1">
        <f t="array" ref="W387">IF(SUM(LEN(B387:V387))=0,"",IF(OR(OR(ISBLANK(F387),SUM(LEN(C387),LEN(D387))=0),AND(NOT(E387="Unknown"),ISBLANK(J387)),AND(NOT(O387="Unknown"),ISBLANK(R387))),"Missing Information", INDEX(Table15[Entire Service Line Classification], MATCH(SUMIFS(Table15[Unique ID],Table15[System-Owned Portion],E387,Table15[If Material Anything Other than "Lead" in Column E,Was Material Ever Previously Lead?],G387,Table15[Customer-Owned Portion],O387),Table15[Unique ID],0),0)))</f>
        <v>Non-lead</v>
      </c>
      <c r="X387"/>
    </row>
    <row r="388" spans="2:24" ht="225" x14ac:dyDescent="0.25">
      <c r="B388" s="146" t="s">
        <v>4485</v>
      </c>
      <c r="C388" s="31" t="s">
        <v>4486</v>
      </c>
      <c r="D388" s="31" t="s">
        <v>4487</v>
      </c>
      <c r="E388" s="44" t="s">
        <v>52</v>
      </c>
      <c r="F388" s="43" t="s">
        <v>34</v>
      </c>
      <c r="G388" s="84" t="s">
        <v>34</v>
      </c>
      <c r="H388" s="31"/>
      <c r="I388" s="205"/>
      <c r="J388" s="84" t="s">
        <v>105</v>
      </c>
      <c r="K388" s="31" t="s">
        <v>34</v>
      </c>
      <c r="L388" s="31"/>
      <c r="M388" s="169"/>
      <c r="N388" s="148" t="s">
        <v>3366</v>
      </c>
      <c r="O388" s="44" t="s">
        <v>52</v>
      </c>
      <c r="P388" s="43"/>
      <c r="Q388" s="205"/>
      <c r="R388" s="84" t="s">
        <v>105</v>
      </c>
      <c r="S388" s="31" t="s">
        <v>34</v>
      </c>
      <c r="T388" s="31"/>
      <c r="U388" s="169"/>
      <c r="V388" s="150" t="s">
        <v>3366</v>
      </c>
      <c r="W388" s="141" t="str" cm="1">
        <f t="array" ref="W388">IF(SUM(LEN(B388:V388))=0,"",IF(OR(OR(ISBLANK(F388),SUM(LEN(C388),LEN(D388))=0),AND(NOT(E388="Unknown"),ISBLANK(J388)),AND(NOT(O388="Unknown"),ISBLANK(R388))),"Missing Information", INDEX(Table15[Entire Service Line Classification], MATCH(SUMIFS(Table15[Unique ID],Table15[System-Owned Portion],E388,Table15[If Material Anything Other than "Lead" in Column E,Was Material Ever Previously Lead?],G388,Table15[Customer-Owned Portion],O388),Table15[Unique ID],0),0)))</f>
        <v>Non-lead</v>
      </c>
      <c r="X388"/>
    </row>
    <row r="389" spans="2:24" ht="225" x14ac:dyDescent="0.25">
      <c r="B389" s="146" t="s">
        <v>4488</v>
      </c>
      <c r="C389" s="31" t="s">
        <v>4489</v>
      </c>
      <c r="D389" s="31" t="s">
        <v>4490</v>
      </c>
      <c r="E389" s="44" t="s">
        <v>52</v>
      </c>
      <c r="F389" s="43" t="s">
        <v>34</v>
      </c>
      <c r="G389" s="84" t="s">
        <v>34</v>
      </c>
      <c r="H389" s="31" t="s">
        <v>14964</v>
      </c>
      <c r="I389" s="205">
        <v>1</v>
      </c>
      <c r="J389" s="84" t="s">
        <v>45</v>
      </c>
      <c r="K389" s="31" t="s">
        <v>34</v>
      </c>
      <c r="L389" s="31"/>
      <c r="M389" s="169"/>
      <c r="N389" s="148" t="s">
        <v>14965</v>
      </c>
      <c r="O389" s="44" t="s">
        <v>52</v>
      </c>
      <c r="P389" s="43"/>
      <c r="Q389" s="205"/>
      <c r="R389" s="84" t="s">
        <v>105</v>
      </c>
      <c r="S389" s="31" t="s">
        <v>34</v>
      </c>
      <c r="T389" s="31"/>
      <c r="U389" s="169"/>
      <c r="V389" s="150" t="s">
        <v>3366</v>
      </c>
      <c r="W389" s="141" t="str" cm="1">
        <f t="array" ref="W389">IF(SUM(LEN(B389:V389))=0,"",IF(OR(OR(ISBLANK(F389),SUM(LEN(C389),LEN(D389))=0),AND(NOT(E389="Unknown"),ISBLANK(J389)),AND(NOT(O389="Unknown"),ISBLANK(R389))),"Missing Information", INDEX(Table15[Entire Service Line Classification], MATCH(SUMIFS(Table15[Unique ID],Table15[System-Owned Portion],E389,Table15[If Material Anything Other than "Lead" in Column E,Was Material Ever Previously Lead?],G389,Table15[Customer-Owned Portion],O389),Table15[Unique ID],0),0)))</f>
        <v>Non-lead</v>
      </c>
      <c r="X389"/>
    </row>
    <row r="390" spans="2:24" ht="225" x14ac:dyDescent="0.25">
      <c r="B390" s="146" t="s">
        <v>4491</v>
      </c>
      <c r="C390" s="31" t="s">
        <v>4492</v>
      </c>
      <c r="D390" s="31" t="s">
        <v>4493</v>
      </c>
      <c r="E390" s="44" t="s">
        <v>52</v>
      </c>
      <c r="F390" s="43" t="s">
        <v>34</v>
      </c>
      <c r="G390" s="84" t="s">
        <v>34</v>
      </c>
      <c r="H390" s="169"/>
      <c r="I390" s="205"/>
      <c r="J390" s="84" t="s">
        <v>105</v>
      </c>
      <c r="K390" s="31" t="s">
        <v>34</v>
      </c>
      <c r="L390" s="31"/>
      <c r="M390" s="169"/>
      <c r="N390" s="148" t="s">
        <v>3366</v>
      </c>
      <c r="O390" s="44" t="s">
        <v>52</v>
      </c>
      <c r="P390" s="43"/>
      <c r="Q390" s="205"/>
      <c r="R390" s="84" t="s">
        <v>105</v>
      </c>
      <c r="S390" s="31" t="s">
        <v>34</v>
      </c>
      <c r="T390" s="31"/>
      <c r="U390" s="169"/>
      <c r="V390" s="150" t="s">
        <v>3366</v>
      </c>
      <c r="W390" s="141" t="str" cm="1">
        <f t="array" ref="W390">IF(SUM(LEN(B390:V390))=0,"",IF(OR(OR(ISBLANK(F390),SUM(LEN(C390),LEN(D390))=0),AND(NOT(E390="Unknown"),ISBLANK(J390)),AND(NOT(O390="Unknown"),ISBLANK(R390))),"Missing Information", INDEX(Table15[Entire Service Line Classification], MATCH(SUMIFS(Table15[Unique ID],Table15[System-Owned Portion],E390,Table15[If Material Anything Other than "Lead" in Column E,Was Material Ever Previously Lead?],G390,Table15[Customer-Owned Portion],O390),Table15[Unique ID],0),0)))</f>
        <v>Non-lead</v>
      </c>
      <c r="X390"/>
    </row>
    <row r="391" spans="2:24" ht="225" x14ac:dyDescent="0.25">
      <c r="B391" s="146" t="s">
        <v>4494</v>
      </c>
      <c r="C391" s="31" t="s">
        <v>4495</v>
      </c>
      <c r="D391" s="31" t="s">
        <v>4496</v>
      </c>
      <c r="E391" s="44" t="s">
        <v>52</v>
      </c>
      <c r="F391" s="43" t="s">
        <v>34</v>
      </c>
      <c r="G391" s="84" t="s">
        <v>34</v>
      </c>
      <c r="H391" s="169"/>
      <c r="I391" s="205"/>
      <c r="J391" s="84" t="s">
        <v>105</v>
      </c>
      <c r="K391" s="31" t="s">
        <v>34</v>
      </c>
      <c r="L391" s="31"/>
      <c r="M391" s="169"/>
      <c r="N391" s="148" t="s">
        <v>3366</v>
      </c>
      <c r="O391" s="44" t="s">
        <v>52</v>
      </c>
      <c r="P391" s="43"/>
      <c r="Q391" s="205"/>
      <c r="R391" s="84" t="s">
        <v>105</v>
      </c>
      <c r="S391" s="31" t="s">
        <v>34</v>
      </c>
      <c r="T391" s="31"/>
      <c r="U391" s="169"/>
      <c r="V391" s="150" t="s">
        <v>3366</v>
      </c>
      <c r="W391" s="141" t="str" cm="1">
        <f t="array" ref="W391">IF(SUM(LEN(B391:V391))=0,"",IF(OR(OR(ISBLANK(F391),SUM(LEN(C391),LEN(D391))=0),AND(NOT(E391="Unknown"),ISBLANK(J391)),AND(NOT(O391="Unknown"),ISBLANK(R391))),"Missing Information", INDEX(Table15[Entire Service Line Classification], MATCH(SUMIFS(Table15[Unique ID],Table15[System-Owned Portion],E391,Table15[If Material Anything Other than "Lead" in Column E,Was Material Ever Previously Lead?],G391,Table15[Customer-Owned Portion],O391),Table15[Unique ID],0),0)))</f>
        <v>Non-lead</v>
      </c>
      <c r="X391"/>
    </row>
    <row r="392" spans="2:24" ht="225" x14ac:dyDescent="0.25">
      <c r="B392" s="146" t="s">
        <v>4497</v>
      </c>
      <c r="C392" s="31" t="s">
        <v>4498</v>
      </c>
      <c r="D392" s="31" t="s">
        <v>4499</v>
      </c>
      <c r="E392" s="44" t="s">
        <v>52</v>
      </c>
      <c r="F392" s="43" t="s">
        <v>34</v>
      </c>
      <c r="G392" s="84" t="s">
        <v>34</v>
      </c>
      <c r="H392" s="169"/>
      <c r="I392" s="205"/>
      <c r="J392" s="84" t="s">
        <v>105</v>
      </c>
      <c r="K392" s="31" t="s">
        <v>34</v>
      </c>
      <c r="L392" s="31"/>
      <c r="M392" s="169"/>
      <c r="N392" s="148" t="s">
        <v>3366</v>
      </c>
      <c r="O392" s="44" t="s">
        <v>52</v>
      </c>
      <c r="P392" s="43"/>
      <c r="Q392" s="205"/>
      <c r="R392" s="84" t="s">
        <v>105</v>
      </c>
      <c r="S392" s="31" t="s">
        <v>34</v>
      </c>
      <c r="T392" s="31"/>
      <c r="U392" s="169"/>
      <c r="V392" s="150" t="s">
        <v>3366</v>
      </c>
      <c r="W392" s="141" t="str" cm="1">
        <f t="array" ref="W392">IF(SUM(LEN(B392:V392))=0,"",IF(OR(OR(ISBLANK(F392),SUM(LEN(C392),LEN(D392))=0),AND(NOT(E392="Unknown"),ISBLANK(J392)),AND(NOT(O392="Unknown"),ISBLANK(R392))),"Missing Information", INDEX(Table15[Entire Service Line Classification], MATCH(SUMIFS(Table15[Unique ID],Table15[System-Owned Portion],E392,Table15[If Material Anything Other than "Lead" in Column E,Was Material Ever Previously Lead?],G392,Table15[Customer-Owned Portion],O392),Table15[Unique ID],0),0)))</f>
        <v>Non-lead</v>
      </c>
      <c r="X392"/>
    </row>
    <row r="393" spans="2:24" ht="75" x14ac:dyDescent="0.25">
      <c r="B393" s="146" t="s">
        <v>4500</v>
      </c>
      <c r="C393" s="31" t="s">
        <v>4501</v>
      </c>
      <c r="D393" s="31" t="s">
        <v>4502</v>
      </c>
      <c r="E393" s="44" t="s">
        <v>43</v>
      </c>
      <c r="F393" s="43" t="s">
        <v>34</v>
      </c>
      <c r="G393" s="84" t="s">
        <v>34</v>
      </c>
      <c r="H393" s="31"/>
      <c r="I393" s="205"/>
      <c r="J393" s="84" t="s">
        <v>106</v>
      </c>
      <c r="K393" s="31" t="s">
        <v>36</v>
      </c>
      <c r="L393" s="31" t="s">
        <v>95</v>
      </c>
      <c r="M393" s="169" t="s">
        <v>3524</v>
      </c>
      <c r="N393" s="148" t="s">
        <v>4263</v>
      </c>
      <c r="O393" s="44" t="s">
        <v>43</v>
      </c>
      <c r="P393" s="43"/>
      <c r="Q393" s="205"/>
      <c r="R393" s="84" t="s">
        <v>106</v>
      </c>
      <c r="S393" s="31" t="s">
        <v>36</v>
      </c>
      <c r="T393" s="31" t="s">
        <v>95</v>
      </c>
      <c r="U393" s="169" t="s">
        <v>3524</v>
      </c>
      <c r="V393" s="150" t="s">
        <v>4263</v>
      </c>
      <c r="W393" s="141" t="str" cm="1">
        <f t="array" ref="W393">IF(SUM(LEN(B393:V393))=0,"",IF(OR(OR(ISBLANK(F393),SUM(LEN(C393),LEN(D393))=0),AND(NOT(E393="Unknown"),ISBLANK(J393)),AND(NOT(O393="Unknown"),ISBLANK(R393))),"Missing Information", INDEX(Table15[Entire Service Line Classification], MATCH(SUMIFS(Table15[Unique ID],Table15[System-Owned Portion],E393,Table15[If Material Anything Other than "Lead" in Column E,Was Material Ever Previously Lead?],G393,Table15[Customer-Owned Portion],O393),Table15[Unique ID],0),0)))</f>
        <v>Non-lead</v>
      </c>
      <c r="X393"/>
    </row>
    <row r="394" spans="2:24" ht="75" x14ac:dyDescent="0.25">
      <c r="B394" s="146" t="s">
        <v>4503</v>
      </c>
      <c r="C394" s="31" t="s">
        <v>4504</v>
      </c>
      <c r="D394" s="31" t="s">
        <v>4505</v>
      </c>
      <c r="E394" s="44" t="s">
        <v>43</v>
      </c>
      <c r="F394" s="43" t="s">
        <v>34</v>
      </c>
      <c r="G394" s="84" t="s">
        <v>34</v>
      </c>
      <c r="H394" s="31"/>
      <c r="I394" s="205"/>
      <c r="J394" s="84" t="s">
        <v>106</v>
      </c>
      <c r="K394" s="31" t="s">
        <v>36</v>
      </c>
      <c r="L394" s="31" t="s">
        <v>95</v>
      </c>
      <c r="M394" s="169" t="s">
        <v>3534</v>
      </c>
      <c r="N394" s="148" t="s">
        <v>4112</v>
      </c>
      <c r="O394" s="44" t="s">
        <v>43</v>
      </c>
      <c r="P394" s="43"/>
      <c r="Q394" s="205"/>
      <c r="R394" s="84" t="s">
        <v>106</v>
      </c>
      <c r="S394" s="31" t="s">
        <v>36</v>
      </c>
      <c r="T394" s="31" t="s">
        <v>95</v>
      </c>
      <c r="U394" s="169" t="s">
        <v>3534</v>
      </c>
      <c r="V394" s="150" t="s">
        <v>4112</v>
      </c>
      <c r="W394" s="141" t="str" cm="1">
        <f t="array" ref="W394">IF(SUM(LEN(B394:V394))=0,"",IF(OR(OR(ISBLANK(F394),SUM(LEN(C394),LEN(D394))=0),AND(NOT(E394="Unknown"),ISBLANK(J394)),AND(NOT(O394="Unknown"),ISBLANK(R394))),"Missing Information", INDEX(Table15[Entire Service Line Classification], MATCH(SUMIFS(Table15[Unique ID],Table15[System-Owned Portion],E394,Table15[If Material Anything Other than "Lead" in Column E,Was Material Ever Previously Lead?],G394,Table15[Customer-Owned Portion],O394),Table15[Unique ID],0),0)))</f>
        <v>Non-lead</v>
      </c>
      <c r="X394"/>
    </row>
    <row r="395" spans="2:24" ht="225" x14ac:dyDescent="0.25">
      <c r="B395" s="146" t="s">
        <v>4506</v>
      </c>
      <c r="C395" s="31" t="s">
        <v>4507</v>
      </c>
      <c r="D395" s="31" t="s">
        <v>4508</v>
      </c>
      <c r="E395" s="44" t="s">
        <v>52</v>
      </c>
      <c r="F395" s="43" t="s">
        <v>34</v>
      </c>
      <c r="G395" s="84" t="s">
        <v>34</v>
      </c>
      <c r="H395" s="31"/>
      <c r="I395" s="205"/>
      <c r="J395" s="84" t="s">
        <v>3268</v>
      </c>
      <c r="K395" s="31" t="s">
        <v>34</v>
      </c>
      <c r="L395" s="31"/>
      <c r="M395" s="169"/>
      <c r="N395" s="148" t="s">
        <v>3269</v>
      </c>
      <c r="O395" s="44" t="s">
        <v>52</v>
      </c>
      <c r="P395" s="43"/>
      <c r="Q395" s="205"/>
      <c r="R395" s="84" t="s">
        <v>3268</v>
      </c>
      <c r="S395" s="31" t="s">
        <v>34</v>
      </c>
      <c r="T395" s="31"/>
      <c r="U395" s="169"/>
      <c r="V395" s="150" t="s">
        <v>3269</v>
      </c>
      <c r="W395" s="141" t="str" cm="1">
        <f t="array" ref="W395">IF(SUM(LEN(B395:V395))=0,"",IF(OR(OR(ISBLANK(F395),SUM(LEN(C395),LEN(D395))=0),AND(NOT(E395="Unknown"),ISBLANK(J395)),AND(NOT(O395="Unknown"),ISBLANK(R395))),"Missing Information", INDEX(Table15[Entire Service Line Classification], MATCH(SUMIFS(Table15[Unique ID],Table15[System-Owned Portion],E395,Table15[If Material Anything Other than "Lead" in Column E,Was Material Ever Previously Lead?],G395,Table15[Customer-Owned Portion],O395),Table15[Unique ID],0),0)))</f>
        <v>Non-lead</v>
      </c>
      <c r="X395"/>
    </row>
    <row r="396" spans="2:24" ht="75" x14ac:dyDescent="0.25">
      <c r="B396" s="146" t="s">
        <v>4509</v>
      </c>
      <c r="C396" s="31" t="s">
        <v>4510</v>
      </c>
      <c r="D396" s="31" t="s">
        <v>4511</v>
      </c>
      <c r="E396" s="44" t="s">
        <v>43</v>
      </c>
      <c r="F396" s="43" t="s">
        <v>34</v>
      </c>
      <c r="G396" s="84" t="s">
        <v>34</v>
      </c>
      <c r="H396" s="31"/>
      <c r="I396" s="205"/>
      <c r="J396" s="84" t="s">
        <v>106</v>
      </c>
      <c r="K396" s="31" t="s">
        <v>36</v>
      </c>
      <c r="L396" s="31" t="s">
        <v>95</v>
      </c>
      <c r="M396" s="169" t="s">
        <v>4512</v>
      </c>
      <c r="N396" s="148" t="s">
        <v>4513</v>
      </c>
      <c r="O396" s="44" t="s">
        <v>35</v>
      </c>
      <c r="P396" s="43"/>
      <c r="Q396" s="205"/>
      <c r="R396" s="84" t="s">
        <v>106</v>
      </c>
      <c r="S396" s="31" t="s">
        <v>36</v>
      </c>
      <c r="T396" s="31" t="s">
        <v>95</v>
      </c>
      <c r="U396" s="169" t="s">
        <v>4512</v>
      </c>
      <c r="V396" s="150" t="s">
        <v>4514</v>
      </c>
      <c r="W396" s="141" t="str" cm="1">
        <f t="array" ref="W396">IF(SUM(LEN(B396:V396))=0,"",IF(OR(OR(ISBLANK(F396),SUM(LEN(C396),LEN(D396))=0),AND(NOT(E396="Unknown"),ISBLANK(J396)),AND(NOT(O396="Unknown"),ISBLANK(R396))),"Missing Information", INDEX(Table15[Entire Service Line Classification], MATCH(SUMIFS(Table15[Unique ID],Table15[System-Owned Portion],E396,Table15[If Material Anything Other than "Lead" in Column E,Was Material Ever Previously Lead?],G396,Table15[Customer-Owned Portion],O396),Table15[Unique ID],0),0)))</f>
        <v>Non-lead</v>
      </c>
      <c r="X396"/>
    </row>
    <row r="397" spans="2:24" ht="225" x14ac:dyDescent="0.25">
      <c r="B397" s="146" t="s">
        <v>4515</v>
      </c>
      <c r="C397" s="31" t="s">
        <v>4516</v>
      </c>
      <c r="D397" s="31" t="s">
        <v>4517</v>
      </c>
      <c r="E397" s="44" t="s">
        <v>52</v>
      </c>
      <c r="F397" s="43" t="s">
        <v>34</v>
      </c>
      <c r="G397" s="84" t="s">
        <v>34</v>
      </c>
      <c r="H397" s="31"/>
      <c r="I397" s="205"/>
      <c r="J397" s="84" t="s">
        <v>3268</v>
      </c>
      <c r="K397" s="31" t="s">
        <v>34</v>
      </c>
      <c r="L397" s="31"/>
      <c r="M397" s="169"/>
      <c r="N397" s="148" t="s">
        <v>3269</v>
      </c>
      <c r="O397" s="44" t="s">
        <v>52</v>
      </c>
      <c r="P397" s="43"/>
      <c r="Q397" s="205"/>
      <c r="R397" s="84" t="s">
        <v>3268</v>
      </c>
      <c r="S397" s="31" t="s">
        <v>34</v>
      </c>
      <c r="T397" s="31"/>
      <c r="U397" s="169"/>
      <c r="V397" s="150" t="s">
        <v>3269</v>
      </c>
      <c r="W397" s="141" t="str" cm="1">
        <f t="array" ref="W397">IF(SUM(LEN(B397:V397))=0,"",IF(OR(OR(ISBLANK(F397),SUM(LEN(C397),LEN(D397))=0),AND(NOT(E397="Unknown"),ISBLANK(J397)),AND(NOT(O397="Unknown"),ISBLANK(R397))),"Missing Information", INDEX(Table15[Entire Service Line Classification], MATCH(SUMIFS(Table15[Unique ID],Table15[System-Owned Portion],E397,Table15[If Material Anything Other than "Lead" in Column E,Was Material Ever Previously Lead?],G397,Table15[Customer-Owned Portion],O397),Table15[Unique ID],0),0)))</f>
        <v>Non-lead</v>
      </c>
      <c r="X397"/>
    </row>
    <row r="398" spans="2:24" ht="75" x14ac:dyDescent="0.25">
      <c r="B398" s="146" t="s">
        <v>4518</v>
      </c>
      <c r="C398" s="31" t="s">
        <v>4519</v>
      </c>
      <c r="D398" s="31" t="s">
        <v>4520</v>
      </c>
      <c r="E398" s="44" t="s">
        <v>43</v>
      </c>
      <c r="F398" s="43" t="s">
        <v>34</v>
      </c>
      <c r="G398" s="84" t="s">
        <v>34</v>
      </c>
      <c r="H398" s="31"/>
      <c r="I398" s="205"/>
      <c r="J398" s="84" t="s">
        <v>106</v>
      </c>
      <c r="K398" s="31" t="s">
        <v>36</v>
      </c>
      <c r="L398" s="31" t="s">
        <v>95</v>
      </c>
      <c r="M398" s="169" t="s">
        <v>4172</v>
      </c>
      <c r="N398" s="148" t="s">
        <v>4173</v>
      </c>
      <c r="O398" s="44" t="s">
        <v>43</v>
      </c>
      <c r="P398" s="43"/>
      <c r="Q398" s="205"/>
      <c r="R398" s="84" t="s">
        <v>106</v>
      </c>
      <c r="S398" s="31" t="s">
        <v>36</v>
      </c>
      <c r="T398" s="31" t="s">
        <v>95</v>
      </c>
      <c r="U398" s="169" t="s">
        <v>4172</v>
      </c>
      <c r="V398" s="150" t="s">
        <v>4173</v>
      </c>
      <c r="W398" s="141" t="str" cm="1">
        <f t="array" ref="W398">IF(SUM(LEN(B398:V398))=0,"",IF(OR(OR(ISBLANK(F398),SUM(LEN(C398),LEN(D398))=0),AND(NOT(E398="Unknown"),ISBLANK(J398)),AND(NOT(O398="Unknown"),ISBLANK(R398))),"Missing Information", INDEX(Table15[Entire Service Line Classification], MATCH(SUMIFS(Table15[Unique ID],Table15[System-Owned Portion],E398,Table15[If Material Anything Other than "Lead" in Column E,Was Material Ever Previously Lead?],G398,Table15[Customer-Owned Portion],O398),Table15[Unique ID],0),0)))</f>
        <v>Non-lead</v>
      </c>
      <c r="X398"/>
    </row>
    <row r="399" spans="2:24" ht="120" x14ac:dyDescent="0.25">
      <c r="B399" s="146" t="s">
        <v>2480</v>
      </c>
      <c r="C399" s="31" t="s">
        <v>2481</v>
      </c>
      <c r="D399" s="31" t="s">
        <v>2482</v>
      </c>
      <c r="E399" s="44" t="s">
        <v>43</v>
      </c>
      <c r="F399" s="43" t="s">
        <v>34</v>
      </c>
      <c r="G399" s="84" t="s">
        <v>34</v>
      </c>
      <c r="H399" s="31" t="s">
        <v>1502</v>
      </c>
      <c r="I399" s="205"/>
      <c r="J399" s="84" t="s">
        <v>188</v>
      </c>
      <c r="K399" s="31" t="s">
        <v>34</v>
      </c>
      <c r="L399" s="31"/>
      <c r="M399" s="169"/>
      <c r="N399" s="148" t="s">
        <v>2478</v>
      </c>
      <c r="O399" s="44" t="s">
        <v>52</v>
      </c>
      <c r="P399" s="43" t="s">
        <v>851</v>
      </c>
      <c r="Q399" s="205"/>
      <c r="R399" s="84" t="s">
        <v>188</v>
      </c>
      <c r="S399" s="31" t="s">
        <v>34</v>
      </c>
      <c r="T399" s="31"/>
      <c r="U399" s="169"/>
      <c r="V399" s="150" t="s">
        <v>2479</v>
      </c>
      <c r="W399" s="141" t="str" cm="1">
        <f t="array" ref="W399">IF(SUM(LEN(B399:V399))=0,"",IF(OR(OR(ISBLANK(F399),SUM(LEN(C399),LEN(D399))=0),AND(NOT(E399="Unknown"),ISBLANK(J399)),AND(NOT(O399="Unknown"),ISBLANK(R399))),"Missing Information", INDEX(Table15[Entire Service Line Classification], MATCH(SUMIFS(Table15[Unique ID],Table15[System-Owned Portion],E399,Table15[If Material Anything Other than "Lead" in Column E,Was Material Ever Previously Lead?],G399,Table15[Customer-Owned Portion],O399),Table15[Unique ID],0),0)))</f>
        <v>Non-lead</v>
      </c>
      <c r="X399"/>
    </row>
    <row r="400" spans="2:24" ht="60" x14ac:dyDescent="0.25">
      <c r="B400" s="146" t="s">
        <v>4521</v>
      </c>
      <c r="C400" s="31" t="s">
        <v>4522</v>
      </c>
      <c r="D400" s="31" t="s">
        <v>4523</v>
      </c>
      <c r="E400" s="44" t="s">
        <v>43</v>
      </c>
      <c r="F400" s="43" t="s">
        <v>34</v>
      </c>
      <c r="G400" s="84" t="s">
        <v>34</v>
      </c>
      <c r="H400" s="31"/>
      <c r="I400" s="205"/>
      <c r="J400" s="84" t="s">
        <v>106</v>
      </c>
      <c r="K400" s="31" t="s">
        <v>36</v>
      </c>
      <c r="L400" s="31" t="s">
        <v>95</v>
      </c>
      <c r="M400" s="169" t="s">
        <v>3681</v>
      </c>
      <c r="N400" s="148" t="s">
        <v>4524</v>
      </c>
      <c r="O400" s="44" t="s">
        <v>43</v>
      </c>
      <c r="P400" s="43"/>
      <c r="Q400" s="205"/>
      <c r="R400" s="84" t="s">
        <v>106</v>
      </c>
      <c r="S400" s="31" t="s">
        <v>36</v>
      </c>
      <c r="T400" s="31" t="s">
        <v>95</v>
      </c>
      <c r="U400" s="169" t="s">
        <v>3681</v>
      </c>
      <c r="V400" s="150" t="s">
        <v>4524</v>
      </c>
      <c r="W400" s="141" t="str" cm="1">
        <f t="array" ref="W400">IF(SUM(LEN(B400:V400))=0,"",IF(OR(OR(ISBLANK(F400),SUM(LEN(C400),LEN(D400))=0),AND(NOT(E400="Unknown"),ISBLANK(J400)),AND(NOT(O400="Unknown"),ISBLANK(R400))),"Missing Information", INDEX(Table15[Entire Service Line Classification], MATCH(SUMIFS(Table15[Unique ID],Table15[System-Owned Portion],E400,Table15[If Material Anything Other than "Lead" in Column E,Was Material Ever Previously Lead?],G400,Table15[Customer-Owned Portion],O400),Table15[Unique ID],0),0)))</f>
        <v>Non-lead</v>
      </c>
      <c r="X400"/>
    </row>
    <row r="401" spans="2:24" ht="75" x14ac:dyDescent="0.25">
      <c r="B401" s="146" t="s">
        <v>4525</v>
      </c>
      <c r="C401" s="31" t="s">
        <v>4526</v>
      </c>
      <c r="D401" s="31" t="s">
        <v>4527</v>
      </c>
      <c r="E401" s="44" t="s">
        <v>43</v>
      </c>
      <c r="F401" s="43" t="s">
        <v>34</v>
      </c>
      <c r="G401" s="84" t="s">
        <v>34</v>
      </c>
      <c r="H401" s="31"/>
      <c r="I401" s="205"/>
      <c r="J401" s="84" t="s">
        <v>106</v>
      </c>
      <c r="K401" s="31" t="s">
        <v>36</v>
      </c>
      <c r="L401" s="31" t="s">
        <v>95</v>
      </c>
      <c r="M401" s="169" t="s">
        <v>3681</v>
      </c>
      <c r="N401" s="148" t="s">
        <v>4528</v>
      </c>
      <c r="O401" s="44" t="s">
        <v>35</v>
      </c>
      <c r="P401" s="43"/>
      <c r="Q401" s="205"/>
      <c r="R401" s="84" t="s">
        <v>106</v>
      </c>
      <c r="S401" s="31" t="s">
        <v>36</v>
      </c>
      <c r="T401" s="31" t="s">
        <v>95</v>
      </c>
      <c r="U401" s="169" t="s">
        <v>3681</v>
      </c>
      <c r="V401" s="150" t="s">
        <v>4529</v>
      </c>
      <c r="W401" s="141" t="str" cm="1">
        <f t="array" ref="W401">IF(SUM(LEN(B401:V401))=0,"",IF(OR(OR(ISBLANK(F401),SUM(LEN(C401),LEN(D401))=0),AND(NOT(E401="Unknown"),ISBLANK(J401)),AND(NOT(O401="Unknown"),ISBLANK(R401))),"Missing Information", INDEX(Table15[Entire Service Line Classification], MATCH(SUMIFS(Table15[Unique ID],Table15[System-Owned Portion],E401,Table15[If Material Anything Other than "Lead" in Column E,Was Material Ever Previously Lead?],G401,Table15[Customer-Owned Portion],O401),Table15[Unique ID],0),0)))</f>
        <v>Non-lead</v>
      </c>
      <c r="X401"/>
    </row>
    <row r="402" spans="2:24" ht="225" x14ac:dyDescent="0.25">
      <c r="B402" s="146" t="s">
        <v>4530</v>
      </c>
      <c r="C402" s="31" t="s">
        <v>4531</v>
      </c>
      <c r="D402" s="31" t="s">
        <v>4532</v>
      </c>
      <c r="E402" s="44" t="s">
        <v>52</v>
      </c>
      <c r="F402" s="43" t="s">
        <v>34</v>
      </c>
      <c r="G402" s="84" t="s">
        <v>34</v>
      </c>
      <c r="H402" s="31"/>
      <c r="I402" s="205"/>
      <c r="J402" s="84" t="s">
        <v>3268</v>
      </c>
      <c r="K402" s="31" t="s">
        <v>34</v>
      </c>
      <c r="L402" s="31"/>
      <c r="M402" s="169"/>
      <c r="N402" s="148" t="s">
        <v>3269</v>
      </c>
      <c r="O402" s="44" t="s">
        <v>52</v>
      </c>
      <c r="P402" s="43"/>
      <c r="Q402" s="205"/>
      <c r="R402" s="84" t="s">
        <v>3268</v>
      </c>
      <c r="S402" s="31" t="s">
        <v>34</v>
      </c>
      <c r="T402" s="31"/>
      <c r="U402" s="169"/>
      <c r="V402" s="150" t="s">
        <v>3269</v>
      </c>
      <c r="W402" s="141" t="str" cm="1">
        <f t="array" ref="W402">IF(SUM(LEN(B402:V402))=0,"",IF(OR(OR(ISBLANK(F402),SUM(LEN(C402),LEN(D402))=0),AND(NOT(E402="Unknown"),ISBLANK(J402)),AND(NOT(O402="Unknown"),ISBLANK(R402))),"Missing Information", INDEX(Table15[Entire Service Line Classification], MATCH(SUMIFS(Table15[Unique ID],Table15[System-Owned Portion],E402,Table15[If Material Anything Other than "Lead" in Column E,Was Material Ever Previously Lead?],G402,Table15[Customer-Owned Portion],O402),Table15[Unique ID],0),0)))</f>
        <v>Non-lead</v>
      </c>
      <c r="X402"/>
    </row>
    <row r="403" spans="2:24" ht="225" x14ac:dyDescent="0.25">
      <c r="B403" s="146" t="s">
        <v>4533</v>
      </c>
      <c r="C403" s="31" t="s">
        <v>4534</v>
      </c>
      <c r="D403" s="31" t="s">
        <v>4535</v>
      </c>
      <c r="E403" s="44" t="s">
        <v>52</v>
      </c>
      <c r="F403" s="43" t="s">
        <v>34</v>
      </c>
      <c r="G403" s="84" t="s">
        <v>34</v>
      </c>
      <c r="H403" s="31"/>
      <c r="I403" s="205"/>
      <c r="J403" s="84" t="s">
        <v>3268</v>
      </c>
      <c r="K403" s="31" t="s">
        <v>34</v>
      </c>
      <c r="L403" s="31"/>
      <c r="M403" s="169"/>
      <c r="N403" s="148" t="s">
        <v>3269</v>
      </c>
      <c r="O403" s="44" t="s">
        <v>52</v>
      </c>
      <c r="P403" s="43"/>
      <c r="Q403" s="205"/>
      <c r="R403" s="84" t="s">
        <v>3268</v>
      </c>
      <c r="S403" s="31" t="s">
        <v>34</v>
      </c>
      <c r="T403" s="31"/>
      <c r="U403" s="169"/>
      <c r="V403" s="150" t="s">
        <v>3269</v>
      </c>
      <c r="W403" s="141" t="str" cm="1">
        <f t="array" ref="W403">IF(SUM(LEN(B403:V403))=0,"",IF(OR(OR(ISBLANK(F403),SUM(LEN(C403),LEN(D403))=0),AND(NOT(E403="Unknown"),ISBLANK(J403)),AND(NOT(O403="Unknown"),ISBLANK(R403))),"Missing Information", INDEX(Table15[Entire Service Line Classification], MATCH(SUMIFS(Table15[Unique ID],Table15[System-Owned Portion],E403,Table15[If Material Anything Other than "Lead" in Column E,Was Material Ever Previously Lead?],G403,Table15[Customer-Owned Portion],O403),Table15[Unique ID],0),0)))</f>
        <v>Non-lead</v>
      </c>
      <c r="X403"/>
    </row>
    <row r="404" spans="2:24" ht="195" x14ac:dyDescent="0.25">
      <c r="B404" s="146" t="s">
        <v>4536</v>
      </c>
      <c r="C404" s="31" t="s">
        <v>4537</v>
      </c>
      <c r="D404" s="31" t="s">
        <v>4538</v>
      </c>
      <c r="E404" s="44" t="s">
        <v>52</v>
      </c>
      <c r="F404" s="43" t="s">
        <v>34</v>
      </c>
      <c r="G404" s="84" t="s">
        <v>34</v>
      </c>
      <c r="H404" s="31"/>
      <c r="I404" s="205"/>
      <c r="J404" s="84" t="s">
        <v>105</v>
      </c>
      <c r="K404" s="31" t="s">
        <v>34</v>
      </c>
      <c r="L404" s="31"/>
      <c r="M404" s="169"/>
      <c r="N404" s="148" t="s">
        <v>3325</v>
      </c>
      <c r="O404" s="44" t="s">
        <v>52</v>
      </c>
      <c r="P404" s="43"/>
      <c r="Q404" s="205"/>
      <c r="R404" s="84" t="s">
        <v>105</v>
      </c>
      <c r="S404" s="31" t="s">
        <v>34</v>
      </c>
      <c r="T404" s="31"/>
      <c r="U404" s="169"/>
      <c r="V404" s="150" t="s">
        <v>3325</v>
      </c>
      <c r="W404" s="141" t="str" cm="1">
        <f t="array" ref="W404">IF(SUM(LEN(B404:V404))=0,"",IF(OR(OR(ISBLANK(F404),SUM(LEN(C404),LEN(D404))=0),AND(NOT(E404="Unknown"),ISBLANK(J404)),AND(NOT(O404="Unknown"),ISBLANK(R404))),"Missing Information", INDEX(Table15[Entire Service Line Classification], MATCH(SUMIFS(Table15[Unique ID],Table15[System-Owned Portion],E404,Table15[If Material Anything Other than "Lead" in Column E,Was Material Ever Previously Lead?],G404,Table15[Customer-Owned Portion],O404),Table15[Unique ID],0),0)))</f>
        <v>Non-lead</v>
      </c>
      <c r="X404"/>
    </row>
    <row r="405" spans="2:24" ht="60" x14ac:dyDescent="0.25">
      <c r="B405" s="146" t="s">
        <v>4539</v>
      </c>
      <c r="C405" s="31" t="s">
        <v>4540</v>
      </c>
      <c r="D405" s="31" t="s">
        <v>4541</v>
      </c>
      <c r="E405" s="44" t="s">
        <v>43</v>
      </c>
      <c r="F405" s="43" t="s">
        <v>34</v>
      </c>
      <c r="G405" s="84" t="s">
        <v>34</v>
      </c>
      <c r="H405" s="31"/>
      <c r="I405" s="205"/>
      <c r="J405" s="84" t="s">
        <v>106</v>
      </c>
      <c r="K405" s="31" t="s">
        <v>36</v>
      </c>
      <c r="L405" s="31" t="s">
        <v>95</v>
      </c>
      <c r="M405" s="169" t="s">
        <v>3481</v>
      </c>
      <c r="N405" s="148" t="s">
        <v>4273</v>
      </c>
      <c r="O405" s="44" t="s">
        <v>43</v>
      </c>
      <c r="P405" s="43"/>
      <c r="Q405" s="205"/>
      <c r="R405" s="84" t="s">
        <v>106</v>
      </c>
      <c r="S405" s="31" t="s">
        <v>36</v>
      </c>
      <c r="T405" s="31" t="s">
        <v>95</v>
      </c>
      <c r="U405" s="169" t="s">
        <v>3481</v>
      </c>
      <c r="V405" s="150" t="s">
        <v>4273</v>
      </c>
      <c r="W405" s="141" t="str" cm="1">
        <f t="array" ref="W405">IF(SUM(LEN(B405:V405))=0,"",IF(OR(OR(ISBLANK(F405),SUM(LEN(C405),LEN(D405))=0),AND(NOT(E405="Unknown"),ISBLANK(J405)),AND(NOT(O405="Unknown"),ISBLANK(R405))),"Missing Information", INDEX(Table15[Entire Service Line Classification], MATCH(SUMIFS(Table15[Unique ID],Table15[System-Owned Portion],E405,Table15[If Material Anything Other than "Lead" in Column E,Was Material Ever Previously Lead?],G405,Table15[Customer-Owned Portion],O405),Table15[Unique ID],0),0)))</f>
        <v>Non-lead</v>
      </c>
      <c r="X405"/>
    </row>
    <row r="406" spans="2:24" ht="60" x14ac:dyDescent="0.25">
      <c r="B406" s="146" t="s">
        <v>4542</v>
      </c>
      <c r="C406" s="31" t="s">
        <v>4543</v>
      </c>
      <c r="D406" s="31" t="s">
        <v>4544</v>
      </c>
      <c r="E406" s="44" t="s">
        <v>43</v>
      </c>
      <c r="F406" s="43" t="s">
        <v>34</v>
      </c>
      <c r="G406" s="84" t="s">
        <v>34</v>
      </c>
      <c r="H406" s="31"/>
      <c r="I406" s="205"/>
      <c r="J406" s="84" t="s">
        <v>106</v>
      </c>
      <c r="K406" s="31" t="s">
        <v>36</v>
      </c>
      <c r="L406" s="31" t="s">
        <v>95</v>
      </c>
      <c r="M406" s="169" t="s">
        <v>3681</v>
      </c>
      <c r="N406" s="148" t="s">
        <v>4524</v>
      </c>
      <c r="O406" s="44" t="s">
        <v>43</v>
      </c>
      <c r="P406" s="43"/>
      <c r="Q406" s="205"/>
      <c r="R406" s="84" t="s">
        <v>106</v>
      </c>
      <c r="S406" s="31" t="s">
        <v>36</v>
      </c>
      <c r="T406" s="31" t="s">
        <v>95</v>
      </c>
      <c r="U406" s="169" t="s">
        <v>3681</v>
      </c>
      <c r="V406" s="150" t="s">
        <v>4524</v>
      </c>
      <c r="W406" s="141" t="str" cm="1">
        <f t="array" ref="W406">IF(SUM(LEN(B406:V406))=0,"",IF(OR(OR(ISBLANK(F406),SUM(LEN(C406),LEN(D406))=0),AND(NOT(E406="Unknown"),ISBLANK(J406)),AND(NOT(O406="Unknown"),ISBLANK(R406))),"Missing Information", INDEX(Table15[Entire Service Line Classification], MATCH(SUMIFS(Table15[Unique ID],Table15[System-Owned Portion],E406,Table15[If Material Anything Other than "Lead" in Column E,Was Material Ever Previously Lead?],G406,Table15[Customer-Owned Portion],O406),Table15[Unique ID],0),0)))</f>
        <v>Non-lead</v>
      </c>
      <c r="X406"/>
    </row>
    <row r="407" spans="2:24" ht="75" x14ac:dyDescent="0.25">
      <c r="B407" s="146" t="s">
        <v>4545</v>
      </c>
      <c r="C407" s="31" t="s">
        <v>4546</v>
      </c>
      <c r="D407" s="31" t="s">
        <v>4547</v>
      </c>
      <c r="E407" s="44" t="s">
        <v>43</v>
      </c>
      <c r="F407" s="43" t="s">
        <v>34</v>
      </c>
      <c r="G407" s="84" t="s">
        <v>34</v>
      </c>
      <c r="H407" s="31"/>
      <c r="I407" s="205"/>
      <c r="J407" s="84" t="s">
        <v>106</v>
      </c>
      <c r="K407" s="31" t="s">
        <v>36</v>
      </c>
      <c r="L407" s="31" t="s">
        <v>95</v>
      </c>
      <c r="M407" s="169" t="s">
        <v>3282</v>
      </c>
      <c r="N407" s="148" t="s">
        <v>4421</v>
      </c>
      <c r="O407" s="44" t="s">
        <v>43</v>
      </c>
      <c r="P407" s="43"/>
      <c r="Q407" s="205"/>
      <c r="R407" s="84" t="s">
        <v>106</v>
      </c>
      <c r="S407" s="31" t="s">
        <v>36</v>
      </c>
      <c r="T407" s="31" t="s">
        <v>95</v>
      </c>
      <c r="U407" s="169" t="s">
        <v>3282</v>
      </c>
      <c r="V407" s="150" t="s">
        <v>4421</v>
      </c>
      <c r="W407" s="141" t="str" cm="1">
        <f t="array" ref="W407">IF(SUM(LEN(B407:V407))=0,"",IF(OR(OR(ISBLANK(F407),SUM(LEN(C407),LEN(D407))=0),AND(NOT(E407="Unknown"),ISBLANK(J407)),AND(NOT(O407="Unknown"),ISBLANK(R407))),"Missing Information", INDEX(Table15[Entire Service Line Classification], MATCH(SUMIFS(Table15[Unique ID],Table15[System-Owned Portion],E407,Table15[If Material Anything Other than "Lead" in Column E,Was Material Ever Previously Lead?],G407,Table15[Customer-Owned Portion],O407),Table15[Unique ID],0),0)))</f>
        <v>Non-lead</v>
      </c>
      <c r="X407"/>
    </row>
    <row r="408" spans="2:24" ht="165" x14ac:dyDescent="0.25">
      <c r="B408" s="146" t="s">
        <v>4548</v>
      </c>
      <c r="C408" s="31" t="s">
        <v>4549</v>
      </c>
      <c r="D408" s="31" t="s">
        <v>4550</v>
      </c>
      <c r="E408" s="44" t="s">
        <v>52</v>
      </c>
      <c r="F408" s="43" t="s">
        <v>34</v>
      </c>
      <c r="G408" s="84" t="s">
        <v>34</v>
      </c>
      <c r="H408" s="31"/>
      <c r="I408" s="205"/>
      <c r="J408" s="84" t="s">
        <v>105</v>
      </c>
      <c r="K408" s="31" t="s">
        <v>34</v>
      </c>
      <c r="L408" s="31"/>
      <c r="M408" s="169"/>
      <c r="N408" s="148" t="s">
        <v>4206</v>
      </c>
      <c r="O408" s="44" t="s">
        <v>52</v>
      </c>
      <c r="P408" s="43"/>
      <c r="Q408" s="205"/>
      <c r="R408" s="84" t="s">
        <v>105</v>
      </c>
      <c r="S408" s="31" t="s">
        <v>34</v>
      </c>
      <c r="T408" s="31"/>
      <c r="U408" s="169"/>
      <c r="V408" s="150" t="s">
        <v>4206</v>
      </c>
      <c r="W408" s="141" t="str" cm="1">
        <f t="array" ref="W408">IF(SUM(LEN(B408:V408))=0,"",IF(OR(OR(ISBLANK(F408),SUM(LEN(C408),LEN(D408))=0),AND(NOT(E408="Unknown"),ISBLANK(J408)),AND(NOT(O408="Unknown"),ISBLANK(R408))),"Missing Information", INDEX(Table15[Entire Service Line Classification], MATCH(SUMIFS(Table15[Unique ID],Table15[System-Owned Portion],E408,Table15[If Material Anything Other than "Lead" in Column E,Was Material Ever Previously Lead?],G408,Table15[Customer-Owned Portion],O408),Table15[Unique ID],0),0)))</f>
        <v>Non-lead</v>
      </c>
      <c r="X408"/>
    </row>
    <row r="409" spans="2:24" ht="225" x14ac:dyDescent="0.25">
      <c r="B409" s="146" t="s">
        <v>4551</v>
      </c>
      <c r="C409" s="31" t="s">
        <v>4552</v>
      </c>
      <c r="D409" s="31" t="s">
        <v>4553</v>
      </c>
      <c r="E409" s="44" t="s">
        <v>52</v>
      </c>
      <c r="F409" s="43" t="s">
        <v>34</v>
      </c>
      <c r="G409" s="84" t="s">
        <v>34</v>
      </c>
      <c r="H409" s="31"/>
      <c r="I409" s="205"/>
      <c r="J409" s="84" t="s">
        <v>3268</v>
      </c>
      <c r="K409" s="31" t="s">
        <v>34</v>
      </c>
      <c r="L409" s="31"/>
      <c r="M409" s="169"/>
      <c r="N409" s="148" t="s">
        <v>3269</v>
      </c>
      <c r="O409" s="44" t="s">
        <v>52</v>
      </c>
      <c r="P409" s="43"/>
      <c r="Q409" s="205"/>
      <c r="R409" s="84" t="s">
        <v>3268</v>
      </c>
      <c r="S409" s="31" t="s">
        <v>34</v>
      </c>
      <c r="T409" s="31"/>
      <c r="U409" s="169"/>
      <c r="V409" s="150" t="s">
        <v>3269</v>
      </c>
      <c r="W409" s="141" t="str" cm="1">
        <f t="array" ref="W409">IF(SUM(LEN(B409:V409))=0,"",IF(OR(OR(ISBLANK(F409),SUM(LEN(C409),LEN(D409))=0),AND(NOT(E409="Unknown"),ISBLANK(J409)),AND(NOT(O409="Unknown"),ISBLANK(R409))),"Missing Information", INDEX(Table15[Entire Service Line Classification], MATCH(SUMIFS(Table15[Unique ID],Table15[System-Owned Portion],E409,Table15[If Material Anything Other than "Lead" in Column E,Was Material Ever Previously Lead?],G409,Table15[Customer-Owned Portion],O409),Table15[Unique ID],0),0)))</f>
        <v>Non-lead</v>
      </c>
      <c r="X409"/>
    </row>
    <row r="410" spans="2:24" ht="225" x14ac:dyDescent="0.25">
      <c r="B410" s="146" t="s">
        <v>4554</v>
      </c>
      <c r="C410" s="31" t="s">
        <v>4555</v>
      </c>
      <c r="D410" s="31" t="s">
        <v>4556</v>
      </c>
      <c r="E410" s="44" t="s">
        <v>52</v>
      </c>
      <c r="F410" s="43" t="s">
        <v>34</v>
      </c>
      <c r="G410" s="84" t="s">
        <v>34</v>
      </c>
      <c r="H410" s="31"/>
      <c r="I410" s="205"/>
      <c r="J410" s="84" t="s">
        <v>105</v>
      </c>
      <c r="K410" s="31" t="s">
        <v>34</v>
      </c>
      <c r="L410" s="31"/>
      <c r="M410" s="169"/>
      <c r="N410" s="148" t="s">
        <v>3366</v>
      </c>
      <c r="O410" s="44" t="s">
        <v>52</v>
      </c>
      <c r="P410" s="43"/>
      <c r="Q410" s="205"/>
      <c r="R410" s="84" t="s">
        <v>105</v>
      </c>
      <c r="S410" s="31" t="s">
        <v>34</v>
      </c>
      <c r="T410" s="31"/>
      <c r="U410" s="169"/>
      <c r="V410" s="150" t="s">
        <v>3366</v>
      </c>
      <c r="W410" s="141" t="str" cm="1">
        <f t="array" ref="W410">IF(SUM(LEN(B410:V410))=0,"",IF(OR(OR(ISBLANK(F410),SUM(LEN(C410),LEN(D410))=0),AND(NOT(E410="Unknown"),ISBLANK(J410)),AND(NOT(O410="Unknown"),ISBLANK(R410))),"Missing Information", INDEX(Table15[Entire Service Line Classification], MATCH(SUMIFS(Table15[Unique ID],Table15[System-Owned Portion],E410,Table15[If Material Anything Other than "Lead" in Column E,Was Material Ever Previously Lead?],G410,Table15[Customer-Owned Portion],O410),Table15[Unique ID],0),0)))</f>
        <v>Non-lead</v>
      </c>
      <c r="X410"/>
    </row>
    <row r="411" spans="2:24" ht="75" x14ac:dyDescent="0.25">
      <c r="B411" s="146" t="s">
        <v>4557</v>
      </c>
      <c r="C411" s="31" t="s">
        <v>4558</v>
      </c>
      <c r="D411" s="31" t="s">
        <v>4559</v>
      </c>
      <c r="E411" s="44" t="s">
        <v>43</v>
      </c>
      <c r="F411" s="43" t="s">
        <v>34</v>
      </c>
      <c r="G411" s="84" t="s">
        <v>34</v>
      </c>
      <c r="H411" s="31"/>
      <c r="I411" s="205"/>
      <c r="J411" s="84" t="s">
        <v>106</v>
      </c>
      <c r="K411" s="31" t="s">
        <v>36</v>
      </c>
      <c r="L411" s="31" t="s">
        <v>95</v>
      </c>
      <c r="M411" s="169" t="s">
        <v>3282</v>
      </c>
      <c r="N411" s="148" t="s">
        <v>4120</v>
      </c>
      <c r="O411" s="44" t="s">
        <v>43</v>
      </c>
      <c r="P411" s="43"/>
      <c r="Q411" s="205"/>
      <c r="R411" s="84" t="s">
        <v>106</v>
      </c>
      <c r="S411" s="31" t="s">
        <v>36</v>
      </c>
      <c r="T411" s="31" t="s">
        <v>95</v>
      </c>
      <c r="U411" s="169" t="s">
        <v>3282</v>
      </c>
      <c r="V411" s="150" t="s">
        <v>4120</v>
      </c>
      <c r="W411" s="141" t="str" cm="1">
        <f t="array" ref="W411">IF(SUM(LEN(B411:V411))=0,"",IF(OR(OR(ISBLANK(F411),SUM(LEN(C411),LEN(D411))=0),AND(NOT(E411="Unknown"),ISBLANK(J411)),AND(NOT(O411="Unknown"),ISBLANK(R411))),"Missing Information", INDEX(Table15[Entire Service Line Classification], MATCH(SUMIFS(Table15[Unique ID],Table15[System-Owned Portion],E411,Table15[If Material Anything Other than "Lead" in Column E,Was Material Ever Previously Lead?],G411,Table15[Customer-Owned Portion],O411),Table15[Unique ID],0),0)))</f>
        <v>Non-lead</v>
      </c>
      <c r="X411"/>
    </row>
    <row r="412" spans="2:24" ht="75" x14ac:dyDescent="0.25">
      <c r="B412" s="146" t="s">
        <v>4560</v>
      </c>
      <c r="C412" s="31" t="s">
        <v>4561</v>
      </c>
      <c r="D412" s="31" t="s">
        <v>4562</v>
      </c>
      <c r="E412" s="44" t="s">
        <v>43</v>
      </c>
      <c r="F412" s="43" t="s">
        <v>34</v>
      </c>
      <c r="G412" s="84" t="s">
        <v>34</v>
      </c>
      <c r="H412" s="31"/>
      <c r="I412" s="205"/>
      <c r="J412" s="84" t="s">
        <v>106</v>
      </c>
      <c r="K412" s="31" t="s">
        <v>36</v>
      </c>
      <c r="L412" s="31" t="s">
        <v>95</v>
      </c>
      <c r="M412" s="169" t="s">
        <v>3987</v>
      </c>
      <c r="N412" s="148" t="s">
        <v>4456</v>
      </c>
      <c r="O412" s="44" t="s">
        <v>43</v>
      </c>
      <c r="P412" s="43"/>
      <c r="Q412" s="205"/>
      <c r="R412" s="84" t="s">
        <v>106</v>
      </c>
      <c r="S412" s="31" t="s">
        <v>36</v>
      </c>
      <c r="T412" s="31" t="s">
        <v>95</v>
      </c>
      <c r="U412" s="169" t="s">
        <v>3987</v>
      </c>
      <c r="V412" s="150" t="s">
        <v>4456</v>
      </c>
      <c r="W412" s="141" t="str" cm="1">
        <f t="array" ref="W412">IF(SUM(LEN(B412:V412))=0,"",IF(OR(OR(ISBLANK(F412),SUM(LEN(C412),LEN(D412))=0),AND(NOT(E412="Unknown"),ISBLANK(J412)),AND(NOT(O412="Unknown"),ISBLANK(R412))),"Missing Information", INDEX(Table15[Entire Service Line Classification], MATCH(SUMIFS(Table15[Unique ID],Table15[System-Owned Portion],E412,Table15[If Material Anything Other than "Lead" in Column E,Was Material Ever Previously Lead?],G412,Table15[Customer-Owned Portion],O412),Table15[Unique ID],0),0)))</f>
        <v>Non-lead</v>
      </c>
      <c r="X412"/>
    </row>
    <row r="413" spans="2:24" ht="75" x14ac:dyDescent="0.25">
      <c r="B413" s="146" t="s">
        <v>4563</v>
      </c>
      <c r="C413" s="31" t="s">
        <v>4564</v>
      </c>
      <c r="D413" s="31" t="s">
        <v>4565</v>
      </c>
      <c r="E413" s="44" t="s">
        <v>43</v>
      </c>
      <c r="F413" s="43" t="s">
        <v>34</v>
      </c>
      <c r="G413" s="84" t="s">
        <v>34</v>
      </c>
      <c r="H413" s="31"/>
      <c r="I413" s="205"/>
      <c r="J413" s="84" t="s">
        <v>106</v>
      </c>
      <c r="K413" s="31" t="s">
        <v>36</v>
      </c>
      <c r="L413" s="31" t="s">
        <v>95</v>
      </c>
      <c r="M413" s="169" t="s">
        <v>4566</v>
      </c>
      <c r="N413" s="148" t="s">
        <v>4567</v>
      </c>
      <c r="O413" s="44" t="s">
        <v>43</v>
      </c>
      <c r="P413" s="43"/>
      <c r="Q413" s="205"/>
      <c r="R413" s="84" t="s">
        <v>106</v>
      </c>
      <c r="S413" s="31" t="s">
        <v>36</v>
      </c>
      <c r="T413" s="31" t="s">
        <v>95</v>
      </c>
      <c r="U413" s="169" t="s">
        <v>4566</v>
      </c>
      <c r="V413" s="150" t="s">
        <v>4567</v>
      </c>
      <c r="W413" s="141" t="str" cm="1">
        <f t="array" ref="W413">IF(SUM(LEN(B413:V413))=0,"",IF(OR(OR(ISBLANK(F413),SUM(LEN(C413),LEN(D413))=0),AND(NOT(E413="Unknown"),ISBLANK(J413)),AND(NOT(O413="Unknown"),ISBLANK(R413))),"Missing Information", INDEX(Table15[Entire Service Line Classification], MATCH(SUMIFS(Table15[Unique ID],Table15[System-Owned Portion],E413,Table15[If Material Anything Other than "Lead" in Column E,Was Material Ever Previously Lead?],G413,Table15[Customer-Owned Portion],O413),Table15[Unique ID],0),0)))</f>
        <v>Non-lead</v>
      </c>
      <c r="X413"/>
    </row>
    <row r="414" spans="2:24" ht="120" x14ac:dyDescent="0.25">
      <c r="B414" s="146" t="s">
        <v>2475</v>
      </c>
      <c r="C414" s="31" t="s">
        <v>2476</v>
      </c>
      <c r="D414" s="31" t="s">
        <v>2477</v>
      </c>
      <c r="E414" s="44" t="s">
        <v>43</v>
      </c>
      <c r="F414" s="43" t="s">
        <v>34</v>
      </c>
      <c r="G414" s="84" t="s">
        <v>34</v>
      </c>
      <c r="H414" s="31" t="s">
        <v>1502</v>
      </c>
      <c r="I414" s="205"/>
      <c r="J414" s="84" t="s">
        <v>188</v>
      </c>
      <c r="K414" s="31" t="s">
        <v>34</v>
      </c>
      <c r="L414" s="31"/>
      <c r="M414" s="169"/>
      <c r="N414" s="148" t="s">
        <v>2478</v>
      </c>
      <c r="O414" s="44" t="s">
        <v>52</v>
      </c>
      <c r="P414" s="43" t="s">
        <v>851</v>
      </c>
      <c r="Q414" s="205"/>
      <c r="R414" s="84" t="s">
        <v>188</v>
      </c>
      <c r="S414" s="31" t="s">
        <v>34</v>
      </c>
      <c r="T414" s="31"/>
      <c r="U414" s="169"/>
      <c r="V414" s="150" t="s">
        <v>2479</v>
      </c>
      <c r="W414" s="141" t="str" cm="1">
        <f t="array" ref="W414">IF(SUM(LEN(B414:V414))=0,"",IF(OR(OR(ISBLANK(F414),SUM(LEN(C414),LEN(D414))=0),AND(NOT(E414="Unknown"),ISBLANK(J414)),AND(NOT(O414="Unknown"),ISBLANK(R414))),"Missing Information", INDEX(Table15[Entire Service Line Classification], MATCH(SUMIFS(Table15[Unique ID],Table15[System-Owned Portion],E414,Table15[If Material Anything Other than "Lead" in Column E,Was Material Ever Previously Lead?],G414,Table15[Customer-Owned Portion],O414),Table15[Unique ID],0),0)))</f>
        <v>Non-lead</v>
      </c>
      <c r="X414"/>
    </row>
    <row r="415" spans="2:24" ht="225" x14ac:dyDescent="0.25">
      <c r="B415" s="146" t="s">
        <v>4568</v>
      </c>
      <c r="C415" s="31" t="s">
        <v>4569</v>
      </c>
      <c r="D415" s="31" t="s">
        <v>4570</v>
      </c>
      <c r="E415" s="44" t="s">
        <v>52</v>
      </c>
      <c r="F415" s="43" t="s">
        <v>34</v>
      </c>
      <c r="G415" s="84" t="s">
        <v>34</v>
      </c>
      <c r="H415" s="31"/>
      <c r="I415" s="205"/>
      <c r="J415" s="84" t="s">
        <v>3268</v>
      </c>
      <c r="K415" s="31" t="s">
        <v>34</v>
      </c>
      <c r="L415" s="31"/>
      <c r="M415" s="169"/>
      <c r="N415" s="148" t="s">
        <v>3269</v>
      </c>
      <c r="O415" s="44" t="s">
        <v>52</v>
      </c>
      <c r="P415" s="43"/>
      <c r="Q415" s="205"/>
      <c r="R415" s="84" t="s">
        <v>3268</v>
      </c>
      <c r="S415" s="31" t="s">
        <v>34</v>
      </c>
      <c r="T415" s="31"/>
      <c r="U415" s="169"/>
      <c r="V415" s="150" t="s">
        <v>3269</v>
      </c>
      <c r="W415" s="141" t="str" cm="1">
        <f t="array" ref="W415">IF(SUM(LEN(B415:V415))=0,"",IF(OR(OR(ISBLANK(F415),SUM(LEN(C415),LEN(D415))=0),AND(NOT(E415="Unknown"),ISBLANK(J415)),AND(NOT(O415="Unknown"),ISBLANK(R415))),"Missing Information", INDEX(Table15[Entire Service Line Classification], MATCH(SUMIFS(Table15[Unique ID],Table15[System-Owned Portion],E415,Table15[If Material Anything Other than "Lead" in Column E,Was Material Ever Previously Lead?],G415,Table15[Customer-Owned Portion],O415),Table15[Unique ID],0),0)))</f>
        <v>Non-lead</v>
      </c>
      <c r="X415"/>
    </row>
    <row r="416" spans="2:24" ht="225" x14ac:dyDescent="0.25">
      <c r="B416" s="146" t="s">
        <v>4571</v>
      </c>
      <c r="C416" s="31" t="s">
        <v>4572</v>
      </c>
      <c r="D416" s="31" t="s">
        <v>4573</v>
      </c>
      <c r="E416" s="44" t="s">
        <v>52</v>
      </c>
      <c r="F416" s="43" t="s">
        <v>34</v>
      </c>
      <c r="G416" s="84" t="s">
        <v>34</v>
      </c>
      <c r="H416" s="31"/>
      <c r="I416" s="205"/>
      <c r="J416" s="84" t="s">
        <v>3268</v>
      </c>
      <c r="K416" s="31" t="s">
        <v>34</v>
      </c>
      <c r="L416" s="31"/>
      <c r="M416" s="169"/>
      <c r="N416" s="148" t="s">
        <v>3269</v>
      </c>
      <c r="O416" s="44" t="s">
        <v>52</v>
      </c>
      <c r="P416" s="43"/>
      <c r="Q416" s="205"/>
      <c r="R416" s="84" t="s">
        <v>3268</v>
      </c>
      <c r="S416" s="31" t="s">
        <v>34</v>
      </c>
      <c r="T416" s="31"/>
      <c r="U416" s="169"/>
      <c r="V416" s="150" t="s">
        <v>3269</v>
      </c>
      <c r="W416" s="141" t="str" cm="1">
        <f t="array" ref="W416">IF(SUM(LEN(B416:V416))=0,"",IF(OR(OR(ISBLANK(F416),SUM(LEN(C416),LEN(D416))=0),AND(NOT(E416="Unknown"),ISBLANK(J416)),AND(NOT(O416="Unknown"),ISBLANK(R416))),"Missing Information", INDEX(Table15[Entire Service Line Classification], MATCH(SUMIFS(Table15[Unique ID],Table15[System-Owned Portion],E416,Table15[If Material Anything Other than "Lead" in Column E,Was Material Ever Previously Lead?],G416,Table15[Customer-Owned Portion],O416),Table15[Unique ID],0),0)))</f>
        <v>Non-lead</v>
      </c>
      <c r="X416"/>
    </row>
    <row r="417" spans="2:24" ht="225" x14ac:dyDescent="0.25">
      <c r="B417" s="146" t="s">
        <v>4574</v>
      </c>
      <c r="C417" s="31" t="s">
        <v>4575</v>
      </c>
      <c r="D417" s="31" t="s">
        <v>4576</v>
      </c>
      <c r="E417" s="44" t="s">
        <v>52</v>
      </c>
      <c r="F417" s="43" t="s">
        <v>34</v>
      </c>
      <c r="G417" s="84" t="s">
        <v>34</v>
      </c>
      <c r="H417" s="31"/>
      <c r="I417" s="205"/>
      <c r="J417" s="84" t="s">
        <v>3268</v>
      </c>
      <c r="K417" s="31" t="s">
        <v>34</v>
      </c>
      <c r="L417" s="31"/>
      <c r="M417" s="169"/>
      <c r="N417" s="148" t="s">
        <v>3269</v>
      </c>
      <c r="O417" s="44" t="s">
        <v>52</v>
      </c>
      <c r="P417" s="43"/>
      <c r="Q417" s="205"/>
      <c r="R417" s="84" t="s">
        <v>3268</v>
      </c>
      <c r="S417" s="31" t="s">
        <v>34</v>
      </c>
      <c r="T417" s="31"/>
      <c r="U417" s="169"/>
      <c r="V417" s="150" t="s">
        <v>3269</v>
      </c>
      <c r="W417" s="141" t="str" cm="1">
        <f t="array" ref="W417">IF(SUM(LEN(B417:V417))=0,"",IF(OR(OR(ISBLANK(F417),SUM(LEN(C417),LEN(D417))=0),AND(NOT(E417="Unknown"),ISBLANK(J417)),AND(NOT(O417="Unknown"),ISBLANK(R417))),"Missing Information", INDEX(Table15[Entire Service Line Classification], MATCH(SUMIFS(Table15[Unique ID],Table15[System-Owned Portion],E417,Table15[If Material Anything Other than "Lead" in Column E,Was Material Ever Previously Lead?],G417,Table15[Customer-Owned Portion],O417),Table15[Unique ID],0),0)))</f>
        <v>Non-lead</v>
      </c>
      <c r="X417"/>
    </row>
    <row r="418" spans="2:24" ht="225" x14ac:dyDescent="0.25">
      <c r="B418" s="146" t="s">
        <v>4577</v>
      </c>
      <c r="C418" s="31" t="s">
        <v>4578</v>
      </c>
      <c r="D418" s="31" t="s">
        <v>4579</v>
      </c>
      <c r="E418" s="44" t="s">
        <v>52</v>
      </c>
      <c r="F418" s="43" t="s">
        <v>34</v>
      </c>
      <c r="G418" s="84" t="s">
        <v>34</v>
      </c>
      <c r="H418" s="31"/>
      <c r="I418" s="205"/>
      <c r="J418" s="84" t="s">
        <v>105</v>
      </c>
      <c r="K418" s="31" t="s">
        <v>34</v>
      </c>
      <c r="L418" s="31"/>
      <c r="M418" s="169"/>
      <c r="N418" s="148" t="s">
        <v>3366</v>
      </c>
      <c r="O418" s="44" t="s">
        <v>52</v>
      </c>
      <c r="P418" s="43"/>
      <c r="Q418" s="205"/>
      <c r="R418" s="84" t="s">
        <v>105</v>
      </c>
      <c r="S418" s="31" t="s">
        <v>34</v>
      </c>
      <c r="T418" s="31"/>
      <c r="U418" s="169"/>
      <c r="V418" s="150" t="s">
        <v>3366</v>
      </c>
      <c r="W418" s="141" t="str" cm="1">
        <f t="array" ref="W418">IF(SUM(LEN(B418:V418))=0,"",IF(OR(OR(ISBLANK(F418),SUM(LEN(C418),LEN(D418))=0),AND(NOT(E418="Unknown"),ISBLANK(J418)),AND(NOT(O418="Unknown"),ISBLANK(R418))),"Missing Information", INDEX(Table15[Entire Service Line Classification], MATCH(SUMIFS(Table15[Unique ID],Table15[System-Owned Portion],E418,Table15[If Material Anything Other than "Lead" in Column E,Was Material Ever Previously Lead?],G418,Table15[Customer-Owned Portion],O418),Table15[Unique ID],0),0)))</f>
        <v>Non-lead</v>
      </c>
      <c r="X418"/>
    </row>
    <row r="419" spans="2:24" ht="225" x14ac:dyDescent="0.25">
      <c r="B419" s="146" t="s">
        <v>4580</v>
      </c>
      <c r="C419" s="31" t="s">
        <v>4581</v>
      </c>
      <c r="D419" s="31" t="s">
        <v>4582</v>
      </c>
      <c r="E419" s="44" t="s">
        <v>52</v>
      </c>
      <c r="F419" s="43" t="s">
        <v>34</v>
      </c>
      <c r="G419" s="84" t="s">
        <v>34</v>
      </c>
      <c r="H419" s="31"/>
      <c r="I419" s="205"/>
      <c r="J419" s="84" t="s">
        <v>105</v>
      </c>
      <c r="K419" s="31" t="s">
        <v>34</v>
      </c>
      <c r="L419" s="31"/>
      <c r="M419" s="169"/>
      <c r="N419" s="148" t="s">
        <v>3366</v>
      </c>
      <c r="O419" s="44" t="s">
        <v>52</v>
      </c>
      <c r="P419" s="43"/>
      <c r="Q419" s="205"/>
      <c r="R419" s="84" t="s">
        <v>105</v>
      </c>
      <c r="S419" s="31" t="s">
        <v>34</v>
      </c>
      <c r="T419" s="31"/>
      <c r="U419" s="169"/>
      <c r="V419" s="150" t="s">
        <v>3366</v>
      </c>
      <c r="W419" s="141" t="str" cm="1">
        <f t="array" ref="W419">IF(SUM(LEN(B419:V419))=0,"",IF(OR(OR(ISBLANK(F419),SUM(LEN(C419),LEN(D419))=0),AND(NOT(E419="Unknown"),ISBLANK(J419)),AND(NOT(O419="Unknown"),ISBLANK(R419))),"Missing Information", INDEX(Table15[Entire Service Line Classification], MATCH(SUMIFS(Table15[Unique ID],Table15[System-Owned Portion],E419,Table15[If Material Anything Other than "Lead" in Column E,Was Material Ever Previously Lead?],G419,Table15[Customer-Owned Portion],O419),Table15[Unique ID],0),0)))</f>
        <v>Non-lead</v>
      </c>
      <c r="X419"/>
    </row>
    <row r="420" spans="2:24" ht="225" x14ac:dyDescent="0.25">
      <c r="B420" s="146" t="s">
        <v>4583</v>
      </c>
      <c r="C420" s="31" t="s">
        <v>4584</v>
      </c>
      <c r="D420" s="31" t="s">
        <v>4585</v>
      </c>
      <c r="E420" s="44" t="s">
        <v>52</v>
      </c>
      <c r="F420" s="43" t="s">
        <v>34</v>
      </c>
      <c r="G420" s="84" t="s">
        <v>34</v>
      </c>
      <c r="H420" s="31"/>
      <c r="I420" s="205"/>
      <c r="J420" s="84" t="s">
        <v>105</v>
      </c>
      <c r="K420" s="31" t="s">
        <v>34</v>
      </c>
      <c r="L420" s="31"/>
      <c r="M420" s="169"/>
      <c r="N420" s="148" t="s">
        <v>3366</v>
      </c>
      <c r="O420" s="44" t="s">
        <v>52</v>
      </c>
      <c r="P420" s="43"/>
      <c r="Q420" s="205"/>
      <c r="R420" s="84" t="s">
        <v>105</v>
      </c>
      <c r="S420" s="31" t="s">
        <v>34</v>
      </c>
      <c r="T420" s="31"/>
      <c r="U420" s="169"/>
      <c r="V420" s="150" t="s">
        <v>3366</v>
      </c>
      <c r="W420" s="141" t="str" cm="1">
        <f t="array" ref="W420">IF(SUM(LEN(B420:V420))=0,"",IF(OR(OR(ISBLANK(F420),SUM(LEN(C420),LEN(D420))=0),AND(NOT(E420="Unknown"),ISBLANK(J420)),AND(NOT(O420="Unknown"),ISBLANK(R420))),"Missing Information", INDEX(Table15[Entire Service Line Classification], MATCH(SUMIFS(Table15[Unique ID],Table15[System-Owned Portion],E420,Table15[If Material Anything Other than "Lead" in Column E,Was Material Ever Previously Lead?],G420,Table15[Customer-Owned Portion],O420),Table15[Unique ID],0),0)))</f>
        <v>Non-lead</v>
      </c>
      <c r="X420"/>
    </row>
    <row r="421" spans="2:24" ht="225" x14ac:dyDescent="0.25">
      <c r="B421" s="146" t="s">
        <v>4586</v>
      </c>
      <c r="C421" s="31" t="s">
        <v>4587</v>
      </c>
      <c r="D421" s="31" t="s">
        <v>4588</v>
      </c>
      <c r="E421" s="44" t="s">
        <v>52</v>
      </c>
      <c r="F421" s="43" t="s">
        <v>34</v>
      </c>
      <c r="G421" s="84" t="s">
        <v>34</v>
      </c>
      <c r="H421" s="31"/>
      <c r="I421" s="205"/>
      <c r="J421" s="84" t="s">
        <v>3268</v>
      </c>
      <c r="K421" s="31" t="s">
        <v>34</v>
      </c>
      <c r="L421" s="31"/>
      <c r="M421" s="169"/>
      <c r="N421" s="148" t="s">
        <v>3269</v>
      </c>
      <c r="O421" s="44" t="s">
        <v>52</v>
      </c>
      <c r="P421" s="43"/>
      <c r="Q421" s="205"/>
      <c r="R421" s="84" t="s">
        <v>3268</v>
      </c>
      <c r="S421" s="31" t="s">
        <v>34</v>
      </c>
      <c r="T421" s="31"/>
      <c r="U421" s="169"/>
      <c r="V421" s="150" t="s">
        <v>3269</v>
      </c>
      <c r="W421" s="141" t="str" cm="1">
        <f t="array" ref="W421">IF(SUM(LEN(B421:V421))=0,"",IF(OR(OR(ISBLANK(F421),SUM(LEN(C421),LEN(D421))=0),AND(NOT(E421="Unknown"),ISBLANK(J421)),AND(NOT(O421="Unknown"),ISBLANK(R421))),"Missing Information", INDEX(Table15[Entire Service Line Classification], MATCH(SUMIFS(Table15[Unique ID],Table15[System-Owned Portion],E421,Table15[If Material Anything Other than "Lead" in Column E,Was Material Ever Previously Lead?],G421,Table15[Customer-Owned Portion],O421),Table15[Unique ID],0),0)))</f>
        <v>Non-lead</v>
      </c>
      <c r="X421"/>
    </row>
    <row r="422" spans="2:24" ht="225" x14ac:dyDescent="0.25">
      <c r="B422" s="146" t="s">
        <v>4589</v>
      </c>
      <c r="C422" s="31" t="s">
        <v>4590</v>
      </c>
      <c r="D422" s="31" t="s">
        <v>4591</v>
      </c>
      <c r="E422" s="44" t="s">
        <v>52</v>
      </c>
      <c r="F422" s="43" t="s">
        <v>34</v>
      </c>
      <c r="G422" s="84" t="s">
        <v>34</v>
      </c>
      <c r="H422" s="31"/>
      <c r="I422" s="205"/>
      <c r="J422" s="84" t="s">
        <v>3268</v>
      </c>
      <c r="K422" s="31" t="s">
        <v>34</v>
      </c>
      <c r="L422" s="31"/>
      <c r="M422" s="169"/>
      <c r="N422" s="148" t="s">
        <v>3269</v>
      </c>
      <c r="O422" s="44" t="s">
        <v>52</v>
      </c>
      <c r="P422" s="43"/>
      <c r="Q422" s="205"/>
      <c r="R422" s="84" t="s">
        <v>3268</v>
      </c>
      <c r="S422" s="31" t="s">
        <v>34</v>
      </c>
      <c r="T422" s="31"/>
      <c r="U422" s="169"/>
      <c r="V422" s="150" t="s">
        <v>3269</v>
      </c>
      <c r="W422" s="141" t="str" cm="1">
        <f t="array" ref="W422">IF(SUM(LEN(B422:V422))=0,"",IF(OR(OR(ISBLANK(F422),SUM(LEN(C422),LEN(D422))=0),AND(NOT(E422="Unknown"),ISBLANK(J422)),AND(NOT(O422="Unknown"),ISBLANK(R422))),"Missing Information", INDEX(Table15[Entire Service Line Classification], MATCH(SUMIFS(Table15[Unique ID],Table15[System-Owned Portion],E422,Table15[If Material Anything Other than "Lead" in Column E,Was Material Ever Previously Lead?],G422,Table15[Customer-Owned Portion],O422),Table15[Unique ID],0),0)))</f>
        <v>Non-lead</v>
      </c>
      <c r="X422"/>
    </row>
    <row r="423" spans="2:24" ht="75" x14ac:dyDescent="0.25">
      <c r="B423" s="146" t="s">
        <v>4592</v>
      </c>
      <c r="C423" s="31" t="s">
        <v>4593</v>
      </c>
      <c r="D423" s="31" t="s">
        <v>4594</v>
      </c>
      <c r="E423" s="44" t="s">
        <v>43</v>
      </c>
      <c r="F423" s="43" t="s">
        <v>34</v>
      </c>
      <c r="G423" s="84" t="s">
        <v>34</v>
      </c>
      <c r="H423" s="31"/>
      <c r="I423" s="205"/>
      <c r="J423" s="84" t="s">
        <v>106</v>
      </c>
      <c r="K423" s="31" t="s">
        <v>36</v>
      </c>
      <c r="L423" s="31" t="s">
        <v>95</v>
      </c>
      <c r="M423" s="169" t="s">
        <v>4425</v>
      </c>
      <c r="N423" s="148" t="s">
        <v>4426</v>
      </c>
      <c r="O423" s="44" t="s">
        <v>35</v>
      </c>
      <c r="P423" s="43"/>
      <c r="Q423" s="205"/>
      <c r="R423" s="84" t="s">
        <v>106</v>
      </c>
      <c r="S423" s="31" t="s">
        <v>36</v>
      </c>
      <c r="T423" s="31" t="s">
        <v>95</v>
      </c>
      <c r="U423" s="169" t="s">
        <v>4425</v>
      </c>
      <c r="V423" s="150" t="s">
        <v>4595</v>
      </c>
      <c r="W423" s="141" t="str" cm="1">
        <f t="array" ref="W423">IF(SUM(LEN(B423:V423))=0,"",IF(OR(OR(ISBLANK(F423),SUM(LEN(C423),LEN(D423))=0),AND(NOT(E423="Unknown"),ISBLANK(J423)),AND(NOT(O423="Unknown"),ISBLANK(R423))),"Missing Information", INDEX(Table15[Entire Service Line Classification], MATCH(SUMIFS(Table15[Unique ID],Table15[System-Owned Portion],E423,Table15[If Material Anything Other than "Lead" in Column E,Was Material Ever Previously Lead?],G423,Table15[Customer-Owned Portion],O423),Table15[Unique ID],0),0)))</f>
        <v>Non-lead</v>
      </c>
      <c r="X423"/>
    </row>
    <row r="424" spans="2:24" ht="225" x14ac:dyDescent="0.25">
      <c r="B424" s="146" t="s">
        <v>4596</v>
      </c>
      <c r="C424" s="31" t="s">
        <v>4597</v>
      </c>
      <c r="D424" s="31" t="s">
        <v>4598</v>
      </c>
      <c r="E424" s="44" t="s">
        <v>52</v>
      </c>
      <c r="F424" s="43" t="s">
        <v>34</v>
      </c>
      <c r="G424" s="84" t="s">
        <v>34</v>
      </c>
      <c r="H424" s="31"/>
      <c r="I424" s="205"/>
      <c r="J424" s="84" t="s">
        <v>3268</v>
      </c>
      <c r="K424" s="31" t="s">
        <v>34</v>
      </c>
      <c r="L424" s="31"/>
      <c r="M424" s="169"/>
      <c r="N424" s="148" t="s">
        <v>3269</v>
      </c>
      <c r="O424" s="44" t="s">
        <v>52</v>
      </c>
      <c r="P424" s="43"/>
      <c r="Q424" s="205"/>
      <c r="R424" s="84" t="s">
        <v>3268</v>
      </c>
      <c r="S424" s="31" t="s">
        <v>34</v>
      </c>
      <c r="T424" s="31"/>
      <c r="U424" s="169"/>
      <c r="V424" s="150" t="s">
        <v>3269</v>
      </c>
      <c r="W424" s="141" t="str" cm="1">
        <f t="array" ref="W424">IF(SUM(LEN(B424:V424))=0,"",IF(OR(OR(ISBLANK(F424),SUM(LEN(C424),LEN(D424))=0),AND(NOT(E424="Unknown"),ISBLANK(J424)),AND(NOT(O424="Unknown"),ISBLANK(R424))),"Missing Information", INDEX(Table15[Entire Service Line Classification], MATCH(SUMIFS(Table15[Unique ID],Table15[System-Owned Portion],E424,Table15[If Material Anything Other than "Lead" in Column E,Was Material Ever Previously Lead?],G424,Table15[Customer-Owned Portion],O424),Table15[Unique ID],0),0)))</f>
        <v>Non-lead</v>
      </c>
      <c r="X424"/>
    </row>
    <row r="425" spans="2:24" ht="75" x14ac:dyDescent="0.25">
      <c r="B425" s="146" t="s">
        <v>4599</v>
      </c>
      <c r="C425" s="31" t="s">
        <v>4600</v>
      </c>
      <c r="D425" s="31" t="s">
        <v>4601</v>
      </c>
      <c r="E425" s="44" t="s">
        <v>43</v>
      </c>
      <c r="F425" s="43" t="s">
        <v>34</v>
      </c>
      <c r="G425" s="84" t="s">
        <v>34</v>
      </c>
      <c r="H425" s="31"/>
      <c r="I425" s="205"/>
      <c r="J425" s="84" t="s">
        <v>106</v>
      </c>
      <c r="K425" s="31" t="s">
        <v>36</v>
      </c>
      <c r="L425" s="31" t="s">
        <v>95</v>
      </c>
      <c r="M425" s="169" t="s">
        <v>4425</v>
      </c>
      <c r="N425" s="148" t="s">
        <v>4426</v>
      </c>
      <c r="O425" s="44" t="s">
        <v>43</v>
      </c>
      <c r="P425" s="43"/>
      <c r="Q425" s="205"/>
      <c r="R425" s="84" t="s">
        <v>106</v>
      </c>
      <c r="S425" s="31" t="s">
        <v>36</v>
      </c>
      <c r="T425" s="31" t="s">
        <v>95</v>
      </c>
      <c r="U425" s="169" t="s">
        <v>4425</v>
      </c>
      <c r="V425" s="150" t="s">
        <v>4426</v>
      </c>
      <c r="W425" s="141" t="str" cm="1">
        <f t="array" ref="W425">IF(SUM(LEN(B425:V425))=0,"",IF(OR(OR(ISBLANK(F425),SUM(LEN(C425),LEN(D425))=0),AND(NOT(E425="Unknown"),ISBLANK(J425)),AND(NOT(O425="Unknown"),ISBLANK(R425))),"Missing Information", INDEX(Table15[Entire Service Line Classification], MATCH(SUMIFS(Table15[Unique ID],Table15[System-Owned Portion],E425,Table15[If Material Anything Other than "Lead" in Column E,Was Material Ever Previously Lead?],G425,Table15[Customer-Owned Portion],O425),Table15[Unique ID],0),0)))</f>
        <v>Non-lead</v>
      </c>
      <c r="X425"/>
    </row>
    <row r="426" spans="2:24" ht="60" x14ac:dyDescent="0.25">
      <c r="B426" s="146" t="s">
        <v>4602</v>
      </c>
      <c r="C426" s="31" t="s">
        <v>4603</v>
      </c>
      <c r="D426" s="31" t="s">
        <v>4604</v>
      </c>
      <c r="E426" s="44" t="s">
        <v>43</v>
      </c>
      <c r="F426" s="43" t="s">
        <v>34</v>
      </c>
      <c r="G426" s="84" t="s">
        <v>34</v>
      </c>
      <c r="H426" s="31"/>
      <c r="I426" s="205"/>
      <c r="J426" s="84" t="s">
        <v>106</v>
      </c>
      <c r="K426" s="31" t="s">
        <v>36</v>
      </c>
      <c r="L426" s="31" t="s">
        <v>95</v>
      </c>
      <c r="M426" s="169" t="s">
        <v>3681</v>
      </c>
      <c r="N426" s="148" t="s">
        <v>4524</v>
      </c>
      <c r="O426" s="44" t="s">
        <v>43</v>
      </c>
      <c r="P426" s="43"/>
      <c r="Q426" s="205"/>
      <c r="R426" s="84" t="s">
        <v>106</v>
      </c>
      <c r="S426" s="31" t="s">
        <v>36</v>
      </c>
      <c r="T426" s="31" t="s">
        <v>95</v>
      </c>
      <c r="U426" s="169" t="s">
        <v>3681</v>
      </c>
      <c r="V426" s="150" t="s">
        <v>4524</v>
      </c>
      <c r="W426" s="141" t="str" cm="1">
        <f t="array" ref="W426">IF(SUM(LEN(B426:V426))=0,"",IF(OR(OR(ISBLANK(F426),SUM(LEN(C426),LEN(D426))=0),AND(NOT(E426="Unknown"),ISBLANK(J426)),AND(NOT(O426="Unknown"),ISBLANK(R426))),"Missing Information", INDEX(Table15[Entire Service Line Classification], MATCH(SUMIFS(Table15[Unique ID],Table15[System-Owned Portion],E426,Table15[If Material Anything Other than "Lead" in Column E,Was Material Ever Previously Lead?],G426,Table15[Customer-Owned Portion],O426),Table15[Unique ID],0),0)))</f>
        <v>Non-lead</v>
      </c>
      <c r="X426"/>
    </row>
    <row r="427" spans="2:24" ht="60" x14ac:dyDescent="0.25">
      <c r="B427" s="146" t="s">
        <v>4605</v>
      </c>
      <c r="C427" s="31" t="s">
        <v>4606</v>
      </c>
      <c r="D427" s="31" t="s">
        <v>4607</v>
      </c>
      <c r="E427" s="44" t="s">
        <v>43</v>
      </c>
      <c r="F427" s="43" t="s">
        <v>34</v>
      </c>
      <c r="G427" s="84" t="s">
        <v>34</v>
      </c>
      <c r="H427" s="31"/>
      <c r="I427" s="205"/>
      <c r="J427" s="84" t="s">
        <v>106</v>
      </c>
      <c r="K427" s="31" t="s">
        <v>36</v>
      </c>
      <c r="L427" s="31" t="s">
        <v>95</v>
      </c>
      <c r="M427" s="169" t="s">
        <v>4483</v>
      </c>
      <c r="N427" s="148" t="s">
        <v>4484</v>
      </c>
      <c r="O427" s="44" t="s">
        <v>35</v>
      </c>
      <c r="P427" s="43"/>
      <c r="Q427" s="205"/>
      <c r="R427" s="84" t="s">
        <v>106</v>
      </c>
      <c r="S427" s="31" t="s">
        <v>36</v>
      </c>
      <c r="T427" s="31" t="s">
        <v>95</v>
      </c>
      <c r="U427" s="169" t="s">
        <v>4483</v>
      </c>
      <c r="V427" s="150" t="s">
        <v>4608</v>
      </c>
      <c r="W427" s="141" t="str" cm="1">
        <f t="array" ref="W427">IF(SUM(LEN(B427:V427))=0,"",IF(OR(OR(ISBLANK(F427),SUM(LEN(C427),LEN(D427))=0),AND(NOT(E427="Unknown"),ISBLANK(J427)),AND(NOT(O427="Unknown"),ISBLANK(R427))),"Missing Information", INDEX(Table15[Entire Service Line Classification], MATCH(SUMIFS(Table15[Unique ID],Table15[System-Owned Portion],E427,Table15[If Material Anything Other than "Lead" in Column E,Was Material Ever Previously Lead?],G427,Table15[Customer-Owned Portion],O427),Table15[Unique ID],0),0)))</f>
        <v>Non-lead</v>
      </c>
      <c r="X427"/>
    </row>
    <row r="428" spans="2:24" ht="75" x14ac:dyDescent="0.25">
      <c r="B428" s="146" t="s">
        <v>4609</v>
      </c>
      <c r="C428" s="31" t="s">
        <v>4610</v>
      </c>
      <c r="D428" s="31" t="s">
        <v>4611</v>
      </c>
      <c r="E428" s="44" t="s">
        <v>43</v>
      </c>
      <c r="F428" s="43" t="s">
        <v>34</v>
      </c>
      <c r="G428" s="84" t="s">
        <v>34</v>
      </c>
      <c r="H428" s="31"/>
      <c r="I428" s="205"/>
      <c r="J428" s="84" t="s">
        <v>106</v>
      </c>
      <c r="K428" s="31" t="s">
        <v>36</v>
      </c>
      <c r="L428" s="31" t="s">
        <v>95</v>
      </c>
      <c r="M428" s="169" t="s">
        <v>3316</v>
      </c>
      <c r="N428" s="148" t="s">
        <v>4612</v>
      </c>
      <c r="O428" s="44" t="s">
        <v>43</v>
      </c>
      <c r="P428" s="43"/>
      <c r="Q428" s="205"/>
      <c r="R428" s="84" t="s">
        <v>106</v>
      </c>
      <c r="S428" s="31" t="s">
        <v>36</v>
      </c>
      <c r="T428" s="31" t="s">
        <v>95</v>
      </c>
      <c r="U428" s="169" t="s">
        <v>3316</v>
      </c>
      <c r="V428" s="150" t="s">
        <v>4612</v>
      </c>
      <c r="W428" s="141" t="str" cm="1">
        <f t="array" ref="W428">IF(SUM(LEN(B428:V428))=0,"",IF(OR(OR(ISBLANK(F428),SUM(LEN(C428),LEN(D428))=0),AND(NOT(E428="Unknown"),ISBLANK(J428)),AND(NOT(O428="Unknown"),ISBLANK(R428))),"Missing Information", INDEX(Table15[Entire Service Line Classification], MATCH(SUMIFS(Table15[Unique ID],Table15[System-Owned Portion],E428,Table15[If Material Anything Other than "Lead" in Column E,Was Material Ever Previously Lead?],G428,Table15[Customer-Owned Portion],O428),Table15[Unique ID],0),0)))</f>
        <v>Non-lead</v>
      </c>
      <c r="X428"/>
    </row>
    <row r="429" spans="2:24" ht="225" x14ac:dyDescent="0.25">
      <c r="B429" s="146" t="s">
        <v>4613</v>
      </c>
      <c r="C429" s="31" t="s">
        <v>4614</v>
      </c>
      <c r="D429" s="31" t="s">
        <v>4615</v>
      </c>
      <c r="E429" s="44" t="s">
        <v>52</v>
      </c>
      <c r="F429" s="43" t="s">
        <v>34</v>
      </c>
      <c r="G429" s="84" t="s">
        <v>34</v>
      </c>
      <c r="H429" s="31"/>
      <c r="I429" s="205"/>
      <c r="J429" s="84" t="s">
        <v>3268</v>
      </c>
      <c r="K429" s="31" t="s">
        <v>34</v>
      </c>
      <c r="L429" s="31"/>
      <c r="M429" s="169"/>
      <c r="N429" s="148" t="s">
        <v>3269</v>
      </c>
      <c r="O429" s="44" t="s">
        <v>52</v>
      </c>
      <c r="P429" s="43"/>
      <c r="Q429" s="205"/>
      <c r="R429" s="84" t="s">
        <v>3268</v>
      </c>
      <c r="S429" s="31" t="s">
        <v>34</v>
      </c>
      <c r="T429" s="31"/>
      <c r="U429" s="169"/>
      <c r="V429" s="150" t="s">
        <v>3269</v>
      </c>
      <c r="W429" s="141" t="str" cm="1">
        <f t="array" ref="W429">IF(SUM(LEN(B429:V429))=0,"",IF(OR(OR(ISBLANK(F429),SUM(LEN(C429),LEN(D429))=0),AND(NOT(E429="Unknown"),ISBLANK(J429)),AND(NOT(O429="Unknown"),ISBLANK(R429))),"Missing Information", INDEX(Table15[Entire Service Line Classification], MATCH(SUMIFS(Table15[Unique ID],Table15[System-Owned Portion],E429,Table15[If Material Anything Other than "Lead" in Column E,Was Material Ever Previously Lead?],G429,Table15[Customer-Owned Portion],O429),Table15[Unique ID],0),0)))</f>
        <v>Non-lead</v>
      </c>
      <c r="X429"/>
    </row>
    <row r="430" spans="2:24" ht="195" x14ac:dyDescent="0.25">
      <c r="B430" s="146" t="s">
        <v>4616</v>
      </c>
      <c r="C430" s="31" t="s">
        <v>4617</v>
      </c>
      <c r="D430" s="31" t="s">
        <v>4618</v>
      </c>
      <c r="E430" s="44" t="s">
        <v>52</v>
      </c>
      <c r="F430" s="43" t="s">
        <v>34</v>
      </c>
      <c r="G430" s="84" t="s">
        <v>34</v>
      </c>
      <c r="H430" s="31"/>
      <c r="I430" s="205"/>
      <c r="J430" s="84" t="s">
        <v>105</v>
      </c>
      <c r="K430" s="31" t="s">
        <v>34</v>
      </c>
      <c r="L430" s="31"/>
      <c r="M430" s="169"/>
      <c r="N430" s="148" t="s">
        <v>3325</v>
      </c>
      <c r="O430" s="44" t="s">
        <v>52</v>
      </c>
      <c r="P430" s="43"/>
      <c r="Q430" s="205"/>
      <c r="R430" s="84" t="s">
        <v>105</v>
      </c>
      <c r="S430" s="31" t="s">
        <v>34</v>
      </c>
      <c r="T430" s="31"/>
      <c r="U430" s="169"/>
      <c r="V430" s="150" t="s">
        <v>3325</v>
      </c>
      <c r="W430" s="141" t="str" cm="1">
        <f t="array" ref="W430">IF(SUM(LEN(B430:V430))=0,"",IF(OR(OR(ISBLANK(F430),SUM(LEN(C430),LEN(D430))=0),AND(NOT(E430="Unknown"),ISBLANK(J430)),AND(NOT(O430="Unknown"),ISBLANK(R430))),"Missing Information", INDEX(Table15[Entire Service Line Classification], MATCH(SUMIFS(Table15[Unique ID],Table15[System-Owned Portion],E430,Table15[If Material Anything Other than "Lead" in Column E,Was Material Ever Previously Lead?],G430,Table15[Customer-Owned Portion],O430),Table15[Unique ID],0),0)))</f>
        <v>Non-lead</v>
      </c>
      <c r="X430"/>
    </row>
    <row r="431" spans="2:24" ht="75" x14ac:dyDescent="0.25">
      <c r="B431" s="146" t="s">
        <v>4619</v>
      </c>
      <c r="C431" s="31" t="s">
        <v>4620</v>
      </c>
      <c r="D431" s="31" t="s">
        <v>4621</v>
      </c>
      <c r="E431" s="44" t="s">
        <v>43</v>
      </c>
      <c r="F431" s="43" t="s">
        <v>34</v>
      </c>
      <c r="G431" s="84" t="s">
        <v>34</v>
      </c>
      <c r="H431" s="31"/>
      <c r="I431" s="205"/>
      <c r="J431" s="84" t="s">
        <v>106</v>
      </c>
      <c r="K431" s="31" t="s">
        <v>36</v>
      </c>
      <c r="L431" s="31" t="s">
        <v>95</v>
      </c>
      <c r="M431" s="169" t="s">
        <v>4425</v>
      </c>
      <c r="N431" s="148" t="s">
        <v>4426</v>
      </c>
      <c r="O431" s="44" t="s">
        <v>43</v>
      </c>
      <c r="P431" s="43"/>
      <c r="Q431" s="205"/>
      <c r="R431" s="84" t="s">
        <v>106</v>
      </c>
      <c r="S431" s="31" t="s">
        <v>36</v>
      </c>
      <c r="T431" s="31" t="s">
        <v>95</v>
      </c>
      <c r="U431" s="169" t="s">
        <v>4425</v>
      </c>
      <c r="V431" s="150" t="s">
        <v>4426</v>
      </c>
      <c r="W431" s="141" t="str" cm="1">
        <f t="array" ref="W431">IF(SUM(LEN(B431:V431))=0,"",IF(OR(OR(ISBLANK(F431),SUM(LEN(C431),LEN(D431))=0),AND(NOT(E431="Unknown"),ISBLANK(J431)),AND(NOT(O431="Unknown"),ISBLANK(R431))),"Missing Information", INDEX(Table15[Entire Service Line Classification], MATCH(SUMIFS(Table15[Unique ID],Table15[System-Owned Portion],E431,Table15[If Material Anything Other than "Lead" in Column E,Was Material Ever Previously Lead?],G431,Table15[Customer-Owned Portion],O431),Table15[Unique ID],0),0)))</f>
        <v>Non-lead</v>
      </c>
      <c r="X431"/>
    </row>
    <row r="432" spans="2:24" ht="75" x14ac:dyDescent="0.25">
      <c r="B432" s="146" t="s">
        <v>4622</v>
      </c>
      <c r="C432" s="31" t="s">
        <v>4623</v>
      </c>
      <c r="D432" s="31" t="s">
        <v>4624</v>
      </c>
      <c r="E432" s="44" t="s">
        <v>43</v>
      </c>
      <c r="F432" s="43" t="s">
        <v>34</v>
      </c>
      <c r="G432" s="84" t="s">
        <v>34</v>
      </c>
      <c r="H432" s="31"/>
      <c r="I432" s="205"/>
      <c r="J432" s="84" t="s">
        <v>106</v>
      </c>
      <c r="K432" s="31" t="s">
        <v>36</v>
      </c>
      <c r="L432" s="31" t="s">
        <v>95</v>
      </c>
      <c r="M432" s="169" t="s">
        <v>4425</v>
      </c>
      <c r="N432" s="148" t="s">
        <v>4433</v>
      </c>
      <c r="O432" s="44" t="s">
        <v>43</v>
      </c>
      <c r="P432" s="43"/>
      <c r="Q432" s="205"/>
      <c r="R432" s="84" t="s">
        <v>106</v>
      </c>
      <c r="S432" s="31" t="s">
        <v>36</v>
      </c>
      <c r="T432" s="31" t="s">
        <v>95</v>
      </c>
      <c r="U432" s="169" t="s">
        <v>4425</v>
      </c>
      <c r="V432" s="150" t="s">
        <v>4433</v>
      </c>
      <c r="W432" s="141" t="str" cm="1">
        <f t="array" ref="W432">IF(SUM(LEN(B432:V432))=0,"",IF(OR(OR(ISBLANK(F432),SUM(LEN(C432),LEN(D432))=0),AND(NOT(E432="Unknown"),ISBLANK(J432)),AND(NOT(O432="Unknown"),ISBLANK(R432))),"Missing Information", INDEX(Table15[Entire Service Line Classification], MATCH(SUMIFS(Table15[Unique ID],Table15[System-Owned Portion],E432,Table15[If Material Anything Other than "Lead" in Column E,Was Material Ever Previously Lead?],G432,Table15[Customer-Owned Portion],O432),Table15[Unique ID],0),0)))</f>
        <v>Non-lead</v>
      </c>
      <c r="X432"/>
    </row>
    <row r="433" spans="2:24" ht="75" x14ac:dyDescent="0.25">
      <c r="B433" s="146" t="s">
        <v>4625</v>
      </c>
      <c r="C433" s="31" t="s">
        <v>4626</v>
      </c>
      <c r="D433" s="31" t="s">
        <v>4627</v>
      </c>
      <c r="E433" s="44" t="s">
        <v>43</v>
      </c>
      <c r="F433" s="43" t="s">
        <v>34</v>
      </c>
      <c r="G433" s="84" t="s">
        <v>34</v>
      </c>
      <c r="H433" s="31"/>
      <c r="I433" s="205"/>
      <c r="J433" s="84" t="s">
        <v>106</v>
      </c>
      <c r="K433" s="31" t="s">
        <v>36</v>
      </c>
      <c r="L433" s="31" t="s">
        <v>95</v>
      </c>
      <c r="M433" s="169" t="s">
        <v>4425</v>
      </c>
      <c r="N433" s="148" t="s">
        <v>4426</v>
      </c>
      <c r="O433" s="44" t="s">
        <v>35</v>
      </c>
      <c r="P433" s="43"/>
      <c r="Q433" s="205"/>
      <c r="R433" s="84" t="s">
        <v>106</v>
      </c>
      <c r="S433" s="31" t="s">
        <v>36</v>
      </c>
      <c r="T433" s="31" t="s">
        <v>95</v>
      </c>
      <c r="U433" s="169" t="s">
        <v>4425</v>
      </c>
      <c r="V433" s="150" t="s">
        <v>4628</v>
      </c>
      <c r="W433" s="141" t="str" cm="1">
        <f t="array" ref="W433">IF(SUM(LEN(B433:V433))=0,"",IF(OR(OR(ISBLANK(F433),SUM(LEN(C433),LEN(D433))=0),AND(NOT(E433="Unknown"),ISBLANK(J433)),AND(NOT(O433="Unknown"),ISBLANK(R433))),"Missing Information", INDEX(Table15[Entire Service Line Classification], MATCH(SUMIFS(Table15[Unique ID],Table15[System-Owned Portion],E433,Table15[If Material Anything Other than "Lead" in Column E,Was Material Ever Previously Lead?],G433,Table15[Customer-Owned Portion],O433),Table15[Unique ID],0),0)))</f>
        <v>Non-lead</v>
      </c>
      <c r="X433"/>
    </row>
    <row r="434" spans="2:24" ht="75" x14ac:dyDescent="0.25">
      <c r="B434" s="146" t="s">
        <v>4629</v>
      </c>
      <c r="C434" s="31" t="s">
        <v>4630</v>
      </c>
      <c r="D434" s="31" t="s">
        <v>4631</v>
      </c>
      <c r="E434" s="44" t="s">
        <v>43</v>
      </c>
      <c r="F434" s="43" t="s">
        <v>34</v>
      </c>
      <c r="G434" s="84" t="s">
        <v>34</v>
      </c>
      <c r="H434" s="31"/>
      <c r="I434" s="205"/>
      <c r="J434" s="84" t="s">
        <v>106</v>
      </c>
      <c r="K434" s="31" t="s">
        <v>36</v>
      </c>
      <c r="L434" s="31" t="s">
        <v>95</v>
      </c>
      <c r="M434" s="169" t="s">
        <v>4425</v>
      </c>
      <c r="N434" s="148" t="s">
        <v>4426</v>
      </c>
      <c r="O434" s="44" t="s">
        <v>43</v>
      </c>
      <c r="P434" s="43"/>
      <c r="Q434" s="205"/>
      <c r="R434" s="84" t="s">
        <v>106</v>
      </c>
      <c r="S434" s="31" t="s">
        <v>36</v>
      </c>
      <c r="T434" s="31" t="s">
        <v>95</v>
      </c>
      <c r="U434" s="169" t="s">
        <v>4425</v>
      </c>
      <c r="V434" s="150" t="s">
        <v>4426</v>
      </c>
      <c r="W434" s="141" t="str" cm="1">
        <f t="array" ref="W434">IF(SUM(LEN(B434:V434))=0,"",IF(OR(OR(ISBLANK(F434),SUM(LEN(C434),LEN(D434))=0),AND(NOT(E434="Unknown"),ISBLANK(J434)),AND(NOT(O434="Unknown"),ISBLANK(R434))),"Missing Information", INDEX(Table15[Entire Service Line Classification], MATCH(SUMIFS(Table15[Unique ID],Table15[System-Owned Portion],E434,Table15[If Material Anything Other than "Lead" in Column E,Was Material Ever Previously Lead?],G434,Table15[Customer-Owned Portion],O434),Table15[Unique ID],0),0)))</f>
        <v>Non-lead</v>
      </c>
      <c r="X434"/>
    </row>
    <row r="435" spans="2:24" ht="195" x14ac:dyDescent="0.25">
      <c r="B435" s="146" t="s">
        <v>4632</v>
      </c>
      <c r="C435" s="31" t="s">
        <v>4633</v>
      </c>
      <c r="D435" s="31" t="s">
        <v>4634</v>
      </c>
      <c r="E435" s="44" t="s">
        <v>52</v>
      </c>
      <c r="F435" s="43" t="s">
        <v>34</v>
      </c>
      <c r="G435" s="84" t="s">
        <v>34</v>
      </c>
      <c r="H435" s="31"/>
      <c r="I435" s="205"/>
      <c r="J435" s="84" t="s">
        <v>105</v>
      </c>
      <c r="K435" s="31" t="s">
        <v>34</v>
      </c>
      <c r="L435" s="31"/>
      <c r="M435" s="169"/>
      <c r="N435" s="148" t="s">
        <v>3325</v>
      </c>
      <c r="O435" s="44" t="s">
        <v>52</v>
      </c>
      <c r="P435" s="43"/>
      <c r="Q435" s="205"/>
      <c r="R435" s="84" t="s">
        <v>105</v>
      </c>
      <c r="S435" s="31" t="s">
        <v>34</v>
      </c>
      <c r="T435" s="31"/>
      <c r="U435" s="169"/>
      <c r="V435" s="150" t="s">
        <v>3325</v>
      </c>
      <c r="W435" s="141" t="str" cm="1">
        <f t="array" ref="W435">IF(SUM(LEN(B435:V435))=0,"",IF(OR(OR(ISBLANK(F435),SUM(LEN(C435),LEN(D435))=0),AND(NOT(E435="Unknown"),ISBLANK(J435)),AND(NOT(O435="Unknown"),ISBLANK(R435))),"Missing Information", INDEX(Table15[Entire Service Line Classification], MATCH(SUMIFS(Table15[Unique ID],Table15[System-Owned Portion],E435,Table15[If Material Anything Other than "Lead" in Column E,Was Material Ever Previously Lead?],G435,Table15[Customer-Owned Portion],O435),Table15[Unique ID],0),0)))</f>
        <v>Non-lead</v>
      </c>
      <c r="X435"/>
    </row>
    <row r="436" spans="2:24" ht="75" x14ac:dyDescent="0.25">
      <c r="B436" s="146" t="s">
        <v>4635</v>
      </c>
      <c r="C436" s="31" t="s">
        <v>4636</v>
      </c>
      <c r="D436" s="31" t="s">
        <v>4637</v>
      </c>
      <c r="E436" s="44" t="s">
        <v>43</v>
      </c>
      <c r="F436" s="43" t="s">
        <v>34</v>
      </c>
      <c r="G436" s="84" t="s">
        <v>34</v>
      </c>
      <c r="H436" s="31"/>
      <c r="I436" s="205"/>
      <c r="J436" s="84" t="s">
        <v>106</v>
      </c>
      <c r="K436" s="31" t="s">
        <v>36</v>
      </c>
      <c r="L436" s="31" t="s">
        <v>95</v>
      </c>
      <c r="M436" s="169" t="s">
        <v>4068</v>
      </c>
      <c r="N436" s="148" t="s">
        <v>4638</v>
      </c>
      <c r="O436" s="44" t="s">
        <v>43</v>
      </c>
      <c r="P436" s="43"/>
      <c r="Q436" s="205"/>
      <c r="R436" s="84" t="s">
        <v>106</v>
      </c>
      <c r="S436" s="31" t="s">
        <v>36</v>
      </c>
      <c r="T436" s="31" t="s">
        <v>95</v>
      </c>
      <c r="U436" s="169" t="s">
        <v>4068</v>
      </c>
      <c r="V436" s="150" t="s">
        <v>4638</v>
      </c>
      <c r="W436" s="141" t="str" cm="1">
        <f t="array" ref="W436">IF(SUM(LEN(B436:V436))=0,"",IF(OR(OR(ISBLANK(F436),SUM(LEN(C436),LEN(D436))=0),AND(NOT(E436="Unknown"),ISBLANK(J436)),AND(NOT(O436="Unknown"),ISBLANK(R436))),"Missing Information", INDEX(Table15[Entire Service Line Classification], MATCH(SUMIFS(Table15[Unique ID],Table15[System-Owned Portion],E436,Table15[If Material Anything Other than "Lead" in Column E,Was Material Ever Previously Lead?],G436,Table15[Customer-Owned Portion],O436),Table15[Unique ID],0),0)))</f>
        <v>Non-lead</v>
      </c>
      <c r="X436"/>
    </row>
    <row r="437" spans="2:24" ht="225" x14ac:dyDescent="0.25">
      <c r="B437" s="146" t="s">
        <v>4639</v>
      </c>
      <c r="C437" s="31" t="s">
        <v>4640</v>
      </c>
      <c r="D437" s="31" t="s">
        <v>4641</v>
      </c>
      <c r="E437" s="44" t="s">
        <v>52</v>
      </c>
      <c r="F437" s="43" t="s">
        <v>34</v>
      </c>
      <c r="G437" s="84" t="s">
        <v>34</v>
      </c>
      <c r="H437" s="31"/>
      <c r="I437" s="205"/>
      <c r="J437" s="84" t="s">
        <v>105</v>
      </c>
      <c r="K437" s="31" t="s">
        <v>34</v>
      </c>
      <c r="L437" s="31"/>
      <c r="M437" s="169"/>
      <c r="N437" s="148" t="s">
        <v>3366</v>
      </c>
      <c r="O437" s="44" t="s">
        <v>52</v>
      </c>
      <c r="P437" s="43"/>
      <c r="Q437" s="205"/>
      <c r="R437" s="84" t="s">
        <v>105</v>
      </c>
      <c r="S437" s="31" t="s">
        <v>34</v>
      </c>
      <c r="T437" s="31"/>
      <c r="U437" s="169"/>
      <c r="V437" s="150" t="s">
        <v>3366</v>
      </c>
      <c r="W437" s="141" t="str" cm="1">
        <f t="array" ref="W437">IF(SUM(LEN(B437:V437))=0,"",IF(OR(OR(ISBLANK(F437),SUM(LEN(C437),LEN(D437))=0),AND(NOT(E437="Unknown"),ISBLANK(J437)),AND(NOT(O437="Unknown"),ISBLANK(R437))),"Missing Information", INDEX(Table15[Entire Service Line Classification], MATCH(SUMIFS(Table15[Unique ID],Table15[System-Owned Portion],E437,Table15[If Material Anything Other than "Lead" in Column E,Was Material Ever Previously Lead?],G437,Table15[Customer-Owned Portion],O437),Table15[Unique ID],0),0)))</f>
        <v>Non-lead</v>
      </c>
      <c r="X437"/>
    </row>
    <row r="438" spans="2:24" ht="225" x14ac:dyDescent="0.25">
      <c r="B438" s="146" t="s">
        <v>4642</v>
      </c>
      <c r="C438" s="31" t="s">
        <v>4643</v>
      </c>
      <c r="D438" s="31" t="s">
        <v>4644</v>
      </c>
      <c r="E438" s="44" t="s">
        <v>52</v>
      </c>
      <c r="F438" s="43" t="s">
        <v>34</v>
      </c>
      <c r="G438" s="84" t="s">
        <v>34</v>
      </c>
      <c r="H438" s="31"/>
      <c r="I438" s="205"/>
      <c r="J438" s="84" t="s">
        <v>105</v>
      </c>
      <c r="K438" s="31" t="s">
        <v>34</v>
      </c>
      <c r="L438" s="31"/>
      <c r="M438" s="169"/>
      <c r="N438" s="148" t="s">
        <v>3366</v>
      </c>
      <c r="O438" s="44" t="s">
        <v>52</v>
      </c>
      <c r="P438" s="43"/>
      <c r="Q438" s="205"/>
      <c r="R438" s="84" t="s">
        <v>105</v>
      </c>
      <c r="S438" s="31" t="s">
        <v>34</v>
      </c>
      <c r="T438" s="31"/>
      <c r="U438" s="169"/>
      <c r="V438" s="150" t="s">
        <v>3366</v>
      </c>
      <c r="W438" s="141" t="str" cm="1">
        <f t="array" ref="W438">IF(SUM(LEN(B438:V438))=0,"",IF(OR(OR(ISBLANK(F438),SUM(LEN(C438),LEN(D438))=0),AND(NOT(E438="Unknown"),ISBLANK(J438)),AND(NOT(O438="Unknown"),ISBLANK(R438))),"Missing Information", INDEX(Table15[Entire Service Line Classification], MATCH(SUMIFS(Table15[Unique ID],Table15[System-Owned Portion],E438,Table15[If Material Anything Other than "Lead" in Column E,Was Material Ever Previously Lead?],G438,Table15[Customer-Owned Portion],O438),Table15[Unique ID],0),0)))</f>
        <v>Non-lead</v>
      </c>
      <c r="X438"/>
    </row>
    <row r="439" spans="2:24" ht="225" x14ac:dyDescent="0.25">
      <c r="B439" s="146" t="s">
        <v>4645</v>
      </c>
      <c r="C439" s="31" t="s">
        <v>4646</v>
      </c>
      <c r="D439" s="31" t="s">
        <v>4647</v>
      </c>
      <c r="E439" s="44" t="s">
        <v>52</v>
      </c>
      <c r="F439" s="43" t="s">
        <v>34</v>
      </c>
      <c r="G439" s="84" t="s">
        <v>34</v>
      </c>
      <c r="H439" s="31"/>
      <c r="I439" s="205"/>
      <c r="J439" s="84" t="s">
        <v>3268</v>
      </c>
      <c r="K439" s="31" t="s">
        <v>34</v>
      </c>
      <c r="L439" s="31"/>
      <c r="M439" s="169"/>
      <c r="N439" s="148" t="s">
        <v>3269</v>
      </c>
      <c r="O439" s="44" t="s">
        <v>52</v>
      </c>
      <c r="P439" s="43"/>
      <c r="Q439" s="205"/>
      <c r="R439" s="84" t="s">
        <v>3268</v>
      </c>
      <c r="S439" s="31" t="s">
        <v>34</v>
      </c>
      <c r="T439" s="31"/>
      <c r="U439" s="169"/>
      <c r="V439" s="150" t="s">
        <v>3269</v>
      </c>
      <c r="W439" s="141" t="str" cm="1">
        <f t="array" ref="W439">IF(SUM(LEN(B439:V439))=0,"",IF(OR(OR(ISBLANK(F439),SUM(LEN(C439),LEN(D439))=0),AND(NOT(E439="Unknown"),ISBLANK(J439)),AND(NOT(O439="Unknown"),ISBLANK(R439))),"Missing Information", INDEX(Table15[Entire Service Line Classification], MATCH(SUMIFS(Table15[Unique ID],Table15[System-Owned Portion],E439,Table15[If Material Anything Other than "Lead" in Column E,Was Material Ever Previously Lead?],G439,Table15[Customer-Owned Portion],O439),Table15[Unique ID],0),0)))</f>
        <v>Non-lead</v>
      </c>
      <c r="X439"/>
    </row>
    <row r="440" spans="2:24" ht="225" x14ac:dyDescent="0.25">
      <c r="B440" s="146" t="s">
        <v>4648</v>
      </c>
      <c r="C440" s="31" t="s">
        <v>4649</v>
      </c>
      <c r="D440" s="31" t="s">
        <v>4650</v>
      </c>
      <c r="E440" s="44" t="s">
        <v>52</v>
      </c>
      <c r="F440" s="43" t="s">
        <v>34</v>
      </c>
      <c r="G440" s="84" t="s">
        <v>34</v>
      </c>
      <c r="H440" s="31"/>
      <c r="I440" s="205"/>
      <c r="J440" s="84" t="s">
        <v>3268</v>
      </c>
      <c r="K440" s="31" t="s">
        <v>34</v>
      </c>
      <c r="L440" s="31"/>
      <c r="M440" s="169"/>
      <c r="N440" s="148" t="s">
        <v>3269</v>
      </c>
      <c r="O440" s="44" t="s">
        <v>52</v>
      </c>
      <c r="P440" s="43"/>
      <c r="Q440" s="205"/>
      <c r="R440" s="84" t="s">
        <v>3268</v>
      </c>
      <c r="S440" s="31" t="s">
        <v>34</v>
      </c>
      <c r="T440" s="31"/>
      <c r="U440" s="169"/>
      <c r="V440" s="150" t="s">
        <v>3269</v>
      </c>
      <c r="W440" s="141" t="str" cm="1">
        <f t="array" ref="W440">IF(SUM(LEN(B440:V440))=0,"",IF(OR(OR(ISBLANK(F440),SUM(LEN(C440),LEN(D440))=0),AND(NOT(E440="Unknown"),ISBLANK(J440)),AND(NOT(O440="Unknown"),ISBLANK(R440))),"Missing Information", INDEX(Table15[Entire Service Line Classification], MATCH(SUMIFS(Table15[Unique ID],Table15[System-Owned Portion],E440,Table15[If Material Anything Other than "Lead" in Column E,Was Material Ever Previously Lead?],G440,Table15[Customer-Owned Portion],O440),Table15[Unique ID],0),0)))</f>
        <v>Non-lead</v>
      </c>
      <c r="X440"/>
    </row>
    <row r="441" spans="2:24" ht="195" x14ac:dyDescent="0.25">
      <c r="B441" s="146" t="s">
        <v>4651</v>
      </c>
      <c r="C441" s="31" t="s">
        <v>4652</v>
      </c>
      <c r="D441" s="31" t="s">
        <v>4653</v>
      </c>
      <c r="E441" s="44" t="s">
        <v>52</v>
      </c>
      <c r="F441" s="43" t="s">
        <v>34</v>
      </c>
      <c r="G441" s="84" t="s">
        <v>34</v>
      </c>
      <c r="H441" s="31"/>
      <c r="I441" s="205"/>
      <c r="J441" s="84" t="s">
        <v>105</v>
      </c>
      <c r="K441" s="31" t="s">
        <v>34</v>
      </c>
      <c r="L441" s="31"/>
      <c r="M441" s="169"/>
      <c r="N441" s="148" t="s">
        <v>3325</v>
      </c>
      <c r="O441" s="44" t="s">
        <v>52</v>
      </c>
      <c r="P441" s="43"/>
      <c r="Q441" s="205"/>
      <c r="R441" s="84" t="s">
        <v>105</v>
      </c>
      <c r="S441" s="31" t="s">
        <v>34</v>
      </c>
      <c r="T441" s="31"/>
      <c r="U441" s="169"/>
      <c r="V441" s="150" t="s">
        <v>3325</v>
      </c>
      <c r="W441" s="141" t="str" cm="1">
        <f t="array" ref="W441">IF(SUM(LEN(B441:V441))=0,"",IF(OR(OR(ISBLANK(F441),SUM(LEN(C441),LEN(D441))=0),AND(NOT(E441="Unknown"),ISBLANK(J441)),AND(NOT(O441="Unknown"),ISBLANK(R441))),"Missing Information", INDEX(Table15[Entire Service Line Classification], MATCH(SUMIFS(Table15[Unique ID],Table15[System-Owned Portion],E441,Table15[If Material Anything Other than "Lead" in Column E,Was Material Ever Previously Lead?],G441,Table15[Customer-Owned Portion],O441),Table15[Unique ID],0),0)))</f>
        <v>Non-lead</v>
      </c>
      <c r="X441"/>
    </row>
    <row r="442" spans="2:24" ht="225" x14ac:dyDescent="0.25">
      <c r="B442" s="146" t="s">
        <v>4654</v>
      </c>
      <c r="C442" s="31" t="s">
        <v>4655</v>
      </c>
      <c r="D442" s="31" t="s">
        <v>4656</v>
      </c>
      <c r="E442" s="44" t="s">
        <v>52</v>
      </c>
      <c r="F442" s="43" t="s">
        <v>34</v>
      </c>
      <c r="G442" s="84" t="s">
        <v>34</v>
      </c>
      <c r="H442" s="31"/>
      <c r="I442" s="205"/>
      <c r="J442" s="84" t="s">
        <v>3268</v>
      </c>
      <c r="K442" s="31" t="s">
        <v>34</v>
      </c>
      <c r="L442" s="31"/>
      <c r="M442" s="169"/>
      <c r="N442" s="148" t="s">
        <v>3269</v>
      </c>
      <c r="O442" s="44" t="s">
        <v>52</v>
      </c>
      <c r="P442" s="43"/>
      <c r="Q442" s="205"/>
      <c r="R442" s="84" t="s">
        <v>3268</v>
      </c>
      <c r="S442" s="31" t="s">
        <v>34</v>
      </c>
      <c r="T442" s="31"/>
      <c r="U442" s="169"/>
      <c r="V442" s="150" t="s">
        <v>3269</v>
      </c>
      <c r="W442" s="141" t="str" cm="1">
        <f t="array" ref="W442">IF(SUM(LEN(B442:V442))=0,"",IF(OR(OR(ISBLANK(F442),SUM(LEN(C442),LEN(D442))=0),AND(NOT(E442="Unknown"),ISBLANK(J442)),AND(NOT(O442="Unknown"),ISBLANK(R442))),"Missing Information", INDEX(Table15[Entire Service Line Classification], MATCH(SUMIFS(Table15[Unique ID],Table15[System-Owned Portion],E442,Table15[If Material Anything Other than "Lead" in Column E,Was Material Ever Previously Lead?],G442,Table15[Customer-Owned Portion],O442),Table15[Unique ID],0),0)))</f>
        <v>Non-lead</v>
      </c>
      <c r="X442"/>
    </row>
    <row r="443" spans="2:24" ht="225" x14ac:dyDescent="0.25">
      <c r="B443" s="146" t="s">
        <v>4657</v>
      </c>
      <c r="C443" s="31" t="s">
        <v>4658</v>
      </c>
      <c r="D443" s="31" t="s">
        <v>4659</v>
      </c>
      <c r="E443" s="44" t="s">
        <v>52</v>
      </c>
      <c r="F443" s="43" t="s">
        <v>34</v>
      </c>
      <c r="G443" s="84" t="s">
        <v>34</v>
      </c>
      <c r="H443" s="31"/>
      <c r="I443" s="205"/>
      <c r="J443" s="84" t="s">
        <v>3268</v>
      </c>
      <c r="K443" s="31" t="s">
        <v>34</v>
      </c>
      <c r="L443" s="31"/>
      <c r="M443" s="169"/>
      <c r="N443" s="148" t="s">
        <v>3269</v>
      </c>
      <c r="O443" s="44" t="s">
        <v>52</v>
      </c>
      <c r="P443" s="43"/>
      <c r="Q443" s="205"/>
      <c r="R443" s="84" t="s">
        <v>3268</v>
      </c>
      <c r="S443" s="31" t="s">
        <v>34</v>
      </c>
      <c r="T443" s="31"/>
      <c r="U443" s="169"/>
      <c r="V443" s="150" t="s">
        <v>3269</v>
      </c>
      <c r="W443" s="141" t="str" cm="1">
        <f t="array" ref="W443">IF(SUM(LEN(B443:V443))=0,"",IF(OR(OR(ISBLANK(F443),SUM(LEN(C443),LEN(D443))=0),AND(NOT(E443="Unknown"),ISBLANK(J443)),AND(NOT(O443="Unknown"),ISBLANK(R443))),"Missing Information", INDEX(Table15[Entire Service Line Classification], MATCH(SUMIFS(Table15[Unique ID],Table15[System-Owned Portion],E443,Table15[If Material Anything Other than "Lead" in Column E,Was Material Ever Previously Lead?],G443,Table15[Customer-Owned Portion],O443),Table15[Unique ID],0),0)))</f>
        <v>Non-lead</v>
      </c>
      <c r="X443"/>
    </row>
    <row r="444" spans="2:24" ht="225" x14ac:dyDescent="0.25">
      <c r="B444" s="146" t="s">
        <v>4660</v>
      </c>
      <c r="C444" s="31" t="s">
        <v>4661</v>
      </c>
      <c r="D444" s="31" t="s">
        <v>4662</v>
      </c>
      <c r="E444" s="44" t="s">
        <v>52</v>
      </c>
      <c r="F444" s="43" t="s">
        <v>34</v>
      </c>
      <c r="G444" s="84" t="s">
        <v>34</v>
      </c>
      <c r="H444" s="31"/>
      <c r="I444" s="205"/>
      <c r="J444" s="84" t="s">
        <v>105</v>
      </c>
      <c r="K444" s="31" t="s">
        <v>34</v>
      </c>
      <c r="L444" s="31"/>
      <c r="M444" s="169"/>
      <c r="N444" s="148" t="s">
        <v>3366</v>
      </c>
      <c r="O444" s="44" t="s">
        <v>52</v>
      </c>
      <c r="P444" s="43"/>
      <c r="Q444" s="205"/>
      <c r="R444" s="84" t="s">
        <v>105</v>
      </c>
      <c r="S444" s="31" t="s">
        <v>34</v>
      </c>
      <c r="T444" s="31"/>
      <c r="U444" s="169"/>
      <c r="V444" s="150" t="s">
        <v>3366</v>
      </c>
      <c r="W444" s="141" t="str" cm="1">
        <f t="array" ref="W444">IF(SUM(LEN(B444:V444))=0,"",IF(OR(OR(ISBLANK(F444),SUM(LEN(C444),LEN(D444))=0),AND(NOT(E444="Unknown"),ISBLANK(J444)),AND(NOT(O444="Unknown"),ISBLANK(R444))),"Missing Information", INDEX(Table15[Entire Service Line Classification], MATCH(SUMIFS(Table15[Unique ID],Table15[System-Owned Portion],E444,Table15[If Material Anything Other than "Lead" in Column E,Was Material Ever Previously Lead?],G444,Table15[Customer-Owned Portion],O444),Table15[Unique ID],0),0)))</f>
        <v>Non-lead</v>
      </c>
      <c r="X444"/>
    </row>
    <row r="445" spans="2:24" ht="75" x14ac:dyDescent="0.25">
      <c r="B445" s="146" t="s">
        <v>4663</v>
      </c>
      <c r="C445" s="31" t="s">
        <v>4664</v>
      </c>
      <c r="D445" s="31" t="s">
        <v>4665</v>
      </c>
      <c r="E445" s="44" t="s">
        <v>43</v>
      </c>
      <c r="F445" s="43" t="s">
        <v>34</v>
      </c>
      <c r="G445" s="84" t="s">
        <v>34</v>
      </c>
      <c r="H445" s="31"/>
      <c r="I445" s="205"/>
      <c r="J445" s="84" t="s">
        <v>106</v>
      </c>
      <c r="K445" s="31" t="s">
        <v>36</v>
      </c>
      <c r="L445" s="31" t="s">
        <v>95</v>
      </c>
      <c r="M445" s="169" t="s">
        <v>3534</v>
      </c>
      <c r="N445" s="148" t="s">
        <v>4112</v>
      </c>
      <c r="O445" s="44" t="s">
        <v>35</v>
      </c>
      <c r="P445" s="43"/>
      <c r="Q445" s="205"/>
      <c r="R445" s="84" t="s">
        <v>106</v>
      </c>
      <c r="S445" s="31" t="s">
        <v>36</v>
      </c>
      <c r="T445" s="31" t="s">
        <v>95</v>
      </c>
      <c r="U445" s="169" t="s">
        <v>3534</v>
      </c>
      <c r="V445" s="150" t="s">
        <v>4193</v>
      </c>
      <c r="W445" s="141" t="str" cm="1">
        <f t="array" ref="W445">IF(SUM(LEN(B445:V445))=0,"",IF(OR(OR(ISBLANK(F445),SUM(LEN(C445),LEN(D445))=0),AND(NOT(E445="Unknown"),ISBLANK(J445)),AND(NOT(O445="Unknown"),ISBLANK(R445))),"Missing Information", INDEX(Table15[Entire Service Line Classification], MATCH(SUMIFS(Table15[Unique ID],Table15[System-Owned Portion],E445,Table15[If Material Anything Other than "Lead" in Column E,Was Material Ever Previously Lead?],G445,Table15[Customer-Owned Portion],O445),Table15[Unique ID],0),0)))</f>
        <v>Non-lead</v>
      </c>
      <c r="X445"/>
    </row>
    <row r="446" spans="2:24" ht="195" x14ac:dyDescent="0.25">
      <c r="B446" s="146" t="s">
        <v>4666</v>
      </c>
      <c r="C446" s="31" t="s">
        <v>4667</v>
      </c>
      <c r="D446" s="31" t="s">
        <v>4668</v>
      </c>
      <c r="E446" s="44" t="s">
        <v>52</v>
      </c>
      <c r="F446" s="43" t="s">
        <v>34</v>
      </c>
      <c r="G446" s="84" t="s">
        <v>34</v>
      </c>
      <c r="H446" s="31"/>
      <c r="I446" s="205"/>
      <c r="J446" s="84" t="s">
        <v>105</v>
      </c>
      <c r="K446" s="31" t="s">
        <v>34</v>
      </c>
      <c r="L446" s="31"/>
      <c r="M446" s="169"/>
      <c r="N446" s="148" t="s">
        <v>3325</v>
      </c>
      <c r="O446" s="44" t="s">
        <v>52</v>
      </c>
      <c r="P446" s="43"/>
      <c r="Q446" s="205"/>
      <c r="R446" s="84" t="s">
        <v>105</v>
      </c>
      <c r="S446" s="31" t="s">
        <v>34</v>
      </c>
      <c r="T446" s="31"/>
      <c r="U446" s="169"/>
      <c r="V446" s="150" t="s">
        <v>3325</v>
      </c>
      <c r="W446" s="141" t="str" cm="1">
        <f t="array" ref="W446">IF(SUM(LEN(B446:V446))=0,"",IF(OR(OR(ISBLANK(F446),SUM(LEN(C446),LEN(D446))=0),AND(NOT(E446="Unknown"),ISBLANK(J446)),AND(NOT(O446="Unknown"),ISBLANK(R446))),"Missing Information", INDEX(Table15[Entire Service Line Classification], MATCH(SUMIFS(Table15[Unique ID],Table15[System-Owned Portion],E446,Table15[If Material Anything Other than "Lead" in Column E,Was Material Ever Previously Lead?],G446,Table15[Customer-Owned Portion],O446),Table15[Unique ID],0),0)))</f>
        <v>Non-lead</v>
      </c>
      <c r="X446"/>
    </row>
    <row r="447" spans="2:24" ht="75" x14ac:dyDescent="0.25">
      <c r="B447" s="146" t="s">
        <v>4669</v>
      </c>
      <c r="C447" s="31" t="s">
        <v>4670</v>
      </c>
      <c r="D447" s="31" t="s">
        <v>4671</v>
      </c>
      <c r="E447" s="44" t="s">
        <v>43</v>
      </c>
      <c r="F447" s="43" t="s">
        <v>34</v>
      </c>
      <c r="G447" s="84" t="s">
        <v>34</v>
      </c>
      <c r="H447" s="31"/>
      <c r="I447" s="205"/>
      <c r="J447" s="84" t="s">
        <v>106</v>
      </c>
      <c r="K447" s="31" t="s">
        <v>36</v>
      </c>
      <c r="L447" s="31" t="s">
        <v>95</v>
      </c>
      <c r="M447" s="169" t="s">
        <v>4425</v>
      </c>
      <c r="N447" s="148" t="s">
        <v>4426</v>
      </c>
      <c r="O447" s="44" t="s">
        <v>43</v>
      </c>
      <c r="P447" s="43"/>
      <c r="Q447" s="205"/>
      <c r="R447" s="84" t="s">
        <v>106</v>
      </c>
      <c r="S447" s="31" t="s">
        <v>36</v>
      </c>
      <c r="T447" s="31" t="s">
        <v>95</v>
      </c>
      <c r="U447" s="169" t="s">
        <v>4425</v>
      </c>
      <c r="V447" s="150" t="s">
        <v>4426</v>
      </c>
      <c r="W447" s="141" t="str" cm="1">
        <f t="array" ref="W447">IF(SUM(LEN(B447:V447))=0,"",IF(OR(OR(ISBLANK(F447),SUM(LEN(C447),LEN(D447))=0),AND(NOT(E447="Unknown"),ISBLANK(J447)),AND(NOT(O447="Unknown"),ISBLANK(R447))),"Missing Information", INDEX(Table15[Entire Service Line Classification], MATCH(SUMIFS(Table15[Unique ID],Table15[System-Owned Portion],E447,Table15[If Material Anything Other than "Lead" in Column E,Was Material Ever Previously Lead?],G447,Table15[Customer-Owned Portion],O447),Table15[Unique ID],0),0)))</f>
        <v>Non-lead</v>
      </c>
      <c r="X447"/>
    </row>
    <row r="448" spans="2:24" ht="135" x14ac:dyDescent="0.25">
      <c r="B448" s="146" t="s">
        <v>4672</v>
      </c>
      <c r="C448" s="31" t="s">
        <v>4673</v>
      </c>
      <c r="D448" s="31" t="s">
        <v>4674</v>
      </c>
      <c r="E448" s="44" t="s">
        <v>43</v>
      </c>
      <c r="F448" s="43" t="s">
        <v>34</v>
      </c>
      <c r="G448" s="84" t="s">
        <v>34</v>
      </c>
      <c r="H448" s="31" t="s">
        <v>14966</v>
      </c>
      <c r="I448" s="205">
        <v>1</v>
      </c>
      <c r="J448" s="84" t="s">
        <v>106</v>
      </c>
      <c r="K448" s="31" t="s">
        <v>36</v>
      </c>
      <c r="L448" s="31" t="s">
        <v>95</v>
      </c>
      <c r="M448" s="169" t="s">
        <v>3438</v>
      </c>
      <c r="N448" s="148" t="s">
        <v>14967</v>
      </c>
      <c r="O448" s="44" t="s">
        <v>35</v>
      </c>
      <c r="P448" s="43"/>
      <c r="Q448" s="205"/>
      <c r="R448" s="84" t="s">
        <v>106</v>
      </c>
      <c r="S448" s="31" t="s">
        <v>36</v>
      </c>
      <c r="T448" s="31" t="s">
        <v>95</v>
      </c>
      <c r="U448" s="169" t="s">
        <v>3438</v>
      </c>
      <c r="V448" s="150" t="s">
        <v>4676</v>
      </c>
      <c r="W448" s="141" t="str" cm="1">
        <f t="array" ref="W448">IF(SUM(LEN(B448:V448))=0,"",IF(OR(OR(ISBLANK(F448),SUM(LEN(C448),LEN(D448))=0),AND(NOT(E448="Unknown"),ISBLANK(J448)),AND(NOT(O448="Unknown"),ISBLANK(R448))),"Missing Information", INDEX(Table15[Entire Service Line Classification], MATCH(SUMIFS(Table15[Unique ID],Table15[System-Owned Portion],E448,Table15[If Material Anything Other than "Lead" in Column E,Was Material Ever Previously Lead?],G448,Table15[Customer-Owned Portion],O448),Table15[Unique ID],0),0)))</f>
        <v>Non-lead</v>
      </c>
      <c r="X448"/>
    </row>
    <row r="449" spans="2:24" ht="75" x14ac:dyDescent="0.25">
      <c r="B449" s="146" t="s">
        <v>4677</v>
      </c>
      <c r="C449" s="31" t="s">
        <v>4678</v>
      </c>
      <c r="D449" s="31" t="s">
        <v>4679</v>
      </c>
      <c r="E449" s="44" t="s">
        <v>43</v>
      </c>
      <c r="F449" s="43" t="s">
        <v>34</v>
      </c>
      <c r="G449" s="84" t="s">
        <v>34</v>
      </c>
      <c r="H449" s="31"/>
      <c r="I449" s="205"/>
      <c r="J449" s="84" t="s">
        <v>106</v>
      </c>
      <c r="K449" s="31" t="s">
        <v>36</v>
      </c>
      <c r="L449" s="31" t="s">
        <v>95</v>
      </c>
      <c r="M449" s="169" t="s">
        <v>3316</v>
      </c>
      <c r="N449" s="148" t="s">
        <v>4612</v>
      </c>
      <c r="O449" s="44" t="s">
        <v>35</v>
      </c>
      <c r="P449" s="43"/>
      <c r="Q449" s="205"/>
      <c r="R449" s="84" t="s">
        <v>106</v>
      </c>
      <c r="S449" s="31" t="s">
        <v>36</v>
      </c>
      <c r="T449" s="31" t="s">
        <v>95</v>
      </c>
      <c r="U449" s="169" t="s">
        <v>3316</v>
      </c>
      <c r="V449" s="150" t="s">
        <v>4680</v>
      </c>
      <c r="W449" s="141" t="str" cm="1">
        <f t="array" ref="W449">IF(SUM(LEN(B449:V449))=0,"",IF(OR(OR(ISBLANK(F449),SUM(LEN(C449),LEN(D449))=0),AND(NOT(E449="Unknown"),ISBLANK(J449)),AND(NOT(O449="Unknown"),ISBLANK(R449))),"Missing Information", INDEX(Table15[Entire Service Line Classification], MATCH(SUMIFS(Table15[Unique ID],Table15[System-Owned Portion],E449,Table15[If Material Anything Other than "Lead" in Column E,Was Material Ever Previously Lead?],G449,Table15[Customer-Owned Portion],O449),Table15[Unique ID],0),0)))</f>
        <v>Non-lead</v>
      </c>
      <c r="X449"/>
    </row>
    <row r="450" spans="2:24" ht="75" x14ac:dyDescent="0.25">
      <c r="B450" s="146" t="s">
        <v>4681</v>
      </c>
      <c r="C450" s="31" t="s">
        <v>4682</v>
      </c>
      <c r="D450" s="31" t="s">
        <v>4683</v>
      </c>
      <c r="E450" s="44" t="s">
        <v>43</v>
      </c>
      <c r="F450" s="43" t="s">
        <v>34</v>
      </c>
      <c r="G450" s="84" t="s">
        <v>34</v>
      </c>
      <c r="H450" s="31"/>
      <c r="I450" s="205"/>
      <c r="J450" s="84" t="s">
        <v>106</v>
      </c>
      <c r="K450" s="31" t="s">
        <v>36</v>
      </c>
      <c r="L450" s="31" t="s">
        <v>95</v>
      </c>
      <c r="M450" s="169" t="s">
        <v>4425</v>
      </c>
      <c r="N450" s="148" t="s">
        <v>4433</v>
      </c>
      <c r="O450" s="44" t="s">
        <v>35</v>
      </c>
      <c r="P450" s="43"/>
      <c r="Q450" s="205"/>
      <c r="R450" s="84" t="s">
        <v>106</v>
      </c>
      <c r="S450" s="31" t="s">
        <v>36</v>
      </c>
      <c r="T450" s="31" t="s">
        <v>95</v>
      </c>
      <c r="U450" s="169" t="s">
        <v>4425</v>
      </c>
      <c r="V450" s="150" t="s">
        <v>4684</v>
      </c>
      <c r="W450" s="141" t="str" cm="1">
        <f t="array" ref="W450">IF(SUM(LEN(B450:V450))=0,"",IF(OR(OR(ISBLANK(F450),SUM(LEN(C450),LEN(D450))=0),AND(NOT(E450="Unknown"),ISBLANK(J450)),AND(NOT(O450="Unknown"),ISBLANK(R450))),"Missing Information", INDEX(Table15[Entire Service Line Classification], MATCH(SUMIFS(Table15[Unique ID],Table15[System-Owned Portion],E450,Table15[If Material Anything Other than "Lead" in Column E,Was Material Ever Previously Lead?],G450,Table15[Customer-Owned Portion],O450),Table15[Unique ID],0),0)))</f>
        <v>Non-lead</v>
      </c>
      <c r="X450"/>
    </row>
    <row r="451" spans="2:24" ht="75" x14ac:dyDescent="0.25">
      <c r="B451" s="146" t="s">
        <v>2383</v>
      </c>
      <c r="C451" s="31" t="s">
        <v>2384</v>
      </c>
      <c r="D451" s="31" t="s">
        <v>2385</v>
      </c>
      <c r="E451" s="44" t="s">
        <v>43</v>
      </c>
      <c r="F451" s="43" t="s">
        <v>34</v>
      </c>
      <c r="G451" s="84" t="s">
        <v>34</v>
      </c>
      <c r="H451" s="31" t="s">
        <v>2386</v>
      </c>
      <c r="I451" s="205"/>
      <c r="J451" s="84" t="s">
        <v>188</v>
      </c>
      <c r="K451" s="31" t="s">
        <v>34</v>
      </c>
      <c r="L451" s="31"/>
      <c r="M451" s="169"/>
      <c r="N451" s="148" t="s">
        <v>2387</v>
      </c>
      <c r="O451" s="44" t="s">
        <v>52</v>
      </c>
      <c r="P451" s="43" t="s">
        <v>973</v>
      </c>
      <c r="Q451" s="205"/>
      <c r="R451" s="84" t="s">
        <v>188</v>
      </c>
      <c r="S451" s="31" t="s">
        <v>34</v>
      </c>
      <c r="T451" s="31"/>
      <c r="U451" s="169"/>
      <c r="V451" s="150" t="s">
        <v>2388</v>
      </c>
      <c r="W451" s="141" t="str" cm="1">
        <f t="array" ref="W451">IF(SUM(LEN(B451:V451))=0,"",IF(OR(OR(ISBLANK(F451),SUM(LEN(C451),LEN(D451))=0),AND(NOT(E451="Unknown"),ISBLANK(J451)),AND(NOT(O451="Unknown"),ISBLANK(R451))),"Missing Information", INDEX(Table15[Entire Service Line Classification], MATCH(SUMIFS(Table15[Unique ID],Table15[System-Owned Portion],E451,Table15[If Material Anything Other than "Lead" in Column E,Was Material Ever Previously Lead?],G451,Table15[Customer-Owned Portion],O451),Table15[Unique ID],0),0)))</f>
        <v>Non-lead</v>
      </c>
      <c r="X451"/>
    </row>
    <row r="452" spans="2:24" ht="75" x14ac:dyDescent="0.25">
      <c r="B452" s="146" t="s">
        <v>4685</v>
      </c>
      <c r="C452" s="31" t="s">
        <v>4686</v>
      </c>
      <c r="D452" s="31" t="s">
        <v>4687</v>
      </c>
      <c r="E452" s="44" t="s">
        <v>43</v>
      </c>
      <c r="F452" s="43" t="s">
        <v>34</v>
      </c>
      <c r="G452" s="84" t="s">
        <v>34</v>
      </c>
      <c r="H452" s="31"/>
      <c r="I452" s="205"/>
      <c r="J452" s="84" t="s">
        <v>106</v>
      </c>
      <c r="K452" s="31" t="s">
        <v>36</v>
      </c>
      <c r="L452" s="31" t="s">
        <v>95</v>
      </c>
      <c r="M452" s="169" t="s">
        <v>4172</v>
      </c>
      <c r="N452" s="148" t="s">
        <v>4173</v>
      </c>
      <c r="O452" s="44" t="s">
        <v>35</v>
      </c>
      <c r="P452" s="43"/>
      <c r="Q452" s="205"/>
      <c r="R452" s="84" t="s">
        <v>106</v>
      </c>
      <c r="S452" s="31" t="s">
        <v>36</v>
      </c>
      <c r="T452" s="31" t="s">
        <v>95</v>
      </c>
      <c r="U452" s="169" t="s">
        <v>4172</v>
      </c>
      <c r="V452" s="150" t="s">
        <v>4174</v>
      </c>
      <c r="W452" s="141" t="str" cm="1">
        <f t="array" ref="W452">IF(SUM(LEN(B452:V452))=0,"",IF(OR(OR(ISBLANK(F452),SUM(LEN(C452),LEN(D452))=0),AND(NOT(E452="Unknown"),ISBLANK(J452)),AND(NOT(O452="Unknown"),ISBLANK(R452))),"Missing Information", INDEX(Table15[Entire Service Line Classification], MATCH(SUMIFS(Table15[Unique ID],Table15[System-Owned Portion],E452,Table15[If Material Anything Other than "Lead" in Column E,Was Material Ever Previously Lead?],G452,Table15[Customer-Owned Portion],O452),Table15[Unique ID],0),0)))</f>
        <v>Non-lead</v>
      </c>
      <c r="X452"/>
    </row>
    <row r="453" spans="2:24" ht="225" x14ac:dyDescent="0.25">
      <c r="B453" s="146" t="s">
        <v>4688</v>
      </c>
      <c r="C453" s="31" t="s">
        <v>4689</v>
      </c>
      <c r="D453" s="31" t="s">
        <v>4690</v>
      </c>
      <c r="E453" s="44" t="s">
        <v>52</v>
      </c>
      <c r="F453" s="43" t="s">
        <v>34</v>
      </c>
      <c r="G453" s="84" t="s">
        <v>34</v>
      </c>
      <c r="H453" s="31"/>
      <c r="I453" s="205"/>
      <c r="J453" s="84" t="s">
        <v>3268</v>
      </c>
      <c r="K453" s="31" t="s">
        <v>34</v>
      </c>
      <c r="L453" s="31"/>
      <c r="M453" s="169"/>
      <c r="N453" s="148" t="s">
        <v>3269</v>
      </c>
      <c r="O453" s="44" t="s">
        <v>52</v>
      </c>
      <c r="P453" s="43"/>
      <c r="Q453" s="205"/>
      <c r="R453" s="84" t="s">
        <v>3268</v>
      </c>
      <c r="S453" s="31" t="s">
        <v>34</v>
      </c>
      <c r="T453" s="31"/>
      <c r="U453" s="169"/>
      <c r="V453" s="150" t="s">
        <v>3269</v>
      </c>
      <c r="W453" s="141" t="str" cm="1">
        <f t="array" ref="W453">IF(SUM(LEN(B453:V453))=0,"",IF(OR(OR(ISBLANK(F453),SUM(LEN(C453),LEN(D453))=0),AND(NOT(E453="Unknown"),ISBLANK(J453)),AND(NOT(O453="Unknown"),ISBLANK(R453))),"Missing Information", INDEX(Table15[Entire Service Line Classification], MATCH(SUMIFS(Table15[Unique ID],Table15[System-Owned Portion],E453,Table15[If Material Anything Other than "Lead" in Column E,Was Material Ever Previously Lead?],G453,Table15[Customer-Owned Portion],O453),Table15[Unique ID],0),0)))</f>
        <v>Non-lead</v>
      </c>
      <c r="X453"/>
    </row>
    <row r="454" spans="2:24" ht="225" x14ac:dyDescent="0.25">
      <c r="B454" s="146" t="s">
        <v>4691</v>
      </c>
      <c r="C454" s="31" t="s">
        <v>4692</v>
      </c>
      <c r="D454" s="31" t="s">
        <v>4693</v>
      </c>
      <c r="E454" s="44" t="s">
        <v>52</v>
      </c>
      <c r="F454" s="43" t="s">
        <v>34</v>
      </c>
      <c r="G454" s="84" t="s">
        <v>34</v>
      </c>
      <c r="H454" s="31"/>
      <c r="I454" s="205"/>
      <c r="J454" s="84" t="s">
        <v>105</v>
      </c>
      <c r="K454" s="31" t="s">
        <v>34</v>
      </c>
      <c r="L454" s="31"/>
      <c r="M454" s="169"/>
      <c r="N454" s="148" t="s">
        <v>3366</v>
      </c>
      <c r="O454" s="44" t="s">
        <v>52</v>
      </c>
      <c r="P454" s="43"/>
      <c r="Q454" s="205"/>
      <c r="R454" s="84" t="s">
        <v>105</v>
      </c>
      <c r="S454" s="31" t="s">
        <v>34</v>
      </c>
      <c r="T454" s="31"/>
      <c r="U454" s="169"/>
      <c r="V454" s="150" t="s">
        <v>3366</v>
      </c>
      <c r="W454" s="141" t="str" cm="1">
        <f t="array" ref="W454">IF(SUM(LEN(B454:V454))=0,"",IF(OR(OR(ISBLANK(F454),SUM(LEN(C454),LEN(D454))=0),AND(NOT(E454="Unknown"),ISBLANK(J454)),AND(NOT(O454="Unknown"),ISBLANK(R454))),"Missing Information", INDEX(Table15[Entire Service Line Classification], MATCH(SUMIFS(Table15[Unique ID],Table15[System-Owned Portion],E454,Table15[If Material Anything Other than "Lead" in Column E,Was Material Ever Previously Lead?],G454,Table15[Customer-Owned Portion],O454),Table15[Unique ID],0),0)))</f>
        <v>Non-lead</v>
      </c>
      <c r="X454"/>
    </row>
    <row r="455" spans="2:24" ht="225" x14ac:dyDescent="0.25">
      <c r="B455" s="146" t="s">
        <v>4694</v>
      </c>
      <c r="C455" s="31" t="s">
        <v>4695</v>
      </c>
      <c r="D455" s="31" t="s">
        <v>4696</v>
      </c>
      <c r="E455" s="44" t="s">
        <v>52</v>
      </c>
      <c r="F455" s="43" t="s">
        <v>34</v>
      </c>
      <c r="G455" s="84" t="s">
        <v>34</v>
      </c>
      <c r="H455" s="31"/>
      <c r="I455" s="205"/>
      <c r="J455" s="84" t="s">
        <v>105</v>
      </c>
      <c r="K455" s="31" t="s">
        <v>34</v>
      </c>
      <c r="L455" s="31"/>
      <c r="M455" s="169"/>
      <c r="N455" s="148" t="s">
        <v>3366</v>
      </c>
      <c r="O455" s="44" t="s">
        <v>52</v>
      </c>
      <c r="P455" s="43"/>
      <c r="Q455" s="205"/>
      <c r="R455" s="84" t="s">
        <v>105</v>
      </c>
      <c r="S455" s="31" t="s">
        <v>34</v>
      </c>
      <c r="T455" s="31"/>
      <c r="U455" s="169"/>
      <c r="V455" s="150" t="s">
        <v>3366</v>
      </c>
      <c r="W455" s="141" t="str" cm="1">
        <f t="array" ref="W455">IF(SUM(LEN(B455:V455))=0,"",IF(OR(OR(ISBLANK(F455),SUM(LEN(C455),LEN(D455))=0),AND(NOT(E455="Unknown"),ISBLANK(J455)),AND(NOT(O455="Unknown"),ISBLANK(R455))),"Missing Information", INDEX(Table15[Entire Service Line Classification], MATCH(SUMIFS(Table15[Unique ID],Table15[System-Owned Portion],E455,Table15[If Material Anything Other than "Lead" in Column E,Was Material Ever Previously Lead?],G455,Table15[Customer-Owned Portion],O455),Table15[Unique ID],0),0)))</f>
        <v>Non-lead</v>
      </c>
      <c r="X455"/>
    </row>
    <row r="456" spans="2:24" ht="75" x14ac:dyDescent="0.25">
      <c r="B456" s="146" t="s">
        <v>4697</v>
      </c>
      <c r="C456" s="31" t="s">
        <v>4698</v>
      </c>
      <c r="D456" s="31" t="s">
        <v>4699</v>
      </c>
      <c r="E456" s="44" t="s">
        <v>43</v>
      </c>
      <c r="F456" s="43" t="s">
        <v>34</v>
      </c>
      <c r="G456" s="84" t="s">
        <v>34</v>
      </c>
      <c r="H456" s="31"/>
      <c r="I456" s="205"/>
      <c r="J456" s="84" t="s">
        <v>106</v>
      </c>
      <c r="K456" s="31" t="s">
        <v>36</v>
      </c>
      <c r="L456" s="31" t="s">
        <v>95</v>
      </c>
      <c r="M456" s="169" t="s">
        <v>4512</v>
      </c>
      <c r="N456" s="148" t="s">
        <v>4513</v>
      </c>
      <c r="O456" s="44" t="s">
        <v>35</v>
      </c>
      <c r="P456" s="43"/>
      <c r="Q456" s="205"/>
      <c r="R456" s="84" t="s">
        <v>106</v>
      </c>
      <c r="S456" s="31" t="s">
        <v>36</v>
      </c>
      <c r="T456" s="31" t="s">
        <v>95</v>
      </c>
      <c r="U456" s="169" t="s">
        <v>4512</v>
      </c>
      <c r="V456" s="150" t="s">
        <v>4700</v>
      </c>
      <c r="W456" s="141" t="str" cm="1">
        <f t="array" ref="W456">IF(SUM(LEN(B456:V456))=0,"",IF(OR(OR(ISBLANK(F456),SUM(LEN(C456),LEN(D456))=0),AND(NOT(E456="Unknown"),ISBLANK(J456)),AND(NOT(O456="Unknown"),ISBLANK(R456))),"Missing Information", INDEX(Table15[Entire Service Line Classification], MATCH(SUMIFS(Table15[Unique ID],Table15[System-Owned Portion],E456,Table15[If Material Anything Other than "Lead" in Column E,Was Material Ever Previously Lead?],G456,Table15[Customer-Owned Portion],O456),Table15[Unique ID],0),0)))</f>
        <v>Non-lead</v>
      </c>
      <c r="X456"/>
    </row>
    <row r="457" spans="2:24" ht="75" x14ac:dyDescent="0.25">
      <c r="B457" s="146" t="s">
        <v>4701</v>
      </c>
      <c r="C457" s="31" t="s">
        <v>4702</v>
      </c>
      <c r="D457" s="31" t="s">
        <v>4703</v>
      </c>
      <c r="E457" s="44" t="s">
        <v>43</v>
      </c>
      <c r="F457" s="43" t="s">
        <v>34</v>
      </c>
      <c r="G457" s="84" t="s">
        <v>34</v>
      </c>
      <c r="H457" s="31"/>
      <c r="I457" s="205"/>
      <c r="J457" s="84" t="s">
        <v>106</v>
      </c>
      <c r="K457" s="31" t="s">
        <v>36</v>
      </c>
      <c r="L457" s="31" t="s">
        <v>95</v>
      </c>
      <c r="M457" s="169" t="s">
        <v>3524</v>
      </c>
      <c r="N457" s="148" t="s">
        <v>4263</v>
      </c>
      <c r="O457" s="44" t="s">
        <v>43</v>
      </c>
      <c r="P457" s="43"/>
      <c r="Q457" s="205"/>
      <c r="R457" s="84" t="s">
        <v>106</v>
      </c>
      <c r="S457" s="31" t="s">
        <v>36</v>
      </c>
      <c r="T457" s="31" t="s">
        <v>95</v>
      </c>
      <c r="U457" s="169" t="s">
        <v>3524</v>
      </c>
      <c r="V457" s="150" t="s">
        <v>4263</v>
      </c>
      <c r="W457" s="141" t="str" cm="1">
        <f t="array" ref="W457">IF(SUM(LEN(B457:V457))=0,"",IF(OR(OR(ISBLANK(F457),SUM(LEN(C457),LEN(D457))=0),AND(NOT(E457="Unknown"),ISBLANK(J457)),AND(NOT(O457="Unknown"),ISBLANK(R457))),"Missing Information", INDEX(Table15[Entire Service Line Classification], MATCH(SUMIFS(Table15[Unique ID],Table15[System-Owned Portion],E457,Table15[If Material Anything Other than "Lead" in Column E,Was Material Ever Previously Lead?],G457,Table15[Customer-Owned Portion],O457),Table15[Unique ID],0),0)))</f>
        <v>Non-lead</v>
      </c>
      <c r="X457"/>
    </row>
    <row r="458" spans="2:24" ht="195" x14ac:dyDescent="0.25">
      <c r="B458" s="146" t="s">
        <v>4704</v>
      </c>
      <c r="C458" s="31" t="s">
        <v>4705</v>
      </c>
      <c r="D458" s="31" t="s">
        <v>4706</v>
      </c>
      <c r="E458" s="44" t="s">
        <v>52</v>
      </c>
      <c r="F458" s="43" t="s">
        <v>34</v>
      </c>
      <c r="G458" s="84" t="s">
        <v>34</v>
      </c>
      <c r="H458" s="31"/>
      <c r="I458" s="205"/>
      <c r="J458" s="84" t="s">
        <v>105</v>
      </c>
      <c r="K458" s="31" t="s">
        <v>34</v>
      </c>
      <c r="L458" s="31"/>
      <c r="M458" s="169"/>
      <c r="N458" s="148" t="s">
        <v>3325</v>
      </c>
      <c r="O458" s="44" t="s">
        <v>52</v>
      </c>
      <c r="P458" s="43"/>
      <c r="Q458" s="205"/>
      <c r="R458" s="84" t="s">
        <v>105</v>
      </c>
      <c r="S458" s="31" t="s">
        <v>34</v>
      </c>
      <c r="T458" s="31"/>
      <c r="U458" s="169"/>
      <c r="V458" s="150" t="s">
        <v>3325</v>
      </c>
      <c r="W458" s="141" t="str" cm="1">
        <f t="array" ref="W458">IF(SUM(LEN(B458:V458))=0,"",IF(OR(OR(ISBLANK(F458),SUM(LEN(C458),LEN(D458))=0),AND(NOT(E458="Unknown"),ISBLANK(J458)),AND(NOT(O458="Unknown"),ISBLANK(R458))),"Missing Information", INDEX(Table15[Entire Service Line Classification], MATCH(SUMIFS(Table15[Unique ID],Table15[System-Owned Portion],E458,Table15[If Material Anything Other than "Lead" in Column E,Was Material Ever Previously Lead?],G458,Table15[Customer-Owned Portion],O458),Table15[Unique ID],0),0)))</f>
        <v>Non-lead</v>
      </c>
      <c r="X458"/>
    </row>
    <row r="459" spans="2:24" ht="195" x14ac:dyDescent="0.25">
      <c r="B459" s="146" t="s">
        <v>4707</v>
      </c>
      <c r="C459" s="31" t="s">
        <v>4708</v>
      </c>
      <c r="D459" s="31" t="s">
        <v>4709</v>
      </c>
      <c r="E459" s="44" t="s">
        <v>52</v>
      </c>
      <c r="F459" s="43" t="s">
        <v>34</v>
      </c>
      <c r="G459" s="84" t="s">
        <v>34</v>
      </c>
      <c r="H459" s="31"/>
      <c r="I459" s="205"/>
      <c r="J459" s="84" t="s">
        <v>105</v>
      </c>
      <c r="K459" s="31" t="s">
        <v>34</v>
      </c>
      <c r="L459" s="31"/>
      <c r="M459" s="169"/>
      <c r="N459" s="148" t="s">
        <v>3325</v>
      </c>
      <c r="O459" s="44" t="s">
        <v>52</v>
      </c>
      <c r="P459" s="43"/>
      <c r="Q459" s="205"/>
      <c r="R459" s="84" t="s">
        <v>105</v>
      </c>
      <c r="S459" s="31" t="s">
        <v>34</v>
      </c>
      <c r="T459" s="31"/>
      <c r="U459" s="169"/>
      <c r="V459" s="150" t="s">
        <v>3325</v>
      </c>
      <c r="W459" s="141" t="str" cm="1">
        <f t="array" ref="W459">IF(SUM(LEN(B459:V459))=0,"",IF(OR(OR(ISBLANK(F459),SUM(LEN(C459),LEN(D459))=0),AND(NOT(E459="Unknown"),ISBLANK(J459)),AND(NOT(O459="Unknown"),ISBLANK(R459))),"Missing Information", INDEX(Table15[Entire Service Line Classification], MATCH(SUMIFS(Table15[Unique ID],Table15[System-Owned Portion],E459,Table15[If Material Anything Other than "Lead" in Column E,Was Material Ever Previously Lead?],G459,Table15[Customer-Owned Portion],O459),Table15[Unique ID],0),0)))</f>
        <v>Non-lead</v>
      </c>
      <c r="X459"/>
    </row>
    <row r="460" spans="2:24" ht="75" x14ac:dyDescent="0.25">
      <c r="B460" s="146" t="s">
        <v>4710</v>
      </c>
      <c r="C460" s="31" t="s">
        <v>4711</v>
      </c>
      <c r="D460" s="31" t="s">
        <v>4712</v>
      </c>
      <c r="E460" s="44" t="s">
        <v>43</v>
      </c>
      <c r="F460" s="43" t="s">
        <v>34</v>
      </c>
      <c r="G460" s="84" t="s">
        <v>34</v>
      </c>
      <c r="H460" s="31"/>
      <c r="I460" s="205"/>
      <c r="J460" s="84" t="s">
        <v>106</v>
      </c>
      <c r="K460" s="31" t="s">
        <v>36</v>
      </c>
      <c r="L460" s="31" t="s">
        <v>95</v>
      </c>
      <c r="M460" s="169" t="s">
        <v>4425</v>
      </c>
      <c r="N460" s="148" t="s">
        <v>4426</v>
      </c>
      <c r="O460" s="44" t="s">
        <v>35</v>
      </c>
      <c r="P460" s="43"/>
      <c r="Q460" s="205"/>
      <c r="R460" s="84" t="s">
        <v>106</v>
      </c>
      <c r="S460" s="31" t="s">
        <v>36</v>
      </c>
      <c r="T460" s="31" t="s">
        <v>95</v>
      </c>
      <c r="U460" s="169" t="s">
        <v>4425</v>
      </c>
      <c r="V460" s="150" t="s">
        <v>4595</v>
      </c>
      <c r="W460" s="141" t="str" cm="1">
        <f t="array" ref="W460">IF(SUM(LEN(B460:V460))=0,"",IF(OR(OR(ISBLANK(F460),SUM(LEN(C460),LEN(D460))=0),AND(NOT(E460="Unknown"),ISBLANK(J460)),AND(NOT(O460="Unknown"),ISBLANK(R460))),"Missing Information", INDEX(Table15[Entire Service Line Classification], MATCH(SUMIFS(Table15[Unique ID],Table15[System-Owned Portion],E460,Table15[If Material Anything Other than "Lead" in Column E,Was Material Ever Previously Lead?],G460,Table15[Customer-Owned Portion],O460),Table15[Unique ID],0),0)))</f>
        <v>Non-lead</v>
      </c>
      <c r="X460"/>
    </row>
    <row r="461" spans="2:24" ht="225" x14ac:dyDescent="0.25">
      <c r="B461" s="146" t="s">
        <v>4713</v>
      </c>
      <c r="C461" s="31" t="s">
        <v>4714</v>
      </c>
      <c r="D461" s="31" t="s">
        <v>4715</v>
      </c>
      <c r="E461" s="44" t="s">
        <v>52</v>
      </c>
      <c r="F461" s="43" t="s">
        <v>34</v>
      </c>
      <c r="G461" s="84" t="s">
        <v>34</v>
      </c>
      <c r="H461" s="31"/>
      <c r="I461" s="205"/>
      <c r="J461" s="84" t="s">
        <v>3268</v>
      </c>
      <c r="K461" s="31" t="s">
        <v>34</v>
      </c>
      <c r="L461" s="31"/>
      <c r="M461" s="169"/>
      <c r="N461" s="148" t="s">
        <v>3269</v>
      </c>
      <c r="O461" s="44" t="s">
        <v>52</v>
      </c>
      <c r="P461" s="43"/>
      <c r="Q461" s="205"/>
      <c r="R461" s="84" t="s">
        <v>3268</v>
      </c>
      <c r="S461" s="31" t="s">
        <v>34</v>
      </c>
      <c r="T461" s="31"/>
      <c r="U461" s="169"/>
      <c r="V461" s="150" t="s">
        <v>3269</v>
      </c>
      <c r="W461" s="141" t="str" cm="1">
        <f t="array" ref="W461">IF(SUM(LEN(B461:V461))=0,"",IF(OR(OR(ISBLANK(F461),SUM(LEN(C461),LEN(D461))=0),AND(NOT(E461="Unknown"),ISBLANK(J461)),AND(NOT(O461="Unknown"),ISBLANK(R461))),"Missing Information", INDEX(Table15[Entire Service Line Classification], MATCH(SUMIFS(Table15[Unique ID],Table15[System-Owned Portion],E461,Table15[If Material Anything Other than "Lead" in Column E,Was Material Ever Previously Lead?],G461,Table15[Customer-Owned Portion],O461),Table15[Unique ID],0),0)))</f>
        <v>Non-lead</v>
      </c>
      <c r="X461"/>
    </row>
    <row r="462" spans="2:24" ht="75" x14ac:dyDescent="0.25">
      <c r="B462" s="146" t="s">
        <v>4716</v>
      </c>
      <c r="C462" s="31" t="s">
        <v>4717</v>
      </c>
      <c r="D462" s="31" t="s">
        <v>4718</v>
      </c>
      <c r="E462" s="44" t="s">
        <v>43</v>
      </c>
      <c r="F462" s="43" t="s">
        <v>34</v>
      </c>
      <c r="G462" s="84" t="s">
        <v>34</v>
      </c>
      <c r="H462" s="31"/>
      <c r="I462" s="205"/>
      <c r="J462" s="84" t="s">
        <v>106</v>
      </c>
      <c r="K462" s="31" t="s">
        <v>36</v>
      </c>
      <c r="L462" s="31" t="s">
        <v>95</v>
      </c>
      <c r="M462" s="169" t="s">
        <v>4425</v>
      </c>
      <c r="N462" s="148" t="s">
        <v>4426</v>
      </c>
      <c r="O462" s="44" t="s">
        <v>35</v>
      </c>
      <c r="P462" s="43"/>
      <c r="Q462" s="205"/>
      <c r="R462" s="84" t="s">
        <v>106</v>
      </c>
      <c r="S462" s="31" t="s">
        <v>36</v>
      </c>
      <c r="T462" s="31" t="s">
        <v>95</v>
      </c>
      <c r="U462" s="169" t="s">
        <v>4425</v>
      </c>
      <c r="V462" s="150" t="s">
        <v>4628</v>
      </c>
      <c r="W462" s="141" t="str" cm="1">
        <f t="array" ref="W462">IF(SUM(LEN(B462:V462))=0,"",IF(OR(OR(ISBLANK(F462),SUM(LEN(C462),LEN(D462))=0),AND(NOT(E462="Unknown"),ISBLANK(J462)),AND(NOT(O462="Unknown"),ISBLANK(R462))),"Missing Information", INDEX(Table15[Entire Service Line Classification], MATCH(SUMIFS(Table15[Unique ID],Table15[System-Owned Portion],E462,Table15[If Material Anything Other than "Lead" in Column E,Was Material Ever Previously Lead?],G462,Table15[Customer-Owned Portion],O462),Table15[Unique ID],0),0)))</f>
        <v>Non-lead</v>
      </c>
      <c r="X462"/>
    </row>
    <row r="463" spans="2:24" ht="195" x14ac:dyDescent="0.25">
      <c r="B463" s="146" t="s">
        <v>4719</v>
      </c>
      <c r="C463" s="31" t="s">
        <v>4720</v>
      </c>
      <c r="D463" s="31" t="s">
        <v>4721</v>
      </c>
      <c r="E463" s="44" t="s">
        <v>52</v>
      </c>
      <c r="F463" s="43" t="s">
        <v>34</v>
      </c>
      <c r="G463" s="84" t="s">
        <v>34</v>
      </c>
      <c r="H463" s="31"/>
      <c r="I463" s="205"/>
      <c r="J463" s="84" t="s">
        <v>105</v>
      </c>
      <c r="K463" s="31" t="s">
        <v>34</v>
      </c>
      <c r="L463" s="31"/>
      <c r="M463" s="169"/>
      <c r="N463" s="148" t="s">
        <v>3325</v>
      </c>
      <c r="O463" s="44" t="s">
        <v>52</v>
      </c>
      <c r="P463" s="43"/>
      <c r="Q463" s="205"/>
      <c r="R463" s="84" t="s">
        <v>105</v>
      </c>
      <c r="S463" s="31" t="s">
        <v>34</v>
      </c>
      <c r="T463" s="31"/>
      <c r="U463" s="169"/>
      <c r="V463" s="150" t="s">
        <v>3325</v>
      </c>
      <c r="W463" s="141" t="str" cm="1">
        <f t="array" ref="W463">IF(SUM(LEN(B463:V463))=0,"",IF(OR(OR(ISBLANK(F463),SUM(LEN(C463),LEN(D463))=0),AND(NOT(E463="Unknown"),ISBLANK(J463)),AND(NOT(O463="Unknown"),ISBLANK(R463))),"Missing Information", INDEX(Table15[Entire Service Line Classification], MATCH(SUMIFS(Table15[Unique ID],Table15[System-Owned Portion],E463,Table15[If Material Anything Other than "Lead" in Column E,Was Material Ever Previously Lead?],G463,Table15[Customer-Owned Portion],O463),Table15[Unique ID],0),0)))</f>
        <v>Non-lead</v>
      </c>
      <c r="X463"/>
    </row>
    <row r="464" spans="2:24" ht="75" x14ac:dyDescent="0.25">
      <c r="B464" s="146" t="s">
        <v>4722</v>
      </c>
      <c r="C464" s="31" t="s">
        <v>4723</v>
      </c>
      <c r="D464" s="31" t="s">
        <v>4724</v>
      </c>
      <c r="E464" s="44" t="s">
        <v>43</v>
      </c>
      <c r="F464" s="43" t="s">
        <v>34</v>
      </c>
      <c r="G464" s="84" t="s">
        <v>34</v>
      </c>
      <c r="H464" s="31"/>
      <c r="I464" s="205"/>
      <c r="J464" s="84" t="s">
        <v>106</v>
      </c>
      <c r="K464" s="31" t="s">
        <v>36</v>
      </c>
      <c r="L464" s="31" t="s">
        <v>95</v>
      </c>
      <c r="M464" s="169" t="s">
        <v>4425</v>
      </c>
      <c r="N464" s="148" t="s">
        <v>4433</v>
      </c>
      <c r="O464" s="44" t="s">
        <v>35</v>
      </c>
      <c r="P464" s="43"/>
      <c r="Q464" s="205"/>
      <c r="R464" s="84" t="s">
        <v>106</v>
      </c>
      <c r="S464" s="31" t="s">
        <v>36</v>
      </c>
      <c r="T464" s="31" t="s">
        <v>95</v>
      </c>
      <c r="U464" s="169" t="s">
        <v>4425</v>
      </c>
      <c r="V464" s="150" t="s">
        <v>4684</v>
      </c>
      <c r="W464" s="141" t="str" cm="1">
        <f t="array" ref="W464">IF(SUM(LEN(B464:V464))=0,"",IF(OR(OR(ISBLANK(F464),SUM(LEN(C464),LEN(D464))=0),AND(NOT(E464="Unknown"),ISBLANK(J464)),AND(NOT(O464="Unknown"),ISBLANK(R464))),"Missing Information", INDEX(Table15[Entire Service Line Classification], MATCH(SUMIFS(Table15[Unique ID],Table15[System-Owned Portion],E464,Table15[If Material Anything Other than "Lead" in Column E,Was Material Ever Previously Lead?],G464,Table15[Customer-Owned Portion],O464),Table15[Unique ID],0),0)))</f>
        <v>Non-lead</v>
      </c>
      <c r="X464"/>
    </row>
    <row r="465" spans="2:24" ht="75" x14ac:dyDescent="0.25">
      <c r="B465" s="146" t="s">
        <v>4725</v>
      </c>
      <c r="C465" s="31" t="s">
        <v>4726</v>
      </c>
      <c r="D465" s="31" t="s">
        <v>4727</v>
      </c>
      <c r="E465" s="44" t="s">
        <v>43</v>
      </c>
      <c r="F465" s="43" t="s">
        <v>34</v>
      </c>
      <c r="G465" s="84" t="s">
        <v>34</v>
      </c>
      <c r="H465" s="31"/>
      <c r="I465" s="205"/>
      <c r="J465" s="84" t="s">
        <v>106</v>
      </c>
      <c r="K465" s="31" t="s">
        <v>36</v>
      </c>
      <c r="L465" s="31" t="s">
        <v>95</v>
      </c>
      <c r="M465" s="169" t="s">
        <v>4566</v>
      </c>
      <c r="N465" s="148" t="s">
        <v>4567</v>
      </c>
      <c r="O465" s="44" t="s">
        <v>35</v>
      </c>
      <c r="P465" s="43"/>
      <c r="Q465" s="205"/>
      <c r="R465" s="84" t="s">
        <v>106</v>
      </c>
      <c r="S465" s="31" t="s">
        <v>36</v>
      </c>
      <c r="T465" s="31" t="s">
        <v>95</v>
      </c>
      <c r="U465" s="169" t="s">
        <v>4566</v>
      </c>
      <c r="V465" s="150" t="s">
        <v>4728</v>
      </c>
      <c r="W465" s="141" t="str" cm="1">
        <f t="array" ref="W465">IF(SUM(LEN(B465:V465))=0,"",IF(OR(OR(ISBLANK(F465),SUM(LEN(C465),LEN(D465))=0),AND(NOT(E465="Unknown"),ISBLANK(J465)),AND(NOT(O465="Unknown"),ISBLANK(R465))),"Missing Information", INDEX(Table15[Entire Service Line Classification], MATCH(SUMIFS(Table15[Unique ID],Table15[System-Owned Portion],E465,Table15[If Material Anything Other than "Lead" in Column E,Was Material Ever Previously Lead?],G465,Table15[Customer-Owned Portion],O465),Table15[Unique ID],0),0)))</f>
        <v>Non-lead</v>
      </c>
      <c r="X465"/>
    </row>
    <row r="466" spans="2:24" ht="60" x14ac:dyDescent="0.25">
      <c r="B466" s="146" t="s">
        <v>4729</v>
      </c>
      <c r="C466" s="31" t="s">
        <v>4730</v>
      </c>
      <c r="D466" s="31" t="s">
        <v>4731</v>
      </c>
      <c r="E466" s="44" t="s">
        <v>43</v>
      </c>
      <c r="F466" s="43" t="s">
        <v>34</v>
      </c>
      <c r="G466" s="84" t="s">
        <v>34</v>
      </c>
      <c r="H466" s="31"/>
      <c r="I466" s="205"/>
      <c r="J466" s="84" t="s">
        <v>106</v>
      </c>
      <c r="K466" s="31" t="s">
        <v>36</v>
      </c>
      <c r="L466" s="31" t="s">
        <v>95</v>
      </c>
      <c r="M466" s="169" t="s">
        <v>4068</v>
      </c>
      <c r="N466" s="148" t="s">
        <v>4069</v>
      </c>
      <c r="O466" s="44" t="s">
        <v>35</v>
      </c>
      <c r="P466" s="43"/>
      <c r="Q466" s="205"/>
      <c r="R466" s="84" t="s">
        <v>106</v>
      </c>
      <c r="S466" s="31" t="s">
        <v>36</v>
      </c>
      <c r="T466" s="31" t="s">
        <v>95</v>
      </c>
      <c r="U466" s="169" t="s">
        <v>4068</v>
      </c>
      <c r="V466" s="150" t="s">
        <v>4070</v>
      </c>
      <c r="W466" s="141" t="str" cm="1">
        <f t="array" ref="W466">IF(SUM(LEN(B466:V466))=0,"",IF(OR(OR(ISBLANK(F466),SUM(LEN(C466),LEN(D466))=0),AND(NOT(E466="Unknown"),ISBLANK(J466)),AND(NOT(O466="Unknown"),ISBLANK(R466))),"Missing Information", INDEX(Table15[Entire Service Line Classification], MATCH(SUMIFS(Table15[Unique ID],Table15[System-Owned Portion],E466,Table15[If Material Anything Other than "Lead" in Column E,Was Material Ever Previously Lead?],G466,Table15[Customer-Owned Portion],O466),Table15[Unique ID],0),0)))</f>
        <v>Non-lead</v>
      </c>
      <c r="X466"/>
    </row>
    <row r="467" spans="2:24" ht="225" x14ac:dyDescent="0.25">
      <c r="B467" s="146" t="s">
        <v>4732</v>
      </c>
      <c r="C467" s="31" t="s">
        <v>4733</v>
      </c>
      <c r="D467" s="31" t="s">
        <v>4734</v>
      </c>
      <c r="E467" s="44" t="s">
        <v>52</v>
      </c>
      <c r="F467" s="43" t="s">
        <v>34</v>
      </c>
      <c r="G467" s="84" t="s">
        <v>34</v>
      </c>
      <c r="H467" s="31"/>
      <c r="I467" s="205"/>
      <c r="J467" s="84" t="s">
        <v>3268</v>
      </c>
      <c r="K467" s="31" t="s">
        <v>34</v>
      </c>
      <c r="L467" s="31"/>
      <c r="M467" s="169"/>
      <c r="N467" s="148" t="s">
        <v>3269</v>
      </c>
      <c r="O467" s="44" t="s">
        <v>52</v>
      </c>
      <c r="P467" s="43"/>
      <c r="Q467" s="205"/>
      <c r="R467" s="84" t="s">
        <v>3268</v>
      </c>
      <c r="S467" s="31" t="s">
        <v>34</v>
      </c>
      <c r="T467" s="31"/>
      <c r="U467" s="169"/>
      <c r="V467" s="150" t="s">
        <v>3269</v>
      </c>
      <c r="W467" s="141" t="str" cm="1">
        <f t="array" ref="W467">IF(SUM(LEN(B467:V467))=0,"",IF(OR(OR(ISBLANK(F467),SUM(LEN(C467),LEN(D467))=0),AND(NOT(E467="Unknown"),ISBLANK(J467)),AND(NOT(O467="Unknown"),ISBLANK(R467))),"Missing Information", INDEX(Table15[Entire Service Line Classification], MATCH(SUMIFS(Table15[Unique ID],Table15[System-Owned Portion],E467,Table15[If Material Anything Other than "Lead" in Column E,Was Material Ever Previously Lead?],G467,Table15[Customer-Owned Portion],O467),Table15[Unique ID],0),0)))</f>
        <v>Non-lead</v>
      </c>
      <c r="X467"/>
    </row>
    <row r="468" spans="2:24" ht="225" x14ac:dyDescent="0.25">
      <c r="B468" s="146" t="s">
        <v>4735</v>
      </c>
      <c r="C468" s="31" t="s">
        <v>4736</v>
      </c>
      <c r="D468" s="31" t="s">
        <v>4737</v>
      </c>
      <c r="E468" s="44" t="s">
        <v>52</v>
      </c>
      <c r="F468" s="43" t="s">
        <v>34</v>
      </c>
      <c r="G468" s="84" t="s">
        <v>34</v>
      </c>
      <c r="H468" s="31"/>
      <c r="I468" s="205"/>
      <c r="J468" s="84" t="s">
        <v>3268</v>
      </c>
      <c r="K468" s="31" t="s">
        <v>34</v>
      </c>
      <c r="L468" s="31"/>
      <c r="M468" s="169"/>
      <c r="N468" s="148" t="s">
        <v>3269</v>
      </c>
      <c r="O468" s="44" t="s">
        <v>52</v>
      </c>
      <c r="P468" s="43"/>
      <c r="Q468" s="205"/>
      <c r="R468" s="84" t="s">
        <v>3268</v>
      </c>
      <c r="S468" s="31" t="s">
        <v>34</v>
      </c>
      <c r="T468" s="31"/>
      <c r="U468" s="169"/>
      <c r="V468" s="150" t="s">
        <v>3269</v>
      </c>
      <c r="W468" s="141" t="str" cm="1">
        <f t="array" ref="W468">IF(SUM(LEN(B468:V468))=0,"",IF(OR(OR(ISBLANK(F468),SUM(LEN(C468),LEN(D468))=0),AND(NOT(E468="Unknown"),ISBLANK(J468)),AND(NOT(O468="Unknown"),ISBLANK(R468))),"Missing Information", INDEX(Table15[Entire Service Line Classification], MATCH(SUMIFS(Table15[Unique ID],Table15[System-Owned Portion],E468,Table15[If Material Anything Other than "Lead" in Column E,Was Material Ever Previously Lead?],G468,Table15[Customer-Owned Portion],O468),Table15[Unique ID],0),0)))</f>
        <v>Non-lead</v>
      </c>
      <c r="X468"/>
    </row>
    <row r="469" spans="2:24" ht="225" x14ac:dyDescent="0.25">
      <c r="B469" s="146" t="s">
        <v>4738</v>
      </c>
      <c r="C469" s="31" t="s">
        <v>4739</v>
      </c>
      <c r="D469" s="31" t="s">
        <v>4740</v>
      </c>
      <c r="E469" s="44" t="s">
        <v>52</v>
      </c>
      <c r="F469" s="43" t="s">
        <v>34</v>
      </c>
      <c r="G469" s="84" t="s">
        <v>34</v>
      </c>
      <c r="H469" s="31"/>
      <c r="I469" s="205"/>
      <c r="J469" s="84" t="s">
        <v>3268</v>
      </c>
      <c r="K469" s="31" t="s">
        <v>34</v>
      </c>
      <c r="L469" s="31"/>
      <c r="M469" s="169"/>
      <c r="N469" s="148" t="s">
        <v>3269</v>
      </c>
      <c r="O469" s="44" t="s">
        <v>52</v>
      </c>
      <c r="P469" s="43"/>
      <c r="Q469" s="205"/>
      <c r="R469" s="84" t="s">
        <v>3268</v>
      </c>
      <c r="S469" s="31" t="s">
        <v>34</v>
      </c>
      <c r="T469" s="31"/>
      <c r="U469" s="169"/>
      <c r="V469" s="150" t="s">
        <v>3269</v>
      </c>
      <c r="W469" s="141" t="str" cm="1">
        <f t="array" ref="W469">IF(SUM(LEN(B469:V469))=0,"",IF(OR(OR(ISBLANK(F469),SUM(LEN(C469),LEN(D469))=0),AND(NOT(E469="Unknown"),ISBLANK(J469)),AND(NOT(O469="Unknown"),ISBLANK(R469))),"Missing Information", INDEX(Table15[Entire Service Line Classification], MATCH(SUMIFS(Table15[Unique ID],Table15[System-Owned Portion],E469,Table15[If Material Anything Other than "Lead" in Column E,Was Material Ever Previously Lead?],G469,Table15[Customer-Owned Portion],O469),Table15[Unique ID],0),0)))</f>
        <v>Non-lead</v>
      </c>
      <c r="X469"/>
    </row>
    <row r="470" spans="2:24" ht="120" x14ac:dyDescent="0.25">
      <c r="B470" s="146" t="s">
        <v>2483</v>
      </c>
      <c r="C470" s="31" t="s">
        <v>2484</v>
      </c>
      <c r="D470" s="31" t="s">
        <v>2485</v>
      </c>
      <c r="E470" s="44" t="s">
        <v>43</v>
      </c>
      <c r="F470" s="43" t="s">
        <v>34</v>
      </c>
      <c r="G470" s="84" t="s">
        <v>34</v>
      </c>
      <c r="H470" s="31" t="s">
        <v>1502</v>
      </c>
      <c r="I470" s="205"/>
      <c r="J470" s="84" t="s">
        <v>188</v>
      </c>
      <c r="K470" s="31" t="s">
        <v>34</v>
      </c>
      <c r="L470" s="31"/>
      <c r="M470" s="169"/>
      <c r="N470" s="148" t="s">
        <v>2478</v>
      </c>
      <c r="O470" s="44" t="s">
        <v>52</v>
      </c>
      <c r="P470" s="43" t="s">
        <v>851</v>
      </c>
      <c r="Q470" s="205"/>
      <c r="R470" s="84" t="s">
        <v>188</v>
      </c>
      <c r="S470" s="31" t="s">
        <v>34</v>
      </c>
      <c r="T470" s="31"/>
      <c r="U470" s="169"/>
      <c r="V470" s="150" t="s">
        <v>2479</v>
      </c>
      <c r="W470" s="141" t="str" cm="1">
        <f t="array" ref="W470">IF(SUM(LEN(B470:V470))=0,"",IF(OR(OR(ISBLANK(F470),SUM(LEN(C470),LEN(D470))=0),AND(NOT(E470="Unknown"),ISBLANK(J470)),AND(NOT(O470="Unknown"),ISBLANK(R470))),"Missing Information", INDEX(Table15[Entire Service Line Classification], MATCH(SUMIFS(Table15[Unique ID],Table15[System-Owned Portion],E470,Table15[If Material Anything Other than "Lead" in Column E,Was Material Ever Previously Lead?],G470,Table15[Customer-Owned Portion],O470),Table15[Unique ID],0),0)))</f>
        <v>Non-lead</v>
      </c>
      <c r="X470"/>
    </row>
    <row r="471" spans="2:24" ht="225" x14ac:dyDescent="0.25">
      <c r="B471" s="146" t="s">
        <v>4741</v>
      </c>
      <c r="C471" s="31" t="s">
        <v>4742</v>
      </c>
      <c r="D471" s="31" t="s">
        <v>4743</v>
      </c>
      <c r="E471" s="44" t="s">
        <v>52</v>
      </c>
      <c r="F471" s="43" t="s">
        <v>34</v>
      </c>
      <c r="G471" s="84" t="s">
        <v>34</v>
      </c>
      <c r="H471" s="31"/>
      <c r="I471" s="205"/>
      <c r="J471" s="84" t="s">
        <v>3268</v>
      </c>
      <c r="K471" s="31" t="s">
        <v>34</v>
      </c>
      <c r="L471" s="31"/>
      <c r="M471" s="169"/>
      <c r="N471" s="148" t="s">
        <v>3269</v>
      </c>
      <c r="O471" s="44" t="s">
        <v>52</v>
      </c>
      <c r="P471" s="43"/>
      <c r="Q471" s="205"/>
      <c r="R471" s="84" t="s">
        <v>3268</v>
      </c>
      <c r="S471" s="31" t="s">
        <v>34</v>
      </c>
      <c r="T471" s="31"/>
      <c r="U471" s="169"/>
      <c r="V471" s="150" t="s">
        <v>3269</v>
      </c>
      <c r="W471" s="141" t="str" cm="1">
        <f t="array" ref="W471">IF(SUM(LEN(B471:V471))=0,"",IF(OR(OR(ISBLANK(F471),SUM(LEN(C471),LEN(D471))=0),AND(NOT(E471="Unknown"),ISBLANK(J471)),AND(NOT(O471="Unknown"),ISBLANK(R471))),"Missing Information", INDEX(Table15[Entire Service Line Classification], MATCH(SUMIFS(Table15[Unique ID],Table15[System-Owned Portion],E471,Table15[If Material Anything Other than "Lead" in Column E,Was Material Ever Previously Lead?],G471,Table15[Customer-Owned Portion],O471),Table15[Unique ID],0),0)))</f>
        <v>Non-lead</v>
      </c>
      <c r="X471"/>
    </row>
    <row r="472" spans="2:24" ht="225" x14ac:dyDescent="0.25">
      <c r="B472" s="146" t="s">
        <v>4744</v>
      </c>
      <c r="C472" s="31" t="s">
        <v>4745</v>
      </c>
      <c r="D472" s="31" t="s">
        <v>4746</v>
      </c>
      <c r="E472" s="44" t="s">
        <v>52</v>
      </c>
      <c r="F472" s="43" t="s">
        <v>34</v>
      </c>
      <c r="G472" s="84" t="s">
        <v>34</v>
      </c>
      <c r="H472" s="31"/>
      <c r="I472" s="205"/>
      <c r="J472" s="84" t="s">
        <v>3268</v>
      </c>
      <c r="K472" s="31" t="s">
        <v>34</v>
      </c>
      <c r="L472" s="31"/>
      <c r="M472" s="169"/>
      <c r="N472" s="148" t="s">
        <v>3269</v>
      </c>
      <c r="O472" s="44" t="s">
        <v>52</v>
      </c>
      <c r="P472" s="43"/>
      <c r="Q472" s="205"/>
      <c r="R472" s="84" t="s">
        <v>3268</v>
      </c>
      <c r="S472" s="31" t="s">
        <v>34</v>
      </c>
      <c r="T472" s="31"/>
      <c r="U472" s="169"/>
      <c r="V472" s="150" t="s">
        <v>3269</v>
      </c>
      <c r="W472" s="141" t="str" cm="1">
        <f t="array" ref="W472">IF(SUM(LEN(B472:V472))=0,"",IF(OR(OR(ISBLANK(F472),SUM(LEN(C472),LEN(D472))=0),AND(NOT(E472="Unknown"),ISBLANK(J472)),AND(NOT(O472="Unknown"),ISBLANK(R472))),"Missing Information", INDEX(Table15[Entire Service Line Classification], MATCH(SUMIFS(Table15[Unique ID],Table15[System-Owned Portion],E472,Table15[If Material Anything Other than "Lead" in Column E,Was Material Ever Previously Lead?],G472,Table15[Customer-Owned Portion],O472),Table15[Unique ID],0),0)))</f>
        <v>Non-lead</v>
      </c>
      <c r="X472"/>
    </row>
    <row r="473" spans="2:24" ht="75" x14ac:dyDescent="0.25">
      <c r="B473" s="146" t="s">
        <v>2389</v>
      </c>
      <c r="C473" s="31" t="s">
        <v>2390</v>
      </c>
      <c r="D473" s="31" t="s">
        <v>2391</v>
      </c>
      <c r="E473" s="44" t="s">
        <v>43</v>
      </c>
      <c r="F473" s="43" t="s">
        <v>34</v>
      </c>
      <c r="G473" s="84" t="s">
        <v>34</v>
      </c>
      <c r="H473" s="31" t="s">
        <v>2386</v>
      </c>
      <c r="I473" s="205"/>
      <c r="J473" s="84" t="s">
        <v>188</v>
      </c>
      <c r="K473" s="31" t="s">
        <v>34</v>
      </c>
      <c r="L473" s="31"/>
      <c r="M473" s="169"/>
      <c r="N473" s="148" t="s">
        <v>2387</v>
      </c>
      <c r="O473" s="44" t="s">
        <v>52</v>
      </c>
      <c r="P473" s="43" t="s">
        <v>973</v>
      </c>
      <c r="Q473" s="205"/>
      <c r="R473" s="84" t="s">
        <v>188</v>
      </c>
      <c r="S473" s="31" t="s">
        <v>34</v>
      </c>
      <c r="T473" s="31"/>
      <c r="U473" s="169"/>
      <c r="V473" s="150" t="s">
        <v>2392</v>
      </c>
      <c r="W473" s="141" t="str" cm="1">
        <f t="array" ref="W473">IF(SUM(LEN(B473:V473))=0,"",IF(OR(OR(ISBLANK(F473),SUM(LEN(C473),LEN(D473))=0),AND(NOT(E473="Unknown"),ISBLANK(J473)),AND(NOT(O473="Unknown"),ISBLANK(R473))),"Missing Information", INDEX(Table15[Entire Service Line Classification], MATCH(SUMIFS(Table15[Unique ID],Table15[System-Owned Portion],E473,Table15[If Material Anything Other than "Lead" in Column E,Was Material Ever Previously Lead?],G473,Table15[Customer-Owned Portion],O473),Table15[Unique ID],0),0)))</f>
        <v>Non-lead</v>
      </c>
      <c r="X473"/>
    </row>
    <row r="474" spans="2:24" ht="225" x14ac:dyDescent="0.25">
      <c r="B474" s="146" t="s">
        <v>4747</v>
      </c>
      <c r="C474" s="31" t="s">
        <v>4748</v>
      </c>
      <c r="D474" s="31" t="s">
        <v>4749</v>
      </c>
      <c r="E474" s="44" t="s">
        <v>52</v>
      </c>
      <c r="F474" s="43" t="s">
        <v>34</v>
      </c>
      <c r="G474" s="84" t="s">
        <v>34</v>
      </c>
      <c r="H474" s="31"/>
      <c r="I474" s="205"/>
      <c r="J474" s="84" t="s">
        <v>105</v>
      </c>
      <c r="K474" s="31" t="s">
        <v>34</v>
      </c>
      <c r="L474" s="31"/>
      <c r="M474" s="169"/>
      <c r="N474" s="148" t="s">
        <v>3366</v>
      </c>
      <c r="O474" s="44" t="s">
        <v>52</v>
      </c>
      <c r="P474" s="43"/>
      <c r="Q474" s="205"/>
      <c r="R474" s="84" t="s">
        <v>105</v>
      </c>
      <c r="S474" s="31" t="s">
        <v>34</v>
      </c>
      <c r="T474" s="31"/>
      <c r="U474" s="169"/>
      <c r="V474" s="150" t="s">
        <v>3366</v>
      </c>
      <c r="W474" s="141" t="str" cm="1">
        <f t="array" ref="W474">IF(SUM(LEN(B474:V474))=0,"",IF(OR(OR(ISBLANK(F474),SUM(LEN(C474),LEN(D474))=0),AND(NOT(E474="Unknown"),ISBLANK(J474)),AND(NOT(O474="Unknown"),ISBLANK(R474))),"Missing Information", INDEX(Table15[Entire Service Line Classification], MATCH(SUMIFS(Table15[Unique ID],Table15[System-Owned Portion],E474,Table15[If Material Anything Other than "Lead" in Column E,Was Material Ever Previously Lead?],G474,Table15[Customer-Owned Portion],O474),Table15[Unique ID],0),0)))</f>
        <v>Non-lead</v>
      </c>
      <c r="X474"/>
    </row>
    <row r="475" spans="2:24" ht="75" x14ac:dyDescent="0.25">
      <c r="B475" s="146" t="s">
        <v>4750</v>
      </c>
      <c r="C475" s="31" t="s">
        <v>4751</v>
      </c>
      <c r="D475" s="31" t="s">
        <v>4752</v>
      </c>
      <c r="E475" s="44" t="s">
        <v>43</v>
      </c>
      <c r="F475" s="43" t="s">
        <v>34</v>
      </c>
      <c r="G475" s="84" t="s">
        <v>34</v>
      </c>
      <c r="H475" s="31"/>
      <c r="I475" s="205"/>
      <c r="J475" s="84" t="s">
        <v>106</v>
      </c>
      <c r="K475" s="31" t="s">
        <v>36</v>
      </c>
      <c r="L475" s="31" t="s">
        <v>95</v>
      </c>
      <c r="M475" s="169" t="s">
        <v>4023</v>
      </c>
      <c r="N475" s="148" t="s">
        <v>4024</v>
      </c>
      <c r="O475" s="44" t="s">
        <v>43</v>
      </c>
      <c r="P475" s="43"/>
      <c r="Q475" s="205"/>
      <c r="R475" s="84" t="s">
        <v>106</v>
      </c>
      <c r="S475" s="31" t="s">
        <v>36</v>
      </c>
      <c r="T475" s="31" t="s">
        <v>95</v>
      </c>
      <c r="U475" s="169" t="s">
        <v>4023</v>
      </c>
      <c r="V475" s="150" t="s">
        <v>4024</v>
      </c>
      <c r="W475" s="141" t="str" cm="1">
        <f t="array" ref="W475">IF(SUM(LEN(B475:V475))=0,"",IF(OR(OR(ISBLANK(F475),SUM(LEN(C475),LEN(D475))=0),AND(NOT(E475="Unknown"),ISBLANK(J475)),AND(NOT(O475="Unknown"),ISBLANK(R475))),"Missing Information", INDEX(Table15[Entire Service Line Classification], MATCH(SUMIFS(Table15[Unique ID],Table15[System-Owned Portion],E475,Table15[If Material Anything Other than "Lead" in Column E,Was Material Ever Previously Lead?],G475,Table15[Customer-Owned Portion],O475),Table15[Unique ID],0),0)))</f>
        <v>Non-lead</v>
      </c>
      <c r="X475"/>
    </row>
    <row r="476" spans="2:24" ht="60" x14ac:dyDescent="0.25">
      <c r="B476" s="146" t="s">
        <v>4753</v>
      </c>
      <c r="C476" s="31" t="s">
        <v>4754</v>
      </c>
      <c r="D476" s="31" t="s">
        <v>4755</v>
      </c>
      <c r="E476" s="44" t="s">
        <v>43</v>
      </c>
      <c r="F476" s="43" t="s">
        <v>34</v>
      </c>
      <c r="G476" s="84" t="s">
        <v>34</v>
      </c>
      <c r="H476" s="31"/>
      <c r="I476" s="205"/>
      <c r="J476" s="84" t="s">
        <v>106</v>
      </c>
      <c r="K476" s="31" t="s">
        <v>36</v>
      </c>
      <c r="L476" s="31" t="s">
        <v>95</v>
      </c>
      <c r="M476" s="169" t="s">
        <v>3481</v>
      </c>
      <c r="N476" s="148" t="s">
        <v>4273</v>
      </c>
      <c r="O476" s="44" t="s">
        <v>35</v>
      </c>
      <c r="P476" s="43"/>
      <c r="Q476" s="205"/>
      <c r="R476" s="84" t="s">
        <v>106</v>
      </c>
      <c r="S476" s="31" t="s">
        <v>36</v>
      </c>
      <c r="T476" s="31" t="s">
        <v>95</v>
      </c>
      <c r="U476" s="169" t="s">
        <v>3481</v>
      </c>
      <c r="V476" s="150" t="s">
        <v>4756</v>
      </c>
      <c r="W476" s="141" t="str" cm="1">
        <f t="array" ref="W476">IF(SUM(LEN(B476:V476))=0,"",IF(OR(OR(ISBLANK(F476),SUM(LEN(C476),LEN(D476))=0),AND(NOT(E476="Unknown"),ISBLANK(J476)),AND(NOT(O476="Unknown"),ISBLANK(R476))),"Missing Information", INDEX(Table15[Entire Service Line Classification], MATCH(SUMIFS(Table15[Unique ID],Table15[System-Owned Portion],E476,Table15[If Material Anything Other than "Lead" in Column E,Was Material Ever Previously Lead?],G476,Table15[Customer-Owned Portion],O476),Table15[Unique ID],0),0)))</f>
        <v>Non-lead</v>
      </c>
      <c r="X476"/>
    </row>
    <row r="477" spans="2:24" ht="75" x14ac:dyDescent="0.25">
      <c r="B477" s="146" t="s">
        <v>4757</v>
      </c>
      <c r="C477" s="31" t="s">
        <v>4758</v>
      </c>
      <c r="D477" s="31" t="s">
        <v>4759</v>
      </c>
      <c r="E477" s="44" t="s">
        <v>43</v>
      </c>
      <c r="F477" s="43" t="s">
        <v>34</v>
      </c>
      <c r="G477" s="84" t="s">
        <v>34</v>
      </c>
      <c r="H477" s="31"/>
      <c r="I477" s="205"/>
      <c r="J477" s="84" t="s">
        <v>106</v>
      </c>
      <c r="K477" s="31" t="s">
        <v>36</v>
      </c>
      <c r="L477" s="31" t="s">
        <v>95</v>
      </c>
      <c r="M477" s="169" t="s">
        <v>3601</v>
      </c>
      <c r="N477" s="148" t="s">
        <v>4760</v>
      </c>
      <c r="O477" s="44" t="s">
        <v>35</v>
      </c>
      <c r="P477" s="43"/>
      <c r="Q477" s="205"/>
      <c r="R477" s="84" t="s">
        <v>106</v>
      </c>
      <c r="S477" s="31" t="s">
        <v>36</v>
      </c>
      <c r="T477" s="31" t="s">
        <v>95</v>
      </c>
      <c r="U477" s="169" t="s">
        <v>3601</v>
      </c>
      <c r="V477" s="150" t="s">
        <v>4761</v>
      </c>
      <c r="W477" s="141" t="str" cm="1">
        <f t="array" ref="W477">IF(SUM(LEN(B477:V477))=0,"",IF(OR(OR(ISBLANK(F477),SUM(LEN(C477),LEN(D477))=0),AND(NOT(E477="Unknown"),ISBLANK(J477)),AND(NOT(O477="Unknown"),ISBLANK(R477))),"Missing Information", INDEX(Table15[Entire Service Line Classification], MATCH(SUMIFS(Table15[Unique ID],Table15[System-Owned Portion],E477,Table15[If Material Anything Other than "Lead" in Column E,Was Material Ever Previously Lead?],G477,Table15[Customer-Owned Portion],O477),Table15[Unique ID],0),0)))</f>
        <v>Non-lead</v>
      </c>
      <c r="X477"/>
    </row>
    <row r="478" spans="2:24" ht="75" x14ac:dyDescent="0.25">
      <c r="B478" s="146" t="s">
        <v>4762</v>
      </c>
      <c r="C478" s="31" t="s">
        <v>4763</v>
      </c>
      <c r="D478" s="31" t="s">
        <v>4764</v>
      </c>
      <c r="E478" s="44" t="s">
        <v>43</v>
      </c>
      <c r="F478" s="43" t="s">
        <v>34</v>
      </c>
      <c r="G478" s="84" t="s">
        <v>34</v>
      </c>
      <c r="H478" s="31"/>
      <c r="I478" s="205"/>
      <c r="J478" s="84" t="s">
        <v>106</v>
      </c>
      <c r="K478" s="31" t="s">
        <v>36</v>
      </c>
      <c r="L478" s="31" t="s">
        <v>95</v>
      </c>
      <c r="M478" s="169" t="s">
        <v>3601</v>
      </c>
      <c r="N478" s="148" t="s">
        <v>4760</v>
      </c>
      <c r="O478" s="44" t="s">
        <v>35</v>
      </c>
      <c r="P478" s="43"/>
      <c r="Q478" s="205"/>
      <c r="R478" s="84" t="s">
        <v>106</v>
      </c>
      <c r="S478" s="31" t="s">
        <v>36</v>
      </c>
      <c r="T478" s="31" t="s">
        <v>95</v>
      </c>
      <c r="U478" s="169" t="s">
        <v>3601</v>
      </c>
      <c r="V478" s="150" t="s">
        <v>4765</v>
      </c>
      <c r="W478" s="141" t="str" cm="1">
        <f t="array" ref="W478">IF(SUM(LEN(B478:V478))=0,"",IF(OR(OR(ISBLANK(F478),SUM(LEN(C478),LEN(D478))=0),AND(NOT(E478="Unknown"),ISBLANK(J478)),AND(NOT(O478="Unknown"),ISBLANK(R478))),"Missing Information", INDEX(Table15[Entire Service Line Classification], MATCH(SUMIFS(Table15[Unique ID],Table15[System-Owned Portion],E478,Table15[If Material Anything Other than "Lead" in Column E,Was Material Ever Previously Lead?],G478,Table15[Customer-Owned Portion],O478),Table15[Unique ID],0),0)))</f>
        <v>Non-lead</v>
      </c>
      <c r="X478"/>
    </row>
    <row r="479" spans="2:24" ht="75" x14ac:dyDescent="0.25">
      <c r="B479" s="146" t="s">
        <v>4766</v>
      </c>
      <c r="C479" s="31" t="s">
        <v>4767</v>
      </c>
      <c r="D479" s="31" t="s">
        <v>4768</v>
      </c>
      <c r="E479" s="44" t="s">
        <v>43</v>
      </c>
      <c r="F479" s="43" t="s">
        <v>34</v>
      </c>
      <c r="G479" s="84" t="s">
        <v>34</v>
      </c>
      <c r="H479" s="31"/>
      <c r="I479" s="205"/>
      <c r="J479" s="84" t="s">
        <v>106</v>
      </c>
      <c r="K479" s="31" t="s">
        <v>36</v>
      </c>
      <c r="L479" s="31" t="s">
        <v>95</v>
      </c>
      <c r="M479" s="169" t="s">
        <v>3524</v>
      </c>
      <c r="N479" s="148" t="s">
        <v>4263</v>
      </c>
      <c r="O479" s="44" t="s">
        <v>35</v>
      </c>
      <c r="P479" s="43"/>
      <c r="Q479" s="205"/>
      <c r="R479" s="84" t="s">
        <v>106</v>
      </c>
      <c r="S479" s="31" t="s">
        <v>36</v>
      </c>
      <c r="T479" s="31" t="s">
        <v>95</v>
      </c>
      <c r="U479" s="169" t="s">
        <v>3524</v>
      </c>
      <c r="V479" s="150" t="s">
        <v>4769</v>
      </c>
      <c r="W479" s="141" t="str" cm="1">
        <f t="array" ref="W479">IF(SUM(LEN(B479:V479))=0,"",IF(OR(OR(ISBLANK(F479),SUM(LEN(C479),LEN(D479))=0),AND(NOT(E479="Unknown"),ISBLANK(J479)),AND(NOT(O479="Unknown"),ISBLANK(R479))),"Missing Information", INDEX(Table15[Entire Service Line Classification], MATCH(SUMIFS(Table15[Unique ID],Table15[System-Owned Portion],E479,Table15[If Material Anything Other than "Lead" in Column E,Was Material Ever Previously Lead?],G479,Table15[Customer-Owned Portion],O479),Table15[Unique ID],0),0)))</f>
        <v>Non-lead</v>
      </c>
      <c r="X479"/>
    </row>
    <row r="480" spans="2:24" ht="75" x14ac:dyDescent="0.25">
      <c r="B480" s="146" t="s">
        <v>4770</v>
      </c>
      <c r="C480" s="31" t="s">
        <v>4771</v>
      </c>
      <c r="D480" s="31" t="s">
        <v>4772</v>
      </c>
      <c r="E480" s="44" t="s">
        <v>43</v>
      </c>
      <c r="F480" s="43" t="s">
        <v>34</v>
      </c>
      <c r="G480" s="84" t="s">
        <v>34</v>
      </c>
      <c r="H480" s="31"/>
      <c r="I480" s="205"/>
      <c r="J480" s="84" t="s">
        <v>106</v>
      </c>
      <c r="K480" s="31" t="s">
        <v>36</v>
      </c>
      <c r="L480" s="31" t="s">
        <v>95</v>
      </c>
      <c r="M480" s="169" t="s">
        <v>3282</v>
      </c>
      <c r="N480" s="148" t="s">
        <v>4120</v>
      </c>
      <c r="O480" s="44" t="s">
        <v>35</v>
      </c>
      <c r="P480" s="43"/>
      <c r="Q480" s="205"/>
      <c r="R480" s="84" t="s">
        <v>106</v>
      </c>
      <c r="S480" s="31" t="s">
        <v>36</v>
      </c>
      <c r="T480" s="31" t="s">
        <v>95</v>
      </c>
      <c r="U480" s="169" t="s">
        <v>3282</v>
      </c>
      <c r="V480" s="150" t="s">
        <v>4773</v>
      </c>
      <c r="W480" s="141" t="str" cm="1">
        <f t="array" ref="W480">IF(SUM(LEN(B480:V480))=0,"",IF(OR(OR(ISBLANK(F480),SUM(LEN(C480),LEN(D480))=0),AND(NOT(E480="Unknown"),ISBLANK(J480)),AND(NOT(O480="Unknown"),ISBLANK(R480))),"Missing Information", INDEX(Table15[Entire Service Line Classification], MATCH(SUMIFS(Table15[Unique ID],Table15[System-Owned Portion],E480,Table15[If Material Anything Other than "Lead" in Column E,Was Material Ever Previously Lead?],G480,Table15[Customer-Owned Portion],O480),Table15[Unique ID],0),0)))</f>
        <v>Non-lead</v>
      </c>
      <c r="X480"/>
    </row>
    <row r="481" spans="2:24" ht="225" x14ac:dyDescent="0.25">
      <c r="B481" s="146" t="s">
        <v>4774</v>
      </c>
      <c r="C481" s="31" t="s">
        <v>4775</v>
      </c>
      <c r="D481" s="31" t="s">
        <v>4776</v>
      </c>
      <c r="E481" s="44" t="s">
        <v>52</v>
      </c>
      <c r="F481" s="43" t="s">
        <v>34</v>
      </c>
      <c r="G481" s="84" t="s">
        <v>34</v>
      </c>
      <c r="H481" s="31"/>
      <c r="I481" s="205"/>
      <c r="J481" s="84" t="s">
        <v>105</v>
      </c>
      <c r="K481" s="31" t="s">
        <v>34</v>
      </c>
      <c r="L481" s="31"/>
      <c r="M481" s="169"/>
      <c r="N481" s="148" t="s">
        <v>3366</v>
      </c>
      <c r="O481" s="44" t="s">
        <v>52</v>
      </c>
      <c r="P481" s="43"/>
      <c r="Q481" s="205"/>
      <c r="R481" s="84" t="s">
        <v>105</v>
      </c>
      <c r="S481" s="31" t="s">
        <v>34</v>
      </c>
      <c r="T481" s="31"/>
      <c r="U481" s="169"/>
      <c r="V481" s="150" t="s">
        <v>3366</v>
      </c>
      <c r="W481" s="141" t="str" cm="1">
        <f t="array" ref="W481">IF(SUM(LEN(B481:V481))=0,"",IF(OR(OR(ISBLANK(F481),SUM(LEN(C481),LEN(D481))=0),AND(NOT(E481="Unknown"),ISBLANK(J481)),AND(NOT(O481="Unknown"),ISBLANK(R481))),"Missing Information", INDEX(Table15[Entire Service Line Classification], MATCH(SUMIFS(Table15[Unique ID],Table15[System-Owned Portion],E481,Table15[If Material Anything Other than "Lead" in Column E,Was Material Ever Previously Lead?],G481,Table15[Customer-Owned Portion],O481),Table15[Unique ID],0),0)))</f>
        <v>Non-lead</v>
      </c>
      <c r="X481"/>
    </row>
    <row r="482" spans="2:24" ht="225" x14ac:dyDescent="0.25">
      <c r="B482" s="146" t="s">
        <v>4777</v>
      </c>
      <c r="C482" s="31" t="s">
        <v>4778</v>
      </c>
      <c r="D482" s="31" t="s">
        <v>4779</v>
      </c>
      <c r="E482" s="44" t="s">
        <v>52</v>
      </c>
      <c r="F482" s="43" t="s">
        <v>34</v>
      </c>
      <c r="G482" s="84" t="s">
        <v>34</v>
      </c>
      <c r="H482" s="31"/>
      <c r="I482" s="205"/>
      <c r="J482" s="84" t="s">
        <v>3268</v>
      </c>
      <c r="K482" s="31" t="s">
        <v>34</v>
      </c>
      <c r="L482" s="31"/>
      <c r="M482" s="169"/>
      <c r="N482" s="148" t="s">
        <v>3269</v>
      </c>
      <c r="O482" s="44" t="s">
        <v>52</v>
      </c>
      <c r="P482" s="43"/>
      <c r="Q482" s="205"/>
      <c r="R482" s="84" t="s">
        <v>3268</v>
      </c>
      <c r="S482" s="31" t="s">
        <v>34</v>
      </c>
      <c r="T482" s="31"/>
      <c r="U482" s="169"/>
      <c r="V482" s="150" t="s">
        <v>3269</v>
      </c>
      <c r="W482" s="141" t="str" cm="1">
        <f t="array" ref="W482">IF(SUM(LEN(B482:V482))=0,"",IF(OR(OR(ISBLANK(F482),SUM(LEN(C482),LEN(D482))=0),AND(NOT(E482="Unknown"),ISBLANK(J482)),AND(NOT(O482="Unknown"),ISBLANK(R482))),"Missing Information", INDEX(Table15[Entire Service Line Classification], MATCH(SUMIFS(Table15[Unique ID],Table15[System-Owned Portion],E482,Table15[If Material Anything Other than "Lead" in Column E,Was Material Ever Previously Lead?],G482,Table15[Customer-Owned Portion],O482),Table15[Unique ID],0),0)))</f>
        <v>Non-lead</v>
      </c>
      <c r="X482"/>
    </row>
    <row r="483" spans="2:24" ht="75" x14ac:dyDescent="0.25">
      <c r="B483" s="146" t="s">
        <v>4780</v>
      </c>
      <c r="C483" s="31" t="s">
        <v>4781</v>
      </c>
      <c r="D483" s="31" t="s">
        <v>4782</v>
      </c>
      <c r="E483" s="44" t="s">
        <v>43</v>
      </c>
      <c r="F483" s="43" t="s">
        <v>34</v>
      </c>
      <c r="G483" s="84" t="s">
        <v>34</v>
      </c>
      <c r="H483" s="31"/>
      <c r="I483" s="205"/>
      <c r="J483" s="84" t="s">
        <v>106</v>
      </c>
      <c r="K483" s="31" t="s">
        <v>36</v>
      </c>
      <c r="L483" s="31" t="s">
        <v>95</v>
      </c>
      <c r="M483" s="169" t="s">
        <v>3601</v>
      </c>
      <c r="N483" s="148" t="s">
        <v>4760</v>
      </c>
      <c r="O483" s="44" t="s">
        <v>35</v>
      </c>
      <c r="P483" s="43"/>
      <c r="Q483" s="205"/>
      <c r="R483" s="84" t="s">
        <v>106</v>
      </c>
      <c r="S483" s="31" t="s">
        <v>36</v>
      </c>
      <c r="T483" s="31" t="s">
        <v>95</v>
      </c>
      <c r="U483" s="169" t="s">
        <v>3601</v>
      </c>
      <c r="V483" s="150" t="s">
        <v>4765</v>
      </c>
      <c r="W483" s="141" t="str" cm="1">
        <f t="array" ref="W483">IF(SUM(LEN(B483:V483))=0,"",IF(OR(OR(ISBLANK(F483),SUM(LEN(C483),LEN(D483))=0),AND(NOT(E483="Unknown"),ISBLANK(J483)),AND(NOT(O483="Unknown"),ISBLANK(R483))),"Missing Information", INDEX(Table15[Entire Service Line Classification], MATCH(SUMIFS(Table15[Unique ID],Table15[System-Owned Portion],E483,Table15[If Material Anything Other than "Lead" in Column E,Was Material Ever Previously Lead?],G483,Table15[Customer-Owned Portion],O483),Table15[Unique ID],0),0)))</f>
        <v>Non-lead</v>
      </c>
      <c r="X483"/>
    </row>
    <row r="484" spans="2:24" ht="225" x14ac:dyDescent="0.25">
      <c r="B484" s="146" t="s">
        <v>4783</v>
      </c>
      <c r="C484" s="31" t="s">
        <v>4784</v>
      </c>
      <c r="D484" s="31" t="s">
        <v>4785</v>
      </c>
      <c r="E484" s="44" t="s">
        <v>52</v>
      </c>
      <c r="F484" s="43" t="s">
        <v>34</v>
      </c>
      <c r="G484" s="84" t="s">
        <v>34</v>
      </c>
      <c r="H484" s="31"/>
      <c r="I484" s="205"/>
      <c r="J484" s="84" t="s">
        <v>105</v>
      </c>
      <c r="K484" s="31" t="s">
        <v>34</v>
      </c>
      <c r="L484" s="31"/>
      <c r="M484" s="169"/>
      <c r="N484" s="148" t="s">
        <v>3366</v>
      </c>
      <c r="O484" s="44" t="s">
        <v>52</v>
      </c>
      <c r="P484" s="43"/>
      <c r="Q484" s="205"/>
      <c r="R484" s="84" t="s">
        <v>105</v>
      </c>
      <c r="S484" s="31" t="s">
        <v>34</v>
      </c>
      <c r="T484" s="31"/>
      <c r="U484" s="169"/>
      <c r="V484" s="150" t="s">
        <v>3366</v>
      </c>
      <c r="W484" s="141" t="str" cm="1">
        <f t="array" ref="W484">IF(SUM(LEN(B484:V484))=0,"",IF(OR(OR(ISBLANK(F484),SUM(LEN(C484),LEN(D484))=0),AND(NOT(E484="Unknown"),ISBLANK(J484)),AND(NOT(O484="Unknown"),ISBLANK(R484))),"Missing Information", INDEX(Table15[Entire Service Line Classification], MATCH(SUMIFS(Table15[Unique ID],Table15[System-Owned Portion],E484,Table15[If Material Anything Other than "Lead" in Column E,Was Material Ever Previously Lead?],G484,Table15[Customer-Owned Portion],O484),Table15[Unique ID],0),0)))</f>
        <v>Non-lead</v>
      </c>
      <c r="X484"/>
    </row>
    <row r="485" spans="2:24" ht="225" x14ac:dyDescent="0.25">
      <c r="B485" s="146" t="s">
        <v>4786</v>
      </c>
      <c r="C485" s="31" t="s">
        <v>4787</v>
      </c>
      <c r="D485" s="31" t="s">
        <v>4788</v>
      </c>
      <c r="E485" s="44" t="s">
        <v>52</v>
      </c>
      <c r="F485" s="43" t="s">
        <v>34</v>
      </c>
      <c r="G485" s="84" t="s">
        <v>34</v>
      </c>
      <c r="H485" s="31"/>
      <c r="I485" s="205"/>
      <c r="J485" s="84" t="s">
        <v>105</v>
      </c>
      <c r="K485" s="31" t="s">
        <v>34</v>
      </c>
      <c r="L485" s="31"/>
      <c r="M485" s="169"/>
      <c r="N485" s="148" t="s">
        <v>3366</v>
      </c>
      <c r="O485" s="44" t="s">
        <v>52</v>
      </c>
      <c r="P485" s="43"/>
      <c r="Q485" s="205"/>
      <c r="R485" s="84" t="s">
        <v>105</v>
      </c>
      <c r="S485" s="31" t="s">
        <v>34</v>
      </c>
      <c r="T485" s="31"/>
      <c r="U485" s="169"/>
      <c r="V485" s="150" t="s">
        <v>3366</v>
      </c>
      <c r="W485" s="141" t="str" cm="1">
        <f t="array" ref="W485">IF(SUM(LEN(B485:V485))=0,"",IF(OR(OR(ISBLANK(F485),SUM(LEN(C485),LEN(D485))=0),AND(NOT(E485="Unknown"),ISBLANK(J485)),AND(NOT(O485="Unknown"),ISBLANK(R485))),"Missing Information", INDEX(Table15[Entire Service Line Classification], MATCH(SUMIFS(Table15[Unique ID],Table15[System-Owned Portion],E485,Table15[If Material Anything Other than "Lead" in Column E,Was Material Ever Previously Lead?],G485,Table15[Customer-Owned Portion],O485),Table15[Unique ID],0),0)))</f>
        <v>Non-lead</v>
      </c>
      <c r="X485"/>
    </row>
    <row r="486" spans="2:24" ht="225" x14ac:dyDescent="0.25">
      <c r="B486" s="146" t="s">
        <v>4789</v>
      </c>
      <c r="C486" s="31" t="s">
        <v>4790</v>
      </c>
      <c r="D486" s="31" t="s">
        <v>4791</v>
      </c>
      <c r="E486" s="44" t="s">
        <v>52</v>
      </c>
      <c r="F486" s="43" t="s">
        <v>34</v>
      </c>
      <c r="G486" s="84" t="s">
        <v>34</v>
      </c>
      <c r="H486" s="31"/>
      <c r="I486" s="205"/>
      <c r="J486" s="84" t="s">
        <v>3268</v>
      </c>
      <c r="K486" s="31" t="s">
        <v>34</v>
      </c>
      <c r="L486" s="31"/>
      <c r="M486" s="169"/>
      <c r="N486" s="148" t="s">
        <v>3269</v>
      </c>
      <c r="O486" s="44" t="s">
        <v>52</v>
      </c>
      <c r="P486" s="43"/>
      <c r="Q486" s="205"/>
      <c r="R486" s="84" t="s">
        <v>3268</v>
      </c>
      <c r="S486" s="31" t="s">
        <v>34</v>
      </c>
      <c r="T486" s="31"/>
      <c r="U486" s="169"/>
      <c r="V486" s="150" t="s">
        <v>3269</v>
      </c>
      <c r="W486" s="141" t="str" cm="1">
        <f t="array" ref="W486">IF(SUM(LEN(B486:V486))=0,"",IF(OR(OR(ISBLANK(F486),SUM(LEN(C486),LEN(D486))=0),AND(NOT(E486="Unknown"),ISBLANK(J486)),AND(NOT(O486="Unknown"),ISBLANK(R486))),"Missing Information", INDEX(Table15[Entire Service Line Classification], MATCH(SUMIFS(Table15[Unique ID],Table15[System-Owned Portion],E486,Table15[If Material Anything Other than "Lead" in Column E,Was Material Ever Previously Lead?],G486,Table15[Customer-Owned Portion],O486),Table15[Unique ID],0),0)))</f>
        <v>Non-lead</v>
      </c>
      <c r="X486"/>
    </row>
    <row r="487" spans="2:24" ht="225" x14ac:dyDescent="0.25">
      <c r="B487" s="146" t="s">
        <v>4792</v>
      </c>
      <c r="C487" s="31" t="s">
        <v>4793</v>
      </c>
      <c r="D487" s="31" t="s">
        <v>4794</v>
      </c>
      <c r="E487" s="44" t="s">
        <v>52</v>
      </c>
      <c r="F487" s="43" t="s">
        <v>34</v>
      </c>
      <c r="G487" s="84" t="s">
        <v>34</v>
      </c>
      <c r="H487" s="31"/>
      <c r="I487" s="205"/>
      <c r="J487" s="84" t="s">
        <v>3268</v>
      </c>
      <c r="K487" s="31" t="s">
        <v>34</v>
      </c>
      <c r="L487" s="31"/>
      <c r="M487" s="169"/>
      <c r="N487" s="148" t="s">
        <v>3269</v>
      </c>
      <c r="O487" s="44" t="s">
        <v>52</v>
      </c>
      <c r="P487" s="43"/>
      <c r="Q487" s="205"/>
      <c r="R487" s="84" t="s">
        <v>3268</v>
      </c>
      <c r="S487" s="31" t="s">
        <v>34</v>
      </c>
      <c r="T487" s="31"/>
      <c r="U487" s="169"/>
      <c r="V487" s="150" t="s">
        <v>3269</v>
      </c>
      <c r="W487" s="141" t="str" cm="1">
        <f t="array" ref="W487">IF(SUM(LEN(B487:V487))=0,"",IF(OR(OR(ISBLANK(F487),SUM(LEN(C487),LEN(D487))=0),AND(NOT(E487="Unknown"),ISBLANK(J487)),AND(NOT(O487="Unknown"),ISBLANK(R487))),"Missing Information", INDEX(Table15[Entire Service Line Classification], MATCH(SUMIFS(Table15[Unique ID],Table15[System-Owned Portion],E487,Table15[If Material Anything Other than "Lead" in Column E,Was Material Ever Previously Lead?],G487,Table15[Customer-Owned Portion],O487),Table15[Unique ID],0),0)))</f>
        <v>Non-lead</v>
      </c>
      <c r="X487"/>
    </row>
    <row r="488" spans="2:24" ht="225" x14ac:dyDescent="0.25">
      <c r="B488" s="146" t="s">
        <v>4795</v>
      </c>
      <c r="C488" s="31" t="s">
        <v>4796</v>
      </c>
      <c r="D488" s="31" t="s">
        <v>4797</v>
      </c>
      <c r="E488" s="44" t="s">
        <v>52</v>
      </c>
      <c r="F488" s="43" t="s">
        <v>34</v>
      </c>
      <c r="G488" s="84" t="s">
        <v>34</v>
      </c>
      <c r="H488" s="31"/>
      <c r="I488" s="205"/>
      <c r="J488" s="84" t="s">
        <v>105</v>
      </c>
      <c r="K488" s="31" t="s">
        <v>34</v>
      </c>
      <c r="L488" s="31"/>
      <c r="M488" s="169"/>
      <c r="N488" s="148" t="s">
        <v>3366</v>
      </c>
      <c r="O488" s="44" t="s">
        <v>52</v>
      </c>
      <c r="P488" s="43"/>
      <c r="Q488" s="205"/>
      <c r="R488" s="84" t="s">
        <v>105</v>
      </c>
      <c r="S488" s="31" t="s">
        <v>34</v>
      </c>
      <c r="T488" s="31"/>
      <c r="U488" s="169"/>
      <c r="V488" s="150" t="s">
        <v>3366</v>
      </c>
      <c r="W488" s="141" t="str" cm="1">
        <f t="array" ref="W488">IF(SUM(LEN(B488:V488))=0,"",IF(OR(OR(ISBLANK(F488),SUM(LEN(C488),LEN(D488))=0),AND(NOT(E488="Unknown"),ISBLANK(J488)),AND(NOT(O488="Unknown"),ISBLANK(R488))),"Missing Information", INDEX(Table15[Entire Service Line Classification], MATCH(SUMIFS(Table15[Unique ID],Table15[System-Owned Portion],E488,Table15[If Material Anything Other than "Lead" in Column E,Was Material Ever Previously Lead?],G488,Table15[Customer-Owned Portion],O488),Table15[Unique ID],0),0)))</f>
        <v>Non-lead</v>
      </c>
      <c r="X488"/>
    </row>
    <row r="489" spans="2:24" ht="75" x14ac:dyDescent="0.25">
      <c r="B489" s="146" t="s">
        <v>4798</v>
      </c>
      <c r="C489" s="31" t="s">
        <v>4799</v>
      </c>
      <c r="D489" s="31" t="s">
        <v>4800</v>
      </c>
      <c r="E489" s="44" t="s">
        <v>43</v>
      </c>
      <c r="F489" s="43" t="s">
        <v>34</v>
      </c>
      <c r="G489" s="84" t="s">
        <v>34</v>
      </c>
      <c r="H489" s="31"/>
      <c r="I489" s="205"/>
      <c r="J489" s="84" t="s">
        <v>106</v>
      </c>
      <c r="K489" s="31" t="s">
        <v>36</v>
      </c>
      <c r="L489" s="31" t="s">
        <v>95</v>
      </c>
      <c r="M489" s="169" t="s">
        <v>3438</v>
      </c>
      <c r="N489" s="148" t="s">
        <v>4675</v>
      </c>
      <c r="O489" s="44" t="s">
        <v>35</v>
      </c>
      <c r="P489" s="43"/>
      <c r="Q489" s="205"/>
      <c r="R489" s="84" t="s">
        <v>106</v>
      </c>
      <c r="S489" s="31" t="s">
        <v>36</v>
      </c>
      <c r="T489" s="31" t="s">
        <v>95</v>
      </c>
      <c r="U489" s="169" t="s">
        <v>3438</v>
      </c>
      <c r="V489" s="150" t="s">
        <v>4676</v>
      </c>
      <c r="W489" s="141" t="str" cm="1">
        <f t="array" ref="W489">IF(SUM(LEN(B489:V489))=0,"",IF(OR(OR(ISBLANK(F489),SUM(LEN(C489),LEN(D489))=0),AND(NOT(E489="Unknown"),ISBLANK(J489)),AND(NOT(O489="Unknown"),ISBLANK(R489))),"Missing Information", INDEX(Table15[Entire Service Line Classification], MATCH(SUMIFS(Table15[Unique ID],Table15[System-Owned Portion],E489,Table15[If Material Anything Other than "Lead" in Column E,Was Material Ever Previously Lead?],G489,Table15[Customer-Owned Portion],O489),Table15[Unique ID],0),0)))</f>
        <v>Non-lead</v>
      </c>
      <c r="X489"/>
    </row>
    <row r="490" spans="2:24" ht="75" x14ac:dyDescent="0.25">
      <c r="B490" s="146" t="s">
        <v>4801</v>
      </c>
      <c r="C490" s="31" t="s">
        <v>4802</v>
      </c>
      <c r="D490" s="31" t="s">
        <v>4803</v>
      </c>
      <c r="E490" s="44" t="s">
        <v>43</v>
      </c>
      <c r="F490" s="43" t="s">
        <v>34</v>
      </c>
      <c r="G490" s="84" t="s">
        <v>34</v>
      </c>
      <c r="H490" s="31"/>
      <c r="I490" s="205"/>
      <c r="J490" s="84" t="s">
        <v>106</v>
      </c>
      <c r="K490" s="31" t="s">
        <v>36</v>
      </c>
      <c r="L490" s="31" t="s">
        <v>95</v>
      </c>
      <c r="M490" s="169" t="s">
        <v>3438</v>
      </c>
      <c r="N490" s="148" t="s">
        <v>3467</v>
      </c>
      <c r="O490" s="44" t="s">
        <v>35</v>
      </c>
      <c r="P490" s="43"/>
      <c r="Q490" s="205"/>
      <c r="R490" s="84" t="s">
        <v>106</v>
      </c>
      <c r="S490" s="31" t="s">
        <v>36</v>
      </c>
      <c r="T490" s="31" t="s">
        <v>95</v>
      </c>
      <c r="U490" s="169" t="s">
        <v>3438</v>
      </c>
      <c r="V490" s="150" t="s">
        <v>3468</v>
      </c>
      <c r="W490" s="141" t="str" cm="1">
        <f t="array" ref="W490">IF(SUM(LEN(B490:V490))=0,"",IF(OR(OR(ISBLANK(F490),SUM(LEN(C490),LEN(D490))=0),AND(NOT(E490="Unknown"),ISBLANK(J490)),AND(NOT(O490="Unknown"),ISBLANK(R490))),"Missing Information", INDEX(Table15[Entire Service Line Classification], MATCH(SUMIFS(Table15[Unique ID],Table15[System-Owned Portion],E490,Table15[If Material Anything Other than "Lead" in Column E,Was Material Ever Previously Lead?],G490,Table15[Customer-Owned Portion],O490),Table15[Unique ID],0),0)))</f>
        <v>Non-lead</v>
      </c>
      <c r="X490"/>
    </row>
    <row r="491" spans="2:24" ht="60" x14ac:dyDescent="0.25">
      <c r="B491" s="146" t="s">
        <v>4804</v>
      </c>
      <c r="C491" s="31" t="s">
        <v>4805</v>
      </c>
      <c r="D491" s="31" t="s">
        <v>4806</v>
      </c>
      <c r="E491" s="44" t="s">
        <v>43</v>
      </c>
      <c r="F491" s="43" t="s">
        <v>34</v>
      </c>
      <c r="G491" s="84" t="s">
        <v>34</v>
      </c>
      <c r="H491" s="31"/>
      <c r="I491" s="205"/>
      <c r="J491" s="84" t="s">
        <v>106</v>
      </c>
      <c r="K491" s="31" t="s">
        <v>36</v>
      </c>
      <c r="L491" s="31" t="s">
        <v>95</v>
      </c>
      <c r="M491" s="169" t="s">
        <v>3681</v>
      </c>
      <c r="N491" s="148" t="s">
        <v>4524</v>
      </c>
      <c r="O491" s="44" t="s">
        <v>35</v>
      </c>
      <c r="P491" s="43"/>
      <c r="Q491" s="205"/>
      <c r="R491" s="84" t="s">
        <v>106</v>
      </c>
      <c r="S491" s="31" t="s">
        <v>36</v>
      </c>
      <c r="T491" s="31" t="s">
        <v>95</v>
      </c>
      <c r="U491" s="169" t="s">
        <v>3681</v>
      </c>
      <c r="V491" s="150" t="s">
        <v>4807</v>
      </c>
      <c r="W491" s="141" t="str" cm="1">
        <f t="array" ref="W491">IF(SUM(LEN(B491:V491))=0,"",IF(OR(OR(ISBLANK(F491),SUM(LEN(C491),LEN(D491))=0),AND(NOT(E491="Unknown"),ISBLANK(J491)),AND(NOT(O491="Unknown"),ISBLANK(R491))),"Missing Information", INDEX(Table15[Entire Service Line Classification], MATCH(SUMIFS(Table15[Unique ID],Table15[System-Owned Portion],E491,Table15[If Material Anything Other than "Lead" in Column E,Was Material Ever Previously Lead?],G491,Table15[Customer-Owned Portion],O491),Table15[Unique ID],0),0)))</f>
        <v>Non-lead</v>
      </c>
      <c r="X491"/>
    </row>
    <row r="492" spans="2:24" ht="225" x14ac:dyDescent="0.25">
      <c r="B492" s="146" t="s">
        <v>4808</v>
      </c>
      <c r="C492" s="31" t="s">
        <v>4809</v>
      </c>
      <c r="D492" s="31" t="s">
        <v>4810</v>
      </c>
      <c r="E492" s="44" t="s">
        <v>52</v>
      </c>
      <c r="F492" s="43" t="s">
        <v>34</v>
      </c>
      <c r="G492" s="84" t="s">
        <v>34</v>
      </c>
      <c r="H492" s="31"/>
      <c r="I492" s="205"/>
      <c r="J492" s="84" t="s">
        <v>3268</v>
      </c>
      <c r="K492" s="31" t="s">
        <v>34</v>
      </c>
      <c r="L492" s="31"/>
      <c r="M492" s="169"/>
      <c r="N492" s="148" t="s">
        <v>3269</v>
      </c>
      <c r="O492" s="44" t="s">
        <v>52</v>
      </c>
      <c r="P492" s="43"/>
      <c r="Q492" s="205"/>
      <c r="R492" s="84" t="s">
        <v>3268</v>
      </c>
      <c r="S492" s="31" t="s">
        <v>34</v>
      </c>
      <c r="T492" s="31"/>
      <c r="U492" s="169"/>
      <c r="V492" s="150" t="s">
        <v>3269</v>
      </c>
      <c r="W492" s="141" t="str" cm="1">
        <f t="array" ref="W492">IF(SUM(LEN(B492:V492))=0,"",IF(OR(OR(ISBLANK(F492),SUM(LEN(C492),LEN(D492))=0),AND(NOT(E492="Unknown"),ISBLANK(J492)),AND(NOT(O492="Unknown"),ISBLANK(R492))),"Missing Information", INDEX(Table15[Entire Service Line Classification], MATCH(SUMIFS(Table15[Unique ID],Table15[System-Owned Portion],E492,Table15[If Material Anything Other than "Lead" in Column E,Was Material Ever Previously Lead?],G492,Table15[Customer-Owned Portion],O492),Table15[Unique ID],0),0)))</f>
        <v>Non-lead</v>
      </c>
      <c r="X492"/>
    </row>
    <row r="493" spans="2:24" ht="225" x14ac:dyDescent="0.25">
      <c r="B493" s="146" t="s">
        <v>4811</v>
      </c>
      <c r="C493" s="31" t="s">
        <v>4812</v>
      </c>
      <c r="D493" s="31" t="s">
        <v>4813</v>
      </c>
      <c r="E493" s="44" t="s">
        <v>52</v>
      </c>
      <c r="F493" s="43" t="s">
        <v>34</v>
      </c>
      <c r="G493" s="84" t="s">
        <v>34</v>
      </c>
      <c r="H493" s="31"/>
      <c r="I493" s="205"/>
      <c r="J493" s="84" t="s">
        <v>3268</v>
      </c>
      <c r="K493" s="31" t="s">
        <v>34</v>
      </c>
      <c r="L493" s="31"/>
      <c r="M493" s="169"/>
      <c r="N493" s="148" t="s">
        <v>3269</v>
      </c>
      <c r="O493" s="44" t="s">
        <v>52</v>
      </c>
      <c r="P493" s="43"/>
      <c r="Q493" s="205"/>
      <c r="R493" s="84" t="s">
        <v>3268</v>
      </c>
      <c r="S493" s="31" t="s">
        <v>34</v>
      </c>
      <c r="T493" s="31"/>
      <c r="U493" s="169"/>
      <c r="V493" s="150" t="s">
        <v>3269</v>
      </c>
      <c r="W493" s="141" t="str" cm="1">
        <f t="array" ref="W493">IF(SUM(LEN(B493:V493))=0,"",IF(OR(OR(ISBLANK(F493),SUM(LEN(C493),LEN(D493))=0),AND(NOT(E493="Unknown"),ISBLANK(J493)),AND(NOT(O493="Unknown"),ISBLANK(R493))),"Missing Information", INDEX(Table15[Entire Service Line Classification], MATCH(SUMIFS(Table15[Unique ID],Table15[System-Owned Portion],E493,Table15[If Material Anything Other than "Lead" in Column E,Was Material Ever Previously Lead?],G493,Table15[Customer-Owned Portion],O493),Table15[Unique ID],0),0)))</f>
        <v>Non-lead</v>
      </c>
      <c r="X493"/>
    </row>
    <row r="494" spans="2:24" ht="225" x14ac:dyDescent="0.25">
      <c r="B494" s="146" t="s">
        <v>4814</v>
      </c>
      <c r="C494" s="31" t="s">
        <v>4815</v>
      </c>
      <c r="D494" s="31" t="s">
        <v>4816</v>
      </c>
      <c r="E494" s="44" t="s">
        <v>52</v>
      </c>
      <c r="F494" s="43" t="s">
        <v>34</v>
      </c>
      <c r="G494" s="84" t="s">
        <v>34</v>
      </c>
      <c r="H494" s="31"/>
      <c r="I494" s="205"/>
      <c r="J494" s="84" t="s">
        <v>105</v>
      </c>
      <c r="K494" s="31" t="s">
        <v>34</v>
      </c>
      <c r="L494" s="31"/>
      <c r="M494" s="169"/>
      <c r="N494" s="148" t="s">
        <v>3366</v>
      </c>
      <c r="O494" s="44" t="s">
        <v>52</v>
      </c>
      <c r="P494" s="43"/>
      <c r="Q494" s="205"/>
      <c r="R494" s="84" t="s">
        <v>105</v>
      </c>
      <c r="S494" s="31" t="s">
        <v>34</v>
      </c>
      <c r="T494" s="31"/>
      <c r="U494" s="169"/>
      <c r="V494" s="150" t="s">
        <v>3366</v>
      </c>
      <c r="W494" s="141" t="str" cm="1">
        <f t="array" ref="W494">IF(SUM(LEN(B494:V494))=0,"",IF(OR(OR(ISBLANK(F494),SUM(LEN(C494),LEN(D494))=0),AND(NOT(E494="Unknown"),ISBLANK(J494)),AND(NOT(O494="Unknown"),ISBLANK(R494))),"Missing Information", INDEX(Table15[Entire Service Line Classification], MATCH(SUMIFS(Table15[Unique ID],Table15[System-Owned Portion],E494,Table15[If Material Anything Other than "Lead" in Column E,Was Material Ever Previously Lead?],G494,Table15[Customer-Owned Portion],O494),Table15[Unique ID],0),0)))</f>
        <v>Non-lead</v>
      </c>
      <c r="X494"/>
    </row>
    <row r="495" spans="2:24" ht="225" x14ac:dyDescent="0.25">
      <c r="B495" s="146" t="s">
        <v>4817</v>
      </c>
      <c r="C495" s="31" t="s">
        <v>4818</v>
      </c>
      <c r="D495" s="31" t="s">
        <v>4819</v>
      </c>
      <c r="E495" s="44" t="s">
        <v>52</v>
      </c>
      <c r="F495" s="43" t="s">
        <v>34</v>
      </c>
      <c r="G495" s="84" t="s">
        <v>34</v>
      </c>
      <c r="H495" s="31"/>
      <c r="I495" s="205"/>
      <c r="J495" s="84" t="s">
        <v>105</v>
      </c>
      <c r="K495" s="31" t="s">
        <v>34</v>
      </c>
      <c r="L495" s="31"/>
      <c r="M495" s="169"/>
      <c r="N495" s="148" t="s">
        <v>3366</v>
      </c>
      <c r="O495" s="44" t="s">
        <v>52</v>
      </c>
      <c r="P495" s="43"/>
      <c r="Q495" s="205"/>
      <c r="R495" s="84" t="s">
        <v>105</v>
      </c>
      <c r="S495" s="31" t="s">
        <v>34</v>
      </c>
      <c r="T495" s="31"/>
      <c r="U495" s="169"/>
      <c r="V495" s="150" t="s">
        <v>3366</v>
      </c>
      <c r="W495" s="141" t="str" cm="1">
        <f t="array" ref="W495">IF(SUM(LEN(B495:V495))=0,"",IF(OR(OR(ISBLANK(F495),SUM(LEN(C495),LEN(D495))=0),AND(NOT(E495="Unknown"),ISBLANK(J495)),AND(NOT(O495="Unknown"),ISBLANK(R495))),"Missing Information", INDEX(Table15[Entire Service Line Classification], MATCH(SUMIFS(Table15[Unique ID],Table15[System-Owned Portion],E495,Table15[If Material Anything Other than "Lead" in Column E,Was Material Ever Previously Lead?],G495,Table15[Customer-Owned Portion],O495),Table15[Unique ID],0),0)))</f>
        <v>Non-lead</v>
      </c>
      <c r="X495"/>
    </row>
    <row r="496" spans="2:24" ht="255" x14ac:dyDescent="0.25">
      <c r="B496" s="146" t="s">
        <v>4820</v>
      </c>
      <c r="C496" s="31" t="s">
        <v>4821</v>
      </c>
      <c r="D496" s="31" t="s">
        <v>4822</v>
      </c>
      <c r="E496" s="44" t="s">
        <v>43</v>
      </c>
      <c r="F496" s="43" t="s">
        <v>34</v>
      </c>
      <c r="G496" s="84" t="s">
        <v>34</v>
      </c>
      <c r="H496" s="31" t="s">
        <v>14933</v>
      </c>
      <c r="I496" s="205"/>
      <c r="J496" s="84" t="s">
        <v>190</v>
      </c>
      <c r="K496" s="31" t="s">
        <v>34</v>
      </c>
      <c r="L496" s="31"/>
      <c r="M496" s="169"/>
      <c r="N496" s="148" t="s">
        <v>4823</v>
      </c>
      <c r="O496" s="44" t="s">
        <v>52</v>
      </c>
      <c r="P496" s="43"/>
      <c r="Q496" s="205"/>
      <c r="R496" s="84" t="s">
        <v>105</v>
      </c>
      <c r="S496" s="31" t="s">
        <v>34</v>
      </c>
      <c r="T496" s="31"/>
      <c r="U496" s="169"/>
      <c r="V496" s="150" t="s">
        <v>4824</v>
      </c>
      <c r="W496" s="141" t="str" cm="1">
        <f t="array" ref="W496">IF(SUM(LEN(B496:V496))=0,"",IF(OR(OR(ISBLANK(F496),SUM(LEN(C496),LEN(D496))=0),AND(NOT(E496="Unknown"),ISBLANK(J496)),AND(NOT(O496="Unknown"),ISBLANK(R496))),"Missing Information", INDEX(Table15[Entire Service Line Classification], MATCH(SUMIFS(Table15[Unique ID],Table15[System-Owned Portion],E496,Table15[If Material Anything Other than "Lead" in Column E,Was Material Ever Previously Lead?],G496,Table15[Customer-Owned Portion],O496),Table15[Unique ID],0),0)))</f>
        <v>Non-lead</v>
      </c>
      <c r="X496"/>
    </row>
    <row r="497" spans="2:24" ht="255" x14ac:dyDescent="0.25">
      <c r="B497" s="146" t="s">
        <v>4825</v>
      </c>
      <c r="C497" s="31" t="s">
        <v>4826</v>
      </c>
      <c r="D497" s="31" t="s">
        <v>4827</v>
      </c>
      <c r="E497" s="44" t="s">
        <v>43</v>
      </c>
      <c r="F497" s="43" t="s">
        <v>34</v>
      </c>
      <c r="G497" s="84" t="s">
        <v>34</v>
      </c>
      <c r="H497" s="31" t="s">
        <v>14933</v>
      </c>
      <c r="I497" s="205"/>
      <c r="J497" s="84" t="s">
        <v>190</v>
      </c>
      <c r="K497" s="31" t="s">
        <v>34</v>
      </c>
      <c r="L497" s="31"/>
      <c r="M497" s="169"/>
      <c r="N497" s="148" t="s">
        <v>4823</v>
      </c>
      <c r="O497" s="44" t="s">
        <v>52</v>
      </c>
      <c r="P497" s="43"/>
      <c r="Q497" s="205"/>
      <c r="R497" s="84" t="s">
        <v>105</v>
      </c>
      <c r="S497" s="31" t="s">
        <v>34</v>
      </c>
      <c r="T497" s="31"/>
      <c r="U497" s="169"/>
      <c r="V497" s="150" t="s">
        <v>4824</v>
      </c>
      <c r="W497" s="141" t="str" cm="1">
        <f t="array" ref="W497">IF(SUM(LEN(B497:V497))=0,"",IF(OR(OR(ISBLANK(F497),SUM(LEN(C497),LEN(D497))=0),AND(NOT(E497="Unknown"),ISBLANK(J497)),AND(NOT(O497="Unknown"),ISBLANK(R497))),"Missing Information", INDEX(Table15[Entire Service Line Classification], MATCH(SUMIFS(Table15[Unique ID],Table15[System-Owned Portion],E497,Table15[If Material Anything Other than "Lead" in Column E,Was Material Ever Previously Lead?],G497,Table15[Customer-Owned Portion],O497),Table15[Unique ID],0),0)))</f>
        <v>Non-lead</v>
      </c>
      <c r="X497"/>
    </row>
    <row r="498" spans="2:24" ht="255" x14ac:dyDescent="0.25">
      <c r="B498" s="146" t="s">
        <v>4828</v>
      </c>
      <c r="C498" s="31" t="s">
        <v>4829</v>
      </c>
      <c r="D498" s="31" t="s">
        <v>4830</v>
      </c>
      <c r="E498" s="44" t="s">
        <v>43</v>
      </c>
      <c r="F498" s="43" t="s">
        <v>34</v>
      </c>
      <c r="G498" s="84" t="s">
        <v>34</v>
      </c>
      <c r="H498" s="31" t="s">
        <v>14933</v>
      </c>
      <c r="I498" s="205"/>
      <c r="J498" s="84" t="s">
        <v>190</v>
      </c>
      <c r="K498" s="31" t="s">
        <v>34</v>
      </c>
      <c r="L498" s="31"/>
      <c r="M498" s="169"/>
      <c r="N498" s="148" t="s">
        <v>4823</v>
      </c>
      <c r="O498" s="44" t="s">
        <v>52</v>
      </c>
      <c r="P498" s="43"/>
      <c r="Q498" s="205"/>
      <c r="R498" s="84" t="s">
        <v>105</v>
      </c>
      <c r="S498" s="31" t="s">
        <v>34</v>
      </c>
      <c r="T498" s="31"/>
      <c r="U498" s="169"/>
      <c r="V498" s="150" t="s">
        <v>4824</v>
      </c>
      <c r="W498" s="141" t="str" cm="1">
        <f t="array" ref="W498">IF(SUM(LEN(B498:V498))=0,"",IF(OR(OR(ISBLANK(F498),SUM(LEN(C498),LEN(D498))=0),AND(NOT(E498="Unknown"),ISBLANK(J498)),AND(NOT(O498="Unknown"),ISBLANK(R498))),"Missing Information", INDEX(Table15[Entire Service Line Classification], MATCH(SUMIFS(Table15[Unique ID],Table15[System-Owned Portion],E498,Table15[If Material Anything Other than "Lead" in Column E,Was Material Ever Previously Lead?],G498,Table15[Customer-Owned Portion],O498),Table15[Unique ID],0),0)))</f>
        <v>Non-lead</v>
      </c>
      <c r="X498"/>
    </row>
    <row r="499" spans="2:24" ht="255" x14ac:dyDescent="0.25">
      <c r="B499" s="146" t="s">
        <v>4831</v>
      </c>
      <c r="C499" s="31" t="s">
        <v>4832</v>
      </c>
      <c r="D499" s="31" t="s">
        <v>4833</v>
      </c>
      <c r="E499" s="44" t="s">
        <v>43</v>
      </c>
      <c r="F499" s="43" t="s">
        <v>34</v>
      </c>
      <c r="G499" s="84" t="s">
        <v>34</v>
      </c>
      <c r="H499" s="31" t="s">
        <v>14933</v>
      </c>
      <c r="I499" s="205"/>
      <c r="J499" s="84" t="s">
        <v>190</v>
      </c>
      <c r="K499" s="31" t="s">
        <v>34</v>
      </c>
      <c r="L499" s="31"/>
      <c r="M499" s="169"/>
      <c r="N499" s="148" t="s">
        <v>4823</v>
      </c>
      <c r="O499" s="44" t="s">
        <v>52</v>
      </c>
      <c r="P499" s="43"/>
      <c r="Q499" s="205"/>
      <c r="R499" s="84" t="s">
        <v>105</v>
      </c>
      <c r="S499" s="31" t="s">
        <v>34</v>
      </c>
      <c r="T499" s="31"/>
      <c r="U499" s="169"/>
      <c r="V499" s="150" t="s">
        <v>4824</v>
      </c>
      <c r="W499" s="141" t="str" cm="1">
        <f t="array" ref="W499">IF(SUM(LEN(B499:V499))=0,"",IF(OR(OR(ISBLANK(F499),SUM(LEN(C499),LEN(D499))=0),AND(NOT(E499="Unknown"),ISBLANK(J499)),AND(NOT(O499="Unknown"),ISBLANK(R499))),"Missing Information", INDEX(Table15[Entire Service Line Classification], MATCH(SUMIFS(Table15[Unique ID],Table15[System-Owned Portion],E499,Table15[If Material Anything Other than "Lead" in Column E,Was Material Ever Previously Lead?],G499,Table15[Customer-Owned Portion],O499),Table15[Unique ID],0),0)))</f>
        <v>Non-lead</v>
      </c>
      <c r="X499"/>
    </row>
    <row r="500" spans="2:24" ht="255" x14ac:dyDescent="0.25">
      <c r="B500" s="146" t="s">
        <v>4834</v>
      </c>
      <c r="C500" s="31" t="s">
        <v>4835</v>
      </c>
      <c r="D500" s="31" t="s">
        <v>4836</v>
      </c>
      <c r="E500" s="44" t="s">
        <v>43</v>
      </c>
      <c r="F500" s="43" t="s">
        <v>34</v>
      </c>
      <c r="G500" s="84" t="s">
        <v>34</v>
      </c>
      <c r="H500" s="31" t="s">
        <v>14933</v>
      </c>
      <c r="I500" s="205"/>
      <c r="J500" s="84" t="s">
        <v>190</v>
      </c>
      <c r="K500" s="31" t="s">
        <v>34</v>
      </c>
      <c r="L500" s="31"/>
      <c r="M500" s="169"/>
      <c r="N500" s="148" t="s">
        <v>4823</v>
      </c>
      <c r="O500" s="44" t="s">
        <v>52</v>
      </c>
      <c r="P500" s="43"/>
      <c r="Q500" s="205"/>
      <c r="R500" s="84" t="s">
        <v>105</v>
      </c>
      <c r="S500" s="31" t="s">
        <v>34</v>
      </c>
      <c r="T500" s="31"/>
      <c r="U500" s="169"/>
      <c r="V500" s="150" t="s">
        <v>4824</v>
      </c>
      <c r="W500" s="141" t="str" cm="1">
        <f t="array" ref="W500">IF(SUM(LEN(B500:V500))=0,"",IF(OR(OR(ISBLANK(F500),SUM(LEN(C500),LEN(D500))=0),AND(NOT(E500="Unknown"),ISBLANK(J500)),AND(NOT(O500="Unknown"),ISBLANK(R500))),"Missing Information", INDEX(Table15[Entire Service Line Classification], MATCH(SUMIFS(Table15[Unique ID],Table15[System-Owned Portion],E500,Table15[If Material Anything Other than "Lead" in Column E,Was Material Ever Previously Lead?],G500,Table15[Customer-Owned Portion],O500),Table15[Unique ID],0),0)))</f>
        <v>Non-lead</v>
      </c>
      <c r="X500"/>
    </row>
    <row r="501" spans="2:24" ht="255" x14ac:dyDescent="0.25">
      <c r="B501" s="146" t="s">
        <v>4837</v>
      </c>
      <c r="C501" s="31" t="s">
        <v>4838</v>
      </c>
      <c r="D501" s="31" t="s">
        <v>4839</v>
      </c>
      <c r="E501" s="44" t="s">
        <v>43</v>
      </c>
      <c r="F501" s="43" t="s">
        <v>34</v>
      </c>
      <c r="G501" s="84" t="s">
        <v>34</v>
      </c>
      <c r="H501" s="31" t="s">
        <v>14933</v>
      </c>
      <c r="I501" s="205"/>
      <c r="J501" s="84" t="s">
        <v>190</v>
      </c>
      <c r="K501" s="31" t="s">
        <v>34</v>
      </c>
      <c r="L501" s="31"/>
      <c r="M501" s="169"/>
      <c r="N501" s="148" t="s">
        <v>4823</v>
      </c>
      <c r="O501" s="44" t="s">
        <v>52</v>
      </c>
      <c r="P501" s="43"/>
      <c r="Q501" s="205"/>
      <c r="R501" s="84" t="s">
        <v>105</v>
      </c>
      <c r="S501" s="31" t="s">
        <v>34</v>
      </c>
      <c r="T501" s="31"/>
      <c r="U501" s="169"/>
      <c r="V501" s="150" t="s">
        <v>4824</v>
      </c>
      <c r="W501" s="141" t="str" cm="1">
        <f t="array" ref="W501">IF(SUM(LEN(B501:V501))=0,"",IF(OR(OR(ISBLANK(F501),SUM(LEN(C501),LEN(D501))=0),AND(NOT(E501="Unknown"),ISBLANK(J501)),AND(NOT(O501="Unknown"),ISBLANK(R501))),"Missing Information", INDEX(Table15[Entire Service Line Classification], MATCH(SUMIFS(Table15[Unique ID],Table15[System-Owned Portion],E501,Table15[If Material Anything Other than "Lead" in Column E,Was Material Ever Previously Lead?],G501,Table15[Customer-Owned Portion],O501),Table15[Unique ID],0),0)))</f>
        <v>Non-lead</v>
      </c>
      <c r="X501"/>
    </row>
    <row r="502" spans="2:24" ht="255" x14ac:dyDescent="0.25">
      <c r="B502" s="146" t="s">
        <v>4840</v>
      </c>
      <c r="C502" s="31" t="s">
        <v>4841</v>
      </c>
      <c r="D502" s="31" t="s">
        <v>4842</v>
      </c>
      <c r="E502" s="44" t="s">
        <v>43</v>
      </c>
      <c r="F502" s="43" t="s">
        <v>34</v>
      </c>
      <c r="G502" s="84" t="s">
        <v>34</v>
      </c>
      <c r="H502" s="31" t="s">
        <v>14933</v>
      </c>
      <c r="I502" s="205"/>
      <c r="J502" s="84" t="s">
        <v>190</v>
      </c>
      <c r="K502" s="31" t="s">
        <v>34</v>
      </c>
      <c r="L502" s="31"/>
      <c r="M502" s="169"/>
      <c r="N502" s="148" t="s">
        <v>4823</v>
      </c>
      <c r="O502" s="44" t="s">
        <v>52</v>
      </c>
      <c r="P502" s="43"/>
      <c r="Q502" s="205"/>
      <c r="R502" s="84" t="s">
        <v>105</v>
      </c>
      <c r="S502" s="31" t="s">
        <v>34</v>
      </c>
      <c r="T502" s="31"/>
      <c r="U502" s="169"/>
      <c r="V502" s="150" t="s">
        <v>4824</v>
      </c>
      <c r="W502" s="141" t="str" cm="1">
        <f t="array" ref="W502">IF(SUM(LEN(B502:V502))=0,"",IF(OR(OR(ISBLANK(F502),SUM(LEN(C502),LEN(D502))=0),AND(NOT(E502="Unknown"),ISBLANK(J502)),AND(NOT(O502="Unknown"),ISBLANK(R502))),"Missing Information", INDEX(Table15[Entire Service Line Classification], MATCH(SUMIFS(Table15[Unique ID],Table15[System-Owned Portion],E502,Table15[If Material Anything Other than "Lead" in Column E,Was Material Ever Previously Lead?],G502,Table15[Customer-Owned Portion],O502),Table15[Unique ID],0),0)))</f>
        <v>Non-lead</v>
      </c>
      <c r="X502"/>
    </row>
    <row r="503" spans="2:24" ht="255" x14ac:dyDescent="0.25">
      <c r="B503" s="146" t="s">
        <v>4843</v>
      </c>
      <c r="C503" s="31" t="s">
        <v>4844</v>
      </c>
      <c r="D503" s="31" t="s">
        <v>4845</v>
      </c>
      <c r="E503" s="44" t="s">
        <v>43</v>
      </c>
      <c r="F503" s="43" t="s">
        <v>34</v>
      </c>
      <c r="G503" s="84" t="s">
        <v>34</v>
      </c>
      <c r="H503" s="31" t="s">
        <v>14933</v>
      </c>
      <c r="I503" s="205"/>
      <c r="J503" s="84" t="s">
        <v>190</v>
      </c>
      <c r="K503" s="31" t="s">
        <v>34</v>
      </c>
      <c r="L503" s="31"/>
      <c r="M503" s="169"/>
      <c r="N503" s="148" t="s">
        <v>4823</v>
      </c>
      <c r="O503" s="44" t="s">
        <v>52</v>
      </c>
      <c r="P503" s="43"/>
      <c r="Q503" s="205"/>
      <c r="R503" s="84" t="s">
        <v>105</v>
      </c>
      <c r="S503" s="31" t="s">
        <v>34</v>
      </c>
      <c r="T503" s="31"/>
      <c r="U503" s="169"/>
      <c r="V503" s="150" t="s">
        <v>4824</v>
      </c>
      <c r="W503" s="141" t="str" cm="1">
        <f t="array" ref="W503">IF(SUM(LEN(B503:V503))=0,"",IF(OR(OR(ISBLANK(F503),SUM(LEN(C503),LEN(D503))=0),AND(NOT(E503="Unknown"),ISBLANK(J503)),AND(NOT(O503="Unknown"),ISBLANK(R503))),"Missing Information", INDEX(Table15[Entire Service Line Classification], MATCH(SUMIFS(Table15[Unique ID],Table15[System-Owned Portion],E503,Table15[If Material Anything Other than "Lead" in Column E,Was Material Ever Previously Lead?],G503,Table15[Customer-Owned Portion],O503),Table15[Unique ID],0),0)))</f>
        <v>Non-lead</v>
      </c>
      <c r="X503"/>
    </row>
    <row r="504" spans="2:24" ht="255" x14ac:dyDescent="0.25">
      <c r="B504" s="146" t="s">
        <v>4846</v>
      </c>
      <c r="C504" s="31" t="s">
        <v>4847</v>
      </c>
      <c r="D504" s="31" t="s">
        <v>4848</v>
      </c>
      <c r="E504" s="44" t="s">
        <v>43</v>
      </c>
      <c r="F504" s="43" t="s">
        <v>34</v>
      </c>
      <c r="G504" s="84" t="s">
        <v>34</v>
      </c>
      <c r="H504" s="31" t="s">
        <v>14933</v>
      </c>
      <c r="I504" s="205"/>
      <c r="J504" s="84" t="s">
        <v>190</v>
      </c>
      <c r="K504" s="31" t="s">
        <v>34</v>
      </c>
      <c r="L504" s="31"/>
      <c r="M504" s="169"/>
      <c r="N504" s="148" t="s">
        <v>4823</v>
      </c>
      <c r="O504" s="44" t="s">
        <v>52</v>
      </c>
      <c r="P504" s="43"/>
      <c r="Q504" s="205"/>
      <c r="R504" s="84" t="s">
        <v>105</v>
      </c>
      <c r="S504" s="31" t="s">
        <v>34</v>
      </c>
      <c r="T504" s="31"/>
      <c r="U504" s="169"/>
      <c r="V504" s="150" t="s">
        <v>4824</v>
      </c>
      <c r="W504" s="141" t="str" cm="1">
        <f t="array" ref="W504">IF(SUM(LEN(B504:V504))=0,"",IF(OR(OR(ISBLANK(F504),SUM(LEN(C504),LEN(D504))=0),AND(NOT(E504="Unknown"),ISBLANK(J504)),AND(NOT(O504="Unknown"),ISBLANK(R504))),"Missing Information", INDEX(Table15[Entire Service Line Classification], MATCH(SUMIFS(Table15[Unique ID],Table15[System-Owned Portion],E504,Table15[If Material Anything Other than "Lead" in Column E,Was Material Ever Previously Lead?],G504,Table15[Customer-Owned Portion],O504),Table15[Unique ID],0),0)))</f>
        <v>Non-lead</v>
      </c>
      <c r="X504"/>
    </row>
    <row r="505" spans="2:24" ht="90" x14ac:dyDescent="0.25">
      <c r="B505" s="146" t="s">
        <v>1265</v>
      </c>
      <c r="C505" s="31" t="s">
        <v>1266</v>
      </c>
      <c r="D505" s="31" t="s">
        <v>1267</v>
      </c>
      <c r="E505" s="44" t="s">
        <v>199</v>
      </c>
      <c r="F505" s="43" t="s">
        <v>34</v>
      </c>
      <c r="G505" s="84" t="s">
        <v>34</v>
      </c>
      <c r="H505" s="31" t="s">
        <v>1250</v>
      </c>
      <c r="I505" s="205"/>
      <c r="J505" s="84" t="s">
        <v>188</v>
      </c>
      <c r="K505" s="31" t="s">
        <v>34</v>
      </c>
      <c r="L505" s="31"/>
      <c r="M505" s="169"/>
      <c r="N505" s="148" t="s">
        <v>1251</v>
      </c>
      <c r="O505" s="44" t="s">
        <v>200</v>
      </c>
      <c r="P505" s="43" t="s">
        <v>973</v>
      </c>
      <c r="Q505" s="205"/>
      <c r="R505" s="84" t="s">
        <v>188</v>
      </c>
      <c r="S505" s="31" t="s">
        <v>34</v>
      </c>
      <c r="T505" s="31"/>
      <c r="U505" s="169"/>
      <c r="V505" s="150" t="s">
        <v>1252</v>
      </c>
      <c r="W505" s="141" t="str" cm="1">
        <f t="array" ref="W505">IF(SUM(LEN(B505:V505))=0,"",IF(OR(OR(ISBLANK(F505),SUM(LEN(C505),LEN(D505))=0),AND(NOT(E505="Unknown"),ISBLANK(J505)),AND(NOT(O505="Unknown"),ISBLANK(R505))),"Missing Information", INDEX(Table15[Entire Service Line Classification], MATCH(SUMIFS(Table15[Unique ID],Table15[System-Owned Portion],E505,Table15[If Material Anything Other than "Lead" in Column E,Was Material Ever Previously Lead?],G505,Table15[Customer-Owned Portion],O505),Table15[Unique ID],0),0)))</f>
        <v>Non-lead</v>
      </c>
      <c r="X505"/>
    </row>
    <row r="506" spans="2:24" ht="90" x14ac:dyDescent="0.25">
      <c r="B506" s="146" t="s">
        <v>1262</v>
      </c>
      <c r="C506" s="31" t="s">
        <v>1263</v>
      </c>
      <c r="D506" s="31" t="s">
        <v>1264</v>
      </c>
      <c r="E506" s="44" t="s">
        <v>199</v>
      </c>
      <c r="F506" s="43" t="s">
        <v>34</v>
      </c>
      <c r="G506" s="84" t="s">
        <v>34</v>
      </c>
      <c r="H506" s="31" t="s">
        <v>1250</v>
      </c>
      <c r="I506" s="205"/>
      <c r="J506" s="84" t="s">
        <v>188</v>
      </c>
      <c r="K506" s="31" t="s">
        <v>34</v>
      </c>
      <c r="L506" s="31"/>
      <c r="M506" s="169"/>
      <c r="N506" s="148" t="s">
        <v>1251</v>
      </c>
      <c r="O506" s="44" t="s">
        <v>200</v>
      </c>
      <c r="P506" s="43" t="s">
        <v>973</v>
      </c>
      <c r="Q506" s="205"/>
      <c r="R506" s="84" t="s">
        <v>188</v>
      </c>
      <c r="S506" s="31" t="s">
        <v>34</v>
      </c>
      <c r="T506" s="31"/>
      <c r="U506" s="169"/>
      <c r="V506" s="150" t="s">
        <v>1252</v>
      </c>
      <c r="W506" s="141" t="str" cm="1">
        <f t="array" ref="W506">IF(SUM(LEN(B506:V506))=0,"",IF(OR(OR(ISBLANK(F506),SUM(LEN(C506),LEN(D506))=0),AND(NOT(E506="Unknown"),ISBLANK(J506)),AND(NOT(O506="Unknown"),ISBLANK(R506))),"Missing Information", INDEX(Table15[Entire Service Line Classification], MATCH(SUMIFS(Table15[Unique ID],Table15[System-Owned Portion],E506,Table15[If Material Anything Other than "Lead" in Column E,Was Material Ever Previously Lead?],G506,Table15[Customer-Owned Portion],O506),Table15[Unique ID],0),0)))</f>
        <v>Non-lead</v>
      </c>
      <c r="X506"/>
    </row>
    <row r="507" spans="2:24" ht="90" x14ac:dyDescent="0.25">
      <c r="B507" s="146" t="s">
        <v>1259</v>
      </c>
      <c r="C507" s="31" t="s">
        <v>1260</v>
      </c>
      <c r="D507" s="31" t="s">
        <v>1261</v>
      </c>
      <c r="E507" s="44" t="s">
        <v>199</v>
      </c>
      <c r="F507" s="43" t="s">
        <v>34</v>
      </c>
      <c r="G507" s="84" t="s">
        <v>34</v>
      </c>
      <c r="H507" s="31" t="s">
        <v>1250</v>
      </c>
      <c r="I507" s="205"/>
      <c r="J507" s="84" t="s">
        <v>188</v>
      </c>
      <c r="K507" s="31" t="s">
        <v>34</v>
      </c>
      <c r="L507" s="31"/>
      <c r="M507" s="169"/>
      <c r="N507" s="148" t="s">
        <v>1251</v>
      </c>
      <c r="O507" s="44" t="s">
        <v>200</v>
      </c>
      <c r="P507" s="43" t="s">
        <v>973</v>
      </c>
      <c r="Q507" s="205"/>
      <c r="R507" s="84" t="s">
        <v>188</v>
      </c>
      <c r="S507" s="31" t="s">
        <v>34</v>
      </c>
      <c r="T507" s="31"/>
      <c r="U507" s="169"/>
      <c r="V507" s="150" t="s">
        <v>1252</v>
      </c>
      <c r="W507" s="141" t="str" cm="1">
        <f t="array" ref="W507">IF(SUM(LEN(B507:V507))=0,"",IF(OR(OR(ISBLANK(F507),SUM(LEN(C507),LEN(D507))=0),AND(NOT(E507="Unknown"),ISBLANK(J507)),AND(NOT(O507="Unknown"),ISBLANK(R507))),"Missing Information", INDEX(Table15[Entire Service Line Classification], MATCH(SUMIFS(Table15[Unique ID],Table15[System-Owned Portion],E507,Table15[If Material Anything Other than "Lead" in Column E,Was Material Ever Previously Lead?],G507,Table15[Customer-Owned Portion],O507),Table15[Unique ID],0),0)))</f>
        <v>Non-lead</v>
      </c>
      <c r="X507"/>
    </row>
    <row r="508" spans="2:24" ht="90" x14ac:dyDescent="0.25">
      <c r="B508" s="146" t="s">
        <v>1256</v>
      </c>
      <c r="C508" s="31" t="s">
        <v>1257</v>
      </c>
      <c r="D508" s="31" t="s">
        <v>1258</v>
      </c>
      <c r="E508" s="44" t="s">
        <v>199</v>
      </c>
      <c r="F508" s="43" t="s">
        <v>34</v>
      </c>
      <c r="G508" s="84" t="s">
        <v>34</v>
      </c>
      <c r="H508" s="31" t="s">
        <v>1250</v>
      </c>
      <c r="I508" s="205"/>
      <c r="J508" s="84" t="s">
        <v>188</v>
      </c>
      <c r="K508" s="31" t="s">
        <v>34</v>
      </c>
      <c r="L508" s="31"/>
      <c r="M508" s="169"/>
      <c r="N508" s="148" t="s">
        <v>1251</v>
      </c>
      <c r="O508" s="44" t="s">
        <v>200</v>
      </c>
      <c r="P508" s="43" t="s">
        <v>973</v>
      </c>
      <c r="Q508" s="205"/>
      <c r="R508" s="84" t="s">
        <v>188</v>
      </c>
      <c r="S508" s="31" t="s">
        <v>34</v>
      </c>
      <c r="T508" s="31"/>
      <c r="U508" s="169"/>
      <c r="V508" s="150" t="s">
        <v>1252</v>
      </c>
      <c r="W508" s="141" t="str" cm="1">
        <f t="array" ref="W508">IF(SUM(LEN(B508:V508))=0,"",IF(OR(OR(ISBLANK(F508),SUM(LEN(C508),LEN(D508))=0),AND(NOT(E508="Unknown"),ISBLANK(J508)),AND(NOT(O508="Unknown"),ISBLANK(R508))),"Missing Information", INDEX(Table15[Entire Service Line Classification], MATCH(SUMIFS(Table15[Unique ID],Table15[System-Owned Portion],E508,Table15[If Material Anything Other than "Lead" in Column E,Was Material Ever Previously Lead?],G508,Table15[Customer-Owned Portion],O508),Table15[Unique ID],0),0)))</f>
        <v>Non-lead</v>
      </c>
      <c r="X508"/>
    </row>
    <row r="509" spans="2:24" ht="90" x14ac:dyDescent="0.25">
      <c r="B509" s="146" t="s">
        <v>1253</v>
      </c>
      <c r="C509" s="31" t="s">
        <v>1254</v>
      </c>
      <c r="D509" s="31" t="s">
        <v>1255</v>
      </c>
      <c r="E509" s="44" t="s">
        <v>199</v>
      </c>
      <c r="F509" s="43" t="s">
        <v>34</v>
      </c>
      <c r="G509" s="84" t="s">
        <v>34</v>
      </c>
      <c r="H509" s="31" t="s">
        <v>1250</v>
      </c>
      <c r="I509" s="205"/>
      <c r="J509" s="84" t="s">
        <v>188</v>
      </c>
      <c r="K509" s="31" t="s">
        <v>34</v>
      </c>
      <c r="L509" s="31"/>
      <c r="M509" s="169"/>
      <c r="N509" s="148" t="s">
        <v>1251</v>
      </c>
      <c r="O509" s="44" t="s">
        <v>200</v>
      </c>
      <c r="P509" s="43" t="s">
        <v>973</v>
      </c>
      <c r="Q509" s="205"/>
      <c r="R509" s="84" t="s">
        <v>188</v>
      </c>
      <c r="S509" s="31" t="s">
        <v>34</v>
      </c>
      <c r="T509" s="31"/>
      <c r="U509" s="169"/>
      <c r="V509" s="150" t="s">
        <v>1252</v>
      </c>
      <c r="W509" s="141" t="str" cm="1">
        <f t="array" ref="W509">IF(SUM(LEN(B509:V509))=0,"",IF(OR(OR(ISBLANK(F509),SUM(LEN(C509),LEN(D509))=0),AND(NOT(E509="Unknown"),ISBLANK(J509)),AND(NOT(O509="Unknown"),ISBLANK(R509))),"Missing Information", INDEX(Table15[Entire Service Line Classification], MATCH(SUMIFS(Table15[Unique ID],Table15[System-Owned Portion],E509,Table15[If Material Anything Other than "Lead" in Column E,Was Material Ever Previously Lead?],G509,Table15[Customer-Owned Portion],O509),Table15[Unique ID],0),0)))</f>
        <v>Non-lead</v>
      </c>
      <c r="X509"/>
    </row>
    <row r="510" spans="2:24" ht="90" x14ac:dyDescent="0.25">
      <c r="B510" s="146" t="s">
        <v>1247</v>
      </c>
      <c r="C510" s="31" t="s">
        <v>1248</v>
      </c>
      <c r="D510" s="31" t="s">
        <v>1249</v>
      </c>
      <c r="E510" s="44" t="s">
        <v>199</v>
      </c>
      <c r="F510" s="43" t="s">
        <v>34</v>
      </c>
      <c r="G510" s="84" t="s">
        <v>34</v>
      </c>
      <c r="H510" s="31" t="s">
        <v>1250</v>
      </c>
      <c r="I510" s="205">
        <v>1</v>
      </c>
      <c r="J510" s="84" t="s">
        <v>188</v>
      </c>
      <c r="K510" s="31" t="s">
        <v>34</v>
      </c>
      <c r="L510" s="31"/>
      <c r="M510" s="169"/>
      <c r="N510" s="148" t="s">
        <v>1251</v>
      </c>
      <c r="O510" s="44" t="s">
        <v>200</v>
      </c>
      <c r="P510" s="43" t="s">
        <v>973</v>
      </c>
      <c r="Q510" s="205"/>
      <c r="R510" s="84" t="s">
        <v>188</v>
      </c>
      <c r="S510" s="31" t="s">
        <v>34</v>
      </c>
      <c r="T510" s="31"/>
      <c r="U510" s="169"/>
      <c r="V510" s="150" t="s">
        <v>1252</v>
      </c>
      <c r="W510" s="141" t="str" cm="1">
        <f t="array" ref="W510">IF(SUM(LEN(B510:V510))=0,"",IF(OR(OR(ISBLANK(F510),SUM(LEN(C510),LEN(D510))=0),AND(NOT(E510="Unknown"),ISBLANK(J510)),AND(NOT(O510="Unknown"),ISBLANK(R510))),"Missing Information", INDEX(Table15[Entire Service Line Classification], MATCH(SUMIFS(Table15[Unique ID],Table15[System-Owned Portion],E510,Table15[If Material Anything Other than "Lead" in Column E,Was Material Ever Previously Lead?],G510,Table15[Customer-Owned Portion],O510),Table15[Unique ID],0),0)))</f>
        <v>Non-lead</v>
      </c>
      <c r="X510"/>
    </row>
    <row r="511" spans="2:24" ht="75" x14ac:dyDescent="0.25">
      <c r="B511" s="146" t="s">
        <v>4849</v>
      </c>
      <c r="C511" s="31" t="s">
        <v>4850</v>
      </c>
      <c r="D511" s="31" t="s">
        <v>4851</v>
      </c>
      <c r="E511" s="44" t="s">
        <v>43</v>
      </c>
      <c r="F511" s="43" t="s">
        <v>34</v>
      </c>
      <c r="G511" s="84" t="s">
        <v>34</v>
      </c>
      <c r="H511" s="31"/>
      <c r="I511" s="205"/>
      <c r="J511" s="84" t="s">
        <v>106</v>
      </c>
      <c r="K511" s="31" t="s">
        <v>36</v>
      </c>
      <c r="L511" s="31" t="s">
        <v>95</v>
      </c>
      <c r="M511" s="169" t="s">
        <v>3316</v>
      </c>
      <c r="N511" s="148" t="s">
        <v>4612</v>
      </c>
      <c r="O511" s="44" t="s">
        <v>35</v>
      </c>
      <c r="P511" s="43"/>
      <c r="Q511" s="205"/>
      <c r="R511" s="84" t="s">
        <v>106</v>
      </c>
      <c r="S511" s="31" t="s">
        <v>36</v>
      </c>
      <c r="T511" s="31" t="s">
        <v>95</v>
      </c>
      <c r="U511" s="169" t="s">
        <v>3316</v>
      </c>
      <c r="V511" s="150" t="s">
        <v>4680</v>
      </c>
      <c r="W511" s="141" t="str" cm="1">
        <f t="array" ref="W511">IF(SUM(LEN(B511:V511))=0,"",IF(OR(OR(ISBLANK(F511),SUM(LEN(C511),LEN(D511))=0),AND(NOT(E511="Unknown"),ISBLANK(J511)),AND(NOT(O511="Unknown"),ISBLANK(R511))),"Missing Information", INDEX(Table15[Entire Service Line Classification], MATCH(SUMIFS(Table15[Unique ID],Table15[System-Owned Portion],E511,Table15[If Material Anything Other than "Lead" in Column E,Was Material Ever Previously Lead?],G511,Table15[Customer-Owned Portion],O511),Table15[Unique ID],0),0)))</f>
        <v>Non-lead</v>
      </c>
      <c r="X511"/>
    </row>
    <row r="512" spans="2:24" ht="225" x14ac:dyDescent="0.25">
      <c r="B512" s="146" t="s">
        <v>4852</v>
      </c>
      <c r="C512" s="31" t="s">
        <v>4853</v>
      </c>
      <c r="D512" s="31" t="s">
        <v>4854</v>
      </c>
      <c r="E512" s="44" t="s">
        <v>52</v>
      </c>
      <c r="F512" s="43" t="s">
        <v>34</v>
      </c>
      <c r="G512" s="84" t="s">
        <v>34</v>
      </c>
      <c r="H512" s="31"/>
      <c r="I512" s="205"/>
      <c r="J512" s="84" t="s">
        <v>3268</v>
      </c>
      <c r="K512" s="31" t="s">
        <v>34</v>
      </c>
      <c r="L512" s="31"/>
      <c r="M512" s="169"/>
      <c r="N512" s="148" t="s">
        <v>3269</v>
      </c>
      <c r="O512" s="44" t="s">
        <v>52</v>
      </c>
      <c r="P512" s="43"/>
      <c r="Q512" s="205"/>
      <c r="R512" s="84" t="s">
        <v>3268</v>
      </c>
      <c r="S512" s="31" t="s">
        <v>34</v>
      </c>
      <c r="T512" s="31"/>
      <c r="U512" s="169"/>
      <c r="V512" s="150" t="s">
        <v>3269</v>
      </c>
      <c r="W512" s="141" t="str" cm="1">
        <f t="array" ref="W512">IF(SUM(LEN(B512:V512))=0,"",IF(OR(OR(ISBLANK(F512),SUM(LEN(C512),LEN(D512))=0),AND(NOT(E512="Unknown"),ISBLANK(J512)),AND(NOT(O512="Unknown"),ISBLANK(R512))),"Missing Information", INDEX(Table15[Entire Service Line Classification], MATCH(SUMIFS(Table15[Unique ID],Table15[System-Owned Portion],E512,Table15[If Material Anything Other than "Lead" in Column E,Was Material Ever Previously Lead?],G512,Table15[Customer-Owned Portion],O512),Table15[Unique ID],0),0)))</f>
        <v>Non-lead</v>
      </c>
      <c r="X512"/>
    </row>
    <row r="513" spans="2:24" ht="225" x14ac:dyDescent="0.25">
      <c r="B513" s="146" t="s">
        <v>4855</v>
      </c>
      <c r="C513" s="31" t="s">
        <v>4856</v>
      </c>
      <c r="D513" s="31" t="s">
        <v>4857</v>
      </c>
      <c r="E513" s="44" t="s">
        <v>52</v>
      </c>
      <c r="F513" s="43" t="s">
        <v>34</v>
      </c>
      <c r="G513" s="84" t="s">
        <v>34</v>
      </c>
      <c r="H513" s="31"/>
      <c r="I513" s="205"/>
      <c r="J513" s="84" t="s">
        <v>3268</v>
      </c>
      <c r="K513" s="31" t="s">
        <v>34</v>
      </c>
      <c r="L513" s="31"/>
      <c r="M513" s="169"/>
      <c r="N513" s="148" t="s">
        <v>3269</v>
      </c>
      <c r="O513" s="44" t="s">
        <v>52</v>
      </c>
      <c r="P513" s="43"/>
      <c r="Q513" s="205"/>
      <c r="R513" s="84" t="s">
        <v>3268</v>
      </c>
      <c r="S513" s="31" t="s">
        <v>34</v>
      </c>
      <c r="T513" s="31"/>
      <c r="U513" s="169"/>
      <c r="V513" s="150" t="s">
        <v>3269</v>
      </c>
      <c r="W513" s="141" t="str" cm="1">
        <f t="array" ref="W513">IF(SUM(LEN(B513:V513))=0,"",IF(OR(OR(ISBLANK(F513),SUM(LEN(C513),LEN(D513))=0),AND(NOT(E513="Unknown"),ISBLANK(J513)),AND(NOT(O513="Unknown"),ISBLANK(R513))),"Missing Information", INDEX(Table15[Entire Service Line Classification], MATCH(SUMIFS(Table15[Unique ID],Table15[System-Owned Portion],E513,Table15[If Material Anything Other than "Lead" in Column E,Was Material Ever Previously Lead?],G513,Table15[Customer-Owned Portion],O513),Table15[Unique ID],0),0)))</f>
        <v>Non-lead</v>
      </c>
      <c r="X513"/>
    </row>
    <row r="514" spans="2:24" ht="75" x14ac:dyDescent="0.25">
      <c r="B514" s="146" t="s">
        <v>4858</v>
      </c>
      <c r="C514" s="31" t="s">
        <v>4859</v>
      </c>
      <c r="D514" s="31" t="s">
        <v>4860</v>
      </c>
      <c r="E514" s="44" t="s">
        <v>43</v>
      </c>
      <c r="F514" s="43" t="s">
        <v>34</v>
      </c>
      <c r="G514" s="84" t="s">
        <v>34</v>
      </c>
      <c r="H514" s="31"/>
      <c r="I514" s="205"/>
      <c r="J514" s="84" t="s">
        <v>106</v>
      </c>
      <c r="K514" s="31" t="s">
        <v>36</v>
      </c>
      <c r="L514" s="31" t="s">
        <v>95</v>
      </c>
      <c r="M514" s="169" t="s">
        <v>3524</v>
      </c>
      <c r="N514" s="148" t="s">
        <v>4263</v>
      </c>
      <c r="O514" s="44" t="s">
        <v>43</v>
      </c>
      <c r="P514" s="43"/>
      <c r="Q514" s="205"/>
      <c r="R514" s="84" t="s">
        <v>106</v>
      </c>
      <c r="S514" s="31" t="s">
        <v>36</v>
      </c>
      <c r="T514" s="31" t="s">
        <v>95</v>
      </c>
      <c r="U514" s="169" t="s">
        <v>3524</v>
      </c>
      <c r="V514" s="150" t="s">
        <v>4263</v>
      </c>
      <c r="W514" s="141" t="str" cm="1">
        <f t="array" ref="W514">IF(SUM(LEN(B514:V514))=0,"",IF(OR(OR(ISBLANK(F514),SUM(LEN(C514),LEN(D514))=0),AND(NOT(E514="Unknown"),ISBLANK(J514)),AND(NOT(O514="Unknown"),ISBLANK(R514))),"Missing Information", INDEX(Table15[Entire Service Line Classification], MATCH(SUMIFS(Table15[Unique ID],Table15[System-Owned Portion],E514,Table15[If Material Anything Other than "Lead" in Column E,Was Material Ever Previously Lead?],G514,Table15[Customer-Owned Portion],O514),Table15[Unique ID],0),0)))</f>
        <v>Non-lead</v>
      </c>
      <c r="X514"/>
    </row>
    <row r="515" spans="2:24" ht="225" x14ac:dyDescent="0.25">
      <c r="B515" s="146" t="s">
        <v>4861</v>
      </c>
      <c r="C515" s="31" t="s">
        <v>4862</v>
      </c>
      <c r="D515" s="31" t="s">
        <v>4863</v>
      </c>
      <c r="E515" s="44" t="s">
        <v>52</v>
      </c>
      <c r="F515" s="43" t="s">
        <v>34</v>
      </c>
      <c r="G515" s="84" t="s">
        <v>34</v>
      </c>
      <c r="H515" s="31"/>
      <c r="I515" s="205"/>
      <c r="J515" s="84" t="s">
        <v>3268</v>
      </c>
      <c r="K515" s="31" t="s">
        <v>34</v>
      </c>
      <c r="L515" s="31"/>
      <c r="M515" s="169"/>
      <c r="N515" s="148" t="s">
        <v>3269</v>
      </c>
      <c r="O515" s="44" t="s">
        <v>52</v>
      </c>
      <c r="P515" s="43"/>
      <c r="Q515" s="205"/>
      <c r="R515" s="84" t="s">
        <v>3268</v>
      </c>
      <c r="S515" s="31" t="s">
        <v>34</v>
      </c>
      <c r="T515" s="31"/>
      <c r="U515" s="169"/>
      <c r="V515" s="150" t="s">
        <v>3269</v>
      </c>
      <c r="W515" s="141" t="str" cm="1">
        <f t="array" ref="W515">IF(SUM(LEN(B515:V515))=0,"",IF(OR(OR(ISBLANK(F515),SUM(LEN(C515),LEN(D515))=0),AND(NOT(E515="Unknown"),ISBLANK(J515)),AND(NOT(O515="Unknown"),ISBLANK(R515))),"Missing Information", INDEX(Table15[Entire Service Line Classification], MATCH(SUMIFS(Table15[Unique ID],Table15[System-Owned Portion],E515,Table15[If Material Anything Other than "Lead" in Column E,Was Material Ever Previously Lead?],G515,Table15[Customer-Owned Portion],O515),Table15[Unique ID],0),0)))</f>
        <v>Non-lead</v>
      </c>
      <c r="X515"/>
    </row>
    <row r="516" spans="2:24" ht="75" x14ac:dyDescent="0.25">
      <c r="B516" s="146" t="s">
        <v>4864</v>
      </c>
      <c r="C516" s="31" t="s">
        <v>4865</v>
      </c>
      <c r="D516" s="31" t="s">
        <v>4866</v>
      </c>
      <c r="E516" s="44" t="s">
        <v>43</v>
      </c>
      <c r="F516" s="43" t="s">
        <v>34</v>
      </c>
      <c r="G516" s="84" t="s">
        <v>34</v>
      </c>
      <c r="H516" s="31"/>
      <c r="I516" s="205"/>
      <c r="J516" s="84" t="s">
        <v>106</v>
      </c>
      <c r="K516" s="31" t="s">
        <v>36</v>
      </c>
      <c r="L516" s="31" t="s">
        <v>95</v>
      </c>
      <c r="M516" s="169" t="s">
        <v>4023</v>
      </c>
      <c r="N516" s="148" t="s">
        <v>4024</v>
      </c>
      <c r="O516" s="44" t="s">
        <v>35</v>
      </c>
      <c r="P516" s="43"/>
      <c r="Q516" s="205"/>
      <c r="R516" s="84" t="s">
        <v>106</v>
      </c>
      <c r="S516" s="31" t="s">
        <v>36</v>
      </c>
      <c r="T516" s="31" t="s">
        <v>95</v>
      </c>
      <c r="U516" s="169" t="s">
        <v>4023</v>
      </c>
      <c r="V516" s="150" t="s">
        <v>4867</v>
      </c>
      <c r="W516" s="141" t="str" cm="1">
        <f t="array" ref="W516">IF(SUM(LEN(B516:V516))=0,"",IF(OR(OR(ISBLANK(F516),SUM(LEN(C516),LEN(D516))=0),AND(NOT(E516="Unknown"),ISBLANK(J516)),AND(NOT(O516="Unknown"),ISBLANK(R516))),"Missing Information", INDEX(Table15[Entire Service Line Classification], MATCH(SUMIFS(Table15[Unique ID],Table15[System-Owned Portion],E516,Table15[If Material Anything Other than "Lead" in Column E,Was Material Ever Previously Lead?],G516,Table15[Customer-Owned Portion],O516),Table15[Unique ID],0),0)))</f>
        <v>Non-lead</v>
      </c>
      <c r="X516"/>
    </row>
    <row r="517" spans="2:24" ht="225" x14ac:dyDescent="0.25">
      <c r="B517" s="146" t="s">
        <v>4868</v>
      </c>
      <c r="C517" s="31" t="s">
        <v>4869</v>
      </c>
      <c r="D517" s="31" t="s">
        <v>4870</v>
      </c>
      <c r="E517" s="44" t="s">
        <v>52</v>
      </c>
      <c r="F517" s="43" t="s">
        <v>34</v>
      </c>
      <c r="G517" s="84" t="s">
        <v>34</v>
      </c>
      <c r="H517" s="31"/>
      <c r="I517" s="205"/>
      <c r="J517" s="84" t="s">
        <v>3268</v>
      </c>
      <c r="K517" s="31" t="s">
        <v>34</v>
      </c>
      <c r="L517" s="31"/>
      <c r="M517" s="169"/>
      <c r="N517" s="148" t="s">
        <v>3269</v>
      </c>
      <c r="O517" s="44" t="s">
        <v>52</v>
      </c>
      <c r="P517" s="43"/>
      <c r="Q517" s="205"/>
      <c r="R517" s="84" t="s">
        <v>3268</v>
      </c>
      <c r="S517" s="31" t="s">
        <v>34</v>
      </c>
      <c r="T517" s="31"/>
      <c r="U517" s="169"/>
      <c r="V517" s="150" t="s">
        <v>3269</v>
      </c>
      <c r="W517" s="141" t="str" cm="1">
        <f t="array" ref="W517">IF(SUM(LEN(B517:V517))=0,"",IF(OR(OR(ISBLANK(F517),SUM(LEN(C517),LEN(D517))=0),AND(NOT(E517="Unknown"),ISBLANK(J517)),AND(NOT(O517="Unknown"),ISBLANK(R517))),"Missing Information", INDEX(Table15[Entire Service Line Classification], MATCH(SUMIFS(Table15[Unique ID],Table15[System-Owned Portion],E517,Table15[If Material Anything Other than "Lead" in Column E,Was Material Ever Previously Lead?],G517,Table15[Customer-Owned Portion],O517),Table15[Unique ID],0),0)))</f>
        <v>Non-lead</v>
      </c>
      <c r="X517"/>
    </row>
    <row r="518" spans="2:24" ht="225" x14ac:dyDescent="0.25">
      <c r="B518" s="146" t="s">
        <v>4871</v>
      </c>
      <c r="C518" s="31" t="s">
        <v>4872</v>
      </c>
      <c r="D518" s="31" t="s">
        <v>4873</v>
      </c>
      <c r="E518" s="44" t="s">
        <v>52</v>
      </c>
      <c r="F518" s="43" t="s">
        <v>34</v>
      </c>
      <c r="G518" s="84" t="s">
        <v>34</v>
      </c>
      <c r="H518" s="31"/>
      <c r="I518" s="205"/>
      <c r="J518" s="84" t="s">
        <v>3268</v>
      </c>
      <c r="K518" s="31" t="s">
        <v>34</v>
      </c>
      <c r="L518" s="31"/>
      <c r="M518" s="169"/>
      <c r="N518" s="148" t="s">
        <v>3269</v>
      </c>
      <c r="O518" s="44" t="s">
        <v>52</v>
      </c>
      <c r="P518" s="43"/>
      <c r="Q518" s="205"/>
      <c r="R518" s="84" t="s">
        <v>3268</v>
      </c>
      <c r="S518" s="31" t="s">
        <v>34</v>
      </c>
      <c r="T518" s="31"/>
      <c r="U518" s="169"/>
      <c r="V518" s="150" t="s">
        <v>3269</v>
      </c>
      <c r="W518" s="141" t="str" cm="1">
        <f t="array" ref="W518">IF(SUM(LEN(B518:V518))=0,"",IF(OR(OR(ISBLANK(F518),SUM(LEN(C518),LEN(D518))=0),AND(NOT(E518="Unknown"),ISBLANK(J518)),AND(NOT(O518="Unknown"),ISBLANK(R518))),"Missing Information", INDEX(Table15[Entire Service Line Classification], MATCH(SUMIFS(Table15[Unique ID],Table15[System-Owned Portion],E518,Table15[If Material Anything Other than "Lead" in Column E,Was Material Ever Previously Lead?],G518,Table15[Customer-Owned Portion],O518),Table15[Unique ID],0),0)))</f>
        <v>Non-lead</v>
      </c>
      <c r="X518"/>
    </row>
    <row r="519" spans="2:24" ht="75" x14ac:dyDescent="0.25">
      <c r="B519" s="146" t="s">
        <v>4874</v>
      </c>
      <c r="C519" s="31" t="s">
        <v>4875</v>
      </c>
      <c r="D519" s="31" t="s">
        <v>4876</v>
      </c>
      <c r="E519" s="44" t="s">
        <v>43</v>
      </c>
      <c r="F519" s="43" t="s">
        <v>34</v>
      </c>
      <c r="G519" s="84" t="s">
        <v>34</v>
      </c>
      <c r="H519" s="31"/>
      <c r="I519" s="205"/>
      <c r="J519" s="84" t="s">
        <v>106</v>
      </c>
      <c r="K519" s="31" t="s">
        <v>36</v>
      </c>
      <c r="L519" s="31" t="s">
        <v>95</v>
      </c>
      <c r="M519" s="169" t="s">
        <v>4023</v>
      </c>
      <c r="N519" s="148" t="s">
        <v>4024</v>
      </c>
      <c r="O519" s="44" t="s">
        <v>43</v>
      </c>
      <c r="P519" s="43"/>
      <c r="Q519" s="205"/>
      <c r="R519" s="84" t="s">
        <v>106</v>
      </c>
      <c r="S519" s="31" t="s">
        <v>36</v>
      </c>
      <c r="T519" s="31" t="s">
        <v>95</v>
      </c>
      <c r="U519" s="169" t="s">
        <v>4023</v>
      </c>
      <c r="V519" s="150" t="s">
        <v>4024</v>
      </c>
      <c r="W519" s="141" t="str" cm="1">
        <f t="array" ref="W519">IF(SUM(LEN(B519:V519))=0,"",IF(OR(OR(ISBLANK(F519),SUM(LEN(C519),LEN(D519))=0),AND(NOT(E519="Unknown"),ISBLANK(J519)),AND(NOT(O519="Unknown"),ISBLANK(R519))),"Missing Information", INDEX(Table15[Entire Service Line Classification], MATCH(SUMIFS(Table15[Unique ID],Table15[System-Owned Portion],E519,Table15[If Material Anything Other than "Lead" in Column E,Was Material Ever Previously Lead?],G519,Table15[Customer-Owned Portion],O519),Table15[Unique ID],0),0)))</f>
        <v>Non-lead</v>
      </c>
      <c r="X519"/>
    </row>
    <row r="520" spans="2:24" ht="75" x14ac:dyDescent="0.25">
      <c r="B520" s="146" t="s">
        <v>4877</v>
      </c>
      <c r="C520" s="31" t="s">
        <v>4878</v>
      </c>
      <c r="D520" s="31" t="s">
        <v>4879</v>
      </c>
      <c r="E520" s="44" t="s">
        <v>43</v>
      </c>
      <c r="F520" s="43" t="s">
        <v>34</v>
      </c>
      <c r="G520" s="84" t="s">
        <v>34</v>
      </c>
      <c r="H520" s="31"/>
      <c r="I520" s="205"/>
      <c r="J520" s="84" t="s">
        <v>106</v>
      </c>
      <c r="K520" s="31" t="s">
        <v>36</v>
      </c>
      <c r="L520" s="31" t="s">
        <v>95</v>
      </c>
      <c r="M520" s="169" t="s">
        <v>4023</v>
      </c>
      <c r="N520" s="148" t="s">
        <v>4024</v>
      </c>
      <c r="O520" s="44" t="s">
        <v>43</v>
      </c>
      <c r="P520" s="43"/>
      <c r="Q520" s="205"/>
      <c r="R520" s="84" t="s">
        <v>106</v>
      </c>
      <c r="S520" s="31" t="s">
        <v>36</v>
      </c>
      <c r="T520" s="31" t="s">
        <v>95</v>
      </c>
      <c r="U520" s="169" t="s">
        <v>4023</v>
      </c>
      <c r="V520" s="150" t="s">
        <v>4024</v>
      </c>
      <c r="W520" s="141" t="str" cm="1">
        <f t="array" ref="W520">IF(SUM(LEN(B520:V520))=0,"",IF(OR(OR(ISBLANK(F520),SUM(LEN(C520),LEN(D520))=0),AND(NOT(E520="Unknown"),ISBLANK(J520)),AND(NOT(O520="Unknown"),ISBLANK(R520))),"Missing Information", INDEX(Table15[Entire Service Line Classification], MATCH(SUMIFS(Table15[Unique ID],Table15[System-Owned Portion],E520,Table15[If Material Anything Other than "Lead" in Column E,Was Material Ever Previously Lead?],G520,Table15[Customer-Owned Portion],O520),Table15[Unique ID],0),0)))</f>
        <v>Non-lead</v>
      </c>
      <c r="X520"/>
    </row>
    <row r="521" spans="2:24" ht="75" x14ac:dyDescent="0.25">
      <c r="B521" s="146" t="s">
        <v>4880</v>
      </c>
      <c r="C521" s="31" t="s">
        <v>4881</v>
      </c>
      <c r="D521" s="31" t="s">
        <v>4882</v>
      </c>
      <c r="E521" s="44" t="s">
        <v>43</v>
      </c>
      <c r="F521" s="43" t="s">
        <v>34</v>
      </c>
      <c r="G521" s="84" t="s">
        <v>34</v>
      </c>
      <c r="H521" s="31"/>
      <c r="I521" s="205"/>
      <c r="J521" s="84" t="s">
        <v>106</v>
      </c>
      <c r="K521" s="31" t="s">
        <v>36</v>
      </c>
      <c r="L521" s="31" t="s">
        <v>95</v>
      </c>
      <c r="M521" s="169" t="s">
        <v>4172</v>
      </c>
      <c r="N521" s="148" t="s">
        <v>4173</v>
      </c>
      <c r="O521" s="44" t="s">
        <v>43</v>
      </c>
      <c r="P521" s="43"/>
      <c r="Q521" s="205"/>
      <c r="R521" s="84" t="s">
        <v>106</v>
      </c>
      <c r="S521" s="31" t="s">
        <v>36</v>
      </c>
      <c r="T521" s="31" t="s">
        <v>95</v>
      </c>
      <c r="U521" s="169" t="s">
        <v>4172</v>
      </c>
      <c r="V521" s="150" t="s">
        <v>4173</v>
      </c>
      <c r="W521" s="141" t="str" cm="1">
        <f t="array" ref="W521">IF(SUM(LEN(B521:V521))=0,"",IF(OR(OR(ISBLANK(F521),SUM(LEN(C521),LEN(D521))=0),AND(NOT(E521="Unknown"),ISBLANK(J521)),AND(NOT(O521="Unknown"),ISBLANK(R521))),"Missing Information", INDEX(Table15[Entire Service Line Classification], MATCH(SUMIFS(Table15[Unique ID],Table15[System-Owned Portion],E521,Table15[If Material Anything Other than "Lead" in Column E,Was Material Ever Previously Lead?],G521,Table15[Customer-Owned Portion],O521),Table15[Unique ID],0),0)))</f>
        <v>Non-lead</v>
      </c>
      <c r="X521"/>
    </row>
    <row r="522" spans="2:24" ht="225" x14ac:dyDescent="0.25">
      <c r="B522" s="146" t="s">
        <v>4883</v>
      </c>
      <c r="C522" s="31" t="s">
        <v>4884</v>
      </c>
      <c r="D522" s="31" t="s">
        <v>4885</v>
      </c>
      <c r="E522" s="44" t="s">
        <v>52</v>
      </c>
      <c r="F522" s="43" t="s">
        <v>34</v>
      </c>
      <c r="G522" s="84" t="s">
        <v>34</v>
      </c>
      <c r="H522" s="31"/>
      <c r="I522" s="205"/>
      <c r="J522" s="84" t="s">
        <v>105</v>
      </c>
      <c r="K522" s="31" t="s">
        <v>34</v>
      </c>
      <c r="L522" s="31"/>
      <c r="M522" s="169"/>
      <c r="N522" s="148" t="s">
        <v>3366</v>
      </c>
      <c r="O522" s="44" t="s">
        <v>52</v>
      </c>
      <c r="P522" s="43"/>
      <c r="Q522" s="205"/>
      <c r="R522" s="84" t="s">
        <v>105</v>
      </c>
      <c r="S522" s="31" t="s">
        <v>34</v>
      </c>
      <c r="T522" s="31"/>
      <c r="U522" s="169"/>
      <c r="V522" s="150" t="s">
        <v>3366</v>
      </c>
      <c r="W522" s="141" t="str" cm="1">
        <f t="array" ref="W522">IF(SUM(LEN(B522:V522))=0,"",IF(OR(OR(ISBLANK(F522),SUM(LEN(C522),LEN(D522))=0),AND(NOT(E522="Unknown"),ISBLANK(J522)),AND(NOT(O522="Unknown"),ISBLANK(R522))),"Missing Information", INDEX(Table15[Entire Service Line Classification], MATCH(SUMIFS(Table15[Unique ID],Table15[System-Owned Portion],E522,Table15[If Material Anything Other than "Lead" in Column E,Was Material Ever Previously Lead?],G522,Table15[Customer-Owned Portion],O522),Table15[Unique ID],0),0)))</f>
        <v>Non-lead</v>
      </c>
      <c r="X522"/>
    </row>
    <row r="523" spans="2:24" ht="225" x14ac:dyDescent="0.25">
      <c r="B523" s="146" t="s">
        <v>4886</v>
      </c>
      <c r="C523" s="31" t="s">
        <v>4887</v>
      </c>
      <c r="D523" s="31" t="s">
        <v>4888</v>
      </c>
      <c r="E523" s="44" t="s">
        <v>52</v>
      </c>
      <c r="F523" s="43" t="s">
        <v>34</v>
      </c>
      <c r="G523" s="84" t="s">
        <v>34</v>
      </c>
      <c r="H523" s="31"/>
      <c r="I523" s="205"/>
      <c r="J523" s="84" t="s">
        <v>3268</v>
      </c>
      <c r="K523" s="31" t="s">
        <v>34</v>
      </c>
      <c r="L523" s="31"/>
      <c r="M523" s="169"/>
      <c r="N523" s="148" t="s">
        <v>3269</v>
      </c>
      <c r="O523" s="44" t="s">
        <v>52</v>
      </c>
      <c r="P523" s="43"/>
      <c r="Q523" s="205"/>
      <c r="R523" s="84" t="s">
        <v>3268</v>
      </c>
      <c r="S523" s="31" t="s">
        <v>34</v>
      </c>
      <c r="T523" s="31"/>
      <c r="U523" s="169"/>
      <c r="V523" s="150" t="s">
        <v>3269</v>
      </c>
      <c r="W523" s="141" t="str" cm="1">
        <f t="array" ref="W523">IF(SUM(LEN(B523:V523))=0,"",IF(OR(OR(ISBLANK(F523),SUM(LEN(C523),LEN(D523))=0),AND(NOT(E523="Unknown"),ISBLANK(J523)),AND(NOT(O523="Unknown"),ISBLANK(R523))),"Missing Information", INDEX(Table15[Entire Service Line Classification], MATCH(SUMIFS(Table15[Unique ID],Table15[System-Owned Portion],E523,Table15[If Material Anything Other than "Lead" in Column E,Was Material Ever Previously Lead?],G523,Table15[Customer-Owned Portion],O523),Table15[Unique ID],0),0)))</f>
        <v>Non-lead</v>
      </c>
      <c r="X523"/>
    </row>
    <row r="524" spans="2:24" ht="225" x14ac:dyDescent="0.25">
      <c r="B524" s="146" t="s">
        <v>4889</v>
      </c>
      <c r="C524" s="31" t="s">
        <v>4890</v>
      </c>
      <c r="D524" s="31" t="s">
        <v>4891</v>
      </c>
      <c r="E524" s="44" t="s">
        <v>52</v>
      </c>
      <c r="F524" s="43" t="s">
        <v>34</v>
      </c>
      <c r="G524" s="84" t="s">
        <v>34</v>
      </c>
      <c r="H524" s="31"/>
      <c r="I524" s="205"/>
      <c r="J524" s="84" t="s">
        <v>3268</v>
      </c>
      <c r="K524" s="31" t="s">
        <v>34</v>
      </c>
      <c r="L524" s="31"/>
      <c r="M524" s="169"/>
      <c r="N524" s="148" t="s">
        <v>3269</v>
      </c>
      <c r="O524" s="44" t="s">
        <v>52</v>
      </c>
      <c r="P524" s="43"/>
      <c r="Q524" s="205"/>
      <c r="R524" s="84" t="s">
        <v>3268</v>
      </c>
      <c r="S524" s="31" t="s">
        <v>34</v>
      </c>
      <c r="T524" s="31"/>
      <c r="U524" s="169"/>
      <c r="V524" s="150" t="s">
        <v>3269</v>
      </c>
      <c r="W524" s="141" t="str" cm="1">
        <f t="array" ref="W524">IF(SUM(LEN(B524:V524))=0,"",IF(OR(OR(ISBLANK(F524),SUM(LEN(C524),LEN(D524))=0),AND(NOT(E524="Unknown"),ISBLANK(J524)),AND(NOT(O524="Unknown"),ISBLANK(R524))),"Missing Information", INDEX(Table15[Entire Service Line Classification], MATCH(SUMIFS(Table15[Unique ID],Table15[System-Owned Portion],E524,Table15[If Material Anything Other than "Lead" in Column E,Was Material Ever Previously Lead?],G524,Table15[Customer-Owned Portion],O524),Table15[Unique ID],0),0)))</f>
        <v>Non-lead</v>
      </c>
      <c r="X524"/>
    </row>
    <row r="525" spans="2:24" ht="225" x14ac:dyDescent="0.25">
      <c r="B525" s="146" t="s">
        <v>4892</v>
      </c>
      <c r="C525" s="31" t="s">
        <v>4893</v>
      </c>
      <c r="D525" s="31" t="s">
        <v>4894</v>
      </c>
      <c r="E525" s="44" t="s">
        <v>52</v>
      </c>
      <c r="F525" s="43" t="s">
        <v>34</v>
      </c>
      <c r="G525" s="84" t="s">
        <v>34</v>
      </c>
      <c r="H525" s="31"/>
      <c r="I525" s="205"/>
      <c r="J525" s="84" t="s">
        <v>3268</v>
      </c>
      <c r="K525" s="31" t="s">
        <v>34</v>
      </c>
      <c r="L525" s="31"/>
      <c r="M525" s="169"/>
      <c r="N525" s="148" t="s">
        <v>3269</v>
      </c>
      <c r="O525" s="44" t="s">
        <v>52</v>
      </c>
      <c r="P525" s="43"/>
      <c r="Q525" s="205"/>
      <c r="R525" s="84" t="s">
        <v>3268</v>
      </c>
      <c r="S525" s="31" t="s">
        <v>34</v>
      </c>
      <c r="T525" s="31"/>
      <c r="U525" s="169"/>
      <c r="V525" s="150" t="s">
        <v>3269</v>
      </c>
      <c r="W525" s="141" t="str" cm="1">
        <f t="array" ref="W525">IF(SUM(LEN(B525:V525))=0,"",IF(OR(OR(ISBLANK(F525),SUM(LEN(C525),LEN(D525))=0),AND(NOT(E525="Unknown"),ISBLANK(J525)),AND(NOT(O525="Unknown"),ISBLANK(R525))),"Missing Information", INDEX(Table15[Entire Service Line Classification], MATCH(SUMIFS(Table15[Unique ID],Table15[System-Owned Portion],E525,Table15[If Material Anything Other than "Lead" in Column E,Was Material Ever Previously Lead?],G525,Table15[Customer-Owned Portion],O525),Table15[Unique ID],0),0)))</f>
        <v>Non-lead</v>
      </c>
      <c r="X525"/>
    </row>
    <row r="526" spans="2:24" ht="225" x14ac:dyDescent="0.25">
      <c r="B526" s="146" t="s">
        <v>4895</v>
      </c>
      <c r="C526" s="31" t="s">
        <v>4896</v>
      </c>
      <c r="D526" s="31" t="s">
        <v>4897</v>
      </c>
      <c r="E526" s="44" t="s">
        <v>52</v>
      </c>
      <c r="F526" s="43" t="s">
        <v>34</v>
      </c>
      <c r="G526" s="84" t="s">
        <v>34</v>
      </c>
      <c r="H526" s="31"/>
      <c r="I526" s="205"/>
      <c r="J526" s="84" t="s">
        <v>105</v>
      </c>
      <c r="K526" s="31" t="s">
        <v>34</v>
      </c>
      <c r="L526" s="31"/>
      <c r="M526" s="169"/>
      <c r="N526" s="148" t="s">
        <v>3366</v>
      </c>
      <c r="O526" s="44" t="s">
        <v>52</v>
      </c>
      <c r="P526" s="43"/>
      <c r="Q526" s="205"/>
      <c r="R526" s="84" t="s">
        <v>105</v>
      </c>
      <c r="S526" s="31" t="s">
        <v>34</v>
      </c>
      <c r="T526" s="31"/>
      <c r="U526" s="169"/>
      <c r="V526" s="150" t="s">
        <v>3366</v>
      </c>
      <c r="W526" s="141" t="str" cm="1">
        <f t="array" ref="W526">IF(SUM(LEN(B526:V526))=0,"",IF(OR(OR(ISBLANK(F526),SUM(LEN(C526),LEN(D526))=0),AND(NOT(E526="Unknown"),ISBLANK(J526)),AND(NOT(O526="Unknown"),ISBLANK(R526))),"Missing Information", INDEX(Table15[Entire Service Line Classification], MATCH(SUMIFS(Table15[Unique ID],Table15[System-Owned Portion],E526,Table15[If Material Anything Other than "Lead" in Column E,Was Material Ever Previously Lead?],G526,Table15[Customer-Owned Portion],O526),Table15[Unique ID],0),0)))</f>
        <v>Non-lead</v>
      </c>
      <c r="X526"/>
    </row>
    <row r="527" spans="2:24" ht="60" x14ac:dyDescent="0.25">
      <c r="B527" s="146" t="s">
        <v>4898</v>
      </c>
      <c r="C527" s="31" t="s">
        <v>4899</v>
      </c>
      <c r="D527" s="31" t="s">
        <v>4900</v>
      </c>
      <c r="E527" s="44" t="s">
        <v>43</v>
      </c>
      <c r="F527" s="43" t="s">
        <v>34</v>
      </c>
      <c r="G527" s="84" t="s">
        <v>34</v>
      </c>
      <c r="H527" s="31"/>
      <c r="I527" s="205"/>
      <c r="J527" s="84" t="s">
        <v>106</v>
      </c>
      <c r="K527" s="31" t="s">
        <v>36</v>
      </c>
      <c r="L527" s="31" t="s">
        <v>95</v>
      </c>
      <c r="M527" s="169" t="s">
        <v>3276</v>
      </c>
      <c r="N527" s="148" t="s">
        <v>3277</v>
      </c>
      <c r="O527" s="44" t="s">
        <v>42</v>
      </c>
      <c r="P527" s="43"/>
      <c r="Q527" s="205"/>
      <c r="R527" s="84" t="s">
        <v>106</v>
      </c>
      <c r="S527" s="31" t="s">
        <v>36</v>
      </c>
      <c r="T527" s="31" t="s">
        <v>95</v>
      </c>
      <c r="U527" s="169" t="s">
        <v>3276</v>
      </c>
      <c r="V527" s="150" t="s">
        <v>4901</v>
      </c>
      <c r="W527" s="141" t="str" cm="1">
        <f t="array" ref="W527">IF(SUM(LEN(B527:V527))=0,"",IF(OR(OR(ISBLANK(F527),SUM(LEN(C527),LEN(D527))=0),AND(NOT(E527="Unknown"),ISBLANK(J527)),AND(NOT(O527="Unknown"),ISBLANK(R527))),"Missing Information", INDEX(Table15[Entire Service Line Classification], MATCH(SUMIFS(Table15[Unique ID],Table15[System-Owned Portion],E527,Table15[If Material Anything Other than "Lead" in Column E,Was Material Ever Previously Lead?],G527,Table15[Customer-Owned Portion],O527),Table15[Unique ID],0),0)))</f>
        <v>Non-lead</v>
      </c>
      <c r="X527"/>
    </row>
    <row r="528" spans="2:24" ht="75" x14ac:dyDescent="0.25">
      <c r="B528" s="146" t="s">
        <v>4902</v>
      </c>
      <c r="C528" s="31" t="s">
        <v>4903</v>
      </c>
      <c r="D528" s="31" t="s">
        <v>4904</v>
      </c>
      <c r="E528" s="44" t="s">
        <v>43</v>
      </c>
      <c r="F528" s="43" t="s">
        <v>34</v>
      </c>
      <c r="G528" s="84" t="s">
        <v>34</v>
      </c>
      <c r="H528" s="31"/>
      <c r="I528" s="205"/>
      <c r="J528" s="84" t="s">
        <v>106</v>
      </c>
      <c r="K528" s="31" t="s">
        <v>36</v>
      </c>
      <c r="L528" s="31" t="s">
        <v>95</v>
      </c>
      <c r="M528" s="169" t="s">
        <v>3276</v>
      </c>
      <c r="N528" s="148" t="s">
        <v>3288</v>
      </c>
      <c r="O528" s="44" t="s">
        <v>35</v>
      </c>
      <c r="P528" s="43"/>
      <c r="Q528" s="205"/>
      <c r="R528" s="84" t="s">
        <v>106</v>
      </c>
      <c r="S528" s="31" t="s">
        <v>36</v>
      </c>
      <c r="T528" s="31" t="s">
        <v>95</v>
      </c>
      <c r="U528" s="169" t="s">
        <v>3276</v>
      </c>
      <c r="V528" s="150" t="s">
        <v>3289</v>
      </c>
      <c r="W528" s="141" t="str" cm="1">
        <f t="array" ref="W528">IF(SUM(LEN(B528:V528))=0,"",IF(OR(OR(ISBLANK(F528),SUM(LEN(C528),LEN(D528))=0),AND(NOT(E528="Unknown"),ISBLANK(J528)),AND(NOT(O528="Unknown"),ISBLANK(R528))),"Missing Information", INDEX(Table15[Entire Service Line Classification], MATCH(SUMIFS(Table15[Unique ID],Table15[System-Owned Portion],E528,Table15[If Material Anything Other than "Lead" in Column E,Was Material Ever Previously Lead?],G528,Table15[Customer-Owned Portion],O528),Table15[Unique ID],0),0)))</f>
        <v>Non-lead</v>
      </c>
      <c r="X528"/>
    </row>
    <row r="529" spans="2:24" ht="225" x14ac:dyDescent="0.25">
      <c r="B529" s="146" t="s">
        <v>4905</v>
      </c>
      <c r="C529" s="31" t="s">
        <v>4906</v>
      </c>
      <c r="D529" s="31" t="s">
        <v>4907</v>
      </c>
      <c r="E529" s="44" t="s">
        <v>52</v>
      </c>
      <c r="F529" s="43" t="s">
        <v>34</v>
      </c>
      <c r="G529" s="84" t="s">
        <v>34</v>
      </c>
      <c r="H529" s="31"/>
      <c r="I529" s="205"/>
      <c r="J529" s="84" t="s">
        <v>3268</v>
      </c>
      <c r="K529" s="31" t="s">
        <v>34</v>
      </c>
      <c r="L529" s="31"/>
      <c r="M529" s="169"/>
      <c r="N529" s="148" t="s">
        <v>3269</v>
      </c>
      <c r="O529" s="44" t="s">
        <v>52</v>
      </c>
      <c r="P529" s="43"/>
      <c r="Q529" s="205"/>
      <c r="R529" s="84" t="s">
        <v>3268</v>
      </c>
      <c r="S529" s="31" t="s">
        <v>34</v>
      </c>
      <c r="T529" s="31"/>
      <c r="U529" s="169"/>
      <c r="V529" s="150" t="s">
        <v>3269</v>
      </c>
      <c r="W529" s="141" t="str" cm="1">
        <f t="array" ref="W529">IF(SUM(LEN(B529:V529))=0,"",IF(OR(OR(ISBLANK(F529),SUM(LEN(C529),LEN(D529))=0),AND(NOT(E529="Unknown"),ISBLANK(J529)),AND(NOT(O529="Unknown"),ISBLANK(R529))),"Missing Information", INDEX(Table15[Entire Service Line Classification], MATCH(SUMIFS(Table15[Unique ID],Table15[System-Owned Portion],E529,Table15[If Material Anything Other than "Lead" in Column E,Was Material Ever Previously Lead?],G529,Table15[Customer-Owned Portion],O529),Table15[Unique ID],0),0)))</f>
        <v>Non-lead</v>
      </c>
      <c r="X529"/>
    </row>
    <row r="530" spans="2:24" ht="75" x14ac:dyDescent="0.25">
      <c r="B530" s="146" t="s">
        <v>4908</v>
      </c>
      <c r="C530" s="31" t="s">
        <v>4909</v>
      </c>
      <c r="D530" s="31" t="s">
        <v>4910</v>
      </c>
      <c r="E530" s="44" t="s">
        <v>43</v>
      </c>
      <c r="F530" s="43" t="s">
        <v>34</v>
      </c>
      <c r="G530" s="84" t="s">
        <v>34</v>
      </c>
      <c r="H530" s="31"/>
      <c r="I530" s="205"/>
      <c r="J530" s="84" t="s">
        <v>106</v>
      </c>
      <c r="K530" s="31" t="s">
        <v>36</v>
      </c>
      <c r="L530" s="31" t="s">
        <v>95</v>
      </c>
      <c r="M530" s="169" t="s">
        <v>4172</v>
      </c>
      <c r="N530" s="148" t="s">
        <v>4173</v>
      </c>
      <c r="O530" s="44" t="s">
        <v>43</v>
      </c>
      <c r="P530" s="43"/>
      <c r="Q530" s="205"/>
      <c r="R530" s="84" t="s">
        <v>106</v>
      </c>
      <c r="S530" s="31" t="s">
        <v>36</v>
      </c>
      <c r="T530" s="31" t="s">
        <v>95</v>
      </c>
      <c r="U530" s="169" t="s">
        <v>4172</v>
      </c>
      <c r="V530" s="150" t="s">
        <v>4173</v>
      </c>
      <c r="W530" s="141" t="str" cm="1">
        <f t="array" ref="W530">IF(SUM(LEN(B530:V530))=0,"",IF(OR(OR(ISBLANK(F530),SUM(LEN(C530),LEN(D530))=0),AND(NOT(E530="Unknown"),ISBLANK(J530)),AND(NOT(O530="Unknown"),ISBLANK(R530))),"Missing Information", INDEX(Table15[Entire Service Line Classification], MATCH(SUMIFS(Table15[Unique ID],Table15[System-Owned Portion],E530,Table15[If Material Anything Other than "Lead" in Column E,Was Material Ever Previously Lead?],G530,Table15[Customer-Owned Portion],O530),Table15[Unique ID],0),0)))</f>
        <v>Non-lead</v>
      </c>
      <c r="X530"/>
    </row>
    <row r="531" spans="2:24" ht="225" x14ac:dyDescent="0.25">
      <c r="B531" s="146" t="s">
        <v>4911</v>
      </c>
      <c r="C531" s="31" t="s">
        <v>4912</v>
      </c>
      <c r="D531" s="31" t="s">
        <v>4913</v>
      </c>
      <c r="E531" s="44" t="s">
        <v>52</v>
      </c>
      <c r="F531" s="43" t="s">
        <v>34</v>
      </c>
      <c r="G531" s="84" t="s">
        <v>34</v>
      </c>
      <c r="H531" s="31"/>
      <c r="I531" s="205"/>
      <c r="J531" s="84" t="s">
        <v>3268</v>
      </c>
      <c r="K531" s="31" t="s">
        <v>34</v>
      </c>
      <c r="L531" s="31"/>
      <c r="M531" s="169"/>
      <c r="N531" s="148" t="s">
        <v>3269</v>
      </c>
      <c r="O531" s="44" t="s">
        <v>52</v>
      </c>
      <c r="P531" s="43"/>
      <c r="Q531" s="205"/>
      <c r="R531" s="84" t="s">
        <v>3268</v>
      </c>
      <c r="S531" s="31" t="s">
        <v>34</v>
      </c>
      <c r="T531" s="31"/>
      <c r="U531" s="169"/>
      <c r="V531" s="150" t="s">
        <v>3269</v>
      </c>
      <c r="W531" s="141" t="str" cm="1">
        <f t="array" ref="W531">IF(SUM(LEN(B531:V531))=0,"",IF(OR(OR(ISBLANK(F531),SUM(LEN(C531),LEN(D531))=0),AND(NOT(E531="Unknown"),ISBLANK(J531)),AND(NOT(O531="Unknown"),ISBLANK(R531))),"Missing Information", INDEX(Table15[Entire Service Line Classification], MATCH(SUMIFS(Table15[Unique ID],Table15[System-Owned Portion],E531,Table15[If Material Anything Other than "Lead" in Column E,Was Material Ever Previously Lead?],G531,Table15[Customer-Owned Portion],O531),Table15[Unique ID],0),0)))</f>
        <v>Non-lead</v>
      </c>
      <c r="X531"/>
    </row>
    <row r="532" spans="2:24" ht="75" x14ac:dyDescent="0.25">
      <c r="B532" s="146" t="s">
        <v>4914</v>
      </c>
      <c r="C532" s="31" t="s">
        <v>4915</v>
      </c>
      <c r="D532" s="31" t="s">
        <v>4916</v>
      </c>
      <c r="E532" s="44" t="s">
        <v>43</v>
      </c>
      <c r="F532" s="43" t="s">
        <v>34</v>
      </c>
      <c r="G532" s="84" t="s">
        <v>34</v>
      </c>
      <c r="H532" s="31"/>
      <c r="I532" s="205"/>
      <c r="J532" s="84" t="s">
        <v>106</v>
      </c>
      <c r="K532" s="31" t="s">
        <v>36</v>
      </c>
      <c r="L532" s="31" t="s">
        <v>95</v>
      </c>
      <c r="M532" s="169" t="s">
        <v>3276</v>
      </c>
      <c r="N532" s="148" t="s">
        <v>3288</v>
      </c>
      <c r="O532" s="44" t="s">
        <v>43</v>
      </c>
      <c r="P532" s="43"/>
      <c r="Q532" s="205"/>
      <c r="R532" s="84" t="s">
        <v>106</v>
      </c>
      <c r="S532" s="31" t="s">
        <v>36</v>
      </c>
      <c r="T532" s="31" t="s">
        <v>95</v>
      </c>
      <c r="U532" s="169" t="s">
        <v>3276</v>
      </c>
      <c r="V532" s="150" t="s">
        <v>3288</v>
      </c>
      <c r="W532" s="141" t="str" cm="1">
        <f t="array" ref="W532">IF(SUM(LEN(B532:V532))=0,"",IF(OR(OR(ISBLANK(F532),SUM(LEN(C532),LEN(D532))=0),AND(NOT(E532="Unknown"),ISBLANK(J532)),AND(NOT(O532="Unknown"),ISBLANK(R532))),"Missing Information", INDEX(Table15[Entire Service Line Classification], MATCH(SUMIFS(Table15[Unique ID],Table15[System-Owned Portion],E532,Table15[If Material Anything Other than "Lead" in Column E,Was Material Ever Previously Lead?],G532,Table15[Customer-Owned Portion],O532),Table15[Unique ID],0),0)))</f>
        <v>Non-lead</v>
      </c>
      <c r="X532"/>
    </row>
    <row r="533" spans="2:24" ht="60" x14ac:dyDescent="0.25">
      <c r="B533" s="146" t="s">
        <v>4917</v>
      </c>
      <c r="C533" s="31" t="s">
        <v>4918</v>
      </c>
      <c r="D533" s="31" t="s">
        <v>4919</v>
      </c>
      <c r="E533" s="44" t="s">
        <v>43</v>
      </c>
      <c r="F533" s="43" t="s">
        <v>34</v>
      </c>
      <c r="G533" s="84" t="s">
        <v>34</v>
      </c>
      <c r="H533" s="31"/>
      <c r="I533" s="205"/>
      <c r="J533" s="84" t="s">
        <v>106</v>
      </c>
      <c r="K533" s="31" t="s">
        <v>36</v>
      </c>
      <c r="L533" s="31" t="s">
        <v>95</v>
      </c>
      <c r="M533" s="169" t="s">
        <v>4068</v>
      </c>
      <c r="N533" s="148" t="s">
        <v>4069</v>
      </c>
      <c r="O533" s="44" t="s">
        <v>43</v>
      </c>
      <c r="P533" s="43"/>
      <c r="Q533" s="205"/>
      <c r="R533" s="84" t="s">
        <v>106</v>
      </c>
      <c r="S533" s="31" t="s">
        <v>36</v>
      </c>
      <c r="T533" s="31" t="s">
        <v>95</v>
      </c>
      <c r="U533" s="169" t="s">
        <v>4068</v>
      </c>
      <c r="V533" s="150" t="s">
        <v>4069</v>
      </c>
      <c r="W533" s="141" t="str" cm="1">
        <f t="array" ref="W533">IF(SUM(LEN(B533:V533))=0,"",IF(OR(OR(ISBLANK(F533),SUM(LEN(C533),LEN(D533))=0),AND(NOT(E533="Unknown"),ISBLANK(J533)),AND(NOT(O533="Unknown"),ISBLANK(R533))),"Missing Information", INDEX(Table15[Entire Service Line Classification], MATCH(SUMIFS(Table15[Unique ID],Table15[System-Owned Portion],E533,Table15[If Material Anything Other than "Lead" in Column E,Was Material Ever Previously Lead?],G533,Table15[Customer-Owned Portion],O533),Table15[Unique ID],0),0)))</f>
        <v>Non-lead</v>
      </c>
      <c r="X533"/>
    </row>
    <row r="534" spans="2:24" ht="225" x14ac:dyDescent="0.25">
      <c r="B534" s="146" t="s">
        <v>4920</v>
      </c>
      <c r="C534" s="31" t="s">
        <v>4921</v>
      </c>
      <c r="D534" s="31" t="s">
        <v>4922</v>
      </c>
      <c r="E534" s="44" t="s">
        <v>52</v>
      </c>
      <c r="F534" s="43" t="s">
        <v>34</v>
      </c>
      <c r="G534" s="84" t="s">
        <v>34</v>
      </c>
      <c r="H534" s="31"/>
      <c r="I534" s="205"/>
      <c r="J534" s="84" t="s">
        <v>105</v>
      </c>
      <c r="K534" s="31" t="s">
        <v>34</v>
      </c>
      <c r="L534" s="31"/>
      <c r="M534" s="169"/>
      <c r="N534" s="148" t="s">
        <v>3366</v>
      </c>
      <c r="O534" s="44" t="s">
        <v>52</v>
      </c>
      <c r="P534" s="43"/>
      <c r="Q534" s="205"/>
      <c r="R534" s="84" t="s">
        <v>105</v>
      </c>
      <c r="S534" s="31" t="s">
        <v>34</v>
      </c>
      <c r="T534" s="31"/>
      <c r="U534" s="169"/>
      <c r="V534" s="150" t="s">
        <v>3366</v>
      </c>
      <c r="W534" s="141" t="str" cm="1">
        <f t="array" ref="W534">IF(SUM(LEN(B534:V534))=0,"",IF(OR(OR(ISBLANK(F534),SUM(LEN(C534),LEN(D534))=0),AND(NOT(E534="Unknown"),ISBLANK(J534)),AND(NOT(O534="Unknown"),ISBLANK(R534))),"Missing Information", INDEX(Table15[Entire Service Line Classification], MATCH(SUMIFS(Table15[Unique ID],Table15[System-Owned Portion],E534,Table15[If Material Anything Other than "Lead" in Column E,Was Material Ever Previously Lead?],G534,Table15[Customer-Owned Portion],O534),Table15[Unique ID],0),0)))</f>
        <v>Non-lead</v>
      </c>
      <c r="X534"/>
    </row>
    <row r="535" spans="2:24" ht="120" x14ac:dyDescent="0.25">
      <c r="B535" s="146" t="s">
        <v>2431</v>
      </c>
      <c r="C535" s="31" t="s">
        <v>2432</v>
      </c>
      <c r="D535" s="31" t="s">
        <v>2433</v>
      </c>
      <c r="E535" s="44" t="s">
        <v>200</v>
      </c>
      <c r="F535" s="43" t="s">
        <v>34</v>
      </c>
      <c r="G535" s="84" t="s">
        <v>34</v>
      </c>
      <c r="H535" s="31" t="s">
        <v>1486</v>
      </c>
      <c r="I535" s="205"/>
      <c r="J535" s="84" t="s">
        <v>188</v>
      </c>
      <c r="K535" s="31" t="s">
        <v>34</v>
      </c>
      <c r="L535" s="31"/>
      <c r="M535" s="169"/>
      <c r="N535" s="148" t="s">
        <v>2434</v>
      </c>
      <c r="O535" s="44" t="s">
        <v>200</v>
      </c>
      <c r="P535" s="43" t="s">
        <v>778</v>
      </c>
      <c r="Q535" s="205"/>
      <c r="R535" s="84" t="s">
        <v>188</v>
      </c>
      <c r="S535" s="31" t="s">
        <v>34</v>
      </c>
      <c r="T535" s="31"/>
      <c r="U535" s="169"/>
      <c r="V535" s="150" t="s">
        <v>2435</v>
      </c>
      <c r="W535" s="141" t="str" cm="1">
        <f t="array" ref="W535">IF(SUM(LEN(B535:V535))=0,"",IF(OR(OR(ISBLANK(F535),SUM(LEN(C535),LEN(D535))=0),AND(NOT(E535="Unknown"),ISBLANK(J535)),AND(NOT(O535="Unknown"),ISBLANK(R535))),"Missing Information", INDEX(Table15[Entire Service Line Classification], MATCH(SUMIFS(Table15[Unique ID],Table15[System-Owned Portion],E535,Table15[If Material Anything Other than "Lead" in Column E,Was Material Ever Previously Lead?],G535,Table15[Customer-Owned Portion],O535),Table15[Unique ID],0),0)))</f>
        <v>Non-lead</v>
      </c>
      <c r="X535"/>
    </row>
    <row r="536" spans="2:24" ht="120" x14ac:dyDescent="0.25">
      <c r="B536" s="146" t="s">
        <v>2436</v>
      </c>
      <c r="C536" s="31" t="s">
        <v>2437</v>
      </c>
      <c r="D536" s="31" t="s">
        <v>2438</v>
      </c>
      <c r="E536" s="44" t="s">
        <v>200</v>
      </c>
      <c r="F536" s="43" t="s">
        <v>34</v>
      </c>
      <c r="G536" s="84" t="s">
        <v>34</v>
      </c>
      <c r="H536" s="31" t="s">
        <v>1486</v>
      </c>
      <c r="I536" s="205"/>
      <c r="J536" s="84" t="s">
        <v>188</v>
      </c>
      <c r="K536" s="31" t="s">
        <v>34</v>
      </c>
      <c r="L536" s="31"/>
      <c r="M536" s="169"/>
      <c r="N536" s="148" t="s">
        <v>2434</v>
      </c>
      <c r="O536" s="44" t="s">
        <v>200</v>
      </c>
      <c r="P536" s="43" t="s">
        <v>778</v>
      </c>
      <c r="Q536" s="205"/>
      <c r="R536" s="84" t="s">
        <v>188</v>
      </c>
      <c r="S536" s="31" t="s">
        <v>34</v>
      </c>
      <c r="T536" s="31"/>
      <c r="U536" s="169"/>
      <c r="V536" s="150" t="s">
        <v>2435</v>
      </c>
      <c r="W536" s="141" t="str" cm="1">
        <f t="array" ref="W536">IF(SUM(LEN(B536:V536))=0,"",IF(OR(OR(ISBLANK(F536),SUM(LEN(C536),LEN(D536))=0),AND(NOT(E536="Unknown"),ISBLANK(J536)),AND(NOT(O536="Unknown"),ISBLANK(R536))),"Missing Information", INDEX(Table15[Entire Service Line Classification], MATCH(SUMIFS(Table15[Unique ID],Table15[System-Owned Portion],E536,Table15[If Material Anything Other than "Lead" in Column E,Was Material Ever Previously Lead?],G536,Table15[Customer-Owned Portion],O536),Table15[Unique ID],0),0)))</f>
        <v>Non-lead</v>
      </c>
      <c r="X536"/>
    </row>
    <row r="537" spans="2:24" ht="225" x14ac:dyDescent="0.25">
      <c r="B537" s="146" t="s">
        <v>4923</v>
      </c>
      <c r="C537" s="31" t="s">
        <v>4924</v>
      </c>
      <c r="D537" s="31" t="s">
        <v>4925</v>
      </c>
      <c r="E537" s="44" t="s">
        <v>52</v>
      </c>
      <c r="F537" s="43" t="s">
        <v>34</v>
      </c>
      <c r="G537" s="84" t="s">
        <v>34</v>
      </c>
      <c r="H537" s="31"/>
      <c r="I537" s="205"/>
      <c r="J537" s="84" t="s">
        <v>3268</v>
      </c>
      <c r="K537" s="31" t="s">
        <v>34</v>
      </c>
      <c r="L537" s="31"/>
      <c r="M537" s="169"/>
      <c r="N537" s="148" t="s">
        <v>3269</v>
      </c>
      <c r="O537" s="44" t="s">
        <v>52</v>
      </c>
      <c r="P537" s="43"/>
      <c r="Q537" s="205"/>
      <c r="R537" s="84" t="s">
        <v>3268</v>
      </c>
      <c r="S537" s="31" t="s">
        <v>34</v>
      </c>
      <c r="T537" s="31"/>
      <c r="U537" s="169"/>
      <c r="V537" s="150" t="s">
        <v>3269</v>
      </c>
      <c r="W537" s="141" t="str" cm="1">
        <f t="array" ref="W537">IF(SUM(LEN(B537:V537))=0,"",IF(OR(OR(ISBLANK(F537),SUM(LEN(C537),LEN(D537))=0),AND(NOT(E537="Unknown"),ISBLANK(J537)),AND(NOT(O537="Unknown"),ISBLANK(R537))),"Missing Information", INDEX(Table15[Entire Service Line Classification], MATCH(SUMIFS(Table15[Unique ID],Table15[System-Owned Portion],E537,Table15[If Material Anything Other than "Lead" in Column E,Was Material Ever Previously Lead?],G537,Table15[Customer-Owned Portion],O537),Table15[Unique ID],0),0)))</f>
        <v>Non-lead</v>
      </c>
      <c r="X537"/>
    </row>
    <row r="538" spans="2:24" ht="60" x14ac:dyDescent="0.25">
      <c r="B538" s="146" t="s">
        <v>4926</v>
      </c>
      <c r="C538" s="31" t="s">
        <v>4927</v>
      </c>
      <c r="D538" s="31" t="s">
        <v>4928</v>
      </c>
      <c r="E538" s="44" t="s">
        <v>43</v>
      </c>
      <c r="F538" s="43" t="s">
        <v>34</v>
      </c>
      <c r="G538" s="84" t="s">
        <v>34</v>
      </c>
      <c r="H538" s="31"/>
      <c r="I538" s="205"/>
      <c r="J538" s="84" t="s">
        <v>106</v>
      </c>
      <c r="K538" s="31" t="s">
        <v>36</v>
      </c>
      <c r="L538" s="31" t="s">
        <v>95</v>
      </c>
      <c r="M538" s="169" t="s">
        <v>3481</v>
      </c>
      <c r="N538" s="148" t="s">
        <v>4273</v>
      </c>
      <c r="O538" s="44" t="s">
        <v>35</v>
      </c>
      <c r="P538" s="43"/>
      <c r="Q538" s="205"/>
      <c r="R538" s="84" t="s">
        <v>106</v>
      </c>
      <c r="S538" s="31" t="s">
        <v>36</v>
      </c>
      <c r="T538" s="31" t="s">
        <v>95</v>
      </c>
      <c r="U538" s="169" t="s">
        <v>3481</v>
      </c>
      <c r="V538" s="150" t="s">
        <v>4756</v>
      </c>
      <c r="W538" s="141" t="str" cm="1">
        <f t="array" ref="W538">IF(SUM(LEN(B538:V538))=0,"",IF(OR(OR(ISBLANK(F538),SUM(LEN(C538),LEN(D538))=0),AND(NOT(E538="Unknown"),ISBLANK(J538)),AND(NOT(O538="Unknown"),ISBLANK(R538))),"Missing Information", INDEX(Table15[Entire Service Line Classification], MATCH(SUMIFS(Table15[Unique ID],Table15[System-Owned Portion],E538,Table15[If Material Anything Other than "Lead" in Column E,Was Material Ever Previously Lead?],G538,Table15[Customer-Owned Portion],O538),Table15[Unique ID],0),0)))</f>
        <v>Non-lead</v>
      </c>
      <c r="X538"/>
    </row>
    <row r="539" spans="2:24" ht="225" x14ac:dyDescent="0.25">
      <c r="B539" s="146" t="s">
        <v>4929</v>
      </c>
      <c r="C539" s="31" t="s">
        <v>4930</v>
      </c>
      <c r="D539" s="31" t="s">
        <v>4931</v>
      </c>
      <c r="E539" s="44" t="s">
        <v>52</v>
      </c>
      <c r="F539" s="43" t="s">
        <v>34</v>
      </c>
      <c r="G539" s="84" t="s">
        <v>34</v>
      </c>
      <c r="H539" s="31"/>
      <c r="I539" s="205"/>
      <c r="J539" s="84" t="s">
        <v>3268</v>
      </c>
      <c r="K539" s="31" t="s">
        <v>34</v>
      </c>
      <c r="L539" s="31"/>
      <c r="M539" s="169"/>
      <c r="N539" s="148" t="s">
        <v>3269</v>
      </c>
      <c r="O539" s="44" t="s">
        <v>52</v>
      </c>
      <c r="P539" s="43"/>
      <c r="Q539" s="205"/>
      <c r="R539" s="84" t="s">
        <v>3268</v>
      </c>
      <c r="S539" s="31" t="s">
        <v>34</v>
      </c>
      <c r="T539" s="31"/>
      <c r="U539" s="169"/>
      <c r="V539" s="150" t="s">
        <v>3269</v>
      </c>
      <c r="W539" s="141" t="str" cm="1">
        <f t="array" ref="W539">IF(SUM(LEN(B539:V539))=0,"",IF(OR(OR(ISBLANK(F539),SUM(LEN(C539),LEN(D539))=0),AND(NOT(E539="Unknown"),ISBLANK(J539)),AND(NOT(O539="Unknown"),ISBLANK(R539))),"Missing Information", INDEX(Table15[Entire Service Line Classification], MATCH(SUMIFS(Table15[Unique ID],Table15[System-Owned Portion],E539,Table15[If Material Anything Other than "Lead" in Column E,Was Material Ever Previously Lead?],G539,Table15[Customer-Owned Portion],O539),Table15[Unique ID],0),0)))</f>
        <v>Non-lead</v>
      </c>
      <c r="X539"/>
    </row>
    <row r="540" spans="2:24" ht="225" x14ac:dyDescent="0.25">
      <c r="B540" s="146" t="s">
        <v>4932</v>
      </c>
      <c r="C540" s="31" t="s">
        <v>4933</v>
      </c>
      <c r="D540" s="31" t="s">
        <v>4934</v>
      </c>
      <c r="E540" s="44" t="s">
        <v>52</v>
      </c>
      <c r="F540" s="43" t="s">
        <v>34</v>
      </c>
      <c r="G540" s="84" t="s">
        <v>34</v>
      </c>
      <c r="H540" s="31"/>
      <c r="I540" s="205"/>
      <c r="J540" s="84" t="s">
        <v>3268</v>
      </c>
      <c r="K540" s="31" t="s">
        <v>34</v>
      </c>
      <c r="L540" s="31"/>
      <c r="M540" s="169"/>
      <c r="N540" s="148" t="s">
        <v>3269</v>
      </c>
      <c r="O540" s="44" t="s">
        <v>52</v>
      </c>
      <c r="P540" s="43"/>
      <c r="Q540" s="205"/>
      <c r="R540" s="84" t="s">
        <v>3268</v>
      </c>
      <c r="S540" s="31" t="s">
        <v>34</v>
      </c>
      <c r="T540" s="31"/>
      <c r="U540" s="169"/>
      <c r="V540" s="150" t="s">
        <v>3269</v>
      </c>
      <c r="W540" s="141" t="str" cm="1">
        <f t="array" ref="W540">IF(SUM(LEN(B540:V540))=0,"",IF(OR(OR(ISBLANK(F540),SUM(LEN(C540),LEN(D540))=0),AND(NOT(E540="Unknown"),ISBLANK(J540)),AND(NOT(O540="Unknown"),ISBLANK(R540))),"Missing Information", INDEX(Table15[Entire Service Line Classification], MATCH(SUMIFS(Table15[Unique ID],Table15[System-Owned Portion],E540,Table15[If Material Anything Other than "Lead" in Column E,Was Material Ever Previously Lead?],G540,Table15[Customer-Owned Portion],O540),Table15[Unique ID],0),0)))</f>
        <v>Non-lead</v>
      </c>
      <c r="X540"/>
    </row>
    <row r="541" spans="2:24" ht="165" x14ac:dyDescent="0.25">
      <c r="B541" s="146" t="s">
        <v>4935</v>
      </c>
      <c r="C541" s="31" t="s">
        <v>4936</v>
      </c>
      <c r="D541" s="31" t="s">
        <v>4937</v>
      </c>
      <c r="E541" s="44" t="s">
        <v>52</v>
      </c>
      <c r="F541" s="43" t="s">
        <v>34</v>
      </c>
      <c r="G541" s="84" t="s">
        <v>34</v>
      </c>
      <c r="H541" s="31"/>
      <c r="I541" s="205"/>
      <c r="J541" s="84" t="s">
        <v>105</v>
      </c>
      <c r="K541" s="31" t="s">
        <v>34</v>
      </c>
      <c r="L541" s="31"/>
      <c r="M541" s="169"/>
      <c r="N541" s="148" t="s">
        <v>4206</v>
      </c>
      <c r="O541" s="44" t="s">
        <v>52</v>
      </c>
      <c r="P541" s="43"/>
      <c r="Q541" s="205"/>
      <c r="R541" s="84" t="s">
        <v>105</v>
      </c>
      <c r="S541" s="31" t="s">
        <v>34</v>
      </c>
      <c r="T541" s="31"/>
      <c r="U541" s="169"/>
      <c r="V541" s="150" t="s">
        <v>4206</v>
      </c>
      <c r="W541" s="141" t="str" cm="1">
        <f t="array" ref="W541">IF(SUM(LEN(B541:V541))=0,"",IF(OR(OR(ISBLANK(F541),SUM(LEN(C541),LEN(D541))=0),AND(NOT(E541="Unknown"),ISBLANK(J541)),AND(NOT(O541="Unknown"),ISBLANK(R541))),"Missing Information", INDEX(Table15[Entire Service Line Classification], MATCH(SUMIFS(Table15[Unique ID],Table15[System-Owned Portion],E541,Table15[If Material Anything Other than "Lead" in Column E,Was Material Ever Previously Lead?],G541,Table15[Customer-Owned Portion],O541),Table15[Unique ID],0),0)))</f>
        <v>Non-lead</v>
      </c>
      <c r="X541"/>
    </row>
    <row r="542" spans="2:24" ht="225" x14ac:dyDescent="0.25">
      <c r="B542" s="146" t="s">
        <v>4938</v>
      </c>
      <c r="C542" s="31" t="s">
        <v>4939</v>
      </c>
      <c r="D542" s="31" t="s">
        <v>4940</v>
      </c>
      <c r="E542" s="44" t="s">
        <v>52</v>
      </c>
      <c r="F542" s="43" t="s">
        <v>34</v>
      </c>
      <c r="G542" s="84" t="s">
        <v>34</v>
      </c>
      <c r="H542" s="31"/>
      <c r="I542" s="205"/>
      <c r="J542" s="84" t="s">
        <v>3268</v>
      </c>
      <c r="K542" s="31" t="s">
        <v>34</v>
      </c>
      <c r="L542" s="31"/>
      <c r="M542" s="169"/>
      <c r="N542" s="148" t="s">
        <v>3269</v>
      </c>
      <c r="O542" s="44" t="s">
        <v>52</v>
      </c>
      <c r="P542" s="43"/>
      <c r="Q542" s="205"/>
      <c r="R542" s="84" t="s">
        <v>3268</v>
      </c>
      <c r="S542" s="31" t="s">
        <v>34</v>
      </c>
      <c r="T542" s="31"/>
      <c r="U542" s="169"/>
      <c r="V542" s="150" t="s">
        <v>3269</v>
      </c>
      <c r="W542" s="141" t="str" cm="1">
        <f t="array" ref="W542">IF(SUM(LEN(B542:V542))=0,"",IF(OR(OR(ISBLANK(F542),SUM(LEN(C542),LEN(D542))=0),AND(NOT(E542="Unknown"),ISBLANK(J542)),AND(NOT(O542="Unknown"),ISBLANK(R542))),"Missing Information", INDEX(Table15[Entire Service Line Classification], MATCH(SUMIFS(Table15[Unique ID],Table15[System-Owned Portion],E542,Table15[If Material Anything Other than "Lead" in Column E,Was Material Ever Previously Lead?],G542,Table15[Customer-Owned Portion],O542),Table15[Unique ID],0),0)))</f>
        <v>Non-lead</v>
      </c>
      <c r="X542"/>
    </row>
    <row r="543" spans="2:24" ht="75" x14ac:dyDescent="0.25">
      <c r="B543" s="146" t="s">
        <v>4941</v>
      </c>
      <c r="C543" s="31" t="s">
        <v>4942</v>
      </c>
      <c r="D543" s="31" t="s">
        <v>4943</v>
      </c>
      <c r="E543" s="44" t="s">
        <v>43</v>
      </c>
      <c r="F543" s="43" t="s">
        <v>34</v>
      </c>
      <c r="G543" s="84" t="s">
        <v>34</v>
      </c>
      <c r="H543" s="31"/>
      <c r="I543" s="205"/>
      <c r="J543" s="84" t="s">
        <v>106</v>
      </c>
      <c r="K543" s="31" t="s">
        <v>36</v>
      </c>
      <c r="L543" s="31" t="s">
        <v>95</v>
      </c>
      <c r="M543" s="169" t="s">
        <v>4043</v>
      </c>
      <c r="N543" s="148" t="s">
        <v>4044</v>
      </c>
      <c r="O543" s="44" t="s">
        <v>43</v>
      </c>
      <c r="P543" s="43"/>
      <c r="Q543" s="205"/>
      <c r="R543" s="84" t="s">
        <v>106</v>
      </c>
      <c r="S543" s="31" t="s">
        <v>36</v>
      </c>
      <c r="T543" s="31" t="s">
        <v>95</v>
      </c>
      <c r="U543" s="169" t="s">
        <v>4043</v>
      </c>
      <c r="V543" s="150" t="s">
        <v>4044</v>
      </c>
      <c r="W543" s="141" t="str" cm="1">
        <f t="array" ref="W543">IF(SUM(LEN(B543:V543))=0,"",IF(OR(OR(ISBLANK(F543),SUM(LEN(C543),LEN(D543))=0),AND(NOT(E543="Unknown"),ISBLANK(J543)),AND(NOT(O543="Unknown"),ISBLANK(R543))),"Missing Information", INDEX(Table15[Entire Service Line Classification], MATCH(SUMIFS(Table15[Unique ID],Table15[System-Owned Portion],E543,Table15[If Material Anything Other than "Lead" in Column E,Was Material Ever Previously Lead?],G543,Table15[Customer-Owned Portion],O543),Table15[Unique ID],0),0)))</f>
        <v>Non-lead</v>
      </c>
      <c r="X543"/>
    </row>
    <row r="544" spans="2:24" ht="75" x14ac:dyDescent="0.25">
      <c r="B544" s="146" t="s">
        <v>4944</v>
      </c>
      <c r="C544" s="31" t="s">
        <v>4945</v>
      </c>
      <c r="D544" s="31" t="s">
        <v>4946</v>
      </c>
      <c r="E544" s="44" t="s">
        <v>43</v>
      </c>
      <c r="F544" s="43" t="s">
        <v>34</v>
      </c>
      <c r="G544" s="84" t="s">
        <v>34</v>
      </c>
      <c r="H544" s="31"/>
      <c r="I544" s="205"/>
      <c r="J544" s="84" t="s">
        <v>106</v>
      </c>
      <c r="K544" s="31" t="s">
        <v>36</v>
      </c>
      <c r="L544" s="31" t="s">
        <v>95</v>
      </c>
      <c r="M544" s="169" t="s">
        <v>4512</v>
      </c>
      <c r="N544" s="148" t="s">
        <v>4513</v>
      </c>
      <c r="O544" s="44" t="s">
        <v>35</v>
      </c>
      <c r="P544" s="43"/>
      <c r="Q544" s="205"/>
      <c r="R544" s="84" t="s">
        <v>106</v>
      </c>
      <c r="S544" s="31" t="s">
        <v>36</v>
      </c>
      <c r="T544" s="31" t="s">
        <v>95</v>
      </c>
      <c r="U544" s="169" t="s">
        <v>4512</v>
      </c>
      <c r="V544" s="150" t="s">
        <v>4700</v>
      </c>
      <c r="W544" s="141" t="str" cm="1">
        <f t="array" ref="W544">IF(SUM(LEN(B544:V544))=0,"",IF(OR(OR(ISBLANK(F544),SUM(LEN(C544),LEN(D544))=0),AND(NOT(E544="Unknown"),ISBLANK(J544)),AND(NOT(O544="Unknown"),ISBLANK(R544))),"Missing Information", INDEX(Table15[Entire Service Line Classification], MATCH(SUMIFS(Table15[Unique ID],Table15[System-Owned Portion],E544,Table15[If Material Anything Other than "Lead" in Column E,Was Material Ever Previously Lead?],G544,Table15[Customer-Owned Portion],O544),Table15[Unique ID],0),0)))</f>
        <v>Non-lead</v>
      </c>
      <c r="X544"/>
    </row>
    <row r="545" spans="2:24" ht="75" x14ac:dyDescent="0.25">
      <c r="B545" s="146" t="s">
        <v>4947</v>
      </c>
      <c r="C545" s="31" t="s">
        <v>4948</v>
      </c>
      <c r="D545" s="31" t="s">
        <v>4949</v>
      </c>
      <c r="E545" s="44" t="s">
        <v>43</v>
      </c>
      <c r="F545" s="43" t="s">
        <v>34</v>
      </c>
      <c r="G545" s="84" t="s">
        <v>34</v>
      </c>
      <c r="H545" s="31"/>
      <c r="I545" s="205"/>
      <c r="J545" s="84" t="s">
        <v>106</v>
      </c>
      <c r="K545" s="31" t="s">
        <v>36</v>
      </c>
      <c r="L545" s="31" t="s">
        <v>95</v>
      </c>
      <c r="M545" s="169" t="s">
        <v>3481</v>
      </c>
      <c r="N545" s="148" t="s">
        <v>4278</v>
      </c>
      <c r="O545" s="44" t="s">
        <v>43</v>
      </c>
      <c r="P545" s="43"/>
      <c r="Q545" s="205"/>
      <c r="R545" s="84" t="s">
        <v>106</v>
      </c>
      <c r="S545" s="31" t="s">
        <v>36</v>
      </c>
      <c r="T545" s="31" t="s">
        <v>95</v>
      </c>
      <c r="U545" s="169" t="s">
        <v>3481</v>
      </c>
      <c r="V545" s="150" t="s">
        <v>4278</v>
      </c>
      <c r="W545" s="141" t="str" cm="1">
        <f t="array" ref="W545">IF(SUM(LEN(B545:V545))=0,"",IF(OR(OR(ISBLANK(F545),SUM(LEN(C545),LEN(D545))=0),AND(NOT(E545="Unknown"),ISBLANK(J545)),AND(NOT(O545="Unknown"),ISBLANK(R545))),"Missing Information", INDEX(Table15[Entire Service Line Classification], MATCH(SUMIFS(Table15[Unique ID],Table15[System-Owned Portion],E545,Table15[If Material Anything Other than "Lead" in Column E,Was Material Ever Previously Lead?],G545,Table15[Customer-Owned Portion],O545),Table15[Unique ID],0),0)))</f>
        <v>Non-lead</v>
      </c>
      <c r="X545"/>
    </row>
    <row r="546" spans="2:24" ht="225" x14ac:dyDescent="0.25">
      <c r="B546" s="146" t="s">
        <v>4950</v>
      </c>
      <c r="C546" s="31" t="s">
        <v>4951</v>
      </c>
      <c r="D546" s="31" t="s">
        <v>4952</v>
      </c>
      <c r="E546" s="44" t="s">
        <v>52</v>
      </c>
      <c r="F546" s="43" t="s">
        <v>34</v>
      </c>
      <c r="G546" s="84" t="s">
        <v>34</v>
      </c>
      <c r="H546" s="31"/>
      <c r="I546" s="205"/>
      <c r="J546" s="84" t="s">
        <v>3268</v>
      </c>
      <c r="K546" s="31" t="s">
        <v>34</v>
      </c>
      <c r="L546" s="31"/>
      <c r="M546" s="169"/>
      <c r="N546" s="148" t="s">
        <v>3269</v>
      </c>
      <c r="O546" s="44" t="s">
        <v>52</v>
      </c>
      <c r="P546" s="43"/>
      <c r="Q546" s="205"/>
      <c r="R546" s="84" t="s">
        <v>3268</v>
      </c>
      <c r="S546" s="31" t="s">
        <v>34</v>
      </c>
      <c r="T546" s="31"/>
      <c r="U546" s="169"/>
      <c r="V546" s="150" t="s">
        <v>3269</v>
      </c>
      <c r="W546" s="141" t="str" cm="1">
        <f t="array" ref="W546">IF(SUM(LEN(B546:V546))=0,"",IF(OR(OR(ISBLANK(F546),SUM(LEN(C546),LEN(D546))=0),AND(NOT(E546="Unknown"),ISBLANK(J546)),AND(NOT(O546="Unknown"),ISBLANK(R546))),"Missing Information", INDEX(Table15[Entire Service Line Classification], MATCH(SUMIFS(Table15[Unique ID],Table15[System-Owned Portion],E546,Table15[If Material Anything Other than "Lead" in Column E,Was Material Ever Previously Lead?],G546,Table15[Customer-Owned Portion],O546),Table15[Unique ID],0),0)))</f>
        <v>Non-lead</v>
      </c>
      <c r="X546"/>
    </row>
    <row r="547" spans="2:24" ht="225" x14ac:dyDescent="0.25">
      <c r="B547" s="146" t="s">
        <v>4953</v>
      </c>
      <c r="C547" s="31" t="s">
        <v>4954</v>
      </c>
      <c r="D547" s="31" t="s">
        <v>4955</v>
      </c>
      <c r="E547" s="44" t="s">
        <v>52</v>
      </c>
      <c r="F547" s="43" t="s">
        <v>34</v>
      </c>
      <c r="G547" s="84" t="s">
        <v>34</v>
      </c>
      <c r="H547" s="31"/>
      <c r="I547" s="205"/>
      <c r="J547" s="84" t="s">
        <v>3268</v>
      </c>
      <c r="K547" s="31" t="s">
        <v>34</v>
      </c>
      <c r="L547" s="31"/>
      <c r="M547" s="169"/>
      <c r="N547" s="148" t="s">
        <v>3269</v>
      </c>
      <c r="O547" s="44" t="s">
        <v>52</v>
      </c>
      <c r="P547" s="43"/>
      <c r="Q547" s="205"/>
      <c r="R547" s="84" t="s">
        <v>3268</v>
      </c>
      <c r="S547" s="31" t="s">
        <v>34</v>
      </c>
      <c r="T547" s="31"/>
      <c r="U547" s="169"/>
      <c r="V547" s="150" t="s">
        <v>3269</v>
      </c>
      <c r="W547" s="141" t="str" cm="1">
        <f t="array" ref="W547">IF(SUM(LEN(B547:V547))=0,"",IF(OR(OR(ISBLANK(F547),SUM(LEN(C547),LEN(D547))=0),AND(NOT(E547="Unknown"),ISBLANK(J547)),AND(NOT(O547="Unknown"),ISBLANK(R547))),"Missing Information", INDEX(Table15[Entire Service Line Classification], MATCH(SUMIFS(Table15[Unique ID],Table15[System-Owned Portion],E547,Table15[If Material Anything Other than "Lead" in Column E,Was Material Ever Previously Lead?],G547,Table15[Customer-Owned Portion],O547),Table15[Unique ID],0),0)))</f>
        <v>Non-lead</v>
      </c>
      <c r="X547"/>
    </row>
    <row r="548" spans="2:24" ht="75" x14ac:dyDescent="0.25">
      <c r="B548" s="146" t="s">
        <v>4956</v>
      </c>
      <c r="C548" s="31" t="s">
        <v>4957</v>
      </c>
      <c r="D548" s="31" t="s">
        <v>4958</v>
      </c>
      <c r="E548" s="44" t="s">
        <v>43</v>
      </c>
      <c r="F548" s="43" t="s">
        <v>34</v>
      </c>
      <c r="G548" s="84" t="s">
        <v>34</v>
      </c>
      <c r="H548" s="31"/>
      <c r="I548" s="205"/>
      <c r="J548" s="84" t="s">
        <v>106</v>
      </c>
      <c r="K548" s="31" t="s">
        <v>36</v>
      </c>
      <c r="L548" s="31" t="s">
        <v>95</v>
      </c>
      <c r="M548" s="169" t="s">
        <v>3481</v>
      </c>
      <c r="N548" s="148" t="s">
        <v>4278</v>
      </c>
      <c r="O548" s="44" t="s">
        <v>43</v>
      </c>
      <c r="P548" s="43"/>
      <c r="Q548" s="205"/>
      <c r="R548" s="84" t="s">
        <v>106</v>
      </c>
      <c r="S548" s="31" t="s">
        <v>36</v>
      </c>
      <c r="T548" s="31" t="s">
        <v>95</v>
      </c>
      <c r="U548" s="169" t="s">
        <v>3481</v>
      </c>
      <c r="V548" s="150" t="s">
        <v>4278</v>
      </c>
      <c r="W548" s="141" t="str" cm="1">
        <f t="array" ref="W548">IF(SUM(LEN(B548:V548))=0,"",IF(OR(OR(ISBLANK(F548),SUM(LEN(C548),LEN(D548))=0),AND(NOT(E548="Unknown"),ISBLANK(J548)),AND(NOT(O548="Unknown"),ISBLANK(R548))),"Missing Information", INDEX(Table15[Entire Service Line Classification], MATCH(SUMIFS(Table15[Unique ID],Table15[System-Owned Portion],E548,Table15[If Material Anything Other than "Lead" in Column E,Was Material Ever Previously Lead?],G548,Table15[Customer-Owned Portion],O548),Table15[Unique ID],0),0)))</f>
        <v>Non-lead</v>
      </c>
      <c r="X548"/>
    </row>
    <row r="549" spans="2:24" ht="225" x14ac:dyDescent="0.25">
      <c r="B549" s="146" t="s">
        <v>4959</v>
      </c>
      <c r="C549" s="31" t="s">
        <v>4960</v>
      </c>
      <c r="D549" s="31" t="s">
        <v>4961</v>
      </c>
      <c r="E549" s="44" t="s">
        <v>52</v>
      </c>
      <c r="F549" s="43" t="s">
        <v>34</v>
      </c>
      <c r="G549" s="84" t="s">
        <v>34</v>
      </c>
      <c r="H549" s="31"/>
      <c r="I549" s="205"/>
      <c r="J549" s="84" t="s">
        <v>3268</v>
      </c>
      <c r="K549" s="31" t="s">
        <v>34</v>
      </c>
      <c r="L549" s="31"/>
      <c r="M549" s="169"/>
      <c r="N549" s="148" t="s">
        <v>3269</v>
      </c>
      <c r="O549" s="44" t="s">
        <v>52</v>
      </c>
      <c r="P549" s="43"/>
      <c r="Q549" s="205"/>
      <c r="R549" s="84" t="s">
        <v>3268</v>
      </c>
      <c r="S549" s="31" t="s">
        <v>34</v>
      </c>
      <c r="T549" s="31"/>
      <c r="U549" s="169"/>
      <c r="V549" s="150" t="s">
        <v>3269</v>
      </c>
      <c r="W549" s="141" t="str" cm="1">
        <f t="array" ref="W549">IF(SUM(LEN(B549:V549))=0,"",IF(OR(OR(ISBLANK(F549),SUM(LEN(C549),LEN(D549))=0),AND(NOT(E549="Unknown"),ISBLANK(J549)),AND(NOT(O549="Unknown"),ISBLANK(R549))),"Missing Information", INDEX(Table15[Entire Service Line Classification], MATCH(SUMIFS(Table15[Unique ID],Table15[System-Owned Portion],E549,Table15[If Material Anything Other than "Lead" in Column E,Was Material Ever Previously Lead?],G549,Table15[Customer-Owned Portion],O549),Table15[Unique ID],0),0)))</f>
        <v>Non-lead</v>
      </c>
      <c r="X549"/>
    </row>
    <row r="550" spans="2:24" ht="225" x14ac:dyDescent="0.25">
      <c r="B550" s="146" t="s">
        <v>4962</v>
      </c>
      <c r="C550" s="31" t="s">
        <v>4963</v>
      </c>
      <c r="D550" s="31" t="s">
        <v>4964</v>
      </c>
      <c r="E550" s="44" t="s">
        <v>52</v>
      </c>
      <c r="F550" s="43" t="s">
        <v>34</v>
      </c>
      <c r="G550" s="84" t="s">
        <v>34</v>
      </c>
      <c r="H550" s="31"/>
      <c r="I550" s="205"/>
      <c r="J550" s="84" t="s">
        <v>105</v>
      </c>
      <c r="K550" s="31" t="s">
        <v>34</v>
      </c>
      <c r="L550" s="31"/>
      <c r="M550" s="169"/>
      <c r="N550" s="148" t="s">
        <v>3366</v>
      </c>
      <c r="O550" s="44" t="s">
        <v>52</v>
      </c>
      <c r="P550" s="43"/>
      <c r="Q550" s="205"/>
      <c r="R550" s="84" t="s">
        <v>105</v>
      </c>
      <c r="S550" s="31" t="s">
        <v>34</v>
      </c>
      <c r="T550" s="31"/>
      <c r="U550" s="169"/>
      <c r="V550" s="150" t="s">
        <v>3366</v>
      </c>
      <c r="W550" s="141" t="str" cm="1">
        <f t="array" ref="W550">IF(SUM(LEN(B550:V550))=0,"",IF(OR(OR(ISBLANK(F550),SUM(LEN(C550),LEN(D550))=0),AND(NOT(E550="Unknown"),ISBLANK(J550)),AND(NOT(O550="Unknown"),ISBLANK(R550))),"Missing Information", INDEX(Table15[Entire Service Line Classification], MATCH(SUMIFS(Table15[Unique ID],Table15[System-Owned Portion],E550,Table15[If Material Anything Other than "Lead" in Column E,Was Material Ever Previously Lead?],G550,Table15[Customer-Owned Portion],O550),Table15[Unique ID],0),0)))</f>
        <v>Non-lead</v>
      </c>
      <c r="X550"/>
    </row>
    <row r="551" spans="2:24" ht="75" x14ac:dyDescent="0.25">
      <c r="B551" s="146" t="s">
        <v>4965</v>
      </c>
      <c r="C551" s="31" t="s">
        <v>4966</v>
      </c>
      <c r="D551" s="31" t="s">
        <v>4967</v>
      </c>
      <c r="E551" s="44" t="s">
        <v>43</v>
      </c>
      <c r="F551" s="43" t="s">
        <v>34</v>
      </c>
      <c r="G551" s="84" t="s">
        <v>34</v>
      </c>
      <c r="H551" s="31"/>
      <c r="I551" s="205"/>
      <c r="J551" s="84" t="s">
        <v>106</v>
      </c>
      <c r="K551" s="31" t="s">
        <v>36</v>
      </c>
      <c r="L551" s="31" t="s">
        <v>95</v>
      </c>
      <c r="M551" s="169" t="s">
        <v>4023</v>
      </c>
      <c r="N551" s="148" t="s">
        <v>4024</v>
      </c>
      <c r="O551" s="44" t="s">
        <v>52</v>
      </c>
      <c r="P551" s="43"/>
      <c r="Q551" s="205"/>
      <c r="R551" s="84" t="s">
        <v>106</v>
      </c>
      <c r="S551" s="31" t="s">
        <v>36</v>
      </c>
      <c r="T551" s="31" t="s">
        <v>95</v>
      </c>
      <c r="U551" s="169" t="s">
        <v>4023</v>
      </c>
      <c r="V551" s="150" t="s">
        <v>4025</v>
      </c>
      <c r="W551" s="141" t="str" cm="1">
        <f t="array" ref="W551">IF(SUM(LEN(B551:V551))=0,"",IF(OR(OR(ISBLANK(F551),SUM(LEN(C551),LEN(D551))=0),AND(NOT(E551="Unknown"),ISBLANK(J551)),AND(NOT(O551="Unknown"),ISBLANK(R551))),"Missing Information", INDEX(Table15[Entire Service Line Classification], MATCH(SUMIFS(Table15[Unique ID],Table15[System-Owned Portion],E551,Table15[If Material Anything Other than "Lead" in Column E,Was Material Ever Previously Lead?],G551,Table15[Customer-Owned Portion],O551),Table15[Unique ID],0),0)))</f>
        <v>Non-lead</v>
      </c>
      <c r="X551"/>
    </row>
    <row r="552" spans="2:24" ht="225" x14ac:dyDescent="0.25">
      <c r="B552" s="146" t="s">
        <v>4968</v>
      </c>
      <c r="C552" s="31" t="s">
        <v>4969</v>
      </c>
      <c r="D552" s="31" t="s">
        <v>4970</v>
      </c>
      <c r="E552" s="44" t="s">
        <v>52</v>
      </c>
      <c r="F552" s="43" t="s">
        <v>34</v>
      </c>
      <c r="G552" s="84" t="s">
        <v>34</v>
      </c>
      <c r="H552" s="31"/>
      <c r="I552" s="205"/>
      <c r="J552" s="84" t="s">
        <v>105</v>
      </c>
      <c r="K552" s="31" t="s">
        <v>34</v>
      </c>
      <c r="L552" s="31"/>
      <c r="M552" s="169"/>
      <c r="N552" s="148" t="s">
        <v>3366</v>
      </c>
      <c r="O552" s="44" t="s">
        <v>52</v>
      </c>
      <c r="P552" s="43"/>
      <c r="Q552" s="205"/>
      <c r="R552" s="84" t="s">
        <v>105</v>
      </c>
      <c r="S552" s="31" t="s">
        <v>34</v>
      </c>
      <c r="T552" s="31"/>
      <c r="U552" s="169"/>
      <c r="V552" s="150" t="s">
        <v>3366</v>
      </c>
      <c r="W552" s="141" t="str" cm="1">
        <f t="array" ref="W552">IF(SUM(LEN(B552:V552))=0,"",IF(OR(OR(ISBLANK(F552),SUM(LEN(C552),LEN(D552))=0),AND(NOT(E552="Unknown"),ISBLANK(J552)),AND(NOT(O552="Unknown"),ISBLANK(R552))),"Missing Information", INDEX(Table15[Entire Service Line Classification], MATCH(SUMIFS(Table15[Unique ID],Table15[System-Owned Portion],E552,Table15[If Material Anything Other than "Lead" in Column E,Was Material Ever Previously Lead?],G552,Table15[Customer-Owned Portion],O552),Table15[Unique ID],0),0)))</f>
        <v>Non-lead</v>
      </c>
      <c r="X552"/>
    </row>
    <row r="553" spans="2:24" ht="75" x14ac:dyDescent="0.25">
      <c r="B553" s="146" t="s">
        <v>4971</v>
      </c>
      <c r="C553" s="31" t="s">
        <v>4972</v>
      </c>
      <c r="D553" s="31" t="s">
        <v>4973</v>
      </c>
      <c r="E553" s="44" t="s">
        <v>43</v>
      </c>
      <c r="F553" s="43" t="s">
        <v>34</v>
      </c>
      <c r="G553" s="84" t="s">
        <v>34</v>
      </c>
      <c r="H553" s="31"/>
      <c r="I553" s="205"/>
      <c r="J553" s="84" t="s">
        <v>106</v>
      </c>
      <c r="K553" s="31" t="s">
        <v>36</v>
      </c>
      <c r="L553" s="31" t="s">
        <v>95</v>
      </c>
      <c r="M553" s="169" t="s">
        <v>3601</v>
      </c>
      <c r="N553" s="148" t="s">
        <v>4760</v>
      </c>
      <c r="O553" s="44" t="s">
        <v>35</v>
      </c>
      <c r="P553" s="43"/>
      <c r="Q553" s="205"/>
      <c r="R553" s="84" t="s">
        <v>106</v>
      </c>
      <c r="S553" s="31" t="s">
        <v>36</v>
      </c>
      <c r="T553" s="31" t="s">
        <v>95</v>
      </c>
      <c r="U553" s="169" t="s">
        <v>3601</v>
      </c>
      <c r="V553" s="150" t="s">
        <v>4761</v>
      </c>
      <c r="W553" s="141" t="str" cm="1">
        <f t="array" ref="W553">IF(SUM(LEN(B553:V553))=0,"",IF(OR(OR(ISBLANK(F553),SUM(LEN(C553),LEN(D553))=0),AND(NOT(E553="Unknown"),ISBLANK(J553)),AND(NOT(O553="Unknown"),ISBLANK(R553))),"Missing Information", INDEX(Table15[Entire Service Line Classification], MATCH(SUMIFS(Table15[Unique ID],Table15[System-Owned Portion],E553,Table15[If Material Anything Other than "Lead" in Column E,Was Material Ever Previously Lead?],G553,Table15[Customer-Owned Portion],O553),Table15[Unique ID],0),0)))</f>
        <v>Non-lead</v>
      </c>
      <c r="X553"/>
    </row>
    <row r="554" spans="2:24" ht="225" x14ac:dyDescent="0.25">
      <c r="B554" s="146" t="s">
        <v>4974</v>
      </c>
      <c r="C554" s="31" t="s">
        <v>4975</v>
      </c>
      <c r="D554" s="31" t="s">
        <v>4976</v>
      </c>
      <c r="E554" s="44" t="s">
        <v>52</v>
      </c>
      <c r="F554" s="43" t="s">
        <v>34</v>
      </c>
      <c r="G554" s="84" t="s">
        <v>34</v>
      </c>
      <c r="H554" s="31"/>
      <c r="I554" s="205"/>
      <c r="J554" s="84" t="s">
        <v>105</v>
      </c>
      <c r="K554" s="31" t="s">
        <v>34</v>
      </c>
      <c r="L554" s="31"/>
      <c r="M554" s="169"/>
      <c r="N554" s="148" t="s">
        <v>3366</v>
      </c>
      <c r="O554" s="44" t="s">
        <v>52</v>
      </c>
      <c r="P554" s="43"/>
      <c r="Q554" s="205"/>
      <c r="R554" s="84" t="s">
        <v>105</v>
      </c>
      <c r="S554" s="31" t="s">
        <v>34</v>
      </c>
      <c r="T554" s="31"/>
      <c r="U554" s="169"/>
      <c r="V554" s="150" t="s">
        <v>3366</v>
      </c>
      <c r="W554" s="141" t="str" cm="1">
        <f t="array" ref="W554">IF(SUM(LEN(B554:V554))=0,"",IF(OR(OR(ISBLANK(F554),SUM(LEN(C554),LEN(D554))=0),AND(NOT(E554="Unknown"),ISBLANK(J554)),AND(NOT(O554="Unknown"),ISBLANK(R554))),"Missing Information", INDEX(Table15[Entire Service Line Classification], MATCH(SUMIFS(Table15[Unique ID],Table15[System-Owned Portion],E554,Table15[If Material Anything Other than "Lead" in Column E,Was Material Ever Previously Lead?],G554,Table15[Customer-Owned Portion],O554),Table15[Unique ID],0),0)))</f>
        <v>Non-lead</v>
      </c>
      <c r="X554"/>
    </row>
    <row r="555" spans="2:24" ht="225" x14ac:dyDescent="0.25">
      <c r="B555" s="146" t="s">
        <v>4977</v>
      </c>
      <c r="C555" s="31" t="s">
        <v>4978</v>
      </c>
      <c r="D555" s="31" t="s">
        <v>4979</v>
      </c>
      <c r="E555" s="44" t="s">
        <v>52</v>
      </c>
      <c r="F555" s="43" t="s">
        <v>34</v>
      </c>
      <c r="G555" s="84" t="s">
        <v>34</v>
      </c>
      <c r="H555" s="31"/>
      <c r="I555" s="205"/>
      <c r="J555" s="84" t="s">
        <v>3268</v>
      </c>
      <c r="K555" s="31" t="s">
        <v>34</v>
      </c>
      <c r="L555" s="31"/>
      <c r="M555" s="169"/>
      <c r="N555" s="148" t="s">
        <v>3269</v>
      </c>
      <c r="O555" s="44" t="s">
        <v>52</v>
      </c>
      <c r="P555" s="43"/>
      <c r="Q555" s="205"/>
      <c r="R555" s="84" t="s">
        <v>3268</v>
      </c>
      <c r="S555" s="31" t="s">
        <v>34</v>
      </c>
      <c r="T555" s="31"/>
      <c r="U555" s="169"/>
      <c r="V555" s="150" t="s">
        <v>3269</v>
      </c>
      <c r="W555" s="141" t="str" cm="1">
        <f t="array" ref="W555">IF(SUM(LEN(B555:V555))=0,"",IF(OR(OR(ISBLANK(F555),SUM(LEN(C555),LEN(D555))=0),AND(NOT(E555="Unknown"),ISBLANK(J555)),AND(NOT(O555="Unknown"),ISBLANK(R555))),"Missing Information", INDEX(Table15[Entire Service Line Classification], MATCH(SUMIFS(Table15[Unique ID],Table15[System-Owned Portion],E555,Table15[If Material Anything Other than "Lead" in Column E,Was Material Ever Previously Lead?],G555,Table15[Customer-Owned Portion],O555),Table15[Unique ID],0),0)))</f>
        <v>Non-lead</v>
      </c>
      <c r="X555"/>
    </row>
    <row r="556" spans="2:24" ht="225" x14ac:dyDescent="0.25">
      <c r="B556" s="146" t="s">
        <v>4980</v>
      </c>
      <c r="C556" s="31" t="s">
        <v>4981</v>
      </c>
      <c r="D556" s="31" t="s">
        <v>4982</v>
      </c>
      <c r="E556" s="44" t="s">
        <v>52</v>
      </c>
      <c r="F556" s="43" t="s">
        <v>34</v>
      </c>
      <c r="G556" s="84" t="s">
        <v>34</v>
      </c>
      <c r="H556" s="31"/>
      <c r="I556" s="205"/>
      <c r="J556" s="84" t="s">
        <v>3268</v>
      </c>
      <c r="K556" s="31" t="s">
        <v>34</v>
      </c>
      <c r="L556" s="31"/>
      <c r="M556" s="169"/>
      <c r="N556" s="148" t="s">
        <v>3269</v>
      </c>
      <c r="O556" s="44" t="s">
        <v>52</v>
      </c>
      <c r="P556" s="43"/>
      <c r="Q556" s="205"/>
      <c r="R556" s="84" t="s">
        <v>3268</v>
      </c>
      <c r="S556" s="31" t="s">
        <v>34</v>
      </c>
      <c r="T556" s="31"/>
      <c r="U556" s="169"/>
      <c r="V556" s="150" t="s">
        <v>3269</v>
      </c>
      <c r="W556" s="141" t="str" cm="1">
        <f t="array" ref="W556">IF(SUM(LEN(B556:V556))=0,"",IF(OR(OR(ISBLANK(F556),SUM(LEN(C556),LEN(D556))=0),AND(NOT(E556="Unknown"),ISBLANK(J556)),AND(NOT(O556="Unknown"),ISBLANK(R556))),"Missing Information", INDEX(Table15[Entire Service Line Classification], MATCH(SUMIFS(Table15[Unique ID],Table15[System-Owned Portion],E556,Table15[If Material Anything Other than "Lead" in Column E,Was Material Ever Previously Lead?],G556,Table15[Customer-Owned Portion],O556),Table15[Unique ID],0),0)))</f>
        <v>Non-lead</v>
      </c>
      <c r="X556"/>
    </row>
    <row r="557" spans="2:24" ht="225" x14ac:dyDescent="0.25">
      <c r="B557" s="146" t="s">
        <v>4983</v>
      </c>
      <c r="C557" s="31" t="s">
        <v>4984</v>
      </c>
      <c r="D557" s="31" t="s">
        <v>4985</v>
      </c>
      <c r="E557" s="44" t="s">
        <v>52</v>
      </c>
      <c r="F557" s="43" t="s">
        <v>34</v>
      </c>
      <c r="G557" s="84" t="s">
        <v>34</v>
      </c>
      <c r="H557" s="31"/>
      <c r="I557" s="205"/>
      <c r="J557" s="84" t="s">
        <v>3268</v>
      </c>
      <c r="K557" s="31" t="s">
        <v>34</v>
      </c>
      <c r="L557" s="31"/>
      <c r="M557" s="169"/>
      <c r="N557" s="148" t="s">
        <v>3269</v>
      </c>
      <c r="O557" s="44" t="s">
        <v>52</v>
      </c>
      <c r="P557" s="43"/>
      <c r="Q557" s="205"/>
      <c r="R557" s="84" t="s">
        <v>3268</v>
      </c>
      <c r="S557" s="31" t="s">
        <v>34</v>
      </c>
      <c r="T557" s="31"/>
      <c r="U557" s="169"/>
      <c r="V557" s="150" t="s">
        <v>3269</v>
      </c>
      <c r="W557" s="141" t="str" cm="1">
        <f t="array" ref="W557">IF(SUM(LEN(B557:V557))=0,"",IF(OR(OR(ISBLANK(F557),SUM(LEN(C557),LEN(D557))=0),AND(NOT(E557="Unknown"),ISBLANK(J557)),AND(NOT(O557="Unknown"),ISBLANK(R557))),"Missing Information", INDEX(Table15[Entire Service Line Classification], MATCH(SUMIFS(Table15[Unique ID],Table15[System-Owned Portion],E557,Table15[If Material Anything Other than "Lead" in Column E,Was Material Ever Previously Lead?],G557,Table15[Customer-Owned Portion],O557),Table15[Unique ID],0),0)))</f>
        <v>Non-lead</v>
      </c>
      <c r="X557"/>
    </row>
    <row r="558" spans="2:24" ht="225" x14ac:dyDescent="0.25">
      <c r="B558" s="146" t="s">
        <v>4986</v>
      </c>
      <c r="C558" s="31" t="s">
        <v>4987</v>
      </c>
      <c r="D558" s="31" t="s">
        <v>4988</v>
      </c>
      <c r="E558" s="44" t="s">
        <v>52</v>
      </c>
      <c r="F558" s="43" t="s">
        <v>34</v>
      </c>
      <c r="G558" s="84" t="s">
        <v>34</v>
      </c>
      <c r="H558" s="31"/>
      <c r="I558" s="205"/>
      <c r="J558" s="84" t="s">
        <v>3268</v>
      </c>
      <c r="K558" s="31" t="s">
        <v>34</v>
      </c>
      <c r="L558" s="31"/>
      <c r="M558" s="169"/>
      <c r="N558" s="148" t="s">
        <v>3269</v>
      </c>
      <c r="O558" s="44" t="s">
        <v>52</v>
      </c>
      <c r="P558" s="43"/>
      <c r="Q558" s="205"/>
      <c r="R558" s="84" t="s">
        <v>3268</v>
      </c>
      <c r="S558" s="31" t="s">
        <v>34</v>
      </c>
      <c r="T558" s="31"/>
      <c r="U558" s="169"/>
      <c r="V558" s="150" t="s">
        <v>3269</v>
      </c>
      <c r="W558" s="141" t="str" cm="1">
        <f t="array" ref="W558">IF(SUM(LEN(B558:V558))=0,"",IF(OR(OR(ISBLANK(F558),SUM(LEN(C558),LEN(D558))=0),AND(NOT(E558="Unknown"),ISBLANK(J558)),AND(NOT(O558="Unknown"),ISBLANK(R558))),"Missing Information", INDEX(Table15[Entire Service Line Classification], MATCH(SUMIFS(Table15[Unique ID],Table15[System-Owned Portion],E558,Table15[If Material Anything Other than "Lead" in Column E,Was Material Ever Previously Lead?],G558,Table15[Customer-Owned Portion],O558),Table15[Unique ID],0),0)))</f>
        <v>Non-lead</v>
      </c>
      <c r="X558"/>
    </row>
    <row r="559" spans="2:24" ht="225" x14ac:dyDescent="0.25">
      <c r="B559" s="146" t="s">
        <v>4989</v>
      </c>
      <c r="C559" s="31" t="s">
        <v>4990</v>
      </c>
      <c r="D559" s="31" t="s">
        <v>4991</v>
      </c>
      <c r="E559" s="44" t="s">
        <v>52</v>
      </c>
      <c r="F559" s="43" t="s">
        <v>34</v>
      </c>
      <c r="G559" s="84" t="s">
        <v>34</v>
      </c>
      <c r="H559" s="31"/>
      <c r="I559" s="205"/>
      <c r="J559" s="84" t="s">
        <v>3268</v>
      </c>
      <c r="K559" s="31" t="s">
        <v>34</v>
      </c>
      <c r="L559" s="31"/>
      <c r="M559" s="169"/>
      <c r="N559" s="148" t="s">
        <v>3269</v>
      </c>
      <c r="O559" s="44" t="s">
        <v>52</v>
      </c>
      <c r="P559" s="43"/>
      <c r="Q559" s="205"/>
      <c r="R559" s="84" t="s">
        <v>3268</v>
      </c>
      <c r="S559" s="31" t="s">
        <v>34</v>
      </c>
      <c r="T559" s="31"/>
      <c r="U559" s="169"/>
      <c r="V559" s="150" t="s">
        <v>3269</v>
      </c>
      <c r="W559" s="141" t="str" cm="1">
        <f t="array" ref="W559">IF(SUM(LEN(B559:V559))=0,"",IF(OR(OR(ISBLANK(F559),SUM(LEN(C559),LEN(D559))=0),AND(NOT(E559="Unknown"),ISBLANK(J559)),AND(NOT(O559="Unknown"),ISBLANK(R559))),"Missing Information", INDEX(Table15[Entire Service Line Classification], MATCH(SUMIFS(Table15[Unique ID],Table15[System-Owned Portion],E559,Table15[If Material Anything Other than "Lead" in Column E,Was Material Ever Previously Lead?],G559,Table15[Customer-Owned Portion],O559),Table15[Unique ID],0),0)))</f>
        <v>Non-lead</v>
      </c>
      <c r="X559"/>
    </row>
    <row r="560" spans="2:24" ht="225" x14ac:dyDescent="0.25">
      <c r="B560" s="146" t="s">
        <v>4992</v>
      </c>
      <c r="C560" s="31" t="s">
        <v>4993</v>
      </c>
      <c r="D560" s="31" t="s">
        <v>4994</v>
      </c>
      <c r="E560" s="44" t="s">
        <v>52</v>
      </c>
      <c r="F560" s="43" t="s">
        <v>34</v>
      </c>
      <c r="G560" s="84" t="s">
        <v>34</v>
      </c>
      <c r="H560" s="31"/>
      <c r="I560" s="205"/>
      <c r="J560" s="84" t="s">
        <v>3268</v>
      </c>
      <c r="K560" s="31" t="s">
        <v>34</v>
      </c>
      <c r="L560" s="31"/>
      <c r="M560" s="169"/>
      <c r="N560" s="148" t="s">
        <v>3269</v>
      </c>
      <c r="O560" s="44" t="s">
        <v>52</v>
      </c>
      <c r="P560" s="43"/>
      <c r="Q560" s="205"/>
      <c r="R560" s="84" t="s">
        <v>3268</v>
      </c>
      <c r="S560" s="31" t="s">
        <v>34</v>
      </c>
      <c r="T560" s="31"/>
      <c r="U560" s="169"/>
      <c r="V560" s="150" t="s">
        <v>3269</v>
      </c>
      <c r="W560" s="141" t="str" cm="1">
        <f t="array" ref="W560">IF(SUM(LEN(B560:V560))=0,"",IF(OR(OR(ISBLANK(F560),SUM(LEN(C560),LEN(D560))=0),AND(NOT(E560="Unknown"),ISBLANK(J560)),AND(NOT(O560="Unknown"),ISBLANK(R560))),"Missing Information", INDEX(Table15[Entire Service Line Classification], MATCH(SUMIFS(Table15[Unique ID],Table15[System-Owned Portion],E560,Table15[If Material Anything Other than "Lead" in Column E,Was Material Ever Previously Lead?],G560,Table15[Customer-Owned Portion],O560),Table15[Unique ID],0),0)))</f>
        <v>Non-lead</v>
      </c>
      <c r="X560"/>
    </row>
    <row r="561" spans="2:24" ht="225" x14ac:dyDescent="0.25">
      <c r="B561" s="146" t="s">
        <v>4995</v>
      </c>
      <c r="C561" s="31" t="s">
        <v>4996</v>
      </c>
      <c r="D561" s="31" t="s">
        <v>4997</v>
      </c>
      <c r="E561" s="44" t="s">
        <v>52</v>
      </c>
      <c r="F561" s="43" t="s">
        <v>34</v>
      </c>
      <c r="G561" s="84" t="s">
        <v>34</v>
      </c>
      <c r="H561" s="31"/>
      <c r="I561" s="205"/>
      <c r="J561" s="84" t="s">
        <v>3268</v>
      </c>
      <c r="K561" s="31" t="s">
        <v>34</v>
      </c>
      <c r="L561" s="31"/>
      <c r="M561" s="169"/>
      <c r="N561" s="148" t="s">
        <v>3269</v>
      </c>
      <c r="O561" s="44" t="s">
        <v>52</v>
      </c>
      <c r="P561" s="43"/>
      <c r="Q561" s="205"/>
      <c r="R561" s="84" t="s">
        <v>3268</v>
      </c>
      <c r="S561" s="31" t="s">
        <v>34</v>
      </c>
      <c r="T561" s="31"/>
      <c r="U561" s="169"/>
      <c r="V561" s="150" t="s">
        <v>3269</v>
      </c>
      <c r="W561" s="141" t="str" cm="1">
        <f t="array" ref="W561">IF(SUM(LEN(B561:V561))=0,"",IF(OR(OR(ISBLANK(F561),SUM(LEN(C561),LEN(D561))=0),AND(NOT(E561="Unknown"),ISBLANK(J561)),AND(NOT(O561="Unknown"),ISBLANK(R561))),"Missing Information", INDEX(Table15[Entire Service Line Classification], MATCH(SUMIFS(Table15[Unique ID],Table15[System-Owned Portion],E561,Table15[If Material Anything Other than "Lead" in Column E,Was Material Ever Previously Lead?],G561,Table15[Customer-Owned Portion],O561),Table15[Unique ID],0),0)))</f>
        <v>Non-lead</v>
      </c>
      <c r="X561"/>
    </row>
    <row r="562" spans="2:24" ht="60" x14ac:dyDescent="0.25">
      <c r="B562" s="146" t="s">
        <v>4998</v>
      </c>
      <c r="C562" s="31" t="s">
        <v>4999</v>
      </c>
      <c r="D562" s="31" t="s">
        <v>5000</v>
      </c>
      <c r="E562" s="44" t="s">
        <v>43</v>
      </c>
      <c r="F562" s="43" t="s">
        <v>34</v>
      </c>
      <c r="G562" s="84" t="s">
        <v>34</v>
      </c>
      <c r="H562" s="31"/>
      <c r="I562" s="205"/>
      <c r="J562" s="84" t="s">
        <v>106</v>
      </c>
      <c r="K562" s="31" t="s">
        <v>36</v>
      </c>
      <c r="L562" s="31" t="s">
        <v>95</v>
      </c>
      <c r="M562" s="169" t="s">
        <v>3282</v>
      </c>
      <c r="N562" s="148" t="s">
        <v>3283</v>
      </c>
      <c r="O562" s="44" t="s">
        <v>43</v>
      </c>
      <c r="P562" s="43"/>
      <c r="Q562" s="205"/>
      <c r="R562" s="84" t="s">
        <v>106</v>
      </c>
      <c r="S562" s="31" t="s">
        <v>36</v>
      </c>
      <c r="T562" s="31" t="s">
        <v>95</v>
      </c>
      <c r="U562" s="169" t="s">
        <v>3282</v>
      </c>
      <c r="V562" s="150" t="s">
        <v>3283</v>
      </c>
      <c r="W562" s="141" t="str" cm="1">
        <f t="array" ref="W562">IF(SUM(LEN(B562:V562))=0,"",IF(OR(OR(ISBLANK(F562),SUM(LEN(C562),LEN(D562))=0),AND(NOT(E562="Unknown"),ISBLANK(J562)),AND(NOT(O562="Unknown"),ISBLANK(R562))),"Missing Information", INDEX(Table15[Entire Service Line Classification], MATCH(SUMIFS(Table15[Unique ID],Table15[System-Owned Portion],E562,Table15[If Material Anything Other than "Lead" in Column E,Was Material Ever Previously Lead?],G562,Table15[Customer-Owned Portion],O562),Table15[Unique ID],0),0)))</f>
        <v>Non-lead</v>
      </c>
      <c r="X562"/>
    </row>
    <row r="563" spans="2:24" ht="225" x14ac:dyDescent="0.25">
      <c r="B563" s="146" t="s">
        <v>5001</v>
      </c>
      <c r="C563" s="31" t="s">
        <v>5002</v>
      </c>
      <c r="D563" s="31" t="s">
        <v>5003</v>
      </c>
      <c r="E563" s="44" t="s">
        <v>52</v>
      </c>
      <c r="F563" s="43" t="s">
        <v>34</v>
      </c>
      <c r="G563" s="84" t="s">
        <v>34</v>
      </c>
      <c r="H563" s="31"/>
      <c r="I563" s="205"/>
      <c r="J563" s="84" t="s">
        <v>105</v>
      </c>
      <c r="K563" s="31" t="s">
        <v>34</v>
      </c>
      <c r="L563" s="31"/>
      <c r="M563" s="169"/>
      <c r="N563" s="148" t="s">
        <v>3366</v>
      </c>
      <c r="O563" s="44" t="s">
        <v>52</v>
      </c>
      <c r="P563" s="43"/>
      <c r="Q563" s="205"/>
      <c r="R563" s="84" t="s">
        <v>105</v>
      </c>
      <c r="S563" s="31" t="s">
        <v>34</v>
      </c>
      <c r="T563" s="31"/>
      <c r="U563" s="169"/>
      <c r="V563" s="150" t="s">
        <v>3366</v>
      </c>
      <c r="W563" s="141" t="str" cm="1">
        <f t="array" ref="W563">IF(SUM(LEN(B563:V563))=0,"",IF(OR(OR(ISBLANK(F563),SUM(LEN(C563),LEN(D563))=0),AND(NOT(E563="Unknown"),ISBLANK(J563)),AND(NOT(O563="Unknown"),ISBLANK(R563))),"Missing Information", INDEX(Table15[Entire Service Line Classification], MATCH(SUMIFS(Table15[Unique ID],Table15[System-Owned Portion],E563,Table15[If Material Anything Other than "Lead" in Column E,Was Material Ever Previously Lead?],G563,Table15[Customer-Owned Portion],O563),Table15[Unique ID],0),0)))</f>
        <v>Non-lead</v>
      </c>
      <c r="X563"/>
    </row>
    <row r="564" spans="2:24" ht="225" x14ac:dyDescent="0.25">
      <c r="B564" s="146" t="s">
        <v>5004</v>
      </c>
      <c r="C564" s="31" t="s">
        <v>5005</v>
      </c>
      <c r="D564" s="31" t="s">
        <v>5006</v>
      </c>
      <c r="E564" s="44" t="s">
        <v>52</v>
      </c>
      <c r="F564" s="43" t="s">
        <v>34</v>
      </c>
      <c r="G564" s="84" t="s">
        <v>34</v>
      </c>
      <c r="H564" s="31"/>
      <c r="I564" s="205"/>
      <c r="J564" s="84" t="s">
        <v>105</v>
      </c>
      <c r="K564" s="31" t="s">
        <v>34</v>
      </c>
      <c r="L564" s="31"/>
      <c r="M564" s="169"/>
      <c r="N564" s="148" t="s">
        <v>3366</v>
      </c>
      <c r="O564" s="44" t="s">
        <v>52</v>
      </c>
      <c r="P564" s="43"/>
      <c r="Q564" s="205"/>
      <c r="R564" s="84" t="s">
        <v>105</v>
      </c>
      <c r="S564" s="31" t="s">
        <v>34</v>
      </c>
      <c r="T564" s="31"/>
      <c r="U564" s="169"/>
      <c r="V564" s="150" t="s">
        <v>3366</v>
      </c>
      <c r="W564" s="141" t="str" cm="1">
        <f t="array" ref="W564">IF(SUM(LEN(B564:V564))=0,"",IF(OR(OR(ISBLANK(F564),SUM(LEN(C564),LEN(D564))=0),AND(NOT(E564="Unknown"),ISBLANK(J564)),AND(NOT(O564="Unknown"),ISBLANK(R564))),"Missing Information", INDEX(Table15[Entire Service Line Classification], MATCH(SUMIFS(Table15[Unique ID],Table15[System-Owned Portion],E564,Table15[If Material Anything Other than "Lead" in Column E,Was Material Ever Previously Lead?],G564,Table15[Customer-Owned Portion],O564),Table15[Unique ID],0),0)))</f>
        <v>Non-lead</v>
      </c>
      <c r="X564"/>
    </row>
    <row r="565" spans="2:24" ht="225" x14ac:dyDescent="0.25">
      <c r="B565" s="146" t="s">
        <v>5007</v>
      </c>
      <c r="C565" s="31" t="s">
        <v>5008</v>
      </c>
      <c r="D565" s="31" t="s">
        <v>5009</v>
      </c>
      <c r="E565" s="44" t="s">
        <v>52</v>
      </c>
      <c r="F565" s="43" t="s">
        <v>34</v>
      </c>
      <c r="G565" s="84" t="s">
        <v>34</v>
      </c>
      <c r="H565" s="31"/>
      <c r="I565" s="205"/>
      <c r="J565" s="84" t="s">
        <v>105</v>
      </c>
      <c r="K565" s="31" t="s">
        <v>34</v>
      </c>
      <c r="L565" s="31"/>
      <c r="M565" s="169"/>
      <c r="N565" s="148" t="s">
        <v>3366</v>
      </c>
      <c r="O565" s="44" t="s">
        <v>52</v>
      </c>
      <c r="P565" s="43"/>
      <c r="Q565" s="205"/>
      <c r="R565" s="84" t="s">
        <v>105</v>
      </c>
      <c r="S565" s="31" t="s">
        <v>34</v>
      </c>
      <c r="T565" s="31"/>
      <c r="U565" s="169"/>
      <c r="V565" s="150" t="s">
        <v>3366</v>
      </c>
      <c r="W565" s="141" t="str" cm="1">
        <f t="array" ref="W565">IF(SUM(LEN(B565:V565))=0,"",IF(OR(OR(ISBLANK(F565),SUM(LEN(C565),LEN(D565))=0),AND(NOT(E565="Unknown"),ISBLANK(J565)),AND(NOT(O565="Unknown"),ISBLANK(R565))),"Missing Information", INDEX(Table15[Entire Service Line Classification], MATCH(SUMIFS(Table15[Unique ID],Table15[System-Owned Portion],E565,Table15[If Material Anything Other than "Lead" in Column E,Was Material Ever Previously Lead?],G565,Table15[Customer-Owned Portion],O565),Table15[Unique ID],0),0)))</f>
        <v>Non-lead</v>
      </c>
      <c r="X565"/>
    </row>
    <row r="566" spans="2:24" ht="225" x14ac:dyDescent="0.25">
      <c r="B566" s="146" t="s">
        <v>5010</v>
      </c>
      <c r="C566" s="31" t="s">
        <v>5011</v>
      </c>
      <c r="D566" s="31" t="s">
        <v>5012</v>
      </c>
      <c r="E566" s="44" t="s">
        <v>52</v>
      </c>
      <c r="F566" s="43" t="s">
        <v>34</v>
      </c>
      <c r="G566" s="84" t="s">
        <v>34</v>
      </c>
      <c r="H566" s="31"/>
      <c r="I566" s="205"/>
      <c r="J566" s="84" t="s">
        <v>105</v>
      </c>
      <c r="K566" s="31" t="s">
        <v>34</v>
      </c>
      <c r="L566" s="31"/>
      <c r="M566" s="169"/>
      <c r="N566" s="148" t="s">
        <v>3366</v>
      </c>
      <c r="O566" s="44" t="s">
        <v>52</v>
      </c>
      <c r="P566" s="43"/>
      <c r="Q566" s="205"/>
      <c r="R566" s="84" t="s">
        <v>105</v>
      </c>
      <c r="S566" s="31" t="s">
        <v>34</v>
      </c>
      <c r="T566" s="31"/>
      <c r="U566" s="169"/>
      <c r="V566" s="150" t="s">
        <v>3366</v>
      </c>
      <c r="W566" s="141" t="str" cm="1">
        <f t="array" ref="W566">IF(SUM(LEN(B566:V566))=0,"",IF(OR(OR(ISBLANK(F566),SUM(LEN(C566),LEN(D566))=0),AND(NOT(E566="Unknown"),ISBLANK(J566)),AND(NOT(O566="Unknown"),ISBLANK(R566))),"Missing Information", INDEX(Table15[Entire Service Line Classification], MATCH(SUMIFS(Table15[Unique ID],Table15[System-Owned Portion],E566,Table15[If Material Anything Other than "Lead" in Column E,Was Material Ever Previously Lead?],G566,Table15[Customer-Owned Portion],O566),Table15[Unique ID],0),0)))</f>
        <v>Non-lead</v>
      </c>
      <c r="X566"/>
    </row>
    <row r="567" spans="2:24" ht="225" x14ac:dyDescent="0.25">
      <c r="B567" s="146" t="s">
        <v>5013</v>
      </c>
      <c r="C567" s="31" t="s">
        <v>5014</v>
      </c>
      <c r="D567" s="31" t="s">
        <v>5015</v>
      </c>
      <c r="E567" s="44" t="s">
        <v>52</v>
      </c>
      <c r="F567" s="43" t="s">
        <v>34</v>
      </c>
      <c r="G567" s="84" t="s">
        <v>34</v>
      </c>
      <c r="H567" s="31"/>
      <c r="I567" s="205"/>
      <c r="J567" s="84" t="s">
        <v>105</v>
      </c>
      <c r="K567" s="31" t="s">
        <v>34</v>
      </c>
      <c r="L567" s="31"/>
      <c r="M567" s="169"/>
      <c r="N567" s="148" t="s">
        <v>3366</v>
      </c>
      <c r="O567" s="44" t="s">
        <v>52</v>
      </c>
      <c r="P567" s="43"/>
      <c r="Q567" s="205"/>
      <c r="R567" s="84" t="s">
        <v>105</v>
      </c>
      <c r="S567" s="31" t="s">
        <v>34</v>
      </c>
      <c r="T567" s="31"/>
      <c r="U567" s="169"/>
      <c r="V567" s="150" t="s">
        <v>3366</v>
      </c>
      <c r="W567" s="141" t="str" cm="1">
        <f t="array" ref="W567">IF(SUM(LEN(B567:V567))=0,"",IF(OR(OR(ISBLANK(F567),SUM(LEN(C567),LEN(D567))=0),AND(NOT(E567="Unknown"),ISBLANK(J567)),AND(NOT(O567="Unknown"),ISBLANK(R567))),"Missing Information", INDEX(Table15[Entire Service Line Classification], MATCH(SUMIFS(Table15[Unique ID],Table15[System-Owned Portion],E567,Table15[If Material Anything Other than "Lead" in Column E,Was Material Ever Previously Lead?],G567,Table15[Customer-Owned Portion],O567),Table15[Unique ID],0),0)))</f>
        <v>Non-lead</v>
      </c>
      <c r="X567"/>
    </row>
    <row r="568" spans="2:24" ht="225" x14ac:dyDescent="0.25">
      <c r="B568" s="146" t="s">
        <v>5016</v>
      </c>
      <c r="C568" s="31" t="s">
        <v>5017</v>
      </c>
      <c r="D568" s="31" t="s">
        <v>5018</v>
      </c>
      <c r="E568" s="44" t="s">
        <v>52</v>
      </c>
      <c r="F568" s="43" t="s">
        <v>34</v>
      </c>
      <c r="G568" s="84" t="s">
        <v>34</v>
      </c>
      <c r="H568" s="31"/>
      <c r="I568" s="205"/>
      <c r="J568" s="84" t="s">
        <v>3268</v>
      </c>
      <c r="K568" s="31" t="s">
        <v>34</v>
      </c>
      <c r="L568" s="31"/>
      <c r="M568" s="169"/>
      <c r="N568" s="148" t="s">
        <v>3269</v>
      </c>
      <c r="O568" s="44" t="s">
        <v>52</v>
      </c>
      <c r="P568" s="43"/>
      <c r="Q568" s="205"/>
      <c r="R568" s="84" t="s">
        <v>3268</v>
      </c>
      <c r="S568" s="31" t="s">
        <v>34</v>
      </c>
      <c r="T568" s="31"/>
      <c r="U568" s="169"/>
      <c r="V568" s="150" t="s">
        <v>3269</v>
      </c>
      <c r="W568" s="141" t="str" cm="1">
        <f t="array" ref="W568">IF(SUM(LEN(B568:V568))=0,"",IF(OR(OR(ISBLANK(F568),SUM(LEN(C568),LEN(D568))=0),AND(NOT(E568="Unknown"),ISBLANK(J568)),AND(NOT(O568="Unknown"),ISBLANK(R568))),"Missing Information", INDEX(Table15[Entire Service Line Classification], MATCH(SUMIFS(Table15[Unique ID],Table15[System-Owned Portion],E568,Table15[If Material Anything Other than "Lead" in Column E,Was Material Ever Previously Lead?],G568,Table15[Customer-Owned Portion],O568),Table15[Unique ID],0),0)))</f>
        <v>Non-lead</v>
      </c>
      <c r="X568"/>
    </row>
    <row r="569" spans="2:24" ht="75" x14ac:dyDescent="0.25">
      <c r="B569" s="146" t="s">
        <v>5019</v>
      </c>
      <c r="C569" s="31" t="s">
        <v>5020</v>
      </c>
      <c r="D569" s="31" t="s">
        <v>5021</v>
      </c>
      <c r="E569" s="44" t="s">
        <v>43</v>
      </c>
      <c r="F569" s="43" t="s">
        <v>34</v>
      </c>
      <c r="G569" s="84" t="s">
        <v>34</v>
      </c>
      <c r="H569" s="31"/>
      <c r="I569" s="205"/>
      <c r="J569" s="84" t="s">
        <v>106</v>
      </c>
      <c r="K569" s="31" t="s">
        <v>36</v>
      </c>
      <c r="L569" s="31" t="s">
        <v>95</v>
      </c>
      <c r="M569" s="169" t="s">
        <v>3258</v>
      </c>
      <c r="N569" s="148" t="s">
        <v>5022</v>
      </c>
      <c r="O569" s="44" t="s">
        <v>35</v>
      </c>
      <c r="P569" s="43"/>
      <c r="Q569" s="205"/>
      <c r="R569" s="84" t="s">
        <v>106</v>
      </c>
      <c r="S569" s="31" t="s">
        <v>36</v>
      </c>
      <c r="T569" s="31" t="s">
        <v>95</v>
      </c>
      <c r="U569" s="169" t="s">
        <v>3258</v>
      </c>
      <c r="V569" s="150" t="s">
        <v>5023</v>
      </c>
      <c r="W569" s="141" t="str" cm="1">
        <f t="array" ref="W569">IF(SUM(LEN(B569:V569))=0,"",IF(OR(OR(ISBLANK(F569),SUM(LEN(C569),LEN(D569))=0),AND(NOT(E569="Unknown"),ISBLANK(J569)),AND(NOT(O569="Unknown"),ISBLANK(R569))),"Missing Information", INDEX(Table15[Entire Service Line Classification], MATCH(SUMIFS(Table15[Unique ID],Table15[System-Owned Portion],E569,Table15[If Material Anything Other than "Lead" in Column E,Was Material Ever Previously Lead?],G569,Table15[Customer-Owned Portion],O569),Table15[Unique ID],0),0)))</f>
        <v>Non-lead</v>
      </c>
      <c r="X569"/>
    </row>
    <row r="570" spans="2:24" ht="195" x14ac:dyDescent="0.25">
      <c r="B570" s="146" t="s">
        <v>5024</v>
      </c>
      <c r="C570" s="31" t="s">
        <v>5025</v>
      </c>
      <c r="D570" s="31" t="s">
        <v>5026</v>
      </c>
      <c r="E570" s="44" t="s">
        <v>52</v>
      </c>
      <c r="F570" s="43" t="s">
        <v>34</v>
      </c>
      <c r="G570" s="84" t="s">
        <v>34</v>
      </c>
      <c r="H570" s="31"/>
      <c r="I570" s="205"/>
      <c r="J570" s="84" t="s">
        <v>105</v>
      </c>
      <c r="K570" s="31" t="s">
        <v>34</v>
      </c>
      <c r="L570" s="31"/>
      <c r="M570" s="169"/>
      <c r="N570" s="148" t="s">
        <v>3325</v>
      </c>
      <c r="O570" s="44" t="s">
        <v>52</v>
      </c>
      <c r="P570" s="43"/>
      <c r="Q570" s="205"/>
      <c r="R570" s="84" t="s">
        <v>105</v>
      </c>
      <c r="S570" s="31" t="s">
        <v>34</v>
      </c>
      <c r="T570" s="31"/>
      <c r="U570" s="169"/>
      <c r="V570" s="150" t="s">
        <v>3325</v>
      </c>
      <c r="W570" s="141" t="str" cm="1">
        <f t="array" ref="W570">IF(SUM(LEN(B570:V570))=0,"",IF(OR(OR(ISBLANK(F570),SUM(LEN(C570),LEN(D570))=0),AND(NOT(E570="Unknown"),ISBLANK(J570)),AND(NOT(O570="Unknown"),ISBLANK(R570))),"Missing Information", INDEX(Table15[Entire Service Line Classification], MATCH(SUMIFS(Table15[Unique ID],Table15[System-Owned Portion],E570,Table15[If Material Anything Other than "Lead" in Column E,Was Material Ever Previously Lead?],G570,Table15[Customer-Owned Portion],O570),Table15[Unique ID],0),0)))</f>
        <v>Non-lead</v>
      </c>
      <c r="X570"/>
    </row>
    <row r="571" spans="2:24" ht="60" x14ac:dyDescent="0.25">
      <c r="B571" s="146" t="s">
        <v>5027</v>
      </c>
      <c r="C571" s="31" t="s">
        <v>5028</v>
      </c>
      <c r="D571" s="31" t="s">
        <v>5029</v>
      </c>
      <c r="E571" s="44" t="s">
        <v>43</v>
      </c>
      <c r="F571" s="43" t="s">
        <v>34</v>
      </c>
      <c r="G571" s="84" t="s">
        <v>34</v>
      </c>
      <c r="H571" s="31"/>
      <c r="I571" s="205"/>
      <c r="J571" s="84" t="s">
        <v>106</v>
      </c>
      <c r="K571" s="31" t="s">
        <v>36</v>
      </c>
      <c r="L571" s="31" t="s">
        <v>95</v>
      </c>
      <c r="M571" s="169" t="s">
        <v>3481</v>
      </c>
      <c r="N571" s="148" t="s">
        <v>4273</v>
      </c>
      <c r="O571" s="44" t="s">
        <v>35</v>
      </c>
      <c r="P571" s="43"/>
      <c r="Q571" s="205"/>
      <c r="R571" s="84" t="s">
        <v>106</v>
      </c>
      <c r="S571" s="31" t="s">
        <v>36</v>
      </c>
      <c r="T571" s="31" t="s">
        <v>95</v>
      </c>
      <c r="U571" s="169" t="s">
        <v>3481</v>
      </c>
      <c r="V571" s="150" t="s">
        <v>4288</v>
      </c>
      <c r="W571" s="141" t="str" cm="1">
        <f t="array" ref="W571">IF(SUM(LEN(B571:V571))=0,"",IF(OR(OR(ISBLANK(F571),SUM(LEN(C571),LEN(D571))=0),AND(NOT(E571="Unknown"),ISBLANK(J571)),AND(NOT(O571="Unknown"),ISBLANK(R571))),"Missing Information", INDEX(Table15[Entire Service Line Classification], MATCH(SUMIFS(Table15[Unique ID],Table15[System-Owned Portion],E571,Table15[If Material Anything Other than "Lead" in Column E,Was Material Ever Previously Lead?],G571,Table15[Customer-Owned Portion],O571),Table15[Unique ID],0),0)))</f>
        <v>Non-lead</v>
      </c>
      <c r="X571"/>
    </row>
    <row r="572" spans="2:24" ht="75" x14ac:dyDescent="0.25">
      <c r="B572" s="146" t="s">
        <v>5030</v>
      </c>
      <c r="C572" s="31" t="s">
        <v>5031</v>
      </c>
      <c r="D572" s="31" t="s">
        <v>5032</v>
      </c>
      <c r="E572" s="44" t="s">
        <v>43</v>
      </c>
      <c r="F572" s="43" t="s">
        <v>34</v>
      </c>
      <c r="G572" s="84" t="s">
        <v>34</v>
      </c>
      <c r="H572" s="31"/>
      <c r="I572" s="205"/>
      <c r="J572" s="84" t="s">
        <v>106</v>
      </c>
      <c r="K572" s="31" t="s">
        <v>36</v>
      </c>
      <c r="L572" s="31" t="s">
        <v>95</v>
      </c>
      <c r="M572" s="169" t="s">
        <v>4512</v>
      </c>
      <c r="N572" s="148" t="s">
        <v>5033</v>
      </c>
      <c r="O572" s="44" t="s">
        <v>35</v>
      </c>
      <c r="P572" s="43"/>
      <c r="Q572" s="205"/>
      <c r="R572" s="84" t="s">
        <v>106</v>
      </c>
      <c r="S572" s="31" t="s">
        <v>36</v>
      </c>
      <c r="T572" s="31" t="s">
        <v>95</v>
      </c>
      <c r="U572" s="169" t="s">
        <v>4512</v>
      </c>
      <c r="V572" s="150" t="s">
        <v>5034</v>
      </c>
      <c r="W572" s="141" t="str" cm="1">
        <f t="array" ref="W572">IF(SUM(LEN(B572:V572))=0,"",IF(OR(OR(ISBLANK(F572),SUM(LEN(C572),LEN(D572))=0),AND(NOT(E572="Unknown"),ISBLANK(J572)),AND(NOT(O572="Unknown"),ISBLANK(R572))),"Missing Information", INDEX(Table15[Entire Service Line Classification], MATCH(SUMIFS(Table15[Unique ID],Table15[System-Owned Portion],E572,Table15[If Material Anything Other than "Lead" in Column E,Was Material Ever Previously Lead?],G572,Table15[Customer-Owned Portion],O572),Table15[Unique ID],0),0)))</f>
        <v>Non-lead</v>
      </c>
      <c r="X572"/>
    </row>
    <row r="573" spans="2:24" ht="225" x14ac:dyDescent="0.25">
      <c r="B573" s="146" t="s">
        <v>5035</v>
      </c>
      <c r="C573" s="31" t="s">
        <v>5036</v>
      </c>
      <c r="D573" s="31" t="s">
        <v>5037</v>
      </c>
      <c r="E573" s="44" t="s">
        <v>52</v>
      </c>
      <c r="F573" s="43" t="s">
        <v>34</v>
      </c>
      <c r="G573" s="84" t="s">
        <v>34</v>
      </c>
      <c r="H573" s="31"/>
      <c r="I573" s="205"/>
      <c r="J573" s="84" t="s">
        <v>3268</v>
      </c>
      <c r="K573" s="31" t="s">
        <v>34</v>
      </c>
      <c r="L573" s="31"/>
      <c r="M573" s="169"/>
      <c r="N573" s="148" t="s">
        <v>3269</v>
      </c>
      <c r="O573" s="44" t="s">
        <v>52</v>
      </c>
      <c r="P573" s="43"/>
      <c r="Q573" s="205"/>
      <c r="R573" s="84" t="s">
        <v>3268</v>
      </c>
      <c r="S573" s="31" t="s">
        <v>34</v>
      </c>
      <c r="T573" s="31"/>
      <c r="U573" s="169"/>
      <c r="V573" s="150" t="s">
        <v>3269</v>
      </c>
      <c r="W573" s="141" t="str" cm="1">
        <f t="array" ref="W573">IF(SUM(LEN(B573:V573))=0,"",IF(OR(OR(ISBLANK(F573),SUM(LEN(C573),LEN(D573))=0),AND(NOT(E573="Unknown"),ISBLANK(J573)),AND(NOT(O573="Unknown"),ISBLANK(R573))),"Missing Information", INDEX(Table15[Entire Service Line Classification], MATCH(SUMIFS(Table15[Unique ID],Table15[System-Owned Portion],E573,Table15[If Material Anything Other than "Lead" in Column E,Was Material Ever Previously Lead?],G573,Table15[Customer-Owned Portion],O573),Table15[Unique ID],0),0)))</f>
        <v>Non-lead</v>
      </c>
      <c r="X573"/>
    </row>
    <row r="574" spans="2:24" ht="75" x14ac:dyDescent="0.25">
      <c r="B574" s="146" t="s">
        <v>5038</v>
      </c>
      <c r="C574" s="31" t="s">
        <v>5039</v>
      </c>
      <c r="D574" s="31" t="s">
        <v>5040</v>
      </c>
      <c r="E574" s="44" t="s">
        <v>43</v>
      </c>
      <c r="F574" s="43" t="s">
        <v>34</v>
      </c>
      <c r="G574" s="84" t="s">
        <v>34</v>
      </c>
      <c r="H574" s="31"/>
      <c r="I574" s="205"/>
      <c r="J574" s="84" t="s">
        <v>106</v>
      </c>
      <c r="K574" s="31" t="s">
        <v>36</v>
      </c>
      <c r="L574" s="31" t="s">
        <v>95</v>
      </c>
      <c r="M574" s="169" t="s">
        <v>4512</v>
      </c>
      <c r="N574" s="148" t="s">
        <v>4513</v>
      </c>
      <c r="O574" s="44" t="s">
        <v>35</v>
      </c>
      <c r="P574" s="43"/>
      <c r="Q574" s="205"/>
      <c r="R574" s="84" t="s">
        <v>106</v>
      </c>
      <c r="S574" s="31" t="s">
        <v>36</v>
      </c>
      <c r="T574" s="31" t="s">
        <v>95</v>
      </c>
      <c r="U574" s="169" t="s">
        <v>4512</v>
      </c>
      <c r="V574" s="150" t="s">
        <v>4514</v>
      </c>
      <c r="W574" s="141" t="str" cm="1">
        <f t="array" ref="W574">IF(SUM(LEN(B574:V574))=0,"",IF(OR(OR(ISBLANK(F574),SUM(LEN(C574),LEN(D574))=0),AND(NOT(E574="Unknown"),ISBLANK(J574)),AND(NOT(O574="Unknown"),ISBLANK(R574))),"Missing Information", INDEX(Table15[Entire Service Line Classification], MATCH(SUMIFS(Table15[Unique ID],Table15[System-Owned Portion],E574,Table15[If Material Anything Other than "Lead" in Column E,Was Material Ever Previously Lead?],G574,Table15[Customer-Owned Portion],O574),Table15[Unique ID],0),0)))</f>
        <v>Non-lead</v>
      </c>
      <c r="X574"/>
    </row>
    <row r="575" spans="2:24" ht="75" x14ac:dyDescent="0.25">
      <c r="B575" s="146" t="s">
        <v>5041</v>
      </c>
      <c r="C575" s="31" t="s">
        <v>5042</v>
      </c>
      <c r="D575" s="31" t="s">
        <v>5043</v>
      </c>
      <c r="E575" s="44" t="s">
        <v>43</v>
      </c>
      <c r="F575" s="43" t="s">
        <v>34</v>
      </c>
      <c r="G575" s="84" t="s">
        <v>34</v>
      </c>
      <c r="H575" s="31"/>
      <c r="I575" s="205"/>
      <c r="J575" s="84" t="s">
        <v>106</v>
      </c>
      <c r="K575" s="31" t="s">
        <v>36</v>
      </c>
      <c r="L575" s="31" t="s">
        <v>95</v>
      </c>
      <c r="M575" s="169" t="s">
        <v>4512</v>
      </c>
      <c r="N575" s="148" t="s">
        <v>4513</v>
      </c>
      <c r="O575" s="44" t="s">
        <v>43</v>
      </c>
      <c r="P575" s="43"/>
      <c r="Q575" s="205"/>
      <c r="R575" s="84" t="s">
        <v>106</v>
      </c>
      <c r="S575" s="31" t="s">
        <v>36</v>
      </c>
      <c r="T575" s="31" t="s">
        <v>95</v>
      </c>
      <c r="U575" s="169" t="s">
        <v>4512</v>
      </c>
      <c r="V575" s="150" t="s">
        <v>4513</v>
      </c>
      <c r="W575" s="141" t="str" cm="1">
        <f t="array" ref="W575">IF(SUM(LEN(B575:V575))=0,"",IF(OR(OR(ISBLANK(F575),SUM(LEN(C575),LEN(D575))=0),AND(NOT(E575="Unknown"),ISBLANK(J575)),AND(NOT(O575="Unknown"),ISBLANK(R575))),"Missing Information", INDEX(Table15[Entire Service Line Classification], MATCH(SUMIFS(Table15[Unique ID],Table15[System-Owned Portion],E575,Table15[If Material Anything Other than "Lead" in Column E,Was Material Ever Previously Lead?],G575,Table15[Customer-Owned Portion],O575),Table15[Unique ID],0),0)))</f>
        <v>Non-lead</v>
      </c>
      <c r="X575"/>
    </row>
    <row r="576" spans="2:24" ht="75" x14ac:dyDescent="0.25">
      <c r="B576" s="146" t="s">
        <v>5044</v>
      </c>
      <c r="C576" s="31" t="s">
        <v>5045</v>
      </c>
      <c r="D576" s="31" t="s">
        <v>5046</v>
      </c>
      <c r="E576" s="44" t="s">
        <v>43</v>
      </c>
      <c r="F576" s="43" t="s">
        <v>34</v>
      </c>
      <c r="G576" s="84" t="s">
        <v>34</v>
      </c>
      <c r="H576" s="31"/>
      <c r="I576" s="205"/>
      <c r="J576" s="84" t="s">
        <v>106</v>
      </c>
      <c r="K576" s="31" t="s">
        <v>36</v>
      </c>
      <c r="L576" s="31" t="s">
        <v>95</v>
      </c>
      <c r="M576" s="169" t="s">
        <v>4017</v>
      </c>
      <c r="N576" s="148" t="s">
        <v>4018</v>
      </c>
      <c r="O576" s="44" t="s">
        <v>43</v>
      </c>
      <c r="P576" s="43"/>
      <c r="Q576" s="205"/>
      <c r="R576" s="84" t="s">
        <v>106</v>
      </c>
      <c r="S576" s="31" t="s">
        <v>36</v>
      </c>
      <c r="T576" s="31" t="s">
        <v>95</v>
      </c>
      <c r="U576" s="169" t="s">
        <v>4017</v>
      </c>
      <c r="V576" s="150" t="s">
        <v>4018</v>
      </c>
      <c r="W576" s="141" t="str" cm="1">
        <f t="array" ref="W576">IF(SUM(LEN(B576:V576))=0,"",IF(OR(OR(ISBLANK(F576),SUM(LEN(C576),LEN(D576))=0),AND(NOT(E576="Unknown"),ISBLANK(J576)),AND(NOT(O576="Unknown"),ISBLANK(R576))),"Missing Information", INDEX(Table15[Entire Service Line Classification], MATCH(SUMIFS(Table15[Unique ID],Table15[System-Owned Portion],E576,Table15[If Material Anything Other than "Lead" in Column E,Was Material Ever Previously Lead?],G576,Table15[Customer-Owned Portion],O576),Table15[Unique ID],0),0)))</f>
        <v>Non-lead</v>
      </c>
      <c r="X576"/>
    </row>
    <row r="577" spans="2:24" ht="225" x14ac:dyDescent="0.25">
      <c r="B577" s="146" t="s">
        <v>5047</v>
      </c>
      <c r="C577" s="31" t="s">
        <v>5048</v>
      </c>
      <c r="D577" s="31" t="s">
        <v>5049</v>
      </c>
      <c r="E577" s="44" t="s">
        <v>52</v>
      </c>
      <c r="F577" s="43" t="s">
        <v>34</v>
      </c>
      <c r="G577" s="84" t="s">
        <v>34</v>
      </c>
      <c r="H577" s="31"/>
      <c r="I577" s="205"/>
      <c r="J577" s="84" t="s">
        <v>3268</v>
      </c>
      <c r="K577" s="31" t="s">
        <v>34</v>
      </c>
      <c r="L577" s="31"/>
      <c r="M577" s="169"/>
      <c r="N577" s="148" t="s">
        <v>3269</v>
      </c>
      <c r="O577" s="44" t="s">
        <v>52</v>
      </c>
      <c r="P577" s="43"/>
      <c r="Q577" s="205"/>
      <c r="R577" s="84" t="s">
        <v>3268</v>
      </c>
      <c r="S577" s="31" t="s">
        <v>34</v>
      </c>
      <c r="T577" s="31"/>
      <c r="U577" s="169"/>
      <c r="V577" s="150" t="s">
        <v>3269</v>
      </c>
      <c r="W577" s="141" t="str" cm="1">
        <f t="array" ref="W577">IF(SUM(LEN(B577:V577))=0,"",IF(OR(OR(ISBLANK(F577),SUM(LEN(C577),LEN(D577))=0),AND(NOT(E577="Unknown"),ISBLANK(J577)),AND(NOT(O577="Unknown"),ISBLANK(R577))),"Missing Information", INDEX(Table15[Entire Service Line Classification], MATCH(SUMIFS(Table15[Unique ID],Table15[System-Owned Portion],E577,Table15[If Material Anything Other than "Lead" in Column E,Was Material Ever Previously Lead?],G577,Table15[Customer-Owned Portion],O577),Table15[Unique ID],0),0)))</f>
        <v>Non-lead</v>
      </c>
      <c r="X577"/>
    </row>
    <row r="578" spans="2:24" ht="225" x14ac:dyDescent="0.25">
      <c r="B578" s="146" t="s">
        <v>5050</v>
      </c>
      <c r="C578" s="31" t="s">
        <v>5051</v>
      </c>
      <c r="D578" s="31" t="s">
        <v>5052</v>
      </c>
      <c r="E578" s="44" t="s">
        <v>52</v>
      </c>
      <c r="F578" s="43" t="s">
        <v>34</v>
      </c>
      <c r="G578" s="84" t="s">
        <v>34</v>
      </c>
      <c r="H578" s="31"/>
      <c r="I578" s="205"/>
      <c r="J578" s="84" t="s">
        <v>105</v>
      </c>
      <c r="K578" s="31" t="s">
        <v>34</v>
      </c>
      <c r="L578" s="31"/>
      <c r="M578" s="169"/>
      <c r="N578" s="148" t="s">
        <v>3366</v>
      </c>
      <c r="O578" s="44" t="s">
        <v>52</v>
      </c>
      <c r="P578" s="43"/>
      <c r="Q578" s="205"/>
      <c r="R578" s="84" t="s">
        <v>105</v>
      </c>
      <c r="S578" s="31" t="s">
        <v>34</v>
      </c>
      <c r="T578" s="31"/>
      <c r="U578" s="169"/>
      <c r="V578" s="150" t="s">
        <v>3366</v>
      </c>
      <c r="W578" s="141" t="str" cm="1">
        <f t="array" ref="W578">IF(SUM(LEN(B578:V578))=0,"",IF(OR(OR(ISBLANK(F578),SUM(LEN(C578),LEN(D578))=0),AND(NOT(E578="Unknown"),ISBLANK(J578)),AND(NOT(O578="Unknown"),ISBLANK(R578))),"Missing Information", INDEX(Table15[Entire Service Line Classification], MATCH(SUMIFS(Table15[Unique ID],Table15[System-Owned Portion],E578,Table15[If Material Anything Other than "Lead" in Column E,Was Material Ever Previously Lead?],G578,Table15[Customer-Owned Portion],O578),Table15[Unique ID],0),0)))</f>
        <v>Non-lead</v>
      </c>
      <c r="X578"/>
    </row>
    <row r="579" spans="2:24" ht="225" x14ac:dyDescent="0.25">
      <c r="B579" s="146" t="s">
        <v>5053</v>
      </c>
      <c r="C579" s="31" t="s">
        <v>5054</v>
      </c>
      <c r="D579" s="31" t="s">
        <v>5055</v>
      </c>
      <c r="E579" s="44" t="s">
        <v>52</v>
      </c>
      <c r="F579" s="43" t="s">
        <v>34</v>
      </c>
      <c r="G579" s="84" t="s">
        <v>34</v>
      </c>
      <c r="H579" s="31"/>
      <c r="I579" s="205"/>
      <c r="J579" s="84" t="s">
        <v>105</v>
      </c>
      <c r="K579" s="31" t="s">
        <v>34</v>
      </c>
      <c r="L579" s="31"/>
      <c r="M579" s="169"/>
      <c r="N579" s="148" t="s">
        <v>3366</v>
      </c>
      <c r="O579" s="44" t="s">
        <v>52</v>
      </c>
      <c r="P579" s="43"/>
      <c r="Q579" s="205"/>
      <c r="R579" s="84" t="s">
        <v>105</v>
      </c>
      <c r="S579" s="31" t="s">
        <v>34</v>
      </c>
      <c r="T579" s="31"/>
      <c r="U579" s="169"/>
      <c r="V579" s="150" t="s">
        <v>3366</v>
      </c>
      <c r="W579" s="141" t="str" cm="1">
        <f t="array" ref="W579">IF(SUM(LEN(B579:V579))=0,"",IF(OR(OR(ISBLANK(F579),SUM(LEN(C579),LEN(D579))=0),AND(NOT(E579="Unknown"),ISBLANK(J579)),AND(NOT(O579="Unknown"),ISBLANK(R579))),"Missing Information", INDEX(Table15[Entire Service Line Classification], MATCH(SUMIFS(Table15[Unique ID],Table15[System-Owned Portion],E579,Table15[If Material Anything Other than "Lead" in Column E,Was Material Ever Previously Lead?],G579,Table15[Customer-Owned Portion],O579),Table15[Unique ID],0),0)))</f>
        <v>Non-lead</v>
      </c>
      <c r="X579"/>
    </row>
    <row r="580" spans="2:24" ht="225" x14ac:dyDescent="0.25">
      <c r="B580" s="146" t="s">
        <v>5056</v>
      </c>
      <c r="C580" s="31" t="s">
        <v>5057</v>
      </c>
      <c r="D580" s="31" t="s">
        <v>5058</v>
      </c>
      <c r="E580" s="44" t="s">
        <v>52</v>
      </c>
      <c r="F580" s="43" t="s">
        <v>34</v>
      </c>
      <c r="G580" s="84" t="s">
        <v>34</v>
      </c>
      <c r="H580" s="31"/>
      <c r="I580" s="205"/>
      <c r="J580" s="84" t="s">
        <v>3268</v>
      </c>
      <c r="K580" s="31" t="s">
        <v>34</v>
      </c>
      <c r="L580" s="31"/>
      <c r="M580" s="169"/>
      <c r="N580" s="148" t="s">
        <v>3269</v>
      </c>
      <c r="O580" s="44" t="s">
        <v>52</v>
      </c>
      <c r="P580" s="43"/>
      <c r="Q580" s="205"/>
      <c r="R580" s="84" t="s">
        <v>3268</v>
      </c>
      <c r="S580" s="31" t="s">
        <v>34</v>
      </c>
      <c r="T580" s="31"/>
      <c r="U580" s="169"/>
      <c r="V580" s="150" t="s">
        <v>3269</v>
      </c>
      <c r="W580" s="141" t="str" cm="1">
        <f t="array" ref="W580">IF(SUM(LEN(B580:V580))=0,"",IF(OR(OR(ISBLANK(F580),SUM(LEN(C580),LEN(D580))=0),AND(NOT(E580="Unknown"),ISBLANK(J580)),AND(NOT(O580="Unknown"),ISBLANK(R580))),"Missing Information", INDEX(Table15[Entire Service Line Classification], MATCH(SUMIFS(Table15[Unique ID],Table15[System-Owned Portion],E580,Table15[If Material Anything Other than "Lead" in Column E,Was Material Ever Previously Lead?],G580,Table15[Customer-Owned Portion],O580),Table15[Unique ID],0),0)))</f>
        <v>Non-lead</v>
      </c>
      <c r="X580"/>
    </row>
    <row r="581" spans="2:24" ht="225" x14ac:dyDescent="0.25">
      <c r="B581" s="146" t="s">
        <v>5059</v>
      </c>
      <c r="C581" s="31" t="s">
        <v>5060</v>
      </c>
      <c r="D581" s="31" t="s">
        <v>5061</v>
      </c>
      <c r="E581" s="44" t="s">
        <v>52</v>
      </c>
      <c r="F581" s="43" t="s">
        <v>34</v>
      </c>
      <c r="G581" s="84" t="s">
        <v>34</v>
      </c>
      <c r="H581" s="31" t="s">
        <v>14968</v>
      </c>
      <c r="I581" s="205">
        <v>1</v>
      </c>
      <c r="J581" s="84" t="s">
        <v>45</v>
      </c>
      <c r="K581" s="31" t="s">
        <v>34</v>
      </c>
      <c r="L581" s="31"/>
      <c r="M581" s="169"/>
      <c r="N581" s="148" t="s">
        <v>14969</v>
      </c>
      <c r="O581" s="44" t="s">
        <v>52</v>
      </c>
      <c r="P581" s="43"/>
      <c r="Q581" s="205"/>
      <c r="R581" s="84" t="s">
        <v>3268</v>
      </c>
      <c r="S581" s="31" t="s">
        <v>34</v>
      </c>
      <c r="T581" s="31"/>
      <c r="U581" s="169"/>
      <c r="V581" s="150" t="s">
        <v>3269</v>
      </c>
      <c r="W581" s="141" t="str" cm="1">
        <f t="array" ref="W581">IF(SUM(LEN(B581:V581))=0,"",IF(OR(OR(ISBLANK(F581),SUM(LEN(C581),LEN(D581))=0),AND(NOT(E581="Unknown"),ISBLANK(J581)),AND(NOT(O581="Unknown"),ISBLANK(R581))),"Missing Information", INDEX(Table15[Entire Service Line Classification], MATCH(SUMIFS(Table15[Unique ID],Table15[System-Owned Portion],E581,Table15[If Material Anything Other than "Lead" in Column E,Was Material Ever Previously Lead?],G581,Table15[Customer-Owned Portion],O581),Table15[Unique ID],0),0)))</f>
        <v>Non-lead</v>
      </c>
      <c r="X581"/>
    </row>
    <row r="582" spans="2:24" ht="225" x14ac:dyDescent="0.25">
      <c r="B582" s="146" t="s">
        <v>5062</v>
      </c>
      <c r="C582" s="31" t="s">
        <v>5063</v>
      </c>
      <c r="D582" s="31" t="s">
        <v>5064</v>
      </c>
      <c r="E582" s="44" t="s">
        <v>52</v>
      </c>
      <c r="F582" s="43" t="s">
        <v>34</v>
      </c>
      <c r="G582" s="84" t="s">
        <v>34</v>
      </c>
      <c r="H582" s="31"/>
      <c r="I582" s="205"/>
      <c r="J582" s="84" t="s">
        <v>3268</v>
      </c>
      <c r="K582" s="31" t="s">
        <v>34</v>
      </c>
      <c r="L582" s="31"/>
      <c r="M582" s="169"/>
      <c r="N582" s="148" t="s">
        <v>3269</v>
      </c>
      <c r="O582" s="44" t="s">
        <v>52</v>
      </c>
      <c r="P582" s="43"/>
      <c r="Q582" s="205"/>
      <c r="R582" s="84" t="s">
        <v>3268</v>
      </c>
      <c r="S582" s="31" t="s">
        <v>34</v>
      </c>
      <c r="T582" s="31"/>
      <c r="U582" s="169"/>
      <c r="V582" s="150" t="s">
        <v>3269</v>
      </c>
      <c r="W582" s="141" t="str" cm="1">
        <f t="array" ref="W582">IF(SUM(LEN(B582:V582))=0,"",IF(OR(OR(ISBLANK(F582),SUM(LEN(C582),LEN(D582))=0),AND(NOT(E582="Unknown"),ISBLANK(J582)),AND(NOT(O582="Unknown"),ISBLANK(R582))),"Missing Information", INDEX(Table15[Entire Service Line Classification], MATCH(SUMIFS(Table15[Unique ID],Table15[System-Owned Portion],E582,Table15[If Material Anything Other than "Lead" in Column E,Was Material Ever Previously Lead?],G582,Table15[Customer-Owned Portion],O582),Table15[Unique ID],0),0)))</f>
        <v>Non-lead</v>
      </c>
      <c r="X582"/>
    </row>
    <row r="583" spans="2:24" ht="225" x14ac:dyDescent="0.25">
      <c r="B583" s="146" t="s">
        <v>5065</v>
      </c>
      <c r="C583" s="31" t="s">
        <v>5066</v>
      </c>
      <c r="D583" s="31" t="s">
        <v>5067</v>
      </c>
      <c r="E583" s="44" t="s">
        <v>52</v>
      </c>
      <c r="F583" s="43" t="s">
        <v>34</v>
      </c>
      <c r="G583" s="84" t="s">
        <v>34</v>
      </c>
      <c r="H583" s="31"/>
      <c r="I583" s="205"/>
      <c r="J583" s="84" t="s">
        <v>105</v>
      </c>
      <c r="K583" s="31" t="s">
        <v>34</v>
      </c>
      <c r="L583" s="31"/>
      <c r="M583" s="169"/>
      <c r="N583" s="148" t="s">
        <v>3366</v>
      </c>
      <c r="O583" s="44" t="s">
        <v>52</v>
      </c>
      <c r="P583" s="43"/>
      <c r="Q583" s="205"/>
      <c r="R583" s="84" t="s">
        <v>105</v>
      </c>
      <c r="S583" s="31" t="s">
        <v>34</v>
      </c>
      <c r="T583" s="31"/>
      <c r="U583" s="169"/>
      <c r="V583" s="150" t="s">
        <v>3366</v>
      </c>
      <c r="W583" s="141" t="str" cm="1">
        <f t="array" ref="W583">IF(SUM(LEN(B583:V583))=0,"",IF(OR(OR(ISBLANK(F583),SUM(LEN(C583),LEN(D583))=0),AND(NOT(E583="Unknown"),ISBLANK(J583)),AND(NOT(O583="Unknown"),ISBLANK(R583))),"Missing Information", INDEX(Table15[Entire Service Line Classification], MATCH(SUMIFS(Table15[Unique ID],Table15[System-Owned Portion],E583,Table15[If Material Anything Other than "Lead" in Column E,Was Material Ever Previously Lead?],G583,Table15[Customer-Owned Portion],O583),Table15[Unique ID],0),0)))</f>
        <v>Non-lead</v>
      </c>
      <c r="X583"/>
    </row>
    <row r="584" spans="2:24" ht="60" x14ac:dyDescent="0.25">
      <c r="B584" s="146" t="s">
        <v>5068</v>
      </c>
      <c r="C584" s="31" t="s">
        <v>5069</v>
      </c>
      <c r="D584" s="31" t="s">
        <v>5070</v>
      </c>
      <c r="E584" s="44" t="s">
        <v>43</v>
      </c>
      <c r="F584" s="43" t="s">
        <v>34</v>
      </c>
      <c r="G584" s="84" t="s">
        <v>34</v>
      </c>
      <c r="H584" s="31"/>
      <c r="I584" s="205"/>
      <c r="J584" s="84" t="s">
        <v>106</v>
      </c>
      <c r="K584" s="31" t="s">
        <v>36</v>
      </c>
      <c r="L584" s="31" t="s">
        <v>95</v>
      </c>
      <c r="M584" s="169" t="s">
        <v>4068</v>
      </c>
      <c r="N584" s="148" t="s">
        <v>4069</v>
      </c>
      <c r="O584" s="44" t="s">
        <v>35</v>
      </c>
      <c r="P584" s="43"/>
      <c r="Q584" s="205"/>
      <c r="R584" s="84" t="s">
        <v>106</v>
      </c>
      <c r="S584" s="31" t="s">
        <v>36</v>
      </c>
      <c r="T584" s="31" t="s">
        <v>95</v>
      </c>
      <c r="U584" s="169" t="s">
        <v>4068</v>
      </c>
      <c r="V584" s="150" t="s">
        <v>4070</v>
      </c>
      <c r="W584" s="141" t="str" cm="1">
        <f t="array" ref="W584">IF(SUM(LEN(B584:V584))=0,"",IF(OR(OR(ISBLANK(F584),SUM(LEN(C584),LEN(D584))=0),AND(NOT(E584="Unknown"),ISBLANK(J584)),AND(NOT(O584="Unknown"),ISBLANK(R584))),"Missing Information", INDEX(Table15[Entire Service Line Classification], MATCH(SUMIFS(Table15[Unique ID],Table15[System-Owned Portion],E584,Table15[If Material Anything Other than "Lead" in Column E,Was Material Ever Previously Lead?],G584,Table15[Customer-Owned Portion],O584),Table15[Unique ID],0),0)))</f>
        <v>Non-lead</v>
      </c>
      <c r="X584"/>
    </row>
    <row r="585" spans="2:24" ht="225" x14ac:dyDescent="0.25">
      <c r="B585" s="146" t="s">
        <v>5071</v>
      </c>
      <c r="C585" s="31" t="s">
        <v>5072</v>
      </c>
      <c r="D585" s="31" t="s">
        <v>5073</v>
      </c>
      <c r="E585" s="44" t="s">
        <v>52</v>
      </c>
      <c r="F585" s="43" t="s">
        <v>34</v>
      </c>
      <c r="G585" s="84" t="s">
        <v>34</v>
      </c>
      <c r="H585" s="31"/>
      <c r="I585" s="205"/>
      <c r="J585" s="84" t="s">
        <v>3268</v>
      </c>
      <c r="K585" s="31" t="s">
        <v>34</v>
      </c>
      <c r="L585" s="31"/>
      <c r="M585" s="169"/>
      <c r="N585" s="148" t="s">
        <v>3269</v>
      </c>
      <c r="O585" s="44" t="s">
        <v>52</v>
      </c>
      <c r="P585" s="43"/>
      <c r="Q585" s="205"/>
      <c r="R585" s="84" t="s">
        <v>3268</v>
      </c>
      <c r="S585" s="31" t="s">
        <v>34</v>
      </c>
      <c r="T585" s="31"/>
      <c r="U585" s="169"/>
      <c r="V585" s="150" t="s">
        <v>3269</v>
      </c>
      <c r="W585" s="141" t="str" cm="1">
        <f t="array" ref="W585">IF(SUM(LEN(B585:V585))=0,"",IF(OR(OR(ISBLANK(F585),SUM(LEN(C585),LEN(D585))=0),AND(NOT(E585="Unknown"),ISBLANK(J585)),AND(NOT(O585="Unknown"),ISBLANK(R585))),"Missing Information", INDEX(Table15[Entire Service Line Classification], MATCH(SUMIFS(Table15[Unique ID],Table15[System-Owned Portion],E585,Table15[If Material Anything Other than "Lead" in Column E,Was Material Ever Previously Lead?],G585,Table15[Customer-Owned Portion],O585),Table15[Unique ID],0),0)))</f>
        <v>Non-lead</v>
      </c>
      <c r="X585"/>
    </row>
    <row r="586" spans="2:24" ht="75" x14ac:dyDescent="0.25">
      <c r="B586" s="146" t="s">
        <v>5074</v>
      </c>
      <c r="C586" s="31" t="s">
        <v>5075</v>
      </c>
      <c r="D586" s="31" t="s">
        <v>5076</v>
      </c>
      <c r="E586" s="44" t="s">
        <v>43</v>
      </c>
      <c r="F586" s="43" t="s">
        <v>34</v>
      </c>
      <c r="G586" s="84" t="s">
        <v>34</v>
      </c>
      <c r="H586" s="31"/>
      <c r="I586" s="205"/>
      <c r="J586" s="84" t="s">
        <v>106</v>
      </c>
      <c r="K586" s="31" t="s">
        <v>36</v>
      </c>
      <c r="L586" s="31" t="s">
        <v>95</v>
      </c>
      <c r="M586" s="169" t="s">
        <v>4023</v>
      </c>
      <c r="N586" s="148" t="s">
        <v>4024</v>
      </c>
      <c r="O586" s="44" t="s">
        <v>43</v>
      </c>
      <c r="P586" s="43"/>
      <c r="Q586" s="205"/>
      <c r="R586" s="84" t="s">
        <v>106</v>
      </c>
      <c r="S586" s="31" t="s">
        <v>36</v>
      </c>
      <c r="T586" s="31" t="s">
        <v>95</v>
      </c>
      <c r="U586" s="169" t="s">
        <v>4023</v>
      </c>
      <c r="V586" s="150" t="s">
        <v>4024</v>
      </c>
      <c r="W586" s="141" t="str" cm="1">
        <f t="array" ref="W586">IF(SUM(LEN(B586:V586))=0,"",IF(OR(OR(ISBLANK(F586),SUM(LEN(C586),LEN(D586))=0),AND(NOT(E586="Unknown"),ISBLANK(J586)),AND(NOT(O586="Unknown"),ISBLANK(R586))),"Missing Information", INDEX(Table15[Entire Service Line Classification], MATCH(SUMIFS(Table15[Unique ID],Table15[System-Owned Portion],E586,Table15[If Material Anything Other than "Lead" in Column E,Was Material Ever Previously Lead?],G586,Table15[Customer-Owned Portion],O586),Table15[Unique ID],0),0)))</f>
        <v>Non-lead</v>
      </c>
      <c r="X586"/>
    </row>
    <row r="587" spans="2:24" ht="75" x14ac:dyDescent="0.25">
      <c r="B587" s="146" t="s">
        <v>5077</v>
      </c>
      <c r="C587" s="31" t="s">
        <v>5078</v>
      </c>
      <c r="D587" s="31" t="s">
        <v>5079</v>
      </c>
      <c r="E587" s="44" t="s">
        <v>43</v>
      </c>
      <c r="F587" s="43" t="s">
        <v>34</v>
      </c>
      <c r="G587" s="84" t="s">
        <v>34</v>
      </c>
      <c r="H587" s="31"/>
      <c r="I587" s="205"/>
      <c r="J587" s="84" t="s">
        <v>106</v>
      </c>
      <c r="K587" s="31" t="s">
        <v>36</v>
      </c>
      <c r="L587" s="31" t="s">
        <v>95</v>
      </c>
      <c r="M587" s="169" t="s">
        <v>4023</v>
      </c>
      <c r="N587" s="148" t="s">
        <v>4024</v>
      </c>
      <c r="O587" s="44" t="s">
        <v>42</v>
      </c>
      <c r="P587" s="43"/>
      <c r="Q587" s="205"/>
      <c r="R587" s="84" t="s">
        <v>106</v>
      </c>
      <c r="S587" s="31" t="s">
        <v>36</v>
      </c>
      <c r="T587" s="31" t="s">
        <v>95</v>
      </c>
      <c r="U587" s="169" t="s">
        <v>4023</v>
      </c>
      <c r="V587" s="150" t="s">
        <v>5080</v>
      </c>
      <c r="W587" s="141" t="str" cm="1">
        <f t="array" ref="W587">IF(SUM(LEN(B587:V587))=0,"",IF(OR(OR(ISBLANK(F587),SUM(LEN(C587),LEN(D587))=0),AND(NOT(E587="Unknown"),ISBLANK(J587)),AND(NOT(O587="Unknown"),ISBLANK(R587))),"Missing Information", INDEX(Table15[Entire Service Line Classification], MATCH(SUMIFS(Table15[Unique ID],Table15[System-Owned Portion],E587,Table15[If Material Anything Other than "Lead" in Column E,Was Material Ever Previously Lead?],G587,Table15[Customer-Owned Portion],O587),Table15[Unique ID],0),0)))</f>
        <v>Non-lead</v>
      </c>
      <c r="X587"/>
    </row>
    <row r="588" spans="2:24" ht="75" x14ac:dyDescent="0.25">
      <c r="B588" s="146" t="s">
        <v>5081</v>
      </c>
      <c r="C588" s="31" t="s">
        <v>5082</v>
      </c>
      <c r="D588" s="31" t="s">
        <v>5083</v>
      </c>
      <c r="E588" s="44" t="s">
        <v>43</v>
      </c>
      <c r="F588" s="43" t="s">
        <v>34</v>
      </c>
      <c r="G588" s="84" t="s">
        <v>34</v>
      </c>
      <c r="H588" s="31"/>
      <c r="I588" s="205"/>
      <c r="J588" s="84" t="s">
        <v>106</v>
      </c>
      <c r="K588" s="31" t="s">
        <v>36</v>
      </c>
      <c r="L588" s="31" t="s">
        <v>95</v>
      </c>
      <c r="M588" s="169" t="s">
        <v>4023</v>
      </c>
      <c r="N588" s="148" t="s">
        <v>4024</v>
      </c>
      <c r="O588" s="44" t="s">
        <v>42</v>
      </c>
      <c r="P588" s="43"/>
      <c r="Q588" s="205"/>
      <c r="R588" s="84" t="s">
        <v>106</v>
      </c>
      <c r="S588" s="31" t="s">
        <v>36</v>
      </c>
      <c r="T588" s="31" t="s">
        <v>95</v>
      </c>
      <c r="U588" s="169" t="s">
        <v>4023</v>
      </c>
      <c r="V588" s="150" t="s">
        <v>4313</v>
      </c>
      <c r="W588" s="141" t="str" cm="1">
        <f t="array" ref="W588">IF(SUM(LEN(B588:V588))=0,"",IF(OR(OR(ISBLANK(F588),SUM(LEN(C588),LEN(D588))=0),AND(NOT(E588="Unknown"),ISBLANK(J588)),AND(NOT(O588="Unknown"),ISBLANK(R588))),"Missing Information", INDEX(Table15[Entire Service Line Classification], MATCH(SUMIFS(Table15[Unique ID],Table15[System-Owned Portion],E588,Table15[If Material Anything Other than "Lead" in Column E,Was Material Ever Previously Lead?],G588,Table15[Customer-Owned Portion],O588),Table15[Unique ID],0),0)))</f>
        <v>Non-lead</v>
      </c>
      <c r="X588"/>
    </row>
    <row r="589" spans="2:24" ht="60" x14ac:dyDescent="0.25">
      <c r="B589" s="146" t="s">
        <v>5084</v>
      </c>
      <c r="C589" s="31" t="s">
        <v>5085</v>
      </c>
      <c r="D589" s="31" t="s">
        <v>5086</v>
      </c>
      <c r="E589" s="44" t="s">
        <v>43</v>
      </c>
      <c r="F589" s="43" t="s">
        <v>34</v>
      </c>
      <c r="G589" s="84" t="s">
        <v>34</v>
      </c>
      <c r="H589" s="31"/>
      <c r="I589" s="205"/>
      <c r="J589" s="84" t="s">
        <v>106</v>
      </c>
      <c r="K589" s="31" t="s">
        <v>36</v>
      </c>
      <c r="L589" s="31" t="s">
        <v>95</v>
      </c>
      <c r="M589" s="169" t="s">
        <v>3282</v>
      </c>
      <c r="N589" s="148" t="s">
        <v>3283</v>
      </c>
      <c r="O589" s="44" t="s">
        <v>43</v>
      </c>
      <c r="P589" s="43"/>
      <c r="Q589" s="205"/>
      <c r="R589" s="84" t="s">
        <v>106</v>
      </c>
      <c r="S589" s="31" t="s">
        <v>36</v>
      </c>
      <c r="T589" s="31" t="s">
        <v>95</v>
      </c>
      <c r="U589" s="169" t="s">
        <v>3282</v>
      </c>
      <c r="V589" s="150" t="s">
        <v>3283</v>
      </c>
      <c r="W589" s="141" t="str" cm="1">
        <f t="array" ref="W589">IF(SUM(LEN(B589:V589))=0,"",IF(OR(OR(ISBLANK(F589),SUM(LEN(C589),LEN(D589))=0),AND(NOT(E589="Unknown"),ISBLANK(J589)),AND(NOT(O589="Unknown"),ISBLANK(R589))),"Missing Information", INDEX(Table15[Entire Service Line Classification], MATCH(SUMIFS(Table15[Unique ID],Table15[System-Owned Portion],E589,Table15[If Material Anything Other than "Lead" in Column E,Was Material Ever Previously Lead?],G589,Table15[Customer-Owned Portion],O589),Table15[Unique ID],0),0)))</f>
        <v>Non-lead</v>
      </c>
      <c r="X589"/>
    </row>
    <row r="590" spans="2:24" ht="75" x14ac:dyDescent="0.25">
      <c r="B590" s="146" t="s">
        <v>5087</v>
      </c>
      <c r="C590" s="31" t="s">
        <v>5088</v>
      </c>
      <c r="D590" s="31" t="s">
        <v>5089</v>
      </c>
      <c r="E590" s="44" t="s">
        <v>43</v>
      </c>
      <c r="F590" s="43" t="s">
        <v>34</v>
      </c>
      <c r="G590" s="84" t="s">
        <v>34</v>
      </c>
      <c r="H590" s="31"/>
      <c r="I590" s="205"/>
      <c r="J590" s="84" t="s">
        <v>106</v>
      </c>
      <c r="K590" s="31" t="s">
        <v>36</v>
      </c>
      <c r="L590" s="31" t="s">
        <v>95</v>
      </c>
      <c r="M590" s="169" t="s">
        <v>4566</v>
      </c>
      <c r="N590" s="148" t="s">
        <v>4567</v>
      </c>
      <c r="O590" s="44" t="s">
        <v>43</v>
      </c>
      <c r="P590" s="43"/>
      <c r="Q590" s="205"/>
      <c r="R590" s="84" t="s">
        <v>106</v>
      </c>
      <c r="S590" s="31" t="s">
        <v>36</v>
      </c>
      <c r="T590" s="31" t="s">
        <v>95</v>
      </c>
      <c r="U590" s="169" t="s">
        <v>4566</v>
      </c>
      <c r="V590" s="150" t="s">
        <v>4567</v>
      </c>
      <c r="W590" s="141" t="str" cm="1">
        <f t="array" ref="W590">IF(SUM(LEN(B590:V590))=0,"",IF(OR(OR(ISBLANK(F590),SUM(LEN(C590),LEN(D590))=0),AND(NOT(E590="Unknown"),ISBLANK(J590)),AND(NOT(O590="Unknown"),ISBLANK(R590))),"Missing Information", INDEX(Table15[Entire Service Line Classification], MATCH(SUMIFS(Table15[Unique ID],Table15[System-Owned Portion],E590,Table15[If Material Anything Other than "Lead" in Column E,Was Material Ever Previously Lead?],G590,Table15[Customer-Owned Portion],O590),Table15[Unique ID],0),0)))</f>
        <v>Non-lead</v>
      </c>
      <c r="X590"/>
    </row>
    <row r="591" spans="2:24" ht="225" x14ac:dyDescent="0.25">
      <c r="B591" s="146" t="s">
        <v>5090</v>
      </c>
      <c r="C591" s="31" t="s">
        <v>5091</v>
      </c>
      <c r="D591" s="31" t="s">
        <v>5092</v>
      </c>
      <c r="E591" s="44" t="s">
        <v>52</v>
      </c>
      <c r="F591" s="43" t="s">
        <v>34</v>
      </c>
      <c r="G591" s="84" t="s">
        <v>34</v>
      </c>
      <c r="H591" s="31"/>
      <c r="I591" s="205"/>
      <c r="J591" s="84" t="s">
        <v>3268</v>
      </c>
      <c r="K591" s="31" t="s">
        <v>34</v>
      </c>
      <c r="L591" s="31"/>
      <c r="M591" s="169"/>
      <c r="N591" s="148" t="s">
        <v>3269</v>
      </c>
      <c r="O591" s="44" t="s">
        <v>52</v>
      </c>
      <c r="P591" s="43"/>
      <c r="Q591" s="205"/>
      <c r="R591" s="84" t="s">
        <v>3268</v>
      </c>
      <c r="S591" s="31" t="s">
        <v>34</v>
      </c>
      <c r="T591" s="31"/>
      <c r="U591" s="169"/>
      <c r="V591" s="150" t="s">
        <v>3269</v>
      </c>
      <c r="W591" s="141" t="str" cm="1">
        <f t="array" ref="W591">IF(SUM(LEN(B591:V591))=0,"",IF(OR(OR(ISBLANK(F591),SUM(LEN(C591),LEN(D591))=0),AND(NOT(E591="Unknown"),ISBLANK(J591)),AND(NOT(O591="Unknown"),ISBLANK(R591))),"Missing Information", INDEX(Table15[Entire Service Line Classification], MATCH(SUMIFS(Table15[Unique ID],Table15[System-Owned Portion],E591,Table15[If Material Anything Other than "Lead" in Column E,Was Material Ever Previously Lead?],G591,Table15[Customer-Owned Portion],O591),Table15[Unique ID],0),0)))</f>
        <v>Non-lead</v>
      </c>
      <c r="X591"/>
    </row>
    <row r="592" spans="2:24" ht="75" x14ac:dyDescent="0.25">
      <c r="B592" s="146" t="s">
        <v>5093</v>
      </c>
      <c r="C592" s="31" t="s">
        <v>5094</v>
      </c>
      <c r="D592" s="31" t="s">
        <v>5095</v>
      </c>
      <c r="E592" s="44" t="s">
        <v>43</v>
      </c>
      <c r="F592" s="43" t="s">
        <v>34</v>
      </c>
      <c r="G592" s="84" t="s">
        <v>34</v>
      </c>
      <c r="H592" s="31"/>
      <c r="I592" s="205"/>
      <c r="J592" s="84" t="s">
        <v>106</v>
      </c>
      <c r="K592" s="31" t="s">
        <v>36</v>
      </c>
      <c r="L592" s="31" t="s">
        <v>95</v>
      </c>
      <c r="M592" s="169" t="s">
        <v>4566</v>
      </c>
      <c r="N592" s="148" t="s">
        <v>4567</v>
      </c>
      <c r="O592" s="44" t="s">
        <v>35</v>
      </c>
      <c r="P592" s="43"/>
      <c r="Q592" s="205"/>
      <c r="R592" s="84" t="s">
        <v>106</v>
      </c>
      <c r="S592" s="31" t="s">
        <v>36</v>
      </c>
      <c r="T592" s="31" t="s">
        <v>95</v>
      </c>
      <c r="U592" s="169" t="s">
        <v>4566</v>
      </c>
      <c r="V592" s="150" t="s">
        <v>5096</v>
      </c>
      <c r="W592" s="141" t="str" cm="1">
        <f t="array" ref="W592">IF(SUM(LEN(B592:V592))=0,"",IF(OR(OR(ISBLANK(F592),SUM(LEN(C592),LEN(D592))=0),AND(NOT(E592="Unknown"),ISBLANK(J592)),AND(NOT(O592="Unknown"),ISBLANK(R592))),"Missing Information", INDEX(Table15[Entire Service Line Classification], MATCH(SUMIFS(Table15[Unique ID],Table15[System-Owned Portion],E592,Table15[If Material Anything Other than "Lead" in Column E,Was Material Ever Previously Lead?],G592,Table15[Customer-Owned Portion],O592),Table15[Unique ID],0),0)))</f>
        <v>Non-lead</v>
      </c>
      <c r="X592"/>
    </row>
    <row r="593" spans="2:24" ht="225" x14ac:dyDescent="0.25">
      <c r="B593" s="146" t="s">
        <v>5097</v>
      </c>
      <c r="C593" s="31" t="s">
        <v>5098</v>
      </c>
      <c r="D593" s="31" t="s">
        <v>5099</v>
      </c>
      <c r="E593" s="44" t="s">
        <v>52</v>
      </c>
      <c r="F593" s="43" t="s">
        <v>34</v>
      </c>
      <c r="G593" s="84" t="s">
        <v>34</v>
      </c>
      <c r="H593" s="31"/>
      <c r="I593" s="205"/>
      <c r="J593" s="84" t="s">
        <v>3268</v>
      </c>
      <c r="K593" s="31" t="s">
        <v>34</v>
      </c>
      <c r="L593" s="31"/>
      <c r="M593" s="169"/>
      <c r="N593" s="148" t="s">
        <v>3269</v>
      </c>
      <c r="O593" s="44" t="s">
        <v>52</v>
      </c>
      <c r="P593" s="43"/>
      <c r="Q593" s="205"/>
      <c r="R593" s="84" t="s">
        <v>3268</v>
      </c>
      <c r="S593" s="31" t="s">
        <v>34</v>
      </c>
      <c r="T593" s="31"/>
      <c r="U593" s="169"/>
      <c r="V593" s="150" t="s">
        <v>3269</v>
      </c>
      <c r="W593" s="141" t="str" cm="1">
        <f t="array" ref="W593">IF(SUM(LEN(B593:V593))=0,"",IF(OR(OR(ISBLANK(F593),SUM(LEN(C593),LEN(D593))=0),AND(NOT(E593="Unknown"),ISBLANK(J593)),AND(NOT(O593="Unknown"),ISBLANK(R593))),"Missing Information", INDEX(Table15[Entire Service Line Classification], MATCH(SUMIFS(Table15[Unique ID],Table15[System-Owned Portion],E593,Table15[If Material Anything Other than "Lead" in Column E,Was Material Ever Previously Lead?],G593,Table15[Customer-Owned Portion],O593),Table15[Unique ID],0),0)))</f>
        <v>Non-lead</v>
      </c>
      <c r="X593"/>
    </row>
    <row r="594" spans="2:24" ht="225" x14ac:dyDescent="0.25">
      <c r="B594" s="146" t="s">
        <v>5100</v>
      </c>
      <c r="C594" s="31" t="s">
        <v>5101</v>
      </c>
      <c r="D594" s="31" t="s">
        <v>5102</v>
      </c>
      <c r="E594" s="44" t="s">
        <v>52</v>
      </c>
      <c r="F594" s="43" t="s">
        <v>34</v>
      </c>
      <c r="G594" s="84" t="s">
        <v>34</v>
      </c>
      <c r="H594" s="31"/>
      <c r="I594" s="205"/>
      <c r="J594" s="84" t="s">
        <v>3268</v>
      </c>
      <c r="K594" s="31" t="s">
        <v>34</v>
      </c>
      <c r="L594" s="31"/>
      <c r="M594" s="169"/>
      <c r="N594" s="148" t="s">
        <v>3269</v>
      </c>
      <c r="O594" s="44" t="s">
        <v>52</v>
      </c>
      <c r="P594" s="43"/>
      <c r="Q594" s="205"/>
      <c r="R594" s="84" t="s">
        <v>3268</v>
      </c>
      <c r="S594" s="31" t="s">
        <v>34</v>
      </c>
      <c r="T594" s="31"/>
      <c r="U594" s="169"/>
      <c r="V594" s="150" t="s">
        <v>3269</v>
      </c>
      <c r="W594" s="141" t="str" cm="1">
        <f t="array" ref="W594">IF(SUM(LEN(B594:V594))=0,"",IF(OR(OR(ISBLANK(F594),SUM(LEN(C594),LEN(D594))=0),AND(NOT(E594="Unknown"),ISBLANK(J594)),AND(NOT(O594="Unknown"),ISBLANK(R594))),"Missing Information", INDEX(Table15[Entire Service Line Classification], MATCH(SUMIFS(Table15[Unique ID],Table15[System-Owned Portion],E594,Table15[If Material Anything Other than "Lead" in Column E,Was Material Ever Previously Lead?],G594,Table15[Customer-Owned Portion],O594),Table15[Unique ID],0),0)))</f>
        <v>Non-lead</v>
      </c>
      <c r="X594"/>
    </row>
    <row r="595" spans="2:24" ht="225" x14ac:dyDescent="0.25">
      <c r="B595" s="146" t="s">
        <v>5103</v>
      </c>
      <c r="C595" s="31" t="s">
        <v>5104</v>
      </c>
      <c r="D595" s="31" t="s">
        <v>5105</v>
      </c>
      <c r="E595" s="44" t="s">
        <v>52</v>
      </c>
      <c r="F595" s="43" t="s">
        <v>34</v>
      </c>
      <c r="G595" s="84" t="s">
        <v>34</v>
      </c>
      <c r="H595" s="31"/>
      <c r="I595" s="205"/>
      <c r="J595" s="84" t="s">
        <v>3268</v>
      </c>
      <c r="K595" s="31" t="s">
        <v>34</v>
      </c>
      <c r="L595" s="31"/>
      <c r="M595" s="169"/>
      <c r="N595" s="148" t="s">
        <v>3269</v>
      </c>
      <c r="O595" s="44" t="s">
        <v>52</v>
      </c>
      <c r="P595" s="43"/>
      <c r="Q595" s="205"/>
      <c r="R595" s="84" t="s">
        <v>3268</v>
      </c>
      <c r="S595" s="31" t="s">
        <v>34</v>
      </c>
      <c r="T595" s="31"/>
      <c r="U595" s="169"/>
      <c r="V595" s="150" t="s">
        <v>3269</v>
      </c>
      <c r="W595" s="141" t="str" cm="1">
        <f t="array" ref="W595">IF(SUM(LEN(B595:V595))=0,"",IF(OR(OR(ISBLANK(F595),SUM(LEN(C595),LEN(D595))=0),AND(NOT(E595="Unknown"),ISBLANK(J595)),AND(NOT(O595="Unknown"),ISBLANK(R595))),"Missing Information", INDEX(Table15[Entire Service Line Classification], MATCH(SUMIFS(Table15[Unique ID],Table15[System-Owned Portion],E595,Table15[If Material Anything Other than "Lead" in Column E,Was Material Ever Previously Lead?],G595,Table15[Customer-Owned Portion],O595),Table15[Unique ID],0),0)))</f>
        <v>Non-lead</v>
      </c>
      <c r="X595"/>
    </row>
    <row r="596" spans="2:24" ht="75" x14ac:dyDescent="0.25">
      <c r="B596" s="146" t="s">
        <v>5106</v>
      </c>
      <c r="C596" s="31" t="s">
        <v>5107</v>
      </c>
      <c r="D596" s="31" t="s">
        <v>5108</v>
      </c>
      <c r="E596" s="44" t="s">
        <v>43</v>
      </c>
      <c r="F596" s="43" t="s">
        <v>34</v>
      </c>
      <c r="G596" s="84" t="s">
        <v>34</v>
      </c>
      <c r="H596" s="31"/>
      <c r="I596" s="205"/>
      <c r="J596" s="84" t="s">
        <v>106</v>
      </c>
      <c r="K596" s="31" t="s">
        <v>36</v>
      </c>
      <c r="L596" s="31" t="s">
        <v>95</v>
      </c>
      <c r="M596" s="169" t="s">
        <v>4566</v>
      </c>
      <c r="N596" s="148" t="s">
        <v>4567</v>
      </c>
      <c r="O596" s="44" t="s">
        <v>35</v>
      </c>
      <c r="P596" s="43"/>
      <c r="Q596" s="205"/>
      <c r="R596" s="84" t="s">
        <v>106</v>
      </c>
      <c r="S596" s="31" t="s">
        <v>36</v>
      </c>
      <c r="T596" s="31" t="s">
        <v>95</v>
      </c>
      <c r="U596" s="169" t="s">
        <v>4566</v>
      </c>
      <c r="V596" s="150" t="s">
        <v>4728</v>
      </c>
      <c r="W596" s="141" t="str" cm="1">
        <f t="array" ref="W596">IF(SUM(LEN(B596:V596))=0,"",IF(OR(OR(ISBLANK(F596),SUM(LEN(C596),LEN(D596))=0),AND(NOT(E596="Unknown"),ISBLANK(J596)),AND(NOT(O596="Unknown"),ISBLANK(R596))),"Missing Information", INDEX(Table15[Entire Service Line Classification], MATCH(SUMIFS(Table15[Unique ID],Table15[System-Owned Portion],E596,Table15[If Material Anything Other than "Lead" in Column E,Was Material Ever Previously Lead?],G596,Table15[Customer-Owned Portion],O596),Table15[Unique ID],0),0)))</f>
        <v>Non-lead</v>
      </c>
      <c r="X596"/>
    </row>
    <row r="597" spans="2:24" ht="75" x14ac:dyDescent="0.25">
      <c r="B597" s="146" t="s">
        <v>5109</v>
      </c>
      <c r="C597" s="31" t="s">
        <v>5110</v>
      </c>
      <c r="D597" s="31" t="s">
        <v>5111</v>
      </c>
      <c r="E597" s="44" t="s">
        <v>43</v>
      </c>
      <c r="F597" s="43" t="s">
        <v>34</v>
      </c>
      <c r="G597" s="84" t="s">
        <v>34</v>
      </c>
      <c r="H597" s="31"/>
      <c r="I597" s="205"/>
      <c r="J597" s="84" t="s">
        <v>106</v>
      </c>
      <c r="K597" s="31" t="s">
        <v>36</v>
      </c>
      <c r="L597" s="31" t="s">
        <v>95</v>
      </c>
      <c r="M597" s="169" t="s">
        <v>4566</v>
      </c>
      <c r="N597" s="148" t="s">
        <v>4567</v>
      </c>
      <c r="O597" s="44" t="s">
        <v>35</v>
      </c>
      <c r="P597" s="43"/>
      <c r="Q597" s="205"/>
      <c r="R597" s="84" t="s">
        <v>106</v>
      </c>
      <c r="S597" s="31" t="s">
        <v>36</v>
      </c>
      <c r="T597" s="31" t="s">
        <v>95</v>
      </c>
      <c r="U597" s="169" t="s">
        <v>4566</v>
      </c>
      <c r="V597" s="150" t="s">
        <v>5096</v>
      </c>
      <c r="W597" s="141" t="str" cm="1">
        <f t="array" ref="W597">IF(SUM(LEN(B597:V597))=0,"",IF(OR(OR(ISBLANK(F597),SUM(LEN(C597),LEN(D597))=0),AND(NOT(E597="Unknown"),ISBLANK(J597)),AND(NOT(O597="Unknown"),ISBLANK(R597))),"Missing Information", INDEX(Table15[Entire Service Line Classification], MATCH(SUMIFS(Table15[Unique ID],Table15[System-Owned Portion],E597,Table15[If Material Anything Other than "Lead" in Column E,Was Material Ever Previously Lead?],G597,Table15[Customer-Owned Portion],O597),Table15[Unique ID],0),0)))</f>
        <v>Non-lead</v>
      </c>
      <c r="X597"/>
    </row>
    <row r="598" spans="2:24" ht="180" x14ac:dyDescent="0.25">
      <c r="B598" s="146" t="s">
        <v>5112</v>
      </c>
      <c r="C598" s="31" t="s">
        <v>5113</v>
      </c>
      <c r="D598" s="31" t="s">
        <v>5114</v>
      </c>
      <c r="E598" s="44" t="s">
        <v>52</v>
      </c>
      <c r="F598" s="43" t="s">
        <v>34</v>
      </c>
      <c r="G598" s="84" t="s">
        <v>34</v>
      </c>
      <c r="H598" s="31"/>
      <c r="I598" s="205"/>
      <c r="J598" s="84" t="s">
        <v>105</v>
      </c>
      <c r="K598" s="31" t="s">
        <v>34</v>
      </c>
      <c r="L598" s="31"/>
      <c r="M598" s="169"/>
      <c r="N598" s="148" t="s">
        <v>3332</v>
      </c>
      <c r="O598" s="44" t="s">
        <v>52</v>
      </c>
      <c r="P598" s="43"/>
      <c r="Q598" s="205"/>
      <c r="R598" s="84" t="s">
        <v>105</v>
      </c>
      <c r="S598" s="31" t="s">
        <v>34</v>
      </c>
      <c r="T598" s="31"/>
      <c r="U598" s="169"/>
      <c r="V598" s="150" t="s">
        <v>3332</v>
      </c>
      <c r="W598" s="141" t="str" cm="1">
        <f t="array" ref="W598">IF(SUM(LEN(B598:V598))=0,"",IF(OR(OR(ISBLANK(F598),SUM(LEN(C598),LEN(D598))=0),AND(NOT(E598="Unknown"),ISBLANK(J598)),AND(NOT(O598="Unknown"),ISBLANK(R598))),"Missing Information", INDEX(Table15[Entire Service Line Classification], MATCH(SUMIFS(Table15[Unique ID],Table15[System-Owned Portion],E598,Table15[If Material Anything Other than "Lead" in Column E,Was Material Ever Previously Lead?],G598,Table15[Customer-Owned Portion],O598),Table15[Unique ID],0),0)))</f>
        <v>Non-lead</v>
      </c>
      <c r="X598"/>
    </row>
    <row r="599" spans="2:24" ht="75" x14ac:dyDescent="0.25">
      <c r="B599" s="146" t="s">
        <v>5115</v>
      </c>
      <c r="C599" s="31" t="s">
        <v>5116</v>
      </c>
      <c r="D599" s="31" t="s">
        <v>5117</v>
      </c>
      <c r="E599" s="44" t="s">
        <v>43</v>
      </c>
      <c r="F599" s="43" t="s">
        <v>34</v>
      </c>
      <c r="G599" s="84" t="s">
        <v>34</v>
      </c>
      <c r="H599" s="31"/>
      <c r="I599" s="205"/>
      <c r="J599" s="84" t="s">
        <v>106</v>
      </c>
      <c r="K599" s="31" t="s">
        <v>36</v>
      </c>
      <c r="L599" s="31" t="s">
        <v>95</v>
      </c>
      <c r="M599" s="169" t="s">
        <v>4017</v>
      </c>
      <c r="N599" s="148" t="s">
        <v>4018</v>
      </c>
      <c r="O599" s="44" t="s">
        <v>43</v>
      </c>
      <c r="P599" s="43"/>
      <c r="Q599" s="205"/>
      <c r="R599" s="84" t="s">
        <v>106</v>
      </c>
      <c r="S599" s="31" t="s">
        <v>36</v>
      </c>
      <c r="T599" s="31" t="s">
        <v>95</v>
      </c>
      <c r="U599" s="169" t="s">
        <v>4017</v>
      </c>
      <c r="V599" s="150" t="s">
        <v>4018</v>
      </c>
      <c r="W599" s="141" t="str" cm="1">
        <f t="array" ref="W599">IF(SUM(LEN(B599:V599))=0,"",IF(OR(OR(ISBLANK(F599),SUM(LEN(C599),LEN(D599))=0),AND(NOT(E599="Unknown"),ISBLANK(J599)),AND(NOT(O599="Unknown"),ISBLANK(R599))),"Missing Information", INDEX(Table15[Entire Service Line Classification], MATCH(SUMIFS(Table15[Unique ID],Table15[System-Owned Portion],E599,Table15[If Material Anything Other than "Lead" in Column E,Was Material Ever Previously Lead?],G599,Table15[Customer-Owned Portion],O599),Table15[Unique ID],0),0)))</f>
        <v>Non-lead</v>
      </c>
      <c r="X599"/>
    </row>
    <row r="600" spans="2:24" ht="60" x14ac:dyDescent="0.25">
      <c r="B600" s="146" t="s">
        <v>5118</v>
      </c>
      <c r="C600" s="31" t="s">
        <v>5119</v>
      </c>
      <c r="D600" s="31" t="s">
        <v>5120</v>
      </c>
      <c r="E600" s="44" t="s">
        <v>43</v>
      </c>
      <c r="F600" s="43" t="s">
        <v>34</v>
      </c>
      <c r="G600" s="84" t="s">
        <v>34</v>
      </c>
      <c r="H600" s="31"/>
      <c r="I600" s="205"/>
      <c r="J600" s="84" t="s">
        <v>106</v>
      </c>
      <c r="K600" s="31" t="s">
        <v>36</v>
      </c>
      <c r="L600" s="31" t="s">
        <v>95</v>
      </c>
      <c r="M600" s="169" t="s">
        <v>3524</v>
      </c>
      <c r="N600" s="148" t="s">
        <v>3739</v>
      </c>
      <c r="O600" s="44" t="s">
        <v>35</v>
      </c>
      <c r="P600" s="43"/>
      <c r="Q600" s="205"/>
      <c r="R600" s="84" t="s">
        <v>106</v>
      </c>
      <c r="S600" s="31" t="s">
        <v>36</v>
      </c>
      <c r="T600" s="31" t="s">
        <v>95</v>
      </c>
      <c r="U600" s="169" t="s">
        <v>3524</v>
      </c>
      <c r="V600" s="150" t="s">
        <v>3740</v>
      </c>
      <c r="W600" s="141" t="str" cm="1">
        <f t="array" ref="W600">IF(SUM(LEN(B600:V600))=0,"",IF(OR(OR(ISBLANK(F600),SUM(LEN(C600),LEN(D600))=0),AND(NOT(E600="Unknown"),ISBLANK(J600)),AND(NOT(O600="Unknown"),ISBLANK(R600))),"Missing Information", INDEX(Table15[Entire Service Line Classification], MATCH(SUMIFS(Table15[Unique ID],Table15[System-Owned Portion],E600,Table15[If Material Anything Other than "Lead" in Column E,Was Material Ever Previously Lead?],G600,Table15[Customer-Owned Portion],O600),Table15[Unique ID],0),0)))</f>
        <v>Non-lead</v>
      </c>
      <c r="X600"/>
    </row>
    <row r="601" spans="2:24" ht="225" x14ac:dyDescent="0.25">
      <c r="B601" s="146" t="s">
        <v>5121</v>
      </c>
      <c r="C601" s="31" t="s">
        <v>5122</v>
      </c>
      <c r="D601" s="31" t="s">
        <v>5123</v>
      </c>
      <c r="E601" s="44" t="s">
        <v>52</v>
      </c>
      <c r="F601" s="43" t="s">
        <v>34</v>
      </c>
      <c r="G601" s="84" t="s">
        <v>34</v>
      </c>
      <c r="H601" s="31"/>
      <c r="I601" s="205"/>
      <c r="J601" s="84" t="s">
        <v>3268</v>
      </c>
      <c r="K601" s="31" t="s">
        <v>34</v>
      </c>
      <c r="L601" s="31"/>
      <c r="M601" s="169"/>
      <c r="N601" s="148" t="s">
        <v>3269</v>
      </c>
      <c r="O601" s="44" t="s">
        <v>52</v>
      </c>
      <c r="P601" s="43"/>
      <c r="Q601" s="205"/>
      <c r="R601" s="84" t="s">
        <v>3268</v>
      </c>
      <c r="S601" s="31" t="s">
        <v>34</v>
      </c>
      <c r="T601" s="31"/>
      <c r="U601" s="169"/>
      <c r="V601" s="150" t="s">
        <v>3269</v>
      </c>
      <c r="W601" s="141" t="str" cm="1">
        <f t="array" ref="W601">IF(SUM(LEN(B601:V601))=0,"",IF(OR(OR(ISBLANK(F601),SUM(LEN(C601),LEN(D601))=0),AND(NOT(E601="Unknown"),ISBLANK(J601)),AND(NOT(O601="Unknown"),ISBLANK(R601))),"Missing Information", INDEX(Table15[Entire Service Line Classification], MATCH(SUMIFS(Table15[Unique ID],Table15[System-Owned Portion],E601,Table15[If Material Anything Other than "Lead" in Column E,Was Material Ever Previously Lead?],G601,Table15[Customer-Owned Portion],O601),Table15[Unique ID],0),0)))</f>
        <v>Non-lead</v>
      </c>
      <c r="X601"/>
    </row>
    <row r="602" spans="2:24" ht="225" x14ac:dyDescent="0.25">
      <c r="B602" s="146" t="s">
        <v>5124</v>
      </c>
      <c r="C602" s="31" t="s">
        <v>5125</v>
      </c>
      <c r="D602" s="31" t="s">
        <v>5126</v>
      </c>
      <c r="E602" s="44" t="s">
        <v>52</v>
      </c>
      <c r="F602" s="43" t="s">
        <v>34</v>
      </c>
      <c r="G602" s="84" t="s">
        <v>34</v>
      </c>
      <c r="H602" s="31"/>
      <c r="I602" s="205"/>
      <c r="J602" s="84" t="s">
        <v>3268</v>
      </c>
      <c r="K602" s="31" t="s">
        <v>34</v>
      </c>
      <c r="L602" s="31"/>
      <c r="M602" s="169"/>
      <c r="N602" s="148" t="s">
        <v>3269</v>
      </c>
      <c r="O602" s="44" t="s">
        <v>52</v>
      </c>
      <c r="P602" s="43"/>
      <c r="Q602" s="205"/>
      <c r="R602" s="84" t="s">
        <v>3268</v>
      </c>
      <c r="S602" s="31" t="s">
        <v>34</v>
      </c>
      <c r="T602" s="31"/>
      <c r="U602" s="169"/>
      <c r="V602" s="150" t="s">
        <v>3269</v>
      </c>
      <c r="W602" s="141" t="str" cm="1">
        <f t="array" ref="W602">IF(SUM(LEN(B602:V602))=0,"",IF(OR(OR(ISBLANK(F602),SUM(LEN(C602),LEN(D602))=0),AND(NOT(E602="Unknown"),ISBLANK(J602)),AND(NOT(O602="Unknown"),ISBLANK(R602))),"Missing Information", INDEX(Table15[Entire Service Line Classification], MATCH(SUMIFS(Table15[Unique ID],Table15[System-Owned Portion],E602,Table15[If Material Anything Other than "Lead" in Column E,Was Material Ever Previously Lead?],G602,Table15[Customer-Owned Portion],O602),Table15[Unique ID],0),0)))</f>
        <v>Non-lead</v>
      </c>
      <c r="X602"/>
    </row>
    <row r="603" spans="2:24" ht="75" x14ac:dyDescent="0.25">
      <c r="B603" s="146" t="s">
        <v>5127</v>
      </c>
      <c r="C603" s="31" t="s">
        <v>5128</v>
      </c>
      <c r="D603" s="31" t="s">
        <v>5129</v>
      </c>
      <c r="E603" s="44" t="s">
        <v>43</v>
      </c>
      <c r="F603" s="43" t="s">
        <v>34</v>
      </c>
      <c r="G603" s="84" t="s">
        <v>34</v>
      </c>
      <c r="H603" s="31"/>
      <c r="I603" s="205"/>
      <c r="J603" s="84" t="s">
        <v>106</v>
      </c>
      <c r="K603" s="31" t="s">
        <v>36</v>
      </c>
      <c r="L603" s="31" t="s">
        <v>95</v>
      </c>
      <c r="M603" s="169" t="s">
        <v>3276</v>
      </c>
      <c r="N603" s="148" t="s">
        <v>3288</v>
      </c>
      <c r="O603" s="44" t="s">
        <v>43</v>
      </c>
      <c r="P603" s="43"/>
      <c r="Q603" s="205"/>
      <c r="R603" s="84" t="s">
        <v>106</v>
      </c>
      <c r="S603" s="31" t="s">
        <v>36</v>
      </c>
      <c r="T603" s="31" t="s">
        <v>95</v>
      </c>
      <c r="U603" s="169" t="s">
        <v>3276</v>
      </c>
      <c r="V603" s="150" t="s">
        <v>3288</v>
      </c>
      <c r="W603" s="141" t="str" cm="1">
        <f t="array" ref="W603">IF(SUM(LEN(B603:V603))=0,"",IF(OR(OR(ISBLANK(F603),SUM(LEN(C603),LEN(D603))=0),AND(NOT(E603="Unknown"),ISBLANK(J603)),AND(NOT(O603="Unknown"),ISBLANK(R603))),"Missing Information", INDEX(Table15[Entire Service Line Classification], MATCH(SUMIFS(Table15[Unique ID],Table15[System-Owned Portion],E603,Table15[If Material Anything Other than "Lead" in Column E,Was Material Ever Previously Lead?],G603,Table15[Customer-Owned Portion],O603),Table15[Unique ID],0),0)))</f>
        <v>Non-lead</v>
      </c>
      <c r="X603"/>
    </row>
    <row r="604" spans="2:24" ht="75" x14ac:dyDescent="0.25">
      <c r="B604" s="146" t="s">
        <v>5130</v>
      </c>
      <c r="C604" s="31" t="s">
        <v>5131</v>
      </c>
      <c r="D604" s="31" t="s">
        <v>5132</v>
      </c>
      <c r="E604" s="44" t="s">
        <v>43</v>
      </c>
      <c r="F604" s="43" t="s">
        <v>34</v>
      </c>
      <c r="G604" s="84" t="s">
        <v>34</v>
      </c>
      <c r="H604" s="31"/>
      <c r="I604" s="205"/>
      <c r="J604" s="84" t="s">
        <v>106</v>
      </c>
      <c r="K604" s="31" t="s">
        <v>36</v>
      </c>
      <c r="L604" s="31" t="s">
        <v>95</v>
      </c>
      <c r="M604" s="169" t="s">
        <v>4017</v>
      </c>
      <c r="N604" s="148" t="s">
        <v>4018</v>
      </c>
      <c r="O604" s="44" t="s">
        <v>43</v>
      </c>
      <c r="P604" s="43"/>
      <c r="Q604" s="205"/>
      <c r="R604" s="84" t="s">
        <v>106</v>
      </c>
      <c r="S604" s="31" t="s">
        <v>36</v>
      </c>
      <c r="T604" s="31" t="s">
        <v>95</v>
      </c>
      <c r="U604" s="169" t="s">
        <v>4017</v>
      </c>
      <c r="V604" s="150" t="s">
        <v>4018</v>
      </c>
      <c r="W604" s="141" t="str" cm="1">
        <f t="array" ref="W604">IF(SUM(LEN(B604:V604))=0,"",IF(OR(OR(ISBLANK(F604),SUM(LEN(C604),LEN(D604))=0),AND(NOT(E604="Unknown"),ISBLANK(J604)),AND(NOT(O604="Unknown"),ISBLANK(R604))),"Missing Information", INDEX(Table15[Entire Service Line Classification], MATCH(SUMIFS(Table15[Unique ID],Table15[System-Owned Portion],E604,Table15[If Material Anything Other than "Lead" in Column E,Was Material Ever Previously Lead?],G604,Table15[Customer-Owned Portion],O604),Table15[Unique ID],0),0)))</f>
        <v>Non-lead</v>
      </c>
      <c r="X604"/>
    </row>
    <row r="605" spans="2:24" ht="195" x14ac:dyDescent="0.25">
      <c r="B605" s="146" t="s">
        <v>5133</v>
      </c>
      <c r="C605" s="31" t="s">
        <v>5134</v>
      </c>
      <c r="D605" s="31" t="s">
        <v>5135</v>
      </c>
      <c r="E605" s="44" t="s">
        <v>52</v>
      </c>
      <c r="F605" s="43" t="s">
        <v>34</v>
      </c>
      <c r="G605" s="84" t="s">
        <v>34</v>
      </c>
      <c r="H605" s="31"/>
      <c r="I605" s="205"/>
      <c r="J605" s="84" t="s">
        <v>105</v>
      </c>
      <c r="K605" s="31" t="s">
        <v>34</v>
      </c>
      <c r="L605" s="31"/>
      <c r="M605" s="169"/>
      <c r="N605" s="148" t="s">
        <v>3325</v>
      </c>
      <c r="O605" s="44" t="s">
        <v>52</v>
      </c>
      <c r="P605" s="43"/>
      <c r="Q605" s="205"/>
      <c r="R605" s="84" t="s">
        <v>105</v>
      </c>
      <c r="S605" s="31" t="s">
        <v>34</v>
      </c>
      <c r="T605" s="31"/>
      <c r="U605" s="169"/>
      <c r="V605" s="150" t="s">
        <v>3325</v>
      </c>
      <c r="W605" s="141" t="str" cm="1">
        <f t="array" ref="W605">IF(SUM(LEN(B605:V605))=0,"",IF(OR(OR(ISBLANK(F605),SUM(LEN(C605),LEN(D605))=0),AND(NOT(E605="Unknown"),ISBLANK(J605)),AND(NOT(O605="Unknown"),ISBLANK(R605))),"Missing Information", INDEX(Table15[Entire Service Line Classification], MATCH(SUMIFS(Table15[Unique ID],Table15[System-Owned Portion],E605,Table15[If Material Anything Other than "Lead" in Column E,Was Material Ever Previously Lead?],G605,Table15[Customer-Owned Portion],O605),Table15[Unique ID],0),0)))</f>
        <v>Non-lead</v>
      </c>
      <c r="X605"/>
    </row>
    <row r="606" spans="2:24" ht="75" x14ac:dyDescent="0.25">
      <c r="B606" s="146" t="s">
        <v>5136</v>
      </c>
      <c r="C606" s="31" t="s">
        <v>5137</v>
      </c>
      <c r="D606" s="31" t="s">
        <v>5138</v>
      </c>
      <c r="E606" s="44" t="s">
        <v>43</v>
      </c>
      <c r="F606" s="43" t="s">
        <v>34</v>
      </c>
      <c r="G606" s="84" t="s">
        <v>34</v>
      </c>
      <c r="H606" s="31"/>
      <c r="I606" s="205"/>
      <c r="J606" s="84" t="s">
        <v>106</v>
      </c>
      <c r="K606" s="31" t="s">
        <v>36</v>
      </c>
      <c r="L606" s="31" t="s">
        <v>95</v>
      </c>
      <c r="M606" s="169" t="s">
        <v>4566</v>
      </c>
      <c r="N606" s="148" t="s">
        <v>4567</v>
      </c>
      <c r="O606" s="44" t="s">
        <v>35</v>
      </c>
      <c r="P606" s="43"/>
      <c r="Q606" s="205"/>
      <c r="R606" s="84" t="s">
        <v>106</v>
      </c>
      <c r="S606" s="31" t="s">
        <v>36</v>
      </c>
      <c r="T606" s="31" t="s">
        <v>95</v>
      </c>
      <c r="U606" s="169" t="s">
        <v>4566</v>
      </c>
      <c r="V606" s="150" t="s">
        <v>5096</v>
      </c>
      <c r="W606" s="141" t="str" cm="1">
        <f t="array" ref="W606">IF(SUM(LEN(B606:V606))=0,"",IF(OR(OR(ISBLANK(F606),SUM(LEN(C606),LEN(D606))=0),AND(NOT(E606="Unknown"),ISBLANK(J606)),AND(NOT(O606="Unknown"),ISBLANK(R606))),"Missing Information", INDEX(Table15[Entire Service Line Classification], MATCH(SUMIFS(Table15[Unique ID],Table15[System-Owned Portion],E606,Table15[If Material Anything Other than "Lead" in Column E,Was Material Ever Previously Lead?],G606,Table15[Customer-Owned Portion],O606),Table15[Unique ID],0),0)))</f>
        <v>Non-lead</v>
      </c>
      <c r="X606"/>
    </row>
    <row r="607" spans="2:24" ht="225" x14ac:dyDescent="0.25">
      <c r="B607" s="146" t="s">
        <v>5139</v>
      </c>
      <c r="C607" s="31" t="s">
        <v>5140</v>
      </c>
      <c r="D607" s="31" t="s">
        <v>5141</v>
      </c>
      <c r="E607" s="44" t="s">
        <v>52</v>
      </c>
      <c r="F607" s="43" t="s">
        <v>34</v>
      </c>
      <c r="G607" s="84" t="s">
        <v>34</v>
      </c>
      <c r="H607" s="31"/>
      <c r="I607" s="205"/>
      <c r="J607" s="84" t="s">
        <v>3268</v>
      </c>
      <c r="K607" s="31" t="s">
        <v>34</v>
      </c>
      <c r="L607" s="31"/>
      <c r="M607" s="169"/>
      <c r="N607" s="148" t="s">
        <v>3269</v>
      </c>
      <c r="O607" s="44" t="s">
        <v>52</v>
      </c>
      <c r="P607" s="43"/>
      <c r="Q607" s="205"/>
      <c r="R607" s="84" t="s">
        <v>3268</v>
      </c>
      <c r="S607" s="31" t="s">
        <v>34</v>
      </c>
      <c r="T607" s="31"/>
      <c r="U607" s="169"/>
      <c r="V607" s="150" t="s">
        <v>3269</v>
      </c>
      <c r="W607" s="141" t="str" cm="1">
        <f t="array" ref="W607">IF(SUM(LEN(B607:V607))=0,"",IF(OR(OR(ISBLANK(F607),SUM(LEN(C607),LEN(D607))=0),AND(NOT(E607="Unknown"),ISBLANK(J607)),AND(NOT(O607="Unknown"),ISBLANK(R607))),"Missing Information", INDEX(Table15[Entire Service Line Classification], MATCH(SUMIFS(Table15[Unique ID],Table15[System-Owned Portion],E607,Table15[If Material Anything Other than "Lead" in Column E,Was Material Ever Previously Lead?],G607,Table15[Customer-Owned Portion],O607),Table15[Unique ID],0),0)))</f>
        <v>Non-lead</v>
      </c>
      <c r="X607"/>
    </row>
    <row r="608" spans="2:24" ht="225" x14ac:dyDescent="0.25">
      <c r="B608" s="146" t="s">
        <v>5142</v>
      </c>
      <c r="C608" s="31" t="s">
        <v>5143</v>
      </c>
      <c r="D608" s="31" t="s">
        <v>5144</v>
      </c>
      <c r="E608" s="44" t="s">
        <v>52</v>
      </c>
      <c r="F608" s="43" t="s">
        <v>34</v>
      </c>
      <c r="G608" s="84" t="s">
        <v>34</v>
      </c>
      <c r="H608" s="31"/>
      <c r="I608" s="205"/>
      <c r="J608" s="84" t="s">
        <v>3268</v>
      </c>
      <c r="K608" s="31" t="s">
        <v>34</v>
      </c>
      <c r="L608" s="31"/>
      <c r="M608" s="169"/>
      <c r="N608" s="148" t="s">
        <v>3269</v>
      </c>
      <c r="O608" s="44" t="s">
        <v>52</v>
      </c>
      <c r="P608" s="43"/>
      <c r="Q608" s="205"/>
      <c r="R608" s="84" t="s">
        <v>3268</v>
      </c>
      <c r="S608" s="31" t="s">
        <v>34</v>
      </c>
      <c r="T608" s="31"/>
      <c r="U608" s="169"/>
      <c r="V608" s="150" t="s">
        <v>3269</v>
      </c>
      <c r="W608" s="141" t="str" cm="1">
        <f t="array" ref="W608">IF(SUM(LEN(B608:V608))=0,"",IF(OR(OR(ISBLANK(F608),SUM(LEN(C608),LEN(D608))=0),AND(NOT(E608="Unknown"),ISBLANK(J608)),AND(NOT(O608="Unknown"),ISBLANK(R608))),"Missing Information", INDEX(Table15[Entire Service Line Classification], MATCH(SUMIFS(Table15[Unique ID],Table15[System-Owned Portion],E608,Table15[If Material Anything Other than "Lead" in Column E,Was Material Ever Previously Lead?],G608,Table15[Customer-Owned Portion],O608),Table15[Unique ID],0),0)))</f>
        <v>Non-lead</v>
      </c>
      <c r="X608"/>
    </row>
    <row r="609" spans="2:24" ht="225" x14ac:dyDescent="0.25">
      <c r="B609" s="146" t="s">
        <v>5145</v>
      </c>
      <c r="C609" s="31" t="s">
        <v>5146</v>
      </c>
      <c r="D609" s="31" t="s">
        <v>5147</v>
      </c>
      <c r="E609" s="44" t="s">
        <v>52</v>
      </c>
      <c r="F609" s="43" t="s">
        <v>34</v>
      </c>
      <c r="G609" s="84" t="s">
        <v>34</v>
      </c>
      <c r="H609" s="31"/>
      <c r="I609" s="205"/>
      <c r="J609" s="84" t="s">
        <v>3268</v>
      </c>
      <c r="K609" s="31" t="s">
        <v>34</v>
      </c>
      <c r="L609" s="31"/>
      <c r="M609" s="169"/>
      <c r="N609" s="148" t="s">
        <v>3269</v>
      </c>
      <c r="O609" s="44" t="s">
        <v>52</v>
      </c>
      <c r="P609" s="43"/>
      <c r="Q609" s="205"/>
      <c r="R609" s="84" t="s">
        <v>3268</v>
      </c>
      <c r="S609" s="31" t="s">
        <v>34</v>
      </c>
      <c r="T609" s="31"/>
      <c r="U609" s="169"/>
      <c r="V609" s="150" t="s">
        <v>3269</v>
      </c>
      <c r="W609" s="141" t="str" cm="1">
        <f t="array" ref="W609">IF(SUM(LEN(B609:V609))=0,"",IF(OR(OR(ISBLANK(F609),SUM(LEN(C609),LEN(D609))=0),AND(NOT(E609="Unknown"),ISBLANK(J609)),AND(NOT(O609="Unknown"),ISBLANK(R609))),"Missing Information", INDEX(Table15[Entire Service Line Classification], MATCH(SUMIFS(Table15[Unique ID],Table15[System-Owned Portion],E609,Table15[If Material Anything Other than "Lead" in Column E,Was Material Ever Previously Lead?],G609,Table15[Customer-Owned Portion],O609),Table15[Unique ID],0),0)))</f>
        <v>Non-lead</v>
      </c>
      <c r="X609"/>
    </row>
    <row r="610" spans="2:24" ht="75" x14ac:dyDescent="0.25">
      <c r="B610" s="146" t="s">
        <v>5148</v>
      </c>
      <c r="C610" s="31" t="s">
        <v>5149</v>
      </c>
      <c r="D610" s="31" t="s">
        <v>5150</v>
      </c>
      <c r="E610" s="44" t="s">
        <v>43</v>
      </c>
      <c r="F610" s="43" t="s">
        <v>34</v>
      </c>
      <c r="G610" s="84" t="s">
        <v>34</v>
      </c>
      <c r="H610" s="31"/>
      <c r="I610" s="205"/>
      <c r="J610" s="84" t="s">
        <v>106</v>
      </c>
      <c r="K610" s="31" t="s">
        <v>36</v>
      </c>
      <c r="L610" s="31" t="s">
        <v>95</v>
      </c>
      <c r="M610" s="169" t="s">
        <v>4512</v>
      </c>
      <c r="N610" s="148" t="s">
        <v>4513</v>
      </c>
      <c r="O610" s="44" t="s">
        <v>35</v>
      </c>
      <c r="P610" s="43"/>
      <c r="Q610" s="205"/>
      <c r="R610" s="84" t="s">
        <v>106</v>
      </c>
      <c r="S610" s="31" t="s">
        <v>36</v>
      </c>
      <c r="T610" s="31" t="s">
        <v>95</v>
      </c>
      <c r="U610" s="169" t="s">
        <v>4512</v>
      </c>
      <c r="V610" s="150" t="s">
        <v>4514</v>
      </c>
      <c r="W610" s="141" t="str" cm="1">
        <f t="array" ref="W610">IF(SUM(LEN(B610:V610))=0,"",IF(OR(OR(ISBLANK(F610),SUM(LEN(C610),LEN(D610))=0),AND(NOT(E610="Unknown"),ISBLANK(J610)),AND(NOT(O610="Unknown"),ISBLANK(R610))),"Missing Information", INDEX(Table15[Entire Service Line Classification], MATCH(SUMIFS(Table15[Unique ID],Table15[System-Owned Portion],E610,Table15[If Material Anything Other than "Lead" in Column E,Was Material Ever Previously Lead?],G610,Table15[Customer-Owned Portion],O610),Table15[Unique ID],0),0)))</f>
        <v>Non-lead</v>
      </c>
      <c r="X610"/>
    </row>
    <row r="611" spans="2:24" ht="75" x14ac:dyDescent="0.25">
      <c r="B611" s="146" t="s">
        <v>5151</v>
      </c>
      <c r="C611" s="31" t="s">
        <v>5152</v>
      </c>
      <c r="D611" s="31" t="s">
        <v>5153</v>
      </c>
      <c r="E611" s="44" t="s">
        <v>43</v>
      </c>
      <c r="F611" s="43" t="s">
        <v>34</v>
      </c>
      <c r="G611" s="84" t="s">
        <v>34</v>
      </c>
      <c r="H611" s="31"/>
      <c r="I611" s="205"/>
      <c r="J611" s="84" t="s">
        <v>106</v>
      </c>
      <c r="K611" s="31" t="s">
        <v>36</v>
      </c>
      <c r="L611" s="31" t="s">
        <v>95</v>
      </c>
      <c r="M611" s="169" t="s">
        <v>3282</v>
      </c>
      <c r="N611" s="148" t="s">
        <v>3293</v>
      </c>
      <c r="O611" s="44" t="s">
        <v>43</v>
      </c>
      <c r="P611" s="43"/>
      <c r="Q611" s="205"/>
      <c r="R611" s="84" t="s">
        <v>106</v>
      </c>
      <c r="S611" s="31" t="s">
        <v>36</v>
      </c>
      <c r="T611" s="31" t="s">
        <v>95</v>
      </c>
      <c r="U611" s="169" t="s">
        <v>3282</v>
      </c>
      <c r="V611" s="150" t="s">
        <v>3293</v>
      </c>
      <c r="W611" s="141" t="str" cm="1">
        <f t="array" ref="W611">IF(SUM(LEN(B611:V611))=0,"",IF(OR(OR(ISBLANK(F611),SUM(LEN(C611),LEN(D611))=0),AND(NOT(E611="Unknown"),ISBLANK(J611)),AND(NOT(O611="Unknown"),ISBLANK(R611))),"Missing Information", INDEX(Table15[Entire Service Line Classification], MATCH(SUMIFS(Table15[Unique ID],Table15[System-Owned Portion],E611,Table15[If Material Anything Other than "Lead" in Column E,Was Material Ever Previously Lead?],G611,Table15[Customer-Owned Portion],O611),Table15[Unique ID],0),0)))</f>
        <v>Non-lead</v>
      </c>
      <c r="X611"/>
    </row>
    <row r="612" spans="2:24" ht="75" x14ac:dyDescent="0.25">
      <c r="B612" s="146" t="s">
        <v>5154</v>
      </c>
      <c r="C612" s="31" t="s">
        <v>5155</v>
      </c>
      <c r="D612" s="31" t="s">
        <v>5156</v>
      </c>
      <c r="E612" s="44" t="s">
        <v>43</v>
      </c>
      <c r="F612" s="43" t="s">
        <v>34</v>
      </c>
      <c r="G612" s="84" t="s">
        <v>34</v>
      </c>
      <c r="H612" s="31"/>
      <c r="I612" s="205"/>
      <c r="J612" s="84" t="s">
        <v>106</v>
      </c>
      <c r="K612" s="31" t="s">
        <v>36</v>
      </c>
      <c r="L612" s="31" t="s">
        <v>95</v>
      </c>
      <c r="M612" s="169" t="s">
        <v>3282</v>
      </c>
      <c r="N612" s="148" t="s">
        <v>3293</v>
      </c>
      <c r="O612" s="44" t="s">
        <v>35</v>
      </c>
      <c r="P612" s="43"/>
      <c r="Q612" s="205"/>
      <c r="R612" s="84" t="s">
        <v>106</v>
      </c>
      <c r="S612" s="31" t="s">
        <v>36</v>
      </c>
      <c r="T612" s="31" t="s">
        <v>95</v>
      </c>
      <c r="U612" s="169" t="s">
        <v>3282</v>
      </c>
      <c r="V612" s="150" t="s">
        <v>5157</v>
      </c>
      <c r="W612" s="141" t="str" cm="1">
        <f t="array" ref="W612">IF(SUM(LEN(B612:V612))=0,"",IF(OR(OR(ISBLANK(F612),SUM(LEN(C612),LEN(D612))=0),AND(NOT(E612="Unknown"),ISBLANK(J612)),AND(NOT(O612="Unknown"),ISBLANK(R612))),"Missing Information", INDEX(Table15[Entire Service Line Classification], MATCH(SUMIFS(Table15[Unique ID],Table15[System-Owned Portion],E612,Table15[If Material Anything Other than "Lead" in Column E,Was Material Ever Previously Lead?],G612,Table15[Customer-Owned Portion],O612),Table15[Unique ID],0),0)))</f>
        <v>Non-lead</v>
      </c>
      <c r="X612"/>
    </row>
    <row r="613" spans="2:24" ht="195" x14ac:dyDescent="0.25">
      <c r="B613" s="146" t="s">
        <v>5158</v>
      </c>
      <c r="C613" s="31" t="s">
        <v>5159</v>
      </c>
      <c r="D613" s="31" t="s">
        <v>5160</v>
      </c>
      <c r="E613" s="44" t="s">
        <v>52</v>
      </c>
      <c r="F613" s="43" t="s">
        <v>34</v>
      </c>
      <c r="G613" s="84" t="s">
        <v>34</v>
      </c>
      <c r="H613" s="31"/>
      <c r="I613" s="205"/>
      <c r="J613" s="84" t="s">
        <v>105</v>
      </c>
      <c r="K613" s="31" t="s">
        <v>34</v>
      </c>
      <c r="L613" s="31"/>
      <c r="M613" s="169"/>
      <c r="N613" s="148" t="s">
        <v>3325</v>
      </c>
      <c r="O613" s="44" t="s">
        <v>52</v>
      </c>
      <c r="P613" s="43"/>
      <c r="Q613" s="205"/>
      <c r="R613" s="84" t="s">
        <v>105</v>
      </c>
      <c r="S613" s="31" t="s">
        <v>34</v>
      </c>
      <c r="T613" s="31"/>
      <c r="U613" s="169"/>
      <c r="V613" s="150" t="s">
        <v>3325</v>
      </c>
      <c r="W613" s="141" t="str" cm="1">
        <f t="array" ref="W613">IF(SUM(LEN(B613:V613))=0,"",IF(OR(OR(ISBLANK(F613),SUM(LEN(C613),LEN(D613))=0),AND(NOT(E613="Unknown"),ISBLANK(J613)),AND(NOT(O613="Unknown"),ISBLANK(R613))),"Missing Information", INDEX(Table15[Entire Service Line Classification], MATCH(SUMIFS(Table15[Unique ID],Table15[System-Owned Portion],E613,Table15[If Material Anything Other than "Lead" in Column E,Was Material Ever Previously Lead?],G613,Table15[Customer-Owned Portion],O613),Table15[Unique ID],0),0)))</f>
        <v>Non-lead</v>
      </c>
      <c r="X613"/>
    </row>
    <row r="614" spans="2:24" ht="225" x14ac:dyDescent="0.25">
      <c r="B614" s="146" t="s">
        <v>5161</v>
      </c>
      <c r="C614" s="31" t="s">
        <v>5162</v>
      </c>
      <c r="D614" s="31" t="s">
        <v>5163</v>
      </c>
      <c r="E614" s="44" t="s">
        <v>52</v>
      </c>
      <c r="F614" s="43" t="s">
        <v>34</v>
      </c>
      <c r="G614" s="84" t="s">
        <v>34</v>
      </c>
      <c r="H614" s="31"/>
      <c r="I614" s="205"/>
      <c r="J614" s="84" t="s">
        <v>3268</v>
      </c>
      <c r="K614" s="31" t="s">
        <v>34</v>
      </c>
      <c r="L614" s="31"/>
      <c r="M614" s="169"/>
      <c r="N614" s="148" t="s">
        <v>3269</v>
      </c>
      <c r="O614" s="44" t="s">
        <v>52</v>
      </c>
      <c r="P614" s="43"/>
      <c r="Q614" s="205"/>
      <c r="R614" s="84" t="s">
        <v>3268</v>
      </c>
      <c r="S614" s="31" t="s">
        <v>34</v>
      </c>
      <c r="T614" s="31"/>
      <c r="U614" s="169"/>
      <c r="V614" s="150" t="s">
        <v>3269</v>
      </c>
      <c r="W614" s="141" t="str" cm="1">
        <f t="array" ref="W614">IF(SUM(LEN(B614:V614))=0,"",IF(OR(OR(ISBLANK(F614),SUM(LEN(C614),LEN(D614))=0),AND(NOT(E614="Unknown"),ISBLANK(J614)),AND(NOT(O614="Unknown"),ISBLANK(R614))),"Missing Information", INDEX(Table15[Entire Service Line Classification], MATCH(SUMIFS(Table15[Unique ID],Table15[System-Owned Portion],E614,Table15[If Material Anything Other than "Lead" in Column E,Was Material Ever Previously Lead?],G614,Table15[Customer-Owned Portion],O614),Table15[Unique ID],0),0)))</f>
        <v>Non-lead</v>
      </c>
      <c r="X614"/>
    </row>
    <row r="615" spans="2:24" ht="225" x14ac:dyDescent="0.25">
      <c r="B615" s="146" t="s">
        <v>5164</v>
      </c>
      <c r="C615" s="31" t="s">
        <v>5165</v>
      </c>
      <c r="D615" s="31" t="s">
        <v>5166</v>
      </c>
      <c r="E615" s="44" t="s">
        <v>52</v>
      </c>
      <c r="F615" s="43" t="s">
        <v>34</v>
      </c>
      <c r="G615" s="84" t="s">
        <v>34</v>
      </c>
      <c r="H615" s="31"/>
      <c r="I615" s="205"/>
      <c r="J615" s="84" t="s">
        <v>105</v>
      </c>
      <c r="K615" s="31" t="s">
        <v>34</v>
      </c>
      <c r="L615" s="31"/>
      <c r="M615" s="169"/>
      <c r="N615" s="148" t="s">
        <v>3366</v>
      </c>
      <c r="O615" s="44" t="s">
        <v>52</v>
      </c>
      <c r="P615" s="43"/>
      <c r="Q615" s="205"/>
      <c r="R615" s="84" t="s">
        <v>105</v>
      </c>
      <c r="S615" s="31" t="s">
        <v>34</v>
      </c>
      <c r="T615" s="31"/>
      <c r="U615" s="169"/>
      <c r="V615" s="150" t="s">
        <v>3366</v>
      </c>
      <c r="W615" s="141" t="str" cm="1">
        <f t="array" ref="W615">IF(SUM(LEN(B615:V615))=0,"",IF(OR(OR(ISBLANK(F615),SUM(LEN(C615),LEN(D615))=0),AND(NOT(E615="Unknown"),ISBLANK(J615)),AND(NOT(O615="Unknown"),ISBLANK(R615))),"Missing Information", INDEX(Table15[Entire Service Line Classification], MATCH(SUMIFS(Table15[Unique ID],Table15[System-Owned Portion],E615,Table15[If Material Anything Other than "Lead" in Column E,Was Material Ever Previously Lead?],G615,Table15[Customer-Owned Portion],O615),Table15[Unique ID],0),0)))</f>
        <v>Non-lead</v>
      </c>
      <c r="X615"/>
    </row>
    <row r="616" spans="2:24" ht="225" x14ac:dyDescent="0.25">
      <c r="B616" s="146" t="s">
        <v>5167</v>
      </c>
      <c r="C616" s="31" t="s">
        <v>5168</v>
      </c>
      <c r="D616" s="31" t="s">
        <v>5169</v>
      </c>
      <c r="E616" s="44" t="s">
        <v>52</v>
      </c>
      <c r="F616" s="43" t="s">
        <v>34</v>
      </c>
      <c r="G616" s="84" t="s">
        <v>34</v>
      </c>
      <c r="H616" s="31"/>
      <c r="I616" s="205"/>
      <c r="J616" s="84" t="s">
        <v>105</v>
      </c>
      <c r="K616" s="31" t="s">
        <v>34</v>
      </c>
      <c r="L616" s="31"/>
      <c r="M616" s="169"/>
      <c r="N616" s="148" t="s">
        <v>3366</v>
      </c>
      <c r="O616" s="44" t="s">
        <v>52</v>
      </c>
      <c r="P616" s="43"/>
      <c r="Q616" s="205"/>
      <c r="R616" s="84" t="s">
        <v>105</v>
      </c>
      <c r="S616" s="31" t="s">
        <v>34</v>
      </c>
      <c r="T616" s="31"/>
      <c r="U616" s="169"/>
      <c r="V616" s="150" t="s">
        <v>3366</v>
      </c>
      <c r="W616" s="141" t="str" cm="1">
        <f t="array" ref="W616">IF(SUM(LEN(B616:V616))=0,"",IF(OR(OR(ISBLANK(F616),SUM(LEN(C616),LEN(D616))=0),AND(NOT(E616="Unknown"),ISBLANK(J616)),AND(NOT(O616="Unknown"),ISBLANK(R616))),"Missing Information", INDEX(Table15[Entire Service Line Classification], MATCH(SUMIFS(Table15[Unique ID],Table15[System-Owned Portion],E616,Table15[If Material Anything Other than "Lead" in Column E,Was Material Ever Previously Lead?],G616,Table15[Customer-Owned Portion],O616),Table15[Unique ID],0),0)))</f>
        <v>Non-lead</v>
      </c>
      <c r="X616"/>
    </row>
    <row r="617" spans="2:24" ht="75" x14ac:dyDescent="0.25">
      <c r="B617" s="146" t="s">
        <v>5170</v>
      </c>
      <c r="C617" s="31" t="s">
        <v>5171</v>
      </c>
      <c r="D617" s="31" t="s">
        <v>5172</v>
      </c>
      <c r="E617" s="44" t="s">
        <v>43</v>
      </c>
      <c r="F617" s="43" t="s">
        <v>34</v>
      </c>
      <c r="G617" s="84" t="s">
        <v>34</v>
      </c>
      <c r="H617" s="31"/>
      <c r="I617" s="205"/>
      <c r="J617" s="84" t="s">
        <v>106</v>
      </c>
      <c r="K617" s="31" t="s">
        <v>36</v>
      </c>
      <c r="L617" s="31" t="s">
        <v>95</v>
      </c>
      <c r="M617" s="169" t="s">
        <v>3276</v>
      </c>
      <c r="N617" s="148" t="s">
        <v>3288</v>
      </c>
      <c r="O617" s="44" t="s">
        <v>42</v>
      </c>
      <c r="P617" s="43"/>
      <c r="Q617" s="205"/>
      <c r="R617" s="84" t="s">
        <v>106</v>
      </c>
      <c r="S617" s="31" t="s">
        <v>36</v>
      </c>
      <c r="T617" s="31" t="s">
        <v>95</v>
      </c>
      <c r="U617" s="169" t="s">
        <v>3276</v>
      </c>
      <c r="V617" s="150" t="s">
        <v>5173</v>
      </c>
      <c r="W617" s="141" t="str" cm="1">
        <f t="array" ref="W617">IF(SUM(LEN(B617:V617))=0,"",IF(OR(OR(ISBLANK(F617),SUM(LEN(C617),LEN(D617))=0),AND(NOT(E617="Unknown"),ISBLANK(J617)),AND(NOT(O617="Unknown"),ISBLANK(R617))),"Missing Information", INDEX(Table15[Entire Service Line Classification], MATCH(SUMIFS(Table15[Unique ID],Table15[System-Owned Portion],E617,Table15[If Material Anything Other than "Lead" in Column E,Was Material Ever Previously Lead?],G617,Table15[Customer-Owned Portion],O617),Table15[Unique ID],0),0)))</f>
        <v>Non-lead</v>
      </c>
      <c r="X617"/>
    </row>
    <row r="618" spans="2:24" ht="75" x14ac:dyDescent="0.25">
      <c r="B618" s="146" t="s">
        <v>5174</v>
      </c>
      <c r="C618" s="31" t="s">
        <v>5175</v>
      </c>
      <c r="D618" s="31" t="s">
        <v>5176</v>
      </c>
      <c r="E618" s="44" t="s">
        <v>43</v>
      </c>
      <c r="F618" s="43" t="s">
        <v>34</v>
      </c>
      <c r="G618" s="84" t="s">
        <v>34</v>
      </c>
      <c r="H618" s="31"/>
      <c r="I618" s="205"/>
      <c r="J618" s="84" t="s">
        <v>106</v>
      </c>
      <c r="K618" s="31" t="s">
        <v>36</v>
      </c>
      <c r="L618" s="31" t="s">
        <v>95</v>
      </c>
      <c r="M618" s="169" t="s">
        <v>3258</v>
      </c>
      <c r="N618" s="148" t="s">
        <v>3374</v>
      </c>
      <c r="O618" s="44" t="s">
        <v>42</v>
      </c>
      <c r="P618" s="43"/>
      <c r="Q618" s="205"/>
      <c r="R618" s="84" t="s">
        <v>106</v>
      </c>
      <c r="S618" s="31" t="s">
        <v>36</v>
      </c>
      <c r="T618" s="31" t="s">
        <v>95</v>
      </c>
      <c r="U618" s="169" t="s">
        <v>3258</v>
      </c>
      <c r="V618" s="150" t="s">
        <v>5177</v>
      </c>
      <c r="W618" s="141" t="str" cm="1">
        <f t="array" ref="W618">IF(SUM(LEN(B618:V618))=0,"",IF(OR(OR(ISBLANK(F618),SUM(LEN(C618),LEN(D618))=0),AND(NOT(E618="Unknown"),ISBLANK(J618)),AND(NOT(O618="Unknown"),ISBLANK(R618))),"Missing Information", INDEX(Table15[Entire Service Line Classification], MATCH(SUMIFS(Table15[Unique ID],Table15[System-Owned Portion],E618,Table15[If Material Anything Other than "Lead" in Column E,Was Material Ever Previously Lead?],G618,Table15[Customer-Owned Portion],O618),Table15[Unique ID],0),0)))</f>
        <v>Non-lead</v>
      </c>
      <c r="X618"/>
    </row>
    <row r="619" spans="2:24" ht="210" x14ac:dyDescent="0.25">
      <c r="B619" s="146" t="s">
        <v>5178</v>
      </c>
      <c r="C619" s="31" t="s">
        <v>5179</v>
      </c>
      <c r="D619" s="31" t="s">
        <v>5180</v>
      </c>
      <c r="E619" s="44" t="s">
        <v>52</v>
      </c>
      <c r="F619" s="43" t="s">
        <v>34</v>
      </c>
      <c r="G619" s="84" t="s">
        <v>34</v>
      </c>
      <c r="H619" s="31"/>
      <c r="I619" s="205"/>
      <c r="J619" s="84" t="s">
        <v>105</v>
      </c>
      <c r="K619" s="31" t="s">
        <v>34</v>
      </c>
      <c r="L619" s="31"/>
      <c r="M619" s="169"/>
      <c r="N619" s="148" t="s">
        <v>3434</v>
      </c>
      <c r="O619" s="44" t="s">
        <v>52</v>
      </c>
      <c r="P619" s="43"/>
      <c r="Q619" s="205"/>
      <c r="R619" s="84" t="s">
        <v>105</v>
      </c>
      <c r="S619" s="31" t="s">
        <v>34</v>
      </c>
      <c r="T619" s="31"/>
      <c r="U619" s="169"/>
      <c r="V619" s="150" t="s">
        <v>3434</v>
      </c>
      <c r="W619" s="141" t="str" cm="1">
        <f t="array" ref="W619">IF(SUM(LEN(B619:V619))=0,"",IF(OR(OR(ISBLANK(F619),SUM(LEN(C619),LEN(D619))=0),AND(NOT(E619="Unknown"),ISBLANK(J619)),AND(NOT(O619="Unknown"),ISBLANK(R619))),"Missing Information", INDEX(Table15[Entire Service Line Classification], MATCH(SUMIFS(Table15[Unique ID],Table15[System-Owned Portion],E619,Table15[If Material Anything Other than "Lead" in Column E,Was Material Ever Previously Lead?],G619,Table15[Customer-Owned Portion],O619),Table15[Unique ID],0),0)))</f>
        <v>Non-lead</v>
      </c>
      <c r="X619"/>
    </row>
    <row r="620" spans="2:24" ht="225" x14ac:dyDescent="0.25">
      <c r="B620" s="146" t="s">
        <v>5181</v>
      </c>
      <c r="C620" s="31" t="s">
        <v>5182</v>
      </c>
      <c r="D620" s="31" t="s">
        <v>5183</v>
      </c>
      <c r="E620" s="44" t="s">
        <v>52</v>
      </c>
      <c r="F620" s="43" t="s">
        <v>34</v>
      </c>
      <c r="G620" s="84" t="s">
        <v>34</v>
      </c>
      <c r="H620" s="31"/>
      <c r="I620" s="205"/>
      <c r="J620" s="84" t="s">
        <v>3268</v>
      </c>
      <c r="K620" s="31" t="s">
        <v>34</v>
      </c>
      <c r="L620" s="31"/>
      <c r="M620" s="169"/>
      <c r="N620" s="148" t="s">
        <v>3269</v>
      </c>
      <c r="O620" s="44" t="s">
        <v>52</v>
      </c>
      <c r="P620" s="43"/>
      <c r="Q620" s="205"/>
      <c r="R620" s="84" t="s">
        <v>3268</v>
      </c>
      <c r="S620" s="31" t="s">
        <v>34</v>
      </c>
      <c r="T620" s="31"/>
      <c r="U620" s="169"/>
      <c r="V620" s="150" t="s">
        <v>3269</v>
      </c>
      <c r="W620" s="141" t="str" cm="1">
        <f t="array" ref="W620">IF(SUM(LEN(B620:V620))=0,"",IF(OR(OR(ISBLANK(F620),SUM(LEN(C620),LEN(D620))=0),AND(NOT(E620="Unknown"),ISBLANK(J620)),AND(NOT(O620="Unknown"),ISBLANK(R620))),"Missing Information", INDEX(Table15[Entire Service Line Classification], MATCH(SUMIFS(Table15[Unique ID],Table15[System-Owned Portion],E620,Table15[If Material Anything Other than "Lead" in Column E,Was Material Ever Previously Lead?],G620,Table15[Customer-Owned Portion],O620),Table15[Unique ID],0),0)))</f>
        <v>Non-lead</v>
      </c>
      <c r="X620"/>
    </row>
    <row r="621" spans="2:24" ht="225" x14ac:dyDescent="0.25">
      <c r="B621" s="146" t="s">
        <v>5184</v>
      </c>
      <c r="C621" s="31" t="s">
        <v>5185</v>
      </c>
      <c r="D621" s="31" t="s">
        <v>5186</v>
      </c>
      <c r="E621" s="44" t="s">
        <v>52</v>
      </c>
      <c r="F621" s="43" t="s">
        <v>34</v>
      </c>
      <c r="G621" s="84" t="s">
        <v>34</v>
      </c>
      <c r="H621" s="31"/>
      <c r="I621" s="205"/>
      <c r="J621" s="84" t="s">
        <v>105</v>
      </c>
      <c r="K621" s="31" t="s">
        <v>34</v>
      </c>
      <c r="L621" s="31"/>
      <c r="M621" s="169"/>
      <c r="N621" s="148" t="s">
        <v>3366</v>
      </c>
      <c r="O621" s="44" t="s">
        <v>52</v>
      </c>
      <c r="P621" s="43"/>
      <c r="Q621" s="205"/>
      <c r="R621" s="84" t="s">
        <v>105</v>
      </c>
      <c r="S621" s="31" t="s">
        <v>34</v>
      </c>
      <c r="T621" s="31"/>
      <c r="U621" s="169"/>
      <c r="V621" s="150" t="s">
        <v>3366</v>
      </c>
      <c r="W621" s="141" t="str" cm="1">
        <f t="array" ref="W621">IF(SUM(LEN(B621:V621))=0,"",IF(OR(OR(ISBLANK(F621),SUM(LEN(C621),LEN(D621))=0),AND(NOT(E621="Unknown"),ISBLANK(J621)),AND(NOT(O621="Unknown"),ISBLANK(R621))),"Missing Information", INDEX(Table15[Entire Service Line Classification], MATCH(SUMIFS(Table15[Unique ID],Table15[System-Owned Portion],E621,Table15[If Material Anything Other than "Lead" in Column E,Was Material Ever Previously Lead?],G621,Table15[Customer-Owned Portion],O621),Table15[Unique ID],0),0)))</f>
        <v>Non-lead</v>
      </c>
      <c r="X621"/>
    </row>
    <row r="622" spans="2:24" ht="60" x14ac:dyDescent="0.25">
      <c r="B622" s="146" t="s">
        <v>5187</v>
      </c>
      <c r="C622" s="31" t="s">
        <v>5188</v>
      </c>
      <c r="D622" s="31" t="s">
        <v>5189</v>
      </c>
      <c r="E622" s="44" t="s">
        <v>43</v>
      </c>
      <c r="F622" s="43" t="s">
        <v>34</v>
      </c>
      <c r="G622" s="84" t="s">
        <v>34</v>
      </c>
      <c r="H622" s="31"/>
      <c r="I622" s="205"/>
      <c r="J622" s="84" t="s">
        <v>106</v>
      </c>
      <c r="K622" s="31" t="s">
        <v>36</v>
      </c>
      <c r="L622" s="31" t="s">
        <v>95</v>
      </c>
      <c r="M622" s="169" t="s">
        <v>3282</v>
      </c>
      <c r="N622" s="148" t="s">
        <v>3283</v>
      </c>
      <c r="O622" s="44" t="s">
        <v>43</v>
      </c>
      <c r="P622" s="43"/>
      <c r="Q622" s="205"/>
      <c r="R622" s="84" t="s">
        <v>106</v>
      </c>
      <c r="S622" s="31" t="s">
        <v>36</v>
      </c>
      <c r="T622" s="31" t="s">
        <v>95</v>
      </c>
      <c r="U622" s="169" t="s">
        <v>3282</v>
      </c>
      <c r="V622" s="150" t="s">
        <v>3283</v>
      </c>
      <c r="W622" s="141" t="str" cm="1">
        <f t="array" ref="W622">IF(SUM(LEN(B622:V622))=0,"",IF(OR(OR(ISBLANK(F622),SUM(LEN(C622),LEN(D622))=0),AND(NOT(E622="Unknown"),ISBLANK(J622)),AND(NOT(O622="Unknown"),ISBLANK(R622))),"Missing Information", INDEX(Table15[Entire Service Line Classification], MATCH(SUMIFS(Table15[Unique ID],Table15[System-Owned Portion],E622,Table15[If Material Anything Other than "Lead" in Column E,Was Material Ever Previously Lead?],G622,Table15[Customer-Owned Portion],O622),Table15[Unique ID],0),0)))</f>
        <v>Non-lead</v>
      </c>
      <c r="X622"/>
    </row>
    <row r="623" spans="2:24" ht="75" x14ac:dyDescent="0.25">
      <c r="B623" s="146" t="s">
        <v>5190</v>
      </c>
      <c r="C623" s="31" t="s">
        <v>5191</v>
      </c>
      <c r="D623" s="31" t="s">
        <v>5192</v>
      </c>
      <c r="E623" s="44" t="s">
        <v>43</v>
      </c>
      <c r="F623" s="43" t="s">
        <v>34</v>
      </c>
      <c r="G623" s="84" t="s">
        <v>34</v>
      </c>
      <c r="H623" s="31"/>
      <c r="I623" s="205"/>
      <c r="J623" s="84" t="s">
        <v>106</v>
      </c>
      <c r="K623" s="31" t="s">
        <v>36</v>
      </c>
      <c r="L623" s="31" t="s">
        <v>95</v>
      </c>
      <c r="M623" s="169" t="s">
        <v>3282</v>
      </c>
      <c r="N623" s="148" t="s">
        <v>3293</v>
      </c>
      <c r="O623" s="44" t="s">
        <v>43</v>
      </c>
      <c r="P623" s="43"/>
      <c r="Q623" s="205"/>
      <c r="R623" s="84" t="s">
        <v>106</v>
      </c>
      <c r="S623" s="31" t="s">
        <v>36</v>
      </c>
      <c r="T623" s="31" t="s">
        <v>95</v>
      </c>
      <c r="U623" s="169" t="s">
        <v>3282</v>
      </c>
      <c r="V623" s="150" t="s">
        <v>3293</v>
      </c>
      <c r="W623" s="141" t="str" cm="1">
        <f t="array" ref="W623">IF(SUM(LEN(B623:V623))=0,"",IF(OR(OR(ISBLANK(F623),SUM(LEN(C623),LEN(D623))=0),AND(NOT(E623="Unknown"),ISBLANK(J623)),AND(NOT(O623="Unknown"),ISBLANK(R623))),"Missing Information", INDEX(Table15[Entire Service Line Classification], MATCH(SUMIFS(Table15[Unique ID],Table15[System-Owned Portion],E623,Table15[If Material Anything Other than "Lead" in Column E,Was Material Ever Previously Lead?],G623,Table15[Customer-Owned Portion],O623),Table15[Unique ID],0),0)))</f>
        <v>Non-lead</v>
      </c>
      <c r="X623"/>
    </row>
    <row r="624" spans="2:24" ht="60" x14ac:dyDescent="0.25">
      <c r="B624" s="146" t="s">
        <v>5193</v>
      </c>
      <c r="C624" s="31" t="s">
        <v>5194</v>
      </c>
      <c r="D624" s="31" t="s">
        <v>5195</v>
      </c>
      <c r="E624" s="44" t="s">
        <v>43</v>
      </c>
      <c r="F624" s="43" t="s">
        <v>34</v>
      </c>
      <c r="G624" s="84" t="s">
        <v>34</v>
      </c>
      <c r="H624" s="31"/>
      <c r="I624" s="205"/>
      <c r="J624" s="84" t="s">
        <v>106</v>
      </c>
      <c r="K624" s="31" t="s">
        <v>36</v>
      </c>
      <c r="L624" s="31" t="s">
        <v>95</v>
      </c>
      <c r="M624" s="169" t="s">
        <v>4425</v>
      </c>
      <c r="N624" s="148" t="s">
        <v>5196</v>
      </c>
      <c r="O624" s="44" t="s">
        <v>35</v>
      </c>
      <c r="P624" s="43"/>
      <c r="Q624" s="205"/>
      <c r="R624" s="84" t="s">
        <v>106</v>
      </c>
      <c r="S624" s="31" t="s">
        <v>36</v>
      </c>
      <c r="T624" s="31" t="s">
        <v>95</v>
      </c>
      <c r="U624" s="169" t="s">
        <v>4425</v>
      </c>
      <c r="V624" s="150" t="s">
        <v>5197</v>
      </c>
      <c r="W624" s="141" t="str" cm="1">
        <f t="array" ref="W624">IF(SUM(LEN(B624:V624))=0,"",IF(OR(OR(ISBLANK(F624),SUM(LEN(C624),LEN(D624))=0),AND(NOT(E624="Unknown"),ISBLANK(J624)),AND(NOT(O624="Unknown"),ISBLANK(R624))),"Missing Information", INDEX(Table15[Entire Service Line Classification], MATCH(SUMIFS(Table15[Unique ID],Table15[System-Owned Portion],E624,Table15[If Material Anything Other than "Lead" in Column E,Was Material Ever Previously Lead?],G624,Table15[Customer-Owned Portion],O624),Table15[Unique ID],0),0)))</f>
        <v>Non-lead</v>
      </c>
      <c r="X624"/>
    </row>
    <row r="625" spans="2:24" ht="75" x14ac:dyDescent="0.25">
      <c r="B625" s="146" t="s">
        <v>5198</v>
      </c>
      <c r="C625" s="31" t="s">
        <v>5199</v>
      </c>
      <c r="D625" s="31" t="s">
        <v>5200</v>
      </c>
      <c r="E625" s="44" t="s">
        <v>43</v>
      </c>
      <c r="F625" s="43" t="s">
        <v>34</v>
      </c>
      <c r="G625" s="84" t="s">
        <v>34</v>
      </c>
      <c r="H625" s="31"/>
      <c r="I625" s="205"/>
      <c r="J625" s="84" t="s">
        <v>106</v>
      </c>
      <c r="K625" s="31" t="s">
        <v>36</v>
      </c>
      <c r="L625" s="31" t="s">
        <v>95</v>
      </c>
      <c r="M625" s="169" t="s">
        <v>4425</v>
      </c>
      <c r="N625" s="148" t="s">
        <v>5201</v>
      </c>
      <c r="O625" s="44" t="s">
        <v>42</v>
      </c>
      <c r="P625" s="43"/>
      <c r="Q625" s="205"/>
      <c r="R625" s="84" t="s">
        <v>106</v>
      </c>
      <c r="S625" s="31" t="s">
        <v>36</v>
      </c>
      <c r="T625" s="31" t="s">
        <v>95</v>
      </c>
      <c r="U625" s="169" t="s">
        <v>4425</v>
      </c>
      <c r="V625" s="150" t="s">
        <v>5202</v>
      </c>
      <c r="W625" s="141" t="str" cm="1">
        <f t="array" ref="W625">IF(SUM(LEN(B625:V625))=0,"",IF(OR(OR(ISBLANK(F625),SUM(LEN(C625),LEN(D625))=0),AND(NOT(E625="Unknown"),ISBLANK(J625)),AND(NOT(O625="Unknown"),ISBLANK(R625))),"Missing Information", INDEX(Table15[Entire Service Line Classification], MATCH(SUMIFS(Table15[Unique ID],Table15[System-Owned Portion],E625,Table15[If Material Anything Other than "Lead" in Column E,Was Material Ever Previously Lead?],G625,Table15[Customer-Owned Portion],O625),Table15[Unique ID],0),0)))</f>
        <v>Non-lead</v>
      </c>
      <c r="X625"/>
    </row>
    <row r="626" spans="2:24" ht="225" x14ac:dyDescent="0.25">
      <c r="B626" s="146" t="s">
        <v>5203</v>
      </c>
      <c r="C626" s="31" t="s">
        <v>5204</v>
      </c>
      <c r="D626" s="31" t="s">
        <v>5205</v>
      </c>
      <c r="E626" s="44" t="s">
        <v>52</v>
      </c>
      <c r="F626" s="43" t="s">
        <v>34</v>
      </c>
      <c r="G626" s="84" t="s">
        <v>34</v>
      </c>
      <c r="H626" s="31"/>
      <c r="I626" s="205"/>
      <c r="J626" s="84" t="s">
        <v>105</v>
      </c>
      <c r="K626" s="31" t="s">
        <v>34</v>
      </c>
      <c r="L626" s="31"/>
      <c r="M626" s="169"/>
      <c r="N626" s="148" t="s">
        <v>3366</v>
      </c>
      <c r="O626" s="44" t="s">
        <v>52</v>
      </c>
      <c r="P626" s="43"/>
      <c r="Q626" s="205"/>
      <c r="R626" s="84" t="s">
        <v>105</v>
      </c>
      <c r="S626" s="31" t="s">
        <v>34</v>
      </c>
      <c r="T626" s="31"/>
      <c r="U626" s="169"/>
      <c r="V626" s="150" t="s">
        <v>3366</v>
      </c>
      <c r="W626" s="141" t="str" cm="1">
        <f t="array" ref="W626">IF(SUM(LEN(B626:V626))=0,"",IF(OR(OR(ISBLANK(F626),SUM(LEN(C626),LEN(D626))=0),AND(NOT(E626="Unknown"),ISBLANK(J626)),AND(NOT(O626="Unknown"),ISBLANK(R626))),"Missing Information", INDEX(Table15[Entire Service Line Classification], MATCH(SUMIFS(Table15[Unique ID],Table15[System-Owned Portion],E626,Table15[If Material Anything Other than "Lead" in Column E,Was Material Ever Previously Lead?],G626,Table15[Customer-Owned Portion],O626),Table15[Unique ID],0),0)))</f>
        <v>Non-lead</v>
      </c>
      <c r="X626"/>
    </row>
    <row r="627" spans="2:24" ht="225" x14ac:dyDescent="0.25">
      <c r="B627" s="146" t="s">
        <v>5206</v>
      </c>
      <c r="C627" s="31" t="s">
        <v>5207</v>
      </c>
      <c r="D627" s="31" t="s">
        <v>5208</v>
      </c>
      <c r="E627" s="44" t="s">
        <v>52</v>
      </c>
      <c r="F627" s="43" t="s">
        <v>34</v>
      </c>
      <c r="G627" s="84" t="s">
        <v>34</v>
      </c>
      <c r="H627" s="31"/>
      <c r="I627" s="205"/>
      <c r="J627" s="84" t="s">
        <v>3268</v>
      </c>
      <c r="K627" s="31" t="s">
        <v>34</v>
      </c>
      <c r="L627" s="31"/>
      <c r="M627" s="169"/>
      <c r="N627" s="148" t="s">
        <v>3269</v>
      </c>
      <c r="O627" s="44" t="s">
        <v>52</v>
      </c>
      <c r="P627" s="43"/>
      <c r="Q627" s="205"/>
      <c r="R627" s="84" t="s">
        <v>3268</v>
      </c>
      <c r="S627" s="31" t="s">
        <v>34</v>
      </c>
      <c r="T627" s="31"/>
      <c r="U627" s="169"/>
      <c r="V627" s="150" t="s">
        <v>3269</v>
      </c>
      <c r="W627" s="141" t="str" cm="1">
        <f t="array" ref="W627">IF(SUM(LEN(B627:V627))=0,"",IF(OR(OR(ISBLANK(F627),SUM(LEN(C627),LEN(D627))=0),AND(NOT(E627="Unknown"),ISBLANK(J627)),AND(NOT(O627="Unknown"),ISBLANK(R627))),"Missing Information", INDEX(Table15[Entire Service Line Classification], MATCH(SUMIFS(Table15[Unique ID],Table15[System-Owned Portion],E627,Table15[If Material Anything Other than "Lead" in Column E,Was Material Ever Previously Lead?],G627,Table15[Customer-Owned Portion],O627),Table15[Unique ID],0),0)))</f>
        <v>Non-lead</v>
      </c>
      <c r="X627"/>
    </row>
    <row r="628" spans="2:24" ht="225" x14ac:dyDescent="0.25">
      <c r="B628" s="146" t="s">
        <v>5209</v>
      </c>
      <c r="C628" s="31" t="s">
        <v>5210</v>
      </c>
      <c r="D628" s="31" t="s">
        <v>5211</v>
      </c>
      <c r="E628" s="44" t="s">
        <v>52</v>
      </c>
      <c r="F628" s="43" t="s">
        <v>34</v>
      </c>
      <c r="G628" s="84" t="s">
        <v>34</v>
      </c>
      <c r="H628" s="31"/>
      <c r="I628" s="205"/>
      <c r="J628" s="84" t="s">
        <v>3268</v>
      </c>
      <c r="K628" s="31" t="s">
        <v>34</v>
      </c>
      <c r="L628" s="31"/>
      <c r="M628" s="169"/>
      <c r="N628" s="148" t="s">
        <v>3269</v>
      </c>
      <c r="O628" s="44" t="s">
        <v>52</v>
      </c>
      <c r="P628" s="43"/>
      <c r="Q628" s="205"/>
      <c r="R628" s="84" t="s">
        <v>3268</v>
      </c>
      <c r="S628" s="31" t="s">
        <v>34</v>
      </c>
      <c r="T628" s="31"/>
      <c r="U628" s="169"/>
      <c r="V628" s="150" t="s">
        <v>3269</v>
      </c>
      <c r="W628" s="141" t="str" cm="1">
        <f t="array" ref="W628">IF(SUM(LEN(B628:V628))=0,"",IF(OR(OR(ISBLANK(F628),SUM(LEN(C628),LEN(D628))=0),AND(NOT(E628="Unknown"),ISBLANK(J628)),AND(NOT(O628="Unknown"),ISBLANK(R628))),"Missing Information", INDEX(Table15[Entire Service Line Classification], MATCH(SUMIFS(Table15[Unique ID],Table15[System-Owned Portion],E628,Table15[If Material Anything Other than "Lead" in Column E,Was Material Ever Previously Lead?],G628,Table15[Customer-Owned Portion],O628),Table15[Unique ID],0),0)))</f>
        <v>Non-lead</v>
      </c>
      <c r="X628"/>
    </row>
    <row r="629" spans="2:24" ht="225" x14ac:dyDescent="0.25">
      <c r="B629" s="146" t="s">
        <v>5212</v>
      </c>
      <c r="C629" s="31" t="s">
        <v>5213</v>
      </c>
      <c r="D629" s="31" t="s">
        <v>5214</v>
      </c>
      <c r="E629" s="44" t="s">
        <v>52</v>
      </c>
      <c r="F629" s="43" t="s">
        <v>34</v>
      </c>
      <c r="G629" s="84" t="s">
        <v>34</v>
      </c>
      <c r="H629" s="31"/>
      <c r="I629" s="205"/>
      <c r="J629" s="84" t="s">
        <v>3268</v>
      </c>
      <c r="K629" s="31" t="s">
        <v>34</v>
      </c>
      <c r="L629" s="31"/>
      <c r="M629" s="169"/>
      <c r="N629" s="148" t="s">
        <v>3269</v>
      </c>
      <c r="O629" s="44" t="s">
        <v>52</v>
      </c>
      <c r="P629" s="43"/>
      <c r="Q629" s="205"/>
      <c r="R629" s="84" t="s">
        <v>3268</v>
      </c>
      <c r="S629" s="31" t="s">
        <v>34</v>
      </c>
      <c r="T629" s="31"/>
      <c r="U629" s="169"/>
      <c r="V629" s="150" t="s">
        <v>3269</v>
      </c>
      <c r="W629" s="141" t="str" cm="1">
        <f t="array" ref="W629">IF(SUM(LEN(B629:V629))=0,"",IF(OR(OR(ISBLANK(F629),SUM(LEN(C629),LEN(D629))=0),AND(NOT(E629="Unknown"),ISBLANK(J629)),AND(NOT(O629="Unknown"),ISBLANK(R629))),"Missing Information", INDEX(Table15[Entire Service Line Classification], MATCH(SUMIFS(Table15[Unique ID],Table15[System-Owned Portion],E629,Table15[If Material Anything Other than "Lead" in Column E,Was Material Ever Previously Lead?],G629,Table15[Customer-Owned Portion],O629),Table15[Unique ID],0),0)))</f>
        <v>Non-lead</v>
      </c>
      <c r="X629"/>
    </row>
    <row r="630" spans="2:24" ht="225" x14ac:dyDescent="0.25">
      <c r="B630" s="146" t="s">
        <v>5215</v>
      </c>
      <c r="C630" s="31" t="s">
        <v>5216</v>
      </c>
      <c r="D630" s="31" t="s">
        <v>5217</v>
      </c>
      <c r="E630" s="44" t="s">
        <v>52</v>
      </c>
      <c r="F630" s="43" t="s">
        <v>34</v>
      </c>
      <c r="G630" s="84" t="s">
        <v>34</v>
      </c>
      <c r="H630" s="31"/>
      <c r="I630" s="205"/>
      <c r="J630" s="84" t="s">
        <v>3268</v>
      </c>
      <c r="K630" s="31" t="s">
        <v>34</v>
      </c>
      <c r="L630" s="31"/>
      <c r="M630" s="169"/>
      <c r="N630" s="148" t="s">
        <v>3269</v>
      </c>
      <c r="O630" s="44" t="s">
        <v>52</v>
      </c>
      <c r="P630" s="43"/>
      <c r="Q630" s="205"/>
      <c r="R630" s="84" t="s">
        <v>3268</v>
      </c>
      <c r="S630" s="31" t="s">
        <v>34</v>
      </c>
      <c r="T630" s="31"/>
      <c r="U630" s="169"/>
      <c r="V630" s="150" t="s">
        <v>3269</v>
      </c>
      <c r="W630" s="141" t="str" cm="1">
        <f t="array" ref="W630">IF(SUM(LEN(B630:V630))=0,"",IF(OR(OR(ISBLANK(F630),SUM(LEN(C630),LEN(D630))=0),AND(NOT(E630="Unknown"),ISBLANK(J630)),AND(NOT(O630="Unknown"),ISBLANK(R630))),"Missing Information", INDEX(Table15[Entire Service Line Classification], MATCH(SUMIFS(Table15[Unique ID],Table15[System-Owned Portion],E630,Table15[If Material Anything Other than "Lead" in Column E,Was Material Ever Previously Lead?],G630,Table15[Customer-Owned Portion],O630),Table15[Unique ID],0),0)))</f>
        <v>Non-lead</v>
      </c>
      <c r="X630"/>
    </row>
    <row r="631" spans="2:24" ht="60" x14ac:dyDescent="0.25">
      <c r="B631" s="146" t="s">
        <v>5218</v>
      </c>
      <c r="C631" s="31" t="s">
        <v>5219</v>
      </c>
      <c r="D631" s="31" t="s">
        <v>5220</v>
      </c>
      <c r="E631" s="44" t="s">
        <v>43</v>
      </c>
      <c r="F631" s="43" t="s">
        <v>34</v>
      </c>
      <c r="G631" s="84" t="s">
        <v>34</v>
      </c>
      <c r="H631" s="31"/>
      <c r="I631" s="205"/>
      <c r="J631" s="84" t="s">
        <v>106</v>
      </c>
      <c r="K631" s="31" t="s">
        <v>36</v>
      </c>
      <c r="L631" s="31" t="s">
        <v>95</v>
      </c>
      <c r="M631" s="169" t="s">
        <v>4068</v>
      </c>
      <c r="N631" s="148" t="s">
        <v>4069</v>
      </c>
      <c r="O631" s="44" t="s">
        <v>35</v>
      </c>
      <c r="P631" s="43"/>
      <c r="Q631" s="205"/>
      <c r="R631" s="84" t="s">
        <v>106</v>
      </c>
      <c r="S631" s="31" t="s">
        <v>36</v>
      </c>
      <c r="T631" s="31" t="s">
        <v>95</v>
      </c>
      <c r="U631" s="169" t="s">
        <v>4068</v>
      </c>
      <c r="V631" s="150" t="s">
        <v>5221</v>
      </c>
      <c r="W631" s="141" t="str" cm="1">
        <f t="array" ref="W631">IF(SUM(LEN(B631:V631))=0,"",IF(OR(OR(ISBLANK(F631),SUM(LEN(C631),LEN(D631))=0),AND(NOT(E631="Unknown"),ISBLANK(J631)),AND(NOT(O631="Unknown"),ISBLANK(R631))),"Missing Information", INDEX(Table15[Entire Service Line Classification], MATCH(SUMIFS(Table15[Unique ID],Table15[System-Owned Portion],E631,Table15[If Material Anything Other than "Lead" in Column E,Was Material Ever Previously Lead?],G631,Table15[Customer-Owned Portion],O631),Table15[Unique ID],0),0)))</f>
        <v>Non-lead</v>
      </c>
      <c r="X631"/>
    </row>
    <row r="632" spans="2:24" ht="225" x14ac:dyDescent="0.25">
      <c r="B632" s="146" t="s">
        <v>5222</v>
      </c>
      <c r="C632" s="31" t="s">
        <v>5223</v>
      </c>
      <c r="D632" s="31" t="s">
        <v>5224</v>
      </c>
      <c r="E632" s="44" t="s">
        <v>52</v>
      </c>
      <c r="F632" s="43" t="s">
        <v>34</v>
      </c>
      <c r="G632" s="84" t="s">
        <v>34</v>
      </c>
      <c r="H632" s="31"/>
      <c r="I632" s="205"/>
      <c r="J632" s="84" t="s">
        <v>3268</v>
      </c>
      <c r="K632" s="31" t="s">
        <v>34</v>
      </c>
      <c r="L632" s="31"/>
      <c r="M632" s="169"/>
      <c r="N632" s="148" t="s">
        <v>3269</v>
      </c>
      <c r="O632" s="44" t="s">
        <v>52</v>
      </c>
      <c r="P632" s="43"/>
      <c r="Q632" s="205"/>
      <c r="R632" s="84" t="s">
        <v>3268</v>
      </c>
      <c r="S632" s="31" t="s">
        <v>34</v>
      </c>
      <c r="T632" s="31"/>
      <c r="U632" s="169"/>
      <c r="V632" s="150" t="s">
        <v>3269</v>
      </c>
      <c r="W632" s="141" t="str" cm="1">
        <f t="array" ref="W632">IF(SUM(LEN(B632:V632))=0,"",IF(OR(OR(ISBLANK(F632),SUM(LEN(C632),LEN(D632))=0),AND(NOT(E632="Unknown"),ISBLANK(J632)),AND(NOT(O632="Unknown"),ISBLANK(R632))),"Missing Information", INDEX(Table15[Entire Service Line Classification], MATCH(SUMIFS(Table15[Unique ID],Table15[System-Owned Portion],E632,Table15[If Material Anything Other than "Lead" in Column E,Was Material Ever Previously Lead?],G632,Table15[Customer-Owned Portion],O632),Table15[Unique ID],0),0)))</f>
        <v>Non-lead</v>
      </c>
      <c r="X632"/>
    </row>
    <row r="633" spans="2:24" ht="180" x14ac:dyDescent="0.25">
      <c r="B633" s="146" t="s">
        <v>5225</v>
      </c>
      <c r="C633" s="31" t="s">
        <v>5226</v>
      </c>
      <c r="D633" s="31" t="s">
        <v>5227</v>
      </c>
      <c r="E633" s="44" t="s">
        <v>52</v>
      </c>
      <c r="F633" s="43" t="s">
        <v>34</v>
      </c>
      <c r="G633" s="84" t="s">
        <v>34</v>
      </c>
      <c r="H633" s="31"/>
      <c r="I633" s="205"/>
      <c r="J633" s="84" t="s">
        <v>105</v>
      </c>
      <c r="K633" s="31" t="s">
        <v>34</v>
      </c>
      <c r="L633" s="31"/>
      <c r="M633" s="169"/>
      <c r="N633" s="148" t="s">
        <v>3332</v>
      </c>
      <c r="O633" s="44" t="s">
        <v>52</v>
      </c>
      <c r="P633" s="43"/>
      <c r="Q633" s="205"/>
      <c r="R633" s="84" t="s">
        <v>105</v>
      </c>
      <c r="S633" s="31" t="s">
        <v>34</v>
      </c>
      <c r="T633" s="31"/>
      <c r="U633" s="169"/>
      <c r="V633" s="150" t="s">
        <v>3332</v>
      </c>
      <c r="W633" s="141" t="str" cm="1">
        <f t="array" ref="W633">IF(SUM(LEN(B633:V633))=0,"",IF(OR(OR(ISBLANK(F633),SUM(LEN(C633),LEN(D633))=0),AND(NOT(E633="Unknown"),ISBLANK(J633)),AND(NOT(O633="Unknown"),ISBLANK(R633))),"Missing Information", INDEX(Table15[Entire Service Line Classification], MATCH(SUMIFS(Table15[Unique ID],Table15[System-Owned Portion],E633,Table15[If Material Anything Other than "Lead" in Column E,Was Material Ever Previously Lead?],G633,Table15[Customer-Owned Portion],O633),Table15[Unique ID],0),0)))</f>
        <v>Non-lead</v>
      </c>
      <c r="X633"/>
    </row>
    <row r="634" spans="2:24" ht="225" x14ac:dyDescent="0.25">
      <c r="B634" s="146" t="s">
        <v>5228</v>
      </c>
      <c r="C634" s="31" t="s">
        <v>5229</v>
      </c>
      <c r="D634" s="31" t="s">
        <v>5230</v>
      </c>
      <c r="E634" s="44" t="s">
        <v>52</v>
      </c>
      <c r="F634" s="43" t="s">
        <v>34</v>
      </c>
      <c r="G634" s="84" t="s">
        <v>34</v>
      </c>
      <c r="H634" s="31"/>
      <c r="I634" s="205"/>
      <c r="J634" s="84" t="s">
        <v>105</v>
      </c>
      <c r="K634" s="31" t="s">
        <v>34</v>
      </c>
      <c r="L634" s="31"/>
      <c r="M634" s="169"/>
      <c r="N634" s="148" t="s">
        <v>3366</v>
      </c>
      <c r="O634" s="44" t="s">
        <v>52</v>
      </c>
      <c r="P634" s="43"/>
      <c r="Q634" s="205"/>
      <c r="R634" s="84" t="s">
        <v>105</v>
      </c>
      <c r="S634" s="31" t="s">
        <v>34</v>
      </c>
      <c r="T634" s="31"/>
      <c r="U634" s="169"/>
      <c r="V634" s="150" t="s">
        <v>3366</v>
      </c>
      <c r="W634" s="141" t="str" cm="1">
        <f t="array" ref="W634">IF(SUM(LEN(B634:V634))=0,"",IF(OR(OR(ISBLANK(F634),SUM(LEN(C634),LEN(D634))=0),AND(NOT(E634="Unknown"),ISBLANK(J634)),AND(NOT(O634="Unknown"),ISBLANK(R634))),"Missing Information", INDEX(Table15[Entire Service Line Classification], MATCH(SUMIFS(Table15[Unique ID],Table15[System-Owned Portion],E634,Table15[If Material Anything Other than "Lead" in Column E,Was Material Ever Previously Lead?],G634,Table15[Customer-Owned Portion],O634),Table15[Unique ID],0),0)))</f>
        <v>Non-lead</v>
      </c>
      <c r="X634"/>
    </row>
    <row r="635" spans="2:24" ht="60" x14ac:dyDescent="0.25">
      <c r="B635" s="146" t="s">
        <v>5231</v>
      </c>
      <c r="C635" s="31" t="s">
        <v>5232</v>
      </c>
      <c r="D635" s="31" t="s">
        <v>5233</v>
      </c>
      <c r="E635" s="44" t="s">
        <v>43</v>
      </c>
      <c r="F635" s="43" t="s">
        <v>34</v>
      </c>
      <c r="G635" s="84" t="s">
        <v>34</v>
      </c>
      <c r="H635" s="31"/>
      <c r="I635" s="205"/>
      <c r="J635" s="84" t="s">
        <v>106</v>
      </c>
      <c r="K635" s="31" t="s">
        <v>36</v>
      </c>
      <c r="L635" s="31" t="s">
        <v>95</v>
      </c>
      <c r="M635" s="169" t="s">
        <v>4068</v>
      </c>
      <c r="N635" s="148" t="s">
        <v>4069</v>
      </c>
      <c r="O635" s="44" t="s">
        <v>35</v>
      </c>
      <c r="P635" s="43"/>
      <c r="Q635" s="205"/>
      <c r="R635" s="84" t="s">
        <v>106</v>
      </c>
      <c r="S635" s="31" t="s">
        <v>36</v>
      </c>
      <c r="T635" s="31" t="s">
        <v>95</v>
      </c>
      <c r="U635" s="169" t="s">
        <v>4068</v>
      </c>
      <c r="V635" s="150" t="s">
        <v>5221</v>
      </c>
      <c r="W635" s="141" t="str" cm="1">
        <f t="array" ref="W635">IF(SUM(LEN(B635:V635))=0,"",IF(OR(OR(ISBLANK(F635),SUM(LEN(C635),LEN(D635))=0),AND(NOT(E635="Unknown"),ISBLANK(J635)),AND(NOT(O635="Unknown"),ISBLANK(R635))),"Missing Information", INDEX(Table15[Entire Service Line Classification], MATCH(SUMIFS(Table15[Unique ID],Table15[System-Owned Portion],E635,Table15[If Material Anything Other than "Lead" in Column E,Was Material Ever Previously Lead?],G635,Table15[Customer-Owned Portion],O635),Table15[Unique ID],0),0)))</f>
        <v>Non-lead</v>
      </c>
      <c r="X635"/>
    </row>
    <row r="636" spans="2:24" ht="225" x14ac:dyDescent="0.25">
      <c r="B636" s="146" t="s">
        <v>5234</v>
      </c>
      <c r="C636" s="31" t="s">
        <v>5235</v>
      </c>
      <c r="D636" s="31" t="s">
        <v>5236</v>
      </c>
      <c r="E636" s="44" t="s">
        <v>52</v>
      </c>
      <c r="F636" s="43" t="s">
        <v>34</v>
      </c>
      <c r="G636" s="84" t="s">
        <v>34</v>
      </c>
      <c r="H636" s="31"/>
      <c r="I636" s="205"/>
      <c r="J636" s="84" t="s">
        <v>3268</v>
      </c>
      <c r="K636" s="31" t="s">
        <v>34</v>
      </c>
      <c r="L636" s="31"/>
      <c r="M636" s="169"/>
      <c r="N636" s="148" t="s">
        <v>3269</v>
      </c>
      <c r="O636" s="44" t="s">
        <v>52</v>
      </c>
      <c r="P636" s="43"/>
      <c r="Q636" s="205"/>
      <c r="R636" s="84" t="s">
        <v>3268</v>
      </c>
      <c r="S636" s="31" t="s">
        <v>34</v>
      </c>
      <c r="T636" s="31"/>
      <c r="U636" s="169"/>
      <c r="V636" s="150" t="s">
        <v>3269</v>
      </c>
      <c r="W636" s="141" t="str" cm="1">
        <f t="array" ref="W636">IF(SUM(LEN(B636:V636))=0,"",IF(OR(OR(ISBLANK(F636),SUM(LEN(C636),LEN(D636))=0),AND(NOT(E636="Unknown"),ISBLANK(J636)),AND(NOT(O636="Unknown"),ISBLANK(R636))),"Missing Information", INDEX(Table15[Entire Service Line Classification], MATCH(SUMIFS(Table15[Unique ID],Table15[System-Owned Portion],E636,Table15[If Material Anything Other than "Lead" in Column E,Was Material Ever Previously Lead?],G636,Table15[Customer-Owned Portion],O636),Table15[Unique ID],0),0)))</f>
        <v>Non-lead</v>
      </c>
      <c r="X636"/>
    </row>
    <row r="637" spans="2:24" ht="225" x14ac:dyDescent="0.25">
      <c r="B637" s="146" t="s">
        <v>5237</v>
      </c>
      <c r="C637" s="31" t="s">
        <v>5238</v>
      </c>
      <c r="D637" s="31" t="s">
        <v>5239</v>
      </c>
      <c r="E637" s="44" t="s">
        <v>52</v>
      </c>
      <c r="F637" s="43" t="s">
        <v>34</v>
      </c>
      <c r="G637" s="84" t="s">
        <v>34</v>
      </c>
      <c r="H637" s="31"/>
      <c r="I637" s="205"/>
      <c r="J637" s="84" t="s">
        <v>3268</v>
      </c>
      <c r="K637" s="31" t="s">
        <v>34</v>
      </c>
      <c r="L637" s="31"/>
      <c r="M637" s="169"/>
      <c r="N637" s="148" t="s">
        <v>3269</v>
      </c>
      <c r="O637" s="44" t="s">
        <v>52</v>
      </c>
      <c r="P637" s="43"/>
      <c r="Q637" s="205"/>
      <c r="R637" s="84" t="s">
        <v>3268</v>
      </c>
      <c r="S637" s="31" t="s">
        <v>34</v>
      </c>
      <c r="T637" s="31"/>
      <c r="U637" s="169"/>
      <c r="V637" s="150" t="s">
        <v>3269</v>
      </c>
      <c r="W637" s="141" t="str" cm="1">
        <f t="array" ref="W637">IF(SUM(LEN(B637:V637))=0,"",IF(OR(OR(ISBLANK(F637),SUM(LEN(C637),LEN(D637))=0),AND(NOT(E637="Unknown"),ISBLANK(J637)),AND(NOT(O637="Unknown"),ISBLANK(R637))),"Missing Information", INDEX(Table15[Entire Service Line Classification], MATCH(SUMIFS(Table15[Unique ID],Table15[System-Owned Portion],E637,Table15[If Material Anything Other than "Lead" in Column E,Was Material Ever Previously Lead?],G637,Table15[Customer-Owned Portion],O637),Table15[Unique ID],0),0)))</f>
        <v>Non-lead</v>
      </c>
      <c r="X637"/>
    </row>
    <row r="638" spans="2:24" ht="225" x14ac:dyDescent="0.25">
      <c r="B638" s="146" t="s">
        <v>5240</v>
      </c>
      <c r="C638" s="31" t="s">
        <v>5241</v>
      </c>
      <c r="D638" s="31" t="s">
        <v>5242</v>
      </c>
      <c r="E638" s="44" t="s">
        <v>52</v>
      </c>
      <c r="F638" s="43" t="s">
        <v>34</v>
      </c>
      <c r="G638" s="84" t="s">
        <v>34</v>
      </c>
      <c r="H638" s="31"/>
      <c r="I638" s="205"/>
      <c r="J638" s="84" t="s">
        <v>3268</v>
      </c>
      <c r="K638" s="31" t="s">
        <v>34</v>
      </c>
      <c r="L638" s="31"/>
      <c r="M638" s="169"/>
      <c r="N638" s="148" t="s">
        <v>3269</v>
      </c>
      <c r="O638" s="44" t="s">
        <v>52</v>
      </c>
      <c r="P638" s="43"/>
      <c r="Q638" s="205"/>
      <c r="R638" s="84" t="s">
        <v>3268</v>
      </c>
      <c r="S638" s="31" t="s">
        <v>34</v>
      </c>
      <c r="T638" s="31"/>
      <c r="U638" s="169"/>
      <c r="V638" s="150" t="s">
        <v>3269</v>
      </c>
      <c r="W638" s="141" t="str" cm="1">
        <f t="array" ref="W638">IF(SUM(LEN(B638:V638))=0,"",IF(OR(OR(ISBLANK(F638),SUM(LEN(C638),LEN(D638))=0),AND(NOT(E638="Unknown"),ISBLANK(J638)),AND(NOT(O638="Unknown"),ISBLANK(R638))),"Missing Information", INDEX(Table15[Entire Service Line Classification], MATCH(SUMIFS(Table15[Unique ID],Table15[System-Owned Portion],E638,Table15[If Material Anything Other than "Lead" in Column E,Was Material Ever Previously Lead?],G638,Table15[Customer-Owned Portion],O638),Table15[Unique ID],0),0)))</f>
        <v>Non-lead</v>
      </c>
      <c r="X638"/>
    </row>
    <row r="639" spans="2:24" ht="225" x14ac:dyDescent="0.25">
      <c r="B639" s="146" t="s">
        <v>5243</v>
      </c>
      <c r="C639" s="31" t="s">
        <v>5244</v>
      </c>
      <c r="D639" s="31" t="s">
        <v>5245</v>
      </c>
      <c r="E639" s="44" t="s">
        <v>52</v>
      </c>
      <c r="F639" s="43" t="s">
        <v>34</v>
      </c>
      <c r="G639" s="84" t="s">
        <v>34</v>
      </c>
      <c r="H639" s="31"/>
      <c r="I639" s="205"/>
      <c r="J639" s="84" t="s">
        <v>105</v>
      </c>
      <c r="K639" s="31" t="s">
        <v>34</v>
      </c>
      <c r="L639" s="31"/>
      <c r="M639" s="169"/>
      <c r="N639" s="148" t="s">
        <v>3366</v>
      </c>
      <c r="O639" s="44" t="s">
        <v>52</v>
      </c>
      <c r="P639" s="43"/>
      <c r="Q639" s="205"/>
      <c r="R639" s="84" t="s">
        <v>105</v>
      </c>
      <c r="S639" s="31" t="s">
        <v>34</v>
      </c>
      <c r="T639" s="31"/>
      <c r="U639" s="169"/>
      <c r="V639" s="150" t="s">
        <v>3366</v>
      </c>
      <c r="W639" s="141" t="str" cm="1">
        <f t="array" ref="W639">IF(SUM(LEN(B639:V639))=0,"",IF(OR(OR(ISBLANK(F639),SUM(LEN(C639),LEN(D639))=0),AND(NOT(E639="Unknown"),ISBLANK(J639)),AND(NOT(O639="Unknown"),ISBLANK(R639))),"Missing Information", INDEX(Table15[Entire Service Line Classification], MATCH(SUMIFS(Table15[Unique ID],Table15[System-Owned Portion],E639,Table15[If Material Anything Other than "Lead" in Column E,Was Material Ever Previously Lead?],G639,Table15[Customer-Owned Portion],O639),Table15[Unique ID],0),0)))</f>
        <v>Non-lead</v>
      </c>
      <c r="X639"/>
    </row>
    <row r="640" spans="2:24" ht="225" x14ac:dyDescent="0.25">
      <c r="B640" s="146" t="s">
        <v>5246</v>
      </c>
      <c r="C640" s="31" t="s">
        <v>5247</v>
      </c>
      <c r="D640" s="31" t="s">
        <v>5248</v>
      </c>
      <c r="E640" s="44" t="s">
        <v>52</v>
      </c>
      <c r="F640" s="43" t="s">
        <v>34</v>
      </c>
      <c r="G640" s="84" t="s">
        <v>34</v>
      </c>
      <c r="H640" s="31"/>
      <c r="I640" s="205"/>
      <c r="J640" s="84" t="s">
        <v>3268</v>
      </c>
      <c r="K640" s="31" t="s">
        <v>34</v>
      </c>
      <c r="L640" s="31"/>
      <c r="M640" s="169"/>
      <c r="N640" s="148" t="s">
        <v>3269</v>
      </c>
      <c r="O640" s="44" t="s">
        <v>52</v>
      </c>
      <c r="P640" s="43"/>
      <c r="Q640" s="205"/>
      <c r="R640" s="84" t="s">
        <v>3268</v>
      </c>
      <c r="S640" s="31" t="s">
        <v>34</v>
      </c>
      <c r="T640" s="31"/>
      <c r="U640" s="169"/>
      <c r="V640" s="150" t="s">
        <v>3269</v>
      </c>
      <c r="W640" s="141" t="str" cm="1">
        <f t="array" ref="W640">IF(SUM(LEN(B640:V640))=0,"",IF(OR(OR(ISBLANK(F640),SUM(LEN(C640),LEN(D640))=0),AND(NOT(E640="Unknown"),ISBLANK(J640)),AND(NOT(O640="Unknown"),ISBLANK(R640))),"Missing Information", INDEX(Table15[Entire Service Line Classification], MATCH(SUMIFS(Table15[Unique ID],Table15[System-Owned Portion],E640,Table15[If Material Anything Other than "Lead" in Column E,Was Material Ever Previously Lead?],G640,Table15[Customer-Owned Portion],O640),Table15[Unique ID],0),0)))</f>
        <v>Non-lead</v>
      </c>
      <c r="X640"/>
    </row>
    <row r="641" spans="2:24" ht="225" x14ac:dyDescent="0.25">
      <c r="B641" s="146" t="s">
        <v>5249</v>
      </c>
      <c r="C641" s="31" t="s">
        <v>5250</v>
      </c>
      <c r="D641" s="31" t="s">
        <v>5251</v>
      </c>
      <c r="E641" s="44" t="s">
        <v>52</v>
      </c>
      <c r="F641" s="43" t="s">
        <v>34</v>
      </c>
      <c r="G641" s="84" t="s">
        <v>34</v>
      </c>
      <c r="H641" s="31"/>
      <c r="I641" s="205"/>
      <c r="J641" s="84" t="s">
        <v>3268</v>
      </c>
      <c r="K641" s="31" t="s">
        <v>34</v>
      </c>
      <c r="L641" s="31"/>
      <c r="M641" s="169"/>
      <c r="N641" s="148" t="s">
        <v>3269</v>
      </c>
      <c r="O641" s="44" t="s">
        <v>52</v>
      </c>
      <c r="P641" s="43"/>
      <c r="Q641" s="205"/>
      <c r="R641" s="84" t="s">
        <v>3268</v>
      </c>
      <c r="S641" s="31" t="s">
        <v>34</v>
      </c>
      <c r="T641" s="31"/>
      <c r="U641" s="169"/>
      <c r="V641" s="150" t="s">
        <v>3269</v>
      </c>
      <c r="W641" s="141" t="str" cm="1">
        <f t="array" ref="W641">IF(SUM(LEN(B641:V641))=0,"",IF(OR(OR(ISBLANK(F641),SUM(LEN(C641),LEN(D641))=0),AND(NOT(E641="Unknown"),ISBLANK(J641)),AND(NOT(O641="Unknown"),ISBLANK(R641))),"Missing Information", INDEX(Table15[Entire Service Line Classification], MATCH(SUMIFS(Table15[Unique ID],Table15[System-Owned Portion],E641,Table15[If Material Anything Other than "Lead" in Column E,Was Material Ever Previously Lead?],G641,Table15[Customer-Owned Portion],O641),Table15[Unique ID],0),0)))</f>
        <v>Non-lead</v>
      </c>
      <c r="X641"/>
    </row>
    <row r="642" spans="2:24" ht="60" x14ac:dyDescent="0.25">
      <c r="B642" s="146" t="s">
        <v>5252</v>
      </c>
      <c r="C642" s="31" t="s">
        <v>5253</v>
      </c>
      <c r="D642" s="31" t="s">
        <v>5254</v>
      </c>
      <c r="E642" s="44" t="s">
        <v>43</v>
      </c>
      <c r="F642" s="43" t="s">
        <v>34</v>
      </c>
      <c r="G642" s="84" t="s">
        <v>34</v>
      </c>
      <c r="H642" s="31"/>
      <c r="I642" s="205"/>
      <c r="J642" s="84" t="s">
        <v>106</v>
      </c>
      <c r="K642" s="31" t="s">
        <v>36</v>
      </c>
      <c r="L642" s="31" t="s">
        <v>95</v>
      </c>
      <c r="M642" s="169" t="s">
        <v>3276</v>
      </c>
      <c r="N642" s="148" t="s">
        <v>3277</v>
      </c>
      <c r="O642" s="44" t="s">
        <v>35</v>
      </c>
      <c r="P642" s="43"/>
      <c r="Q642" s="205"/>
      <c r="R642" s="84" t="s">
        <v>106</v>
      </c>
      <c r="S642" s="31" t="s">
        <v>36</v>
      </c>
      <c r="T642" s="31" t="s">
        <v>95</v>
      </c>
      <c r="U642" s="169" t="s">
        <v>3276</v>
      </c>
      <c r="V642" s="150" t="s">
        <v>3278</v>
      </c>
      <c r="W642" s="141" t="str" cm="1">
        <f t="array" ref="W642">IF(SUM(LEN(B642:V642))=0,"",IF(OR(OR(ISBLANK(F642),SUM(LEN(C642),LEN(D642))=0),AND(NOT(E642="Unknown"),ISBLANK(J642)),AND(NOT(O642="Unknown"),ISBLANK(R642))),"Missing Information", INDEX(Table15[Entire Service Line Classification], MATCH(SUMIFS(Table15[Unique ID],Table15[System-Owned Portion],E642,Table15[If Material Anything Other than "Lead" in Column E,Was Material Ever Previously Lead?],G642,Table15[Customer-Owned Portion],O642),Table15[Unique ID],0),0)))</f>
        <v>Non-lead</v>
      </c>
      <c r="X642"/>
    </row>
    <row r="643" spans="2:24" ht="75" x14ac:dyDescent="0.25">
      <c r="B643" s="146" t="s">
        <v>5255</v>
      </c>
      <c r="C643" s="31" t="s">
        <v>5256</v>
      </c>
      <c r="D643" s="31" t="s">
        <v>5257</v>
      </c>
      <c r="E643" s="44" t="s">
        <v>43</v>
      </c>
      <c r="F643" s="43" t="s">
        <v>34</v>
      </c>
      <c r="G643" s="84" t="s">
        <v>34</v>
      </c>
      <c r="H643" s="31"/>
      <c r="I643" s="205"/>
      <c r="J643" s="84" t="s">
        <v>106</v>
      </c>
      <c r="K643" s="31" t="s">
        <v>36</v>
      </c>
      <c r="L643" s="31" t="s">
        <v>95</v>
      </c>
      <c r="M643" s="169" t="s">
        <v>3987</v>
      </c>
      <c r="N643" s="148" t="s">
        <v>3988</v>
      </c>
      <c r="O643" s="44" t="s">
        <v>43</v>
      </c>
      <c r="P643" s="43"/>
      <c r="Q643" s="205"/>
      <c r="R643" s="84" t="s">
        <v>106</v>
      </c>
      <c r="S643" s="31" t="s">
        <v>36</v>
      </c>
      <c r="T643" s="31" t="s">
        <v>95</v>
      </c>
      <c r="U643" s="169" t="s">
        <v>3987</v>
      </c>
      <c r="V643" s="150" t="s">
        <v>3988</v>
      </c>
      <c r="W643" s="141" t="str" cm="1">
        <f t="array" ref="W643">IF(SUM(LEN(B643:V643))=0,"",IF(OR(OR(ISBLANK(F643),SUM(LEN(C643),LEN(D643))=0),AND(NOT(E643="Unknown"),ISBLANK(J643)),AND(NOT(O643="Unknown"),ISBLANK(R643))),"Missing Information", INDEX(Table15[Entire Service Line Classification], MATCH(SUMIFS(Table15[Unique ID],Table15[System-Owned Portion],E643,Table15[If Material Anything Other than "Lead" in Column E,Was Material Ever Previously Lead?],G643,Table15[Customer-Owned Portion],O643),Table15[Unique ID],0),0)))</f>
        <v>Non-lead</v>
      </c>
      <c r="X643"/>
    </row>
    <row r="644" spans="2:24" ht="225" x14ac:dyDescent="0.25">
      <c r="B644" s="146" t="s">
        <v>5258</v>
      </c>
      <c r="C644" s="31" t="s">
        <v>5259</v>
      </c>
      <c r="D644" s="31" t="s">
        <v>5260</v>
      </c>
      <c r="E644" s="44" t="s">
        <v>52</v>
      </c>
      <c r="F644" s="43" t="s">
        <v>34</v>
      </c>
      <c r="G644" s="84" t="s">
        <v>34</v>
      </c>
      <c r="H644" s="31"/>
      <c r="I644" s="205"/>
      <c r="J644" s="84" t="s">
        <v>105</v>
      </c>
      <c r="K644" s="31" t="s">
        <v>34</v>
      </c>
      <c r="L644" s="31"/>
      <c r="M644" s="169"/>
      <c r="N644" s="148" t="s">
        <v>3366</v>
      </c>
      <c r="O644" s="44" t="s">
        <v>52</v>
      </c>
      <c r="P644" s="43"/>
      <c r="Q644" s="205"/>
      <c r="R644" s="84" t="s">
        <v>105</v>
      </c>
      <c r="S644" s="31" t="s">
        <v>34</v>
      </c>
      <c r="T644" s="31"/>
      <c r="U644" s="169"/>
      <c r="V644" s="150" t="s">
        <v>3366</v>
      </c>
      <c r="W644" s="141" t="str" cm="1">
        <f t="array" ref="W644">IF(SUM(LEN(B644:V644))=0,"",IF(OR(OR(ISBLANK(F644),SUM(LEN(C644),LEN(D644))=0),AND(NOT(E644="Unknown"),ISBLANK(J644)),AND(NOT(O644="Unknown"),ISBLANK(R644))),"Missing Information", INDEX(Table15[Entire Service Line Classification], MATCH(SUMIFS(Table15[Unique ID],Table15[System-Owned Portion],E644,Table15[If Material Anything Other than "Lead" in Column E,Was Material Ever Previously Lead?],G644,Table15[Customer-Owned Portion],O644),Table15[Unique ID],0),0)))</f>
        <v>Non-lead</v>
      </c>
      <c r="X644"/>
    </row>
    <row r="645" spans="2:24" ht="60" x14ac:dyDescent="0.25">
      <c r="B645" s="146" t="s">
        <v>5261</v>
      </c>
      <c r="C645" s="31" t="s">
        <v>5262</v>
      </c>
      <c r="D645" s="31" t="s">
        <v>5263</v>
      </c>
      <c r="E645" s="44" t="s">
        <v>43</v>
      </c>
      <c r="F645" s="43" t="s">
        <v>34</v>
      </c>
      <c r="G645" s="84" t="s">
        <v>34</v>
      </c>
      <c r="H645" s="31"/>
      <c r="I645" s="205"/>
      <c r="J645" s="84" t="s">
        <v>106</v>
      </c>
      <c r="K645" s="31" t="s">
        <v>36</v>
      </c>
      <c r="L645" s="31" t="s">
        <v>95</v>
      </c>
      <c r="M645" s="169" t="s">
        <v>4068</v>
      </c>
      <c r="N645" s="148" t="s">
        <v>4069</v>
      </c>
      <c r="O645" s="44" t="s">
        <v>43</v>
      </c>
      <c r="P645" s="43"/>
      <c r="Q645" s="205"/>
      <c r="R645" s="84" t="s">
        <v>106</v>
      </c>
      <c r="S645" s="31" t="s">
        <v>36</v>
      </c>
      <c r="T645" s="31" t="s">
        <v>95</v>
      </c>
      <c r="U645" s="169" t="s">
        <v>4068</v>
      </c>
      <c r="V645" s="150" t="s">
        <v>4069</v>
      </c>
      <c r="W645" s="141" t="str" cm="1">
        <f t="array" ref="W645">IF(SUM(LEN(B645:V645))=0,"",IF(OR(OR(ISBLANK(F645),SUM(LEN(C645),LEN(D645))=0),AND(NOT(E645="Unknown"),ISBLANK(J645)),AND(NOT(O645="Unknown"),ISBLANK(R645))),"Missing Information", INDEX(Table15[Entire Service Line Classification], MATCH(SUMIFS(Table15[Unique ID],Table15[System-Owned Portion],E645,Table15[If Material Anything Other than "Lead" in Column E,Was Material Ever Previously Lead?],G645,Table15[Customer-Owned Portion],O645),Table15[Unique ID],0),0)))</f>
        <v>Non-lead</v>
      </c>
      <c r="X645"/>
    </row>
    <row r="646" spans="2:24" ht="60" x14ac:dyDescent="0.25">
      <c r="B646" s="146" t="s">
        <v>5264</v>
      </c>
      <c r="C646" s="31" t="s">
        <v>5265</v>
      </c>
      <c r="D646" s="31" t="s">
        <v>5266</v>
      </c>
      <c r="E646" s="44" t="s">
        <v>43</v>
      </c>
      <c r="F646" s="43" t="s">
        <v>34</v>
      </c>
      <c r="G646" s="84" t="s">
        <v>34</v>
      </c>
      <c r="H646" s="31"/>
      <c r="I646" s="205"/>
      <c r="J646" s="84" t="s">
        <v>106</v>
      </c>
      <c r="K646" s="31" t="s">
        <v>36</v>
      </c>
      <c r="L646" s="31" t="s">
        <v>95</v>
      </c>
      <c r="M646" s="169" t="s">
        <v>3276</v>
      </c>
      <c r="N646" s="148" t="s">
        <v>3277</v>
      </c>
      <c r="O646" s="44" t="s">
        <v>43</v>
      </c>
      <c r="P646" s="43"/>
      <c r="Q646" s="205"/>
      <c r="R646" s="84" t="s">
        <v>106</v>
      </c>
      <c r="S646" s="31" t="s">
        <v>36</v>
      </c>
      <c r="T646" s="31" t="s">
        <v>95</v>
      </c>
      <c r="U646" s="169" t="s">
        <v>3276</v>
      </c>
      <c r="V646" s="150" t="s">
        <v>3277</v>
      </c>
      <c r="W646" s="141" t="str" cm="1">
        <f t="array" ref="W646">IF(SUM(LEN(B646:V646))=0,"",IF(OR(OR(ISBLANK(F646),SUM(LEN(C646),LEN(D646))=0),AND(NOT(E646="Unknown"),ISBLANK(J646)),AND(NOT(O646="Unknown"),ISBLANK(R646))),"Missing Information", INDEX(Table15[Entire Service Line Classification], MATCH(SUMIFS(Table15[Unique ID],Table15[System-Owned Portion],E646,Table15[If Material Anything Other than "Lead" in Column E,Was Material Ever Previously Lead?],G646,Table15[Customer-Owned Portion],O646),Table15[Unique ID],0),0)))</f>
        <v>Non-lead</v>
      </c>
      <c r="X646"/>
    </row>
    <row r="647" spans="2:24" ht="225" x14ac:dyDescent="0.25">
      <c r="B647" s="146" t="s">
        <v>5267</v>
      </c>
      <c r="C647" s="31" t="s">
        <v>5268</v>
      </c>
      <c r="D647" s="31" t="s">
        <v>5269</v>
      </c>
      <c r="E647" s="44" t="s">
        <v>52</v>
      </c>
      <c r="F647" s="43" t="s">
        <v>34</v>
      </c>
      <c r="G647" s="84" t="s">
        <v>34</v>
      </c>
      <c r="H647" s="31"/>
      <c r="I647" s="205"/>
      <c r="J647" s="84" t="s">
        <v>3268</v>
      </c>
      <c r="K647" s="31" t="s">
        <v>34</v>
      </c>
      <c r="L647" s="31"/>
      <c r="M647" s="169"/>
      <c r="N647" s="148" t="s">
        <v>3269</v>
      </c>
      <c r="O647" s="44" t="s">
        <v>52</v>
      </c>
      <c r="P647" s="43"/>
      <c r="Q647" s="205"/>
      <c r="R647" s="84" t="s">
        <v>3268</v>
      </c>
      <c r="S647" s="31" t="s">
        <v>34</v>
      </c>
      <c r="T647" s="31"/>
      <c r="U647" s="169"/>
      <c r="V647" s="150" t="s">
        <v>3269</v>
      </c>
      <c r="W647" s="141" t="str" cm="1">
        <f t="array" ref="W647">IF(SUM(LEN(B647:V647))=0,"",IF(OR(OR(ISBLANK(F647),SUM(LEN(C647),LEN(D647))=0),AND(NOT(E647="Unknown"),ISBLANK(J647)),AND(NOT(O647="Unknown"),ISBLANK(R647))),"Missing Information", INDEX(Table15[Entire Service Line Classification], MATCH(SUMIFS(Table15[Unique ID],Table15[System-Owned Portion],E647,Table15[If Material Anything Other than "Lead" in Column E,Was Material Ever Previously Lead?],G647,Table15[Customer-Owned Portion],O647),Table15[Unique ID],0),0)))</f>
        <v>Non-lead</v>
      </c>
      <c r="X647"/>
    </row>
    <row r="648" spans="2:24" ht="225" x14ac:dyDescent="0.25">
      <c r="B648" s="146" t="s">
        <v>5270</v>
      </c>
      <c r="C648" s="31" t="s">
        <v>5271</v>
      </c>
      <c r="D648" s="31" t="s">
        <v>5272</v>
      </c>
      <c r="E648" s="44" t="s">
        <v>52</v>
      </c>
      <c r="F648" s="43" t="s">
        <v>34</v>
      </c>
      <c r="G648" s="84" t="s">
        <v>34</v>
      </c>
      <c r="H648" s="31"/>
      <c r="I648" s="205"/>
      <c r="J648" s="84" t="s">
        <v>105</v>
      </c>
      <c r="K648" s="31" t="s">
        <v>34</v>
      </c>
      <c r="L648" s="31"/>
      <c r="M648" s="169"/>
      <c r="N648" s="148" t="s">
        <v>3366</v>
      </c>
      <c r="O648" s="44" t="s">
        <v>52</v>
      </c>
      <c r="P648" s="43"/>
      <c r="Q648" s="205"/>
      <c r="R648" s="84" t="s">
        <v>105</v>
      </c>
      <c r="S648" s="31" t="s">
        <v>34</v>
      </c>
      <c r="T648" s="31"/>
      <c r="U648" s="169"/>
      <c r="V648" s="150" t="s">
        <v>3366</v>
      </c>
      <c r="W648" s="141" t="str" cm="1">
        <f t="array" ref="W648">IF(SUM(LEN(B648:V648))=0,"",IF(OR(OR(ISBLANK(F648),SUM(LEN(C648),LEN(D648))=0),AND(NOT(E648="Unknown"),ISBLANK(J648)),AND(NOT(O648="Unknown"),ISBLANK(R648))),"Missing Information", INDEX(Table15[Entire Service Line Classification], MATCH(SUMIFS(Table15[Unique ID],Table15[System-Owned Portion],E648,Table15[If Material Anything Other than "Lead" in Column E,Was Material Ever Previously Lead?],G648,Table15[Customer-Owned Portion],O648),Table15[Unique ID],0),0)))</f>
        <v>Non-lead</v>
      </c>
      <c r="X648"/>
    </row>
    <row r="649" spans="2:24" ht="75" x14ac:dyDescent="0.25">
      <c r="B649" s="146" t="s">
        <v>5273</v>
      </c>
      <c r="C649" s="31" t="s">
        <v>5274</v>
      </c>
      <c r="D649" s="31" t="s">
        <v>5275</v>
      </c>
      <c r="E649" s="44" t="s">
        <v>43</v>
      </c>
      <c r="F649" s="43" t="s">
        <v>34</v>
      </c>
      <c r="G649" s="84" t="s">
        <v>34</v>
      </c>
      <c r="H649" s="31"/>
      <c r="I649" s="205"/>
      <c r="J649" s="84" t="s">
        <v>106</v>
      </c>
      <c r="K649" s="31" t="s">
        <v>36</v>
      </c>
      <c r="L649" s="31" t="s">
        <v>95</v>
      </c>
      <c r="M649" s="169" t="s">
        <v>4172</v>
      </c>
      <c r="N649" s="148" t="s">
        <v>4173</v>
      </c>
      <c r="O649" s="44" t="s">
        <v>43</v>
      </c>
      <c r="P649" s="43"/>
      <c r="Q649" s="205"/>
      <c r="R649" s="84" t="s">
        <v>106</v>
      </c>
      <c r="S649" s="31" t="s">
        <v>36</v>
      </c>
      <c r="T649" s="31" t="s">
        <v>95</v>
      </c>
      <c r="U649" s="169" t="s">
        <v>4172</v>
      </c>
      <c r="V649" s="150" t="s">
        <v>4173</v>
      </c>
      <c r="W649" s="141" t="str" cm="1">
        <f t="array" ref="W649">IF(SUM(LEN(B649:V649))=0,"",IF(OR(OR(ISBLANK(F649),SUM(LEN(C649),LEN(D649))=0),AND(NOT(E649="Unknown"),ISBLANK(J649)),AND(NOT(O649="Unknown"),ISBLANK(R649))),"Missing Information", INDEX(Table15[Entire Service Line Classification], MATCH(SUMIFS(Table15[Unique ID],Table15[System-Owned Portion],E649,Table15[If Material Anything Other than "Lead" in Column E,Was Material Ever Previously Lead?],G649,Table15[Customer-Owned Portion],O649),Table15[Unique ID],0),0)))</f>
        <v>Non-lead</v>
      </c>
      <c r="X649"/>
    </row>
    <row r="650" spans="2:24" ht="75" x14ac:dyDescent="0.25">
      <c r="B650" s="146" t="s">
        <v>5276</v>
      </c>
      <c r="C650" s="31" t="s">
        <v>5277</v>
      </c>
      <c r="D650" s="31" t="s">
        <v>5278</v>
      </c>
      <c r="E650" s="44" t="s">
        <v>43</v>
      </c>
      <c r="F650" s="43" t="s">
        <v>34</v>
      </c>
      <c r="G650" s="84" t="s">
        <v>34</v>
      </c>
      <c r="H650" s="31"/>
      <c r="I650" s="205"/>
      <c r="J650" s="84" t="s">
        <v>106</v>
      </c>
      <c r="K650" s="31" t="s">
        <v>36</v>
      </c>
      <c r="L650" s="31" t="s">
        <v>95</v>
      </c>
      <c r="M650" s="169" t="s">
        <v>4232</v>
      </c>
      <c r="N650" s="148" t="s">
        <v>4233</v>
      </c>
      <c r="O650" s="44" t="s">
        <v>43</v>
      </c>
      <c r="P650" s="43"/>
      <c r="Q650" s="205"/>
      <c r="R650" s="84" t="s">
        <v>106</v>
      </c>
      <c r="S650" s="31" t="s">
        <v>36</v>
      </c>
      <c r="T650" s="31" t="s">
        <v>95</v>
      </c>
      <c r="U650" s="169" t="s">
        <v>4232</v>
      </c>
      <c r="V650" s="150" t="s">
        <v>4233</v>
      </c>
      <c r="W650" s="141" t="str" cm="1">
        <f t="array" ref="W650">IF(SUM(LEN(B650:V650))=0,"",IF(OR(OR(ISBLANK(F650),SUM(LEN(C650),LEN(D650))=0),AND(NOT(E650="Unknown"),ISBLANK(J650)),AND(NOT(O650="Unknown"),ISBLANK(R650))),"Missing Information", INDEX(Table15[Entire Service Line Classification], MATCH(SUMIFS(Table15[Unique ID],Table15[System-Owned Portion],E650,Table15[If Material Anything Other than "Lead" in Column E,Was Material Ever Previously Lead?],G650,Table15[Customer-Owned Portion],O650),Table15[Unique ID],0),0)))</f>
        <v>Non-lead</v>
      </c>
      <c r="X650"/>
    </row>
    <row r="651" spans="2:24" ht="180" x14ac:dyDescent="0.25">
      <c r="B651" s="146" t="s">
        <v>5279</v>
      </c>
      <c r="C651" s="31" t="s">
        <v>5280</v>
      </c>
      <c r="D651" s="31" t="s">
        <v>5281</v>
      </c>
      <c r="E651" s="44" t="s">
        <v>35</v>
      </c>
      <c r="F651" s="43" t="s">
        <v>34</v>
      </c>
      <c r="G651" s="84" t="s">
        <v>34</v>
      </c>
      <c r="H651" s="31" t="s">
        <v>14970</v>
      </c>
      <c r="I651" s="205">
        <v>1</v>
      </c>
      <c r="J651" s="84" t="s">
        <v>45</v>
      </c>
      <c r="K651" s="31" t="s">
        <v>34</v>
      </c>
      <c r="L651" s="31"/>
      <c r="M651" s="169"/>
      <c r="N651" s="148" t="s">
        <v>14971</v>
      </c>
      <c r="O651" s="44" t="s">
        <v>52</v>
      </c>
      <c r="P651" s="43"/>
      <c r="Q651" s="205"/>
      <c r="R651" s="84" t="s">
        <v>105</v>
      </c>
      <c r="S651" s="31" t="s">
        <v>34</v>
      </c>
      <c r="T651" s="31"/>
      <c r="U651" s="169"/>
      <c r="V651" s="150" t="s">
        <v>3332</v>
      </c>
      <c r="W651" s="141" t="str" cm="1">
        <f t="array" ref="W651">IF(SUM(LEN(B651:V651))=0,"",IF(OR(OR(ISBLANK(F651),SUM(LEN(C651),LEN(D651))=0),AND(NOT(E651="Unknown"),ISBLANK(J651)),AND(NOT(O651="Unknown"),ISBLANK(R651))),"Missing Information", INDEX(Table15[Entire Service Line Classification], MATCH(SUMIFS(Table15[Unique ID],Table15[System-Owned Portion],E651,Table15[If Material Anything Other than "Lead" in Column E,Was Material Ever Previously Lead?],G651,Table15[Customer-Owned Portion],O651),Table15[Unique ID],0),0)))</f>
        <v>Non-lead</v>
      </c>
      <c r="X651"/>
    </row>
    <row r="652" spans="2:24" ht="60" x14ac:dyDescent="0.25">
      <c r="B652" s="146" t="s">
        <v>5282</v>
      </c>
      <c r="C652" s="31" t="s">
        <v>5283</v>
      </c>
      <c r="D652" s="31" t="s">
        <v>5284</v>
      </c>
      <c r="E652" s="44" t="s">
        <v>43</v>
      </c>
      <c r="F652" s="43" t="s">
        <v>34</v>
      </c>
      <c r="G652" s="84" t="s">
        <v>34</v>
      </c>
      <c r="H652" s="31"/>
      <c r="I652" s="205"/>
      <c r="J652" s="84" t="s">
        <v>106</v>
      </c>
      <c r="K652" s="31" t="s">
        <v>36</v>
      </c>
      <c r="L652" s="31" t="s">
        <v>95</v>
      </c>
      <c r="M652" s="169" t="s">
        <v>4425</v>
      </c>
      <c r="N652" s="148" t="s">
        <v>5196</v>
      </c>
      <c r="O652" s="44" t="s">
        <v>43</v>
      </c>
      <c r="P652" s="43"/>
      <c r="Q652" s="205"/>
      <c r="R652" s="84" t="s">
        <v>106</v>
      </c>
      <c r="S652" s="31" t="s">
        <v>36</v>
      </c>
      <c r="T652" s="31" t="s">
        <v>95</v>
      </c>
      <c r="U652" s="169" t="s">
        <v>4425</v>
      </c>
      <c r="V652" s="150" t="s">
        <v>5196</v>
      </c>
      <c r="W652" s="141" t="str" cm="1">
        <f t="array" ref="W652">IF(SUM(LEN(B652:V652))=0,"",IF(OR(OR(ISBLANK(F652),SUM(LEN(C652),LEN(D652))=0),AND(NOT(E652="Unknown"),ISBLANK(J652)),AND(NOT(O652="Unknown"),ISBLANK(R652))),"Missing Information", INDEX(Table15[Entire Service Line Classification], MATCH(SUMIFS(Table15[Unique ID],Table15[System-Owned Portion],E652,Table15[If Material Anything Other than "Lead" in Column E,Was Material Ever Previously Lead?],G652,Table15[Customer-Owned Portion],O652),Table15[Unique ID],0),0)))</f>
        <v>Non-lead</v>
      </c>
      <c r="X652"/>
    </row>
    <row r="653" spans="2:24" ht="75" x14ac:dyDescent="0.25">
      <c r="B653" s="146" t="s">
        <v>5285</v>
      </c>
      <c r="C653" s="31" t="s">
        <v>5286</v>
      </c>
      <c r="D653" s="31" t="s">
        <v>5287</v>
      </c>
      <c r="E653" s="44" t="s">
        <v>43</v>
      </c>
      <c r="F653" s="43" t="s">
        <v>34</v>
      </c>
      <c r="G653" s="84" t="s">
        <v>34</v>
      </c>
      <c r="H653" s="31"/>
      <c r="I653" s="205"/>
      <c r="J653" s="84" t="s">
        <v>106</v>
      </c>
      <c r="K653" s="31" t="s">
        <v>36</v>
      </c>
      <c r="L653" s="31" t="s">
        <v>95</v>
      </c>
      <c r="M653" s="169" t="s">
        <v>3258</v>
      </c>
      <c r="N653" s="148" t="s">
        <v>5288</v>
      </c>
      <c r="O653" s="44" t="s">
        <v>43</v>
      </c>
      <c r="P653" s="43"/>
      <c r="Q653" s="205"/>
      <c r="R653" s="84" t="s">
        <v>106</v>
      </c>
      <c r="S653" s="31" t="s">
        <v>36</v>
      </c>
      <c r="T653" s="31" t="s">
        <v>95</v>
      </c>
      <c r="U653" s="169" t="s">
        <v>3258</v>
      </c>
      <c r="V653" s="150" t="s">
        <v>5288</v>
      </c>
      <c r="W653" s="141" t="str" cm="1">
        <f t="array" ref="W653">IF(SUM(LEN(B653:V653))=0,"",IF(OR(OR(ISBLANK(F653),SUM(LEN(C653),LEN(D653))=0),AND(NOT(E653="Unknown"),ISBLANK(J653)),AND(NOT(O653="Unknown"),ISBLANK(R653))),"Missing Information", INDEX(Table15[Entire Service Line Classification], MATCH(SUMIFS(Table15[Unique ID],Table15[System-Owned Portion],E653,Table15[If Material Anything Other than "Lead" in Column E,Was Material Ever Previously Lead?],G653,Table15[Customer-Owned Portion],O653),Table15[Unique ID],0),0)))</f>
        <v>Non-lead</v>
      </c>
      <c r="X653"/>
    </row>
    <row r="654" spans="2:24" ht="225" x14ac:dyDescent="0.25">
      <c r="B654" s="146" t="s">
        <v>5289</v>
      </c>
      <c r="C654" s="31" t="s">
        <v>5290</v>
      </c>
      <c r="D654" s="31" t="s">
        <v>5291</v>
      </c>
      <c r="E654" s="44" t="s">
        <v>52</v>
      </c>
      <c r="F654" s="43" t="s">
        <v>34</v>
      </c>
      <c r="G654" s="84" t="s">
        <v>34</v>
      </c>
      <c r="H654" s="31"/>
      <c r="I654" s="205"/>
      <c r="J654" s="84" t="s">
        <v>105</v>
      </c>
      <c r="K654" s="31" t="s">
        <v>34</v>
      </c>
      <c r="L654" s="31"/>
      <c r="M654" s="169"/>
      <c r="N654" s="148" t="s">
        <v>3366</v>
      </c>
      <c r="O654" s="44" t="s">
        <v>52</v>
      </c>
      <c r="P654" s="43"/>
      <c r="Q654" s="205"/>
      <c r="R654" s="84" t="s">
        <v>105</v>
      </c>
      <c r="S654" s="31" t="s">
        <v>34</v>
      </c>
      <c r="T654" s="31"/>
      <c r="U654" s="169"/>
      <c r="V654" s="150" t="s">
        <v>3366</v>
      </c>
      <c r="W654" s="141" t="str" cm="1">
        <f t="array" ref="W654">IF(SUM(LEN(B654:V654))=0,"",IF(OR(OR(ISBLANK(F654),SUM(LEN(C654),LEN(D654))=0),AND(NOT(E654="Unknown"),ISBLANK(J654)),AND(NOT(O654="Unknown"),ISBLANK(R654))),"Missing Information", INDEX(Table15[Entire Service Line Classification], MATCH(SUMIFS(Table15[Unique ID],Table15[System-Owned Portion],E654,Table15[If Material Anything Other than "Lead" in Column E,Was Material Ever Previously Lead?],G654,Table15[Customer-Owned Portion],O654),Table15[Unique ID],0),0)))</f>
        <v>Non-lead</v>
      </c>
      <c r="X654"/>
    </row>
    <row r="655" spans="2:24" ht="225" x14ac:dyDescent="0.25">
      <c r="B655" s="146" t="s">
        <v>5292</v>
      </c>
      <c r="C655" s="31" t="s">
        <v>5293</v>
      </c>
      <c r="D655" s="31" t="s">
        <v>5294</v>
      </c>
      <c r="E655" s="44" t="s">
        <v>52</v>
      </c>
      <c r="F655" s="43" t="s">
        <v>34</v>
      </c>
      <c r="G655" s="84" t="s">
        <v>34</v>
      </c>
      <c r="H655" s="31"/>
      <c r="I655" s="205"/>
      <c r="J655" s="84" t="s">
        <v>3268</v>
      </c>
      <c r="K655" s="31" t="s">
        <v>34</v>
      </c>
      <c r="L655" s="31"/>
      <c r="M655" s="169"/>
      <c r="N655" s="148" t="s">
        <v>3269</v>
      </c>
      <c r="O655" s="44" t="s">
        <v>52</v>
      </c>
      <c r="P655" s="43"/>
      <c r="Q655" s="205"/>
      <c r="R655" s="84" t="s">
        <v>3268</v>
      </c>
      <c r="S655" s="31" t="s">
        <v>34</v>
      </c>
      <c r="T655" s="31"/>
      <c r="U655" s="169"/>
      <c r="V655" s="150" t="s">
        <v>3269</v>
      </c>
      <c r="W655" s="141" t="str" cm="1">
        <f t="array" ref="W655">IF(SUM(LEN(B655:V655))=0,"",IF(OR(OR(ISBLANK(F655),SUM(LEN(C655),LEN(D655))=0),AND(NOT(E655="Unknown"),ISBLANK(J655)),AND(NOT(O655="Unknown"),ISBLANK(R655))),"Missing Information", INDEX(Table15[Entire Service Line Classification], MATCH(SUMIFS(Table15[Unique ID],Table15[System-Owned Portion],E655,Table15[If Material Anything Other than "Lead" in Column E,Was Material Ever Previously Lead?],G655,Table15[Customer-Owned Portion],O655),Table15[Unique ID],0),0)))</f>
        <v>Non-lead</v>
      </c>
      <c r="X655"/>
    </row>
    <row r="656" spans="2:24" ht="225" x14ac:dyDescent="0.25">
      <c r="B656" s="146" t="s">
        <v>5295</v>
      </c>
      <c r="C656" s="31" t="s">
        <v>5296</v>
      </c>
      <c r="D656" s="31" t="s">
        <v>5297</v>
      </c>
      <c r="E656" s="44" t="s">
        <v>52</v>
      </c>
      <c r="F656" s="43" t="s">
        <v>34</v>
      </c>
      <c r="G656" s="84" t="s">
        <v>34</v>
      </c>
      <c r="H656" s="31"/>
      <c r="I656" s="205"/>
      <c r="J656" s="84" t="s">
        <v>3268</v>
      </c>
      <c r="K656" s="31" t="s">
        <v>34</v>
      </c>
      <c r="L656" s="31"/>
      <c r="M656" s="169"/>
      <c r="N656" s="148" t="s">
        <v>3269</v>
      </c>
      <c r="O656" s="44" t="s">
        <v>52</v>
      </c>
      <c r="P656" s="43"/>
      <c r="Q656" s="205"/>
      <c r="R656" s="84" t="s">
        <v>3268</v>
      </c>
      <c r="S656" s="31" t="s">
        <v>34</v>
      </c>
      <c r="T656" s="31"/>
      <c r="U656" s="169"/>
      <c r="V656" s="150" t="s">
        <v>3269</v>
      </c>
      <c r="W656" s="141" t="str" cm="1">
        <f t="array" ref="W656">IF(SUM(LEN(B656:V656))=0,"",IF(OR(OR(ISBLANK(F656),SUM(LEN(C656),LEN(D656))=0),AND(NOT(E656="Unknown"),ISBLANK(J656)),AND(NOT(O656="Unknown"),ISBLANK(R656))),"Missing Information", INDEX(Table15[Entire Service Line Classification], MATCH(SUMIFS(Table15[Unique ID],Table15[System-Owned Portion],E656,Table15[If Material Anything Other than "Lead" in Column E,Was Material Ever Previously Lead?],G656,Table15[Customer-Owned Portion],O656),Table15[Unique ID],0),0)))</f>
        <v>Non-lead</v>
      </c>
      <c r="X656"/>
    </row>
    <row r="657" spans="2:24" ht="225" x14ac:dyDescent="0.25">
      <c r="B657" s="146" t="s">
        <v>5298</v>
      </c>
      <c r="C657" s="31" t="s">
        <v>5299</v>
      </c>
      <c r="D657" s="31" t="s">
        <v>5300</v>
      </c>
      <c r="E657" s="44" t="s">
        <v>52</v>
      </c>
      <c r="F657" s="43" t="s">
        <v>34</v>
      </c>
      <c r="G657" s="84" t="s">
        <v>34</v>
      </c>
      <c r="H657" s="31"/>
      <c r="I657" s="205"/>
      <c r="J657" s="84" t="s">
        <v>3268</v>
      </c>
      <c r="K657" s="31" t="s">
        <v>34</v>
      </c>
      <c r="L657" s="31"/>
      <c r="M657" s="169"/>
      <c r="N657" s="148" t="s">
        <v>3269</v>
      </c>
      <c r="O657" s="44" t="s">
        <v>52</v>
      </c>
      <c r="P657" s="43"/>
      <c r="Q657" s="205"/>
      <c r="R657" s="84" t="s">
        <v>3268</v>
      </c>
      <c r="S657" s="31" t="s">
        <v>34</v>
      </c>
      <c r="T657" s="31"/>
      <c r="U657" s="169"/>
      <c r="V657" s="150" t="s">
        <v>3269</v>
      </c>
      <c r="W657" s="141" t="str" cm="1">
        <f t="array" ref="W657">IF(SUM(LEN(B657:V657))=0,"",IF(OR(OR(ISBLANK(F657),SUM(LEN(C657),LEN(D657))=0),AND(NOT(E657="Unknown"),ISBLANK(J657)),AND(NOT(O657="Unknown"),ISBLANK(R657))),"Missing Information", INDEX(Table15[Entire Service Line Classification], MATCH(SUMIFS(Table15[Unique ID],Table15[System-Owned Portion],E657,Table15[If Material Anything Other than "Lead" in Column E,Was Material Ever Previously Lead?],G657,Table15[Customer-Owned Portion],O657),Table15[Unique ID],0),0)))</f>
        <v>Non-lead</v>
      </c>
      <c r="X657"/>
    </row>
    <row r="658" spans="2:24" ht="225" x14ac:dyDescent="0.25">
      <c r="B658" s="146" t="s">
        <v>5301</v>
      </c>
      <c r="C658" s="31" t="s">
        <v>5302</v>
      </c>
      <c r="D658" s="31" t="s">
        <v>5303</v>
      </c>
      <c r="E658" s="44" t="s">
        <v>52</v>
      </c>
      <c r="F658" s="43" t="s">
        <v>34</v>
      </c>
      <c r="G658" s="84" t="s">
        <v>34</v>
      </c>
      <c r="H658" s="31"/>
      <c r="I658" s="205"/>
      <c r="J658" s="84" t="s">
        <v>3268</v>
      </c>
      <c r="K658" s="31" t="s">
        <v>34</v>
      </c>
      <c r="L658" s="31"/>
      <c r="M658" s="169"/>
      <c r="N658" s="148" t="s">
        <v>3269</v>
      </c>
      <c r="O658" s="44" t="s">
        <v>52</v>
      </c>
      <c r="P658" s="43"/>
      <c r="Q658" s="205"/>
      <c r="R658" s="84" t="s">
        <v>3268</v>
      </c>
      <c r="S658" s="31" t="s">
        <v>34</v>
      </c>
      <c r="T658" s="31"/>
      <c r="U658" s="169"/>
      <c r="V658" s="150" t="s">
        <v>3269</v>
      </c>
      <c r="W658" s="141" t="str" cm="1">
        <f t="array" ref="W658">IF(SUM(LEN(B658:V658))=0,"",IF(OR(OR(ISBLANK(F658),SUM(LEN(C658),LEN(D658))=0),AND(NOT(E658="Unknown"),ISBLANK(J658)),AND(NOT(O658="Unknown"),ISBLANK(R658))),"Missing Information", INDEX(Table15[Entire Service Line Classification], MATCH(SUMIFS(Table15[Unique ID],Table15[System-Owned Portion],E658,Table15[If Material Anything Other than "Lead" in Column E,Was Material Ever Previously Lead?],G658,Table15[Customer-Owned Portion],O658),Table15[Unique ID],0),0)))</f>
        <v>Non-lead</v>
      </c>
      <c r="X658"/>
    </row>
    <row r="659" spans="2:24" ht="75" x14ac:dyDescent="0.25">
      <c r="B659" s="146" t="s">
        <v>5304</v>
      </c>
      <c r="C659" s="31" t="s">
        <v>5305</v>
      </c>
      <c r="D659" s="31" t="s">
        <v>5306</v>
      </c>
      <c r="E659" s="44" t="s">
        <v>43</v>
      </c>
      <c r="F659" s="43" t="s">
        <v>34</v>
      </c>
      <c r="G659" s="84" t="s">
        <v>34</v>
      </c>
      <c r="H659" s="31"/>
      <c r="I659" s="205"/>
      <c r="J659" s="84" t="s">
        <v>106</v>
      </c>
      <c r="K659" s="31" t="s">
        <v>36</v>
      </c>
      <c r="L659" s="31" t="s">
        <v>95</v>
      </c>
      <c r="M659" s="169" t="s">
        <v>3987</v>
      </c>
      <c r="N659" s="148" t="s">
        <v>4456</v>
      </c>
      <c r="O659" s="44" t="s">
        <v>35</v>
      </c>
      <c r="P659" s="43"/>
      <c r="Q659" s="205"/>
      <c r="R659" s="84" t="s">
        <v>106</v>
      </c>
      <c r="S659" s="31" t="s">
        <v>36</v>
      </c>
      <c r="T659" s="31" t="s">
        <v>95</v>
      </c>
      <c r="U659" s="169" t="s">
        <v>3987</v>
      </c>
      <c r="V659" s="150" t="s">
        <v>4457</v>
      </c>
      <c r="W659" s="141" t="str" cm="1">
        <f t="array" ref="W659">IF(SUM(LEN(B659:V659))=0,"",IF(OR(OR(ISBLANK(F659),SUM(LEN(C659),LEN(D659))=0),AND(NOT(E659="Unknown"),ISBLANK(J659)),AND(NOT(O659="Unknown"),ISBLANK(R659))),"Missing Information", INDEX(Table15[Entire Service Line Classification], MATCH(SUMIFS(Table15[Unique ID],Table15[System-Owned Portion],E659,Table15[If Material Anything Other than "Lead" in Column E,Was Material Ever Previously Lead?],G659,Table15[Customer-Owned Portion],O659),Table15[Unique ID],0),0)))</f>
        <v>Non-lead</v>
      </c>
      <c r="X659"/>
    </row>
    <row r="660" spans="2:24" ht="225" x14ac:dyDescent="0.25">
      <c r="B660" s="146" t="s">
        <v>5307</v>
      </c>
      <c r="C660" s="31" t="s">
        <v>5308</v>
      </c>
      <c r="D660" s="31" t="s">
        <v>5309</v>
      </c>
      <c r="E660" s="44" t="s">
        <v>52</v>
      </c>
      <c r="F660" s="43" t="s">
        <v>34</v>
      </c>
      <c r="G660" s="84" t="s">
        <v>34</v>
      </c>
      <c r="H660" s="31"/>
      <c r="I660" s="205"/>
      <c r="J660" s="84" t="s">
        <v>105</v>
      </c>
      <c r="K660" s="31" t="s">
        <v>34</v>
      </c>
      <c r="L660" s="31"/>
      <c r="M660" s="169"/>
      <c r="N660" s="148" t="s">
        <v>3366</v>
      </c>
      <c r="O660" s="44" t="s">
        <v>52</v>
      </c>
      <c r="P660" s="43"/>
      <c r="Q660" s="205"/>
      <c r="R660" s="84" t="s">
        <v>105</v>
      </c>
      <c r="S660" s="31" t="s">
        <v>34</v>
      </c>
      <c r="T660" s="31"/>
      <c r="U660" s="169"/>
      <c r="V660" s="150" t="s">
        <v>3366</v>
      </c>
      <c r="W660" s="141" t="str" cm="1">
        <f t="array" ref="W660">IF(SUM(LEN(B660:V660))=0,"",IF(OR(OR(ISBLANK(F660),SUM(LEN(C660),LEN(D660))=0),AND(NOT(E660="Unknown"),ISBLANK(J660)),AND(NOT(O660="Unknown"),ISBLANK(R660))),"Missing Information", INDEX(Table15[Entire Service Line Classification], MATCH(SUMIFS(Table15[Unique ID],Table15[System-Owned Portion],E660,Table15[If Material Anything Other than "Lead" in Column E,Was Material Ever Previously Lead?],G660,Table15[Customer-Owned Portion],O660),Table15[Unique ID],0),0)))</f>
        <v>Non-lead</v>
      </c>
      <c r="X660"/>
    </row>
    <row r="661" spans="2:24" ht="225" x14ac:dyDescent="0.25">
      <c r="B661" s="146" t="s">
        <v>5310</v>
      </c>
      <c r="C661" s="31" t="s">
        <v>5311</v>
      </c>
      <c r="D661" s="31" t="s">
        <v>5312</v>
      </c>
      <c r="E661" s="44" t="s">
        <v>52</v>
      </c>
      <c r="F661" s="43" t="s">
        <v>34</v>
      </c>
      <c r="G661" s="84" t="s">
        <v>34</v>
      </c>
      <c r="H661" s="31"/>
      <c r="I661" s="205"/>
      <c r="J661" s="84" t="s">
        <v>105</v>
      </c>
      <c r="K661" s="31" t="s">
        <v>34</v>
      </c>
      <c r="L661" s="31"/>
      <c r="M661" s="169"/>
      <c r="N661" s="148" t="s">
        <v>3366</v>
      </c>
      <c r="O661" s="44" t="s">
        <v>52</v>
      </c>
      <c r="P661" s="43"/>
      <c r="Q661" s="205"/>
      <c r="R661" s="84" t="s">
        <v>105</v>
      </c>
      <c r="S661" s="31" t="s">
        <v>34</v>
      </c>
      <c r="T661" s="31"/>
      <c r="U661" s="169"/>
      <c r="V661" s="150" t="s">
        <v>3366</v>
      </c>
      <c r="W661" s="141" t="str" cm="1">
        <f t="array" ref="W661">IF(SUM(LEN(B661:V661))=0,"",IF(OR(OR(ISBLANK(F661),SUM(LEN(C661),LEN(D661))=0),AND(NOT(E661="Unknown"),ISBLANK(J661)),AND(NOT(O661="Unknown"),ISBLANK(R661))),"Missing Information", INDEX(Table15[Entire Service Line Classification], MATCH(SUMIFS(Table15[Unique ID],Table15[System-Owned Portion],E661,Table15[If Material Anything Other than "Lead" in Column E,Was Material Ever Previously Lead?],G661,Table15[Customer-Owned Portion],O661),Table15[Unique ID],0),0)))</f>
        <v>Non-lead</v>
      </c>
      <c r="X661"/>
    </row>
    <row r="662" spans="2:24" ht="225" x14ac:dyDescent="0.25">
      <c r="B662" s="146" t="s">
        <v>5313</v>
      </c>
      <c r="C662" s="31" t="s">
        <v>5314</v>
      </c>
      <c r="D662" s="31" t="s">
        <v>5315</v>
      </c>
      <c r="E662" s="44" t="s">
        <v>52</v>
      </c>
      <c r="F662" s="43" t="s">
        <v>34</v>
      </c>
      <c r="G662" s="84" t="s">
        <v>34</v>
      </c>
      <c r="H662" s="31"/>
      <c r="I662" s="205"/>
      <c r="J662" s="84" t="s">
        <v>105</v>
      </c>
      <c r="K662" s="31" t="s">
        <v>34</v>
      </c>
      <c r="L662" s="31"/>
      <c r="M662" s="169"/>
      <c r="N662" s="148" t="s">
        <v>3366</v>
      </c>
      <c r="O662" s="44" t="s">
        <v>52</v>
      </c>
      <c r="P662" s="43"/>
      <c r="Q662" s="205"/>
      <c r="R662" s="84" t="s">
        <v>105</v>
      </c>
      <c r="S662" s="31" t="s">
        <v>34</v>
      </c>
      <c r="T662" s="31"/>
      <c r="U662" s="169"/>
      <c r="V662" s="150" t="s">
        <v>3366</v>
      </c>
      <c r="W662" s="141" t="str" cm="1">
        <f t="array" ref="W662">IF(SUM(LEN(B662:V662))=0,"",IF(OR(OR(ISBLANK(F662),SUM(LEN(C662),LEN(D662))=0),AND(NOT(E662="Unknown"),ISBLANK(J662)),AND(NOT(O662="Unknown"),ISBLANK(R662))),"Missing Information", INDEX(Table15[Entire Service Line Classification], MATCH(SUMIFS(Table15[Unique ID],Table15[System-Owned Portion],E662,Table15[If Material Anything Other than "Lead" in Column E,Was Material Ever Previously Lead?],G662,Table15[Customer-Owned Portion],O662),Table15[Unique ID],0),0)))</f>
        <v>Non-lead</v>
      </c>
      <c r="X662"/>
    </row>
    <row r="663" spans="2:24" ht="225" x14ac:dyDescent="0.25">
      <c r="B663" s="146" t="s">
        <v>5316</v>
      </c>
      <c r="C663" s="31" t="s">
        <v>5317</v>
      </c>
      <c r="D663" s="31" t="s">
        <v>5318</v>
      </c>
      <c r="E663" s="44" t="s">
        <v>52</v>
      </c>
      <c r="F663" s="43" t="s">
        <v>34</v>
      </c>
      <c r="G663" s="84" t="s">
        <v>34</v>
      </c>
      <c r="H663" s="31"/>
      <c r="I663" s="205"/>
      <c r="J663" s="84" t="s">
        <v>3268</v>
      </c>
      <c r="K663" s="31" t="s">
        <v>34</v>
      </c>
      <c r="L663" s="31"/>
      <c r="M663" s="169"/>
      <c r="N663" s="148" t="s">
        <v>3269</v>
      </c>
      <c r="O663" s="44" t="s">
        <v>52</v>
      </c>
      <c r="P663" s="43"/>
      <c r="Q663" s="205"/>
      <c r="R663" s="84" t="s">
        <v>3268</v>
      </c>
      <c r="S663" s="31" t="s">
        <v>34</v>
      </c>
      <c r="T663" s="31"/>
      <c r="U663" s="169"/>
      <c r="V663" s="150" t="s">
        <v>3269</v>
      </c>
      <c r="W663" s="141" t="str" cm="1">
        <f t="array" ref="W663">IF(SUM(LEN(B663:V663))=0,"",IF(OR(OR(ISBLANK(F663),SUM(LEN(C663),LEN(D663))=0),AND(NOT(E663="Unknown"),ISBLANK(J663)),AND(NOT(O663="Unknown"),ISBLANK(R663))),"Missing Information", INDEX(Table15[Entire Service Line Classification], MATCH(SUMIFS(Table15[Unique ID],Table15[System-Owned Portion],E663,Table15[If Material Anything Other than "Lead" in Column E,Was Material Ever Previously Lead?],G663,Table15[Customer-Owned Portion],O663),Table15[Unique ID],0),0)))</f>
        <v>Non-lead</v>
      </c>
      <c r="X663"/>
    </row>
    <row r="664" spans="2:24" ht="75" x14ac:dyDescent="0.25">
      <c r="B664" s="146" t="s">
        <v>5319</v>
      </c>
      <c r="C664" s="31" t="s">
        <v>5320</v>
      </c>
      <c r="D664" s="31" t="s">
        <v>5321</v>
      </c>
      <c r="E664" s="44" t="s">
        <v>43</v>
      </c>
      <c r="F664" s="43" t="s">
        <v>34</v>
      </c>
      <c r="G664" s="84" t="s">
        <v>34</v>
      </c>
      <c r="H664" s="31"/>
      <c r="I664" s="205"/>
      <c r="J664" s="84" t="s">
        <v>106</v>
      </c>
      <c r="K664" s="31" t="s">
        <v>36</v>
      </c>
      <c r="L664" s="31" t="s">
        <v>95</v>
      </c>
      <c r="M664" s="169" t="s">
        <v>4068</v>
      </c>
      <c r="N664" s="148" t="s">
        <v>4638</v>
      </c>
      <c r="O664" s="44" t="s">
        <v>43</v>
      </c>
      <c r="P664" s="43"/>
      <c r="Q664" s="205"/>
      <c r="R664" s="84" t="s">
        <v>106</v>
      </c>
      <c r="S664" s="31" t="s">
        <v>36</v>
      </c>
      <c r="T664" s="31" t="s">
        <v>95</v>
      </c>
      <c r="U664" s="169" t="s">
        <v>4068</v>
      </c>
      <c r="V664" s="150" t="s">
        <v>4638</v>
      </c>
      <c r="W664" s="141" t="str" cm="1">
        <f t="array" ref="W664">IF(SUM(LEN(B664:V664))=0,"",IF(OR(OR(ISBLANK(F664),SUM(LEN(C664),LEN(D664))=0),AND(NOT(E664="Unknown"),ISBLANK(J664)),AND(NOT(O664="Unknown"),ISBLANK(R664))),"Missing Information", INDEX(Table15[Entire Service Line Classification], MATCH(SUMIFS(Table15[Unique ID],Table15[System-Owned Portion],E664,Table15[If Material Anything Other than "Lead" in Column E,Was Material Ever Previously Lead?],G664,Table15[Customer-Owned Portion],O664),Table15[Unique ID],0),0)))</f>
        <v>Non-lead</v>
      </c>
      <c r="X664"/>
    </row>
    <row r="665" spans="2:24" ht="225" x14ac:dyDescent="0.25">
      <c r="B665" s="146" t="s">
        <v>5322</v>
      </c>
      <c r="C665" s="31" t="s">
        <v>5323</v>
      </c>
      <c r="D665" s="31" t="s">
        <v>5324</v>
      </c>
      <c r="E665" s="44" t="s">
        <v>52</v>
      </c>
      <c r="F665" s="43" t="s">
        <v>34</v>
      </c>
      <c r="G665" s="84" t="s">
        <v>34</v>
      </c>
      <c r="H665" s="31"/>
      <c r="I665" s="205"/>
      <c r="J665" s="84" t="s">
        <v>3268</v>
      </c>
      <c r="K665" s="31" t="s">
        <v>34</v>
      </c>
      <c r="L665" s="31"/>
      <c r="M665" s="169"/>
      <c r="N665" s="148" t="s">
        <v>3269</v>
      </c>
      <c r="O665" s="44" t="s">
        <v>52</v>
      </c>
      <c r="P665" s="43"/>
      <c r="Q665" s="205"/>
      <c r="R665" s="84" t="s">
        <v>3268</v>
      </c>
      <c r="S665" s="31" t="s">
        <v>34</v>
      </c>
      <c r="T665" s="31"/>
      <c r="U665" s="169"/>
      <c r="V665" s="150" t="s">
        <v>3269</v>
      </c>
      <c r="W665" s="141" t="str" cm="1">
        <f t="array" ref="W665">IF(SUM(LEN(B665:V665))=0,"",IF(OR(OR(ISBLANK(F665),SUM(LEN(C665),LEN(D665))=0),AND(NOT(E665="Unknown"),ISBLANK(J665)),AND(NOT(O665="Unknown"),ISBLANK(R665))),"Missing Information", INDEX(Table15[Entire Service Line Classification], MATCH(SUMIFS(Table15[Unique ID],Table15[System-Owned Portion],E665,Table15[If Material Anything Other than "Lead" in Column E,Was Material Ever Previously Lead?],G665,Table15[Customer-Owned Portion],O665),Table15[Unique ID],0),0)))</f>
        <v>Non-lead</v>
      </c>
      <c r="X665"/>
    </row>
    <row r="666" spans="2:24" ht="225" x14ac:dyDescent="0.25">
      <c r="B666" s="146" t="s">
        <v>5325</v>
      </c>
      <c r="C666" s="31" t="s">
        <v>5326</v>
      </c>
      <c r="D666" s="31" t="s">
        <v>5327</v>
      </c>
      <c r="E666" s="44" t="s">
        <v>52</v>
      </c>
      <c r="F666" s="43" t="s">
        <v>34</v>
      </c>
      <c r="G666" s="84" t="s">
        <v>34</v>
      </c>
      <c r="H666" s="31"/>
      <c r="I666" s="205"/>
      <c r="J666" s="84" t="s">
        <v>105</v>
      </c>
      <c r="K666" s="31" t="s">
        <v>34</v>
      </c>
      <c r="L666" s="31"/>
      <c r="M666" s="169"/>
      <c r="N666" s="148" t="s">
        <v>3366</v>
      </c>
      <c r="O666" s="44" t="s">
        <v>52</v>
      </c>
      <c r="P666" s="43"/>
      <c r="Q666" s="205"/>
      <c r="R666" s="84" t="s">
        <v>105</v>
      </c>
      <c r="S666" s="31" t="s">
        <v>34</v>
      </c>
      <c r="T666" s="31"/>
      <c r="U666" s="169"/>
      <c r="V666" s="150" t="s">
        <v>3366</v>
      </c>
      <c r="W666" s="141" t="str" cm="1">
        <f t="array" ref="W666">IF(SUM(LEN(B666:V666))=0,"",IF(OR(OR(ISBLANK(F666),SUM(LEN(C666),LEN(D666))=0),AND(NOT(E666="Unknown"),ISBLANK(J666)),AND(NOT(O666="Unknown"),ISBLANK(R666))),"Missing Information", INDEX(Table15[Entire Service Line Classification], MATCH(SUMIFS(Table15[Unique ID],Table15[System-Owned Portion],E666,Table15[If Material Anything Other than "Lead" in Column E,Was Material Ever Previously Lead?],G666,Table15[Customer-Owned Portion],O666),Table15[Unique ID],0),0)))</f>
        <v>Non-lead</v>
      </c>
      <c r="X666"/>
    </row>
    <row r="667" spans="2:24" ht="75" x14ac:dyDescent="0.25">
      <c r="B667" s="146" t="s">
        <v>5328</v>
      </c>
      <c r="C667" s="31" t="s">
        <v>5329</v>
      </c>
      <c r="D667" s="31" t="s">
        <v>5330</v>
      </c>
      <c r="E667" s="44" t="s">
        <v>43</v>
      </c>
      <c r="F667" s="43" t="s">
        <v>34</v>
      </c>
      <c r="G667" s="84" t="s">
        <v>34</v>
      </c>
      <c r="H667" s="31"/>
      <c r="I667" s="205"/>
      <c r="J667" s="84" t="s">
        <v>106</v>
      </c>
      <c r="K667" s="31" t="s">
        <v>36</v>
      </c>
      <c r="L667" s="31" t="s">
        <v>95</v>
      </c>
      <c r="M667" s="169" t="s">
        <v>3438</v>
      </c>
      <c r="N667" s="148" t="s">
        <v>4675</v>
      </c>
      <c r="O667" s="44" t="s">
        <v>35</v>
      </c>
      <c r="P667" s="43"/>
      <c r="Q667" s="205"/>
      <c r="R667" s="84" t="s">
        <v>106</v>
      </c>
      <c r="S667" s="31" t="s">
        <v>36</v>
      </c>
      <c r="T667" s="31" t="s">
        <v>95</v>
      </c>
      <c r="U667" s="169" t="s">
        <v>3438</v>
      </c>
      <c r="V667" s="150" t="s">
        <v>4676</v>
      </c>
      <c r="W667" s="141" t="str" cm="1">
        <f t="array" ref="W667">IF(SUM(LEN(B667:V667))=0,"",IF(OR(OR(ISBLANK(F667),SUM(LEN(C667),LEN(D667))=0),AND(NOT(E667="Unknown"),ISBLANK(J667)),AND(NOT(O667="Unknown"),ISBLANK(R667))),"Missing Information", INDEX(Table15[Entire Service Line Classification], MATCH(SUMIFS(Table15[Unique ID],Table15[System-Owned Portion],E667,Table15[If Material Anything Other than "Lead" in Column E,Was Material Ever Previously Lead?],G667,Table15[Customer-Owned Portion],O667),Table15[Unique ID],0),0)))</f>
        <v>Non-lead</v>
      </c>
      <c r="X667"/>
    </row>
    <row r="668" spans="2:24" ht="225" x14ac:dyDescent="0.25">
      <c r="B668" s="146" t="s">
        <v>5331</v>
      </c>
      <c r="C668" s="31" t="s">
        <v>5332</v>
      </c>
      <c r="D668" s="31" t="s">
        <v>5333</v>
      </c>
      <c r="E668" s="44" t="s">
        <v>52</v>
      </c>
      <c r="F668" s="43" t="s">
        <v>34</v>
      </c>
      <c r="G668" s="84" t="s">
        <v>34</v>
      </c>
      <c r="H668" s="31"/>
      <c r="I668" s="205"/>
      <c r="J668" s="84" t="s">
        <v>105</v>
      </c>
      <c r="K668" s="31" t="s">
        <v>34</v>
      </c>
      <c r="L668" s="31"/>
      <c r="M668" s="169"/>
      <c r="N668" s="148" t="s">
        <v>3366</v>
      </c>
      <c r="O668" s="44" t="s">
        <v>52</v>
      </c>
      <c r="P668" s="43"/>
      <c r="Q668" s="205"/>
      <c r="R668" s="84" t="s">
        <v>105</v>
      </c>
      <c r="S668" s="31" t="s">
        <v>34</v>
      </c>
      <c r="T668" s="31"/>
      <c r="U668" s="169"/>
      <c r="V668" s="150" t="s">
        <v>3366</v>
      </c>
      <c r="W668" s="141" t="str" cm="1">
        <f t="array" ref="W668">IF(SUM(LEN(B668:V668))=0,"",IF(OR(OR(ISBLANK(F668),SUM(LEN(C668),LEN(D668))=0),AND(NOT(E668="Unknown"),ISBLANK(J668)),AND(NOT(O668="Unknown"),ISBLANK(R668))),"Missing Information", INDEX(Table15[Entire Service Line Classification], MATCH(SUMIFS(Table15[Unique ID],Table15[System-Owned Portion],E668,Table15[If Material Anything Other than "Lead" in Column E,Was Material Ever Previously Lead?],G668,Table15[Customer-Owned Portion],O668),Table15[Unique ID],0),0)))</f>
        <v>Non-lead</v>
      </c>
      <c r="X668"/>
    </row>
    <row r="669" spans="2:24" ht="225" x14ac:dyDescent="0.25">
      <c r="B669" s="146" t="s">
        <v>5334</v>
      </c>
      <c r="C669" s="31" t="s">
        <v>5335</v>
      </c>
      <c r="D669" s="31" t="s">
        <v>5336</v>
      </c>
      <c r="E669" s="44" t="s">
        <v>52</v>
      </c>
      <c r="F669" s="43" t="s">
        <v>34</v>
      </c>
      <c r="G669" s="84" t="s">
        <v>34</v>
      </c>
      <c r="H669" s="31"/>
      <c r="I669" s="205"/>
      <c r="J669" s="84" t="s">
        <v>105</v>
      </c>
      <c r="K669" s="31" t="s">
        <v>34</v>
      </c>
      <c r="L669" s="31"/>
      <c r="M669" s="169"/>
      <c r="N669" s="148" t="s">
        <v>3366</v>
      </c>
      <c r="O669" s="44" t="s">
        <v>52</v>
      </c>
      <c r="P669" s="43"/>
      <c r="Q669" s="205"/>
      <c r="R669" s="84" t="s">
        <v>105</v>
      </c>
      <c r="S669" s="31" t="s">
        <v>34</v>
      </c>
      <c r="T669" s="31"/>
      <c r="U669" s="169"/>
      <c r="V669" s="150" t="s">
        <v>3366</v>
      </c>
      <c r="W669" s="141" t="str" cm="1">
        <f t="array" ref="W669">IF(SUM(LEN(B669:V669))=0,"",IF(OR(OR(ISBLANK(F669),SUM(LEN(C669),LEN(D669))=0),AND(NOT(E669="Unknown"),ISBLANK(J669)),AND(NOT(O669="Unknown"),ISBLANK(R669))),"Missing Information", INDEX(Table15[Entire Service Line Classification], MATCH(SUMIFS(Table15[Unique ID],Table15[System-Owned Portion],E669,Table15[If Material Anything Other than "Lead" in Column E,Was Material Ever Previously Lead?],G669,Table15[Customer-Owned Portion],O669),Table15[Unique ID],0),0)))</f>
        <v>Non-lead</v>
      </c>
      <c r="X669"/>
    </row>
    <row r="670" spans="2:24" ht="120" x14ac:dyDescent="0.25">
      <c r="B670" s="146" t="s">
        <v>2448</v>
      </c>
      <c r="C670" s="31" t="s">
        <v>2449</v>
      </c>
      <c r="D670" s="31" t="s">
        <v>2450</v>
      </c>
      <c r="E670" s="44" t="s">
        <v>200</v>
      </c>
      <c r="F670" s="43" t="s">
        <v>34</v>
      </c>
      <c r="G670" s="84" t="s">
        <v>34</v>
      </c>
      <c r="H670" s="31" t="s">
        <v>1486</v>
      </c>
      <c r="I670" s="205"/>
      <c r="J670" s="84" t="s">
        <v>188</v>
      </c>
      <c r="K670" s="31" t="s">
        <v>34</v>
      </c>
      <c r="L670" s="31"/>
      <c r="M670" s="169"/>
      <c r="N670" s="148" t="s">
        <v>2434</v>
      </c>
      <c r="O670" s="44" t="s">
        <v>200</v>
      </c>
      <c r="P670" s="43" t="s">
        <v>778</v>
      </c>
      <c r="Q670" s="205"/>
      <c r="R670" s="84" t="s">
        <v>188</v>
      </c>
      <c r="S670" s="31" t="s">
        <v>34</v>
      </c>
      <c r="T670" s="31"/>
      <c r="U670" s="169"/>
      <c r="V670" s="150" t="s">
        <v>2435</v>
      </c>
      <c r="W670" s="141" t="str" cm="1">
        <f t="array" ref="W670">IF(SUM(LEN(B670:V670))=0,"",IF(OR(OR(ISBLANK(F670),SUM(LEN(C670),LEN(D670))=0),AND(NOT(E670="Unknown"),ISBLANK(J670)),AND(NOT(O670="Unknown"),ISBLANK(R670))),"Missing Information", INDEX(Table15[Entire Service Line Classification], MATCH(SUMIFS(Table15[Unique ID],Table15[System-Owned Portion],E670,Table15[If Material Anything Other than "Lead" in Column E,Was Material Ever Previously Lead?],G670,Table15[Customer-Owned Portion],O670),Table15[Unique ID],0),0)))</f>
        <v>Non-lead</v>
      </c>
      <c r="X670"/>
    </row>
    <row r="671" spans="2:24" ht="120" x14ac:dyDescent="0.25">
      <c r="B671" s="146" t="s">
        <v>2454</v>
      </c>
      <c r="C671" s="31" t="s">
        <v>2455</v>
      </c>
      <c r="D671" s="31" t="s">
        <v>2456</v>
      </c>
      <c r="E671" s="44" t="s">
        <v>200</v>
      </c>
      <c r="F671" s="43" t="s">
        <v>34</v>
      </c>
      <c r="G671" s="84" t="s">
        <v>34</v>
      </c>
      <c r="H671" s="31" t="s">
        <v>1486</v>
      </c>
      <c r="I671" s="205"/>
      <c r="J671" s="84" t="s">
        <v>188</v>
      </c>
      <c r="K671" s="31" t="s">
        <v>34</v>
      </c>
      <c r="L671" s="31"/>
      <c r="M671" s="169"/>
      <c r="N671" s="148" t="s">
        <v>2434</v>
      </c>
      <c r="O671" s="44" t="s">
        <v>200</v>
      </c>
      <c r="P671" s="43" t="s">
        <v>778</v>
      </c>
      <c r="Q671" s="205"/>
      <c r="R671" s="84" t="s">
        <v>188</v>
      </c>
      <c r="S671" s="31" t="s">
        <v>34</v>
      </c>
      <c r="T671" s="31"/>
      <c r="U671" s="169"/>
      <c r="V671" s="150" t="s">
        <v>2435</v>
      </c>
      <c r="W671" s="141" t="str" cm="1">
        <f t="array" ref="W671">IF(SUM(LEN(B671:V671))=0,"",IF(OR(OR(ISBLANK(F671),SUM(LEN(C671),LEN(D671))=0),AND(NOT(E671="Unknown"),ISBLANK(J671)),AND(NOT(O671="Unknown"),ISBLANK(R671))),"Missing Information", INDEX(Table15[Entire Service Line Classification], MATCH(SUMIFS(Table15[Unique ID],Table15[System-Owned Portion],E671,Table15[If Material Anything Other than "Lead" in Column E,Was Material Ever Previously Lead?],G671,Table15[Customer-Owned Portion],O671),Table15[Unique ID],0),0)))</f>
        <v>Non-lead</v>
      </c>
      <c r="X671"/>
    </row>
    <row r="672" spans="2:24" ht="120" x14ac:dyDescent="0.25">
      <c r="B672" s="146" t="s">
        <v>2457</v>
      </c>
      <c r="C672" s="31" t="s">
        <v>2458</v>
      </c>
      <c r="D672" s="31" t="s">
        <v>2459</v>
      </c>
      <c r="E672" s="44" t="s">
        <v>200</v>
      </c>
      <c r="F672" s="43" t="s">
        <v>34</v>
      </c>
      <c r="G672" s="84" t="s">
        <v>34</v>
      </c>
      <c r="H672" s="31" t="s">
        <v>1486</v>
      </c>
      <c r="I672" s="205"/>
      <c r="J672" s="84" t="s">
        <v>188</v>
      </c>
      <c r="K672" s="31" t="s">
        <v>34</v>
      </c>
      <c r="L672" s="31"/>
      <c r="M672" s="169"/>
      <c r="N672" s="148" t="s">
        <v>2434</v>
      </c>
      <c r="O672" s="44" t="s">
        <v>200</v>
      </c>
      <c r="P672" s="43" t="s">
        <v>778</v>
      </c>
      <c r="Q672" s="205"/>
      <c r="R672" s="84" t="s">
        <v>188</v>
      </c>
      <c r="S672" s="31" t="s">
        <v>34</v>
      </c>
      <c r="T672" s="31"/>
      <c r="U672" s="169"/>
      <c r="V672" s="150" t="s">
        <v>2435</v>
      </c>
      <c r="W672" s="141" t="str" cm="1">
        <f t="array" ref="W672">IF(SUM(LEN(B672:V672))=0,"",IF(OR(OR(ISBLANK(F672),SUM(LEN(C672),LEN(D672))=0),AND(NOT(E672="Unknown"),ISBLANK(J672)),AND(NOT(O672="Unknown"),ISBLANK(R672))),"Missing Information", INDEX(Table15[Entire Service Line Classification], MATCH(SUMIFS(Table15[Unique ID],Table15[System-Owned Portion],E672,Table15[If Material Anything Other than "Lead" in Column E,Was Material Ever Previously Lead?],G672,Table15[Customer-Owned Portion],O672),Table15[Unique ID],0),0)))</f>
        <v>Non-lead</v>
      </c>
      <c r="X672"/>
    </row>
    <row r="673" spans="2:24" ht="120" x14ac:dyDescent="0.25">
      <c r="B673" s="146" t="s">
        <v>2489</v>
      </c>
      <c r="C673" s="31" t="s">
        <v>2490</v>
      </c>
      <c r="D673" s="31" t="s">
        <v>2491</v>
      </c>
      <c r="E673" s="44" t="s">
        <v>200</v>
      </c>
      <c r="F673" s="43" t="s">
        <v>34</v>
      </c>
      <c r="G673" s="84" t="s">
        <v>34</v>
      </c>
      <c r="H673" s="31" t="s">
        <v>1486</v>
      </c>
      <c r="I673" s="205"/>
      <c r="J673" s="84" t="s">
        <v>188</v>
      </c>
      <c r="K673" s="31" t="s">
        <v>34</v>
      </c>
      <c r="L673" s="31"/>
      <c r="M673" s="169"/>
      <c r="N673" s="148" t="s">
        <v>2434</v>
      </c>
      <c r="O673" s="44" t="s">
        <v>200</v>
      </c>
      <c r="P673" s="43" t="s">
        <v>778</v>
      </c>
      <c r="Q673" s="205"/>
      <c r="R673" s="84" t="s">
        <v>188</v>
      </c>
      <c r="S673" s="31" t="s">
        <v>34</v>
      </c>
      <c r="T673" s="31"/>
      <c r="U673" s="169"/>
      <c r="V673" s="150" t="s">
        <v>2435</v>
      </c>
      <c r="W673" s="141" t="str" cm="1">
        <f t="array" ref="W673">IF(SUM(LEN(B673:V673))=0,"",IF(OR(OR(ISBLANK(F673),SUM(LEN(C673),LEN(D673))=0),AND(NOT(E673="Unknown"),ISBLANK(J673)),AND(NOT(O673="Unknown"),ISBLANK(R673))),"Missing Information", INDEX(Table15[Entire Service Line Classification], MATCH(SUMIFS(Table15[Unique ID],Table15[System-Owned Portion],E673,Table15[If Material Anything Other than "Lead" in Column E,Was Material Ever Previously Lead?],G673,Table15[Customer-Owned Portion],O673),Table15[Unique ID],0),0)))</f>
        <v>Non-lead</v>
      </c>
      <c r="X673"/>
    </row>
    <row r="674" spans="2:24" ht="120" x14ac:dyDescent="0.25">
      <c r="B674" s="146" t="s">
        <v>2445</v>
      </c>
      <c r="C674" s="31" t="s">
        <v>2446</v>
      </c>
      <c r="D674" s="31" t="s">
        <v>2447</v>
      </c>
      <c r="E674" s="44" t="s">
        <v>200</v>
      </c>
      <c r="F674" s="43" t="s">
        <v>34</v>
      </c>
      <c r="G674" s="84" t="s">
        <v>34</v>
      </c>
      <c r="H674" s="31" t="s">
        <v>1486</v>
      </c>
      <c r="I674" s="205"/>
      <c r="J674" s="84" t="s">
        <v>188</v>
      </c>
      <c r="K674" s="31" t="s">
        <v>34</v>
      </c>
      <c r="L674" s="31"/>
      <c r="M674" s="169"/>
      <c r="N674" s="148" t="s">
        <v>2434</v>
      </c>
      <c r="O674" s="44" t="s">
        <v>200</v>
      </c>
      <c r="P674" s="43" t="s">
        <v>778</v>
      </c>
      <c r="Q674" s="205"/>
      <c r="R674" s="84" t="s">
        <v>188</v>
      </c>
      <c r="S674" s="31" t="s">
        <v>34</v>
      </c>
      <c r="T674" s="31"/>
      <c r="U674" s="169"/>
      <c r="V674" s="150" t="s">
        <v>2435</v>
      </c>
      <c r="W674" s="141" t="str" cm="1">
        <f t="array" ref="W674">IF(SUM(LEN(B674:V674))=0,"",IF(OR(OR(ISBLANK(F674),SUM(LEN(C674),LEN(D674))=0),AND(NOT(E674="Unknown"),ISBLANK(J674)),AND(NOT(O674="Unknown"),ISBLANK(R674))),"Missing Information", INDEX(Table15[Entire Service Line Classification], MATCH(SUMIFS(Table15[Unique ID],Table15[System-Owned Portion],E674,Table15[If Material Anything Other than "Lead" in Column E,Was Material Ever Previously Lead?],G674,Table15[Customer-Owned Portion],O674),Table15[Unique ID],0),0)))</f>
        <v>Non-lead</v>
      </c>
      <c r="X674"/>
    </row>
    <row r="675" spans="2:24" ht="120" x14ac:dyDescent="0.25">
      <c r="B675" s="146" t="s">
        <v>2442</v>
      </c>
      <c r="C675" s="31" t="s">
        <v>2443</v>
      </c>
      <c r="D675" s="31" t="s">
        <v>2444</v>
      </c>
      <c r="E675" s="44" t="s">
        <v>200</v>
      </c>
      <c r="F675" s="43" t="s">
        <v>34</v>
      </c>
      <c r="G675" s="84" t="s">
        <v>34</v>
      </c>
      <c r="H675" s="31" t="s">
        <v>1486</v>
      </c>
      <c r="I675" s="205"/>
      <c r="J675" s="84" t="s">
        <v>188</v>
      </c>
      <c r="K675" s="31" t="s">
        <v>34</v>
      </c>
      <c r="L675" s="31"/>
      <c r="M675" s="169"/>
      <c r="N675" s="148" t="s">
        <v>2434</v>
      </c>
      <c r="O675" s="44" t="s">
        <v>200</v>
      </c>
      <c r="P675" s="43" t="s">
        <v>778</v>
      </c>
      <c r="Q675" s="205"/>
      <c r="R675" s="84" t="s">
        <v>188</v>
      </c>
      <c r="S675" s="31" t="s">
        <v>34</v>
      </c>
      <c r="T675" s="31"/>
      <c r="U675" s="169"/>
      <c r="V675" s="150" t="s">
        <v>2435</v>
      </c>
      <c r="W675" s="141" t="str" cm="1">
        <f t="array" ref="W675">IF(SUM(LEN(B675:V675))=0,"",IF(OR(OR(ISBLANK(F675),SUM(LEN(C675),LEN(D675))=0),AND(NOT(E675="Unknown"),ISBLANK(J675)),AND(NOT(O675="Unknown"),ISBLANK(R675))),"Missing Information", INDEX(Table15[Entire Service Line Classification], MATCH(SUMIFS(Table15[Unique ID],Table15[System-Owned Portion],E675,Table15[If Material Anything Other than "Lead" in Column E,Was Material Ever Previously Lead?],G675,Table15[Customer-Owned Portion],O675),Table15[Unique ID],0),0)))</f>
        <v>Non-lead</v>
      </c>
      <c r="X675"/>
    </row>
    <row r="676" spans="2:24" ht="225" x14ac:dyDescent="0.25">
      <c r="B676" s="146" t="s">
        <v>5337</v>
      </c>
      <c r="C676" s="31" t="s">
        <v>5338</v>
      </c>
      <c r="D676" s="31" t="s">
        <v>5339</v>
      </c>
      <c r="E676" s="44" t="s">
        <v>52</v>
      </c>
      <c r="F676" s="43" t="s">
        <v>34</v>
      </c>
      <c r="G676" s="84" t="s">
        <v>34</v>
      </c>
      <c r="H676" s="31"/>
      <c r="I676" s="205"/>
      <c r="J676" s="84" t="s">
        <v>105</v>
      </c>
      <c r="K676" s="31" t="s">
        <v>34</v>
      </c>
      <c r="L676" s="31"/>
      <c r="M676" s="169"/>
      <c r="N676" s="148" t="s">
        <v>3366</v>
      </c>
      <c r="O676" s="44" t="s">
        <v>52</v>
      </c>
      <c r="P676" s="43"/>
      <c r="Q676" s="205"/>
      <c r="R676" s="84" t="s">
        <v>105</v>
      </c>
      <c r="S676" s="31" t="s">
        <v>34</v>
      </c>
      <c r="T676" s="31"/>
      <c r="U676" s="169"/>
      <c r="V676" s="150" t="s">
        <v>3366</v>
      </c>
      <c r="W676" s="141" t="str" cm="1">
        <f t="array" ref="W676">IF(SUM(LEN(B676:V676))=0,"",IF(OR(OR(ISBLANK(F676),SUM(LEN(C676),LEN(D676))=0),AND(NOT(E676="Unknown"),ISBLANK(J676)),AND(NOT(O676="Unknown"),ISBLANK(R676))),"Missing Information", INDEX(Table15[Entire Service Line Classification], MATCH(SUMIFS(Table15[Unique ID],Table15[System-Owned Portion],E676,Table15[If Material Anything Other than "Lead" in Column E,Was Material Ever Previously Lead?],G676,Table15[Customer-Owned Portion],O676),Table15[Unique ID],0),0)))</f>
        <v>Non-lead</v>
      </c>
      <c r="X676"/>
    </row>
    <row r="677" spans="2:24" ht="225" x14ac:dyDescent="0.25">
      <c r="B677" s="146" t="s">
        <v>5340</v>
      </c>
      <c r="C677" s="31" t="s">
        <v>5341</v>
      </c>
      <c r="D677" s="31" t="s">
        <v>5342</v>
      </c>
      <c r="E677" s="44" t="s">
        <v>52</v>
      </c>
      <c r="F677" s="43" t="s">
        <v>34</v>
      </c>
      <c r="G677" s="84" t="s">
        <v>34</v>
      </c>
      <c r="H677" s="31"/>
      <c r="I677" s="205"/>
      <c r="J677" s="84" t="s">
        <v>3268</v>
      </c>
      <c r="K677" s="31" t="s">
        <v>34</v>
      </c>
      <c r="L677" s="31"/>
      <c r="M677" s="169"/>
      <c r="N677" s="148" t="s">
        <v>3269</v>
      </c>
      <c r="O677" s="44" t="s">
        <v>52</v>
      </c>
      <c r="P677" s="43"/>
      <c r="Q677" s="205"/>
      <c r="R677" s="84" t="s">
        <v>3268</v>
      </c>
      <c r="S677" s="31" t="s">
        <v>34</v>
      </c>
      <c r="T677" s="31"/>
      <c r="U677" s="169"/>
      <c r="V677" s="150" t="s">
        <v>3269</v>
      </c>
      <c r="W677" s="141" t="str" cm="1">
        <f t="array" ref="W677">IF(SUM(LEN(B677:V677))=0,"",IF(OR(OR(ISBLANK(F677),SUM(LEN(C677),LEN(D677))=0),AND(NOT(E677="Unknown"),ISBLANK(J677)),AND(NOT(O677="Unknown"),ISBLANK(R677))),"Missing Information", INDEX(Table15[Entire Service Line Classification], MATCH(SUMIFS(Table15[Unique ID],Table15[System-Owned Portion],E677,Table15[If Material Anything Other than "Lead" in Column E,Was Material Ever Previously Lead?],G677,Table15[Customer-Owned Portion],O677),Table15[Unique ID],0),0)))</f>
        <v>Non-lead</v>
      </c>
      <c r="X677"/>
    </row>
    <row r="678" spans="2:24" ht="225" x14ac:dyDescent="0.25">
      <c r="B678" s="146" t="s">
        <v>5343</v>
      </c>
      <c r="C678" s="31" t="s">
        <v>5344</v>
      </c>
      <c r="D678" s="31" t="s">
        <v>5345</v>
      </c>
      <c r="E678" s="44" t="s">
        <v>52</v>
      </c>
      <c r="F678" s="43" t="s">
        <v>34</v>
      </c>
      <c r="G678" s="84" t="s">
        <v>34</v>
      </c>
      <c r="H678" s="31"/>
      <c r="I678" s="205"/>
      <c r="J678" s="84" t="s">
        <v>105</v>
      </c>
      <c r="K678" s="31" t="s">
        <v>34</v>
      </c>
      <c r="L678" s="31"/>
      <c r="M678" s="169"/>
      <c r="N678" s="148" t="s">
        <v>3366</v>
      </c>
      <c r="O678" s="44" t="s">
        <v>52</v>
      </c>
      <c r="P678" s="43"/>
      <c r="Q678" s="205"/>
      <c r="R678" s="84" t="s">
        <v>105</v>
      </c>
      <c r="S678" s="31" t="s">
        <v>34</v>
      </c>
      <c r="T678" s="31"/>
      <c r="U678" s="169"/>
      <c r="V678" s="150" t="s">
        <v>3366</v>
      </c>
      <c r="W678" s="141" t="str" cm="1">
        <f t="array" ref="W678">IF(SUM(LEN(B678:V678))=0,"",IF(OR(OR(ISBLANK(F678),SUM(LEN(C678),LEN(D678))=0),AND(NOT(E678="Unknown"),ISBLANK(J678)),AND(NOT(O678="Unknown"),ISBLANK(R678))),"Missing Information", INDEX(Table15[Entire Service Line Classification], MATCH(SUMIFS(Table15[Unique ID],Table15[System-Owned Portion],E678,Table15[If Material Anything Other than "Lead" in Column E,Was Material Ever Previously Lead?],G678,Table15[Customer-Owned Portion],O678),Table15[Unique ID],0),0)))</f>
        <v>Non-lead</v>
      </c>
      <c r="X678"/>
    </row>
    <row r="679" spans="2:24" ht="225" x14ac:dyDescent="0.25">
      <c r="B679" s="146" t="s">
        <v>5346</v>
      </c>
      <c r="C679" s="31" t="s">
        <v>5347</v>
      </c>
      <c r="D679" s="31" t="s">
        <v>5348</v>
      </c>
      <c r="E679" s="44" t="s">
        <v>52</v>
      </c>
      <c r="F679" s="43" t="s">
        <v>34</v>
      </c>
      <c r="G679" s="84" t="s">
        <v>34</v>
      </c>
      <c r="H679" s="31"/>
      <c r="I679" s="205"/>
      <c r="J679" s="84" t="s">
        <v>3268</v>
      </c>
      <c r="K679" s="31" t="s">
        <v>34</v>
      </c>
      <c r="L679" s="31"/>
      <c r="M679" s="169"/>
      <c r="N679" s="148" t="s">
        <v>3269</v>
      </c>
      <c r="O679" s="44" t="s">
        <v>52</v>
      </c>
      <c r="P679" s="43"/>
      <c r="Q679" s="205"/>
      <c r="R679" s="84" t="s">
        <v>3268</v>
      </c>
      <c r="S679" s="31" t="s">
        <v>34</v>
      </c>
      <c r="T679" s="31"/>
      <c r="U679" s="169"/>
      <c r="V679" s="150" t="s">
        <v>3269</v>
      </c>
      <c r="W679" s="141" t="str" cm="1">
        <f t="array" ref="W679">IF(SUM(LEN(B679:V679))=0,"",IF(OR(OR(ISBLANK(F679),SUM(LEN(C679),LEN(D679))=0),AND(NOT(E679="Unknown"),ISBLANK(J679)),AND(NOT(O679="Unknown"),ISBLANK(R679))),"Missing Information", INDEX(Table15[Entire Service Line Classification], MATCH(SUMIFS(Table15[Unique ID],Table15[System-Owned Portion],E679,Table15[If Material Anything Other than "Lead" in Column E,Was Material Ever Previously Lead?],G679,Table15[Customer-Owned Portion],O679),Table15[Unique ID],0),0)))</f>
        <v>Non-lead</v>
      </c>
      <c r="X679"/>
    </row>
    <row r="680" spans="2:24" ht="75" x14ac:dyDescent="0.25">
      <c r="B680" s="146" t="s">
        <v>5349</v>
      </c>
      <c r="C680" s="31" t="s">
        <v>5350</v>
      </c>
      <c r="D680" s="31" t="s">
        <v>5351</v>
      </c>
      <c r="E680" s="44" t="s">
        <v>43</v>
      </c>
      <c r="F680" s="43" t="s">
        <v>34</v>
      </c>
      <c r="G680" s="84" t="s">
        <v>34</v>
      </c>
      <c r="H680" s="31"/>
      <c r="I680" s="205"/>
      <c r="J680" s="84" t="s">
        <v>106</v>
      </c>
      <c r="K680" s="31" t="s">
        <v>36</v>
      </c>
      <c r="L680" s="31" t="s">
        <v>95</v>
      </c>
      <c r="M680" s="169" t="s">
        <v>4043</v>
      </c>
      <c r="N680" s="148" t="s">
        <v>4044</v>
      </c>
      <c r="O680" s="44" t="s">
        <v>43</v>
      </c>
      <c r="P680" s="43"/>
      <c r="Q680" s="205"/>
      <c r="R680" s="84" t="s">
        <v>106</v>
      </c>
      <c r="S680" s="31" t="s">
        <v>36</v>
      </c>
      <c r="T680" s="31" t="s">
        <v>95</v>
      </c>
      <c r="U680" s="169" t="s">
        <v>4043</v>
      </c>
      <c r="V680" s="150" t="s">
        <v>4044</v>
      </c>
      <c r="W680" s="141" t="str" cm="1">
        <f t="array" ref="W680">IF(SUM(LEN(B680:V680))=0,"",IF(OR(OR(ISBLANK(F680),SUM(LEN(C680),LEN(D680))=0),AND(NOT(E680="Unknown"),ISBLANK(J680)),AND(NOT(O680="Unknown"),ISBLANK(R680))),"Missing Information", INDEX(Table15[Entire Service Line Classification], MATCH(SUMIFS(Table15[Unique ID],Table15[System-Owned Portion],E680,Table15[If Material Anything Other than "Lead" in Column E,Was Material Ever Previously Lead?],G680,Table15[Customer-Owned Portion],O680),Table15[Unique ID],0),0)))</f>
        <v>Non-lead</v>
      </c>
      <c r="X680"/>
    </row>
    <row r="681" spans="2:24" ht="225" x14ac:dyDescent="0.25">
      <c r="B681" s="146" t="s">
        <v>5352</v>
      </c>
      <c r="C681" s="31" t="s">
        <v>5353</v>
      </c>
      <c r="D681" s="31" t="s">
        <v>5354</v>
      </c>
      <c r="E681" s="44" t="s">
        <v>52</v>
      </c>
      <c r="F681" s="43" t="s">
        <v>34</v>
      </c>
      <c r="G681" s="84" t="s">
        <v>34</v>
      </c>
      <c r="H681" s="31"/>
      <c r="I681" s="205"/>
      <c r="J681" s="84" t="s">
        <v>3268</v>
      </c>
      <c r="K681" s="31" t="s">
        <v>34</v>
      </c>
      <c r="L681" s="31"/>
      <c r="M681" s="169"/>
      <c r="N681" s="148" t="s">
        <v>3269</v>
      </c>
      <c r="O681" s="44" t="s">
        <v>52</v>
      </c>
      <c r="P681" s="43"/>
      <c r="Q681" s="205"/>
      <c r="R681" s="84" t="s">
        <v>3268</v>
      </c>
      <c r="S681" s="31" t="s">
        <v>34</v>
      </c>
      <c r="T681" s="31"/>
      <c r="U681" s="169"/>
      <c r="V681" s="150" t="s">
        <v>3269</v>
      </c>
      <c r="W681" s="141" t="str" cm="1">
        <f t="array" ref="W681">IF(SUM(LEN(B681:V681))=0,"",IF(OR(OR(ISBLANK(F681),SUM(LEN(C681),LEN(D681))=0),AND(NOT(E681="Unknown"),ISBLANK(J681)),AND(NOT(O681="Unknown"),ISBLANK(R681))),"Missing Information", INDEX(Table15[Entire Service Line Classification], MATCH(SUMIFS(Table15[Unique ID],Table15[System-Owned Portion],E681,Table15[If Material Anything Other than "Lead" in Column E,Was Material Ever Previously Lead?],G681,Table15[Customer-Owned Portion],O681),Table15[Unique ID],0),0)))</f>
        <v>Non-lead</v>
      </c>
      <c r="X681"/>
    </row>
    <row r="682" spans="2:24" ht="75" x14ac:dyDescent="0.25">
      <c r="B682" s="146" t="s">
        <v>5355</v>
      </c>
      <c r="C682" s="31" t="s">
        <v>5356</v>
      </c>
      <c r="D682" s="31" t="s">
        <v>5357</v>
      </c>
      <c r="E682" s="44" t="s">
        <v>43</v>
      </c>
      <c r="F682" s="43" t="s">
        <v>34</v>
      </c>
      <c r="G682" s="84" t="s">
        <v>34</v>
      </c>
      <c r="H682" s="31"/>
      <c r="I682" s="205"/>
      <c r="J682" s="84" t="s">
        <v>106</v>
      </c>
      <c r="K682" s="31" t="s">
        <v>36</v>
      </c>
      <c r="L682" s="31" t="s">
        <v>95</v>
      </c>
      <c r="M682" s="169" t="s">
        <v>4043</v>
      </c>
      <c r="N682" s="148" t="s">
        <v>4044</v>
      </c>
      <c r="O682" s="44" t="s">
        <v>35</v>
      </c>
      <c r="P682" s="43"/>
      <c r="Q682" s="205"/>
      <c r="R682" s="84" t="s">
        <v>106</v>
      </c>
      <c r="S682" s="31" t="s">
        <v>36</v>
      </c>
      <c r="T682" s="31" t="s">
        <v>95</v>
      </c>
      <c r="U682" s="169" t="s">
        <v>4043</v>
      </c>
      <c r="V682" s="150" t="s">
        <v>4045</v>
      </c>
      <c r="W682" s="141" t="str" cm="1">
        <f t="array" ref="W682">IF(SUM(LEN(B682:V682))=0,"",IF(OR(OR(ISBLANK(F682),SUM(LEN(C682),LEN(D682))=0),AND(NOT(E682="Unknown"),ISBLANK(J682)),AND(NOT(O682="Unknown"),ISBLANK(R682))),"Missing Information", INDEX(Table15[Entire Service Line Classification], MATCH(SUMIFS(Table15[Unique ID],Table15[System-Owned Portion],E682,Table15[If Material Anything Other than "Lead" in Column E,Was Material Ever Previously Lead?],G682,Table15[Customer-Owned Portion],O682),Table15[Unique ID],0),0)))</f>
        <v>Non-lead</v>
      </c>
      <c r="X682"/>
    </row>
    <row r="683" spans="2:24" ht="60" x14ac:dyDescent="0.25">
      <c r="B683" s="146" t="s">
        <v>5358</v>
      </c>
      <c r="C683" s="31" t="s">
        <v>5359</v>
      </c>
      <c r="D683" s="31" t="s">
        <v>5360</v>
      </c>
      <c r="E683" s="44" t="s">
        <v>43</v>
      </c>
      <c r="F683" s="43" t="s">
        <v>34</v>
      </c>
      <c r="G683" s="84" t="s">
        <v>34</v>
      </c>
      <c r="H683" s="31"/>
      <c r="I683" s="205"/>
      <c r="J683" s="84" t="s">
        <v>106</v>
      </c>
      <c r="K683" s="31" t="s">
        <v>36</v>
      </c>
      <c r="L683" s="31" t="s">
        <v>95</v>
      </c>
      <c r="M683" s="169" t="s">
        <v>3258</v>
      </c>
      <c r="N683" s="148" t="s">
        <v>3259</v>
      </c>
      <c r="O683" s="44" t="s">
        <v>43</v>
      </c>
      <c r="P683" s="43"/>
      <c r="Q683" s="205"/>
      <c r="R683" s="84" t="s">
        <v>106</v>
      </c>
      <c r="S683" s="31" t="s">
        <v>36</v>
      </c>
      <c r="T683" s="31" t="s">
        <v>95</v>
      </c>
      <c r="U683" s="169" t="s">
        <v>3258</v>
      </c>
      <c r="V683" s="150" t="s">
        <v>3259</v>
      </c>
      <c r="W683" s="141" t="str" cm="1">
        <f t="array" ref="W683">IF(SUM(LEN(B683:V683))=0,"",IF(OR(OR(ISBLANK(F683),SUM(LEN(C683),LEN(D683))=0),AND(NOT(E683="Unknown"),ISBLANK(J683)),AND(NOT(O683="Unknown"),ISBLANK(R683))),"Missing Information", INDEX(Table15[Entire Service Line Classification], MATCH(SUMIFS(Table15[Unique ID],Table15[System-Owned Portion],E683,Table15[If Material Anything Other than "Lead" in Column E,Was Material Ever Previously Lead?],G683,Table15[Customer-Owned Portion],O683),Table15[Unique ID],0),0)))</f>
        <v>Non-lead</v>
      </c>
      <c r="X683"/>
    </row>
    <row r="684" spans="2:24" ht="225" x14ac:dyDescent="0.25">
      <c r="B684" s="146" t="s">
        <v>5361</v>
      </c>
      <c r="C684" s="31" t="s">
        <v>5362</v>
      </c>
      <c r="D684" s="31" t="s">
        <v>5363</v>
      </c>
      <c r="E684" s="44" t="s">
        <v>52</v>
      </c>
      <c r="F684" s="43" t="s">
        <v>34</v>
      </c>
      <c r="G684" s="84" t="s">
        <v>34</v>
      </c>
      <c r="H684" s="31"/>
      <c r="I684" s="205"/>
      <c r="J684" s="84" t="s">
        <v>3268</v>
      </c>
      <c r="K684" s="31" t="s">
        <v>34</v>
      </c>
      <c r="L684" s="31"/>
      <c r="M684" s="169"/>
      <c r="N684" s="148" t="s">
        <v>3269</v>
      </c>
      <c r="O684" s="44" t="s">
        <v>52</v>
      </c>
      <c r="P684" s="43"/>
      <c r="Q684" s="205"/>
      <c r="R684" s="84" t="s">
        <v>3268</v>
      </c>
      <c r="S684" s="31" t="s">
        <v>34</v>
      </c>
      <c r="T684" s="31"/>
      <c r="U684" s="169"/>
      <c r="V684" s="150" t="s">
        <v>3269</v>
      </c>
      <c r="W684" s="141" t="str" cm="1">
        <f t="array" ref="W684">IF(SUM(LEN(B684:V684))=0,"",IF(OR(OR(ISBLANK(F684),SUM(LEN(C684),LEN(D684))=0),AND(NOT(E684="Unknown"),ISBLANK(J684)),AND(NOT(O684="Unknown"),ISBLANK(R684))),"Missing Information", INDEX(Table15[Entire Service Line Classification], MATCH(SUMIFS(Table15[Unique ID],Table15[System-Owned Portion],E684,Table15[If Material Anything Other than "Lead" in Column E,Was Material Ever Previously Lead?],G684,Table15[Customer-Owned Portion],O684),Table15[Unique ID],0),0)))</f>
        <v>Non-lead</v>
      </c>
      <c r="X684"/>
    </row>
    <row r="685" spans="2:24" ht="225" x14ac:dyDescent="0.25">
      <c r="B685" s="146" t="s">
        <v>5364</v>
      </c>
      <c r="C685" s="31" t="s">
        <v>5365</v>
      </c>
      <c r="D685" s="31" t="s">
        <v>5366</v>
      </c>
      <c r="E685" s="44" t="s">
        <v>52</v>
      </c>
      <c r="F685" s="43" t="s">
        <v>34</v>
      </c>
      <c r="G685" s="84" t="s">
        <v>34</v>
      </c>
      <c r="H685" s="31"/>
      <c r="I685" s="205"/>
      <c r="J685" s="84" t="s">
        <v>105</v>
      </c>
      <c r="K685" s="31" t="s">
        <v>34</v>
      </c>
      <c r="L685" s="31"/>
      <c r="M685" s="169"/>
      <c r="N685" s="148" t="s">
        <v>3366</v>
      </c>
      <c r="O685" s="44" t="s">
        <v>52</v>
      </c>
      <c r="P685" s="43"/>
      <c r="Q685" s="205"/>
      <c r="R685" s="84" t="s">
        <v>105</v>
      </c>
      <c r="S685" s="31" t="s">
        <v>34</v>
      </c>
      <c r="T685" s="31"/>
      <c r="U685" s="169"/>
      <c r="V685" s="150" t="s">
        <v>3366</v>
      </c>
      <c r="W685" s="141" t="str" cm="1">
        <f t="array" ref="W685">IF(SUM(LEN(B685:V685))=0,"",IF(OR(OR(ISBLANK(F685),SUM(LEN(C685),LEN(D685))=0),AND(NOT(E685="Unknown"),ISBLANK(J685)),AND(NOT(O685="Unknown"),ISBLANK(R685))),"Missing Information", INDEX(Table15[Entire Service Line Classification], MATCH(SUMIFS(Table15[Unique ID],Table15[System-Owned Portion],E685,Table15[If Material Anything Other than "Lead" in Column E,Was Material Ever Previously Lead?],G685,Table15[Customer-Owned Portion],O685),Table15[Unique ID],0),0)))</f>
        <v>Non-lead</v>
      </c>
      <c r="X685"/>
    </row>
    <row r="686" spans="2:24" ht="180" x14ac:dyDescent="0.25">
      <c r="B686" s="146" t="s">
        <v>5367</v>
      </c>
      <c r="C686" s="31" t="s">
        <v>5368</v>
      </c>
      <c r="D686" s="31" t="s">
        <v>5369</v>
      </c>
      <c r="E686" s="44" t="s">
        <v>52</v>
      </c>
      <c r="F686" s="43" t="s">
        <v>34</v>
      </c>
      <c r="G686" s="84" t="s">
        <v>34</v>
      </c>
      <c r="H686" s="31"/>
      <c r="I686" s="205"/>
      <c r="J686" s="84" t="s">
        <v>105</v>
      </c>
      <c r="K686" s="31" t="s">
        <v>34</v>
      </c>
      <c r="L686" s="31"/>
      <c r="M686" s="169"/>
      <c r="N686" s="148" t="s">
        <v>3332</v>
      </c>
      <c r="O686" s="44" t="s">
        <v>52</v>
      </c>
      <c r="P686" s="43"/>
      <c r="Q686" s="205"/>
      <c r="R686" s="84" t="s">
        <v>105</v>
      </c>
      <c r="S686" s="31" t="s">
        <v>34</v>
      </c>
      <c r="T686" s="31"/>
      <c r="U686" s="169"/>
      <c r="V686" s="150" t="s">
        <v>3332</v>
      </c>
      <c r="W686" s="141" t="str" cm="1">
        <f t="array" ref="W686">IF(SUM(LEN(B686:V686))=0,"",IF(OR(OR(ISBLANK(F686),SUM(LEN(C686),LEN(D686))=0),AND(NOT(E686="Unknown"),ISBLANK(J686)),AND(NOT(O686="Unknown"),ISBLANK(R686))),"Missing Information", INDEX(Table15[Entire Service Line Classification], MATCH(SUMIFS(Table15[Unique ID],Table15[System-Owned Portion],E686,Table15[If Material Anything Other than "Lead" in Column E,Was Material Ever Previously Lead?],G686,Table15[Customer-Owned Portion],O686),Table15[Unique ID],0),0)))</f>
        <v>Non-lead</v>
      </c>
      <c r="X686"/>
    </row>
    <row r="687" spans="2:24" ht="225" x14ac:dyDescent="0.25">
      <c r="B687" s="146" t="s">
        <v>5370</v>
      </c>
      <c r="C687" s="31" t="s">
        <v>5371</v>
      </c>
      <c r="D687" s="31" t="s">
        <v>5372</v>
      </c>
      <c r="E687" s="44" t="s">
        <v>52</v>
      </c>
      <c r="F687" s="43" t="s">
        <v>34</v>
      </c>
      <c r="G687" s="84" t="s">
        <v>34</v>
      </c>
      <c r="H687" s="31" t="s">
        <v>14972</v>
      </c>
      <c r="I687" s="205">
        <v>1</v>
      </c>
      <c r="J687" s="84" t="s">
        <v>45</v>
      </c>
      <c r="K687" s="31" t="s">
        <v>34</v>
      </c>
      <c r="L687" s="31"/>
      <c r="M687" s="169"/>
      <c r="N687" s="148" t="s">
        <v>14973</v>
      </c>
      <c r="O687" s="44" t="s">
        <v>52</v>
      </c>
      <c r="P687" s="43"/>
      <c r="Q687" s="205"/>
      <c r="R687" s="84" t="s">
        <v>105</v>
      </c>
      <c r="S687" s="31" t="s">
        <v>34</v>
      </c>
      <c r="T687" s="31"/>
      <c r="U687" s="169"/>
      <c r="V687" s="150" t="s">
        <v>3366</v>
      </c>
      <c r="W687" s="141" t="str" cm="1">
        <f t="array" ref="W687">IF(SUM(LEN(B687:V687))=0,"",IF(OR(OR(ISBLANK(F687),SUM(LEN(C687),LEN(D687))=0),AND(NOT(E687="Unknown"),ISBLANK(J687)),AND(NOT(O687="Unknown"),ISBLANK(R687))),"Missing Information", INDEX(Table15[Entire Service Line Classification], MATCH(SUMIFS(Table15[Unique ID],Table15[System-Owned Portion],E687,Table15[If Material Anything Other than "Lead" in Column E,Was Material Ever Previously Lead?],G687,Table15[Customer-Owned Portion],O687),Table15[Unique ID],0),0)))</f>
        <v>Non-lead</v>
      </c>
      <c r="X687"/>
    </row>
    <row r="688" spans="2:24" ht="60" x14ac:dyDescent="0.25">
      <c r="B688" s="146" t="s">
        <v>5373</v>
      </c>
      <c r="C688" s="31" t="s">
        <v>5374</v>
      </c>
      <c r="D688" s="31" t="s">
        <v>5375</v>
      </c>
      <c r="E688" s="44" t="s">
        <v>43</v>
      </c>
      <c r="F688" s="43" t="s">
        <v>34</v>
      </c>
      <c r="G688" s="84" t="s">
        <v>34</v>
      </c>
      <c r="H688" s="31"/>
      <c r="I688" s="205"/>
      <c r="J688" s="84" t="s">
        <v>106</v>
      </c>
      <c r="K688" s="31" t="s">
        <v>36</v>
      </c>
      <c r="L688" s="31" t="s">
        <v>95</v>
      </c>
      <c r="M688" s="169" t="s">
        <v>3258</v>
      </c>
      <c r="N688" s="148" t="s">
        <v>3259</v>
      </c>
      <c r="O688" s="44" t="s">
        <v>43</v>
      </c>
      <c r="P688" s="43"/>
      <c r="Q688" s="205"/>
      <c r="R688" s="84" t="s">
        <v>106</v>
      </c>
      <c r="S688" s="31" t="s">
        <v>36</v>
      </c>
      <c r="T688" s="31" t="s">
        <v>95</v>
      </c>
      <c r="U688" s="169" t="s">
        <v>3258</v>
      </c>
      <c r="V688" s="150" t="s">
        <v>3259</v>
      </c>
      <c r="W688" s="141" t="str" cm="1">
        <f t="array" ref="W688">IF(SUM(LEN(B688:V688))=0,"",IF(OR(OR(ISBLANK(F688),SUM(LEN(C688),LEN(D688))=0),AND(NOT(E688="Unknown"),ISBLANK(J688)),AND(NOT(O688="Unknown"),ISBLANK(R688))),"Missing Information", INDEX(Table15[Entire Service Line Classification], MATCH(SUMIFS(Table15[Unique ID],Table15[System-Owned Portion],E688,Table15[If Material Anything Other than "Lead" in Column E,Was Material Ever Previously Lead?],G688,Table15[Customer-Owned Portion],O688),Table15[Unique ID],0),0)))</f>
        <v>Non-lead</v>
      </c>
      <c r="X688"/>
    </row>
    <row r="689" spans="2:24" ht="225" x14ac:dyDescent="0.25">
      <c r="B689" s="146" t="s">
        <v>5376</v>
      </c>
      <c r="C689" s="31" t="s">
        <v>5377</v>
      </c>
      <c r="D689" s="31" t="s">
        <v>5378</v>
      </c>
      <c r="E689" s="44" t="s">
        <v>52</v>
      </c>
      <c r="F689" s="43" t="s">
        <v>34</v>
      </c>
      <c r="G689" s="84" t="s">
        <v>34</v>
      </c>
      <c r="H689" s="31"/>
      <c r="I689" s="205"/>
      <c r="J689" s="84" t="s">
        <v>3268</v>
      </c>
      <c r="K689" s="31" t="s">
        <v>34</v>
      </c>
      <c r="L689" s="31"/>
      <c r="M689" s="169"/>
      <c r="N689" s="148" t="s">
        <v>3269</v>
      </c>
      <c r="O689" s="44" t="s">
        <v>52</v>
      </c>
      <c r="P689" s="43"/>
      <c r="Q689" s="205"/>
      <c r="R689" s="84" t="s">
        <v>3268</v>
      </c>
      <c r="S689" s="31" t="s">
        <v>34</v>
      </c>
      <c r="T689" s="31"/>
      <c r="U689" s="169"/>
      <c r="V689" s="150" t="s">
        <v>3269</v>
      </c>
      <c r="W689" s="141" t="str" cm="1">
        <f t="array" ref="W689">IF(SUM(LEN(B689:V689))=0,"",IF(OR(OR(ISBLANK(F689),SUM(LEN(C689),LEN(D689))=0),AND(NOT(E689="Unknown"),ISBLANK(J689)),AND(NOT(O689="Unknown"),ISBLANK(R689))),"Missing Information", INDEX(Table15[Entire Service Line Classification], MATCH(SUMIFS(Table15[Unique ID],Table15[System-Owned Portion],E689,Table15[If Material Anything Other than "Lead" in Column E,Was Material Ever Previously Lead?],G689,Table15[Customer-Owned Portion],O689),Table15[Unique ID],0),0)))</f>
        <v>Non-lead</v>
      </c>
      <c r="X689"/>
    </row>
    <row r="690" spans="2:24" ht="75" x14ac:dyDescent="0.25">
      <c r="B690" s="146" t="s">
        <v>5379</v>
      </c>
      <c r="C690" s="31" t="s">
        <v>5380</v>
      </c>
      <c r="D690" s="31" t="s">
        <v>5381</v>
      </c>
      <c r="E690" s="44" t="s">
        <v>43</v>
      </c>
      <c r="F690" s="43" t="s">
        <v>34</v>
      </c>
      <c r="G690" s="84" t="s">
        <v>34</v>
      </c>
      <c r="H690" s="31"/>
      <c r="I690" s="205"/>
      <c r="J690" s="84" t="s">
        <v>106</v>
      </c>
      <c r="K690" s="31" t="s">
        <v>36</v>
      </c>
      <c r="L690" s="31" t="s">
        <v>95</v>
      </c>
      <c r="M690" s="169" t="s">
        <v>3258</v>
      </c>
      <c r="N690" s="148" t="s">
        <v>3374</v>
      </c>
      <c r="O690" s="44" t="s">
        <v>35</v>
      </c>
      <c r="P690" s="43"/>
      <c r="Q690" s="205"/>
      <c r="R690" s="84" t="s">
        <v>106</v>
      </c>
      <c r="S690" s="31" t="s">
        <v>36</v>
      </c>
      <c r="T690" s="31" t="s">
        <v>95</v>
      </c>
      <c r="U690" s="169" t="s">
        <v>3258</v>
      </c>
      <c r="V690" s="150" t="s">
        <v>3394</v>
      </c>
      <c r="W690" s="141" t="str" cm="1">
        <f t="array" ref="W690">IF(SUM(LEN(B690:V690))=0,"",IF(OR(OR(ISBLANK(F690),SUM(LEN(C690),LEN(D690))=0),AND(NOT(E690="Unknown"),ISBLANK(J690)),AND(NOT(O690="Unknown"),ISBLANK(R690))),"Missing Information", INDEX(Table15[Entire Service Line Classification], MATCH(SUMIFS(Table15[Unique ID],Table15[System-Owned Portion],E690,Table15[If Material Anything Other than "Lead" in Column E,Was Material Ever Previously Lead?],G690,Table15[Customer-Owned Portion],O690),Table15[Unique ID],0),0)))</f>
        <v>Non-lead</v>
      </c>
      <c r="X690"/>
    </row>
    <row r="691" spans="2:24" ht="225" x14ac:dyDescent="0.25">
      <c r="B691" s="146" t="s">
        <v>5382</v>
      </c>
      <c r="C691" s="31" t="s">
        <v>5383</v>
      </c>
      <c r="D691" s="31" t="s">
        <v>5384</v>
      </c>
      <c r="E691" s="44" t="s">
        <v>52</v>
      </c>
      <c r="F691" s="43" t="s">
        <v>34</v>
      </c>
      <c r="G691" s="84" t="s">
        <v>34</v>
      </c>
      <c r="H691" s="31"/>
      <c r="I691" s="205"/>
      <c r="J691" s="84" t="s">
        <v>105</v>
      </c>
      <c r="K691" s="31" t="s">
        <v>34</v>
      </c>
      <c r="L691" s="31"/>
      <c r="M691" s="169"/>
      <c r="N691" s="148" t="s">
        <v>3366</v>
      </c>
      <c r="O691" s="44" t="s">
        <v>52</v>
      </c>
      <c r="P691" s="43"/>
      <c r="Q691" s="205"/>
      <c r="R691" s="84" t="s">
        <v>105</v>
      </c>
      <c r="S691" s="31" t="s">
        <v>34</v>
      </c>
      <c r="T691" s="31"/>
      <c r="U691" s="169"/>
      <c r="V691" s="150" t="s">
        <v>3366</v>
      </c>
      <c r="W691" s="141" t="str" cm="1">
        <f t="array" ref="W691">IF(SUM(LEN(B691:V691))=0,"",IF(OR(OR(ISBLANK(F691),SUM(LEN(C691),LEN(D691))=0),AND(NOT(E691="Unknown"),ISBLANK(J691)),AND(NOT(O691="Unknown"),ISBLANK(R691))),"Missing Information", INDEX(Table15[Entire Service Line Classification], MATCH(SUMIFS(Table15[Unique ID],Table15[System-Owned Portion],E691,Table15[If Material Anything Other than "Lead" in Column E,Was Material Ever Previously Lead?],G691,Table15[Customer-Owned Portion],O691),Table15[Unique ID],0),0)))</f>
        <v>Non-lead</v>
      </c>
      <c r="X691"/>
    </row>
    <row r="692" spans="2:24" ht="225" x14ac:dyDescent="0.25">
      <c r="B692" s="146" t="s">
        <v>5385</v>
      </c>
      <c r="C692" s="31" t="s">
        <v>5386</v>
      </c>
      <c r="D692" s="31" t="s">
        <v>5387</v>
      </c>
      <c r="E692" s="44" t="s">
        <v>52</v>
      </c>
      <c r="F692" s="43" t="s">
        <v>34</v>
      </c>
      <c r="G692" s="84" t="s">
        <v>34</v>
      </c>
      <c r="H692" s="31"/>
      <c r="I692" s="205"/>
      <c r="J692" s="84" t="s">
        <v>105</v>
      </c>
      <c r="K692" s="31" t="s">
        <v>34</v>
      </c>
      <c r="L692" s="31"/>
      <c r="M692" s="169"/>
      <c r="N692" s="148" t="s">
        <v>3366</v>
      </c>
      <c r="O692" s="44" t="s">
        <v>52</v>
      </c>
      <c r="P692" s="43"/>
      <c r="Q692" s="205"/>
      <c r="R692" s="84" t="s">
        <v>105</v>
      </c>
      <c r="S692" s="31" t="s">
        <v>34</v>
      </c>
      <c r="T692" s="31"/>
      <c r="U692" s="169"/>
      <c r="V692" s="150" t="s">
        <v>3366</v>
      </c>
      <c r="W692" s="141" t="str" cm="1">
        <f t="array" ref="W692">IF(SUM(LEN(B692:V692))=0,"",IF(OR(OR(ISBLANK(F692),SUM(LEN(C692),LEN(D692))=0),AND(NOT(E692="Unknown"),ISBLANK(J692)),AND(NOT(O692="Unknown"),ISBLANK(R692))),"Missing Information", INDEX(Table15[Entire Service Line Classification], MATCH(SUMIFS(Table15[Unique ID],Table15[System-Owned Portion],E692,Table15[If Material Anything Other than "Lead" in Column E,Was Material Ever Previously Lead?],G692,Table15[Customer-Owned Portion],O692),Table15[Unique ID],0),0)))</f>
        <v>Non-lead</v>
      </c>
      <c r="X692"/>
    </row>
    <row r="693" spans="2:24" ht="225" x14ac:dyDescent="0.25">
      <c r="B693" s="146" t="s">
        <v>5388</v>
      </c>
      <c r="C693" s="31" t="s">
        <v>5389</v>
      </c>
      <c r="D693" s="31" t="s">
        <v>5390</v>
      </c>
      <c r="E693" s="44" t="s">
        <v>52</v>
      </c>
      <c r="F693" s="43" t="s">
        <v>34</v>
      </c>
      <c r="G693" s="84" t="s">
        <v>34</v>
      </c>
      <c r="H693" s="31"/>
      <c r="I693" s="205"/>
      <c r="J693" s="84" t="s">
        <v>105</v>
      </c>
      <c r="K693" s="31" t="s">
        <v>34</v>
      </c>
      <c r="L693" s="31"/>
      <c r="M693" s="169"/>
      <c r="N693" s="148" t="s">
        <v>3366</v>
      </c>
      <c r="O693" s="44" t="s">
        <v>52</v>
      </c>
      <c r="P693" s="43"/>
      <c r="Q693" s="205"/>
      <c r="R693" s="84" t="s">
        <v>105</v>
      </c>
      <c r="S693" s="31" t="s">
        <v>34</v>
      </c>
      <c r="T693" s="31"/>
      <c r="U693" s="169"/>
      <c r="V693" s="150" t="s">
        <v>3366</v>
      </c>
      <c r="W693" s="141" t="str" cm="1">
        <f t="array" ref="W693">IF(SUM(LEN(B693:V693))=0,"",IF(OR(OR(ISBLANK(F693),SUM(LEN(C693),LEN(D693))=0),AND(NOT(E693="Unknown"),ISBLANK(J693)),AND(NOT(O693="Unknown"),ISBLANK(R693))),"Missing Information", INDEX(Table15[Entire Service Line Classification], MATCH(SUMIFS(Table15[Unique ID],Table15[System-Owned Portion],E693,Table15[If Material Anything Other than "Lead" in Column E,Was Material Ever Previously Lead?],G693,Table15[Customer-Owned Portion],O693),Table15[Unique ID],0),0)))</f>
        <v>Non-lead</v>
      </c>
      <c r="X693"/>
    </row>
    <row r="694" spans="2:24" ht="255" x14ac:dyDescent="0.25">
      <c r="B694" s="146" t="s">
        <v>5391</v>
      </c>
      <c r="C694" s="31" t="s">
        <v>5392</v>
      </c>
      <c r="D694" s="31" t="s">
        <v>5393</v>
      </c>
      <c r="E694" s="44" t="s">
        <v>43</v>
      </c>
      <c r="F694" s="43" t="s">
        <v>34</v>
      </c>
      <c r="G694" s="84" t="s">
        <v>34</v>
      </c>
      <c r="H694" s="31" t="s">
        <v>2258</v>
      </c>
      <c r="I694" s="205">
        <v>1</v>
      </c>
      <c r="J694" s="84" t="s">
        <v>188</v>
      </c>
      <c r="K694" s="31" t="s">
        <v>34</v>
      </c>
      <c r="L694" s="31"/>
      <c r="M694" s="169"/>
      <c r="N694" s="148" t="s">
        <v>5394</v>
      </c>
      <c r="O694" s="44" t="s">
        <v>52</v>
      </c>
      <c r="P694" s="43"/>
      <c r="Q694" s="205"/>
      <c r="R694" s="84" t="s">
        <v>105</v>
      </c>
      <c r="S694" s="31" t="s">
        <v>34</v>
      </c>
      <c r="T694" s="31"/>
      <c r="U694" s="169"/>
      <c r="V694" s="150" t="s">
        <v>4824</v>
      </c>
      <c r="W694" s="141" t="str" cm="1">
        <f t="array" ref="W694">IF(SUM(LEN(B694:V694))=0,"",IF(OR(OR(ISBLANK(F694),SUM(LEN(C694),LEN(D694))=0),AND(NOT(E694="Unknown"),ISBLANK(J694)),AND(NOT(O694="Unknown"),ISBLANK(R694))),"Missing Information", INDEX(Table15[Entire Service Line Classification], MATCH(SUMIFS(Table15[Unique ID],Table15[System-Owned Portion],E694,Table15[If Material Anything Other than "Lead" in Column E,Was Material Ever Previously Lead?],G694,Table15[Customer-Owned Portion],O694),Table15[Unique ID],0),0)))</f>
        <v>Non-lead</v>
      </c>
      <c r="X694"/>
    </row>
    <row r="695" spans="2:24" ht="225" x14ac:dyDescent="0.25">
      <c r="B695" s="146" t="s">
        <v>5395</v>
      </c>
      <c r="C695" s="31" t="s">
        <v>5396</v>
      </c>
      <c r="D695" s="31" t="s">
        <v>5397</v>
      </c>
      <c r="E695" s="44" t="s">
        <v>52</v>
      </c>
      <c r="F695" s="43" t="s">
        <v>34</v>
      </c>
      <c r="G695" s="84" t="s">
        <v>34</v>
      </c>
      <c r="H695" s="31"/>
      <c r="I695" s="205"/>
      <c r="J695" s="84" t="s">
        <v>105</v>
      </c>
      <c r="K695" s="31" t="s">
        <v>34</v>
      </c>
      <c r="L695" s="31"/>
      <c r="M695" s="169"/>
      <c r="N695" s="148" t="s">
        <v>3366</v>
      </c>
      <c r="O695" s="44" t="s">
        <v>52</v>
      </c>
      <c r="P695" s="43"/>
      <c r="Q695" s="205"/>
      <c r="R695" s="84" t="s">
        <v>105</v>
      </c>
      <c r="S695" s="31" t="s">
        <v>34</v>
      </c>
      <c r="T695" s="31"/>
      <c r="U695" s="169"/>
      <c r="V695" s="150" t="s">
        <v>3366</v>
      </c>
      <c r="W695" s="141" t="str" cm="1">
        <f t="array" ref="W695">IF(SUM(LEN(B695:V695))=0,"",IF(OR(OR(ISBLANK(F695),SUM(LEN(C695),LEN(D695))=0),AND(NOT(E695="Unknown"),ISBLANK(J695)),AND(NOT(O695="Unknown"),ISBLANK(R695))),"Missing Information", INDEX(Table15[Entire Service Line Classification], MATCH(SUMIFS(Table15[Unique ID],Table15[System-Owned Portion],E695,Table15[If Material Anything Other than "Lead" in Column E,Was Material Ever Previously Lead?],G695,Table15[Customer-Owned Portion],O695),Table15[Unique ID],0),0)))</f>
        <v>Non-lead</v>
      </c>
      <c r="X695"/>
    </row>
    <row r="696" spans="2:24" ht="75" x14ac:dyDescent="0.25">
      <c r="B696" s="146" t="s">
        <v>5398</v>
      </c>
      <c r="C696" s="31" t="s">
        <v>5399</v>
      </c>
      <c r="D696" s="31" t="s">
        <v>5400</v>
      </c>
      <c r="E696" s="44" t="s">
        <v>43</v>
      </c>
      <c r="F696" s="43" t="s">
        <v>34</v>
      </c>
      <c r="G696" s="84" t="s">
        <v>34</v>
      </c>
      <c r="H696" s="31"/>
      <c r="I696" s="205"/>
      <c r="J696" s="84" t="s">
        <v>106</v>
      </c>
      <c r="K696" s="31" t="s">
        <v>36</v>
      </c>
      <c r="L696" s="31" t="s">
        <v>95</v>
      </c>
      <c r="M696" s="169" t="s">
        <v>3258</v>
      </c>
      <c r="N696" s="148" t="s">
        <v>5288</v>
      </c>
      <c r="O696" s="44" t="s">
        <v>43</v>
      </c>
      <c r="P696" s="43"/>
      <c r="Q696" s="205"/>
      <c r="R696" s="84" t="s">
        <v>106</v>
      </c>
      <c r="S696" s="31" t="s">
        <v>36</v>
      </c>
      <c r="T696" s="31" t="s">
        <v>95</v>
      </c>
      <c r="U696" s="169" t="s">
        <v>3258</v>
      </c>
      <c r="V696" s="150" t="s">
        <v>5288</v>
      </c>
      <c r="W696" s="141" t="str" cm="1">
        <f t="array" ref="W696">IF(SUM(LEN(B696:V696))=0,"",IF(OR(OR(ISBLANK(F696),SUM(LEN(C696),LEN(D696))=0),AND(NOT(E696="Unknown"),ISBLANK(J696)),AND(NOT(O696="Unknown"),ISBLANK(R696))),"Missing Information", INDEX(Table15[Entire Service Line Classification], MATCH(SUMIFS(Table15[Unique ID],Table15[System-Owned Portion],E696,Table15[If Material Anything Other than "Lead" in Column E,Was Material Ever Previously Lead?],G696,Table15[Customer-Owned Portion],O696),Table15[Unique ID],0),0)))</f>
        <v>Non-lead</v>
      </c>
      <c r="X696"/>
    </row>
    <row r="697" spans="2:24" ht="75" x14ac:dyDescent="0.25">
      <c r="B697" s="146" t="s">
        <v>5401</v>
      </c>
      <c r="C697" s="31" t="s">
        <v>5402</v>
      </c>
      <c r="D697" s="31" t="s">
        <v>5403</v>
      </c>
      <c r="E697" s="44" t="s">
        <v>43</v>
      </c>
      <c r="F697" s="43" t="s">
        <v>34</v>
      </c>
      <c r="G697" s="84" t="s">
        <v>34</v>
      </c>
      <c r="H697" s="31"/>
      <c r="I697" s="205"/>
      <c r="J697" s="84" t="s">
        <v>106</v>
      </c>
      <c r="K697" s="31" t="s">
        <v>36</v>
      </c>
      <c r="L697" s="31" t="s">
        <v>95</v>
      </c>
      <c r="M697" s="169" t="s">
        <v>3258</v>
      </c>
      <c r="N697" s="148" t="s">
        <v>5022</v>
      </c>
      <c r="O697" s="44" t="s">
        <v>43</v>
      </c>
      <c r="P697" s="43"/>
      <c r="Q697" s="205"/>
      <c r="R697" s="84" t="s">
        <v>106</v>
      </c>
      <c r="S697" s="31" t="s">
        <v>36</v>
      </c>
      <c r="T697" s="31" t="s">
        <v>95</v>
      </c>
      <c r="U697" s="169" t="s">
        <v>3258</v>
      </c>
      <c r="V697" s="150" t="s">
        <v>5022</v>
      </c>
      <c r="W697" s="141" t="str" cm="1">
        <f t="array" ref="W697">IF(SUM(LEN(B697:V697))=0,"",IF(OR(OR(ISBLANK(F697),SUM(LEN(C697),LEN(D697))=0),AND(NOT(E697="Unknown"),ISBLANK(J697)),AND(NOT(O697="Unknown"),ISBLANK(R697))),"Missing Information", INDEX(Table15[Entire Service Line Classification], MATCH(SUMIFS(Table15[Unique ID],Table15[System-Owned Portion],E697,Table15[If Material Anything Other than "Lead" in Column E,Was Material Ever Previously Lead?],G697,Table15[Customer-Owned Portion],O697),Table15[Unique ID],0),0)))</f>
        <v>Non-lead</v>
      </c>
      <c r="X697"/>
    </row>
    <row r="698" spans="2:24" ht="225" x14ac:dyDescent="0.25">
      <c r="B698" s="146" t="s">
        <v>5404</v>
      </c>
      <c r="C698" s="31" t="s">
        <v>5405</v>
      </c>
      <c r="D698" s="31" t="s">
        <v>5406</v>
      </c>
      <c r="E698" s="44" t="s">
        <v>52</v>
      </c>
      <c r="F698" s="43" t="s">
        <v>34</v>
      </c>
      <c r="G698" s="84" t="s">
        <v>34</v>
      </c>
      <c r="H698" s="31"/>
      <c r="I698" s="205"/>
      <c r="J698" s="84" t="s">
        <v>105</v>
      </c>
      <c r="K698" s="31" t="s">
        <v>34</v>
      </c>
      <c r="L698" s="31"/>
      <c r="M698" s="169"/>
      <c r="N698" s="148" t="s">
        <v>3366</v>
      </c>
      <c r="O698" s="44" t="s">
        <v>52</v>
      </c>
      <c r="P698" s="43"/>
      <c r="Q698" s="205"/>
      <c r="R698" s="84" t="s">
        <v>105</v>
      </c>
      <c r="S698" s="31" t="s">
        <v>34</v>
      </c>
      <c r="T698" s="31"/>
      <c r="U698" s="169"/>
      <c r="V698" s="150" t="s">
        <v>3366</v>
      </c>
      <c r="W698" s="141" t="str" cm="1">
        <f t="array" ref="W698">IF(SUM(LEN(B698:V698))=0,"",IF(OR(OR(ISBLANK(F698),SUM(LEN(C698),LEN(D698))=0),AND(NOT(E698="Unknown"),ISBLANK(J698)),AND(NOT(O698="Unknown"),ISBLANK(R698))),"Missing Information", INDEX(Table15[Entire Service Line Classification], MATCH(SUMIFS(Table15[Unique ID],Table15[System-Owned Portion],E698,Table15[If Material Anything Other than "Lead" in Column E,Was Material Ever Previously Lead?],G698,Table15[Customer-Owned Portion],O698),Table15[Unique ID],0),0)))</f>
        <v>Non-lead</v>
      </c>
      <c r="X698"/>
    </row>
    <row r="699" spans="2:24" ht="225" x14ac:dyDescent="0.25">
      <c r="B699" s="146" t="s">
        <v>5407</v>
      </c>
      <c r="C699" s="31" t="s">
        <v>5408</v>
      </c>
      <c r="D699" s="31" t="s">
        <v>5409</v>
      </c>
      <c r="E699" s="44" t="s">
        <v>52</v>
      </c>
      <c r="F699" s="43" t="s">
        <v>34</v>
      </c>
      <c r="G699" s="84" t="s">
        <v>34</v>
      </c>
      <c r="H699" s="31"/>
      <c r="I699" s="205"/>
      <c r="J699" s="84" t="s">
        <v>105</v>
      </c>
      <c r="K699" s="31" t="s">
        <v>34</v>
      </c>
      <c r="L699" s="31"/>
      <c r="M699" s="169"/>
      <c r="N699" s="148" t="s">
        <v>3366</v>
      </c>
      <c r="O699" s="44" t="s">
        <v>52</v>
      </c>
      <c r="P699" s="43"/>
      <c r="Q699" s="205"/>
      <c r="R699" s="84" t="s">
        <v>105</v>
      </c>
      <c r="S699" s="31" t="s">
        <v>34</v>
      </c>
      <c r="T699" s="31"/>
      <c r="U699" s="169"/>
      <c r="V699" s="150" t="s">
        <v>3366</v>
      </c>
      <c r="W699" s="141" t="str" cm="1">
        <f t="array" ref="W699">IF(SUM(LEN(B699:V699))=0,"",IF(OR(OR(ISBLANK(F699),SUM(LEN(C699),LEN(D699))=0),AND(NOT(E699="Unknown"),ISBLANK(J699)),AND(NOT(O699="Unknown"),ISBLANK(R699))),"Missing Information", INDEX(Table15[Entire Service Line Classification], MATCH(SUMIFS(Table15[Unique ID],Table15[System-Owned Portion],E699,Table15[If Material Anything Other than "Lead" in Column E,Was Material Ever Previously Lead?],G699,Table15[Customer-Owned Portion],O699),Table15[Unique ID],0),0)))</f>
        <v>Non-lead</v>
      </c>
      <c r="X699"/>
    </row>
    <row r="700" spans="2:24" ht="225" x14ac:dyDescent="0.25">
      <c r="B700" s="146" t="s">
        <v>5410</v>
      </c>
      <c r="C700" s="31" t="s">
        <v>5411</v>
      </c>
      <c r="D700" s="31" t="s">
        <v>5412</v>
      </c>
      <c r="E700" s="44" t="s">
        <v>52</v>
      </c>
      <c r="F700" s="43" t="s">
        <v>34</v>
      </c>
      <c r="G700" s="84" t="s">
        <v>34</v>
      </c>
      <c r="H700" s="31"/>
      <c r="I700" s="205"/>
      <c r="J700" s="84" t="s">
        <v>3268</v>
      </c>
      <c r="K700" s="31" t="s">
        <v>34</v>
      </c>
      <c r="L700" s="31"/>
      <c r="M700" s="169"/>
      <c r="N700" s="148" t="s">
        <v>3269</v>
      </c>
      <c r="O700" s="44" t="s">
        <v>52</v>
      </c>
      <c r="P700" s="43"/>
      <c r="Q700" s="205"/>
      <c r="R700" s="84" t="s">
        <v>3268</v>
      </c>
      <c r="S700" s="31" t="s">
        <v>34</v>
      </c>
      <c r="T700" s="31"/>
      <c r="U700" s="169"/>
      <c r="V700" s="150" t="s">
        <v>3269</v>
      </c>
      <c r="W700" s="141" t="str" cm="1">
        <f t="array" ref="W700">IF(SUM(LEN(B700:V700))=0,"",IF(OR(OR(ISBLANK(F700),SUM(LEN(C700),LEN(D700))=0),AND(NOT(E700="Unknown"),ISBLANK(J700)),AND(NOT(O700="Unknown"),ISBLANK(R700))),"Missing Information", INDEX(Table15[Entire Service Line Classification], MATCH(SUMIFS(Table15[Unique ID],Table15[System-Owned Portion],E700,Table15[If Material Anything Other than "Lead" in Column E,Was Material Ever Previously Lead?],G700,Table15[Customer-Owned Portion],O700),Table15[Unique ID],0),0)))</f>
        <v>Non-lead</v>
      </c>
      <c r="X700"/>
    </row>
    <row r="701" spans="2:24" ht="255" x14ac:dyDescent="0.25">
      <c r="B701" s="146" t="s">
        <v>5413</v>
      </c>
      <c r="C701" s="31" t="s">
        <v>5414</v>
      </c>
      <c r="D701" s="31" t="s">
        <v>5415</v>
      </c>
      <c r="E701" s="44" t="s">
        <v>43</v>
      </c>
      <c r="F701" s="43" t="s">
        <v>34</v>
      </c>
      <c r="G701" s="84" t="s">
        <v>34</v>
      </c>
      <c r="H701" s="31" t="s">
        <v>2258</v>
      </c>
      <c r="I701" s="205">
        <v>1</v>
      </c>
      <c r="J701" s="84" t="s">
        <v>188</v>
      </c>
      <c r="K701" s="31" t="s">
        <v>34</v>
      </c>
      <c r="L701" s="31"/>
      <c r="M701" s="169"/>
      <c r="N701" s="148" t="s">
        <v>5394</v>
      </c>
      <c r="O701" s="44" t="s">
        <v>52</v>
      </c>
      <c r="P701" s="43"/>
      <c r="Q701" s="205"/>
      <c r="R701" s="84" t="s">
        <v>105</v>
      </c>
      <c r="S701" s="31" t="s">
        <v>34</v>
      </c>
      <c r="T701" s="31"/>
      <c r="U701" s="169"/>
      <c r="V701" s="150" t="s">
        <v>4824</v>
      </c>
      <c r="W701" s="141" t="str" cm="1">
        <f t="array" ref="W701">IF(SUM(LEN(B701:V701))=0,"",IF(OR(OR(ISBLANK(F701),SUM(LEN(C701),LEN(D701))=0),AND(NOT(E701="Unknown"),ISBLANK(J701)),AND(NOT(O701="Unknown"),ISBLANK(R701))),"Missing Information", INDEX(Table15[Entire Service Line Classification], MATCH(SUMIFS(Table15[Unique ID],Table15[System-Owned Portion],E701,Table15[If Material Anything Other than "Lead" in Column E,Was Material Ever Previously Lead?],G701,Table15[Customer-Owned Portion],O701),Table15[Unique ID],0),0)))</f>
        <v>Non-lead</v>
      </c>
      <c r="X701"/>
    </row>
    <row r="702" spans="2:24" ht="75" x14ac:dyDescent="0.25">
      <c r="B702" s="146" t="s">
        <v>5416</v>
      </c>
      <c r="C702" s="31" t="s">
        <v>5417</v>
      </c>
      <c r="D702" s="31" t="s">
        <v>5418</v>
      </c>
      <c r="E702" s="44" t="s">
        <v>35</v>
      </c>
      <c r="F702" s="43" t="s">
        <v>34</v>
      </c>
      <c r="G702" s="84" t="s">
        <v>34</v>
      </c>
      <c r="H702" s="31"/>
      <c r="I702" s="205"/>
      <c r="J702" s="84" t="s">
        <v>106</v>
      </c>
      <c r="K702" s="31" t="s">
        <v>36</v>
      </c>
      <c r="L702" s="31" t="s">
        <v>95</v>
      </c>
      <c r="M702" s="169" t="s">
        <v>3524</v>
      </c>
      <c r="N702" s="148" t="s">
        <v>5419</v>
      </c>
      <c r="O702" s="44" t="s">
        <v>43</v>
      </c>
      <c r="P702" s="43"/>
      <c r="Q702" s="205"/>
      <c r="R702" s="84" t="s">
        <v>106</v>
      </c>
      <c r="S702" s="31" t="s">
        <v>36</v>
      </c>
      <c r="T702" s="31" t="s">
        <v>95</v>
      </c>
      <c r="U702" s="169" t="s">
        <v>3524</v>
      </c>
      <c r="V702" s="150" t="s">
        <v>3525</v>
      </c>
      <c r="W702" s="141" t="str" cm="1">
        <f t="array" ref="W702">IF(SUM(LEN(B702:V702))=0,"",IF(OR(OR(ISBLANK(F702),SUM(LEN(C702),LEN(D702))=0),AND(NOT(E702="Unknown"),ISBLANK(J702)),AND(NOT(O702="Unknown"),ISBLANK(R702))),"Missing Information", INDEX(Table15[Entire Service Line Classification], MATCH(SUMIFS(Table15[Unique ID],Table15[System-Owned Portion],E702,Table15[If Material Anything Other than "Lead" in Column E,Was Material Ever Previously Lead?],G702,Table15[Customer-Owned Portion],O702),Table15[Unique ID],0),0)))</f>
        <v>Non-lead</v>
      </c>
      <c r="X702"/>
    </row>
    <row r="703" spans="2:24" ht="75" x14ac:dyDescent="0.25">
      <c r="B703" s="146" t="s">
        <v>5420</v>
      </c>
      <c r="C703" s="31" t="s">
        <v>5421</v>
      </c>
      <c r="D703" s="31" t="s">
        <v>5422</v>
      </c>
      <c r="E703" s="44" t="s">
        <v>43</v>
      </c>
      <c r="F703" s="43" t="s">
        <v>34</v>
      </c>
      <c r="G703" s="84" t="s">
        <v>34</v>
      </c>
      <c r="H703" s="31"/>
      <c r="I703" s="205"/>
      <c r="J703" s="84" t="s">
        <v>106</v>
      </c>
      <c r="K703" s="31" t="s">
        <v>36</v>
      </c>
      <c r="L703" s="31" t="s">
        <v>95</v>
      </c>
      <c r="M703" s="169" t="s">
        <v>4425</v>
      </c>
      <c r="N703" s="148" t="s">
        <v>5201</v>
      </c>
      <c r="O703" s="44" t="s">
        <v>35</v>
      </c>
      <c r="P703" s="43"/>
      <c r="Q703" s="205"/>
      <c r="R703" s="84" t="s">
        <v>106</v>
      </c>
      <c r="S703" s="31" t="s">
        <v>36</v>
      </c>
      <c r="T703" s="31" t="s">
        <v>95</v>
      </c>
      <c r="U703" s="169" t="s">
        <v>4425</v>
      </c>
      <c r="V703" s="150" t="s">
        <v>5423</v>
      </c>
      <c r="W703" s="141" t="str" cm="1">
        <f t="array" ref="W703">IF(SUM(LEN(B703:V703))=0,"",IF(OR(OR(ISBLANK(F703),SUM(LEN(C703),LEN(D703))=0),AND(NOT(E703="Unknown"),ISBLANK(J703)),AND(NOT(O703="Unknown"),ISBLANK(R703))),"Missing Information", INDEX(Table15[Entire Service Line Classification], MATCH(SUMIFS(Table15[Unique ID],Table15[System-Owned Portion],E703,Table15[If Material Anything Other than "Lead" in Column E,Was Material Ever Previously Lead?],G703,Table15[Customer-Owned Portion],O703),Table15[Unique ID],0),0)))</f>
        <v>Non-lead</v>
      </c>
      <c r="X703"/>
    </row>
    <row r="704" spans="2:24" ht="60" x14ac:dyDescent="0.25">
      <c r="B704" s="146" t="s">
        <v>5424</v>
      </c>
      <c r="C704" s="31" t="s">
        <v>5425</v>
      </c>
      <c r="D704" s="31" t="s">
        <v>5426</v>
      </c>
      <c r="E704" s="44" t="s">
        <v>43</v>
      </c>
      <c r="F704" s="43" t="s">
        <v>34</v>
      </c>
      <c r="G704" s="84" t="s">
        <v>34</v>
      </c>
      <c r="H704" s="31"/>
      <c r="I704" s="205"/>
      <c r="J704" s="84" t="s">
        <v>106</v>
      </c>
      <c r="K704" s="31" t="s">
        <v>36</v>
      </c>
      <c r="L704" s="31" t="s">
        <v>95</v>
      </c>
      <c r="M704" s="169" t="s">
        <v>4425</v>
      </c>
      <c r="N704" s="148" t="s">
        <v>5196</v>
      </c>
      <c r="O704" s="44" t="s">
        <v>35</v>
      </c>
      <c r="P704" s="43"/>
      <c r="Q704" s="205"/>
      <c r="R704" s="84" t="s">
        <v>106</v>
      </c>
      <c r="S704" s="31" t="s">
        <v>36</v>
      </c>
      <c r="T704" s="31" t="s">
        <v>95</v>
      </c>
      <c r="U704" s="169" t="s">
        <v>4425</v>
      </c>
      <c r="V704" s="150" t="s">
        <v>5197</v>
      </c>
      <c r="W704" s="141" t="str" cm="1">
        <f t="array" ref="W704">IF(SUM(LEN(B704:V704))=0,"",IF(OR(OR(ISBLANK(F704),SUM(LEN(C704),LEN(D704))=0),AND(NOT(E704="Unknown"),ISBLANK(J704)),AND(NOT(O704="Unknown"),ISBLANK(R704))),"Missing Information", INDEX(Table15[Entire Service Line Classification], MATCH(SUMIFS(Table15[Unique ID],Table15[System-Owned Portion],E704,Table15[If Material Anything Other than "Lead" in Column E,Was Material Ever Previously Lead?],G704,Table15[Customer-Owned Portion],O704),Table15[Unique ID],0),0)))</f>
        <v>Non-lead</v>
      </c>
      <c r="X704"/>
    </row>
    <row r="705" spans="2:24" ht="225" x14ac:dyDescent="0.25">
      <c r="B705" s="146" t="s">
        <v>5427</v>
      </c>
      <c r="C705" s="31" t="s">
        <v>5428</v>
      </c>
      <c r="D705" s="31" t="s">
        <v>5429</v>
      </c>
      <c r="E705" s="44" t="s">
        <v>52</v>
      </c>
      <c r="F705" s="43" t="s">
        <v>34</v>
      </c>
      <c r="G705" s="84" t="s">
        <v>34</v>
      </c>
      <c r="H705" s="31"/>
      <c r="I705" s="205"/>
      <c r="J705" s="84" t="s">
        <v>3268</v>
      </c>
      <c r="K705" s="31" t="s">
        <v>34</v>
      </c>
      <c r="L705" s="31"/>
      <c r="M705" s="169"/>
      <c r="N705" s="148" t="s">
        <v>3269</v>
      </c>
      <c r="O705" s="44" t="s">
        <v>52</v>
      </c>
      <c r="P705" s="43"/>
      <c r="Q705" s="205"/>
      <c r="R705" s="84" t="s">
        <v>3268</v>
      </c>
      <c r="S705" s="31" t="s">
        <v>34</v>
      </c>
      <c r="T705" s="31"/>
      <c r="U705" s="169"/>
      <c r="V705" s="150" t="s">
        <v>3269</v>
      </c>
      <c r="W705" s="141" t="str" cm="1">
        <f t="array" ref="W705">IF(SUM(LEN(B705:V705))=0,"",IF(OR(OR(ISBLANK(F705),SUM(LEN(C705),LEN(D705))=0),AND(NOT(E705="Unknown"),ISBLANK(J705)),AND(NOT(O705="Unknown"),ISBLANK(R705))),"Missing Information", INDEX(Table15[Entire Service Line Classification], MATCH(SUMIFS(Table15[Unique ID],Table15[System-Owned Portion],E705,Table15[If Material Anything Other than "Lead" in Column E,Was Material Ever Previously Lead?],G705,Table15[Customer-Owned Portion],O705),Table15[Unique ID],0),0)))</f>
        <v>Non-lead</v>
      </c>
      <c r="X705"/>
    </row>
    <row r="706" spans="2:24" ht="225" x14ac:dyDescent="0.25">
      <c r="B706" s="146" t="s">
        <v>5430</v>
      </c>
      <c r="C706" s="31" t="s">
        <v>5431</v>
      </c>
      <c r="D706" s="31" t="s">
        <v>5432</v>
      </c>
      <c r="E706" s="44" t="s">
        <v>52</v>
      </c>
      <c r="F706" s="43" t="s">
        <v>34</v>
      </c>
      <c r="G706" s="84" t="s">
        <v>34</v>
      </c>
      <c r="H706" s="31"/>
      <c r="I706" s="205"/>
      <c r="J706" s="84" t="s">
        <v>105</v>
      </c>
      <c r="K706" s="31" t="s">
        <v>34</v>
      </c>
      <c r="L706" s="31"/>
      <c r="M706" s="169"/>
      <c r="N706" s="148" t="s">
        <v>3366</v>
      </c>
      <c r="O706" s="44" t="s">
        <v>52</v>
      </c>
      <c r="P706" s="43"/>
      <c r="Q706" s="205"/>
      <c r="R706" s="84" t="s">
        <v>105</v>
      </c>
      <c r="S706" s="31" t="s">
        <v>34</v>
      </c>
      <c r="T706" s="31"/>
      <c r="U706" s="169"/>
      <c r="V706" s="150" t="s">
        <v>3366</v>
      </c>
      <c r="W706" s="141" t="str" cm="1">
        <f t="array" ref="W706">IF(SUM(LEN(B706:V706))=0,"",IF(OR(OR(ISBLANK(F706),SUM(LEN(C706),LEN(D706))=0),AND(NOT(E706="Unknown"),ISBLANK(J706)),AND(NOT(O706="Unknown"),ISBLANK(R706))),"Missing Information", INDEX(Table15[Entire Service Line Classification], MATCH(SUMIFS(Table15[Unique ID],Table15[System-Owned Portion],E706,Table15[If Material Anything Other than "Lead" in Column E,Was Material Ever Previously Lead?],G706,Table15[Customer-Owned Portion],O706),Table15[Unique ID],0),0)))</f>
        <v>Non-lead</v>
      </c>
      <c r="X706"/>
    </row>
    <row r="707" spans="2:24" ht="225" x14ac:dyDescent="0.25">
      <c r="B707" s="146" t="s">
        <v>5433</v>
      </c>
      <c r="C707" s="31" t="s">
        <v>5434</v>
      </c>
      <c r="D707" s="31" t="s">
        <v>5435</v>
      </c>
      <c r="E707" s="44" t="s">
        <v>52</v>
      </c>
      <c r="F707" s="43" t="s">
        <v>34</v>
      </c>
      <c r="G707" s="84" t="s">
        <v>34</v>
      </c>
      <c r="H707" s="31"/>
      <c r="I707" s="205"/>
      <c r="J707" s="84" t="s">
        <v>3268</v>
      </c>
      <c r="K707" s="31" t="s">
        <v>34</v>
      </c>
      <c r="L707" s="31"/>
      <c r="M707" s="169"/>
      <c r="N707" s="148" t="s">
        <v>3269</v>
      </c>
      <c r="O707" s="44" t="s">
        <v>52</v>
      </c>
      <c r="P707" s="43"/>
      <c r="Q707" s="205"/>
      <c r="R707" s="84" t="s">
        <v>3268</v>
      </c>
      <c r="S707" s="31" t="s">
        <v>34</v>
      </c>
      <c r="T707" s="31"/>
      <c r="U707" s="169"/>
      <c r="V707" s="150" t="s">
        <v>3269</v>
      </c>
      <c r="W707" s="141" t="str" cm="1">
        <f t="array" ref="W707">IF(SUM(LEN(B707:V707))=0,"",IF(OR(OR(ISBLANK(F707),SUM(LEN(C707),LEN(D707))=0),AND(NOT(E707="Unknown"),ISBLANK(J707)),AND(NOT(O707="Unknown"),ISBLANK(R707))),"Missing Information", INDEX(Table15[Entire Service Line Classification], MATCH(SUMIFS(Table15[Unique ID],Table15[System-Owned Portion],E707,Table15[If Material Anything Other than "Lead" in Column E,Was Material Ever Previously Lead?],G707,Table15[Customer-Owned Portion],O707),Table15[Unique ID],0),0)))</f>
        <v>Non-lead</v>
      </c>
      <c r="X707"/>
    </row>
    <row r="708" spans="2:24" ht="75" x14ac:dyDescent="0.25">
      <c r="B708" s="146" t="s">
        <v>5436</v>
      </c>
      <c r="C708" s="31" t="s">
        <v>5437</v>
      </c>
      <c r="D708" s="31" t="s">
        <v>5438</v>
      </c>
      <c r="E708" s="44" t="s">
        <v>43</v>
      </c>
      <c r="F708" s="43" t="s">
        <v>34</v>
      </c>
      <c r="G708" s="84" t="s">
        <v>34</v>
      </c>
      <c r="H708" s="31"/>
      <c r="I708" s="205"/>
      <c r="J708" s="84" t="s">
        <v>106</v>
      </c>
      <c r="K708" s="31" t="s">
        <v>36</v>
      </c>
      <c r="L708" s="31" t="s">
        <v>95</v>
      </c>
      <c r="M708" s="169" t="s">
        <v>4425</v>
      </c>
      <c r="N708" s="148" t="s">
        <v>5201</v>
      </c>
      <c r="O708" s="44" t="s">
        <v>43</v>
      </c>
      <c r="P708" s="43"/>
      <c r="Q708" s="205"/>
      <c r="R708" s="84" t="s">
        <v>106</v>
      </c>
      <c r="S708" s="31" t="s">
        <v>36</v>
      </c>
      <c r="T708" s="31" t="s">
        <v>95</v>
      </c>
      <c r="U708" s="169" t="s">
        <v>4425</v>
      </c>
      <c r="V708" s="150" t="s">
        <v>5201</v>
      </c>
      <c r="W708" s="141" t="str" cm="1">
        <f t="array" ref="W708">IF(SUM(LEN(B708:V708))=0,"",IF(OR(OR(ISBLANK(F708),SUM(LEN(C708),LEN(D708))=0),AND(NOT(E708="Unknown"),ISBLANK(J708)),AND(NOT(O708="Unknown"),ISBLANK(R708))),"Missing Information", INDEX(Table15[Entire Service Line Classification], MATCH(SUMIFS(Table15[Unique ID],Table15[System-Owned Portion],E708,Table15[If Material Anything Other than "Lead" in Column E,Was Material Ever Previously Lead?],G708,Table15[Customer-Owned Portion],O708),Table15[Unique ID],0),0)))</f>
        <v>Non-lead</v>
      </c>
      <c r="X708"/>
    </row>
    <row r="709" spans="2:24" ht="255" x14ac:dyDescent="0.25">
      <c r="B709" s="146" t="s">
        <v>5439</v>
      </c>
      <c r="C709" s="31" t="s">
        <v>5440</v>
      </c>
      <c r="D709" s="31" t="s">
        <v>5441</v>
      </c>
      <c r="E709" s="44" t="s">
        <v>43</v>
      </c>
      <c r="F709" s="43" t="s">
        <v>34</v>
      </c>
      <c r="G709" s="84" t="s">
        <v>34</v>
      </c>
      <c r="H709" s="31" t="s">
        <v>2258</v>
      </c>
      <c r="I709" s="205">
        <v>1</v>
      </c>
      <c r="J709" s="84" t="s">
        <v>188</v>
      </c>
      <c r="K709" s="31" t="s">
        <v>34</v>
      </c>
      <c r="L709" s="31"/>
      <c r="M709" s="169"/>
      <c r="N709" s="148" t="s">
        <v>5394</v>
      </c>
      <c r="O709" s="44" t="s">
        <v>52</v>
      </c>
      <c r="P709" s="43"/>
      <c r="Q709" s="205"/>
      <c r="R709" s="84" t="s">
        <v>105</v>
      </c>
      <c r="S709" s="31" t="s">
        <v>34</v>
      </c>
      <c r="T709" s="31"/>
      <c r="U709" s="169"/>
      <c r="V709" s="150" t="s">
        <v>4824</v>
      </c>
      <c r="W709" s="141" t="str" cm="1">
        <f t="array" ref="W709">IF(SUM(LEN(B709:V709))=0,"",IF(OR(OR(ISBLANK(F709),SUM(LEN(C709),LEN(D709))=0),AND(NOT(E709="Unknown"),ISBLANK(J709)),AND(NOT(O709="Unknown"),ISBLANK(R709))),"Missing Information", INDEX(Table15[Entire Service Line Classification], MATCH(SUMIFS(Table15[Unique ID],Table15[System-Owned Portion],E709,Table15[If Material Anything Other than "Lead" in Column E,Was Material Ever Previously Lead?],G709,Table15[Customer-Owned Portion],O709),Table15[Unique ID],0),0)))</f>
        <v>Non-lead</v>
      </c>
      <c r="X709"/>
    </row>
    <row r="710" spans="2:24" ht="255" x14ac:dyDescent="0.25">
      <c r="B710" s="146" t="s">
        <v>5442</v>
      </c>
      <c r="C710" s="31" t="s">
        <v>5443</v>
      </c>
      <c r="D710" s="31" t="s">
        <v>5444</v>
      </c>
      <c r="E710" s="44" t="s">
        <v>43</v>
      </c>
      <c r="F710" s="43" t="s">
        <v>34</v>
      </c>
      <c r="G710" s="84" t="s">
        <v>34</v>
      </c>
      <c r="H710" s="31" t="s">
        <v>2258</v>
      </c>
      <c r="I710" s="205">
        <v>1</v>
      </c>
      <c r="J710" s="84" t="s">
        <v>188</v>
      </c>
      <c r="K710" s="31" t="s">
        <v>34</v>
      </c>
      <c r="L710" s="31"/>
      <c r="M710" s="169"/>
      <c r="N710" s="148" t="s">
        <v>5394</v>
      </c>
      <c r="O710" s="44" t="s">
        <v>52</v>
      </c>
      <c r="P710" s="43"/>
      <c r="Q710" s="205"/>
      <c r="R710" s="84" t="s">
        <v>105</v>
      </c>
      <c r="S710" s="31" t="s">
        <v>34</v>
      </c>
      <c r="T710" s="31"/>
      <c r="U710" s="169"/>
      <c r="V710" s="150" t="s">
        <v>4824</v>
      </c>
      <c r="W710" s="141" t="str" cm="1">
        <f t="array" ref="W710">IF(SUM(LEN(B710:V710))=0,"",IF(OR(OR(ISBLANK(F710),SUM(LEN(C710),LEN(D710))=0),AND(NOT(E710="Unknown"),ISBLANK(J710)),AND(NOT(O710="Unknown"),ISBLANK(R710))),"Missing Information", INDEX(Table15[Entire Service Line Classification], MATCH(SUMIFS(Table15[Unique ID],Table15[System-Owned Portion],E710,Table15[If Material Anything Other than "Lead" in Column E,Was Material Ever Previously Lead?],G710,Table15[Customer-Owned Portion],O710),Table15[Unique ID],0),0)))</f>
        <v>Non-lead</v>
      </c>
      <c r="X710"/>
    </row>
    <row r="711" spans="2:24" ht="255" x14ac:dyDescent="0.25">
      <c r="B711" s="146" t="s">
        <v>5445</v>
      </c>
      <c r="C711" s="31" t="s">
        <v>5446</v>
      </c>
      <c r="D711" s="31" t="s">
        <v>5447</v>
      </c>
      <c r="E711" s="44" t="s">
        <v>43</v>
      </c>
      <c r="F711" s="43" t="s">
        <v>34</v>
      </c>
      <c r="G711" s="84" t="s">
        <v>34</v>
      </c>
      <c r="H711" s="31" t="s">
        <v>2258</v>
      </c>
      <c r="I711" s="205">
        <v>1</v>
      </c>
      <c r="J711" s="84" t="s">
        <v>188</v>
      </c>
      <c r="K711" s="31" t="s">
        <v>34</v>
      </c>
      <c r="L711" s="31"/>
      <c r="M711" s="169"/>
      <c r="N711" s="148" t="s">
        <v>5394</v>
      </c>
      <c r="O711" s="44" t="s">
        <v>52</v>
      </c>
      <c r="P711" s="43"/>
      <c r="Q711" s="205"/>
      <c r="R711" s="84" t="s">
        <v>105</v>
      </c>
      <c r="S711" s="31" t="s">
        <v>34</v>
      </c>
      <c r="T711" s="31"/>
      <c r="U711" s="169"/>
      <c r="V711" s="150" t="s">
        <v>4824</v>
      </c>
      <c r="W711" s="141" t="str" cm="1">
        <f t="array" ref="W711">IF(SUM(LEN(B711:V711))=0,"",IF(OR(OR(ISBLANK(F711),SUM(LEN(C711),LEN(D711))=0),AND(NOT(E711="Unknown"),ISBLANK(J711)),AND(NOT(O711="Unknown"),ISBLANK(R711))),"Missing Information", INDEX(Table15[Entire Service Line Classification], MATCH(SUMIFS(Table15[Unique ID],Table15[System-Owned Portion],E711,Table15[If Material Anything Other than "Lead" in Column E,Was Material Ever Previously Lead?],G711,Table15[Customer-Owned Portion],O711),Table15[Unique ID],0),0)))</f>
        <v>Non-lead</v>
      </c>
      <c r="X711"/>
    </row>
    <row r="712" spans="2:24" ht="225" x14ac:dyDescent="0.25">
      <c r="B712" s="146" t="s">
        <v>5448</v>
      </c>
      <c r="C712" s="31" t="s">
        <v>5449</v>
      </c>
      <c r="D712" s="31" t="s">
        <v>5450</v>
      </c>
      <c r="E712" s="44" t="s">
        <v>52</v>
      </c>
      <c r="F712" s="43" t="s">
        <v>34</v>
      </c>
      <c r="G712" s="84" t="s">
        <v>34</v>
      </c>
      <c r="H712" s="31"/>
      <c r="I712" s="205"/>
      <c r="J712" s="84" t="s">
        <v>3268</v>
      </c>
      <c r="K712" s="31" t="s">
        <v>34</v>
      </c>
      <c r="L712" s="31"/>
      <c r="M712" s="169"/>
      <c r="N712" s="148" t="s">
        <v>3269</v>
      </c>
      <c r="O712" s="44" t="s">
        <v>52</v>
      </c>
      <c r="P712" s="43"/>
      <c r="Q712" s="205"/>
      <c r="R712" s="84" t="s">
        <v>3268</v>
      </c>
      <c r="S712" s="31" t="s">
        <v>34</v>
      </c>
      <c r="T712" s="31"/>
      <c r="U712" s="169"/>
      <c r="V712" s="150" t="s">
        <v>3269</v>
      </c>
      <c r="W712" s="141" t="str" cm="1">
        <f t="array" ref="W712">IF(SUM(LEN(B712:V712))=0,"",IF(OR(OR(ISBLANK(F712),SUM(LEN(C712),LEN(D712))=0),AND(NOT(E712="Unknown"),ISBLANK(J712)),AND(NOT(O712="Unknown"),ISBLANK(R712))),"Missing Information", INDEX(Table15[Entire Service Line Classification], MATCH(SUMIFS(Table15[Unique ID],Table15[System-Owned Portion],E712,Table15[If Material Anything Other than "Lead" in Column E,Was Material Ever Previously Lead?],G712,Table15[Customer-Owned Portion],O712),Table15[Unique ID],0),0)))</f>
        <v>Non-lead</v>
      </c>
      <c r="X712"/>
    </row>
    <row r="713" spans="2:24" ht="75" x14ac:dyDescent="0.25">
      <c r="B713" s="146" t="s">
        <v>5451</v>
      </c>
      <c r="C713" s="31" t="s">
        <v>5452</v>
      </c>
      <c r="D713" s="31" t="s">
        <v>5453</v>
      </c>
      <c r="E713" s="44" t="s">
        <v>43</v>
      </c>
      <c r="F713" s="43" t="s">
        <v>34</v>
      </c>
      <c r="G713" s="84" t="s">
        <v>34</v>
      </c>
      <c r="H713" s="31"/>
      <c r="I713" s="205"/>
      <c r="J713" s="84" t="s">
        <v>106</v>
      </c>
      <c r="K713" s="31" t="s">
        <v>36</v>
      </c>
      <c r="L713" s="31" t="s">
        <v>95</v>
      </c>
      <c r="M713" s="169" t="s">
        <v>5454</v>
      </c>
      <c r="N713" s="148" t="s">
        <v>5455</v>
      </c>
      <c r="O713" s="44" t="s">
        <v>35</v>
      </c>
      <c r="P713" s="43"/>
      <c r="Q713" s="205"/>
      <c r="R713" s="84" t="s">
        <v>106</v>
      </c>
      <c r="S713" s="31" t="s">
        <v>36</v>
      </c>
      <c r="T713" s="31" t="s">
        <v>95</v>
      </c>
      <c r="U713" s="169" t="s">
        <v>5454</v>
      </c>
      <c r="V713" s="150" t="s">
        <v>5456</v>
      </c>
      <c r="W713" s="141" t="str" cm="1">
        <f t="array" ref="W713">IF(SUM(LEN(B713:V713))=0,"",IF(OR(OR(ISBLANK(F713),SUM(LEN(C713),LEN(D713))=0),AND(NOT(E713="Unknown"),ISBLANK(J713)),AND(NOT(O713="Unknown"),ISBLANK(R713))),"Missing Information", INDEX(Table15[Entire Service Line Classification], MATCH(SUMIFS(Table15[Unique ID],Table15[System-Owned Portion],E713,Table15[If Material Anything Other than "Lead" in Column E,Was Material Ever Previously Lead?],G713,Table15[Customer-Owned Portion],O713),Table15[Unique ID],0),0)))</f>
        <v>Non-lead</v>
      </c>
      <c r="X713"/>
    </row>
    <row r="714" spans="2:24" ht="225" x14ac:dyDescent="0.25">
      <c r="B714" s="146" t="s">
        <v>5457</v>
      </c>
      <c r="C714" s="31" t="s">
        <v>5458</v>
      </c>
      <c r="D714" s="31" t="s">
        <v>5459</v>
      </c>
      <c r="E714" s="44" t="s">
        <v>52</v>
      </c>
      <c r="F714" s="43" t="s">
        <v>34</v>
      </c>
      <c r="G714" s="84" t="s">
        <v>34</v>
      </c>
      <c r="H714" s="31"/>
      <c r="I714" s="205"/>
      <c r="J714" s="84" t="s">
        <v>105</v>
      </c>
      <c r="K714" s="31" t="s">
        <v>34</v>
      </c>
      <c r="L714" s="31"/>
      <c r="M714" s="169"/>
      <c r="N714" s="148" t="s">
        <v>3366</v>
      </c>
      <c r="O714" s="44" t="s">
        <v>52</v>
      </c>
      <c r="P714" s="43"/>
      <c r="Q714" s="205"/>
      <c r="R714" s="84" t="s">
        <v>105</v>
      </c>
      <c r="S714" s="31" t="s">
        <v>34</v>
      </c>
      <c r="T714" s="31"/>
      <c r="U714" s="169"/>
      <c r="V714" s="150" t="s">
        <v>3366</v>
      </c>
      <c r="W714" s="141" t="str" cm="1">
        <f t="array" ref="W714">IF(SUM(LEN(B714:V714))=0,"",IF(OR(OR(ISBLANK(F714),SUM(LEN(C714),LEN(D714))=0),AND(NOT(E714="Unknown"),ISBLANK(J714)),AND(NOT(O714="Unknown"),ISBLANK(R714))),"Missing Information", INDEX(Table15[Entire Service Line Classification], MATCH(SUMIFS(Table15[Unique ID],Table15[System-Owned Portion],E714,Table15[If Material Anything Other than "Lead" in Column E,Was Material Ever Previously Lead?],G714,Table15[Customer-Owned Portion],O714),Table15[Unique ID],0),0)))</f>
        <v>Non-lead</v>
      </c>
      <c r="X714"/>
    </row>
    <row r="715" spans="2:24" ht="75" x14ac:dyDescent="0.25">
      <c r="B715" s="146" t="s">
        <v>5460</v>
      </c>
      <c r="C715" s="31" t="s">
        <v>5461</v>
      </c>
      <c r="D715" s="31" t="s">
        <v>5462</v>
      </c>
      <c r="E715" s="44" t="s">
        <v>43</v>
      </c>
      <c r="F715" s="43" t="s">
        <v>34</v>
      </c>
      <c r="G715" s="84" t="s">
        <v>34</v>
      </c>
      <c r="H715" s="31"/>
      <c r="I715" s="205"/>
      <c r="J715" s="84" t="s">
        <v>106</v>
      </c>
      <c r="K715" s="31" t="s">
        <v>36</v>
      </c>
      <c r="L715" s="31" t="s">
        <v>95</v>
      </c>
      <c r="M715" s="169" t="s">
        <v>5454</v>
      </c>
      <c r="N715" s="148" t="s">
        <v>5455</v>
      </c>
      <c r="O715" s="44" t="s">
        <v>35</v>
      </c>
      <c r="P715" s="43"/>
      <c r="Q715" s="205"/>
      <c r="R715" s="84" t="s">
        <v>106</v>
      </c>
      <c r="S715" s="31" t="s">
        <v>36</v>
      </c>
      <c r="T715" s="31" t="s">
        <v>95</v>
      </c>
      <c r="U715" s="169" t="s">
        <v>5454</v>
      </c>
      <c r="V715" s="150" t="s">
        <v>5463</v>
      </c>
      <c r="W715" s="141" t="str" cm="1">
        <f t="array" ref="W715">IF(SUM(LEN(B715:V715))=0,"",IF(OR(OR(ISBLANK(F715),SUM(LEN(C715),LEN(D715))=0),AND(NOT(E715="Unknown"),ISBLANK(J715)),AND(NOT(O715="Unknown"),ISBLANK(R715))),"Missing Information", INDEX(Table15[Entire Service Line Classification], MATCH(SUMIFS(Table15[Unique ID],Table15[System-Owned Portion],E715,Table15[If Material Anything Other than "Lead" in Column E,Was Material Ever Previously Lead?],G715,Table15[Customer-Owned Portion],O715),Table15[Unique ID],0),0)))</f>
        <v>Non-lead</v>
      </c>
      <c r="X715"/>
    </row>
    <row r="716" spans="2:24" ht="225" x14ac:dyDescent="0.25">
      <c r="B716" s="146" t="s">
        <v>5464</v>
      </c>
      <c r="C716" s="31" t="s">
        <v>5465</v>
      </c>
      <c r="D716" s="31" t="s">
        <v>5466</v>
      </c>
      <c r="E716" s="44" t="s">
        <v>52</v>
      </c>
      <c r="F716" s="43" t="s">
        <v>34</v>
      </c>
      <c r="G716" s="84" t="s">
        <v>34</v>
      </c>
      <c r="H716" s="31"/>
      <c r="I716" s="205"/>
      <c r="J716" s="84" t="s">
        <v>3268</v>
      </c>
      <c r="K716" s="31" t="s">
        <v>34</v>
      </c>
      <c r="L716" s="31"/>
      <c r="M716" s="169"/>
      <c r="N716" s="148" t="s">
        <v>3269</v>
      </c>
      <c r="O716" s="44" t="s">
        <v>52</v>
      </c>
      <c r="P716" s="43"/>
      <c r="Q716" s="205"/>
      <c r="R716" s="84" t="s">
        <v>3268</v>
      </c>
      <c r="S716" s="31" t="s">
        <v>34</v>
      </c>
      <c r="T716" s="31"/>
      <c r="U716" s="169"/>
      <c r="V716" s="150" t="s">
        <v>3269</v>
      </c>
      <c r="W716" s="141" t="str" cm="1">
        <f t="array" ref="W716">IF(SUM(LEN(B716:V716))=0,"",IF(OR(OR(ISBLANK(F716),SUM(LEN(C716),LEN(D716))=0),AND(NOT(E716="Unknown"),ISBLANK(J716)),AND(NOT(O716="Unknown"),ISBLANK(R716))),"Missing Information", INDEX(Table15[Entire Service Line Classification], MATCH(SUMIFS(Table15[Unique ID],Table15[System-Owned Portion],E716,Table15[If Material Anything Other than "Lead" in Column E,Was Material Ever Previously Lead?],G716,Table15[Customer-Owned Portion],O716),Table15[Unique ID],0),0)))</f>
        <v>Non-lead</v>
      </c>
      <c r="X716"/>
    </row>
    <row r="717" spans="2:24" ht="75" x14ac:dyDescent="0.25">
      <c r="B717" s="146" t="s">
        <v>5467</v>
      </c>
      <c r="C717" s="31" t="s">
        <v>5468</v>
      </c>
      <c r="D717" s="31" t="s">
        <v>5469</v>
      </c>
      <c r="E717" s="44" t="s">
        <v>43</v>
      </c>
      <c r="F717" s="43" t="s">
        <v>34</v>
      </c>
      <c r="G717" s="84" t="s">
        <v>34</v>
      </c>
      <c r="H717" s="31"/>
      <c r="I717" s="205"/>
      <c r="J717" s="84" t="s">
        <v>106</v>
      </c>
      <c r="K717" s="31" t="s">
        <v>36</v>
      </c>
      <c r="L717" s="31" t="s">
        <v>95</v>
      </c>
      <c r="M717" s="169" t="s">
        <v>4425</v>
      </c>
      <c r="N717" s="148" t="s">
        <v>5201</v>
      </c>
      <c r="O717" s="44" t="s">
        <v>43</v>
      </c>
      <c r="P717" s="43"/>
      <c r="Q717" s="205"/>
      <c r="R717" s="84" t="s">
        <v>106</v>
      </c>
      <c r="S717" s="31" t="s">
        <v>36</v>
      </c>
      <c r="T717" s="31" t="s">
        <v>95</v>
      </c>
      <c r="U717" s="169" t="s">
        <v>4425</v>
      </c>
      <c r="V717" s="150" t="s">
        <v>5201</v>
      </c>
      <c r="W717" s="141" t="str" cm="1">
        <f t="array" ref="W717">IF(SUM(LEN(B717:V717))=0,"",IF(OR(OR(ISBLANK(F717),SUM(LEN(C717),LEN(D717))=0),AND(NOT(E717="Unknown"),ISBLANK(J717)),AND(NOT(O717="Unknown"),ISBLANK(R717))),"Missing Information", INDEX(Table15[Entire Service Line Classification], MATCH(SUMIFS(Table15[Unique ID],Table15[System-Owned Portion],E717,Table15[If Material Anything Other than "Lead" in Column E,Was Material Ever Previously Lead?],G717,Table15[Customer-Owned Portion],O717),Table15[Unique ID],0),0)))</f>
        <v>Non-lead</v>
      </c>
      <c r="X717"/>
    </row>
    <row r="718" spans="2:24" ht="75" x14ac:dyDescent="0.25">
      <c r="B718" s="146" t="s">
        <v>5470</v>
      </c>
      <c r="C718" s="31" t="s">
        <v>5471</v>
      </c>
      <c r="D718" s="31" t="s">
        <v>5472</v>
      </c>
      <c r="E718" s="44" t="s">
        <v>43</v>
      </c>
      <c r="F718" s="43" t="s">
        <v>34</v>
      </c>
      <c r="G718" s="84" t="s">
        <v>34</v>
      </c>
      <c r="H718" s="31"/>
      <c r="I718" s="205"/>
      <c r="J718" s="84" t="s">
        <v>106</v>
      </c>
      <c r="K718" s="31" t="s">
        <v>36</v>
      </c>
      <c r="L718" s="31" t="s">
        <v>95</v>
      </c>
      <c r="M718" s="169" t="s">
        <v>5454</v>
      </c>
      <c r="N718" s="148" t="s">
        <v>5455</v>
      </c>
      <c r="O718" s="44" t="s">
        <v>43</v>
      </c>
      <c r="P718" s="43"/>
      <c r="Q718" s="205"/>
      <c r="R718" s="84" t="s">
        <v>106</v>
      </c>
      <c r="S718" s="31" t="s">
        <v>36</v>
      </c>
      <c r="T718" s="31" t="s">
        <v>95</v>
      </c>
      <c r="U718" s="169" t="s">
        <v>5454</v>
      </c>
      <c r="V718" s="150" t="s">
        <v>5455</v>
      </c>
      <c r="W718" s="141" t="str" cm="1">
        <f t="array" ref="W718">IF(SUM(LEN(B718:V718))=0,"",IF(OR(OR(ISBLANK(F718),SUM(LEN(C718),LEN(D718))=0),AND(NOT(E718="Unknown"),ISBLANK(J718)),AND(NOT(O718="Unknown"),ISBLANK(R718))),"Missing Information", INDEX(Table15[Entire Service Line Classification], MATCH(SUMIFS(Table15[Unique ID],Table15[System-Owned Portion],E718,Table15[If Material Anything Other than "Lead" in Column E,Was Material Ever Previously Lead?],G718,Table15[Customer-Owned Portion],O718),Table15[Unique ID],0),0)))</f>
        <v>Non-lead</v>
      </c>
      <c r="X718"/>
    </row>
    <row r="719" spans="2:24" ht="225" x14ac:dyDescent="0.25">
      <c r="B719" s="146" t="s">
        <v>5473</v>
      </c>
      <c r="C719" s="31" t="s">
        <v>5474</v>
      </c>
      <c r="D719" s="31" t="s">
        <v>5475</v>
      </c>
      <c r="E719" s="44" t="s">
        <v>52</v>
      </c>
      <c r="F719" s="43" t="s">
        <v>34</v>
      </c>
      <c r="G719" s="84" t="s">
        <v>34</v>
      </c>
      <c r="H719" s="31"/>
      <c r="I719" s="205"/>
      <c r="J719" s="84" t="s">
        <v>105</v>
      </c>
      <c r="K719" s="31" t="s">
        <v>34</v>
      </c>
      <c r="L719" s="31"/>
      <c r="M719" s="169"/>
      <c r="N719" s="148" t="s">
        <v>3366</v>
      </c>
      <c r="O719" s="44" t="s">
        <v>52</v>
      </c>
      <c r="P719" s="43"/>
      <c r="Q719" s="205"/>
      <c r="R719" s="84" t="s">
        <v>105</v>
      </c>
      <c r="S719" s="31" t="s">
        <v>34</v>
      </c>
      <c r="T719" s="31"/>
      <c r="U719" s="169"/>
      <c r="V719" s="150" t="s">
        <v>3366</v>
      </c>
      <c r="W719" s="141" t="str" cm="1">
        <f t="array" ref="W719">IF(SUM(LEN(B719:V719))=0,"",IF(OR(OR(ISBLANK(F719),SUM(LEN(C719),LEN(D719))=0),AND(NOT(E719="Unknown"),ISBLANK(J719)),AND(NOT(O719="Unknown"),ISBLANK(R719))),"Missing Information", INDEX(Table15[Entire Service Line Classification], MATCH(SUMIFS(Table15[Unique ID],Table15[System-Owned Portion],E719,Table15[If Material Anything Other than "Lead" in Column E,Was Material Ever Previously Lead?],G719,Table15[Customer-Owned Portion],O719),Table15[Unique ID],0),0)))</f>
        <v>Non-lead</v>
      </c>
      <c r="X719"/>
    </row>
    <row r="720" spans="2:24" ht="225" x14ac:dyDescent="0.25">
      <c r="B720" s="146" t="s">
        <v>5476</v>
      </c>
      <c r="C720" s="31" t="s">
        <v>5477</v>
      </c>
      <c r="D720" s="31" t="s">
        <v>5478</v>
      </c>
      <c r="E720" s="44" t="s">
        <v>52</v>
      </c>
      <c r="F720" s="43" t="s">
        <v>34</v>
      </c>
      <c r="G720" s="84" t="s">
        <v>34</v>
      </c>
      <c r="H720" s="31"/>
      <c r="I720" s="205"/>
      <c r="J720" s="84" t="s">
        <v>105</v>
      </c>
      <c r="K720" s="31" t="s">
        <v>34</v>
      </c>
      <c r="L720" s="31"/>
      <c r="M720" s="169"/>
      <c r="N720" s="148" t="s">
        <v>3366</v>
      </c>
      <c r="O720" s="44" t="s">
        <v>52</v>
      </c>
      <c r="P720" s="43"/>
      <c r="Q720" s="205"/>
      <c r="R720" s="84" t="s">
        <v>105</v>
      </c>
      <c r="S720" s="31" t="s">
        <v>34</v>
      </c>
      <c r="T720" s="31"/>
      <c r="U720" s="169"/>
      <c r="V720" s="150" t="s">
        <v>3366</v>
      </c>
      <c r="W720" s="141" t="str" cm="1">
        <f t="array" ref="W720">IF(SUM(LEN(B720:V720))=0,"",IF(OR(OR(ISBLANK(F720),SUM(LEN(C720),LEN(D720))=0),AND(NOT(E720="Unknown"),ISBLANK(J720)),AND(NOT(O720="Unknown"),ISBLANK(R720))),"Missing Information", INDEX(Table15[Entire Service Line Classification], MATCH(SUMIFS(Table15[Unique ID],Table15[System-Owned Portion],E720,Table15[If Material Anything Other than "Lead" in Column E,Was Material Ever Previously Lead?],G720,Table15[Customer-Owned Portion],O720),Table15[Unique ID],0),0)))</f>
        <v>Non-lead</v>
      </c>
      <c r="X720"/>
    </row>
    <row r="721" spans="2:24" ht="75" x14ac:dyDescent="0.25">
      <c r="B721" s="146" t="s">
        <v>713</v>
      </c>
      <c r="C721" s="31" t="s">
        <v>714</v>
      </c>
      <c r="D721" s="31" t="s">
        <v>715</v>
      </c>
      <c r="E721" s="44" t="s">
        <v>201</v>
      </c>
      <c r="F721" s="43" t="s">
        <v>34</v>
      </c>
      <c r="G721" s="84" t="s">
        <v>34</v>
      </c>
      <c r="H721" s="31" t="s">
        <v>709</v>
      </c>
      <c r="I721" s="205">
        <v>1</v>
      </c>
      <c r="J721" s="84" t="s">
        <v>188</v>
      </c>
      <c r="K721" s="31" t="s">
        <v>34</v>
      </c>
      <c r="L721" s="31"/>
      <c r="M721" s="169"/>
      <c r="N721" s="148" t="s">
        <v>710</v>
      </c>
      <c r="O721" s="44" t="s">
        <v>200</v>
      </c>
      <c r="P721" s="43" t="s">
        <v>711</v>
      </c>
      <c r="Q721" s="205"/>
      <c r="R721" s="84" t="s">
        <v>188</v>
      </c>
      <c r="S721" s="31" t="s">
        <v>34</v>
      </c>
      <c r="T721" s="31"/>
      <c r="U721" s="169"/>
      <c r="V721" s="150" t="s">
        <v>712</v>
      </c>
      <c r="W721" s="141" t="str" cm="1">
        <f t="array" ref="W721">IF(SUM(LEN(B721:V721))=0,"",IF(OR(OR(ISBLANK(F721),SUM(LEN(C721),LEN(D721))=0),AND(NOT(E721="Unknown"),ISBLANK(J721)),AND(NOT(O721="Unknown"),ISBLANK(R721))),"Missing Information", INDEX(Table15[Entire Service Line Classification], MATCH(SUMIFS(Table15[Unique ID],Table15[System-Owned Portion],E721,Table15[If Material Anything Other than "Lead" in Column E,Was Material Ever Previously Lead?],G721,Table15[Customer-Owned Portion],O721),Table15[Unique ID],0),0)))</f>
        <v>Non-lead</v>
      </c>
      <c r="X721"/>
    </row>
    <row r="722" spans="2:24" ht="255" x14ac:dyDescent="0.25">
      <c r="B722" s="146" t="s">
        <v>5479</v>
      </c>
      <c r="C722" s="31" t="s">
        <v>5480</v>
      </c>
      <c r="D722" s="31" t="s">
        <v>5481</v>
      </c>
      <c r="E722" s="44" t="s">
        <v>43</v>
      </c>
      <c r="F722" s="43" t="s">
        <v>34</v>
      </c>
      <c r="G722" s="84" t="s">
        <v>34</v>
      </c>
      <c r="H722" s="31" t="s">
        <v>14934</v>
      </c>
      <c r="I722" s="205">
        <v>1</v>
      </c>
      <c r="J722" s="84" t="s">
        <v>188</v>
      </c>
      <c r="K722" s="31" t="s">
        <v>34</v>
      </c>
      <c r="L722" s="31"/>
      <c r="M722" s="169"/>
      <c r="N722" s="148" t="s">
        <v>5482</v>
      </c>
      <c r="O722" s="44" t="s">
        <v>52</v>
      </c>
      <c r="P722" s="43"/>
      <c r="Q722" s="205"/>
      <c r="R722" s="84" t="s">
        <v>105</v>
      </c>
      <c r="S722" s="31" t="s">
        <v>34</v>
      </c>
      <c r="T722" s="31"/>
      <c r="U722" s="169"/>
      <c r="V722" s="150" t="s">
        <v>4824</v>
      </c>
      <c r="W722" s="141" t="str" cm="1">
        <f t="array" ref="W722">IF(SUM(LEN(B722:V722))=0,"",IF(OR(OR(ISBLANK(F722),SUM(LEN(C722),LEN(D722))=0),AND(NOT(E722="Unknown"),ISBLANK(J722)),AND(NOT(O722="Unknown"),ISBLANK(R722))),"Missing Information", INDEX(Table15[Entire Service Line Classification], MATCH(SUMIFS(Table15[Unique ID],Table15[System-Owned Portion],E722,Table15[If Material Anything Other than "Lead" in Column E,Was Material Ever Previously Lead?],G722,Table15[Customer-Owned Portion],O722),Table15[Unique ID],0),0)))</f>
        <v>Non-lead</v>
      </c>
      <c r="X722"/>
    </row>
    <row r="723" spans="2:24" ht="60" x14ac:dyDescent="0.25">
      <c r="B723" s="146" t="s">
        <v>5483</v>
      </c>
      <c r="C723" s="31" t="s">
        <v>5484</v>
      </c>
      <c r="D723" s="31" t="s">
        <v>5485</v>
      </c>
      <c r="E723" s="44" t="s">
        <v>43</v>
      </c>
      <c r="F723" s="43" t="s">
        <v>34</v>
      </c>
      <c r="G723" s="84" t="s">
        <v>34</v>
      </c>
      <c r="H723" s="31"/>
      <c r="I723" s="205"/>
      <c r="J723" s="84" t="s">
        <v>106</v>
      </c>
      <c r="K723" s="31" t="s">
        <v>36</v>
      </c>
      <c r="L723" s="31" t="s">
        <v>95</v>
      </c>
      <c r="M723" s="169" t="s">
        <v>4425</v>
      </c>
      <c r="N723" s="148" t="s">
        <v>5196</v>
      </c>
      <c r="O723" s="44" t="s">
        <v>43</v>
      </c>
      <c r="P723" s="43"/>
      <c r="Q723" s="205"/>
      <c r="R723" s="84" t="s">
        <v>106</v>
      </c>
      <c r="S723" s="31" t="s">
        <v>36</v>
      </c>
      <c r="T723" s="31" t="s">
        <v>95</v>
      </c>
      <c r="U723" s="169" t="s">
        <v>4425</v>
      </c>
      <c r="V723" s="150" t="s">
        <v>5196</v>
      </c>
      <c r="W723" s="141" t="str" cm="1">
        <f t="array" ref="W723">IF(SUM(LEN(B723:V723))=0,"",IF(OR(OR(ISBLANK(F723),SUM(LEN(C723),LEN(D723))=0),AND(NOT(E723="Unknown"),ISBLANK(J723)),AND(NOT(O723="Unknown"),ISBLANK(R723))),"Missing Information", INDEX(Table15[Entire Service Line Classification], MATCH(SUMIFS(Table15[Unique ID],Table15[System-Owned Portion],E723,Table15[If Material Anything Other than "Lead" in Column E,Was Material Ever Previously Lead?],G723,Table15[Customer-Owned Portion],O723),Table15[Unique ID],0),0)))</f>
        <v>Non-lead</v>
      </c>
      <c r="X723"/>
    </row>
    <row r="724" spans="2:24" ht="255" x14ac:dyDescent="0.25">
      <c r="B724" s="146" t="s">
        <v>5486</v>
      </c>
      <c r="C724" s="31" t="s">
        <v>5487</v>
      </c>
      <c r="D724" s="31" t="s">
        <v>5488</v>
      </c>
      <c r="E724" s="44" t="s">
        <v>43</v>
      </c>
      <c r="F724" s="43" t="s">
        <v>34</v>
      </c>
      <c r="G724" s="84" t="s">
        <v>34</v>
      </c>
      <c r="H724" s="31" t="s">
        <v>14934</v>
      </c>
      <c r="I724" s="205">
        <v>1</v>
      </c>
      <c r="J724" s="84" t="s">
        <v>188</v>
      </c>
      <c r="K724" s="31" t="s">
        <v>34</v>
      </c>
      <c r="L724" s="31"/>
      <c r="M724" s="169"/>
      <c r="N724" s="148" t="s">
        <v>5482</v>
      </c>
      <c r="O724" s="44" t="s">
        <v>52</v>
      </c>
      <c r="P724" s="43"/>
      <c r="Q724" s="205"/>
      <c r="R724" s="84" t="s">
        <v>105</v>
      </c>
      <c r="S724" s="31" t="s">
        <v>34</v>
      </c>
      <c r="T724" s="31"/>
      <c r="U724" s="169"/>
      <c r="V724" s="150" t="s">
        <v>4824</v>
      </c>
      <c r="W724" s="141" t="str" cm="1">
        <f t="array" ref="W724">IF(SUM(LEN(B724:V724))=0,"",IF(OR(OR(ISBLANK(F724),SUM(LEN(C724),LEN(D724))=0),AND(NOT(E724="Unknown"),ISBLANK(J724)),AND(NOT(O724="Unknown"),ISBLANK(R724))),"Missing Information", INDEX(Table15[Entire Service Line Classification], MATCH(SUMIFS(Table15[Unique ID],Table15[System-Owned Portion],E724,Table15[If Material Anything Other than "Lead" in Column E,Was Material Ever Previously Lead?],G724,Table15[Customer-Owned Portion],O724),Table15[Unique ID],0),0)))</f>
        <v>Non-lead</v>
      </c>
      <c r="X724"/>
    </row>
    <row r="725" spans="2:24" ht="225" x14ac:dyDescent="0.25">
      <c r="B725" s="146" t="s">
        <v>5489</v>
      </c>
      <c r="C725" s="31" t="s">
        <v>5490</v>
      </c>
      <c r="D725" s="31" t="s">
        <v>5491</v>
      </c>
      <c r="E725" s="44" t="s">
        <v>52</v>
      </c>
      <c r="F725" s="43" t="s">
        <v>34</v>
      </c>
      <c r="G725" s="84" t="s">
        <v>34</v>
      </c>
      <c r="H725" s="31"/>
      <c r="I725" s="205"/>
      <c r="J725" s="84" t="s">
        <v>3268</v>
      </c>
      <c r="K725" s="31" t="s">
        <v>34</v>
      </c>
      <c r="L725" s="31"/>
      <c r="M725" s="169"/>
      <c r="N725" s="148" t="s">
        <v>3269</v>
      </c>
      <c r="O725" s="44" t="s">
        <v>52</v>
      </c>
      <c r="P725" s="43"/>
      <c r="Q725" s="205"/>
      <c r="R725" s="84" t="s">
        <v>3268</v>
      </c>
      <c r="S725" s="31" t="s">
        <v>34</v>
      </c>
      <c r="T725" s="31"/>
      <c r="U725" s="169"/>
      <c r="V725" s="150" t="s">
        <v>3269</v>
      </c>
      <c r="W725" s="141" t="str" cm="1">
        <f t="array" ref="W725">IF(SUM(LEN(B725:V725))=0,"",IF(OR(OR(ISBLANK(F725),SUM(LEN(C725),LEN(D725))=0),AND(NOT(E725="Unknown"),ISBLANK(J725)),AND(NOT(O725="Unknown"),ISBLANK(R725))),"Missing Information", INDEX(Table15[Entire Service Line Classification], MATCH(SUMIFS(Table15[Unique ID],Table15[System-Owned Portion],E725,Table15[If Material Anything Other than "Lead" in Column E,Was Material Ever Previously Lead?],G725,Table15[Customer-Owned Portion],O725),Table15[Unique ID],0),0)))</f>
        <v>Non-lead</v>
      </c>
      <c r="X725"/>
    </row>
    <row r="726" spans="2:24" ht="225" x14ac:dyDescent="0.25">
      <c r="B726" s="146" t="s">
        <v>5492</v>
      </c>
      <c r="C726" s="31" t="s">
        <v>5493</v>
      </c>
      <c r="D726" s="31" t="s">
        <v>5494</v>
      </c>
      <c r="E726" s="44" t="s">
        <v>52</v>
      </c>
      <c r="F726" s="43" t="s">
        <v>34</v>
      </c>
      <c r="G726" s="84" t="s">
        <v>34</v>
      </c>
      <c r="H726" s="31"/>
      <c r="I726" s="205"/>
      <c r="J726" s="84" t="s">
        <v>3268</v>
      </c>
      <c r="K726" s="31" t="s">
        <v>34</v>
      </c>
      <c r="L726" s="31"/>
      <c r="M726" s="169"/>
      <c r="N726" s="148" t="s">
        <v>3269</v>
      </c>
      <c r="O726" s="44" t="s">
        <v>52</v>
      </c>
      <c r="P726" s="43"/>
      <c r="Q726" s="205"/>
      <c r="R726" s="84" t="s">
        <v>3268</v>
      </c>
      <c r="S726" s="31" t="s">
        <v>34</v>
      </c>
      <c r="T726" s="31"/>
      <c r="U726" s="169"/>
      <c r="V726" s="150" t="s">
        <v>3269</v>
      </c>
      <c r="W726" s="141" t="str" cm="1">
        <f t="array" ref="W726">IF(SUM(LEN(B726:V726))=0,"",IF(OR(OR(ISBLANK(F726),SUM(LEN(C726),LEN(D726))=0),AND(NOT(E726="Unknown"),ISBLANK(J726)),AND(NOT(O726="Unknown"),ISBLANK(R726))),"Missing Information", INDEX(Table15[Entire Service Line Classification], MATCH(SUMIFS(Table15[Unique ID],Table15[System-Owned Portion],E726,Table15[If Material Anything Other than "Lead" in Column E,Was Material Ever Previously Lead?],G726,Table15[Customer-Owned Portion],O726),Table15[Unique ID],0),0)))</f>
        <v>Non-lead</v>
      </c>
      <c r="X726"/>
    </row>
    <row r="727" spans="2:24" ht="225" x14ac:dyDescent="0.25">
      <c r="B727" s="146" t="s">
        <v>5495</v>
      </c>
      <c r="C727" s="31" t="s">
        <v>5496</v>
      </c>
      <c r="D727" s="31" t="s">
        <v>5497</v>
      </c>
      <c r="E727" s="44" t="s">
        <v>52</v>
      </c>
      <c r="F727" s="43" t="s">
        <v>34</v>
      </c>
      <c r="G727" s="84" t="s">
        <v>34</v>
      </c>
      <c r="H727" s="31"/>
      <c r="I727" s="205"/>
      <c r="J727" s="84" t="s">
        <v>3268</v>
      </c>
      <c r="K727" s="31" t="s">
        <v>34</v>
      </c>
      <c r="L727" s="31"/>
      <c r="M727" s="169"/>
      <c r="N727" s="148" t="s">
        <v>3269</v>
      </c>
      <c r="O727" s="44" t="s">
        <v>52</v>
      </c>
      <c r="P727" s="43"/>
      <c r="Q727" s="205"/>
      <c r="R727" s="84" t="s">
        <v>3268</v>
      </c>
      <c r="S727" s="31" t="s">
        <v>34</v>
      </c>
      <c r="T727" s="31"/>
      <c r="U727" s="169"/>
      <c r="V727" s="150" t="s">
        <v>3269</v>
      </c>
      <c r="W727" s="141" t="str" cm="1">
        <f t="array" ref="W727">IF(SUM(LEN(B727:V727))=0,"",IF(OR(OR(ISBLANK(F727),SUM(LEN(C727),LEN(D727))=0),AND(NOT(E727="Unknown"),ISBLANK(J727)),AND(NOT(O727="Unknown"),ISBLANK(R727))),"Missing Information", INDEX(Table15[Entire Service Line Classification], MATCH(SUMIFS(Table15[Unique ID],Table15[System-Owned Portion],E727,Table15[If Material Anything Other than "Lead" in Column E,Was Material Ever Previously Lead?],G727,Table15[Customer-Owned Portion],O727),Table15[Unique ID],0),0)))</f>
        <v>Non-lead</v>
      </c>
      <c r="X727"/>
    </row>
    <row r="728" spans="2:24" ht="225" x14ac:dyDescent="0.25">
      <c r="B728" s="146" t="s">
        <v>5498</v>
      </c>
      <c r="C728" s="31" t="s">
        <v>5499</v>
      </c>
      <c r="D728" s="31" t="s">
        <v>5500</v>
      </c>
      <c r="E728" s="44" t="s">
        <v>52</v>
      </c>
      <c r="F728" s="43" t="s">
        <v>34</v>
      </c>
      <c r="G728" s="84" t="s">
        <v>34</v>
      </c>
      <c r="H728" s="31"/>
      <c r="I728" s="205"/>
      <c r="J728" s="84" t="s">
        <v>3268</v>
      </c>
      <c r="K728" s="31" t="s">
        <v>34</v>
      </c>
      <c r="L728" s="31"/>
      <c r="M728" s="169"/>
      <c r="N728" s="148" t="s">
        <v>3269</v>
      </c>
      <c r="O728" s="44" t="s">
        <v>52</v>
      </c>
      <c r="P728" s="43"/>
      <c r="Q728" s="205"/>
      <c r="R728" s="84" t="s">
        <v>3268</v>
      </c>
      <c r="S728" s="31" t="s">
        <v>34</v>
      </c>
      <c r="T728" s="31"/>
      <c r="U728" s="169"/>
      <c r="V728" s="150" t="s">
        <v>3269</v>
      </c>
      <c r="W728" s="141" t="str" cm="1">
        <f t="array" ref="W728">IF(SUM(LEN(B728:V728))=0,"",IF(OR(OR(ISBLANK(F728),SUM(LEN(C728),LEN(D728))=0),AND(NOT(E728="Unknown"),ISBLANK(J728)),AND(NOT(O728="Unknown"),ISBLANK(R728))),"Missing Information", INDEX(Table15[Entire Service Line Classification], MATCH(SUMIFS(Table15[Unique ID],Table15[System-Owned Portion],E728,Table15[If Material Anything Other than "Lead" in Column E,Was Material Ever Previously Lead?],G728,Table15[Customer-Owned Portion],O728),Table15[Unique ID],0),0)))</f>
        <v>Non-lead</v>
      </c>
      <c r="X728"/>
    </row>
    <row r="729" spans="2:24" ht="225" x14ac:dyDescent="0.25">
      <c r="B729" s="146" t="s">
        <v>5501</v>
      </c>
      <c r="C729" s="31" t="s">
        <v>5502</v>
      </c>
      <c r="D729" s="31" t="s">
        <v>5503</v>
      </c>
      <c r="E729" s="44" t="s">
        <v>52</v>
      </c>
      <c r="F729" s="43" t="s">
        <v>34</v>
      </c>
      <c r="G729" s="84" t="s">
        <v>34</v>
      </c>
      <c r="H729" s="31"/>
      <c r="I729" s="205"/>
      <c r="J729" s="84" t="s">
        <v>3268</v>
      </c>
      <c r="K729" s="31" t="s">
        <v>34</v>
      </c>
      <c r="L729" s="31"/>
      <c r="M729" s="169"/>
      <c r="N729" s="148" t="s">
        <v>3269</v>
      </c>
      <c r="O729" s="44" t="s">
        <v>52</v>
      </c>
      <c r="P729" s="43"/>
      <c r="Q729" s="205"/>
      <c r="R729" s="84" t="s">
        <v>3268</v>
      </c>
      <c r="S729" s="31" t="s">
        <v>34</v>
      </c>
      <c r="T729" s="31"/>
      <c r="U729" s="169"/>
      <c r="V729" s="150" t="s">
        <v>3269</v>
      </c>
      <c r="W729" s="141" t="str" cm="1">
        <f t="array" ref="W729">IF(SUM(LEN(B729:V729))=0,"",IF(OR(OR(ISBLANK(F729),SUM(LEN(C729),LEN(D729))=0),AND(NOT(E729="Unknown"),ISBLANK(J729)),AND(NOT(O729="Unknown"),ISBLANK(R729))),"Missing Information", INDEX(Table15[Entire Service Line Classification], MATCH(SUMIFS(Table15[Unique ID],Table15[System-Owned Portion],E729,Table15[If Material Anything Other than "Lead" in Column E,Was Material Ever Previously Lead?],G729,Table15[Customer-Owned Portion],O729),Table15[Unique ID],0),0)))</f>
        <v>Non-lead</v>
      </c>
      <c r="X729"/>
    </row>
    <row r="730" spans="2:24" ht="225" x14ac:dyDescent="0.25">
      <c r="B730" s="146" t="s">
        <v>5504</v>
      </c>
      <c r="C730" s="31" t="s">
        <v>5505</v>
      </c>
      <c r="D730" s="31" t="s">
        <v>5506</v>
      </c>
      <c r="E730" s="44" t="s">
        <v>52</v>
      </c>
      <c r="F730" s="43" t="s">
        <v>34</v>
      </c>
      <c r="G730" s="84" t="s">
        <v>34</v>
      </c>
      <c r="H730" s="31"/>
      <c r="I730" s="205"/>
      <c r="J730" s="84" t="s">
        <v>3268</v>
      </c>
      <c r="K730" s="31" t="s">
        <v>34</v>
      </c>
      <c r="L730" s="31"/>
      <c r="M730" s="169"/>
      <c r="N730" s="148" t="s">
        <v>3269</v>
      </c>
      <c r="O730" s="44" t="s">
        <v>52</v>
      </c>
      <c r="P730" s="43"/>
      <c r="Q730" s="205"/>
      <c r="R730" s="84" t="s">
        <v>3268</v>
      </c>
      <c r="S730" s="31" t="s">
        <v>34</v>
      </c>
      <c r="T730" s="31"/>
      <c r="U730" s="169"/>
      <c r="V730" s="150" t="s">
        <v>3269</v>
      </c>
      <c r="W730" s="141" t="str" cm="1">
        <f t="array" ref="W730">IF(SUM(LEN(B730:V730))=0,"",IF(OR(OR(ISBLANK(F730),SUM(LEN(C730),LEN(D730))=0),AND(NOT(E730="Unknown"),ISBLANK(J730)),AND(NOT(O730="Unknown"),ISBLANK(R730))),"Missing Information", INDEX(Table15[Entire Service Line Classification], MATCH(SUMIFS(Table15[Unique ID],Table15[System-Owned Portion],E730,Table15[If Material Anything Other than "Lead" in Column E,Was Material Ever Previously Lead?],G730,Table15[Customer-Owned Portion],O730),Table15[Unique ID],0),0)))</f>
        <v>Non-lead</v>
      </c>
      <c r="X730"/>
    </row>
    <row r="731" spans="2:24" ht="195" x14ac:dyDescent="0.25">
      <c r="B731" s="146" t="s">
        <v>5507</v>
      </c>
      <c r="C731" s="31" t="s">
        <v>5508</v>
      </c>
      <c r="D731" s="31" t="s">
        <v>5509</v>
      </c>
      <c r="E731" s="44" t="s">
        <v>52</v>
      </c>
      <c r="F731" s="43" t="s">
        <v>34</v>
      </c>
      <c r="G731" s="84" t="s">
        <v>34</v>
      </c>
      <c r="H731" s="31"/>
      <c r="I731" s="205"/>
      <c r="J731" s="84" t="s">
        <v>105</v>
      </c>
      <c r="K731" s="31" t="s">
        <v>34</v>
      </c>
      <c r="L731" s="31"/>
      <c r="M731" s="169"/>
      <c r="N731" s="148" t="s">
        <v>3325</v>
      </c>
      <c r="O731" s="44" t="s">
        <v>52</v>
      </c>
      <c r="P731" s="43"/>
      <c r="Q731" s="205"/>
      <c r="R731" s="84" t="s">
        <v>105</v>
      </c>
      <c r="S731" s="31" t="s">
        <v>34</v>
      </c>
      <c r="T731" s="31"/>
      <c r="U731" s="169"/>
      <c r="V731" s="150" t="s">
        <v>3325</v>
      </c>
      <c r="W731" s="141" t="str" cm="1">
        <f t="array" ref="W731">IF(SUM(LEN(B731:V731))=0,"",IF(OR(OR(ISBLANK(F731),SUM(LEN(C731),LEN(D731))=0),AND(NOT(E731="Unknown"),ISBLANK(J731)),AND(NOT(O731="Unknown"),ISBLANK(R731))),"Missing Information", INDEX(Table15[Entire Service Line Classification], MATCH(SUMIFS(Table15[Unique ID],Table15[System-Owned Portion],E731,Table15[If Material Anything Other than "Lead" in Column E,Was Material Ever Previously Lead?],G731,Table15[Customer-Owned Portion],O731),Table15[Unique ID],0),0)))</f>
        <v>Non-lead</v>
      </c>
      <c r="X731"/>
    </row>
    <row r="732" spans="2:24" ht="75" x14ac:dyDescent="0.25">
      <c r="B732" s="146" t="s">
        <v>5510</v>
      </c>
      <c r="C732" s="31" t="s">
        <v>5511</v>
      </c>
      <c r="D732" s="31" t="s">
        <v>5512</v>
      </c>
      <c r="E732" s="44" t="s">
        <v>43</v>
      </c>
      <c r="F732" s="43" t="s">
        <v>34</v>
      </c>
      <c r="G732" s="84" t="s">
        <v>34</v>
      </c>
      <c r="H732" s="31"/>
      <c r="I732" s="205"/>
      <c r="J732" s="84" t="s">
        <v>106</v>
      </c>
      <c r="K732" s="31" t="s">
        <v>36</v>
      </c>
      <c r="L732" s="31" t="s">
        <v>95</v>
      </c>
      <c r="M732" s="169" t="s">
        <v>4172</v>
      </c>
      <c r="N732" s="148" t="s">
        <v>4173</v>
      </c>
      <c r="O732" s="44" t="s">
        <v>43</v>
      </c>
      <c r="P732" s="43"/>
      <c r="Q732" s="205"/>
      <c r="R732" s="84" t="s">
        <v>106</v>
      </c>
      <c r="S732" s="31" t="s">
        <v>36</v>
      </c>
      <c r="T732" s="31" t="s">
        <v>95</v>
      </c>
      <c r="U732" s="169" t="s">
        <v>4172</v>
      </c>
      <c r="V732" s="150" t="s">
        <v>4173</v>
      </c>
      <c r="W732" s="141" t="str" cm="1">
        <f t="array" ref="W732">IF(SUM(LEN(B732:V732))=0,"",IF(OR(OR(ISBLANK(F732),SUM(LEN(C732),LEN(D732))=0),AND(NOT(E732="Unknown"),ISBLANK(J732)),AND(NOT(O732="Unknown"),ISBLANK(R732))),"Missing Information", INDEX(Table15[Entire Service Line Classification], MATCH(SUMIFS(Table15[Unique ID],Table15[System-Owned Portion],E732,Table15[If Material Anything Other than "Lead" in Column E,Was Material Ever Previously Lead?],G732,Table15[Customer-Owned Portion],O732),Table15[Unique ID],0),0)))</f>
        <v>Non-lead</v>
      </c>
      <c r="X732"/>
    </row>
    <row r="733" spans="2:24" ht="225" x14ac:dyDescent="0.25">
      <c r="B733" s="146" t="s">
        <v>5513</v>
      </c>
      <c r="C733" s="31" t="s">
        <v>5514</v>
      </c>
      <c r="D733" s="31" t="s">
        <v>5515</v>
      </c>
      <c r="E733" s="44" t="s">
        <v>52</v>
      </c>
      <c r="F733" s="43" t="s">
        <v>34</v>
      </c>
      <c r="G733" s="84" t="s">
        <v>34</v>
      </c>
      <c r="H733" s="31"/>
      <c r="I733" s="205"/>
      <c r="J733" s="84" t="s">
        <v>3268</v>
      </c>
      <c r="K733" s="31" t="s">
        <v>34</v>
      </c>
      <c r="L733" s="31"/>
      <c r="M733" s="169"/>
      <c r="N733" s="148" t="s">
        <v>3269</v>
      </c>
      <c r="O733" s="44" t="s">
        <v>52</v>
      </c>
      <c r="P733" s="43"/>
      <c r="Q733" s="205"/>
      <c r="R733" s="84" t="s">
        <v>3268</v>
      </c>
      <c r="S733" s="31" t="s">
        <v>34</v>
      </c>
      <c r="T733" s="31"/>
      <c r="U733" s="169"/>
      <c r="V733" s="150" t="s">
        <v>3269</v>
      </c>
      <c r="W733" s="141" t="str" cm="1">
        <f t="array" ref="W733">IF(SUM(LEN(B733:V733))=0,"",IF(OR(OR(ISBLANK(F733),SUM(LEN(C733),LEN(D733))=0),AND(NOT(E733="Unknown"),ISBLANK(J733)),AND(NOT(O733="Unknown"),ISBLANK(R733))),"Missing Information", INDEX(Table15[Entire Service Line Classification], MATCH(SUMIFS(Table15[Unique ID],Table15[System-Owned Portion],E733,Table15[If Material Anything Other than "Lead" in Column E,Was Material Ever Previously Lead?],G733,Table15[Customer-Owned Portion],O733),Table15[Unique ID],0),0)))</f>
        <v>Non-lead</v>
      </c>
      <c r="X733"/>
    </row>
    <row r="734" spans="2:24" ht="225" x14ac:dyDescent="0.25">
      <c r="B734" s="146" t="s">
        <v>5516</v>
      </c>
      <c r="C734" s="31" t="s">
        <v>5517</v>
      </c>
      <c r="D734" s="31" t="s">
        <v>5518</v>
      </c>
      <c r="E734" s="44" t="s">
        <v>52</v>
      </c>
      <c r="F734" s="43" t="s">
        <v>34</v>
      </c>
      <c r="G734" s="84" t="s">
        <v>34</v>
      </c>
      <c r="H734" s="31"/>
      <c r="I734" s="205"/>
      <c r="J734" s="84" t="s">
        <v>3268</v>
      </c>
      <c r="K734" s="31" t="s">
        <v>34</v>
      </c>
      <c r="L734" s="31"/>
      <c r="M734" s="169"/>
      <c r="N734" s="148" t="s">
        <v>3269</v>
      </c>
      <c r="O734" s="44" t="s">
        <v>52</v>
      </c>
      <c r="P734" s="43"/>
      <c r="Q734" s="205"/>
      <c r="R734" s="84" t="s">
        <v>3268</v>
      </c>
      <c r="S734" s="31" t="s">
        <v>34</v>
      </c>
      <c r="T734" s="31"/>
      <c r="U734" s="169"/>
      <c r="V734" s="150" t="s">
        <v>3269</v>
      </c>
      <c r="W734" s="141" t="str" cm="1">
        <f t="array" ref="W734">IF(SUM(LEN(B734:V734))=0,"",IF(OR(OR(ISBLANK(F734),SUM(LEN(C734),LEN(D734))=0),AND(NOT(E734="Unknown"),ISBLANK(J734)),AND(NOT(O734="Unknown"),ISBLANK(R734))),"Missing Information", INDEX(Table15[Entire Service Line Classification], MATCH(SUMIFS(Table15[Unique ID],Table15[System-Owned Portion],E734,Table15[If Material Anything Other than "Lead" in Column E,Was Material Ever Previously Lead?],G734,Table15[Customer-Owned Portion],O734),Table15[Unique ID],0),0)))</f>
        <v>Non-lead</v>
      </c>
      <c r="X734"/>
    </row>
    <row r="735" spans="2:24" ht="225" x14ac:dyDescent="0.25">
      <c r="B735" s="146" t="s">
        <v>5519</v>
      </c>
      <c r="C735" s="31" t="s">
        <v>5520</v>
      </c>
      <c r="D735" s="31" t="s">
        <v>5521</v>
      </c>
      <c r="E735" s="44" t="s">
        <v>52</v>
      </c>
      <c r="F735" s="43" t="s">
        <v>34</v>
      </c>
      <c r="G735" s="84" t="s">
        <v>34</v>
      </c>
      <c r="H735" s="31"/>
      <c r="I735" s="205"/>
      <c r="J735" s="84" t="s">
        <v>105</v>
      </c>
      <c r="K735" s="31" t="s">
        <v>34</v>
      </c>
      <c r="L735" s="31"/>
      <c r="M735" s="169"/>
      <c r="N735" s="148" t="s">
        <v>3366</v>
      </c>
      <c r="O735" s="44" t="s">
        <v>52</v>
      </c>
      <c r="P735" s="43"/>
      <c r="Q735" s="205"/>
      <c r="R735" s="84" t="s">
        <v>105</v>
      </c>
      <c r="S735" s="31" t="s">
        <v>34</v>
      </c>
      <c r="T735" s="31"/>
      <c r="U735" s="169"/>
      <c r="V735" s="150" t="s">
        <v>3366</v>
      </c>
      <c r="W735" s="141" t="str" cm="1">
        <f t="array" ref="W735">IF(SUM(LEN(B735:V735))=0,"",IF(OR(OR(ISBLANK(F735),SUM(LEN(C735),LEN(D735))=0),AND(NOT(E735="Unknown"),ISBLANK(J735)),AND(NOT(O735="Unknown"),ISBLANK(R735))),"Missing Information", INDEX(Table15[Entire Service Line Classification], MATCH(SUMIFS(Table15[Unique ID],Table15[System-Owned Portion],E735,Table15[If Material Anything Other than "Lead" in Column E,Was Material Ever Previously Lead?],G735,Table15[Customer-Owned Portion],O735),Table15[Unique ID],0),0)))</f>
        <v>Non-lead</v>
      </c>
      <c r="X735"/>
    </row>
    <row r="736" spans="2:24" ht="225" x14ac:dyDescent="0.25">
      <c r="B736" s="146" t="s">
        <v>5522</v>
      </c>
      <c r="C736" s="31" t="s">
        <v>5523</v>
      </c>
      <c r="D736" s="31" t="s">
        <v>5524</v>
      </c>
      <c r="E736" s="44" t="s">
        <v>52</v>
      </c>
      <c r="F736" s="43" t="s">
        <v>34</v>
      </c>
      <c r="G736" s="84" t="s">
        <v>34</v>
      </c>
      <c r="H736" s="31" t="s">
        <v>14974</v>
      </c>
      <c r="I736" s="205">
        <v>1</v>
      </c>
      <c r="J736" s="84" t="s">
        <v>45</v>
      </c>
      <c r="K736" s="31" t="s">
        <v>34</v>
      </c>
      <c r="L736" s="31"/>
      <c r="M736" s="169"/>
      <c r="N736" s="148" t="s">
        <v>14975</v>
      </c>
      <c r="O736" s="44" t="s">
        <v>52</v>
      </c>
      <c r="P736" s="43"/>
      <c r="Q736" s="205"/>
      <c r="R736" s="84" t="s">
        <v>3268</v>
      </c>
      <c r="S736" s="31" t="s">
        <v>34</v>
      </c>
      <c r="T736" s="31"/>
      <c r="U736" s="169"/>
      <c r="V736" s="150" t="s">
        <v>3269</v>
      </c>
      <c r="W736" s="141" t="str" cm="1">
        <f t="array" ref="W736">IF(SUM(LEN(B736:V736))=0,"",IF(OR(OR(ISBLANK(F736),SUM(LEN(C736),LEN(D736))=0),AND(NOT(E736="Unknown"),ISBLANK(J736)),AND(NOT(O736="Unknown"),ISBLANK(R736))),"Missing Information", INDEX(Table15[Entire Service Line Classification], MATCH(SUMIFS(Table15[Unique ID],Table15[System-Owned Portion],E736,Table15[If Material Anything Other than "Lead" in Column E,Was Material Ever Previously Lead?],G736,Table15[Customer-Owned Portion],O736),Table15[Unique ID],0),0)))</f>
        <v>Non-lead</v>
      </c>
      <c r="X736"/>
    </row>
    <row r="737" spans="2:24" ht="225" x14ac:dyDescent="0.25">
      <c r="B737" s="146" t="s">
        <v>5525</v>
      </c>
      <c r="C737" s="31" t="s">
        <v>5526</v>
      </c>
      <c r="D737" s="31" t="s">
        <v>5527</v>
      </c>
      <c r="E737" s="44" t="s">
        <v>52</v>
      </c>
      <c r="F737" s="43" t="s">
        <v>34</v>
      </c>
      <c r="G737" s="84" t="s">
        <v>34</v>
      </c>
      <c r="H737" s="31"/>
      <c r="I737" s="205"/>
      <c r="J737" s="84" t="s">
        <v>3268</v>
      </c>
      <c r="K737" s="31" t="s">
        <v>34</v>
      </c>
      <c r="L737" s="31"/>
      <c r="M737" s="169"/>
      <c r="N737" s="148" t="s">
        <v>3269</v>
      </c>
      <c r="O737" s="44" t="s">
        <v>52</v>
      </c>
      <c r="P737" s="43"/>
      <c r="Q737" s="205"/>
      <c r="R737" s="84" t="s">
        <v>3268</v>
      </c>
      <c r="S737" s="31" t="s">
        <v>34</v>
      </c>
      <c r="T737" s="31"/>
      <c r="U737" s="169"/>
      <c r="V737" s="150" t="s">
        <v>3269</v>
      </c>
      <c r="W737" s="141" t="str" cm="1">
        <f t="array" ref="W737">IF(SUM(LEN(B737:V737))=0,"",IF(OR(OR(ISBLANK(F737),SUM(LEN(C737),LEN(D737))=0),AND(NOT(E737="Unknown"),ISBLANK(J737)),AND(NOT(O737="Unknown"),ISBLANK(R737))),"Missing Information", INDEX(Table15[Entire Service Line Classification], MATCH(SUMIFS(Table15[Unique ID],Table15[System-Owned Portion],E737,Table15[If Material Anything Other than "Lead" in Column E,Was Material Ever Previously Lead?],G737,Table15[Customer-Owned Portion],O737),Table15[Unique ID],0),0)))</f>
        <v>Non-lead</v>
      </c>
      <c r="X737"/>
    </row>
    <row r="738" spans="2:24" ht="105" x14ac:dyDescent="0.25">
      <c r="B738" s="146" t="s">
        <v>1924</v>
      </c>
      <c r="C738" s="31" t="s">
        <v>1925</v>
      </c>
      <c r="D738" s="31" t="s">
        <v>1926</v>
      </c>
      <c r="E738" s="44" t="s">
        <v>199</v>
      </c>
      <c r="F738" s="43" t="s">
        <v>34</v>
      </c>
      <c r="G738" s="84" t="s">
        <v>34</v>
      </c>
      <c r="H738" s="31" t="s">
        <v>1927</v>
      </c>
      <c r="I738" s="205">
        <v>2</v>
      </c>
      <c r="J738" s="84" t="s">
        <v>188</v>
      </c>
      <c r="K738" s="31" t="s">
        <v>34</v>
      </c>
      <c r="L738" s="31"/>
      <c r="M738" s="169"/>
      <c r="N738" s="148" t="s">
        <v>1928</v>
      </c>
      <c r="O738" s="44" t="s">
        <v>200</v>
      </c>
      <c r="P738" s="43" t="s">
        <v>1273</v>
      </c>
      <c r="Q738" s="205"/>
      <c r="R738" s="84" t="s">
        <v>188</v>
      </c>
      <c r="S738" s="31" t="s">
        <v>34</v>
      </c>
      <c r="T738" s="31"/>
      <c r="U738" s="169"/>
      <c r="V738" s="150" t="s">
        <v>1929</v>
      </c>
      <c r="W738" s="141" t="str" cm="1">
        <f t="array" ref="W738">IF(SUM(LEN(B738:V738))=0,"",IF(OR(OR(ISBLANK(F738),SUM(LEN(C738),LEN(D738))=0),AND(NOT(E738="Unknown"),ISBLANK(J738)),AND(NOT(O738="Unknown"),ISBLANK(R738))),"Missing Information", INDEX(Table15[Entire Service Line Classification], MATCH(SUMIFS(Table15[Unique ID],Table15[System-Owned Portion],E738,Table15[If Material Anything Other than "Lead" in Column E,Was Material Ever Previously Lead?],G738,Table15[Customer-Owned Portion],O738),Table15[Unique ID],0),0)))</f>
        <v>Non-lead</v>
      </c>
      <c r="X738"/>
    </row>
    <row r="739" spans="2:24" ht="225" x14ac:dyDescent="0.25">
      <c r="B739" s="146" t="s">
        <v>5528</v>
      </c>
      <c r="C739" s="31" t="s">
        <v>5529</v>
      </c>
      <c r="D739" s="31" t="s">
        <v>5530</v>
      </c>
      <c r="E739" s="44" t="s">
        <v>52</v>
      </c>
      <c r="F739" s="43" t="s">
        <v>34</v>
      </c>
      <c r="G739" s="84" t="s">
        <v>34</v>
      </c>
      <c r="H739" s="31"/>
      <c r="I739" s="205"/>
      <c r="J739" s="84" t="s">
        <v>3268</v>
      </c>
      <c r="K739" s="31" t="s">
        <v>34</v>
      </c>
      <c r="L739" s="31"/>
      <c r="M739" s="169"/>
      <c r="N739" s="148" t="s">
        <v>3269</v>
      </c>
      <c r="O739" s="44" t="s">
        <v>52</v>
      </c>
      <c r="P739" s="43"/>
      <c r="Q739" s="205"/>
      <c r="R739" s="84" t="s">
        <v>3268</v>
      </c>
      <c r="S739" s="31" t="s">
        <v>34</v>
      </c>
      <c r="T739" s="31"/>
      <c r="U739" s="169"/>
      <c r="V739" s="150" t="s">
        <v>3269</v>
      </c>
      <c r="W739" s="141" t="str" cm="1">
        <f t="array" ref="W739">IF(SUM(LEN(B739:V739))=0,"",IF(OR(OR(ISBLANK(F739),SUM(LEN(C739),LEN(D739))=0),AND(NOT(E739="Unknown"),ISBLANK(J739)),AND(NOT(O739="Unknown"),ISBLANK(R739))),"Missing Information", INDEX(Table15[Entire Service Line Classification], MATCH(SUMIFS(Table15[Unique ID],Table15[System-Owned Portion],E739,Table15[If Material Anything Other than "Lead" in Column E,Was Material Ever Previously Lead?],G739,Table15[Customer-Owned Portion],O739),Table15[Unique ID],0),0)))</f>
        <v>Non-lead</v>
      </c>
      <c r="X739"/>
    </row>
    <row r="740" spans="2:24" ht="225" x14ac:dyDescent="0.25">
      <c r="B740" s="146" t="s">
        <v>5531</v>
      </c>
      <c r="C740" s="31" t="s">
        <v>5532</v>
      </c>
      <c r="D740" s="31" t="s">
        <v>5533</v>
      </c>
      <c r="E740" s="44" t="s">
        <v>52</v>
      </c>
      <c r="F740" s="43" t="s">
        <v>34</v>
      </c>
      <c r="G740" s="84" t="s">
        <v>34</v>
      </c>
      <c r="H740" s="31"/>
      <c r="I740" s="205"/>
      <c r="J740" s="84" t="s">
        <v>3268</v>
      </c>
      <c r="K740" s="31" t="s">
        <v>34</v>
      </c>
      <c r="L740" s="31"/>
      <c r="M740" s="169"/>
      <c r="N740" s="148" t="s">
        <v>3269</v>
      </c>
      <c r="O740" s="44" t="s">
        <v>52</v>
      </c>
      <c r="P740" s="43"/>
      <c r="Q740" s="205"/>
      <c r="R740" s="84" t="s">
        <v>3268</v>
      </c>
      <c r="S740" s="31" t="s">
        <v>34</v>
      </c>
      <c r="T740" s="31"/>
      <c r="U740" s="169"/>
      <c r="V740" s="150" t="s">
        <v>3269</v>
      </c>
      <c r="W740" s="141" t="str" cm="1">
        <f t="array" ref="W740">IF(SUM(LEN(B740:V740))=0,"",IF(OR(OR(ISBLANK(F740),SUM(LEN(C740),LEN(D740))=0),AND(NOT(E740="Unknown"),ISBLANK(J740)),AND(NOT(O740="Unknown"),ISBLANK(R740))),"Missing Information", INDEX(Table15[Entire Service Line Classification], MATCH(SUMIFS(Table15[Unique ID],Table15[System-Owned Portion],E740,Table15[If Material Anything Other than "Lead" in Column E,Was Material Ever Previously Lead?],G740,Table15[Customer-Owned Portion],O740),Table15[Unique ID],0),0)))</f>
        <v>Non-lead</v>
      </c>
      <c r="X740"/>
    </row>
    <row r="741" spans="2:24" ht="60" x14ac:dyDescent="0.25">
      <c r="B741" s="146" t="s">
        <v>5534</v>
      </c>
      <c r="C741" s="31" t="s">
        <v>5535</v>
      </c>
      <c r="D741" s="31" t="s">
        <v>5536</v>
      </c>
      <c r="E741" s="44" t="s">
        <v>43</v>
      </c>
      <c r="F741" s="43" t="s">
        <v>34</v>
      </c>
      <c r="G741" s="84" t="s">
        <v>34</v>
      </c>
      <c r="H741" s="31"/>
      <c r="I741" s="205"/>
      <c r="J741" s="84" t="s">
        <v>106</v>
      </c>
      <c r="K741" s="31" t="s">
        <v>36</v>
      </c>
      <c r="L741" s="31" t="s">
        <v>95</v>
      </c>
      <c r="M741" s="169" t="s">
        <v>4425</v>
      </c>
      <c r="N741" s="148" t="s">
        <v>5196</v>
      </c>
      <c r="O741" s="44" t="s">
        <v>43</v>
      </c>
      <c r="P741" s="43"/>
      <c r="Q741" s="205"/>
      <c r="R741" s="84" t="s">
        <v>106</v>
      </c>
      <c r="S741" s="31" t="s">
        <v>36</v>
      </c>
      <c r="T741" s="31" t="s">
        <v>95</v>
      </c>
      <c r="U741" s="169" t="s">
        <v>4425</v>
      </c>
      <c r="V741" s="150" t="s">
        <v>5196</v>
      </c>
      <c r="W741" s="141" t="str" cm="1">
        <f t="array" ref="W741">IF(SUM(LEN(B741:V741))=0,"",IF(OR(OR(ISBLANK(F741),SUM(LEN(C741),LEN(D741))=0),AND(NOT(E741="Unknown"),ISBLANK(J741)),AND(NOT(O741="Unknown"),ISBLANK(R741))),"Missing Information", INDEX(Table15[Entire Service Line Classification], MATCH(SUMIFS(Table15[Unique ID],Table15[System-Owned Portion],E741,Table15[If Material Anything Other than "Lead" in Column E,Was Material Ever Previously Lead?],G741,Table15[Customer-Owned Portion],O741),Table15[Unique ID],0),0)))</f>
        <v>Non-lead</v>
      </c>
      <c r="X741"/>
    </row>
    <row r="742" spans="2:24" ht="225" x14ac:dyDescent="0.25">
      <c r="B742" s="146" t="s">
        <v>5537</v>
      </c>
      <c r="C742" s="31" t="s">
        <v>5538</v>
      </c>
      <c r="D742" s="31" t="s">
        <v>5539</v>
      </c>
      <c r="E742" s="44" t="s">
        <v>52</v>
      </c>
      <c r="F742" s="43" t="s">
        <v>34</v>
      </c>
      <c r="G742" s="84" t="s">
        <v>34</v>
      </c>
      <c r="H742" s="31"/>
      <c r="I742" s="205"/>
      <c r="J742" s="84" t="s">
        <v>3268</v>
      </c>
      <c r="K742" s="31" t="s">
        <v>34</v>
      </c>
      <c r="L742" s="31"/>
      <c r="M742" s="169"/>
      <c r="N742" s="148" t="s">
        <v>3269</v>
      </c>
      <c r="O742" s="44" t="s">
        <v>52</v>
      </c>
      <c r="P742" s="43"/>
      <c r="Q742" s="205"/>
      <c r="R742" s="84" t="s">
        <v>3268</v>
      </c>
      <c r="S742" s="31" t="s">
        <v>34</v>
      </c>
      <c r="T742" s="31"/>
      <c r="U742" s="169"/>
      <c r="V742" s="150" t="s">
        <v>3269</v>
      </c>
      <c r="W742" s="141" t="str" cm="1">
        <f t="array" ref="W742">IF(SUM(LEN(B742:V742))=0,"",IF(OR(OR(ISBLANK(F742),SUM(LEN(C742),LEN(D742))=0),AND(NOT(E742="Unknown"),ISBLANK(J742)),AND(NOT(O742="Unknown"),ISBLANK(R742))),"Missing Information", INDEX(Table15[Entire Service Line Classification], MATCH(SUMIFS(Table15[Unique ID],Table15[System-Owned Portion],E742,Table15[If Material Anything Other than "Lead" in Column E,Was Material Ever Previously Lead?],G742,Table15[Customer-Owned Portion],O742),Table15[Unique ID],0),0)))</f>
        <v>Non-lead</v>
      </c>
      <c r="X742"/>
    </row>
    <row r="743" spans="2:24" ht="225" x14ac:dyDescent="0.25">
      <c r="B743" s="146" t="s">
        <v>5540</v>
      </c>
      <c r="C743" s="31" t="s">
        <v>5541</v>
      </c>
      <c r="D743" s="31" t="s">
        <v>5542</v>
      </c>
      <c r="E743" s="44" t="s">
        <v>52</v>
      </c>
      <c r="F743" s="43" t="s">
        <v>34</v>
      </c>
      <c r="G743" s="84" t="s">
        <v>34</v>
      </c>
      <c r="H743" s="31"/>
      <c r="I743" s="205"/>
      <c r="J743" s="84" t="s">
        <v>105</v>
      </c>
      <c r="K743" s="31" t="s">
        <v>34</v>
      </c>
      <c r="L743" s="31"/>
      <c r="M743" s="169"/>
      <c r="N743" s="148" t="s">
        <v>3366</v>
      </c>
      <c r="O743" s="44" t="s">
        <v>52</v>
      </c>
      <c r="P743" s="43"/>
      <c r="Q743" s="205"/>
      <c r="R743" s="84" t="s">
        <v>105</v>
      </c>
      <c r="S743" s="31" t="s">
        <v>34</v>
      </c>
      <c r="T743" s="31"/>
      <c r="U743" s="169"/>
      <c r="V743" s="150" t="s">
        <v>3366</v>
      </c>
      <c r="W743" s="141" t="str" cm="1">
        <f t="array" ref="W743">IF(SUM(LEN(B743:V743))=0,"",IF(OR(OR(ISBLANK(F743),SUM(LEN(C743),LEN(D743))=0),AND(NOT(E743="Unknown"),ISBLANK(J743)),AND(NOT(O743="Unknown"),ISBLANK(R743))),"Missing Information", INDEX(Table15[Entire Service Line Classification], MATCH(SUMIFS(Table15[Unique ID],Table15[System-Owned Portion],E743,Table15[If Material Anything Other than "Lead" in Column E,Was Material Ever Previously Lead?],G743,Table15[Customer-Owned Portion],O743),Table15[Unique ID],0),0)))</f>
        <v>Non-lead</v>
      </c>
      <c r="X743"/>
    </row>
    <row r="744" spans="2:24" ht="225" x14ac:dyDescent="0.25">
      <c r="B744" s="146" t="s">
        <v>5543</v>
      </c>
      <c r="C744" s="31" t="s">
        <v>5544</v>
      </c>
      <c r="D744" s="31" t="s">
        <v>5545</v>
      </c>
      <c r="E744" s="44" t="s">
        <v>52</v>
      </c>
      <c r="F744" s="43" t="s">
        <v>34</v>
      </c>
      <c r="G744" s="84" t="s">
        <v>34</v>
      </c>
      <c r="H744" s="31"/>
      <c r="I744" s="205"/>
      <c r="J744" s="84" t="s">
        <v>3268</v>
      </c>
      <c r="K744" s="31" t="s">
        <v>34</v>
      </c>
      <c r="L744" s="31"/>
      <c r="M744" s="169"/>
      <c r="N744" s="148" t="s">
        <v>3269</v>
      </c>
      <c r="O744" s="44" t="s">
        <v>52</v>
      </c>
      <c r="P744" s="43"/>
      <c r="Q744" s="205"/>
      <c r="R744" s="84" t="s">
        <v>3268</v>
      </c>
      <c r="S744" s="31" t="s">
        <v>34</v>
      </c>
      <c r="T744" s="31"/>
      <c r="U744" s="169"/>
      <c r="V744" s="150" t="s">
        <v>3269</v>
      </c>
      <c r="W744" s="141" t="str" cm="1">
        <f t="array" ref="W744">IF(SUM(LEN(B744:V744))=0,"",IF(OR(OR(ISBLANK(F744),SUM(LEN(C744),LEN(D744))=0),AND(NOT(E744="Unknown"),ISBLANK(J744)),AND(NOT(O744="Unknown"),ISBLANK(R744))),"Missing Information", INDEX(Table15[Entire Service Line Classification], MATCH(SUMIFS(Table15[Unique ID],Table15[System-Owned Portion],E744,Table15[If Material Anything Other than "Lead" in Column E,Was Material Ever Previously Lead?],G744,Table15[Customer-Owned Portion],O744),Table15[Unique ID],0),0)))</f>
        <v>Non-lead</v>
      </c>
      <c r="X744"/>
    </row>
    <row r="745" spans="2:24" ht="225" x14ac:dyDescent="0.25">
      <c r="B745" s="146" t="s">
        <v>5546</v>
      </c>
      <c r="C745" s="31" t="s">
        <v>5547</v>
      </c>
      <c r="D745" s="31" t="s">
        <v>5548</v>
      </c>
      <c r="E745" s="44" t="s">
        <v>52</v>
      </c>
      <c r="F745" s="43" t="s">
        <v>34</v>
      </c>
      <c r="G745" s="84" t="s">
        <v>34</v>
      </c>
      <c r="H745" s="31"/>
      <c r="I745" s="205"/>
      <c r="J745" s="84" t="s">
        <v>3268</v>
      </c>
      <c r="K745" s="31" t="s">
        <v>34</v>
      </c>
      <c r="L745" s="31"/>
      <c r="M745" s="169"/>
      <c r="N745" s="148" t="s">
        <v>3269</v>
      </c>
      <c r="O745" s="44" t="s">
        <v>52</v>
      </c>
      <c r="P745" s="43"/>
      <c r="Q745" s="205"/>
      <c r="R745" s="84" t="s">
        <v>3268</v>
      </c>
      <c r="S745" s="31" t="s">
        <v>34</v>
      </c>
      <c r="T745" s="31"/>
      <c r="U745" s="169"/>
      <c r="V745" s="150" t="s">
        <v>3269</v>
      </c>
      <c r="W745" s="141" t="str" cm="1">
        <f t="array" ref="W745">IF(SUM(LEN(B745:V745))=0,"",IF(OR(OR(ISBLANK(F745),SUM(LEN(C745),LEN(D745))=0),AND(NOT(E745="Unknown"),ISBLANK(J745)),AND(NOT(O745="Unknown"),ISBLANK(R745))),"Missing Information", INDEX(Table15[Entire Service Line Classification], MATCH(SUMIFS(Table15[Unique ID],Table15[System-Owned Portion],E745,Table15[If Material Anything Other than "Lead" in Column E,Was Material Ever Previously Lead?],G745,Table15[Customer-Owned Portion],O745),Table15[Unique ID],0),0)))</f>
        <v>Non-lead</v>
      </c>
      <c r="X745"/>
    </row>
    <row r="746" spans="2:24" ht="225" x14ac:dyDescent="0.25">
      <c r="B746" s="146" t="s">
        <v>5549</v>
      </c>
      <c r="C746" s="31" t="s">
        <v>5550</v>
      </c>
      <c r="D746" s="31" t="s">
        <v>5551</v>
      </c>
      <c r="E746" s="44" t="s">
        <v>52</v>
      </c>
      <c r="F746" s="43" t="s">
        <v>34</v>
      </c>
      <c r="G746" s="84" t="s">
        <v>34</v>
      </c>
      <c r="H746" s="31"/>
      <c r="I746" s="205"/>
      <c r="J746" s="84" t="s">
        <v>3268</v>
      </c>
      <c r="K746" s="31" t="s">
        <v>34</v>
      </c>
      <c r="L746" s="31"/>
      <c r="M746" s="169"/>
      <c r="N746" s="148" t="s">
        <v>3269</v>
      </c>
      <c r="O746" s="44" t="s">
        <v>52</v>
      </c>
      <c r="P746" s="43"/>
      <c r="Q746" s="205"/>
      <c r="R746" s="84" t="s">
        <v>3268</v>
      </c>
      <c r="S746" s="31" t="s">
        <v>34</v>
      </c>
      <c r="T746" s="31"/>
      <c r="U746" s="169"/>
      <c r="V746" s="150" t="s">
        <v>3269</v>
      </c>
      <c r="W746" s="141" t="str" cm="1">
        <f t="array" ref="W746">IF(SUM(LEN(B746:V746))=0,"",IF(OR(OR(ISBLANK(F746),SUM(LEN(C746),LEN(D746))=0),AND(NOT(E746="Unknown"),ISBLANK(J746)),AND(NOT(O746="Unknown"),ISBLANK(R746))),"Missing Information", INDEX(Table15[Entire Service Line Classification], MATCH(SUMIFS(Table15[Unique ID],Table15[System-Owned Portion],E746,Table15[If Material Anything Other than "Lead" in Column E,Was Material Ever Previously Lead?],G746,Table15[Customer-Owned Portion],O746),Table15[Unique ID],0),0)))</f>
        <v>Non-lead</v>
      </c>
      <c r="X746"/>
    </row>
    <row r="747" spans="2:24" ht="225" x14ac:dyDescent="0.25">
      <c r="B747" s="146" t="s">
        <v>5552</v>
      </c>
      <c r="C747" s="31" t="s">
        <v>5553</v>
      </c>
      <c r="D747" s="31" t="s">
        <v>5554</v>
      </c>
      <c r="E747" s="44" t="s">
        <v>52</v>
      </c>
      <c r="F747" s="43" t="s">
        <v>34</v>
      </c>
      <c r="G747" s="84" t="s">
        <v>34</v>
      </c>
      <c r="H747" s="31"/>
      <c r="I747" s="205"/>
      <c r="J747" s="84" t="s">
        <v>105</v>
      </c>
      <c r="K747" s="31" t="s">
        <v>34</v>
      </c>
      <c r="L747" s="31"/>
      <c r="M747" s="169"/>
      <c r="N747" s="148" t="s">
        <v>3366</v>
      </c>
      <c r="O747" s="44" t="s">
        <v>52</v>
      </c>
      <c r="P747" s="43"/>
      <c r="Q747" s="205"/>
      <c r="R747" s="84" t="s">
        <v>105</v>
      </c>
      <c r="S747" s="31" t="s">
        <v>34</v>
      </c>
      <c r="T747" s="31"/>
      <c r="U747" s="169"/>
      <c r="V747" s="150" t="s">
        <v>3366</v>
      </c>
      <c r="W747" s="141" t="str" cm="1">
        <f t="array" ref="W747">IF(SUM(LEN(B747:V747))=0,"",IF(OR(OR(ISBLANK(F747),SUM(LEN(C747),LEN(D747))=0),AND(NOT(E747="Unknown"),ISBLANK(J747)),AND(NOT(O747="Unknown"),ISBLANK(R747))),"Missing Information", INDEX(Table15[Entire Service Line Classification], MATCH(SUMIFS(Table15[Unique ID],Table15[System-Owned Portion],E747,Table15[If Material Anything Other than "Lead" in Column E,Was Material Ever Previously Lead?],G747,Table15[Customer-Owned Portion],O747),Table15[Unique ID],0),0)))</f>
        <v>Non-lead</v>
      </c>
      <c r="X747"/>
    </row>
    <row r="748" spans="2:24" ht="180" x14ac:dyDescent="0.25">
      <c r="B748" s="146" t="s">
        <v>1939</v>
      </c>
      <c r="C748" s="31" t="s">
        <v>1940</v>
      </c>
      <c r="D748" s="31" t="s">
        <v>1941</v>
      </c>
      <c r="E748" s="44" t="s">
        <v>43</v>
      </c>
      <c r="F748" s="43" t="s">
        <v>34</v>
      </c>
      <c r="G748" s="84" t="s">
        <v>34</v>
      </c>
      <c r="H748" s="31" t="s">
        <v>1942</v>
      </c>
      <c r="I748" s="205"/>
      <c r="J748" s="84" t="s">
        <v>190</v>
      </c>
      <c r="K748" s="31" t="s">
        <v>34</v>
      </c>
      <c r="L748" s="31"/>
      <c r="M748" s="169"/>
      <c r="N748" s="148" t="s">
        <v>1943</v>
      </c>
      <c r="O748" s="44" t="s">
        <v>52</v>
      </c>
      <c r="P748" s="43" t="s">
        <v>1885</v>
      </c>
      <c r="Q748" s="205"/>
      <c r="R748" s="84" t="s">
        <v>188</v>
      </c>
      <c r="S748" s="31" t="s">
        <v>34</v>
      </c>
      <c r="T748" s="31"/>
      <c r="U748" s="169"/>
      <c r="V748" s="150" t="s">
        <v>1944</v>
      </c>
      <c r="W748" s="141" t="str" cm="1">
        <f t="array" ref="W748">IF(SUM(LEN(B748:V748))=0,"",IF(OR(OR(ISBLANK(F748),SUM(LEN(C748),LEN(D748))=0),AND(NOT(E748="Unknown"),ISBLANK(J748)),AND(NOT(O748="Unknown"),ISBLANK(R748))),"Missing Information", INDEX(Table15[Entire Service Line Classification], MATCH(SUMIFS(Table15[Unique ID],Table15[System-Owned Portion],E748,Table15[If Material Anything Other than "Lead" in Column E,Was Material Ever Previously Lead?],G748,Table15[Customer-Owned Portion],O748),Table15[Unique ID],0),0)))</f>
        <v>Non-lead</v>
      </c>
      <c r="X748"/>
    </row>
    <row r="749" spans="2:24" ht="225" x14ac:dyDescent="0.25">
      <c r="B749" s="146" t="s">
        <v>5555</v>
      </c>
      <c r="C749" s="31" t="s">
        <v>5556</v>
      </c>
      <c r="D749" s="31" t="s">
        <v>5557</v>
      </c>
      <c r="E749" s="44" t="s">
        <v>52</v>
      </c>
      <c r="F749" s="43" t="s">
        <v>34</v>
      </c>
      <c r="G749" s="84" t="s">
        <v>34</v>
      </c>
      <c r="H749" s="31"/>
      <c r="I749" s="205"/>
      <c r="J749" s="84" t="s">
        <v>3268</v>
      </c>
      <c r="K749" s="31" t="s">
        <v>34</v>
      </c>
      <c r="L749" s="31"/>
      <c r="M749" s="169"/>
      <c r="N749" s="148" t="s">
        <v>3269</v>
      </c>
      <c r="O749" s="44" t="s">
        <v>52</v>
      </c>
      <c r="P749" s="43"/>
      <c r="Q749" s="205"/>
      <c r="R749" s="84" t="s">
        <v>3268</v>
      </c>
      <c r="S749" s="31" t="s">
        <v>34</v>
      </c>
      <c r="T749" s="31"/>
      <c r="U749" s="169"/>
      <c r="V749" s="150" t="s">
        <v>3269</v>
      </c>
      <c r="W749" s="141" t="str" cm="1">
        <f t="array" ref="W749">IF(SUM(LEN(B749:V749))=0,"",IF(OR(OR(ISBLANK(F749),SUM(LEN(C749),LEN(D749))=0),AND(NOT(E749="Unknown"),ISBLANK(J749)),AND(NOT(O749="Unknown"),ISBLANK(R749))),"Missing Information", INDEX(Table15[Entire Service Line Classification], MATCH(SUMIFS(Table15[Unique ID],Table15[System-Owned Portion],E749,Table15[If Material Anything Other than "Lead" in Column E,Was Material Ever Previously Lead?],G749,Table15[Customer-Owned Portion],O749),Table15[Unique ID],0),0)))</f>
        <v>Non-lead</v>
      </c>
      <c r="X749"/>
    </row>
    <row r="750" spans="2:24" ht="75" x14ac:dyDescent="0.25">
      <c r="B750" s="146" t="s">
        <v>5558</v>
      </c>
      <c r="C750" s="31" t="s">
        <v>5559</v>
      </c>
      <c r="D750" s="31" t="s">
        <v>5560</v>
      </c>
      <c r="E750" s="44" t="s">
        <v>43</v>
      </c>
      <c r="F750" s="43" t="s">
        <v>34</v>
      </c>
      <c r="G750" s="84" t="s">
        <v>34</v>
      </c>
      <c r="H750" s="31"/>
      <c r="I750" s="205"/>
      <c r="J750" s="84" t="s">
        <v>106</v>
      </c>
      <c r="K750" s="31" t="s">
        <v>36</v>
      </c>
      <c r="L750" s="31" t="s">
        <v>95</v>
      </c>
      <c r="M750" s="169" t="s">
        <v>4425</v>
      </c>
      <c r="N750" s="148" t="s">
        <v>5201</v>
      </c>
      <c r="O750" s="44" t="s">
        <v>35</v>
      </c>
      <c r="P750" s="43"/>
      <c r="Q750" s="205"/>
      <c r="R750" s="84" t="s">
        <v>106</v>
      </c>
      <c r="S750" s="31" t="s">
        <v>36</v>
      </c>
      <c r="T750" s="31" t="s">
        <v>95</v>
      </c>
      <c r="U750" s="169" t="s">
        <v>4425</v>
      </c>
      <c r="V750" s="150" t="s">
        <v>5423</v>
      </c>
      <c r="W750" s="141" t="str" cm="1">
        <f t="array" ref="W750">IF(SUM(LEN(B750:V750))=0,"",IF(OR(OR(ISBLANK(F750),SUM(LEN(C750),LEN(D750))=0),AND(NOT(E750="Unknown"),ISBLANK(J750)),AND(NOT(O750="Unknown"),ISBLANK(R750))),"Missing Information", INDEX(Table15[Entire Service Line Classification], MATCH(SUMIFS(Table15[Unique ID],Table15[System-Owned Portion],E750,Table15[If Material Anything Other than "Lead" in Column E,Was Material Ever Previously Lead?],G750,Table15[Customer-Owned Portion],O750),Table15[Unique ID],0),0)))</f>
        <v>Non-lead</v>
      </c>
      <c r="X750"/>
    </row>
    <row r="751" spans="2:24" ht="75" x14ac:dyDescent="0.25">
      <c r="B751" s="146" t="s">
        <v>5561</v>
      </c>
      <c r="C751" s="31" t="s">
        <v>5562</v>
      </c>
      <c r="D751" s="31" t="s">
        <v>5563</v>
      </c>
      <c r="E751" s="44" t="s">
        <v>43</v>
      </c>
      <c r="F751" s="43" t="s">
        <v>34</v>
      </c>
      <c r="G751" s="84" t="s">
        <v>34</v>
      </c>
      <c r="H751" s="31"/>
      <c r="I751" s="205"/>
      <c r="J751" s="84" t="s">
        <v>106</v>
      </c>
      <c r="K751" s="31" t="s">
        <v>36</v>
      </c>
      <c r="L751" s="31" t="s">
        <v>95</v>
      </c>
      <c r="M751" s="169" t="s">
        <v>5454</v>
      </c>
      <c r="N751" s="148" t="s">
        <v>5455</v>
      </c>
      <c r="O751" s="44" t="s">
        <v>43</v>
      </c>
      <c r="P751" s="43"/>
      <c r="Q751" s="205"/>
      <c r="R751" s="84" t="s">
        <v>106</v>
      </c>
      <c r="S751" s="31" t="s">
        <v>36</v>
      </c>
      <c r="T751" s="31" t="s">
        <v>95</v>
      </c>
      <c r="U751" s="169" t="s">
        <v>5454</v>
      </c>
      <c r="V751" s="150" t="s">
        <v>5455</v>
      </c>
      <c r="W751" s="141" t="str" cm="1">
        <f t="array" ref="W751">IF(SUM(LEN(B751:V751))=0,"",IF(OR(OR(ISBLANK(F751),SUM(LEN(C751),LEN(D751))=0),AND(NOT(E751="Unknown"),ISBLANK(J751)),AND(NOT(O751="Unknown"),ISBLANK(R751))),"Missing Information", INDEX(Table15[Entire Service Line Classification], MATCH(SUMIFS(Table15[Unique ID],Table15[System-Owned Portion],E751,Table15[If Material Anything Other than "Lead" in Column E,Was Material Ever Previously Lead?],G751,Table15[Customer-Owned Portion],O751),Table15[Unique ID],0),0)))</f>
        <v>Non-lead</v>
      </c>
      <c r="X751"/>
    </row>
    <row r="752" spans="2:24" ht="75" x14ac:dyDescent="0.25">
      <c r="B752" s="146" t="s">
        <v>5564</v>
      </c>
      <c r="C752" s="31" t="s">
        <v>5565</v>
      </c>
      <c r="D752" s="31" t="s">
        <v>5566</v>
      </c>
      <c r="E752" s="44" t="s">
        <v>43</v>
      </c>
      <c r="F752" s="43" t="s">
        <v>34</v>
      </c>
      <c r="G752" s="84" t="s">
        <v>34</v>
      </c>
      <c r="H752" s="31"/>
      <c r="I752" s="205"/>
      <c r="J752" s="84" t="s">
        <v>106</v>
      </c>
      <c r="K752" s="31" t="s">
        <v>36</v>
      </c>
      <c r="L752" s="31" t="s">
        <v>95</v>
      </c>
      <c r="M752" s="169" t="s">
        <v>5454</v>
      </c>
      <c r="N752" s="148" t="s">
        <v>5455</v>
      </c>
      <c r="O752" s="44" t="s">
        <v>35</v>
      </c>
      <c r="P752" s="43"/>
      <c r="Q752" s="205"/>
      <c r="R752" s="84" t="s">
        <v>106</v>
      </c>
      <c r="S752" s="31" t="s">
        <v>36</v>
      </c>
      <c r="T752" s="31" t="s">
        <v>95</v>
      </c>
      <c r="U752" s="169" t="s">
        <v>5454</v>
      </c>
      <c r="V752" s="150" t="s">
        <v>5567</v>
      </c>
      <c r="W752" s="141" t="str" cm="1">
        <f t="array" ref="W752">IF(SUM(LEN(B752:V752))=0,"",IF(OR(OR(ISBLANK(F752),SUM(LEN(C752),LEN(D752))=0),AND(NOT(E752="Unknown"),ISBLANK(J752)),AND(NOT(O752="Unknown"),ISBLANK(R752))),"Missing Information", INDEX(Table15[Entire Service Line Classification], MATCH(SUMIFS(Table15[Unique ID],Table15[System-Owned Portion],E752,Table15[If Material Anything Other than "Lead" in Column E,Was Material Ever Previously Lead?],G752,Table15[Customer-Owned Portion],O752),Table15[Unique ID],0),0)))</f>
        <v>Non-lead</v>
      </c>
      <c r="X752"/>
    </row>
    <row r="753" spans="2:24" ht="225" x14ac:dyDescent="0.25">
      <c r="B753" s="146" t="s">
        <v>5568</v>
      </c>
      <c r="C753" s="31" t="s">
        <v>5569</v>
      </c>
      <c r="D753" s="31" t="s">
        <v>5570</v>
      </c>
      <c r="E753" s="44" t="s">
        <v>52</v>
      </c>
      <c r="F753" s="43" t="s">
        <v>34</v>
      </c>
      <c r="G753" s="84" t="s">
        <v>34</v>
      </c>
      <c r="H753" s="31"/>
      <c r="I753" s="205"/>
      <c r="J753" s="84" t="s">
        <v>3268</v>
      </c>
      <c r="K753" s="31" t="s">
        <v>34</v>
      </c>
      <c r="L753" s="31"/>
      <c r="M753" s="169"/>
      <c r="N753" s="148" t="s">
        <v>3269</v>
      </c>
      <c r="O753" s="44" t="s">
        <v>52</v>
      </c>
      <c r="P753" s="43"/>
      <c r="Q753" s="205"/>
      <c r="R753" s="84" t="s">
        <v>3268</v>
      </c>
      <c r="S753" s="31" t="s">
        <v>34</v>
      </c>
      <c r="T753" s="31"/>
      <c r="U753" s="169"/>
      <c r="V753" s="150" t="s">
        <v>3269</v>
      </c>
      <c r="W753" s="141" t="str" cm="1">
        <f t="array" ref="W753">IF(SUM(LEN(B753:V753))=0,"",IF(OR(OR(ISBLANK(F753),SUM(LEN(C753),LEN(D753))=0),AND(NOT(E753="Unknown"),ISBLANK(J753)),AND(NOT(O753="Unknown"),ISBLANK(R753))),"Missing Information", INDEX(Table15[Entire Service Line Classification], MATCH(SUMIFS(Table15[Unique ID],Table15[System-Owned Portion],E753,Table15[If Material Anything Other than "Lead" in Column E,Was Material Ever Previously Lead?],G753,Table15[Customer-Owned Portion],O753),Table15[Unique ID],0),0)))</f>
        <v>Non-lead</v>
      </c>
      <c r="X753"/>
    </row>
    <row r="754" spans="2:24" ht="75" x14ac:dyDescent="0.25">
      <c r="B754" s="146" t="s">
        <v>5571</v>
      </c>
      <c r="C754" s="31" t="s">
        <v>5572</v>
      </c>
      <c r="D754" s="31" t="s">
        <v>5573</v>
      </c>
      <c r="E754" s="44" t="s">
        <v>43</v>
      </c>
      <c r="F754" s="43" t="s">
        <v>34</v>
      </c>
      <c r="G754" s="84" t="s">
        <v>34</v>
      </c>
      <c r="H754" s="31"/>
      <c r="I754" s="205"/>
      <c r="J754" s="84" t="s">
        <v>106</v>
      </c>
      <c r="K754" s="31" t="s">
        <v>36</v>
      </c>
      <c r="L754" s="31" t="s">
        <v>95</v>
      </c>
      <c r="M754" s="169" t="s">
        <v>5454</v>
      </c>
      <c r="N754" s="148" t="s">
        <v>5455</v>
      </c>
      <c r="O754" s="44" t="s">
        <v>35</v>
      </c>
      <c r="P754" s="43"/>
      <c r="Q754" s="205"/>
      <c r="R754" s="84" t="s">
        <v>106</v>
      </c>
      <c r="S754" s="31" t="s">
        <v>36</v>
      </c>
      <c r="T754" s="31" t="s">
        <v>95</v>
      </c>
      <c r="U754" s="169" t="s">
        <v>5454</v>
      </c>
      <c r="V754" s="150" t="s">
        <v>5567</v>
      </c>
      <c r="W754" s="141" t="str" cm="1">
        <f t="array" ref="W754">IF(SUM(LEN(B754:V754))=0,"",IF(OR(OR(ISBLANK(F754),SUM(LEN(C754),LEN(D754))=0),AND(NOT(E754="Unknown"),ISBLANK(J754)),AND(NOT(O754="Unknown"),ISBLANK(R754))),"Missing Information", INDEX(Table15[Entire Service Line Classification], MATCH(SUMIFS(Table15[Unique ID],Table15[System-Owned Portion],E754,Table15[If Material Anything Other than "Lead" in Column E,Was Material Ever Previously Lead?],G754,Table15[Customer-Owned Portion],O754),Table15[Unique ID],0),0)))</f>
        <v>Non-lead</v>
      </c>
      <c r="X754"/>
    </row>
    <row r="755" spans="2:24" ht="225" x14ac:dyDescent="0.25">
      <c r="B755" s="146" t="s">
        <v>5574</v>
      </c>
      <c r="C755" s="31" t="s">
        <v>5575</v>
      </c>
      <c r="D755" s="31" t="s">
        <v>5576</v>
      </c>
      <c r="E755" s="44" t="s">
        <v>52</v>
      </c>
      <c r="F755" s="43" t="s">
        <v>34</v>
      </c>
      <c r="G755" s="84" t="s">
        <v>34</v>
      </c>
      <c r="H755" s="31"/>
      <c r="I755" s="205"/>
      <c r="J755" s="84" t="s">
        <v>3268</v>
      </c>
      <c r="K755" s="31" t="s">
        <v>34</v>
      </c>
      <c r="L755" s="31"/>
      <c r="M755" s="169"/>
      <c r="N755" s="148" t="s">
        <v>3269</v>
      </c>
      <c r="O755" s="44" t="s">
        <v>52</v>
      </c>
      <c r="P755" s="43"/>
      <c r="Q755" s="205"/>
      <c r="R755" s="84" t="s">
        <v>3268</v>
      </c>
      <c r="S755" s="31" t="s">
        <v>34</v>
      </c>
      <c r="T755" s="31"/>
      <c r="U755" s="169"/>
      <c r="V755" s="150" t="s">
        <v>3269</v>
      </c>
      <c r="W755" s="141" t="str" cm="1">
        <f t="array" ref="W755">IF(SUM(LEN(B755:V755))=0,"",IF(OR(OR(ISBLANK(F755),SUM(LEN(C755),LEN(D755))=0),AND(NOT(E755="Unknown"),ISBLANK(J755)),AND(NOT(O755="Unknown"),ISBLANK(R755))),"Missing Information", INDEX(Table15[Entire Service Line Classification], MATCH(SUMIFS(Table15[Unique ID],Table15[System-Owned Portion],E755,Table15[If Material Anything Other than "Lead" in Column E,Was Material Ever Previously Lead?],G755,Table15[Customer-Owned Portion],O755),Table15[Unique ID],0),0)))</f>
        <v>Non-lead</v>
      </c>
      <c r="X755"/>
    </row>
    <row r="756" spans="2:24" ht="225" x14ac:dyDescent="0.25">
      <c r="B756" s="146" t="s">
        <v>5577</v>
      </c>
      <c r="C756" s="31" t="s">
        <v>5578</v>
      </c>
      <c r="D756" s="31" t="s">
        <v>5579</v>
      </c>
      <c r="E756" s="44" t="s">
        <v>52</v>
      </c>
      <c r="F756" s="43" t="s">
        <v>34</v>
      </c>
      <c r="G756" s="84" t="s">
        <v>34</v>
      </c>
      <c r="H756" s="31"/>
      <c r="I756" s="205"/>
      <c r="J756" s="84" t="s">
        <v>3268</v>
      </c>
      <c r="K756" s="31" t="s">
        <v>34</v>
      </c>
      <c r="L756" s="31"/>
      <c r="M756" s="169"/>
      <c r="N756" s="148" t="s">
        <v>3269</v>
      </c>
      <c r="O756" s="44" t="s">
        <v>52</v>
      </c>
      <c r="P756" s="43"/>
      <c r="Q756" s="205"/>
      <c r="R756" s="84" t="s">
        <v>3268</v>
      </c>
      <c r="S756" s="31" t="s">
        <v>34</v>
      </c>
      <c r="T756" s="31"/>
      <c r="U756" s="169"/>
      <c r="V756" s="150" t="s">
        <v>3269</v>
      </c>
      <c r="W756" s="141" t="str" cm="1">
        <f t="array" ref="W756">IF(SUM(LEN(B756:V756))=0,"",IF(OR(OR(ISBLANK(F756),SUM(LEN(C756),LEN(D756))=0),AND(NOT(E756="Unknown"),ISBLANK(J756)),AND(NOT(O756="Unknown"),ISBLANK(R756))),"Missing Information", INDEX(Table15[Entire Service Line Classification], MATCH(SUMIFS(Table15[Unique ID],Table15[System-Owned Portion],E756,Table15[If Material Anything Other than "Lead" in Column E,Was Material Ever Previously Lead?],G756,Table15[Customer-Owned Portion],O756),Table15[Unique ID],0),0)))</f>
        <v>Non-lead</v>
      </c>
      <c r="X756"/>
    </row>
    <row r="757" spans="2:24" ht="75" x14ac:dyDescent="0.25">
      <c r="B757" s="146" t="s">
        <v>5580</v>
      </c>
      <c r="C757" s="31" t="s">
        <v>5581</v>
      </c>
      <c r="D757" s="31" t="s">
        <v>5582</v>
      </c>
      <c r="E757" s="44" t="s">
        <v>43</v>
      </c>
      <c r="F757" s="43" t="s">
        <v>34</v>
      </c>
      <c r="G757" s="84" t="s">
        <v>34</v>
      </c>
      <c r="H757" s="31"/>
      <c r="I757" s="205"/>
      <c r="J757" s="84" t="s">
        <v>106</v>
      </c>
      <c r="K757" s="31" t="s">
        <v>36</v>
      </c>
      <c r="L757" s="31" t="s">
        <v>95</v>
      </c>
      <c r="M757" s="169" t="s">
        <v>5454</v>
      </c>
      <c r="N757" s="148" t="s">
        <v>5455</v>
      </c>
      <c r="O757" s="44" t="s">
        <v>43</v>
      </c>
      <c r="P757" s="43"/>
      <c r="Q757" s="205"/>
      <c r="R757" s="84" t="s">
        <v>106</v>
      </c>
      <c r="S757" s="31" t="s">
        <v>36</v>
      </c>
      <c r="T757" s="31" t="s">
        <v>95</v>
      </c>
      <c r="U757" s="169" t="s">
        <v>5454</v>
      </c>
      <c r="V757" s="150" t="s">
        <v>5455</v>
      </c>
      <c r="W757" s="141" t="str" cm="1">
        <f t="array" ref="W757">IF(SUM(LEN(B757:V757))=0,"",IF(OR(OR(ISBLANK(F757),SUM(LEN(C757),LEN(D757))=0),AND(NOT(E757="Unknown"),ISBLANK(J757)),AND(NOT(O757="Unknown"),ISBLANK(R757))),"Missing Information", INDEX(Table15[Entire Service Line Classification], MATCH(SUMIFS(Table15[Unique ID],Table15[System-Owned Portion],E757,Table15[If Material Anything Other than "Lead" in Column E,Was Material Ever Previously Lead?],G757,Table15[Customer-Owned Portion],O757),Table15[Unique ID],0),0)))</f>
        <v>Non-lead</v>
      </c>
      <c r="X757"/>
    </row>
    <row r="758" spans="2:24" ht="210" x14ac:dyDescent="0.25">
      <c r="B758" s="146" t="s">
        <v>5583</v>
      </c>
      <c r="C758" s="31" t="s">
        <v>5584</v>
      </c>
      <c r="D758" s="31" t="s">
        <v>5585</v>
      </c>
      <c r="E758" s="44" t="s">
        <v>52</v>
      </c>
      <c r="F758" s="43" t="s">
        <v>34</v>
      </c>
      <c r="G758" s="84" t="s">
        <v>34</v>
      </c>
      <c r="H758" s="31"/>
      <c r="I758" s="205"/>
      <c r="J758" s="84" t="s">
        <v>105</v>
      </c>
      <c r="K758" s="31" t="s">
        <v>34</v>
      </c>
      <c r="L758" s="31"/>
      <c r="M758" s="169"/>
      <c r="N758" s="148" t="s">
        <v>3434</v>
      </c>
      <c r="O758" s="44" t="s">
        <v>52</v>
      </c>
      <c r="P758" s="43"/>
      <c r="Q758" s="205"/>
      <c r="R758" s="84" t="s">
        <v>105</v>
      </c>
      <c r="S758" s="31" t="s">
        <v>34</v>
      </c>
      <c r="T758" s="31"/>
      <c r="U758" s="169"/>
      <c r="V758" s="150" t="s">
        <v>3434</v>
      </c>
      <c r="W758" s="141" t="str" cm="1">
        <f t="array" ref="W758">IF(SUM(LEN(B758:V758))=0,"",IF(OR(OR(ISBLANK(F758),SUM(LEN(C758),LEN(D758))=0),AND(NOT(E758="Unknown"),ISBLANK(J758)),AND(NOT(O758="Unknown"),ISBLANK(R758))),"Missing Information", INDEX(Table15[Entire Service Line Classification], MATCH(SUMIFS(Table15[Unique ID],Table15[System-Owned Portion],E758,Table15[If Material Anything Other than "Lead" in Column E,Was Material Ever Previously Lead?],G758,Table15[Customer-Owned Portion],O758),Table15[Unique ID],0),0)))</f>
        <v>Non-lead</v>
      </c>
      <c r="X758"/>
    </row>
    <row r="759" spans="2:24" ht="225" x14ac:dyDescent="0.25">
      <c r="B759" s="146" t="s">
        <v>5586</v>
      </c>
      <c r="C759" s="31" t="s">
        <v>5587</v>
      </c>
      <c r="D759" s="31" t="s">
        <v>5588</v>
      </c>
      <c r="E759" s="44" t="s">
        <v>52</v>
      </c>
      <c r="F759" s="43" t="s">
        <v>34</v>
      </c>
      <c r="G759" s="84" t="s">
        <v>34</v>
      </c>
      <c r="H759" s="31"/>
      <c r="I759" s="205"/>
      <c r="J759" s="84" t="s">
        <v>3268</v>
      </c>
      <c r="K759" s="31" t="s">
        <v>34</v>
      </c>
      <c r="L759" s="31"/>
      <c r="M759" s="169"/>
      <c r="N759" s="148" t="s">
        <v>3269</v>
      </c>
      <c r="O759" s="44" t="s">
        <v>52</v>
      </c>
      <c r="P759" s="43"/>
      <c r="Q759" s="205"/>
      <c r="R759" s="84" t="s">
        <v>3268</v>
      </c>
      <c r="S759" s="31" t="s">
        <v>34</v>
      </c>
      <c r="T759" s="31"/>
      <c r="U759" s="169"/>
      <c r="V759" s="150" t="s">
        <v>3269</v>
      </c>
      <c r="W759" s="141" t="str" cm="1">
        <f t="array" ref="W759">IF(SUM(LEN(B759:V759))=0,"",IF(OR(OR(ISBLANK(F759),SUM(LEN(C759),LEN(D759))=0),AND(NOT(E759="Unknown"),ISBLANK(J759)),AND(NOT(O759="Unknown"),ISBLANK(R759))),"Missing Information", INDEX(Table15[Entire Service Line Classification], MATCH(SUMIFS(Table15[Unique ID],Table15[System-Owned Portion],E759,Table15[If Material Anything Other than "Lead" in Column E,Was Material Ever Previously Lead?],G759,Table15[Customer-Owned Portion],O759),Table15[Unique ID],0),0)))</f>
        <v>Non-lead</v>
      </c>
      <c r="X759"/>
    </row>
    <row r="760" spans="2:24" ht="225" x14ac:dyDescent="0.25">
      <c r="B760" s="146" t="s">
        <v>5589</v>
      </c>
      <c r="C760" s="31" t="s">
        <v>5590</v>
      </c>
      <c r="D760" s="31" t="s">
        <v>5591</v>
      </c>
      <c r="E760" s="44" t="s">
        <v>52</v>
      </c>
      <c r="F760" s="43" t="s">
        <v>34</v>
      </c>
      <c r="G760" s="84" t="s">
        <v>34</v>
      </c>
      <c r="H760" s="31"/>
      <c r="I760" s="205"/>
      <c r="J760" s="84" t="s">
        <v>3268</v>
      </c>
      <c r="K760" s="31" t="s">
        <v>34</v>
      </c>
      <c r="L760" s="31"/>
      <c r="M760" s="169"/>
      <c r="N760" s="148" t="s">
        <v>3269</v>
      </c>
      <c r="O760" s="44" t="s">
        <v>52</v>
      </c>
      <c r="P760" s="43"/>
      <c r="Q760" s="205"/>
      <c r="R760" s="84" t="s">
        <v>3268</v>
      </c>
      <c r="S760" s="31" t="s">
        <v>34</v>
      </c>
      <c r="T760" s="31"/>
      <c r="U760" s="169"/>
      <c r="V760" s="150" t="s">
        <v>3269</v>
      </c>
      <c r="W760" s="141" t="str" cm="1">
        <f t="array" ref="W760">IF(SUM(LEN(B760:V760))=0,"",IF(OR(OR(ISBLANK(F760),SUM(LEN(C760),LEN(D760))=0),AND(NOT(E760="Unknown"),ISBLANK(J760)),AND(NOT(O760="Unknown"),ISBLANK(R760))),"Missing Information", INDEX(Table15[Entire Service Line Classification], MATCH(SUMIFS(Table15[Unique ID],Table15[System-Owned Portion],E760,Table15[If Material Anything Other than "Lead" in Column E,Was Material Ever Previously Lead?],G760,Table15[Customer-Owned Portion],O760),Table15[Unique ID],0),0)))</f>
        <v>Non-lead</v>
      </c>
      <c r="X760"/>
    </row>
    <row r="761" spans="2:24" ht="60" x14ac:dyDescent="0.25">
      <c r="B761" s="146" t="s">
        <v>5592</v>
      </c>
      <c r="C761" s="31" t="s">
        <v>5593</v>
      </c>
      <c r="D761" s="31" t="s">
        <v>5594</v>
      </c>
      <c r="E761" s="44" t="s">
        <v>43</v>
      </c>
      <c r="F761" s="43" t="s">
        <v>34</v>
      </c>
      <c r="G761" s="84" t="s">
        <v>34</v>
      </c>
      <c r="H761" s="31"/>
      <c r="I761" s="205"/>
      <c r="J761" s="84" t="s">
        <v>106</v>
      </c>
      <c r="K761" s="31" t="s">
        <v>36</v>
      </c>
      <c r="L761" s="31" t="s">
        <v>95</v>
      </c>
      <c r="M761" s="169" t="s">
        <v>4425</v>
      </c>
      <c r="N761" s="148" t="s">
        <v>5196</v>
      </c>
      <c r="O761" s="44" t="s">
        <v>35</v>
      </c>
      <c r="P761" s="43"/>
      <c r="Q761" s="205"/>
      <c r="R761" s="84" t="s">
        <v>106</v>
      </c>
      <c r="S761" s="31" t="s">
        <v>36</v>
      </c>
      <c r="T761" s="31" t="s">
        <v>95</v>
      </c>
      <c r="U761" s="169" t="s">
        <v>4425</v>
      </c>
      <c r="V761" s="150" t="s">
        <v>5197</v>
      </c>
      <c r="W761" s="141" t="str" cm="1">
        <f t="array" ref="W761">IF(SUM(LEN(B761:V761))=0,"",IF(OR(OR(ISBLANK(F761),SUM(LEN(C761),LEN(D761))=0),AND(NOT(E761="Unknown"),ISBLANK(J761)),AND(NOT(O761="Unknown"),ISBLANK(R761))),"Missing Information", INDEX(Table15[Entire Service Line Classification], MATCH(SUMIFS(Table15[Unique ID],Table15[System-Owned Portion],E761,Table15[If Material Anything Other than "Lead" in Column E,Was Material Ever Previously Lead?],G761,Table15[Customer-Owned Portion],O761),Table15[Unique ID],0),0)))</f>
        <v>Non-lead</v>
      </c>
      <c r="X761"/>
    </row>
    <row r="762" spans="2:24" ht="75" x14ac:dyDescent="0.25">
      <c r="B762" s="146" t="s">
        <v>5595</v>
      </c>
      <c r="C762" s="31" t="s">
        <v>5596</v>
      </c>
      <c r="D762" s="31" t="s">
        <v>5597</v>
      </c>
      <c r="E762" s="44" t="s">
        <v>43</v>
      </c>
      <c r="F762" s="43" t="s">
        <v>34</v>
      </c>
      <c r="G762" s="84" t="s">
        <v>34</v>
      </c>
      <c r="H762" s="31"/>
      <c r="I762" s="205"/>
      <c r="J762" s="84" t="s">
        <v>106</v>
      </c>
      <c r="K762" s="31" t="s">
        <v>36</v>
      </c>
      <c r="L762" s="31" t="s">
        <v>95</v>
      </c>
      <c r="M762" s="169" t="s">
        <v>4425</v>
      </c>
      <c r="N762" s="148" t="s">
        <v>5201</v>
      </c>
      <c r="O762" s="44" t="s">
        <v>35</v>
      </c>
      <c r="P762" s="43"/>
      <c r="Q762" s="205"/>
      <c r="R762" s="84" t="s">
        <v>106</v>
      </c>
      <c r="S762" s="31" t="s">
        <v>36</v>
      </c>
      <c r="T762" s="31" t="s">
        <v>95</v>
      </c>
      <c r="U762" s="169" t="s">
        <v>4425</v>
      </c>
      <c r="V762" s="150" t="s">
        <v>5423</v>
      </c>
      <c r="W762" s="141" t="str" cm="1">
        <f t="array" ref="W762">IF(SUM(LEN(B762:V762))=0,"",IF(OR(OR(ISBLANK(F762),SUM(LEN(C762),LEN(D762))=0),AND(NOT(E762="Unknown"),ISBLANK(J762)),AND(NOT(O762="Unknown"),ISBLANK(R762))),"Missing Information", INDEX(Table15[Entire Service Line Classification], MATCH(SUMIFS(Table15[Unique ID],Table15[System-Owned Portion],E762,Table15[If Material Anything Other than "Lead" in Column E,Was Material Ever Previously Lead?],G762,Table15[Customer-Owned Portion],O762),Table15[Unique ID],0),0)))</f>
        <v>Non-lead</v>
      </c>
      <c r="X762"/>
    </row>
    <row r="763" spans="2:24" ht="60" x14ac:dyDescent="0.25">
      <c r="B763" s="146" t="s">
        <v>5598</v>
      </c>
      <c r="C763" s="31" t="s">
        <v>5599</v>
      </c>
      <c r="D763" s="31" t="s">
        <v>5600</v>
      </c>
      <c r="E763" s="44" t="s">
        <v>43</v>
      </c>
      <c r="F763" s="43" t="s">
        <v>34</v>
      </c>
      <c r="G763" s="84" t="s">
        <v>34</v>
      </c>
      <c r="H763" s="31"/>
      <c r="I763" s="205"/>
      <c r="J763" s="84" t="s">
        <v>106</v>
      </c>
      <c r="K763" s="31" t="s">
        <v>36</v>
      </c>
      <c r="L763" s="31" t="s">
        <v>95</v>
      </c>
      <c r="M763" s="169" t="s">
        <v>4425</v>
      </c>
      <c r="N763" s="148" t="s">
        <v>5196</v>
      </c>
      <c r="O763" s="44" t="s">
        <v>35</v>
      </c>
      <c r="P763" s="43"/>
      <c r="Q763" s="205"/>
      <c r="R763" s="84" t="s">
        <v>106</v>
      </c>
      <c r="S763" s="31" t="s">
        <v>36</v>
      </c>
      <c r="T763" s="31" t="s">
        <v>95</v>
      </c>
      <c r="U763" s="169" t="s">
        <v>4425</v>
      </c>
      <c r="V763" s="150" t="s">
        <v>5601</v>
      </c>
      <c r="W763" s="141" t="str" cm="1">
        <f t="array" ref="W763">IF(SUM(LEN(B763:V763))=0,"",IF(OR(OR(ISBLANK(F763),SUM(LEN(C763),LEN(D763))=0),AND(NOT(E763="Unknown"),ISBLANK(J763)),AND(NOT(O763="Unknown"),ISBLANK(R763))),"Missing Information", INDEX(Table15[Entire Service Line Classification], MATCH(SUMIFS(Table15[Unique ID],Table15[System-Owned Portion],E763,Table15[If Material Anything Other than "Lead" in Column E,Was Material Ever Previously Lead?],G763,Table15[Customer-Owned Portion],O763),Table15[Unique ID],0),0)))</f>
        <v>Non-lead</v>
      </c>
      <c r="X763"/>
    </row>
    <row r="764" spans="2:24" ht="225" x14ac:dyDescent="0.25">
      <c r="B764" s="146" t="s">
        <v>5602</v>
      </c>
      <c r="C764" s="31" t="s">
        <v>5603</v>
      </c>
      <c r="D764" s="31" t="s">
        <v>5604</v>
      </c>
      <c r="E764" s="44" t="s">
        <v>52</v>
      </c>
      <c r="F764" s="43" t="s">
        <v>34</v>
      </c>
      <c r="G764" s="84" t="s">
        <v>34</v>
      </c>
      <c r="H764" s="31"/>
      <c r="I764" s="205"/>
      <c r="J764" s="84" t="s">
        <v>3268</v>
      </c>
      <c r="K764" s="31" t="s">
        <v>34</v>
      </c>
      <c r="L764" s="31"/>
      <c r="M764" s="169"/>
      <c r="N764" s="148" t="s">
        <v>3269</v>
      </c>
      <c r="O764" s="44" t="s">
        <v>52</v>
      </c>
      <c r="P764" s="43"/>
      <c r="Q764" s="205"/>
      <c r="R764" s="84" t="s">
        <v>3268</v>
      </c>
      <c r="S764" s="31" t="s">
        <v>34</v>
      </c>
      <c r="T764" s="31"/>
      <c r="U764" s="169"/>
      <c r="V764" s="150" t="s">
        <v>3269</v>
      </c>
      <c r="W764" s="141" t="str" cm="1">
        <f t="array" ref="W764">IF(SUM(LEN(B764:V764))=0,"",IF(OR(OR(ISBLANK(F764),SUM(LEN(C764),LEN(D764))=0),AND(NOT(E764="Unknown"),ISBLANK(J764)),AND(NOT(O764="Unknown"),ISBLANK(R764))),"Missing Information", INDEX(Table15[Entire Service Line Classification], MATCH(SUMIFS(Table15[Unique ID],Table15[System-Owned Portion],E764,Table15[If Material Anything Other than "Lead" in Column E,Was Material Ever Previously Lead?],G764,Table15[Customer-Owned Portion],O764),Table15[Unique ID],0),0)))</f>
        <v>Non-lead</v>
      </c>
      <c r="X764"/>
    </row>
    <row r="765" spans="2:24" ht="75" x14ac:dyDescent="0.25">
      <c r="B765" s="146" t="s">
        <v>5605</v>
      </c>
      <c r="C765" s="31" t="s">
        <v>5606</v>
      </c>
      <c r="D765" s="31" t="s">
        <v>5607</v>
      </c>
      <c r="E765" s="44" t="s">
        <v>43</v>
      </c>
      <c r="F765" s="43" t="s">
        <v>34</v>
      </c>
      <c r="G765" s="84" t="s">
        <v>34</v>
      </c>
      <c r="H765" s="31"/>
      <c r="I765" s="205"/>
      <c r="J765" s="84" t="s">
        <v>106</v>
      </c>
      <c r="K765" s="31" t="s">
        <v>36</v>
      </c>
      <c r="L765" s="31" t="s">
        <v>95</v>
      </c>
      <c r="M765" s="169" t="s">
        <v>4425</v>
      </c>
      <c r="N765" s="148" t="s">
        <v>5201</v>
      </c>
      <c r="O765" s="44" t="s">
        <v>35</v>
      </c>
      <c r="P765" s="43"/>
      <c r="Q765" s="205"/>
      <c r="R765" s="84" t="s">
        <v>106</v>
      </c>
      <c r="S765" s="31" t="s">
        <v>36</v>
      </c>
      <c r="T765" s="31" t="s">
        <v>95</v>
      </c>
      <c r="U765" s="169" t="s">
        <v>4425</v>
      </c>
      <c r="V765" s="150" t="s">
        <v>5608</v>
      </c>
      <c r="W765" s="141" t="str" cm="1">
        <f t="array" ref="W765">IF(SUM(LEN(B765:V765))=0,"",IF(OR(OR(ISBLANK(F765),SUM(LEN(C765),LEN(D765))=0),AND(NOT(E765="Unknown"),ISBLANK(J765)),AND(NOT(O765="Unknown"),ISBLANK(R765))),"Missing Information", INDEX(Table15[Entire Service Line Classification], MATCH(SUMIFS(Table15[Unique ID],Table15[System-Owned Portion],E765,Table15[If Material Anything Other than "Lead" in Column E,Was Material Ever Previously Lead?],G765,Table15[Customer-Owned Portion],O765),Table15[Unique ID],0),0)))</f>
        <v>Non-lead</v>
      </c>
      <c r="X765"/>
    </row>
    <row r="766" spans="2:24" ht="60" x14ac:dyDescent="0.25">
      <c r="B766" s="146" t="s">
        <v>5609</v>
      </c>
      <c r="C766" s="31" t="s">
        <v>5610</v>
      </c>
      <c r="D766" s="31" t="s">
        <v>5611</v>
      </c>
      <c r="E766" s="44" t="s">
        <v>43</v>
      </c>
      <c r="F766" s="43" t="s">
        <v>34</v>
      </c>
      <c r="G766" s="84" t="s">
        <v>34</v>
      </c>
      <c r="H766" s="31"/>
      <c r="I766" s="205"/>
      <c r="J766" s="84" t="s">
        <v>106</v>
      </c>
      <c r="K766" s="31" t="s">
        <v>36</v>
      </c>
      <c r="L766" s="31" t="s">
        <v>95</v>
      </c>
      <c r="M766" s="169" t="s">
        <v>4425</v>
      </c>
      <c r="N766" s="148" t="s">
        <v>5196</v>
      </c>
      <c r="O766" s="44" t="s">
        <v>43</v>
      </c>
      <c r="P766" s="43"/>
      <c r="Q766" s="205"/>
      <c r="R766" s="84" t="s">
        <v>106</v>
      </c>
      <c r="S766" s="31" t="s">
        <v>36</v>
      </c>
      <c r="T766" s="31" t="s">
        <v>95</v>
      </c>
      <c r="U766" s="169" t="s">
        <v>4425</v>
      </c>
      <c r="V766" s="150" t="s">
        <v>5196</v>
      </c>
      <c r="W766" s="141" t="str" cm="1">
        <f t="array" ref="W766">IF(SUM(LEN(B766:V766))=0,"",IF(OR(OR(ISBLANK(F766),SUM(LEN(C766),LEN(D766))=0),AND(NOT(E766="Unknown"),ISBLANK(J766)),AND(NOT(O766="Unknown"),ISBLANK(R766))),"Missing Information", INDEX(Table15[Entire Service Line Classification], MATCH(SUMIFS(Table15[Unique ID],Table15[System-Owned Portion],E766,Table15[If Material Anything Other than "Lead" in Column E,Was Material Ever Previously Lead?],G766,Table15[Customer-Owned Portion],O766),Table15[Unique ID],0),0)))</f>
        <v>Non-lead</v>
      </c>
      <c r="X766"/>
    </row>
    <row r="767" spans="2:24" ht="210" x14ac:dyDescent="0.25">
      <c r="B767" s="146" t="s">
        <v>5612</v>
      </c>
      <c r="C767" s="31" t="s">
        <v>5613</v>
      </c>
      <c r="D767" s="31" t="s">
        <v>5614</v>
      </c>
      <c r="E767" s="44" t="s">
        <v>52</v>
      </c>
      <c r="F767" s="43" t="s">
        <v>34</v>
      </c>
      <c r="G767" s="84" t="s">
        <v>34</v>
      </c>
      <c r="H767" s="31"/>
      <c r="I767" s="205"/>
      <c r="J767" s="84" t="s">
        <v>105</v>
      </c>
      <c r="K767" s="31" t="s">
        <v>34</v>
      </c>
      <c r="L767" s="31"/>
      <c r="M767" s="169"/>
      <c r="N767" s="148" t="s">
        <v>3434</v>
      </c>
      <c r="O767" s="44" t="s">
        <v>52</v>
      </c>
      <c r="P767" s="43"/>
      <c r="Q767" s="205"/>
      <c r="R767" s="84" t="s">
        <v>105</v>
      </c>
      <c r="S767" s="31" t="s">
        <v>34</v>
      </c>
      <c r="T767" s="31"/>
      <c r="U767" s="169"/>
      <c r="V767" s="150" t="s">
        <v>3434</v>
      </c>
      <c r="W767" s="141" t="str" cm="1">
        <f t="array" ref="W767">IF(SUM(LEN(B767:V767))=0,"",IF(OR(OR(ISBLANK(F767),SUM(LEN(C767),LEN(D767))=0),AND(NOT(E767="Unknown"),ISBLANK(J767)),AND(NOT(O767="Unknown"),ISBLANK(R767))),"Missing Information", INDEX(Table15[Entire Service Line Classification], MATCH(SUMIFS(Table15[Unique ID],Table15[System-Owned Portion],E767,Table15[If Material Anything Other than "Lead" in Column E,Was Material Ever Previously Lead?],G767,Table15[Customer-Owned Portion],O767),Table15[Unique ID],0),0)))</f>
        <v>Non-lead</v>
      </c>
      <c r="X767"/>
    </row>
    <row r="768" spans="2:24" ht="105" x14ac:dyDescent="0.25">
      <c r="B768" s="146" t="s">
        <v>1936</v>
      </c>
      <c r="C768" s="31" t="s">
        <v>1937</v>
      </c>
      <c r="D768" s="31" t="s">
        <v>1938</v>
      </c>
      <c r="E768" s="44" t="s">
        <v>199</v>
      </c>
      <c r="F768" s="43" t="s">
        <v>34</v>
      </c>
      <c r="G768" s="84" t="s">
        <v>34</v>
      </c>
      <c r="H768" s="31" t="s">
        <v>1927</v>
      </c>
      <c r="I768" s="205">
        <v>2</v>
      </c>
      <c r="J768" s="84" t="s">
        <v>188</v>
      </c>
      <c r="K768" s="31" t="s">
        <v>34</v>
      </c>
      <c r="L768" s="31"/>
      <c r="M768" s="169"/>
      <c r="N768" s="148" t="s">
        <v>1928</v>
      </c>
      <c r="O768" s="44" t="s">
        <v>200</v>
      </c>
      <c r="P768" s="43" t="s">
        <v>1273</v>
      </c>
      <c r="Q768" s="205"/>
      <c r="R768" s="84" t="s">
        <v>188</v>
      </c>
      <c r="S768" s="31" t="s">
        <v>34</v>
      </c>
      <c r="T768" s="31"/>
      <c r="U768" s="169"/>
      <c r="V768" s="150" t="s">
        <v>1929</v>
      </c>
      <c r="W768" s="141" t="str" cm="1">
        <f t="array" ref="W768">IF(SUM(LEN(B768:V768))=0,"",IF(OR(OR(ISBLANK(F768),SUM(LEN(C768),LEN(D768))=0),AND(NOT(E768="Unknown"),ISBLANK(J768)),AND(NOT(O768="Unknown"),ISBLANK(R768))),"Missing Information", INDEX(Table15[Entire Service Line Classification], MATCH(SUMIFS(Table15[Unique ID],Table15[System-Owned Portion],E768,Table15[If Material Anything Other than "Lead" in Column E,Was Material Ever Previously Lead?],G768,Table15[Customer-Owned Portion],O768),Table15[Unique ID],0),0)))</f>
        <v>Non-lead</v>
      </c>
      <c r="X768"/>
    </row>
    <row r="769" spans="2:24" ht="225" x14ac:dyDescent="0.25">
      <c r="B769" s="146" t="s">
        <v>5615</v>
      </c>
      <c r="C769" s="31" t="s">
        <v>5616</v>
      </c>
      <c r="D769" s="31" t="s">
        <v>5617</v>
      </c>
      <c r="E769" s="44" t="s">
        <v>52</v>
      </c>
      <c r="F769" s="43" t="s">
        <v>34</v>
      </c>
      <c r="G769" s="84" t="s">
        <v>34</v>
      </c>
      <c r="H769" s="31"/>
      <c r="I769" s="205"/>
      <c r="J769" s="84" t="s">
        <v>3268</v>
      </c>
      <c r="K769" s="31" t="s">
        <v>34</v>
      </c>
      <c r="L769" s="31"/>
      <c r="M769" s="169"/>
      <c r="N769" s="148" t="s">
        <v>3269</v>
      </c>
      <c r="O769" s="44" t="s">
        <v>52</v>
      </c>
      <c r="P769" s="43"/>
      <c r="Q769" s="205"/>
      <c r="R769" s="84" t="s">
        <v>3268</v>
      </c>
      <c r="S769" s="31" t="s">
        <v>34</v>
      </c>
      <c r="T769" s="31"/>
      <c r="U769" s="169"/>
      <c r="V769" s="150" t="s">
        <v>3269</v>
      </c>
      <c r="W769" s="141" t="str" cm="1">
        <f t="array" ref="W769">IF(SUM(LEN(B769:V769))=0,"",IF(OR(OR(ISBLANK(F769),SUM(LEN(C769),LEN(D769))=0),AND(NOT(E769="Unknown"),ISBLANK(J769)),AND(NOT(O769="Unknown"),ISBLANK(R769))),"Missing Information", INDEX(Table15[Entire Service Line Classification], MATCH(SUMIFS(Table15[Unique ID],Table15[System-Owned Portion],E769,Table15[If Material Anything Other than "Lead" in Column E,Was Material Ever Previously Lead?],G769,Table15[Customer-Owned Portion],O769),Table15[Unique ID],0),0)))</f>
        <v>Non-lead</v>
      </c>
      <c r="X769"/>
    </row>
    <row r="770" spans="2:24" ht="225" x14ac:dyDescent="0.25">
      <c r="B770" s="146" t="s">
        <v>5618</v>
      </c>
      <c r="C770" s="31" t="s">
        <v>5619</v>
      </c>
      <c r="D770" s="31" t="s">
        <v>5620</v>
      </c>
      <c r="E770" s="44" t="s">
        <v>52</v>
      </c>
      <c r="F770" s="43" t="s">
        <v>34</v>
      </c>
      <c r="G770" s="84" t="s">
        <v>34</v>
      </c>
      <c r="H770" s="31"/>
      <c r="I770" s="205"/>
      <c r="J770" s="84" t="s">
        <v>105</v>
      </c>
      <c r="K770" s="31" t="s">
        <v>34</v>
      </c>
      <c r="L770" s="31"/>
      <c r="M770" s="169"/>
      <c r="N770" s="148" t="s">
        <v>3366</v>
      </c>
      <c r="O770" s="44" t="s">
        <v>52</v>
      </c>
      <c r="P770" s="43"/>
      <c r="Q770" s="205"/>
      <c r="R770" s="84" t="s">
        <v>105</v>
      </c>
      <c r="S770" s="31" t="s">
        <v>34</v>
      </c>
      <c r="T770" s="31"/>
      <c r="U770" s="169"/>
      <c r="V770" s="150" t="s">
        <v>3366</v>
      </c>
      <c r="W770" s="141" t="str" cm="1">
        <f t="array" ref="W770">IF(SUM(LEN(B770:V770))=0,"",IF(OR(OR(ISBLANK(F770),SUM(LEN(C770),LEN(D770))=0),AND(NOT(E770="Unknown"),ISBLANK(J770)),AND(NOT(O770="Unknown"),ISBLANK(R770))),"Missing Information", INDEX(Table15[Entire Service Line Classification], MATCH(SUMIFS(Table15[Unique ID],Table15[System-Owned Portion],E770,Table15[If Material Anything Other than "Lead" in Column E,Was Material Ever Previously Lead?],G770,Table15[Customer-Owned Portion],O770),Table15[Unique ID],0),0)))</f>
        <v>Non-lead</v>
      </c>
      <c r="X770"/>
    </row>
    <row r="771" spans="2:24" ht="75" x14ac:dyDescent="0.25">
      <c r="B771" s="146" t="s">
        <v>5621</v>
      </c>
      <c r="C771" s="31" t="s">
        <v>5622</v>
      </c>
      <c r="D771" s="31" t="s">
        <v>5623</v>
      </c>
      <c r="E771" s="44" t="s">
        <v>43</v>
      </c>
      <c r="F771" s="43" t="s">
        <v>34</v>
      </c>
      <c r="G771" s="84" t="s">
        <v>34</v>
      </c>
      <c r="H771" s="31"/>
      <c r="I771" s="205"/>
      <c r="J771" s="84" t="s">
        <v>106</v>
      </c>
      <c r="K771" s="31" t="s">
        <v>36</v>
      </c>
      <c r="L771" s="31" t="s">
        <v>95</v>
      </c>
      <c r="M771" s="169" t="s">
        <v>5454</v>
      </c>
      <c r="N771" s="148" t="s">
        <v>5455</v>
      </c>
      <c r="O771" s="44" t="s">
        <v>35</v>
      </c>
      <c r="P771" s="43"/>
      <c r="Q771" s="205"/>
      <c r="R771" s="84" t="s">
        <v>106</v>
      </c>
      <c r="S771" s="31" t="s">
        <v>36</v>
      </c>
      <c r="T771" s="31" t="s">
        <v>95</v>
      </c>
      <c r="U771" s="169" t="s">
        <v>5454</v>
      </c>
      <c r="V771" s="150" t="s">
        <v>5456</v>
      </c>
      <c r="W771" s="141" t="str" cm="1">
        <f t="array" ref="W771">IF(SUM(LEN(B771:V771))=0,"",IF(OR(OR(ISBLANK(F771),SUM(LEN(C771),LEN(D771))=0),AND(NOT(E771="Unknown"),ISBLANK(J771)),AND(NOT(O771="Unknown"),ISBLANK(R771))),"Missing Information", INDEX(Table15[Entire Service Line Classification], MATCH(SUMIFS(Table15[Unique ID],Table15[System-Owned Portion],E771,Table15[If Material Anything Other than "Lead" in Column E,Was Material Ever Previously Lead?],G771,Table15[Customer-Owned Portion],O771),Table15[Unique ID],0),0)))</f>
        <v>Non-lead</v>
      </c>
      <c r="X771"/>
    </row>
    <row r="772" spans="2:24" ht="105" x14ac:dyDescent="0.25">
      <c r="B772" s="146" t="s">
        <v>1933</v>
      </c>
      <c r="C772" s="31" t="s">
        <v>1934</v>
      </c>
      <c r="D772" s="31" t="s">
        <v>1935</v>
      </c>
      <c r="E772" s="44" t="s">
        <v>199</v>
      </c>
      <c r="F772" s="43" t="s">
        <v>34</v>
      </c>
      <c r="G772" s="84" t="s">
        <v>34</v>
      </c>
      <c r="H772" s="31" t="s">
        <v>1927</v>
      </c>
      <c r="I772" s="205"/>
      <c r="J772" s="84" t="s">
        <v>188</v>
      </c>
      <c r="K772" s="31" t="s">
        <v>34</v>
      </c>
      <c r="L772" s="31"/>
      <c r="M772" s="169"/>
      <c r="N772" s="148" t="s">
        <v>1928</v>
      </c>
      <c r="O772" s="44" t="s">
        <v>200</v>
      </c>
      <c r="P772" s="43" t="s">
        <v>1273</v>
      </c>
      <c r="Q772" s="205"/>
      <c r="R772" s="84" t="s">
        <v>188</v>
      </c>
      <c r="S772" s="31" t="s">
        <v>34</v>
      </c>
      <c r="T772" s="31"/>
      <c r="U772" s="169"/>
      <c r="V772" s="150" t="s">
        <v>1929</v>
      </c>
      <c r="W772" s="141" t="str" cm="1">
        <f t="array" ref="W772">IF(SUM(LEN(B772:V772))=0,"",IF(OR(OR(ISBLANK(F772),SUM(LEN(C772),LEN(D772))=0),AND(NOT(E772="Unknown"),ISBLANK(J772)),AND(NOT(O772="Unknown"),ISBLANK(R772))),"Missing Information", INDEX(Table15[Entire Service Line Classification], MATCH(SUMIFS(Table15[Unique ID],Table15[System-Owned Portion],E772,Table15[If Material Anything Other than "Lead" in Column E,Was Material Ever Previously Lead?],G772,Table15[Customer-Owned Portion],O772),Table15[Unique ID],0),0)))</f>
        <v>Non-lead</v>
      </c>
      <c r="X772"/>
    </row>
    <row r="773" spans="2:24" ht="105" x14ac:dyDescent="0.25">
      <c r="B773" s="146" t="s">
        <v>1930</v>
      </c>
      <c r="C773" s="31" t="s">
        <v>1931</v>
      </c>
      <c r="D773" s="31" t="s">
        <v>1932</v>
      </c>
      <c r="E773" s="44" t="s">
        <v>199</v>
      </c>
      <c r="F773" s="43" t="s">
        <v>34</v>
      </c>
      <c r="G773" s="84" t="s">
        <v>34</v>
      </c>
      <c r="H773" s="31" t="s">
        <v>1927</v>
      </c>
      <c r="I773" s="205">
        <v>2</v>
      </c>
      <c r="J773" s="84" t="s">
        <v>188</v>
      </c>
      <c r="K773" s="31" t="s">
        <v>34</v>
      </c>
      <c r="L773" s="31"/>
      <c r="M773" s="169"/>
      <c r="N773" s="148" t="s">
        <v>1928</v>
      </c>
      <c r="O773" s="44" t="s">
        <v>200</v>
      </c>
      <c r="P773" s="43" t="s">
        <v>1273</v>
      </c>
      <c r="Q773" s="205"/>
      <c r="R773" s="84" t="s">
        <v>188</v>
      </c>
      <c r="S773" s="31" t="s">
        <v>34</v>
      </c>
      <c r="T773" s="31"/>
      <c r="U773" s="169"/>
      <c r="V773" s="150" t="s">
        <v>1929</v>
      </c>
      <c r="W773" s="141" t="str" cm="1">
        <f t="array" ref="W773">IF(SUM(LEN(B773:V773))=0,"",IF(OR(OR(ISBLANK(F773),SUM(LEN(C773),LEN(D773))=0),AND(NOT(E773="Unknown"),ISBLANK(J773)),AND(NOT(O773="Unknown"),ISBLANK(R773))),"Missing Information", INDEX(Table15[Entire Service Line Classification], MATCH(SUMIFS(Table15[Unique ID],Table15[System-Owned Portion],E773,Table15[If Material Anything Other than "Lead" in Column E,Was Material Ever Previously Lead?],G773,Table15[Customer-Owned Portion],O773),Table15[Unique ID],0),0)))</f>
        <v>Non-lead</v>
      </c>
      <c r="X773"/>
    </row>
    <row r="774" spans="2:24" ht="60" x14ac:dyDescent="0.25">
      <c r="B774" s="146" t="s">
        <v>5624</v>
      </c>
      <c r="C774" s="31" t="s">
        <v>5625</v>
      </c>
      <c r="D774" s="31" t="s">
        <v>5626</v>
      </c>
      <c r="E774" s="44" t="s">
        <v>43</v>
      </c>
      <c r="F774" s="43" t="s">
        <v>34</v>
      </c>
      <c r="G774" s="84" t="s">
        <v>34</v>
      </c>
      <c r="H774" s="31"/>
      <c r="I774" s="205"/>
      <c r="J774" s="84" t="s">
        <v>106</v>
      </c>
      <c r="K774" s="31" t="s">
        <v>36</v>
      </c>
      <c r="L774" s="31" t="s">
        <v>95</v>
      </c>
      <c r="M774" s="169" t="s">
        <v>3258</v>
      </c>
      <c r="N774" s="148" t="s">
        <v>3259</v>
      </c>
      <c r="O774" s="44" t="s">
        <v>43</v>
      </c>
      <c r="P774" s="43"/>
      <c r="Q774" s="205"/>
      <c r="R774" s="84" t="s">
        <v>106</v>
      </c>
      <c r="S774" s="31" t="s">
        <v>36</v>
      </c>
      <c r="T774" s="31" t="s">
        <v>95</v>
      </c>
      <c r="U774" s="169" t="s">
        <v>3258</v>
      </c>
      <c r="V774" s="150" t="s">
        <v>3259</v>
      </c>
      <c r="W774" s="141" t="str" cm="1">
        <f t="array" ref="W774">IF(SUM(LEN(B774:V774))=0,"",IF(OR(OR(ISBLANK(F774),SUM(LEN(C774),LEN(D774))=0),AND(NOT(E774="Unknown"),ISBLANK(J774)),AND(NOT(O774="Unknown"),ISBLANK(R774))),"Missing Information", INDEX(Table15[Entire Service Line Classification], MATCH(SUMIFS(Table15[Unique ID],Table15[System-Owned Portion],E774,Table15[If Material Anything Other than "Lead" in Column E,Was Material Ever Previously Lead?],G774,Table15[Customer-Owned Portion],O774),Table15[Unique ID],0),0)))</f>
        <v>Non-lead</v>
      </c>
      <c r="X774"/>
    </row>
    <row r="775" spans="2:24" ht="75" x14ac:dyDescent="0.25">
      <c r="B775" s="146" t="s">
        <v>5627</v>
      </c>
      <c r="C775" s="31" t="s">
        <v>5628</v>
      </c>
      <c r="D775" s="31" t="s">
        <v>5629</v>
      </c>
      <c r="E775" s="44" t="s">
        <v>43</v>
      </c>
      <c r="F775" s="43" t="s">
        <v>34</v>
      </c>
      <c r="G775" s="84" t="s">
        <v>34</v>
      </c>
      <c r="H775" s="31"/>
      <c r="I775" s="205"/>
      <c r="J775" s="84" t="s">
        <v>106</v>
      </c>
      <c r="K775" s="31" t="s">
        <v>36</v>
      </c>
      <c r="L775" s="31" t="s">
        <v>95</v>
      </c>
      <c r="M775" s="169" t="s">
        <v>3316</v>
      </c>
      <c r="N775" s="148" t="s">
        <v>4612</v>
      </c>
      <c r="O775" s="44" t="s">
        <v>35</v>
      </c>
      <c r="P775" s="43"/>
      <c r="Q775" s="205"/>
      <c r="R775" s="84" t="s">
        <v>106</v>
      </c>
      <c r="S775" s="31" t="s">
        <v>36</v>
      </c>
      <c r="T775" s="31" t="s">
        <v>95</v>
      </c>
      <c r="U775" s="169" t="s">
        <v>3316</v>
      </c>
      <c r="V775" s="150" t="s">
        <v>5630</v>
      </c>
      <c r="W775" s="141" t="str" cm="1">
        <f t="array" ref="W775">IF(SUM(LEN(B775:V775))=0,"",IF(OR(OR(ISBLANK(F775),SUM(LEN(C775),LEN(D775))=0),AND(NOT(E775="Unknown"),ISBLANK(J775)),AND(NOT(O775="Unknown"),ISBLANK(R775))),"Missing Information", INDEX(Table15[Entire Service Line Classification], MATCH(SUMIFS(Table15[Unique ID],Table15[System-Owned Portion],E775,Table15[If Material Anything Other than "Lead" in Column E,Was Material Ever Previously Lead?],G775,Table15[Customer-Owned Portion],O775),Table15[Unique ID],0),0)))</f>
        <v>Non-lead</v>
      </c>
      <c r="X775"/>
    </row>
    <row r="776" spans="2:24" ht="225" x14ac:dyDescent="0.25">
      <c r="B776" s="146" t="s">
        <v>5631</v>
      </c>
      <c r="C776" s="31" t="s">
        <v>5632</v>
      </c>
      <c r="D776" s="31" t="s">
        <v>5633</v>
      </c>
      <c r="E776" s="44" t="s">
        <v>52</v>
      </c>
      <c r="F776" s="43" t="s">
        <v>34</v>
      </c>
      <c r="G776" s="84" t="s">
        <v>34</v>
      </c>
      <c r="H776" s="31"/>
      <c r="I776" s="205"/>
      <c r="J776" s="84" t="s">
        <v>3268</v>
      </c>
      <c r="K776" s="31" t="s">
        <v>34</v>
      </c>
      <c r="L776" s="31"/>
      <c r="M776" s="169"/>
      <c r="N776" s="148" t="s">
        <v>3269</v>
      </c>
      <c r="O776" s="44" t="s">
        <v>52</v>
      </c>
      <c r="P776" s="43"/>
      <c r="Q776" s="205"/>
      <c r="R776" s="84" t="s">
        <v>3268</v>
      </c>
      <c r="S776" s="31" t="s">
        <v>34</v>
      </c>
      <c r="T776" s="31"/>
      <c r="U776" s="169"/>
      <c r="V776" s="150" t="s">
        <v>3269</v>
      </c>
      <c r="W776" s="141" t="str" cm="1">
        <f t="array" ref="W776">IF(SUM(LEN(B776:V776))=0,"",IF(OR(OR(ISBLANK(F776),SUM(LEN(C776),LEN(D776))=0),AND(NOT(E776="Unknown"),ISBLANK(J776)),AND(NOT(O776="Unknown"),ISBLANK(R776))),"Missing Information", INDEX(Table15[Entire Service Line Classification], MATCH(SUMIFS(Table15[Unique ID],Table15[System-Owned Portion],E776,Table15[If Material Anything Other than "Lead" in Column E,Was Material Ever Previously Lead?],G776,Table15[Customer-Owned Portion],O776),Table15[Unique ID],0),0)))</f>
        <v>Non-lead</v>
      </c>
      <c r="X776"/>
    </row>
    <row r="777" spans="2:24" ht="225" x14ac:dyDescent="0.25">
      <c r="B777" s="146" t="s">
        <v>5634</v>
      </c>
      <c r="C777" s="31" t="s">
        <v>5635</v>
      </c>
      <c r="D777" s="31" t="s">
        <v>5636</v>
      </c>
      <c r="E777" s="44" t="s">
        <v>52</v>
      </c>
      <c r="F777" s="43" t="s">
        <v>34</v>
      </c>
      <c r="G777" s="84" t="s">
        <v>34</v>
      </c>
      <c r="H777" s="31"/>
      <c r="I777" s="205"/>
      <c r="J777" s="84" t="s">
        <v>105</v>
      </c>
      <c r="K777" s="31" t="s">
        <v>34</v>
      </c>
      <c r="L777" s="31"/>
      <c r="M777" s="169"/>
      <c r="N777" s="148" t="s">
        <v>3366</v>
      </c>
      <c r="O777" s="44" t="s">
        <v>52</v>
      </c>
      <c r="P777" s="43"/>
      <c r="Q777" s="205"/>
      <c r="R777" s="84" t="s">
        <v>105</v>
      </c>
      <c r="S777" s="31" t="s">
        <v>34</v>
      </c>
      <c r="T777" s="31"/>
      <c r="U777" s="169"/>
      <c r="V777" s="150" t="s">
        <v>3366</v>
      </c>
      <c r="W777" s="141" t="str" cm="1">
        <f t="array" ref="W777">IF(SUM(LEN(B777:V777))=0,"",IF(OR(OR(ISBLANK(F777),SUM(LEN(C777),LEN(D777))=0),AND(NOT(E777="Unknown"),ISBLANK(J777)),AND(NOT(O777="Unknown"),ISBLANK(R777))),"Missing Information", INDEX(Table15[Entire Service Line Classification], MATCH(SUMIFS(Table15[Unique ID],Table15[System-Owned Portion],E777,Table15[If Material Anything Other than "Lead" in Column E,Was Material Ever Previously Lead?],G777,Table15[Customer-Owned Portion],O777),Table15[Unique ID],0),0)))</f>
        <v>Non-lead</v>
      </c>
      <c r="X777"/>
    </row>
    <row r="778" spans="2:24" ht="225" x14ac:dyDescent="0.25">
      <c r="B778" s="146" t="s">
        <v>5637</v>
      </c>
      <c r="C778" s="31" t="s">
        <v>5638</v>
      </c>
      <c r="D778" s="31" t="s">
        <v>5639</v>
      </c>
      <c r="E778" s="44" t="s">
        <v>52</v>
      </c>
      <c r="F778" s="43" t="s">
        <v>34</v>
      </c>
      <c r="G778" s="84" t="s">
        <v>34</v>
      </c>
      <c r="H778" s="31"/>
      <c r="I778" s="205"/>
      <c r="J778" s="84" t="s">
        <v>105</v>
      </c>
      <c r="K778" s="31" t="s">
        <v>34</v>
      </c>
      <c r="L778" s="31"/>
      <c r="M778" s="169"/>
      <c r="N778" s="148" t="s">
        <v>3366</v>
      </c>
      <c r="O778" s="44" t="s">
        <v>52</v>
      </c>
      <c r="P778" s="43"/>
      <c r="Q778" s="205"/>
      <c r="R778" s="84" t="s">
        <v>105</v>
      </c>
      <c r="S778" s="31" t="s">
        <v>34</v>
      </c>
      <c r="T778" s="31"/>
      <c r="U778" s="169"/>
      <c r="V778" s="150" t="s">
        <v>3366</v>
      </c>
      <c r="W778" s="141" t="str" cm="1">
        <f t="array" ref="W778">IF(SUM(LEN(B778:V778))=0,"",IF(OR(OR(ISBLANK(F778),SUM(LEN(C778),LEN(D778))=0),AND(NOT(E778="Unknown"),ISBLANK(J778)),AND(NOT(O778="Unknown"),ISBLANK(R778))),"Missing Information", INDEX(Table15[Entire Service Line Classification], MATCH(SUMIFS(Table15[Unique ID],Table15[System-Owned Portion],E778,Table15[If Material Anything Other than "Lead" in Column E,Was Material Ever Previously Lead?],G778,Table15[Customer-Owned Portion],O778),Table15[Unique ID],0),0)))</f>
        <v>Non-lead</v>
      </c>
      <c r="X778"/>
    </row>
    <row r="779" spans="2:24" ht="75" x14ac:dyDescent="0.25">
      <c r="B779" s="146" t="s">
        <v>5640</v>
      </c>
      <c r="C779" s="31" t="s">
        <v>5641</v>
      </c>
      <c r="D779" s="31" t="s">
        <v>5642</v>
      </c>
      <c r="E779" s="44" t="s">
        <v>43</v>
      </c>
      <c r="F779" s="43" t="s">
        <v>34</v>
      </c>
      <c r="G779" s="84" t="s">
        <v>34</v>
      </c>
      <c r="H779" s="31"/>
      <c r="I779" s="205"/>
      <c r="J779" s="84" t="s">
        <v>106</v>
      </c>
      <c r="K779" s="31" t="s">
        <v>36</v>
      </c>
      <c r="L779" s="31" t="s">
        <v>95</v>
      </c>
      <c r="M779" s="169" t="s">
        <v>3258</v>
      </c>
      <c r="N779" s="148" t="s">
        <v>5288</v>
      </c>
      <c r="O779" s="44" t="s">
        <v>35</v>
      </c>
      <c r="P779" s="43"/>
      <c r="Q779" s="205"/>
      <c r="R779" s="84" t="s">
        <v>106</v>
      </c>
      <c r="S779" s="31" t="s">
        <v>36</v>
      </c>
      <c r="T779" s="31" t="s">
        <v>95</v>
      </c>
      <c r="U779" s="169" t="s">
        <v>3258</v>
      </c>
      <c r="V779" s="150" t="s">
        <v>5643</v>
      </c>
      <c r="W779" s="141" t="str" cm="1">
        <f t="array" ref="W779">IF(SUM(LEN(B779:V779))=0,"",IF(OR(OR(ISBLANK(F779),SUM(LEN(C779),LEN(D779))=0),AND(NOT(E779="Unknown"),ISBLANK(J779)),AND(NOT(O779="Unknown"),ISBLANK(R779))),"Missing Information", INDEX(Table15[Entire Service Line Classification], MATCH(SUMIFS(Table15[Unique ID],Table15[System-Owned Portion],E779,Table15[If Material Anything Other than "Lead" in Column E,Was Material Ever Previously Lead?],G779,Table15[Customer-Owned Portion],O779),Table15[Unique ID],0),0)))</f>
        <v>Non-lead</v>
      </c>
      <c r="X779"/>
    </row>
    <row r="780" spans="2:24" ht="75" x14ac:dyDescent="0.25">
      <c r="B780" s="146" t="s">
        <v>5644</v>
      </c>
      <c r="C780" s="31" t="s">
        <v>5645</v>
      </c>
      <c r="D780" s="31" t="s">
        <v>5646</v>
      </c>
      <c r="E780" s="44" t="s">
        <v>43</v>
      </c>
      <c r="F780" s="43" t="s">
        <v>34</v>
      </c>
      <c r="G780" s="84" t="s">
        <v>34</v>
      </c>
      <c r="H780" s="31"/>
      <c r="I780" s="205"/>
      <c r="J780" s="84" t="s">
        <v>106</v>
      </c>
      <c r="K780" s="31" t="s">
        <v>36</v>
      </c>
      <c r="L780" s="31" t="s">
        <v>95</v>
      </c>
      <c r="M780" s="169" t="s">
        <v>3258</v>
      </c>
      <c r="N780" s="148" t="s">
        <v>5022</v>
      </c>
      <c r="O780" s="44" t="s">
        <v>35</v>
      </c>
      <c r="P780" s="43"/>
      <c r="Q780" s="205"/>
      <c r="R780" s="84" t="s">
        <v>106</v>
      </c>
      <c r="S780" s="31" t="s">
        <v>36</v>
      </c>
      <c r="T780" s="31" t="s">
        <v>95</v>
      </c>
      <c r="U780" s="169" t="s">
        <v>3258</v>
      </c>
      <c r="V780" s="150" t="s">
        <v>5647</v>
      </c>
      <c r="W780" s="141" t="str" cm="1">
        <f t="array" ref="W780">IF(SUM(LEN(B780:V780))=0,"",IF(OR(OR(ISBLANK(F780),SUM(LEN(C780),LEN(D780))=0),AND(NOT(E780="Unknown"),ISBLANK(J780)),AND(NOT(O780="Unknown"),ISBLANK(R780))),"Missing Information", INDEX(Table15[Entire Service Line Classification], MATCH(SUMIFS(Table15[Unique ID],Table15[System-Owned Portion],E780,Table15[If Material Anything Other than "Lead" in Column E,Was Material Ever Previously Lead?],G780,Table15[Customer-Owned Portion],O780),Table15[Unique ID],0),0)))</f>
        <v>Non-lead</v>
      </c>
      <c r="X780"/>
    </row>
    <row r="781" spans="2:24" ht="225" x14ac:dyDescent="0.25">
      <c r="B781" s="146" t="s">
        <v>5648</v>
      </c>
      <c r="C781" s="31" t="s">
        <v>5649</v>
      </c>
      <c r="D781" s="31" t="s">
        <v>5650</v>
      </c>
      <c r="E781" s="44" t="s">
        <v>52</v>
      </c>
      <c r="F781" s="43" t="s">
        <v>34</v>
      </c>
      <c r="G781" s="84" t="s">
        <v>34</v>
      </c>
      <c r="H781" s="31"/>
      <c r="I781" s="205"/>
      <c r="J781" s="84" t="s">
        <v>105</v>
      </c>
      <c r="K781" s="31" t="s">
        <v>34</v>
      </c>
      <c r="L781" s="31"/>
      <c r="M781" s="169"/>
      <c r="N781" s="148" t="s">
        <v>3366</v>
      </c>
      <c r="O781" s="44" t="s">
        <v>52</v>
      </c>
      <c r="P781" s="43"/>
      <c r="Q781" s="205"/>
      <c r="R781" s="84" t="s">
        <v>105</v>
      </c>
      <c r="S781" s="31" t="s">
        <v>34</v>
      </c>
      <c r="T781" s="31"/>
      <c r="U781" s="169"/>
      <c r="V781" s="150" t="s">
        <v>3366</v>
      </c>
      <c r="W781" s="141" t="str" cm="1">
        <f t="array" ref="W781">IF(SUM(LEN(B781:V781))=0,"",IF(OR(OR(ISBLANK(F781),SUM(LEN(C781),LEN(D781))=0),AND(NOT(E781="Unknown"),ISBLANK(J781)),AND(NOT(O781="Unknown"),ISBLANK(R781))),"Missing Information", INDEX(Table15[Entire Service Line Classification], MATCH(SUMIFS(Table15[Unique ID],Table15[System-Owned Portion],E781,Table15[If Material Anything Other than "Lead" in Column E,Was Material Ever Previously Lead?],G781,Table15[Customer-Owned Portion],O781),Table15[Unique ID],0),0)))</f>
        <v>Non-lead</v>
      </c>
      <c r="X781"/>
    </row>
    <row r="782" spans="2:24" ht="75" x14ac:dyDescent="0.25">
      <c r="B782" s="146" t="s">
        <v>5651</v>
      </c>
      <c r="C782" s="31" t="s">
        <v>5652</v>
      </c>
      <c r="D782" s="31" t="s">
        <v>5653</v>
      </c>
      <c r="E782" s="44" t="s">
        <v>43</v>
      </c>
      <c r="F782" s="43" t="s">
        <v>34</v>
      </c>
      <c r="G782" s="84" t="s">
        <v>34</v>
      </c>
      <c r="H782" s="31"/>
      <c r="I782" s="205"/>
      <c r="J782" s="84" t="s">
        <v>106</v>
      </c>
      <c r="K782" s="31" t="s">
        <v>36</v>
      </c>
      <c r="L782" s="31" t="s">
        <v>95</v>
      </c>
      <c r="M782" s="169" t="s">
        <v>3438</v>
      </c>
      <c r="N782" s="148" t="s">
        <v>5654</v>
      </c>
      <c r="O782" s="44" t="s">
        <v>35</v>
      </c>
      <c r="P782" s="43"/>
      <c r="Q782" s="205"/>
      <c r="R782" s="84" t="s">
        <v>106</v>
      </c>
      <c r="S782" s="31" t="s">
        <v>36</v>
      </c>
      <c r="T782" s="31" t="s">
        <v>95</v>
      </c>
      <c r="U782" s="169" t="s">
        <v>3438</v>
      </c>
      <c r="V782" s="150" t="s">
        <v>5655</v>
      </c>
      <c r="W782" s="141" t="str" cm="1">
        <f t="array" ref="W782">IF(SUM(LEN(B782:V782))=0,"",IF(OR(OR(ISBLANK(F782),SUM(LEN(C782),LEN(D782))=0),AND(NOT(E782="Unknown"),ISBLANK(J782)),AND(NOT(O782="Unknown"),ISBLANK(R782))),"Missing Information", INDEX(Table15[Entire Service Line Classification], MATCH(SUMIFS(Table15[Unique ID],Table15[System-Owned Portion],E782,Table15[If Material Anything Other than "Lead" in Column E,Was Material Ever Previously Lead?],G782,Table15[Customer-Owned Portion],O782),Table15[Unique ID],0),0)))</f>
        <v>Non-lead</v>
      </c>
      <c r="X782"/>
    </row>
    <row r="783" spans="2:24" ht="75" x14ac:dyDescent="0.25">
      <c r="B783" s="146" t="s">
        <v>5656</v>
      </c>
      <c r="C783" s="31" t="s">
        <v>5657</v>
      </c>
      <c r="D783" s="31" t="s">
        <v>5658</v>
      </c>
      <c r="E783" s="44" t="s">
        <v>43</v>
      </c>
      <c r="F783" s="43" t="s">
        <v>34</v>
      </c>
      <c r="G783" s="84" t="s">
        <v>34</v>
      </c>
      <c r="H783" s="31"/>
      <c r="I783" s="205"/>
      <c r="J783" s="84" t="s">
        <v>106</v>
      </c>
      <c r="K783" s="31" t="s">
        <v>36</v>
      </c>
      <c r="L783" s="31" t="s">
        <v>95</v>
      </c>
      <c r="M783" s="169" t="s">
        <v>3258</v>
      </c>
      <c r="N783" s="148" t="s">
        <v>5288</v>
      </c>
      <c r="O783" s="44" t="s">
        <v>35</v>
      </c>
      <c r="P783" s="43"/>
      <c r="Q783" s="205"/>
      <c r="R783" s="84" t="s">
        <v>106</v>
      </c>
      <c r="S783" s="31" t="s">
        <v>36</v>
      </c>
      <c r="T783" s="31" t="s">
        <v>95</v>
      </c>
      <c r="U783" s="169" t="s">
        <v>3258</v>
      </c>
      <c r="V783" s="150" t="s">
        <v>5643</v>
      </c>
      <c r="W783" s="141" t="str" cm="1">
        <f t="array" ref="W783">IF(SUM(LEN(B783:V783))=0,"",IF(OR(OR(ISBLANK(F783),SUM(LEN(C783),LEN(D783))=0),AND(NOT(E783="Unknown"),ISBLANK(J783)),AND(NOT(O783="Unknown"),ISBLANK(R783))),"Missing Information", INDEX(Table15[Entire Service Line Classification], MATCH(SUMIFS(Table15[Unique ID],Table15[System-Owned Portion],E783,Table15[If Material Anything Other than "Lead" in Column E,Was Material Ever Previously Lead?],G783,Table15[Customer-Owned Portion],O783),Table15[Unique ID],0),0)))</f>
        <v>Non-lead</v>
      </c>
      <c r="X783"/>
    </row>
    <row r="784" spans="2:24" ht="75" x14ac:dyDescent="0.25">
      <c r="B784" s="146" t="s">
        <v>5659</v>
      </c>
      <c r="C784" s="31" t="s">
        <v>5660</v>
      </c>
      <c r="D784" s="31" t="s">
        <v>5661</v>
      </c>
      <c r="E784" s="44" t="s">
        <v>43</v>
      </c>
      <c r="F784" s="43" t="s">
        <v>34</v>
      </c>
      <c r="G784" s="84" t="s">
        <v>34</v>
      </c>
      <c r="H784" s="31"/>
      <c r="I784" s="205"/>
      <c r="J784" s="84" t="s">
        <v>106</v>
      </c>
      <c r="K784" s="31" t="s">
        <v>36</v>
      </c>
      <c r="L784" s="31" t="s">
        <v>95</v>
      </c>
      <c r="M784" s="169" t="s">
        <v>3258</v>
      </c>
      <c r="N784" s="148" t="s">
        <v>5022</v>
      </c>
      <c r="O784" s="44" t="s">
        <v>35</v>
      </c>
      <c r="P784" s="43"/>
      <c r="Q784" s="205"/>
      <c r="R784" s="84" t="s">
        <v>106</v>
      </c>
      <c r="S784" s="31" t="s">
        <v>36</v>
      </c>
      <c r="T784" s="31" t="s">
        <v>95</v>
      </c>
      <c r="U784" s="169" t="s">
        <v>3258</v>
      </c>
      <c r="V784" s="150" t="s">
        <v>5647</v>
      </c>
      <c r="W784" s="141" t="str" cm="1">
        <f t="array" ref="W784">IF(SUM(LEN(B784:V784))=0,"",IF(OR(OR(ISBLANK(F784),SUM(LEN(C784),LEN(D784))=0),AND(NOT(E784="Unknown"),ISBLANK(J784)),AND(NOT(O784="Unknown"),ISBLANK(R784))),"Missing Information", INDEX(Table15[Entire Service Line Classification], MATCH(SUMIFS(Table15[Unique ID],Table15[System-Owned Portion],E784,Table15[If Material Anything Other than "Lead" in Column E,Was Material Ever Previously Lead?],G784,Table15[Customer-Owned Portion],O784),Table15[Unique ID],0),0)))</f>
        <v>Non-lead</v>
      </c>
      <c r="X784"/>
    </row>
    <row r="785" spans="2:24" ht="225" x14ac:dyDescent="0.25">
      <c r="B785" s="146" t="s">
        <v>5662</v>
      </c>
      <c r="C785" s="31" t="s">
        <v>5663</v>
      </c>
      <c r="D785" s="31" t="s">
        <v>5664</v>
      </c>
      <c r="E785" s="44" t="s">
        <v>52</v>
      </c>
      <c r="F785" s="43" t="s">
        <v>34</v>
      </c>
      <c r="G785" s="84" t="s">
        <v>34</v>
      </c>
      <c r="H785" s="31"/>
      <c r="I785" s="205"/>
      <c r="J785" s="84" t="s">
        <v>105</v>
      </c>
      <c r="K785" s="31" t="s">
        <v>34</v>
      </c>
      <c r="L785" s="31"/>
      <c r="M785" s="169"/>
      <c r="N785" s="148" t="s">
        <v>3366</v>
      </c>
      <c r="O785" s="44" t="s">
        <v>52</v>
      </c>
      <c r="P785" s="43"/>
      <c r="Q785" s="205"/>
      <c r="R785" s="84" t="s">
        <v>105</v>
      </c>
      <c r="S785" s="31" t="s">
        <v>34</v>
      </c>
      <c r="T785" s="31"/>
      <c r="U785" s="169"/>
      <c r="V785" s="150" t="s">
        <v>3366</v>
      </c>
      <c r="W785" s="141" t="str" cm="1">
        <f t="array" ref="W785">IF(SUM(LEN(B785:V785))=0,"",IF(OR(OR(ISBLANK(F785),SUM(LEN(C785),LEN(D785))=0),AND(NOT(E785="Unknown"),ISBLANK(J785)),AND(NOT(O785="Unknown"),ISBLANK(R785))),"Missing Information", INDEX(Table15[Entire Service Line Classification], MATCH(SUMIFS(Table15[Unique ID],Table15[System-Owned Portion],E785,Table15[If Material Anything Other than "Lead" in Column E,Was Material Ever Previously Lead?],G785,Table15[Customer-Owned Portion],O785),Table15[Unique ID],0),0)))</f>
        <v>Non-lead</v>
      </c>
      <c r="X785"/>
    </row>
    <row r="786" spans="2:24" ht="75" x14ac:dyDescent="0.25">
      <c r="B786" s="146" t="s">
        <v>5665</v>
      </c>
      <c r="C786" s="31" t="s">
        <v>5666</v>
      </c>
      <c r="D786" s="31" t="s">
        <v>5667</v>
      </c>
      <c r="E786" s="44" t="s">
        <v>43</v>
      </c>
      <c r="F786" s="43" t="s">
        <v>34</v>
      </c>
      <c r="G786" s="84" t="s">
        <v>34</v>
      </c>
      <c r="H786" s="31"/>
      <c r="I786" s="205"/>
      <c r="J786" s="84" t="s">
        <v>106</v>
      </c>
      <c r="K786" s="31" t="s">
        <v>36</v>
      </c>
      <c r="L786" s="31" t="s">
        <v>95</v>
      </c>
      <c r="M786" s="169" t="s">
        <v>3258</v>
      </c>
      <c r="N786" s="148" t="s">
        <v>5288</v>
      </c>
      <c r="O786" s="44" t="s">
        <v>35</v>
      </c>
      <c r="P786" s="43"/>
      <c r="Q786" s="205"/>
      <c r="R786" s="84" t="s">
        <v>106</v>
      </c>
      <c r="S786" s="31" t="s">
        <v>36</v>
      </c>
      <c r="T786" s="31" t="s">
        <v>95</v>
      </c>
      <c r="U786" s="169" t="s">
        <v>3258</v>
      </c>
      <c r="V786" s="150" t="s">
        <v>5643</v>
      </c>
      <c r="W786" s="141" t="str" cm="1">
        <f t="array" ref="W786">IF(SUM(LEN(B786:V786))=0,"",IF(OR(OR(ISBLANK(F786),SUM(LEN(C786),LEN(D786))=0),AND(NOT(E786="Unknown"),ISBLANK(J786)),AND(NOT(O786="Unknown"),ISBLANK(R786))),"Missing Information", INDEX(Table15[Entire Service Line Classification], MATCH(SUMIFS(Table15[Unique ID],Table15[System-Owned Portion],E786,Table15[If Material Anything Other than "Lead" in Column E,Was Material Ever Previously Lead?],G786,Table15[Customer-Owned Portion],O786),Table15[Unique ID],0),0)))</f>
        <v>Non-lead</v>
      </c>
      <c r="X786"/>
    </row>
    <row r="787" spans="2:24" ht="75" x14ac:dyDescent="0.25">
      <c r="B787" s="146" t="s">
        <v>5668</v>
      </c>
      <c r="C787" s="31" t="s">
        <v>5669</v>
      </c>
      <c r="D787" s="31" t="s">
        <v>5670</v>
      </c>
      <c r="E787" s="44" t="s">
        <v>43</v>
      </c>
      <c r="F787" s="43" t="s">
        <v>34</v>
      </c>
      <c r="G787" s="84" t="s">
        <v>34</v>
      </c>
      <c r="H787" s="31"/>
      <c r="I787" s="205"/>
      <c r="J787" s="84" t="s">
        <v>106</v>
      </c>
      <c r="K787" s="31" t="s">
        <v>36</v>
      </c>
      <c r="L787" s="31" t="s">
        <v>95</v>
      </c>
      <c r="M787" s="169" t="s">
        <v>3316</v>
      </c>
      <c r="N787" s="148" t="s">
        <v>4612</v>
      </c>
      <c r="O787" s="44" t="s">
        <v>35</v>
      </c>
      <c r="P787" s="43"/>
      <c r="Q787" s="205"/>
      <c r="R787" s="84" t="s">
        <v>106</v>
      </c>
      <c r="S787" s="31" t="s">
        <v>36</v>
      </c>
      <c r="T787" s="31" t="s">
        <v>95</v>
      </c>
      <c r="U787" s="169" t="s">
        <v>3316</v>
      </c>
      <c r="V787" s="150" t="s">
        <v>4680</v>
      </c>
      <c r="W787" s="141" t="str" cm="1">
        <f t="array" ref="W787">IF(SUM(LEN(B787:V787))=0,"",IF(OR(OR(ISBLANK(F787),SUM(LEN(C787),LEN(D787))=0),AND(NOT(E787="Unknown"),ISBLANK(J787)),AND(NOT(O787="Unknown"),ISBLANK(R787))),"Missing Information", INDEX(Table15[Entire Service Line Classification], MATCH(SUMIFS(Table15[Unique ID],Table15[System-Owned Portion],E787,Table15[If Material Anything Other than "Lead" in Column E,Was Material Ever Previously Lead?],G787,Table15[Customer-Owned Portion],O787),Table15[Unique ID],0),0)))</f>
        <v>Non-lead</v>
      </c>
      <c r="X787"/>
    </row>
    <row r="788" spans="2:24" ht="75" x14ac:dyDescent="0.25">
      <c r="B788" s="146" t="s">
        <v>5671</v>
      </c>
      <c r="C788" s="31" t="s">
        <v>5672</v>
      </c>
      <c r="D788" s="31" t="s">
        <v>5673</v>
      </c>
      <c r="E788" s="44" t="s">
        <v>43</v>
      </c>
      <c r="F788" s="43" t="s">
        <v>34</v>
      </c>
      <c r="G788" s="84" t="s">
        <v>34</v>
      </c>
      <c r="H788" s="31"/>
      <c r="I788" s="205"/>
      <c r="J788" s="84" t="s">
        <v>106</v>
      </c>
      <c r="K788" s="31" t="s">
        <v>36</v>
      </c>
      <c r="L788" s="31" t="s">
        <v>95</v>
      </c>
      <c r="M788" s="169" t="s">
        <v>3258</v>
      </c>
      <c r="N788" s="148" t="s">
        <v>5022</v>
      </c>
      <c r="O788" s="44" t="s">
        <v>35</v>
      </c>
      <c r="P788" s="43"/>
      <c r="Q788" s="205"/>
      <c r="R788" s="84" t="s">
        <v>106</v>
      </c>
      <c r="S788" s="31" t="s">
        <v>36</v>
      </c>
      <c r="T788" s="31" t="s">
        <v>95</v>
      </c>
      <c r="U788" s="169" t="s">
        <v>3258</v>
      </c>
      <c r="V788" s="150" t="s">
        <v>5647</v>
      </c>
      <c r="W788" s="141" t="str" cm="1">
        <f t="array" ref="W788">IF(SUM(LEN(B788:V788))=0,"",IF(OR(OR(ISBLANK(F788),SUM(LEN(C788),LEN(D788))=0),AND(NOT(E788="Unknown"),ISBLANK(J788)),AND(NOT(O788="Unknown"),ISBLANK(R788))),"Missing Information", INDEX(Table15[Entire Service Line Classification], MATCH(SUMIFS(Table15[Unique ID],Table15[System-Owned Portion],E788,Table15[If Material Anything Other than "Lead" in Column E,Was Material Ever Previously Lead?],G788,Table15[Customer-Owned Portion],O788),Table15[Unique ID],0),0)))</f>
        <v>Non-lead</v>
      </c>
      <c r="X788"/>
    </row>
    <row r="789" spans="2:24" ht="75" x14ac:dyDescent="0.25">
      <c r="B789" s="146" t="s">
        <v>5674</v>
      </c>
      <c r="C789" s="31" t="s">
        <v>5675</v>
      </c>
      <c r="D789" s="31" t="s">
        <v>5676</v>
      </c>
      <c r="E789" s="44" t="s">
        <v>43</v>
      </c>
      <c r="F789" s="43" t="s">
        <v>34</v>
      </c>
      <c r="G789" s="84" t="s">
        <v>34</v>
      </c>
      <c r="H789" s="31"/>
      <c r="I789" s="205"/>
      <c r="J789" s="84" t="s">
        <v>106</v>
      </c>
      <c r="K789" s="31" t="s">
        <v>36</v>
      </c>
      <c r="L789" s="31" t="s">
        <v>95</v>
      </c>
      <c r="M789" s="169" t="s">
        <v>3713</v>
      </c>
      <c r="N789" s="148" t="s">
        <v>3766</v>
      </c>
      <c r="O789" s="44" t="s">
        <v>35</v>
      </c>
      <c r="P789" s="43"/>
      <c r="Q789" s="205"/>
      <c r="R789" s="84" t="s">
        <v>106</v>
      </c>
      <c r="S789" s="31" t="s">
        <v>36</v>
      </c>
      <c r="T789" s="31" t="s">
        <v>95</v>
      </c>
      <c r="U789" s="169" t="s">
        <v>3713</v>
      </c>
      <c r="V789" s="150" t="s">
        <v>3767</v>
      </c>
      <c r="W789" s="141" t="str" cm="1">
        <f t="array" ref="W789">IF(SUM(LEN(B789:V789))=0,"",IF(OR(OR(ISBLANK(F789),SUM(LEN(C789),LEN(D789))=0),AND(NOT(E789="Unknown"),ISBLANK(J789)),AND(NOT(O789="Unknown"),ISBLANK(R789))),"Missing Information", INDEX(Table15[Entire Service Line Classification], MATCH(SUMIFS(Table15[Unique ID],Table15[System-Owned Portion],E789,Table15[If Material Anything Other than "Lead" in Column E,Was Material Ever Previously Lead?],G789,Table15[Customer-Owned Portion],O789),Table15[Unique ID],0),0)))</f>
        <v>Non-lead</v>
      </c>
      <c r="X789"/>
    </row>
    <row r="790" spans="2:24" ht="75" x14ac:dyDescent="0.25">
      <c r="B790" s="146" t="s">
        <v>5677</v>
      </c>
      <c r="C790" s="31" t="s">
        <v>5678</v>
      </c>
      <c r="D790" s="31" t="s">
        <v>5679</v>
      </c>
      <c r="E790" s="44" t="s">
        <v>43</v>
      </c>
      <c r="F790" s="43" t="s">
        <v>34</v>
      </c>
      <c r="G790" s="84" t="s">
        <v>34</v>
      </c>
      <c r="H790" s="31"/>
      <c r="I790" s="205"/>
      <c r="J790" s="84" t="s">
        <v>106</v>
      </c>
      <c r="K790" s="31" t="s">
        <v>36</v>
      </c>
      <c r="L790" s="31" t="s">
        <v>95</v>
      </c>
      <c r="M790" s="169" t="s">
        <v>3258</v>
      </c>
      <c r="N790" s="148" t="s">
        <v>5288</v>
      </c>
      <c r="O790" s="44" t="s">
        <v>35</v>
      </c>
      <c r="P790" s="43"/>
      <c r="Q790" s="205"/>
      <c r="R790" s="84" t="s">
        <v>106</v>
      </c>
      <c r="S790" s="31" t="s">
        <v>36</v>
      </c>
      <c r="T790" s="31" t="s">
        <v>95</v>
      </c>
      <c r="U790" s="169" t="s">
        <v>3258</v>
      </c>
      <c r="V790" s="150" t="s">
        <v>5643</v>
      </c>
      <c r="W790" s="141" t="str" cm="1">
        <f t="array" ref="W790">IF(SUM(LEN(B790:V790))=0,"",IF(OR(OR(ISBLANK(F790),SUM(LEN(C790),LEN(D790))=0),AND(NOT(E790="Unknown"),ISBLANK(J790)),AND(NOT(O790="Unknown"),ISBLANK(R790))),"Missing Information", INDEX(Table15[Entire Service Line Classification], MATCH(SUMIFS(Table15[Unique ID],Table15[System-Owned Portion],E790,Table15[If Material Anything Other than "Lead" in Column E,Was Material Ever Previously Lead?],G790,Table15[Customer-Owned Portion],O790),Table15[Unique ID],0),0)))</f>
        <v>Non-lead</v>
      </c>
      <c r="X790"/>
    </row>
    <row r="791" spans="2:24" ht="210" x14ac:dyDescent="0.25">
      <c r="B791" s="146" t="s">
        <v>5680</v>
      </c>
      <c r="C791" s="31" t="s">
        <v>5681</v>
      </c>
      <c r="D791" s="31" t="s">
        <v>5682</v>
      </c>
      <c r="E791" s="44" t="s">
        <v>52</v>
      </c>
      <c r="F791" s="43" t="s">
        <v>34</v>
      </c>
      <c r="G791" s="84" t="s">
        <v>34</v>
      </c>
      <c r="H791" s="31"/>
      <c r="I791" s="205"/>
      <c r="J791" s="84" t="s">
        <v>105</v>
      </c>
      <c r="K791" s="31" t="s">
        <v>34</v>
      </c>
      <c r="L791" s="31"/>
      <c r="M791" s="169"/>
      <c r="N791" s="148" t="s">
        <v>3434</v>
      </c>
      <c r="O791" s="44" t="s">
        <v>52</v>
      </c>
      <c r="P791" s="43"/>
      <c r="Q791" s="205"/>
      <c r="R791" s="84" t="s">
        <v>105</v>
      </c>
      <c r="S791" s="31" t="s">
        <v>34</v>
      </c>
      <c r="T791" s="31"/>
      <c r="U791" s="169"/>
      <c r="V791" s="150" t="s">
        <v>3434</v>
      </c>
      <c r="W791" s="141" t="str" cm="1">
        <f t="array" ref="W791">IF(SUM(LEN(B791:V791))=0,"",IF(OR(OR(ISBLANK(F791),SUM(LEN(C791),LEN(D791))=0),AND(NOT(E791="Unknown"),ISBLANK(J791)),AND(NOT(O791="Unknown"),ISBLANK(R791))),"Missing Information", INDEX(Table15[Entire Service Line Classification], MATCH(SUMIFS(Table15[Unique ID],Table15[System-Owned Portion],E791,Table15[If Material Anything Other than "Lead" in Column E,Was Material Ever Previously Lead?],G791,Table15[Customer-Owned Portion],O791),Table15[Unique ID],0),0)))</f>
        <v>Non-lead</v>
      </c>
      <c r="X791"/>
    </row>
    <row r="792" spans="2:24" ht="75" x14ac:dyDescent="0.25">
      <c r="B792" s="146" t="s">
        <v>5683</v>
      </c>
      <c r="C792" s="31" t="s">
        <v>5684</v>
      </c>
      <c r="D792" s="31" t="s">
        <v>5685</v>
      </c>
      <c r="E792" s="44" t="s">
        <v>43</v>
      </c>
      <c r="F792" s="43" t="s">
        <v>34</v>
      </c>
      <c r="G792" s="84" t="s">
        <v>34</v>
      </c>
      <c r="H792" s="31"/>
      <c r="I792" s="205"/>
      <c r="J792" s="84" t="s">
        <v>106</v>
      </c>
      <c r="K792" s="31" t="s">
        <v>36</v>
      </c>
      <c r="L792" s="31" t="s">
        <v>95</v>
      </c>
      <c r="M792" s="169" t="s">
        <v>3316</v>
      </c>
      <c r="N792" s="148" t="s">
        <v>4612</v>
      </c>
      <c r="O792" s="44" t="s">
        <v>35</v>
      </c>
      <c r="P792" s="43"/>
      <c r="Q792" s="205"/>
      <c r="R792" s="84" t="s">
        <v>106</v>
      </c>
      <c r="S792" s="31" t="s">
        <v>36</v>
      </c>
      <c r="T792" s="31" t="s">
        <v>95</v>
      </c>
      <c r="U792" s="169" t="s">
        <v>3316</v>
      </c>
      <c r="V792" s="150" t="s">
        <v>5630</v>
      </c>
      <c r="W792" s="141" t="str" cm="1">
        <f t="array" ref="W792">IF(SUM(LEN(B792:V792))=0,"",IF(OR(OR(ISBLANK(F792),SUM(LEN(C792),LEN(D792))=0),AND(NOT(E792="Unknown"),ISBLANK(J792)),AND(NOT(O792="Unknown"),ISBLANK(R792))),"Missing Information", INDEX(Table15[Entire Service Line Classification], MATCH(SUMIFS(Table15[Unique ID],Table15[System-Owned Portion],E792,Table15[If Material Anything Other than "Lead" in Column E,Was Material Ever Previously Lead?],G792,Table15[Customer-Owned Portion],O792),Table15[Unique ID],0),0)))</f>
        <v>Non-lead</v>
      </c>
      <c r="X792"/>
    </row>
    <row r="793" spans="2:24" ht="75" x14ac:dyDescent="0.25">
      <c r="B793" s="146" t="s">
        <v>5686</v>
      </c>
      <c r="C793" s="31" t="s">
        <v>5687</v>
      </c>
      <c r="D793" s="31" t="s">
        <v>5688</v>
      </c>
      <c r="E793" s="44" t="s">
        <v>43</v>
      </c>
      <c r="F793" s="43" t="s">
        <v>34</v>
      </c>
      <c r="G793" s="84" t="s">
        <v>34</v>
      </c>
      <c r="H793" s="31"/>
      <c r="I793" s="205"/>
      <c r="J793" s="84" t="s">
        <v>106</v>
      </c>
      <c r="K793" s="31" t="s">
        <v>36</v>
      </c>
      <c r="L793" s="31" t="s">
        <v>95</v>
      </c>
      <c r="M793" s="169" t="s">
        <v>3316</v>
      </c>
      <c r="N793" s="148" t="s">
        <v>4612</v>
      </c>
      <c r="O793" s="44" t="s">
        <v>35</v>
      </c>
      <c r="P793" s="43"/>
      <c r="Q793" s="205"/>
      <c r="R793" s="84" t="s">
        <v>106</v>
      </c>
      <c r="S793" s="31" t="s">
        <v>36</v>
      </c>
      <c r="T793" s="31" t="s">
        <v>95</v>
      </c>
      <c r="U793" s="169" t="s">
        <v>3316</v>
      </c>
      <c r="V793" s="150" t="s">
        <v>4680</v>
      </c>
      <c r="W793" s="141" t="str" cm="1">
        <f t="array" ref="W793">IF(SUM(LEN(B793:V793))=0,"",IF(OR(OR(ISBLANK(F793),SUM(LEN(C793),LEN(D793))=0),AND(NOT(E793="Unknown"),ISBLANK(J793)),AND(NOT(O793="Unknown"),ISBLANK(R793))),"Missing Information", INDEX(Table15[Entire Service Line Classification], MATCH(SUMIFS(Table15[Unique ID],Table15[System-Owned Portion],E793,Table15[If Material Anything Other than "Lead" in Column E,Was Material Ever Previously Lead?],G793,Table15[Customer-Owned Portion],O793),Table15[Unique ID],0),0)))</f>
        <v>Non-lead</v>
      </c>
      <c r="X793"/>
    </row>
    <row r="794" spans="2:24" ht="225" x14ac:dyDescent="0.25">
      <c r="B794" s="146" t="s">
        <v>5689</v>
      </c>
      <c r="C794" s="31" t="s">
        <v>5690</v>
      </c>
      <c r="D794" s="31" t="s">
        <v>5691</v>
      </c>
      <c r="E794" s="44" t="s">
        <v>52</v>
      </c>
      <c r="F794" s="43" t="s">
        <v>34</v>
      </c>
      <c r="G794" s="84" t="s">
        <v>34</v>
      </c>
      <c r="H794" s="31"/>
      <c r="I794" s="205"/>
      <c r="J794" s="84" t="s">
        <v>105</v>
      </c>
      <c r="K794" s="31" t="s">
        <v>34</v>
      </c>
      <c r="L794" s="31"/>
      <c r="M794" s="169"/>
      <c r="N794" s="148" t="s">
        <v>3366</v>
      </c>
      <c r="O794" s="44" t="s">
        <v>52</v>
      </c>
      <c r="P794" s="43"/>
      <c r="Q794" s="205"/>
      <c r="R794" s="84" t="s">
        <v>105</v>
      </c>
      <c r="S794" s="31" t="s">
        <v>34</v>
      </c>
      <c r="T794" s="31"/>
      <c r="U794" s="169"/>
      <c r="V794" s="150" t="s">
        <v>3366</v>
      </c>
      <c r="W794" s="141" t="str" cm="1">
        <f t="array" ref="W794">IF(SUM(LEN(B794:V794))=0,"",IF(OR(OR(ISBLANK(F794),SUM(LEN(C794),LEN(D794))=0),AND(NOT(E794="Unknown"),ISBLANK(J794)),AND(NOT(O794="Unknown"),ISBLANK(R794))),"Missing Information", INDEX(Table15[Entire Service Line Classification], MATCH(SUMIFS(Table15[Unique ID],Table15[System-Owned Portion],E794,Table15[If Material Anything Other than "Lead" in Column E,Was Material Ever Previously Lead?],G794,Table15[Customer-Owned Portion],O794),Table15[Unique ID],0),0)))</f>
        <v>Non-lead</v>
      </c>
      <c r="X794"/>
    </row>
    <row r="795" spans="2:24" ht="75" x14ac:dyDescent="0.25">
      <c r="B795" s="146" t="s">
        <v>5692</v>
      </c>
      <c r="C795" s="31" t="s">
        <v>5693</v>
      </c>
      <c r="D795" s="31" t="s">
        <v>5694</v>
      </c>
      <c r="E795" s="44" t="s">
        <v>43</v>
      </c>
      <c r="F795" s="43" t="s">
        <v>34</v>
      </c>
      <c r="G795" s="84" t="s">
        <v>34</v>
      </c>
      <c r="H795" s="31"/>
      <c r="I795" s="205"/>
      <c r="J795" s="84" t="s">
        <v>106</v>
      </c>
      <c r="K795" s="31" t="s">
        <v>36</v>
      </c>
      <c r="L795" s="31" t="s">
        <v>95</v>
      </c>
      <c r="M795" s="169" t="s">
        <v>3316</v>
      </c>
      <c r="N795" s="148" t="s">
        <v>4612</v>
      </c>
      <c r="O795" s="44" t="s">
        <v>35</v>
      </c>
      <c r="P795" s="43"/>
      <c r="Q795" s="205"/>
      <c r="R795" s="84" t="s">
        <v>106</v>
      </c>
      <c r="S795" s="31" t="s">
        <v>36</v>
      </c>
      <c r="T795" s="31" t="s">
        <v>95</v>
      </c>
      <c r="U795" s="169" t="s">
        <v>3316</v>
      </c>
      <c r="V795" s="150" t="s">
        <v>5630</v>
      </c>
      <c r="W795" s="141" t="str" cm="1">
        <f t="array" ref="W795">IF(SUM(LEN(B795:V795))=0,"",IF(OR(OR(ISBLANK(F795),SUM(LEN(C795),LEN(D795))=0),AND(NOT(E795="Unknown"),ISBLANK(J795)),AND(NOT(O795="Unknown"),ISBLANK(R795))),"Missing Information", INDEX(Table15[Entire Service Line Classification], MATCH(SUMIFS(Table15[Unique ID],Table15[System-Owned Portion],E795,Table15[If Material Anything Other than "Lead" in Column E,Was Material Ever Previously Lead?],G795,Table15[Customer-Owned Portion],O795),Table15[Unique ID],0),0)))</f>
        <v>Non-lead</v>
      </c>
      <c r="X795"/>
    </row>
    <row r="796" spans="2:24" ht="75" x14ac:dyDescent="0.25">
      <c r="B796" s="146" t="s">
        <v>5695</v>
      </c>
      <c r="C796" s="31" t="s">
        <v>5696</v>
      </c>
      <c r="D796" s="31" t="s">
        <v>5697</v>
      </c>
      <c r="E796" s="44" t="s">
        <v>43</v>
      </c>
      <c r="F796" s="43" t="s">
        <v>34</v>
      </c>
      <c r="G796" s="84" t="s">
        <v>34</v>
      </c>
      <c r="H796" s="31"/>
      <c r="I796" s="205"/>
      <c r="J796" s="84" t="s">
        <v>106</v>
      </c>
      <c r="K796" s="31" t="s">
        <v>36</v>
      </c>
      <c r="L796" s="31" t="s">
        <v>95</v>
      </c>
      <c r="M796" s="169" t="s">
        <v>3258</v>
      </c>
      <c r="N796" s="148" t="s">
        <v>5288</v>
      </c>
      <c r="O796" s="44" t="s">
        <v>35</v>
      </c>
      <c r="P796" s="43"/>
      <c r="Q796" s="205"/>
      <c r="R796" s="84" t="s">
        <v>106</v>
      </c>
      <c r="S796" s="31" t="s">
        <v>36</v>
      </c>
      <c r="T796" s="31" t="s">
        <v>95</v>
      </c>
      <c r="U796" s="169" t="s">
        <v>3258</v>
      </c>
      <c r="V796" s="150" t="s">
        <v>5698</v>
      </c>
      <c r="W796" s="141" t="str" cm="1">
        <f t="array" ref="W796">IF(SUM(LEN(B796:V796))=0,"",IF(OR(OR(ISBLANK(F796),SUM(LEN(C796),LEN(D796))=0),AND(NOT(E796="Unknown"),ISBLANK(J796)),AND(NOT(O796="Unknown"),ISBLANK(R796))),"Missing Information", INDEX(Table15[Entire Service Line Classification], MATCH(SUMIFS(Table15[Unique ID],Table15[System-Owned Portion],E796,Table15[If Material Anything Other than "Lead" in Column E,Was Material Ever Previously Lead?],G796,Table15[Customer-Owned Portion],O796),Table15[Unique ID],0),0)))</f>
        <v>Non-lead</v>
      </c>
      <c r="X796"/>
    </row>
    <row r="797" spans="2:24" ht="225" x14ac:dyDescent="0.25">
      <c r="B797" s="146" t="s">
        <v>5699</v>
      </c>
      <c r="C797" s="31" t="s">
        <v>5700</v>
      </c>
      <c r="D797" s="31" t="s">
        <v>5701</v>
      </c>
      <c r="E797" s="44" t="s">
        <v>52</v>
      </c>
      <c r="F797" s="43" t="s">
        <v>34</v>
      </c>
      <c r="G797" s="84" t="s">
        <v>34</v>
      </c>
      <c r="H797" s="31"/>
      <c r="I797" s="205"/>
      <c r="J797" s="84" t="s">
        <v>105</v>
      </c>
      <c r="K797" s="31" t="s">
        <v>34</v>
      </c>
      <c r="L797" s="31"/>
      <c r="M797" s="169"/>
      <c r="N797" s="148" t="s">
        <v>3366</v>
      </c>
      <c r="O797" s="44" t="s">
        <v>52</v>
      </c>
      <c r="P797" s="43"/>
      <c r="Q797" s="205"/>
      <c r="R797" s="84" t="s">
        <v>105</v>
      </c>
      <c r="S797" s="31" t="s">
        <v>34</v>
      </c>
      <c r="T797" s="31"/>
      <c r="U797" s="169"/>
      <c r="V797" s="150" t="s">
        <v>3366</v>
      </c>
      <c r="W797" s="141" t="str" cm="1">
        <f t="array" ref="W797">IF(SUM(LEN(B797:V797))=0,"",IF(OR(OR(ISBLANK(F797),SUM(LEN(C797),LEN(D797))=0),AND(NOT(E797="Unknown"),ISBLANK(J797)),AND(NOT(O797="Unknown"),ISBLANK(R797))),"Missing Information", INDEX(Table15[Entire Service Line Classification], MATCH(SUMIFS(Table15[Unique ID],Table15[System-Owned Portion],E797,Table15[If Material Anything Other than "Lead" in Column E,Was Material Ever Previously Lead?],G797,Table15[Customer-Owned Portion],O797),Table15[Unique ID],0),0)))</f>
        <v>Non-lead</v>
      </c>
      <c r="X797"/>
    </row>
    <row r="798" spans="2:24" ht="225" x14ac:dyDescent="0.25">
      <c r="B798" s="146" t="s">
        <v>5702</v>
      </c>
      <c r="C798" s="31" t="s">
        <v>5703</v>
      </c>
      <c r="D798" s="31" t="s">
        <v>5704</v>
      </c>
      <c r="E798" s="44" t="s">
        <v>52</v>
      </c>
      <c r="F798" s="43" t="s">
        <v>34</v>
      </c>
      <c r="G798" s="84" t="s">
        <v>34</v>
      </c>
      <c r="H798" s="31"/>
      <c r="I798" s="205"/>
      <c r="J798" s="84" t="s">
        <v>105</v>
      </c>
      <c r="K798" s="31" t="s">
        <v>34</v>
      </c>
      <c r="L798" s="31"/>
      <c r="M798" s="169"/>
      <c r="N798" s="148" t="s">
        <v>3366</v>
      </c>
      <c r="O798" s="44" t="s">
        <v>52</v>
      </c>
      <c r="P798" s="43"/>
      <c r="Q798" s="205"/>
      <c r="R798" s="84" t="s">
        <v>105</v>
      </c>
      <c r="S798" s="31" t="s">
        <v>34</v>
      </c>
      <c r="T798" s="31"/>
      <c r="U798" s="169"/>
      <c r="V798" s="150" t="s">
        <v>3366</v>
      </c>
      <c r="W798" s="141" t="str" cm="1">
        <f t="array" ref="W798">IF(SUM(LEN(B798:V798))=0,"",IF(OR(OR(ISBLANK(F798),SUM(LEN(C798),LEN(D798))=0),AND(NOT(E798="Unknown"),ISBLANK(J798)),AND(NOT(O798="Unknown"),ISBLANK(R798))),"Missing Information", INDEX(Table15[Entire Service Line Classification], MATCH(SUMIFS(Table15[Unique ID],Table15[System-Owned Portion],E798,Table15[If Material Anything Other than "Lead" in Column E,Was Material Ever Previously Lead?],G798,Table15[Customer-Owned Portion],O798),Table15[Unique ID],0),0)))</f>
        <v>Non-lead</v>
      </c>
      <c r="X798"/>
    </row>
    <row r="799" spans="2:24" ht="225" x14ac:dyDescent="0.25">
      <c r="B799" s="146" t="s">
        <v>5705</v>
      </c>
      <c r="C799" s="31" t="s">
        <v>5706</v>
      </c>
      <c r="D799" s="31" t="s">
        <v>5707</v>
      </c>
      <c r="E799" s="44" t="s">
        <v>52</v>
      </c>
      <c r="F799" s="43" t="s">
        <v>34</v>
      </c>
      <c r="G799" s="84" t="s">
        <v>34</v>
      </c>
      <c r="H799" s="31"/>
      <c r="I799" s="205"/>
      <c r="J799" s="84" t="s">
        <v>105</v>
      </c>
      <c r="K799" s="31" t="s">
        <v>34</v>
      </c>
      <c r="L799" s="31"/>
      <c r="M799" s="169"/>
      <c r="N799" s="148" t="s">
        <v>3366</v>
      </c>
      <c r="O799" s="44" t="s">
        <v>52</v>
      </c>
      <c r="P799" s="43"/>
      <c r="Q799" s="205"/>
      <c r="R799" s="84" t="s">
        <v>105</v>
      </c>
      <c r="S799" s="31" t="s">
        <v>34</v>
      </c>
      <c r="T799" s="31"/>
      <c r="U799" s="169"/>
      <c r="V799" s="150" t="s">
        <v>3366</v>
      </c>
      <c r="W799" s="141" t="str" cm="1">
        <f t="array" ref="W799">IF(SUM(LEN(B799:V799))=0,"",IF(OR(OR(ISBLANK(F799),SUM(LEN(C799),LEN(D799))=0),AND(NOT(E799="Unknown"),ISBLANK(J799)),AND(NOT(O799="Unknown"),ISBLANK(R799))),"Missing Information", INDEX(Table15[Entire Service Line Classification], MATCH(SUMIFS(Table15[Unique ID],Table15[System-Owned Portion],E799,Table15[If Material Anything Other than "Lead" in Column E,Was Material Ever Previously Lead?],G799,Table15[Customer-Owned Portion],O799),Table15[Unique ID],0),0)))</f>
        <v>Non-lead</v>
      </c>
      <c r="X799"/>
    </row>
    <row r="800" spans="2:24" ht="225" x14ac:dyDescent="0.25">
      <c r="B800" s="146" t="s">
        <v>5708</v>
      </c>
      <c r="C800" s="31" t="s">
        <v>5709</v>
      </c>
      <c r="D800" s="31" t="s">
        <v>5710</v>
      </c>
      <c r="E800" s="44" t="s">
        <v>52</v>
      </c>
      <c r="F800" s="43" t="s">
        <v>34</v>
      </c>
      <c r="G800" s="84" t="s">
        <v>34</v>
      </c>
      <c r="H800" s="31"/>
      <c r="I800" s="205"/>
      <c r="J800" s="84" t="s">
        <v>105</v>
      </c>
      <c r="K800" s="31" t="s">
        <v>34</v>
      </c>
      <c r="L800" s="31"/>
      <c r="M800" s="169"/>
      <c r="N800" s="148" t="s">
        <v>3366</v>
      </c>
      <c r="O800" s="44" t="s">
        <v>52</v>
      </c>
      <c r="P800" s="43"/>
      <c r="Q800" s="205"/>
      <c r="R800" s="84" t="s">
        <v>105</v>
      </c>
      <c r="S800" s="31" t="s">
        <v>34</v>
      </c>
      <c r="T800" s="31"/>
      <c r="U800" s="169"/>
      <c r="V800" s="150" t="s">
        <v>3366</v>
      </c>
      <c r="W800" s="141" t="str" cm="1">
        <f t="array" ref="W800">IF(SUM(LEN(B800:V800))=0,"",IF(OR(OR(ISBLANK(F800),SUM(LEN(C800),LEN(D800))=0),AND(NOT(E800="Unknown"),ISBLANK(J800)),AND(NOT(O800="Unknown"),ISBLANK(R800))),"Missing Information", INDEX(Table15[Entire Service Line Classification], MATCH(SUMIFS(Table15[Unique ID],Table15[System-Owned Portion],E800,Table15[If Material Anything Other than "Lead" in Column E,Was Material Ever Previously Lead?],G800,Table15[Customer-Owned Portion],O800),Table15[Unique ID],0),0)))</f>
        <v>Non-lead</v>
      </c>
      <c r="X800"/>
    </row>
    <row r="801" spans="2:24" ht="75" x14ac:dyDescent="0.25">
      <c r="B801" s="146" t="s">
        <v>5711</v>
      </c>
      <c r="C801" s="31" t="s">
        <v>5712</v>
      </c>
      <c r="D801" s="31" t="s">
        <v>5713</v>
      </c>
      <c r="E801" s="44" t="s">
        <v>43</v>
      </c>
      <c r="F801" s="43" t="s">
        <v>34</v>
      </c>
      <c r="G801" s="84" t="s">
        <v>34</v>
      </c>
      <c r="H801" s="31"/>
      <c r="I801" s="205"/>
      <c r="J801" s="84" t="s">
        <v>106</v>
      </c>
      <c r="K801" s="31" t="s">
        <v>36</v>
      </c>
      <c r="L801" s="31" t="s">
        <v>95</v>
      </c>
      <c r="M801" s="169" t="s">
        <v>3316</v>
      </c>
      <c r="N801" s="148" t="s">
        <v>4612</v>
      </c>
      <c r="O801" s="44" t="s">
        <v>43</v>
      </c>
      <c r="P801" s="43"/>
      <c r="Q801" s="205"/>
      <c r="R801" s="84" t="s">
        <v>106</v>
      </c>
      <c r="S801" s="31" t="s">
        <v>36</v>
      </c>
      <c r="T801" s="31" t="s">
        <v>95</v>
      </c>
      <c r="U801" s="169" t="s">
        <v>3316</v>
      </c>
      <c r="V801" s="150" t="s">
        <v>4612</v>
      </c>
      <c r="W801" s="141" t="str" cm="1">
        <f t="array" ref="W801">IF(SUM(LEN(B801:V801))=0,"",IF(OR(OR(ISBLANK(F801),SUM(LEN(C801),LEN(D801))=0),AND(NOT(E801="Unknown"),ISBLANK(J801)),AND(NOT(O801="Unknown"),ISBLANK(R801))),"Missing Information", INDEX(Table15[Entire Service Line Classification], MATCH(SUMIFS(Table15[Unique ID],Table15[System-Owned Portion],E801,Table15[If Material Anything Other than "Lead" in Column E,Was Material Ever Previously Lead?],G801,Table15[Customer-Owned Portion],O801),Table15[Unique ID],0),0)))</f>
        <v>Non-lead</v>
      </c>
      <c r="X801"/>
    </row>
    <row r="802" spans="2:24" ht="225" x14ac:dyDescent="0.25">
      <c r="B802" s="146" t="s">
        <v>5714</v>
      </c>
      <c r="C802" s="31" t="s">
        <v>5715</v>
      </c>
      <c r="D802" s="31" t="s">
        <v>5716</v>
      </c>
      <c r="E802" s="44" t="s">
        <v>52</v>
      </c>
      <c r="F802" s="43" t="s">
        <v>34</v>
      </c>
      <c r="G802" s="84" t="s">
        <v>34</v>
      </c>
      <c r="H802" s="31"/>
      <c r="I802" s="205"/>
      <c r="J802" s="84" t="s">
        <v>105</v>
      </c>
      <c r="K802" s="31" t="s">
        <v>34</v>
      </c>
      <c r="L802" s="31"/>
      <c r="M802" s="169"/>
      <c r="N802" s="148" t="s">
        <v>3366</v>
      </c>
      <c r="O802" s="44" t="s">
        <v>52</v>
      </c>
      <c r="P802" s="43"/>
      <c r="Q802" s="205"/>
      <c r="R802" s="84" t="s">
        <v>105</v>
      </c>
      <c r="S802" s="31" t="s">
        <v>34</v>
      </c>
      <c r="T802" s="31"/>
      <c r="U802" s="169"/>
      <c r="V802" s="150" t="s">
        <v>3366</v>
      </c>
      <c r="W802" s="141" t="str" cm="1">
        <f t="array" ref="W802">IF(SUM(LEN(B802:V802))=0,"",IF(OR(OR(ISBLANK(F802),SUM(LEN(C802),LEN(D802))=0),AND(NOT(E802="Unknown"),ISBLANK(J802)),AND(NOT(O802="Unknown"),ISBLANK(R802))),"Missing Information", INDEX(Table15[Entire Service Line Classification], MATCH(SUMIFS(Table15[Unique ID],Table15[System-Owned Portion],E802,Table15[If Material Anything Other than "Lead" in Column E,Was Material Ever Previously Lead?],G802,Table15[Customer-Owned Portion],O802),Table15[Unique ID],0),0)))</f>
        <v>Non-lead</v>
      </c>
      <c r="X802"/>
    </row>
    <row r="803" spans="2:24" ht="225" x14ac:dyDescent="0.25">
      <c r="B803" s="146" t="s">
        <v>5717</v>
      </c>
      <c r="C803" s="31" t="s">
        <v>5718</v>
      </c>
      <c r="D803" s="31" t="s">
        <v>5719</v>
      </c>
      <c r="E803" s="44" t="s">
        <v>52</v>
      </c>
      <c r="F803" s="43" t="s">
        <v>34</v>
      </c>
      <c r="G803" s="84" t="s">
        <v>34</v>
      </c>
      <c r="H803" s="31"/>
      <c r="I803" s="205"/>
      <c r="J803" s="84" t="s">
        <v>105</v>
      </c>
      <c r="K803" s="31" t="s">
        <v>34</v>
      </c>
      <c r="L803" s="31"/>
      <c r="M803" s="169"/>
      <c r="N803" s="148" t="s">
        <v>3366</v>
      </c>
      <c r="O803" s="44" t="s">
        <v>52</v>
      </c>
      <c r="P803" s="43"/>
      <c r="Q803" s="205"/>
      <c r="R803" s="84" t="s">
        <v>105</v>
      </c>
      <c r="S803" s="31" t="s">
        <v>34</v>
      </c>
      <c r="T803" s="31"/>
      <c r="U803" s="169"/>
      <c r="V803" s="150" t="s">
        <v>3366</v>
      </c>
      <c r="W803" s="141" t="str" cm="1">
        <f t="array" ref="W803">IF(SUM(LEN(B803:V803))=0,"",IF(OR(OR(ISBLANK(F803),SUM(LEN(C803),LEN(D803))=0),AND(NOT(E803="Unknown"),ISBLANK(J803)),AND(NOT(O803="Unknown"),ISBLANK(R803))),"Missing Information", INDEX(Table15[Entire Service Line Classification], MATCH(SUMIFS(Table15[Unique ID],Table15[System-Owned Portion],E803,Table15[If Material Anything Other than "Lead" in Column E,Was Material Ever Previously Lead?],G803,Table15[Customer-Owned Portion],O803),Table15[Unique ID],0),0)))</f>
        <v>Non-lead</v>
      </c>
      <c r="X803"/>
    </row>
    <row r="804" spans="2:24" ht="225" x14ac:dyDescent="0.25">
      <c r="B804" s="146" t="s">
        <v>5720</v>
      </c>
      <c r="C804" s="31" t="s">
        <v>5721</v>
      </c>
      <c r="D804" s="31" t="s">
        <v>5722</v>
      </c>
      <c r="E804" s="44" t="s">
        <v>52</v>
      </c>
      <c r="F804" s="43" t="s">
        <v>34</v>
      </c>
      <c r="G804" s="84" t="s">
        <v>34</v>
      </c>
      <c r="H804" s="31"/>
      <c r="I804" s="205"/>
      <c r="J804" s="84" t="s">
        <v>105</v>
      </c>
      <c r="K804" s="31" t="s">
        <v>34</v>
      </c>
      <c r="L804" s="31"/>
      <c r="M804" s="169"/>
      <c r="N804" s="148" t="s">
        <v>3366</v>
      </c>
      <c r="O804" s="44" t="s">
        <v>52</v>
      </c>
      <c r="P804" s="43"/>
      <c r="Q804" s="205"/>
      <c r="R804" s="84" t="s">
        <v>105</v>
      </c>
      <c r="S804" s="31" t="s">
        <v>34</v>
      </c>
      <c r="T804" s="31"/>
      <c r="U804" s="169"/>
      <c r="V804" s="150" t="s">
        <v>3366</v>
      </c>
      <c r="W804" s="141" t="str" cm="1">
        <f t="array" ref="W804">IF(SUM(LEN(B804:V804))=0,"",IF(OR(OR(ISBLANK(F804),SUM(LEN(C804),LEN(D804))=0),AND(NOT(E804="Unknown"),ISBLANK(J804)),AND(NOT(O804="Unknown"),ISBLANK(R804))),"Missing Information", INDEX(Table15[Entire Service Line Classification], MATCH(SUMIFS(Table15[Unique ID],Table15[System-Owned Portion],E804,Table15[If Material Anything Other than "Lead" in Column E,Was Material Ever Previously Lead?],G804,Table15[Customer-Owned Portion],O804),Table15[Unique ID],0),0)))</f>
        <v>Non-lead</v>
      </c>
      <c r="X804"/>
    </row>
    <row r="805" spans="2:24" ht="195" x14ac:dyDescent="0.25">
      <c r="B805" s="146" t="s">
        <v>5723</v>
      </c>
      <c r="C805" s="31" t="s">
        <v>5724</v>
      </c>
      <c r="D805" s="31" t="s">
        <v>5725</v>
      </c>
      <c r="E805" s="44" t="s">
        <v>52</v>
      </c>
      <c r="F805" s="43" t="s">
        <v>34</v>
      </c>
      <c r="G805" s="84" t="s">
        <v>34</v>
      </c>
      <c r="H805" s="31"/>
      <c r="I805" s="205"/>
      <c r="J805" s="84" t="s">
        <v>105</v>
      </c>
      <c r="K805" s="31" t="s">
        <v>34</v>
      </c>
      <c r="L805" s="31"/>
      <c r="M805" s="169"/>
      <c r="N805" s="148" t="s">
        <v>3325</v>
      </c>
      <c r="O805" s="44" t="s">
        <v>52</v>
      </c>
      <c r="P805" s="43"/>
      <c r="Q805" s="205"/>
      <c r="R805" s="84" t="s">
        <v>105</v>
      </c>
      <c r="S805" s="31" t="s">
        <v>34</v>
      </c>
      <c r="T805" s="31"/>
      <c r="U805" s="169"/>
      <c r="V805" s="150" t="s">
        <v>3325</v>
      </c>
      <c r="W805" s="141" t="str" cm="1">
        <f t="array" ref="W805">IF(SUM(LEN(B805:V805))=0,"",IF(OR(OR(ISBLANK(F805),SUM(LEN(C805),LEN(D805))=0),AND(NOT(E805="Unknown"),ISBLANK(J805)),AND(NOT(O805="Unknown"),ISBLANK(R805))),"Missing Information", INDEX(Table15[Entire Service Line Classification], MATCH(SUMIFS(Table15[Unique ID],Table15[System-Owned Portion],E805,Table15[If Material Anything Other than "Lead" in Column E,Was Material Ever Previously Lead?],G805,Table15[Customer-Owned Portion],O805),Table15[Unique ID],0),0)))</f>
        <v>Non-lead</v>
      </c>
      <c r="X805"/>
    </row>
    <row r="806" spans="2:24" ht="75" x14ac:dyDescent="0.25">
      <c r="B806" s="146" t="s">
        <v>5726</v>
      </c>
      <c r="C806" s="31" t="s">
        <v>5727</v>
      </c>
      <c r="D806" s="31" t="s">
        <v>5728</v>
      </c>
      <c r="E806" s="44" t="s">
        <v>43</v>
      </c>
      <c r="F806" s="43" t="s">
        <v>34</v>
      </c>
      <c r="G806" s="84" t="s">
        <v>34</v>
      </c>
      <c r="H806" s="31"/>
      <c r="I806" s="205"/>
      <c r="J806" s="84" t="s">
        <v>106</v>
      </c>
      <c r="K806" s="31" t="s">
        <v>36</v>
      </c>
      <c r="L806" s="31" t="s">
        <v>95</v>
      </c>
      <c r="M806" s="169" t="s">
        <v>3316</v>
      </c>
      <c r="N806" s="148" t="s">
        <v>4612</v>
      </c>
      <c r="O806" s="44" t="s">
        <v>43</v>
      </c>
      <c r="P806" s="43"/>
      <c r="Q806" s="205"/>
      <c r="R806" s="84" t="s">
        <v>106</v>
      </c>
      <c r="S806" s="31" t="s">
        <v>36</v>
      </c>
      <c r="T806" s="31" t="s">
        <v>95</v>
      </c>
      <c r="U806" s="169" t="s">
        <v>3316</v>
      </c>
      <c r="V806" s="150" t="s">
        <v>4612</v>
      </c>
      <c r="W806" s="141" t="str" cm="1">
        <f t="array" ref="W806">IF(SUM(LEN(B806:V806))=0,"",IF(OR(OR(ISBLANK(F806),SUM(LEN(C806),LEN(D806))=0),AND(NOT(E806="Unknown"),ISBLANK(J806)),AND(NOT(O806="Unknown"),ISBLANK(R806))),"Missing Information", INDEX(Table15[Entire Service Line Classification], MATCH(SUMIFS(Table15[Unique ID],Table15[System-Owned Portion],E806,Table15[If Material Anything Other than "Lead" in Column E,Was Material Ever Previously Lead?],G806,Table15[Customer-Owned Portion],O806),Table15[Unique ID],0),0)))</f>
        <v>Non-lead</v>
      </c>
      <c r="X806"/>
    </row>
    <row r="807" spans="2:24" ht="75" x14ac:dyDescent="0.25">
      <c r="B807" s="146" t="s">
        <v>5729</v>
      </c>
      <c r="C807" s="31" t="s">
        <v>5730</v>
      </c>
      <c r="D807" s="31" t="s">
        <v>5731</v>
      </c>
      <c r="E807" s="44" t="s">
        <v>43</v>
      </c>
      <c r="F807" s="43" t="s">
        <v>34</v>
      </c>
      <c r="G807" s="84" t="s">
        <v>34</v>
      </c>
      <c r="H807" s="31"/>
      <c r="I807" s="205"/>
      <c r="J807" s="84" t="s">
        <v>106</v>
      </c>
      <c r="K807" s="31" t="s">
        <v>36</v>
      </c>
      <c r="L807" s="31" t="s">
        <v>95</v>
      </c>
      <c r="M807" s="169" t="s">
        <v>3258</v>
      </c>
      <c r="N807" s="148" t="s">
        <v>5288</v>
      </c>
      <c r="O807" s="44" t="s">
        <v>35</v>
      </c>
      <c r="P807" s="43"/>
      <c r="Q807" s="205"/>
      <c r="R807" s="84" t="s">
        <v>106</v>
      </c>
      <c r="S807" s="31" t="s">
        <v>36</v>
      </c>
      <c r="T807" s="31" t="s">
        <v>95</v>
      </c>
      <c r="U807" s="169" t="s">
        <v>3258</v>
      </c>
      <c r="V807" s="150" t="s">
        <v>5698</v>
      </c>
      <c r="W807" s="141" t="str" cm="1">
        <f t="array" ref="W807">IF(SUM(LEN(B807:V807))=0,"",IF(OR(OR(ISBLANK(F807),SUM(LEN(C807),LEN(D807))=0),AND(NOT(E807="Unknown"),ISBLANK(J807)),AND(NOT(O807="Unknown"),ISBLANK(R807))),"Missing Information", INDEX(Table15[Entire Service Line Classification], MATCH(SUMIFS(Table15[Unique ID],Table15[System-Owned Portion],E807,Table15[If Material Anything Other than "Lead" in Column E,Was Material Ever Previously Lead?],G807,Table15[Customer-Owned Portion],O807),Table15[Unique ID],0),0)))</f>
        <v>Non-lead</v>
      </c>
      <c r="X807"/>
    </row>
    <row r="808" spans="2:24" ht="225" x14ac:dyDescent="0.25">
      <c r="B808" s="146" t="s">
        <v>5732</v>
      </c>
      <c r="C808" s="31" t="s">
        <v>5733</v>
      </c>
      <c r="D808" s="31" t="s">
        <v>5734</v>
      </c>
      <c r="E808" s="44" t="s">
        <v>52</v>
      </c>
      <c r="F808" s="43" t="s">
        <v>34</v>
      </c>
      <c r="G808" s="84" t="s">
        <v>34</v>
      </c>
      <c r="H808" s="31"/>
      <c r="I808" s="205"/>
      <c r="J808" s="84" t="s">
        <v>105</v>
      </c>
      <c r="K808" s="31" t="s">
        <v>34</v>
      </c>
      <c r="L808" s="31"/>
      <c r="M808" s="169"/>
      <c r="N808" s="148" t="s">
        <v>3366</v>
      </c>
      <c r="O808" s="44" t="s">
        <v>52</v>
      </c>
      <c r="P808" s="43"/>
      <c r="Q808" s="205"/>
      <c r="R808" s="84" t="s">
        <v>105</v>
      </c>
      <c r="S808" s="31" t="s">
        <v>34</v>
      </c>
      <c r="T808" s="31"/>
      <c r="U808" s="169"/>
      <c r="V808" s="150" t="s">
        <v>3366</v>
      </c>
      <c r="W808" s="141" t="str" cm="1">
        <f t="array" ref="W808">IF(SUM(LEN(B808:V808))=0,"",IF(OR(OR(ISBLANK(F808),SUM(LEN(C808),LEN(D808))=0),AND(NOT(E808="Unknown"),ISBLANK(J808)),AND(NOT(O808="Unknown"),ISBLANK(R808))),"Missing Information", INDEX(Table15[Entire Service Line Classification], MATCH(SUMIFS(Table15[Unique ID],Table15[System-Owned Portion],E808,Table15[If Material Anything Other than "Lead" in Column E,Was Material Ever Previously Lead?],G808,Table15[Customer-Owned Portion],O808),Table15[Unique ID],0),0)))</f>
        <v>Non-lead</v>
      </c>
      <c r="X808"/>
    </row>
    <row r="809" spans="2:24" ht="225" x14ac:dyDescent="0.25">
      <c r="B809" s="146" t="s">
        <v>5735</v>
      </c>
      <c r="C809" s="31" t="s">
        <v>5736</v>
      </c>
      <c r="D809" s="31" t="s">
        <v>5737</v>
      </c>
      <c r="E809" s="44" t="s">
        <v>52</v>
      </c>
      <c r="F809" s="43" t="s">
        <v>34</v>
      </c>
      <c r="G809" s="84" t="s">
        <v>34</v>
      </c>
      <c r="H809" s="31"/>
      <c r="I809" s="205"/>
      <c r="J809" s="84" t="s">
        <v>105</v>
      </c>
      <c r="K809" s="31" t="s">
        <v>34</v>
      </c>
      <c r="L809" s="31"/>
      <c r="M809" s="169"/>
      <c r="N809" s="148" t="s">
        <v>3366</v>
      </c>
      <c r="O809" s="44" t="s">
        <v>52</v>
      </c>
      <c r="P809" s="43"/>
      <c r="Q809" s="205"/>
      <c r="R809" s="84" t="s">
        <v>105</v>
      </c>
      <c r="S809" s="31" t="s">
        <v>34</v>
      </c>
      <c r="T809" s="31"/>
      <c r="U809" s="169"/>
      <c r="V809" s="150" t="s">
        <v>3366</v>
      </c>
      <c r="W809" s="141" t="str" cm="1">
        <f t="array" ref="W809">IF(SUM(LEN(B809:V809))=0,"",IF(OR(OR(ISBLANK(F809),SUM(LEN(C809),LEN(D809))=0),AND(NOT(E809="Unknown"),ISBLANK(J809)),AND(NOT(O809="Unknown"),ISBLANK(R809))),"Missing Information", INDEX(Table15[Entire Service Line Classification], MATCH(SUMIFS(Table15[Unique ID],Table15[System-Owned Portion],E809,Table15[If Material Anything Other than "Lead" in Column E,Was Material Ever Previously Lead?],G809,Table15[Customer-Owned Portion],O809),Table15[Unique ID],0),0)))</f>
        <v>Non-lead</v>
      </c>
      <c r="X809"/>
    </row>
    <row r="810" spans="2:24" ht="225" x14ac:dyDescent="0.25">
      <c r="B810" s="146" t="s">
        <v>5738</v>
      </c>
      <c r="C810" s="31" t="s">
        <v>5739</v>
      </c>
      <c r="D810" s="31" t="s">
        <v>5740</v>
      </c>
      <c r="E810" s="44" t="s">
        <v>52</v>
      </c>
      <c r="F810" s="43" t="s">
        <v>34</v>
      </c>
      <c r="G810" s="84" t="s">
        <v>34</v>
      </c>
      <c r="H810" s="31"/>
      <c r="I810" s="205"/>
      <c r="J810" s="84" t="s">
        <v>105</v>
      </c>
      <c r="K810" s="31" t="s">
        <v>34</v>
      </c>
      <c r="L810" s="31"/>
      <c r="M810" s="169"/>
      <c r="N810" s="148" t="s">
        <v>3366</v>
      </c>
      <c r="O810" s="44" t="s">
        <v>52</v>
      </c>
      <c r="P810" s="43"/>
      <c r="Q810" s="205"/>
      <c r="R810" s="84" t="s">
        <v>105</v>
      </c>
      <c r="S810" s="31" t="s">
        <v>34</v>
      </c>
      <c r="T810" s="31"/>
      <c r="U810" s="169"/>
      <c r="V810" s="150" t="s">
        <v>3366</v>
      </c>
      <c r="W810" s="141" t="str" cm="1">
        <f t="array" ref="W810">IF(SUM(LEN(B810:V810))=0,"",IF(OR(OR(ISBLANK(F810),SUM(LEN(C810),LEN(D810))=0),AND(NOT(E810="Unknown"),ISBLANK(J810)),AND(NOT(O810="Unknown"),ISBLANK(R810))),"Missing Information", INDEX(Table15[Entire Service Line Classification], MATCH(SUMIFS(Table15[Unique ID],Table15[System-Owned Portion],E810,Table15[If Material Anything Other than "Lead" in Column E,Was Material Ever Previously Lead?],G810,Table15[Customer-Owned Portion],O810),Table15[Unique ID],0),0)))</f>
        <v>Non-lead</v>
      </c>
      <c r="X810"/>
    </row>
    <row r="811" spans="2:24" ht="225" x14ac:dyDescent="0.25">
      <c r="B811" s="146" t="s">
        <v>5741</v>
      </c>
      <c r="C811" s="31" t="s">
        <v>5742</v>
      </c>
      <c r="D811" s="31" t="s">
        <v>5743</v>
      </c>
      <c r="E811" s="44" t="s">
        <v>52</v>
      </c>
      <c r="F811" s="43" t="s">
        <v>34</v>
      </c>
      <c r="G811" s="84" t="s">
        <v>34</v>
      </c>
      <c r="H811" s="31"/>
      <c r="I811" s="205"/>
      <c r="J811" s="84" t="s">
        <v>105</v>
      </c>
      <c r="K811" s="31" t="s">
        <v>34</v>
      </c>
      <c r="L811" s="31"/>
      <c r="M811" s="169"/>
      <c r="N811" s="148" t="s">
        <v>3366</v>
      </c>
      <c r="O811" s="44" t="s">
        <v>52</v>
      </c>
      <c r="P811" s="43"/>
      <c r="Q811" s="205"/>
      <c r="R811" s="84" t="s">
        <v>105</v>
      </c>
      <c r="S811" s="31" t="s">
        <v>34</v>
      </c>
      <c r="T811" s="31"/>
      <c r="U811" s="169"/>
      <c r="V811" s="150" t="s">
        <v>3366</v>
      </c>
      <c r="W811" s="141" t="str" cm="1">
        <f t="array" ref="W811">IF(SUM(LEN(B811:V811))=0,"",IF(OR(OR(ISBLANK(F811),SUM(LEN(C811),LEN(D811))=0),AND(NOT(E811="Unknown"),ISBLANK(J811)),AND(NOT(O811="Unknown"),ISBLANK(R811))),"Missing Information", INDEX(Table15[Entire Service Line Classification], MATCH(SUMIFS(Table15[Unique ID],Table15[System-Owned Portion],E811,Table15[If Material Anything Other than "Lead" in Column E,Was Material Ever Previously Lead?],G811,Table15[Customer-Owned Portion],O811),Table15[Unique ID],0),0)))</f>
        <v>Non-lead</v>
      </c>
      <c r="X811"/>
    </row>
    <row r="812" spans="2:24" ht="75" x14ac:dyDescent="0.25">
      <c r="B812" s="146" t="s">
        <v>5744</v>
      </c>
      <c r="C812" s="31" t="s">
        <v>5745</v>
      </c>
      <c r="D812" s="31" t="s">
        <v>5746</v>
      </c>
      <c r="E812" s="44" t="s">
        <v>43</v>
      </c>
      <c r="F812" s="43" t="s">
        <v>34</v>
      </c>
      <c r="G812" s="84" t="s">
        <v>34</v>
      </c>
      <c r="H812" s="31"/>
      <c r="I812" s="205"/>
      <c r="J812" s="84" t="s">
        <v>106</v>
      </c>
      <c r="K812" s="31" t="s">
        <v>36</v>
      </c>
      <c r="L812" s="31" t="s">
        <v>95</v>
      </c>
      <c r="M812" s="169" t="s">
        <v>3316</v>
      </c>
      <c r="N812" s="148" t="s">
        <v>4612</v>
      </c>
      <c r="O812" s="44" t="s">
        <v>35</v>
      </c>
      <c r="P812" s="43"/>
      <c r="Q812" s="205"/>
      <c r="R812" s="84" t="s">
        <v>106</v>
      </c>
      <c r="S812" s="31" t="s">
        <v>36</v>
      </c>
      <c r="T812" s="31" t="s">
        <v>95</v>
      </c>
      <c r="U812" s="169" t="s">
        <v>3316</v>
      </c>
      <c r="V812" s="150" t="s">
        <v>4680</v>
      </c>
      <c r="W812" s="141" t="str" cm="1">
        <f t="array" ref="W812">IF(SUM(LEN(B812:V812))=0,"",IF(OR(OR(ISBLANK(F812),SUM(LEN(C812),LEN(D812))=0),AND(NOT(E812="Unknown"),ISBLANK(J812)),AND(NOT(O812="Unknown"),ISBLANK(R812))),"Missing Information", INDEX(Table15[Entire Service Line Classification], MATCH(SUMIFS(Table15[Unique ID],Table15[System-Owned Portion],E812,Table15[If Material Anything Other than "Lead" in Column E,Was Material Ever Previously Lead?],G812,Table15[Customer-Owned Portion],O812),Table15[Unique ID],0),0)))</f>
        <v>Non-lead</v>
      </c>
      <c r="X812"/>
    </row>
    <row r="813" spans="2:24" ht="75" x14ac:dyDescent="0.25">
      <c r="B813" s="146" t="s">
        <v>5747</v>
      </c>
      <c r="C813" s="31" t="s">
        <v>5748</v>
      </c>
      <c r="D813" s="31" t="s">
        <v>5749</v>
      </c>
      <c r="E813" s="44" t="s">
        <v>43</v>
      </c>
      <c r="F813" s="43" t="s">
        <v>34</v>
      </c>
      <c r="G813" s="84" t="s">
        <v>34</v>
      </c>
      <c r="H813" s="31"/>
      <c r="I813" s="205"/>
      <c r="J813" s="84" t="s">
        <v>106</v>
      </c>
      <c r="K813" s="31" t="s">
        <v>36</v>
      </c>
      <c r="L813" s="31" t="s">
        <v>95</v>
      </c>
      <c r="M813" s="169" t="s">
        <v>3316</v>
      </c>
      <c r="N813" s="148" t="s">
        <v>4612</v>
      </c>
      <c r="O813" s="44" t="s">
        <v>43</v>
      </c>
      <c r="P813" s="43"/>
      <c r="Q813" s="205"/>
      <c r="R813" s="84" t="s">
        <v>106</v>
      </c>
      <c r="S813" s="31" t="s">
        <v>36</v>
      </c>
      <c r="T813" s="31" t="s">
        <v>95</v>
      </c>
      <c r="U813" s="169" t="s">
        <v>3316</v>
      </c>
      <c r="V813" s="150" t="s">
        <v>4612</v>
      </c>
      <c r="W813" s="141" t="str" cm="1">
        <f t="array" ref="W813">IF(SUM(LEN(B813:V813))=0,"",IF(OR(OR(ISBLANK(F813),SUM(LEN(C813),LEN(D813))=0),AND(NOT(E813="Unknown"),ISBLANK(J813)),AND(NOT(O813="Unknown"),ISBLANK(R813))),"Missing Information", INDEX(Table15[Entire Service Line Classification], MATCH(SUMIFS(Table15[Unique ID],Table15[System-Owned Portion],E813,Table15[If Material Anything Other than "Lead" in Column E,Was Material Ever Previously Lead?],G813,Table15[Customer-Owned Portion],O813),Table15[Unique ID],0),0)))</f>
        <v>Non-lead</v>
      </c>
      <c r="X813"/>
    </row>
    <row r="814" spans="2:24" ht="180" x14ac:dyDescent="0.25">
      <c r="B814" s="146" t="s">
        <v>5750</v>
      </c>
      <c r="C814" s="31" t="s">
        <v>5751</v>
      </c>
      <c r="D814" s="31" t="s">
        <v>5752</v>
      </c>
      <c r="E814" s="44" t="s">
        <v>52</v>
      </c>
      <c r="F814" s="43" t="s">
        <v>34</v>
      </c>
      <c r="G814" s="84" t="s">
        <v>34</v>
      </c>
      <c r="H814" s="31"/>
      <c r="I814" s="205"/>
      <c r="J814" s="84" t="s">
        <v>105</v>
      </c>
      <c r="K814" s="31" t="s">
        <v>34</v>
      </c>
      <c r="L814" s="31"/>
      <c r="M814" s="169"/>
      <c r="N814" s="148" t="s">
        <v>3332</v>
      </c>
      <c r="O814" s="44" t="s">
        <v>52</v>
      </c>
      <c r="P814" s="43"/>
      <c r="Q814" s="205"/>
      <c r="R814" s="84" t="s">
        <v>105</v>
      </c>
      <c r="S814" s="31" t="s">
        <v>34</v>
      </c>
      <c r="T814" s="31"/>
      <c r="U814" s="169"/>
      <c r="V814" s="150" t="s">
        <v>3332</v>
      </c>
      <c r="W814" s="141" t="str" cm="1">
        <f t="array" ref="W814">IF(SUM(LEN(B814:V814))=0,"",IF(OR(OR(ISBLANK(F814),SUM(LEN(C814),LEN(D814))=0),AND(NOT(E814="Unknown"),ISBLANK(J814)),AND(NOT(O814="Unknown"),ISBLANK(R814))),"Missing Information", INDEX(Table15[Entire Service Line Classification], MATCH(SUMIFS(Table15[Unique ID],Table15[System-Owned Portion],E814,Table15[If Material Anything Other than "Lead" in Column E,Was Material Ever Previously Lead?],G814,Table15[Customer-Owned Portion],O814),Table15[Unique ID],0),0)))</f>
        <v>Non-lead</v>
      </c>
      <c r="X814"/>
    </row>
    <row r="815" spans="2:24" ht="225" x14ac:dyDescent="0.25">
      <c r="B815" s="146" t="s">
        <v>5753</v>
      </c>
      <c r="C815" s="31" t="s">
        <v>5754</v>
      </c>
      <c r="D815" s="31" t="s">
        <v>5755</v>
      </c>
      <c r="E815" s="44" t="s">
        <v>52</v>
      </c>
      <c r="F815" s="43" t="s">
        <v>34</v>
      </c>
      <c r="G815" s="84" t="s">
        <v>34</v>
      </c>
      <c r="H815" s="31"/>
      <c r="I815" s="205"/>
      <c r="J815" s="84" t="s">
        <v>105</v>
      </c>
      <c r="K815" s="31" t="s">
        <v>34</v>
      </c>
      <c r="L815" s="31"/>
      <c r="M815" s="169"/>
      <c r="N815" s="148" t="s">
        <v>3366</v>
      </c>
      <c r="O815" s="44" t="s">
        <v>52</v>
      </c>
      <c r="P815" s="43"/>
      <c r="Q815" s="205"/>
      <c r="R815" s="84" t="s">
        <v>105</v>
      </c>
      <c r="S815" s="31" t="s">
        <v>34</v>
      </c>
      <c r="T815" s="31"/>
      <c r="U815" s="169"/>
      <c r="V815" s="150" t="s">
        <v>3366</v>
      </c>
      <c r="W815" s="141" t="str" cm="1">
        <f t="array" ref="W815">IF(SUM(LEN(B815:V815))=0,"",IF(OR(OR(ISBLANK(F815),SUM(LEN(C815),LEN(D815))=0),AND(NOT(E815="Unknown"),ISBLANK(J815)),AND(NOT(O815="Unknown"),ISBLANK(R815))),"Missing Information", INDEX(Table15[Entire Service Line Classification], MATCH(SUMIFS(Table15[Unique ID],Table15[System-Owned Portion],E815,Table15[If Material Anything Other than "Lead" in Column E,Was Material Ever Previously Lead?],G815,Table15[Customer-Owned Portion],O815),Table15[Unique ID],0),0)))</f>
        <v>Non-lead</v>
      </c>
      <c r="X815"/>
    </row>
    <row r="816" spans="2:24" ht="75" x14ac:dyDescent="0.25">
      <c r="B816" s="146" t="s">
        <v>5756</v>
      </c>
      <c r="C816" s="31" t="s">
        <v>5757</v>
      </c>
      <c r="D816" s="31" t="s">
        <v>5758</v>
      </c>
      <c r="E816" s="44" t="s">
        <v>43</v>
      </c>
      <c r="F816" s="43" t="s">
        <v>34</v>
      </c>
      <c r="G816" s="84" t="s">
        <v>34</v>
      </c>
      <c r="H816" s="31"/>
      <c r="I816" s="205"/>
      <c r="J816" s="84" t="s">
        <v>106</v>
      </c>
      <c r="K816" s="31" t="s">
        <v>36</v>
      </c>
      <c r="L816" s="31" t="s">
        <v>95</v>
      </c>
      <c r="M816" s="169" t="s">
        <v>3276</v>
      </c>
      <c r="N816" s="148" t="s">
        <v>3288</v>
      </c>
      <c r="O816" s="44" t="s">
        <v>43</v>
      </c>
      <c r="P816" s="43"/>
      <c r="Q816" s="205"/>
      <c r="R816" s="84" t="s">
        <v>106</v>
      </c>
      <c r="S816" s="31" t="s">
        <v>36</v>
      </c>
      <c r="T816" s="31" t="s">
        <v>95</v>
      </c>
      <c r="U816" s="169" t="s">
        <v>3276</v>
      </c>
      <c r="V816" s="150" t="s">
        <v>3288</v>
      </c>
      <c r="W816" s="141" t="str" cm="1">
        <f t="array" ref="W816">IF(SUM(LEN(B816:V816))=0,"",IF(OR(OR(ISBLANK(F816),SUM(LEN(C816),LEN(D816))=0),AND(NOT(E816="Unknown"),ISBLANK(J816)),AND(NOT(O816="Unknown"),ISBLANK(R816))),"Missing Information", INDEX(Table15[Entire Service Line Classification], MATCH(SUMIFS(Table15[Unique ID],Table15[System-Owned Portion],E816,Table15[If Material Anything Other than "Lead" in Column E,Was Material Ever Previously Lead?],G816,Table15[Customer-Owned Portion],O816),Table15[Unique ID],0),0)))</f>
        <v>Non-lead</v>
      </c>
      <c r="X816"/>
    </row>
    <row r="817" spans="2:24" ht="225" x14ac:dyDescent="0.25">
      <c r="B817" s="146" t="s">
        <v>5759</v>
      </c>
      <c r="C817" s="31" t="s">
        <v>5760</v>
      </c>
      <c r="D817" s="31" t="s">
        <v>5761</v>
      </c>
      <c r="E817" s="44" t="s">
        <v>52</v>
      </c>
      <c r="F817" s="43" t="s">
        <v>34</v>
      </c>
      <c r="G817" s="84" t="s">
        <v>34</v>
      </c>
      <c r="H817" s="31"/>
      <c r="I817" s="205"/>
      <c r="J817" s="84" t="s">
        <v>105</v>
      </c>
      <c r="K817" s="31" t="s">
        <v>34</v>
      </c>
      <c r="L817" s="31"/>
      <c r="M817" s="169"/>
      <c r="N817" s="148" t="s">
        <v>3366</v>
      </c>
      <c r="O817" s="44" t="s">
        <v>52</v>
      </c>
      <c r="P817" s="43"/>
      <c r="Q817" s="205"/>
      <c r="R817" s="84" t="s">
        <v>105</v>
      </c>
      <c r="S817" s="31" t="s">
        <v>34</v>
      </c>
      <c r="T817" s="31"/>
      <c r="U817" s="169"/>
      <c r="V817" s="150" t="s">
        <v>3366</v>
      </c>
      <c r="W817" s="141" t="str" cm="1">
        <f t="array" ref="W817">IF(SUM(LEN(B817:V817))=0,"",IF(OR(OR(ISBLANK(F817),SUM(LEN(C817),LEN(D817))=0),AND(NOT(E817="Unknown"),ISBLANK(J817)),AND(NOT(O817="Unknown"),ISBLANK(R817))),"Missing Information", INDEX(Table15[Entire Service Line Classification], MATCH(SUMIFS(Table15[Unique ID],Table15[System-Owned Portion],E817,Table15[If Material Anything Other than "Lead" in Column E,Was Material Ever Previously Lead?],G817,Table15[Customer-Owned Portion],O817),Table15[Unique ID],0),0)))</f>
        <v>Non-lead</v>
      </c>
      <c r="X817"/>
    </row>
    <row r="818" spans="2:24" ht="225" x14ac:dyDescent="0.25">
      <c r="B818" s="146" t="s">
        <v>5762</v>
      </c>
      <c r="C818" s="31" t="s">
        <v>5763</v>
      </c>
      <c r="D818" s="31" t="s">
        <v>5764</v>
      </c>
      <c r="E818" s="44" t="s">
        <v>52</v>
      </c>
      <c r="F818" s="43" t="s">
        <v>34</v>
      </c>
      <c r="G818" s="84" t="s">
        <v>34</v>
      </c>
      <c r="H818" s="31"/>
      <c r="I818" s="205"/>
      <c r="J818" s="84" t="s">
        <v>3268</v>
      </c>
      <c r="K818" s="31" t="s">
        <v>34</v>
      </c>
      <c r="L818" s="31"/>
      <c r="M818" s="169"/>
      <c r="N818" s="148" t="s">
        <v>3269</v>
      </c>
      <c r="O818" s="44" t="s">
        <v>52</v>
      </c>
      <c r="P818" s="43"/>
      <c r="Q818" s="205"/>
      <c r="R818" s="84" t="s">
        <v>3268</v>
      </c>
      <c r="S818" s="31" t="s">
        <v>34</v>
      </c>
      <c r="T818" s="31"/>
      <c r="U818" s="169"/>
      <c r="V818" s="150" t="s">
        <v>3269</v>
      </c>
      <c r="W818" s="141" t="str" cm="1">
        <f t="array" ref="W818">IF(SUM(LEN(B818:V818))=0,"",IF(OR(OR(ISBLANK(F818),SUM(LEN(C818),LEN(D818))=0),AND(NOT(E818="Unknown"),ISBLANK(J818)),AND(NOT(O818="Unknown"),ISBLANK(R818))),"Missing Information", INDEX(Table15[Entire Service Line Classification], MATCH(SUMIFS(Table15[Unique ID],Table15[System-Owned Portion],E818,Table15[If Material Anything Other than "Lead" in Column E,Was Material Ever Previously Lead?],G818,Table15[Customer-Owned Portion],O818),Table15[Unique ID],0),0)))</f>
        <v>Non-lead</v>
      </c>
      <c r="X818"/>
    </row>
    <row r="819" spans="2:24" ht="225" x14ac:dyDescent="0.25">
      <c r="B819" s="146" t="s">
        <v>5765</v>
      </c>
      <c r="C819" s="31" t="s">
        <v>5766</v>
      </c>
      <c r="D819" s="31" t="s">
        <v>5767</v>
      </c>
      <c r="E819" s="44" t="s">
        <v>52</v>
      </c>
      <c r="F819" s="43" t="s">
        <v>34</v>
      </c>
      <c r="G819" s="84" t="s">
        <v>34</v>
      </c>
      <c r="H819" s="31"/>
      <c r="I819" s="205"/>
      <c r="J819" s="84" t="s">
        <v>105</v>
      </c>
      <c r="K819" s="31" t="s">
        <v>34</v>
      </c>
      <c r="L819" s="31"/>
      <c r="M819" s="169"/>
      <c r="N819" s="148" t="s">
        <v>3366</v>
      </c>
      <c r="O819" s="44" t="s">
        <v>52</v>
      </c>
      <c r="P819" s="43"/>
      <c r="Q819" s="205"/>
      <c r="R819" s="84" t="s">
        <v>105</v>
      </c>
      <c r="S819" s="31" t="s">
        <v>34</v>
      </c>
      <c r="T819" s="31"/>
      <c r="U819" s="169"/>
      <c r="V819" s="150" t="s">
        <v>3366</v>
      </c>
      <c r="W819" s="141" t="str" cm="1">
        <f t="array" ref="W819">IF(SUM(LEN(B819:V819))=0,"",IF(OR(OR(ISBLANK(F819),SUM(LEN(C819),LEN(D819))=0),AND(NOT(E819="Unknown"),ISBLANK(J819)),AND(NOT(O819="Unknown"),ISBLANK(R819))),"Missing Information", INDEX(Table15[Entire Service Line Classification], MATCH(SUMIFS(Table15[Unique ID],Table15[System-Owned Portion],E819,Table15[If Material Anything Other than "Lead" in Column E,Was Material Ever Previously Lead?],G819,Table15[Customer-Owned Portion],O819),Table15[Unique ID],0),0)))</f>
        <v>Non-lead</v>
      </c>
      <c r="X819"/>
    </row>
    <row r="820" spans="2:24" ht="225" x14ac:dyDescent="0.25">
      <c r="B820" s="146" t="s">
        <v>5768</v>
      </c>
      <c r="C820" s="31" t="s">
        <v>5769</v>
      </c>
      <c r="D820" s="31" t="s">
        <v>5770</v>
      </c>
      <c r="E820" s="44" t="s">
        <v>52</v>
      </c>
      <c r="F820" s="43" t="s">
        <v>34</v>
      </c>
      <c r="G820" s="84" t="s">
        <v>34</v>
      </c>
      <c r="H820" s="31"/>
      <c r="I820" s="205"/>
      <c r="J820" s="84" t="s">
        <v>105</v>
      </c>
      <c r="K820" s="31" t="s">
        <v>34</v>
      </c>
      <c r="L820" s="31"/>
      <c r="M820" s="169"/>
      <c r="N820" s="148" t="s">
        <v>3366</v>
      </c>
      <c r="O820" s="44" t="s">
        <v>52</v>
      </c>
      <c r="P820" s="43"/>
      <c r="Q820" s="205"/>
      <c r="R820" s="84" t="s">
        <v>105</v>
      </c>
      <c r="S820" s="31" t="s">
        <v>34</v>
      </c>
      <c r="T820" s="31"/>
      <c r="U820" s="169"/>
      <c r="V820" s="150" t="s">
        <v>3366</v>
      </c>
      <c r="W820" s="141" t="str" cm="1">
        <f t="array" ref="W820">IF(SUM(LEN(B820:V820))=0,"",IF(OR(OR(ISBLANK(F820),SUM(LEN(C820),LEN(D820))=0),AND(NOT(E820="Unknown"),ISBLANK(J820)),AND(NOT(O820="Unknown"),ISBLANK(R820))),"Missing Information", INDEX(Table15[Entire Service Line Classification], MATCH(SUMIFS(Table15[Unique ID],Table15[System-Owned Portion],E820,Table15[If Material Anything Other than "Lead" in Column E,Was Material Ever Previously Lead?],G820,Table15[Customer-Owned Portion],O820),Table15[Unique ID],0),0)))</f>
        <v>Non-lead</v>
      </c>
      <c r="X820"/>
    </row>
    <row r="821" spans="2:24" ht="210" x14ac:dyDescent="0.25">
      <c r="B821" s="146" t="s">
        <v>5771</v>
      </c>
      <c r="C821" s="31" t="s">
        <v>5772</v>
      </c>
      <c r="D821" s="31" t="s">
        <v>5773</v>
      </c>
      <c r="E821" s="44" t="s">
        <v>52</v>
      </c>
      <c r="F821" s="43" t="s">
        <v>34</v>
      </c>
      <c r="G821" s="84" t="s">
        <v>34</v>
      </c>
      <c r="H821" s="31"/>
      <c r="I821" s="205"/>
      <c r="J821" s="84" t="s">
        <v>105</v>
      </c>
      <c r="K821" s="31" t="s">
        <v>34</v>
      </c>
      <c r="L821" s="31"/>
      <c r="M821" s="169"/>
      <c r="N821" s="148" t="s">
        <v>3434</v>
      </c>
      <c r="O821" s="44" t="s">
        <v>52</v>
      </c>
      <c r="P821" s="43"/>
      <c r="Q821" s="205"/>
      <c r="R821" s="84" t="s">
        <v>105</v>
      </c>
      <c r="S821" s="31" t="s">
        <v>34</v>
      </c>
      <c r="T821" s="31"/>
      <c r="U821" s="169"/>
      <c r="V821" s="150" t="s">
        <v>3434</v>
      </c>
      <c r="W821" s="141" t="str" cm="1">
        <f t="array" ref="W821">IF(SUM(LEN(B821:V821))=0,"",IF(OR(OR(ISBLANK(F821),SUM(LEN(C821),LEN(D821))=0),AND(NOT(E821="Unknown"),ISBLANK(J821)),AND(NOT(O821="Unknown"),ISBLANK(R821))),"Missing Information", INDEX(Table15[Entire Service Line Classification], MATCH(SUMIFS(Table15[Unique ID],Table15[System-Owned Portion],E821,Table15[If Material Anything Other than "Lead" in Column E,Was Material Ever Previously Lead?],G821,Table15[Customer-Owned Portion],O821),Table15[Unique ID],0),0)))</f>
        <v>Non-lead</v>
      </c>
      <c r="X821"/>
    </row>
    <row r="822" spans="2:24" ht="60" x14ac:dyDescent="0.25">
      <c r="B822" s="146" t="s">
        <v>5774</v>
      </c>
      <c r="C822" s="31" t="s">
        <v>5775</v>
      </c>
      <c r="D822" s="31" t="s">
        <v>5776</v>
      </c>
      <c r="E822" s="44" t="s">
        <v>43</v>
      </c>
      <c r="F822" s="43" t="s">
        <v>34</v>
      </c>
      <c r="G822" s="84" t="s">
        <v>34</v>
      </c>
      <c r="H822" s="31"/>
      <c r="I822" s="205"/>
      <c r="J822" s="84" t="s">
        <v>106</v>
      </c>
      <c r="K822" s="31" t="s">
        <v>36</v>
      </c>
      <c r="L822" s="31" t="s">
        <v>95</v>
      </c>
      <c r="M822" s="169" t="s">
        <v>3304</v>
      </c>
      <c r="N822" s="148" t="s">
        <v>3305</v>
      </c>
      <c r="O822" s="44" t="s">
        <v>43</v>
      </c>
      <c r="P822" s="43"/>
      <c r="Q822" s="205"/>
      <c r="R822" s="84" t="s">
        <v>106</v>
      </c>
      <c r="S822" s="31" t="s">
        <v>36</v>
      </c>
      <c r="T822" s="31" t="s">
        <v>95</v>
      </c>
      <c r="U822" s="169" t="s">
        <v>3304</v>
      </c>
      <c r="V822" s="150" t="s">
        <v>3305</v>
      </c>
      <c r="W822" s="141" t="str" cm="1">
        <f t="array" ref="W822">IF(SUM(LEN(B822:V822))=0,"",IF(OR(OR(ISBLANK(F822),SUM(LEN(C822),LEN(D822))=0),AND(NOT(E822="Unknown"),ISBLANK(J822)),AND(NOT(O822="Unknown"),ISBLANK(R822))),"Missing Information", INDEX(Table15[Entire Service Line Classification], MATCH(SUMIFS(Table15[Unique ID],Table15[System-Owned Portion],E822,Table15[If Material Anything Other than "Lead" in Column E,Was Material Ever Previously Lead?],G822,Table15[Customer-Owned Portion],O822),Table15[Unique ID],0),0)))</f>
        <v>Non-lead</v>
      </c>
      <c r="X822"/>
    </row>
    <row r="823" spans="2:24" ht="225" x14ac:dyDescent="0.25">
      <c r="B823" s="146" t="s">
        <v>5777</v>
      </c>
      <c r="C823" s="31" t="s">
        <v>5778</v>
      </c>
      <c r="D823" s="31" t="s">
        <v>5779</v>
      </c>
      <c r="E823" s="44" t="s">
        <v>52</v>
      </c>
      <c r="F823" s="43" t="s">
        <v>34</v>
      </c>
      <c r="G823" s="84" t="s">
        <v>34</v>
      </c>
      <c r="H823" s="31"/>
      <c r="I823" s="205"/>
      <c r="J823" s="84" t="s">
        <v>3268</v>
      </c>
      <c r="K823" s="31" t="s">
        <v>34</v>
      </c>
      <c r="L823" s="31"/>
      <c r="M823" s="169"/>
      <c r="N823" s="148" t="s">
        <v>3269</v>
      </c>
      <c r="O823" s="44" t="s">
        <v>52</v>
      </c>
      <c r="P823" s="43"/>
      <c r="Q823" s="205"/>
      <c r="R823" s="84" t="s">
        <v>3268</v>
      </c>
      <c r="S823" s="31" t="s">
        <v>34</v>
      </c>
      <c r="T823" s="31"/>
      <c r="U823" s="169"/>
      <c r="V823" s="150" t="s">
        <v>3269</v>
      </c>
      <c r="W823" s="141" t="str" cm="1">
        <f t="array" ref="W823">IF(SUM(LEN(B823:V823))=0,"",IF(OR(OR(ISBLANK(F823),SUM(LEN(C823),LEN(D823))=0),AND(NOT(E823="Unknown"),ISBLANK(J823)),AND(NOT(O823="Unknown"),ISBLANK(R823))),"Missing Information", INDEX(Table15[Entire Service Line Classification], MATCH(SUMIFS(Table15[Unique ID],Table15[System-Owned Portion],E823,Table15[If Material Anything Other than "Lead" in Column E,Was Material Ever Previously Lead?],G823,Table15[Customer-Owned Portion],O823),Table15[Unique ID],0),0)))</f>
        <v>Non-lead</v>
      </c>
      <c r="X823"/>
    </row>
    <row r="824" spans="2:24" ht="225" x14ac:dyDescent="0.25">
      <c r="B824" s="146" t="s">
        <v>5780</v>
      </c>
      <c r="C824" s="31" t="s">
        <v>5781</v>
      </c>
      <c r="D824" s="31" t="s">
        <v>5782</v>
      </c>
      <c r="E824" s="44" t="s">
        <v>52</v>
      </c>
      <c r="F824" s="43" t="s">
        <v>34</v>
      </c>
      <c r="G824" s="84" t="s">
        <v>34</v>
      </c>
      <c r="H824" s="31"/>
      <c r="I824" s="205"/>
      <c r="J824" s="84" t="s">
        <v>3268</v>
      </c>
      <c r="K824" s="31" t="s">
        <v>34</v>
      </c>
      <c r="L824" s="31"/>
      <c r="M824" s="169"/>
      <c r="N824" s="148" t="s">
        <v>3269</v>
      </c>
      <c r="O824" s="44" t="s">
        <v>52</v>
      </c>
      <c r="P824" s="43"/>
      <c r="Q824" s="205"/>
      <c r="R824" s="84" t="s">
        <v>3268</v>
      </c>
      <c r="S824" s="31" t="s">
        <v>34</v>
      </c>
      <c r="T824" s="31"/>
      <c r="U824" s="169"/>
      <c r="V824" s="150" t="s">
        <v>3269</v>
      </c>
      <c r="W824" s="141" t="str" cm="1">
        <f t="array" ref="W824">IF(SUM(LEN(B824:V824))=0,"",IF(OR(OR(ISBLANK(F824),SUM(LEN(C824),LEN(D824))=0),AND(NOT(E824="Unknown"),ISBLANK(J824)),AND(NOT(O824="Unknown"),ISBLANK(R824))),"Missing Information", INDEX(Table15[Entire Service Line Classification], MATCH(SUMIFS(Table15[Unique ID],Table15[System-Owned Portion],E824,Table15[If Material Anything Other than "Lead" in Column E,Was Material Ever Previously Lead?],G824,Table15[Customer-Owned Portion],O824),Table15[Unique ID],0),0)))</f>
        <v>Non-lead</v>
      </c>
      <c r="X824"/>
    </row>
    <row r="825" spans="2:24" ht="225" x14ac:dyDescent="0.25">
      <c r="B825" s="146" t="s">
        <v>5783</v>
      </c>
      <c r="C825" s="31" t="s">
        <v>5784</v>
      </c>
      <c r="D825" s="31" t="s">
        <v>5785</v>
      </c>
      <c r="E825" s="44" t="s">
        <v>52</v>
      </c>
      <c r="F825" s="43" t="s">
        <v>34</v>
      </c>
      <c r="G825" s="84" t="s">
        <v>34</v>
      </c>
      <c r="H825" s="31"/>
      <c r="I825" s="205"/>
      <c r="J825" s="84" t="s">
        <v>3268</v>
      </c>
      <c r="K825" s="31" t="s">
        <v>34</v>
      </c>
      <c r="L825" s="31"/>
      <c r="M825" s="169"/>
      <c r="N825" s="148" t="s">
        <v>3269</v>
      </c>
      <c r="O825" s="44" t="s">
        <v>52</v>
      </c>
      <c r="P825" s="43"/>
      <c r="Q825" s="205"/>
      <c r="R825" s="84" t="s">
        <v>3268</v>
      </c>
      <c r="S825" s="31" t="s">
        <v>34</v>
      </c>
      <c r="T825" s="31"/>
      <c r="U825" s="169"/>
      <c r="V825" s="150" t="s">
        <v>3269</v>
      </c>
      <c r="W825" s="141" t="str" cm="1">
        <f t="array" ref="W825">IF(SUM(LEN(B825:V825))=0,"",IF(OR(OR(ISBLANK(F825),SUM(LEN(C825),LEN(D825))=0),AND(NOT(E825="Unknown"),ISBLANK(J825)),AND(NOT(O825="Unknown"),ISBLANK(R825))),"Missing Information", INDEX(Table15[Entire Service Line Classification], MATCH(SUMIFS(Table15[Unique ID],Table15[System-Owned Portion],E825,Table15[If Material Anything Other than "Lead" in Column E,Was Material Ever Previously Lead?],G825,Table15[Customer-Owned Portion],O825),Table15[Unique ID],0),0)))</f>
        <v>Non-lead</v>
      </c>
      <c r="X825"/>
    </row>
    <row r="826" spans="2:24" ht="75" x14ac:dyDescent="0.25">
      <c r="B826" s="146" t="s">
        <v>5786</v>
      </c>
      <c r="C826" s="31" t="s">
        <v>5787</v>
      </c>
      <c r="D826" s="31" t="s">
        <v>5788</v>
      </c>
      <c r="E826" s="44" t="s">
        <v>43</v>
      </c>
      <c r="F826" s="43" t="s">
        <v>34</v>
      </c>
      <c r="G826" s="84" t="s">
        <v>34</v>
      </c>
      <c r="H826" s="31"/>
      <c r="I826" s="205"/>
      <c r="J826" s="84" t="s">
        <v>106</v>
      </c>
      <c r="K826" s="31" t="s">
        <v>36</v>
      </c>
      <c r="L826" s="31" t="s">
        <v>95</v>
      </c>
      <c r="M826" s="169" t="s">
        <v>3276</v>
      </c>
      <c r="N826" s="148" t="s">
        <v>3288</v>
      </c>
      <c r="O826" s="44" t="s">
        <v>35</v>
      </c>
      <c r="P826" s="43"/>
      <c r="Q826" s="205"/>
      <c r="R826" s="84" t="s">
        <v>106</v>
      </c>
      <c r="S826" s="31" t="s">
        <v>36</v>
      </c>
      <c r="T826" s="31" t="s">
        <v>95</v>
      </c>
      <c r="U826" s="169" t="s">
        <v>3276</v>
      </c>
      <c r="V826" s="150" t="s">
        <v>3289</v>
      </c>
      <c r="W826" s="141" t="str" cm="1">
        <f t="array" ref="W826">IF(SUM(LEN(B826:V826))=0,"",IF(OR(OR(ISBLANK(F826),SUM(LEN(C826),LEN(D826))=0),AND(NOT(E826="Unknown"),ISBLANK(J826)),AND(NOT(O826="Unknown"),ISBLANK(R826))),"Missing Information", INDEX(Table15[Entire Service Line Classification], MATCH(SUMIFS(Table15[Unique ID],Table15[System-Owned Portion],E826,Table15[If Material Anything Other than "Lead" in Column E,Was Material Ever Previously Lead?],G826,Table15[Customer-Owned Portion],O826),Table15[Unique ID],0),0)))</f>
        <v>Non-lead</v>
      </c>
      <c r="X826"/>
    </row>
    <row r="827" spans="2:24" ht="60" x14ac:dyDescent="0.25">
      <c r="B827" s="146" t="s">
        <v>5789</v>
      </c>
      <c r="C827" s="31" t="s">
        <v>5790</v>
      </c>
      <c r="D827" s="31" t="s">
        <v>5791</v>
      </c>
      <c r="E827" s="44" t="s">
        <v>35</v>
      </c>
      <c r="F827" s="43" t="s">
        <v>34</v>
      </c>
      <c r="G827" s="84" t="s">
        <v>34</v>
      </c>
      <c r="H827" s="31"/>
      <c r="I827" s="205"/>
      <c r="J827" s="84" t="s">
        <v>106</v>
      </c>
      <c r="K827" s="31" t="s">
        <v>36</v>
      </c>
      <c r="L827" s="31" t="s">
        <v>95</v>
      </c>
      <c r="M827" s="169" t="s">
        <v>3276</v>
      </c>
      <c r="N827" s="148" t="s">
        <v>5792</v>
      </c>
      <c r="O827" s="44" t="s">
        <v>35</v>
      </c>
      <c r="P827" s="43"/>
      <c r="Q827" s="205"/>
      <c r="R827" s="84" t="s">
        <v>106</v>
      </c>
      <c r="S827" s="31" t="s">
        <v>36</v>
      </c>
      <c r="T827" s="31" t="s">
        <v>95</v>
      </c>
      <c r="U827" s="169" t="s">
        <v>3276</v>
      </c>
      <c r="V827" s="150" t="s">
        <v>3278</v>
      </c>
      <c r="W827" s="141" t="str" cm="1">
        <f t="array" ref="W827">IF(SUM(LEN(B827:V827))=0,"",IF(OR(OR(ISBLANK(F827),SUM(LEN(C827),LEN(D827))=0),AND(NOT(E827="Unknown"),ISBLANK(J827)),AND(NOT(O827="Unknown"),ISBLANK(R827))),"Missing Information", INDEX(Table15[Entire Service Line Classification], MATCH(SUMIFS(Table15[Unique ID],Table15[System-Owned Portion],E827,Table15[If Material Anything Other than "Lead" in Column E,Was Material Ever Previously Lead?],G827,Table15[Customer-Owned Portion],O827),Table15[Unique ID],0),0)))</f>
        <v>Non-lead</v>
      </c>
      <c r="X827"/>
    </row>
    <row r="828" spans="2:24" ht="60" x14ac:dyDescent="0.25">
      <c r="B828" s="146" t="s">
        <v>5793</v>
      </c>
      <c r="C828" s="31" t="s">
        <v>5794</v>
      </c>
      <c r="D828" s="31" t="s">
        <v>5795</v>
      </c>
      <c r="E828" s="44" t="s">
        <v>43</v>
      </c>
      <c r="F828" s="43" t="s">
        <v>34</v>
      </c>
      <c r="G828" s="84" t="s">
        <v>34</v>
      </c>
      <c r="H828" s="31"/>
      <c r="I828" s="205"/>
      <c r="J828" s="84" t="s">
        <v>106</v>
      </c>
      <c r="K828" s="31" t="s">
        <v>36</v>
      </c>
      <c r="L828" s="31" t="s">
        <v>95</v>
      </c>
      <c r="M828" s="169" t="s">
        <v>3304</v>
      </c>
      <c r="N828" s="148" t="s">
        <v>3305</v>
      </c>
      <c r="O828" s="44" t="s">
        <v>35</v>
      </c>
      <c r="P828" s="43"/>
      <c r="Q828" s="205"/>
      <c r="R828" s="84" t="s">
        <v>106</v>
      </c>
      <c r="S828" s="31" t="s">
        <v>36</v>
      </c>
      <c r="T828" s="31" t="s">
        <v>95</v>
      </c>
      <c r="U828" s="169" t="s">
        <v>3304</v>
      </c>
      <c r="V828" s="150" t="s">
        <v>3306</v>
      </c>
      <c r="W828" s="141" t="str" cm="1">
        <f t="array" ref="W828">IF(SUM(LEN(B828:V828))=0,"",IF(OR(OR(ISBLANK(F828),SUM(LEN(C828),LEN(D828))=0),AND(NOT(E828="Unknown"),ISBLANK(J828)),AND(NOT(O828="Unknown"),ISBLANK(R828))),"Missing Information", INDEX(Table15[Entire Service Line Classification], MATCH(SUMIFS(Table15[Unique ID],Table15[System-Owned Portion],E828,Table15[If Material Anything Other than "Lead" in Column E,Was Material Ever Previously Lead?],G828,Table15[Customer-Owned Portion],O828),Table15[Unique ID],0),0)))</f>
        <v>Non-lead</v>
      </c>
      <c r="X828"/>
    </row>
    <row r="829" spans="2:24" ht="225" x14ac:dyDescent="0.25">
      <c r="B829" s="146" t="s">
        <v>5796</v>
      </c>
      <c r="C829" s="31" t="s">
        <v>5797</v>
      </c>
      <c r="D829" s="31" t="s">
        <v>5798</v>
      </c>
      <c r="E829" s="44" t="s">
        <v>52</v>
      </c>
      <c r="F829" s="43" t="s">
        <v>34</v>
      </c>
      <c r="G829" s="84" t="s">
        <v>34</v>
      </c>
      <c r="H829" s="31"/>
      <c r="I829" s="205"/>
      <c r="J829" s="84" t="s">
        <v>3268</v>
      </c>
      <c r="K829" s="31" t="s">
        <v>34</v>
      </c>
      <c r="L829" s="31"/>
      <c r="M829" s="169"/>
      <c r="N829" s="148" t="s">
        <v>3269</v>
      </c>
      <c r="O829" s="44" t="s">
        <v>52</v>
      </c>
      <c r="P829" s="43"/>
      <c r="Q829" s="205"/>
      <c r="R829" s="84" t="s">
        <v>3268</v>
      </c>
      <c r="S829" s="31" t="s">
        <v>34</v>
      </c>
      <c r="T829" s="31"/>
      <c r="U829" s="169"/>
      <c r="V829" s="150" t="s">
        <v>3269</v>
      </c>
      <c r="W829" s="141" t="str" cm="1">
        <f t="array" ref="W829">IF(SUM(LEN(B829:V829))=0,"",IF(OR(OR(ISBLANK(F829),SUM(LEN(C829),LEN(D829))=0),AND(NOT(E829="Unknown"),ISBLANK(J829)),AND(NOT(O829="Unknown"),ISBLANK(R829))),"Missing Information", INDEX(Table15[Entire Service Line Classification], MATCH(SUMIFS(Table15[Unique ID],Table15[System-Owned Portion],E829,Table15[If Material Anything Other than "Lead" in Column E,Was Material Ever Previously Lead?],G829,Table15[Customer-Owned Portion],O829),Table15[Unique ID],0),0)))</f>
        <v>Non-lead</v>
      </c>
      <c r="X829"/>
    </row>
    <row r="830" spans="2:24" ht="75" x14ac:dyDescent="0.25">
      <c r="B830" s="146" t="s">
        <v>5799</v>
      </c>
      <c r="C830" s="31" t="s">
        <v>5800</v>
      </c>
      <c r="D830" s="31" t="s">
        <v>5801</v>
      </c>
      <c r="E830" s="44" t="s">
        <v>43</v>
      </c>
      <c r="F830" s="43" t="s">
        <v>34</v>
      </c>
      <c r="G830" s="84" t="s">
        <v>34</v>
      </c>
      <c r="H830" s="31"/>
      <c r="I830" s="205"/>
      <c r="J830" s="84" t="s">
        <v>106</v>
      </c>
      <c r="K830" s="31" t="s">
        <v>36</v>
      </c>
      <c r="L830" s="31" t="s">
        <v>95</v>
      </c>
      <c r="M830" s="169" t="s">
        <v>3276</v>
      </c>
      <c r="N830" s="148" t="s">
        <v>3288</v>
      </c>
      <c r="O830" s="44" t="s">
        <v>43</v>
      </c>
      <c r="P830" s="43"/>
      <c r="Q830" s="205"/>
      <c r="R830" s="84" t="s">
        <v>106</v>
      </c>
      <c r="S830" s="31" t="s">
        <v>36</v>
      </c>
      <c r="T830" s="31" t="s">
        <v>95</v>
      </c>
      <c r="U830" s="169" t="s">
        <v>3276</v>
      </c>
      <c r="V830" s="150" t="s">
        <v>3288</v>
      </c>
      <c r="W830" s="141" t="str" cm="1">
        <f t="array" ref="W830">IF(SUM(LEN(B830:V830))=0,"",IF(OR(OR(ISBLANK(F830),SUM(LEN(C830),LEN(D830))=0),AND(NOT(E830="Unknown"),ISBLANK(J830)),AND(NOT(O830="Unknown"),ISBLANK(R830))),"Missing Information", INDEX(Table15[Entire Service Line Classification], MATCH(SUMIFS(Table15[Unique ID],Table15[System-Owned Portion],E830,Table15[If Material Anything Other than "Lead" in Column E,Was Material Ever Previously Lead?],G830,Table15[Customer-Owned Portion],O830),Table15[Unique ID],0),0)))</f>
        <v>Non-lead</v>
      </c>
      <c r="X830"/>
    </row>
    <row r="831" spans="2:24" ht="75" x14ac:dyDescent="0.25">
      <c r="B831" s="146" t="s">
        <v>5802</v>
      </c>
      <c r="C831" s="31" t="s">
        <v>5803</v>
      </c>
      <c r="D831" s="31" t="s">
        <v>5804</v>
      </c>
      <c r="E831" s="44" t="s">
        <v>43</v>
      </c>
      <c r="F831" s="43" t="s">
        <v>34</v>
      </c>
      <c r="G831" s="84" t="s">
        <v>34</v>
      </c>
      <c r="H831" s="31"/>
      <c r="I831" s="205"/>
      <c r="J831" s="84" t="s">
        <v>106</v>
      </c>
      <c r="K831" s="31" t="s">
        <v>36</v>
      </c>
      <c r="L831" s="31" t="s">
        <v>95</v>
      </c>
      <c r="M831" s="169" t="s">
        <v>3304</v>
      </c>
      <c r="N831" s="148" t="s">
        <v>5805</v>
      </c>
      <c r="O831" s="44" t="s">
        <v>43</v>
      </c>
      <c r="P831" s="43"/>
      <c r="Q831" s="205"/>
      <c r="R831" s="84" t="s">
        <v>106</v>
      </c>
      <c r="S831" s="31" t="s">
        <v>36</v>
      </c>
      <c r="T831" s="31" t="s">
        <v>95</v>
      </c>
      <c r="U831" s="169" t="s">
        <v>3304</v>
      </c>
      <c r="V831" s="150" t="s">
        <v>5805</v>
      </c>
      <c r="W831" s="141" t="str" cm="1">
        <f t="array" ref="W831">IF(SUM(LEN(B831:V831))=0,"",IF(OR(OR(ISBLANK(F831),SUM(LEN(C831),LEN(D831))=0),AND(NOT(E831="Unknown"),ISBLANK(J831)),AND(NOT(O831="Unknown"),ISBLANK(R831))),"Missing Information", INDEX(Table15[Entire Service Line Classification], MATCH(SUMIFS(Table15[Unique ID],Table15[System-Owned Portion],E831,Table15[If Material Anything Other than "Lead" in Column E,Was Material Ever Previously Lead?],G831,Table15[Customer-Owned Portion],O831),Table15[Unique ID],0),0)))</f>
        <v>Non-lead</v>
      </c>
      <c r="X831"/>
    </row>
    <row r="832" spans="2:24" ht="60" x14ac:dyDescent="0.25">
      <c r="B832" s="146" t="s">
        <v>5806</v>
      </c>
      <c r="C832" s="31" t="s">
        <v>5807</v>
      </c>
      <c r="D832" s="31" t="s">
        <v>5808</v>
      </c>
      <c r="E832" s="44" t="s">
        <v>43</v>
      </c>
      <c r="F832" s="43" t="s">
        <v>34</v>
      </c>
      <c r="G832" s="84" t="s">
        <v>34</v>
      </c>
      <c r="H832" s="31"/>
      <c r="I832" s="205"/>
      <c r="J832" s="84" t="s">
        <v>106</v>
      </c>
      <c r="K832" s="31" t="s">
        <v>36</v>
      </c>
      <c r="L832" s="31" t="s">
        <v>95</v>
      </c>
      <c r="M832" s="169" t="s">
        <v>4425</v>
      </c>
      <c r="N832" s="148" t="s">
        <v>5196</v>
      </c>
      <c r="O832" s="44" t="s">
        <v>43</v>
      </c>
      <c r="P832" s="43"/>
      <c r="Q832" s="205"/>
      <c r="R832" s="84" t="s">
        <v>106</v>
      </c>
      <c r="S832" s="31" t="s">
        <v>36</v>
      </c>
      <c r="T832" s="31" t="s">
        <v>95</v>
      </c>
      <c r="U832" s="169" t="s">
        <v>4425</v>
      </c>
      <c r="V832" s="150" t="s">
        <v>5196</v>
      </c>
      <c r="W832" s="141" t="str" cm="1">
        <f t="array" ref="W832">IF(SUM(LEN(B832:V832))=0,"",IF(OR(OR(ISBLANK(F832),SUM(LEN(C832),LEN(D832))=0),AND(NOT(E832="Unknown"),ISBLANK(J832)),AND(NOT(O832="Unknown"),ISBLANK(R832))),"Missing Information", INDEX(Table15[Entire Service Line Classification], MATCH(SUMIFS(Table15[Unique ID],Table15[System-Owned Portion],E832,Table15[If Material Anything Other than "Lead" in Column E,Was Material Ever Previously Lead?],G832,Table15[Customer-Owned Portion],O832),Table15[Unique ID],0),0)))</f>
        <v>Non-lead</v>
      </c>
      <c r="X832"/>
    </row>
    <row r="833" spans="2:24" ht="75" x14ac:dyDescent="0.25">
      <c r="B833" s="146" t="s">
        <v>5809</v>
      </c>
      <c r="C833" s="31" t="s">
        <v>5810</v>
      </c>
      <c r="D833" s="31" t="s">
        <v>5811</v>
      </c>
      <c r="E833" s="44" t="s">
        <v>43</v>
      </c>
      <c r="F833" s="43" t="s">
        <v>34</v>
      </c>
      <c r="G833" s="84" t="s">
        <v>34</v>
      </c>
      <c r="H833" s="31"/>
      <c r="I833" s="205"/>
      <c r="J833" s="84" t="s">
        <v>106</v>
      </c>
      <c r="K833" s="31" t="s">
        <v>36</v>
      </c>
      <c r="L833" s="31" t="s">
        <v>95</v>
      </c>
      <c r="M833" s="169" t="s">
        <v>3304</v>
      </c>
      <c r="N833" s="148" t="s">
        <v>5805</v>
      </c>
      <c r="O833" s="44" t="s">
        <v>35</v>
      </c>
      <c r="P833" s="43"/>
      <c r="Q833" s="205"/>
      <c r="R833" s="84" t="s">
        <v>106</v>
      </c>
      <c r="S833" s="31" t="s">
        <v>36</v>
      </c>
      <c r="T833" s="31" t="s">
        <v>95</v>
      </c>
      <c r="U833" s="169" t="s">
        <v>3304</v>
      </c>
      <c r="V833" s="150" t="s">
        <v>5812</v>
      </c>
      <c r="W833" s="141" t="str" cm="1">
        <f t="array" ref="W833">IF(SUM(LEN(B833:V833))=0,"",IF(OR(OR(ISBLANK(F833),SUM(LEN(C833),LEN(D833))=0),AND(NOT(E833="Unknown"),ISBLANK(J833)),AND(NOT(O833="Unknown"),ISBLANK(R833))),"Missing Information", INDEX(Table15[Entire Service Line Classification], MATCH(SUMIFS(Table15[Unique ID],Table15[System-Owned Portion],E833,Table15[If Material Anything Other than "Lead" in Column E,Was Material Ever Previously Lead?],G833,Table15[Customer-Owned Portion],O833),Table15[Unique ID],0),0)))</f>
        <v>Non-lead</v>
      </c>
      <c r="X833"/>
    </row>
    <row r="834" spans="2:24" ht="225" x14ac:dyDescent="0.25">
      <c r="B834" s="146" t="s">
        <v>5813</v>
      </c>
      <c r="C834" s="31" t="s">
        <v>5814</v>
      </c>
      <c r="D834" s="31" t="s">
        <v>5815</v>
      </c>
      <c r="E834" s="44" t="s">
        <v>52</v>
      </c>
      <c r="F834" s="43" t="s">
        <v>34</v>
      </c>
      <c r="G834" s="84" t="s">
        <v>34</v>
      </c>
      <c r="H834" s="31"/>
      <c r="I834" s="205"/>
      <c r="J834" s="84" t="s">
        <v>105</v>
      </c>
      <c r="K834" s="31" t="s">
        <v>34</v>
      </c>
      <c r="L834" s="31"/>
      <c r="M834" s="169"/>
      <c r="N834" s="148" t="s">
        <v>3366</v>
      </c>
      <c r="O834" s="44" t="s">
        <v>52</v>
      </c>
      <c r="P834" s="43"/>
      <c r="Q834" s="205"/>
      <c r="R834" s="84" t="s">
        <v>105</v>
      </c>
      <c r="S834" s="31" t="s">
        <v>34</v>
      </c>
      <c r="T834" s="31"/>
      <c r="U834" s="169"/>
      <c r="V834" s="150" t="s">
        <v>3366</v>
      </c>
      <c r="W834" s="141" t="str" cm="1">
        <f t="array" ref="W834">IF(SUM(LEN(B834:V834))=0,"",IF(OR(OR(ISBLANK(F834),SUM(LEN(C834),LEN(D834))=0),AND(NOT(E834="Unknown"),ISBLANK(J834)),AND(NOT(O834="Unknown"),ISBLANK(R834))),"Missing Information", INDEX(Table15[Entire Service Line Classification], MATCH(SUMIFS(Table15[Unique ID],Table15[System-Owned Portion],E834,Table15[If Material Anything Other than "Lead" in Column E,Was Material Ever Previously Lead?],G834,Table15[Customer-Owned Portion],O834),Table15[Unique ID],0),0)))</f>
        <v>Non-lead</v>
      </c>
      <c r="X834"/>
    </row>
    <row r="835" spans="2:24" ht="60" x14ac:dyDescent="0.25">
      <c r="B835" s="146" t="s">
        <v>5816</v>
      </c>
      <c r="C835" s="31" t="s">
        <v>5817</v>
      </c>
      <c r="D835" s="31" t="s">
        <v>5818</v>
      </c>
      <c r="E835" s="44" t="s">
        <v>43</v>
      </c>
      <c r="F835" s="43" t="s">
        <v>34</v>
      </c>
      <c r="G835" s="84" t="s">
        <v>34</v>
      </c>
      <c r="H835" s="31"/>
      <c r="I835" s="205"/>
      <c r="J835" s="84" t="s">
        <v>106</v>
      </c>
      <c r="K835" s="31" t="s">
        <v>36</v>
      </c>
      <c r="L835" s="31" t="s">
        <v>95</v>
      </c>
      <c r="M835" s="169" t="s">
        <v>3304</v>
      </c>
      <c r="N835" s="148" t="s">
        <v>3305</v>
      </c>
      <c r="O835" s="44" t="s">
        <v>43</v>
      </c>
      <c r="P835" s="43"/>
      <c r="Q835" s="205"/>
      <c r="R835" s="84" t="s">
        <v>106</v>
      </c>
      <c r="S835" s="31" t="s">
        <v>36</v>
      </c>
      <c r="T835" s="31" t="s">
        <v>95</v>
      </c>
      <c r="U835" s="169" t="s">
        <v>3304</v>
      </c>
      <c r="V835" s="150" t="s">
        <v>3305</v>
      </c>
      <c r="W835" s="141" t="str" cm="1">
        <f t="array" ref="W835">IF(SUM(LEN(B835:V835))=0,"",IF(OR(OR(ISBLANK(F835),SUM(LEN(C835),LEN(D835))=0),AND(NOT(E835="Unknown"),ISBLANK(J835)),AND(NOT(O835="Unknown"),ISBLANK(R835))),"Missing Information", INDEX(Table15[Entire Service Line Classification], MATCH(SUMIFS(Table15[Unique ID],Table15[System-Owned Portion],E835,Table15[If Material Anything Other than "Lead" in Column E,Was Material Ever Previously Lead?],G835,Table15[Customer-Owned Portion],O835),Table15[Unique ID],0),0)))</f>
        <v>Non-lead</v>
      </c>
      <c r="X835"/>
    </row>
    <row r="836" spans="2:24" ht="180" x14ac:dyDescent="0.25">
      <c r="B836" s="146" t="s">
        <v>5819</v>
      </c>
      <c r="C836" s="31" t="s">
        <v>5820</v>
      </c>
      <c r="D836" s="31" t="s">
        <v>5821</v>
      </c>
      <c r="E836" s="44" t="s">
        <v>52</v>
      </c>
      <c r="F836" s="43" t="s">
        <v>34</v>
      </c>
      <c r="G836" s="84" t="s">
        <v>34</v>
      </c>
      <c r="H836" s="31"/>
      <c r="I836" s="205"/>
      <c r="J836" s="84" t="s">
        <v>105</v>
      </c>
      <c r="K836" s="31" t="s">
        <v>34</v>
      </c>
      <c r="L836" s="31"/>
      <c r="M836" s="169"/>
      <c r="N836" s="148" t="s">
        <v>3332</v>
      </c>
      <c r="O836" s="44" t="s">
        <v>52</v>
      </c>
      <c r="P836" s="43"/>
      <c r="Q836" s="205"/>
      <c r="R836" s="84" t="s">
        <v>105</v>
      </c>
      <c r="S836" s="31" t="s">
        <v>34</v>
      </c>
      <c r="T836" s="31"/>
      <c r="U836" s="169"/>
      <c r="V836" s="150" t="s">
        <v>3332</v>
      </c>
      <c r="W836" s="141" t="str" cm="1">
        <f t="array" ref="W836">IF(SUM(LEN(B836:V836))=0,"",IF(OR(OR(ISBLANK(F836),SUM(LEN(C836),LEN(D836))=0),AND(NOT(E836="Unknown"),ISBLANK(J836)),AND(NOT(O836="Unknown"),ISBLANK(R836))),"Missing Information", INDEX(Table15[Entire Service Line Classification], MATCH(SUMIFS(Table15[Unique ID],Table15[System-Owned Portion],E836,Table15[If Material Anything Other than "Lead" in Column E,Was Material Ever Previously Lead?],G836,Table15[Customer-Owned Portion],O836),Table15[Unique ID],0),0)))</f>
        <v>Non-lead</v>
      </c>
      <c r="X836"/>
    </row>
    <row r="837" spans="2:24" ht="225" x14ac:dyDescent="0.25">
      <c r="B837" s="146" t="s">
        <v>5822</v>
      </c>
      <c r="C837" s="31" t="s">
        <v>5823</v>
      </c>
      <c r="D837" s="31" t="s">
        <v>5824</v>
      </c>
      <c r="E837" s="44" t="s">
        <v>52</v>
      </c>
      <c r="F837" s="43" t="s">
        <v>34</v>
      </c>
      <c r="G837" s="84" t="s">
        <v>34</v>
      </c>
      <c r="H837" s="31"/>
      <c r="I837" s="205"/>
      <c r="J837" s="84" t="s">
        <v>105</v>
      </c>
      <c r="K837" s="31" t="s">
        <v>34</v>
      </c>
      <c r="L837" s="31"/>
      <c r="M837" s="169"/>
      <c r="N837" s="148" t="s">
        <v>3366</v>
      </c>
      <c r="O837" s="44" t="s">
        <v>52</v>
      </c>
      <c r="P837" s="43"/>
      <c r="Q837" s="205"/>
      <c r="R837" s="84" t="s">
        <v>105</v>
      </c>
      <c r="S837" s="31" t="s">
        <v>34</v>
      </c>
      <c r="T837" s="31"/>
      <c r="U837" s="169"/>
      <c r="V837" s="150" t="s">
        <v>3366</v>
      </c>
      <c r="W837" s="141" t="str" cm="1">
        <f t="array" ref="W837">IF(SUM(LEN(B837:V837))=0,"",IF(OR(OR(ISBLANK(F837),SUM(LEN(C837),LEN(D837))=0),AND(NOT(E837="Unknown"),ISBLANK(J837)),AND(NOT(O837="Unknown"),ISBLANK(R837))),"Missing Information", INDEX(Table15[Entire Service Line Classification], MATCH(SUMIFS(Table15[Unique ID],Table15[System-Owned Portion],E837,Table15[If Material Anything Other than "Lead" in Column E,Was Material Ever Previously Lead?],G837,Table15[Customer-Owned Portion],O837),Table15[Unique ID],0),0)))</f>
        <v>Non-lead</v>
      </c>
      <c r="X837"/>
    </row>
    <row r="838" spans="2:24" ht="225" x14ac:dyDescent="0.25">
      <c r="B838" s="146" t="s">
        <v>5825</v>
      </c>
      <c r="C838" s="31" t="s">
        <v>5826</v>
      </c>
      <c r="D838" s="31" t="s">
        <v>5827</v>
      </c>
      <c r="E838" s="44" t="s">
        <v>52</v>
      </c>
      <c r="F838" s="43" t="s">
        <v>34</v>
      </c>
      <c r="G838" s="84" t="s">
        <v>34</v>
      </c>
      <c r="H838" s="31"/>
      <c r="I838" s="205"/>
      <c r="J838" s="84" t="s">
        <v>3268</v>
      </c>
      <c r="K838" s="31" t="s">
        <v>34</v>
      </c>
      <c r="L838" s="31"/>
      <c r="M838" s="169"/>
      <c r="N838" s="148" t="s">
        <v>3269</v>
      </c>
      <c r="O838" s="44" t="s">
        <v>52</v>
      </c>
      <c r="P838" s="43"/>
      <c r="Q838" s="205"/>
      <c r="R838" s="84" t="s">
        <v>3268</v>
      </c>
      <c r="S838" s="31" t="s">
        <v>34</v>
      </c>
      <c r="T838" s="31"/>
      <c r="U838" s="169"/>
      <c r="V838" s="150" t="s">
        <v>3269</v>
      </c>
      <c r="W838" s="141" t="str" cm="1">
        <f t="array" ref="W838">IF(SUM(LEN(B838:V838))=0,"",IF(OR(OR(ISBLANK(F838),SUM(LEN(C838),LEN(D838))=0),AND(NOT(E838="Unknown"),ISBLANK(J838)),AND(NOT(O838="Unknown"),ISBLANK(R838))),"Missing Information", INDEX(Table15[Entire Service Line Classification], MATCH(SUMIFS(Table15[Unique ID],Table15[System-Owned Portion],E838,Table15[If Material Anything Other than "Lead" in Column E,Was Material Ever Previously Lead?],G838,Table15[Customer-Owned Portion],O838),Table15[Unique ID],0),0)))</f>
        <v>Non-lead</v>
      </c>
      <c r="X838"/>
    </row>
    <row r="839" spans="2:24" ht="60" x14ac:dyDescent="0.25">
      <c r="B839" s="146" t="s">
        <v>5828</v>
      </c>
      <c r="C839" s="31" t="s">
        <v>5829</v>
      </c>
      <c r="D839" s="31" t="s">
        <v>5830</v>
      </c>
      <c r="E839" s="44" t="s">
        <v>43</v>
      </c>
      <c r="F839" s="43" t="s">
        <v>34</v>
      </c>
      <c r="G839" s="84" t="s">
        <v>34</v>
      </c>
      <c r="H839" s="31"/>
      <c r="I839" s="205"/>
      <c r="J839" s="84" t="s">
        <v>106</v>
      </c>
      <c r="K839" s="31" t="s">
        <v>36</v>
      </c>
      <c r="L839" s="31" t="s">
        <v>95</v>
      </c>
      <c r="M839" s="169" t="s">
        <v>3906</v>
      </c>
      <c r="N839" s="148" t="s">
        <v>3907</v>
      </c>
      <c r="O839" s="44" t="s">
        <v>43</v>
      </c>
      <c r="P839" s="43"/>
      <c r="Q839" s="205"/>
      <c r="R839" s="84" t="s">
        <v>106</v>
      </c>
      <c r="S839" s="31" t="s">
        <v>36</v>
      </c>
      <c r="T839" s="31" t="s">
        <v>95</v>
      </c>
      <c r="U839" s="169" t="s">
        <v>3906</v>
      </c>
      <c r="V839" s="150" t="s">
        <v>3907</v>
      </c>
      <c r="W839" s="141" t="str" cm="1">
        <f t="array" ref="W839">IF(SUM(LEN(B839:V839))=0,"",IF(OR(OR(ISBLANK(F839),SUM(LEN(C839),LEN(D839))=0),AND(NOT(E839="Unknown"),ISBLANK(J839)),AND(NOT(O839="Unknown"),ISBLANK(R839))),"Missing Information", INDEX(Table15[Entire Service Line Classification], MATCH(SUMIFS(Table15[Unique ID],Table15[System-Owned Portion],E839,Table15[If Material Anything Other than "Lead" in Column E,Was Material Ever Previously Lead?],G839,Table15[Customer-Owned Portion],O839),Table15[Unique ID],0),0)))</f>
        <v>Non-lead</v>
      </c>
      <c r="X839"/>
    </row>
    <row r="840" spans="2:24" ht="225" x14ac:dyDescent="0.25">
      <c r="B840" s="146" t="s">
        <v>5831</v>
      </c>
      <c r="C840" s="31" t="s">
        <v>5832</v>
      </c>
      <c r="D840" s="31" t="s">
        <v>5833</v>
      </c>
      <c r="E840" s="44" t="s">
        <v>52</v>
      </c>
      <c r="F840" s="43" t="s">
        <v>34</v>
      </c>
      <c r="G840" s="84" t="s">
        <v>34</v>
      </c>
      <c r="H840" s="31"/>
      <c r="I840" s="205"/>
      <c r="J840" s="84" t="s">
        <v>105</v>
      </c>
      <c r="K840" s="31" t="s">
        <v>34</v>
      </c>
      <c r="L840" s="31"/>
      <c r="M840" s="169"/>
      <c r="N840" s="148" t="s">
        <v>3366</v>
      </c>
      <c r="O840" s="44" t="s">
        <v>52</v>
      </c>
      <c r="P840" s="43"/>
      <c r="Q840" s="205"/>
      <c r="R840" s="84" t="s">
        <v>105</v>
      </c>
      <c r="S840" s="31" t="s">
        <v>34</v>
      </c>
      <c r="T840" s="31"/>
      <c r="U840" s="169"/>
      <c r="V840" s="150" t="s">
        <v>3366</v>
      </c>
      <c r="W840" s="141" t="str" cm="1">
        <f t="array" ref="W840">IF(SUM(LEN(B840:V840))=0,"",IF(OR(OR(ISBLANK(F840),SUM(LEN(C840),LEN(D840))=0),AND(NOT(E840="Unknown"),ISBLANK(J840)),AND(NOT(O840="Unknown"),ISBLANK(R840))),"Missing Information", INDEX(Table15[Entire Service Line Classification], MATCH(SUMIFS(Table15[Unique ID],Table15[System-Owned Portion],E840,Table15[If Material Anything Other than "Lead" in Column E,Was Material Ever Previously Lead?],G840,Table15[Customer-Owned Portion],O840),Table15[Unique ID],0),0)))</f>
        <v>Non-lead</v>
      </c>
      <c r="X840"/>
    </row>
    <row r="841" spans="2:24" ht="75" x14ac:dyDescent="0.25">
      <c r="B841" s="146" t="s">
        <v>2234</v>
      </c>
      <c r="C841" s="31" t="s">
        <v>2235</v>
      </c>
      <c r="D841" s="31" t="s">
        <v>2236</v>
      </c>
      <c r="E841" s="44" t="s">
        <v>43</v>
      </c>
      <c r="F841" s="43" t="s">
        <v>34</v>
      </c>
      <c r="G841" s="84" t="s">
        <v>34</v>
      </c>
      <c r="H841" s="31" t="s">
        <v>2237</v>
      </c>
      <c r="I841" s="205"/>
      <c r="J841" s="84" t="s">
        <v>188</v>
      </c>
      <c r="K841" s="31" t="s">
        <v>34</v>
      </c>
      <c r="L841" s="31"/>
      <c r="M841" s="169"/>
      <c r="N841" s="148" t="s">
        <v>2238</v>
      </c>
      <c r="O841" s="44" t="s">
        <v>52</v>
      </c>
      <c r="P841" s="43" t="s">
        <v>2239</v>
      </c>
      <c r="Q841" s="205"/>
      <c r="R841" s="84" t="s">
        <v>188</v>
      </c>
      <c r="S841" s="31" t="s">
        <v>34</v>
      </c>
      <c r="T841" s="31"/>
      <c r="U841" s="169"/>
      <c r="V841" s="150" t="s">
        <v>2240</v>
      </c>
      <c r="W841" s="141" t="str" cm="1">
        <f t="array" ref="W841">IF(SUM(LEN(B841:V841))=0,"",IF(OR(OR(ISBLANK(F841),SUM(LEN(C841),LEN(D841))=0),AND(NOT(E841="Unknown"),ISBLANK(J841)),AND(NOT(O841="Unknown"),ISBLANK(R841))),"Missing Information", INDEX(Table15[Entire Service Line Classification], MATCH(SUMIFS(Table15[Unique ID],Table15[System-Owned Portion],E841,Table15[If Material Anything Other than "Lead" in Column E,Was Material Ever Previously Lead?],G841,Table15[Customer-Owned Portion],O841),Table15[Unique ID],0),0)))</f>
        <v>Non-lead</v>
      </c>
      <c r="X841"/>
    </row>
    <row r="842" spans="2:24" ht="60" x14ac:dyDescent="0.25">
      <c r="B842" s="146" t="s">
        <v>5834</v>
      </c>
      <c r="C842" s="31" t="s">
        <v>5835</v>
      </c>
      <c r="D842" s="31" t="s">
        <v>5836</v>
      </c>
      <c r="E842" s="44" t="s">
        <v>43</v>
      </c>
      <c r="F842" s="43" t="s">
        <v>34</v>
      </c>
      <c r="G842" s="84" t="s">
        <v>34</v>
      </c>
      <c r="H842" s="31"/>
      <c r="I842" s="205"/>
      <c r="J842" s="84" t="s">
        <v>106</v>
      </c>
      <c r="K842" s="31" t="s">
        <v>36</v>
      </c>
      <c r="L842" s="31" t="s">
        <v>95</v>
      </c>
      <c r="M842" s="169" t="s">
        <v>3276</v>
      </c>
      <c r="N842" s="148" t="s">
        <v>3277</v>
      </c>
      <c r="O842" s="44" t="s">
        <v>35</v>
      </c>
      <c r="P842" s="43"/>
      <c r="Q842" s="205"/>
      <c r="R842" s="84" t="s">
        <v>106</v>
      </c>
      <c r="S842" s="31" t="s">
        <v>36</v>
      </c>
      <c r="T842" s="31" t="s">
        <v>95</v>
      </c>
      <c r="U842" s="169" t="s">
        <v>3276</v>
      </c>
      <c r="V842" s="150" t="s">
        <v>3278</v>
      </c>
      <c r="W842" s="141" t="str" cm="1">
        <f t="array" ref="W842">IF(SUM(LEN(B842:V842))=0,"",IF(OR(OR(ISBLANK(F842),SUM(LEN(C842),LEN(D842))=0),AND(NOT(E842="Unknown"),ISBLANK(J842)),AND(NOT(O842="Unknown"),ISBLANK(R842))),"Missing Information", INDEX(Table15[Entire Service Line Classification], MATCH(SUMIFS(Table15[Unique ID],Table15[System-Owned Portion],E842,Table15[If Material Anything Other than "Lead" in Column E,Was Material Ever Previously Lead?],G842,Table15[Customer-Owned Portion],O842),Table15[Unique ID],0),0)))</f>
        <v>Non-lead</v>
      </c>
      <c r="X842"/>
    </row>
    <row r="843" spans="2:24" ht="225" x14ac:dyDescent="0.25">
      <c r="B843" s="146" t="s">
        <v>5837</v>
      </c>
      <c r="C843" s="31" t="s">
        <v>5838</v>
      </c>
      <c r="D843" s="31" t="s">
        <v>5839</v>
      </c>
      <c r="E843" s="44" t="s">
        <v>52</v>
      </c>
      <c r="F843" s="43" t="s">
        <v>34</v>
      </c>
      <c r="G843" s="84" t="s">
        <v>34</v>
      </c>
      <c r="H843" s="31"/>
      <c r="I843" s="205"/>
      <c r="J843" s="84" t="s">
        <v>3268</v>
      </c>
      <c r="K843" s="31" t="s">
        <v>34</v>
      </c>
      <c r="L843" s="31"/>
      <c r="M843" s="169"/>
      <c r="N843" s="148" t="s">
        <v>3269</v>
      </c>
      <c r="O843" s="44" t="s">
        <v>52</v>
      </c>
      <c r="P843" s="43"/>
      <c r="Q843" s="205"/>
      <c r="R843" s="84" t="s">
        <v>3268</v>
      </c>
      <c r="S843" s="31" t="s">
        <v>34</v>
      </c>
      <c r="T843" s="31"/>
      <c r="U843" s="169"/>
      <c r="V843" s="150" t="s">
        <v>3269</v>
      </c>
      <c r="W843" s="141" t="str" cm="1">
        <f t="array" ref="W843">IF(SUM(LEN(B843:V843))=0,"",IF(OR(OR(ISBLANK(F843),SUM(LEN(C843),LEN(D843))=0),AND(NOT(E843="Unknown"),ISBLANK(J843)),AND(NOT(O843="Unknown"),ISBLANK(R843))),"Missing Information", INDEX(Table15[Entire Service Line Classification], MATCH(SUMIFS(Table15[Unique ID],Table15[System-Owned Portion],E843,Table15[If Material Anything Other than "Lead" in Column E,Was Material Ever Previously Lead?],G843,Table15[Customer-Owned Portion],O843),Table15[Unique ID],0),0)))</f>
        <v>Non-lead</v>
      </c>
      <c r="X843"/>
    </row>
    <row r="844" spans="2:24" ht="225" x14ac:dyDescent="0.25">
      <c r="B844" s="146" t="s">
        <v>5840</v>
      </c>
      <c r="C844" s="31" t="s">
        <v>5841</v>
      </c>
      <c r="D844" s="31" t="s">
        <v>5842</v>
      </c>
      <c r="E844" s="44" t="s">
        <v>52</v>
      </c>
      <c r="F844" s="43" t="s">
        <v>34</v>
      </c>
      <c r="G844" s="84" t="s">
        <v>34</v>
      </c>
      <c r="H844" s="31"/>
      <c r="I844" s="205"/>
      <c r="J844" s="84" t="s">
        <v>105</v>
      </c>
      <c r="K844" s="31" t="s">
        <v>34</v>
      </c>
      <c r="L844" s="31"/>
      <c r="M844" s="169"/>
      <c r="N844" s="148" t="s">
        <v>3366</v>
      </c>
      <c r="O844" s="44" t="s">
        <v>52</v>
      </c>
      <c r="P844" s="43"/>
      <c r="Q844" s="205"/>
      <c r="R844" s="84" t="s">
        <v>105</v>
      </c>
      <c r="S844" s="31" t="s">
        <v>34</v>
      </c>
      <c r="T844" s="31"/>
      <c r="U844" s="169"/>
      <c r="V844" s="150" t="s">
        <v>3366</v>
      </c>
      <c r="W844" s="141" t="str" cm="1">
        <f t="array" ref="W844">IF(SUM(LEN(B844:V844))=0,"",IF(OR(OR(ISBLANK(F844),SUM(LEN(C844),LEN(D844))=0),AND(NOT(E844="Unknown"),ISBLANK(J844)),AND(NOT(O844="Unknown"),ISBLANK(R844))),"Missing Information", INDEX(Table15[Entire Service Line Classification], MATCH(SUMIFS(Table15[Unique ID],Table15[System-Owned Portion],E844,Table15[If Material Anything Other than "Lead" in Column E,Was Material Ever Previously Lead?],G844,Table15[Customer-Owned Portion],O844),Table15[Unique ID],0),0)))</f>
        <v>Non-lead</v>
      </c>
      <c r="X844"/>
    </row>
    <row r="845" spans="2:24" ht="225" x14ac:dyDescent="0.25">
      <c r="B845" s="146" t="s">
        <v>5843</v>
      </c>
      <c r="C845" s="31" t="s">
        <v>5844</v>
      </c>
      <c r="D845" s="31" t="s">
        <v>5845</v>
      </c>
      <c r="E845" s="44" t="s">
        <v>52</v>
      </c>
      <c r="F845" s="43" t="s">
        <v>34</v>
      </c>
      <c r="G845" s="84" t="s">
        <v>34</v>
      </c>
      <c r="H845" s="31"/>
      <c r="I845" s="205"/>
      <c r="J845" s="84" t="s">
        <v>3268</v>
      </c>
      <c r="K845" s="31" t="s">
        <v>34</v>
      </c>
      <c r="L845" s="31"/>
      <c r="M845" s="169"/>
      <c r="N845" s="148" t="s">
        <v>3269</v>
      </c>
      <c r="O845" s="44" t="s">
        <v>52</v>
      </c>
      <c r="P845" s="43"/>
      <c r="Q845" s="205"/>
      <c r="R845" s="84" t="s">
        <v>3268</v>
      </c>
      <c r="S845" s="31" t="s">
        <v>34</v>
      </c>
      <c r="T845" s="31"/>
      <c r="U845" s="169"/>
      <c r="V845" s="150" t="s">
        <v>3269</v>
      </c>
      <c r="W845" s="141" t="str" cm="1">
        <f t="array" ref="W845">IF(SUM(LEN(B845:V845))=0,"",IF(OR(OR(ISBLANK(F845),SUM(LEN(C845),LEN(D845))=0),AND(NOT(E845="Unknown"),ISBLANK(J845)),AND(NOT(O845="Unknown"),ISBLANK(R845))),"Missing Information", INDEX(Table15[Entire Service Line Classification], MATCH(SUMIFS(Table15[Unique ID],Table15[System-Owned Portion],E845,Table15[If Material Anything Other than "Lead" in Column E,Was Material Ever Previously Lead?],G845,Table15[Customer-Owned Portion],O845),Table15[Unique ID],0),0)))</f>
        <v>Non-lead</v>
      </c>
      <c r="X845"/>
    </row>
    <row r="846" spans="2:24" ht="225" x14ac:dyDescent="0.25">
      <c r="B846" s="146" t="s">
        <v>5846</v>
      </c>
      <c r="C846" s="31" t="s">
        <v>5847</v>
      </c>
      <c r="D846" s="31" t="s">
        <v>5848</v>
      </c>
      <c r="E846" s="44" t="s">
        <v>52</v>
      </c>
      <c r="F846" s="43" t="s">
        <v>34</v>
      </c>
      <c r="G846" s="84" t="s">
        <v>34</v>
      </c>
      <c r="H846" s="31"/>
      <c r="I846" s="205"/>
      <c r="J846" s="84" t="s">
        <v>3268</v>
      </c>
      <c r="K846" s="31" t="s">
        <v>34</v>
      </c>
      <c r="L846" s="31"/>
      <c r="M846" s="169"/>
      <c r="N846" s="148" t="s">
        <v>3269</v>
      </c>
      <c r="O846" s="44" t="s">
        <v>52</v>
      </c>
      <c r="P846" s="43"/>
      <c r="Q846" s="205"/>
      <c r="R846" s="84" t="s">
        <v>3268</v>
      </c>
      <c r="S846" s="31" t="s">
        <v>34</v>
      </c>
      <c r="T846" s="31"/>
      <c r="U846" s="169"/>
      <c r="V846" s="150" t="s">
        <v>3269</v>
      </c>
      <c r="W846" s="141" t="str" cm="1">
        <f t="array" ref="W846">IF(SUM(LEN(B846:V846))=0,"",IF(OR(OR(ISBLANK(F846),SUM(LEN(C846),LEN(D846))=0),AND(NOT(E846="Unknown"),ISBLANK(J846)),AND(NOT(O846="Unknown"),ISBLANK(R846))),"Missing Information", INDEX(Table15[Entire Service Line Classification], MATCH(SUMIFS(Table15[Unique ID],Table15[System-Owned Portion],E846,Table15[If Material Anything Other than "Lead" in Column E,Was Material Ever Previously Lead?],G846,Table15[Customer-Owned Portion],O846),Table15[Unique ID],0),0)))</f>
        <v>Non-lead</v>
      </c>
      <c r="X846"/>
    </row>
    <row r="847" spans="2:24" ht="60" x14ac:dyDescent="0.25">
      <c r="B847" s="146" t="s">
        <v>5849</v>
      </c>
      <c r="C847" s="31" t="s">
        <v>5850</v>
      </c>
      <c r="D847" s="31" t="s">
        <v>5851</v>
      </c>
      <c r="E847" s="44" t="s">
        <v>43</v>
      </c>
      <c r="F847" s="43" t="s">
        <v>34</v>
      </c>
      <c r="G847" s="84" t="s">
        <v>34</v>
      </c>
      <c r="H847" s="31"/>
      <c r="I847" s="205"/>
      <c r="J847" s="84" t="s">
        <v>106</v>
      </c>
      <c r="K847" s="31" t="s">
        <v>36</v>
      </c>
      <c r="L847" s="31" t="s">
        <v>95</v>
      </c>
      <c r="M847" s="169" t="s">
        <v>3906</v>
      </c>
      <c r="N847" s="148" t="s">
        <v>3907</v>
      </c>
      <c r="O847" s="44" t="s">
        <v>43</v>
      </c>
      <c r="P847" s="43"/>
      <c r="Q847" s="205"/>
      <c r="R847" s="84" t="s">
        <v>106</v>
      </c>
      <c r="S847" s="31" t="s">
        <v>36</v>
      </c>
      <c r="T847" s="31" t="s">
        <v>95</v>
      </c>
      <c r="U847" s="169" t="s">
        <v>3906</v>
      </c>
      <c r="V847" s="150" t="s">
        <v>3907</v>
      </c>
      <c r="W847" s="141" t="str" cm="1">
        <f t="array" ref="W847">IF(SUM(LEN(B847:V847))=0,"",IF(OR(OR(ISBLANK(F847),SUM(LEN(C847),LEN(D847))=0),AND(NOT(E847="Unknown"),ISBLANK(J847)),AND(NOT(O847="Unknown"),ISBLANK(R847))),"Missing Information", INDEX(Table15[Entire Service Line Classification], MATCH(SUMIFS(Table15[Unique ID],Table15[System-Owned Portion],E847,Table15[If Material Anything Other than "Lead" in Column E,Was Material Ever Previously Lead?],G847,Table15[Customer-Owned Portion],O847),Table15[Unique ID],0),0)))</f>
        <v>Non-lead</v>
      </c>
      <c r="X847"/>
    </row>
    <row r="848" spans="2:24" ht="75" x14ac:dyDescent="0.25">
      <c r="B848" s="146" t="s">
        <v>2531</v>
      </c>
      <c r="C848" s="31" t="s">
        <v>2532</v>
      </c>
      <c r="D848" s="31" t="s">
        <v>2533</v>
      </c>
      <c r="E848" s="44" t="s">
        <v>199</v>
      </c>
      <c r="F848" s="43" t="s">
        <v>34</v>
      </c>
      <c r="G848" s="84" t="s">
        <v>34</v>
      </c>
      <c r="H848" s="31" t="s">
        <v>2534</v>
      </c>
      <c r="I848" s="205"/>
      <c r="J848" s="84" t="s">
        <v>188</v>
      </c>
      <c r="K848" s="31" t="s">
        <v>34</v>
      </c>
      <c r="L848" s="31"/>
      <c r="M848" s="169"/>
      <c r="N848" s="148" t="s">
        <v>2535</v>
      </c>
      <c r="O848" s="44" t="s">
        <v>200</v>
      </c>
      <c r="P848" s="43" t="s">
        <v>973</v>
      </c>
      <c r="Q848" s="205"/>
      <c r="R848" s="84" t="s">
        <v>188</v>
      </c>
      <c r="S848" s="31" t="s">
        <v>34</v>
      </c>
      <c r="T848" s="31"/>
      <c r="U848" s="169"/>
      <c r="V848" s="150" t="s">
        <v>2536</v>
      </c>
      <c r="W848" s="141" t="str" cm="1">
        <f t="array" ref="W848">IF(SUM(LEN(B848:V848))=0,"",IF(OR(OR(ISBLANK(F848),SUM(LEN(C848),LEN(D848))=0),AND(NOT(E848="Unknown"),ISBLANK(J848)),AND(NOT(O848="Unknown"),ISBLANK(R848))),"Missing Information", INDEX(Table15[Entire Service Line Classification], MATCH(SUMIFS(Table15[Unique ID],Table15[System-Owned Portion],E848,Table15[If Material Anything Other than "Lead" in Column E,Was Material Ever Previously Lead?],G848,Table15[Customer-Owned Portion],O848),Table15[Unique ID],0),0)))</f>
        <v>Non-lead</v>
      </c>
      <c r="X848"/>
    </row>
    <row r="849" spans="2:24" ht="75" x14ac:dyDescent="0.25">
      <c r="B849" s="146" t="s">
        <v>2977</v>
      </c>
      <c r="C849" s="31" t="s">
        <v>2978</v>
      </c>
      <c r="D849" s="31" t="s">
        <v>2979</v>
      </c>
      <c r="E849" s="44" t="s">
        <v>199</v>
      </c>
      <c r="F849" s="43" t="s">
        <v>34</v>
      </c>
      <c r="G849" s="84" t="s">
        <v>34</v>
      </c>
      <c r="H849" s="31" t="s">
        <v>2534</v>
      </c>
      <c r="I849" s="205"/>
      <c r="J849" s="84" t="s">
        <v>188</v>
      </c>
      <c r="K849" s="31" t="s">
        <v>34</v>
      </c>
      <c r="L849" s="31"/>
      <c r="M849" s="169"/>
      <c r="N849" s="148" t="s">
        <v>2535</v>
      </c>
      <c r="O849" s="44" t="s">
        <v>200</v>
      </c>
      <c r="P849" s="43" t="s">
        <v>973</v>
      </c>
      <c r="Q849" s="205"/>
      <c r="R849" s="84" t="s">
        <v>188</v>
      </c>
      <c r="S849" s="31" t="s">
        <v>34</v>
      </c>
      <c r="T849" s="31"/>
      <c r="U849" s="169"/>
      <c r="V849" s="150" t="s">
        <v>2536</v>
      </c>
      <c r="W849" s="141" t="str" cm="1">
        <f t="array" ref="W849">IF(SUM(LEN(B849:V849))=0,"",IF(OR(OR(ISBLANK(F849),SUM(LEN(C849),LEN(D849))=0),AND(NOT(E849="Unknown"),ISBLANK(J849)),AND(NOT(O849="Unknown"),ISBLANK(R849))),"Missing Information", INDEX(Table15[Entire Service Line Classification], MATCH(SUMIFS(Table15[Unique ID],Table15[System-Owned Portion],E849,Table15[If Material Anything Other than "Lead" in Column E,Was Material Ever Previously Lead?],G849,Table15[Customer-Owned Portion],O849),Table15[Unique ID],0),0)))</f>
        <v>Non-lead</v>
      </c>
      <c r="X849"/>
    </row>
    <row r="850" spans="2:24" ht="75" x14ac:dyDescent="0.25">
      <c r="B850" s="146" t="s">
        <v>2980</v>
      </c>
      <c r="C850" s="31" t="s">
        <v>2981</v>
      </c>
      <c r="D850" s="31" t="s">
        <v>2982</v>
      </c>
      <c r="E850" s="44" t="s">
        <v>199</v>
      </c>
      <c r="F850" s="43" t="s">
        <v>34</v>
      </c>
      <c r="G850" s="84" t="s">
        <v>34</v>
      </c>
      <c r="H850" s="31" t="s">
        <v>2534</v>
      </c>
      <c r="I850" s="205"/>
      <c r="J850" s="84" t="s">
        <v>188</v>
      </c>
      <c r="K850" s="31" t="s">
        <v>34</v>
      </c>
      <c r="L850" s="31"/>
      <c r="M850" s="169"/>
      <c r="N850" s="148" t="s">
        <v>2535</v>
      </c>
      <c r="O850" s="44" t="s">
        <v>200</v>
      </c>
      <c r="P850" s="43" t="s">
        <v>973</v>
      </c>
      <c r="Q850" s="205"/>
      <c r="R850" s="84" t="s">
        <v>188</v>
      </c>
      <c r="S850" s="31" t="s">
        <v>34</v>
      </c>
      <c r="T850" s="31"/>
      <c r="U850" s="169"/>
      <c r="V850" s="150" t="s">
        <v>2536</v>
      </c>
      <c r="W850" s="141" t="str" cm="1">
        <f t="array" ref="W850">IF(SUM(LEN(B850:V850))=0,"",IF(OR(OR(ISBLANK(F850),SUM(LEN(C850),LEN(D850))=0),AND(NOT(E850="Unknown"),ISBLANK(J850)),AND(NOT(O850="Unknown"),ISBLANK(R850))),"Missing Information", INDEX(Table15[Entire Service Line Classification], MATCH(SUMIFS(Table15[Unique ID],Table15[System-Owned Portion],E850,Table15[If Material Anything Other than "Lead" in Column E,Was Material Ever Previously Lead?],G850,Table15[Customer-Owned Portion],O850),Table15[Unique ID],0),0)))</f>
        <v>Non-lead</v>
      </c>
      <c r="X850"/>
    </row>
    <row r="851" spans="2:24" ht="75" x14ac:dyDescent="0.25">
      <c r="B851" s="146" t="s">
        <v>2974</v>
      </c>
      <c r="C851" s="31" t="s">
        <v>2975</v>
      </c>
      <c r="D851" s="31" t="s">
        <v>2976</v>
      </c>
      <c r="E851" s="44" t="s">
        <v>199</v>
      </c>
      <c r="F851" s="43" t="s">
        <v>34</v>
      </c>
      <c r="G851" s="84" t="s">
        <v>34</v>
      </c>
      <c r="H851" s="31" t="s">
        <v>2534</v>
      </c>
      <c r="I851" s="205"/>
      <c r="J851" s="84" t="s">
        <v>188</v>
      </c>
      <c r="K851" s="31" t="s">
        <v>34</v>
      </c>
      <c r="L851" s="31"/>
      <c r="M851" s="169"/>
      <c r="N851" s="148" t="s">
        <v>2535</v>
      </c>
      <c r="O851" s="44" t="s">
        <v>200</v>
      </c>
      <c r="P851" s="43" t="s">
        <v>973</v>
      </c>
      <c r="Q851" s="205"/>
      <c r="R851" s="84" t="s">
        <v>188</v>
      </c>
      <c r="S851" s="31" t="s">
        <v>34</v>
      </c>
      <c r="T851" s="31"/>
      <c r="U851" s="169"/>
      <c r="V851" s="150" t="s">
        <v>2536</v>
      </c>
      <c r="W851" s="141" t="str" cm="1">
        <f t="array" ref="W851">IF(SUM(LEN(B851:V851))=0,"",IF(OR(OR(ISBLANK(F851),SUM(LEN(C851),LEN(D851))=0),AND(NOT(E851="Unknown"),ISBLANK(J851)),AND(NOT(O851="Unknown"),ISBLANK(R851))),"Missing Information", INDEX(Table15[Entire Service Line Classification], MATCH(SUMIFS(Table15[Unique ID],Table15[System-Owned Portion],E851,Table15[If Material Anything Other than "Lead" in Column E,Was Material Ever Previously Lead?],G851,Table15[Customer-Owned Portion],O851),Table15[Unique ID],0),0)))</f>
        <v>Non-lead</v>
      </c>
      <c r="X851"/>
    </row>
    <row r="852" spans="2:24" ht="75" x14ac:dyDescent="0.25">
      <c r="B852" s="146" t="s">
        <v>2983</v>
      </c>
      <c r="C852" s="31" t="s">
        <v>2984</v>
      </c>
      <c r="D852" s="31" t="s">
        <v>2985</v>
      </c>
      <c r="E852" s="44" t="s">
        <v>199</v>
      </c>
      <c r="F852" s="43" t="s">
        <v>34</v>
      </c>
      <c r="G852" s="84" t="s">
        <v>34</v>
      </c>
      <c r="H852" s="31" t="s">
        <v>2534</v>
      </c>
      <c r="I852" s="205"/>
      <c r="J852" s="84" t="s">
        <v>188</v>
      </c>
      <c r="K852" s="31" t="s">
        <v>34</v>
      </c>
      <c r="L852" s="31"/>
      <c r="M852" s="169"/>
      <c r="N852" s="148" t="s">
        <v>2535</v>
      </c>
      <c r="O852" s="44" t="s">
        <v>200</v>
      </c>
      <c r="P852" s="43" t="s">
        <v>973</v>
      </c>
      <c r="Q852" s="205"/>
      <c r="R852" s="84" t="s">
        <v>188</v>
      </c>
      <c r="S852" s="31" t="s">
        <v>34</v>
      </c>
      <c r="T852" s="31"/>
      <c r="U852" s="169"/>
      <c r="V852" s="150" t="s">
        <v>2536</v>
      </c>
      <c r="W852" s="141" t="str" cm="1">
        <f t="array" ref="W852">IF(SUM(LEN(B852:V852))=0,"",IF(OR(OR(ISBLANK(F852),SUM(LEN(C852),LEN(D852))=0),AND(NOT(E852="Unknown"),ISBLANK(J852)),AND(NOT(O852="Unknown"),ISBLANK(R852))),"Missing Information", INDEX(Table15[Entire Service Line Classification], MATCH(SUMIFS(Table15[Unique ID],Table15[System-Owned Portion],E852,Table15[If Material Anything Other than "Lead" in Column E,Was Material Ever Previously Lead?],G852,Table15[Customer-Owned Portion],O852),Table15[Unique ID],0),0)))</f>
        <v>Non-lead</v>
      </c>
      <c r="X852"/>
    </row>
    <row r="853" spans="2:24" ht="60" x14ac:dyDescent="0.25">
      <c r="B853" s="146" t="s">
        <v>1085</v>
      </c>
      <c r="C853" s="31" t="s">
        <v>1086</v>
      </c>
      <c r="D853" s="31" t="s">
        <v>1087</v>
      </c>
      <c r="E853" s="44" t="s">
        <v>199</v>
      </c>
      <c r="F853" s="43" t="s">
        <v>34</v>
      </c>
      <c r="G853" s="84" t="s">
        <v>34</v>
      </c>
      <c r="H853" s="31" t="s">
        <v>1088</v>
      </c>
      <c r="I853" s="205"/>
      <c r="J853" s="84" t="s">
        <v>188</v>
      </c>
      <c r="K853" s="31" t="s">
        <v>34</v>
      </c>
      <c r="L853" s="31"/>
      <c r="M853" s="169"/>
      <c r="N853" s="148" t="s">
        <v>1089</v>
      </c>
      <c r="O853" s="44" t="s">
        <v>200</v>
      </c>
      <c r="P853" s="43" t="s">
        <v>1090</v>
      </c>
      <c r="Q853" s="205"/>
      <c r="R853" s="84" t="s">
        <v>188</v>
      </c>
      <c r="S853" s="31" t="s">
        <v>34</v>
      </c>
      <c r="T853" s="31"/>
      <c r="U853" s="169"/>
      <c r="V853" s="150" t="s">
        <v>1091</v>
      </c>
      <c r="W853" s="141" t="str" cm="1">
        <f t="array" ref="W853">IF(SUM(LEN(B853:V853))=0,"",IF(OR(OR(ISBLANK(F853),SUM(LEN(C853),LEN(D853))=0),AND(NOT(E853="Unknown"),ISBLANK(J853)),AND(NOT(O853="Unknown"),ISBLANK(R853))),"Missing Information", INDEX(Table15[Entire Service Line Classification], MATCH(SUMIFS(Table15[Unique ID],Table15[System-Owned Portion],E853,Table15[If Material Anything Other than "Lead" in Column E,Was Material Ever Previously Lead?],G853,Table15[Customer-Owned Portion],O853),Table15[Unique ID],0),0)))</f>
        <v>Non-lead</v>
      </c>
      <c r="X853"/>
    </row>
    <row r="854" spans="2:24" ht="60" x14ac:dyDescent="0.25">
      <c r="B854" s="146" t="s">
        <v>1101</v>
      </c>
      <c r="C854" s="31" t="s">
        <v>1102</v>
      </c>
      <c r="D854" s="31" t="s">
        <v>1103</v>
      </c>
      <c r="E854" s="44" t="s">
        <v>199</v>
      </c>
      <c r="F854" s="43" t="s">
        <v>34</v>
      </c>
      <c r="G854" s="84" t="s">
        <v>34</v>
      </c>
      <c r="H854" s="31" t="s">
        <v>1088</v>
      </c>
      <c r="I854" s="205"/>
      <c r="J854" s="84" t="s">
        <v>188</v>
      </c>
      <c r="K854" s="31" t="s">
        <v>34</v>
      </c>
      <c r="L854" s="31"/>
      <c r="M854" s="169"/>
      <c r="N854" s="148" t="s">
        <v>1089</v>
      </c>
      <c r="O854" s="44" t="s">
        <v>200</v>
      </c>
      <c r="P854" s="43" t="s">
        <v>1090</v>
      </c>
      <c r="Q854" s="205"/>
      <c r="R854" s="84" t="s">
        <v>188</v>
      </c>
      <c r="S854" s="31" t="s">
        <v>34</v>
      </c>
      <c r="T854" s="31"/>
      <c r="U854" s="169"/>
      <c r="V854" s="150" t="s">
        <v>1091</v>
      </c>
      <c r="W854" s="141" t="str" cm="1">
        <f t="array" ref="W854">IF(SUM(LEN(B854:V854))=0,"",IF(OR(OR(ISBLANK(F854),SUM(LEN(C854),LEN(D854))=0),AND(NOT(E854="Unknown"),ISBLANK(J854)),AND(NOT(O854="Unknown"),ISBLANK(R854))),"Missing Information", INDEX(Table15[Entire Service Line Classification], MATCH(SUMIFS(Table15[Unique ID],Table15[System-Owned Portion],E854,Table15[If Material Anything Other than "Lead" in Column E,Was Material Ever Previously Lead?],G854,Table15[Customer-Owned Portion],O854),Table15[Unique ID],0),0)))</f>
        <v>Non-lead</v>
      </c>
      <c r="X854"/>
    </row>
    <row r="855" spans="2:24" ht="225" x14ac:dyDescent="0.25">
      <c r="B855" s="146" t="s">
        <v>5852</v>
      </c>
      <c r="C855" s="31" t="s">
        <v>5853</v>
      </c>
      <c r="D855" s="31" t="s">
        <v>5854</v>
      </c>
      <c r="E855" s="44" t="s">
        <v>52</v>
      </c>
      <c r="F855" s="43" t="s">
        <v>34</v>
      </c>
      <c r="G855" s="84" t="s">
        <v>34</v>
      </c>
      <c r="H855" s="31"/>
      <c r="I855" s="205"/>
      <c r="J855" s="84" t="s">
        <v>3268</v>
      </c>
      <c r="K855" s="31" t="s">
        <v>34</v>
      </c>
      <c r="L855" s="31"/>
      <c r="M855" s="169"/>
      <c r="N855" s="148" t="s">
        <v>3269</v>
      </c>
      <c r="O855" s="44" t="s">
        <v>52</v>
      </c>
      <c r="P855" s="43"/>
      <c r="Q855" s="205"/>
      <c r="R855" s="84" t="s">
        <v>3268</v>
      </c>
      <c r="S855" s="31" t="s">
        <v>34</v>
      </c>
      <c r="T855" s="31"/>
      <c r="U855" s="169"/>
      <c r="V855" s="150" t="s">
        <v>3269</v>
      </c>
      <c r="W855" s="141" t="str" cm="1">
        <f t="array" ref="W855">IF(SUM(LEN(B855:V855))=0,"",IF(OR(OR(ISBLANK(F855),SUM(LEN(C855),LEN(D855))=0),AND(NOT(E855="Unknown"),ISBLANK(J855)),AND(NOT(O855="Unknown"),ISBLANK(R855))),"Missing Information", INDEX(Table15[Entire Service Line Classification], MATCH(SUMIFS(Table15[Unique ID],Table15[System-Owned Portion],E855,Table15[If Material Anything Other than "Lead" in Column E,Was Material Ever Previously Lead?],G855,Table15[Customer-Owned Portion],O855),Table15[Unique ID],0),0)))</f>
        <v>Non-lead</v>
      </c>
      <c r="X855"/>
    </row>
    <row r="856" spans="2:24" ht="225" x14ac:dyDescent="0.25">
      <c r="B856" s="146" t="s">
        <v>5855</v>
      </c>
      <c r="C856" s="31" t="s">
        <v>5856</v>
      </c>
      <c r="D856" s="31" t="s">
        <v>5857</v>
      </c>
      <c r="E856" s="44" t="s">
        <v>52</v>
      </c>
      <c r="F856" s="43" t="s">
        <v>34</v>
      </c>
      <c r="G856" s="84" t="s">
        <v>34</v>
      </c>
      <c r="H856" s="31"/>
      <c r="I856" s="205"/>
      <c r="J856" s="84" t="s">
        <v>105</v>
      </c>
      <c r="K856" s="31" t="s">
        <v>34</v>
      </c>
      <c r="L856" s="31"/>
      <c r="M856" s="169"/>
      <c r="N856" s="148" t="s">
        <v>3366</v>
      </c>
      <c r="O856" s="44" t="s">
        <v>52</v>
      </c>
      <c r="P856" s="43"/>
      <c r="Q856" s="205"/>
      <c r="R856" s="84" t="s">
        <v>105</v>
      </c>
      <c r="S856" s="31" t="s">
        <v>34</v>
      </c>
      <c r="T856" s="31"/>
      <c r="U856" s="169"/>
      <c r="V856" s="150" t="s">
        <v>3366</v>
      </c>
      <c r="W856" s="141" t="str" cm="1">
        <f t="array" ref="W856">IF(SUM(LEN(B856:V856))=0,"",IF(OR(OR(ISBLANK(F856),SUM(LEN(C856),LEN(D856))=0),AND(NOT(E856="Unknown"),ISBLANK(J856)),AND(NOT(O856="Unknown"),ISBLANK(R856))),"Missing Information", INDEX(Table15[Entire Service Line Classification], MATCH(SUMIFS(Table15[Unique ID],Table15[System-Owned Portion],E856,Table15[If Material Anything Other than "Lead" in Column E,Was Material Ever Previously Lead?],G856,Table15[Customer-Owned Portion],O856),Table15[Unique ID],0),0)))</f>
        <v>Non-lead</v>
      </c>
      <c r="X856"/>
    </row>
    <row r="857" spans="2:24" ht="225" x14ac:dyDescent="0.25">
      <c r="B857" s="146" t="s">
        <v>5858</v>
      </c>
      <c r="C857" s="31" t="s">
        <v>5859</v>
      </c>
      <c r="D857" s="31" t="s">
        <v>5860</v>
      </c>
      <c r="E857" s="44" t="s">
        <v>52</v>
      </c>
      <c r="F857" s="43" t="s">
        <v>34</v>
      </c>
      <c r="G857" s="84" t="s">
        <v>34</v>
      </c>
      <c r="H857" s="31"/>
      <c r="I857" s="205"/>
      <c r="J857" s="84" t="s">
        <v>3268</v>
      </c>
      <c r="K857" s="31" t="s">
        <v>34</v>
      </c>
      <c r="L857" s="31"/>
      <c r="M857" s="169"/>
      <c r="N857" s="148" t="s">
        <v>3269</v>
      </c>
      <c r="O857" s="44" t="s">
        <v>52</v>
      </c>
      <c r="P857" s="43"/>
      <c r="Q857" s="205"/>
      <c r="R857" s="84" t="s">
        <v>3268</v>
      </c>
      <c r="S857" s="31" t="s">
        <v>34</v>
      </c>
      <c r="T857" s="31"/>
      <c r="U857" s="169"/>
      <c r="V857" s="150" t="s">
        <v>3269</v>
      </c>
      <c r="W857" s="141" t="str" cm="1">
        <f t="array" ref="W857">IF(SUM(LEN(B857:V857))=0,"",IF(OR(OR(ISBLANK(F857),SUM(LEN(C857),LEN(D857))=0),AND(NOT(E857="Unknown"),ISBLANK(J857)),AND(NOT(O857="Unknown"),ISBLANK(R857))),"Missing Information", INDEX(Table15[Entire Service Line Classification], MATCH(SUMIFS(Table15[Unique ID],Table15[System-Owned Portion],E857,Table15[If Material Anything Other than "Lead" in Column E,Was Material Ever Previously Lead?],G857,Table15[Customer-Owned Portion],O857),Table15[Unique ID],0),0)))</f>
        <v>Non-lead</v>
      </c>
      <c r="X857"/>
    </row>
    <row r="858" spans="2:24" ht="60" x14ac:dyDescent="0.25">
      <c r="B858" s="146" t="s">
        <v>5861</v>
      </c>
      <c r="C858" s="31" t="s">
        <v>5862</v>
      </c>
      <c r="D858" s="31" t="s">
        <v>5863</v>
      </c>
      <c r="E858" s="44" t="s">
        <v>43</v>
      </c>
      <c r="F858" s="43" t="s">
        <v>34</v>
      </c>
      <c r="G858" s="84" t="s">
        <v>34</v>
      </c>
      <c r="H858" s="31"/>
      <c r="I858" s="205"/>
      <c r="J858" s="84" t="s">
        <v>106</v>
      </c>
      <c r="K858" s="31" t="s">
        <v>36</v>
      </c>
      <c r="L858" s="31" t="s">
        <v>95</v>
      </c>
      <c r="M858" s="169" t="s">
        <v>3304</v>
      </c>
      <c r="N858" s="148" t="s">
        <v>3305</v>
      </c>
      <c r="O858" s="44" t="s">
        <v>43</v>
      </c>
      <c r="P858" s="43"/>
      <c r="Q858" s="205"/>
      <c r="R858" s="84" t="s">
        <v>106</v>
      </c>
      <c r="S858" s="31" t="s">
        <v>36</v>
      </c>
      <c r="T858" s="31" t="s">
        <v>95</v>
      </c>
      <c r="U858" s="169" t="s">
        <v>3304</v>
      </c>
      <c r="V858" s="150" t="s">
        <v>3305</v>
      </c>
      <c r="W858" s="141" t="str" cm="1">
        <f t="array" ref="W858">IF(SUM(LEN(B858:V858))=0,"",IF(OR(OR(ISBLANK(F858),SUM(LEN(C858),LEN(D858))=0),AND(NOT(E858="Unknown"),ISBLANK(J858)),AND(NOT(O858="Unknown"),ISBLANK(R858))),"Missing Information", INDEX(Table15[Entire Service Line Classification], MATCH(SUMIFS(Table15[Unique ID],Table15[System-Owned Portion],E858,Table15[If Material Anything Other than "Lead" in Column E,Was Material Ever Previously Lead?],G858,Table15[Customer-Owned Portion],O858),Table15[Unique ID],0),0)))</f>
        <v>Non-lead</v>
      </c>
      <c r="X858"/>
    </row>
    <row r="859" spans="2:24" ht="75" x14ac:dyDescent="0.25">
      <c r="B859" s="146" t="s">
        <v>5864</v>
      </c>
      <c r="C859" s="31" t="s">
        <v>5865</v>
      </c>
      <c r="D859" s="31" t="s">
        <v>5866</v>
      </c>
      <c r="E859" s="44" t="s">
        <v>43</v>
      </c>
      <c r="F859" s="43" t="s">
        <v>34</v>
      </c>
      <c r="G859" s="84" t="s">
        <v>34</v>
      </c>
      <c r="H859" s="31"/>
      <c r="I859" s="205"/>
      <c r="J859" s="84" t="s">
        <v>106</v>
      </c>
      <c r="K859" s="31" t="s">
        <v>36</v>
      </c>
      <c r="L859" s="31" t="s">
        <v>95</v>
      </c>
      <c r="M859" s="169" t="s">
        <v>3304</v>
      </c>
      <c r="N859" s="148" t="s">
        <v>5805</v>
      </c>
      <c r="O859" s="44" t="s">
        <v>43</v>
      </c>
      <c r="P859" s="43"/>
      <c r="Q859" s="205"/>
      <c r="R859" s="84" t="s">
        <v>106</v>
      </c>
      <c r="S859" s="31" t="s">
        <v>36</v>
      </c>
      <c r="T859" s="31" t="s">
        <v>95</v>
      </c>
      <c r="U859" s="169" t="s">
        <v>3304</v>
      </c>
      <c r="V859" s="150" t="s">
        <v>5805</v>
      </c>
      <c r="W859" s="141" t="str" cm="1">
        <f t="array" ref="W859">IF(SUM(LEN(B859:V859))=0,"",IF(OR(OR(ISBLANK(F859),SUM(LEN(C859),LEN(D859))=0),AND(NOT(E859="Unknown"),ISBLANK(J859)),AND(NOT(O859="Unknown"),ISBLANK(R859))),"Missing Information", INDEX(Table15[Entire Service Line Classification], MATCH(SUMIFS(Table15[Unique ID],Table15[System-Owned Portion],E859,Table15[If Material Anything Other than "Lead" in Column E,Was Material Ever Previously Lead?],G859,Table15[Customer-Owned Portion],O859),Table15[Unique ID],0),0)))</f>
        <v>Non-lead</v>
      </c>
      <c r="X859"/>
    </row>
    <row r="860" spans="2:24" ht="60" x14ac:dyDescent="0.25">
      <c r="B860" s="146" t="s">
        <v>5867</v>
      </c>
      <c r="C860" s="31" t="s">
        <v>5868</v>
      </c>
      <c r="D860" s="31" t="s">
        <v>5869</v>
      </c>
      <c r="E860" s="44" t="s">
        <v>43</v>
      </c>
      <c r="F860" s="43" t="s">
        <v>34</v>
      </c>
      <c r="G860" s="84" t="s">
        <v>34</v>
      </c>
      <c r="H860" s="31"/>
      <c r="I860" s="205"/>
      <c r="J860" s="84" t="s">
        <v>106</v>
      </c>
      <c r="K860" s="31" t="s">
        <v>36</v>
      </c>
      <c r="L860" s="31" t="s">
        <v>95</v>
      </c>
      <c r="M860" s="169" t="s">
        <v>4425</v>
      </c>
      <c r="N860" s="148" t="s">
        <v>5196</v>
      </c>
      <c r="O860" s="44" t="s">
        <v>35</v>
      </c>
      <c r="P860" s="43"/>
      <c r="Q860" s="205"/>
      <c r="R860" s="84" t="s">
        <v>106</v>
      </c>
      <c r="S860" s="31" t="s">
        <v>36</v>
      </c>
      <c r="T860" s="31" t="s">
        <v>95</v>
      </c>
      <c r="U860" s="169" t="s">
        <v>4425</v>
      </c>
      <c r="V860" s="150" t="s">
        <v>5197</v>
      </c>
      <c r="W860" s="141" t="str" cm="1">
        <f t="array" ref="W860">IF(SUM(LEN(B860:V860))=0,"",IF(OR(OR(ISBLANK(F860),SUM(LEN(C860),LEN(D860))=0),AND(NOT(E860="Unknown"),ISBLANK(J860)),AND(NOT(O860="Unknown"),ISBLANK(R860))),"Missing Information", INDEX(Table15[Entire Service Line Classification], MATCH(SUMIFS(Table15[Unique ID],Table15[System-Owned Portion],E860,Table15[If Material Anything Other than "Lead" in Column E,Was Material Ever Previously Lead?],G860,Table15[Customer-Owned Portion],O860),Table15[Unique ID],0),0)))</f>
        <v>Non-lead</v>
      </c>
      <c r="X860"/>
    </row>
    <row r="861" spans="2:24" ht="225" x14ac:dyDescent="0.25">
      <c r="B861" s="146" t="s">
        <v>5870</v>
      </c>
      <c r="C861" s="31" t="s">
        <v>5871</v>
      </c>
      <c r="D861" s="31" t="s">
        <v>5872</v>
      </c>
      <c r="E861" s="44" t="s">
        <v>52</v>
      </c>
      <c r="F861" s="43" t="s">
        <v>34</v>
      </c>
      <c r="G861" s="84" t="s">
        <v>34</v>
      </c>
      <c r="H861" s="31"/>
      <c r="I861" s="205"/>
      <c r="J861" s="84" t="s">
        <v>105</v>
      </c>
      <c r="K861" s="31" t="s">
        <v>34</v>
      </c>
      <c r="L861" s="31"/>
      <c r="M861" s="169"/>
      <c r="N861" s="148" t="s">
        <v>3366</v>
      </c>
      <c r="O861" s="44" t="s">
        <v>52</v>
      </c>
      <c r="P861" s="43"/>
      <c r="Q861" s="205"/>
      <c r="R861" s="84" t="s">
        <v>105</v>
      </c>
      <c r="S861" s="31" t="s">
        <v>34</v>
      </c>
      <c r="T861" s="31"/>
      <c r="U861" s="169"/>
      <c r="V861" s="150" t="s">
        <v>3366</v>
      </c>
      <c r="W861" s="141" t="str" cm="1">
        <f t="array" ref="W861">IF(SUM(LEN(B861:V861))=0,"",IF(OR(OR(ISBLANK(F861),SUM(LEN(C861),LEN(D861))=0),AND(NOT(E861="Unknown"),ISBLANK(J861)),AND(NOT(O861="Unknown"),ISBLANK(R861))),"Missing Information", INDEX(Table15[Entire Service Line Classification], MATCH(SUMIFS(Table15[Unique ID],Table15[System-Owned Portion],E861,Table15[If Material Anything Other than "Lead" in Column E,Was Material Ever Previously Lead?],G861,Table15[Customer-Owned Portion],O861),Table15[Unique ID],0),0)))</f>
        <v>Non-lead</v>
      </c>
      <c r="X861"/>
    </row>
    <row r="862" spans="2:24" ht="225" x14ac:dyDescent="0.25">
      <c r="B862" s="146" t="s">
        <v>5873</v>
      </c>
      <c r="C862" s="31" t="s">
        <v>5874</v>
      </c>
      <c r="D862" s="31" t="s">
        <v>5875</v>
      </c>
      <c r="E862" s="44" t="s">
        <v>52</v>
      </c>
      <c r="F862" s="43" t="s">
        <v>34</v>
      </c>
      <c r="G862" s="84" t="s">
        <v>34</v>
      </c>
      <c r="H862" s="31"/>
      <c r="I862" s="205"/>
      <c r="J862" s="84" t="s">
        <v>3268</v>
      </c>
      <c r="K862" s="31" t="s">
        <v>34</v>
      </c>
      <c r="L862" s="31"/>
      <c r="M862" s="169"/>
      <c r="N862" s="148" t="s">
        <v>3269</v>
      </c>
      <c r="O862" s="44" t="s">
        <v>52</v>
      </c>
      <c r="P862" s="43"/>
      <c r="Q862" s="205"/>
      <c r="R862" s="84" t="s">
        <v>3268</v>
      </c>
      <c r="S862" s="31" t="s">
        <v>34</v>
      </c>
      <c r="T862" s="31"/>
      <c r="U862" s="169"/>
      <c r="V862" s="150" t="s">
        <v>3269</v>
      </c>
      <c r="W862" s="141" t="str" cm="1">
        <f t="array" ref="W862">IF(SUM(LEN(B862:V862))=0,"",IF(OR(OR(ISBLANK(F862),SUM(LEN(C862),LEN(D862))=0),AND(NOT(E862="Unknown"),ISBLANK(J862)),AND(NOT(O862="Unknown"),ISBLANK(R862))),"Missing Information", INDEX(Table15[Entire Service Line Classification], MATCH(SUMIFS(Table15[Unique ID],Table15[System-Owned Portion],E862,Table15[If Material Anything Other than "Lead" in Column E,Was Material Ever Previously Lead?],G862,Table15[Customer-Owned Portion],O862),Table15[Unique ID],0),0)))</f>
        <v>Non-lead</v>
      </c>
      <c r="X862"/>
    </row>
    <row r="863" spans="2:24" ht="60" x14ac:dyDescent="0.25">
      <c r="B863" s="146" t="s">
        <v>5876</v>
      </c>
      <c r="C863" s="31" t="s">
        <v>5877</v>
      </c>
      <c r="D863" s="31" t="s">
        <v>5878</v>
      </c>
      <c r="E863" s="44" t="s">
        <v>43</v>
      </c>
      <c r="F863" s="43" t="s">
        <v>34</v>
      </c>
      <c r="G863" s="84" t="s">
        <v>34</v>
      </c>
      <c r="H863" s="31"/>
      <c r="I863" s="205"/>
      <c r="J863" s="84" t="s">
        <v>106</v>
      </c>
      <c r="K863" s="31" t="s">
        <v>36</v>
      </c>
      <c r="L863" s="31" t="s">
        <v>95</v>
      </c>
      <c r="M863" s="169" t="s">
        <v>3304</v>
      </c>
      <c r="N863" s="148" t="s">
        <v>3305</v>
      </c>
      <c r="O863" s="44" t="s">
        <v>43</v>
      </c>
      <c r="P863" s="43"/>
      <c r="Q863" s="205"/>
      <c r="R863" s="84" t="s">
        <v>106</v>
      </c>
      <c r="S863" s="31" t="s">
        <v>36</v>
      </c>
      <c r="T863" s="31" t="s">
        <v>95</v>
      </c>
      <c r="U863" s="169" t="s">
        <v>3304</v>
      </c>
      <c r="V863" s="150" t="s">
        <v>3305</v>
      </c>
      <c r="W863" s="141" t="str" cm="1">
        <f t="array" ref="W863">IF(SUM(LEN(B863:V863))=0,"",IF(OR(OR(ISBLANK(F863),SUM(LEN(C863),LEN(D863))=0),AND(NOT(E863="Unknown"),ISBLANK(J863)),AND(NOT(O863="Unknown"),ISBLANK(R863))),"Missing Information", INDEX(Table15[Entire Service Line Classification], MATCH(SUMIFS(Table15[Unique ID],Table15[System-Owned Portion],E863,Table15[If Material Anything Other than "Lead" in Column E,Was Material Ever Previously Lead?],G863,Table15[Customer-Owned Portion],O863),Table15[Unique ID],0),0)))</f>
        <v>Non-lead</v>
      </c>
      <c r="X863"/>
    </row>
    <row r="864" spans="2:24" ht="225" x14ac:dyDescent="0.25">
      <c r="B864" s="146" t="s">
        <v>5879</v>
      </c>
      <c r="C864" s="31" t="s">
        <v>5880</v>
      </c>
      <c r="D864" s="31" t="s">
        <v>5881</v>
      </c>
      <c r="E864" s="44" t="s">
        <v>52</v>
      </c>
      <c r="F864" s="43" t="s">
        <v>34</v>
      </c>
      <c r="G864" s="84" t="s">
        <v>34</v>
      </c>
      <c r="H864" s="31"/>
      <c r="I864" s="205"/>
      <c r="J864" s="84" t="s">
        <v>3268</v>
      </c>
      <c r="K864" s="31" t="s">
        <v>34</v>
      </c>
      <c r="L864" s="31"/>
      <c r="M864" s="169"/>
      <c r="N864" s="148" t="s">
        <v>3269</v>
      </c>
      <c r="O864" s="44" t="s">
        <v>52</v>
      </c>
      <c r="P864" s="43"/>
      <c r="Q864" s="205"/>
      <c r="R864" s="84" t="s">
        <v>3268</v>
      </c>
      <c r="S864" s="31" t="s">
        <v>34</v>
      </c>
      <c r="T864" s="31"/>
      <c r="U864" s="169"/>
      <c r="V864" s="150" t="s">
        <v>3269</v>
      </c>
      <c r="W864" s="141" t="str" cm="1">
        <f t="array" ref="W864">IF(SUM(LEN(B864:V864))=0,"",IF(OR(OR(ISBLANK(F864),SUM(LEN(C864),LEN(D864))=0),AND(NOT(E864="Unknown"),ISBLANK(J864)),AND(NOT(O864="Unknown"),ISBLANK(R864))),"Missing Information", INDEX(Table15[Entire Service Line Classification], MATCH(SUMIFS(Table15[Unique ID],Table15[System-Owned Portion],E864,Table15[If Material Anything Other than "Lead" in Column E,Was Material Ever Previously Lead?],G864,Table15[Customer-Owned Portion],O864),Table15[Unique ID],0),0)))</f>
        <v>Non-lead</v>
      </c>
      <c r="X864"/>
    </row>
    <row r="865" spans="2:24" ht="75" x14ac:dyDescent="0.25">
      <c r="B865" s="146" t="s">
        <v>5882</v>
      </c>
      <c r="C865" s="31" t="s">
        <v>5883</v>
      </c>
      <c r="D865" s="31" t="s">
        <v>5884</v>
      </c>
      <c r="E865" s="44" t="s">
        <v>43</v>
      </c>
      <c r="F865" s="43" t="s">
        <v>34</v>
      </c>
      <c r="G865" s="84" t="s">
        <v>34</v>
      </c>
      <c r="H865" s="31"/>
      <c r="I865" s="205"/>
      <c r="J865" s="84" t="s">
        <v>106</v>
      </c>
      <c r="K865" s="31" t="s">
        <v>36</v>
      </c>
      <c r="L865" s="31" t="s">
        <v>95</v>
      </c>
      <c r="M865" s="169" t="s">
        <v>3304</v>
      </c>
      <c r="N865" s="148" t="s">
        <v>5805</v>
      </c>
      <c r="O865" s="44" t="s">
        <v>35</v>
      </c>
      <c r="P865" s="43"/>
      <c r="Q865" s="205"/>
      <c r="R865" s="84" t="s">
        <v>106</v>
      </c>
      <c r="S865" s="31" t="s">
        <v>36</v>
      </c>
      <c r="T865" s="31" t="s">
        <v>95</v>
      </c>
      <c r="U865" s="169" t="s">
        <v>3304</v>
      </c>
      <c r="V865" s="150" t="s">
        <v>5885</v>
      </c>
      <c r="W865" s="141" t="str" cm="1">
        <f t="array" ref="W865">IF(SUM(LEN(B865:V865))=0,"",IF(OR(OR(ISBLANK(F865),SUM(LEN(C865),LEN(D865))=0),AND(NOT(E865="Unknown"),ISBLANK(J865)),AND(NOT(O865="Unknown"),ISBLANK(R865))),"Missing Information", INDEX(Table15[Entire Service Line Classification], MATCH(SUMIFS(Table15[Unique ID],Table15[System-Owned Portion],E865,Table15[If Material Anything Other than "Lead" in Column E,Was Material Ever Previously Lead?],G865,Table15[Customer-Owned Portion],O865),Table15[Unique ID],0),0)))</f>
        <v>Non-lead</v>
      </c>
      <c r="X865"/>
    </row>
    <row r="866" spans="2:24" ht="75" x14ac:dyDescent="0.25">
      <c r="B866" s="146" t="s">
        <v>5886</v>
      </c>
      <c r="C866" s="31" t="s">
        <v>5887</v>
      </c>
      <c r="D866" s="31" t="s">
        <v>5888</v>
      </c>
      <c r="E866" s="44" t="s">
        <v>43</v>
      </c>
      <c r="F866" s="43" t="s">
        <v>34</v>
      </c>
      <c r="G866" s="84" t="s">
        <v>34</v>
      </c>
      <c r="H866" s="31"/>
      <c r="I866" s="205"/>
      <c r="J866" s="84" t="s">
        <v>106</v>
      </c>
      <c r="K866" s="31" t="s">
        <v>36</v>
      </c>
      <c r="L866" s="31" t="s">
        <v>95</v>
      </c>
      <c r="M866" s="169" t="s">
        <v>5454</v>
      </c>
      <c r="N866" s="148" t="s">
        <v>5455</v>
      </c>
      <c r="O866" s="44" t="s">
        <v>35</v>
      </c>
      <c r="P866" s="43"/>
      <c r="Q866" s="205"/>
      <c r="R866" s="84" t="s">
        <v>106</v>
      </c>
      <c r="S866" s="31" t="s">
        <v>36</v>
      </c>
      <c r="T866" s="31" t="s">
        <v>95</v>
      </c>
      <c r="U866" s="169" t="s">
        <v>5454</v>
      </c>
      <c r="V866" s="150" t="s">
        <v>5567</v>
      </c>
      <c r="W866" s="141" t="str" cm="1">
        <f t="array" ref="W866">IF(SUM(LEN(B866:V866))=0,"",IF(OR(OR(ISBLANK(F866),SUM(LEN(C866),LEN(D866))=0),AND(NOT(E866="Unknown"),ISBLANK(J866)),AND(NOT(O866="Unknown"),ISBLANK(R866))),"Missing Information", INDEX(Table15[Entire Service Line Classification], MATCH(SUMIFS(Table15[Unique ID],Table15[System-Owned Portion],E866,Table15[If Material Anything Other than "Lead" in Column E,Was Material Ever Previously Lead?],G866,Table15[Customer-Owned Portion],O866),Table15[Unique ID],0),0)))</f>
        <v>Non-lead</v>
      </c>
      <c r="X866"/>
    </row>
    <row r="867" spans="2:24" ht="75" x14ac:dyDescent="0.25">
      <c r="B867" s="146" t="s">
        <v>5889</v>
      </c>
      <c r="C867" s="31" t="s">
        <v>5890</v>
      </c>
      <c r="D867" s="31" t="s">
        <v>5891</v>
      </c>
      <c r="E867" s="44" t="s">
        <v>43</v>
      </c>
      <c r="F867" s="43" t="s">
        <v>34</v>
      </c>
      <c r="G867" s="84" t="s">
        <v>34</v>
      </c>
      <c r="H867" s="31"/>
      <c r="I867" s="205"/>
      <c r="J867" s="84" t="s">
        <v>106</v>
      </c>
      <c r="K867" s="31" t="s">
        <v>36</v>
      </c>
      <c r="L867" s="31" t="s">
        <v>95</v>
      </c>
      <c r="M867" s="169" t="s">
        <v>5454</v>
      </c>
      <c r="N867" s="148" t="s">
        <v>5455</v>
      </c>
      <c r="O867" s="44" t="s">
        <v>35</v>
      </c>
      <c r="P867" s="43"/>
      <c r="Q867" s="205"/>
      <c r="R867" s="84" t="s">
        <v>106</v>
      </c>
      <c r="S867" s="31" t="s">
        <v>36</v>
      </c>
      <c r="T867" s="31" t="s">
        <v>95</v>
      </c>
      <c r="U867" s="169" t="s">
        <v>5454</v>
      </c>
      <c r="V867" s="150" t="s">
        <v>5456</v>
      </c>
      <c r="W867" s="141" t="str" cm="1">
        <f t="array" ref="W867">IF(SUM(LEN(B867:V867))=0,"",IF(OR(OR(ISBLANK(F867),SUM(LEN(C867),LEN(D867))=0),AND(NOT(E867="Unknown"),ISBLANK(J867)),AND(NOT(O867="Unknown"),ISBLANK(R867))),"Missing Information", INDEX(Table15[Entire Service Line Classification], MATCH(SUMIFS(Table15[Unique ID],Table15[System-Owned Portion],E867,Table15[If Material Anything Other than "Lead" in Column E,Was Material Ever Previously Lead?],G867,Table15[Customer-Owned Portion],O867),Table15[Unique ID],0),0)))</f>
        <v>Non-lead</v>
      </c>
      <c r="X867"/>
    </row>
    <row r="868" spans="2:24" ht="225" x14ac:dyDescent="0.25">
      <c r="B868" s="146" t="s">
        <v>5892</v>
      </c>
      <c r="C868" s="31" t="s">
        <v>5893</v>
      </c>
      <c r="D868" s="31" t="s">
        <v>5894</v>
      </c>
      <c r="E868" s="44" t="s">
        <v>52</v>
      </c>
      <c r="F868" s="43" t="s">
        <v>34</v>
      </c>
      <c r="G868" s="84" t="s">
        <v>34</v>
      </c>
      <c r="H868" s="31"/>
      <c r="I868" s="205"/>
      <c r="J868" s="84" t="s">
        <v>105</v>
      </c>
      <c r="K868" s="31" t="s">
        <v>34</v>
      </c>
      <c r="L868" s="31"/>
      <c r="M868" s="169"/>
      <c r="N868" s="148" t="s">
        <v>3366</v>
      </c>
      <c r="O868" s="44" t="s">
        <v>52</v>
      </c>
      <c r="P868" s="43"/>
      <c r="Q868" s="205"/>
      <c r="R868" s="84" t="s">
        <v>105</v>
      </c>
      <c r="S868" s="31" t="s">
        <v>34</v>
      </c>
      <c r="T868" s="31"/>
      <c r="U868" s="169"/>
      <c r="V868" s="150" t="s">
        <v>3366</v>
      </c>
      <c r="W868" s="141" t="str" cm="1">
        <f t="array" ref="W868">IF(SUM(LEN(B868:V868))=0,"",IF(OR(OR(ISBLANK(F868),SUM(LEN(C868),LEN(D868))=0),AND(NOT(E868="Unknown"),ISBLANK(J868)),AND(NOT(O868="Unknown"),ISBLANK(R868))),"Missing Information", INDEX(Table15[Entire Service Line Classification], MATCH(SUMIFS(Table15[Unique ID],Table15[System-Owned Portion],E868,Table15[If Material Anything Other than "Lead" in Column E,Was Material Ever Previously Lead?],G868,Table15[Customer-Owned Portion],O868),Table15[Unique ID],0),0)))</f>
        <v>Non-lead</v>
      </c>
      <c r="X868"/>
    </row>
    <row r="869" spans="2:24" ht="60" x14ac:dyDescent="0.25">
      <c r="B869" s="146" t="s">
        <v>5895</v>
      </c>
      <c r="C869" s="31" t="s">
        <v>5896</v>
      </c>
      <c r="D869" s="31" t="s">
        <v>5897</v>
      </c>
      <c r="E869" s="44" t="s">
        <v>43</v>
      </c>
      <c r="F869" s="43" t="s">
        <v>34</v>
      </c>
      <c r="G869" s="84" t="s">
        <v>34</v>
      </c>
      <c r="H869" s="31"/>
      <c r="I869" s="205"/>
      <c r="J869" s="84" t="s">
        <v>106</v>
      </c>
      <c r="K869" s="31" t="s">
        <v>36</v>
      </c>
      <c r="L869" s="31" t="s">
        <v>95</v>
      </c>
      <c r="M869" s="169" t="s">
        <v>3304</v>
      </c>
      <c r="N869" s="148" t="s">
        <v>3305</v>
      </c>
      <c r="O869" s="44" t="s">
        <v>43</v>
      </c>
      <c r="P869" s="43"/>
      <c r="Q869" s="205"/>
      <c r="R869" s="84" t="s">
        <v>106</v>
      </c>
      <c r="S869" s="31" t="s">
        <v>36</v>
      </c>
      <c r="T869" s="31" t="s">
        <v>95</v>
      </c>
      <c r="U869" s="169" t="s">
        <v>3304</v>
      </c>
      <c r="V869" s="150" t="s">
        <v>3305</v>
      </c>
      <c r="W869" s="141" t="str" cm="1">
        <f t="array" ref="W869">IF(SUM(LEN(B869:V869))=0,"",IF(OR(OR(ISBLANK(F869),SUM(LEN(C869),LEN(D869))=0),AND(NOT(E869="Unknown"),ISBLANK(J869)),AND(NOT(O869="Unknown"),ISBLANK(R869))),"Missing Information", INDEX(Table15[Entire Service Line Classification], MATCH(SUMIFS(Table15[Unique ID],Table15[System-Owned Portion],E869,Table15[If Material Anything Other than "Lead" in Column E,Was Material Ever Previously Lead?],G869,Table15[Customer-Owned Portion],O869),Table15[Unique ID],0),0)))</f>
        <v>Non-lead</v>
      </c>
      <c r="X869"/>
    </row>
    <row r="870" spans="2:24" ht="60" x14ac:dyDescent="0.25">
      <c r="B870" s="146" t="s">
        <v>5898</v>
      </c>
      <c r="C870" s="31" t="s">
        <v>5899</v>
      </c>
      <c r="D870" s="31" t="s">
        <v>5900</v>
      </c>
      <c r="E870" s="44" t="s">
        <v>43</v>
      </c>
      <c r="F870" s="43" t="s">
        <v>34</v>
      </c>
      <c r="G870" s="84" t="s">
        <v>34</v>
      </c>
      <c r="H870" s="31"/>
      <c r="I870" s="205"/>
      <c r="J870" s="84" t="s">
        <v>106</v>
      </c>
      <c r="K870" s="31" t="s">
        <v>36</v>
      </c>
      <c r="L870" s="31" t="s">
        <v>95</v>
      </c>
      <c r="M870" s="169" t="s">
        <v>3276</v>
      </c>
      <c r="N870" s="148" t="s">
        <v>3277</v>
      </c>
      <c r="O870" s="44" t="s">
        <v>35</v>
      </c>
      <c r="P870" s="43"/>
      <c r="Q870" s="205"/>
      <c r="R870" s="84" t="s">
        <v>106</v>
      </c>
      <c r="S870" s="31" t="s">
        <v>36</v>
      </c>
      <c r="T870" s="31" t="s">
        <v>95</v>
      </c>
      <c r="U870" s="169" t="s">
        <v>3276</v>
      </c>
      <c r="V870" s="150" t="s">
        <v>5901</v>
      </c>
      <c r="W870" s="141" t="str" cm="1">
        <f t="array" ref="W870">IF(SUM(LEN(B870:V870))=0,"",IF(OR(OR(ISBLANK(F870),SUM(LEN(C870),LEN(D870))=0),AND(NOT(E870="Unknown"),ISBLANK(J870)),AND(NOT(O870="Unknown"),ISBLANK(R870))),"Missing Information", INDEX(Table15[Entire Service Line Classification], MATCH(SUMIFS(Table15[Unique ID],Table15[System-Owned Portion],E870,Table15[If Material Anything Other than "Lead" in Column E,Was Material Ever Previously Lead?],G870,Table15[Customer-Owned Portion],O870),Table15[Unique ID],0),0)))</f>
        <v>Non-lead</v>
      </c>
      <c r="X870"/>
    </row>
    <row r="871" spans="2:24" ht="75" x14ac:dyDescent="0.25">
      <c r="B871" s="146" t="s">
        <v>5902</v>
      </c>
      <c r="C871" s="31" t="s">
        <v>5903</v>
      </c>
      <c r="D871" s="31" t="s">
        <v>5904</v>
      </c>
      <c r="E871" s="44" t="s">
        <v>43</v>
      </c>
      <c r="F871" s="43" t="s">
        <v>34</v>
      </c>
      <c r="G871" s="84" t="s">
        <v>34</v>
      </c>
      <c r="H871" s="31"/>
      <c r="I871" s="205"/>
      <c r="J871" s="84" t="s">
        <v>106</v>
      </c>
      <c r="K871" s="31" t="s">
        <v>36</v>
      </c>
      <c r="L871" s="31" t="s">
        <v>95</v>
      </c>
      <c r="M871" s="169" t="s">
        <v>3282</v>
      </c>
      <c r="N871" s="148" t="s">
        <v>3293</v>
      </c>
      <c r="O871" s="44" t="s">
        <v>43</v>
      </c>
      <c r="P871" s="43"/>
      <c r="Q871" s="205"/>
      <c r="R871" s="84" t="s">
        <v>106</v>
      </c>
      <c r="S871" s="31" t="s">
        <v>36</v>
      </c>
      <c r="T871" s="31" t="s">
        <v>95</v>
      </c>
      <c r="U871" s="169" t="s">
        <v>3282</v>
      </c>
      <c r="V871" s="150" t="s">
        <v>3293</v>
      </c>
      <c r="W871" s="141" t="str" cm="1">
        <f t="array" ref="W871">IF(SUM(LEN(B871:V871))=0,"",IF(OR(OR(ISBLANK(F871),SUM(LEN(C871),LEN(D871))=0),AND(NOT(E871="Unknown"),ISBLANK(J871)),AND(NOT(O871="Unknown"),ISBLANK(R871))),"Missing Information", INDEX(Table15[Entire Service Line Classification], MATCH(SUMIFS(Table15[Unique ID],Table15[System-Owned Portion],E871,Table15[If Material Anything Other than "Lead" in Column E,Was Material Ever Previously Lead?],G871,Table15[Customer-Owned Portion],O871),Table15[Unique ID],0),0)))</f>
        <v>Non-lead</v>
      </c>
      <c r="X871"/>
    </row>
    <row r="872" spans="2:24" ht="60" x14ac:dyDescent="0.25">
      <c r="B872" s="146" t="s">
        <v>5905</v>
      </c>
      <c r="C872" s="31" t="s">
        <v>5906</v>
      </c>
      <c r="D872" s="31" t="s">
        <v>5907</v>
      </c>
      <c r="E872" s="44" t="s">
        <v>43</v>
      </c>
      <c r="F872" s="43" t="s">
        <v>34</v>
      </c>
      <c r="G872" s="84" t="s">
        <v>34</v>
      </c>
      <c r="H872" s="31"/>
      <c r="I872" s="205"/>
      <c r="J872" s="84" t="s">
        <v>106</v>
      </c>
      <c r="K872" s="31" t="s">
        <v>36</v>
      </c>
      <c r="L872" s="31" t="s">
        <v>95</v>
      </c>
      <c r="M872" s="169" t="s">
        <v>4425</v>
      </c>
      <c r="N872" s="148" t="s">
        <v>5196</v>
      </c>
      <c r="O872" s="44" t="s">
        <v>43</v>
      </c>
      <c r="P872" s="43"/>
      <c r="Q872" s="205"/>
      <c r="R872" s="84" t="s">
        <v>106</v>
      </c>
      <c r="S872" s="31" t="s">
        <v>36</v>
      </c>
      <c r="T872" s="31" t="s">
        <v>95</v>
      </c>
      <c r="U872" s="169" t="s">
        <v>4425</v>
      </c>
      <c r="V872" s="150" t="s">
        <v>5196</v>
      </c>
      <c r="W872" s="141" t="str" cm="1">
        <f t="array" ref="W872">IF(SUM(LEN(B872:V872))=0,"",IF(OR(OR(ISBLANK(F872),SUM(LEN(C872),LEN(D872))=0),AND(NOT(E872="Unknown"),ISBLANK(J872)),AND(NOT(O872="Unknown"),ISBLANK(R872))),"Missing Information", INDEX(Table15[Entire Service Line Classification], MATCH(SUMIFS(Table15[Unique ID],Table15[System-Owned Portion],E872,Table15[If Material Anything Other than "Lead" in Column E,Was Material Ever Previously Lead?],G872,Table15[Customer-Owned Portion],O872),Table15[Unique ID],0),0)))</f>
        <v>Non-lead</v>
      </c>
      <c r="X872"/>
    </row>
    <row r="873" spans="2:24" ht="75" x14ac:dyDescent="0.25">
      <c r="B873" s="146" t="s">
        <v>5908</v>
      </c>
      <c r="C873" s="31" t="s">
        <v>5909</v>
      </c>
      <c r="D873" s="31" t="s">
        <v>5910</v>
      </c>
      <c r="E873" s="44" t="s">
        <v>43</v>
      </c>
      <c r="F873" s="43" t="s">
        <v>34</v>
      </c>
      <c r="G873" s="84" t="s">
        <v>34</v>
      </c>
      <c r="H873" s="31"/>
      <c r="I873" s="205"/>
      <c r="J873" s="84" t="s">
        <v>106</v>
      </c>
      <c r="K873" s="31" t="s">
        <v>36</v>
      </c>
      <c r="L873" s="31" t="s">
        <v>95</v>
      </c>
      <c r="M873" s="169" t="s">
        <v>3304</v>
      </c>
      <c r="N873" s="148" t="s">
        <v>5805</v>
      </c>
      <c r="O873" s="44" t="s">
        <v>35</v>
      </c>
      <c r="P873" s="43"/>
      <c r="Q873" s="205"/>
      <c r="R873" s="84" t="s">
        <v>106</v>
      </c>
      <c r="S873" s="31" t="s">
        <v>36</v>
      </c>
      <c r="T873" s="31" t="s">
        <v>95</v>
      </c>
      <c r="U873" s="169" t="s">
        <v>3304</v>
      </c>
      <c r="V873" s="150" t="s">
        <v>5812</v>
      </c>
      <c r="W873" s="141" t="str" cm="1">
        <f t="array" ref="W873">IF(SUM(LEN(B873:V873))=0,"",IF(OR(OR(ISBLANK(F873),SUM(LEN(C873),LEN(D873))=0),AND(NOT(E873="Unknown"),ISBLANK(J873)),AND(NOT(O873="Unknown"),ISBLANK(R873))),"Missing Information", INDEX(Table15[Entire Service Line Classification], MATCH(SUMIFS(Table15[Unique ID],Table15[System-Owned Portion],E873,Table15[If Material Anything Other than "Lead" in Column E,Was Material Ever Previously Lead?],G873,Table15[Customer-Owned Portion],O873),Table15[Unique ID],0),0)))</f>
        <v>Non-lead</v>
      </c>
      <c r="X873"/>
    </row>
    <row r="874" spans="2:24" ht="75" x14ac:dyDescent="0.25">
      <c r="B874" s="146" t="s">
        <v>5911</v>
      </c>
      <c r="C874" s="31" t="s">
        <v>5912</v>
      </c>
      <c r="D874" s="31" t="s">
        <v>5913</v>
      </c>
      <c r="E874" s="44" t="s">
        <v>43</v>
      </c>
      <c r="F874" s="43" t="s">
        <v>34</v>
      </c>
      <c r="G874" s="84" t="s">
        <v>34</v>
      </c>
      <c r="H874" s="31"/>
      <c r="I874" s="205"/>
      <c r="J874" s="84" t="s">
        <v>106</v>
      </c>
      <c r="K874" s="31" t="s">
        <v>36</v>
      </c>
      <c r="L874" s="31" t="s">
        <v>95</v>
      </c>
      <c r="M874" s="169" t="s">
        <v>3304</v>
      </c>
      <c r="N874" s="148" t="s">
        <v>5805</v>
      </c>
      <c r="O874" s="44" t="s">
        <v>43</v>
      </c>
      <c r="P874" s="43"/>
      <c r="Q874" s="205"/>
      <c r="R874" s="84" t="s">
        <v>106</v>
      </c>
      <c r="S874" s="31" t="s">
        <v>36</v>
      </c>
      <c r="T874" s="31" t="s">
        <v>95</v>
      </c>
      <c r="U874" s="169" t="s">
        <v>3304</v>
      </c>
      <c r="V874" s="150" t="s">
        <v>5805</v>
      </c>
      <c r="W874" s="141" t="str" cm="1">
        <f t="array" ref="W874">IF(SUM(LEN(B874:V874))=0,"",IF(OR(OR(ISBLANK(F874),SUM(LEN(C874),LEN(D874))=0),AND(NOT(E874="Unknown"),ISBLANK(J874)),AND(NOT(O874="Unknown"),ISBLANK(R874))),"Missing Information", INDEX(Table15[Entire Service Line Classification], MATCH(SUMIFS(Table15[Unique ID],Table15[System-Owned Portion],E874,Table15[If Material Anything Other than "Lead" in Column E,Was Material Ever Previously Lead?],G874,Table15[Customer-Owned Portion],O874),Table15[Unique ID],0),0)))</f>
        <v>Non-lead</v>
      </c>
      <c r="X874"/>
    </row>
    <row r="875" spans="2:24" ht="60" x14ac:dyDescent="0.25">
      <c r="B875" s="146" t="s">
        <v>5914</v>
      </c>
      <c r="C875" s="31" t="s">
        <v>5915</v>
      </c>
      <c r="D875" s="31" t="s">
        <v>5916</v>
      </c>
      <c r="E875" s="44" t="s">
        <v>43</v>
      </c>
      <c r="F875" s="43" t="s">
        <v>34</v>
      </c>
      <c r="G875" s="84" t="s">
        <v>34</v>
      </c>
      <c r="H875" s="31"/>
      <c r="I875" s="205"/>
      <c r="J875" s="84" t="s">
        <v>106</v>
      </c>
      <c r="K875" s="31" t="s">
        <v>36</v>
      </c>
      <c r="L875" s="31" t="s">
        <v>95</v>
      </c>
      <c r="M875" s="169" t="s">
        <v>3258</v>
      </c>
      <c r="N875" s="148" t="s">
        <v>3259</v>
      </c>
      <c r="O875" s="44" t="s">
        <v>43</v>
      </c>
      <c r="P875" s="43"/>
      <c r="Q875" s="205"/>
      <c r="R875" s="84" t="s">
        <v>106</v>
      </c>
      <c r="S875" s="31" t="s">
        <v>36</v>
      </c>
      <c r="T875" s="31" t="s">
        <v>95</v>
      </c>
      <c r="U875" s="169" t="s">
        <v>3258</v>
      </c>
      <c r="V875" s="150" t="s">
        <v>3259</v>
      </c>
      <c r="W875" s="141" t="str" cm="1">
        <f t="array" ref="W875">IF(SUM(LEN(B875:V875))=0,"",IF(OR(OR(ISBLANK(F875),SUM(LEN(C875),LEN(D875))=0),AND(NOT(E875="Unknown"),ISBLANK(J875)),AND(NOT(O875="Unknown"),ISBLANK(R875))),"Missing Information", INDEX(Table15[Entire Service Line Classification], MATCH(SUMIFS(Table15[Unique ID],Table15[System-Owned Portion],E875,Table15[If Material Anything Other than "Lead" in Column E,Was Material Ever Previously Lead?],G875,Table15[Customer-Owned Portion],O875),Table15[Unique ID],0),0)))</f>
        <v>Non-lead</v>
      </c>
      <c r="X875"/>
    </row>
    <row r="876" spans="2:24" ht="195" x14ac:dyDescent="0.25">
      <c r="B876" s="146" t="s">
        <v>5917</v>
      </c>
      <c r="C876" s="31" t="s">
        <v>5918</v>
      </c>
      <c r="D876" s="31" t="s">
        <v>5919</v>
      </c>
      <c r="E876" s="44" t="s">
        <v>52</v>
      </c>
      <c r="F876" s="43" t="s">
        <v>34</v>
      </c>
      <c r="G876" s="84" t="s">
        <v>34</v>
      </c>
      <c r="H876" s="31"/>
      <c r="I876" s="205"/>
      <c r="J876" s="84" t="s">
        <v>105</v>
      </c>
      <c r="K876" s="31" t="s">
        <v>34</v>
      </c>
      <c r="L876" s="31"/>
      <c r="M876" s="169"/>
      <c r="N876" s="148" t="s">
        <v>3325</v>
      </c>
      <c r="O876" s="44" t="s">
        <v>52</v>
      </c>
      <c r="P876" s="43"/>
      <c r="Q876" s="205"/>
      <c r="R876" s="84" t="s">
        <v>105</v>
      </c>
      <c r="S876" s="31" t="s">
        <v>34</v>
      </c>
      <c r="T876" s="31"/>
      <c r="U876" s="169"/>
      <c r="V876" s="150" t="s">
        <v>3325</v>
      </c>
      <c r="W876" s="141" t="str" cm="1">
        <f t="array" ref="W876">IF(SUM(LEN(B876:V876))=0,"",IF(OR(OR(ISBLANK(F876),SUM(LEN(C876),LEN(D876))=0),AND(NOT(E876="Unknown"),ISBLANK(J876)),AND(NOT(O876="Unknown"),ISBLANK(R876))),"Missing Information", INDEX(Table15[Entire Service Line Classification], MATCH(SUMIFS(Table15[Unique ID],Table15[System-Owned Portion],E876,Table15[If Material Anything Other than "Lead" in Column E,Was Material Ever Previously Lead?],G876,Table15[Customer-Owned Portion],O876),Table15[Unique ID],0),0)))</f>
        <v>Non-lead</v>
      </c>
      <c r="X876"/>
    </row>
    <row r="877" spans="2:24" ht="60" x14ac:dyDescent="0.25">
      <c r="B877" s="146" t="s">
        <v>5920</v>
      </c>
      <c r="C877" s="31" t="s">
        <v>5921</v>
      </c>
      <c r="D877" s="31" t="s">
        <v>5922</v>
      </c>
      <c r="E877" s="44" t="s">
        <v>43</v>
      </c>
      <c r="F877" s="43" t="s">
        <v>34</v>
      </c>
      <c r="G877" s="84" t="s">
        <v>34</v>
      </c>
      <c r="H877" s="31"/>
      <c r="I877" s="205"/>
      <c r="J877" s="84" t="s">
        <v>106</v>
      </c>
      <c r="K877" s="31" t="s">
        <v>36</v>
      </c>
      <c r="L877" s="31" t="s">
        <v>95</v>
      </c>
      <c r="M877" s="169" t="s">
        <v>3304</v>
      </c>
      <c r="N877" s="148" t="s">
        <v>3305</v>
      </c>
      <c r="O877" s="44" t="s">
        <v>35</v>
      </c>
      <c r="P877" s="43"/>
      <c r="Q877" s="205"/>
      <c r="R877" s="84" t="s">
        <v>106</v>
      </c>
      <c r="S877" s="31" t="s">
        <v>36</v>
      </c>
      <c r="T877" s="31" t="s">
        <v>95</v>
      </c>
      <c r="U877" s="169" t="s">
        <v>3304</v>
      </c>
      <c r="V877" s="150" t="s">
        <v>3306</v>
      </c>
      <c r="W877" s="141" t="str" cm="1">
        <f t="array" ref="W877">IF(SUM(LEN(B877:V877))=0,"",IF(OR(OR(ISBLANK(F877),SUM(LEN(C877),LEN(D877))=0),AND(NOT(E877="Unknown"),ISBLANK(J877)),AND(NOT(O877="Unknown"),ISBLANK(R877))),"Missing Information", INDEX(Table15[Entire Service Line Classification], MATCH(SUMIFS(Table15[Unique ID],Table15[System-Owned Portion],E877,Table15[If Material Anything Other than "Lead" in Column E,Was Material Ever Previously Lead?],G877,Table15[Customer-Owned Portion],O877),Table15[Unique ID],0),0)))</f>
        <v>Non-lead</v>
      </c>
      <c r="X877"/>
    </row>
    <row r="878" spans="2:24" ht="75" x14ac:dyDescent="0.25">
      <c r="B878" s="146" t="s">
        <v>5923</v>
      </c>
      <c r="C878" s="31" t="s">
        <v>5924</v>
      </c>
      <c r="D878" s="31" t="s">
        <v>5925</v>
      </c>
      <c r="E878" s="44" t="s">
        <v>43</v>
      </c>
      <c r="F878" s="43" t="s">
        <v>34</v>
      </c>
      <c r="G878" s="84" t="s">
        <v>34</v>
      </c>
      <c r="H878" s="31"/>
      <c r="I878" s="205"/>
      <c r="J878" s="84" t="s">
        <v>106</v>
      </c>
      <c r="K878" s="31" t="s">
        <v>36</v>
      </c>
      <c r="L878" s="31" t="s">
        <v>95</v>
      </c>
      <c r="M878" s="169" t="s">
        <v>3276</v>
      </c>
      <c r="N878" s="148" t="s">
        <v>3288</v>
      </c>
      <c r="O878" s="44" t="s">
        <v>35</v>
      </c>
      <c r="P878" s="43"/>
      <c r="Q878" s="205"/>
      <c r="R878" s="84" t="s">
        <v>106</v>
      </c>
      <c r="S878" s="31" t="s">
        <v>36</v>
      </c>
      <c r="T878" s="31" t="s">
        <v>95</v>
      </c>
      <c r="U878" s="169" t="s">
        <v>3276</v>
      </c>
      <c r="V878" s="150" t="s">
        <v>3289</v>
      </c>
      <c r="W878" s="141" t="str" cm="1">
        <f t="array" ref="W878">IF(SUM(LEN(B878:V878))=0,"",IF(OR(OR(ISBLANK(F878),SUM(LEN(C878),LEN(D878))=0),AND(NOT(E878="Unknown"),ISBLANK(J878)),AND(NOT(O878="Unknown"),ISBLANK(R878))),"Missing Information", INDEX(Table15[Entire Service Line Classification], MATCH(SUMIFS(Table15[Unique ID],Table15[System-Owned Portion],E878,Table15[If Material Anything Other than "Lead" in Column E,Was Material Ever Previously Lead?],G878,Table15[Customer-Owned Portion],O878),Table15[Unique ID],0),0)))</f>
        <v>Non-lead</v>
      </c>
      <c r="X878"/>
    </row>
    <row r="879" spans="2:24" ht="75" x14ac:dyDescent="0.25">
      <c r="B879" s="146" t="s">
        <v>5926</v>
      </c>
      <c r="C879" s="31" t="s">
        <v>5927</v>
      </c>
      <c r="D879" s="31" t="s">
        <v>5928</v>
      </c>
      <c r="E879" s="44" t="s">
        <v>43</v>
      </c>
      <c r="F879" s="43" t="s">
        <v>34</v>
      </c>
      <c r="G879" s="84" t="s">
        <v>34</v>
      </c>
      <c r="H879" s="31"/>
      <c r="I879" s="205"/>
      <c r="J879" s="84" t="s">
        <v>106</v>
      </c>
      <c r="K879" s="31" t="s">
        <v>36</v>
      </c>
      <c r="L879" s="31" t="s">
        <v>95</v>
      </c>
      <c r="M879" s="169" t="s">
        <v>3304</v>
      </c>
      <c r="N879" s="148" t="s">
        <v>5805</v>
      </c>
      <c r="O879" s="44" t="s">
        <v>35</v>
      </c>
      <c r="P879" s="43"/>
      <c r="Q879" s="205"/>
      <c r="R879" s="84" t="s">
        <v>106</v>
      </c>
      <c r="S879" s="31" t="s">
        <v>36</v>
      </c>
      <c r="T879" s="31" t="s">
        <v>95</v>
      </c>
      <c r="U879" s="169" t="s">
        <v>3304</v>
      </c>
      <c r="V879" s="150" t="s">
        <v>5812</v>
      </c>
      <c r="W879" s="141" t="str" cm="1">
        <f t="array" ref="W879">IF(SUM(LEN(B879:V879))=0,"",IF(OR(OR(ISBLANK(F879),SUM(LEN(C879),LEN(D879))=0),AND(NOT(E879="Unknown"),ISBLANK(J879)),AND(NOT(O879="Unknown"),ISBLANK(R879))),"Missing Information", INDEX(Table15[Entire Service Line Classification], MATCH(SUMIFS(Table15[Unique ID],Table15[System-Owned Portion],E879,Table15[If Material Anything Other than "Lead" in Column E,Was Material Ever Previously Lead?],G879,Table15[Customer-Owned Portion],O879),Table15[Unique ID],0),0)))</f>
        <v>Non-lead</v>
      </c>
      <c r="X879"/>
    </row>
    <row r="880" spans="2:24" ht="225" x14ac:dyDescent="0.25">
      <c r="B880" s="146" t="s">
        <v>5929</v>
      </c>
      <c r="C880" s="31" t="s">
        <v>5930</v>
      </c>
      <c r="D880" s="31" t="s">
        <v>5931</v>
      </c>
      <c r="E880" s="44" t="s">
        <v>52</v>
      </c>
      <c r="F880" s="43" t="s">
        <v>34</v>
      </c>
      <c r="G880" s="84" t="s">
        <v>34</v>
      </c>
      <c r="H880" s="31"/>
      <c r="I880" s="205"/>
      <c r="J880" s="84" t="s">
        <v>3268</v>
      </c>
      <c r="K880" s="31" t="s">
        <v>34</v>
      </c>
      <c r="L880" s="31"/>
      <c r="M880" s="169"/>
      <c r="N880" s="148" t="s">
        <v>3269</v>
      </c>
      <c r="O880" s="44" t="s">
        <v>52</v>
      </c>
      <c r="P880" s="43"/>
      <c r="Q880" s="205"/>
      <c r="R880" s="84" t="s">
        <v>3268</v>
      </c>
      <c r="S880" s="31" t="s">
        <v>34</v>
      </c>
      <c r="T880" s="31"/>
      <c r="U880" s="169"/>
      <c r="V880" s="150" t="s">
        <v>3269</v>
      </c>
      <c r="W880" s="141" t="str" cm="1">
        <f t="array" ref="W880">IF(SUM(LEN(B880:V880))=0,"",IF(OR(OR(ISBLANK(F880),SUM(LEN(C880),LEN(D880))=0),AND(NOT(E880="Unknown"),ISBLANK(J880)),AND(NOT(O880="Unknown"),ISBLANK(R880))),"Missing Information", INDEX(Table15[Entire Service Line Classification], MATCH(SUMIFS(Table15[Unique ID],Table15[System-Owned Portion],E880,Table15[If Material Anything Other than "Lead" in Column E,Was Material Ever Previously Lead?],G880,Table15[Customer-Owned Portion],O880),Table15[Unique ID],0),0)))</f>
        <v>Non-lead</v>
      </c>
      <c r="X880"/>
    </row>
    <row r="881" spans="2:24" ht="225" x14ac:dyDescent="0.25">
      <c r="B881" s="146" t="s">
        <v>5932</v>
      </c>
      <c r="C881" s="31" t="s">
        <v>5933</v>
      </c>
      <c r="D881" s="31" t="s">
        <v>5934</v>
      </c>
      <c r="E881" s="44" t="s">
        <v>52</v>
      </c>
      <c r="F881" s="43" t="s">
        <v>34</v>
      </c>
      <c r="G881" s="84" t="s">
        <v>34</v>
      </c>
      <c r="H881" s="31"/>
      <c r="I881" s="205"/>
      <c r="J881" s="84" t="s">
        <v>3268</v>
      </c>
      <c r="K881" s="31" t="s">
        <v>34</v>
      </c>
      <c r="L881" s="31"/>
      <c r="M881" s="169"/>
      <c r="N881" s="148" t="s">
        <v>3269</v>
      </c>
      <c r="O881" s="44" t="s">
        <v>52</v>
      </c>
      <c r="P881" s="43"/>
      <c r="Q881" s="205"/>
      <c r="R881" s="84" t="s">
        <v>3268</v>
      </c>
      <c r="S881" s="31" t="s">
        <v>34</v>
      </c>
      <c r="T881" s="31"/>
      <c r="U881" s="169"/>
      <c r="V881" s="150" t="s">
        <v>3269</v>
      </c>
      <c r="W881" s="141" t="str" cm="1">
        <f t="array" ref="W881">IF(SUM(LEN(B881:V881))=0,"",IF(OR(OR(ISBLANK(F881),SUM(LEN(C881),LEN(D881))=0),AND(NOT(E881="Unknown"),ISBLANK(J881)),AND(NOT(O881="Unknown"),ISBLANK(R881))),"Missing Information", INDEX(Table15[Entire Service Line Classification], MATCH(SUMIFS(Table15[Unique ID],Table15[System-Owned Portion],E881,Table15[If Material Anything Other than "Lead" in Column E,Was Material Ever Previously Lead?],G881,Table15[Customer-Owned Portion],O881),Table15[Unique ID],0),0)))</f>
        <v>Non-lead</v>
      </c>
      <c r="X881"/>
    </row>
    <row r="882" spans="2:24" ht="225" x14ac:dyDescent="0.25">
      <c r="B882" s="146" t="s">
        <v>5935</v>
      </c>
      <c r="C882" s="31" t="s">
        <v>5936</v>
      </c>
      <c r="D882" s="31" t="s">
        <v>5937</v>
      </c>
      <c r="E882" s="44" t="s">
        <v>52</v>
      </c>
      <c r="F882" s="43" t="s">
        <v>34</v>
      </c>
      <c r="G882" s="84" t="s">
        <v>34</v>
      </c>
      <c r="H882" s="31"/>
      <c r="I882" s="205"/>
      <c r="J882" s="84" t="s">
        <v>3268</v>
      </c>
      <c r="K882" s="31" t="s">
        <v>34</v>
      </c>
      <c r="L882" s="31"/>
      <c r="M882" s="169"/>
      <c r="N882" s="148" t="s">
        <v>3269</v>
      </c>
      <c r="O882" s="44" t="s">
        <v>52</v>
      </c>
      <c r="P882" s="43"/>
      <c r="Q882" s="205"/>
      <c r="R882" s="84" t="s">
        <v>3268</v>
      </c>
      <c r="S882" s="31" t="s">
        <v>34</v>
      </c>
      <c r="T882" s="31"/>
      <c r="U882" s="169"/>
      <c r="V882" s="150" t="s">
        <v>3269</v>
      </c>
      <c r="W882" s="141" t="str" cm="1">
        <f t="array" ref="W882">IF(SUM(LEN(B882:V882))=0,"",IF(OR(OR(ISBLANK(F882),SUM(LEN(C882),LEN(D882))=0),AND(NOT(E882="Unknown"),ISBLANK(J882)),AND(NOT(O882="Unknown"),ISBLANK(R882))),"Missing Information", INDEX(Table15[Entire Service Line Classification], MATCH(SUMIFS(Table15[Unique ID],Table15[System-Owned Portion],E882,Table15[If Material Anything Other than "Lead" in Column E,Was Material Ever Previously Lead?],G882,Table15[Customer-Owned Portion],O882),Table15[Unique ID],0),0)))</f>
        <v>Non-lead</v>
      </c>
      <c r="X882"/>
    </row>
    <row r="883" spans="2:24" ht="75" x14ac:dyDescent="0.25">
      <c r="B883" s="146" t="s">
        <v>5938</v>
      </c>
      <c r="C883" s="31" t="s">
        <v>5939</v>
      </c>
      <c r="D883" s="31" t="s">
        <v>5940</v>
      </c>
      <c r="E883" s="44" t="s">
        <v>43</v>
      </c>
      <c r="F883" s="43" t="s">
        <v>34</v>
      </c>
      <c r="G883" s="84" t="s">
        <v>34</v>
      </c>
      <c r="H883" s="31"/>
      <c r="I883" s="205"/>
      <c r="J883" s="84" t="s">
        <v>106</v>
      </c>
      <c r="K883" s="31" t="s">
        <v>36</v>
      </c>
      <c r="L883" s="31" t="s">
        <v>95</v>
      </c>
      <c r="M883" s="169" t="s">
        <v>3316</v>
      </c>
      <c r="N883" s="148" t="s">
        <v>3317</v>
      </c>
      <c r="O883" s="44" t="s">
        <v>35</v>
      </c>
      <c r="P883" s="43"/>
      <c r="Q883" s="205"/>
      <c r="R883" s="84" t="s">
        <v>106</v>
      </c>
      <c r="S883" s="31" t="s">
        <v>36</v>
      </c>
      <c r="T883" s="31" t="s">
        <v>95</v>
      </c>
      <c r="U883" s="169" t="s">
        <v>3316</v>
      </c>
      <c r="V883" s="150" t="s">
        <v>3370</v>
      </c>
      <c r="W883" s="141" t="str" cm="1">
        <f t="array" ref="W883">IF(SUM(LEN(B883:V883))=0,"",IF(OR(OR(ISBLANK(F883),SUM(LEN(C883),LEN(D883))=0),AND(NOT(E883="Unknown"),ISBLANK(J883)),AND(NOT(O883="Unknown"),ISBLANK(R883))),"Missing Information", INDEX(Table15[Entire Service Line Classification], MATCH(SUMIFS(Table15[Unique ID],Table15[System-Owned Portion],E883,Table15[If Material Anything Other than "Lead" in Column E,Was Material Ever Previously Lead?],G883,Table15[Customer-Owned Portion],O883),Table15[Unique ID],0),0)))</f>
        <v>Non-lead</v>
      </c>
      <c r="X883"/>
    </row>
    <row r="884" spans="2:24" ht="60" x14ac:dyDescent="0.25">
      <c r="B884" s="146" t="s">
        <v>5941</v>
      </c>
      <c r="C884" s="31" t="s">
        <v>5942</v>
      </c>
      <c r="D884" s="31" t="s">
        <v>5943</v>
      </c>
      <c r="E884" s="44" t="s">
        <v>43</v>
      </c>
      <c r="F884" s="43" t="s">
        <v>34</v>
      </c>
      <c r="G884" s="84" t="s">
        <v>34</v>
      </c>
      <c r="H884" s="31"/>
      <c r="I884" s="205"/>
      <c r="J884" s="84" t="s">
        <v>106</v>
      </c>
      <c r="K884" s="31" t="s">
        <v>36</v>
      </c>
      <c r="L884" s="31" t="s">
        <v>95</v>
      </c>
      <c r="M884" s="169" t="s">
        <v>3316</v>
      </c>
      <c r="N884" s="148" t="s">
        <v>3358</v>
      </c>
      <c r="O884" s="44" t="s">
        <v>35</v>
      </c>
      <c r="P884" s="43"/>
      <c r="Q884" s="205"/>
      <c r="R884" s="84" t="s">
        <v>106</v>
      </c>
      <c r="S884" s="31" t="s">
        <v>36</v>
      </c>
      <c r="T884" s="31" t="s">
        <v>95</v>
      </c>
      <c r="U884" s="169" t="s">
        <v>3316</v>
      </c>
      <c r="V884" s="150" t="s">
        <v>5944</v>
      </c>
      <c r="W884" s="141" t="str" cm="1">
        <f t="array" ref="W884">IF(SUM(LEN(B884:V884))=0,"",IF(OR(OR(ISBLANK(F884),SUM(LEN(C884),LEN(D884))=0),AND(NOT(E884="Unknown"),ISBLANK(J884)),AND(NOT(O884="Unknown"),ISBLANK(R884))),"Missing Information", INDEX(Table15[Entire Service Line Classification], MATCH(SUMIFS(Table15[Unique ID],Table15[System-Owned Portion],E884,Table15[If Material Anything Other than "Lead" in Column E,Was Material Ever Previously Lead?],G884,Table15[Customer-Owned Portion],O884),Table15[Unique ID],0),0)))</f>
        <v>Non-lead</v>
      </c>
      <c r="X884"/>
    </row>
    <row r="885" spans="2:24" ht="225" x14ac:dyDescent="0.25">
      <c r="B885" s="146" t="s">
        <v>5945</v>
      </c>
      <c r="C885" s="31" t="s">
        <v>5946</v>
      </c>
      <c r="D885" s="31" t="s">
        <v>5947</v>
      </c>
      <c r="E885" s="44" t="s">
        <v>52</v>
      </c>
      <c r="F885" s="43" t="s">
        <v>34</v>
      </c>
      <c r="G885" s="84" t="s">
        <v>34</v>
      </c>
      <c r="H885" s="31"/>
      <c r="I885" s="205"/>
      <c r="J885" s="84" t="s">
        <v>3268</v>
      </c>
      <c r="K885" s="31" t="s">
        <v>34</v>
      </c>
      <c r="L885" s="31"/>
      <c r="M885" s="169"/>
      <c r="N885" s="148" t="s">
        <v>3269</v>
      </c>
      <c r="O885" s="44" t="s">
        <v>52</v>
      </c>
      <c r="P885" s="43"/>
      <c r="Q885" s="205"/>
      <c r="R885" s="84" t="s">
        <v>3268</v>
      </c>
      <c r="S885" s="31" t="s">
        <v>34</v>
      </c>
      <c r="T885" s="31"/>
      <c r="U885" s="169"/>
      <c r="V885" s="150" t="s">
        <v>3269</v>
      </c>
      <c r="W885" s="141" t="str" cm="1">
        <f t="array" ref="W885">IF(SUM(LEN(B885:V885))=0,"",IF(OR(OR(ISBLANK(F885),SUM(LEN(C885),LEN(D885))=0),AND(NOT(E885="Unknown"),ISBLANK(J885)),AND(NOT(O885="Unknown"),ISBLANK(R885))),"Missing Information", INDEX(Table15[Entire Service Line Classification], MATCH(SUMIFS(Table15[Unique ID],Table15[System-Owned Portion],E885,Table15[If Material Anything Other than "Lead" in Column E,Was Material Ever Previously Lead?],G885,Table15[Customer-Owned Portion],O885),Table15[Unique ID],0),0)))</f>
        <v>Non-lead</v>
      </c>
      <c r="X885"/>
    </row>
    <row r="886" spans="2:24" ht="75" x14ac:dyDescent="0.25">
      <c r="B886" s="146" t="s">
        <v>5948</v>
      </c>
      <c r="C886" s="31" t="s">
        <v>5949</v>
      </c>
      <c r="D886" s="31" t="s">
        <v>5950</v>
      </c>
      <c r="E886" s="44" t="s">
        <v>43</v>
      </c>
      <c r="F886" s="43" t="s">
        <v>34</v>
      </c>
      <c r="G886" s="84" t="s">
        <v>34</v>
      </c>
      <c r="H886" s="31"/>
      <c r="I886" s="205"/>
      <c r="J886" s="84" t="s">
        <v>106</v>
      </c>
      <c r="K886" s="31" t="s">
        <v>36</v>
      </c>
      <c r="L886" s="31" t="s">
        <v>95</v>
      </c>
      <c r="M886" s="169" t="s">
        <v>3276</v>
      </c>
      <c r="N886" s="148" t="s">
        <v>3288</v>
      </c>
      <c r="O886" s="44" t="s">
        <v>35</v>
      </c>
      <c r="P886" s="43"/>
      <c r="Q886" s="205"/>
      <c r="R886" s="84" t="s">
        <v>106</v>
      </c>
      <c r="S886" s="31" t="s">
        <v>36</v>
      </c>
      <c r="T886" s="31" t="s">
        <v>95</v>
      </c>
      <c r="U886" s="169" t="s">
        <v>3276</v>
      </c>
      <c r="V886" s="150" t="s">
        <v>5951</v>
      </c>
      <c r="W886" s="141" t="str" cm="1">
        <f t="array" ref="W886">IF(SUM(LEN(B886:V886))=0,"",IF(OR(OR(ISBLANK(F886),SUM(LEN(C886),LEN(D886))=0),AND(NOT(E886="Unknown"),ISBLANK(J886)),AND(NOT(O886="Unknown"),ISBLANK(R886))),"Missing Information", INDEX(Table15[Entire Service Line Classification], MATCH(SUMIFS(Table15[Unique ID],Table15[System-Owned Portion],E886,Table15[If Material Anything Other than "Lead" in Column E,Was Material Ever Previously Lead?],G886,Table15[Customer-Owned Portion],O886),Table15[Unique ID],0),0)))</f>
        <v>Non-lead</v>
      </c>
      <c r="X886"/>
    </row>
    <row r="887" spans="2:24" ht="60" x14ac:dyDescent="0.25">
      <c r="B887" s="146" t="s">
        <v>5952</v>
      </c>
      <c r="C887" s="31" t="s">
        <v>5953</v>
      </c>
      <c r="D887" s="31" t="s">
        <v>5954</v>
      </c>
      <c r="E887" s="44" t="s">
        <v>43</v>
      </c>
      <c r="F887" s="43" t="s">
        <v>34</v>
      </c>
      <c r="G887" s="84" t="s">
        <v>34</v>
      </c>
      <c r="H887" s="31"/>
      <c r="I887" s="205"/>
      <c r="J887" s="84" t="s">
        <v>106</v>
      </c>
      <c r="K887" s="31" t="s">
        <v>36</v>
      </c>
      <c r="L887" s="31" t="s">
        <v>95</v>
      </c>
      <c r="M887" s="169" t="s">
        <v>3524</v>
      </c>
      <c r="N887" s="148" t="s">
        <v>3739</v>
      </c>
      <c r="O887" s="44" t="s">
        <v>35</v>
      </c>
      <c r="P887" s="43"/>
      <c r="Q887" s="205"/>
      <c r="R887" s="84" t="s">
        <v>106</v>
      </c>
      <c r="S887" s="31" t="s">
        <v>36</v>
      </c>
      <c r="T887" s="31" t="s">
        <v>95</v>
      </c>
      <c r="U887" s="169" t="s">
        <v>3524</v>
      </c>
      <c r="V887" s="150" t="s">
        <v>5955</v>
      </c>
      <c r="W887" s="141" t="str" cm="1">
        <f t="array" ref="W887">IF(SUM(LEN(B887:V887))=0,"",IF(OR(OR(ISBLANK(F887),SUM(LEN(C887),LEN(D887))=0),AND(NOT(E887="Unknown"),ISBLANK(J887)),AND(NOT(O887="Unknown"),ISBLANK(R887))),"Missing Information", INDEX(Table15[Entire Service Line Classification], MATCH(SUMIFS(Table15[Unique ID],Table15[System-Owned Portion],E887,Table15[If Material Anything Other than "Lead" in Column E,Was Material Ever Previously Lead?],G887,Table15[Customer-Owned Portion],O887),Table15[Unique ID],0),0)))</f>
        <v>Non-lead</v>
      </c>
      <c r="X887"/>
    </row>
    <row r="888" spans="2:24" ht="60" x14ac:dyDescent="0.25">
      <c r="B888" s="146" t="s">
        <v>5956</v>
      </c>
      <c r="C888" s="31" t="s">
        <v>5957</v>
      </c>
      <c r="D888" s="31" t="s">
        <v>5958</v>
      </c>
      <c r="E888" s="44" t="s">
        <v>43</v>
      </c>
      <c r="F888" s="43" t="s">
        <v>34</v>
      </c>
      <c r="G888" s="84" t="s">
        <v>34</v>
      </c>
      <c r="H888" s="31"/>
      <c r="I888" s="205"/>
      <c r="J888" s="84" t="s">
        <v>106</v>
      </c>
      <c r="K888" s="31" t="s">
        <v>36</v>
      </c>
      <c r="L888" s="31" t="s">
        <v>95</v>
      </c>
      <c r="M888" s="169" t="s">
        <v>3524</v>
      </c>
      <c r="N888" s="148" t="s">
        <v>3739</v>
      </c>
      <c r="O888" s="44" t="s">
        <v>43</v>
      </c>
      <c r="P888" s="43"/>
      <c r="Q888" s="205"/>
      <c r="R888" s="84" t="s">
        <v>106</v>
      </c>
      <c r="S888" s="31" t="s">
        <v>36</v>
      </c>
      <c r="T888" s="31" t="s">
        <v>95</v>
      </c>
      <c r="U888" s="169" t="s">
        <v>3524</v>
      </c>
      <c r="V888" s="150" t="s">
        <v>3739</v>
      </c>
      <c r="W888" s="141" t="str" cm="1">
        <f t="array" ref="W888">IF(SUM(LEN(B888:V888))=0,"",IF(OR(OR(ISBLANK(F888),SUM(LEN(C888),LEN(D888))=0),AND(NOT(E888="Unknown"),ISBLANK(J888)),AND(NOT(O888="Unknown"),ISBLANK(R888))),"Missing Information", INDEX(Table15[Entire Service Line Classification], MATCH(SUMIFS(Table15[Unique ID],Table15[System-Owned Portion],E888,Table15[If Material Anything Other than "Lead" in Column E,Was Material Ever Previously Lead?],G888,Table15[Customer-Owned Portion],O888),Table15[Unique ID],0),0)))</f>
        <v>Non-lead</v>
      </c>
      <c r="X888"/>
    </row>
    <row r="889" spans="2:24" ht="225" x14ac:dyDescent="0.25">
      <c r="B889" s="146" t="s">
        <v>5959</v>
      </c>
      <c r="C889" s="31" t="s">
        <v>5960</v>
      </c>
      <c r="D889" s="31" t="s">
        <v>5961</v>
      </c>
      <c r="E889" s="44" t="s">
        <v>52</v>
      </c>
      <c r="F889" s="43" t="s">
        <v>34</v>
      </c>
      <c r="G889" s="84" t="s">
        <v>34</v>
      </c>
      <c r="H889" s="31"/>
      <c r="I889" s="205"/>
      <c r="J889" s="84" t="s">
        <v>105</v>
      </c>
      <c r="K889" s="31" t="s">
        <v>34</v>
      </c>
      <c r="L889" s="31"/>
      <c r="M889" s="169"/>
      <c r="N889" s="148" t="s">
        <v>3366</v>
      </c>
      <c r="O889" s="44" t="s">
        <v>52</v>
      </c>
      <c r="P889" s="43"/>
      <c r="Q889" s="205"/>
      <c r="R889" s="84" t="s">
        <v>105</v>
      </c>
      <c r="S889" s="31" t="s">
        <v>34</v>
      </c>
      <c r="T889" s="31"/>
      <c r="U889" s="169"/>
      <c r="V889" s="150" t="s">
        <v>3366</v>
      </c>
      <c r="W889" s="141" t="str" cm="1">
        <f t="array" ref="W889">IF(SUM(LEN(B889:V889))=0,"",IF(OR(OR(ISBLANK(F889),SUM(LEN(C889),LEN(D889))=0),AND(NOT(E889="Unknown"),ISBLANK(J889)),AND(NOT(O889="Unknown"),ISBLANK(R889))),"Missing Information", INDEX(Table15[Entire Service Line Classification], MATCH(SUMIFS(Table15[Unique ID],Table15[System-Owned Portion],E889,Table15[If Material Anything Other than "Lead" in Column E,Was Material Ever Previously Lead?],G889,Table15[Customer-Owned Portion],O889),Table15[Unique ID],0),0)))</f>
        <v>Non-lead</v>
      </c>
      <c r="X889"/>
    </row>
    <row r="890" spans="2:24" ht="75" x14ac:dyDescent="0.25">
      <c r="B890" s="146" t="s">
        <v>5962</v>
      </c>
      <c r="C890" s="31" t="s">
        <v>5963</v>
      </c>
      <c r="D890" s="31" t="s">
        <v>5964</v>
      </c>
      <c r="E890" s="44" t="s">
        <v>43</v>
      </c>
      <c r="F890" s="43" t="s">
        <v>34</v>
      </c>
      <c r="G890" s="84" t="s">
        <v>34</v>
      </c>
      <c r="H890" s="31"/>
      <c r="I890" s="205"/>
      <c r="J890" s="84" t="s">
        <v>106</v>
      </c>
      <c r="K890" s="31" t="s">
        <v>36</v>
      </c>
      <c r="L890" s="31" t="s">
        <v>95</v>
      </c>
      <c r="M890" s="169" t="s">
        <v>5454</v>
      </c>
      <c r="N890" s="148" t="s">
        <v>5455</v>
      </c>
      <c r="O890" s="44" t="s">
        <v>43</v>
      </c>
      <c r="P890" s="43"/>
      <c r="Q890" s="205"/>
      <c r="R890" s="84" t="s">
        <v>106</v>
      </c>
      <c r="S890" s="31" t="s">
        <v>36</v>
      </c>
      <c r="T890" s="31" t="s">
        <v>95</v>
      </c>
      <c r="U890" s="169" t="s">
        <v>5454</v>
      </c>
      <c r="V890" s="150" t="s">
        <v>5455</v>
      </c>
      <c r="W890" s="141" t="str" cm="1">
        <f t="array" ref="W890">IF(SUM(LEN(B890:V890))=0,"",IF(OR(OR(ISBLANK(F890),SUM(LEN(C890),LEN(D890))=0),AND(NOT(E890="Unknown"),ISBLANK(J890)),AND(NOT(O890="Unknown"),ISBLANK(R890))),"Missing Information", INDEX(Table15[Entire Service Line Classification], MATCH(SUMIFS(Table15[Unique ID],Table15[System-Owned Portion],E890,Table15[If Material Anything Other than "Lead" in Column E,Was Material Ever Previously Lead?],G890,Table15[Customer-Owned Portion],O890),Table15[Unique ID],0),0)))</f>
        <v>Non-lead</v>
      </c>
      <c r="X890"/>
    </row>
    <row r="891" spans="2:24" ht="225" x14ac:dyDescent="0.25">
      <c r="B891" s="146" t="s">
        <v>5965</v>
      </c>
      <c r="C891" s="31" t="s">
        <v>5966</v>
      </c>
      <c r="D891" s="31" t="s">
        <v>5967</v>
      </c>
      <c r="E891" s="44" t="s">
        <v>52</v>
      </c>
      <c r="F891" s="43" t="s">
        <v>34</v>
      </c>
      <c r="G891" s="84" t="s">
        <v>34</v>
      </c>
      <c r="H891" s="31"/>
      <c r="I891" s="205"/>
      <c r="J891" s="84" t="s">
        <v>105</v>
      </c>
      <c r="K891" s="31" t="s">
        <v>34</v>
      </c>
      <c r="L891" s="31"/>
      <c r="M891" s="169"/>
      <c r="N891" s="148" t="s">
        <v>3366</v>
      </c>
      <c r="O891" s="44" t="s">
        <v>52</v>
      </c>
      <c r="P891" s="43"/>
      <c r="Q891" s="205"/>
      <c r="R891" s="84" t="s">
        <v>105</v>
      </c>
      <c r="S891" s="31" t="s">
        <v>34</v>
      </c>
      <c r="T891" s="31"/>
      <c r="U891" s="169"/>
      <c r="V891" s="150" t="s">
        <v>3366</v>
      </c>
      <c r="W891" s="141" t="str" cm="1">
        <f t="array" ref="W891">IF(SUM(LEN(B891:V891))=0,"",IF(OR(OR(ISBLANK(F891),SUM(LEN(C891),LEN(D891))=0),AND(NOT(E891="Unknown"),ISBLANK(J891)),AND(NOT(O891="Unknown"),ISBLANK(R891))),"Missing Information", INDEX(Table15[Entire Service Line Classification], MATCH(SUMIFS(Table15[Unique ID],Table15[System-Owned Portion],E891,Table15[If Material Anything Other than "Lead" in Column E,Was Material Ever Previously Lead?],G891,Table15[Customer-Owned Portion],O891),Table15[Unique ID],0),0)))</f>
        <v>Non-lead</v>
      </c>
      <c r="X891"/>
    </row>
    <row r="892" spans="2:24" ht="225" x14ac:dyDescent="0.25">
      <c r="B892" s="146" t="s">
        <v>5968</v>
      </c>
      <c r="C892" s="31" t="s">
        <v>5969</v>
      </c>
      <c r="D892" s="31" t="s">
        <v>5970</v>
      </c>
      <c r="E892" s="44" t="s">
        <v>52</v>
      </c>
      <c r="F892" s="43" t="s">
        <v>34</v>
      </c>
      <c r="G892" s="84" t="s">
        <v>34</v>
      </c>
      <c r="H892" s="31"/>
      <c r="I892" s="205"/>
      <c r="J892" s="84" t="s">
        <v>3268</v>
      </c>
      <c r="K892" s="31" t="s">
        <v>34</v>
      </c>
      <c r="L892" s="31"/>
      <c r="M892" s="169"/>
      <c r="N892" s="148" t="s">
        <v>3269</v>
      </c>
      <c r="O892" s="44" t="s">
        <v>52</v>
      </c>
      <c r="P892" s="43"/>
      <c r="Q892" s="205"/>
      <c r="R892" s="84" t="s">
        <v>3268</v>
      </c>
      <c r="S892" s="31" t="s">
        <v>34</v>
      </c>
      <c r="T892" s="31"/>
      <c r="U892" s="169"/>
      <c r="V892" s="150" t="s">
        <v>3269</v>
      </c>
      <c r="W892" s="141" t="str" cm="1">
        <f t="array" ref="W892">IF(SUM(LEN(B892:V892))=0,"",IF(OR(OR(ISBLANK(F892),SUM(LEN(C892),LEN(D892))=0),AND(NOT(E892="Unknown"),ISBLANK(J892)),AND(NOT(O892="Unknown"),ISBLANK(R892))),"Missing Information", INDEX(Table15[Entire Service Line Classification], MATCH(SUMIFS(Table15[Unique ID],Table15[System-Owned Portion],E892,Table15[If Material Anything Other than "Lead" in Column E,Was Material Ever Previously Lead?],G892,Table15[Customer-Owned Portion],O892),Table15[Unique ID],0),0)))</f>
        <v>Non-lead</v>
      </c>
      <c r="X892"/>
    </row>
    <row r="893" spans="2:24" ht="225" x14ac:dyDescent="0.25">
      <c r="B893" s="146" t="s">
        <v>5971</v>
      </c>
      <c r="C893" s="31" t="s">
        <v>5972</v>
      </c>
      <c r="D893" s="31" t="s">
        <v>5973</v>
      </c>
      <c r="E893" s="44" t="s">
        <v>52</v>
      </c>
      <c r="F893" s="43" t="s">
        <v>34</v>
      </c>
      <c r="G893" s="84" t="s">
        <v>34</v>
      </c>
      <c r="H893" s="31"/>
      <c r="I893" s="205"/>
      <c r="J893" s="84" t="s">
        <v>105</v>
      </c>
      <c r="K893" s="31" t="s">
        <v>34</v>
      </c>
      <c r="L893" s="31"/>
      <c r="M893" s="169"/>
      <c r="N893" s="148" t="s">
        <v>3366</v>
      </c>
      <c r="O893" s="44" t="s">
        <v>52</v>
      </c>
      <c r="P893" s="43"/>
      <c r="Q893" s="205"/>
      <c r="R893" s="84" t="s">
        <v>105</v>
      </c>
      <c r="S893" s="31" t="s">
        <v>34</v>
      </c>
      <c r="T893" s="31"/>
      <c r="U893" s="169"/>
      <c r="V893" s="150" t="s">
        <v>3366</v>
      </c>
      <c r="W893" s="141" t="str" cm="1">
        <f t="array" ref="W893">IF(SUM(LEN(B893:V893))=0,"",IF(OR(OR(ISBLANK(F893),SUM(LEN(C893),LEN(D893))=0),AND(NOT(E893="Unknown"),ISBLANK(J893)),AND(NOT(O893="Unknown"),ISBLANK(R893))),"Missing Information", INDEX(Table15[Entire Service Line Classification], MATCH(SUMIFS(Table15[Unique ID],Table15[System-Owned Portion],E893,Table15[If Material Anything Other than "Lead" in Column E,Was Material Ever Previously Lead?],G893,Table15[Customer-Owned Portion],O893),Table15[Unique ID],0),0)))</f>
        <v>Non-lead</v>
      </c>
      <c r="X893"/>
    </row>
    <row r="894" spans="2:24" ht="75" x14ac:dyDescent="0.25">
      <c r="B894" s="146" t="s">
        <v>5974</v>
      </c>
      <c r="C894" s="31" t="s">
        <v>5975</v>
      </c>
      <c r="D894" s="31" t="s">
        <v>5976</v>
      </c>
      <c r="E894" s="44" t="s">
        <v>43</v>
      </c>
      <c r="F894" s="43" t="s">
        <v>34</v>
      </c>
      <c r="G894" s="84" t="s">
        <v>34</v>
      </c>
      <c r="H894" s="31"/>
      <c r="I894" s="205"/>
      <c r="J894" s="84" t="s">
        <v>106</v>
      </c>
      <c r="K894" s="31" t="s">
        <v>36</v>
      </c>
      <c r="L894" s="31" t="s">
        <v>95</v>
      </c>
      <c r="M894" s="169" t="s">
        <v>4153</v>
      </c>
      <c r="N894" s="148" t="s">
        <v>4154</v>
      </c>
      <c r="O894" s="44" t="s">
        <v>43</v>
      </c>
      <c r="P894" s="43"/>
      <c r="Q894" s="205"/>
      <c r="R894" s="84" t="s">
        <v>106</v>
      </c>
      <c r="S894" s="31" t="s">
        <v>36</v>
      </c>
      <c r="T894" s="31" t="s">
        <v>95</v>
      </c>
      <c r="U894" s="169" t="s">
        <v>4153</v>
      </c>
      <c r="V894" s="150" t="s">
        <v>4154</v>
      </c>
      <c r="W894" s="141" t="str" cm="1">
        <f t="array" ref="W894">IF(SUM(LEN(B894:V894))=0,"",IF(OR(OR(ISBLANK(F894),SUM(LEN(C894),LEN(D894))=0),AND(NOT(E894="Unknown"),ISBLANK(J894)),AND(NOT(O894="Unknown"),ISBLANK(R894))),"Missing Information", INDEX(Table15[Entire Service Line Classification], MATCH(SUMIFS(Table15[Unique ID],Table15[System-Owned Portion],E894,Table15[If Material Anything Other than "Lead" in Column E,Was Material Ever Previously Lead?],G894,Table15[Customer-Owned Portion],O894),Table15[Unique ID],0),0)))</f>
        <v>Non-lead</v>
      </c>
      <c r="X894"/>
    </row>
    <row r="895" spans="2:24" ht="225" x14ac:dyDescent="0.25">
      <c r="B895" s="146" t="s">
        <v>5977</v>
      </c>
      <c r="C895" s="31" t="s">
        <v>5978</v>
      </c>
      <c r="D895" s="31" t="s">
        <v>5979</v>
      </c>
      <c r="E895" s="44" t="s">
        <v>52</v>
      </c>
      <c r="F895" s="43" t="s">
        <v>34</v>
      </c>
      <c r="G895" s="84" t="s">
        <v>34</v>
      </c>
      <c r="H895" s="31"/>
      <c r="I895" s="205"/>
      <c r="J895" s="84" t="s">
        <v>3268</v>
      </c>
      <c r="K895" s="31" t="s">
        <v>34</v>
      </c>
      <c r="L895" s="31"/>
      <c r="M895" s="169"/>
      <c r="N895" s="148" t="s">
        <v>3269</v>
      </c>
      <c r="O895" s="44" t="s">
        <v>52</v>
      </c>
      <c r="P895" s="43"/>
      <c r="Q895" s="205"/>
      <c r="R895" s="84" t="s">
        <v>3268</v>
      </c>
      <c r="S895" s="31" t="s">
        <v>34</v>
      </c>
      <c r="T895" s="31"/>
      <c r="U895" s="169"/>
      <c r="V895" s="150" t="s">
        <v>3269</v>
      </c>
      <c r="W895" s="141" t="str" cm="1">
        <f t="array" ref="W895">IF(SUM(LEN(B895:V895))=0,"",IF(OR(OR(ISBLANK(F895),SUM(LEN(C895),LEN(D895))=0),AND(NOT(E895="Unknown"),ISBLANK(J895)),AND(NOT(O895="Unknown"),ISBLANK(R895))),"Missing Information", INDEX(Table15[Entire Service Line Classification], MATCH(SUMIFS(Table15[Unique ID],Table15[System-Owned Portion],E895,Table15[If Material Anything Other than "Lead" in Column E,Was Material Ever Previously Lead?],G895,Table15[Customer-Owned Portion],O895),Table15[Unique ID],0),0)))</f>
        <v>Non-lead</v>
      </c>
      <c r="X895"/>
    </row>
    <row r="896" spans="2:24" ht="225" x14ac:dyDescent="0.25">
      <c r="B896" s="146" t="s">
        <v>5980</v>
      </c>
      <c r="C896" s="31" t="s">
        <v>5981</v>
      </c>
      <c r="D896" s="31" t="s">
        <v>5982</v>
      </c>
      <c r="E896" s="44" t="s">
        <v>52</v>
      </c>
      <c r="F896" s="43" t="s">
        <v>34</v>
      </c>
      <c r="G896" s="84" t="s">
        <v>34</v>
      </c>
      <c r="H896" s="31"/>
      <c r="I896" s="205"/>
      <c r="J896" s="84" t="s">
        <v>105</v>
      </c>
      <c r="K896" s="31" t="s">
        <v>34</v>
      </c>
      <c r="L896" s="31"/>
      <c r="M896" s="169"/>
      <c r="N896" s="148" t="s">
        <v>3366</v>
      </c>
      <c r="O896" s="44" t="s">
        <v>52</v>
      </c>
      <c r="P896" s="43"/>
      <c r="Q896" s="205"/>
      <c r="R896" s="84" t="s">
        <v>105</v>
      </c>
      <c r="S896" s="31" t="s">
        <v>34</v>
      </c>
      <c r="T896" s="31"/>
      <c r="U896" s="169"/>
      <c r="V896" s="150" t="s">
        <v>3366</v>
      </c>
      <c r="W896" s="141" t="str" cm="1">
        <f t="array" ref="W896">IF(SUM(LEN(B896:V896))=0,"",IF(OR(OR(ISBLANK(F896),SUM(LEN(C896),LEN(D896))=0),AND(NOT(E896="Unknown"),ISBLANK(J896)),AND(NOT(O896="Unknown"),ISBLANK(R896))),"Missing Information", INDEX(Table15[Entire Service Line Classification], MATCH(SUMIFS(Table15[Unique ID],Table15[System-Owned Portion],E896,Table15[If Material Anything Other than "Lead" in Column E,Was Material Ever Previously Lead?],G896,Table15[Customer-Owned Portion],O896),Table15[Unique ID],0),0)))</f>
        <v>Non-lead</v>
      </c>
      <c r="X896"/>
    </row>
    <row r="897" spans="2:24" ht="75" x14ac:dyDescent="0.25">
      <c r="B897" s="146" t="s">
        <v>5983</v>
      </c>
      <c r="C897" s="31" t="s">
        <v>5984</v>
      </c>
      <c r="D897" s="31" t="s">
        <v>5985</v>
      </c>
      <c r="E897" s="44" t="s">
        <v>43</v>
      </c>
      <c r="F897" s="43" t="s">
        <v>34</v>
      </c>
      <c r="G897" s="84" t="s">
        <v>34</v>
      </c>
      <c r="H897" s="31"/>
      <c r="I897" s="205"/>
      <c r="J897" s="84" t="s">
        <v>106</v>
      </c>
      <c r="K897" s="31" t="s">
        <v>36</v>
      </c>
      <c r="L897" s="31" t="s">
        <v>95</v>
      </c>
      <c r="M897" s="169" t="s">
        <v>5454</v>
      </c>
      <c r="N897" s="148" t="s">
        <v>5455</v>
      </c>
      <c r="O897" s="44" t="s">
        <v>35</v>
      </c>
      <c r="P897" s="43"/>
      <c r="Q897" s="205"/>
      <c r="R897" s="84" t="s">
        <v>106</v>
      </c>
      <c r="S897" s="31" t="s">
        <v>36</v>
      </c>
      <c r="T897" s="31" t="s">
        <v>95</v>
      </c>
      <c r="U897" s="169" t="s">
        <v>5454</v>
      </c>
      <c r="V897" s="150" t="s">
        <v>5567</v>
      </c>
      <c r="W897" s="141" t="str" cm="1">
        <f t="array" ref="W897">IF(SUM(LEN(B897:V897))=0,"",IF(OR(OR(ISBLANK(F897),SUM(LEN(C897),LEN(D897))=0),AND(NOT(E897="Unknown"),ISBLANK(J897)),AND(NOT(O897="Unknown"),ISBLANK(R897))),"Missing Information", INDEX(Table15[Entire Service Line Classification], MATCH(SUMIFS(Table15[Unique ID],Table15[System-Owned Portion],E897,Table15[If Material Anything Other than "Lead" in Column E,Was Material Ever Previously Lead?],G897,Table15[Customer-Owned Portion],O897),Table15[Unique ID],0),0)))</f>
        <v>Non-lead</v>
      </c>
      <c r="X897"/>
    </row>
    <row r="898" spans="2:24" ht="225" x14ac:dyDescent="0.25">
      <c r="B898" s="146" t="s">
        <v>5986</v>
      </c>
      <c r="C898" s="31" t="s">
        <v>5987</v>
      </c>
      <c r="D898" s="31" t="s">
        <v>5988</v>
      </c>
      <c r="E898" s="44" t="s">
        <v>52</v>
      </c>
      <c r="F898" s="43" t="s">
        <v>34</v>
      </c>
      <c r="G898" s="84" t="s">
        <v>34</v>
      </c>
      <c r="H898" s="31"/>
      <c r="I898" s="205"/>
      <c r="J898" s="84" t="s">
        <v>105</v>
      </c>
      <c r="K898" s="31" t="s">
        <v>34</v>
      </c>
      <c r="L898" s="31"/>
      <c r="M898" s="169"/>
      <c r="N898" s="148" t="s">
        <v>3366</v>
      </c>
      <c r="O898" s="44" t="s">
        <v>52</v>
      </c>
      <c r="P898" s="43"/>
      <c r="Q898" s="205"/>
      <c r="R898" s="84" t="s">
        <v>105</v>
      </c>
      <c r="S898" s="31" t="s">
        <v>34</v>
      </c>
      <c r="T898" s="31"/>
      <c r="U898" s="169"/>
      <c r="V898" s="150" t="s">
        <v>3366</v>
      </c>
      <c r="W898" s="141" t="str" cm="1">
        <f t="array" ref="W898">IF(SUM(LEN(B898:V898))=0,"",IF(OR(OR(ISBLANK(F898),SUM(LEN(C898),LEN(D898))=0),AND(NOT(E898="Unknown"),ISBLANK(J898)),AND(NOT(O898="Unknown"),ISBLANK(R898))),"Missing Information", INDEX(Table15[Entire Service Line Classification], MATCH(SUMIFS(Table15[Unique ID],Table15[System-Owned Portion],E898,Table15[If Material Anything Other than "Lead" in Column E,Was Material Ever Previously Lead?],G898,Table15[Customer-Owned Portion],O898),Table15[Unique ID],0),0)))</f>
        <v>Non-lead</v>
      </c>
      <c r="X898"/>
    </row>
    <row r="899" spans="2:24" ht="75" x14ac:dyDescent="0.25">
      <c r="B899" s="146" t="s">
        <v>5989</v>
      </c>
      <c r="C899" s="31" t="s">
        <v>5990</v>
      </c>
      <c r="D899" s="31" t="s">
        <v>5991</v>
      </c>
      <c r="E899" s="44" t="s">
        <v>43</v>
      </c>
      <c r="F899" s="43" t="s">
        <v>34</v>
      </c>
      <c r="G899" s="84" t="s">
        <v>34</v>
      </c>
      <c r="H899" s="31"/>
      <c r="I899" s="205"/>
      <c r="J899" s="84" t="s">
        <v>106</v>
      </c>
      <c r="K899" s="31" t="s">
        <v>36</v>
      </c>
      <c r="L899" s="31" t="s">
        <v>95</v>
      </c>
      <c r="M899" s="169" t="s">
        <v>5454</v>
      </c>
      <c r="N899" s="148" t="s">
        <v>5455</v>
      </c>
      <c r="O899" s="44" t="s">
        <v>35</v>
      </c>
      <c r="P899" s="43"/>
      <c r="Q899" s="205"/>
      <c r="R899" s="84" t="s">
        <v>106</v>
      </c>
      <c r="S899" s="31" t="s">
        <v>36</v>
      </c>
      <c r="T899" s="31" t="s">
        <v>95</v>
      </c>
      <c r="U899" s="169" t="s">
        <v>5454</v>
      </c>
      <c r="V899" s="150" t="s">
        <v>5567</v>
      </c>
      <c r="W899" s="141" t="str" cm="1">
        <f t="array" ref="W899">IF(SUM(LEN(B899:V899))=0,"",IF(OR(OR(ISBLANK(F899),SUM(LEN(C899),LEN(D899))=0),AND(NOT(E899="Unknown"),ISBLANK(J899)),AND(NOT(O899="Unknown"),ISBLANK(R899))),"Missing Information", INDEX(Table15[Entire Service Line Classification], MATCH(SUMIFS(Table15[Unique ID],Table15[System-Owned Portion],E899,Table15[If Material Anything Other than "Lead" in Column E,Was Material Ever Previously Lead?],G899,Table15[Customer-Owned Portion],O899),Table15[Unique ID],0),0)))</f>
        <v>Non-lead</v>
      </c>
      <c r="X899"/>
    </row>
    <row r="900" spans="2:24" ht="225" x14ac:dyDescent="0.25">
      <c r="B900" s="146" t="s">
        <v>5992</v>
      </c>
      <c r="C900" s="31" t="s">
        <v>5993</v>
      </c>
      <c r="D900" s="31" t="s">
        <v>5994</v>
      </c>
      <c r="E900" s="44" t="s">
        <v>52</v>
      </c>
      <c r="F900" s="43" t="s">
        <v>34</v>
      </c>
      <c r="G900" s="84" t="s">
        <v>34</v>
      </c>
      <c r="H900" s="31"/>
      <c r="I900" s="205"/>
      <c r="J900" s="84" t="s">
        <v>105</v>
      </c>
      <c r="K900" s="31" t="s">
        <v>34</v>
      </c>
      <c r="L900" s="31"/>
      <c r="M900" s="169"/>
      <c r="N900" s="148" t="s">
        <v>3366</v>
      </c>
      <c r="O900" s="44" t="s">
        <v>52</v>
      </c>
      <c r="P900" s="43"/>
      <c r="Q900" s="205"/>
      <c r="R900" s="84" t="s">
        <v>105</v>
      </c>
      <c r="S900" s="31" t="s">
        <v>34</v>
      </c>
      <c r="T900" s="31"/>
      <c r="U900" s="169"/>
      <c r="V900" s="150" t="s">
        <v>3366</v>
      </c>
      <c r="W900" s="141" t="str" cm="1">
        <f t="array" ref="W900">IF(SUM(LEN(B900:V900))=0,"",IF(OR(OR(ISBLANK(F900),SUM(LEN(C900),LEN(D900))=0),AND(NOT(E900="Unknown"),ISBLANK(J900)),AND(NOT(O900="Unknown"),ISBLANK(R900))),"Missing Information", INDEX(Table15[Entire Service Line Classification], MATCH(SUMIFS(Table15[Unique ID],Table15[System-Owned Portion],E900,Table15[If Material Anything Other than "Lead" in Column E,Was Material Ever Previously Lead?],G900,Table15[Customer-Owned Portion],O900),Table15[Unique ID],0),0)))</f>
        <v>Non-lead</v>
      </c>
      <c r="X900"/>
    </row>
    <row r="901" spans="2:24" ht="225" x14ac:dyDescent="0.25">
      <c r="B901" s="146" t="s">
        <v>5995</v>
      </c>
      <c r="C901" s="31" t="s">
        <v>5996</v>
      </c>
      <c r="D901" s="31" t="s">
        <v>5997</v>
      </c>
      <c r="E901" s="44" t="s">
        <v>52</v>
      </c>
      <c r="F901" s="43" t="s">
        <v>34</v>
      </c>
      <c r="G901" s="84" t="s">
        <v>34</v>
      </c>
      <c r="H901" s="31"/>
      <c r="I901" s="205"/>
      <c r="J901" s="84" t="s">
        <v>105</v>
      </c>
      <c r="K901" s="31" t="s">
        <v>34</v>
      </c>
      <c r="L901" s="31"/>
      <c r="M901" s="169"/>
      <c r="N901" s="148" t="s">
        <v>3366</v>
      </c>
      <c r="O901" s="44" t="s">
        <v>52</v>
      </c>
      <c r="P901" s="43"/>
      <c r="Q901" s="205"/>
      <c r="R901" s="84" t="s">
        <v>105</v>
      </c>
      <c r="S901" s="31" t="s">
        <v>34</v>
      </c>
      <c r="T901" s="31"/>
      <c r="U901" s="169"/>
      <c r="V901" s="150" t="s">
        <v>3366</v>
      </c>
      <c r="W901" s="141" t="str" cm="1">
        <f t="array" ref="W901">IF(SUM(LEN(B901:V901))=0,"",IF(OR(OR(ISBLANK(F901),SUM(LEN(C901),LEN(D901))=0),AND(NOT(E901="Unknown"),ISBLANK(J901)),AND(NOT(O901="Unknown"),ISBLANK(R901))),"Missing Information", INDEX(Table15[Entire Service Line Classification], MATCH(SUMIFS(Table15[Unique ID],Table15[System-Owned Portion],E901,Table15[If Material Anything Other than "Lead" in Column E,Was Material Ever Previously Lead?],G901,Table15[Customer-Owned Portion],O901),Table15[Unique ID],0),0)))</f>
        <v>Non-lead</v>
      </c>
      <c r="X901"/>
    </row>
    <row r="902" spans="2:24" ht="225" x14ac:dyDescent="0.25">
      <c r="B902" s="146" t="s">
        <v>5998</v>
      </c>
      <c r="C902" s="31" t="s">
        <v>5999</v>
      </c>
      <c r="D902" s="31" t="s">
        <v>6000</v>
      </c>
      <c r="E902" s="44" t="s">
        <v>52</v>
      </c>
      <c r="F902" s="43" t="s">
        <v>34</v>
      </c>
      <c r="G902" s="84" t="s">
        <v>34</v>
      </c>
      <c r="H902" s="31"/>
      <c r="I902" s="205"/>
      <c r="J902" s="84" t="s">
        <v>105</v>
      </c>
      <c r="K902" s="31" t="s">
        <v>34</v>
      </c>
      <c r="L902" s="31"/>
      <c r="M902" s="169"/>
      <c r="N902" s="148" t="s">
        <v>3366</v>
      </c>
      <c r="O902" s="44" t="s">
        <v>52</v>
      </c>
      <c r="P902" s="43"/>
      <c r="Q902" s="205"/>
      <c r="R902" s="84" t="s">
        <v>105</v>
      </c>
      <c r="S902" s="31" t="s">
        <v>34</v>
      </c>
      <c r="T902" s="31"/>
      <c r="U902" s="169"/>
      <c r="V902" s="150" t="s">
        <v>3366</v>
      </c>
      <c r="W902" s="141" t="str" cm="1">
        <f t="array" ref="W902">IF(SUM(LEN(B902:V902))=0,"",IF(OR(OR(ISBLANK(F902),SUM(LEN(C902),LEN(D902))=0),AND(NOT(E902="Unknown"),ISBLANK(J902)),AND(NOT(O902="Unknown"),ISBLANK(R902))),"Missing Information", INDEX(Table15[Entire Service Line Classification], MATCH(SUMIFS(Table15[Unique ID],Table15[System-Owned Portion],E902,Table15[If Material Anything Other than "Lead" in Column E,Was Material Ever Previously Lead?],G902,Table15[Customer-Owned Portion],O902),Table15[Unique ID],0),0)))</f>
        <v>Non-lead</v>
      </c>
      <c r="X902"/>
    </row>
    <row r="903" spans="2:24" ht="225" x14ac:dyDescent="0.25">
      <c r="B903" s="146" t="s">
        <v>6001</v>
      </c>
      <c r="C903" s="31" t="s">
        <v>6002</v>
      </c>
      <c r="D903" s="31" t="s">
        <v>6003</v>
      </c>
      <c r="E903" s="44" t="s">
        <v>52</v>
      </c>
      <c r="F903" s="43" t="s">
        <v>34</v>
      </c>
      <c r="G903" s="84" t="s">
        <v>34</v>
      </c>
      <c r="H903" s="31"/>
      <c r="I903" s="205"/>
      <c r="J903" s="84" t="s">
        <v>3268</v>
      </c>
      <c r="K903" s="31" t="s">
        <v>34</v>
      </c>
      <c r="L903" s="31"/>
      <c r="M903" s="169"/>
      <c r="N903" s="148" t="s">
        <v>3269</v>
      </c>
      <c r="O903" s="44" t="s">
        <v>52</v>
      </c>
      <c r="P903" s="43"/>
      <c r="Q903" s="205"/>
      <c r="R903" s="84" t="s">
        <v>3268</v>
      </c>
      <c r="S903" s="31" t="s">
        <v>34</v>
      </c>
      <c r="T903" s="31"/>
      <c r="U903" s="169"/>
      <c r="V903" s="150" t="s">
        <v>3269</v>
      </c>
      <c r="W903" s="141" t="str" cm="1">
        <f t="array" ref="W903">IF(SUM(LEN(B903:V903))=0,"",IF(OR(OR(ISBLANK(F903),SUM(LEN(C903),LEN(D903))=0),AND(NOT(E903="Unknown"),ISBLANK(J903)),AND(NOT(O903="Unknown"),ISBLANK(R903))),"Missing Information", INDEX(Table15[Entire Service Line Classification], MATCH(SUMIFS(Table15[Unique ID],Table15[System-Owned Portion],E903,Table15[If Material Anything Other than "Lead" in Column E,Was Material Ever Previously Lead?],G903,Table15[Customer-Owned Portion],O903),Table15[Unique ID],0),0)))</f>
        <v>Non-lead</v>
      </c>
      <c r="X903"/>
    </row>
    <row r="904" spans="2:24" ht="75" x14ac:dyDescent="0.25">
      <c r="B904" s="146" t="s">
        <v>6004</v>
      </c>
      <c r="C904" s="31" t="s">
        <v>6005</v>
      </c>
      <c r="D904" s="31" t="s">
        <v>6006</v>
      </c>
      <c r="E904" s="44" t="s">
        <v>43</v>
      </c>
      <c r="F904" s="43" t="s">
        <v>34</v>
      </c>
      <c r="G904" s="84" t="s">
        <v>34</v>
      </c>
      <c r="H904" s="31"/>
      <c r="I904" s="205"/>
      <c r="J904" s="84" t="s">
        <v>106</v>
      </c>
      <c r="K904" s="31" t="s">
        <v>36</v>
      </c>
      <c r="L904" s="31" t="s">
        <v>95</v>
      </c>
      <c r="M904" s="169" t="s">
        <v>4043</v>
      </c>
      <c r="N904" s="148" t="s">
        <v>4044</v>
      </c>
      <c r="O904" s="44" t="s">
        <v>43</v>
      </c>
      <c r="P904" s="43"/>
      <c r="Q904" s="205"/>
      <c r="R904" s="84" t="s">
        <v>106</v>
      </c>
      <c r="S904" s="31" t="s">
        <v>36</v>
      </c>
      <c r="T904" s="31" t="s">
        <v>95</v>
      </c>
      <c r="U904" s="169" t="s">
        <v>4043</v>
      </c>
      <c r="V904" s="150" t="s">
        <v>4044</v>
      </c>
      <c r="W904" s="141" t="str" cm="1">
        <f t="array" ref="W904">IF(SUM(LEN(B904:V904))=0,"",IF(OR(OR(ISBLANK(F904),SUM(LEN(C904),LEN(D904))=0),AND(NOT(E904="Unknown"),ISBLANK(J904)),AND(NOT(O904="Unknown"),ISBLANK(R904))),"Missing Information", INDEX(Table15[Entire Service Line Classification], MATCH(SUMIFS(Table15[Unique ID],Table15[System-Owned Portion],E904,Table15[If Material Anything Other than "Lead" in Column E,Was Material Ever Previously Lead?],G904,Table15[Customer-Owned Portion],O904),Table15[Unique ID],0),0)))</f>
        <v>Non-lead</v>
      </c>
      <c r="X904"/>
    </row>
    <row r="905" spans="2:24" ht="75" x14ac:dyDescent="0.25">
      <c r="B905" s="146" t="s">
        <v>6007</v>
      </c>
      <c r="C905" s="31" t="s">
        <v>6008</v>
      </c>
      <c r="D905" s="31" t="s">
        <v>6009</v>
      </c>
      <c r="E905" s="44" t="s">
        <v>43</v>
      </c>
      <c r="F905" s="43" t="s">
        <v>34</v>
      </c>
      <c r="G905" s="84" t="s">
        <v>34</v>
      </c>
      <c r="H905" s="31"/>
      <c r="I905" s="205"/>
      <c r="J905" s="84" t="s">
        <v>106</v>
      </c>
      <c r="K905" s="31" t="s">
        <v>36</v>
      </c>
      <c r="L905" s="31" t="s">
        <v>95</v>
      </c>
      <c r="M905" s="169" t="s">
        <v>3699</v>
      </c>
      <c r="N905" s="148" t="s">
        <v>3700</v>
      </c>
      <c r="O905" s="44" t="s">
        <v>35</v>
      </c>
      <c r="P905" s="43"/>
      <c r="Q905" s="205"/>
      <c r="R905" s="84" t="s">
        <v>106</v>
      </c>
      <c r="S905" s="31" t="s">
        <v>36</v>
      </c>
      <c r="T905" s="31" t="s">
        <v>95</v>
      </c>
      <c r="U905" s="169" t="s">
        <v>3699</v>
      </c>
      <c r="V905" s="150" t="s">
        <v>3823</v>
      </c>
      <c r="W905" s="141" t="str" cm="1">
        <f t="array" ref="W905">IF(SUM(LEN(B905:V905))=0,"",IF(OR(OR(ISBLANK(F905),SUM(LEN(C905),LEN(D905))=0),AND(NOT(E905="Unknown"),ISBLANK(J905)),AND(NOT(O905="Unknown"),ISBLANK(R905))),"Missing Information", INDEX(Table15[Entire Service Line Classification], MATCH(SUMIFS(Table15[Unique ID],Table15[System-Owned Portion],E905,Table15[If Material Anything Other than "Lead" in Column E,Was Material Ever Previously Lead?],G905,Table15[Customer-Owned Portion],O905),Table15[Unique ID],0),0)))</f>
        <v>Non-lead</v>
      </c>
      <c r="X905"/>
    </row>
    <row r="906" spans="2:24" ht="75" x14ac:dyDescent="0.25">
      <c r="B906" s="146" t="s">
        <v>6010</v>
      </c>
      <c r="C906" s="31" t="s">
        <v>6011</v>
      </c>
      <c r="D906" s="31" t="s">
        <v>6012</v>
      </c>
      <c r="E906" s="44" t="s">
        <v>43</v>
      </c>
      <c r="F906" s="43" t="s">
        <v>34</v>
      </c>
      <c r="G906" s="84" t="s">
        <v>34</v>
      </c>
      <c r="H906" s="31"/>
      <c r="I906" s="205"/>
      <c r="J906" s="84" t="s">
        <v>106</v>
      </c>
      <c r="K906" s="31" t="s">
        <v>36</v>
      </c>
      <c r="L906" s="31" t="s">
        <v>95</v>
      </c>
      <c r="M906" s="169" t="s">
        <v>3699</v>
      </c>
      <c r="N906" s="148" t="s">
        <v>3700</v>
      </c>
      <c r="O906" s="44" t="s">
        <v>43</v>
      </c>
      <c r="P906" s="43"/>
      <c r="Q906" s="205"/>
      <c r="R906" s="84" t="s">
        <v>106</v>
      </c>
      <c r="S906" s="31" t="s">
        <v>36</v>
      </c>
      <c r="T906" s="31" t="s">
        <v>95</v>
      </c>
      <c r="U906" s="169" t="s">
        <v>3699</v>
      </c>
      <c r="V906" s="150" t="s">
        <v>3700</v>
      </c>
      <c r="W906" s="141" t="str" cm="1">
        <f t="array" ref="W906">IF(SUM(LEN(B906:V906))=0,"",IF(OR(OR(ISBLANK(F906),SUM(LEN(C906),LEN(D906))=0),AND(NOT(E906="Unknown"),ISBLANK(J906)),AND(NOT(O906="Unknown"),ISBLANK(R906))),"Missing Information", INDEX(Table15[Entire Service Line Classification], MATCH(SUMIFS(Table15[Unique ID],Table15[System-Owned Portion],E906,Table15[If Material Anything Other than "Lead" in Column E,Was Material Ever Previously Lead?],G906,Table15[Customer-Owned Portion],O906),Table15[Unique ID],0),0)))</f>
        <v>Non-lead</v>
      </c>
      <c r="X906"/>
    </row>
    <row r="907" spans="2:24" ht="225" x14ac:dyDescent="0.25">
      <c r="B907" s="146" t="s">
        <v>6013</v>
      </c>
      <c r="C907" s="31" t="s">
        <v>6014</v>
      </c>
      <c r="D907" s="31" t="s">
        <v>6015</v>
      </c>
      <c r="E907" s="44" t="s">
        <v>52</v>
      </c>
      <c r="F907" s="43" t="s">
        <v>34</v>
      </c>
      <c r="G907" s="84" t="s">
        <v>34</v>
      </c>
      <c r="H907" s="31"/>
      <c r="I907" s="205"/>
      <c r="J907" s="84" t="s">
        <v>3268</v>
      </c>
      <c r="K907" s="31" t="s">
        <v>34</v>
      </c>
      <c r="L907" s="31"/>
      <c r="M907" s="169"/>
      <c r="N907" s="148" t="s">
        <v>3269</v>
      </c>
      <c r="O907" s="44" t="s">
        <v>52</v>
      </c>
      <c r="P907" s="43"/>
      <c r="Q907" s="205"/>
      <c r="R907" s="84" t="s">
        <v>3268</v>
      </c>
      <c r="S907" s="31" t="s">
        <v>34</v>
      </c>
      <c r="T907" s="31"/>
      <c r="U907" s="169"/>
      <c r="V907" s="150" t="s">
        <v>3269</v>
      </c>
      <c r="W907" s="141" t="str" cm="1">
        <f t="array" ref="W907">IF(SUM(LEN(B907:V907))=0,"",IF(OR(OR(ISBLANK(F907),SUM(LEN(C907),LEN(D907))=0),AND(NOT(E907="Unknown"),ISBLANK(J907)),AND(NOT(O907="Unknown"),ISBLANK(R907))),"Missing Information", INDEX(Table15[Entire Service Line Classification], MATCH(SUMIFS(Table15[Unique ID],Table15[System-Owned Portion],E907,Table15[If Material Anything Other than "Lead" in Column E,Was Material Ever Previously Lead?],G907,Table15[Customer-Owned Portion],O907),Table15[Unique ID],0),0)))</f>
        <v>Non-lead</v>
      </c>
      <c r="X907"/>
    </row>
    <row r="908" spans="2:24" ht="225" x14ac:dyDescent="0.25">
      <c r="B908" s="146" t="s">
        <v>6016</v>
      </c>
      <c r="C908" s="31" t="s">
        <v>6017</v>
      </c>
      <c r="D908" s="31" t="s">
        <v>6018</v>
      </c>
      <c r="E908" s="44" t="s">
        <v>35</v>
      </c>
      <c r="F908" s="43" t="s">
        <v>34</v>
      </c>
      <c r="G908" s="84" t="s">
        <v>34</v>
      </c>
      <c r="H908" s="31" t="s">
        <v>14976</v>
      </c>
      <c r="I908" s="205">
        <v>1</v>
      </c>
      <c r="J908" s="84" t="s">
        <v>45</v>
      </c>
      <c r="K908" s="31" t="s">
        <v>36</v>
      </c>
      <c r="L908" s="31" t="s">
        <v>95</v>
      </c>
      <c r="M908" s="169" t="s">
        <v>14976</v>
      </c>
      <c r="N908" s="148" t="s">
        <v>14977</v>
      </c>
      <c r="O908" s="44" t="s">
        <v>52</v>
      </c>
      <c r="P908" s="43"/>
      <c r="Q908" s="205"/>
      <c r="R908" s="84" t="s">
        <v>3268</v>
      </c>
      <c r="S908" s="31" t="s">
        <v>34</v>
      </c>
      <c r="T908" s="31"/>
      <c r="U908" s="169"/>
      <c r="V908" s="150" t="s">
        <v>3269</v>
      </c>
      <c r="W908" s="141" t="str" cm="1">
        <f t="array" ref="W908">IF(SUM(LEN(B908:V908))=0,"",IF(OR(OR(ISBLANK(F908),SUM(LEN(C908),LEN(D908))=0),AND(NOT(E908="Unknown"),ISBLANK(J908)),AND(NOT(O908="Unknown"),ISBLANK(R908))),"Missing Information", INDEX(Table15[Entire Service Line Classification], MATCH(SUMIFS(Table15[Unique ID],Table15[System-Owned Portion],E908,Table15[If Material Anything Other than "Lead" in Column E,Was Material Ever Previously Lead?],G908,Table15[Customer-Owned Portion],O908),Table15[Unique ID],0),0)))</f>
        <v>Non-lead</v>
      </c>
      <c r="X908"/>
    </row>
    <row r="909" spans="2:24" ht="225" x14ac:dyDescent="0.25">
      <c r="B909" s="146" t="s">
        <v>6019</v>
      </c>
      <c r="C909" s="31" t="s">
        <v>6020</v>
      </c>
      <c r="D909" s="31" t="s">
        <v>6021</v>
      </c>
      <c r="E909" s="44" t="s">
        <v>52</v>
      </c>
      <c r="F909" s="43" t="s">
        <v>34</v>
      </c>
      <c r="G909" s="84" t="s">
        <v>34</v>
      </c>
      <c r="H909" s="31"/>
      <c r="I909" s="205"/>
      <c r="J909" s="84" t="s">
        <v>3268</v>
      </c>
      <c r="K909" s="31" t="s">
        <v>34</v>
      </c>
      <c r="L909" s="31"/>
      <c r="M909" s="169"/>
      <c r="N909" s="148" t="s">
        <v>3269</v>
      </c>
      <c r="O909" s="44" t="s">
        <v>52</v>
      </c>
      <c r="P909" s="43"/>
      <c r="Q909" s="205"/>
      <c r="R909" s="84" t="s">
        <v>3268</v>
      </c>
      <c r="S909" s="31" t="s">
        <v>34</v>
      </c>
      <c r="T909" s="31"/>
      <c r="U909" s="169"/>
      <c r="V909" s="150" t="s">
        <v>3269</v>
      </c>
      <c r="W909" s="141" t="str" cm="1">
        <f t="array" ref="W909">IF(SUM(LEN(B909:V909))=0,"",IF(OR(OR(ISBLANK(F909),SUM(LEN(C909),LEN(D909))=0),AND(NOT(E909="Unknown"),ISBLANK(J909)),AND(NOT(O909="Unknown"),ISBLANK(R909))),"Missing Information", INDEX(Table15[Entire Service Line Classification], MATCH(SUMIFS(Table15[Unique ID],Table15[System-Owned Portion],E909,Table15[If Material Anything Other than "Lead" in Column E,Was Material Ever Previously Lead?],G909,Table15[Customer-Owned Portion],O909),Table15[Unique ID],0),0)))</f>
        <v>Non-lead</v>
      </c>
      <c r="X909"/>
    </row>
    <row r="910" spans="2:24" ht="75" x14ac:dyDescent="0.25">
      <c r="B910" s="146" t="s">
        <v>6022</v>
      </c>
      <c r="C910" s="31" t="s">
        <v>6023</v>
      </c>
      <c r="D910" s="31" t="s">
        <v>6024</v>
      </c>
      <c r="E910" s="44" t="s">
        <v>43</v>
      </c>
      <c r="F910" s="43" t="s">
        <v>34</v>
      </c>
      <c r="G910" s="84" t="s">
        <v>34</v>
      </c>
      <c r="H910" s="31"/>
      <c r="I910" s="205"/>
      <c r="J910" s="84" t="s">
        <v>106</v>
      </c>
      <c r="K910" s="31" t="s">
        <v>36</v>
      </c>
      <c r="L910" s="31" t="s">
        <v>95</v>
      </c>
      <c r="M910" s="169" t="s">
        <v>4023</v>
      </c>
      <c r="N910" s="148" t="s">
        <v>4024</v>
      </c>
      <c r="O910" s="44" t="s">
        <v>43</v>
      </c>
      <c r="P910" s="43"/>
      <c r="Q910" s="205"/>
      <c r="R910" s="84" t="s">
        <v>106</v>
      </c>
      <c r="S910" s="31" t="s">
        <v>36</v>
      </c>
      <c r="T910" s="31" t="s">
        <v>95</v>
      </c>
      <c r="U910" s="169" t="s">
        <v>4023</v>
      </c>
      <c r="V910" s="150" t="s">
        <v>4024</v>
      </c>
      <c r="W910" s="141" t="str" cm="1">
        <f t="array" ref="W910">IF(SUM(LEN(B910:V910))=0,"",IF(OR(OR(ISBLANK(F910),SUM(LEN(C910),LEN(D910))=0),AND(NOT(E910="Unknown"),ISBLANK(J910)),AND(NOT(O910="Unknown"),ISBLANK(R910))),"Missing Information", INDEX(Table15[Entire Service Line Classification], MATCH(SUMIFS(Table15[Unique ID],Table15[System-Owned Portion],E910,Table15[If Material Anything Other than "Lead" in Column E,Was Material Ever Previously Lead?],G910,Table15[Customer-Owned Portion],O910),Table15[Unique ID],0),0)))</f>
        <v>Non-lead</v>
      </c>
      <c r="X910"/>
    </row>
    <row r="911" spans="2:24" ht="225" x14ac:dyDescent="0.25">
      <c r="B911" s="146" t="s">
        <v>6025</v>
      </c>
      <c r="C911" s="31" t="s">
        <v>6026</v>
      </c>
      <c r="D911" s="31" t="s">
        <v>6027</v>
      </c>
      <c r="E911" s="44" t="s">
        <v>52</v>
      </c>
      <c r="F911" s="43" t="s">
        <v>34</v>
      </c>
      <c r="G911" s="84" t="s">
        <v>34</v>
      </c>
      <c r="H911" s="31"/>
      <c r="I911" s="205"/>
      <c r="J911" s="84" t="s">
        <v>3268</v>
      </c>
      <c r="K911" s="31" t="s">
        <v>34</v>
      </c>
      <c r="L911" s="31"/>
      <c r="M911" s="169"/>
      <c r="N911" s="148" t="s">
        <v>3269</v>
      </c>
      <c r="O911" s="44" t="s">
        <v>52</v>
      </c>
      <c r="P911" s="43"/>
      <c r="Q911" s="205"/>
      <c r="R911" s="84" t="s">
        <v>3268</v>
      </c>
      <c r="S911" s="31" t="s">
        <v>34</v>
      </c>
      <c r="T911" s="31"/>
      <c r="U911" s="169"/>
      <c r="V911" s="150" t="s">
        <v>3269</v>
      </c>
      <c r="W911" s="141" t="str" cm="1">
        <f t="array" ref="W911">IF(SUM(LEN(B911:V911))=0,"",IF(OR(OR(ISBLANK(F911),SUM(LEN(C911),LEN(D911))=0),AND(NOT(E911="Unknown"),ISBLANK(J911)),AND(NOT(O911="Unknown"),ISBLANK(R911))),"Missing Information", INDEX(Table15[Entire Service Line Classification], MATCH(SUMIFS(Table15[Unique ID],Table15[System-Owned Portion],E911,Table15[If Material Anything Other than "Lead" in Column E,Was Material Ever Previously Lead?],G911,Table15[Customer-Owned Portion],O911),Table15[Unique ID],0),0)))</f>
        <v>Non-lead</v>
      </c>
      <c r="X911"/>
    </row>
    <row r="912" spans="2:24" ht="75" x14ac:dyDescent="0.25">
      <c r="B912" s="146" t="s">
        <v>6028</v>
      </c>
      <c r="C912" s="31" t="s">
        <v>6029</v>
      </c>
      <c r="D912" s="31" t="s">
        <v>6030</v>
      </c>
      <c r="E912" s="44" t="s">
        <v>43</v>
      </c>
      <c r="F912" s="43" t="s">
        <v>34</v>
      </c>
      <c r="G912" s="84" t="s">
        <v>34</v>
      </c>
      <c r="H912" s="31"/>
      <c r="I912" s="205"/>
      <c r="J912" s="84" t="s">
        <v>106</v>
      </c>
      <c r="K912" s="31" t="s">
        <v>36</v>
      </c>
      <c r="L912" s="31" t="s">
        <v>95</v>
      </c>
      <c r="M912" s="169" t="s">
        <v>3481</v>
      </c>
      <c r="N912" s="148" t="s">
        <v>3482</v>
      </c>
      <c r="O912" s="44" t="s">
        <v>35</v>
      </c>
      <c r="P912" s="43"/>
      <c r="Q912" s="205"/>
      <c r="R912" s="84" t="s">
        <v>106</v>
      </c>
      <c r="S912" s="31" t="s">
        <v>36</v>
      </c>
      <c r="T912" s="31" t="s">
        <v>95</v>
      </c>
      <c r="U912" s="169" t="s">
        <v>3481</v>
      </c>
      <c r="V912" s="150" t="s">
        <v>3926</v>
      </c>
      <c r="W912" s="141" t="str" cm="1">
        <f t="array" ref="W912">IF(SUM(LEN(B912:V912))=0,"",IF(OR(OR(ISBLANK(F912),SUM(LEN(C912),LEN(D912))=0),AND(NOT(E912="Unknown"),ISBLANK(J912)),AND(NOT(O912="Unknown"),ISBLANK(R912))),"Missing Information", INDEX(Table15[Entire Service Line Classification], MATCH(SUMIFS(Table15[Unique ID],Table15[System-Owned Portion],E912,Table15[If Material Anything Other than "Lead" in Column E,Was Material Ever Previously Lead?],G912,Table15[Customer-Owned Portion],O912),Table15[Unique ID],0),0)))</f>
        <v>Non-lead</v>
      </c>
      <c r="X912"/>
    </row>
    <row r="913" spans="2:24" ht="225" x14ac:dyDescent="0.25">
      <c r="B913" s="146" t="s">
        <v>6031</v>
      </c>
      <c r="C913" s="31" t="s">
        <v>6032</v>
      </c>
      <c r="D913" s="31" t="s">
        <v>6033</v>
      </c>
      <c r="E913" s="44" t="s">
        <v>52</v>
      </c>
      <c r="F913" s="43" t="s">
        <v>34</v>
      </c>
      <c r="G913" s="84" t="s">
        <v>34</v>
      </c>
      <c r="H913" s="31"/>
      <c r="I913" s="205"/>
      <c r="J913" s="84" t="s">
        <v>3268</v>
      </c>
      <c r="K913" s="31" t="s">
        <v>34</v>
      </c>
      <c r="L913" s="31"/>
      <c r="M913" s="169"/>
      <c r="N913" s="148" t="s">
        <v>3269</v>
      </c>
      <c r="O913" s="44" t="s">
        <v>52</v>
      </c>
      <c r="P913" s="43"/>
      <c r="Q913" s="205"/>
      <c r="R913" s="84" t="s">
        <v>3268</v>
      </c>
      <c r="S913" s="31" t="s">
        <v>34</v>
      </c>
      <c r="T913" s="31"/>
      <c r="U913" s="169"/>
      <c r="V913" s="150" t="s">
        <v>3269</v>
      </c>
      <c r="W913" s="141" t="str" cm="1">
        <f t="array" ref="W913">IF(SUM(LEN(B913:V913))=0,"",IF(OR(OR(ISBLANK(F913),SUM(LEN(C913),LEN(D913))=0),AND(NOT(E913="Unknown"),ISBLANK(J913)),AND(NOT(O913="Unknown"),ISBLANK(R913))),"Missing Information", INDEX(Table15[Entire Service Line Classification], MATCH(SUMIFS(Table15[Unique ID],Table15[System-Owned Portion],E913,Table15[If Material Anything Other than "Lead" in Column E,Was Material Ever Previously Lead?],G913,Table15[Customer-Owned Portion],O913),Table15[Unique ID],0),0)))</f>
        <v>Non-lead</v>
      </c>
      <c r="X913"/>
    </row>
    <row r="914" spans="2:24" ht="60" x14ac:dyDescent="0.25">
      <c r="B914" s="146" t="s">
        <v>6034</v>
      </c>
      <c r="C914" s="31" t="s">
        <v>6035</v>
      </c>
      <c r="D914" s="31" t="s">
        <v>6036</v>
      </c>
      <c r="E914" s="44" t="s">
        <v>43</v>
      </c>
      <c r="F914" s="43" t="s">
        <v>34</v>
      </c>
      <c r="G914" s="84" t="s">
        <v>34</v>
      </c>
      <c r="H914" s="31"/>
      <c r="I914" s="205"/>
      <c r="J914" s="84" t="s">
        <v>106</v>
      </c>
      <c r="K914" s="31" t="s">
        <v>36</v>
      </c>
      <c r="L914" s="31" t="s">
        <v>95</v>
      </c>
      <c r="M914" s="169" t="s">
        <v>3699</v>
      </c>
      <c r="N914" s="148" t="s">
        <v>3705</v>
      </c>
      <c r="O914" s="44" t="s">
        <v>43</v>
      </c>
      <c r="P914" s="43"/>
      <c r="Q914" s="205"/>
      <c r="R914" s="84" t="s">
        <v>106</v>
      </c>
      <c r="S914" s="31" t="s">
        <v>36</v>
      </c>
      <c r="T914" s="31" t="s">
        <v>95</v>
      </c>
      <c r="U914" s="169" t="s">
        <v>3699</v>
      </c>
      <c r="V914" s="150" t="s">
        <v>3705</v>
      </c>
      <c r="W914" s="141" t="str" cm="1">
        <f t="array" ref="W914">IF(SUM(LEN(B914:V914))=0,"",IF(OR(OR(ISBLANK(F914),SUM(LEN(C914),LEN(D914))=0),AND(NOT(E914="Unknown"),ISBLANK(J914)),AND(NOT(O914="Unknown"),ISBLANK(R914))),"Missing Information", INDEX(Table15[Entire Service Line Classification], MATCH(SUMIFS(Table15[Unique ID],Table15[System-Owned Portion],E914,Table15[If Material Anything Other than "Lead" in Column E,Was Material Ever Previously Lead?],G914,Table15[Customer-Owned Portion],O914),Table15[Unique ID],0),0)))</f>
        <v>Non-lead</v>
      </c>
      <c r="X914"/>
    </row>
    <row r="915" spans="2:24" ht="225" x14ac:dyDescent="0.25">
      <c r="B915" s="146" t="s">
        <v>6037</v>
      </c>
      <c r="C915" s="31" t="s">
        <v>6038</v>
      </c>
      <c r="D915" s="31" t="s">
        <v>6039</v>
      </c>
      <c r="E915" s="44" t="s">
        <v>52</v>
      </c>
      <c r="F915" s="43" t="s">
        <v>34</v>
      </c>
      <c r="G915" s="84" t="s">
        <v>34</v>
      </c>
      <c r="H915" s="31"/>
      <c r="I915" s="205"/>
      <c r="J915" s="84" t="s">
        <v>3268</v>
      </c>
      <c r="K915" s="31" t="s">
        <v>34</v>
      </c>
      <c r="L915" s="31"/>
      <c r="M915" s="169"/>
      <c r="N915" s="148" t="s">
        <v>3269</v>
      </c>
      <c r="O915" s="44" t="s">
        <v>52</v>
      </c>
      <c r="P915" s="43"/>
      <c r="Q915" s="205"/>
      <c r="R915" s="84" t="s">
        <v>3268</v>
      </c>
      <c r="S915" s="31" t="s">
        <v>34</v>
      </c>
      <c r="T915" s="31"/>
      <c r="U915" s="169"/>
      <c r="V915" s="150" t="s">
        <v>3269</v>
      </c>
      <c r="W915" s="141" t="str" cm="1">
        <f t="array" ref="W915">IF(SUM(LEN(B915:V915))=0,"",IF(OR(OR(ISBLANK(F915),SUM(LEN(C915),LEN(D915))=0),AND(NOT(E915="Unknown"),ISBLANK(J915)),AND(NOT(O915="Unknown"),ISBLANK(R915))),"Missing Information", INDEX(Table15[Entire Service Line Classification], MATCH(SUMIFS(Table15[Unique ID],Table15[System-Owned Portion],E915,Table15[If Material Anything Other than "Lead" in Column E,Was Material Ever Previously Lead?],G915,Table15[Customer-Owned Portion],O915),Table15[Unique ID],0),0)))</f>
        <v>Non-lead</v>
      </c>
      <c r="X915"/>
    </row>
    <row r="916" spans="2:24" ht="225" x14ac:dyDescent="0.25">
      <c r="B916" s="146" t="s">
        <v>6040</v>
      </c>
      <c r="C916" s="31" t="s">
        <v>6041</v>
      </c>
      <c r="D916" s="31" t="s">
        <v>6042</v>
      </c>
      <c r="E916" s="44" t="s">
        <v>52</v>
      </c>
      <c r="F916" s="43" t="s">
        <v>34</v>
      </c>
      <c r="G916" s="84" t="s">
        <v>34</v>
      </c>
      <c r="H916" s="31"/>
      <c r="I916" s="205"/>
      <c r="J916" s="84" t="s">
        <v>3268</v>
      </c>
      <c r="K916" s="31" t="s">
        <v>34</v>
      </c>
      <c r="L916" s="31"/>
      <c r="M916" s="169"/>
      <c r="N916" s="148" t="s">
        <v>3269</v>
      </c>
      <c r="O916" s="44" t="s">
        <v>52</v>
      </c>
      <c r="P916" s="43"/>
      <c r="Q916" s="205"/>
      <c r="R916" s="84" t="s">
        <v>3268</v>
      </c>
      <c r="S916" s="31" t="s">
        <v>34</v>
      </c>
      <c r="T916" s="31"/>
      <c r="U916" s="169"/>
      <c r="V916" s="150" t="s">
        <v>3269</v>
      </c>
      <c r="W916" s="141" t="str" cm="1">
        <f t="array" ref="W916">IF(SUM(LEN(B916:V916))=0,"",IF(OR(OR(ISBLANK(F916),SUM(LEN(C916),LEN(D916))=0),AND(NOT(E916="Unknown"),ISBLANK(J916)),AND(NOT(O916="Unknown"),ISBLANK(R916))),"Missing Information", INDEX(Table15[Entire Service Line Classification], MATCH(SUMIFS(Table15[Unique ID],Table15[System-Owned Portion],E916,Table15[If Material Anything Other than "Lead" in Column E,Was Material Ever Previously Lead?],G916,Table15[Customer-Owned Portion],O916),Table15[Unique ID],0),0)))</f>
        <v>Non-lead</v>
      </c>
      <c r="X916"/>
    </row>
    <row r="917" spans="2:24" ht="225" x14ac:dyDescent="0.25">
      <c r="B917" s="146" t="s">
        <v>6043</v>
      </c>
      <c r="C917" s="31" t="s">
        <v>6044</v>
      </c>
      <c r="D917" s="31" t="s">
        <v>6045</v>
      </c>
      <c r="E917" s="44" t="s">
        <v>52</v>
      </c>
      <c r="F917" s="43" t="s">
        <v>34</v>
      </c>
      <c r="G917" s="84" t="s">
        <v>34</v>
      </c>
      <c r="H917" s="31"/>
      <c r="I917" s="205"/>
      <c r="J917" s="84" t="s">
        <v>3268</v>
      </c>
      <c r="K917" s="31" t="s">
        <v>34</v>
      </c>
      <c r="L917" s="31"/>
      <c r="M917" s="169"/>
      <c r="N917" s="148" t="s">
        <v>3269</v>
      </c>
      <c r="O917" s="44" t="s">
        <v>52</v>
      </c>
      <c r="P917" s="43"/>
      <c r="Q917" s="205"/>
      <c r="R917" s="84" t="s">
        <v>3268</v>
      </c>
      <c r="S917" s="31" t="s">
        <v>34</v>
      </c>
      <c r="T917" s="31"/>
      <c r="U917" s="169"/>
      <c r="V917" s="150" t="s">
        <v>3269</v>
      </c>
      <c r="W917" s="141" t="str" cm="1">
        <f t="array" ref="W917">IF(SUM(LEN(B917:V917))=0,"",IF(OR(OR(ISBLANK(F917),SUM(LEN(C917),LEN(D917))=0),AND(NOT(E917="Unknown"),ISBLANK(J917)),AND(NOT(O917="Unknown"),ISBLANK(R917))),"Missing Information", INDEX(Table15[Entire Service Line Classification], MATCH(SUMIFS(Table15[Unique ID],Table15[System-Owned Portion],E917,Table15[If Material Anything Other than "Lead" in Column E,Was Material Ever Previously Lead?],G917,Table15[Customer-Owned Portion],O917),Table15[Unique ID],0),0)))</f>
        <v>Non-lead</v>
      </c>
      <c r="X917"/>
    </row>
    <row r="918" spans="2:24" ht="225" x14ac:dyDescent="0.25">
      <c r="B918" s="146" t="s">
        <v>6046</v>
      </c>
      <c r="C918" s="31" t="s">
        <v>6047</v>
      </c>
      <c r="D918" s="31" t="s">
        <v>6048</v>
      </c>
      <c r="E918" s="44" t="s">
        <v>52</v>
      </c>
      <c r="F918" s="43" t="s">
        <v>34</v>
      </c>
      <c r="G918" s="84" t="s">
        <v>34</v>
      </c>
      <c r="H918" s="31"/>
      <c r="I918" s="205"/>
      <c r="J918" s="84" t="s">
        <v>3268</v>
      </c>
      <c r="K918" s="31" t="s">
        <v>34</v>
      </c>
      <c r="L918" s="31"/>
      <c r="M918" s="169"/>
      <c r="N918" s="148" t="s">
        <v>3269</v>
      </c>
      <c r="O918" s="44" t="s">
        <v>52</v>
      </c>
      <c r="P918" s="43"/>
      <c r="Q918" s="205"/>
      <c r="R918" s="84" t="s">
        <v>3268</v>
      </c>
      <c r="S918" s="31" t="s">
        <v>34</v>
      </c>
      <c r="T918" s="31"/>
      <c r="U918" s="169"/>
      <c r="V918" s="150" t="s">
        <v>3269</v>
      </c>
      <c r="W918" s="141" t="str" cm="1">
        <f t="array" ref="W918">IF(SUM(LEN(B918:V918))=0,"",IF(OR(OR(ISBLANK(F918),SUM(LEN(C918),LEN(D918))=0),AND(NOT(E918="Unknown"),ISBLANK(J918)),AND(NOT(O918="Unknown"),ISBLANK(R918))),"Missing Information", INDEX(Table15[Entire Service Line Classification], MATCH(SUMIFS(Table15[Unique ID],Table15[System-Owned Portion],E918,Table15[If Material Anything Other than "Lead" in Column E,Was Material Ever Previously Lead?],G918,Table15[Customer-Owned Portion],O918),Table15[Unique ID],0),0)))</f>
        <v>Non-lead</v>
      </c>
      <c r="X918"/>
    </row>
    <row r="919" spans="2:24" ht="165" x14ac:dyDescent="0.25">
      <c r="B919" s="146" t="s">
        <v>6049</v>
      </c>
      <c r="C919" s="31" t="s">
        <v>6050</v>
      </c>
      <c r="D919" s="31" t="s">
        <v>6051</v>
      </c>
      <c r="E919" s="44" t="s">
        <v>52</v>
      </c>
      <c r="F919" s="43" t="s">
        <v>34</v>
      </c>
      <c r="G919" s="84" t="s">
        <v>34</v>
      </c>
      <c r="H919" s="31"/>
      <c r="I919" s="205"/>
      <c r="J919" s="84" t="s">
        <v>105</v>
      </c>
      <c r="K919" s="31" t="s">
        <v>34</v>
      </c>
      <c r="L919" s="31"/>
      <c r="M919" s="169"/>
      <c r="N919" s="148" t="s">
        <v>4206</v>
      </c>
      <c r="O919" s="44" t="s">
        <v>52</v>
      </c>
      <c r="P919" s="43"/>
      <c r="Q919" s="205"/>
      <c r="R919" s="84" t="s">
        <v>105</v>
      </c>
      <c r="S919" s="31" t="s">
        <v>34</v>
      </c>
      <c r="T919" s="31"/>
      <c r="U919" s="169"/>
      <c r="V919" s="150" t="s">
        <v>4206</v>
      </c>
      <c r="W919" s="141" t="str" cm="1">
        <f t="array" ref="W919">IF(SUM(LEN(B919:V919))=0,"",IF(OR(OR(ISBLANK(F919),SUM(LEN(C919),LEN(D919))=0),AND(NOT(E919="Unknown"),ISBLANK(J919)),AND(NOT(O919="Unknown"),ISBLANK(R919))),"Missing Information", INDEX(Table15[Entire Service Line Classification], MATCH(SUMIFS(Table15[Unique ID],Table15[System-Owned Portion],E919,Table15[If Material Anything Other than "Lead" in Column E,Was Material Ever Previously Lead?],G919,Table15[Customer-Owned Portion],O919),Table15[Unique ID],0),0)))</f>
        <v>Non-lead</v>
      </c>
      <c r="X919"/>
    </row>
    <row r="920" spans="2:24" ht="60" x14ac:dyDescent="0.25">
      <c r="B920" s="146" t="s">
        <v>6052</v>
      </c>
      <c r="C920" s="31" t="s">
        <v>6053</v>
      </c>
      <c r="D920" s="31" t="s">
        <v>6054</v>
      </c>
      <c r="E920" s="44" t="s">
        <v>43</v>
      </c>
      <c r="F920" s="43" t="s">
        <v>34</v>
      </c>
      <c r="G920" s="84" t="s">
        <v>34</v>
      </c>
      <c r="H920" s="31"/>
      <c r="I920" s="205"/>
      <c r="J920" s="84" t="s">
        <v>106</v>
      </c>
      <c r="K920" s="31" t="s">
        <v>36</v>
      </c>
      <c r="L920" s="31" t="s">
        <v>95</v>
      </c>
      <c r="M920" s="169" t="s">
        <v>3481</v>
      </c>
      <c r="N920" s="148" t="s">
        <v>3915</v>
      </c>
      <c r="O920" s="44" t="s">
        <v>35</v>
      </c>
      <c r="P920" s="43"/>
      <c r="Q920" s="205"/>
      <c r="R920" s="84" t="s">
        <v>106</v>
      </c>
      <c r="S920" s="31" t="s">
        <v>36</v>
      </c>
      <c r="T920" s="31" t="s">
        <v>95</v>
      </c>
      <c r="U920" s="169" t="s">
        <v>3481</v>
      </c>
      <c r="V920" s="150" t="s">
        <v>3919</v>
      </c>
      <c r="W920" s="141" t="str" cm="1">
        <f t="array" ref="W920">IF(SUM(LEN(B920:V920))=0,"",IF(OR(OR(ISBLANK(F920),SUM(LEN(C920),LEN(D920))=0),AND(NOT(E920="Unknown"),ISBLANK(J920)),AND(NOT(O920="Unknown"),ISBLANK(R920))),"Missing Information", INDEX(Table15[Entire Service Line Classification], MATCH(SUMIFS(Table15[Unique ID],Table15[System-Owned Portion],E920,Table15[If Material Anything Other than "Lead" in Column E,Was Material Ever Previously Lead?],G920,Table15[Customer-Owned Portion],O920),Table15[Unique ID],0),0)))</f>
        <v>Non-lead</v>
      </c>
      <c r="X920"/>
    </row>
    <row r="921" spans="2:24" ht="225" x14ac:dyDescent="0.25">
      <c r="B921" s="146" t="s">
        <v>6055</v>
      </c>
      <c r="C921" s="31" t="s">
        <v>6056</v>
      </c>
      <c r="D921" s="31" t="s">
        <v>6057</v>
      </c>
      <c r="E921" s="44" t="s">
        <v>52</v>
      </c>
      <c r="F921" s="43" t="s">
        <v>34</v>
      </c>
      <c r="G921" s="84" t="s">
        <v>34</v>
      </c>
      <c r="H921" s="31"/>
      <c r="I921" s="205"/>
      <c r="J921" s="84" t="s">
        <v>3268</v>
      </c>
      <c r="K921" s="31" t="s">
        <v>34</v>
      </c>
      <c r="L921" s="31"/>
      <c r="M921" s="169"/>
      <c r="N921" s="148" t="s">
        <v>3269</v>
      </c>
      <c r="O921" s="44" t="s">
        <v>52</v>
      </c>
      <c r="P921" s="43"/>
      <c r="Q921" s="205"/>
      <c r="R921" s="84" t="s">
        <v>3268</v>
      </c>
      <c r="S921" s="31" t="s">
        <v>34</v>
      </c>
      <c r="T921" s="31"/>
      <c r="U921" s="169"/>
      <c r="V921" s="150" t="s">
        <v>3269</v>
      </c>
      <c r="W921" s="141" t="str" cm="1">
        <f t="array" ref="W921">IF(SUM(LEN(B921:V921))=0,"",IF(OR(OR(ISBLANK(F921),SUM(LEN(C921),LEN(D921))=0),AND(NOT(E921="Unknown"),ISBLANK(J921)),AND(NOT(O921="Unknown"),ISBLANK(R921))),"Missing Information", INDEX(Table15[Entire Service Line Classification], MATCH(SUMIFS(Table15[Unique ID],Table15[System-Owned Portion],E921,Table15[If Material Anything Other than "Lead" in Column E,Was Material Ever Previously Lead?],G921,Table15[Customer-Owned Portion],O921),Table15[Unique ID],0),0)))</f>
        <v>Non-lead</v>
      </c>
      <c r="X921"/>
    </row>
    <row r="922" spans="2:24" ht="225" x14ac:dyDescent="0.25">
      <c r="B922" s="146" t="s">
        <v>6058</v>
      </c>
      <c r="C922" s="31" t="s">
        <v>6059</v>
      </c>
      <c r="D922" s="31" t="s">
        <v>6060</v>
      </c>
      <c r="E922" s="44" t="s">
        <v>52</v>
      </c>
      <c r="F922" s="43" t="s">
        <v>34</v>
      </c>
      <c r="G922" s="84" t="s">
        <v>34</v>
      </c>
      <c r="H922" s="31"/>
      <c r="I922" s="205"/>
      <c r="J922" s="84" t="s">
        <v>3268</v>
      </c>
      <c r="K922" s="31" t="s">
        <v>34</v>
      </c>
      <c r="L922" s="31"/>
      <c r="M922" s="169"/>
      <c r="N922" s="148" t="s">
        <v>3269</v>
      </c>
      <c r="O922" s="44" t="s">
        <v>52</v>
      </c>
      <c r="P922" s="43"/>
      <c r="Q922" s="205"/>
      <c r="R922" s="84" t="s">
        <v>3268</v>
      </c>
      <c r="S922" s="31" t="s">
        <v>34</v>
      </c>
      <c r="T922" s="31"/>
      <c r="U922" s="169"/>
      <c r="V922" s="150" t="s">
        <v>3269</v>
      </c>
      <c r="W922" s="141" t="str" cm="1">
        <f t="array" ref="W922">IF(SUM(LEN(B922:V922))=0,"",IF(OR(OR(ISBLANK(F922),SUM(LEN(C922),LEN(D922))=0),AND(NOT(E922="Unknown"),ISBLANK(J922)),AND(NOT(O922="Unknown"),ISBLANK(R922))),"Missing Information", INDEX(Table15[Entire Service Line Classification], MATCH(SUMIFS(Table15[Unique ID],Table15[System-Owned Portion],E922,Table15[If Material Anything Other than "Lead" in Column E,Was Material Ever Previously Lead?],G922,Table15[Customer-Owned Portion],O922),Table15[Unique ID],0),0)))</f>
        <v>Non-lead</v>
      </c>
      <c r="X922"/>
    </row>
    <row r="923" spans="2:24" ht="75" x14ac:dyDescent="0.25">
      <c r="B923" s="146" t="s">
        <v>6061</v>
      </c>
      <c r="C923" s="31" t="s">
        <v>6062</v>
      </c>
      <c r="D923" s="31" t="s">
        <v>6063</v>
      </c>
      <c r="E923" s="44" t="s">
        <v>43</v>
      </c>
      <c r="F923" s="43" t="s">
        <v>34</v>
      </c>
      <c r="G923" s="84" t="s">
        <v>34</v>
      </c>
      <c r="H923" s="31"/>
      <c r="I923" s="205"/>
      <c r="J923" s="84" t="s">
        <v>106</v>
      </c>
      <c r="K923" s="31" t="s">
        <v>36</v>
      </c>
      <c r="L923" s="31" t="s">
        <v>95</v>
      </c>
      <c r="M923" s="169" t="s">
        <v>3481</v>
      </c>
      <c r="N923" s="148" t="s">
        <v>3482</v>
      </c>
      <c r="O923" s="44" t="s">
        <v>43</v>
      </c>
      <c r="P923" s="43"/>
      <c r="Q923" s="205"/>
      <c r="R923" s="84" t="s">
        <v>106</v>
      </c>
      <c r="S923" s="31" t="s">
        <v>36</v>
      </c>
      <c r="T923" s="31" t="s">
        <v>95</v>
      </c>
      <c r="U923" s="169" t="s">
        <v>3481</v>
      </c>
      <c r="V923" s="150" t="s">
        <v>3482</v>
      </c>
      <c r="W923" s="141" t="str" cm="1">
        <f t="array" ref="W923">IF(SUM(LEN(B923:V923))=0,"",IF(OR(OR(ISBLANK(F923),SUM(LEN(C923),LEN(D923))=0),AND(NOT(E923="Unknown"),ISBLANK(J923)),AND(NOT(O923="Unknown"),ISBLANK(R923))),"Missing Information", INDEX(Table15[Entire Service Line Classification], MATCH(SUMIFS(Table15[Unique ID],Table15[System-Owned Portion],E923,Table15[If Material Anything Other than "Lead" in Column E,Was Material Ever Previously Lead?],G923,Table15[Customer-Owned Portion],O923),Table15[Unique ID],0),0)))</f>
        <v>Non-lead</v>
      </c>
      <c r="X923"/>
    </row>
    <row r="924" spans="2:24" ht="225" x14ac:dyDescent="0.25">
      <c r="B924" s="146" t="s">
        <v>6064</v>
      </c>
      <c r="C924" s="31" t="s">
        <v>6065</v>
      </c>
      <c r="D924" s="31" t="s">
        <v>6066</v>
      </c>
      <c r="E924" s="44" t="s">
        <v>52</v>
      </c>
      <c r="F924" s="43" t="s">
        <v>34</v>
      </c>
      <c r="G924" s="84" t="s">
        <v>34</v>
      </c>
      <c r="H924" s="31"/>
      <c r="I924" s="205"/>
      <c r="J924" s="84" t="s">
        <v>105</v>
      </c>
      <c r="K924" s="31" t="s">
        <v>34</v>
      </c>
      <c r="L924" s="31"/>
      <c r="M924" s="169"/>
      <c r="N924" s="148" t="s">
        <v>3366</v>
      </c>
      <c r="O924" s="44" t="s">
        <v>52</v>
      </c>
      <c r="P924" s="43"/>
      <c r="Q924" s="205"/>
      <c r="R924" s="84" t="s">
        <v>105</v>
      </c>
      <c r="S924" s="31" t="s">
        <v>34</v>
      </c>
      <c r="T924" s="31"/>
      <c r="U924" s="169"/>
      <c r="V924" s="150" t="s">
        <v>3366</v>
      </c>
      <c r="W924" s="141" t="str" cm="1">
        <f t="array" ref="W924">IF(SUM(LEN(B924:V924))=0,"",IF(OR(OR(ISBLANK(F924),SUM(LEN(C924),LEN(D924))=0),AND(NOT(E924="Unknown"),ISBLANK(J924)),AND(NOT(O924="Unknown"),ISBLANK(R924))),"Missing Information", INDEX(Table15[Entire Service Line Classification], MATCH(SUMIFS(Table15[Unique ID],Table15[System-Owned Portion],E924,Table15[If Material Anything Other than "Lead" in Column E,Was Material Ever Previously Lead?],G924,Table15[Customer-Owned Portion],O924),Table15[Unique ID],0),0)))</f>
        <v>Non-lead</v>
      </c>
      <c r="X924"/>
    </row>
    <row r="925" spans="2:24" ht="60" x14ac:dyDescent="0.25">
      <c r="B925" s="146" t="s">
        <v>6067</v>
      </c>
      <c r="C925" s="31" t="s">
        <v>6068</v>
      </c>
      <c r="D925" s="31" t="s">
        <v>6069</v>
      </c>
      <c r="E925" s="44" t="s">
        <v>43</v>
      </c>
      <c r="F925" s="43" t="s">
        <v>34</v>
      </c>
      <c r="G925" s="84" t="s">
        <v>34</v>
      </c>
      <c r="H925" s="31"/>
      <c r="I925" s="205"/>
      <c r="J925" s="84" t="s">
        <v>106</v>
      </c>
      <c r="K925" s="31" t="s">
        <v>36</v>
      </c>
      <c r="L925" s="31" t="s">
        <v>95</v>
      </c>
      <c r="M925" s="169" t="s">
        <v>3481</v>
      </c>
      <c r="N925" s="148" t="s">
        <v>3915</v>
      </c>
      <c r="O925" s="44" t="s">
        <v>35</v>
      </c>
      <c r="P925" s="43"/>
      <c r="Q925" s="205"/>
      <c r="R925" s="84" t="s">
        <v>106</v>
      </c>
      <c r="S925" s="31" t="s">
        <v>36</v>
      </c>
      <c r="T925" s="31" t="s">
        <v>95</v>
      </c>
      <c r="U925" s="169" t="s">
        <v>3481</v>
      </c>
      <c r="V925" s="150" t="s">
        <v>6070</v>
      </c>
      <c r="W925" s="141" t="str" cm="1">
        <f t="array" ref="W925">IF(SUM(LEN(B925:V925))=0,"",IF(OR(OR(ISBLANK(F925),SUM(LEN(C925),LEN(D925))=0),AND(NOT(E925="Unknown"),ISBLANK(J925)),AND(NOT(O925="Unknown"),ISBLANK(R925))),"Missing Information", INDEX(Table15[Entire Service Line Classification], MATCH(SUMIFS(Table15[Unique ID],Table15[System-Owned Portion],E925,Table15[If Material Anything Other than "Lead" in Column E,Was Material Ever Previously Lead?],G925,Table15[Customer-Owned Portion],O925),Table15[Unique ID],0),0)))</f>
        <v>Non-lead</v>
      </c>
      <c r="X925"/>
    </row>
    <row r="926" spans="2:24" ht="225" x14ac:dyDescent="0.25">
      <c r="B926" s="146" t="s">
        <v>6071</v>
      </c>
      <c r="C926" s="31" t="s">
        <v>6072</v>
      </c>
      <c r="D926" s="31" t="s">
        <v>6073</v>
      </c>
      <c r="E926" s="44" t="s">
        <v>52</v>
      </c>
      <c r="F926" s="43" t="s">
        <v>34</v>
      </c>
      <c r="G926" s="84" t="s">
        <v>34</v>
      </c>
      <c r="H926" s="31"/>
      <c r="I926" s="205"/>
      <c r="J926" s="84" t="s">
        <v>3268</v>
      </c>
      <c r="K926" s="31" t="s">
        <v>34</v>
      </c>
      <c r="L926" s="31"/>
      <c r="M926" s="169"/>
      <c r="N926" s="148" t="s">
        <v>3269</v>
      </c>
      <c r="O926" s="44" t="s">
        <v>52</v>
      </c>
      <c r="P926" s="43"/>
      <c r="Q926" s="205"/>
      <c r="R926" s="84" t="s">
        <v>3268</v>
      </c>
      <c r="S926" s="31" t="s">
        <v>34</v>
      </c>
      <c r="T926" s="31"/>
      <c r="U926" s="169"/>
      <c r="V926" s="150" t="s">
        <v>3269</v>
      </c>
      <c r="W926" s="141" t="str" cm="1">
        <f t="array" ref="W926">IF(SUM(LEN(B926:V926))=0,"",IF(OR(OR(ISBLANK(F926),SUM(LEN(C926),LEN(D926))=0),AND(NOT(E926="Unknown"),ISBLANK(J926)),AND(NOT(O926="Unknown"),ISBLANK(R926))),"Missing Information", INDEX(Table15[Entire Service Line Classification], MATCH(SUMIFS(Table15[Unique ID],Table15[System-Owned Portion],E926,Table15[If Material Anything Other than "Lead" in Column E,Was Material Ever Previously Lead?],G926,Table15[Customer-Owned Portion],O926),Table15[Unique ID],0),0)))</f>
        <v>Non-lead</v>
      </c>
      <c r="X926"/>
    </row>
    <row r="927" spans="2:24" ht="225" x14ac:dyDescent="0.25">
      <c r="B927" s="146" t="s">
        <v>6074</v>
      </c>
      <c r="C927" s="31" t="s">
        <v>6075</v>
      </c>
      <c r="D927" s="31" t="s">
        <v>6076</v>
      </c>
      <c r="E927" s="44" t="s">
        <v>52</v>
      </c>
      <c r="F927" s="43" t="s">
        <v>34</v>
      </c>
      <c r="G927" s="84" t="s">
        <v>34</v>
      </c>
      <c r="H927" s="31"/>
      <c r="I927" s="205"/>
      <c r="J927" s="84" t="s">
        <v>3268</v>
      </c>
      <c r="K927" s="31" t="s">
        <v>34</v>
      </c>
      <c r="L927" s="31"/>
      <c r="M927" s="169"/>
      <c r="N927" s="148" t="s">
        <v>3269</v>
      </c>
      <c r="O927" s="44" t="s">
        <v>52</v>
      </c>
      <c r="P927" s="43"/>
      <c r="Q927" s="205"/>
      <c r="R927" s="84" t="s">
        <v>3268</v>
      </c>
      <c r="S927" s="31" t="s">
        <v>34</v>
      </c>
      <c r="T927" s="31"/>
      <c r="U927" s="169"/>
      <c r="V927" s="150" t="s">
        <v>3269</v>
      </c>
      <c r="W927" s="141" t="str" cm="1">
        <f t="array" ref="W927">IF(SUM(LEN(B927:V927))=0,"",IF(OR(OR(ISBLANK(F927),SUM(LEN(C927),LEN(D927))=0),AND(NOT(E927="Unknown"),ISBLANK(J927)),AND(NOT(O927="Unknown"),ISBLANK(R927))),"Missing Information", INDEX(Table15[Entire Service Line Classification], MATCH(SUMIFS(Table15[Unique ID],Table15[System-Owned Portion],E927,Table15[If Material Anything Other than "Lead" in Column E,Was Material Ever Previously Lead?],G927,Table15[Customer-Owned Portion],O927),Table15[Unique ID],0),0)))</f>
        <v>Non-lead</v>
      </c>
      <c r="X927"/>
    </row>
    <row r="928" spans="2:24" ht="225" x14ac:dyDescent="0.25">
      <c r="B928" s="146" t="s">
        <v>6077</v>
      </c>
      <c r="C928" s="31" t="s">
        <v>6078</v>
      </c>
      <c r="D928" s="31" t="s">
        <v>6079</v>
      </c>
      <c r="E928" s="44" t="s">
        <v>52</v>
      </c>
      <c r="F928" s="43" t="s">
        <v>34</v>
      </c>
      <c r="G928" s="84" t="s">
        <v>34</v>
      </c>
      <c r="H928" s="31"/>
      <c r="I928" s="205"/>
      <c r="J928" s="84" t="s">
        <v>3268</v>
      </c>
      <c r="K928" s="31" t="s">
        <v>34</v>
      </c>
      <c r="L928" s="31"/>
      <c r="M928" s="169"/>
      <c r="N928" s="148" t="s">
        <v>3269</v>
      </c>
      <c r="O928" s="44" t="s">
        <v>52</v>
      </c>
      <c r="P928" s="43"/>
      <c r="Q928" s="205"/>
      <c r="R928" s="84" t="s">
        <v>3268</v>
      </c>
      <c r="S928" s="31" t="s">
        <v>34</v>
      </c>
      <c r="T928" s="31"/>
      <c r="U928" s="169"/>
      <c r="V928" s="150" t="s">
        <v>3269</v>
      </c>
      <c r="W928" s="141" t="str" cm="1">
        <f t="array" ref="W928">IF(SUM(LEN(B928:V928))=0,"",IF(OR(OR(ISBLANK(F928),SUM(LEN(C928),LEN(D928))=0),AND(NOT(E928="Unknown"),ISBLANK(J928)),AND(NOT(O928="Unknown"),ISBLANK(R928))),"Missing Information", INDEX(Table15[Entire Service Line Classification], MATCH(SUMIFS(Table15[Unique ID],Table15[System-Owned Portion],E928,Table15[If Material Anything Other than "Lead" in Column E,Was Material Ever Previously Lead?],G928,Table15[Customer-Owned Portion],O928),Table15[Unique ID],0),0)))</f>
        <v>Non-lead</v>
      </c>
      <c r="X928"/>
    </row>
    <row r="929" spans="2:24" ht="225" x14ac:dyDescent="0.25">
      <c r="B929" s="146" t="s">
        <v>6080</v>
      </c>
      <c r="C929" s="31" t="s">
        <v>6081</v>
      </c>
      <c r="D929" s="31" t="s">
        <v>6082</v>
      </c>
      <c r="E929" s="44" t="s">
        <v>52</v>
      </c>
      <c r="F929" s="43" t="s">
        <v>34</v>
      </c>
      <c r="G929" s="84" t="s">
        <v>34</v>
      </c>
      <c r="H929" s="31"/>
      <c r="I929" s="205"/>
      <c r="J929" s="84" t="s">
        <v>3268</v>
      </c>
      <c r="K929" s="31" t="s">
        <v>34</v>
      </c>
      <c r="L929" s="31"/>
      <c r="M929" s="169"/>
      <c r="N929" s="148" t="s">
        <v>3269</v>
      </c>
      <c r="O929" s="44" t="s">
        <v>52</v>
      </c>
      <c r="P929" s="43"/>
      <c r="Q929" s="205"/>
      <c r="R929" s="84" t="s">
        <v>3268</v>
      </c>
      <c r="S929" s="31" t="s">
        <v>34</v>
      </c>
      <c r="T929" s="31"/>
      <c r="U929" s="169"/>
      <c r="V929" s="150" t="s">
        <v>3269</v>
      </c>
      <c r="W929" s="141" t="str" cm="1">
        <f t="array" ref="W929">IF(SUM(LEN(B929:V929))=0,"",IF(OR(OR(ISBLANK(F929),SUM(LEN(C929),LEN(D929))=0),AND(NOT(E929="Unknown"),ISBLANK(J929)),AND(NOT(O929="Unknown"),ISBLANK(R929))),"Missing Information", INDEX(Table15[Entire Service Line Classification], MATCH(SUMIFS(Table15[Unique ID],Table15[System-Owned Portion],E929,Table15[If Material Anything Other than "Lead" in Column E,Was Material Ever Previously Lead?],G929,Table15[Customer-Owned Portion],O929),Table15[Unique ID],0),0)))</f>
        <v>Non-lead</v>
      </c>
      <c r="X929"/>
    </row>
    <row r="930" spans="2:24" ht="225" x14ac:dyDescent="0.25">
      <c r="B930" s="146" t="s">
        <v>6083</v>
      </c>
      <c r="C930" s="31" t="s">
        <v>6084</v>
      </c>
      <c r="D930" s="31" t="s">
        <v>6085</v>
      </c>
      <c r="E930" s="44" t="s">
        <v>52</v>
      </c>
      <c r="F930" s="43" t="s">
        <v>34</v>
      </c>
      <c r="G930" s="84" t="s">
        <v>34</v>
      </c>
      <c r="H930" s="31"/>
      <c r="I930" s="205"/>
      <c r="J930" s="84" t="s">
        <v>3268</v>
      </c>
      <c r="K930" s="31" t="s">
        <v>34</v>
      </c>
      <c r="L930" s="31"/>
      <c r="M930" s="169"/>
      <c r="N930" s="148" t="s">
        <v>3269</v>
      </c>
      <c r="O930" s="44" t="s">
        <v>52</v>
      </c>
      <c r="P930" s="43"/>
      <c r="Q930" s="205"/>
      <c r="R930" s="84" t="s">
        <v>3268</v>
      </c>
      <c r="S930" s="31" t="s">
        <v>34</v>
      </c>
      <c r="T930" s="31"/>
      <c r="U930" s="169"/>
      <c r="V930" s="150" t="s">
        <v>3269</v>
      </c>
      <c r="W930" s="141" t="str" cm="1">
        <f t="array" ref="W930">IF(SUM(LEN(B930:V930))=0,"",IF(OR(OR(ISBLANK(F930),SUM(LEN(C930),LEN(D930))=0),AND(NOT(E930="Unknown"),ISBLANK(J930)),AND(NOT(O930="Unknown"),ISBLANK(R930))),"Missing Information", INDEX(Table15[Entire Service Line Classification], MATCH(SUMIFS(Table15[Unique ID],Table15[System-Owned Portion],E930,Table15[If Material Anything Other than "Lead" in Column E,Was Material Ever Previously Lead?],G930,Table15[Customer-Owned Portion],O930),Table15[Unique ID],0),0)))</f>
        <v>Non-lead</v>
      </c>
      <c r="X930"/>
    </row>
    <row r="931" spans="2:24" ht="75" x14ac:dyDescent="0.25">
      <c r="B931" s="146" t="s">
        <v>6086</v>
      </c>
      <c r="C931" s="31" t="s">
        <v>6087</v>
      </c>
      <c r="D931" s="31" t="s">
        <v>6088</v>
      </c>
      <c r="E931" s="44" t="s">
        <v>43</v>
      </c>
      <c r="F931" s="43" t="s">
        <v>34</v>
      </c>
      <c r="G931" s="84" t="s">
        <v>34</v>
      </c>
      <c r="H931" s="31"/>
      <c r="I931" s="205"/>
      <c r="J931" s="84" t="s">
        <v>106</v>
      </c>
      <c r="K931" s="31" t="s">
        <v>36</v>
      </c>
      <c r="L931" s="31" t="s">
        <v>95</v>
      </c>
      <c r="M931" s="169" t="s">
        <v>4512</v>
      </c>
      <c r="N931" s="148" t="s">
        <v>4513</v>
      </c>
      <c r="O931" s="44" t="s">
        <v>35</v>
      </c>
      <c r="P931" s="43"/>
      <c r="Q931" s="205"/>
      <c r="R931" s="84" t="s">
        <v>106</v>
      </c>
      <c r="S931" s="31" t="s">
        <v>36</v>
      </c>
      <c r="T931" s="31" t="s">
        <v>95</v>
      </c>
      <c r="U931" s="169" t="s">
        <v>4512</v>
      </c>
      <c r="V931" s="150" t="s">
        <v>4514</v>
      </c>
      <c r="W931" s="141" t="str" cm="1">
        <f t="array" ref="W931">IF(SUM(LEN(B931:V931))=0,"",IF(OR(OR(ISBLANK(F931),SUM(LEN(C931),LEN(D931))=0),AND(NOT(E931="Unknown"),ISBLANK(J931)),AND(NOT(O931="Unknown"),ISBLANK(R931))),"Missing Information", INDEX(Table15[Entire Service Line Classification], MATCH(SUMIFS(Table15[Unique ID],Table15[System-Owned Portion],E931,Table15[If Material Anything Other than "Lead" in Column E,Was Material Ever Previously Lead?],G931,Table15[Customer-Owned Portion],O931),Table15[Unique ID],0),0)))</f>
        <v>Non-lead</v>
      </c>
      <c r="X931"/>
    </row>
    <row r="932" spans="2:24" ht="75" x14ac:dyDescent="0.25">
      <c r="B932" s="146" t="s">
        <v>6089</v>
      </c>
      <c r="C932" s="31" t="s">
        <v>6090</v>
      </c>
      <c r="D932" s="31" t="s">
        <v>6091</v>
      </c>
      <c r="E932" s="44" t="s">
        <v>43</v>
      </c>
      <c r="F932" s="43" t="s">
        <v>34</v>
      </c>
      <c r="G932" s="84" t="s">
        <v>34</v>
      </c>
      <c r="H932" s="31"/>
      <c r="I932" s="205"/>
      <c r="J932" s="84" t="s">
        <v>106</v>
      </c>
      <c r="K932" s="31" t="s">
        <v>36</v>
      </c>
      <c r="L932" s="31" t="s">
        <v>95</v>
      </c>
      <c r="M932" s="169" t="s">
        <v>4512</v>
      </c>
      <c r="N932" s="148" t="s">
        <v>4513</v>
      </c>
      <c r="O932" s="44" t="s">
        <v>35</v>
      </c>
      <c r="P932" s="43"/>
      <c r="Q932" s="205"/>
      <c r="R932" s="84" t="s">
        <v>106</v>
      </c>
      <c r="S932" s="31" t="s">
        <v>36</v>
      </c>
      <c r="T932" s="31" t="s">
        <v>95</v>
      </c>
      <c r="U932" s="169" t="s">
        <v>4512</v>
      </c>
      <c r="V932" s="150" t="s">
        <v>4514</v>
      </c>
      <c r="W932" s="141" t="str" cm="1">
        <f t="array" ref="W932">IF(SUM(LEN(B932:V932))=0,"",IF(OR(OR(ISBLANK(F932),SUM(LEN(C932),LEN(D932))=0),AND(NOT(E932="Unknown"),ISBLANK(J932)),AND(NOT(O932="Unknown"),ISBLANK(R932))),"Missing Information", INDEX(Table15[Entire Service Line Classification], MATCH(SUMIFS(Table15[Unique ID],Table15[System-Owned Portion],E932,Table15[If Material Anything Other than "Lead" in Column E,Was Material Ever Previously Lead?],G932,Table15[Customer-Owned Portion],O932),Table15[Unique ID],0),0)))</f>
        <v>Non-lead</v>
      </c>
      <c r="X932"/>
    </row>
    <row r="933" spans="2:24" ht="225" x14ac:dyDescent="0.25">
      <c r="B933" s="146" t="s">
        <v>6092</v>
      </c>
      <c r="C933" s="31" t="s">
        <v>6093</v>
      </c>
      <c r="D933" s="31" t="s">
        <v>6094</v>
      </c>
      <c r="E933" s="44" t="s">
        <v>52</v>
      </c>
      <c r="F933" s="43" t="s">
        <v>34</v>
      </c>
      <c r="G933" s="84" t="s">
        <v>34</v>
      </c>
      <c r="H933" s="31"/>
      <c r="I933" s="205"/>
      <c r="J933" s="84" t="s">
        <v>3268</v>
      </c>
      <c r="K933" s="31" t="s">
        <v>34</v>
      </c>
      <c r="L933" s="31"/>
      <c r="M933" s="169"/>
      <c r="N933" s="148" t="s">
        <v>3269</v>
      </c>
      <c r="O933" s="44" t="s">
        <v>52</v>
      </c>
      <c r="P933" s="43"/>
      <c r="Q933" s="205"/>
      <c r="R933" s="84" t="s">
        <v>3268</v>
      </c>
      <c r="S933" s="31" t="s">
        <v>34</v>
      </c>
      <c r="T933" s="31"/>
      <c r="U933" s="169"/>
      <c r="V933" s="150" t="s">
        <v>3269</v>
      </c>
      <c r="W933" s="141" t="str" cm="1">
        <f t="array" ref="W933">IF(SUM(LEN(B933:V933))=0,"",IF(OR(OR(ISBLANK(F933),SUM(LEN(C933),LEN(D933))=0),AND(NOT(E933="Unknown"),ISBLANK(J933)),AND(NOT(O933="Unknown"),ISBLANK(R933))),"Missing Information", INDEX(Table15[Entire Service Line Classification], MATCH(SUMIFS(Table15[Unique ID],Table15[System-Owned Portion],E933,Table15[If Material Anything Other than "Lead" in Column E,Was Material Ever Previously Lead?],G933,Table15[Customer-Owned Portion],O933),Table15[Unique ID],0),0)))</f>
        <v>Non-lead</v>
      </c>
      <c r="X933"/>
    </row>
    <row r="934" spans="2:24" ht="225" x14ac:dyDescent="0.25">
      <c r="B934" s="146" t="s">
        <v>6095</v>
      </c>
      <c r="C934" s="31" t="s">
        <v>6096</v>
      </c>
      <c r="D934" s="31" t="s">
        <v>6097</v>
      </c>
      <c r="E934" s="44" t="s">
        <v>52</v>
      </c>
      <c r="F934" s="43" t="s">
        <v>34</v>
      </c>
      <c r="G934" s="84" t="s">
        <v>34</v>
      </c>
      <c r="H934" s="31"/>
      <c r="I934" s="205"/>
      <c r="J934" s="84" t="s">
        <v>3268</v>
      </c>
      <c r="K934" s="31" t="s">
        <v>34</v>
      </c>
      <c r="L934" s="31"/>
      <c r="M934" s="169"/>
      <c r="N934" s="148" t="s">
        <v>3269</v>
      </c>
      <c r="O934" s="44" t="s">
        <v>52</v>
      </c>
      <c r="P934" s="43"/>
      <c r="Q934" s="205"/>
      <c r="R934" s="84" t="s">
        <v>3268</v>
      </c>
      <c r="S934" s="31" t="s">
        <v>34</v>
      </c>
      <c r="T934" s="31"/>
      <c r="U934" s="169"/>
      <c r="V934" s="150" t="s">
        <v>3269</v>
      </c>
      <c r="W934" s="141" t="str" cm="1">
        <f t="array" ref="W934">IF(SUM(LEN(B934:V934))=0,"",IF(OR(OR(ISBLANK(F934),SUM(LEN(C934),LEN(D934))=0),AND(NOT(E934="Unknown"),ISBLANK(J934)),AND(NOT(O934="Unknown"),ISBLANK(R934))),"Missing Information", INDEX(Table15[Entire Service Line Classification], MATCH(SUMIFS(Table15[Unique ID],Table15[System-Owned Portion],E934,Table15[If Material Anything Other than "Lead" in Column E,Was Material Ever Previously Lead?],G934,Table15[Customer-Owned Portion],O934),Table15[Unique ID],0),0)))</f>
        <v>Non-lead</v>
      </c>
      <c r="X934"/>
    </row>
    <row r="935" spans="2:24" ht="60" x14ac:dyDescent="0.25">
      <c r="B935" s="146" t="s">
        <v>6098</v>
      </c>
      <c r="C935" s="31" t="s">
        <v>6099</v>
      </c>
      <c r="D935" s="31" t="s">
        <v>6100</v>
      </c>
      <c r="E935" s="44" t="s">
        <v>43</v>
      </c>
      <c r="F935" s="43" t="s">
        <v>34</v>
      </c>
      <c r="G935" s="84" t="s">
        <v>34</v>
      </c>
      <c r="H935" s="31"/>
      <c r="I935" s="205"/>
      <c r="J935" s="84" t="s">
        <v>106</v>
      </c>
      <c r="K935" s="31" t="s">
        <v>36</v>
      </c>
      <c r="L935" s="31" t="s">
        <v>95</v>
      </c>
      <c r="M935" s="169" t="s">
        <v>3481</v>
      </c>
      <c r="N935" s="148" t="s">
        <v>4273</v>
      </c>
      <c r="O935" s="44" t="s">
        <v>35</v>
      </c>
      <c r="P935" s="43"/>
      <c r="Q935" s="205"/>
      <c r="R935" s="84" t="s">
        <v>106</v>
      </c>
      <c r="S935" s="31" t="s">
        <v>36</v>
      </c>
      <c r="T935" s="31" t="s">
        <v>95</v>
      </c>
      <c r="U935" s="169" t="s">
        <v>3481</v>
      </c>
      <c r="V935" s="150" t="s">
        <v>4288</v>
      </c>
      <c r="W935" s="141" t="str" cm="1">
        <f t="array" ref="W935">IF(SUM(LEN(B935:V935))=0,"",IF(OR(OR(ISBLANK(F935),SUM(LEN(C935),LEN(D935))=0),AND(NOT(E935="Unknown"),ISBLANK(J935)),AND(NOT(O935="Unknown"),ISBLANK(R935))),"Missing Information", INDEX(Table15[Entire Service Line Classification], MATCH(SUMIFS(Table15[Unique ID],Table15[System-Owned Portion],E935,Table15[If Material Anything Other than "Lead" in Column E,Was Material Ever Previously Lead?],G935,Table15[Customer-Owned Portion],O935),Table15[Unique ID],0),0)))</f>
        <v>Non-lead</v>
      </c>
      <c r="X935"/>
    </row>
    <row r="936" spans="2:24" ht="75" x14ac:dyDescent="0.25">
      <c r="B936" s="146" t="s">
        <v>6101</v>
      </c>
      <c r="C936" s="31" t="s">
        <v>6102</v>
      </c>
      <c r="D936" s="31" t="s">
        <v>6103</v>
      </c>
      <c r="E936" s="44" t="s">
        <v>43</v>
      </c>
      <c r="F936" s="43" t="s">
        <v>34</v>
      </c>
      <c r="G936" s="84" t="s">
        <v>34</v>
      </c>
      <c r="H936" s="31"/>
      <c r="I936" s="205"/>
      <c r="J936" s="84" t="s">
        <v>106</v>
      </c>
      <c r="K936" s="31" t="s">
        <v>36</v>
      </c>
      <c r="L936" s="31" t="s">
        <v>95</v>
      </c>
      <c r="M936" s="169" t="s">
        <v>3481</v>
      </c>
      <c r="N936" s="148" t="s">
        <v>4278</v>
      </c>
      <c r="O936" s="44" t="s">
        <v>42</v>
      </c>
      <c r="P936" s="43"/>
      <c r="Q936" s="205"/>
      <c r="R936" s="84" t="s">
        <v>106</v>
      </c>
      <c r="S936" s="31" t="s">
        <v>36</v>
      </c>
      <c r="T936" s="31" t="s">
        <v>95</v>
      </c>
      <c r="U936" s="169" t="s">
        <v>3481</v>
      </c>
      <c r="V936" s="150" t="s">
        <v>6104</v>
      </c>
      <c r="W936" s="141" t="str" cm="1">
        <f t="array" ref="W936">IF(SUM(LEN(B936:V936))=0,"",IF(OR(OR(ISBLANK(F936),SUM(LEN(C936),LEN(D936))=0),AND(NOT(E936="Unknown"),ISBLANK(J936)),AND(NOT(O936="Unknown"),ISBLANK(R936))),"Missing Information", INDEX(Table15[Entire Service Line Classification], MATCH(SUMIFS(Table15[Unique ID],Table15[System-Owned Portion],E936,Table15[If Material Anything Other than "Lead" in Column E,Was Material Ever Previously Lead?],G936,Table15[Customer-Owned Portion],O936),Table15[Unique ID],0),0)))</f>
        <v>Non-lead</v>
      </c>
      <c r="X936"/>
    </row>
    <row r="937" spans="2:24" ht="60" x14ac:dyDescent="0.25">
      <c r="B937" s="146" t="s">
        <v>6105</v>
      </c>
      <c r="C937" s="31" t="s">
        <v>6106</v>
      </c>
      <c r="D937" s="31" t="s">
        <v>6107</v>
      </c>
      <c r="E937" s="44" t="s">
        <v>43</v>
      </c>
      <c r="F937" s="43" t="s">
        <v>34</v>
      </c>
      <c r="G937" s="84" t="s">
        <v>34</v>
      </c>
      <c r="H937" s="31"/>
      <c r="I937" s="205"/>
      <c r="J937" s="84" t="s">
        <v>106</v>
      </c>
      <c r="K937" s="31" t="s">
        <v>36</v>
      </c>
      <c r="L937" s="31" t="s">
        <v>95</v>
      </c>
      <c r="M937" s="169" t="s">
        <v>3481</v>
      </c>
      <c r="N937" s="148" t="s">
        <v>4273</v>
      </c>
      <c r="O937" s="44" t="s">
        <v>43</v>
      </c>
      <c r="P937" s="43"/>
      <c r="Q937" s="205"/>
      <c r="R937" s="84" t="s">
        <v>106</v>
      </c>
      <c r="S937" s="31" t="s">
        <v>36</v>
      </c>
      <c r="T937" s="31" t="s">
        <v>95</v>
      </c>
      <c r="U937" s="169" t="s">
        <v>3481</v>
      </c>
      <c r="V937" s="150" t="s">
        <v>4273</v>
      </c>
      <c r="W937" s="141" t="str" cm="1">
        <f t="array" ref="W937">IF(SUM(LEN(B937:V937))=0,"",IF(OR(OR(ISBLANK(F937),SUM(LEN(C937),LEN(D937))=0),AND(NOT(E937="Unknown"),ISBLANK(J937)),AND(NOT(O937="Unknown"),ISBLANK(R937))),"Missing Information", INDEX(Table15[Entire Service Line Classification], MATCH(SUMIFS(Table15[Unique ID],Table15[System-Owned Portion],E937,Table15[If Material Anything Other than "Lead" in Column E,Was Material Ever Previously Lead?],G937,Table15[Customer-Owned Portion],O937),Table15[Unique ID],0),0)))</f>
        <v>Non-lead</v>
      </c>
      <c r="X937"/>
    </row>
    <row r="938" spans="2:24" ht="225" x14ac:dyDescent="0.25">
      <c r="B938" s="146" t="s">
        <v>6108</v>
      </c>
      <c r="C938" s="31" t="s">
        <v>6109</v>
      </c>
      <c r="D938" s="31" t="s">
        <v>6110</v>
      </c>
      <c r="E938" s="44" t="s">
        <v>52</v>
      </c>
      <c r="F938" s="43" t="s">
        <v>34</v>
      </c>
      <c r="G938" s="84" t="s">
        <v>34</v>
      </c>
      <c r="H938" s="31"/>
      <c r="I938" s="205"/>
      <c r="J938" s="84" t="s">
        <v>3268</v>
      </c>
      <c r="K938" s="31" t="s">
        <v>34</v>
      </c>
      <c r="L938" s="31"/>
      <c r="M938" s="169"/>
      <c r="N938" s="148" t="s">
        <v>3269</v>
      </c>
      <c r="O938" s="44" t="s">
        <v>52</v>
      </c>
      <c r="P938" s="43"/>
      <c r="Q938" s="205"/>
      <c r="R938" s="84" t="s">
        <v>3268</v>
      </c>
      <c r="S938" s="31" t="s">
        <v>34</v>
      </c>
      <c r="T938" s="31"/>
      <c r="U938" s="169"/>
      <c r="V938" s="150" t="s">
        <v>3269</v>
      </c>
      <c r="W938" s="141" t="str" cm="1">
        <f t="array" ref="W938">IF(SUM(LEN(B938:V938))=0,"",IF(OR(OR(ISBLANK(F938),SUM(LEN(C938),LEN(D938))=0),AND(NOT(E938="Unknown"),ISBLANK(J938)),AND(NOT(O938="Unknown"),ISBLANK(R938))),"Missing Information", INDEX(Table15[Entire Service Line Classification], MATCH(SUMIFS(Table15[Unique ID],Table15[System-Owned Portion],E938,Table15[If Material Anything Other than "Lead" in Column E,Was Material Ever Previously Lead?],G938,Table15[Customer-Owned Portion],O938),Table15[Unique ID],0),0)))</f>
        <v>Non-lead</v>
      </c>
      <c r="X938"/>
    </row>
    <row r="939" spans="2:24" ht="225" x14ac:dyDescent="0.25">
      <c r="B939" s="146" t="s">
        <v>6111</v>
      </c>
      <c r="C939" s="31" t="s">
        <v>6112</v>
      </c>
      <c r="D939" s="31" t="s">
        <v>6113</v>
      </c>
      <c r="E939" s="44" t="s">
        <v>52</v>
      </c>
      <c r="F939" s="43" t="s">
        <v>34</v>
      </c>
      <c r="G939" s="84" t="s">
        <v>34</v>
      </c>
      <c r="H939" s="31"/>
      <c r="I939" s="205"/>
      <c r="J939" s="84" t="s">
        <v>3268</v>
      </c>
      <c r="K939" s="31" t="s">
        <v>34</v>
      </c>
      <c r="L939" s="31"/>
      <c r="M939" s="169"/>
      <c r="N939" s="148" t="s">
        <v>3269</v>
      </c>
      <c r="O939" s="44" t="s">
        <v>52</v>
      </c>
      <c r="P939" s="43"/>
      <c r="Q939" s="205"/>
      <c r="R939" s="84" t="s">
        <v>3268</v>
      </c>
      <c r="S939" s="31" t="s">
        <v>34</v>
      </c>
      <c r="T939" s="31"/>
      <c r="U939" s="169"/>
      <c r="V939" s="150" t="s">
        <v>3269</v>
      </c>
      <c r="W939" s="141" t="str" cm="1">
        <f t="array" ref="W939">IF(SUM(LEN(B939:V939))=0,"",IF(OR(OR(ISBLANK(F939),SUM(LEN(C939),LEN(D939))=0),AND(NOT(E939="Unknown"),ISBLANK(J939)),AND(NOT(O939="Unknown"),ISBLANK(R939))),"Missing Information", INDEX(Table15[Entire Service Line Classification], MATCH(SUMIFS(Table15[Unique ID],Table15[System-Owned Portion],E939,Table15[If Material Anything Other than "Lead" in Column E,Was Material Ever Previously Lead?],G939,Table15[Customer-Owned Portion],O939),Table15[Unique ID],0),0)))</f>
        <v>Non-lead</v>
      </c>
      <c r="X939"/>
    </row>
    <row r="940" spans="2:24" ht="225" x14ac:dyDescent="0.25">
      <c r="B940" s="146" t="s">
        <v>6114</v>
      </c>
      <c r="C940" s="31" t="s">
        <v>6115</v>
      </c>
      <c r="D940" s="31" t="s">
        <v>6116</v>
      </c>
      <c r="E940" s="44" t="s">
        <v>52</v>
      </c>
      <c r="F940" s="43" t="s">
        <v>34</v>
      </c>
      <c r="G940" s="84" t="s">
        <v>34</v>
      </c>
      <c r="H940" s="31"/>
      <c r="I940" s="205"/>
      <c r="J940" s="84" t="s">
        <v>3268</v>
      </c>
      <c r="K940" s="31" t="s">
        <v>34</v>
      </c>
      <c r="L940" s="31"/>
      <c r="M940" s="169"/>
      <c r="N940" s="148" t="s">
        <v>3269</v>
      </c>
      <c r="O940" s="44" t="s">
        <v>52</v>
      </c>
      <c r="P940" s="43"/>
      <c r="Q940" s="205"/>
      <c r="R940" s="84" t="s">
        <v>3268</v>
      </c>
      <c r="S940" s="31" t="s">
        <v>34</v>
      </c>
      <c r="T940" s="31"/>
      <c r="U940" s="169"/>
      <c r="V940" s="150" t="s">
        <v>3269</v>
      </c>
      <c r="W940" s="141" t="str" cm="1">
        <f t="array" ref="W940">IF(SUM(LEN(B940:V940))=0,"",IF(OR(OR(ISBLANK(F940),SUM(LEN(C940),LEN(D940))=0),AND(NOT(E940="Unknown"),ISBLANK(J940)),AND(NOT(O940="Unknown"),ISBLANK(R940))),"Missing Information", INDEX(Table15[Entire Service Line Classification], MATCH(SUMIFS(Table15[Unique ID],Table15[System-Owned Portion],E940,Table15[If Material Anything Other than "Lead" in Column E,Was Material Ever Previously Lead?],G940,Table15[Customer-Owned Portion],O940),Table15[Unique ID],0),0)))</f>
        <v>Non-lead</v>
      </c>
      <c r="X940"/>
    </row>
    <row r="941" spans="2:24" ht="225" x14ac:dyDescent="0.25">
      <c r="B941" s="146" t="s">
        <v>6117</v>
      </c>
      <c r="C941" s="31" t="s">
        <v>6118</v>
      </c>
      <c r="D941" s="31" t="s">
        <v>6119</v>
      </c>
      <c r="E941" s="44" t="s">
        <v>52</v>
      </c>
      <c r="F941" s="43" t="s">
        <v>34</v>
      </c>
      <c r="G941" s="84" t="s">
        <v>34</v>
      </c>
      <c r="H941" s="31"/>
      <c r="I941" s="205"/>
      <c r="J941" s="84" t="s">
        <v>3268</v>
      </c>
      <c r="K941" s="31" t="s">
        <v>34</v>
      </c>
      <c r="L941" s="31"/>
      <c r="M941" s="169"/>
      <c r="N941" s="148" t="s">
        <v>3269</v>
      </c>
      <c r="O941" s="44" t="s">
        <v>52</v>
      </c>
      <c r="P941" s="43"/>
      <c r="Q941" s="205"/>
      <c r="R941" s="84" t="s">
        <v>3268</v>
      </c>
      <c r="S941" s="31" t="s">
        <v>34</v>
      </c>
      <c r="T941" s="31"/>
      <c r="U941" s="169"/>
      <c r="V941" s="150" t="s">
        <v>3269</v>
      </c>
      <c r="W941" s="141" t="str" cm="1">
        <f t="array" ref="W941">IF(SUM(LEN(B941:V941))=0,"",IF(OR(OR(ISBLANK(F941),SUM(LEN(C941),LEN(D941))=0),AND(NOT(E941="Unknown"),ISBLANK(J941)),AND(NOT(O941="Unknown"),ISBLANK(R941))),"Missing Information", INDEX(Table15[Entire Service Line Classification], MATCH(SUMIFS(Table15[Unique ID],Table15[System-Owned Portion],E941,Table15[If Material Anything Other than "Lead" in Column E,Was Material Ever Previously Lead?],G941,Table15[Customer-Owned Portion],O941),Table15[Unique ID],0),0)))</f>
        <v>Non-lead</v>
      </c>
      <c r="X941"/>
    </row>
    <row r="942" spans="2:24" ht="105" x14ac:dyDescent="0.25">
      <c r="B942" s="146" t="s">
        <v>2768</v>
      </c>
      <c r="C942" s="31" t="s">
        <v>2769</v>
      </c>
      <c r="D942" s="31" t="s">
        <v>2770</v>
      </c>
      <c r="E942" s="44" t="s">
        <v>199</v>
      </c>
      <c r="F942" s="43" t="s">
        <v>34</v>
      </c>
      <c r="G942" s="84" t="s">
        <v>34</v>
      </c>
      <c r="H942" s="31" t="s">
        <v>2765</v>
      </c>
      <c r="I942" s="205"/>
      <c r="J942" s="84" t="s">
        <v>188</v>
      </c>
      <c r="K942" s="31" t="s">
        <v>34</v>
      </c>
      <c r="L942" s="31"/>
      <c r="M942" s="169"/>
      <c r="N942" s="148" t="s">
        <v>2766</v>
      </c>
      <c r="O942" s="44" t="s">
        <v>200</v>
      </c>
      <c r="P942" s="43" t="s">
        <v>921</v>
      </c>
      <c r="Q942" s="205"/>
      <c r="R942" s="84" t="s">
        <v>188</v>
      </c>
      <c r="S942" s="31" t="s">
        <v>34</v>
      </c>
      <c r="T942" s="31"/>
      <c r="U942" s="169"/>
      <c r="V942" s="150" t="s">
        <v>2767</v>
      </c>
      <c r="W942" s="141" t="str" cm="1">
        <f t="array" ref="W942">IF(SUM(LEN(B942:V942))=0,"",IF(OR(OR(ISBLANK(F942),SUM(LEN(C942),LEN(D942))=0),AND(NOT(E942="Unknown"),ISBLANK(J942)),AND(NOT(O942="Unknown"),ISBLANK(R942))),"Missing Information", INDEX(Table15[Entire Service Line Classification], MATCH(SUMIFS(Table15[Unique ID],Table15[System-Owned Portion],E942,Table15[If Material Anything Other than "Lead" in Column E,Was Material Ever Previously Lead?],G942,Table15[Customer-Owned Portion],O942),Table15[Unique ID],0),0)))</f>
        <v>Non-lead</v>
      </c>
      <c r="X942"/>
    </row>
    <row r="943" spans="2:24" ht="105" x14ac:dyDescent="0.25">
      <c r="B943" s="146" t="s">
        <v>2771</v>
      </c>
      <c r="C943" s="31" t="s">
        <v>2772</v>
      </c>
      <c r="D943" s="31" t="s">
        <v>2773</v>
      </c>
      <c r="E943" s="44" t="s">
        <v>199</v>
      </c>
      <c r="F943" s="43" t="s">
        <v>34</v>
      </c>
      <c r="G943" s="84" t="s">
        <v>34</v>
      </c>
      <c r="H943" s="31" t="s">
        <v>2765</v>
      </c>
      <c r="I943" s="205"/>
      <c r="J943" s="84" t="s">
        <v>188</v>
      </c>
      <c r="K943" s="31" t="s">
        <v>34</v>
      </c>
      <c r="L943" s="31"/>
      <c r="M943" s="169"/>
      <c r="N943" s="148" t="s">
        <v>2766</v>
      </c>
      <c r="O943" s="44" t="s">
        <v>200</v>
      </c>
      <c r="P943" s="43" t="s">
        <v>921</v>
      </c>
      <c r="Q943" s="205"/>
      <c r="R943" s="84" t="s">
        <v>188</v>
      </c>
      <c r="S943" s="31" t="s">
        <v>34</v>
      </c>
      <c r="T943" s="31"/>
      <c r="U943" s="169"/>
      <c r="V943" s="150" t="s">
        <v>2767</v>
      </c>
      <c r="W943" s="141" t="str" cm="1">
        <f t="array" ref="W943">IF(SUM(LEN(B943:V943))=0,"",IF(OR(OR(ISBLANK(F943),SUM(LEN(C943),LEN(D943))=0),AND(NOT(E943="Unknown"),ISBLANK(J943)),AND(NOT(O943="Unknown"),ISBLANK(R943))),"Missing Information", INDEX(Table15[Entire Service Line Classification], MATCH(SUMIFS(Table15[Unique ID],Table15[System-Owned Portion],E943,Table15[If Material Anything Other than "Lead" in Column E,Was Material Ever Previously Lead?],G943,Table15[Customer-Owned Portion],O943),Table15[Unique ID],0),0)))</f>
        <v>Non-lead</v>
      </c>
      <c r="X943"/>
    </row>
    <row r="944" spans="2:24" ht="105" x14ac:dyDescent="0.25">
      <c r="B944" s="146" t="s">
        <v>2774</v>
      </c>
      <c r="C944" s="31" t="s">
        <v>2775</v>
      </c>
      <c r="D944" s="31" t="s">
        <v>2776</v>
      </c>
      <c r="E944" s="44" t="s">
        <v>199</v>
      </c>
      <c r="F944" s="43" t="s">
        <v>34</v>
      </c>
      <c r="G944" s="84" t="s">
        <v>34</v>
      </c>
      <c r="H944" s="31" t="s">
        <v>2765</v>
      </c>
      <c r="I944" s="205"/>
      <c r="J944" s="84" t="s">
        <v>188</v>
      </c>
      <c r="K944" s="31" t="s">
        <v>34</v>
      </c>
      <c r="L944" s="31"/>
      <c r="M944" s="169"/>
      <c r="N944" s="148" t="s">
        <v>2766</v>
      </c>
      <c r="O944" s="44" t="s">
        <v>200</v>
      </c>
      <c r="P944" s="43" t="s">
        <v>921</v>
      </c>
      <c r="Q944" s="205"/>
      <c r="R944" s="84" t="s">
        <v>188</v>
      </c>
      <c r="S944" s="31" t="s">
        <v>34</v>
      </c>
      <c r="T944" s="31"/>
      <c r="U944" s="169"/>
      <c r="V944" s="150" t="s">
        <v>2767</v>
      </c>
      <c r="W944" s="141" t="str" cm="1">
        <f t="array" ref="W944">IF(SUM(LEN(B944:V944))=0,"",IF(OR(OR(ISBLANK(F944),SUM(LEN(C944),LEN(D944))=0),AND(NOT(E944="Unknown"),ISBLANK(J944)),AND(NOT(O944="Unknown"),ISBLANK(R944))),"Missing Information", INDEX(Table15[Entire Service Line Classification], MATCH(SUMIFS(Table15[Unique ID],Table15[System-Owned Portion],E944,Table15[If Material Anything Other than "Lead" in Column E,Was Material Ever Previously Lead?],G944,Table15[Customer-Owned Portion],O944),Table15[Unique ID],0),0)))</f>
        <v>Non-lead</v>
      </c>
      <c r="X944"/>
    </row>
    <row r="945" spans="2:24" ht="225" x14ac:dyDescent="0.25">
      <c r="B945" s="146" t="s">
        <v>6120</v>
      </c>
      <c r="C945" s="31" t="s">
        <v>6121</v>
      </c>
      <c r="D945" s="31" t="s">
        <v>6122</v>
      </c>
      <c r="E945" s="44" t="s">
        <v>52</v>
      </c>
      <c r="F945" s="43" t="s">
        <v>34</v>
      </c>
      <c r="G945" s="84" t="s">
        <v>34</v>
      </c>
      <c r="H945" s="31"/>
      <c r="I945" s="205"/>
      <c r="J945" s="84" t="s">
        <v>3268</v>
      </c>
      <c r="K945" s="31" t="s">
        <v>34</v>
      </c>
      <c r="L945" s="31"/>
      <c r="M945" s="169"/>
      <c r="N945" s="148" t="s">
        <v>3269</v>
      </c>
      <c r="O945" s="44" t="s">
        <v>52</v>
      </c>
      <c r="P945" s="43"/>
      <c r="Q945" s="205"/>
      <c r="R945" s="84" t="s">
        <v>3268</v>
      </c>
      <c r="S945" s="31" t="s">
        <v>34</v>
      </c>
      <c r="T945" s="31"/>
      <c r="U945" s="169"/>
      <c r="V945" s="150" t="s">
        <v>3269</v>
      </c>
      <c r="W945" s="141" t="str" cm="1">
        <f t="array" ref="W945">IF(SUM(LEN(B945:V945))=0,"",IF(OR(OR(ISBLANK(F945),SUM(LEN(C945),LEN(D945))=0),AND(NOT(E945="Unknown"),ISBLANK(J945)),AND(NOT(O945="Unknown"),ISBLANK(R945))),"Missing Information", INDEX(Table15[Entire Service Line Classification], MATCH(SUMIFS(Table15[Unique ID],Table15[System-Owned Portion],E945,Table15[If Material Anything Other than "Lead" in Column E,Was Material Ever Previously Lead?],G945,Table15[Customer-Owned Portion],O945),Table15[Unique ID],0),0)))</f>
        <v>Non-lead</v>
      </c>
      <c r="X945"/>
    </row>
    <row r="946" spans="2:24" ht="225" x14ac:dyDescent="0.25">
      <c r="B946" s="146" t="s">
        <v>6123</v>
      </c>
      <c r="C946" s="31" t="s">
        <v>6124</v>
      </c>
      <c r="D946" s="31" t="s">
        <v>6125</v>
      </c>
      <c r="E946" s="44" t="s">
        <v>52</v>
      </c>
      <c r="F946" s="43" t="s">
        <v>34</v>
      </c>
      <c r="G946" s="84" t="s">
        <v>34</v>
      </c>
      <c r="H946" s="31"/>
      <c r="I946" s="205"/>
      <c r="J946" s="84" t="s">
        <v>3268</v>
      </c>
      <c r="K946" s="31" t="s">
        <v>34</v>
      </c>
      <c r="L946" s="31"/>
      <c r="M946" s="169"/>
      <c r="N946" s="148" t="s">
        <v>3269</v>
      </c>
      <c r="O946" s="44" t="s">
        <v>52</v>
      </c>
      <c r="P946" s="43"/>
      <c r="Q946" s="205"/>
      <c r="R946" s="84" t="s">
        <v>3268</v>
      </c>
      <c r="S946" s="31" t="s">
        <v>34</v>
      </c>
      <c r="T946" s="31"/>
      <c r="U946" s="169"/>
      <c r="V946" s="150" t="s">
        <v>3269</v>
      </c>
      <c r="W946" s="141" t="str" cm="1">
        <f t="array" ref="W946">IF(SUM(LEN(B946:V946))=0,"",IF(OR(OR(ISBLANK(F946),SUM(LEN(C946),LEN(D946))=0),AND(NOT(E946="Unknown"),ISBLANK(J946)),AND(NOT(O946="Unknown"),ISBLANK(R946))),"Missing Information", INDEX(Table15[Entire Service Line Classification], MATCH(SUMIFS(Table15[Unique ID],Table15[System-Owned Portion],E946,Table15[If Material Anything Other than "Lead" in Column E,Was Material Ever Previously Lead?],G946,Table15[Customer-Owned Portion],O946),Table15[Unique ID],0),0)))</f>
        <v>Non-lead</v>
      </c>
      <c r="X946"/>
    </row>
    <row r="947" spans="2:24" ht="225" x14ac:dyDescent="0.25">
      <c r="B947" s="146" t="s">
        <v>6126</v>
      </c>
      <c r="C947" s="31" t="s">
        <v>6127</v>
      </c>
      <c r="D947" s="31" t="s">
        <v>6128</v>
      </c>
      <c r="E947" s="44" t="s">
        <v>52</v>
      </c>
      <c r="F947" s="43" t="s">
        <v>34</v>
      </c>
      <c r="G947" s="84" t="s">
        <v>34</v>
      </c>
      <c r="H947" s="31"/>
      <c r="I947" s="205"/>
      <c r="J947" s="84" t="s">
        <v>3268</v>
      </c>
      <c r="K947" s="31" t="s">
        <v>34</v>
      </c>
      <c r="L947" s="31"/>
      <c r="M947" s="169"/>
      <c r="N947" s="148" t="s">
        <v>3269</v>
      </c>
      <c r="O947" s="44" t="s">
        <v>52</v>
      </c>
      <c r="P947" s="43"/>
      <c r="Q947" s="205"/>
      <c r="R947" s="84" t="s">
        <v>3268</v>
      </c>
      <c r="S947" s="31" t="s">
        <v>34</v>
      </c>
      <c r="T947" s="31"/>
      <c r="U947" s="169"/>
      <c r="V947" s="150" t="s">
        <v>3269</v>
      </c>
      <c r="W947" s="141" t="str" cm="1">
        <f t="array" ref="W947">IF(SUM(LEN(B947:V947))=0,"",IF(OR(OR(ISBLANK(F947),SUM(LEN(C947),LEN(D947))=0),AND(NOT(E947="Unknown"),ISBLANK(J947)),AND(NOT(O947="Unknown"),ISBLANK(R947))),"Missing Information", INDEX(Table15[Entire Service Line Classification], MATCH(SUMIFS(Table15[Unique ID],Table15[System-Owned Portion],E947,Table15[If Material Anything Other than "Lead" in Column E,Was Material Ever Previously Lead?],G947,Table15[Customer-Owned Portion],O947),Table15[Unique ID],0),0)))</f>
        <v>Non-lead</v>
      </c>
      <c r="X947"/>
    </row>
    <row r="948" spans="2:24" ht="225" x14ac:dyDescent="0.25">
      <c r="B948" s="146" t="s">
        <v>6129</v>
      </c>
      <c r="C948" s="31" t="s">
        <v>6130</v>
      </c>
      <c r="D948" s="31" t="s">
        <v>6131</v>
      </c>
      <c r="E948" s="44" t="s">
        <v>52</v>
      </c>
      <c r="F948" s="43" t="s">
        <v>34</v>
      </c>
      <c r="G948" s="84" t="s">
        <v>34</v>
      </c>
      <c r="H948" s="31"/>
      <c r="I948" s="205"/>
      <c r="J948" s="84" t="s">
        <v>3268</v>
      </c>
      <c r="K948" s="31" t="s">
        <v>34</v>
      </c>
      <c r="L948" s="31"/>
      <c r="M948" s="169"/>
      <c r="N948" s="148" t="s">
        <v>3269</v>
      </c>
      <c r="O948" s="44" t="s">
        <v>52</v>
      </c>
      <c r="P948" s="43"/>
      <c r="Q948" s="205"/>
      <c r="R948" s="84" t="s">
        <v>3268</v>
      </c>
      <c r="S948" s="31" t="s">
        <v>34</v>
      </c>
      <c r="T948" s="31"/>
      <c r="U948" s="169"/>
      <c r="V948" s="150" t="s">
        <v>3269</v>
      </c>
      <c r="W948" s="141" t="str" cm="1">
        <f t="array" ref="W948">IF(SUM(LEN(B948:V948))=0,"",IF(OR(OR(ISBLANK(F948),SUM(LEN(C948),LEN(D948))=0),AND(NOT(E948="Unknown"),ISBLANK(J948)),AND(NOT(O948="Unknown"),ISBLANK(R948))),"Missing Information", INDEX(Table15[Entire Service Line Classification], MATCH(SUMIFS(Table15[Unique ID],Table15[System-Owned Portion],E948,Table15[If Material Anything Other than "Lead" in Column E,Was Material Ever Previously Lead?],G948,Table15[Customer-Owned Portion],O948),Table15[Unique ID],0),0)))</f>
        <v>Non-lead</v>
      </c>
      <c r="X948"/>
    </row>
    <row r="949" spans="2:24" ht="225" x14ac:dyDescent="0.25">
      <c r="B949" s="146" t="s">
        <v>6132</v>
      </c>
      <c r="C949" s="31" t="s">
        <v>6133</v>
      </c>
      <c r="D949" s="31" t="s">
        <v>6134</v>
      </c>
      <c r="E949" s="44" t="s">
        <v>52</v>
      </c>
      <c r="F949" s="43" t="s">
        <v>34</v>
      </c>
      <c r="G949" s="84" t="s">
        <v>34</v>
      </c>
      <c r="H949" s="31"/>
      <c r="I949" s="205"/>
      <c r="J949" s="84" t="s">
        <v>3268</v>
      </c>
      <c r="K949" s="31" t="s">
        <v>34</v>
      </c>
      <c r="L949" s="31"/>
      <c r="M949" s="169"/>
      <c r="N949" s="148" t="s">
        <v>3269</v>
      </c>
      <c r="O949" s="44" t="s">
        <v>52</v>
      </c>
      <c r="P949" s="43"/>
      <c r="Q949" s="205"/>
      <c r="R949" s="84" t="s">
        <v>3268</v>
      </c>
      <c r="S949" s="31" t="s">
        <v>34</v>
      </c>
      <c r="T949" s="31"/>
      <c r="U949" s="169"/>
      <c r="V949" s="150" t="s">
        <v>3269</v>
      </c>
      <c r="W949" s="141" t="str" cm="1">
        <f t="array" ref="W949">IF(SUM(LEN(B949:V949))=0,"",IF(OR(OR(ISBLANK(F949),SUM(LEN(C949),LEN(D949))=0),AND(NOT(E949="Unknown"),ISBLANK(J949)),AND(NOT(O949="Unknown"),ISBLANK(R949))),"Missing Information", INDEX(Table15[Entire Service Line Classification], MATCH(SUMIFS(Table15[Unique ID],Table15[System-Owned Portion],E949,Table15[If Material Anything Other than "Lead" in Column E,Was Material Ever Previously Lead?],G949,Table15[Customer-Owned Portion],O949),Table15[Unique ID],0),0)))</f>
        <v>Non-lead</v>
      </c>
      <c r="X949"/>
    </row>
    <row r="950" spans="2:24" ht="75" x14ac:dyDescent="0.25">
      <c r="B950" s="146" t="s">
        <v>716</v>
      </c>
      <c r="C950" s="31" t="s">
        <v>717</v>
      </c>
      <c r="D950" s="31" t="s">
        <v>718</v>
      </c>
      <c r="E950" s="44" t="s">
        <v>201</v>
      </c>
      <c r="F950" s="43" t="s">
        <v>34</v>
      </c>
      <c r="G950" s="84" t="s">
        <v>34</v>
      </c>
      <c r="H950" s="31" t="s">
        <v>709</v>
      </c>
      <c r="I950" s="205">
        <v>1</v>
      </c>
      <c r="J950" s="84" t="s">
        <v>188</v>
      </c>
      <c r="K950" s="31" t="s">
        <v>34</v>
      </c>
      <c r="L950" s="31"/>
      <c r="M950" s="169"/>
      <c r="N950" s="148" t="s">
        <v>710</v>
      </c>
      <c r="O950" s="44" t="s">
        <v>200</v>
      </c>
      <c r="P950" s="43" t="s">
        <v>711</v>
      </c>
      <c r="Q950" s="205"/>
      <c r="R950" s="84" t="s">
        <v>188</v>
      </c>
      <c r="S950" s="31" t="s">
        <v>34</v>
      </c>
      <c r="T950" s="31"/>
      <c r="U950" s="169"/>
      <c r="V950" s="150" t="s">
        <v>712</v>
      </c>
      <c r="W950" s="141" t="str" cm="1">
        <f t="array" ref="W950">IF(SUM(LEN(B950:V950))=0,"",IF(OR(OR(ISBLANK(F950),SUM(LEN(C950),LEN(D950))=0),AND(NOT(E950="Unknown"),ISBLANK(J950)),AND(NOT(O950="Unknown"),ISBLANK(R950))),"Missing Information", INDEX(Table15[Entire Service Line Classification], MATCH(SUMIFS(Table15[Unique ID],Table15[System-Owned Portion],E950,Table15[If Material Anything Other than "Lead" in Column E,Was Material Ever Previously Lead?],G950,Table15[Customer-Owned Portion],O950),Table15[Unique ID],0),0)))</f>
        <v>Non-lead</v>
      </c>
      <c r="X950"/>
    </row>
    <row r="951" spans="2:24" ht="75" x14ac:dyDescent="0.25">
      <c r="B951" s="146" t="s">
        <v>719</v>
      </c>
      <c r="C951" s="31" t="s">
        <v>720</v>
      </c>
      <c r="D951" s="31" t="s">
        <v>721</v>
      </c>
      <c r="E951" s="44" t="s">
        <v>201</v>
      </c>
      <c r="F951" s="43" t="s">
        <v>34</v>
      </c>
      <c r="G951" s="84" t="s">
        <v>34</v>
      </c>
      <c r="H951" s="31" t="s">
        <v>709</v>
      </c>
      <c r="I951" s="205">
        <v>1</v>
      </c>
      <c r="J951" s="84" t="s">
        <v>188</v>
      </c>
      <c r="K951" s="31" t="s">
        <v>34</v>
      </c>
      <c r="L951" s="31"/>
      <c r="M951" s="169"/>
      <c r="N951" s="148" t="s">
        <v>710</v>
      </c>
      <c r="O951" s="44" t="s">
        <v>200</v>
      </c>
      <c r="P951" s="43" t="s">
        <v>711</v>
      </c>
      <c r="Q951" s="205"/>
      <c r="R951" s="84" t="s">
        <v>188</v>
      </c>
      <c r="S951" s="31" t="s">
        <v>34</v>
      </c>
      <c r="T951" s="31"/>
      <c r="U951" s="169"/>
      <c r="V951" s="150" t="s">
        <v>712</v>
      </c>
      <c r="W951" s="141" t="str" cm="1">
        <f t="array" ref="W951">IF(SUM(LEN(B951:V951))=0,"",IF(OR(OR(ISBLANK(F951),SUM(LEN(C951),LEN(D951))=0),AND(NOT(E951="Unknown"),ISBLANK(J951)),AND(NOT(O951="Unknown"),ISBLANK(R951))),"Missing Information", INDEX(Table15[Entire Service Line Classification], MATCH(SUMIFS(Table15[Unique ID],Table15[System-Owned Portion],E951,Table15[If Material Anything Other than "Lead" in Column E,Was Material Ever Previously Lead?],G951,Table15[Customer-Owned Portion],O951),Table15[Unique ID],0),0)))</f>
        <v>Non-lead</v>
      </c>
      <c r="X951"/>
    </row>
    <row r="952" spans="2:24" ht="75" x14ac:dyDescent="0.25">
      <c r="B952" s="146" t="s">
        <v>722</v>
      </c>
      <c r="C952" s="31" t="s">
        <v>723</v>
      </c>
      <c r="D952" s="31" t="s">
        <v>724</v>
      </c>
      <c r="E952" s="44" t="s">
        <v>201</v>
      </c>
      <c r="F952" s="43" t="s">
        <v>34</v>
      </c>
      <c r="G952" s="84" t="s">
        <v>34</v>
      </c>
      <c r="H952" s="31" t="s">
        <v>709</v>
      </c>
      <c r="I952" s="205">
        <v>1</v>
      </c>
      <c r="J952" s="84" t="s">
        <v>188</v>
      </c>
      <c r="K952" s="31" t="s">
        <v>34</v>
      </c>
      <c r="L952" s="31"/>
      <c r="M952" s="169"/>
      <c r="N952" s="148" t="s">
        <v>710</v>
      </c>
      <c r="O952" s="44" t="s">
        <v>200</v>
      </c>
      <c r="P952" s="43" t="s">
        <v>711</v>
      </c>
      <c r="Q952" s="205"/>
      <c r="R952" s="84" t="s">
        <v>188</v>
      </c>
      <c r="S952" s="31" t="s">
        <v>34</v>
      </c>
      <c r="T952" s="31"/>
      <c r="U952" s="169"/>
      <c r="V952" s="150" t="s">
        <v>712</v>
      </c>
      <c r="W952" s="141" t="str" cm="1">
        <f t="array" ref="W952">IF(SUM(LEN(B952:V952))=0,"",IF(OR(OR(ISBLANK(F952),SUM(LEN(C952),LEN(D952))=0),AND(NOT(E952="Unknown"),ISBLANK(J952)),AND(NOT(O952="Unknown"),ISBLANK(R952))),"Missing Information", INDEX(Table15[Entire Service Line Classification], MATCH(SUMIFS(Table15[Unique ID],Table15[System-Owned Portion],E952,Table15[If Material Anything Other than "Lead" in Column E,Was Material Ever Previously Lead?],G952,Table15[Customer-Owned Portion],O952),Table15[Unique ID],0),0)))</f>
        <v>Non-lead</v>
      </c>
      <c r="X952"/>
    </row>
    <row r="953" spans="2:24" ht="75" x14ac:dyDescent="0.25">
      <c r="B953" s="146" t="s">
        <v>707</v>
      </c>
      <c r="C953" s="31" t="s">
        <v>6135</v>
      </c>
      <c r="D953" s="31" t="s">
        <v>708</v>
      </c>
      <c r="E953" s="44" t="s">
        <v>201</v>
      </c>
      <c r="F953" s="43" t="s">
        <v>34</v>
      </c>
      <c r="G953" s="84" t="s">
        <v>34</v>
      </c>
      <c r="H953" s="31" t="s">
        <v>709</v>
      </c>
      <c r="I953" s="205">
        <v>1</v>
      </c>
      <c r="J953" s="84" t="s">
        <v>188</v>
      </c>
      <c r="K953" s="31" t="s">
        <v>34</v>
      </c>
      <c r="L953" s="31"/>
      <c r="M953" s="169"/>
      <c r="N953" s="148" t="s">
        <v>710</v>
      </c>
      <c r="O953" s="44" t="s">
        <v>200</v>
      </c>
      <c r="P953" s="43" t="s">
        <v>711</v>
      </c>
      <c r="Q953" s="205"/>
      <c r="R953" s="84" t="s">
        <v>188</v>
      </c>
      <c r="S953" s="31" t="s">
        <v>34</v>
      </c>
      <c r="T953" s="31"/>
      <c r="U953" s="169"/>
      <c r="V953" s="150" t="s">
        <v>712</v>
      </c>
      <c r="W953" s="141" t="str" cm="1">
        <f t="array" ref="W953">IF(SUM(LEN(B953:V953))=0,"",IF(OR(OR(ISBLANK(F953),SUM(LEN(C953),LEN(D953))=0),AND(NOT(E953="Unknown"),ISBLANK(J953)),AND(NOT(O953="Unknown"),ISBLANK(R953))),"Missing Information", INDEX(Table15[Entire Service Line Classification], MATCH(SUMIFS(Table15[Unique ID],Table15[System-Owned Portion],E953,Table15[If Material Anything Other than "Lead" in Column E,Was Material Ever Previously Lead?],G953,Table15[Customer-Owned Portion],O953),Table15[Unique ID],0),0)))</f>
        <v>Non-lead</v>
      </c>
      <c r="X953"/>
    </row>
    <row r="954" spans="2:24" ht="75" x14ac:dyDescent="0.25">
      <c r="B954" s="146" t="s">
        <v>273</v>
      </c>
      <c r="C954" s="31" t="s">
        <v>274</v>
      </c>
      <c r="D954" s="31" t="s">
        <v>275</v>
      </c>
      <c r="E954" s="44" t="s">
        <v>52</v>
      </c>
      <c r="F954" s="43" t="s">
        <v>34</v>
      </c>
      <c r="G954" s="84" t="s">
        <v>34</v>
      </c>
      <c r="H954" s="31">
        <v>2021</v>
      </c>
      <c r="I954" s="205">
        <v>4</v>
      </c>
      <c r="J954" s="84" t="s">
        <v>217</v>
      </c>
      <c r="K954" s="31" t="s">
        <v>34</v>
      </c>
      <c r="L954" s="31"/>
      <c r="M954" s="169"/>
      <c r="N954" s="148" t="s">
        <v>634</v>
      </c>
      <c r="O954" s="44" t="s">
        <v>52</v>
      </c>
      <c r="P954" s="43" t="s">
        <v>614</v>
      </c>
      <c r="Q954" s="205">
        <v>4</v>
      </c>
      <c r="R954" s="84" t="s">
        <v>217</v>
      </c>
      <c r="S954" s="31" t="s">
        <v>34</v>
      </c>
      <c r="T954" s="31"/>
      <c r="U954" s="169"/>
      <c r="V954" s="150" t="s">
        <v>6136</v>
      </c>
      <c r="W954" s="141" t="str" cm="1">
        <f t="array" ref="W954">IF(SUM(LEN(B954:V954))=0,"",IF(OR(OR(ISBLANK(F954),SUM(LEN(C954),LEN(D954))=0),AND(NOT(E954="Unknown"),ISBLANK(J954)),AND(NOT(O954="Unknown"),ISBLANK(R954))),"Missing Information", INDEX(Table15[Entire Service Line Classification], MATCH(SUMIFS(Table15[Unique ID],Table15[System-Owned Portion],E954,Table15[If Material Anything Other than "Lead" in Column E,Was Material Ever Previously Lead?],G954,Table15[Customer-Owned Portion],O954),Table15[Unique ID],0),0)))</f>
        <v>Non-lead</v>
      </c>
      <c r="X954"/>
    </row>
    <row r="955" spans="2:24" ht="75" x14ac:dyDescent="0.25">
      <c r="B955" s="146" t="s">
        <v>1918</v>
      </c>
      <c r="C955" s="31" t="s">
        <v>1919</v>
      </c>
      <c r="D955" s="31" t="s">
        <v>1920</v>
      </c>
      <c r="E955" s="44" t="s">
        <v>201</v>
      </c>
      <c r="F955" s="43" t="s">
        <v>34</v>
      </c>
      <c r="G955" s="84" t="s">
        <v>34</v>
      </c>
      <c r="H955" s="31" t="s">
        <v>1885</v>
      </c>
      <c r="I955" s="205">
        <v>1</v>
      </c>
      <c r="J955" s="84" t="s">
        <v>188</v>
      </c>
      <c r="K955" s="31" t="s">
        <v>34</v>
      </c>
      <c r="L955" s="31"/>
      <c r="M955" s="169"/>
      <c r="N955" s="148" t="s">
        <v>1886</v>
      </c>
      <c r="O955" s="44" t="s">
        <v>200</v>
      </c>
      <c r="P955" s="43" t="s">
        <v>1885</v>
      </c>
      <c r="Q955" s="205"/>
      <c r="R955" s="84" t="s">
        <v>188</v>
      </c>
      <c r="S955" s="31" t="s">
        <v>34</v>
      </c>
      <c r="T955" s="31"/>
      <c r="U955" s="169"/>
      <c r="V955" s="150" t="s">
        <v>1887</v>
      </c>
      <c r="W955" s="141" t="str" cm="1">
        <f t="array" ref="W955">IF(SUM(LEN(B955:V955))=0,"",IF(OR(OR(ISBLANK(F955),SUM(LEN(C955),LEN(D955))=0),AND(NOT(E955="Unknown"),ISBLANK(J955)),AND(NOT(O955="Unknown"),ISBLANK(R955))),"Missing Information", INDEX(Table15[Entire Service Line Classification], MATCH(SUMIFS(Table15[Unique ID],Table15[System-Owned Portion],E955,Table15[If Material Anything Other than "Lead" in Column E,Was Material Ever Previously Lead?],G955,Table15[Customer-Owned Portion],O955),Table15[Unique ID],0),0)))</f>
        <v>Non-lead</v>
      </c>
      <c r="X955"/>
    </row>
    <row r="956" spans="2:24" ht="75" x14ac:dyDescent="0.25">
      <c r="B956" s="146" t="s">
        <v>1882</v>
      </c>
      <c r="C956" s="31" t="s">
        <v>1883</v>
      </c>
      <c r="D956" s="31" t="s">
        <v>1884</v>
      </c>
      <c r="E956" s="44" t="s">
        <v>201</v>
      </c>
      <c r="F956" s="43" t="s">
        <v>34</v>
      </c>
      <c r="G956" s="84" t="s">
        <v>34</v>
      </c>
      <c r="H956" s="31" t="s">
        <v>1885</v>
      </c>
      <c r="I956" s="205"/>
      <c r="J956" s="84" t="s">
        <v>188</v>
      </c>
      <c r="K956" s="31" t="s">
        <v>34</v>
      </c>
      <c r="L956" s="31"/>
      <c r="M956" s="169"/>
      <c r="N956" s="148" t="s">
        <v>1886</v>
      </c>
      <c r="O956" s="44" t="s">
        <v>200</v>
      </c>
      <c r="P956" s="43" t="s">
        <v>1885</v>
      </c>
      <c r="Q956" s="205"/>
      <c r="R956" s="84" t="s">
        <v>188</v>
      </c>
      <c r="S956" s="31" t="s">
        <v>34</v>
      </c>
      <c r="T956" s="31"/>
      <c r="U956" s="169"/>
      <c r="V956" s="150" t="s">
        <v>1887</v>
      </c>
      <c r="W956" s="141" t="str" cm="1">
        <f t="array" ref="W956">IF(SUM(LEN(B956:V956))=0,"",IF(OR(OR(ISBLANK(F956),SUM(LEN(C956),LEN(D956))=0),AND(NOT(E956="Unknown"),ISBLANK(J956)),AND(NOT(O956="Unknown"),ISBLANK(R956))),"Missing Information", INDEX(Table15[Entire Service Line Classification], MATCH(SUMIFS(Table15[Unique ID],Table15[System-Owned Portion],E956,Table15[If Material Anything Other than "Lead" in Column E,Was Material Ever Previously Lead?],G956,Table15[Customer-Owned Portion],O956),Table15[Unique ID],0),0)))</f>
        <v>Non-lead</v>
      </c>
      <c r="X956"/>
    </row>
    <row r="957" spans="2:24" ht="75" x14ac:dyDescent="0.25">
      <c r="B957" s="146" t="s">
        <v>1903</v>
      </c>
      <c r="C957" s="31" t="s">
        <v>1904</v>
      </c>
      <c r="D957" s="31" t="s">
        <v>1905</v>
      </c>
      <c r="E957" s="44" t="s">
        <v>201</v>
      </c>
      <c r="F957" s="43" t="s">
        <v>34</v>
      </c>
      <c r="G957" s="84" t="s">
        <v>34</v>
      </c>
      <c r="H957" s="31" t="s">
        <v>1885</v>
      </c>
      <c r="I957" s="205">
        <v>1</v>
      </c>
      <c r="J957" s="84" t="s">
        <v>188</v>
      </c>
      <c r="K957" s="31" t="s">
        <v>34</v>
      </c>
      <c r="L957" s="31"/>
      <c r="M957" s="169"/>
      <c r="N957" s="148" t="s">
        <v>1886</v>
      </c>
      <c r="O957" s="44" t="s">
        <v>200</v>
      </c>
      <c r="P957" s="43" t="s">
        <v>1885</v>
      </c>
      <c r="Q957" s="205"/>
      <c r="R957" s="84" t="s">
        <v>188</v>
      </c>
      <c r="S957" s="31" t="s">
        <v>34</v>
      </c>
      <c r="T957" s="31"/>
      <c r="U957" s="169"/>
      <c r="V957" s="150" t="s">
        <v>1887</v>
      </c>
      <c r="W957" s="141" t="str" cm="1">
        <f t="array" ref="W957">IF(SUM(LEN(B957:V957))=0,"",IF(OR(OR(ISBLANK(F957),SUM(LEN(C957),LEN(D957))=0),AND(NOT(E957="Unknown"),ISBLANK(J957)),AND(NOT(O957="Unknown"),ISBLANK(R957))),"Missing Information", INDEX(Table15[Entire Service Line Classification], MATCH(SUMIFS(Table15[Unique ID],Table15[System-Owned Portion],E957,Table15[If Material Anything Other than "Lead" in Column E,Was Material Ever Previously Lead?],G957,Table15[Customer-Owned Portion],O957),Table15[Unique ID],0),0)))</f>
        <v>Non-lead</v>
      </c>
      <c r="X957"/>
    </row>
    <row r="958" spans="2:24" ht="75" x14ac:dyDescent="0.25">
      <c r="B958" s="146" t="s">
        <v>1921</v>
      </c>
      <c r="C958" s="31" t="s">
        <v>1922</v>
      </c>
      <c r="D958" s="31" t="s">
        <v>1923</v>
      </c>
      <c r="E958" s="44" t="s">
        <v>201</v>
      </c>
      <c r="F958" s="43" t="s">
        <v>34</v>
      </c>
      <c r="G958" s="84" t="s">
        <v>34</v>
      </c>
      <c r="H958" s="31" t="s">
        <v>1885</v>
      </c>
      <c r="I958" s="205"/>
      <c r="J958" s="84" t="s">
        <v>188</v>
      </c>
      <c r="K958" s="31" t="s">
        <v>34</v>
      </c>
      <c r="L958" s="31"/>
      <c r="M958" s="169"/>
      <c r="N958" s="148" t="s">
        <v>1886</v>
      </c>
      <c r="O958" s="44" t="s">
        <v>200</v>
      </c>
      <c r="P958" s="43" t="s">
        <v>1885</v>
      </c>
      <c r="Q958" s="205"/>
      <c r="R958" s="84" t="s">
        <v>188</v>
      </c>
      <c r="S958" s="31" t="s">
        <v>34</v>
      </c>
      <c r="T958" s="31"/>
      <c r="U958" s="169"/>
      <c r="V958" s="150" t="s">
        <v>1887</v>
      </c>
      <c r="W958" s="141" t="str" cm="1">
        <f t="array" ref="W958">IF(SUM(LEN(B958:V958))=0,"",IF(OR(OR(ISBLANK(F958),SUM(LEN(C958),LEN(D958))=0),AND(NOT(E958="Unknown"),ISBLANK(J958)),AND(NOT(O958="Unknown"),ISBLANK(R958))),"Missing Information", INDEX(Table15[Entire Service Line Classification], MATCH(SUMIFS(Table15[Unique ID],Table15[System-Owned Portion],E958,Table15[If Material Anything Other than "Lead" in Column E,Was Material Ever Previously Lead?],G958,Table15[Customer-Owned Portion],O958),Table15[Unique ID],0),0)))</f>
        <v>Non-lead</v>
      </c>
      <c r="X958"/>
    </row>
    <row r="959" spans="2:24" ht="105" x14ac:dyDescent="0.25">
      <c r="B959" s="146" t="s">
        <v>3235</v>
      </c>
      <c r="C959" s="31" t="s">
        <v>6137</v>
      </c>
      <c r="D959" s="31" t="s">
        <v>3236</v>
      </c>
      <c r="E959" s="44" t="s">
        <v>35</v>
      </c>
      <c r="F959" s="43" t="s">
        <v>34</v>
      </c>
      <c r="G959" s="84" t="s">
        <v>34</v>
      </c>
      <c r="H959" s="31" t="s">
        <v>3237</v>
      </c>
      <c r="I959" s="205">
        <v>1</v>
      </c>
      <c r="J959" s="84" t="s">
        <v>3225</v>
      </c>
      <c r="K959" s="31" t="s">
        <v>34</v>
      </c>
      <c r="L959" s="31" t="s">
        <v>95</v>
      </c>
      <c r="M959" s="169" t="s">
        <v>3237</v>
      </c>
      <c r="N959" s="148" t="s">
        <v>3238</v>
      </c>
      <c r="O959" s="44" t="s">
        <v>52</v>
      </c>
      <c r="P959" s="43" t="s">
        <v>3239</v>
      </c>
      <c r="Q959" s="205"/>
      <c r="R959" s="84" t="s">
        <v>188</v>
      </c>
      <c r="S959" s="31" t="s">
        <v>34</v>
      </c>
      <c r="T959" s="31"/>
      <c r="U959" s="169"/>
      <c r="V959" s="150" t="s">
        <v>3240</v>
      </c>
      <c r="W959" s="141" t="str" cm="1">
        <f t="array" ref="W959">IF(SUM(LEN(B959:V959))=0,"",IF(OR(OR(ISBLANK(F959),SUM(LEN(C959),LEN(D959))=0),AND(NOT(E959="Unknown"),ISBLANK(J959)),AND(NOT(O959="Unknown"),ISBLANK(R959))),"Missing Information", INDEX(Table15[Entire Service Line Classification], MATCH(SUMIFS(Table15[Unique ID],Table15[System-Owned Portion],E959,Table15[If Material Anything Other than "Lead" in Column E,Was Material Ever Previously Lead?],G959,Table15[Customer-Owned Portion],O959),Table15[Unique ID],0),0)))</f>
        <v>Non-lead</v>
      </c>
      <c r="X959"/>
    </row>
    <row r="960" spans="2:24" ht="75" x14ac:dyDescent="0.25">
      <c r="B960" s="146" t="s">
        <v>6138</v>
      </c>
      <c r="C960" s="31" t="s">
        <v>6139</v>
      </c>
      <c r="D960" s="31" t="s">
        <v>6140</v>
      </c>
      <c r="E960" s="44" t="s">
        <v>43</v>
      </c>
      <c r="F960" s="43" t="s">
        <v>34</v>
      </c>
      <c r="G960" s="84" t="s">
        <v>34</v>
      </c>
      <c r="H960" s="31"/>
      <c r="I960" s="205"/>
      <c r="J960" s="84" t="s">
        <v>106</v>
      </c>
      <c r="K960" s="31" t="s">
        <v>36</v>
      </c>
      <c r="L960" s="31" t="s">
        <v>95</v>
      </c>
      <c r="M960" s="169" t="s">
        <v>6141</v>
      </c>
      <c r="N960" s="148" t="s">
        <v>6142</v>
      </c>
      <c r="O960" s="44" t="s">
        <v>43</v>
      </c>
      <c r="P960" s="43"/>
      <c r="Q960" s="205"/>
      <c r="R960" s="84" t="s">
        <v>106</v>
      </c>
      <c r="S960" s="31" t="s">
        <v>36</v>
      </c>
      <c r="T960" s="31" t="s">
        <v>95</v>
      </c>
      <c r="U960" s="169" t="s">
        <v>6141</v>
      </c>
      <c r="V960" s="150" t="s">
        <v>6142</v>
      </c>
      <c r="W960" s="141" t="str" cm="1">
        <f t="array" ref="W960">IF(SUM(LEN(B960:V960))=0,"",IF(OR(OR(ISBLANK(F960),SUM(LEN(C960),LEN(D960))=0),AND(NOT(E960="Unknown"),ISBLANK(J960)),AND(NOT(O960="Unknown"),ISBLANK(R960))),"Missing Information", INDEX(Table15[Entire Service Line Classification], MATCH(SUMIFS(Table15[Unique ID],Table15[System-Owned Portion],E960,Table15[If Material Anything Other than "Lead" in Column E,Was Material Ever Previously Lead?],G960,Table15[Customer-Owned Portion],O960),Table15[Unique ID],0),0)))</f>
        <v>Non-lead</v>
      </c>
      <c r="X960"/>
    </row>
    <row r="961" spans="2:24" ht="75" x14ac:dyDescent="0.25">
      <c r="B961" s="146" t="s">
        <v>6143</v>
      </c>
      <c r="C961" s="31" t="s">
        <v>6144</v>
      </c>
      <c r="D961" s="31" t="s">
        <v>6145</v>
      </c>
      <c r="E961" s="44" t="s">
        <v>43</v>
      </c>
      <c r="F961" s="43" t="s">
        <v>34</v>
      </c>
      <c r="G961" s="84" t="s">
        <v>34</v>
      </c>
      <c r="H961" s="31"/>
      <c r="I961" s="205"/>
      <c r="J961" s="84" t="s">
        <v>106</v>
      </c>
      <c r="K961" s="31" t="s">
        <v>36</v>
      </c>
      <c r="L961" s="31" t="s">
        <v>95</v>
      </c>
      <c r="M961" s="169" t="s">
        <v>3524</v>
      </c>
      <c r="N961" s="148" t="s">
        <v>6146</v>
      </c>
      <c r="O961" s="44" t="s">
        <v>43</v>
      </c>
      <c r="P961" s="43"/>
      <c r="Q961" s="205"/>
      <c r="R961" s="84" t="s">
        <v>106</v>
      </c>
      <c r="S961" s="31" t="s">
        <v>36</v>
      </c>
      <c r="T961" s="31" t="s">
        <v>95</v>
      </c>
      <c r="U961" s="169" t="s">
        <v>3524</v>
      </c>
      <c r="V961" s="150" t="s">
        <v>6146</v>
      </c>
      <c r="W961" s="141" t="str" cm="1">
        <f t="array" ref="W961">IF(SUM(LEN(B961:V961))=0,"",IF(OR(OR(ISBLANK(F961),SUM(LEN(C961),LEN(D961))=0),AND(NOT(E961="Unknown"),ISBLANK(J961)),AND(NOT(O961="Unknown"),ISBLANK(R961))),"Missing Information", INDEX(Table15[Entire Service Line Classification], MATCH(SUMIFS(Table15[Unique ID],Table15[System-Owned Portion],E961,Table15[If Material Anything Other than "Lead" in Column E,Was Material Ever Previously Lead?],G961,Table15[Customer-Owned Portion],O961),Table15[Unique ID],0),0)))</f>
        <v>Non-lead</v>
      </c>
      <c r="X961"/>
    </row>
    <row r="962" spans="2:24" ht="75" x14ac:dyDescent="0.25">
      <c r="B962" s="146" t="s">
        <v>6147</v>
      </c>
      <c r="C962" s="31" t="s">
        <v>6148</v>
      </c>
      <c r="D962" s="31" t="s">
        <v>6149</v>
      </c>
      <c r="E962" s="44" t="s">
        <v>43</v>
      </c>
      <c r="F962" s="43" t="s">
        <v>34</v>
      </c>
      <c r="G962" s="84" t="s">
        <v>34</v>
      </c>
      <c r="H962" s="31"/>
      <c r="I962" s="205"/>
      <c r="J962" s="84" t="s">
        <v>106</v>
      </c>
      <c r="K962" s="31" t="s">
        <v>36</v>
      </c>
      <c r="L962" s="31" t="s">
        <v>95</v>
      </c>
      <c r="M962" s="169" t="s">
        <v>3524</v>
      </c>
      <c r="N962" s="148" t="s">
        <v>6146</v>
      </c>
      <c r="O962" s="44" t="s">
        <v>42</v>
      </c>
      <c r="P962" s="43"/>
      <c r="Q962" s="205"/>
      <c r="R962" s="84" t="s">
        <v>106</v>
      </c>
      <c r="S962" s="31" t="s">
        <v>36</v>
      </c>
      <c r="T962" s="31" t="s">
        <v>95</v>
      </c>
      <c r="U962" s="169" t="s">
        <v>3524</v>
      </c>
      <c r="V962" s="150" t="s">
        <v>6150</v>
      </c>
      <c r="W962" s="141" t="str" cm="1">
        <f t="array" ref="W962">IF(SUM(LEN(B962:V962))=0,"",IF(OR(OR(ISBLANK(F962),SUM(LEN(C962),LEN(D962))=0),AND(NOT(E962="Unknown"),ISBLANK(J962)),AND(NOT(O962="Unknown"),ISBLANK(R962))),"Missing Information", INDEX(Table15[Entire Service Line Classification], MATCH(SUMIFS(Table15[Unique ID],Table15[System-Owned Portion],E962,Table15[If Material Anything Other than "Lead" in Column E,Was Material Ever Previously Lead?],G962,Table15[Customer-Owned Portion],O962),Table15[Unique ID],0),0)))</f>
        <v>Non-lead</v>
      </c>
      <c r="X962"/>
    </row>
    <row r="963" spans="2:24" ht="75" x14ac:dyDescent="0.25">
      <c r="B963" s="146" t="s">
        <v>6151</v>
      </c>
      <c r="C963" s="31" t="s">
        <v>6152</v>
      </c>
      <c r="D963" s="31" t="s">
        <v>6153</v>
      </c>
      <c r="E963" s="44" t="s">
        <v>35</v>
      </c>
      <c r="F963" s="43" t="s">
        <v>34</v>
      </c>
      <c r="G963" s="84" t="s">
        <v>34</v>
      </c>
      <c r="H963" s="31"/>
      <c r="I963" s="205"/>
      <c r="J963" s="84" t="s">
        <v>106</v>
      </c>
      <c r="K963" s="31" t="s">
        <v>36</v>
      </c>
      <c r="L963" s="31" t="s">
        <v>95</v>
      </c>
      <c r="M963" s="169" t="s">
        <v>3481</v>
      </c>
      <c r="N963" s="148" t="s">
        <v>6154</v>
      </c>
      <c r="O963" s="44" t="s">
        <v>42</v>
      </c>
      <c r="P963" s="43"/>
      <c r="Q963" s="205"/>
      <c r="R963" s="84" t="s">
        <v>106</v>
      </c>
      <c r="S963" s="31" t="s">
        <v>36</v>
      </c>
      <c r="T963" s="31" t="s">
        <v>95</v>
      </c>
      <c r="U963" s="169" t="s">
        <v>3481</v>
      </c>
      <c r="V963" s="150" t="s">
        <v>6104</v>
      </c>
      <c r="W963" s="141" t="str" cm="1">
        <f t="array" ref="W963">IF(SUM(LEN(B963:V963))=0,"",IF(OR(OR(ISBLANK(F963),SUM(LEN(C963),LEN(D963))=0),AND(NOT(E963="Unknown"),ISBLANK(J963)),AND(NOT(O963="Unknown"),ISBLANK(R963))),"Missing Information", INDEX(Table15[Entire Service Line Classification], MATCH(SUMIFS(Table15[Unique ID],Table15[System-Owned Portion],E963,Table15[If Material Anything Other than "Lead" in Column E,Was Material Ever Previously Lead?],G963,Table15[Customer-Owned Portion],O963),Table15[Unique ID],0),0)))</f>
        <v>Non-lead</v>
      </c>
      <c r="X963"/>
    </row>
    <row r="964" spans="2:24" ht="75" x14ac:dyDescent="0.25">
      <c r="B964" s="146" t="s">
        <v>6155</v>
      </c>
      <c r="C964" s="31" t="s">
        <v>6156</v>
      </c>
      <c r="D964" s="31" t="s">
        <v>6157</v>
      </c>
      <c r="E964" s="44" t="s">
        <v>43</v>
      </c>
      <c r="F964" s="43" t="s">
        <v>34</v>
      </c>
      <c r="G964" s="84" t="s">
        <v>34</v>
      </c>
      <c r="H964" s="31"/>
      <c r="I964" s="205"/>
      <c r="J964" s="84" t="s">
        <v>106</v>
      </c>
      <c r="K964" s="31" t="s">
        <v>36</v>
      </c>
      <c r="L964" s="31" t="s">
        <v>95</v>
      </c>
      <c r="M964" s="169" t="s">
        <v>3481</v>
      </c>
      <c r="N964" s="148" t="s">
        <v>4278</v>
      </c>
      <c r="O964" s="44" t="s">
        <v>35</v>
      </c>
      <c r="P964" s="43"/>
      <c r="Q964" s="205"/>
      <c r="R964" s="84" t="s">
        <v>106</v>
      </c>
      <c r="S964" s="31" t="s">
        <v>36</v>
      </c>
      <c r="T964" s="31" t="s">
        <v>95</v>
      </c>
      <c r="U964" s="169" t="s">
        <v>3481</v>
      </c>
      <c r="V964" s="150" t="s">
        <v>6158</v>
      </c>
      <c r="W964" s="141" t="str" cm="1">
        <f t="array" ref="W964">IF(SUM(LEN(B964:V964))=0,"",IF(OR(OR(ISBLANK(F964),SUM(LEN(C964),LEN(D964))=0),AND(NOT(E964="Unknown"),ISBLANK(J964)),AND(NOT(O964="Unknown"),ISBLANK(R964))),"Missing Information", INDEX(Table15[Entire Service Line Classification], MATCH(SUMIFS(Table15[Unique ID],Table15[System-Owned Portion],E964,Table15[If Material Anything Other than "Lead" in Column E,Was Material Ever Previously Lead?],G964,Table15[Customer-Owned Portion],O964),Table15[Unique ID],0),0)))</f>
        <v>Non-lead</v>
      </c>
      <c r="X964"/>
    </row>
    <row r="965" spans="2:24" ht="225" x14ac:dyDescent="0.25">
      <c r="B965" s="146" t="s">
        <v>6159</v>
      </c>
      <c r="C965" s="31" t="s">
        <v>6160</v>
      </c>
      <c r="D965" s="31" t="s">
        <v>6161</v>
      </c>
      <c r="E965" s="44" t="s">
        <v>52</v>
      </c>
      <c r="F965" s="43" t="s">
        <v>34</v>
      </c>
      <c r="G965" s="84" t="s">
        <v>34</v>
      </c>
      <c r="H965" s="31"/>
      <c r="I965" s="205"/>
      <c r="J965" s="84" t="s">
        <v>105</v>
      </c>
      <c r="K965" s="31" t="s">
        <v>34</v>
      </c>
      <c r="L965" s="31"/>
      <c r="M965" s="169"/>
      <c r="N965" s="148" t="s">
        <v>3366</v>
      </c>
      <c r="O965" s="44" t="s">
        <v>52</v>
      </c>
      <c r="P965" s="43"/>
      <c r="Q965" s="205"/>
      <c r="R965" s="84" t="s">
        <v>105</v>
      </c>
      <c r="S965" s="31" t="s">
        <v>34</v>
      </c>
      <c r="T965" s="31"/>
      <c r="U965" s="169"/>
      <c r="V965" s="150" t="s">
        <v>3366</v>
      </c>
      <c r="W965" s="141" t="str" cm="1">
        <f t="array" ref="W965">IF(SUM(LEN(B965:V965))=0,"",IF(OR(OR(ISBLANK(F965),SUM(LEN(C965),LEN(D965))=0),AND(NOT(E965="Unknown"),ISBLANK(J965)),AND(NOT(O965="Unknown"),ISBLANK(R965))),"Missing Information", INDEX(Table15[Entire Service Line Classification], MATCH(SUMIFS(Table15[Unique ID],Table15[System-Owned Portion],E965,Table15[If Material Anything Other than "Lead" in Column E,Was Material Ever Previously Lead?],G965,Table15[Customer-Owned Portion],O965),Table15[Unique ID],0),0)))</f>
        <v>Non-lead</v>
      </c>
      <c r="X965"/>
    </row>
    <row r="966" spans="2:24" ht="75" x14ac:dyDescent="0.25">
      <c r="B966" s="146" t="s">
        <v>6162</v>
      </c>
      <c r="C966" s="31" t="s">
        <v>6163</v>
      </c>
      <c r="D966" s="31" t="s">
        <v>6164</v>
      </c>
      <c r="E966" s="44" t="s">
        <v>43</v>
      </c>
      <c r="F966" s="43" t="s">
        <v>34</v>
      </c>
      <c r="G966" s="84" t="s">
        <v>34</v>
      </c>
      <c r="H966" s="31"/>
      <c r="I966" s="205"/>
      <c r="J966" s="84" t="s">
        <v>106</v>
      </c>
      <c r="K966" s="31" t="s">
        <v>36</v>
      </c>
      <c r="L966" s="31" t="s">
        <v>95</v>
      </c>
      <c r="M966" s="169" t="s">
        <v>4172</v>
      </c>
      <c r="N966" s="148" t="s">
        <v>4173</v>
      </c>
      <c r="O966" s="44" t="s">
        <v>35</v>
      </c>
      <c r="P966" s="43"/>
      <c r="Q966" s="205"/>
      <c r="R966" s="84" t="s">
        <v>106</v>
      </c>
      <c r="S966" s="31" t="s">
        <v>36</v>
      </c>
      <c r="T966" s="31" t="s">
        <v>95</v>
      </c>
      <c r="U966" s="169" t="s">
        <v>4172</v>
      </c>
      <c r="V966" s="150" t="s">
        <v>4174</v>
      </c>
      <c r="W966" s="141" t="str" cm="1">
        <f t="array" ref="W966">IF(SUM(LEN(B966:V966))=0,"",IF(OR(OR(ISBLANK(F966),SUM(LEN(C966),LEN(D966))=0),AND(NOT(E966="Unknown"),ISBLANK(J966)),AND(NOT(O966="Unknown"),ISBLANK(R966))),"Missing Information", INDEX(Table15[Entire Service Line Classification], MATCH(SUMIFS(Table15[Unique ID],Table15[System-Owned Portion],E966,Table15[If Material Anything Other than "Lead" in Column E,Was Material Ever Previously Lead?],G966,Table15[Customer-Owned Portion],O966),Table15[Unique ID],0),0)))</f>
        <v>Non-lead</v>
      </c>
      <c r="X966"/>
    </row>
    <row r="967" spans="2:24" ht="225" x14ac:dyDescent="0.25">
      <c r="B967" s="146" t="s">
        <v>6165</v>
      </c>
      <c r="C967" s="31" t="s">
        <v>6166</v>
      </c>
      <c r="D967" s="31" t="s">
        <v>6167</v>
      </c>
      <c r="E967" s="44" t="s">
        <v>52</v>
      </c>
      <c r="F967" s="43" t="s">
        <v>34</v>
      </c>
      <c r="G967" s="84" t="s">
        <v>34</v>
      </c>
      <c r="H967" s="31"/>
      <c r="I967" s="205"/>
      <c r="J967" s="84" t="s">
        <v>105</v>
      </c>
      <c r="K967" s="31" t="s">
        <v>34</v>
      </c>
      <c r="L967" s="31"/>
      <c r="M967" s="169"/>
      <c r="N967" s="148" t="s">
        <v>3366</v>
      </c>
      <c r="O967" s="44" t="s">
        <v>52</v>
      </c>
      <c r="P967" s="43"/>
      <c r="Q967" s="205"/>
      <c r="R967" s="84" t="s">
        <v>105</v>
      </c>
      <c r="S967" s="31" t="s">
        <v>34</v>
      </c>
      <c r="T967" s="31"/>
      <c r="U967" s="169"/>
      <c r="V967" s="150" t="s">
        <v>3366</v>
      </c>
      <c r="W967" s="141" t="str" cm="1">
        <f t="array" ref="W967">IF(SUM(LEN(B967:V967))=0,"",IF(OR(OR(ISBLANK(F967),SUM(LEN(C967),LEN(D967))=0),AND(NOT(E967="Unknown"),ISBLANK(J967)),AND(NOT(O967="Unknown"),ISBLANK(R967))),"Missing Information", INDEX(Table15[Entire Service Line Classification], MATCH(SUMIFS(Table15[Unique ID],Table15[System-Owned Portion],E967,Table15[If Material Anything Other than "Lead" in Column E,Was Material Ever Previously Lead?],G967,Table15[Customer-Owned Portion],O967),Table15[Unique ID],0),0)))</f>
        <v>Non-lead</v>
      </c>
      <c r="X967"/>
    </row>
    <row r="968" spans="2:24" ht="75" x14ac:dyDescent="0.25">
      <c r="B968" s="146" t="s">
        <v>6168</v>
      </c>
      <c r="C968" s="31" t="s">
        <v>6169</v>
      </c>
      <c r="D968" s="31" t="s">
        <v>6170</v>
      </c>
      <c r="E968" s="44" t="s">
        <v>43</v>
      </c>
      <c r="F968" s="43" t="s">
        <v>34</v>
      </c>
      <c r="G968" s="84" t="s">
        <v>34</v>
      </c>
      <c r="H968" s="31"/>
      <c r="I968" s="205"/>
      <c r="J968" s="84" t="s">
        <v>106</v>
      </c>
      <c r="K968" s="31" t="s">
        <v>36</v>
      </c>
      <c r="L968" s="31" t="s">
        <v>95</v>
      </c>
      <c r="M968" s="169" t="s">
        <v>3481</v>
      </c>
      <c r="N968" s="148" t="s">
        <v>4278</v>
      </c>
      <c r="O968" s="44" t="s">
        <v>43</v>
      </c>
      <c r="P968" s="43"/>
      <c r="Q968" s="205"/>
      <c r="R968" s="84" t="s">
        <v>106</v>
      </c>
      <c r="S968" s="31" t="s">
        <v>36</v>
      </c>
      <c r="T968" s="31" t="s">
        <v>95</v>
      </c>
      <c r="U968" s="169" t="s">
        <v>3481</v>
      </c>
      <c r="V968" s="150" t="s">
        <v>4278</v>
      </c>
      <c r="W968" s="141" t="str" cm="1">
        <f t="array" ref="W968">IF(SUM(LEN(B968:V968))=0,"",IF(OR(OR(ISBLANK(F968),SUM(LEN(C968),LEN(D968))=0),AND(NOT(E968="Unknown"),ISBLANK(J968)),AND(NOT(O968="Unknown"),ISBLANK(R968))),"Missing Information", INDEX(Table15[Entire Service Line Classification], MATCH(SUMIFS(Table15[Unique ID],Table15[System-Owned Portion],E968,Table15[If Material Anything Other than "Lead" in Column E,Was Material Ever Previously Lead?],G968,Table15[Customer-Owned Portion],O968),Table15[Unique ID],0),0)))</f>
        <v>Non-lead</v>
      </c>
      <c r="X968"/>
    </row>
    <row r="969" spans="2:24" ht="75" x14ac:dyDescent="0.25">
      <c r="B969" s="146" t="s">
        <v>6171</v>
      </c>
      <c r="C969" s="31" t="s">
        <v>6172</v>
      </c>
      <c r="D969" s="31" t="s">
        <v>6173</v>
      </c>
      <c r="E969" s="44" t="s">
        <v>43</v>
      </c>
      <c r="F969" s="43" t="s">
        <v>34</v>
      </c>
      <c r="G969" s="84" t="s">
        <v>34</v>
      </c>
      <c r="H969" s="31"/>
      <c r="I969" s="205"/>
      <c r="J969" s="84" t="s">
        <v>106</v>
      </c>
      <c r="K969" s="31" t="s">
        <v>36</v>
      </c>
      <c r="L969" s="31" t="s">
        <v>95</v>
      </c>
      <c r="M969" s="169" t="s">
        <v>3481</v>
      </c>
      <c r="N969" s="148" t="s">
        <v>4278</v>
      </c>
      <c r="O969" s="44" t="s">
        <v>35</v>
      </c>
      <c r="P969" s="43"/>
      <c r="Q969" s="205"/>
      <c r="R969" s="84" t="s">
        <v>106</v>
      </c>
      <c r="S969" s="31" t="s">
        <v>36</v>
      </c>
      <c r="T969" s="31" t="s">
        <v>95</v>
      </c>
      <c r="U969" s="169" t="s">
        <v>3481</v>
      </c>
      <c r="V969" s="150" t="s">
        <v>6158</v>
      </c>
      <c r="W969" s="141" t="str" cm="1">
        <f t="array" ref="W969">IF(SUM(LEN(B969:V969))=0,"",IF(OR(OR(ISBLANK(F969),SUM(LEN(C969),LEN(D969))=0),AND(NOT(E969="Unknown"),ISBLANK(J969)),AND(NOT(O969="Unknown"),ISBLANK(R969))),"Missing Information", INDEX(Table15[Entire Service Line Classification], MATCH(SUMIFS(Table15[Unique ID],Table15[System-Owned Portion],E969,Table15[If Material Anything Other than "Lead" in Column E,Was Material Ever Previously Lead?],G969,Table15[Customer-Owned Portion],O969),Table15[Unique ID],0),0)))</f>
        <v>Non-lead</v>
      </c>
      <c r="X969"/>
    </row>
    <row r="970" spans="2:24" ht="225" x14ac:dyDescent="0.25">
      <c r="B970" s="146" t="s">
        <v>6174</v>
      </c>
      <c r="C970" s="31" t="s">
        <v>6175</v>
      </c>
      <c r="D970" s="31" t="s">
        <v>6176</v>
      </c>
      <c r="E970" s="44" t="s">
        <v>52</v>
      </c>
      <c r="F970" s="43" t="s">
        <v>34</v>
      </c>
      <c r="G970" s="84" t="s">
        <v>34</v>
      </c>
      <c r="H970" s="31"/>
      <c r="I970" s="205"/>
      <c r="J970" s="84" t="s">
        <v>3268</v>
      </c>
      <c r="K970" s="31" t="s">
        <v>34</v>
      </c>
      <c r="L970" s="31"/>
      <c r="M970" s="169"/>
      <c r="N970" s="148" t="s">
        <v>3269</v>
      </c>
      <c r="O970" s="44" t="s">
        <v>52</v>
      </c>
      <c r="P970" s="43"/>
      <c r="Q970" s="205"/>
      <c r="R970" s="84" t="s">
        <v>3268</v>
      </c>
      <c r="S970" s="31" t="s">
        <v>34</v>
      </c>
      <c r="T970" s="31"/>
      <c r="U970" s="169"/>
      <c r="V970" s="150" t="s">
        <v>3269</v>
      </c>
      <c r="W970" s="141" t="str" cm="1">
        <f t="array" ref="W970">IF(SUM(LEN(B970:V970))=0,"",IF(OR(OR(ISBLANK(F970),SUM(LEN(C970),LEN(D970))=0),AND(NOT(E970="Unknown"),ISBLANK(J970)),AND(NOT(O970="Unknown"),ISBLANK(R970))),"Missing Information", INDEX(Table15[Entire Service Line Classification], MATCH(SUMIFS(Table15[Unique ID],Table15[System-Owned Portion],E970,Table15[If Material Anything Other than "Lead" in Column E,Was Material Ever Previously Lead?],G970,Table15[Customer-Owned Portion],O970),Table15[Unique ID],0),0)))</f>
        <v>Non-lead</v>
      </c>
      <c r="X970"/>
    </row>
    <row r="971" spans="2:24" ht="60" x14ac:dyDescent="0.25">
      <c r="B971" s="146" t="s">
        <v>6177</v>
      </c>
      <c r="C971" s="31" t="s">
        <v>6178</v>
      </c>
      <c r="D971" s="31" t="s">
        <v>6179</v>
      </c>
      <c r="E971" s="44" t="s">
        <v>43</v>
      </c>
      <c r="F971" s="43" t="s">
        <v>34</v>
      </c>
      <c r="G971" s="84" t="s">
        <v>34</v>
      </c>
      <c r="H971" s="31"/>
      <c r="I971" s="205"/>
      <c r="J971" s="84" t="s">
        <v>106</v>
      </c>
      <c r="K971" s="31" t="s">
        <v>36</v>
      </c>
      <c r="L971" s="31" t="s">
        <v>95</v>
      </c>
      <c r="M971" s="169" t="s">
        <v>3906</v>
      </c>
      <c r="N971" s="148" t="s">
        <v>3907</v>
      </c>
      <c r="O971" s="44" t="s">
        <v>35</v>
      </c>
      <c r="P971" s="43"/>
      <c r="Q971" s="205"/>
      <c r="R971" s="84" t="s">
        <v>106</v>
      </c>
      <c r="S971" s="31" t="s">
        <v>36</v>
      </c>
      <c r="T971" s="31" t="s">
        <v>95</v>
      </c>
      <c r="U971" s="169" t="s">
        <v>3906</v>
      </c>
      <c r="V971" s="150" t="s">
        <v>6180</v>
      </c>
      <c r="W971" s="141" t="str" cm="1">
        <f t="array" ref="W971">IF(SUM(LEN(B971:V971))=0,"",IF(OR(OR(ISBLANK(F971),SUM(LEN(C971),LEN(D971))=0),AND(NOT(E971="Unknown"),ISBLANK(J971)),AND(NOT(O971="Unknown"),ISBLANK(R971))),"Missing Information", INDEX(Table15[Entire Service Line Classification], MATCH(SUMIFS(Table15[Unique ID],Table15[System-Owned Portion],E971,Table15[If Material Anything Other than "Lead" in Column E,Was Material Ever Previously Lead?],G971,Table15[Customer-Owned Portion],O971),Table15[Unique ID],0),0)))</f>
        <v>Non-lead</v>
      </c>
      <c r="X971"/>
    </row>
    <row r="972" spans="2:24" ht="75" x14ac:dyDescent="0.25">
      <c r="B972" s="146" t="s">
        <v>6181</v>
      </c>
      <c r="C972" s="31" t="s">
        <v>6182</v>
      </c>
      <c r="D972" s="31" t="s">
        <v>6183</v>
      </c>
      <c r="E972" s="44" t="s">
        <v>43</v>
      </c>
      <c r="F972" s="43" t="s">
        <v>34</v>
      </c>
      <c r="G972" s="84" t="s">
        <v>34</v>
      </c>
      <c r="H972" s="31"/>
      <c r="I972" s="205"/>
      <c r="J972" s="84" t="s">
        <v>106</v>
      </c>
      <c r="K972" s="31" t="s">
        <v>36</v>
      </c>
      <c r="L972" s="31" t="s">
        <v>95</v>
      </c>
      <c r="M972" s="169" t="s">
        <v>3481</v>
      </c>
      <c r="N972" s="148" t="s">
        <v>3482</v>
      </c>
      <c r="O972" s="44" t="s">
        <v>43</v>
      </c>
      <c r="P972" s="43"/>
      <c r="Q972" s="205"/>
      <c r="R972" s="84" t="s">
        <v>106</v>
      </c>
      <c r="S972" s="31" t="s">
        <v>36</v>
      </c>
      <c r="T972" s="31" t="s">
        <v>95</v>
      </c>
      <c r="U972" s="169" t="s">
        <v>3481</v>
      </c>
      <c r="V972" s="150" t="s">
        <v>3482</v>
      </c>
      <c r="W972" s="141" t="str" cm="1">
        <f t="array" ref="W972">IF(SUM(LEN(B972:V972))=0,"",IF(OR(OR(ISBLANK(F972),SUM(LEN(C972),LEN(D972))=0),AND(NOT(E972="Unknown"),ISBLANK(J972)),AND(NOT(O972="Unknown"),ISBLANK(R972))),"Missing Information", INDEX(Table15[Entire Service Line Classification], MATCH(SUMIFS(Table15[Unique ID],Table15[System-Owned Portion],E972,Table15[If Material Anything Other than "Lead" in Column E,Was Material Ever Previously Lead?],G972,Table15[Customer-Owned Portion],O972),Table15[Unique ID],0),0)))</f>
        <v>Non-lead</v>
      </c>
      <c r="X972"/>
    </row>
    <row r="973" spans="2:24" ht="225" x14ac:dyDescent="0.25">
      <c r="B973" s="146" t="s">
        <v>6184</v>
      </c>
      <c r="C973" s="31" t="s">
        <v>6185</v>
      </c>
      <c r="D973" s="31" t="s">
        <v>6186</v>
      </c>
      <c r="E973" s="44" t="s">
        <v>52</v>
      </c>
      <c r="F973" s="43" t="s">
        <v>34</v>
      </c>
      <c r="G973" s="84" t="s">
        <v>34</v>
      </c>
      <c r="H973" s="31"/>
      <c r="I973" s="205"/>
      <c r="J973" s="84" t="s">
        <v>3268</v>
      </c>
      <c r="K973" s="31" t="s">
        <v>34</v>
      </c>
      <c r="L973" s="31"/>
      <c r="M973" s="169"/>
      <c r="N973" s="148" t="s">
        <v>3269</v>
      </c>
      <c r="O973" s="44" t="s">
        <v>52</v>
      </c>
      <c r="P973" s="43"/>
      <c r="Q973" s="205"/>
      <c r="R973" s="84" t="s">
        <v>3268</v>
      </c>
      <c r="S973" s="31" t="s">
        <v>34</v>
      </c>
      <c r="T973" s="31"/>
      <c r="U973" s="169"/>
      <c r="V973" s="150" t="s">
        <v>3269</v>
      </c>
      <c r="W973" s="141" t="str" cm="1">
        <f t="array" ref="W973">IF(SUM(LEN(B973:V973))=0,"",IF(OR(OR(ISBLANK(F973),SUM(LEN(C973),LEN(D973))=0),AND(NOT(E973="Unknown"),ISBLANK(J973)),AND(NOT(O973="Unknown"),ISBLANK(R973))),"Missing Information", INDEX(Table15[Entire Service Line Classification], MATCH(SUMIFS(Table15[Unique ID],Table15[System-Owned Portion],E973,Table15[If Material Anything Other than "Lead" in Column E,Was Material Ever Previously Lead?],G973,Table15[Customer-Owned Portion],O973),Table15[Unique ID],0),0)))</f>
        <v>Non-lead</v>
      </c>
      <c r="X973"/>
    </row>
    <row r="974" spans="2:24" ht="225" x14ac:dyDescent="0.25">
      <c r="B974" s="146" t="s">
        <v>6187</v>
      </c>
      <c r="C974" s="31" t="s">
        <v>6188</v>
      </c>
      <c r="D974" s="31" t="s">
        <v>6189</v>
      </c>
      <c r="E974" s="44" t="s">
        <v>52</v>
      </c>
      <c r="F974" s="43" t="s">
        <v>34</v>
      </c>
      <c r="G974" s="84" t="s">
        <v>34</v>
      </c>
      <c r="H974" s="31"/>
      <c r="I974" s="205"/>
      <c r="J974" s="84" t="s">
        <v>3268</v>
      </c>
      <c r="K974" s="31" t="s">
        <v>34</v>
      </c>
      <c r="L974" s="31"/>
      <c r="M974" s="169"/>
      <c r="N974" s="148" t="s">
        <v>3269</v>
      </c>
      <c r="O974" s="44" t="s">
        <v>52</v>
      </c>
      <c r="P974" s="43"/>
      <c r="Q974" s="205"/>
      <c r="R974" s="84" t="s">
        <v>3268</v>
      </c>
      <c r="S974" s="31" t="s">
        <v>34</v>
      </c>
      <c r="T974" s="31"/>
      <c r="U974" s="169"/>
      <c r="V974" s="150" t="s">
        <v>3269</v>
      </c>
      <c r="W974" s="141" t="str" cm="1">
        <f t="array" ref="W974">IF(SUM(LEN(B974:V974))=0,"",IF(OR(OR(ISBLANK(F974),SUM(LEN(C974),LEN(D974))=0),AND(NOT(E974="Unknown"),ISBLANK(J974)),AND(NOT(O974="Unknown"),ISBLANK(R974))),"Missing Information", INDEX(Table15[Entire Service Line Classification], MATCH(SUMIFS(Table15[Unique ID],Table15[System-Owned Portion],E974,Table15[If Material Anything Other than "Lead" in Column E,Was Material Ever Previously Lead?],G974,Table15[Customer-Owned Portion],O974),Table15[Unique ID],0),0)))</f>
        <v>Non-lead</v>
      </c>
      <c r="X974"/>
    </row>
    <row r="975" spans="2:24" ht="225" x14ac:dyDescent="0.25">
      <c r="B975" s="146" t="s">
        <v>6190</v>
      </c>
      <c r="C975" s="31" t="s">
        <v>6191</v>
      </c>
      <c r="D975" s="31" t="s">
        <v>6192</v>
      </c>
      <c r="E975" s="44" t="s">
        <v>52</v>
      </c>
      <c r="F975" s="43" t="s">
        <v>34</v>
      </c>
      <c r="G975" s="84" t="s">
        <v>34</v>
      </c>
      <c r="H975" s="31"/>
      <c r="I975" s="205"/>
      <c r="J975" s="84" t="s">
        <v>3268</v>
      </c>
      <c r="K975" s="31" t="s">
        <v>34</v>
      </c>
      <c r="L975" s="31"/>
      <c r="M975" s="169"/>
      <c r="N975" s="148" t="s">
        <v>3269</v>
      </c>
      <c r="O975" s="44" t="s">
        <v>52</v>
      </c>
      <c r="P975" s="43"/>
      <c r="Q975" s="205"/>
      <c r="R975" s="84" t="s">
        <v>3268</v>
      </c>
      <c r="S975" s="31" t="s">
        <v>34</v>
      </c>
      <c r="T975" s="31"/>
      <c r="U975" s="169"/>
      <c r="V975" s="150" t="s">
        <v>3269</v>
      </c>
      <c r="W975" s="141" t="str" cm="1">
        <f t="array" ref="W975">IF(SUM(LEN(B975:V975))=0,"",IF(OR(OR(ISBLANK(F975),SUM(LEN(C975),LEN(D975))=0),AND(NOT(E975="Unknown"),ISBLANK(J975)),AND(NOT(O975="Unknown"),ISBLANK(R975))),"Missing Information", INDEX(Table15[Entire Service Line Classification], MATCH(SUMIFS(Table15[Unique ID],Table15[System-Owned Portion],E975,Table15[If Material Anything Other than "Lead" in Column E,Was Material Ever Previously Lead?],G975,Table15[Customer-Owned Portion],O975),Table15[Unique ID],0),0)))</f>
        <v>Non-lead</v>
      </c>
      <c r="X975"/>
    </row>
    <row r="976" spans="2:24" ht="60" x14ac:dyDescent="0.25">
      <c r="B976" s="146" t="s">
        <v>6193</v>
      </c>
      <c r="C976" s="31" t="s">
        <v>6194</v>
      </c>
      <c r="D976" s="31" t="s">
        <v>6195</v>
      </c>
      <c r="E976" s="44" t="s">
        <v>43</v>
      </c>
      <c r="F976" s="43" t="s">
        <v>34</v>
      </c>
      <c r="G976" s="84" t="s">
        <v>34</v>
      </c>
      <c r="H976" s="31"/>
      <c r="I976" s="205"/>
      <c r="J976" s="84" t="s">
        <v>106</v>
      </c>
      <c r="K976" s="31" t="s">
        <v>36</v>
      </c>
      <c r="L976" s="31" t="s">
        <v>95</v>
      </c>
      <c r="M976" s="169" t="s">
        <v>3906</v>
      </c>
      <c r="N976" s="148" t="s">
        <v>3907</v>
      </c>
      <c r="O976" s="44" t="s">
        <v>35</v>
      </c>
      <c r="P976" s="43"/>
      <c r="Q976" s="205"/>
      <c r="R976" s="84" t="s">
        <v>106</v>
      </c>
      <c r="S976" s="31" t="s">
        <v>36</v>
      </c>
      <c r="T976" s="31" t="s">
        <v>95</v>
      </c>
      <c r="U976" s="169" t="s">
        <v>3906</v>
      </c>
      <c r="V976" s="150" t="s">
        <v>3908</v>
      </c>
      <c r="W976" s="141" t="str" cm="1">
        <f t="array" ref="W976">IF(SUM(LEN(B976:V976))=0,"",IF(OR(OR(ISBLANK(F976),SUM(LEN(C976),LEN(D976))=0),AND(NOT(E976="Unknown"),ISBLANK(J976)),AND(NOT(O976="Unknown"),ISBLANK(R976))),"Missing Information", INDEX(Table15[Entire Service Line Classification], MATCH(SUMIFS(Table15[Unique ID],Table15[System-Owned Portion],E976,Table15[If Material Anything Other than "Lead" in Column E,Was Material Ever Previously Lead?],G976,Table15[Customer-Owned Portion],O976),Table15[Unique ID],0),0)))</f>
        <v>Non-lead</v>
      </c>
      <c r="X976"/>
    </row>
    <row r="977" spans="2:24" ht="225" x14ac:dyDescent="0.25">
      <c r="B977" s="146" t="s">
        <v>6196</v>
      </c>
      <c r="C977" s="31" t="s">
        <v>6197</v>
      </c>
      <c r="D977" s="31" t="s">
        <v>6198</v>
      </c>
      <c r="E977" s="44" t="s">
        <v>52</v>
      </c>
      <c r="F977" s="43" t="s">
        <v>34</v>
      </c>
      <c r="G977" s="84" t="s">
        <v>34</v>
      </c>
      <c r="H977" s="31"/>
      <c r="I977" s="205"/>
      <c r="J977" s="84" t="s">
        <v>3268</v>
      </c>
      <c r="K977" s="31" t="s">
        <v>34</v>
      </c>
      <c r="L977" s="31"/>
      <c r="M977" s="169"/>
      <c r="N977" s="148" t="s">
        <v>3269</v>
      </c>
      <c r="O977" s="44" t="s">
        <v>52</v>
      </c>
      <c r="P977" s="43"/>
      <c r="Q977" s="205"/>
      <c r="R977" s="84" t="s">
        <v>3268</v>
      </c>
      <c r="S977" s="31" t="s">
        <v>34</v>
      </c>
      <c r="T977" s="31"/>
      <c r="U977" s="169"/>
      <c r="V977" s="150" t="s">
        <v>3269</v>
      </c>
      <c r="W977" s="141" t="str" cm="1">
        <f t="array" ref="W977">IF(SUM(LEN(B977:V977))=0,"",IF(OR(OR(ISBLANK(F977),SUM(LEN(C977),LEN(D977))=0),AND(NOT(E977="Unknown"),ISBLANK(J977)),AND(NOT(O977="Unknown"),ISBLANK(R977))),"Missing Information", INDEX(Table15[Entire Service Line Classification], MATCH(SUMIFS(Table15[Unique ID],Table15[System-Owned Portion],E977,Table15[If Material Anything Other than "Lead" in Column E,Was Material Ever Previously Lead?],G977,Table15[Customer-Owned Portion],O977),Table15[Unique ID],0),0)))</f>
        <v>Non-lead</v>
      </c>
      <c r="X977"/>
    </row>
    <row r="978" spans="2:24" ht="60" x14ac:dyDescent="0.25">
      <c r="B978" s="146" t="s">
        <v>6199</v>
      </c>
      <c r="C978" s="31" t="s">
        <v>6200</v>
      </c>
      <c r="D978" s="31" t="s">
        <v>6201</v>
      </c>
      <c r="E978" s="44" t="s">
        <v>43</v>
      </c>
      <c r="F978" s="43" t="s">
        <v>34</v>
      </c>
      <c r="G978" s="84" t="s">
        <v>34</v>
      </c>
      <c r="H978" s="31"/>
      <c r="I978" s="205"/>
      <c r="J978" s="84" t="s">
        <v>106</v>
      </c>
      <c r="K978" s="31" t="s">
        <v>36</v>
      </c>
      <c r="L978" s="31" t="s">
        <v>95</v>
      </c>
      <c r="M978" s="169" t="s">
        <v>3906</v>
      </c>
      <c r="N978" s="148" t="s">
        <v>3907</v>
      </c>
      <c r="O978" s="44" t="s">
        <v>35</v>
      </c>
      <c r="P978" s="43"/>
      <c r="Q978" s="205"/>
      <c r="R978" s="84" t="s">
        <v>106</v>
      </c>
      <c r="S978" s="31" t="s">
        <v>36</v>
      </c>
      <c r="T978" s="31" t="s">
        <v>95</v>
      </c>
      <c r="U978" s="169" t="s">
        <v>3906</v>
      </c>
      <c r="V978" s="150" t="s">
        <v>3908</v>
      </c>
      <c r="W978" s="141" t="str" cm="1">
        <f t="array" ref="W978">IF(SUM(LEN(B978:V978))=0,"",IF(OR(OR(ISBLANK(F978),SUM(LEN(C978),LEN(D978))=0),AND(NOT(E978="Unknown"),ISBLANK(J978)),AND(NOT(O978="Unknown"),ISBLANK(R978))),"Missing Information", INDEX(Table15[Entire Service Line Classification], MATCH(SUMIFS(Table15[Unique ID],Table15[System-Owned Portion],E978,Table15[If Material Anything Other than "Lead" in Column E,Was Material Ever Previously Lead?],G978,Table15[Customer-Owned Portion],O978),Table15[Unique ID],0),0)))</f>
        <v>Non-lead</v>
      </c>
      <c r="X978"/>
    </row>
    <row r="979" spans="2:24" ht="60" x14ac:dyDescent="0.25">
      <c r="B979" s="146" t="s">
        <v>6202</v>
      </c>
      <c r="C979" s="31" t="s">
        <v>6203</v>
      </c>
      <c r="D979" s="31" t="s">
        <v>6204</v>
      </c>
      <c r="E979" s="44" t="s">
        <v>43</v>
      </c>
      <c r="F979" s="43" t="s">
        <v>34</v>
      </c>
      <c r="G979" s="84" t="s">
        <v>34</v>
      </c>
      <c r="H979" s="31"/>
      <c r="I979" s="205"/>
      <c r="J979" s="84" t="s">
        <v>106</v>
      </c>
      <c r="K979" s="31" t="s">
        <v>36</v>
      </c>
      <c r="L979" s="31" t="s">
        <v>95</v>
      </c>
      <c r="M979" s="169" t="s">
        <v>3906</v>
      </c>
      <c r="N979" s="148" t="s">
        <v>3907</v>
      </c>
      <c r="O979" s="44" t="s">
        <v>35</v>
      </c>
      <c r="P979" s="43"/>
      <c r="Q979" s="205"/>
      <c r="R979" s="84" t="s">
        <v>106</v>
      </c>
      <c r="S979" s="31" t="s">
        <v>36</v>
      </c>
      <c r="T979" s="31" t="s">
        <v>95</v>
      </c>
      <c r="U979" s="169" t="s">
        <v>3906</v>
      </c>
      <c r="V979" s="150" t="s">
        <v>6180</v>
      </c>
      <c r="W979" s="141" t="str" cm="1">
        <f t="array" ref="W979">IF(SUM(LEN(B979:V979))=0,"",IF(OR(OR(ISBLANK(F979),SUM(LEN(C979),LEN(D979))=0),AND(NOT(E979="Unknown"),ISBLANK(J979)),AND(NOT(O979="Unknown"),ISBLANK(R979))),"Missing Information", INDEX(Table15[Entire Service Line Classification], MATCH(SUMIFS(Table15[Unique ID],Table15[System-Owned Portion],E979,Table15[If Material Anything Other than "Lead" in Column E,Was Material Ever Previously Lead?],G979,Table15[Customer-Owned Portion],O979),Table15[Unique ID],0),0)))</f>
        <v>Non-lead</v>
      </c>
      <c r="X979"/>
    </row>
    <row r="980" spans="2:24" ht="225" x14ac:dyDescent="0.25">
      <c r="B980" s="146" t="s">
        <v>6205</v>
      </c>
      <c r="C980" s="31" t="s">
        <v>6206</v>
      </c>
      <c r="D980" s="31" t="s">
        <v>6207</v>
      </c>
      <c r="E980" s="44" t="s">
        <v>52</v>
      </c>
      <c r="F980" s="43" t="s">
        <v>34</v>
      </c>
      <c r="G980" s="84" t="s">
        <v>34</v>
      </c>
      <c r="H980" s="31"/>
      <c r="I980" s="205"/>
      <c r="J980" s="84" t="s">
        <v>3268</v>
      </c>
      <c r="K980" s="31" t="s">
        <v>34</v>
      </c>
      <c r="L980" s="31"/>
      <c r="M980" s="169"/>
      <c r="N980" s="148" t="s">
        <v>3269</v>
      </c>
      <c r="O980" s="44" t="s">
        <v>52</v>
      </c>
      <c r="P980" s="43"/>
      <c r="Q980" s="205"/>
      <c r="R980" s="84" t="s">
        <v>3268</v>
      </c>
      <c r="S980" s="31" t="s">
        <v>34</v>
      </c>
      <c r="T980" s="31"/>
      <c r="U980" s="169"/>
      <c r="V980" s="150" t="s">
        <v>3269</v>
      </c>
      <c r="W980" s="141" t="str" cm="1">
        <f t="array" ref="W980">IF(SUM(LEN(B980:V980))=0,"",IF(OR(OR(ISBLANK(F980),SUM(LEN(C980),LEN(D980))=0),AND(NOT(E980="Unknown"),ISBLANK(J980)),AND(NOT(O980="Unknown"),ISBLANK(R980))),"Missing Information", INDEX(Table15[Entire Service Line Classification], MATCH(SUMIFS(Table15[Unique ID],Table15[System-Owned Portion],E980,Table15[If Material Anything Other than "Lead" in Column E,Was Material Ever Previously Lead?],G980,Table15[Customer-Owned Portion],O980),Table15[Unique ID],0),0)))</f>
        <v>Non-lead</v>
      </c>
      <c r="X980"/>
    </row>
    <row r="981" spans="2:24" ht="225" x14ac:dyDescent="0.25">
      <c r="B981" s="146" t="s">
        <v>6208</v>
      </c>
      <c r="C981" s="31" t="s">
        <v>6209</v>
      </c>
      <c r="D981" s="31" t="s">
        <v>6210</v>
      </c>
      <c r="E981" s="44" t="s">
        <v>52</v>
      </c>
      <c r="F981" s="43" t="s">
        <v>34</v>
      </c>
      <c r="G981" s="84" t="s">
        <v>34</v>
      </c>
      <c r="H981" s="31"/>
      <c r="I981" s="205"/>
      <c r="J981" s="84" t="s">
        <v>3268</v>
      </c>
      <c r="K981" s="31" t="s">
        <v>34</v>
      </c>
      <c r="L981" s="31"/>
      <c r="M981" s="169"/>
      <c r="N981" s="148" t="s">
        <v>3269</v>
      </c>
      <c r="O981" s="44" t="s">
        <v>52</v>
      </c>
      <c r="P981" s="43"/>
      <c r="Q981" s="205"/>
      <c r="R981" s="84" t="s">
        <v>3268</v>
      </c>
      <c r="S981" s="31" t="s">
        <v>34</v>
      </c>
      <c r="T981" s="31"/>
      <c r="U981" s="169"/>
      <c r="V981" s="150" t="s">
        <v>3269</v>
      </c>
      <c r="W981" s="141" t="str" cm="1">
        <f t="array" ref="W981">IF(SUM(LEN(B981:V981))=0,"",IF(OR(OR(ISBLANK(F981),SUM(LEN(C981),LEN(D981))=0),AND(NOT(E981="Unknown"),ISBLANK(J981)),AND(NOT(O981="Unknown"),ISBLANK(R981))),"Missing Information", INDEX(Table15[Entire Service Line Classification], MATCH(SUMIFS(Table15[Unique ID],Table15[System-Owned Portion],E981,Table15[If Material Anything Other than "Lead" in Column E,Was Material Ever Previously Lead?],G981,Table15[Customer-Owned Portion],O981),Table15[Unique ID],0),0)))</f>
        <v>Non-lead</v>
      </c>
      <c r="X981"/>
    </row>
    <row r="982" spans="2:24" ht="60" x14ac:dyDescent="0.25">
      <c r="B982" s="146" t="s">
        <v>6211</v>
      </c>
      <c r="C982" s="31" t="s">
        <v>6212</v>
      </c>
      <c r="D982" s="31" t="s">
        <v>6213</v>
      </c>
      <c r="E982" s="44" t="s">
        <v>43</v>
      </c>
      <c r="F982" s="43" t="s">
        <v>34</v>
      </c>
      <c r="G982" s="84" t="s">
        <v>34</v>
      </c>
      <c r="H982" s="31"/>
      <c r="I982" s="205"/>
      <c r="J982" s="84" t="s">
        <v>106</v>
      </c>
      <c r="K982" s="31" t="s">
        <v>36</v>
      </c>
      <c r="L982" s="31" t="s">
        <v>95</v>
      </c>
      <c r="M982" s="169" t="s">
        <v>3481</v>
      </c>
      <c r="N982" s="148" t="s">
        <v>3915</v>
      </c>
      <c r="O982" s="44" t="s">
        <v>35</v>
      </c>
      <c r="P982" s="43"/>
      <c r="Q982" s="205"/>
      <c r="R982" s="84" t="s">
        <v>106</v>
      </c>
      <c r="S982" s="31" t="s">
        <v>36</v>
      </c>
      <c r="T982" s="31" t="s">
        <v>95</v>
      </c>
      <c r="U982" s="169" t="s">
        <v>3481</v>
      </c>
      <c r="V982" s="150" t="s">
        <v>3919</v>
      </c>
      <c r="W982" s="141" t="str" cm="1">
        <f t="array" ref="W982">IF(SUM(LEN(B982:V982))=0,"",IF(OR(OR(ISBLANK(F982),SUM(LEN(C982),LEN(D982))=0),AND(NOT(E982="Unknown"),ISBLANK(J982)),AND(NOT(O982="Unknown"),ISBLANK(R982))),"Missing Information", INDEX(Table15[Entire Service Line Classification], MATCH(SUMIFS(Table15[Unique ID],Table15[System-Owned Portion],E982,Table15[If Material Anything Other than "Lead" in Column E,Was Material Ever Previously Lead?],G982,Table15[Customer-Owned Portion],O982),Table15[Unique ID],0),0)))</f>
        <v>Non-lead</v>
      </c>
      <c r="X982"/>
    </row>
    <row r="983" spans="2:24" ht="75" x14ac:dyDescent="0.25">
      <c r="B983" s="146" t="s">
        <v>6214</v>
      </c>
      <c r="C983" s="31" t="s">
        <v>6215</v>
      </c>
      <c r="D983" s="31" t="s">
        <v>6216</v>
      </c>
      <c r="E983" s="44" t="s">
        <v>43</v>
      </c>
      <c r="F983" s="43" t="s">
        <v>34</v>
      </c>
      <c r="G983" s="84" t="s">
        <v>34</v>
      </c>
      <c r="H983" s="31"/>
      <c r="I983" s="205"/>
      <c r="J983" s="84" t="s">
        <v>106</v>
      </c>
      <c r="K983" s="31" t="s">
        <v>36</v>
      </c>
      <c r="L983" s="31" t="s">
        <v>95</v>
      </c>
      <c r="M983" s="169" t="s">
        <v>3481</v>
      </c>
      <c r="N983" s="148" t="s">
        <v>3482</v>
      </c>
      <c r="O983" s="44" t="s">
        <v>43</v>
      </c>
      <c r="P983" s="43"/>
      <c r="Q983" s="205"/>
      <c r="R983" s="84" t="s">
        <v>106</v>
      </c>
      <c r="S983" s="31" t="s">
        <v>36</v>
      </c>
      <c r="T983" s="31" t="s">
        <v>95</v>
      </c>
      <c r="U983" s="169" t="s">
        <v>3481</v>
      </c>
      <c r="V983" s="150" t="s">
        <v>3482</v>
      </c>
      <c r="W983" s="141" t="str" cm="1">
        <f t="array" ref="W983">IF(SUM(LEN(B983:V983))=0,"",IF(OR(OR(ISBLANK(F983),SUM(LEN(C983),LEN(D983))=0),AND(NOT(E983="Unknown"),ISBLANK(J983)),AND(NOT(O983="Unknown"),ISBLANK(R983))),"Missing Information", INDEX(Table15[Entire Service Line Classification], MATCH(SUMIFS(Table15[Unique ID],Table15[System-Owned Portion],E983,Table15[If Material Anything Other than "Lead" in Column E,Was Material Ever Previously Lead?],G983,Table15[Customer-Owned Portion],O983),Table15[Unique ID],0),0)))</f>
        <v>Non-lead</v>
      </c>
      <c r="X983"/>
    </row>
    <row r="984" spans="2:24" ht="120" x14ac:dyDescent="0.25">
      <c r="B984" s="146" t="s">
        <v>738</v>
      </c>
      <c r="C984" s="31" t="s">
        <v>739</v>
      </c>
      <c r="D984" s="31" t="s">
        <v>740</v>
      </c>
      <c r="E984" s="44" t="s">
        <v>201</v>
      </c>
      <c r="F984" s="43" t="s">
        <v>34</v>
      </c>
      <c r="G984" s="84" t="s">
        <v>34</v>
      </c>
      <c r="H984" s="31" t="s">
        <v>741</v>
      </c>
      <c r="I984" s="205">
        <v>1</v>
      </c>
      <c r="J984" s="84" t="s">
        <v>188</v>
      </c>
      <c r="K984" s="31" t="s">
        <v>34</v>
      </c>
      <c r="L984" s="31"/>
      <c r="M984" s="169"/>
      <c r="N984" s="148" t="s">
        <v>742</v>
      </c>
      <c r="O984" s="44" t="s">
        <v>200</v>
      </c>
      <c r="P984" s="43" t="s">
        <v>741</v>
      </c>
      <c r="Q984" s="205"/>
      <c r="R984" s="84" t="s">
        <v>188</v>
      </c>
      <c r="S984" s="31" t="s">
        <v>34</v>
      </c>
      <c r="T984" s="31"/>
      <c r="U984" s="169"/>
      <c r="V984" s="150" t="s">
        <v>743</v>
      </c>
      <c r="W984" s="141" t="str" cm="1">
        <f t="array" ref="W984">IF(SUM(LEN(B984:V984))=0,"",IF(OR(OR(ISBLANK(F984),SUM(LEN(C984),LEN(D984))=0),AND(NOT(E984="Unknown"),ISBLANK(J984)),AND(NOT(O984="Unknown"),ISBLANK(R984))),"Missing Information", INDEX(Table15[Entire Service Line Classification], MATCH(SUMIFS(Table15[Unique ID],Table15[System-Owned Portion],E984,Table15[If Material Anything Other than "Lead" in Column E,Was Material Ever Previously Lead?],G984,Table15[Customer-Owned Portion],O984),Table15[Unique ID],0),0)))</f>
        <v>Non-lead</v>
      </c>
      <c r="X984"/>
    </row>
    <row r="985" spans="2:24" ht="150" x14ac:dyDescent="0.25">
      <c r="B985" s="146" t="s">
        <v>6217</v>
      </c>
      <c r="C985" s="31" t="s">
        <v>6218</v>
      </c>
      <c r="D985" s="31" t="s">
        <v>6219</v>
      </c>
      <c r="E985" s="44" t="s">
        <v>52</v>
      </c>
      <c r="F985" s="43" t="s">
        <v>34</v>
      </c>
      <c r="G985" s="84" t="s">
        <v>34</v>
      </c>
      <c r="H985" s="31"/>
      <c r="I985" s="205"/>
      <c r="J985" s="84" t="s">
        <v>214</v>
      </c>
      <c r="K985" s="31" t="s">
        <v>34</v>
      </c>
      <c r="L985" s="31"/>
      <c r="M985" s="169"/>
      <c r="N985" s="148"/>
      <c r="O985" s="44" t="s">
        <v>52</v>
      </c>
      <c r="P985" s="43"/>
      <c r="Q985" s="205"/>
      <c r="R985" s="84" t="s">
        <v>214</v>
      </c>
      <c r="S985" s="31" t="s">
        <v>34</v>
      </c>
      <c r="T985" s="31"/>
      <c r="U985" s="169"/>
      <c r="V985" s="150" t="s">
        <v>3496</v>
      </c>
      <c r="W985" s="141" t="str" cm="1">
        <f t="array" ref="W985">IF(SUM(LEN(B985:V985))=0,"",IF(OR(OR(ISBLANK(F985),SUM(LEN(C985),LEN(D985))=0),AND(NOT(E985="Unknown"),ISBLANK(J985)),AND(NOT(O985="Unknown"),ISBLANK(R985))),"Missing Information", INDEX(Table15[Entire Service Line Classification], MATCH(SUMIFS(Table15[Unique ID],Table15[System-Owned Portion],E985,Table15[If Material Anything Other than "Lead" in Column E,Was Material Ever Previously Lead?],G985,Table15[Customer-Owned Portion],O985),Table15[Unique ID],0),0)))</f>
        <v>Non-lead</v>
      </c>
      <c r="X985"/>
    </row>
    <row r="986" spans="2:24" ht="150" x14ac:dyDescent="0.25">
      <c r="B986" s="146" t="s">
        <v>6220</v>
      </c>
      <c r="C986" s="31" t="s">
        <v>6221</v>
      </c>
      <c r="D986" s="31" t="s">
        <v>6222</v>
      </c>
      <c r="E986" s="44" t="s">
        <v>52</v>
      </c>
      <c r="F986" s="43" t="s">
        <v>34</v>
      </c>
      <c r="G986" s="84" t="s">
        <v>34</v>
      </c>
      <c r="H986" s="31"/>
      <c r="I986" s="205"/>
      <c r="J986" s="84" t="s">
        <v>214</v>
      </c>
      <c r="K986" s="31" t="s">
        <v>34</v>
      </c>
      <c r="L986" s="31"/>
      <c r="M986" s="169"/>
      <c r="N986" s="148"/>
      <c r="O986" s="44" t="s">
        <v>52</v>
      </c>
      <c r="P986" s="43"/>
      <c r="Q986" s="205"/>
      <c r="R986" s="84" t="s">
        <v>214</v>
      </c>
      <c r="S986" s="31" t="s">
        <v>34</v>
      </c>
      <c r="T986" s="31"/>
      <c r="U986" s="169"/>
      <c r="V986" s="150" t="s">
        <v>3496</v>
      </c>
      <c r="W986" s="141" t="str" cm="1">
        <f t="array" ref="W986">IF(SUM(LEN(B986:V986))=0,"",IF(OR(OR(ISBLANK(F986),SUM(LEN(C986),LEN(D986))=0),AND(NOT(E986="Unknown"),ISBLANK(J986)),AND(NOT(O986="Unknown"),ISBLANK(R986))),"Missing Information", INDEX(Table15[Entire Service Line Classification], MATCH(SUMIFS(Table15[Unique ID],Table15[System-Owned Portion],E986,Table15[If Material Anything Other than "Lead" in Column E,Was Material Ever Previously Lead?],G986,Table15[Customer-Owned Portion],O986),Table15[Unique ID],0),0)))</f>
        <v>Non-lead</v>
      </c>
      <c r="X986"/>
    </row>
    <row r="987" spans="2:24" ht="75" x14ac:dyDescent="0.25">
      <c r="B987" s="146" t="s">
        <v>6223</v>
      </c>
      <c r="C987" s="31" t="s">
        <v>6224</v>
      </c>
      <c r="D987" s="31" t="s">
        <v>6225</v>
      </c>
      <c r="E987" s="44" t="s">
        <v>43</v>
      </c>
      <c r="F987" s="43" t="s">
        <v>34</v>
      </c>
      <c r="G987" s="84" t="s">
        <v>34</v>
      </c>
      <c r="H987" s="31"/>
      <c r="I987" s="205"/>
      <c r="J987" s="84" t="s">
        <v>106</v>
      </c>
      <c r="K987" s="31" t="s">
        <v>36</v>
      </c>
      <c r="L987" s="31" t="s">
        <v>95</v>
      </c>
      <c r="M987" s="169" t="s">
        <v>3316</v>
      </c>
      <c r="N987" s="148" t="s">
        <v>3317</v>
      </c>
      <c r="O987" s="44" t="s">
        <v>43</v>
      </c>
      <c r="P987" s="43"/>
      <c r="Q987" s="205"/>
      <c r="R987" s="84" t="s">
        <v>106</v>
      </c>
      <c r="S987" s="31" t="s">
        <v>36</v>
      </c>
      <c r="T987" s="31" t="s">
        <v>95</v>
      </c>
      <c r="U987" s="169" t="s">
        <v>3316</v>
      </c>
      <c r="V987" s="150" t="s">
        <v>3317</v>
      </c>
      <c r="W987" s="141" t="str" cm="1">
        <f t="array" ref="W987">IF(SUM(LEN(B987:V987))=0,"",IF(OR(OR(ISBLANK(F987),SUM(LEN(C987),LEN(D987))=0),AND(NOT(E987="Unknown"),ISBLANK(J987)),AND(NOT(O987="Unknown"),ISBLANK(R987))),"Missing Information", INDEX(Table15[Entire Service Line Classification], MATCH(SUMIFS(Table15[Unique ID],Table15[System-Owned Portion],E987,Table15[If Material Anything Other than "Lead" in Column E,Was Material Ever Previously Lead?],G987,Table15[Customer-Owned Portion],O987),Table15[Unique ID],0),0)))</f>
        <v>Non-lead</v>
      </c>
      <c r="X987"/>
    </row>
    <row r="988" spans="2:24" ht="150" x14ac:dyDescent="0.25">
      <c r="B988" s="146" t="s">
        <v>6226</v>
      </c>
      <c r="C988" s="31" t="s">
        <v>6227</v>
      </c>
      <c r="D988" s="31" t="s">
        <v>6228</v>
      </c>
      <c r="E988" s="44" t="s">
        <v>52</v>
      </c>
      <c r="F988" s="43" t="s">
        <v>34</v>
      </c>
      <c r="G988" s="84" t="s">
        <v>34</v>
      </c>
      <c r="H988" s="31"/>
      <c r="I988" s="205"/>
      <c r="J988" s="84" t="s">
        <v>214</v>
      </c>
      <c r="K988" s="31" t="s">
        <v>34</v>
      </c>
      <c r="L988" s="31"/>
      <c r="M988" s="169"/>
      <c r="N988" s="148"/>
      <c r="O988" s="44" t="s">
        <v>52</v>
      </c>
      <c r="P988" s="43"/>
      <c r="Q988" s="205"/>
      <c r="R988" s="84" t="s">
        <v>214</v>
      </c>
      <c r="S988" s="31" t="s">
        <v>34</v>
      </c>
      <c r="T988" s="31"/>
      <c r="U988" s="169"/>
      <c r="V988" s="150" t="s">
        <v>3496</v>
      </c>
      <c r="W988" s="141" t="str" cm="1">
        <f t="array" ref="W988">IF(SUM(LEN(B988:V988))=0,"",IF(OR(OR(ISBLANK(F988),SUM(LEN(C988),LEN(D988))=0),AND(NOT(E988="Unknown"),ISBLANK(J988)),AND(NOT(O988="Unknown"),ISBLANK(R988))),"Missing Information", INDEX(Table15[Entire Service Line Classification], MATCH(SUMIFS(Table15[Unique ID],Table15[System-Owned Portion],E988,Table15[If Material Anything Other than "Lead" in Column E,Was Material Ever Previously Lead?],G988,Table15[Customer-Owned Portion],O988),Table15[Unique ID],0),0)))</f>
        <v>Non-lead</v>
      </c>
      <c r="X988"/>
    </row>
    <row r="989" spans="2:24" ht="150" x14ac:dyDescent="0.25">
      <c r="B989" s="146" t="s">
        <v>6229</v>
      </c>
      <c r="C989" s="31" t="s">
        <v>6230</v>
      </c>
      <c r="D989" s="31" t="s">
        <v>6231</v>
      </c>
      <c r="E989" s="44" t="s">
        <v>52</v>
      </c>
      <c r="F989" s="43" t="s">
        <v>34</v>
      </c>
      <c r="G989" s="84" t="s">
        <v>34</v>
      </c>
      <c r="H989" s="31"/>
      <c r="I989" s="205"/>
      <c r="J989" s="84" t="s">
        <v>214</v>
      </c>
      <c r="K989" s="31" t="s">
        <v>34</v>
      </c>
      <c r="L989" s="31"/>
      <c r="M989" s="169"/>
      <c r="N989" s="148"/>
      <c r="O989" s="44" t="s">
        <v>52</v>
      </c>
      <c r="P989" s="43"/>
      <c r="Q989" s="205"/>
      <c r="R989" s="84" t="s">
        <v>214</v>
      </c>
      <c r="S989" s="31" t="s">
        <v>34</v>
      </c>
      <c r="T989" s="31"/>
      <c r="U989" s="169"/>
      <c r="V989" s="150" t="s">
        <v>3496</v>
      </c>
      <c r="W989" s="141" t="str" cm="1">
        <f t="array" ref="W989">IF(SUM(LEN(B989:V989))=0,"",IF(OR(OR(ISBLANK(F989),SUM(LEN(C989),LEN(D989))=0),AND(NOT(E989="Unknown"),ISBLANK(J989)),AND(NOT(O989="Unknown"),ISBLANK(R989))),"Missing Information", INDEX(Table15[Entire Service Line Classification], MATCH(SUMIFS(Table15[Unique ID],Table15[System-Owned Portion],E989,Table15[If Material Anything Other than "Lead" in Column E,Was Material Ever Previously Lead?],G989,Table15[Customer-Owned Portion],O989),Table15[Unique ID],0),0)))</f>
        <v>Non-lead</v>
      </c>
      <c r="X989"/>
    </row>
    <row r="990" spans="2:24" ht="150" x14ac:dyDescent="0.25">
      <c r="B990" s="146" t="s">
        <v>6232</v>
      </c>
      <c r="C990" s="31" t="s">
        <v>6233</v>
      </c>
      <c r="D990" s="31" t="s">
        <v>6234</v>
      </c>
      <c r="E990" s="44" t="s">
        <v>52</v>
      </c>
      <c r="F990" s="43" t="s">
        <v>34</v>
      </c>
      <c r="G990" s="84" t="s">
        <v>34</v>
      </c>
      <c r="H990" s="31"/>
      <c r="I990" s="205"/>
      <c r="J990" s="84" t="s">
        <v>214</v>
      </c>
      <c r="K990" s="31" t="s">
        <v>34</v>
      </c>
      <c r="L990" s="31"/>
      <c r="M990" s="169"/>
      <c r="N990" s="148"/>
      <c r="O990" s="44" t="s">
        <v>52</v>
      </c>
      <c r="P990" s="43"/>
      <c r="Q990" s="205"/>
      <c r="R990" s="84" t="s">
        <v>214</v>
      </c>
      <c r="S990" s="31" t="s">
        <v>34</v>
      </c>
      <c r="T990" s="31"/>
      <c r="U990" s="169"/>
      <c r="V990" s="150" t="s">
        <v>3496</v>
      </c>
      <c r="W990" s="141" t="str" cm="1">
        <f t="array" ref="W990">IF(SUM(LEN(B990:V990))=0,"",IF(OR(OR(ISBLANK(F990),SUM(LEN(C990),LEN(D990))=0),AND(NOT(E990="Unknown"),ISBLANK(J990)),AND(NOT(O990="Unknown"),ISBLANK(R990))),"Missing Information", INDEX(Table15[Entire Service Line Classification], MATCH(SUMIFS(Table15[Unique ID],Table15[System-Owned Portion],E990,Table15[If Material Anything Other than "Lead" in Column E,Was Material Ever Previously Lead?],G990,Table15[Customer-Owned Portion],O990),Table15[Unique ID],0),0)))</f>
        <v>Non-lead</v>
      </c>
      <c r="X990"/>
    </row>
    <row r="991" spans="2:24" ht="150" x14ac:dyDescent="0.25">
      <c r="B991" s="146" t="s">
        <v>6235</v>
      </c>
      <c r="C991" s="31" t="s">
        <v>6236</v>
      </c>
      <c r="D991" s="31" t="s">
        <v>6237</v>
      </c>
      <c r="E991" s="44" t="s">
        <v>52</v>
      </c>
      <c r="F991" s="43" t="s">
        <v>34</v>
      </c>
      <c r="G991" s="84" t="s">
        <v>34</v>
      </c>
      <c r="H991" s="31"/>
      <c r="I991" s="205"/>
      <c r="J991" s="84" t="s">
        <v>214</v>
      </c>
      <c r="K991" s="31" t="s">
        <v>34</v>
      </c>
      <c r="L991" s="31"/>
      <c r="M991" s="169"/>
      <c r="N991" s="148"/>
      <c r="O991" s="44" t="s">
        <v>52</v>
      </c>
      <c r="P991" s="43"/>
      <c r="Q991" s="205"/>
      <c r="R991" s="84" t="s">
        <v>214</v>
      </c>
      <c r="S991" s="31" t="s">
        <v>34</v>
      </c>
      <c r="T991" s="31"/>
      <c r="U991" s="169"/>
      <c r="V991" s="150" t="s">
        <v>3496</v>
      </c>
      <c r="W991" s="141" t="str" cm="1">
        <f t="array" ref="W991">IF(SUM(LEN(B991:V991))=0,"",IF(OR(OR(ISBLANK(F991),SUM(LEN(C991),LEN(D991))=0),AND(NOT(E991="Unknown"),ISBLANK(J991)),AND(NOT(O991="Unknown"),ISBLANK(R991))),"Missing Information", INDEX(Table15[Entire Service Line Classification], MATCH(SUMIFS(Table15[Unique ID],Table15[System-Owned Portion],E991,Table15[If Material Anything Other than "Lead" in Column E,Was Material Ever Previously Lead?],G991,Table15[Customer-Owned Portion],O991),Table15[Unique ID],0),0)))</f>
        <v>Non-lead</v>
      </c>
      <c r="X991"/>
    </row>
    <row r="992" spans="2:24" ht="150" x14ac:dyDescent="0.25">
      <c r="B992" s="146" t="s">
        <v>6238</v>
      </c>
      <c r="C992" s="31" t="s">
        <v>6239</v>
      </c>
      <c r="D992" s="31" t="s">
        <v>6240</v>
      </c>
      <c r="E992" s="44" t="s">
        <v>52</v>
      </c>
      <c r="F992" s="43" t="s">
        <v>34</v>
      </c>
      <c r="G992" s="84" t="s">
        <v>34</v>
      </c>
      <c r="H992" s="31"/>
      <c r="I992" s="205"/>
      <c r="J992" s="84" t="s">
        <v>214</v>
      </c>
      <c r="K992" s="31" t="s">
        <v>34</v>
      </c>
      <c r="L992" s="31"/>
      <c r="M992" s="169"/>
      <c r="N992" s="148"/>
      <c r="O992" s="44" t="s">
        <v>52</v>
      </c>
      <c r="P992" s="43"/>
      <c r="Q992" s="205"/>
      <c r="R992" s="84" t="s">
        <v>214</v>
      </c>
      <c r="S992" s="31" t="s">
        <v>34</v>
      </c>
      <c r="T992" s="31"/>
      <c r="U992" s="169"/>
      <c r="V992" s="150" t="s">
        <v>3496</v>
      </c>
      <c r="W992" s="141" t="str" cm="1">
        <f t="array" ref="W992">IF(SUM(LEN(B992:V992))=0,"",IF(OR(OR(ISBLANK(F992),SUM(LEN(C992),LEN(D992))=0),AND(NOT(E992="Unknown"),ISBLANK(J992)),AND(NOT(O992="Unknown"),ISBLANK(R992))),"Missing Information", INDEX(Table15[Entire Service Line Classification], MATCH(SUMIFS(Table15[Unique ID],Table15[System-Owned Portion],E992,Table15[If Material Anything Other than "Lead" in Column E,Was Material Ever Previously Lead?],G992,Table15[Customer-Owned Portion],O992),Table15[Unique ID],0),0)))</f>
        <v>Non-lead</v>
      </c>
      <c r="X992"/>
    </row>
    <row r="993" spans="2:24" ht="150" x14ac:dyDescent="0.25">
      <c r="B993" s="146" t="s">
        <v>6241</v>
      </c>
      <c r="C993" s="31" t="s">
        <v>6242</v>
      </c>
      <c r="D993" s="31" t="s">
        <v>6243</v>
      </c>
      <c r="E993" s="44" t="s">
        <v>52</v>
      </c>
      <c r="F993" s="43" t="s">
        <v>34</v>
      </c>
      <c r="G993" s="84" t="s">
        <v>34</v>
      </c>
      <c r="H993" s="31"/>
      <c r="I993" s="205"/>
      <c r="J993" s="84" t="s">
        <v>214</v>
      </c>
      <c r="K993" s="31" t="s">
        <v>34</v>
      </c>
      <c r="L993" s="31"/>
      <c r="M993" s="169"/>
      <c r="N993" s="148"/>
      <c r="O993" s="44" t="s">
        <v>52</v>
      </c>
      <c r="P993" s="43"/>
      <c r="Q993" s="205"/>
      <c r="R993" s="84" t="s">
        <v>214</v>
      </c>
      <c r="S993" s="31" t="s">
        <v>34</v>
      </c>
      <c r="T993" s="31"/>
      <c r="U993" s="169"/>
      <c r="V993" s="150" t="s">
        <v>3496</v>
      </c>
      <c r="W993" s="141" t="str" cm="1">
        <f t="array" ref="W993">IF(SUM(LEN(B993:V993))=0,"",IF(OR(OR(ISBLANK(F993),SUM(LEN(C993),LEN(D993))=0),AND(NOT(E993="Unknown"),ISBLANK(J993)),AND(NOT(O993="Unknown"),ISBLANK(R993))),"Missing Information", INDEX(Table15[Entire Service Line Classification], MATCH(SUMIFS(Table15[Unique ID],Table15[System-Owned Portion],E993,Table15[If Material Anything Other than "Lead" in Column E,Was Material Ever Previously Lead?],G993,Table15[Customer-Owned Portion],O993),Table15[Unique ID],0),0)))</f>
        <v>Non-lead</v>
      </c>
      <c r="X993"/>
    </row>
    <row r="994" spans="2:24" ht="150" x14ac:dyDescent="0.25">
      <c r="B994" s="146" t="s">
        <v>6244</v>
      </c>
      <c r="C994" s="31" t="s">
        <v>6245</v>
      </c>
      <c r="D994" s="31" t="s">
        <v>6246</v>
      </c>
      <c r="E994" s="44" t="s">
        <v>52</v>
      </c>
      <c r="F994" s="43" t="s">
        <v>34</v>
      </c>
      <c r="G994" s="84" t="s">
        <v>34</v>
      </c>
      <c r="H994" s="31"/>
      <c r="I994" s="205"/>
      <c r="J994" s="84" t="s">
        <v>214</v>
      </c>
      <c r="K994" s="31" t="s">
        <v>34</v>
      </c>
      <c r="L994" s="31"/>
      <c r="M994" s="169"/>
      <c r="N994" s="148"/>
      <c r="O994" s="44" t="s">
        <v>52</v>
      </c>
      <c r="P994" s="43"/>
      <c r="Q994" s="205"/>
      <c r="R994" s="84" t="s">
        <v>214</v>
      </c>
      <c r="S994" s="31" t="s">
        <v>34</v>
      </c>
      <c r="T994" s="31"/>
      <c r="U994" s="169"/>
      <c r="V994" s="150" t="s">
        <v>3496</v>
      </c>
      <c r="W994" s="141" t="str" cm="1">
        <f t="array" ref="W994">IF(SUM(LEN(B994:V994))=0,"",IF(OR(OR(ISBLANK(F994),SUM(LEN(C994),LEN(D994))=0),AND(NOT(E994="Unknown"),ISBLANK(J994)),AND(NOT(O994="Unknown"),ISBLANK(R994))),"Missing Information", INDEX(Table15[Entire Service Line Classification], MATCH(SUMIFS(Table15[Unique ID],Table15[System-Owned Portion],E994,Table15[If Material Anything Other than "Lead" in Column E,Was Material Ever Previously Lead?],G994,Table15[Customer-Owned Portion],O994),Table15[Unique ID],0),0)))</f>
        <v>Non-lead</v>
      </c>
      <c r="X994"/>
    </row>
    <row r="995" spans="2:24" ht="75" x14ac:dyDescent="0.25">
      <c r="B995" s="146" t="s">
        <v>6247</v>
      </c>
      <c r="C995" s="31" t="s">
        <v>6248</v>
      </c>
      <c r="D995" s="31" t="s">
        <v>6249</v>
      </c>
      <c r="E995" s="44" t="s">
        <v>52</v>
      </c>
      <c r="F995" s="43" t="s">
        <v>34</v>
      </c>
      <c r="G995" s="84" t="s">
        <v>34</v>
      </c>
      <c r="H995" s="31" t="s">
        <v>6250</v>
      </c>
      <c r="I995" s="205"/>
      <c r="J995" s="84" t="s">
        <v>45</v>
      </c>
      <c r="K995" s="31" t="s">
        <v>34</v>
      </c>
      <c r="L995" s="31"/>
      <c r="M995" s="169"/>
      <c r="N995" s="148" t="s">
        <v>6251</v>
      </c>
      <c r="O995" s="44" t="s">
        <v>52</v>
      </c>
      <c r="P995" s="43"/>
      <c r="Q995" s="205"/>
      <c r="R995" s="84" t="s">
        <v>214</v>
      </c>
      <c r="S995" s="31" t="s">
        <v>34</v>
      </c>
      <c r="T995" s="31"/>
      <c r="U995" s="169"/>
      <c r="V995" s="150" t="s">
        <v>6252</v>
      </c>
      <c r="W995" s="141" t="str" cm="1">
        <f t="array" ref="W995">IF(SUM(LEN(B995:V995))=0,"",IF(OR(OR(ISBLANK(F995),SUM(LEN(C995),LEN(D995))=0),AND(NOT(E995="Unknown"),ISBLANK(J995)),AND(NOT(O995="Unknown"),ISBLANK(R995))),"Missing Information", INDEX(Table15[Entire Service Line Classification], MATCH(SUMIFS(Table15[Unique ID],Table15[System-Owned Portion],E995,Table15[If Material Anything Other than "Lead" in Column E,Was Material Ever Previously Lead?],G995,Table15[Customer-Owned Portion],O995),Table15[Unique ID],0),0)))</f>
        <v>Non-lead</v>
      </c>
      <c r="X995"/>
    </row>
    <row r="996" spans="2:24" ht="75" x14ac:dyDescent="0.25">
      <c r="B996" s="146" t="s">
        <v>6253</v>
      </c>
      <c r="C996" s="31" t="s">
        <v>6254</v>
      </c>
      <c r="D996" s="31" t="s">
        <v>6255</v>
      </c>
      <c r="E996" s="44" t="s">
        <v>52</v>
      </c>
      <c r="F996" s="43" t="s">
        <v>34</v>
      </c>
      <c r="G996" s="84" t="s">
        <v>34</v>
      </c>
      <c r="H996" s="31" t="s">
        <v>6250</v>
      </c>
      <c r="I996" s="205"/>
      <c r="J996" s="84" t="s">
        <v>45</v>
      </c>
      <c r="K996" s="31" t="s">
        <v>34</v>
      </c>
      <c r="L996" s="31"/>
      <c r="M996" s="169"/>
      <c r="N996" s="148" t="s">
        <v>6251</v>
      </c>
      <c r="O996" s="44" t="s">
        <v>52</v>
      </c>
      <c r="P996" s="43"/>
      <c r="Q996" s="205"/>
      <c r="R996" s="84" t="s">
        <v>214</v>
      </c>
      <c r="S996" s="31" t="s">
        <v>34</v>
      </c>
      <c r="T996" s="31"/>
      <c r="U996" s="169"/>
      <c r="V996" s="150" t="s">
        <v>6252</v>
      </c>
      <c r="W996" s="141" t="str" cm="1">
        <f t="array" ref="W996">IF(SUM(LEN(B996:V996))=0,"",IF(OR(OR(ISBLANK(F996),SUM(LEN(C996),LEN(D996))=0),AND(NOT(E996="Unknown"),ISBLANK(J996)),AND(NOT(O996="Unknown"),ISBLANK(R996))),"Missing Information", INDEX(Table15[Entire Service Line Classification], MATCH(SUMIFS(Table15[Unique ID],Table15[System-Owned Portion],E996,Table15[If Material Anything Other than "Lead" in Column E,Was Material Ever Previously Lead?],G996,Table15[Customer-Owned Portion],O996),Table15[Unique ID],0),0)))</f>
        <v>Non-lead</v>
      </c>
      <c r="X996"/>
    </row>
    <row r="997" spans="2:24" ht="150" x14ac:dyDescent="0.25">
      <c r="B997" s="146" t="s">
        <v>6256</v>
      </c>
      <c r="C997" s="31" t="s">
        <v>6257</v>
      </c>
      <c r="D997" s="31" t="s">
        <v>6258</v>
      </c>
      <c r="E997" s="44" t="s">
        <v>52</v>
      </c>
      <c r="F997" s="43" t="s">
        <v>34</v>
      </c>
      <c r="G997" s="84" t="s">
        <v>34</v>
      </c>
      <c r="H997" s="31"/>
      <c r="I997" s="205"/>
      <c r="J997" s="84" t="s">
        <v>214</v>
      </c>
      <c r="K997" s="31" t="s">
        <v>34</v>
      </c>
      <c r="L997" s="31"/>
      <c r="M997" s="169"/>
      <c r="N997" s="148"/>
      <c r="O997" s="44" t="s">
        <v>52</v>
      </c>
      <c r="P997" s="43"/>
      <c r="Q997" s="205"/>
      <c r="R997" s="84" t="s">
        <v>214</v>
      </c>
      <c r="S997" s="31" t="s">
        <v>34</v>
      </c>
      <c r="T997" s="31"/>
      <c r="U997" s="169"/>
      <c r="V997" s="150" t="s">
        <v>3496</v>
      </c>
      <c r="W997" s="141" t="str" cm="1">
        <f t="array" ref="W997">IF(SUM(LEN(B997:V997))=0,"",IF(OR(OR(ISBLANK(F997),SUM(LEN(C997),LEN(D997))=0),AND(NOT(E997="Unknown"),ISBLANK(J997)),AND(NOT(O997="Unknown"),ISBLANK(R997))),"Missing Information", INDEX(Table15[Entire Service Line Classification], MATCH(SUMIFS(Table15[Unique ID],Table15[System-Owned Portion],E997,Table15[If Material Anything Other than "Lead" in Column E,Was Material Ever Previously Lead?],G997,Table15[Customer-Owned Portion],O997),Table15[Unique ID],0),0)))</f>
        <v>Non-lead</v>
      </c>
      <c r="X997"/>
    </row>
    <row r="998" spans="2:24" ht="150" x14ac:dyDescent="0.25">
      <c r="B998" s="146" t="s">
        <v>6259</v>
      </c>
      <c r="C998" s="31" t="s">
        <v>6260</v>
      </c>
      <c r="D998" s="31" t="s">
        <v>6261</v>
      </c>
      <c r="E998" s="44" t="s">
        <v>52</v>
      </c>
      <c r="F998" s="43" t="s">
        <v>34</v>
      </c>
      <c r="G998" s="84" t="s">
        <v>34</v>
      </c>
      <c r="H998" s="31"/>
      <c r="I998" s="205"/>
      <c r="J998" s="84" t="s">
        <v>214</v>
      </c>
      <c r="K998" s="31" t="s">
        <v>34</v>
      </c>
      <c r="L998" s="31"/>
      <c r="M998" s="169"/>
      <c r="N998" s="148"/>
      <c r="O998" s="44" t="s">
        <v>52</v>
      </c>
      <c r="P998" s="43"/>
      <c r="Q998" s="205"/>
      <c r="R998" s="84" t="s">
        <v>214</v>
      </c>
      <c r="S998" s="31" t="s">
        <v>34</v>
      </c>
      <c r="T998" s="31"/>
      <c r="U998" s="169"/>
      <c r="V998" s="150" t="s">
        <v>3496</v>
      </c>
      <c r="W998" s="141" t="str" cm="1">
        <f t="array" ref="W998">IF(SUM(LEN(B998:V998))=0,"",IF(OR(OR(ISBLANK(F998),SUM(LEN(C998),LEN(D998))=0),AND(NOT(E998="Unknown"),ISBLANK(J998)),AND(NOT(O998="Unknown"),ISBLANK(R998))),"Missing Information", INDEX(Table15[Entire Service Line Classification], MATCH(SUMIFS(Table15[Unique ID],Table15[System-Owned Portion],E998,Table15[If Material Anything Other than "Lead" in Column E,Was Material Ever Previously Lead?],G998,Table15[Customer-Owned Portion],O998),Table15[Unique ID],0),0)))</f>
        <v>Non-lead</v>
      </c>
      <c r="X998"/>
    </row>
    <row r="999" spans="2:24" ht="150" x14ac:dyDescent="0.25">
      <c r="B999" s="146" t="s">
        <v>6262</v>
      </c>
      <c r="C999" s="31" t="s">
        <v>6263</v>
      </c>
      <c r="D999" s="31" t="s">
        <v>6264</v>
      </c>
      <c r="E999" s="44" t="s">
        <v>52</v>
      </c>
      <c r="F999" s="43" t="s">
        <v>34</v>
      </c>
      <c r="G999" s="84" t="s">
        <v>34</v>
      </c>
      <c r="H999" s="31"/>
      <c r="I999" s="205"/>
      <c r="J999" s="84" t="s">
        <v>214</v>
      </c>
      <c r="K999" s="31" t="s">
        <v>34</v>
      </c>
      <c r="L999" s="31"/>
      <c r="M999" s="169"/>
      <c r="N999" s="148"/>
      <c r="O999" s="44" t="s">
        <v>52</v>
      </c>
      <c r="P999" s="43"/>
      <c r="Q999" s="205"/>
      <c r="R999" s="84" t="s">
        <v>214</v>
      </c>
      <c r="S999" s="31" t="s">
        <v>34</v>
      </c>
      <c r="T999" s="31"/>
      <c r="U999" s="169"/>
      <c r="V999" s="150" t="s">
        <v>3496</v>
      </c>
      <c r="W999" s="141" t="str" cm="1">
        <f t="array" ref="W999">IF(SUM(LEN(B999:V999))=0,"",IF(OR(OR(ISBLANK(F999),SUM(LEN(C999),LEN(D999))=0),AND(NOT(E999="Unknown"),ISBLANK(J999)),AND(NOT(O999="Unknown"),ISBLANK(R999))),"Missing Information", INDEX(Table15[Entire Service Line Classification], MATCH(SUMIFS(Table15[Unique ID],Table15[System-Owned Portion],E999,Table15[If Material Anything Other than "Lead" in Column E,Was Material Ever Previously Lead?],G999,Table15[Customer-Owned Portion],O999),Table15[Unique ID],0),0)))</f>
        <v>Non-lead</v>
      </c>
      <c r="X999"/>
    </row>
    <row r="1000" spans="2:24" ht="150" x14ac:dyDescent="0.25">
      <c r="B1000" s="146" t="s">
        <v>6265</v>
      </c>
      <c r="C1000" s="31" t="s">
        <v>6266</v>
      </c>
      <c r="D1000" s="31" t="s">
        <v>6267</v>
      </c>
      <c r="E1000" s="44" t="s">
        <v>52</v>
      </c>
      <c r="F1000" s="43" t="s">
        <v>34</v>
      </c>
      <c r="G1000" s="84" t="s">
        <v>34</v>
      </c>
      <c r="H1000" s="31"/>
      <c r="I1000" s="205"/>
      <c r="J1000" s="84" t="s">
        <v>214</v>
      </c>
      <c r="K1000" s="31" t="s">
        <v>34</v>
      </c>
      <c r="L1000" s="31"/>
      <c r="M1000" s="169"/>
      <c r="N1000" s="148"/>
      <c r="O1000" s="44" t="s">
        <v>52</v>
      </c>
      <c r="P1000" s="43"/>
      <c r="Q1000" s="205"/>
      <c r="R1000" s="84" t="s">
        <v>214</v>
      </c>
      <c r="S1000" s="31" t="s">
        <v>34</v>
      </c>
      <c r="T1000" s="31"/>
      <c r="U1000" s="169"/>
      <c r="V1000" s="150" t="s">
        <v>3496</v>
      </c>
      <c r="W1000" s="141" t="str" cm="1">
        <f t="array" ref="W1000">IF(SUM(LEN(B1000:V1000))=0,"",IF(OR(OR(ISBLANK(F1000),SUM(LEN(C1000),LEN(D1000))=0),AND(NOT(E1000="Unknown"),ISBLANK(J1000)),AND(NOT(O1000="Unknown"),ISBLANK(R1000))),"Missing Information", INDEX(Table15[Entire Service Line Classification], MATCH(SUMIFS(Table15[Unique ID],Table15[System-Owned Portion],E1000,Table15[If Material Anything Other than "Lead" in Column E,Was Material Ever Previously Lead?],G1000,Table15[Customer-Owned Portion],O1000),Table15[Unique ID],0),0)))</f>
        <v>Non-lead</v>
      </c>
      <c r="X1000"/>
    </row>
    <row r="1001" spans="2:24" ht="150" x14ac:dyDescent="0.25">
      <c r="B1001" s="146" t="s">
        <v>6268</v>
      </c>
      <c r="C1001" s="31" t="s">
        <v>6269</v>
      </c>
      <c r="D1001" s="31" t="s">
        <v>6270</v>
      </c>
      <c r="E1001" s="44" t="s">
        <v>52</v>
      </c>
      <c r="F1001" s="43" t="s">
        <v>34</v>
      </c>
      <c r="G1001" s="84" t="s">
        <v>34</v>
      </c>
      <c r="H1001" s="31"/>
      <c r="I1001" s="205"/>
      <c r="J1001" s="84" t="s">
        <v>214</v>
      </c>
      <c r="K1001" s="31" t="s">
        <v>34</v>
      </c>
      <c r="L1001" s="31"/>
      <c r="M1001" s="169"/>
      <c r="N1001" s="148"/>
      <c r="O1001" s="44" t="s">
        <v>52</v>
      </c>
      <c r="P1001" s="43"/>
      <c r="Q1001" s="205"/>
      <c r="R1001" s="84" t="s">
        <v>214</v>
      </c>
      <c r="S1001" s="31" t="s">
        <v>34</v>
      </c>
      <c r="T1001" s="31"/>
      <c r="U1001" s="169"/>
      <c r="V1001" s="150" t="s">
        <v>3496</v>
      </c>
      <c r="W1001" s="141" t="str" cm="1">
        <f t="array" ref="W1001">IF(SUM(LEN(B1001:V1001))=0,"",IF(OR(OR(ISBLANK(F1001),SUM(LEN(C1001),LEN(D1001))=0),AND(NOT(E1001="Unknown"),ISBLANK(J1001)),AND(NOT(O1001="Unknown"),ISBLANK(R1001))),"Missing Information", INDEX(Table15[Entire Service Line Classification], MATCH(SUMIFS(Table15[Unique ID],Table15[System-Owned Portion],E1001,Table15[If Material Anything Other than "Lead" in Column E,Was Material Ever Previously Lead?],G1001,Table15[Customer-Owned Portion],O1001),Table15[Unique ID],0),0)))</f>
        <v>Non-lead</v>
      </c>
      <c r="X1001"/>
    </row>
    <row r="1002" spans="2:24" ht="75" x14ac:dyDescent="0.25">
      <c r="B1002" s="146" t="s">
        <v>6271</v>
      </c>
      <c r="C1002" s="31" t="s">
        <v>6272</v>
      </c>
      <c r="D1002" s="31" t="s">
        <v>6273</v>
      </c>
      <c r="E1002" s="44" t="s">
        <v>52</v>
      </c>
      <c r="F1002" s="43" t="s">
        <v>34</v>
      </c>
      <c r="G1002" s="84" t="s">
        <v>34</v>
      </c>
      <c r="H1002" s="31" t="s">
        <v>6274</v>
      </c>
      <c r="I1002" s="205"/>
      <c r="J1002" s="84" t="s">
        <v>45</v>
      </c>
      <c r="K1002" s="31" t="s">
        <v>34</v>
      </c>
      <c r="L1002" s="31"/>
      <c r="M1002" s="169"/>
      <c r="N1002" s="148" t="s">
        <v>6275</v>
      </c>
      <c r="O1002" s="44" t="s">
        <v>52</v>
      </c>
      <c r="P1002" s="43"/>
      <c r="Q1002" s="205"/>
      <c r="R1002" s="84" t="s">
        <v>214</v>
      </c>
      <c r="S1002" s="31" t="s">
        <v>34</v>
      </c>
      <c r="T1002" s="31"/>
      <c r="U1002" s="169"/>
      <c r="V1002" s="150" t="s">
        <v>6252</v>
      </c>
      <c r="W1002" s="141" t="str" cm="1">
        <f t="array" ref="W1002">IF(SUM(LEN(B1002:V1002))=0,"",IF(OR(OR(ISBLANK(F1002),SUM(LEN(C1002),LEN(D1002))=0),AND(NOT(E1002="Unknown"),ISBLANK(J1002)),AND(NOT(O1002="Unknown"),ISBLANK(R1002))),"Missing Information", INDEX(Table15[Entire Service Line Classification], MATCH(SUMIFS(Table15[Unique ID],Table15[System-Owned Portion],E1002,Table15[If Material Anything Other than "Lead" in Column E,Was Material Ever Previously Lead?],G1002,Table15[Customer-Owned Portion],O1002),Table15[Unique ID],0),0)))</f>
        <v>Non-lead</v>
      </c>
      <c r="X1002"/>
    </row>
    <row r="1003" spans="2:24" ht="75" x14ac:dyDescent="0.25">
      <c r="B1003" s="146" t="s">
        <v>6276</v>
      </c>
      <c r="C1003" s="31" t="s">
        <v>6277</v>
      </c>
      <c r="D1003" s="31" t="s">
        <v>6278</v>
      </c>
      <c r="E1003" s="44" t="s">
        <v>52</v>
      </c>
      <c r="F1003" s="43" t="s">
        <v>34</v>
      </c>
      <c r="G1003" s="84" t="s">
        <v>34</v>
      </c>
      <c r="H1003" s="31" t="s">
        <v>6274</v>
      </c>
      <c r="I1003" s="205"/>
      <c r="J1003" s="84" t="s">
        <v>45</v>
      </c>
      <c r="K1003" s="31" t="s">
        <v>34</v>
      </c>
      <c r="L1003" s="31"/>
      <c r="M1003" s="169"/>
      <c r="N1003" s="148" t="s">
        <v>6275</v>
      </c>
      <c r="O1003" s="44" t="s">
        <v>52</v>
      </c>
      <c r="P1003" s="43"/>
      <c r="Q1003" s="205"/>
      <c r="R1003" s="84" t="s">
        <v>214</v>
      </c>
      <c r="S1003" s="31" t="s">
        <v>34</v>
      </c>
      <c r="T1003" s="31"/>
      <c r="U1003" s="169"/>
      <c r="V1003" s="150" t="s">
        <v>6252</v>
      </c>
      <c r="W1003" s="141" t="str" cm="1">
        <f t="array" ref="W1003">IF(SUM(LEN(B1003:V1003))=0,"",IF(OR(OR(ISBLANK(F1003),SUM(LEN(C1003),LEN(D1003))=0),AND(NOT(E1003="Unknown"),ISBLANK(J1003)),AND(NOT(O1003="Unknown"),ISBLANK(R1003))),"Missing Information", INDEX(Table15[Entire Service Line Classification], MATCH(SUMIFS(Table15[Unique ID],Table15[System-Owned Portion],E1003,Table15[If Material Anything Other than "Lead" in Column E,Was Material Ever Previously Lead?],G1003,Table15[Customer-Owned Portion],O1003),Table15[Unique ID],0),0)))</f>
        <v>Non-lead</v>
      </c>
      <c r="X1003"/>
    </row>
    <row r="1004" spans="2:24" ht="150" x14ac:dyDescent="0.25">
      <c r="B1004" s="146" t="s">
        <v>6279</v>
      </c>
      <c r="C1004" s="31" t="s">
        <v>6280</v>
      </c>
      <c r="D1004" s="31" t="s">
        <v>6281</v>
      </c>
      <c r="E1004" s="44" t="s">
        <v>52</v>
      </c>
      <c r="F1004" s="43" t="s">
        <v>34</v>
      </c>
      <c r="G1004" s="84" t="s">
        <v>34</v>
      </c>
      <c r="H1004" s="31"/>
      <c r="I1004" s="205"/>
      <c r="J1004" s="84" t="s">
        <v>214</v>
      </c>
      <c r="K1004" s="31" t="s">
        <v>34</v>
      </c>
      <c r="L1004" s="31"/>
      <c r="M1004" s="169"/>
      <c r="N1004" s="148"/>
      <c r="O1004" s="44" t="s">
        <v>52</v>
      </c>
      <c r="P1004" s="43"/>
      <c r="Q1004" s="205"/>
      <c r="R1004" s="84" t="s">
        <v>214</v>
      </c>
      <c r="S1004" s="31" t="s">
        <v>34</v>
      </c>
      <c r="T1004" s="31"/>
      <c r="U1004" s="169"/>
      <c r="V1004" s="150" t="s">
        <v>3496</v>
      </c>
      <c r="W1004" s="141" t="str" cm="1">
        <f t="array" ref="W1004">IF(SUM(LEN(B1004:V1004))=0,"",IF(OR(OR(ISBLANK(F1004),SUM(LEN(C1004),LEN(D1004))=0),AND(NOT(E1004="Unknown"),ISBLANK(J1004)),AND(NOT(O1004="Unknown"),ISBLANK(R1004))),"Missing Information", INDEX(Table15[Entire Service Line Classification], MATCH(SUMIFS(Table15[Unique ID],Table15[System-Owned Portion],E1004,Table15[If Material Anything Other than "Lead" in Column E,Was Material Ever Previously Lead?],G1004,Table15[Customer-Owned Portion],O1004),Table15[Unique ID],0),0)))</f>
        <v>Non-lead</v>
      </c>
      <c r="X1004"/>
    </row>
    <row r="1005" spans="2:24" ht="150" x14ac:dyDescent="0.25">
      <c r="B1005" s="146" t="s">
        <v>6282</v>
      </c>
      <c r="C1005" s="31" t="s">
        <v>6283</v>
      </c>
      <c r="D1005" s="31" t="s">
        <v>6284</v>
      </c>
      <c r="E1005" s="44" t="s">
        <v>52</v>
      </c>
      <c r="F1005" s="43" t="s">
        <v>34</v>
      </c>
      <c r="G1005" s="84" t="s">
        <v>34</v>
      </c>
      <c r="H1005" s="31"/>
      <c r="I1005" s="205"/>
      <c r="J1005" s="84" t="s">
        <v>214</v>
      </c>
      <c r="K1005" s="31" t="s">
        <v>34</v>
      </c>
      <c r="L1005" s="31"/>
      <c r="M1005" s="169"/>
      <c r="N1005" s="148"/>
      <c r="O1005" s="44" t="s">
        <v>52</v>
      </c>
      <c r="P1005" s="43"/>
      <c r="Q1005" s="205"/>
      <c r="R1005" s="84" t="s">
        <v>214</v>
      </c>
      <c r="S1005" s="31" t="s">
        <v>34</v>
      </c>
      <c r="T1005" s="31"/>
      <c r="U1005" s="169"/>
      <c r="V1005" s="150" t="s">
        <v>3496</v>
      </c>
      <c r="W1005" s="141" t="str" cm="1">
        <f t="array" ref="W1005">IF(SUM(LEN(B1005:V1005))=0,"",IF(OR(OR(ISBLANK(F1005),SUM(LEN(C1005),LEN(D1005))=0),AND(NOT(E1005="Unknown"),ISBLANK(J1005)),AND(NOT(O1005="Unknown"),ISBLANK(R1005))),"Missing Information", INDEX(Table15[Entire Service Line Classification], MATCH(SUMIFS(Table15[Unique ID],Table15[System-Owned Portion],E1005,Table15[If Material Anything Other than "Lead" in Column E,Was Material Ever Previously Lead?],G1005,Table15[Customer-Owned Portion],O1005),Table15[Unique ID],0),0)))</f>
        <v>Non-lead</v>
      </c>
      <c r="X1005"/>
    </row>
    <row r="1006" spans="2:24" ht="150" x14ac:dyDescent="0.25">
      <c r="B1006" s="146" t="s">
        <v>6285</v>
      </c>
      <c r="C1006" s="31" t="s">
        <v>6286</v>
      </c>
      <c r="D1006" s="31" t="s">
        <v>6287</v>
      </c>
      <c r="E1006" s="44" t="s">
        <v>52</v>
      </c>
      <c r="F1006" s="43" t="s">
        <v>34</v>
      </c>
      <c r="G1006" s="84" t="s">
        <v>34</v>
      </c>
      <c r="H1006" s="31"/>
      <c r="I1006" s="205"/>
      <c r="J1006" s="84" t="s">
        <v>214</v>
      </c>
      <c r="K1006" s="31" t="s">
        <v>34</v>
      </c>
      <c r="L1006" s="31"/>
      <c r="M1006" s="169"/>
      <c r="N1006" s="148"/>
      <c r="O1006" s="44" t="s">
        <v>52</v>
      </c>
      <c r="P1006" s="43"/>
      <c r="Q1006" s="205"/>
      <c r="R1006" s="84" t="s">
        <v>214</v>
      </c>
      <c r="S1006" s="31" t="s">
        <v>34</v>
      </c>
      <c r="T1006" s="31"/>
      <c r="U1006" s="169"/>
      <c r="V1006" s="150" t="s">
        <v>3496</v>
      </c>
      <c r="W1006" s="141" t="str" cm="1">
        <f t="array" ref="W1006">IF(SUM(LEN(B1006:V1006))=0,"",IF(OR(OR(ISBLANK(F1006),SUM(LEN(C1006),LEN(D1006))=0),AND(NOT(E1006="Unknown"),ISBLANK(J1006)),AND(NOT(O1006="Unknown"),ISBLANK(R1006))),"Missing Information", INDEX(Table15[Entire Service Line Classification], MATCH(SUMIFS(Table15[Unique ID],Table15[System-Owned Portion],E1006,Table15[If Material Anything Other than "Lead" in Column E,Was Material Ever Previously Lead?],G1006,Table15[Customer-Owned Portion],O1006),Table15[Unique ID],0),0)))</f>
        <v>Non-lead</v>
      </c>
      <c r="X1006"/>
    </row>
    <row r="1007" spans="2:24" ht="150" x14ac:dyDescent="0.25">
      <c r="B1007" s="146" t="s">
        <v>6288</v>
      </c>
      <c r="C1007" s="31" t="s">
        <v>6289</v>
      </c>
      <c r="D1007" s="31" t="s">
        <v>6290</v>
      </c>
      <c r="E1007" s="44" t="s">
        <v>52</v>
      </c>
      <c r="F1007" s="43" t="s">
        <v>34</v>
      </c>
      <c r="G1007" s="84" t="s">
        <v>34</v>
      </c>
      <c r="H1007" s="31"/>
      <c r="I1007" s="205"/>
      <c r="J1007" s="84" t="s">
        <v>214</v>
      </c>
      <c r="K1007" s="31" t="s">
        <v>34</v>
      </c>
      <c r="L1007" s="31"/>
      <c r="M1007" s="169"/>
      <c r="N1007" s="148"/>
      <c r="O1007" s="44" t="s">
        <v>52</v>
      </c>
      <c r="P1007" s="43"/>
      <c r="Q1007" s="205"/>
      <c r="R1007" s="84" t="s">
        <v>214</v>
      </c>
      <c r="S1007" s="31" t="s">
        <v>34</v>
      </c>
      <c r="T1007" s="31"/>
      <c r="U1007" s="169"/>
      <c r="V1007" s="150" t="s">
        <v>3496</v>
      </c>
      <c r="W1007" s="141" t="str" cm="1">
        <f t="array" ref="W1007">IF(SUM(LEN(B1007:V1007))=0,"",IF(OR(OR(ISBLANK(F1007),SUM(LEN(C1007),LEN(D1007))=0),AND(NOT(E1007="Unknown"),ISBLANK(J1007)),AND(NOT(O1007="Unknown"),ISBLANK(R1007))),"Missing Information", INDEX(Table15[Entire Service Line Classification], MATCH(SUMIFS(Table15[Unique ID],Table15[System-Owned Portion],E1007,Table15[If Material Anything Other than "Lead" in Column E,Was Material Ever Previously Lead?],G1007,Table15[Customer-Owned Portion],O1007),Table15[Unique ID],0),0)))</f>
        <v>Non-lead</v>
      </c>
      <c r="X1007"/>
    </row>
    <row r="1008" spans="2:24" ht="150" x14ac:dyDescent="0.25">
      <c r="B1008" s="146" t="s">
        <v>6291</v>
      </c>
      <c r="C1008" s="31" t="s">
        <v>6292</v>
      </c>
      <c r="D1008" s="31" t="s">
        <v>6293</v>
      </c>
      <c r="E1008" s="44" t="s">
        <v>52</v>
      </c>
      <c r="F1008" s="43" t="s">
        <v>34</v>
      </c>
      <c r="G1008" s="84" t="s">
        <v>34</v>
      </c>
      <c r="H1008" s="31"/>
      <c r="I1008" s="205"/>
      <c r="J1008" s="84" t="s">
        <v>214</v>
      </c>
      <c r="K1008" s="31" t="s">
        <v>34</v>
      </c>
      <c r="L1008" s="31"/>
      <c r="M1008" s="169"/>
      <c r="N1008" s="148"/>
      <c r="O1008" s="44" t="s">
        <v>52</v>
      </c>
      <c r="P1008" s="43"/>
      <c r="Q1008" s="205"/>
      <c r="R1008" s="84" t="s">
        <v>214</v>
      </c>
      <c r="S1008" s="31" t="s">
        <v>34</v>
      </c>
      <c r="T1008" s="31"/>
      <c r="U1008" s="169"/>
      <c r="V1008" s="150" t="s">
        <v>3496</v>
      </c>
      <c r="W1008" s="141" t="str" cm="1">
        <f t="array" ref="W1008">IF(SUM(LEN(B1008:V1008))=0,"",IF(OR(OR(ISBLANK(F1008),SUM(LEN(C1008),LEN(D1008))=0),AND(NOT(E1008="Unknown"),ISBLANK(J1008)),AND(NOT(O1008="Unknown"),ISBLANK(R1008))),"Missing Information", INDEX(Table15[Entire Service Line Classification], MATCH(SUMIFS(Table15[Unique ID],Table15[System-Owned Portion],E1008,Table15[If Material Anything Other than "Lead" in Column E,Was Material Ever Previously Lead?],G1008,Table15[Customer-Owned Portion],O1008),Table15[Unique ID],0),0)))</f>
        <v>Non-lead</v>
      </c>
      <c r="X1008"/>
    </row>
    <row r="1009" spans="2:24" ht="150" x14ac:dyDescent="0.25">
      <c r="B1009" s="146" t="s">
        <v>6294</v>
      </c>
      <c r="C1009" s="31" t="s">
        <v>6295</v>
      </c>
      <c r="D1009" s="31" t="s">
        <v>6296</v>
      </c>
      <c r="E1009" s="44" t="s">
        <v>52</v>
      </c>
      <c r="F1009" s="43" t="s">
        <v>34</v>
      </c>
      <c r="G1009" s="84" t="s">
        <v>34</v>
      </c>
      <c r="H1009" s="31"/>
      <c r="I1009" s="205"/>
      <c r="J1009" s="84" t="s">
        <v>214</v>
      </c>
      <c r="K1009" s="31" t="s">
        <v>34</v>
      </c>
      <c r="L1009" s="31"/>
      <c r="M1009" s="169"/>
      <c r="N1009" s="148"/>
      <c r="O1009" s="44" t="s">
        <v>52</v>
      </c>
      <c r="P1009" s="43"/>
      <c r="Q1009" s="205"/>
      <c r="R1009" s="84" t="s">
        <v>214</v>
      </c>
      <c r="S1009" s="31" t="s">
        <v>34</v>
      </c>
      <c r="T1009" s="31"/>
      <c r="U1009" s="169"/>
      <c r="V1009" s="150" t="s">
        <v>3496</v>
      </c>
      <c r="W1009" s="141" t="str" cm="1">
        <f t="array" ref="W1009">IF(SUM(LEN(B1009:V1009))=0,"",IF(OR(OR(ISBLANK(F1009),SUM(LEN(C1009),LEN(D1009))=0),AND(NOT(E1009="Unknown"),ISBLANK(J1009)),AND(NOT(O1009="Unknown"),ISBLANK(R1009))),"Missing Information", INDEX(Table15[Entire Service Line Classification], MATCH(SUMIFS(Table15[Unique ID],Table15[System-Owned Portion],E1009,Table15[If Material Anything Other than "Lead" in Column E,Was Material Ever Previously Lead?],G1009,Table15[Customer-Owned Portion],O1009),Table15[Unique ID],0),0)))</f>
        <v>Non-lead</v>
      </c>
      <c r="X1009"/>
    </row>
    <row r="1010" spans="2:24" ht="75" x14ac:dyDescent="0.25">
      <c r="B1010" s="146" t="s">
        <v>6297</v>
      </c>
      <c r="C1010" s="31" t="s">
        <v>6298</v>
      </c>
      <c r="D1010" s="31" t="s">
        <v>6299</v>
      </c>
      <c r="E1010" s="44" t="s">
        <v>52</v>
      </c>
      <c r="F1010" s="43" t="s">
        <v>34</v>
      </c>
      <c r="G1010" s="84" t="s">
        <v>34</v>
      </c>
      <c r="H1010" s="31" t="s">
        <v>6300</v>
      </c>
      <c r="I1010" s="205"/>
      <c r="J1010" s="84" t="s">
        <v>45</v>
      </c>
      <c r="K1010" s="31" t="s">
        <v>34</v>
      </c>
      <c r="L1010" s="31"/>
      <c r="M1010" s="169"/>
      <c r="N1010" s="148" t="s">
        <v>6301</v>
      </c>
      <c r="O1010" s="44" t="s">
        <v>52</v>
      </c>
      <c r="P1010" s="43"/>
      <c r="Q1010" s="205"/>
      <c r="R1010" s="84" t="s">
        <v>214</v>
      </c>
      <c r="S1010" s="31" t="s">
        <v>34</v>
      </c>
      <c r="T1010" s="31"/>
      <c r="U1010" s="169"/>
      <c r="V1010" s="150" t="s">
        <v>6252</v>
      </c>
      <c r="W1010" s="141" t="str" cm="1">
        <f t="array" ref="W1010">IF(SUM(LEN(B1010:V1010))=0,"",IF(OR(OR(ISBLANK(F1010),SUM(LEN(C1010),LEN(D1010))=0),AND(NOT(E1010="Unknown"),ISBLANK(J1010)),AND(NOT(O1010="Unknown"),ISBLANK(R1010))),"Missing Information", INDEX(Table15[Entire Service Line Classification], MATCH(SUMIFS(Table15[Unique ID],Table15[System-Owned Portion],E1010,Table15[If Material Anything Other than "Lead" in Column E,Was Material Ever Previously Lead?],G1010,Table15[Customer-Owned Portion],O1010),Table15[Unique ID],0),0)))</f>
        <v>Non-lead</v>
      </c>
      <c r="X1010"/>
    </row>
    <row r="1011" spans="2:24" ht="75" x14ac:dyDescent="0.25">
      <c r="B1011" s="146" t="s">
        <v>6302</v>
      </c>
      <c r="C1011" s="31" t="s">
        <v>6303</v>
      </c>
      <c r="D1011" s="31" t="s">
        <v>6304</v>
      </c>
      <c r="E1011" s="44" t="s">
        <v>52</v>
      </c>
      <c r="F1011" s="43" t="s">
        <v>34</v>
      </c>
      <c r="G1011" s="84" t="s">
        <v>34</v>
      </c>
      <c r="H1011" s="31" t="s">
        <v>6300</v>
      </c>
      <c r="I1011" s="205"/>
      <c r="J1011" s="84" t="s">
        <v>45</v>
      </c>
      <c r="K1011" s="31" t="s">
        <v>34</v>
      </c>
      <c r="L1011" s="31"/>
      <c r="M1011" s="169"/>
      <c r="N1011" s="148" t="s">
        <v>6305</v>
      </c>
      <c r="O1011" s="44" t="s">
        <v>52</v>
      </c>
      <c r="P1011" s="43"/>
      <c r="Q1011" s="205"/>
      <c r="R1011" s="84" t="s">
        <v>214</v>
      </c>
      <c r="S1011" s="31" t="s">
        <v>34</v>
      </c>
      <c r="T1011" s="31"/>
      <c r="U1011" s="169"/>
      <c r="V1011" s="150" t="s">
        <v>6252</v>
      </c>
      <c r="W1011" s="141" t="str" cm="1">
        <f t="array" ref="W1011">IF(SUM(LEN(B1011:V1011))=0,"",IF(OR(OR(ISBLANK(F1011),SUM(LEN(C1011),LEN(D1011))=0),AND(NOT(E1011="Unknown"),ISBLANK(J1011)),AND(NOT(O1011="Unknown"),ISBLANK(R1011))),"Missing Information", INDEX(Table15[Entire Service Line Classification], MATCH(SUMIFS(Table15[Unique ID],Table15[System-Owned Portion],E1011,Table15[If Material Anything Other than "Lead" in Column E,Was Material Ever Previously Lead?],G1011,Table15[Customer-Owned Portion],O1011),Table15[Unique ID],0),0)))</f>
        <v>Non-lead</v>
      </c>
      <c r="X1011"/>
    </row>
    <row r="1012" spans="2:24" ht="150" x14ac:dyDescent="0.25">
      <c r="B1012" s="146" t="s">
        <v>6306</v>
      </c>
      <c r="C1012" s="31" t="s">
        <v>6307</v>
      </c>
      <c r="D1012" s="31" t="s">
        <v>6308</v>
      </c>
      <c r="E1012" s="44" t="s">
        <v>52</v>
      </c>
      <c r="F1012" s="43" t="s">
        <v>34</v>
      </c>
      <c r="G1012" s="84" t="s">
        <v>34</v>
      </c>
      <c r="H1012" s="31"/>
      <c r="I1012" s="205"/>
      <c r="J1012" s="84" t="s">
        <v>214</v>
      </c>
      <c r="K1012" s="31" t="s">
        <v>34</v>
      </c>
      <c r="L1012" s="31"/>
      <c r="M1012" s="169"/>
      <c r="N1012" s="148"/>
      <c r="O1012" s="44" t="s">
        <v>52</v>
      </c>
      <c r="P1012" s="43"/>
      <c r="Q1012" s="205"/>
      <c r="R1012" s="84" t="s">
        <v>214</v>
      </c>
      <c r="S1012" s="31" t="s">
        <v>34</v>
      </c>
      <c r="T1012" s="31"/>
      <c r="U1012" s="169"/>
      <c r="V1012" s="150" t="s">
        <v>3496</v>
      </c>
      <c r="W1012" s="141" t="str" cm="1">
        <f t="array" ref="W1012">IF(SUM(LEN(B1012:V1012))=0,"",IF(OR(OR(ISBLANK(F1012),SUM(LEN(C1012),LEN(D1012))=0),AND(NOT(E1012="Unknown"),ISBLANK(J1012)),AND(NOT(O1012="Unknown"),ISBLANK(R1012))),"Missing Information", INDEX(Table15[Entire Service Line Classification], MATCH(SUMIFS(Table15[Unique ID],Table15[System-Owned Portion],E1012,Table15[If Material Anything Other than "Lead" in Column E,Was Material Ever Previously Lead?],G1012,Table15[Customer-Owned Portion],O1012),Table15[Unique ID],0),0)))</f>
        <v>Non-lead</v>
      </c>
      <c r="X1012"/>
    </row>
    <row r="1013" spans="2:24" ht="150" x14ac:dyDescent="0.25">
      <c r="B1013" s="146" t="s">
        <v>6309</v>
      </c>
      <c r="C1013" s="31" t="s">
        <v>6310</v>
      </c>
      <c r="D1013" s="31" t="s">
        <v>6311</v>
      </c>
      <c r="E1013" s="44" t="s">
        <v>52</v>
      </c>
      <c r="F1013" s="43" t="s">
        <v>34</v>
      </c>
      <c r="G1013" s="84" t="s">
        <v>34</v>
      </c>
      <c r="H1013" s="31"/>
      <c r="I1013" s="205"/>
      <c r="J1013" s="84" t="s">
        <v>214</v>
      </c>
      <c r="K1013" s="31" t="s">
        <v>34</v>
      </c>
      <c r="L1013" s="31"/>
      <c r="M1013" s="169"/>
      <c r="N1013" s="148"/>
      <c r="O1013" s="44" t="s">
        <v>52</v>
      </c>
      <c r="P1013" s="43"/>
      <c r="Q1013" s="205"/>
      <c r="R1013" s="84" t="s">
        <v>214</v>
      </c>
      <c r="S1013" s="31" t="s">
        <v>34</v>
      </c>
      <c r="T1013" s="31"/>
      <c r="U1013" s="169"/>
      <c r="V1013" s="150" t="s">
        <v>3496</v>
      </c>
      <c r="W1013" s="141" t="str" cm="1">
        <f t="array" ref="W1013">IF(SUM(LEN(B1013:V1013))=0,"",IF(OR(OR(ISBLANK(F1013),SUM(LEN(C1013),LEN(D1013))=0),AND(NOT(E1013="Unknown"),ISBLANK(J1013)),AND(NOT(O1013="Unknown"),ISBLANK(R1013))),"Missing Information", INDEX(Table15[Entire Service Line Classification], MATCH(SUMIFS(Table15[Unique ID],Table15[System-Owned Portion],E1013,Table15[If Material Anything Other than "Lead" in Column E,Was Material Ever Previously Lead?],G1013,Table15[Customer-Owned Portion],O1013),Table15[Unique ID],0),0)))</f>
        <v>Non-lead</v>
      </c>
      <c r="X1013"/>
    </row>
    <row r="1014" spans="2:24" ht="150" x14ac:dyDescent="0.25">
      <c r="B1014" s="146" t="s">
        <v>6312</v>
      </c>
      <c r="C1014" s="31" t="s">
        <v>6313</v>
      </c>
      <c r="D1014" s="31" t="s">
        <v>6314</v>
      </c>
      <c r="E1014" s="44" t="s">
        <v>52</v>
      </c>
      <c r="F1014" s="43" t="s">
        <v>34</v>
      </c>
      <c r="G1014" s="84" t="s">
        <v>34</v>
      </c>
      <c r="H1014" s="31"/>
      <c r="I1014" s="205"/>
      <c r="J1014" s="84" t="s">
        <v>214</v>
      </c>
      <c r="K1014" s="31" t="s">
        <v>34</v>
      </c>
      <c r="L1014" s="31"/>
      <c r="M1014" s="169"/>
      <c r="N1014" s="148"/>
      <c r="O1014" s="44" t="s">
        <v>52</v>
      </c>
      <c r="P1014" s="43"/>
      <c r="Q1014" s="205"/>
      <c r="R1014" s="84" t="s">
        <v>214</v>
      </c>
      <c r="S1014" s="31" t="s">
        <v>34</v>
      </c>
      <c r="T1014" s="31"/>
      <c r="U1014" s="169"/>
      <c r="V1014" s="150" t="s">
        <v>3496</v>
      </c>
      <c r="W1014" s="141" t="str" cm="1">
        <f t="array" ref="W1014">IF(SUM(LEN(B1014:V1014))=0,"",IF(OR(OR(ISBLANK(F1014),SUM(LEN(C1014),LEN(D1014))=0),AND(NOT(E1014="Unknown"),ISBLANK(J1014)),AND(NOT(O1014="Unknown"),ISBLANK(R1014))),"Missing Information", INDEX(Table15[Entire Service Line Classification], MATCH(SUMIFS(Table15[Unique ID],Table15[System-Owned Portion],E1014,Table15[If Material Anything Other than "Lead" in Column E,Was Material Ever Previously Lead?],G1014,Table15[Customer-Owned Portion],O1014),Table15[Unique ID],0),0)))</f>
        <v>Non-lead</v>
      </c>
      <c r="X1014"/>
    </row>
    <row r="1015" spans="2:24" ht="150" x14ac:dyDescent="0.25">
      <c r="B1015" s="146" t="s">
        <v>6315</v>
      </c>
      <c r="C1015" s="31" t="s">
        <v>6316</v>
      </c>
      <c r="D1015" s="31" t="s">
        <v>6317</v>
      </c>
      <c r="E1015" s="44" t="s">
        <v>52</v>
      </c>
      <c r="F1015" s="43" t="s">
        <v>34</v>
      </c>
      <c r="G1015" s="84" t="s">
        <v>34</v>
      </c>
      <c r="H1015" s="31"/>
      <c r="I1015" s="205"/>
      <c r="J1015" s="84" t="s">
        <v>214</v>
      </c>
      <c r="K1015" s="31" t="s">
        <v>34</v>
      </c>
      <c r="L1015" s="31"/>
      <c r="M1015" s="169"/>
      <c r="N1015" s="148"/>
      <c r="O1015" s="44" t="s">
        <v>52</v>
      </c>
      <c r="P1015" s="43"/>
      <c r="Q1015" s="205"/>
      <c r="R1015" s="84" t="s">
        <v>214</v>
      </c>
      <c r="S1015" s="31" t="s">
        <v>34</v>
      </c>
      <c r="T1015" s="31"/>
      <c r="U1015" s="169"/>
      <c r="V1015" s="150" t="s">
        <v>3496</v>
      </c>
      <c r="W1015" s="141" t="str" cm="1">
        <f t="array" ref="W1015">IF(SUM(LEN(B1015:V1015))=0,"",IF(OR(OR(ISBLANK(F1015),SUM(LEN(C1015),LEN(D1015))=0),AND(NOT(E1015="Unknown"),ISBLANK(J1015)),AND(NOT(O1015="Unknown"),ISBLANK(R1015))),"Missing Information", INDEX(Table15[Entire Service Line Classification], MATCH(SUMIFS(Table15[Unique ID],Table15[System-Owned Portion],E1015,Table15[If Material Anything Other than "Lead" in Column E,Was Material Ever Previously Lead?],G1015,Table15[Customer-Owned Portion],O1015),Table15[Unique ID],0),0)))</f>
        <v>Non-lead</v>
      </c>
      <c r="X1015"/>
    </row>
    <row r="1016" spans="2:24" ht="150" x14ac:dyDescent="0.25">
      <c r="B1016" s="146" t="s">
        <v>6318</v>
      </c>
      <c r="C1016" s="31" t="s">
        <v>6319</v>
      </c>
      <c r="D1016" s="31" t="s">
        <v>6320</v>
      </c>
      <c r="E1016" s="44" t="s">
        <v>52</v>
      </c>
      <c r="F1016" s="43" t="s">
        <v>34</v>
      </c>
      <c r="G1016" s="84" t="s">
        <v>34</v>
      </c>
      <c r="H1016" s="31"/>
      <c r="I1016" s="205"/>
      <c r="J1016" s="84" t="s">
        <v>214</v>
      </c>
      <c r="K1016" s="31" t="s">
        <v>34</v>
      </c>
      <c r="L1016" s="31"/>
      <c r="M1016" s="169"/>
      <c r="N1016" s="148"/>
      <c r="O1016" s="44" t="s">
        <v>52</v>
      </c>
      <c r="P1016" s="43"/>
      <c r="Q1016" s="205"/>
      <c r="R1016" s="84" t="s">
        <v>214</v>
      </c>
      <c r="S1016" s="31" t="s">
        <v>34</v>
      </c>
      <c r="T1016" s="31"/>
      <c r="U1016" s="169"/>
      <c r="V1016" s="150" t="s">
        <v>3496</v>
      </c>
      <c r="W1016" s="141" t="str" cm="1">
        <f t="array" ref="W1016">IF(SUM(LEN(B1016:V1016))=0,"",IF(OR(OR(ISBLANK(F1016),SUM(LEN(C1016),LEN(D1016))=0),AND(NOT(E1016="Unknown"),ISBLANK(J1016)),AND(NOT(O1016="Unknown"),ISBLANK(R1016))),"Missing Information", INDEX(Table15[Entire Service Line Classification], MATCH(SUMIFS(Table15[Unique ID],Table15[System-Owned Portion],E1016,Table15[If Material Anything Other than "Lead" in Column E,Was Material Ever Previously Lead?],G1016,Table15[Customer-Owned Portion],O1016),Table15[Unique ID],0),0)))</f>
        <v>Non-lead</v>
      </c>
      <c r="X1016"/>
    </row>
    <row r="1017" spans="2:24" ht="150" x14ac:dyDescent="0.25">
      <c r="B1017" s="146" t="s">
        <v>6323</v>
      </c>
      <c r="C1017" s="31" t="s">
        <v>6324</v>
      </c>
      <c r="D1017" s="31" t="s">
        <v>6325</v>
      </c>
      <c r="E1017" s="44" t="s">
        <v>52</v>
      </c>
      <c r="F1017" s="43" t="s">
        <v>34</v>
      </c>
      <c r="G1017" s="84" t="s">
        <v>34</v>
      </c>
      <c r="H1017" s="31"/>
      <c r="I1017" s="205"/>
      <c r="J1017" s="84" t="s">
        <v>214</v>
      </c>
      <c r="K1017" s="31" t="s">
        <v>34</v>
      </c>
      <c r="L1017" s="31"/>
      <c r="M1017" s="169"/>
      <c r="N1017" s="148"/>
      <c r="O1017" s="44" t="s">
        <v>52</v>
      </c>
      <c r="P1017" s="43"/>
      <c r="Q1017" s="205"/>
      <c r="R1017" s="84" t="s">
        <v>214</v>
      </c>
      <c r="S1017" s="31" t="s">
        <v>34</v>
      </c>
      <c r="T1017" s="31"/>
      <c r="U1017" s="169"/>
      <c r="V1017" s="150" t="s">
        <v>3496</v>
      </c>
      <c r="W1017" s="141" t="str" cm="1">
        <f t="array" ref="W1017">IF(SUM(LEN(B1017:V1017))=0,"",IF(OR(OR(ISBLANK(F1017),SUM(LEN(C1017),LEN(D1017))=0),AND(NOT(E1017="Unknown"),ISBLANK(J1017)),AND(NOT(O1017="Unknown"),ISBLANK(R1017))),"Missing Information", INDEX(Table15[Entire Service Line Classification], MATCH(SUMIFS(Table15[Unique ID],Table15[System-Owned Portion],E1017,Table15[If Material Anything Other than "Lead" in Column E,Was Material Ever Previously Lead?],G1017,Table15[Customer-Owned Portion],O1017),Table15[Unique ID],0),0)))</f>
        <v>Non-lead</v>
      </c>
      <c r="X1017"/>
    </row>
    <row r="1018" spans="2:24" ht="75" x14ac:dyDescent="0.25">
      <c r="B1018" s="146" t="s">
        <v>6326</v>
      </c>
      <c r="C1018" s="31" t="s">
        <v>6327</v>
      </c>
      <c r="D1018" s="31" t="s">
        <v>6328</v>
      </c>
      <c r="E1018" s="44" t="s">
        <v>52</v>
      </c>
      <c r="F1018" s="43" t="s">
        <v>34</v>
      </c>
      <c r="G1018" s="84" t="s">
        <v>34</v>
      </c>
      <c r="H1018" s="31" t="s">
        <v>6321</v>
      </c>
      <c r="I1018" s="205">
        <v>1</v>
      </c>
      <c r="J1018" s="84" t="s">
        <v>45</v>
      </c>
      <c r="K1018" s="31" t="s">
        <v>34</v>
      </c>
      <c r="L1018" s="31"/>
      <c r="M1018" s="169"/>
      <c r="N1018" s="148" t="s">
        <v>6322</v>
      </c>
      <c r="O1018" s="44" t="s">
        <v>52</v>
      </c>
      <c r="P1018" s="43"/>
      <c r="Q1018" s="205"/>
      <c r="R1018" s="84" t="s">
        <v>214</v>
      </c>
      <c r="S1018" s="31" t="s">
        <v>34</v>
      </c>
      <c r="T1018" s="31"/>
      <c r="U1018" s="169"/>
      <c r="V1018" s="150" t="s">
        <v>6252</v>
      </c>
      <c r="W1018" s="141" t="str" cm="1">
        <f t="array" ref="W1018">IF(SUM(LEN(B1018:V1018))=0,"",IF(OR(OR(ISBLANK(F1018),SUM(LEN(C1018),LEN(D1018))=0),AND(NOT(E1018="Unknown"),ISBLANK(J1018)),AND(NOT(O1018="Unknown"),ISBLANK(R1018))),"Missing Information", INDEX(Table15[Entire Service Line Classification], MATCH(SUMIFS(Table15[Unique ID],Table15[System-Owned Portion],E1018,Table15[If Material Anything Other than "Lead" in Column E,Was Material Ever Previously Lead?],G1018,Table15[Customer-Owned Portion],O1018),Table15[Unique ID],0),0)))</f>
        <v>Non-lead</v>
      </c>
      <c r="X1018"/>
    </row>
    <row r="1019" spans="2:24" ht="75" x14ac:dyDescent="0.25">
      <c r="B1019" s="146" t="s">
        <v>6329</v>
      </c>
      <c r="C1019" s="31" t="s">
        <v>6330</v>
      </c>
      <c r="D1019" s="31" t="s">
        <v>6331</v>
      </c>
      <c r="E1019" s="44" t="s">
        <v>52</v>
      </c>
      <c r="F1019" s="43" t="s">
        <v>34</v>
      </c>
      <c r="G1019" s="84" t="s">
        <v>34</v>
      </c>
      <c r="H1019" s="31" t="s">
        <v>6321</v>
      </c>
      <c r="I1019" s="205">
        <v>1</v>
      </c>
      <c r="J1019" s="84" t="s">
        <v>45</v>
      </c>
      <c r="K1019" s="31" t="s">
        <v>34</v>
      </c>
      <c r="L1019" s="31"/>
      <c r="M1019" s="169"/>
      <c r="N1019" s="148" t="s">
        <v>6322</v>
      </c>
      <c r="O1019" s="44" t="s">
        <v>52</v>
      </c>
      <c r="P1019" s="43"/>
      <c r="Q1019" s="205"/>
      <c r="R1019" s="84" t="s">
        <v>214</v>
      </c>
      <c r="S1019" s="31" t="s">
        <v>34</v>
      </c>
      <c r="T1019" s="31"/>
      <c r="U1019" s="169"/>
      <c r="V1019" s="150" t="s">
        <v>6252</v>
      </c>
      <c r="W1019" s="141" t="str" cm="1">
        <f t="array" ref="W1019">IF(SUM(LEN(B1019:V1019))=0,"",IF(OR(OR(ISBLANK(F1019),SUM(LEN(C1019),LEN(D1019))=0),AND(NOT(E1019="Unknown"),ISBLANK(J1019)),AND(NOT(O1019="Unknown"),ISBLANK(R1019))),"Missing Information", INDEX(Table15[Entire Service Line Classification], MATCH(SUMIFS(Table15[Unique ID],Table15[System-Owned Portion],E1019,Table15[If Material Anything Other than "Lead" in Column E,Was Material Ever Previously Lead?],G1019,Table15[Customer-Owned Portion],O1019),Table15[Unique ID],0),0)))</f>
        <v>Non-lead</v>
      </c>
      <c r="X1019"/>
    </row>
    <row r="1020" spans="2:24" ht="150" x14ac:dyDescent="0.25">
      <c r="B1020" s="146" t="s">
        <v>6332</v>
      </c>
      <c r="C1020" s="31" t="s">
        <v>6333</v>
      </c>
      <c r="D1020" s="31" t="s">
        <v>6334</v>
      </c>
      <c r="E1020" s="44" t="s">
        <v>52</v>
      </c>
      <c r="F1020" s="43" t="s">
        <v>34</v>
      </c>
      <c r="G1020" s="84" t="s">
        <v>34</v>
      </c>
      <c r="H1020" s="31"/>
      <c r="I1020" s="205"/>
      <c r="J1020" s="84" t="s">
        <v>214</v>
      </c>
      <c r="K1020" s="31" t="s">
        <v>34</v>
      </c>
      <c r="L1020" s="31"/>
      <c r="M1020" s="169"/>
      <c r="N1020" s="148"/>
      <c r="O1020" s="44" t="s">
        <v>52</v>
      </c>
      <c r="P1020" s="43"/>
      <c r="Q1020" s="205"/>
      <c r="R1020" s="84" t="s">
        <v>214</v>
      </c>
      <c r="S1020" s="31" t="s">
        <v>34</v>
      </c>
      <c r="T1020" s="31"/>
      <c r="U1020" s="169"/>
      <c r="V1020" s="150" t="s">
        <v>3496</v>
      </c>
      <c r="W1020" s="141" t="str" cm="1">
        <f t="array" ref="W1020">IF(SUM(LEN(B1020:V1020))=0,"",IF(OR(OR(ISBLANK(F1020),SUM(LEN(C1020),LEN(D1020))=0),AND(NOT(E1020="Unknown"),ISBLANK(J1020)),AND(NOT(O1020="Unknown"),ISBLANK(R1020))),"Missing Information", INDEX(Table15[Entire Service Line Classification], MATCH(SUMIFS(Table15[Unique ID],Table15[System-Owned Portion],E1020,Table15[If Material Anything Other than "Lead" in Column E,Was Material Ever Previously Lead?],G1020,Table15[Customer-Owned Portion],O1020),Table15[Unique ID],0),0)))</f>
        <v>Non-lead</v>
      </c>
      <c r="X1020"/>
    </row>
    <row r="1021" spans="2:24" ht="150" x14ac:dyDescent="0.25">
      <c r="B1021" s="146" t="s">
        <v>6335</v>
      </c>
      <c r="C1021" s="31" t="s">
        <v>6336</v>
      </c>
      <c r="D1021" s="31" t="s">
        <v>6337</v>
      </c>
      <c r="E1021" s="44" t="s">
        <v>52</v>
      </c>
      <c r="F1021" s="43" t="s">
        <v>34</v>
      </c>
      <c r="G1021" s="84" t="s">
        <v>34</v>
      </c>
      <c r="H1021" s="31"/>
      <c r="I1021" s="205"/>
      <c r="J1021" s="84" t="s">
        <v>214</v>
      </c>
      <c r="K1021" s="31" t="s">
        <v>34</v>
      </c>
      <c r="L1021" s="31"/>
      <c r="M1021" s="169"/>
      <c r="N1021" s="148"/>
      <c r="O1021" s="44" t="s">
        <v>52</v>
      </c>
      <c r="P1021" s="43"/>
      <c r="Q1021" s="205"/>
      <c r="R1021" s="84" t="s">
        <v>214</v>
      </c>
      <c r="S1021" s="31" t="s">
        <v>34</v>
      </c>
      <c r="T1021" s="31"/>
      <c r="U1021" s="169"/>
      <c r="V1021" s="150" t="s">
        <v>3496</v>
      </c>
      <c r="W1021" s="141" t="str" cm="1">
        <f t="array" ref="W1021">IF(SUM(LEN(B1021:V1021))=0,"",IF(OR(OR(ISBLANK(F1021),SUM(LEN(C1021),LEN(D1021))=0),AND(NOT(E1021="Unknown"),ISBLANK(J1021)),AND(NOT(O1021="Unknown"),ISBLANK(R1021))),"Missing Information", INDEX(Table15[Entire Service Line Classification], MATCH(SUMIFS(Table15[Unique ID],Table15[System-Owned Portion],E1021,Table15[If Material Anything Other than "Lead" in Column E,Was Material Ever Previously Lead?],G1021,Table15[Customer-Owned Portion],O1021),Table15[Unique ID],0),0)))</f>
        <v>Non-lead</v>
      </c>
      <c r="X1021"/>
    </row>
    <row r="1022" spans="2:24" ht="150" x14ac:dyDescent="0.25">
      <c r="B1022" s="146" t="s">
        <v>6338</v>
      </c>
      <c r="C1022" s="31" t="s">
        <v>6339</v>
      </c>
      <c r="D1022" s="31" t="s">
        <v>6340</v>
      </c>
      <c r="E1022" s="44" t="s">
        <v>52</v>
      </c>
      <c r="F1022" s="43" t="s">
        <v>34</v>
      </c>
      <c r="G1022" s="84" t="s">
        <v>34</v>
      </c>
      <c r="H1022" s="31"/>
      <c r="I1022" s="205"/>
      <c r="J1022" s="84" t="s">
        <v>214</v>
      </c>
      <c r="K1022" s="31" t="s">
        <v>34</v>
      </c>
      <c r="L1022" s="31"/>
      <c r="M1022" s="169"/>
      <c r="N1022" s="148"/>
      <c r="O1022" s="44" t="s">
        <v>52</v>
      </c>
      <c r="P1022" s="43"/>
      <c r="Q1022" s="205"/>
      <c r="R1022" s="84" t="s">
        <v>214</v>
      </c>
      <c r="S1022" s="31" t="s">
        <v>34</v>
      </c>
      <c r="T1022" s="31"/>
      <c r="U1022" s="169"/>
      <c r="V1022" s="150" t="s">
        <v>3496</v>
      </c>
      <c r="W1022" s="141" t="str" cm="1">
        <f t="array" ref="W1022">IF(SUM(LEN(B1022:V1022))=0,"",IF(OR(OR(ISBLANK(F1022),SUM(LEN(C1022),LEN(D1022))=0),AND(NOT(E1022="Unknown"),ISBLANK(J1022)),AND(NOT(O1022="Unknown"),ISBLANK(R1022))),"Missing Information", INDEX(Table15[Entire Service Line Classification], MATCH(SUMIFS(Table15[Unique ID],Table15[System-Owned Portion],E1022,Table15[If Material Anything Other than "Lead" in Column E,Was Material Ever Previously Lead?],G1022,Table15[Customer-Owned Portion],O1022),Table15[Unique ID],0),0)))</f>
        <v>Non-lead</v>
      </c>
      <c r="X1022"/>
    </row>
    <row r="1023" spans="2:24" ht="150" x14ac:dyDescent="0.25">
      <c r="B1023" s="146" t="s">
        <v>6341</v>
      </c>
      <c r="C1023" s="31" t="s">
        <v>6342</v>
      </c>
      <c r="D1023" s="31" t="s">
        <v>6343</v>
      </c>
      <c r="E1023" s="44" t="s">
        <v>52</v>
      </c>
      <c r="F1023" s="43" t="s">
        <v>34</v>
      </c>
      <c r="G1023" s="84" t="s">
        <v>34</v>
      </c>
      <c r="H1023" s="31"/>
      <c r="I1023" s="205"/>
      <c r="J1023" s="84" t="s">
        <v>214</v>
      </c>
      <c r="K1023" s="31" t="s">
        <v>34</v>
      </c>
      <c r="L1023" s="31"/>
      <c r="M1023" s="169"/>
      <c r="N1023" s="148"/>
      <c r="O1023" s="44" t="s">
        <v>52</v>
      </c>
      <c r="P1023" s="43"/>
      <c r="Q1023" s="205"/>
      <c r="R1023" s="84" t="s">
        <v>214</v>
      </c>
      <c r="S1023" s="31" t="s">
        <v>34</v>
      </c>
      <c r="T1023" s="31"/>
      <c r="U1023" s="169"/>
      <c r="V1023" s="150" t="s">
        <v>3496</v>
      </c>
      <c r="W1023" s="141" t="str" cm="1">
        <f t="array" ref="W1023">IF(SUM(LEN(B1023:V1023))=0,"",IF(OR(OR(ISBLANK(F1023),SUM(LEN(C1023),LEN(D1023))=0),AND(NOT(E1023="Unknown"),ISBLANK(J1023)),AND(NOT(O1023="Unknown"),ISBLANK(R1023))),"Missing Information", INDEX(Table15[Entire Service Line Classification], MATCH(SUMIFS(Table15[Unique ID],Table15[System-Owned Portion],E1023,Table15[If Material Anything Other than "Lead" in Column E,Was Material Ever Previously Lead?],G1023,Table15[Customer-Owned Portion],O1023),Table15[Unique ID],0),0)))</f>
        <v>Non-lead</v>
      </c>
      <c r="X1023"/>
    </row>
    <row r="1024" spans="2:24" ht="150" x14ac:dyDescent="0.25">
      <c r="B1024" s="146" t="s">
        <v>6344</v>
      </c>
      <c r="C1024" s="31" t="s">
        <v>6345</v>
      </c>
      <c r="D1024" s="31" t="s">
        <v>6346</v>
      </c>
      <c r="E1024" s="44" t="s">
        <v>52</v>
      </c>
      <c r="F1024" s="43" t="s">
        <v>34</v>
      </c>
      <c r="G1024" s="84" t="s">
        <v>34</v>
      </c>
      <c r="H1024" s="31"/>
      <c r="I1024" s="205"/>
      <c r="J1024" s="84" t="s">
        <v>214</v>
      </c>
      <c r="K1024" s="31" t="s">
        <v>34</v>
      </c>
      <c r="L1024" s="31"/>
      <c r="M1024" s="169"/>
      <c r="N1024" s="148"/>
      <c r="O1024" s="44" t="s">
        <v>52</v>
      </c>
      <c r="P1024" s="43"/>
      <c r="Q1024" s="205"/>
      <c r="R1024" s="84" t="s">
        <v>214</v>
      </c>
      <c r="S1024" s="31" t="s">
        <v>34</v>
      </c>
      <c r="T1024" s="31"/>
      <c r="U1024" s="169"/>
      <c r="V1024" s="150" t="s">
        <v>3496</v>
      </c>
      <c r="W1024" s="141" t="str" cm="1">
        <f t="array" ref="W1024">IF(SUM(LEN(B1024:V1024))=0,"",IF(OR(OR(ISBLANK(F1024),SUM(LEN(C1024),LEN(D1024))=0),AND(NOT(E1024="Unknown"),ISBLANK(J1024)),AND(NOT(O1024="Unknown"),ISBLANK(R1024))),"Missing Information", INDEX(Table15[Entire Service Line Classification], MATCH(SUMIFS(Table15[Unique ID],Table15[System-Owned Portion],E1024,Table15[If Material Anything Other than "Lead" in Column E,Was Material Ever Previously Lead?],G1024,Table15[Customer-Owned Portion],O1024),Table15[Unique ID],0),0)))</f>
        <v>Non-lead</v>
      </c>
      <c r="X1024"/>
    </row>
    <row r="1025" spans="2:24" ht="150" x14ac:dyDescent="0.25">
      <c r="B1025" s="146" t="s">
        <v>6347</v>
      </c>
      <c r="C1025" s="31" t="s">
        <v>6348</v>
      </c>
      <c r="D1025" s="31" t="s">
        <v>6349</v>
      </c>
      <c r="E1025" s="44" t="s">
        <v>52</v>
      </c>
      <c r="F1025" s="43" t="s">
        <v>34</v>
      </c>
      <c r="G1025" s="84" t="s">
        <v>34</v>
      </c>
      <c r="H1025" s="31"/>
      <c r="I1025" s="205"/>
      <c r="J1025" s="84" t="s">
        <v>214</v>
      </c>
      <c r="K1025" s="31" t="s">
        <v>34</v>
      </c>
      <c r="L1025" s="31"/>
      <c r="M1025" s="169"/>
      <c r="N1025" s="148"/>
      <c r="O1025" s="44" t="s">
        <v>52</v>
      </c>
      <c r="P1025" s="43"/>
      <c r="Q1025" s="205"/>
      <c r="R1025" s="84" t="s">
        <v>214</v>
      </c>
      <c r="S1025" s="31" t="s">
        <v>34</v>
      </c>
      <c r="T1025" s="31"/>
      <c r="U1025" s="169"/>
      <c r="V1025" s="150" t="s">
        <v>3496</v>
      </c>
      <c r="W1025" s="141" t="str" cm="1">
        <f t="array" ref="W1025">IF(SUM(LEN(B1025:V1025))=0,"",IF(OR(OR(ISBLANK(F1025),SUM(LEN(C1025),LEN(D1025))=0),AND(NOT(E1025="Unknown"),ISBLANK(J1025)),AND(NOT(O1025="Unknown"),ISBLANK(R1025))),"Missing Information", INDEX(Table15[Entire Service Line Classification], MATCH(SUMIFS(Table15[Unique ID],Table15[System-Owned Portion],E1025,Table15[If Material Anything Other than "Lead" in Column E,Was Material Ever Previously Lead?],G1025,Table15[Customer-Owned Portion],O1025),Table15[Unique ID],0),0)))</f>
        <v>Non-lead</v>
      </c>
      <c r="X1025"/>
    </row>
    <row r="1026" spans="2:24" ht="150" x14ac:dyDescent="0.25">
      <c r="B1026" s="146" t="s">
        <v>6350</v>
      </c>
      <c r="C1026" s="31" t="s">
        <v>6351</v>
      </c>
      <c r="D1026" s="31" t="s">
        <v>6352</v>
      </c>
      <c r="E1026" s="44" t="s">
        <v>52</v>
      </c>
      <c r="F1026" s="43" t="s">
        <v>34</v>
      </c>
      <c r="G1026" s="84" t="s">
        <v>34</v>
      </c>
      <c r="H1026" s="31"/>
      <c r="I1026" s="205"/>
      <c r="J1026" s="84" t="s">
        <v>214</v>
      </c>
      <c r="K1026" s="31" t="s">
        <v>34</v>
      </c>
      <c r="L1026" s="31"/>
      <c r="M1026" s="169"/>
      <c r="N1026" s="148"/>
      <c r="O1026" s="44" t="s">
        <v>52</v>
      </c>
      <c r="P1026" s="43"/>
      <c r="Q1026" s="205"/>
      <c r="R1026" s="84" t="s">
        <v>214</v>
      </c>
      <c r="S1026" s="31" t="s">
        <v>34</v>
      </c>
      <c r="T1026" s="31"/>
      <c r="U1026" s="169"/>
      <c r="V1026" s="150" t="s">
        <v>3496</v>
      </c>
      <c r="W1026" s="141" t="str" cm="1">
        <f t="array" ref="W1026">IF(SUM(LEN(B1026:V1026))=0,"",IF(OR(OR(ISBLANK(F1026),SUM(LEN(C1026),LEN(D1026))=0),AND(NOT(E1026="Unknown"),ISBLANK(J1026)),AND(NOT(O1026="Unknown"),ISBLANK(R1026))),"Missing Information", INDEX(Table15[Entire Service Line Classification], MATCH(SUMIFS(Table15[Unique ID],Table15[System-Owned Portion],E1026,Table15[If Material Anything Other than "Lead" in Column E,Was Material Ever Previously Lead?],G1026,Table15[Customer-Owned Portion],O1026),Table15[Unique ID],0),0)))</f>
        <v>Non-lead</v>
      </c>
      <c r="X1026"/>
    </row>
    <row r="1027" spans="2:24" ht="150" x14ac:dyDescent="0.25">
      <c r="B1027" s="146" t="s">
        <v>6353</v>
      </c>
      <c r="C1027" s="31" t="s">
        <v>6354</v>
      </c>
      <c r="D1027" s="31" t="s">
        <v>6355</v>
      </c>
      <c r="E1027" s="44" t="s">
        <v>52</v>
      </c>
      <c r="F1027" s="43" t="s">
        <v>34</v>
      </c>
      <c r="G1027" s="84" t="s">
        <v>34</v>
      </c>
      <c r="H1027" s="31"/>
      <c r="I1027" s="205"/>
      <c r="J1027" s="84" t="s">
        <v>214</v>
      </c>
      <c r="K1027" s="31" t="s">
        <v>34</v>
      </c>
      <c r="L1027" s="31"/>
      <c r="M1027" s="169"/>
      <c r="N1027" s="148"/>
      <c r="O1027" s="44" t="s">
        <v>52</v>
      </c>
      <c r="P1027" s="43"/>
      <c r="Q1027" s="205"/>
      <c r="R1027" s="84" t="s">
        <v>214</v>
      </c>
      <c r="S1027" s="31" t="s">
        <v>34</v>
      </c>
      <c r="T1027" s="31"/>
      <c r="U1027" s="169"/>
      <c r="V1027" s="150" t="s">
        <v>3496</v>
      </c>
      <c r="W1027" s="141" t="str" cm="1">
        <f t="array" ref="W1027">IF(SUM(LEN(B1027:V1027))=0,"",IF(OR(OR(ISBLANK(F1027),SUM(LEN(C1027),LEN(D1027))=0),AND(NOT(E1027="Unknown"),ISBLANK(J1027)),AND(NOT(O1027="Unknown"),ISBLANK(R1027))),"Missing Information", INDEX(Table15[Entire Service Line Classification], MATCH(SUMIFS(Table15[Unique ID],Table15[System-Owned Portion],E1027,Table15[If Material Anything Other than "Lead" in Column E,Was Material Ever Previously Lead?],G1027,Table15[Customer-Owned Portion],O1027),Table15[Unique ID],0),0)))</f>
        <v>Non-lead</v>
      </c>
      <c r="X1027"/>
    </row>
    <row r="1028" spans="2:24" ht="150" x14ac:dyDescent="0.25">
      <c r="B1028" s="146" t="s">
        <v>6356</v>
      </c>
      <c r="C1028" s="31" t="s">
        <v>6357</v>
      </c>
      <c r="D1028" s="31" t="s">
        <v>6358</v>
      </c>
      <c r="E1028" s="44" t="s">
        <v>52</v>
      </c>
      <c r="F1028" s="43" t="s">
        <v>34</v>
      </c>
      <c r="G1028" s="84" t="s">
        <v>34</v>
      </c>
      <c r="H1028" s="31"/>
      <c r="I1028" s="205"/>
      <c r="J1028" s="84" t="s">
        <v>214</v>
      </c>
      <c r="K1028" s="31" t="s">
        <v>34</v>
      </c>
      <c r="L1028" s="31"/>
      <c r="M1028" s="169"/>
      <c r="N1028" s="148"/>
      <c r="O1028" s="44" t="s">
        <v>52</v>
      </c>
      <c r="P1028" s="43"/>
      <c r="Q1028" s="205"/>
      <c r="R1028" s="84" t="s">
        <v>214</v>
      </c>
      <c r="S1028" s="31" t="s">
        <v>34</v>
      </c>
      <c r="T1028" s="31"/>
      <c r="U1028" s="169"/>
      <c r="V1028" s="150" t="s">
        <v>3496</v>
      </c>
      <c r="W1028" s="141" t="str" cm="1">
        <f t="array" ref="W1028">IF(SUM(LEN(B1028:V1028))=0,"",IF(OR(OR(ISBLANK(F1028),SUM(LEN(C1028),LEN(D1028))=0),AND(NOT(E1028="Unknown"),ISBLANK(J1028)),AND(NOT(O1028="Unknown"),ISBLANK(R1028))),"Missing Information", INDEX(Table15[Entire Service Line Classification], MATCH(SUMIFS(Table15[Unique ID],Table15[System-Owned Portion],E1028,Table15[If Material Anything Other than "Lead" in Column E,Was Material Ever Previously Lead?],G1028,Table15[Customer-Owned Portion],O1028),Table15[Unique ID],0),0)))</f>
        <v>Non-lead</v>
      </c>
      <c r="X1028"/>
    </row>
    <row r="1029" spans="2:24" ht="150" x14ac:dyDescent="0.25">
      <c r="B1029" s="146" t="s">
        <v>6359</v>
      </c>
      <c r="C1029" s="31" t="s">
        <v>6360</v>
      </c>
      <c r="D1029" s="31" t="s">
        <v>6361</v>
      </c>
      <c r="E1029" s="44" t="s">
        <v>52</v>
      </c>
      <c r="F1029" s="43" t="s">
        <v>34</v>
      </c>
      <c r="G1029" s="84" t="s">
        <v>34</v>
      </c>
      <c r="H1029" s="31"/>
      <c r="I1029" s="205"/>
      <c r="J1029" s="84" t="s">
        <v>214</v>
      </c>
      <c r="K1029" s="31" t="s">
        <v>34</v>
      </c>
      <c r="L1029" s="31"/>
      <c r="M1029" s="169"/>
      <c r="N1029" s="148"/>
      <c r="O1029" s="44" t="s">
        <v>52</v>
      </c>
      <c r="P1029" s="43"/>
      <c r="Q1029" s="205"/>
      <c r="R1029" s="84" t="s">
        <v>214</v>
      </c>
      <c r="S1029" s="31" t="s">
        <v>34</v>
      </c>
      <c r="T1029" s="31"/>
      <c r="U1029" s="169"/>
      <c r="V1029" s="150" t="s">
        <v>3496</v>
      </c>
      <c r="W1029" s="141" t="str" cm="1">
        <f t="array" ref="W1029">IF(SUM(LEN(B1029:V1029))=0,"",IF(OR(OR(ISBLANK(F1029),SUM(LEN(C1029),LEN(D1029))=0),AND(NOT(E1029="Unknown"),ISBLANK(J1029)),AND(NOT(O1029="Unknown"),ISBLANK(R1029))),"Missing Information", INDEX(Table15[Entire Service Line Classification], MATCH(SUMIFS(Table15[Unique ID],Table15[System-Owned Portion],E1029,Table15[If Material Anything Other than "Lead" in Column E,Was Material Ever Previously Lead?],G1029,Table15[Customer-Owned Portion],O1029),Table15[Unique ID],0),0)))</f>
        <v>Non-lead</v>
      </c>
      <c r="X1029"/>
    </row>
    <row r="1030" spans="2:24" ht="150" x14ac:dyDescent="0.25">
      <c r="B1030" s="146" t="s">
        <v>6362</v>
      </c>
      <c r="C1030" s="31" t="s">
        <v>6363</v>
      </c>
      <c r="D1030" s="31" t="s">
        <v>6364</v>
      </c>
      <c r="E1030" s="44" t="s">
        <v>52</v>
      </c>
      <c r="F1030" s="43" t="s">
        <v>34</v>
      </c>
      <c r="G1030" s="84" t="s">
        <v>34</v>
      </c>
      <c r="H1030" s="31"/>
      <c r="I1030" s="205"/>
      <c r="J1030" s="84" t="s">
        <v>214</v>
      </c>
      <c r="K1030" s="31" t="s">
        <v>34</v>
      </c>
      <c r="L1030" s="31"/>
      <c r="M1030" s="169"/>
      <c r="N1030" s="148"/>
      <c r="O1030" s="44" t="s">
        <v>52</v>
      </c>
      <c r="P1030" s="43"/>
      <c r="Q1030" s="205"/>
      <c r="R1030" s="84" t="s">
        <v>214</v>
      </c>
      <c r="S1030" s="31" t="s">
        <v>34</v>
      </c>
      <c r="T1030" s="31"/>
      <c r="U1030" s="169"/>
      <c r="V1030" s="150" t="s">
        <v>3496</v>
      </c>
      <c r="W1030" s="141" t="str" cm="1">
        <f t="array" ref="W1030">IF(SUM(LEN(B1030:V1030))=0,"",IF(OR(OR(ISBLANK(F1030),SUM(LEN(C1030),LEN(D1030))=0),AND(NOT(E1030="Unknown"),ISBLANK(J1030)),AND(NOT(O1030="Unknown"),ISBLANK(R1030))),"Missing Information", INDEX(Table15[Entire Service Line Classification], MATCH(SUMIFS(Table15[Unique ID],Table15[System-Owned Portion],E1030,Table15[If Material Anything Other than "Lead" in Column E,Was Material Ever Previously Lead?],G1030,Table15[Customer-Owned Portion],O1030),Table15[Unique ID],0),0)))</f>
        <v>Non-lead</v>
      </c>
      <c r="X1030"/>
    </row>
    <row r="1031" spans="2:24" ht="60" x14ac:dyDescent="0.25">
      <c r="B1031" s="146" t="s">
        <v>6365</v>
      </c>
      <c r="C1031" s="31" t="s">
        <v>6366</v>
      </c>
      <c r="D1031" s="31" t="s">
        <v>6367</v>
      </c>
      <c r="E1031" s="44" t="s">
        <v>43</v>
      </c>
      <c r="F1031" s="43" t="s">
        <v>34</v>
      </c>
      <c r="G1031" s="84" t="s">
        <v>34</v>
      </c>
      <c r="H1031" s="31"/>
      <c r="I1031" s="205"/>
      <c r="J1031" s="84" t="s">
        <v>106</v>
      </c>
      <c r="K1031" s="31" t="s">
        <v>36</v>
      </c>
      <c r="L1031" s="31" t="s">
        <v>95</v>
      </c>
      <c r="M1031" s="169" t="s">
        <v>3481</v>
      </c>
      <c r="N1031" s="148" t="s">
        <v>3915</v>
      </c>
      <c r="O1031" s="44" t="s">
        <v>35</v>
      </c>
      <c r="P1031" s="43"/>
      <c r="Q1031" s="205"/>
      <c r="R1031" s="84" t="s">
        <v>106</v>
      </c>
      <c r="S1031" s="31" t="s">
        <v>36</v>
      </c>
      <c r="T1031" s="31" t="s">
        <v>95</v>
      </c>
      <c r="U1031" s="169" t="s">
        <v>3481</v>
      </c>
      <c r="V1031" s="150" t="s">
        <v>3919</v>
      </c>
      <c r="W1031" s="141" t="str" cm="1">
        <f t="array" ref="W1031">IF(SUM(LEN(B1031:V1031))=0,"",IF(OR(OR(ISBLANK(F1031),SUM(LEN(C1031),LEN(D1031))=0),AND(NOT(E1031="Unknown"),ISBLANK(J1031)),AND(NOT(O1031="Unknown"),ISBLANK(R1031))),"Missing Information", INDEX(Table15[Entire Service Line Classification], MATCH(SUMIFS(Table15[Unique ID],Table15[System-Owned Portion],E1031,Table15[If Material Anything Other than "Lead" in Column E,Was Material Ever Previously Lead?],G1031,Table15[Customer-Owned Portion],O1031),Table15[Unique ID],0),0)))</f>
        <v>Non-lead</v>
      </c>
      <c r="X1031"/>
    </row>
    <row r="1032" spans="2:24" ht="60" x14ac:dyDescent="0.25">
      <c r="B1032" s="146" t="s">
        <v>6368</v>
      </c>
      <c r="C1032" s="31" t="s">
        <v>6369</v>
      </c>
      <c r="D1032" s="31" t="s">
        <v>6370</v>
      </c>
      <c r="E1032" s="44" t="s">
        <v>43</v>
      </c>
      <c r="F1032" s="43" t="s">
        <v>34</v>
      </c>
      <c r="G1032" s="84" t="s">
        <v>34</v>
      </c>
      <c r="H1032" s="31"/>
      <c r="I1032" s="205"/>
      <c r="J1032" s="84" t="s">
        <v>106</v>
      </c>
      <c r="K1032" s="31" t="s">
        <v>36</v>
      </c>
      <c r="L1032" s="31" t="s">
        <v>95</v>
      </c>
      <c r="M1032" s="169" t="s">
        <v>3481</v>
      </c>
      <c r="N1032" s="148" t="s">
        <v>3915</v>
      </c>
      <c r="O1032" s="44" t="s">
        <v>43</v>
      </c>
      <c r="P1032" s="43"/>
      <c r="Q1032" s="205"/>
      <c r="R1032" s="84" t="s">
        <v>106</v>
      </c>
      <c r="S1032" s="31" t="s">
        <v>36</v>
      </c>
      <c r="T1032" s="31" t="s">
        <v>95</v>
      </c>
      <c r="U1032" s="169" t="s">
        <v>3481</v>
      </c>
      <c r="V1032" s="150" t="s">
        <v>3915</v>
      </c>
      <c r="W1032" s="141" t="str" cm="1">
        <f t="array" ref="W1032">IF(SUM(LEN(B1032:V1032))=0,"",IF(OR(OR(ISBLANK(F1032),SUM(LEN(C1032),LEN(D1032))=0),AND(NOT(E1032="Unknown"),ISBLANK(J1032)),AND(NOT(O1032="Unknown"),ISBLANK(R1032))),"Missing Information", INDEX(Table15[Entire Service Line Classification], MATCH(SUMIFS(Table15[Unique ID],Table15[System-Owned Portion],E1032,Table15[If Material Anything Other than "Lead" in Column E,Was Material Ever Previously Lead?],G1032,Table15[Customer-Owned Portion],O1032),Table15[Unique ID],0),0)))</f>
        <v>Non-lead</v>
      </c>
      <c r="X1032"/>
    </row>
    <row r="1033" spans="2:24" ht="60" x14ac:dyDescent="0.25">
      <c r="B1033" s="146" t="s">
        <v>6371</v>
      </c>
      <c r="C1033" s="31" t="s">
        <v>6372</v>
      </c>
      <c r="D1033" s="31" t="s">
        <v>6373</v>
      </c>
      <c r="E1033" s="44" t="s">
        <v>43</v>
      </c>
      <c r="F1033" s="43" t="s">
        <v>34</v>
      </c>
      <c r="G1033" s="84" t="s">
        <v>34</v>
      </c>
      <c r="H1033" s="31"/>
      <c r="I1033" s="205"/>
      <c r="J1033" s="84" t="s">
        <v>106</v>
      </c>
      <c r="K1033" s="31" t="s">
        <v>36</v>
      </c>
      <c r="L1033" s="31" t="s">
        <v>95</v>
      </c>
      <c r="M1033" s="169" t="s">
        <v>3481</v>
      </c>
      <c r="N1033" s="148" t="s">
        <v>3915</v>
      </c>
      <c r="O1033" s="44" t="s">
        <v>43</v>
      </c>
      <c r="P1033" s="43"/>
      <c r="Q1033" s="205"/>
      <c r="R1033" s="84" t="s">
        <v>106</v>
      </c>
      <c r="S1033" s="31" t="s">
        <v>36</v>
      </c>
      <c r="T1033" s="31" t="s">
        <v>95</v>
      </c>
      <c r="U1033" s="169" t="s">
        <v>3481</v>
      </c>
      <c r="V1033" s="150" t="s">
        <v>3915</v>
      </c>
      <c r="W1033" s="141" t="str" cm="1">
        <f t="array" ref="W1033">IF(SUM(LEN(B1033:V1033))=0,"",IF(OR(OR(ISBLANK(F1033),SUM(LEN(C1033),LEN(D1033))=0),AND(NOT(E1033="Unknown"),ISBLANK(J1033)),AND(NOT(O1033="Unknown"),ISBLANK(R1033))),"Missing Information", INDEX(Table15[Entire Service Line Classification], MATCH(SUMIFS(Table15[Unique ID],Table15[System-Owned Portion],E1033,Table15[If Material Anything Other than "Lead" in Column E,Was Material Ever Previously Lead?],G1033,Table15[Customer-Owned Portion],O1033),Table15[Unique ID],0),0)))</f>
        <v>Non-lead</v>
      </c>
      <c r="X1033"/>
    </row>
    <row r="1034" spans="2:24" ht="225" x14ac:dyDescent="0.25">
      <c r="B1034" s="146" t="s">
        <v>6374</v>
      </c>
      <c r="C1034" s="31" t="s">
        <v>6375</v>
      </c>
      <c r="D1034" s="31" t="s">
        <v>6376</v>
      </c>
      <c r="E1034" s="44" t="s">
        <v>52</v>
      </c>
      <c r="F1034" s="43" t="s">
        <v>34</v>
      </c>
      <c r="G1034" s="84" t="s">
        <v>34</v>
      </c>
      <c r="H1034" s="31"/>
      <c r="I1034" s="205"/>
      <c r="J1034" s="84" t="s">
        <v>105</v>
      </c>
      <c r="K1034" s="31" t="s">
        <v>34</v>
      </c>
      <c r="L1034" s="31"/>
      <c r="M1034" s="169"/>
      <c r="N1034" s="148" t="s">
        <v>3366</v>
      </c>
      <c r="O1034" s="44" t="s">
        <v>52</v>
      </c>
      <c r="P1034" s="43"/>
      <c r="Q1034" s="205"/>
      <c r="R1034" s="84" t="s">
        <v>105</v>
      </c>
      <c r="S1034" s="31" t="s">
        <v>34</v>
      </c>
      <c r="T1034" s="31"/>
      <c r="U1034" s="169"/>
      <c r="V1034" s="150" t="s">
        <v>3366</v>
      </c>
      <c r="W1034" s="141" t="str" cm="1">
        <f t="array" ref="W1034">IF(SUM(LEN(B1034:V1034))=0,"",IF(OR(OR(ISBLANK(F1034),SUM(LEN(C1034),LEN(D1034))=0),AND(NOT(E1034="Unknown"),ISBLANK(J1034)),AND(NOT(O1034="Unknown"),ISBLANK(R1034))),"Missing Information", INDEX(Table15[Entire Service Line Classification], MATCH(SUMIFS(Table15[Unique ID],Table15[System-Owned Portion],E1034,Table15[If Material Anything Other than "Lead" in Column E,Was Material Ever Previously Lead?],G1034,Table15[Customer-Owned Portion],O1034),Table15[Unique ID],0),0)))</f>
        <v>Non-lead</v>
      </c>
      <c r="X1034"/>
    </row>
    <row r="1035" spans="2:24" ht="225" x14ac:dyDescent="0.25">
      <c r="B1035" s="146" t="s">
        <v>6377</v>
      </c>
      <c r="C1035" s="31" t="s">
        <v>6378</v>
      </c>
      <c r="D1035" s="31" t="s">
        <v>6379</v>
      </c>
      <c r="E1035" s="44" t="s">
        <v>52</v>
      </c>
      <c r="F1035" s="43" t="s">
        <v>34</v>
      </c>
      <c r="G1035" s="84" t="s">
        <v>34</v>
      </c>
      <c r="H1035" s="31"/>
      <c r="I1035" s="205"/>
      <c r="J1035" s="84" t="s">
        <v>3268</v>
      </c>
      <c r="K1035" s="31" t="s">
        <v>34</v>
      </c>
      <c r="L1035" s="31"/>
      <c r="M1035" s="169"/>
      <c r="N1035" s="148" t="s">
        <v>3269</v>
      </c>
      <c r="O1035" s="44" t="s">
        <v>52</v>
      </c>
      <c r="P1035" s="43"/>
      <c r="Q1035" s="205"/>
      <c r="R1035" s="84" t="s">
        <v>3268</v>
      </c>
      <c r="S1035" s="31" t="s">
        <v>34</v>
      </c>
      <c r="T1035" s="31"/>
      <c r="U1035" s="169"/>
      <c r="V1035" s="150" t="s">
        <v>3269</v>
      </c>
      <c r="W1035" s="141" t="str" cm="1">
        <f t="array" ref="W1035">IF(SUM(LEN(B1035:V1035))=0,"",IF(OR(OR(ISBLANK(F1035),SUM(LEN(C1035),LEN(D1035))=0),AND(NOT(E1035="Unknown"),ISBLANK(J1035)),AND(NOT(O1035="Unknown"),ISBLANK(R1035))),"Missing Information", INDEX(Table15[Entire Service Line Classification], MATCH(SUMIFS(Table15[Unique ID],Table15[System-Owned Portion],E1035,Table15[If Material Anything Other than "Lead" in Column E,Was Material Ever Previously Lead?],G1035,Table15[Customer-Owned Portion],O1035),Table15[Unique ID],0),0)))</f>
        <v>Non-lead</v>
      </c>
      <c r="X1035"/>
    </row>
    <row r="1036" spans="2:24" ht="225" x14ac:dyDescent="0.25">
      <c r="B1036" s="146" t="s">
        <v>6380</v>
      </c>
      <c r="C1036" s="31" t="s">
        <v>6381</v>
      </c>
      <c r="D1036" s="31" t="s">
        <v>6382</v>
      </c>
      <c r="E1036" s="44" t="s">
        <v>52</v>
      </c>
      <c r="F1036" s="43" t="s">
        <v>34</v>
      </c>
      <c r="G1036" s="84" t="s">
        <v>34</v>
      </c>
      <c r="H1036" s="31"/>
      <c r="I1036" s="205"/>
      <c r="J1036" s="84" t="s">
        <v>3268</v>
      </c>
      <c r="K1036" s="31" t="s">
        <v>34</v>
      </c>
      <c r="L1036" s="31"/>
      <c r="M1036" s="169"/>
      <c r="N1036" s="148" t="s">
        <v>3269</v>
      </c>
      <c r="O1036" s="44" t="s">
        <v>52</v>
      </c>
      <c r="P1036" s="43"/>
      <c r="Q1036" s="205"/>
      <c r="R1036" s="84" t="s">
        <v>3268</v>
      </c>
      <c r="S1036" s="31" t="s">
        <v>34</v>
      </c>
      <c r="T1036" s="31"/>
      <c r="U1036" s="169"/>
      <c r="V1036" s="150" t="s">
        <v>3269</v>
      </c>
      <c r="W1036" s="141" t="str" cm="1">
        <f t="array" ref="W1036">IF(SUM(LEN(B1036:V1036))=0,"",IF(OR(OR(ISBLANK(F1036),SUM(LEN(C1036),LEN(D1036))=0),AND(NOT(E1036="Unknown"),ISBLANK(J1036)),AND(NOT(O1036="Unknown"),ISBLANK(R1036))),"Missing Information", INDEX(Table15[Entire Service Line Classification], MATCH(SUMIFS(Table15[Unique ID],Table15[System-Owned Portion],E1036,Table15[If Material Anything Other than "Lead" in Column E,Was Material Ever Previously Lead?],G1036,Table15[Customer-Owned Portion],O1036),Table15[Unique ID],0),0)))</f>
        <v>Non-lead</v>
      </c>
      <c r="X1036"/>
    </row>
    <row r="1037" spans="2:24" ht="75" x14ac:dyDescent="0.25">
      <c r="B1037" s="146" t="s">
        <v>6383</v>
      </c>
      <c r="C1037" s="31" t="s">
        <v>6384</v>
      </c>
      <c r="D1037" s="31" t="s">
        <v>6385</v>
      </c>
      <c r="E1037" s="44" t="s">
        <v>43</v>
      </c>
      <c r="F1037" s="43" t="s">
        <v>34</v>
      </c>
      <c r="G1037" s="84" t="s">
        <v>34</v>
      </c>
      <c r="H1037" s="31"/>
      <c r="I1037" s="205"/>
      <c r="J1037" s="84" t="s">
        <v>106</v>
      </c>
      <c r="K1037" s="31" t="s">
        <v>36</v>
      </c>
      <c r="L1037" s="31" t="s">
        <v>95</v>
      </c>
      <c r="M1037" s="169" t="s">
        <v>4023</v>
      </c>
      <c r="N1037" s="148" t="s">
        <v>4024</v>
      </c>
      <c r="O1037" s="44" t="s">
        <v>35</v>
      </c>
      <c r="P1037" s="43"/>
      <c r="Q1037" s="205"/>
      <c r="R1037" s="84" t="s">
        <v>106</v>
      </c>
      <c r="S1037" s="31" t="s">
        <v>36</v>
      </c>
      <c r="T1037" s="31" t="s">
        <v>95</v>
      </c>
      <c r="U1037" s="169" t="s">
        <v>4023</v>
      </c>
      <c r="V1037" s="150" t="s">
        <v>4867</v>
      </c>
      <c r="W1037" s="141" t="str" cm="1">
        <f t="array" ref="W1037">IF(SUM(LEN(B1037:V1037))=0,"",IF(OR(OR(ISBLANK(F1037),SUM(LEN(C1037),LEN(D1037))=0),AND(NOT(E1037="Unknown"),ISBLANK(J1037)),AND(NOT(O1037="Unknown"),ISBLANK(R1037))),"Missing Information", INDEX(Table15[Entire Service Line Classification], MATCH(SUMIFS(Table15[Unique ID],Table15[System-Owned Portion],E1037,Table15[If Material Anything Other than "Lead" in Column E,Was Material Ever Previously Lead?],G1037,Table15[Customer-Owned Portion],O1037),Table15[Unique ID],0),0)))</f>
        <v>Non-lead</v>
      </c>
      <c r="X1037"/>
    </row>
    <row r="1038" spans="2:24" ht="225" x14ac:dyDescent="0.25">
      <c r="B1038" s="146" t="s">
        <v>6386</v>
      </c>
      <c r="C1038" s="31" t="s">
        <v>6387</v>
      </c>
      <c r="D1038" s="31" t="s">
        <v>6388</v>
      </c>
      <c r="E1038" s="44" t="s">
        <v>52</v>
      </c>
      <c r="F1038" s="43" t="s">
        <v>34</v>
      </c>
      <c r="G1038" s="84" t="s">
        <v>34</v>
      </c>
      <c r="H1038" s="31"/>
      <c r="I1038" s="205"/>
      <c r="J1038" s="84" t="s">
        <v>3268</v>
      </c>
      <c r="K1038" s="31" t="s">
        <v>34</v>
      </c>
      <c r="L1038" s="31"/>
      <c r="M1038" s="169"/>
      <c r="N1038" s="148" t="s">
        <v>3269</v>
      </c>
      <c r="O1038" s="44" t="s">
        <v>52</v>
      </c>
      <c r="P1038" s="43"/>
      <c r="Q1038" s="205"/>
      <c r="R1038" s="84" t="s">
        <v>3268</v>
      </c>
      <c r="S1038" s="31" t="s">
        <v>34</v>
      </c>
      <c r="T1038" s="31"/>
      <c r="U1038" s="169"/>
      <c r="V1038" s="150" t="s">
        <v>3269</v>
      </c>
      <c r="W1038" s="141" t="str" cm="1">
        <f t="array" ref="W1038">IF(SUM(LEN(B1038:V1038))=0,"",IF(OR(OR(ISBLANK(F1038),SUM(LEN(C1038),LEN(D1038))=0),AND(NOT(E1038="Unknown"),ISBLANK(J1038)),AND(NOT(O1038="Unknown"),ISBLANK(R1038))),"Missing Information", INDEX(Table15[Entire Service Line Classification], MATCH(SUMIFS(Table15[Unique ID],Table15[System-Owned Portion],E1038,Table15[If Material Anything Other than "Lead" in Column E,Was Material Ever Previously Lead?],G1038,Table15[Customer-Owned Portion],O1038),Table15[Unique ID],0),0)))</f>
        <v>Non-lead</v>
      </c>
      <c r="X1038"/>
    </row>
    <row r="1039" spans="2:24" ht="225" x14ac:dyDescent="0.25">
      <c r="B1039" s="146" t="s">
        <v>6389</v>
      </c>
      <c r="C1039" s="31" t="s">
        <v>6390</v>
      </c>
      <c r="D1039" s="31" t="s">
        <v>6391</v>
      </c>
      <c r="E1039" s="44" t="s">
        <v>52</v>
      </c>
      <c r="F1039" s="43" t="s">
        <v>34</v>
      </c>
      <c r="G1039" s="84" t="s">
        <v>34</v>
      </c>
      <c r="H1039" s="31"/>
      <c r="I1039" s="205"/>
      <c r="J1039" s="84" t="s">
        <v>3268</v>
      </c>
      <c r="K1039" s="31" t="s">
        <v>34</v>
      </c>
      <c r="L1039" s="31"/>
      <c r="M1039" s="169"/>
      <c r="N1039" s="148" t="s">
        <v>3269</v>
      </c>
      <c r="O1039" s="44" t="s">
        <v>52</v>
      </c>
      <c r="P1039" s="43"/>
      <c r="Q1039" s="205"/>
      <c r="R1039" s="84" t="s">
        <v>3268</v>
      </c>
      <c r="S1039" s="31" t="s">
        <v>34</v>
      </c>
      <c r="T1039" s="31"/>
      <c r="U1039" s="169"/>
      <c r="V1039" s="150" t="s">
        <v>3269</v>
      </c>
      <c r="W1039" s="141" t="str" cm="1">
        <f t="array" ref="W1039">IF(SUM(LEN(B1039:V1039))=0,"",IF(OR(OR(ISBLANK(F1039),SUM(LEN(C1039),LEN(D1039))=0),AND(NOT(E1039="Unknown"),ISBLANK(J1039)),AND(NOT(O1039="Unknown"),ISBLANK(R1039))),"Missing Information", INDEX(Table15[Entire Service Line Classification], MATCH(SUMIFS(Table15[Unique ID],Table15[System-Owned Portion],E1039,Table15[If Material Anything Other than "Lead" in Column E,Was Material Ever Previously Lead?],G1039,Table15[Customer-Owned Portion],O1039),Table15[Unique ID],0),0)))</f>
        <v>Non-lead</v>
      </c>
      <c r="X1039"/>
    </row>
    <row r="1040" spans="2:24" ht="225" x14ac:dyDescent="0.25">
      <c r="B1040" s="146" t="s">
        <v>6392</v>
      </c>
      <c r="C1040" s="31" t="s">
        <v>6393</v>
      </c>
      <c r="D1040" s="31" t="s">
        <v>6394</v>
      </c>
      <c r="E1040" s="44" t="s">
        <v>52</v>
      </c>
      <c r="F1040" s="43" t="s">
        <v>34</v>
      </c>
      <c r="G1040" s="84" t="s">
        <v>34</v>
      </c>
      <c r="H1040" s="31"/>
      <c r="I1040" s="205"/>
      <c r="J1040" s="84" t="s">
        <v>3268</v>
      </c>
      <c r="K1040" s="31" t="s">
        <v>34</v>
      </c>
      <c r="L1040" s="31"/>
      <c r="M1040" s="169"/>
      <c r="N1040" s="148" t="s">
        <v>3269</v>
      </c>
      <c r="O1040" s="44" t="s">
        <v>52</v>
      </c>
      <c r="P1040" s="43"/>
      <c r="Q1040" s="205"/>
      <c r="R1040" s="84" t="s">
        <v>3268</v>
      </c>
      <c r="S1040" s="31" t="s">
        <v>34</v>
      </c>
      <c r="T1040" s="31"/>
      <c r="U1040" s="169"/>
      <c r="V1040" s="150" t="s">
        <v>3269</v>
      </c>
      <c r="W1040" s="141" t="str" cm="1">
        <f t="array" ref="W1040">IF(SUM(LEN(B1040:V1040))=0,"",IF(OR(OR(ISBLANK(F1040),SUM(LEN(C1040),LEN(D1040))=0),AND(NOT(E1040="Unknown"),ISBLANK(J1040)),AND(NOT(O1040="Unknown"),ISBLANK(R1040))),"Missing Information", INDEX(Table15[Entire Service Line Classification], MATCH(SUMIFS(Table15[Unique ID],Table15[System-Owned Portion],E1040,Table15[If Material Anything Other than "Lead" in Column E,Was Material Ever Previously Lead?],G1040,Table15[Customer-Owned Portion],O1040),Table15[Unique ID],0),0)))</f>
        <v>Non-lead</v>
      </c>
      <c r="X1040"/>
    </row>
    <row r="1041" spans="2:24" ht="225" x14ac:dyDescent="0.25">
      <c r="B1041" s="146" t="s">
        <v>6395</v>
      </c>
      <c r="C1041" s="31" t="s">
        <v>6396</v>
      </c>
      <c r="D1041" s="31" t="s">
        <v>6397</v>
      </c>
      <c r="E1041" s="44" t="s">
        <v>52</v>
      </c>
      <c r="F1041" s="43" t="s">
        <v>34</v>
      </c>
      <c r="G1041" s="84" t="s">
        <v>34</v>
      </c>
      <c r="H1041" s="31"/>
      <c r="I1041" s="205"/>
      <c r="J1041" s="84" t="s">
        <v>3268</v>
      </c>
      <c r="K1041" s="31" t="s">
        <v>34</v>
      </c>
      <c r="L1041" s="31"/>
      <c r="M1041" s="169"/>
      <c r="N1041" s="148" t="s">
        <v>3269</v>
      </c>
      <c r="O1041" s="44" t="s">
        <v>52</v>
      </c>
      <c r="P1041" s="43"/>
      <c r="Q1041" s="205"/>
      <c r="R1041" s="84" t="s">
        <v>3268</v>
      </c>
      <c r="S1041" s="31" t="s">
        <v>34</v>
      </c>
      <c r="T1041" s="31"/>
      <c r="U1041" s="169"/>
      <c r="V1041" s="150" t="s">
        <v>3269</v>
      </c>
      <c r="W1041" s="141" t="str" cm="1">
        <f t="array" ref="W1041">IF(SUM(LEN(B1041:V1041))=0,"",IF(OR(OR(ISBLANK(F1041),SUM(LEN(C1041),LEN(D1041))=0),AND(NOT(E1041="Unknown"),ISBLANK(J1041)),AND(NOT(O1041="Unknown"),ISBLANK(R1041))),"Missing Information", INDEX(Table15[Entire Service Line Classification], MATCH(SUMIFS(Table15[Unique ID],Table15[System-Owned Portion],E1041,Table15[If Material Anything Other than "Lead" in Column E,Was Material Ever Previously Lead?],G1041,Table15[Customer-Owned Portion],O1041),Table15[Unique ID],0),0)))</f>
        <v>Non-lead</v>
      </c>
      <c r="X1041"/>
    </row>
    <row r="1042" spans="2:24" ht="225" x14ac:dyDescent="0.25">
      <c r="B1042" s="146" t="s">
        <v>6398</v>
      </c>
      <c r="C1042" s="31" t="s">
        <v>6399</v>
      </c>
      <c r="D1042" s="31" t="s">
        <v>6400</v>
      </c>
      <c r="E1042" s="44" t="s">
        <v>52</v>
      </c>
      <c r="F1042" s="43" t="s">
        <v>34</v>
      </c>
      <c r="G1042" s="84" t="s">
        <v>34</v>
      </c>
      <c r="H1042" s="31"/>
      <c r="I1042" s="205"/>
      <c r="J1042" s="84" t="s">
        <v>3268</v>
      </c>
      <c r="K1042" s="31" t="s">
        <v>34</v>
      </c>
      <c r="L1042" s="31"/>
      <c r="M1042" s="169"/>
      <c r="N1042" s="148" t="s">
        <v>3269</v>
      </c>
      <c r="O1042" s="44" t="s">
        <v>52</v>
      </c>
      <c r="P1042" s="43"/>
      <c r="Q1042" s="205"/>
      <c r="R1042" s="84" t="s">
        <v>3268</v>
      </c>
      <c r="S1042" s="31" t="s">
        <v>34</v>
      </c>
      <c r="T1042" s="31"/>
      <c r="U1042" s="169"/>
      <c r="V1042" s="150" t="s">
        <v>3269</v>
      </c>
      <c r="W1042" s="141" t="str" cm="1">
        <f t="array" ref="W1042">IF(SUM(LEN(B1042:V1042))=0,"",IF(OR(OR(ISBLANK(F1042),SUM(LEN(C1042),LEN(D1042))=0),AND(NOT(E1042="Unknown"),ISBLANK(J1042)),AND(NOT(O1042="Unknown"),ISBLANK(R1042))),"Missing Information", INDEX(Table15[Entire Service Line Classification], MATCH(SUMIFS(Table15[Unique ID],Table15[System-Owned Portion],E1042,Table15[If Material Anything Other than "Lead" in Column E,Was Material Ever Previously Lead?],G1042,Table15[Customer-Owned Portion],O1042),Table15[Unique ID],0),0)))</f>
        <v>Non-lead</v>
      </c>
      <c r="X1042"/>
    </row>
    <row r="1043" spans="2:24" ht="75" x14ac:dyDescent="0.25">
      <c r="B1043" s="146" t="s">
        <v>6401</v>
      </c>
      <c r="C1043" s="31" t="s">
        <v>6402</v>
      </c>
      <c r="D1043" s="31" t="s">
        <v>6403</v>
      </c>
      <c r="E1043" s="44" t="s">
        <v>43</v>
      </c>
      <c r="F1043" s="43" t="s">
        <v>34</v>
      </c>
      <c r="G1043" s="84" t="s">
        <v>34</v>
      </c>
      <c r="H1043" s="31"/>
      <c r="I1043" s="205"/>
      <c r="J1043" s="84" t="s">
        <v>106</v>
      </c>
      <c r="K1043" s="31" t="s">
        <v>36</v>
      </c>
      <c r="L1043" s="31" t="s">
        <v>95</v>
      </c>
      <c r="M1043" s="169" t="s">
        <v>4023</v>
      </c>
      <c r="N1043" s="148" t="s">
        <v>4024</v>
      </c>
      <c r="O1043" s="44" t="s">
        <v>43</v>
      </c>
      <c r="P1043" s="43"/>
      <c r="Q1043" s="205"/>
      <c r="R1043" s="84" t="s">
        <v>106</v>
      </c>
      <c r="S1043" s="31" t="s">
        <v>36</v>
      </c>
      <c r="T1043" s="31" t="s">
        <v>95</v>
      </c>
      <c r="U1043" s="169" t="s">
        <v>4023</v>
      </c>
      <c r="V1043" s="150" t="s">
        <v>4024</v>
      </c>
      <c r="W1043" s="141" t="str" cm="1">
        <f t="array" ref="W1043">IF(SUM(LEN(B1043:V1043))=0,"",IF(OR(OR(ISBLANK(F1043),SUM(LEN(C1043),LEN(D1043))=0),AND(NOT(E1043="Unknown"),ISBLANK(J1043)),AND(NOT(O1043="Unknown"),ISBLANK(R1043))),"Missing Information", INDEX(Table15[Entire Service Line Classification], MATCH(SUMIFS(Table15[Unique ID],Table15[System-Owned Portion],E1043,Table15[If Material Anything Other than "Lead" in Column E,Was Material Ever Previously Lead?],G1043,Table15[Customer-Owned Portion],O1043),Table15[Unique ID],0),0)))</f>
        <v>Non-lead</v>
      </c>
      <c r="X1043"/>
    </row>
    <row r="1044" spans="2:24" ht="75" x14ac:dyDescent="0.25">
      <c r="B1044" s="146" t="s">
        <v>6404</v>
      </c>
      <c r="C1044" s="31" t="s">
        <v>6405</v>
      </c>
      <c r="D1044" s="31" t="s">
        <v>6406</v>
      </c>
      <c r="E1044" s="44" t="s">
        <v>43</v>
      </c>
      <c r="F1044" s="43" t="s">
        <v>34</v>
      </c>
      <c r="G1044" s="84" t="s">
        <v>34</v>
      </c>
      <c r="H1044" s="31"/>
      <c r="I1044" s="205"/>
      <c r="J1044" s="84" t="s">
        <v>106</v>
      </c>
      <c r="K1044" s="31" t="s">
        <v>36</v>
      </c>
      <c r="L1044" s="31" t="s">
        <v>95</v>
      </c>
      <c r="M1044" s="169" t="s">
        <v>4023</v>
      </c>
      <c r="N1044" s="148" t="s">
        <v>4024</v>
      </c>
      <c r="O1044" s="44" t="s">
        <v>43</v>
      </c>
      <c r="P1044" s="43"/>
      <c r="Q1044" s="205"/>
      <c r="R1044" s="84" t="s">
        <v>106</v>
      </c>
      <c r="S1044" s="31" t="s">
        <v>36</v>
      </c>
      <c r="T1044" s="31" t="s">
        <v>95</v>
      </c>
      <c r="U1044" s="169" t="s">
        <v>4023</v>
      </c>
      <c r="V1044" s="150" t="s">
        <v>4024</v>
      </c>
      <c r="W1044" s="141" t="str" cm="1">
        <f t="array" ref="W1044">IF(SUM(LEN(B1044:V1044))=0,"",IF(OR(OR(ISBLANK(F1044),SUM(LEN(C1044),LEN(D1044))=0),AND(NOT(E1044="Unknown"),ISBLANK(J1044)),AND(NOT(O1044="Unknown"),ISBLANK(R1044))),"Missing Information", INDEX(Table15[Entire Service Line Classification], MATCH(SUMIFS(Table15[Unique ID],Table15[System-Owned Portion],E1044,Table15[If Material Anything Other than "Lead" in Column E,Was Material Ever Previously Lead?],G1044,Table15[Customer-Owned Portion],O1044),Table15[Unique ID],0),0)))</f>
        <v>Non-lead</v>
      </c>
      <c r="X1044"/>
    </row>
    <row r="1045" spans="2:24" ht="225" x14ac:dyDescent="0.25">
      <c r="B1045" s="146" t="s">
        <v>6407</v>
      </c>
      <c r="C1045" s="31" t="s">
        <v>6408</v>
      </c>
      <c r="D1045" s="31" t="s">
        <v>6409</v>
      </c>
      <c r="E1045" s="44" t="s">
        <v>52</v>
      </c>
      <c r="F1045" s="43" t="s">
        <v>34</v>
      </c>
      <c r="G1045" s="84" t="s">
        <v>34</v>
      </c>
      <c r="H1045" s="31"/>
      <c r="I1045" s="205"/>
      <c r="J1045" s="84" t="s">
        <v>3268</v>
      </c>
      <c r="K1045" s="31" t="s">
        <v>34</v>
      </c>
      <c r="L1045" s="31"/>
      <c r="M1045" s="169"/>
      <c r="N1045" s="148" t="s">
        <v>3269</v>
      </c>
      <c r="O1045" s="44" t="s">
        <v>52</v>
      </c>
      <c r="P1045" s="43"/>
      <c r="Q1045" s="205"/>
      <c r="R1045" s="84" t="s">
        <v>3268</v>
      </c>
      <c r="S1045" s="31" t="s">
        <v>34</v>
      </c>
      <c r="T1045" s="31"/>
      <c r="U1045" s="169"/>
      <c r="V1045" s="150" t="s">
        <v>3269</v>
      </c>
      <c r="W1045" s="141" t="str" cm="1">
        <f t="array" ref="W1045">IF(SUM(LEN(B1045:V1045))=0,"",IF(OR(OR(ISBLANK(F1045),SUM(LEN(C1045),LEN(D1045))=0),AND(NOT(E1045="Unknown"),ISBLANK(J1045)),AND(NOT(O1045="Unknown"),ISBLANK(R1045))),"Missing Information", INDEX(Table15[Entire Service Line Classification], MATCH(SUMIFS(Table15[Unique ID],Table15[System-Owned Portion],E1045,Table15[If Material Anything Other than "Lead" in Column E,Was Material Ever Previously Lead?],G1045,Table15[Customer-Owned Portion],O1045),Table15[Unique ID],0),0)))</f>
        <v>Non-lead</v>
      </c>
      <c r="X1045"/>
    </row>
    <row r="1046" spans="2:24" ht="75" x14ac:dyDescent="0.25">
      <c r="B1046" s="146" t="s">
        <v>6410</v>
      </c>
      <c r="C1046" s="31" t="s">
        <v>6411</v>
      </c>
      <c r="D1046" s="31" t="s">
        <v>6412</v>
      </c>
      <c r="E1046" s="44" t="s">
        <v>43</v>
      </c>
      <c r="F1046" s="43" t="s">
        <v>34</v>
      </c>
      <c r="G1046" s="84" t="s">
        <v>34</v>
      </c>
      <c r="H1046" s="31"/>
      <c r="I1046" s="205"/>
      <c r="J1046" s="84" t="s">
        <v>106</v>
      </c>
      <c r="K1046" s="31" t="s">
        <v>36</v>
      </c>
      <c r="L1046" s="31" t="s">
        <v>95</v>
      </c>
      <c r="M1046" s="169" t="s">
        <v>6413</v>
      </c>
      <c r="N1046" s="148" t="s">
        <v>6414</v>
      </c>
      <c r="O1046" s="44" t="s">
        <v>43</v>
      </c>
      <c r="P1046" s="43"/>
      <c r="Q1046" s="205"/>
      <c r="R1046" s="84" t="s">
        <v>106</v>
      </c>
      <c r="S1046" s="31" t="s">
        <v>36</v>
      </c>
      <c r="T1046" s="31" t="s">
        <v>95</v>
      </c>
      <c r="U1046" s="169" t="s">
        <v>6413</v>
      </c>
      <c r="V1046" s="150" t="s">
        <v>6414</v>
      </c>
      <c r="W1046" s="141" t="str" cm="1">
        <f t="array" ref="W1046">IF(SUM(LEN(B1046:V1046))=0,"",IF(OR(OR(ISBLANK(F1046),SUM(LEN(C1046),LEN(D1046))=0),AND(NOT(E1046="Unknown"),ISBLANK(J1046)),AND(NOT(O1046="Unknown"),ISBLANK(R1046))),"Missing Information", INDEX(Table15[Entire Service Line Classification], MATCH(SUMIFS(Table15[Unique ID],Table15[System-Owned Portion],E1046,Table15[If Material Anything Other than "Lead" in Column E,Was Material Ever Previously Lead?],G1046,Table15[Customer-Owned Portion],O1046),Table15[Unique ID],0),0)))</f>
        <v>Non-lead</v>
      </c>
      <c r="X1046"/>
    </row>
    <row r="1047" spans="2:24" ht="195" x14ac:dyDescent="0.25">
      <c r="B1047" s="146" t="s">
        <v>6415</v>
      </c>
      <c r="C1047" s="31" t="s">
        <v>6416</v>
      </c>
      <c r="D1047" s="31" t="s">
        <v>6417</v>
      </c>
      <c r="E1047" s="44" t="s">
        <v>52</v>
      </c>
      <c r="F1047" s="43" t="s">
        <v>34</v>
      </c>
      <c r="G1047" s="84" t="s">
        <v>34</v>
      </c>
      <c r="H1047" s="31"/>
      <c r="I1047" s="205"/>
      <c r="J1047" s="84" t="s">
        <v>105</v>
      </c>
      <c r="K1047" s="31" t="s">
        <v>34</v>
      </c>
      <c r="L1047" s="31"/>
      <c r="M1047" s="169"/>
      <c r="N1047" s="148" t="s">
        <v>3325</v>
      </c>
      <c r="O1047" s="44" t="s">
        <v>52</v>
      </c>
      <c r="P1047" s="43"/>
      <c r="Q1047" s="205"/>
      <c r="R1047" s="84" t="s">
        <v>105</v>
      </c>
      <c r="S1047" s="31" t="s">
        <v>34</v>
      </c>
      <c r="T1047" s="31"/>
      <c r="U1047" s="169"/>
      <c r="V1047" s="150" t="s">
        <v>3325</v>
      </c>
      <c r="W1047" s="141" t="str" cm="1">
        <f t="array" ref="W1047">IF(SUM(LEN(B1047:V1047))=0,"",IF(OR(OR(ISBLANK(F1047),SUM(LEN(C1047),LEN(D1047))=0),AND(NOT(E1047="Unknown"),ISBLANK(J1047)),AND(NOT(O1047="Unknown"),ISBLANK(R1047))),"Missing Information", INDEX(Table15[Entire Service Line Classification], MATCH(SUMIFS(Table15[Unique ID],Table15[System-Owned Portion],E1047,Table15[If Material Anything Other than "Lead" in Column E,Was Material Ever Previously Lead?],G1047,Table15[Customer-Owned Portion],O1047),Table15[Unique ID],0),0)))</f>
        <v>Non-lead</v>
      </c>
      <c r="X1047"/>
    </row>
    <row r="1048" spans="2:24" ht="225" x14ac:dyDescent="0.25">
      <c r="B1048" s="146" t="s">
        <v>6418</v>
      </c>
      <c r="C1048" s="31" t="s">
        <v>6419</v>
      </c>
      <c r="D1048" s="31" t="s">
        <v>6420</v>
      </c>
      <c r="E1048" s="44" t="s">
        <v>52</v>
      </c>
      <c r="F1048" s="43" t="s">
        <v>34</v>
      </c>
      <c r="G1048" s="84" t="s">
        <v>34</v>
      </c>
      <c r="H1048" s="31"/>
      <c r="I1048" s="205"/>
      <c r="J1048" s="84" t="s">
        <v>105</v>
      </c>
      <c r="K1048" s="31" t="s">
        <v>34</v>
      </c>
      <c r="L1048" s="31"/>
      <c r="M1048" s="169"/>
      <c r="N1048" s="148" t="s">
        <v>3366</v>
      </c>
      <c r="O1048" s="44" t="s">
        <v>52</v>
      </c>
      <c r="P1048" s="43"/>
      <c r="Q1048" s="205"/>
      <c r="R1048" s="84" t="s">
        <v>105</v>
      </c>
      <c r="S1048" s="31" t="s">
        <v>34</v>
      </c>
      <c r="T1048" s="31"/>
      <c r="U1048" s="169"/>
      <c r="V1048" s="150" t="s">
        <v>3366</v>
      </c>
      <c r="W1048" s="141" t="str" cm="1">
        <f t="array" ref="W1048">IF(SUM(LEN(B1048:V1048))=0,"",IF(OR(OR(ISBLANK(F1048),SUM(LEN(C1048),LEN(D1048))=0),AND(NOT(E1048="Unknown"),ISBLANK(J1048)),AND(NOT(O1048="Unknown"),ISBLANK(R1048))),"Missing Information", INDEX(Table15[Entire Service Line Classification], MATCH(SUMIFS(Table15[Unique ID],Table15[System-Owned Portion],E1048,Table15[If Material Anything Other than "Lead" in Column E,Was Material Ever Previously Lead?],G1048,Table15[Customer-Owned Portion],O1048),Table15[Unique ID],0),0)))</f>
        <v>Non-lead</v>
      </c>
      <c r="X1048"/>
    </row>
    <row r="1049" spans="2:24" ht="225" x14ac:dyDescent="0.25">
      <c r="B1049" s="146" t="s">
        <v>6421</v>
      </c>
      <c r="C1049" s="31" t="s">
        <v>6422</v>
      </c>
      <c r="D1049" s="31" t="s">
        <v>6423</v>
      </c>
      <c r="E1049" s="44" t="s">
        <v>52</v>
      </c>
      <c r="F1049" s="43" t="s">
        <v>34</v>
      </c>
      <c r="G1049" s="84" t="s">
        <v>34</v>
      </c>
      <c r="H1049" s="31"/>
      <c r="I1049" s="205"/>
      <c r="J1049" s="84" t="s">
        <v>3268</v>
      </c>
      <c r="K1049" s="31" t="s">
        <v>34</v>
      </c>
      <c r="L1049" s="31"/>
      <c r="M1049" s="169"/>
      <c r="N1049" s="148" t="s">
        <v>3269</v>
      </c>
      <c r="O1049" s="44" t="s">
        <v>52</v>
      </c>
      <c r="P1049" s="43"/>
      <c r="Q1049" s="205"/>
      <c r="R1049" s="84" t="s">
        <v>3268</v>
      </c>
      <c r="S1049" s="31" t="s">
        <v>34</v>
      </c>
      <c r="T1049" s="31"/>
      <c r="U1049" s="169"/>
      <c r="V1049" s="150" t="s">
        <v>3269</v>
      </c>
      <c r="W1049" s="141" t="str" cm="1">
        <f t="array" ref="W1049">IF(SUM(LEN(B1049:V1049))=0,"",IF(OR(OR(ISBLANK(F1049),SUM(LEN(C1049),LEN(D1049))=0),AND(NOT(E1049="Unknown"),ISBLANK(J1049)),AND(NOT(O1049="Unknown"),ISBLANK(R1049))),"Missing Information", INDEX(Table15[Entire Service Line Classification], MATCH(SUMIFS(Table15[Unique ID],Table15[System-Owned Portion],E1049,Table15[If Material Anything Other than "Lead" in Column E,Was Material Ever Previously Lead?],G1049,Table15[Customer-Owned Portion],O1049),Table15[Unique ID],0),0)))</f>
        <v>Non-lead</v>
      </c>
      <c r="X1049"/>
    </row>
    <row r="1050" spans="2:24" ht="60" x14ac:dyDescent="0.25">
      <c r="B1050" s="146" t="s">
        <v>6424</v>
      </c>
      <c r="C1050" s="31" t="s">
        <v>6425</v>
      </c>
      <c r="D1050" s="31" t="s">
        <v>6426</v>
      </c>
      <c r="E1050" s="44" t="s">
        <v>35</v>
      </c>
      <c r="F1050" s="43" t="s">
        <v>34</v>
      </c>
      <c r="G1050" s="84" t="s">
        <v>34</v>
      </c>
      <c r="H1050" s="31"/>
      <c r="I1050" s="205"/>
      <c r="J1050" s="84" t="s">
        <v>106</v>
      </c>
      <c r="K1050" s="31" t="s">
        <v>36</v>
      </c>
      <c r="L1050" s="31" t="s">
        <v>95</v>
      </c>
      <c r="M1050" s="169" t="s">
        <v>6427</v>
      </c>
      <c r="N1050" s="148" t="s">
        <v>6428</v>
      </c>
      <c r="O1050" s="44" t="s">
        <v>43</v>
      </c>
      <c r="P1050" s="43"/>
      <c r="Q1050" s="205"/>
      <c r="R1050" s="84" t="s">
        <v>106</v>
      </c>
      <c r="S1050" s="31" t="s">
        <v>36</v>
      </c>
      <c r="T1050" s="31" t="s">
        <v>95</v>
      </c>
      <c r="U1050" s="169" t="s">
        <v>6427</v>
      </c>
      <c r="V1050" s="150" t="s">
        <v>6429</v>
      </c>
      <c r="W1050" s="141" t="str" cm="1">
        <f t="array" ref="W1050">IF(SUM(LEN(B1050:V1050))=0,"",IF(OR(OR(ISBLANK(F1050),SUM(LEN(C1050),LEN(D1050))=0),AND(NOT(E1050="Unknown"),ISBLANK(J1050)),AND(NOT(O1050="Unknown"),ISBLANK(R1050))),"Missing Information", INDEX(Table15[Entire Service Line Classification], MATCH(SUMIFS(Table15[Unique ID],Table15[System-Owned Portion],E1050,Table15[If Material Anything Other than "Lead" in Column E,Was Material Ever Previously Lead?],G1050,Table15[Customer-Owned Portion],O1050),Table15[Unique ID],0),0)))</f>
        <v>Non-lead</v>
      </c>
      <c r="X1050"/>
    </row>
    <row r="1051" spans="2:24" ht="225" x14ac:dyDescent="0.25">
      <c r="B1051" s="146" t="s">
        <v>6430</v>
      </c>
      <c r="C1051" s="31" t="s">
        <v>6431</v>
      </c>
      <c r="D1051" s="31" t="s">
        <v>6432</v>
      </c>
      <c r="E1051" s="44" t="s">
        <v>52</v>
      </c>
      <c r="F1051" s="43" t="s">
        <v>34</v>
      </c>
      <c r="G1051" s="84" t="s">
        <v>34</v>
      </c>
      <c r="H1051" s="31"/>
      <c r="I1051" s="205"/>
      <c r="J1051" s="84" t="s">
        <v>105</v>
      </c>
      <c r="K1051" s="31" t="s">
        <v>34</v>
      </c>
      <c r="L1051" s="31"/>
      <c r="M1051" s="169"/>
      <c r="N1051" s="148" t="s">
        <v>3366</v>
      </c>
      <c r="O1051" s="44" t="s">
        <v>52</v>
      </c>
      <c r="P1051" s="43"/>
      <c r="Q1051" s="205"/>
      <c r="R1051" s="84" t="s">
        <v>105</v>
      </c>
      <c r="S1051" s="31" t="s">
        <v>34</v>
      </c>
      <c r="T1051" s="31"/>
      <c r="U1051" s="169"/>
      <c r="V1051" s="150" t="s">
        <v>3366</v>
      </c>
      <c r="W1051" s="141" t="str" cm="1">
        <f t="array" ref="W1051">IF(SUM(LEN(B1051:V1051))=0,"",IF(OR(OR(ISBLANK(F1051),SUM(LEN(C1051),LEN(D1051))=0),AND(NOT(E1051="Unknown"),ISBLANK(J1051)),AND(NOT(O1051="Unknown"),ISBLANK(R1051))),"Missing Information", INDEX(Table15[Entire Service Line Classification], MATCH(SUMIFS(Table15[Unique ID],Table15[System-Owned Portion],E1051,Table15[If Material Anything Other than "Lead" in Column E,Was Material Ever Previously Lead?],G1051,Table15[Customer-Owned Portion],O1051),Table15[Unique ID],0),0)))</f>
        <v>Non-lead</v>
      </c>
      <c r="X1051"/>
    </row>
    <row r="1052" spans="2:24" ht="225" x14ac:dyDescent="0.25">
      <c r="B1052" s="146" t="s">
        <v>6433</v>
      </c>
      <c r="C1052" s="31" t="s">
        <v>6434</v>
      </c>
      <c r="D1052" s="31" t="s">
        <v>6435</v>
      </c>
      <c r="E1052" s="44" t="s">
        <v>52</v>
      </c>
      <c r="F1052" s="43" t="s">
        <v>34</v>
      </c>
      <c r="G1052" s="84" t="s">
        <v>34</v>
      </c>
      <c r="H1052" s="31"/>
      <c r="I1052" s="205"/>
      <c r="J1052" s="84" t="s">
        <v>105</v>
      </c>
      <c r="K1052" s="31" t="s">
        <v>34</v>
      </c>
      <c r="L1052" s="31"/>
      <c r="M1052" s="169"/>
      <c r="N1052" s="148" t="s">
        <v>3366</v>
      </c>
      <c r="O1052" s="44" t="s">
        <v>52</v>
      </c>
      <c r="P1052" s="43"/>
      <c r="Q1052" s="205"/>
      <c r="R1052" s="84" t="s">
        <v>105</v>
      </c>
      <c r="S1052" s="31" t="s">
        <v>34</v>
      </c>
      <c r="T1052" s="31"/>
      <c r="U1052" s="169"/>
      <c r="V1052" s="150" t="s">
        <v>3366</v>
      </c>
      <c r="W1052" s="141" t="str" cm="1">
        <f t="array" ref="W1052">IF(SUM(LEN(B1052:V1052))=0,"",IF(OR(OR(ISBLANK(F1052),SUM(LEN(C1052),LEN(D1052))=0),AND(NOT(E1052="Unknown"),ISBLANK(J1052)),AND(NOT(O1052="Unknown"),ISBLANK(R1052))),"Missing Information", INDEX(Table15[Entire Service Line Classification], MATCH(SUMIFS(Table15[Unique ID],Table15[System-Owned Portion],E1052,Table15[If Material Anything Other than "Lead" in Column E,Was Material Ever Previously Lead?],G1052,Table15[Customer-Owned Portion],O1052),Table15[Unique ID],0),0)))</f>
        <v>Non-lead</v>
      </c>
      <c r="X1052"/>
    </row>
    <row r="1053" spans="2:24" ht="225" x14ac:dyDescent="0.25">
      <c r="B1053" s="146" t="s">
        <v>6436</v>
      </c>
      <c r="C1053" s="31" t="s">
        <v>6437</v>
      </c>
      <c r="D1053" s="31" t="s">
        <v>6438</v>
      </c>
      <c r="E1053" s="44" t="s">
        <v>52</v>
      </c>
      <c r="F1053" s="43" t="s">
        <v>34</v>
      </c>
      <c r="G1053" s="84" t="s">
        <v>34</v>
      </c>
      <c r="H1053" s="31"/>
      <c r="I1053" s="205"/>
      <c r="J1053" s="84" t="s">
        <v>105</v>
      </c>
      <c r="K1053" s="31" t="s">
        <v>34</v>
      </c>
      <c r="L1053" s="31"/>
      <c r="M1053" s="169"/>
      <c r="N1053" s="148" t="s">
        <v>3366</v>
      </c>
      <c r="O1053" s="44" t="s">
        <v>52</v>
      </c>
      <c r="P1053" s="43"/>
      <c r="Q1053" s="205"/>
      <c r="R1053" s="84" t="s">
        <v>105</v>
      </c>
      <c r="S1053" s="31" t="s">
        <v>34</v>
      </c>
      <c r="T1053" s="31"/>
      <c r="U1053" s="169"/>
      <c r="V1053" s="150" t="s">
        <v>3366</v>
      </c>
      <c r="W1053" s="141" t="str" cm="1">
        <f t="array" ref="W1053">IF(SUM(LEN(B1053:V1053))=0,"",IF(OR(OR(ISBLANK(F1053),SUM(LEN(C1053),LEN(D1053))=0),AND(NOT(E1053="Unknown"),ISBLANK(J1053)),AND(NOT(O1053="Unknown"),ISBLANK(R1053))),"Missing Information", INDEX(Table15[Entire Service Line Classification], MATCH(SUMIFS(Table15[Unique ID],Table15[System-Owned Portion],E1053,Table15[If Material Anything Other than "Lead" in Column E,Was Material Ever Previously Lead?],G1053,Table15[Customer-Owned Portion],O1053),Table15[Unique ID],0),0)))</f>
        <v>Non-lead</v>
      </c>
      <c r="X1053"/>
    </row>
    <row r="1054" spans="2:24" ht="225" x14ac:dyDescent="0.25">
      <c r="B1054" s="146" t="s">
        <v>6439</v>
      </c>
      <c r="C1054" s="31" t="s">
        <v>6440</v>
      </c>
      <c r="D1054" s="31" t="s">
        <v>6441</v>
      </c>
      <c r="E1054" s="44" t="s">
        <v>52</v>
      </c>
      <c r="F1054" s="43" t="s">
        <v>34</v>
      </c>
      <c r="G1054" s="84" t="s">
        <v>34</v>
      </c>
      <c r="H1054" s="31"/>
      <c r="I1054" s="205"/>
      <c r="J1054" s="84" t="s">
        <v>105</v>
      </c>
      <c r="K1054" s="31" t="s">
        <v>34</v>
      </c>
      <c r="L1054" s="31"/>
      <c r="M1054" s="169"/>
      <c r="N1054" s="148" t="s">
        <v>3366</v>
      </c>
      <c r="O1054" s="44" t="s">
        <v>52</v>
      </c>
      <c r="P1054" s="43"/>
      <c r="Q1054" s="205"/>
      <c r="R1054" s="84" t="s">
        <v>105</v>
      </c>
      <c r="S1054" s="31" t="s">
        <v>34</v>
      </c>
      <c r="T1054" s="31"/>
      <c r="U1054" s="169"/>
      <c r="V1054" s="150" t="s">
        <v>3366</v>
      </c>
      <c r="W1054" s="141" t="str" cm="1">
        <f t="array" ref="W1054">IF(SUM(LEN(B1054:V1054))=0,"",IF(OR(OR(ISBLANK(F1054),SUM(LEN(C1054),LEN(D1054))=0),AND(NOT(E1054="Unknown"),ISBLANK(J1054)),AND(NOT(O1054="Unknown"),ISBLANK(R1054))),"Missing Information", INDEX(Table15[Entire Service Line Classification], MATCH(SUMIFS(Table15[Unique ID],Table15[System-Owned Portion],E1054,Table15[If Material Anything Other than "Lead" in Column E,Was Material Ever Previously Lead?],G1054,Table15[Customer-Owned Portion],O1054),Table15[Unique ID],0),0)))</f>
        <v>Non-lead</v>
      </c>
      <c r="X1054"/>
    </row>
    <row r="1055" spans="2:24" ht="195" x14ac:dyDescent="0.25">
      <c r="B1055" s="146" t="s">
        <v>2792</v>
      </c>
      <c r="C1055" s="31" t="s">
        <v>2793</v>
      </c>
      <c r="D1055" s="31" t="s">
        <v>2794</v>
      </c>
      <c r="E1055" s="44" t="s">
        <v>201</v>
      </c>
      <c r="F1055" s="43" t="s">
        <v>34</v>
      </c>
      <c r="G1055" s="84" t="s">
        <v>34</v>
      </c>
      <c r="H1055" s="31" t="s">
        <v>2795</v>
      </c>
      <c r="I1055" s="205"/>
      <c r="J1055" s="84" t="s">
        <v>188</v>
      </c>
      <c r="K1055" s="31" t="s">
        <v>34</v>
      </c>
      <c r="L1055" s="31"/>
      <c r="M1055" s="169"/>
      <c r="N1055" s="148" t="s">
        <v>2796</v>
      </c>
      <c r="O1055" s="44" t="s">
        <v>201</v>
      </c>
      <c r="P1055" s="43" t="s">
        <v>2795</v>
      </c>
      <c r="Q1055" s="205"/>
      <c r="R1055" s="84" t="s">
        <v>188</v>
      </c>
      <c r="S1055" s="31" t="s">
        <v>34</v>
      </c>
      <c r="T1055" s="31"/>
      <c r="U1055" s="169"/>
      <c r="V1055" s="150" t="s">
        <v>2796</v>
      </c>
      <c r="W1055" s="141" t="str" cm="1">
        <f t="array" ref="W1055">IF(SUM(LEN(B1055:V1055))=0,"",IF(OR(OR(ISBLANK(F1055),SUM(LEN(C1055),LEN(D1055))=0),AND(NOT(E1055="Unknown"),ISBLANK(J1055)),AND(NOT(O1055="Unknown"),ISBLANK(R1055))),"Missing Information", INDEX(Table15[Entire Service Line Classification], MATCH(SUMIFS(Table15[Unique ID],Table15[System-Owned Portion],E1055,Table15[If Material Anything Other than "Lead" in Column E,Was Material Ever Previously Lead?],G1055,Table15[Customer-Owned Portion],O1055),Table15[Unique ID],0),0)))</f>
        <v>Non-lead</v>
      </c>
      <c r="X1055"/>
    </row>
    <row r="1056" spans="2:24" ht="195" x14ac:dyDescent="0.25">
      <c r="B1056" s="146" t="s">
        <v>3109</v>
      </c>
      <c r="C1056" s="31" t="s">
        <v>3110</v>
      </c>
      <c r="D1056" s="31" t="s">
        <v>3111</v>
      </c>
      <c r="E1056" s="44" t="s">
        <v>201</v>
      </c>
      <c r="F1056" s="43" t="s">
        <v>34</v>
      </c>
      <c r="G1056" s="84" t="s">
        <v>34</v>
      </c>
      <c r="H1056" s="31" t="s">
        <v>2795</v>
      </c>
      <c r="I1056" s="205"/>
      <c r="J1056" s="84" t="s">
        <v>188</v>
      </c>
      <c r="K1056" s="31" t="s">
        <v>34</v>
      </c>
      <c r="L1056" s="31"/>
      <c r="M1056" s="169"/>
      <c r="N1056" s="148" t="s">
        <v>2796</v>
      </c>
      <c r="O1056" s="44" t="s">
        <v>201</v>
      </c>
      <c r="P1056" s="43" t="s">
        <v>2795</v>
      </c>
      <c r="Q1056" s="205"/>
      <c r="R1056" s="84" t="s">
        <v>188</v>
      </c>
      <c r="S1056" s="31" t="s">
        <v>34</v>
      </c>
      <c r="T1056" s="31"/>
      <c r="U1056" s="169"/>
      <c r="V1056" s="150" t="s">
        <v>2796</v>
      </c>
      <c r="W1056" s="141" t="str" cm="1">
        <f t="array" ref="W1056">IF(SUM(LEN(B1056:V1056))=0,"",IF(OR(OR(ISBLANK(F1056),SUM(LEN(C1056),LEN(D1056))=0),AND(NOT(E1056="Unknown"),ISBLANK(J1056)),AND(NOT(O1056="Unknown"),ISBLANK(R1056))),"Missing Information", INDEX(Table15[Entire Service Line Classification], MATCH(SUMIFS(Table15[Unique ID],Table15[System-Owned Portion],E1056,Table15[If Material Anything Other than "Lead" in Column E,Was Material Ever Previously Lead?],G1056,Table15[Customer-Owned Portion],O1056),Table15[Unique ID],0),0)))</f>
        <v>Non-lead</v>
      </c>
      <c r="X1056"/>
    </row>
    <row r="1057" spans="2:24" ht="195" x14ac:dyDescent="0.25">
      <c r="B1057" s="146" t="s">
        <v>2815</v>
      </c>
      <c r="C1057" s="31" t="s">
        <v>2816</v>
      </c>
      <c r="D1057" s="31" t="s">
        <v>2817</v>
      </c>
      <c r="E1057" s="44" t="s">
        <v>201</v>
      </c>
      <c r="F1057" s="43" t="s">
        <v>34</v>
      </c>
      <c r="G1057" s="84" t="s">
        <v>34</v>
      </c>
      <c r="H1057" s="31" t="s">
        <v>2795</v>
      </c>
      <c r="I1057" s="205"/>
      <c r="J1057" s="84" t="s">
        <v>188</v>
      </c>
      <c r="K1057" s="31" t="s">
        <v>34</v>
      </c>
      <c r="L1057" s="31"/>
      <c r="M1057" s="169"/>
      <c r="N1057" s="148" t="s">
        <v>2796</v>
      </c>
      <c r="O1057" s="44" t="s">
        <v>201</v>
      </c>
      <c r="P1057" s="43" t="s">
        <v>2795</v>
      </c>
      <c r="Q1057" s="205"/>
      <c r="R1057" s="84" t="s">
        <v>188</v>
      </c>
      <c r="S1057" s="31" t="s">
        <v>34</v>
      </c>
      <c r="T1057" s="31"/>
      <c r="U1057" s="169"/>
      <c r="V1057" s="150" t="s">
        <v>2796</v>
      </c>
      <c r="W1057" s="141" t="str" cm="1">
        <f t="array" ref="W1057">IF(SUM(LEN(B1057:V1057))=0,"",IF(OR(OR(ISBLANK(F1057),SUM(LEN(C1057),LEN(D1057))=0),AND(NOT(E1057="Unknown"),ISBLANK(J1057)),AND(NOT(O1057="Unknown"),ISBLANK(R1057))),"Missing Information", INDEX(Table15[Entire Service Line Classification], MATCH(SUMIFS(Table15[Unique ID],Table15[System-Owned Portion],E1057,Table15[If Material Anything Other than "Lead" in Column E,Was Material Ever Previously Lead?],G1057,Table15[Customer-Owned Portion],O1057),Table15[Unique ID],0),0)))</f>
        <v>Non-lead</v>
      </c>
      <c r="X1057"/>
    </row>
    <row r="1058" spans="2:24" ht="195" x14ac:dyDescent="0.25">
      <c r="B1058" s="146" t="s">
        <v>2824</v>
      </c>
      <c r="C1058" s="31" t="s">
        <v>2825</v>
      </c>
      <c r="D1058" s="31" t="s">
        <v>2826</v>
      </c>
      <c r="E1058" s="44" t="s">
        <v>201</v>
      </c>
      <c r="F1058" s="43" t="s">
        <v>34</v>
      </c>
      <c r="G1058" s="84" t="s">
        <v>34</v>
      </c>
      <c r="H1058" s="31" t="s">
        <v>2795</v>
      </c>
      <c r="I1058" s="205"/>
      <c r="J1058" s="84" t="s">
        <v>188</v>
      </c>
      <c r="K1058" s="31" t="s">
        <v>34</v>
      </c>
      <c r="L1058" s="31"/>
      <c r="M1058" s="169"/>
      <c r="N1058" s="148" t="s">
        <v>2796</v>
      </c>
      <c r="O1058" s="44" t="s">
        <v>201</v>
      </c>
      <c r="P1058" s="43" t="s">
        <v>2795</v>
      </c>
      <c r="Q1058" s="205"/>
      <c r="R1058" s="84" t="s">
        <v>188</v>
      </c>
      <c r="S1058" s="31" t="s">
        <v>34</v>
      </c>
      <c r="T1058" s="31"/>
      <c r="U1058" s="169"/>
      <c r="V1058" s="150" t="s">
        <v>2796</v>
      </c>
      <c r="W1058" s="141" t="str" cm="1">
        <f t="array" ref="W1058">IF(SUM(LEN(B1058:V1058))=0,"",IF(OR(OR(ISBLANK(F1058),SUM(LEN(C1058),LEN(D1058))=0),AND(NOT(E1058="Unknown"),ISBLANK(J1058)),AND(NOT(O1058="Unknown"),ISBLANK(R1058))),"Missing Information", INDEX(Table15[Entire Service Line Classification], MATCH(SUMIFS(Table15[Unique ID],Table15[System-Owned Portion],E1058,Table15[If Material Anything Other than "Lead" in Column E,Was Material Ever Previously Lead?],G1058,Table15[Customer-Owned Portion],O1058),Table15[Unique ID],0),0)))</f>
        <v>Non-lead</v>
      </c>
      <c r="X1058"/>
    </row>
    <row r="1059" spans="2:24" ht="195" x14ac:dyDescent="0.25">
      <c r="B1059" s="146" t="s">
        <v>2908</v>
      </c>
      <c r="C1059" s="31" t="s">
        <v>2909</v>
      </c>
      <c r="D1059" s="31" t="s">
        <v>2910</v>
      </c>
      <c r="E1059" s="44" t="s">
        <v>201</v>
      </c>
      <c r="F1059" s="43" t="s">
        <v>34</v>
      </c>
      <c r="G1059" s="84" t="s">
        <v>34</v>
      </c>
      <c r="H1059" s="31" t="s">
        <v>2795</v>
      </c>
      <c r="I1059" s="205"/>
      <c r="J1059" s="84" t="s">
        <v>188</v>
      </c>
      <c r="K1059" s="31" t="s">
        <v>34</v>
      </c>
      <c r="L1059" s="31"/>
      <c r="M1059" s="169"/>
      <c r="N1059" s="148" t="s">
        <v>2796</v>
      </c>
      <c r="O1059" s="44" t="s">
        <v>201</v>
      </c>
      <c r="P1059" s="43" t="s">
        <v>2795</v>
      </c>
      <c r="Q1059" s="205"/>
      <c r="R1059" s="84" t="s">
        <v>188</v>
      </c>
      <c r="S1059" s="31" t="s">
        <v>34</v>
      </c>
      <c r="T1059" s="31"/>
      <c r="U1059" s="169"/>
      <c r="V1059" s="150" t="s">
        <v>2796</v>
      </c>
      <c r="W1059" s="141" t="str" cm="1">
        <f t="array" ref="W1059">IF(SUM(LEN(B1059:V1059))=0,"",IF(OR(OR(ISBLANK(F1059),SUM(LEN(C1059),LEN(D1059))=0),AND(NOT(E1059="Unknown"),ISBLANK(J1059)),AND(NOT(O1059="Unknown"),ISBLANK(R1059))),"Missing Information", INDEX(Table15[Entire Service Line Classification], MATCH(SUMIFS(Table15[Unique ID],Table15[System-Owned Portion],E1059,Table15[If Material Anything Other than "Lead" in Column E,Was Material Ever Previously Lead?],G1059,Table15[Customer-Owned Portion],O1059),Table15[Unique ID],0),0)))</f>
        <v>Non-lead</v>
      </c>
      <c r="X1059"/>
    </row>
    <row r="1060" spans="2:24" ht="195" x14ac:dyDescent="0.25">
      <c r="B1060" s="146" t="s">
        <v>2836</v>
      </c>
      <c r="C1060" s="31" t="s">
        <v>2837</v>
      </c>
      <c r="D1060" s="31" t="s">
        <v>2838</v>
      </c>
      <c r="E1060" s="44" t="s">
        <v>201</v>
      </c>
      <c r="F1060" s="43" t="s">
        <v>34</v>
      </c>
      <c r="G1060" s="84" t="s">
        <v>34</v>
      </c>
      <c r="H1060" s="31" t="s">
        <v>2795</v>
      </c>
      <c r="I1060" s="205"/>
      <c r="J1060" s="84" t="s">
        <v>188</v>
      </c>
      <c r="K1060" s="31" t="s">
        <v>34</v>
      </c>
      <c r="L1060" s="31"/>
      <c r="M1060" s="169"/>
      <c r="N1060" s="148" t="s">
        <v>2796</v>
      </c>
      <c r="O1060" s="44" t="s">
        <v>201</v>
      </c>
      <c r="P1060" s="43" t="s">
        <v>2795</v>
      </c>
      <c r="Q1060" s="205"/>
      <c r="R1060" s="84" t="s">
        <v>188</v>
      </c>
      <c r="S1060" s="31" t="s">
        <v>34</v>
      </c>
      <c r="T1060" s="31"/>
      <c r="U1060" s="169"/>
      <c r="V1060" s="150" t="s">
        <v>2796</v>
      </c>
      <c r="W1060" s="141" t="str" cm="1">
        <f t="array" ref="W1060">IF(SUM(LEN(B1060:V1060))=0,"",IF(OR(OR(ISBLANK(F1060),SUM(LEN(C1060),LEN(D1060))=0),AND(NOT(E1060="Unknown"),ISBLANK(J1060)),AND(NOT(O1060="Unknown"),ISBLANK(R1060))),"Missing Information", INDEX(Table15[Entire Service Line Classification], MATCH(SUMIFS(Table15[Unique ID],Table15[System-Owned Portion],E1060,Table15[If Material Anything Other than "Lead" in Column E,Was Material Ever Previously Lead?],G1060,Table15[Customer-Owned Portion],O1060),Table15[Unique ID],0),0)))</f>
        <v>Non-lead</v>
      </c>
      <c r="X1060"/>
    </row>
    <row r="1061" spans="2:24" ht="195" x14ac:dyDescent="0.25">
      <c r="B1061" s="146" t="s">
        <v>2926</v>
      </c>
      <c r="C1061" s="31" t="s">
        <v>2927</v>
      </c>
      <c r="D1061" s="31" t="s">
        <v>2928</v>
      </c>
      <c r="E1061" s="44" t="s">
        <v>201</v>
      </c>
      <c r="F1061" s="43" t="s">
        <v>34</v>
      </c>
      <c r="G1061" s="84" t="s">
        <v>34</v>
      </c>
      <c r="H1061" s="31" t="s">
        <v>2795</v>
      </c>
      <c r="I1061" s="205"/>
      <c r="J1061" s="84" t="s">
        <v>188</v>
      </c>
      <c r="K1061" s="31" t="s">
        <v>34</v>
      </c>
      <c r="L1061" s="31"/>
      <c r="M1061" s="169"/>
      <c r="N1061" s="148" t="s">
        <v>2796</v>
      </c>
      <c r="O1061" s="44" t="s">
        <v>201</v>
      </c>
      <c r="P1061" s="43" t="s">
        <v>2795</v>
      </c>
      <c r="Q1061" s="205"/>
      <c r="R1061" s="84" t="s">
        <v>188</v>
      </c>
      <c r="S1061" s="31" t="s">
        <v>34</v>
      </c>
      <c r="T1061" s="31"/>
      <c r="U1061" s="169"/>
      <c r="V1061" s="150" t="s">
        <v>2796</v>
      </c>
      <c r="W1061" s="141" t="str" cm="1">
        <f t="array" ref="W1061">IF(SUM(LEN(B1061:V1061))=0,"",IF(OR(OR(ISBLANK(F1061),SUM(LEN(C1061),LEN(D1061))=0),AND(NOT(E1061="Unknown"),ISBLANK(J1061)),AND(NOT(O1061="Unknown"),ISBLANK(R1061))),"Missing Information", INDEX(Table15[Entire Service Line Classification], MATCH(SUMIFS(Table15[Unique ID],Table15[System-Owned Portion],E1061,Table15[If Material Anything Other than "Lead" in Column E,Was Material Ever Previously Lead?],G1061,Table15[Customer-Owned Portion],O1061),Table15[Unique ID],0),0)))</f>
        <v>Non-lead</v>
      </c>
      <c r="X1061"/>
    </row>
    <row r="1062" spans="2:24" ht="195" x14ac:dyDescent="0.25">
      <c r="B1062" s="146" t="s">
        <v>2857</v>
      </c>
      <c r="C1062" s="31" t="s">
        <v>2858</v>
      </c>
      <c r="D1062" s="31" t="s">
        <v>2859</v>
      </c>
      <c r="E1062" s="44" t="s">
        <v>201</v>
      </c>
      <c r="F1062" s="43" t="s">
        <v>34</v>
      </c>
      <c r="G1062" s="84" t="s">
        <v>34</v>
      </c>
      <c r="H1062" s="31" t="s">
        <v>2795</v>
      </c>
      <c r="I1062" s="205"/>
      <c r="J1062" s="84" t="s">
        <v>188</v>
      </c>
      <c r="K1062" s="31" t="s">
        <v>34</v>
      </c>
      <c r="L1062" s="31"/>
      <c r="M1062" s="169"/>
      <c r="N1062" s="148" t="s">
        <v>2796</v>
      </c>
      <c r="O1062" s="44" t="s">
        <v>201</v>
      </c>
      <c r="P1062" s="43" t="s">
        <v>2795</v>
      </c>
      <c r="Q1062" s="205"/>
      <c r="R1062" s="84" t="s">
        <v>188</v>
      </c>
      <c r="S1062" s="31" t="s">
        <v>34</v>
      </c>
      <c r="T1062" s="31"/>
      <c r="U1062" s="169"/>
      <c r="V1062" s="150" t="s">
        <v>2796</v>
      </c>
      <c r="W1062" s="141" t="str" cm="1">
        <f t="array" ref="W1062">IF(SUM(LEN(B1062:V1062))=0,"",IF(OR(OR(ISBLANK(F1062),SUM(LEN(C1062),LEN(D1062))=0),AND(NOT(E1062="Unknown"),ISBLANK(J1062)),AND(NOT(O1062="Unknown"),ISBLANK(R1062))),"Missing Information", INDEX(Table15[Entire Service Line Classification], MATCH(SUMIFS(Table15[Unique ID],Table15[System-Owned Portion],E1062,Table15[If Material Anything Other than "Lead" in Column E,Was Material Ever Previously Lead?],G1062,Table15[Customer-Owned Portion],O1062),Table15[Unique ID],0),0)))</f>
        <v>Non-lead</v>
      </c>
      <c r="X1062"/>
    </row>
    <row r="1063" spans="2:24" ht="195" x14ac:dyDescent="0.25">
      <c r="B1063" s="146" t="s">
        <v>2935</v>
      </c>
      <c r="C1063" s="31" t="s">
        <v>2936</v>
      </c>
      <c r="D1063" s="31" t="s">
        <v>2937</v>
      </c>
      <c r="E1063" s="44" t="s">
        <v>201</v>
      </c>
      <c r="F1063" s="43" t="s">
        <v>34</v>
      </c>
      <c r="G1063" s="84" t="s">
        <v>34</v>
      </c>
      <c r="H1063" s="31" t="s">
        <v>2795</v>
      </c>
      <c r="I1063" s="205"/>
      <c r="J1063" s="84" t="s">
        <v>188</v>
      </c>
      <c r="K1063" s="31" t="s">
        <v>34</v>
      </c>
      <c r="L1063" s="31"/>
      <c r="M1063" s="169"/>
      <c r="N1063" s="148" t="s">
        <v>2796</v>
      </c>
      <c r="O1063" s="44" t="s">
        <v>201</v>
      </c>
      <c r="P1063" s="43" t="s">
        <v>2795</v>
      </c>
      <c r="Q1063" s="205"/>
      <c r="R1063" s="84" t="s">
        <v>188</v>
      </c>
      <c r="S1063" s="31" t="s">
        <v>34</v>
      </c>
      <c r="T1063" s="31"/>
      <c r="U1063" s="169"/>
      <c r="V1063" s="150" t="s">
        <v>2796</v>
      </c>
      <c r="W1063" s="141" t="str" cm="1">
        <f t="array" ref="W1063">IF(SUM(LEN(B1063:V1063))=0,"",IF(OR(OR(ISBLANK(F1063),SUM(LEN(C1063),LEN(D1063))=0),AND(NOT(E1063="Unknown"),ISBLANK(J1063)),AND(NOT(O1063="Unknown"),ISBLANK(R1063))),"Missing Information", INDEX(Table15[Entire Service Line Classification], MATCH(SUMIFS(Table15[Unique ID],Table15[System-Owned Portion],E1063,Table15[If Material Anything Other than "Lead" in Column E,Was Material Ever Previously Lead?],G1063,Table15[Customer-Owned Portion],O1063),Table15[Unique ID],0),0)))</f>
        <v>Non-lead</v>
      </c>
      <c r="X1063"/>
    </row>
    <row r="1064" spans="2:24" ht="195" x14ac:dyDescent="0.25">
      <c r="B1064" s="146" t="s">
        <v>2866</v>
      </c>
      <c r="C1064" s="31" t="s">
        <v>2867</v>
      </c>
      <c r="D1064" s="31" t="s">
        <v>2868</v>
      </c>
      <c r="E1064" s="44" t="s">
        <v>201</v>
      </c>
      <c r="F1064" s="43" t="s">
        <v>34</v>
      </c>
      <c r="G1064" s="84" t="s">
        <v>34</v>
      </c>
      <c r="H1064" s="31" t="s">
        <v>2795</v>
      </c>
      <c r="I1064" s="205"/>
      <c r="J1064" s="84" t="s">
        <v>188</v>
      </c>
      <c r="K1064" s="31" t="s">
        <v>34</v>
      </c>
      <c r="L1064" s="31"/>
      <c r="M1064" s="169"/>
      <c r="N1064" s="148" t="s">
        <v>2796</v>
      </c>
      <c r="O1064" s="44" t="s">
        <v>201</v>
      </c>
      <c r="P1064" s="43" t="s">
        <v>2795</v>
      </c>
      <c r="Q1064" s="205"/>
      <c r="R1064" s="84" t="s">
        <v>188</v>
      </c>
      <c r="S1064" s="31" t="s">
        <v>34</v>
      </c>
      <c r="T1064" s="31"/>
      <c r="U1064" s="169"/>
      <c r="V1064" s="150" t="s">
        <v>2796</v>
      </c>
      <c r="W1064" s="141" t="str" cm="1">
        <f t="array" ref="W1064">IF(SUM(LEN(B1064:V1064))=0,"",IF(OR(OR(ISBLANK(F1064),SUM(LEN(C1064),LEN(D1064))=0),AND(NOT(E1064="Unknown"),ISBLANK(J1064)),AND(NOT(O1064="Unknown"),ISBLANK(R1064))),"Missing Information", INDEX(Table15[Entire Service Line Classification], MATCH(SUMIFS(Table15[Unique ID],Table15[System-Owned Portion],E1064,Table15[If Material Anything Other than "Lead" in Column E,Was Material Ever Previously Lead?],G1064,Table15[Customer-Owned Portion],O1064),Table15[Unique ID],0),0)))</f>
        <v>Non-lead</v>
      </c>
      <c r="X1064"/>
    </row>
    <row r="1065" spans="2:24" ht="195" x14ac:dyDescent="0.25">
      <c r="B1065" s="146" t="s">
        <v>2893</v>
      </c>
      <c r="C1065" s="31" t="s">
        <v>2894</v>
      </c>
      <c r="D1065" s="31" t="s">
        <v>2895</v>
      </c>
      <c r="E1065" s="44" t="s">
        <v>201</v>
      </c>
      <c r="F1065" s="43" t="s">
        <v>34</v>
      </c>
      <c r="G1065" s="84" t="s">
        <v>34</v>
      </c>
      <c r="H1065" s="31" t="s">
        <v>2795</v>
      </c>
      <c r="I1065" s="205"/>
      <c r="J1065" s="84" t="s">
        <v>188</v>
      </c>
      <c r="K1065" s="31" t="s">
        <v>34</v>
      </c>
      <c r="L1065" s="31"/>
      <c r="M1065" s="169"/>
      <c r="N1065" s="148" t="s">
        <v>2796</v>
      </c>
      <c r="O1065" s="44" t="s">
        <v>201</v>
      </c>
      <c r="P1065" s="43" t="s">
        <v>2795</v>
      </c>
      <c r="Q1065" s="205"/>
      <c r="R1065" s="84" t="s">
        <v>188</v>
      </c>
      <c r="S1065" s="31" t="s">
        <v>34</v>
      </c>
      <c r="T1065" s="31"/>
      <c r="U1065" s="169"/>
      <c r="V1065" s="150" t="s">
        <v>2796</v>
      </c>
      <c r="W1065" s="141" t="str" cm="1">
        <f t="array" ref="W1065">IF(SUM(LEN(B1065:V1065))=0,"",IF(OR(OR(ISBLANK(F1065),SUM(LEN(C1065),LEN(D1065))=0),AND(NOT(E1065="Unknown"),ISBLANK(J1065)),AND(NOT(O1065="Unknown"),ISBLANK(R1065))),"Missing Information", INDEX(Table15[Entire Service Line Classification], MATCH(SUMIFS(Table15[Unique ID],Table15[System-Owned Portion],E1065,Table15[If Material Anything Other than "Lead" in Column E,Was Material Ever Previously Lead?],G1065,Table15[Customer-Owned Portion],O1065),Table15[Unique ID],0),0)))</f>
        <v>Non-lead</v>
      </c>
      <c r="X1065"/>
    </row>
    <row r="1066" spans="2:24" ht="195" x14ac:dyDescent="0.25">
      <c r="B1066" s="146" t="s">
        <v>2956</v>
      </c>
      <c r="C1066" s="31" t="s">
        <v>2957</v>
      </c>
      <c r="D1066" s="31" t="s">
        <v>2958</v>
      </c>
      <c r="E1066" s="44" t="s">
        <v>201</v>
      </c>
      <c r="F1066" s="43" t="s">
        <v>34</v>
      </c>
      <c r="G1066" s="84" t="s">
        <v>34</v>
      </c>
      <c r="H1066" s="31" t="s">
        <v>2795</v>
      </c>
      <c r="I1066" s="205"/>
      <c r="J1066" s="84" t="s">
        <v>188</v>
      </c>
      <c r="K1066" s="31" t="s">
        <v>34</v>
      </c>
      <c r="L1066" s="31"/>
      <c r="M1066" s="169"/>
      <c r="N1066" s="148" t="s">
        <v>2796</v>
      </c>
      <c r="O1066" s="44" t="s">
        <v>201</v>
      </c>
      <c r="P1066" s="43" t="s">
        <v>2795</v>
      </c>
      <c r="Q1066" s="205"/>
      <c r="R1066" s="84" t="s">
        <v>188</v>
      </c>
      <c r="S1066" s="31" t="s">
        <v>34</v>
      </c>
      <c r="T1066" s="31"/>
      <c r="U1066" s="169"/>
      <c r="V1066" s="150" t="s">
        <v>2796</v>
      </c>
      <c r="W1066" s="141" t="str" cm="1">
        <f t="array" ref="W1066">IF(SUM(LEN(B1066:V1066))=0,"",IF(OR(OR(ISBLANK(F1066),SUM(LEN(C1066),LEN(D1066))=0),AND(NOT(E1066="Unknown"),ISBLANK(J1066)),AND(NOT(O1066="Unknown"),ISBLANK(R1066))),"Missing Information", INDEX(Table15[Entire Service Line Classification], MATCH(SUMIFS(Table15[Unique ID],Table15[System-Owned Portion],E1066,Table15[If Material Anything Other than "Lead" in Column E,Was Material Ever Previously Lead?],G1066,Table15[Customer-Owned Portion],O1066),Table15[Unique ID],0),0)))</f>
        <v>Non-lead</v>
      </c>
      <c r="X1066"/>
    </row>
    <row r="1067" spans="2:24" ht="75" x14ac:dyDescent="0.25">
      <c r="B1067" s="146" t="s">
        <v>6442</v>
      </c>
      <c r="C1067" s="31" t="s">
        <v>6443</v>
      </c>
      <c r="D1067" s="31" t="s">
        <v>6444</v>
      </c>
      <c r="E1067" s="44" t="s">
        <v>43</v>
      </c>
      <c r="F1067" s="43" t="s">
        <v>34</v>
      </c>
      <c r="G1067" s="84" t="s">
        <v>34</v>
      </c>
      <c r="H1067" s="31"/>
      <c r="I1067" s="205"/>
      <c r="J1067" s="84" t="s">
        <v>106</v>
      </c>
      <c r="K1067" s="31" t="s">
        <v>36</v>
      </c>
      <c r="L1067" s="31" t="s">
        <v>95</v>
      </c>
      <c r="M1067" s="169" t="s">
        <v>3524</v>
      </c>
      <c r="N1067" s="148" t="s">
        <v>4263</v>
      </c>
      <c r="O1067" s="44" t="s">
        <v>35</v>
      </c>
      <c r="P1067" s="43"/>
      <c r="Q1067" s="205"/>
      <c r="R1067" s="84" t="s">
        <v>106</v>
      </c>
      <c r="S1067" s="31" t="s">
        <v>36</v>
      </c>
      <c r="T1067" s="31" t="s">
        <v>95</v>
      </c>
      <c r="U1067" s="169" t="s">
        <v>3524</v>
      </c>
      <c r="V1067" s="150" t="s">
        <v>4479</v>
      </c>
      <c r="W1067" s="141" t="str" cm="1">
        <f t="array" ref="W1067">IF(SUM(LEN(B1067:V1067))=0,"",IF(OR(OR(ISBLANK(F1067),SUM(LEN(C1067),LEN(D1067))=0),AND(NOT(E1067="Unknown"),ISBLANK(J1067)),AND(NOT(O1067="Unknown"),ISBLANK(R1067))),"Missing Information", INDEX(Table15[Entire Service Line Classification], MATCH(SUMIFS(Table15[Unique ID],Table15[System-Owned Portion],E1067,Table15[If Material Anything Other than "Lead" in Column E,Was Material Ever Previously Lead?],G1067,Table15[Customer-Owned Portion],O1067),Table15[Unique ID],0),0)))</f>
        <v>Non-lead</v>
      </c>
      <c r="X1067"/>
    </row>
    <row r="1068" spans="2:24" ht="75" x14ac:dyDescent="0.25">
      <c r="B1068" s="146" t="s">
        <v>6445</v>
      </c>
      <c r="C1068" s="31" t="s">
        <v>6446</v>
      </c>
      <c r="D1068" s="31" t="s">
        <v>6447</v>
      </c>
      <c r="E1068" s="44" t="s">
        <v>43</v>
      </c>
      <c r="F1068" s="43" t="s">
        <v>34</v>
      </c>
      <c r="G1068" s="84" t="s">
        <v>34</v>
      </c>
      <c r="H1068" s="31"/>
      <c r="I1068" s="205"/>
      <c r="J1068" s="84" t="s">
        <v>106</v>
      </c>
      <c r="K1068" s="31" t="s">
        <v>36</v>
      </c>
      <c r="L1068" s="31" t="s">
        <v>95</v>
      </c>
      <c r="M1068" s="169" t="s">
        <v>3524</v>
      </c>
      <c r="N1068" s="148" t="s">
        <v>4263</v>
      </c>
      <c r="O1068" s="44" t="s">
        <v>35</v>
      </c>
      <c r="P1068" s="43"/>
      <c r="Q1068" s="205"/>
      <c r="R1068" s="84" t="s">
        <v>106</v>
      </c>
      <c r="S1068" s="31" t="s">
        <v>36</v>
      </c>
      <c r="T1068" s="31" t="s">
        <v>95</v>
      </c>
      <c r="U1068" s="169" t="s">
        <v>3524</v>
      </c>
      <c r="V1068" s="150" t="s">
        <v>4479</v>
      </c>
      <c r="W1068" s="141" t="str" cm="1">
        <f t="array" ref="W1068">IF(SUM(LEN(B1068:V1068))=0,"",IF(OR(OR(ISBLANK(F1068),SUM(LEN(C1068),LEN(D1068))=0),AND(NOT(E1068="Unknown"),ISBLANK(J1068)),AND(NOT(O1068="Unknown"),ISBLANK(R1068))),"Missing Information", INDEX(Table15[Entire Service Line Classification], MATCH(SUMIFS(Table15[Unique ID],Table15[System-Owned Portion],E1068,Table15[If Material Anything Other than "Lead" in Column E,Was Material Ever Previously Lead?],G1068,Table15[Customer-Owned Portion],O1068),Table15[Unique ID],0),0)))</f>
        <v>Non-lead</v>
      </c>
      <c r="X1068"/>
    </row>
    <row r="1069" spans="2:24" ht="195" x14ac:dyDescent="0.25">
      <c r="B1069" s="146" t="s">
        <v>2950</v>
      </c>
      <c r="C1069" s="31" t="s">
        <v>2951</v>
      </c>
      <c r="D1069" s="31" t="s">
        <v>2952</v>
      </c>
      <c r="E1069" s="44" t="s">
        <v>201</v>
      </c>
      <c r="F1069" s="43" t="s">
        <v>34</v>
      </c>
      <c r="G1069" s="84" t="s">
        <v>34</v>
      </c>
      <c r="H1069" s="31" t="s">
        <v>2795</v>
      </c>
      <c r="I1069" s="205"/>
      <c r="J1069" s="84" t="s">
        <v>188</v>
      </c>
      <c r="K1069" s="31" t="s">
        <v>34</v>
      </c>
      <c r="L1069" s="31"/>
      <c r="M1069" s="169"/>
      <c r="N1069" s="148" t="s">
        <v>2796</v>
      </c>
      <c r="O1069" s="44" t="s">
        <v>201</v>
      </c>
      <c r="P1069" s="43" t="s">
        <v>2795</v>
      </c>
      <c r="Q1069" s="205"/>
      <c r="R1069" s="84" t="s">
        <v>188</v>
      </c>
      <c r="S1069" s="31" t="s">
        <v>34</v>
      </c>
      <c r="T1069" s="31"/>
      <c r="U1069" s="169"/>
      <c r="V1069" s="150" t="s">
        <v>2796</v>
      </c>
      <c r="W1069" s="141" t="str" cm="1">
        <f t="array" ref="W1069">IF(SUM(LEN(B1069:V1069))=0,"",IF(OR(OR(ISBLANK(F1069),SUM(LEN(C1069),LEN(D1069))=0),AND(NOT(E1069="Unknown"),ISBLANK(J1069)),AND(NOT(O1069="Unknown"),ISBLANK(R1069))),"Missing Information", INDEX(Table15[Entire Service Line Classification], MATCH(SUMIFS(Table15[Unique ID],Table15[System-Owned Portion],E1069,Table15[If Material Anything Other than "Lead" in Column E,Was Material Ever Previously Lead?],G1069,Table15[Customer-Owned Portion],O1069),Table15[Unique ID],0),0)))</f>
        <v>Non-lead</v>
      </c>
      <c r="X1069"/>
    </row>
    <row r="1070" spans="2:24" ht="225" x14ac:dyDescent="0.25">
      <c r="B1070" s="146" t="s">
        <v>6448</v>
      </c>
      <c r="C1070" s="31" t="s">
        <v>6449</v>
      </c>
      <c r="D1070" s="31" t="s">
        <v>6450</v>
      </c>
      <c r="E1070" s="44" t="s">
        <v>52</v>
      </c>
      <c r="F1070" s="43" t="s">
        <v>34</v>
      </c>
      <c r="G1070" s="84" t="s">
        <v>34</v>
      </c>
      <c r="H1070" s="31"/>
      <c r="I1070" s="205"/>
      <c r="J1070" s="84" t="s">
        <v>105</v>
      </c>
      <c r="K1070" s="31" t="s">
        <v>34</v>
      </c>
      <c r="L1070" s="31"/>
      <c r="M1070" s="169"/>
      <c r="N1070" s="148" t="s">
        <v>3366</v>
      </c>
      <c r="O1070" s="44" t="s">
        <v>52</v>
      </c>
      <c r="P1070" s="43"/>
      <c r="Q1070" s="205"/>
      <c r="R1070" s="84" t="s">
        <v>105</v>
      </c>
      <c r="S1070" s="31" t="s">
        <v>34</v>
      </c>
      <c r="T1070" s="31"/>
      <c r="U1070" s="169"/>
      <c r="V1070" s="150" t="s">
        <v>3366</v>
      </c>
      <c r="W1070" s="141" t="str" cm="1">
        <f t="array" ref="W1070">IF(SUM(LEN(B1070:V1070))=0,"",IF(OR(OR(ISBLANK(F1070),SUM(LEN(C1070),LEN(D1070))=0),AND(NOT(E1070="Unknown"),ISBLANK(J1070)),AND(NOT(O1070="Unknown"),ISBLANK(R1070))),"Missing Information", INDEX(Table15[Entire Service Line Classification], MATCH(SUMIFS(Table15[Unique ID],Table15[System-Owned Portion],E1070,Table15[If Material Anything Other than "Lead" in Column E,Was Material Ever Previously Lead?],G1070,Table15[Customer-Owned Portion],O1070),Table15[Unique ID],0),0)))</f>
        <v>Non-lead</v>
      </c>
      <c r="X1070"/>
    </row>
    <row r="1071" spans="2:24" ht="75" x14ac:dyDescent="0.25">
      <c r="B1071" s="146" t="s">
        <v>6451</v>
      </c>
      <c r="C1071" s="31" t="s">
        <v>6452</v>
      </c>
      <c r="D1071" s="31" t="s">
        <v>6453</v>
      </c>
      <c r="E1071" s="44" t="s">
        <v>43</v>
      </c>
      <c r="F1071" s="43" t="s">
        <v>34</v>
      </c>
      <c r="G1071" s="84" t="s">
        <v>34</v>
      </c>
      <c r="H1071" s="31"/>
      <c r="I1071" s="205"/>
      <c r="J1071" s="84" t="s">
        <v>106</v>
      </c>
      <c r="K1071" s="31" t="s">
        <v>36</v>
      </c>
      <c r="L1071" s="31" t="s">
        <v>95</v>
      </c>
      <c r="M1071" s="169" t="s">
        <v>6413</v>
      </c>
      <c r="N1071" s="148" t="s">
        <v>6414</v>
      </c>
      <c r="O1071" s="44" t="s">
        <v>35</v>
      </c>
      <c r="P1071" s="43"/>
      <c r="Q1071" s="205"/>
      <c r="R1071" s="84" t="s">
        <v>106</v>
      </c>
      <c r="S1071" s="31" t="s">
        <v>36</v>
      </c>
      <c r="T1071" s="31" t="s">
        <v>95</v>
      </c>
      <c r="U1071" s="169" t="s">
        <v>6413</v>
      </c>
      <c r="V1071" s="150" t="s">
        <v>6454</v>
      </c>
      <c r="W1071" s="141" t="str" cm="1">
        <f t="array" ref="W1071">IF(SUM(LEN(B1071:V1071))=0,"",IF(OR(OR(ISBLANK(F1071),SUM(LEN(C1071),LEN(D1071))=0),AND(NOT(E1071="Unknown"),ISBLANK(J1071)),AND(NOT(O1071="Unknown"),ISBLANK(R1071))),"Missing Information", INDEX(Table15[Entire Service Line Classification], MATCH(SUMIFS(Table15[Unique ID],Table15[System-Owned Portion],E1071,Table15[If Material Anything Other than "Lead" in Column E,Was Material Ever Previously Lead?],G1071,Table15[Customer-Owned Portion],O1071),Table15[Unique ID],0),0)))</f>
        <v>Non-lead</v>
      </c>
      <c r="X1071"/>
    </row>
    <row r="1072" spans="2:24" ht="225" x14ac:dyDescent="0.25">
      <c r="B1072" s="146" t="s">
        <v>6455</v>
      </c>
      <c r="C1072" s="31" t="s">
        <v>6456</v>
      </c>
      <c r="D1072" s="31" t="s">
        <v>6457</v>
      </c>
      <c r="E1072" s="44" t="s">
        <v>52</v>
      </c>
      <c r="F1072" s="43" t="s">
        <v>34</v>
      </c>
      <c r="G1072" s="84" t="s">
        <v>34</v>
      </c>
      <c r="H1072" s="31"/>
      <c r="I1072" s="205"/>
      <c r="J1072" s="84" t="s">
        <v>105</v>
      </c>
      <c r="K1072" s="31" t="s">
        <v>34</v>
      </c>
      <c r="L1072" s="31"/>
      <c r="M1072" s="169"/>
      <c r="N1072" s="148" t="s">
        <v>3366</v>
      </c>
      <c r="O1072" s="44" t="s">
        <v>52</v>
      </c>
      <c r="P1072" s="43"/>
      <c r="Q1072" s="205"/>
      <c r="R1072" s="84" t="s">
        <v>105</v>
      </c>
      <c r="S1072" s="31" t="s">
        <v>34</v>
      </c>
      <c r="T1072" s="31"/>
      <c r="U1072" s="169"/>
      <c r="V1072" s="150" t="s">
        <v>3366</v>
      </c>
      <c r="W1072" s="141" t="str" cm="1">
        <f t="array" ref="W1072">IF(SUM(LEN(B1072:V1072))=0,"",IF(OR(OR(ISBLANK(F1072),SUM(LEN(C1072),LEN(D1072))=0),AND(NOT(E1072="Unknown"),ISBLANK(J1072)),AND(NOT(O1072="Unknown"),ISBLANK(R1072))),"Missing Information", INDEX(Table15[Entire Service Line Classification], MATCH(SUMIFS(Table15[Unique ID],Table15[System-Owned Portion],E1072,Table15[If Material Anything Other than "Lead" in Column E,Was Material Ever Previously Lead?],G1072,Table15[Customer-Owned Portion],O1072),Table15[Unique ID],0),0)))</f>
        <v>Non-lead</v>
      </c>
      <c r="X1072"/>
    </row>
    <row r="1073" spans="2:24" ht="195" x14ac:dyDescent="0.25">
      <c r="B1073" s="146" t="s">
        <v>2872</v>
      </c>
      <c r="C1073" s="31" t="s">
        <v>2873</v>
      </c>
      <c r="D1073" s="31" t="s">
        <v>2874</v>
      </c>
      <c r="E1073" s="44" t="s">
        <v>201</v>
      </c>
      <c r="F1073" s="43" t="s">
        <v>34</v>
      </c>
      <c r="G1073" s="84" t="s">
        <v>34</v>
      </c>
      <c r="H1073" s="31" t="s">
        <v>2795</v>
      </c>
      <c r="I1073" s="205"/>
      <c r="J1073" s="84" t="s">
        <v>188</v>
      </c>
      <c r="K1073" s="31" t="s">
        <v>34</v>
      </c>
      <c r="L1073" s="31"/>
      <c r="M1073" s="169"/>
      <c r="N1073" s="148" t="s">
        <v>2796</v>
      </c>
      <c r="O1073" s="44" t="s">
        <v>201</v>
      </c>
      <c r="P1073" s="43" t="s">
        <v>2795</v>
      </c>
      <c r="Q1073" s="205"/>
      <c r="R1073" s="84" t="s">
        <v>188</v>
      </c>
      <c r="S1073" s="31" t="s">
        <v>34</v>
      </c>
      <c r="T1073" s="31"/>
      <c r="U1073" s="169"/>
      <c r="V1073" s="150" t="s">
        <v>2796</v>
      </c>
      <c r="W1073" s="141" t="str" cm="1">
        <f t="array" ref="W1073">IF(SUM(LEN(B1073:V1073))=0,"",IF(OR(OR(ISBLANK(F1073),SUM(LEN(C1073),LEN(D1073))=0),AND(NOT(E1073="Unknown"),ISBLANK(J1073)),AND(NOT(O1073="Unknown"),ISBLANK(R1073))),"Missing Information", INDEX(Table15[Entire Service Line Classification], MATCH(SUMIFS(Table15[Unique ID],Table15[System-Owned Portion],E1073,Table15[If Material Anything Other than "Lead" in Column E,Was Material Ever Previously Lead?],G1073,Table15[Customer-Owned Portion],O1073),Table15[Unique ID],0),0)))</f>
        <v>Non-lead</v>
      </c>
      <c r="X1073"/>
    </row>
    <row r="1074" spans="2:24" ht="225" x14ac:dyDescent="0.25">
      <c r="B1074" s="146" t="s">
        <v>6458</v>
      </c>
      <c r="C1074" s="31" t="s">
        <v>6459</v>
      </c>
      <c r="D1074" s="31" t="s">
        <v>6460</v>
      </c>
      <c r="E1074" s="44" t="s">
        <v>52</v>
      </c>
      <c r="F1074" s="43" t="s">
        <v>34</v>
      </c>
      <c r="G1074" s="84" t="s">
        <v>34</v>
      </c>
      <c r="H1074" s="31"/>
      <c r="I1074" s="205"/>
      <c r="J1074" s="84" t="s">
        <v>105</v>
      </c>
      <c r="K1074" s="31" t="s">
        <v>34</v>
      </c>
      <c r="L1074" s="31"/>
      <c r="M1074" s="169"/>
      <c r="N1074" s="148" t="s">
        <v>3366</v>
      </c>
      <c r="O1074" s="44" t="s">
        <v>52</v>
      </c>
      <c r="P1074" s="43"/>
      <c r="Q1074" s="205"/>
      <c r="R1074" s="84" t="s">
        <v>105</v>
      </c>
      <c r="S1074" s="31" t="s">
        <v>34</v>
      </c>
      <c r="T1074" s="31"/>
      <c r="U1074" s="169"/>
      <c r="V1074" s="150" t="s">
        <v>3366</v>
      </c>
      <c r="W1074" s="141" t="str" cm="1">
        <f t="array" ref="W1074">IF(SUM(LEN(B1074:V1074))=0,"",IF(OR(OR(ISBLANK(F1074),SUM(LEN(C1074),LEN(D1074))=0),AND(NOT(E1074="Unknown"),ISBLANK(J1074)),AND(NOT(O1074="Unknown"),ISBLANK(R1074))),"Missing Information", INDEX(Table15[Entire Service Line Classification], MATCH(SUMIFS(Table15[Unique ID],Table15[System-Owned Portion],E1074,Table15[If Material Anything Other than "Lead" in Column E,Was Material Ever Previously Lead?],G1074,Table15[Customer-Owned Portion],O1074),Table15[Unique ID],0),0)))</f>
        <v>Non-lead</v>
      </c>
      <c r="X1074"/>
    </row>
    <row r="1075" spans="2:24" ht="195" x14ac:dyDescent="0.25">
      <c r="B1075" s="146" t="s">
        <v>6461</v>
      </c>
      <c r="C1075" s="31" t="s">
        <v>6462</v>
      </c>
      <c r="D1075" s="31" t="s">
        <v>6463</v>
      </c>
      <c r="E1075" s="44" t="s">
        <v>52</v>
      </c>
      <c r="F1075" s="43" t="s">
        <v>34</v>
      </c>
      <c r="G1075" s="84" t="s">
        <v>34</v>
      </c>
      <c r="H1075" s="31"/>
      <c r="I1075" s="205"/>
      <c r="J1075" s="84" t="s">
        <v>105</v>
      </c>
      <c r="K1075" s="31" t="s">
        <v>34</v>
      </c>
      <c r="L1075" s="31"/>
      <c r="M1075" s="169"/>
      <c r="N1075" s="148" t="s">
        <v>3325</v>
      </c>
      <c r="O1075" s="44" t="s">
        <v>52</v>
      </c>
      <c r="P1075" s="43"/>
      <c r="Q1075" s="205"/>
      <c r="R1075" s="84" t="s">
        <v>105</v>
      </c>
      <c r="S1075" s="31" t="s">
        <v>34</v>
      </c>
      <c r="T1075" s="31"/>
      <c r="U1075" s="169"/>
      <c r="V1075" s="150" t="s">
        <v>3325</v>
      </c>
      <c r="W1075" s="141" t="str" cm="1">
        <f t="array" ref="W1075">IF(SUM(LEN(B1075:V1075))=0,"",IF(OR(OR(ISBLANK(F1075),SUM(LEN(C1075),LEN(D1075))=0),AND(NOT(E1075="Unknown"),ISBLANK(J1075)),AND(NOT(O1075="Unknown"),ISBLANK(R1075))),"Missing Information", INDEX(Table15[Entire Service Line Classification], MATCH(SUMIFS(Table15[Unique ID],Table15[System-Owned Portion],E1075,Table15[If Material Anything Other than "Lead" in Column E,Was Material Ever Previously Lead?],G1075,Table15[Customer-Owned Portion],O1075),Table15[Unique ID],0),0)))</f>
        <v>Non-lead</v>
      </c>
      <c r="X1075"/>
    </row>
    <row r="1076" spans="2:24" ht="195" x14ac:dyDescent="0.25">
      <c r="B1076" s="146" t="s">
        <v>2848</v>
      </c>
      <c r="C1076" s="31" t="s">
        <v>2849</v>
      </c>
      <c r="D1076" s="31" t="s">
        <v>2850</v>
      </c>
      <c r="E1076" s="44" t="s">
        <v>201</v>
      </c>
      <c r="F1076" s="43" t="s">
        <v>34</v>
      </c>
      <c r="G1076" s="84" t="s">
        <v>34</v>
      </c>
      <c r="H1076" s="31" t="s">
        <v>2795</v>
      </c>
      <c r="I1076" s="205"/>
      <c r="J1076" s="84" t="s">
        <v>188</v>
      </c>
      <c r="K1076" s="31" t="s">
        <v>34</v>
      </c>
      <c r="L1076" s="31"/>
      <c r="M1076" s="169"/>
      <c r="N1076" s="148" t="s">
        <v>2796</v>
      </c>
      <c r="O1076" s="44" t="s">
        <v>201</v>
      </c>
      <c r="P1076" s="43" t="s">
        <v>2795</v>
      </c>
      <c r="Q1076" s="205"/>
      <c r="R1076" s="84" t="s">
        <v>188</v>
      </c>
      <c r="S1076" s="31" t="s">
        <v>34</v>
      </c>
      <c r="T1076" s="31"/>
      <c r="U1076" s="169"/>
      <c r="V1076" s="150" t="s">
        <v>2796</v>
      </c>
      <c r="W1076" s="141" t="str" cm="1">
        <f t="array" ref="W1076">IF(SUM(LEN(B1076:V1076))=0,"",IF(OR(OR(ISBLANK(F1076),SUM(LEN(C1076),LEN(D1076))=0),AND(NOT(E1076="Unknown"),ISBLANK(J1076)),AND(NOT(O1076="Unknown"),ISBLANK(R1076))),"Missing Information", INDEX(Table15[Entire Service Line Classification], MATCH(SUMIFS(Table15[Unique ID],Table15[System-Owned Portion],E1076,Table15[If Material Anything Other than "Lead" in Column E,Was Material Ever Previously Lead?],G1076,Table15[Customer-Owned Portion],O1076),Table15[Unique ID],0),0)))</f>
        <v>Non-lead</v>
      </c>
      <c r="X1076"/>
    </row>
    <row r="1077" spans="2:24" ht="75" x14ac:dyDescent="0.25">
      <c r="B1077" s="146" t="s">
        <v>6464</v>
      </c>
      <c r="C1077" s="31" t="s">
        <v>6465</v>
      </c>
      <c r="D1077" s="31" t="s">
        <v>6466</v>
      </c>
      <c r="E1077" s="44" t="s">
        <v>43</v>
      </c>
      <c r="F1077" s="43" t="s">
        <v>34</v>
      </c>
      <c r="G1077" s="84" t="s">
        <v>34</v>
      </c>
      <c r="H1077" s="31"/>
      <c r="I1077" s="205"/>
      <c r="J1077" s="84" t="s">
        <v>106</v>
      </c>
      <c r="K1077" s="31" t="s">
        <v>36</v>
      </c>
      <c r="L1077" s="31" t="s">
        <v>95</v>
      </c>
      <c r="M1077" s="169" t="s">
        <v>6413</v>
      </c>
      <c r="N1077" s="148" t="s">
        <v>6414</v>
      </c>
      <c r="O1077" s="44" t="s">
        <v>35</v>
      </c>
      <c r="P1077" s="43"/>
      <c r="Q1077" s="205"/>
      <c r="R1077" s="84" t="s">
        <v>106</v>
      </c>
      <c r="S1077" s="31" t="s">
        <v>36</v>
      </c>
      <c r="T1077" s="31" t="s">
        <v>95</v>
      </c>
      <c r="U1077" s="169" t="s">
        <v>6413</v>
      </c>
      <c r="V1077" s="150" t="s">
        <v>6454</v>
      </c>
      <c r="W1077" s="141" t="str" cm="1">
        <f t="array" ref="W1077">IF(SUM(LEN(B1077:V1077))=0,"",IF(OR(OR(ISBLANK(F1077),SUM(LEN(C1077),LEN(D1077))=0),AND(NOT(E1077="Unknown"),ISBLANK(J1077)),AND(NOT(O1077="Unknown"),ISBLANK(R1077))),"Missing Information", INDEX(Table15[Entire Service Line Classification], MATCH(SUMIFS(Table15[Unique ID],Table15[System-Owned Portion],E1077,Table15[If Material Anything Other than "Lead" in Column E,Was Material Ever Previously Lead?],G1077,Table15[Customer-Owned Portion],O1077),Table15[Unique ID],0),0)))</f>
        <v>Non-lead</v>
      </c>
      <c r="X1077"/>
    </row>
    <row r="1078" spans="2:24" ht="225" x14ac:dyDescent="0.25">
      <c r="B1078" s="146" t="s">
        <v>6467</v>
      </c>
      <c r="C1078" s="31" t="s">
        <v>6468</v>
      </c>
      <c r="D1078" s="31" t="s">
        <v>6469</v>
      </c>
      <c r="E1078" s="44" t="s">
        <v>52</v>
      </c>
      <c r="F1078" s="43" t="s">
        <v>34</v>
      </c>
      <c r="G1078" s="84" t="s">
        <v>34</v>
      </c>
      <c r="H1078" s="31"/>
      <c r="I1078" s="205"/>
      <c r="J1078" s="84" t="s">
        <v>105</v>
      </c>
      <c r="K1078" s="31" t="s">
        <v>34</v>
      </c>
      <c r="L1078" s="31"/>
      <c r="M1078" s="169"/>
      <c r="N1078" s="148" t="s">
        <v>3366</v>
      </c>
      <c r="O1078" s="44" t="s">
        <v>52</v>
      </c>
      <c r="P1078" s="43"/>
      <c r="Q1078" s="205"/>
      <c r="R1078" s="84" t="s">
        <v>105</v>
      </c>
      <c r="S1078" s="31" t="s">
        <v>34</v>
      </c>
      <c r="T1078" s="31"/>
      <c r="U1078" s="169"/>
      <c r="V1078" s="150" t="s">
        <v>3366</v>
      </c>
      <c r="W1078" s="141" t="str" cm="1">
        <f t="array" ref="W1078">IF(SUM(LEN(B1078:V1078))=0,"",IF(OR(OR(ISBLANK(F1078),SUM(LEN(C1078),LEN(D1078))=0),AND(NOT(E1078="Unknown"),ISBLANK(J1078)),AND(NOT(O1078="Unknown"),ISBLANK(R1078))),"Missing Information", INDEX(Table15[Entire Service Line Classification], MATCH(SUMIFS(Table15[Unique ID],Table15[System-Owned Portion],E1078,Table15[If Material Anything Other than "Lead" in Column E,Was Material Ever Previously Lead?],G1078,Table15[Customer-Owned Portion],O1078),Table15[Unique ID],0),0)))</f>
        <v>Non-lead</v>
      </c>
      <c r="X1078"/>
    </row>
    <row r="1079" spans="2:24" ht="195" x14ac:dyDescent="0.25">
      <c r="B1079" s="146" t="s">
        <v>2959</v>
      </c>
      <c r="C1079" s="31" t="s">
        <v>2960</v>
      </c>
      <c r="D1079" s="31" t="s">
        <v>2961</v>
      </c>
      <c r="E1079" s="44" t="s">
        <v>201</v>
      </c>
      <c r="F1079" s="43" t="s">
        <v>34</v>
      </c>
      <c r="G1079" s="84" t="s">
        <v>34</v>
      </c>
      <c r="H1079" s="31" t="s">
        <v>2795</v>
      </c>
      <c r="I1079" s="205"/>
      <c r="J1079" s="84" t="s">
        <v>188</v>
      </c>
      <c r="K1079" s="31" t="s">
        <v>34</v>
      </c>
      <c r="L1079" s="31"/>
      <c r="M1079" s="169"/>
      <c r="N1079" s="148" t="s">
        <v>2796</v>
      </c>
      <c r="O1079" s="44" t="s">
        <v>201</v>
      </c>
      <c r="P1079" s="43" t="s">
        <v>2795</v>
      </c>
      <c r="Q1079" s="205"/>
      <c r="R1079" s="84" t="s">
        <v>188</v>
      </c>
      <c r="S1079" s="31" t="s">
        <v>34</v>
      </c>
      <c r="T1079" s="31"/>
      <c r="U1079" s="169"/>
      <c r="V1079" s="150" t="s">
        <v>2796</v>
      </c>
      <c r="W1079" s="141" t="str" cm="1">
        <f t="array" ref="W1079">IF(SUM(LEN(B1079:V1079))=0,"",IF(OR(OR(ISBLANK(F1079),SUM(LEN(C1079),LEN(D1079))=0),AND(NOT(E1079="Unknown"),ISBLANK(J1079)),AND(NOT(O1079="Unknown"),ISBLANK(R1079))),"Missing Information", INDEX(Table15[Entire Service Line Classification], MATCH(SUMIFS(Table15[Unique ID],Table15[System-Owned Portion],E1079,Table15[If Material Anything Other than "Lead" in Column E,Was Material Ever Previously Lead?],G1079,Table15[Customer-Owned Portion],O1079),Table15[Unique ID],0),0)))</f>
        <v>Non-lead</v>
      </c>
      <c r="X1079"/>
    </row>
    <row r="1080" spans="2:24" ht="195" x14ac:dyDescent="0.25">
      <c r="B1080" s="146" t="s">
        <v>2803</v>
      </c>
      <c r="C1080" s="31" t="s">
        <v>2804</v>
      </c>
      <c r="D1080" s="31" t="s">
        <v>2805</v>
      </c>
      <c r="E1080" s="44" t="s">
        <v>201</v>
      </c>
      <c r="F1080" s="43" t="s">
        <v>34</v>
      </c>
      <c r="G1080" s="84" t="s">
        <v>34</v>
      </c>
      <c r="H1080" s="31" t="s">
        <v>2795</v>
      </c>
      <c r="I1080" s="205"/>
      <c r="J1080" s="84" t="s">
        <v>188</v>
      </c>
      <c r="K1080" s="31" t="s">
        <v>34</v>
      </c>
      <c r="L1080" s="31"/>
      <c r="M1080" s="169"/>
      <c r="N1080" s="148" t="s">
        <v>2796</v>
      </c>
      <c r="O1080" s="44" t="s">
        <v>201</v>
      </c>
      <c r="P1080" s="43" t="s">
        <v>2795</v>
      </c>
      <c r="Q1080" s="205"/>
      <c r="R1080" s="84" t="s">
        <v>188</v>
      </c>
      <c r="S1080" s="31" t="s">
        <v>34</v>
      </c>
      <c r="T1080" s="31"/>
      <c r="U1080" s="169"/>
      <c r="V1080" s="150" t="s">
        <v>2796</v>
      </c>
      <c r="W1080" s="141" t="str" cm="1">
        <f t="array" ref="W1080">IF(SUM(LEN(B1080:V1080))=0,"",IF(OR(OR(ISBLANK(F1080),SUM(LEN(C1080),LEN(D1080))=0),AND(NOT(E1080="Unknown"),ISBLANK(J1080)),AND(NOT(O1080="Unknown"),ISBLANK(R1080))),"Missing Information", INDEX(Table15[Entire Service Line Classification], MATCH(SUMIFS(Table15[Unique ID],Table15[System-Owned Portion],E1080,Table15[If Material Anything Other than "Lead" in Column E,Was Material Ever Previously Lead?],G1080,Table15[Customer-Owned Portion],O1080),Table15[Unique ID],0),0)))</f>
        <v>Non-lead</v>
      </c>
      <c r="X1080"/>
    </row>
    <row r="1081" spans="2:24" ht="195" x14ac:dyDescent="0.25">
      <c r="B1081" s="146" t="s">
        <v>2863</v>
      </c>
      <c r="C1081" s="31" t="s">
        <v>2864</v>
      </c>
      <c r="D1081" s="31" t="s">
        <v>2865</v>
      </c>
      <c r="E1081" s="44" t="s">
        <v>201</v>
      </c>
      <c r="F1081" s="43" t="s">
        <v>34</v>
      </c>
      <c r="G1081" s="84" t="s">
        <v>34</v>
      </c>
      <c r="H1081" s="31" t="s">
        <v>2795</v>
      </c>
      <c r="I1081" s="205"/>
      <c r="J1081" s="84" t="s">
        <v>188</v>
      </c>
      <c r="K1081" s="31" t="s">
        <v>34</v>
      </c>
      <c r="L1081" s="31"/>
      <c r="M1081" s="169"/>
      <c r="N1081" s="148" t="s">
        <v>2796</v>
      </c>
      <c r="O1081" s="44" t="s">
        <v>201</v>
      </c>
      <c r="P1081" s="43" t="s">
        <v>2795</v>
      </c>
      <c r="Q1081" s="205"/>
      <c r="R1081" s="84" t="s">
        <v>188</v>
      </c>
      <c r="S1081" s="31" t="s">
        <v>34</v>
      </c>
      <c r="T1081" s="31"/>
      <c r="U1081" s="169"/>
      <c r="V1081" s="150" t="s">
        <v>2796</v>
      </c>
      <c r="W1081" s="141" t="str" cm="1">
        <f t="array" ref="W1081">IF(SUM(LEN(B1081:V1081))=0,"",IF(OR(OR(ISBLANK(F1081),SUM(LEN(C1081),LEN(D1081))=0),AND(NOT(E1081="Unknown"),ISBLANK(J1081)),AND(NOT(O1081="Unknown"),ISBLANK(R1081))),"Missing Information", INDEX(Table15[Entire Service Line Classification], MATCH(SUMIFS(Table15[Unique ID],Table15[System-Owned Portion],E1081,Table15[If Material Anything Other than "Lead" in Column E,Was Material Ever Previously Lead?],G1081,Table15[Customer-Owned Portion],O1081),Table15[Unique ID],0),0)))</f>
        <v>Non-lead</v>
      </c>
      <c r="X1081"/>
    </row>
    <row r="1082" spans="2:24" ht="195" x14ac:dyDescent="0.25">
      <c r="B1082" s="146" t="s">
        <v>2932</v>
      </c>
      <c r="C1082" s="31" t="s">
        <v>2933</v>
      </c>
      <c r="D1082" s="31" t="s">
        <v>2934</v>
      </c>
      <c r="E1082" s="44" t="s">
        <v>201</v>
      </c>
      <c r="F1082" s="43" t="s">
        <v>34</v>
      </c>
      <c r="G1082" s="84" t="s">
        <v>34</v>
      </c>
      <c r="H1082" s="31" t="s">
        <v>2795</v>
      </c>
      <c r="I1082" s="205"/>
      <c r="J1082" s="84" t="s">
        <v>188</v>
      </c>
      <c r="K1082" s="31" t="s">
        <v>34</v>
      </c>
      <c r="L1082" s="31"/>
      <c r="M1082" s="169"/>
      <c r="N1082" s="148" t="s">
        <v>2796</v>
      </c>
      <c r="O1082" s="44" t="s">
        <v>201</v>
      </c>
      <c r="P1082" s="43" t="s">
        <v>2795</v>
      </c>
      <c r="Q1082" s="205"/>
      <c r="R1082" s="84" t="s">
        <v>188</v>
      </c>
      <c r="S1082" s="31" t="s">
        <v>34</v>
      </c>
      <c r="T1082" s="31"/>
      <c r="U1082" s="169"/>
      <c r="V1082" s="150" t="s">
        <v>2796</v>
      </c>
      <c r="W1082" s="141" t="str" cm="1">
        <f t="array" ref="W1082">IF(SUM(LEN(B1082:V1082))=0,"",IF(OR(OR(ISBLANK(F1082),SUM(LEN(C1082),LEN(D1082))=0),AND(NOT(E1082="Unknown"),ISBLANK(J1082)),AND(NOT(O1082="Unknown"),ISBLANK(R1082))),"Missing Information", INDEX(Table15[Entire Service Line Classification], MATCH(SUMIFS(Table15[Unique ID],Table15[System-Owned Portion],E1082,Table15[If Material Anything Other than "Lead" in Column E,Was Material Ever Previously Lead?],G1082,Table15[Customer-Owned Portion],O1082),Table15[Unique ID],0),0)))</f>
        <v>Non-lead</v>
      </c>
      <c r="X1082"/>
    </row>
    <row r="1083" spans="2:24" ht="195" x14ac:dyDescent="0.25">
      <c r="B1083" s="146" t="s">
        <v>2923</v>
      </c>
      <c r="C1083" s="31" t="s">
        <v>2924</v>
      </c>
      <c r="D1083" s="31" t="s">
        <v>2925</v>
      </c>
      <c r="E1083" s="44" t="s">
        <v>201</v>
      </c>
      <c r="F1083" s="43" t="s">
        <v>34</v>
      </c>
      <c r="G1083" s="84" t="s">
        <v>34</v>
      </c>
      <c r="H1083" s="31" t="s">
        <v>2795</v>
      </c>
      <c r="I1083" s="205"/>
      <c r="J1083" s="84" t="s">
        <v>188</v>
      </c>
      <c r="K1083" s="31" t="s">
        <v>34</v>
      </c>
      <c r="L1083" s="31"/>
      <c r="M1083" s="169"/>
      <c r="N1083" s="148" t="s">
        <v>2796</v>
      </c>
      <c r="O1083" s="44" t="s">
        <v>201</v>
      </c>
      <c r="P1083" s="43" t="s">
        <v>2795</v>
      </c>
      <c r="Q1083" s="205"/>
      <c r="R1083" s="84" t="s">
        <v>188</v>
      </c>
      <c r="S1083" s="31" t="s">
        <v>34</v>
      </c>
      <c r="T1083" s="31"/>
      <c r="U1083" s="169"/>
      <c r="V1083" s="150" t="s">
        <v>2796</v>
      </c>
      <c r="W1083" s="141" t="str" cm="1">
        <f t="array" ref="W1083">IF(SUM(LEN(B1083:V1083))=0,"",IF(OR(OR(ISBLANK(F1083),SUM(LEN(C1083),LEN(D1083))=0),AND(NOT(E1083="Unknown"),ISBLANK(J1083)),AND(NOT(O1083="Unknown"),ISBLANK(R1083))),"Missing Information", INDEX(Table15[Entire Service Line Classification], MATCH(SUMIFS(Table15[Unique ID],Table15[System-Owned Portion],E1083,Table15[If Material Anything Other than "Lead" in Column E,Was Material Ever Previously Lead?],G1083,Table15[Customer-Owned Portion],O1083),Table15[Unique ID],0),0)))</f>
        <v>Non-lead</v>
      </c>
      <c r="X1083"/>
    </row>
    <row r="1084" spans="2:24" ht="195" x14ac:dyDescent="0.25">
      <c r="B1084" s="146" t="s">
        <v>2842</v>
      </c>
      <c r="C1084" s="31" t="s">
        <v>2843</v>
      </c>
      <c r="D1084" s="31" t="s">
        <v>2844</v>
      </c>
      <c r="E1084" s="44" t="s">
        <v>201</v>
      </c>
      <c r="F1084" s="43" t="s">
        <v>34</v>
      </c>
      <c r="G1084" s="84" t="s">
        <v>34</v>
      </c>
      <c r="H1084" s="31" t="s">
        <v>2795</v>
      </c>
      <c r="I1084" s="205"/>
      <c r="J1084" s="84" t="s">
        <v>188</v>
      </c>
      <c r="K1084" s="31" t="s">
        <v>34</v>
      </c>
      <c r="L1084" s="31"/>
      <c r="M1084" s="169"/>
      <c r="N1084" s="148" t="s">
        <v>2796</v>
      </c>
      <c r="O1084" s="44" t="s">
        <v>201</v>
      </c>
      <c r="P1084" s="43" t="s">
        <v>2795</v>
      </c>
      <c r="Q1084" s="205"/>
      <c r="R1084" s="84" t="s">
        <v>188</v>
      </c>
      <c r="S1084" s="31" t="s">
        <v>34</v>
      </c>
      <c r="T1084" s="31"/>
      <c r="U1084" s="169"/>
      <c r="V1084" s="150" t="s">
        <v>2796</v>
      </c>
      <c r="W1084" s="141" t="str" cm="1">
        <f t="array" ref="W1084">IF(SUM(LEN(B1084:V1084))=0,"",IF(OR(OR(ISBLANK(F1084),SUM(LEN(C1084),LEN(D1084))=0),AND(NOT(E1084="Unknown"),ISBLANK(J1084)),AND(NOT(O1084="Unknown"),ISBLANK(R1084))),"Missing Information", INDEX(Table15[Entire Service Line Classification], MATCH(SUMIFS(Table15[Unique ID],Table15[System-Owned Portion],E1084,Table15[If Material Anything Other than "Lead" in Column E,Was Material Ever Previously Lead?],G1084,Table15[Customer-Owned Portion],O1084),Table15[Unique ID],0),0)))</f>
        <v>Non-lead</v>
      </c>
      <c r="X1084"/>
    </row>
    <row r="1085" spans="2:24" ht="195" x14ac:dyDescent="0.25">
      <c r="B1085" s="146" t="s">
        <v>3067</v>
      </c>
      <c r="C1085" s="31" t="s">
        <v>3068</v>
      </c>
      <c r="D1085" s="31" t="s">
        <v>3069</v>
      </c>
      <c r="E1085" s="44" t="s">
        <v>201</v>
      </c>
      <c r="F1085" s="43" t="s">
        <v>34</v>
      </c>
      <c r="G1085" s="84" t="s">
        <v>34</v>
      </c>
      <c r="H1085" s="31" t="s">
        <v>2795</v>
      </c>
      <c r="I1085" s="205"/>
      <c r="J1085" s="84" t="s">
        <v>188</v>
      </c>
      <c r="K1085" s="31" t="s">
        <v>34</v>
      </c>
      <c r="L1085" s="31"/>
      <c r="M1085" s="169"/>
      <c r="N1085" s="148" t="s">
        <v>2796</v>
      </c>
      <c r="O1085" s="44" t="s">
        <v>201</v>
      </c>
      <c r="P1085" s="43" t="s">
        <v>2795</v>
      </c>
      <c r="Q1085" s="205"/>
      <c r="R1085" s="84" t="s">
        <v>188</v>
      </c>
      <c r="S1085" s="31" t="s">
        <v>34</v>
      </c>
      <c r="T1085" s="31"/>
      <c r="U1085" s="169"/>
      <c r="V1085" s="150" t="s">
        <v>2796</v>
      </c>
      <c r="W1085" s="141" t="str" cm="1">
        <f t="array" ref="W1085">IF(SUM(LEN(B1085:V1085))=0,"",IF(OR(OR(ISBLANK(F1085),SUM(LEN(C1085),LEN(D1085))=0),AND(NOT(E1085="Unknown"),ISBLANK(J1085)),AND(NOT(O1085="Unknown"),ISBLANK(R1085))),"Missing Information", INDEX(Table15[Entire Service Line Classification], MATCH(SUMIFS(Table15[Unique ID],Table15[System-Owned Portion],E1085,Table15[If Material Anything Other than "Lead" in Column E,Was Material Ever Previously Lead?],G1085,Table15[Customer-Owned Portion],O1085),Table15[Unique ID],0),0)))</f>
        <v>Non-lead</v>
      </c>
      <c r="X1085"/>
    </row>
    <row r="1086" spans="2:24" ht="195" x14ac:dyDescent="0.25">
      <c r="B1086" s="146" t="s">
        <v>2806</v>
      </c>
      <c r="C1086" s="31" t="s">
        <v>2807</v>
      </c>
      <c r="D1086" s="31" t="s">
        <v>2808</v>
      </c>
      <c r="E1086" s="44" t="s">
        <v>201</v>
      </c>
      <c r="F1086" s="43" t="s">
        <v>34</v>
      </c>
      <c r="G1086" s="84" t="s">
        <v>34</v>
      </c>
      <c r="H1086" s="31" t="s">
        <v>2795</v>
      </c>
      <c r="I1086" s="205"/>
      <c r="J1086" s="84" t="s">
        <v>188</v>
      </c>
      <c r="K1086" s="31" t="s">
        <v>34</v>
      </c>
      <c r="L1086" s="31"/>
      <c r="M1086" s="169"/>
      <c r="N1086" s="148" t="s">
        <v>2796</v>
      </c>
      <c r="O1086" s="44" t="s">
        <v>201</v>
      </c>
      <c r="P1086" s="43" t="s">
        <v>2795</v>
      </c>
      <c r="Q1086" s="205"/>
      <c r="R1086" s="84" t="s">
        <v>188</v>
      </c>
      <c r="S1086" s="31" t="s">
        <v>34</v>
      </c>
      <c r="T1086" s="31"/>
      <c r="U1086" s="169"/>
      <c r="V1086" s="150" t="s">
        <v>2796</v>
      </c>
      <c r="W1086" s="141" t="str" cm="1">
        <f t="array" ref="W1086">IF(SUM(LEN(B1086:V1086))=0,"",IF(OR(OR(ISBLANK(F1086),SUM(LEN(C1086),LEN(D1086))=0),AND(NOT(E1086="Unknown"),ISBLANK(J1086)),AND(NOT(O1086="Unknown"),ISBLANK(R1086))),"Missing Information", INDEX(Table15[Entire Service Line Classification], MATCH(SUMIFS(Table15[Unique ID],Table15[System-Owned Portion],E1086,Table15[If Material Anything Other than "Lead" in Column E,Was Material Ever Previously Lead?],G1086,Table15[Customer-Owned Portion],O1086),Table15[Unique ID],0),0)))</f>
        <v>Non-lead</v>
      </c>
      <c r="X1086"/>
    </row>
    <row r="1087" spans="2:24" ht="225" x14ac:dyDescent="0.25">
      <c r="B1087" s="146" t="s">
        <v>6470</v>
      </c>
      <c r="C1087" s="31" t="s">
        <v>6471</v>
      </c>
      <c r="D1087" s="31" t="s">
        <v>6472</v>
      </c>
      <c r="E1087" s="44" t="s">
        <v>52</v>
      </c>
      <c r="F1087" s="43" t="s">
        <v>34</v>
      </c>
      <c r="G1087" s="84" t="s">
        <v>34</v>
      </c>
      <c r="H1087" s="31"/>
      <c r="I1087" s="205"/>
      <c r="J1087" s="84" t="s">
        <v>105</v>
      </c>
      <c r="K1087" s="31" t="s">
        <v>34</v>
      </c>
      <c r="L1087" s="31"/>
      <c r="M1087" s="169"/>
      <c r="N1087" s="148" t="s">
        <v>3366</v>
      </c>
      <c r="O1087" s="44" t="s">
        <v>52</v>
      </c>
      <c r="P1087" s="43"/>
      <c r="Q1087" s="205"/>
      <c r="R1087" s="84" t="s">
        <v>105</v>
      </c>
      <c r="S1087" s="31" t="s">
        <v>34</v>
      </c>
      <c r="T1087" s="31"/>
      <c r="U1087" s="169"/>
      <c r="V1087" s="150" t="s">
        <v>3366</v>
      </c>
      <c r="W1087" s="141" t="str" cm="1">
        <f t="array" ref="W1087">IF(SUM(LEN(B1087:V1087))=0,"",IF(OR(OR(ISBLANK(F1087),SUM(LEN(C1087),LEN(D1087))=0),AND(NOT(E1087="Unknown"),ISBLANK(J1087)),AND(NOT(O1087="Unknown"),ISBLANK(R1087))),"Missing Information", INDEX(Table15[Entire Service Line Classification], MATCH(SUMIFS(Table15[Unique ID],Table15[System-Owned Portion],E1087,Table15[If Material Anything Other than "Lead" in Column E,Was Material Ever Previously Lead?],G1087,Table15[Customer-Owned Portion],O1087),Table15[Unique ID],0),0)))</f>
        <v>Non-lead</v>
      </c>
      <c r="X1087"/>
    </row>
    <row r="1088" spans="2:24" ht="225" x14ac:dyDescent="0.25">
      <c r="B1088" s="146" t="s">
        <v>6473</v>
      </c>
      <c r="C1088" s="31" t="s">
        <v>6474</v>
      </c>
      <c r="D1088" s="31" t="s">
        <v>6475</v>
      </c>
      <c r="E1088" s="44" t="s">
        <v>52</v>
      </c>
      <c r="F1088" s="43" t="s">
        <v>34</v>
      </c>
      <c r="G1088" s="84" t="s">
        <v>34</v>
      </c>
      <c r="H1088" s="31"/>
      <c r="I1088" s="205"/>
      <c r="J1088" s="84" t="s">
        <v>105</v>
      </c>
      <c r="K1088" s="31" t="s">
        <v>34</v>
      </c>
      <c r="L1088" s="31"/>
      <c r="M1088" s="169"/>
      <c r="N1088" s="148" t="s">
        <v>3366</v>
      </c>
      <c r="O1088" s="44" t="s">
        <v>52</v>
      </c>
      <c r="P1088" s="43"/>
      <c r="Q1088" s="205"/>
      <c r="R1088" s="84" t="s">
        <v>105</v>
      </c>
      <c r="S1088" s="31" t="s">
        <v>34</v>
      </c>
      <c r="T1088" s="31"/>
      <c r="U1088" s="169"/>
      <c r="V1088" s="150" t="s">
        <v>3366</v>
      </c>
      <c r="W1088" s="141" t="str" cm="1">
        <f t="array" ref="W1088">IF(SUM(LEN(B1088:V1088))=0,"",IF(OR(OR(ISBLANK(F1088),SUM(LEN(C1088),LEN(D1088))=0),AND(NOT(E1088="Unknown"),ISBLANK(J1088)),AND(NOT(O1088="Unknown"),ISBLANK(R1088))),"Missing Information", INDEX(Table15[Entire Service Line Classification], MATCH(SUMIFS(Table15[Unique ID],Table15[System-Owned Portion],E1088,Table15[If Material Anything Other than "Lead" in Column E,Was Material Ever Previously Lead?],G1088,Table15[Customer-Owned Portion],O1088),Table15[Unique ID],0),0)))</f>
        <v>Non-lead</v>
      </c>
      <c r="X1088"/>
    </row>
    <row r="1089" spans="2:24" ht="75" x14ac:dyDescent="0.25">
      <c r="B1089" s="146" t="s">
        <v>6476</v>
      </c>
      <c r="C1089" s="31" t="s">
        <v>6477</v>
      </c>
      <c r="D1089" s="31" t="s">
        <v>6478</v>
      </c>
      <c r="E1089" s="44" t="s">
        <v>43</v>
      </c>
      <c r="F1089" s="43" t="s">
        <v>34</v>
      </c>
      <c r="G1089" s="84" t="s">
        <v>34</v>
      </c>
      <c r="H1089" s="31"/>
      <c r="I1089" s="205"/>
      <c r="J1089" s="84" t="s">
        <v>106</v>
      </c>
      <c r="K1089" s="31" t="s">
        <v>36</v>
      </c>
      <c r="L1089" s="31" t="s">
        <v>95</v>
      </c>
      <c r="M1089" s="169" t="s">
        <v>6413</v>
      </c>
      <c r="N1089" s="148" t="s">
        <v>6414</v>
      </c>
      <c r="O1089" s="44" t="s">
        <v>43</v>
      </c>
      <c r="P1089" s="43"/>
      <c r="Q1089" s="205"/>
      <c r="R1089" s="84" t="s">
        <v>106</v>
      </c>
      <c r="S1089" s="31" t="s">
        <v>36</v>
      </c>
      <c r="T1089" s="31" t="s">
        <v>95</v>
      </c>
      <c r="U1089" s="169" t="s">
        <v>6413</v>
      </c>
      <c r="V1089" s="150" t="s">
        <v>6414</v>
      </c>
      <c r="W1089" s="141" t="str" cm="1">
        <f t="array" ref="W1089">IF(SUM(LEN(B1089:V1089))=0,"",IF(OR(OR(ISBLANK(F1089),SUM(LEN(C1089),LEN(D1089))=0),AND(NOT(E1089="Unknown"),ISBLANK(J1089)),AND(NOT(O1089="Unknown"),ISBLANK(R1089))),"Missing Information", INDEX(Table15[Entire Service Line Classification], MATCH(SUMIFS(Table15[Unique ID],Table15[System-Owned Portion],E1089,Table15[If Material Anything Other than "Lead" in Column E,Was Material Ever Previously Lead?],G1089,Table15[Customer-Owned Portion],O1089),Table15[Unique ID],0),0)))</f>
        <v>Non-lead</v>
      </c>
      <c r="X1089"/>
    </row>
    <row r="1090" spans="2:24" ht="225" x14ac:dyDescent="0.25">
      <c r="B1090" s="146" t="s">
        <v>6479</v>
      </c>
      <c r="C1090" s="31" t="s">
        <v>6480</v>
      </c>
      <c r="D1090" s="31" t="s">
        <v>6481</v>
      </c>
      <c r="E1090" s="44" t="s">
        <v>52</v>
      </c>
      <c r="F1090" s="43" t="s">
        <v>34</v>
      </c>
      <c r="G1090" s="84" t="s">
        <v>34</v>
      </c>
      <c r="H1090" s="31"/>
      <c r="I1090" s="205"/>
      <c r="J1090" s="84" t="s">
        <v>105</v>
      </c>
      <c r="K1090" s="31" t="s">
        <v>34</v>
      </c>
      <c r="L1090" s="31"/>
      <c r="M1090" s="169"/>
      <c r="N1090" s="148" t="s">
        <v>3366</v>
      </c>
      <c r="O1090" s="44" t="s">
        <v>52</v>
      </c>
      <c r="P1090" s="43"/>
      <c r="Q1090" s="205"/>
      <c r="R1090" s="84" t="s">
        <v>105</v>
      </c>
      <c r="S1090" s="31" t="s">
        <v>34</v>
      </c>
      <c r="T1090" s="31"/>
      <c r="U1090" s="169"/>
      <c r="V1090" s="150" t="s">
        <v>3366</v>
      </c>
      <c r="W1090" s="141" t="str" cm="1">
        <f t="array" ref="W1090">IF(SUM(LEN(B1090:V1090))=0,"",IF(OR(OR(ISBLANK(F1090),SUM(LEN(C1090),LEN(D1090))=0),AND(NOT(E1090="Unknown"),ISBLANK(J1090)),AND(NOT(O1090="Unknown"),ISBLANK(R1090))),"Missing Information", INDEX(Table15[Entire Service Line Classification], MATCH(SUMIFS(Table15[Unique ID],Table15[System-Owned Portion],E1090,Table15[If Material Anything Other than "Lead" in Column E,Was Material Ever Previously Lead?],G1090,Table15[Customer-Owned Portion],O1090),Table15[Unique ID],0),0)))</f>
        <v>Non-lead</v>
      </c>
      <c r="X1090"/>
    </row>
    <row r="1091" spans="2:24" ht="135" x14ac:dyDescent="0.25">
      <c r="B1091" s="146" t="s">
        <v>6482</v>
      </c>
      <c r="C1091" s="31" t="s">
        <v>6483</v>
      </c>
      <c r="D1091" s="31" t="s">
        <v>6484</v>
      </c>
      <c r="E1091" s="44" t="s">
        <v>43</v>
      </c>
      <c r="F1091" s="43" t="s">
        <v>34</v>
      </c>
      <c r="G1091" s="84" t="s">
        <v>34</v>
      </c>
      <c r="H1091" s="31" t="s">
        <v>14978</v>
      </c>
      <c r="I1091" s="205">
        <v>1</v>
      </c>
      <c r="J1091" s="84" t="s">
        <v>106</v>
      </c>
      <c r="K1091" s="31" t="s">
        <v>36</v>
      </c>
      <c r="L1091" s="31" t="s">
        <v>95</v>
      </c>
      <c r="M1091" s="169" t="s">
        <v>4023</v>
      </c>
      <c r="N1091" s="148" t="s">
        <v>14979</v>
      </c>
      <c r="O1091" s="44" t="s">
        <v>43</v>
      </c>
      <c r="P1091" s="43"/>
      <c r="Q1091" s="205"/>
      <c r="R1091" s="84" t="s">
        <v>106</v>
      </c>
      <c r="S1091" s="31" t="s">
        <v>36</v>
      </c>
      <c r="T1091" s="31" t="s">
        <v>95</v>
      </c>
      <c r="U1091" s="169" t="s">
        <v>4023</v>
      </c>
      <c r="V1091" s="150" t="s">
        <v>4024</v>
      </c>
      <c r="W1091" s="141" t="str" cm="1">
        <f t="array" ref="W1091">IF(SUM(LEN(B1091:V1091))=0,"",IF(OR(OR(ISBLANK(F1091),SUM(LEN(C1091),LEN(D1091))=0),AND(NOT(E1091="Unknown"),ISBLANK(J1091)),AND(NOT(O1091="Unknown"),ISBLANK(R1091))),"Missing Information", INDEX(Table15[Entire Service Line Classification], MATCH(SUMIFS(Table15[Unique ID],Table15[System-Owned Portion],E1091,Table15[If Material Anything Other than "Lead" in Column E,Was Material Ever Previously Lead?],G1091,Table15[Customer-Owned Portion],O1091),Table15[Unique ID],0),0)))</f>
        <v>Non-lead</v>
      </c>
      <c r="X1091"/>
    </row>
    <row r="1092" spans="2:24" ht="75" x14ac:dyDescent="0.25">
      <c r="B1092" s="146" t="s">
        <v>6485</v>
      </c>
      <c r="C1092" s="31" t="s">
        <v>6486</v>
      </c>
      <c r="D1092" s="31" t="s">
        <v>6487</v>
      </c>
      <c r="E1092" s="44" t="s">
        <v>43</v>
      </c>
      <c r="F1092" s="43" t="s">
        <v>34</v>
      </c>
      <c r="G1092" s="84" t="s">
        <v>34</v>
      </c>
      <c r="H1092" s="31"/>
      <c r="I1092" s="205"/>
      <c r="J1092" s="84" t="s">
        <v>106</v>
      </c>
      <c r="K1092" s="31" t="s">
        <v>36</v>
      </c>
      <c r="L1092" s="31" t="s">
        <v>95</v>
      </c>
      <c r="M1092" s="169" t="s">
        <v>3524</v>
      </c>
      <c r="N1092" s="148" t="s">
        <v>4263</v>
      </c>
      <c r="O1092" s="44" t="s">
        <v>43</v>
      </c>
      <c r="P1092" s="43"/>
      <c r="Q1092" s="205"/>
      <c r="R1092" s="84" t="s">
        <v>106</v>
      </c>
      <c r="S1092" s="31" t="s">
        <v>36</v>
      </c>
      <c r="T1092" s="31" t="s">
        <v>95</v>
      </c>
      <c r="U1092" s="169" t="s">
        <v>3524</v>
      </c>
      <c r="V1092" s="150" t="s">
        <v>4263</v>
      </c>
      <c r="W1092" s="141" t="str" cm="1">
        <f t="array" ref="W1092">IF(SUM(LEN(B1092:V1092))=0,"",IF(OR(OR(ISBLANK(F1092),SUM(LEN(C1092),LEN(D1092))=0),AND(NOT(E1092="Unknown"),ISBLANK(J1092)),AND(NOT(O1092="Unknown"),ISBLANK(R1092))),"Missing Information", INDEX(Table15[Entire Service Line Classification], MATCH(SUMIFS(Table15[Unique ID],Table15[System-Owned Portion],E1092,Table15[If Material Anything Other than "Lead" in Column E,Was Material Ever Previously Lead?],G1092,Table15[Customer-Owned Portion],O1092),Table15[Unique ID],0),0)))</f>
        <v>Non-lead</v>
      </c>
      <c r="X1092"/>
    </row>
    <row r="1093" spans="2:24" ht="75" x14ac:dyDescent="0.25">
      <c r="B1093" s="146" t="s">
        <v>6488</v>
      </c>
      <c r="C1093" s="31" t="s">
        <v>6489</v>
      </c>
      <c r="D1093" s="31" t="s">
        <v>6490</v>
      </c>
      <c r="E1093" s="44" t="s">
        <v>43</v>
      </c>
      <c r="F1093" s="43" t="s">
        <v>34</v>
      </c>
      <c r="G1093" s="84" t="s">
        <v>34</v>
      </c>
      <c r="H1093" s="31"/>
      <c r="I1093" s="205"/>
      <c r="J1093" s="84" t="s">
        <v>106</v>
      </c>
      <c r="K1093" s="31" t="s">
        <v>36</v>
      </c>
      <c r="L1093" s="31" t="s">
        <v>95</v>
      </c>
      <c r="M1093" s="169" t="s">
        <v>6413</v>
      </c>
      <c r="N1093" s="148" t="s">
        <v>6414</v>
      </c>
      <c r="O1093" s="44" t="s">
        <v>43</v>
      </c>
      <c r="P1093" s="43"/>
      <c r="Q1093" s="205"/>
      <c r="R1093" s="84" t="s">
        <v>106</v>
      </c>
      <c r="S1093" s="31" t="s">
        <v>36</v>
      </c>
      <c r="T1093" s="31" t="s">
        <v>95</v>
      </c>
      <c r="U1093" s="169" t="s">
        <v>6413</v>
      </c>
      <c r="V1093" s="150" t="s">
        <v>6414</v>
      </c>
      <c r="W1093" s="141" t="str" cm="1">
        <f t="array" ref="W1093">IF(SUM(LEN(B1093:V1093))=0,"",IF(OR(OR(ISBLANK(F1093),SUM(LEN(C1093),LEN(D1093))=0),AND(NOT(E1093="Unknown"),ISBLANK(J1093)),AND(NOT(O1093="Unknown"),ISBLANK(R1093))),"Missing Information", INDEX(Table15[Entire Service Line Classification], MATCH(SUMIFS(Table15[Unique ID],Table15[System-Owned Portion],E1093,Table15[If Material Anything Other than "Lead" in Column E,Was Material Ever Previously Lead?],G1093,Table15[Customer-Owned Portion],O1093),Table15[Unique ID],0),0)))</f>
        <v>Non-lead</v>
      </c>
      <c r="X1093"/>
    </row>
    <row r="1094" spans="2:24" ht="75" x14ac:dyDescent="0.25">
      <c r="B1094" s="146" t="s">
        <v>6491</v>
      </c>
      <c r="C1094" s="31" t="s">
        <v>6492</v>
      </c>
      <c r="D1094" s="31" t="s">
        <v>6493</v>
      </c>
      <c r="E1094" s="44" t="s">
        <v>43</v>
      </c>
      <c r="F1094" s="43" t="s">
        <v>34</v>
      </c>
      <c r="G1094" s="84" t="s">
        <v>34</v>
      </c>
      <c r="H1094" s="31"/>
      <c r="I1094" s="205"/>
      <c r="J1094" s="84" t="s">
        <v>106</v>
      </c>
      <c r="K1094" s="31" t="s">
        <v>36</v>
      </c>
      <c r="L1094" s="31" t="s">
        <v>95</v>
      </c>
      <c r="M1094" s="169" t="s">
        <v>6413</v>
      </c>
      <c r="N1094" s="148" t="s">
        <v>6414</v>
      </c>
      <c r="O1094" s="44" t="s">
        <v>35</v>
      </c>
      <c r="P1094" s="43"/>
      <c r="Q1094" s="205"/>
      <c r="R1094" s="84" t="s">
        <v>106</v>
      </c>
      <c r="S1094" s="31" t="s">
        <v>36</v>
      </c>
      <c r="T1094" s="31" t="s">
        <v>95</v>
      </c>
      <c r="U1094" s="169" t="s">
        <v>6413</v>
      </c>
      <c r="V1094" s="150" t="s">
        <v>6454</v>
      </c>
      <c r="W1094" s="141" t="str" cm="1">
        <f t="array" ref="W1094">IF(SUM(LEN(B1094:V1094))=0,"",IF(OR(OR(ISBLANK(F1094),SUM(LEN(C1094),LEN(D1094))=0),AND(NOT(E1094="Unknown"),ISBLANK(J1094)),AND(NOT(O1094="Unknown"),ISBLANK(R1094))),"Missing Information", INDEX(Table15[Entire Service Line Classification], MATCH(SUMIFS(Table15[Unique ID],Table15[System-Owned Portion],E1094,Table15[If Material Anything Other than "Lead" in Column E,Was Material Ever Previously Lead?],G1094,Table15[Customer-Owned Portion],O1094),Table15[Unique ID],0),0)))</f>
        <v>Non-lead</v>
      </c>
      <c r="X1094"/>
    </row>
    <row r="1095" spans="2:24" ht="165" x14ac:dyDescent="0.25">
      <c r="B1095" s="146" t="s">
        <v>2013</v>
      </c>
      <c r="C1095" s="31" t="s">
        <v>2014</v>
      </c>
      <c r="D1095" s="31" t="s">
        <v>2015</v>
      </c>
      <c r="E1095" s="44" t="s">
        <v>201</v>
      </c>
      <c r="F1095" s="43" t="s">
        <v>34</v>
      </c>
      <c r="G1095" s="84" t="s">
        <v>34</v>
      </c>
      <c r="H1095" s="31" t="s">
        <v>2016</v>
      </c>
      <c r="I1095" s="205"/>
      <c r="J1095" s="84" t="s">
        <v>188</v>
      </c>
      <c r="K1095" s="31" t="s">
        <v>34</v>
      </c>
      <c r="L1095" s="31"/>
      <c r="M1095" s="169"/>
      <c r="N1095" s="148" t="s">
        <v>2017</v>
      </c>
      <c r="O1095" s="44" t="s">
        <v>201</v>
      </c>
      <c r="P1095" s="43" t="s">
        <v>2016</v>
      </c>
      <c r="Q1095" s="205"/>
      <c r="R1095" s="84" t="s">
        <v>188</v>
      </c>
      <c r="S1095" s="31" t="s">
        <v>34</v>
      </c>
      <c r="T1095" s="31"/>
      <c r="U1095" s="169"/>
      <c r="V1095" s="150" t="s">
        <v>2018</v>
      </c>
      <c r="W1095" s="141" t="str" cm="1">
        <f t="array" ref="W1095">IF(SUM(LEN(B1095:V1095))=0,"",IF(OR(OR(ISBLANK(F1095),SUM(LEN(C1095),LEN(D1095))=0),AND(NOT(E1095="Unknown"),ISBLANK(J1095)),AND(NOT(O1095="Unknown"),ISBLANK(R1095))),"Missing Information", INDEX(Table15[Entire Service Line Classification], MATCH(SUMIFS(Table15[Unique ID],Table15[System-Owned Portion],E1095,Table15[If Material Anything Other than "Lead" in Column E,Was Material Ever Previously Lead?],G1095,Table15[Customer-Owned Portion],O1095),Table15[Unique ID],0),0)))</f>
        <v>Non-lead</v>
      </c>
      <c r="X1095"/>
    </row>
    <row r="1096" spans="2:24" ht="165" x14ac:dyDescent="0.25">
      <c r="B1096" s="146" t="s">
        <v>2019</v>
      </c>
      <c r="C1096" s="31" t="s">
        <v>2020</v>
      </c>
      <c r="D1096" s="31" t="s">
        <v>2021</v>
      </c>
      <c r="E1096" s="44" t="s">
        <v>201</v>
      </c>
      <c r="F1096" s="43" t="s">
        <v>34</v>
      </c>
      <c r="G1096" s="84" t="s">
        <v>34</v>
      </c>
      <c r="H1096" s="31" t="s">
        <v>2016</v>
      </c>
      <c r="I1096" s="205"/>
      <c r="J1096" s="84" t="s">
        <v>188</v>
      </c>
      <c r="K1096" s="31" t="s">
        <v>34</v>
      </c>
      <c r="L1096" s="31"/>
      <c r="M1096" s="169"/>
      <c r="N1096" s="148" t="s">
        <v>2017</v>
      </c>
      <c r="O1096" s="44" t="s">
        <v>201</v>
      </c>
      <c r="P1096" s="43" t="s">
        <v>2016</v>
      </c>
      <c r="Q1096" s="205"/>
      <c r="R1096" s="84" t="s">
        <v>188</v>
      </c>
      <c r="S1096" s="31" t="s">
        <v>34</v>
      </c>
      <c r="T1096" s="31"/>
      <c r="U1096" s="169"/>
      <c r="V1096" s="150" t="s">
        <v>2018</v>
      </c>
      <c r="W1096" s="141" t="str" cm="1">
        <f t="array" ref="W1096">IF(SUM(LEN(B1096:V1096))=0,"",IF(OR(OR(ISBLANK(F1096),SUM(LEN(C1096),LEN(D1096))=0),AND(NOT(E1096="Unknown"),ISBLANK(J1096)),AND(NOT(O1096="Unknown"),ISBLANK(R1096))),"Missing Information", INDEX(Table15[Entire Service Line Classification], MATCH(SUMIFS(Table15[Unique ID],Table15[System-Owned Portion],E1096,Table15[If Material Anything Other than "Lead" in Column E,Was Material Ever Previously Lead?],G1096,Table15[Customer-Owned Portion],O1096),Table15[Unique ID],0),0)))</f>
        <v>Non-lead</v>
      </c>
      <c r="X1096"/>
    </row>
    <row r="1097" spans="2:24" ht="165" x14ac:dyDescent="0.25">
      <c r="B1097" s="146" t="s">
        <v>2797</v>
      </c>
      <c r="C1097" s="31" t="s">
        <v>2798</v>
      </c>
      <c r="D1097" s="31" t="s">
        <v>2799</v>
      </c>
      <c r="E1097" s="44" t="s">
        <v>201</v>
      </c>
      <c r="F1097" s="43" t="s">
        <v>34</v>
      </c>
      <c r="G1097" s="84" t="s">
        <v>34</v>
      </c>
      <c r="H1097" s="31" t="s">
        <v>2016</v>
      </c>
      <c r="I1097" s="205"/>
      <c r="J1097" s="84" t="s">
        <v>188</v>
      </c>
      <c r="K1097" s="31" t="s">
        <v>34</v>
      </c>
      <c r="L1097" s="31"/>
      <c r="M1097" s="169"/>
      <c r="N1097" s="148" t="s">
        <v>2017</v>
      </c>
      <c r="O1097" s="44" t="s">
        <v>201</v>
      </c>
      <c r="P1097" s="43" t="s">
        <v>2016</v>
      </c>
      <c r="Q1097" s="205"/>
      <c r="R1097" s="84" t="s">
        <v>188</v>
      </c>
      <c r="S1097" s="31" t="s">
        <v>34</v>
      </c>
      <c r="T1097" s="31"/>
      <c r="U1097" s="169"/>
      <c r="V1097" s="150" t="s">
        <v>2018</v>
      </c>
      <c r="W1097" s="141" t="str" cm="1">
        <f t="array" ref="W1097">IF(SUM(LEN(B1097:V1097))=0,"",IF(OR(OR(ISBLANK(F1097),SUM(LEN(C1097),LEN(D1097))=0),AND(NOT(E1097="Unknown"),ISBLANK(J1097)),AND(NOT(O1097="Unknown"),ISBLANK(R1097))),"Missing Information", INDEX(Table15[Entire Service Line Classification], MATCH(SUMIFS(Table15[Unique ID],Table15[System-Owned Portion],E1097,Table15[If Material Anything Other than "Lead" in Column E,Was Material Ever Previously Lead?],G1097,Table15[Customer-Owned Portion],O1097),Table15[Unique ID],0),0)))</f>
        <v>Non-lead</v>
      </c>
      <c r="X1097"/>
    </row>
    <row r="1098" spans="2:24" ht="165" x14ac:dyDescent="0.25">
      <c r="B1098" s="146" t="s">
        <v>2809</v>
      </c>
      <c r="C1098" s="31" t="s">
        <v>2810</v>
      </c>
      <c r="D1098" s="31" t="s">
        <v>2811</v>
      </c>
      <c r="E1098" s="44" t="s">
        <v>201</v>
      </c>
      <c r="F1098" s="43" t="s">
        <v>34</v>
      </c>
      <c r="G1098" s="84" t="s">
        <v>34</v>
      </c>
      <c r="H1098" s="31" t="s">
        <v>2016</v>
      </c>
      <c r="I1098" s="205"/>
      <c r="J1098" s="84" t="s">
        <v>188</v>
      </c>
      <c r="K1098" s="31" t="s">
        <v>34</v>
      </c>
      <c r="L1098" s="31"/>
      <c r="M1098" s="169"/>
      <c r="N1098" s="148" t="s">
        <v>2017</v>
      </c>
      <c r="O1098" s="44" t="s">
        <v>201</v>
      </c>
      <c r="P1098" s="43" t="s">
        <v>2016</v>
      </c>
      <c r="Q1098" s="205"/>
      <c r="R1098" s="84" t="s">
        <v>188</v>
      </c>
      <c r="S1098" s="31" t="s">
        <v>34</v>
      </c>
      <c r="T1098" s="31"/>
      <c r="U1098" s="169"/>
      <c r="V1098" s="150" t="s">
        <v>2018</v>
      </c>
      <c r="W1098" s="141" t="str" cm="1">
        <f t="array" ref="W1098">IF(SUM(LEN(B1098:V1098))=0,"",IF(OR(OR(ISBLANK(F1098),SUM(LEN(C1098),LEN(D1098))=0),AND(NOT(E1098="Unknown"),ISBLANK(J1098)),AND(NOT(O1098="Unknown"),ISBLANK(R1098))),"Missing Information", INDEX(Table15[Entire Service Line Classification], MATCH(SUMIFS(Table15[Unique ID],Table15[System-Owned Portion],E1098,Table15[If Material Anything Other than "Lead" in Column E,Was Material Ever Previously Lead?],G1098,Table15[Customer-Owned Portion],O1098),Table15[Unique ID],0),0)))</f>
        <v>Non-lead</v>
      </c>
      <c r="X1098"/>
    </row>
    <row r="1099" spans="2:24" ht="165" x14ac:dyDescent="0.25">
      <c r="B1099" s="146" t="s">
        <v>2818</v>
      </c>
      <c r="C1099" s="31" t="s">
        <v>2819</v>
      </c>
      <c r="D1099" s="31" t="s">
        <v>2820</v>
      </c>
      <c r="E1099" s="44" t="s">
        <v>201</v>
      </c>
      <c r="F1099" s="43" t="s">
        <v>34</v>
      </c>
      <c r="G1099" s="84" t="s">
        <v>34</v>
      </c>
      <c r="H1099" s="31" t="s">
        <v>2016</v>
      </c>
      <c r="I1099" s="205"/>
      <c r="J1099" s="84" t="s">
        <v>188</v>
      </c>
      <c r="K1099" s="31" t="s">
        <v>34</v>
      </c>
      <c r="L1099" s="31"/>
      <c r="M1099" s="169"/>
      <c r="N1099" s="148" t="s">
        <v>2017</v>
      </c>
      <c r="O1099" s="44" t="s">
        <v>201</v>
      </c>
      <c r="P1099" s="43" t="s">
        <v>2016</v>
      </c>
      <c r="Q1099" s="205"/>
      <c r="R1099" s="84" t="s">
        <v>188</v>
      </c>
      <c r="S1099" s="31" t="s">
        <v>34</v>
      </c>
      <c r="T1099" s="31"/>
      <c r="U1099" s="169"/>
      <c r="V1099" s="150" t="s">
        <v>2018</v>
      </c>
      <c r="W1099" s="141" t="str" cm="1">
        <f t="array" ref="W1099">IF(SUM(LEN(B1099:V1099))=0,"",IF(OR(OR(ISBLANK(F1099),SUM(LEN(C1099),LEN(D1099))=0),AND(NOT(E1099="Unknown"),ISBLANK(J1099)),AND(NOT(O1099="Unknown"),ISBLANK(R1099))),"Missing Information", INDEX(Table15[Entire Service Line Classification], MATCH(SUMIFS(Table15[Unique ID],Table15[System-Owned Portion],E1099,Table15[If Material Anything Other than "Lead" in Column E,Was Material Ever Previously Lead?],G1099,Table15[Customer-Owned Portion],O1099),Table15[Unique ID],0),0)))</f>
        <v>Non-lead</v>
      </c>
      <c r="X1099"/>
    </row>
    <row r="1100" spans="2:24" ht="165" x14ac:dyDescent="0.25">
      <c r="B1100" s="146" t="s">
        <v>2830</v>
      </c>
      <c r="C1100" s="31" t="s">
        <v>2831</v>
      </c>
      <c r="D1100" s="31" t="s">
        <v>2832</v>
      </c>
      <c r="E1100" s="44" t="s">
        <v>201</v>
      </c>
      <c r="F1100" s="43" t="s">
        <v>34</v>
      </c>
      <c r="G1100" s="84" t="s">
        <v>34</v>
      </c>
      <c r="H1100" s="31" t="s">
        <v>2016</v>
      </c>
      <c r="I1100" s="205"/>
      <c r="J1100" s="84" t="s">
        <v>188</v>
      </c>
      <c r="K1100" s="31" t="s">
        <v>34</v>
      </c>
      <c r="L1100" s="31"/>
      <c r="M1100" s="169"/>
      <c r="N1100" s="148" t="s">
        <v>2017</v>
      </c>
      <c r="O1100" s="44" t="s">
        <v>201</v>
      </c>
      <c r="P1100" s="43" t="s">
        <v>2016</v>
      </c>
      <c r="Q1100" s="205"/>
      <c r="R1100" s="84" t="s">
        <v>188</v>
      </c>
      <c r="S1100" s="31" t="s">
        <v>34</v>
      </c>
      <c r="T1100" s="31"/>
      <c r="U1100" s="169"/>
      <c r="V1100" s="150" t="s">
        <v>2018</v>
      </c>
      <c r="W1100" s="141" t="str" cm="1">
        <f t="array" ref="W1100">IF(SUM(LEN(B1100:V1100))=0,"",IF(OR(OR(ISBLANK(F1100),SUM(LEN(C1100),LEN(D1100))=0),AND(NOT(E1100="Unknown"),ISBLANK(J1100)),AND(NOT(O1100="Unknown"),ISBLANK(R1100))),"Missing Information", INDEX(Table15[Entire Service Line Classification], MATCH(SUMIFS(Table15[Unique ID],Table15[System-Owned Portion],E1100,Table15[If Material Anything Other than "Lead" in Column E,Was Material Ever Previously Lead?],G1100,Table15[Customer-Owned Portion],O1100),Table15[Unique ID],0),0)))</f>
        <v>Non-lead</v>
      </c>
      <c r="X1100"/>
    </row>
    <row r="1101" spans="2:24" ht="165" x14ac:dyDescent="0.25">
      <c r="B1101" s="146" t="s">
        <v>2833</v>
      </c>
      <c r="C1101" s="31" t="s">
        <v>2834</v>
      </c>
      <c r="D1101" s="31" t="s">
        <v>2835</v>
      </c>
      <c r="E1101" s="44" t="s">
        <v>201</v>
      </c>
      <c r="F1101" s="43" t="s">
        <v>34</v>
      </c>
      <c r="G1101" s="84" t="s">
        <v>34</v>
      </c>
      <c r="H1101" s="31" t="s">
        <v>2016</v>
      </c>
      <c r="I1101" s="205"/>
      <c r="J1101" s="84" t="s">
        <v>188</v>
      </c>
      <c r="K1101" s="31" t="s">
        <v>34</v>
      </c>
      <c r="L1101" s="31"/>
      <c r="M1101" s="169"/>
      <c r="N1101" s="148" t="s">
        <v>2017</v>
      </c>
      <c r="O1101" s="44" t="s">
        <v>201</v>
      </c>
      <c r="P1101" s="43" t="s">
        <v>2016</v>
      </c>
      <c r="Q1101" s="205"/>
      <c r="R1101" s="84" t="s">
        <v>188</v>
      </c>
      <c r="S1101" s="31" t="s">
        <v>34</v>
      </c>
      <c r="T1101" s="31"/>
      <c r="U1101" s="169"/>
      <c r="V1101" s="150" t="s">
        <v>2018</v>
      </c>
      <c r="W1101" s="141" t="str" cm="1">
        <f t="array" ref="W1101">IF(SUM(LEN(B1101:V1101))=0,"",IF(OR(OR(ISBLANK(F1101),SUM(LEN(C1101),LEN(D1101))=0),AND(NOT(E1101="Unknown"),ISBLANK(J1101)),AND(NOT(O1101="Unknown"),ISBLANK(R1101))),"Missing Information", INDEX(Table15[Entire Service Line Classification], MATCH(SUMIFS(Table15[Unique ID],Table15[System-Owned Portion],E1101,Table15[If Material Anything Other than "Lead" in Column E,Was Material Ever Previously Lead?],G1101,Table15[Customer-Owned Portion],O1101),Table15[Unique ID],0),0)))</f>
        <v>Non-lead</v>
      </c>
      <c r="X1101"/>
    </row>
    <row r="1102" spans="2:24" ht="165" x14ac:dyDescent="0.25">
      <c r="B1102" s="146" t="s">
        <v>2845</v>
      </c>
      <c r="C1102" s="31" t="s">
        <v>2846</v>
      </c>
      <c r="D1102" s="31" t="s">
        <v>2847</v>
      </c>
      <c r="E1102" s="44" t="s">
        <v>201</v>
      </c>
      <c r="F1102" s="43" t="s">
        <v>34</v>
      </c>
      <c r="G1102" s="84" t="s">
        <v>34</v>
      </c>
      <c r="H1102" s="31" t="s">
        <v>2016</v>
      </c>
      <c r="I1102" s="205"/>
      <c r="J1102" s="84" t="s">
        <v>188</v>
      </c>
      <c r="K1102" s="31" t="s">
        <v>34</v>
      </c>
      <c r="L1102" s="31"/>
      <c r="M1102" s="169"/>
      <c r="N1102" s="148" t="s">
        <v>2017</v>
      </c>
      <c r="O1102" s="44" t="s">
        <v>201</v>
      </c>
      <c r="P1102" s="43" t="s">
        <v>2016</v>
      </c>
      <c r="Q1102" s="205"/>
      <c r="R1102" s="84" t="s">
        <v>188</v>
      </c>
      <c r="S1102" s="31" t="s">
        <v>34</v>
      </c>
      <c r="T1102" s="31"/>
      <c r="U1102" s="169"/>
      <c r="V1102" s="150" t="s">
        <v>2018</v>
      </c>
      <c r="W1102" s="141" t="str" cm="1">
        <f t="array" ref="W1102">IF(SUM(LEN(B1102:V1102))=0,"",IF(OR(OR(ISBLANK(F1102),SUM(LEN(C1102),LEN(D1102))=0),AND(NOT(E1102="Unknown"),ISBLANK(J1102)),AND(NOT(O1102="Unknown"),ISBLANK(R1102))),"Missing Information", INDEX(Table15[Entire Service Line Classification], MATCH(SUMIFS(Table15[Unique ID],Table15[System-Owned Portion],E1102,Table15[If Material Anything Other than "Lead" in Column E,Was Material Ever Previously Lead?],G1102,Table15[Customer-Owned Portion],O1102),Table15[Unique ID],0),0)))</f>
        <v>Non-lead</v>
      </c>
      <c r="X1102"/>
    </row>
    <row r="1103" spans="2:24" ht="165" x14ac:dyDescent="0.25">
      <c r="B1103" s="146" t="s">
        <v>2851</v>
      </c>
      <c r="C1103" s="31" t="s">
        <v>2852</v>
      </c>
      <c r="D1103" s="31" t="s">
        <v>2853</v>
      </c>
      <c r="E1103" s="44" t="s">
        <v>201</v>
      </c>
      <c r="F1103" s="43" t="s">
        <v>34</v>
      </c>
      <c r="G1103" s="84" t="s">
        <v>34</v>
      </c>
      <c r="H1103" s="31" t="s">
        <v>2016</v>
      </c>
      <c r="I1103" s="205"/>
      <c r="J1103" s="84" t="s">
        <v>188</v>
      </c>
      <c r="K1103" s="31" t="s">
        <v>34</v>
      </c>
      <c r="L1103" s="31"/>
      <c r="M1103" s="169"/>
      <c r="N1103" s="148" t="s">
        <v>2017</v>
      </c>
      <c r="O1103" s="44" t="s">
        <v>201</v>
      </c>
      <c r="P1103" s="43" t="s">
        <v>2016</v>
      </c>
      <c r="Q1103" s="205"/>
      <c r="R1103" s="84" t="s">
        <v>188</v>
      </c>
      <c r="S1103" s="31" t="s">
        <v>34</v>
      </c>
      <c r="T1103" s="31"/>
      <c r="U1103" s="169"/>
      <c r="V1103" s="150" t="s">
        <v>2018</v>
      </c>
      <c r="W1103" s="141" t="str" cm="1">
        <f t="array" ref="W1103">IF(SUM(LEN(B1103:V1103))=0,"",IF(OR(OR(ISBLANK(F1103),SUM(LEN(C1103),LEN(D1103))=0),AND(NOT(E1103="Unknown"),ISBLANK(J1103)),AND(NOT(O1103="Unknown"),ISBLANK(R1103))),"Missing Information", INDEX(Table15[Entire Service Line Classification], MATCH(SUMIFS(Table15[Unique ID],Table15[System-Owned Portion],E1103,Table15[If Material Anything Other than "Lead" in Column E,Was Material Ever Previously Lead?],G1103,Table15[Customer-Owned Portion],O1103),Table15[Unique ID],0),0)))</f>
        <v>Non-lead</v>
      </c>
      <c r="X1103"/>
    </row>
    <row r="1104" spans="2:24" ht="165" x14ac:dyDescent="0.25">
      <c r="B1104" s="146" t="s">
        <v>2854</v>
      </c>
      <c r="C1104" s="31" t="s">
        <v>2855</v>
      </c>
      <c r="D1104" s="31" t="s">
        <v>2856</v>
      </c>
      <c r="E1104" s="44" t="s">
        <v>201</v>
      </c>
      <c r="F1104" s="43" t="s">
        <v>34</v>
      </c>
      <c r="G1104" s="84" t="s">
        <v>34</v>
      </c>
      <c r="H1104" s="31" t="s">
        <v>2016</v>
      </c>
      <c r="I1104" s="205"/>
      <c r="J1104" s="84" t="s">
        <v>188</v>
      </c>
      <c r="K1104" s="31" t="s">
        <v>34</v>
      </c>
      <c r="L1104" s="31"/>
      <c r="M1104" s="169"/>
      <c r="N1104" s="148" t="s">
        <v>2017</v>
      </c>
      <c r="O1104" s="44" t="s">
        <v>201</v>
      </c>
      <c r="P1104" s="43" t="s">
        <v>2016</v>
      </c>
      <c r="Q1104" s="205"/>
      <c r="R1104" s="84" t="s">
        <v>188</v>
      </c>
      <c r="S1104" s="31" t="s">
        <v>34</v>
      </c>
      <c r="T1104" s="31"/>
      <c r="U1104" s="169"/>
      <c r="V1104" s="150" t="s">
        <v>2018</v>
      </c>
      <c r="W1104" s="141" t="str" cm="1">
        <f t="array" ref="W1104">IF(SUM(LEN(B1104:V1104))=0,"",IF(OR(OR(ISBLANK(F1104),SUM(LEN(C1104),LEN(D1104))=0),AND(NOT(E1104="Unknown"),ISBLANK(J1104)),AND(NOT(O1104="Unknown"),ISBLANK(R1104))),"Missing Information", INDEX(Table15[Entire Service Line Classification], MATCH(SUMIFS(Table15[Unique ID],Table15[System-Owned Portion],E1104,Table15[If Material Anything Other than "Lead" in Column E,Was Material Ever Previously Lead?],G1104,Table15[Customer-Owned Portion],O1104),Table15[Unique ID],0),0)))</f>
        <v>Non-lead</v>
      </c>
      <c r="X1104"/>
    </row>
    <row r="1105" spans="2:24" ht="165" x14ac:dyDescent="0.25">
      <c r="B1105" s="146" t="s">
        <v>2875</v>
      </c>
      <c r="C1105" s="31" t="s">
        <v>2876</v>
      </c>
      <c r="D1105" s="31" t="s">
        <v>2877</v>
      </c>
      <c r="E1105" s="44" t="s">
        <v>201</v>
      </c>
      <c r="F1105" s="43" t="s">
        <v>34</v>
      </c>
      <c r="G1105" s="84" t="s">
        <v>34</v>
      </c>
      <c r="H1105" s="31" t="s">
        <v>2016</v>
      </c>
      <c r="I1105" s="205"/>
      <c r="J1105" s="84" t="s">
        <v>188</v>
      </c>
      <c r="K1105" s="31" t="s">
        <v>34</v>
      </c>
      <c r="L1105" s="31"/>
      <c r="M1105" s="169"/>
      <c r="N1105" s="148" t="s">
        <v>2017</v>
      </c>
      <c r="O1105" s="44" t="s">
        <v>201</v>
      </c>
      <c r="P1105" s="43" t="s">
        <v>2016</v>
      </c>
      <c r="Q1105" s="205"/>
      <c r="R1105" s="84" t="s">
        <v>188</v>
      </c>
      <c r="S1105" s="31" t="s">
        <v>34</v>
      </c>
      <c r="T1105" s="31"/>
      <c r="U1105" s="169"/>
      <c r="V1105" s="150" t="s">
        <v>2018</v>
      </c>
      <c r="W1105" s="141" t="str" cm="1">
        <f t="array" ref="W1105">IF(SUM(LEN(B1105:V1105))=0,"",IF(OR(OR(ISBLANK(F1105),SUM(LEN(C1105),LEN(D1105))=0),AND(NOT(E1105="Unknown"),ISBLANK(J1105)),AND(NOT(O1105="Unknown"),ISBLANK(R1105))),"Missing Information", INDEX(Table15[Entire Service Line Classification], MATCH(SUMIFS(Table15[Unique ID],Table15[System-Owned Portion],E1105,Table15[If Material Anything Other than "Lead" in Column E,Was Material Ever Previously Lead?],G1105,Table15[Customer-Owned Portion],O1105),Table15[Unique ID],0),0)))</f>
        <v>Non-lead</v>
      </c>
      <c r="X1105"/>
    </row>
    <row r="1106" spans="2:24" ht="165" x14ac:dyDescent="0.25">
      <c r="B1106" s="146" t="s">
        <v>2881</v>
      </c>
      <c r="C1106" s="31" t="s">
        <v>2882</v>
      </c>
      <c r="D1106" s="31" t="s">
        <v>2883</v>
      </c>
      <c r="E1106" s="44" t="s">
        <v>201</v>
      </c>
      <c r="F1106" s="43" t="s">
        <v>34</v>
      </c>
      <c r="G1106" s="84" t="s">
        <v>34</v>
      </c>
      <c r="H1106" s="31" t="s">
        <v>2016</v>
      </c>
      <c r="I1106" s="205"/>
      <c r="J1106" s="84" t="s">
        <v>188</v>
      </c>
      <c r="K1106" s="31" t="s">
        <v>34</v>
      </c>
      <c r="L1106" s="31"/>
      <c r="M1106" s="169"/>
      <c r="N1106" s="148" t="s">
        <v>2017</v>
      </c>
      <c r="O1106" s="44" t="s">
        <v>201</v>
      </c>
      <c r="P1106" s="43" t="s">
        <v>2016</v>
      </c>
      <c r="Q1106" s="205"/>
      <c r="R1106" s="84" t="s">
        <v>188</v>
      </c>
      <c r="S1106" s="31" t="s">
        <v>34</v>
      </c>
      <c r="T1106" s="31"/>
      <c r="U1106" s="169"/>
      <c r="V1106" s="150" t="s">
        <v>2018</v>
      </c>
      <c r="W1106" s="141" t="str" cm="1">
        <f t="array" ref="W1106">IF(SUM(LEN(B1106:V1106))=0,"",IF(OR(OR(ISBLANK(F1106),SUM(LEN(C1106),LEN(D1106))=0),AND(NOT(E1106="Unknown"),ISBLANK(J1106)),AND(NOT(O1106="Unknown"),ISBLANK(R1106))),"Missing Information", INDEX(Table15[Entire Service Line Classification], MATCH(SUMIFS(Table15[Unique ID],Table15[System-Owned Portion],E1106,Table15[If Material Anything Other than "Lead" in Column E,Was Material Ever Previously Lead?],G1106,Table15[Customer-Owned Portion],O1106),Table15[Unique ID],0),0)))</f>
        <v>Non-lead</v>
      </c>
      <c r="X1106"/>
    </row>
    <row r="1107" spans="2:24" ht="165" x14ac:dyDescent="0.25">
      <c r="B1107" s="146" t="s">
        <v>2887</v>
      </c>
      <c r="C1107" s="31" t="s">
        <v>2888</v>
      </c>
      <c r="D1107" s="31" t="s">
        <v>2889</v>
      </c>
      <c r="E1107" s="44" t="s">
        <v>201</v>
      </c>
      <c r="F1107" s="43" t="s">
        <v>34</v>
      </c>
      <c r="G1107" s="84" t="s">
        <v>34</v>
      </c>
      <c r="H1107" s="31" t="s">
        <v>2016</v>
      </c>
      <c r="I1107" s="205"/>
      <c r="J1107" s="84" t="s">
        <v>188</v>
      </c>
      <c r="K1107" s="31" t="s">
        <v>34</v>
      </c>
      <c r="L1107" s="31"/>
      <c r="M1107" s="169"/>
      <c r="N1107" s="148" t="s">
        <v>2017</v>
      </c>
      <c r="O1107" s="44" t="s">
        <v>201</v>
      </c>
      <c r="P1107" s="43" t="s">
        <v>2016</v>
      </c>
      <c r="Q1107" s="205"/>
      <c r="R1107" s="84" t="s">
        <v>188</v>
      </c>
      <c r="S1107" s="31" t="s">
        <v>34</v>
      </c>
      <c r="T1107" s="31"/>
      <c r="U1107" s="169"/>
      <c r="V1107" s="150" t="s">
        <v>2018</v>
      </c>
      <c r="W1107" s="141" t="str" cm="1">
        <f t="array" ref="W1107">IF(SUM(LEN(B1107:V1107))=0,"",IF(OR(OR(ISBLANK(F1107),SUM(LEN(C1107),LEN(D1107))=0),AND(NOT(E1107="Unknown"),ISBLANK(J1107)),AND(NOT(O1107="Unknown"),ISBLANK(R1107))),"Missing Information", INDEX(Table15[Entire Service Line Classification], MATCH(SUMIFS(Table15[Unique ID],Table15[System-Owned Portion],E1107,Table15[If Material Anything Other than "Lead" in Column E,Was Material Ever Previously Lead?],G1107,Table15[Customer-Owned Portion],O1107),Table15[Unique ID],0),0)))</f>
        <v>Non-lead</v>
      </c>
      <c r="X1107"/>
    </row>
    <row r="1108" spans="2:24" ht="165" x14ac:dyDescent="0.25">
      <c r="B1108" s="146" t="s">
        <v>2899</v>
      </c>
      <c r="C1108" s="31" t="s">
        <v>2900</v>
      </c>
      <c r="D1108" s="31" t="s">
        <v>2901</v>
      </c>
      <c r="E1108" s="44" t="s">
        <v>201</v>
      </c>
      <c r="F1108" s="43" t="s">
        <v>34</v>
      </c>
      <c r="G1108" s="84" t="s">
        <v>34</v>
      </c>
      <c r="H1108" s="31" t="s">
        <v>2016</v>
      </c>
      <c r="I1108" s="205"/>
      <c r="J1108" s="84" t="s">
        <v>188</v>
      </c>
      <c r="K1108" s="31" t="s">
        <v>34</v>
      </c>
      <c r="L1108" s="31"/>
      <c r="M1108" s="169"/>
      <c r="N1108" s="148" t="s">
        <v>2017</v>
      </c>
      <c r="O1108" s="44" t="s">
        <v>201</v>
      </c>
      <c r="P1108" s="43" t="s">
        <v>2016</v>
      </c>
      <c r="Q1108" s="205"/>
      <c r="R1108" s="84" t="s">
        <v>188</v>
      </c>
      <c r="S1108" s="31" t="s">
        <v>34</v>
      </c>
      <c r="T1108" s="31"/>
      <c r="U1108" s="169"/>
      <c r="V1108" s="150" t="s">
        <v>2018</v>
      </c>
      <c r="W1108" s="141" t="str" cm="1">
        <f t="array" ref="W1108">IF(SUM(LEN(B1108:V1108))=0,"",IF(OR(OR(ISBLANK(F1108),SUM(LEN(C1108),LEN(D1108))=0),AND(NOT(E1108="Unknown"),ISBLANK(J1108)),AND(NOT(O1108="Unknown"),ISBLANK(R1108))),"Missing Information", INDEX(Table15[Entire Service Line Classification], MATCH(SUMIFS(Table15[Unique ID],Table15[System-Owned Portion],E1108,Table15[If Material Anything Other than "Lead" in Column E,Was Material Ever Previously Lead?],G1108,Table15[Customer-Owned Portion],O1108),Table15[Unique ID],0),0)))</f>
        <v>Non-lead</v>
      </c>
      <c r="X1108"/>
    </row>
    <row r="1109" spans="2:24" ht="165" x14ac:dyDescent="0.25">
      <c r="B1109" s="146" t="s">
        <v>2905</v>
      </c>
      <c r="C1109" s="31" t="s">
        <v>2906</v>
      </c>
      <c r="D1109" s="31" t="s">
        <v>2907</v>
      </c>
      <c r="E1109" s="44" t="s">
        <v>201</v>
      </c>
      <c r="F1109" s="43" t="s">
        <v>34</v>
      </c>
      <c r="G1109" s="84" t="s">
        <v>34</v>
      </c>
      <c r="H1109" s="31" t="s">
        <v>2016</v>
      </c>
      <c r="I1109" s="205"/>
      <c r="J1109" s="84" t="s">
        <v>188</v>
      </c>
      <c r="K1109" s="31" t="s">
        <v>34</v>
      </c>
      <c r="L1109" s="31"/>
      <c r="M1109" s="169"/>
      <c r="N1109" s="148" t="s">
        <v>2017</v>
      </c>
      <c r="O1109" s="44" t="s">
        <v>201</v>
      </c>
      <c r="P1109" s="43" t="s">
        <v>2016</v>
      </c>
      <c r="Q1109" s="205"/>
      <c r="R1109" s="84" t="s">
        <v>188</v>
      </c>
      <c r="S1109" s="31" t="s">
        <v>34</v>
      </c>
      <c r="T1109" s="31"/>
      <c r="U1109" s="169"/>
      <c r="V1109" s="150" t="s">
        <v>2018</v>
      </c>
      <c r="W1109" s="141" t="str" cm="1">
        <f t="array" ref="W1109">IF(SUM(LEN(B1109:V1109))=0,"",IF(OR(OR(ISBLANK(F1109),SUM(LEN(C1109),LEN(D1109))=0),AND(NOT(E1109="Unknown"),ISBLANK(J1109)),AND(NOT(O1109="Unknown"),ISBLANK(R1109))),"Missing Information", INDEX(Table15[Entire Service Line Classification], MATCH(SUMIFS(Table15[Unique ID],Table15[System-Owned Portion],E1109,Table15[If Material Anything Other than "Lead" in Column E,Was Material Ever Previously Lead?],G1109,Table15[Customer-Owned Portion],O1109),Table15[Unique ID],0),0)))</f>
        <v>Non-lead</v>
      </c>
      <c r="X1109"/>
    </row>
    <row r="1110" spans="2:24" ht="75" x14ac:dyDescent="0.25">
      <c r="B1110" s="146" t="s">
        <v>2911</v>
      </c>
      <c r="C1110" s="31" t="s">
        <v>2912</v>
      </c>
      <c r="D1110" s="31" t="s">
        <v>2913</v>
      </c>
      <c r="E1110" s="44" t="s">
        <v>43</v>
      </c>
      <c r="F1110" s="43" t="s">
        <v>34</v>
      </c>
      <c r="G1110" s="84" t="s">
        <v>34</v>
      </c>
      <c r="H1110" s="31" t="s">
        <v>2914</v>
      </c>
      <c r="I1110" s="205"/>
      <c r="J1110" s="84" t="s">
        <v>188</v>
      </c>
      <c r="K1110" s="31" t="s">
        <v>34</v>
      </c>
      <c r="L1110" s="31"/>
      <c r="M1110" s="169"/>
      <c r="N1110" s="148" t="s">
        <v>2915</v>
      </c>
      <c r="O1110" s="44" t="s">
        <v>52</v>
      </c>
      <c r="P1110" s="43" t="s">
        <v>741</v>
      </c>
      <c r="Q1110" s="205"/>
      <c r="R1110" s="84" t="s">
        <v>188</v>
      </c>
      <c r="S1110" s="31" t="s">
        <v>34</v>
      </c>
      <c r="T1110" s="31"/>
      <c r="U1110" s="169"/>
      <c r="V1110" s="150" t="s">
        <v>2916</v>
      </c>
      <c r="W1110" s="141" t="str" cm="1">
        <f t="array" ref="W1110">IF(SUM(LEN(B1110:V1110))=0,"",IF(OR(OR(ISBLANK(F1110),SUM(LEN(C1110),LEN(D1110))=0),AND(NOT(E1110="Unknown"),ISBLANK(J1110)),AND(NOT(O1110="Unknown"),ISBLANK(R1110))),"Missing Information", INDEX(Table15[Entire Service Line Classification], MATCH(SUMIFS(Table15[Unique ID],Table15[System-Owned Portion],E1110,Table15[If Material Anything Other than "Lead" in Column E,Was Material Ever Previously Lead?],G1110,Table15[Customer-Owned Portion],O1110),Table15[Unique ID],0),0)))</f>
        <v>Non-lead</v>
      </c>
      <c r="X1110"/>
    </row>
    <row r="1111" spans="2:24" ht="165" x14ac:dyDescent="0.25">
      <c r="B1111" s="146" t="s">
        <v>2929</v>
      </c>
      <c r="C1111" s="31" t="s">
        <v>2930</v>
      </c>
      <c r="D1111" s="31" t="s">
        <v>2931</v>
      </c>
      <c r="E1111" s="44" t="s">
        <v>201</v>
      </c>
      <c r="F1111" s="43" t="s">
        <v>34</v>
      </c>
      <c r="G1111" s="84" t="s">
        <v>34</v>
      </c>
      <c r="H1111" s="31" t="s">
        <v>2016</v>
      </c>
      <c r="I1111" s="205"/>
      <c r="J1111" s="84" t="s">
        <v>188</v>
      </c>
      <c r="K1111" s="31" t="s">
        <v>34</v>
      </c>
      <c r="L1111" s="31"/>
      <c r="M1111" s="169"/>
      <c r="N1111" s="148" t="s">
        <v>2017</v>
      </c>
      <c r="O1111" s="44" t="s">
        <v>201</v>
      </c>
      <c r="P1111" s="43" t="s">
        <v>2016</v>
      </c>
      <c r="Q1111" s="205"/>
      <c r="R1111" s="84" t="s">
        <v>188</v>
      </c>
      <c r="S1111" s="31" t="s">
        <v>34</v>
      </c>
      <c r="T1111" s="31"/>
      <c r="U1111" s="169"/>
      <c r="V1111" s="150" t="s">
        <v>2018</v>
      </c>
      <c r="W1111" s="141" t="str" cm="1">
        <f t="array" ref="W1111">IF(SUM(LEN(B1111:V1111))=0,"",IF(OR(OR(ISBLANK(F1111),SUM(LEN(C1111),LEN(D1111))=0),AND(NOT(E1111="Unknown"),ISBLANK(J1111)),AND(NOT(O1111="Unknown"),ISBLANK(R1111))),"Missing Information", INDEX(Table15[Entire Service Line Classification], MATCH(SUMIFS(Table15[Unique ID],Table15[System-Owned Portion],E1111,Table15[If Material Anything Other than "Lead" in Column E,Was Material Ever Previously Lead?],G1111,Table15[Customer-Owned Portion],O1111),Table15[Unique ID],0),0)))</f>
        <v>Non-lead</v>
      </c>
      <c r="X1111"/>
    </row>
    <row r="1112" spans="2:24" ht="165" x14ac:dyDescent="0.25">
      <c r="B1112" s="146" t="s">
        <v>2941</v>
      </c>
      <c r="C1112" s="31" t="s">
        <v>2942</v>
      </c>
      <c r="D1112" s="31" t="s">
        <v>2943</v>
      </c>
      <c r="E1112" s="44" t="s">
        <v>201</v>
      </c>
      <c r="F1112" s="43" t="s">
        <v>34</v>
      </c>
      <c r="G1112" s="84" t="s">
        <v>34</v>
      </c>
      <c r="H1112" s="31" t="s">
        <v>2016</v>
      </c>
      <c r="I1112" s="205"/>
      <c r="J1112" s="84" t="s">
        <v>188</v>
      </c>
      <c r="K1112" s="31" t="s">
        <v>34</v>
      </c>
      <c r="L1112" s="31"/>
      <c r="M1112" s="169"/>
      <c r="N1112" s="148" t="s">
        <v>2017</v>
      </c>
      <c r="O1112" s="44" t="s">
        <v>201</v>
      </c>
      <c r="P1112" s="43" t="s">
        <v>2016</v>
      </c>
      <c r="Q1112" s="205"/>
      <c r="R1112" s="84" t="s">
        <v>188</v>
      </c>
      <c r="S1112" s="31" t="s">
        <v>34</v>
      </c>
      <c r="T1112" s="31"/>
      <c r="U1112" s="169"/>
      <c r="V1112" s="150" t="s">
        <v>2018</v>
      </c>
      <c r="W1112" s="141" t="str" cm="1">
        <f t="array" ref="W1112">IF(SUM(LEN(B1112:V1112))=0,"",IF(OR(OR(ISBLANK(F1112),SUM(LEN(C1112),LEN(D1112))=0),AND(NOT(E1112="Unknown"),ISBLANK(J1112)),AND(NOT(O1112="Unknown"),ISBLANK(R1112))),"Missing Information", INDEX(Table15[Entire Service Line Classification], MATCH(SUMIFS(Table15[Unique ID],Table15[System-Owned Portion],E1112,Table15[If Material Anything Other than "Lead" in Column E,Was Material Ever Previously Lead?],G1112,Table15[Customer-Owned Portion],O1112),Table15[Unique ID],0),0)))</f>
        <v>Non-lead</v>
      </c>
      <c r="X1112"/>
    </row>
    <row r="1113" spans="2:24" ht="165" x14ac:dyDescent="0.25">
      <c r="B1113" s="146" t="s">
        <v>2947</v>
      </c>
      <c r="C1113" s="31" t="s">
        <v>2948</v>
      </c>
      <c r="D1113" s="31" t="s">
        <v>2949</v>
      </c>
      <c r="E1113" s="44" t="s">
        <v>201</v>
      </c>
      <c r="F1113" s="43" t="s">
        <v>34</v>
      </c>
      <c r="G1113" s="84" t="s">
        <v>34</v>
      </c>
      <c r="H1113" s="31" t="s">
        <v>2016</v>
      </c>
      <c r="I1113" s="205"/>
      <c r="J1113" s="84" t="s">
        <v>188</v>
      </c>
      <c r="K1113" s="31" t="s">
        <v>34</v>
      </c>
      <c r="L1113" s="31"/>
      <c r="M1113" s="169"/>
      <c r="N1113" s="148" t="s">
        <v>2017</v>
      </c>
      <c r="O1113" s="44" t="s">
        <v>201</v>
      </c>
      <c r="P1113" s="43" t="s">
        <v>2016</v>
      </c>
      <c r="Q1113" s="205"/>
      <c r="R1113" s="84" t="s">
        <v>188</v>
      </c>
      <c r="S1113" s="31" t="s">
        <v>34</v>
      </c>
      <c r="T1113" s="31"/>
      <c r="U1113" s="169"/>
      <c r="V1113" s="150" t="s">
        <v>2018</v>
      </c>
      <c r="W1113" s="141" t="str" cm="1">
        <f t="array" ref="W1113">IF(SUM(LEN(B1113:V1113))=0,"",IF(OR(OR(ISBLANK(F1113),SUM(LEN(C1113),LEN(D1113))=0),AND(NOT(E1113="Unknown"),ISBLANK(J1113)),AND(NOT(O1113="Unknown"),ISBLANK(R1113))),"Missing Information", INDEX(Table15[Entire Service Line Classification], MATCH(SUMIFS(Table15[Unique ID],Table15[System-Owned Portion],E1113,Table15[If Material Anything Other than "Lead" in Column E,Was Material Ever Previously Lead?],G1113,Table15[Customer-Owned Portion],O1113),Table15[Unique ID],0),0)))</f>
        <v>Non-lead</v>
      </c>
      <c r="X1113"/>
    </row>
    <row r="1114" spans="2:24" ht="165" x14ac:dyDescent="0.25">
      <c r="B1114" s="146" t="s">
        <v>2920</v>
      </c>
      <c r="C1114" s="31" t="s">
        <v>2921</v>
      </c>
      <c r="D1114" s="31" t="s">
        <v>2922</v>
      </c>
      <c r="E1114" s="44" t="s">
        <v>201</v>
      </c>
      <c r="F1114" s="43" t="s">
        <v>34</v>
      </c>
      <c r="G1114" s="84" t="s">
        <v>34</v>
      </c>
      <c r="H1114" s="31" t="s">
        <v>2016</v>
      </c>
      <c r="I1114" s="205"/>
      <c r="J1114" s="84" t="s">
        <v>188</v>
      </c>
      <c r="K1114" s="31" t="s">
        <v>34</v>
      </c>
      <c r="L1114" s="31"/>
      <c r="M1114" s="169"/>
      <c r="N1114" s="148" t="s">
        <v>2017</v>
      </c>
      <c r="O1114" s="44" t="s">
        <v>201</v>
      </c>
      <c r="P1114" s="43" t="s">
        <v>2016</v>
      </c>
      <c r="Q1114" s="205"/>
      <c r="R1114" s="84" t="s">
        <v>188</v>
      </c>
      <c r="S1114" s="31" t="s">
        <v>34</v>
      </c>
      <c r="T1114" s="31"/>
      <c r="U1114" s="169"/>
      <c r="V1114" s="150" t="s">
        <v>2018</v>
      </c>
      <c r="W1114" s="141" t="str" cm="1">
        <f t="array" ref="W1114">IF(SUM(LEN(B1114:V1114))=0,"",IF(OR(OR(ISBLANK(F1114),SUM(LEN(C1114),LEN(D1114))=0),AND(NOT(E1114="Unknown"),ISBLANK(J1114)),AND(NOT(O1114="Unknown"),ISBLANK(R1114))),"Missing Information", INDEX(Table15[Entire Service Line Classification], MATCH(SUMIFS(Table15[Unique ID],Table15[System-Owned Portion],E1114,Table15[If Material Anything Other than "Lead" in Column E,Was Material Ever Previously Lead?],G1114,Table15[Customer-Owned Portion],O1114),Table15[Unique ID],0),0)))</f>
        <v>Non-lead</v>
      </c>
      <c r="X1114"/>
    </row>
    <row r="1115" spans="2:24" ht="75" x14ac:dyDescent="0.25">
      <c r="B1115" s="146" t="s">
        <v>6494</v>
      </c>
      <c r="C1115" s="31" t="s">
        <v>6495</v>
      </c>
      <c r="D1115" s="31" t="s">
        <v>6496</v>
      </c>
      <c r="E1115" s="44" t="s">
        <v>43</v>
      </c>
      <c r="F1115" s="43" t="s">
        <v>34</v>
      </c>
      <c r="G1115" s="84" t="s">
        <v>34</v>
      </c>
      <c r="H1115" s="31"/>
      <c r="I1115" s="205"/>
      <c r="J1115" s="84" t="s">
        <v>106</v>
      </c>
      <c r="K1115" s="31" t="s">
        <v>36</v>
      </c>
      <c r="L1115" s="31" t="s">
        <v>95</v>
      </c>
      <c r="M1115" s="169" t="s">
        <v>6413</v>
      </c>
      <c r="N1115" s="148" t="s">
        <v>6414</v>
      </c>
      <c r="O1115" s="44" t="s">
        <v>35</v>
      </c>
      <c r="P1115" s="43"/>
      <c r="Q1115" s="205"/>
      <c r="R1115" s="84" t="s">
        <v>106</v>
      </c>
      <c r="S1115" s="31" t="s">
        <v>36</v>
      </c>
      <c r="T1115" s="31" t="s">
        <v>95</v>
      </c>
      <c r="U1115" s="169" t="s">
        <v>6413</v>
      </c>
      <c r="V1115" s="150" t="s">
        <v>6497</v>
      </c>
      <c r="W1115" s="141" t="str" cm="1">
        <f t="array" ref="W1115">IF(SUM(LEN(B1115:V1115))=0,"",IF(OR(OR(ISBLANK(F1115),SUM(LEN(C1115),LEN(D1115))=0),AND(NOT(E1115="Unknown"),ISBLANK(J1115)),AND(NOT(O1115="Unknown"),ISBLANK(R1115))),"Missing Information", INDEX(Table15[Entire Service Line Classification], MATCH(SUMIFS(Table15[Unique ID],Table15[System-Owned Portion],E1115,Table15[If Material Anything Other than "Lead" in Column E,Was Material Ever Previously Lead?],G1115,Table15[Customer-Owned Portion],O1115),Table15[Unique ID],0),0)))</f>
        <v>Non-lead</v>
      </c>
      <c r="X1115"/>
    </row>
    <row r="1116" spans="2:24" ht="225" x14ac:dyDescent="0.25">
      <c r="B1116" s="146" t="s">
        <v>6498</v>
      </c>
      <c r="C1116" s="31" t="s">
        <v>6499</v>
      </c>
      <c r="D1116" s="31" t="s">
        <v>6500</v>
      </c>
      <c r="E1116" s="44" t="s">
        <v>52</v>
      </c>
      <c r="F1116" s="43" t="s">
        <v>34</v>
      </c>
      <c r="G1116" s="84" t="s">
        <v>34</v>
      </c>
      <c r="H1116" s="31"/>
      <c r="I1116" s="205"/>
      <c r="J1116" s="84" t="s">
        <v>105</v>
      </c>
      <c r="K1116" s="31" t="s">
        <v>34</v>
      </c>
      <c r="L1116" s="31"/>
      <c r="M1116" s="169"/>
      <c r="N1116" s="148" t="s">
        <v>3366</v>
      </c>
      <c r="O1116" s="44" t="s">
        <v>52</v>
      </c>
      <c r="P1116" s="43"/>
      <c r="Q1116" s="205"/>
      <c r="R1116" s="84" t="s">
        <v>105</v>
      </c>
      <c r="S1116" s="31" t="s">
        <v>34</v>
      </c>
      <c r="T1116" s="31"/>
      <c r="U1116" s="169"/>
      <c r="V1116" s="150" t="s">
        <v>3366</v>
      </c>
      <c r="W1116" s="141" t="str" cm="1">
        <f t="array" ref="W1116">IF(SUM(LEN(B1116:V1116))=0,"",IF(OR(OR(ISBLANK(F1116),SUM(LEN(C1116),LEN(D1116))=0),AND(NOT(E1116="Unknown"),ISBLANK(J1116)),AND(NOT(O1116="Unknown"),ISBLANK(R1116))),"Missing Information", INDEX(Table15[Entire Service Line Classification], MATCH(SUMIFS(Table15[Unique ID],Table15[System-Owned Portion],E1116,Table15[If Material Anything Other than "Lead" in Column E,Was Material Ever Previously Lead?],G1116,Table15[Customer-Owned Portion],O1116),Table15[Unique ID],0),0)))</f>
        <v>Non-lead</v>
      </c>
      <c r="X1116"/>
    </row>
    <row r="1117" spans="2:24" ht="225" x14ac:dyDescent="0.25">
      <c r="B1117" s="146" t="s">
        <v>6501</v>
      </c>
      <c r="C1117" s="31" t="s">
        <v>6502</v>
      </c>
      <c r="D1117" s="31" t="s">
        <v>6503</v>
      </c>
      <c r="E1117" s="44" t="s">
        <v>52</v>
      </c>
      <c r="F1117" s="43" t="s">
        <v>34</v>
      </c>
      <c r="G1117" s="84" t="s">
        <v>34</v>
      </c>
      <c r="H1117" s="31"/>
      <c r="I1117" s="205"/>
      <c r="J1117" s="84" t="s">
        <v>105</v>
      </c>
      <c r="K1117" s="31" t="s">
        <v>34</v>
      </c>
      <c r="L1117" s="31"/>
      <c r="M1117" s="169"/>
      <c r="N1117" s="148" t="s">
        <v>3366</v>
      </c>
      <c r="O1117" s="44" t="s">
        <v>52</v>
      </c>
      <c r="P1117" s="43"/>
      <c r="Q1117" s="205"/>
      <c r="R1117" s="84" t="s">
        <v>105</v>
      </c>
      <c r="S1117" s="31" t="s">
        <v>34</v>
      </c>
      <c r="T1117" s="31"/>
      <c r="U1117" s="169"/>
      <c r="V1117" s="150" t="s">
        <v>3366</v>
      </c>
      <c r="W1117" s="141" t="str" cm="1">
        <f t="array" ref="W1117">IF(SUM(LEN(B1117:V1117))=0,"",IF(OR(OR(ISBLANK(F1117),SUM(LEN(C1117),LEN(D1117))=0),AND(NOT(E1117="Unknown"),ISBLANK(J1117)),AND(NOT(O1117="Unknown"),ISBLANK(R1117))),"Missing Information", INDEX(Table15[Entire Service Line Classification], MATCH(SUMIFS(Table15[Unique ID],Table15[System-Owned Portion],E1117,Table15[If Material Anything Other than "Lead" in Column E,Was Material Ever Previously Lead?],G1117,Table15[Customer-Owned Portion],O1117),Table15[Unique ID],0),0)))</f>
        <v>Non-lead</v>
      </c>
      <c r="X1117"/>
    </row>
    <row r="1118" spans="2:24" ht="225" x14ac:dyDescent="0.25">
      <c r="B1118" s="146" t="s">
        <v>6504</v>
      </c>
      <c r="C1118" s="31" t="s">
        <v>6505</v>
      </c>
      <c r="D1118" s="31" t="s">
        <v>6506</v>
      </c>
      <c r="E1118" s="44" t="s">
        <v>52</v>
      </c>
      <c r="F1118" s="43" t="s">
        <v>34</v>
      </c>
      <c r="G1118" s="84" t="s">
        <v>34</v>
      </c>
      <c r="H1118" s="31"/>
      <c r="I1118" s="205"/>
      <c r="J1118" s="84" t="s">
        <v>105</v>
      </c>
      <c r="K1118" s="31" t="s">
        <v>34</v>
      </c>
      <c r="L1118" s="31"/>
      <c r="M1118" s="169"/>
      <c r="N1118" s="148" t="s">
        <v>3366</v>
      </c>
      <c r="O1118" s="44" t="s">
        <v>52</v>
      </c>
      <c r="P1118" s="43"/>
      <c r="Q1118" s="205"/>
      <c r="R1118" s="84" t="s">
        <v>105</v>
      </c>
      <c r="S1118" s="31" t="s">
        <v>34</v>
      </c>
      <c r="T1118" s="31"/>
      <c r="U1118" s="169"/>
      <c r="V1118" s="150" t="s">
        <v>3366</v>
      </c>
      <c r="W1118" s="141" t="str" cm="1">
        <f t="array" ref="W1118">IF(SUM(LEN(B1118:V1118))=0,"",IF(OR(OR(ISBLANK(F1118),SUM(LEN(C1118),LEN(D1118))=0),AND(NOT(E1118="Unknown"),ISBLANK(J1118)),AND(NOT(O1118="Unknown"),ISBLANK(R1118))),"Missing Information", INDEX(Table15[Entire Service Line Classification], MATCH(SUMIFS(Table15[Unique ID],Table15[System-Owned Portion],E1118,Table15[If Material Anything Other than "Lead" in Column E,Was Material Ever Previously Lead?],G1118,Table15[Customer-Owned Portion],O1118),Table15[Unique ID],0),0)))</f>
        <v>Non-lead</v>
      </c>
      <c r="X1118"/>
    </row>
    <row r="1119" spans="2:24" ht="75" x14ac:dyDescent="0.25">
      <c r="B1119" s="146" t="s">
        <v>6507</v>
      </c>
      <c r="C1119" s="31" t="s">
        <v>6508</v>
      </c>
      <c r="D1119" s="31" t="s">
        <v>6509</v>
      </c>
      <c r="E1119" s="44" t="s">
        <v>43</v>
      </c>
      <c r="F1119" s="43" t="s">
        <v>34</v>
      </c>
      <c r="G1119" s="84" t="s">
        <v>34</v>
      </c>
      <c r="H1119" s="31"/>
      <c r="I1119" s="205"/>
      <c r="J1119" s="84" t="s">
        <v>106</v>
      </c>
      <c r="K1119" s="31" t="s">
        <v>36</v>
      </c>
      <c r="L1119" s="31" t="s">
        <v>95</v>
      </c>
      <c r="M1119" s="169" t="s">
        <v>3282</v>
      </c>
      <c r="N1119" s="148" t="s">
        <v>4120</v>
      </c>
      <c r="O1119" s="44" t="s">
        <v>43</v>
      </c>
      <c r="P1119" s="43"/>
      <c r="Q1119" s="205"/>
      <c r="R1119" s="84" t="s">
        <v>106</v>
      </c>
      <c r="S1119" s="31" t="s">
        <v>36</v>
      </c>
      <c r="T1119" s="31" t="s">
        <v>95</v>
      </c>
      <c r="U1119" s="169" t="s">
        <v>3282</v>
      </c>
      <c r="V1119" s="150" t="s">
        <v>4120</v>
      </c>
      <c r="W1119" s="141" t="str" cm="1">
        <f t="array" ref="W1119">IF(SUM(LEN(B1119:V1119))=0,"",IF(OR(OR(ISBLANK(F1119),SUM(LEN(C1119),LEN(D1119))=0),AND(NOT(E1119="Unknown"),ISBLANK(J1119)),AND(NOT(O1119="Unknown"),ISBLANK(R1119))),"Missing Information", INDEX(Table15[Entire Service Line Classification], MATCH(SUMIFS(Table15[Unique ID],Table15[System-Owned Portion],E1119,Table15[If Material Anything Other than "Lead" in Column E,Was Material Ever Previously Lead?],G1119,Table15[Customer-Owned Portion],O1119),Table15[Unique ID],0),0)))</f>
        <v>Non-lead</v>
      </c>
      <c r="X1119"/>
    </row>
    <row r="1120" spans="2:24" ht="225" x14ac:dyDescent="0.25">
      <c r="B1120" s="146" t="s">
        <v>6510</v>
      </c>
      <c r="C1120" s="31" t="s">
        <v>6511</v>
      </c>
      <c r="D1120" s="31" t="s">
        <v>6512</v>
      </c>
      <c r="E1120" s="44" t="s">
        <v>52</v>
      </c>
      <c r="F1120" s="43" t="s">
        <v>34</v>
      </c>
      <c r="G1120" s="84" t="s">
        <v>34</v>
      </c>
      <c r="H1120" s="31"/>
      <c r="I1120" s="205"/>
      <c r="J1120" s="84" t="s">
        <v>105</v>
      </c>
      <c r="K1120" s="31" t="s">
        <v>34</v>
      </c>
      <c r="L1120" s="31"/>
      <c r="M1120" s="169"/>
      <c r="N1120" s="148" t="s">
        <v>3366</v>
      </c>
      <c r="O1120" s="44" t="s">
        <v>52</v>
      </c>
      <c r="P1120" s="43"/>
      <c r="Q1120" s="205"/>
      <c r="R1120" s="84" t="s">
        <v>105</v>
      </c>
      <c r="S1120" s="31" t="s">
        <v>34</v>
      </c>
      <c r="T1120" s="31"/>
      <c r="U1120" s="169"/>
      <c r="V1120" s="150" t="s">
        <v>3366</v>
      </c>
      <c r="W1120" s="141" t="str" cm="1">
        <f t="array" ref="W1120">IF(SUM(LEN(B1120:V1120))=0,"",IF(OR(OR(ISBLANK(F1120),SUM(LEN(C1120),LEN(D1120))=0),AND(NOT(E1120="Unknown"),ISBLANK(J1120)),AND(NOT(O1120="Unknown"),ISBLANK(R1120))),"Missing Information", INDEX(Table15[Entire Service Line Classification], MATCH(SUMIFS(Table15[Unique ID],Table15[System-Owned Portion],E1120,Table15[If Material Anything Other than "Lead" in Column E,Was Material Ever Previously Lead?],G1120,Table15[Customer-Owned Portion],O1120),Table15[Unique ID],0),0)))</f>
        <v>Non-lead</v>
      </c>
      <c r="X1120"/>
    </row>
    <row r="1121" spans="2:24" ht="60" x14ac:dyDescent="0.25">
      <c r="B1121" s="146" t="s">
        <v>6513</v>
      </c>
      <c r="C1121" s="31" t="s">
        <v>6514</v>
      </c>
      <c r="D1121" s="31" t="s">
        <v>6515</v>
      </c>
      <c r="E1121" s="44" t="s">
        <v>43</v>
      </c>
      <c r="F1121" s="43" t="s">
        <v>34</v>
      </c>
      <c r="G1121" s="84" t="s">
        <v>34</v>
      </c>
      <c r="H1121" s="31"/>
      <c r="I1121" s="205"/>
      <c r="J1121" s="84" t="s">
        <v>106</v>
      </c>
      <c r="K1121" s="31" t="s">
        <v>36</v>
      </c>
      <c r="L1121" s="31" t="s">
        <v>95</v>
      </c>
      <c r="M1121" s="169" t="s">
        <v>4240</v>
      </c>
      <c r="N1121" s="148" t="s">
        <v>4241</v>
      </c>
      <c r="O1121" s="44" t="s">
        <v>43</v>
      </c>
      <c r="P1121" s="43"/>
      <c r="Q1121" s="205"/>
      <c r="R1121" s="84" t="s">
        <v>106</v>
      </c>
      <c r="S1121" s="31" t="s">
        <v>36</v>
      </c>
      <c r="T1121" s="31" t="s">
        <v>95</v>
      </c>
      <c r="U1121" s="169" t="s">
        <v>4240</v>
      </c>
      <c r="V1121" s="150" t="s">
        <v>4241</v>
      </c>
      <c r="W1121" s="141" t="str" cm="1">
        <f t="array" ref="W1121">IF(SUM(LEN(B1121:V1121))=0,"",IF(OR(OR(ISBLANK(F1121),SUM(LEN(C1121),LEN(D1121))=0),AND(NOT(E1121="Unknown"),ISBLANK(J1121)),AND(NOT(O1121="Unknown"),ISBLANK(R1121))),"Missing Information", INDEX(Table15[Entire Service Line Classification], MATCH(SUMIFS(Table15[Unique ID],Table15[System-Owned Portion],E1121,Table15[If Material Anything Other than "Lead" in Column E,Was Material Ever Previously Lead?],G1121,Table15[Customer-Owned Portion],O1121),Table15[Unique ID],0),0)))</f>
        <v>Non-lead</v>
      </c>
      <c r="X1121"/>
    </row>
    <row r="1122" spans="2:24" ht="165" x14ac:dyDescent="0.25">
      <c r="B1122" s="146" t="s">
        <v>2953</v>
      </c>
      <c r="C1122" s="31" t="s">
        <v>2954</v>
      </c>
      <c r="D1122" s="31" t="s">
        <v>2955</v>
      </c>
      <c r="E1122" s="44" t="s">
        <v>201</v>
      </c>
      <c r="F1122" s="43" t="s">
        <v>34</v>
      </c>
      <c r="G1122" s="84" t="s">
        <v>34</v>
      </c>
      <c r="H1122" s="31" t="s">
        <v>2016</v>
      </c>
      <c r="I1122" s="205"/>
      <c r="J1122" s="84" t="s">
        <v>188</v>
      </c>
      <c r="K1122" s="31" t="s">
        <v>34</v>
      </c>
      <c r="L1122" s="31"/>
      <c r="M1122" s="169"/>
      <c r="N1122" s="148" t="s">
        <v>2017</v>
      </c>
      <c r="O1122" s="44" t="s">
        <v>201</v>
      </c>
      <c r="P1122" s="43" t="s">
        <v>2016</v>
      </c>
      <c r="Q1122" s="205"/>
      <c r="R1122" s="84" t="s">
        <v>188</v>
      </c>
      <c r="S1122" s="31" t="s">
        <v>34</v>
      </c>
      <c r="T1122" s="31"/>
      <c r="U1122" s="169"/>
      <c r="V1122" s="150" t="s">
        <v>2018</v>
      </c>
      <c r="W1122" s="141" t="str" cm="1">
        <f t="array" ref="W1122">IF(SUM(LEN(B1122:V1122))=0,"",IF(OR(OR(ISBLANK(F1122),SUM(LEN(C1122),LEN(D1122))=0),AND(NOT(E1122="Unknown"),ISBLANK(J1122)),AND(NOT(O1122="Unknown"),ISBLANK(R1122))),"Missing Information", INDEX(Table15[Entire Service Line Classification], MATCH(SUMIFS(Table15[Unique ID],Table15[System-Owned Portion],E1122,Table15[If Material Anything Other than "Lead" in Column E,Was Material Ever Previously Lead?],G1122,Table15[Customer-Owned Portion],O1122),Table15[Unique ID],0),0)))</f>
        <v>Non-lead</v>
      </c>
      <c r="X1122"/>
    </row>
    <row r="1123" spans="2:24" ht="75" x14ac:dyDescent="0.25">
      <c r="B1123" s="146" t="s">
        <v>6516</v>
      </c>
      <c r="C1123" s="31" t="s">
        <v>6517</v>
      </c>
      <c r="D1123" s="31" t="s">
        <v>6518</v>
      </c>
      <c r="E1123" s="44" t="s">
        <v>43</v>
      </c>
      <c r="F1123" s="43" t="s">
        <v>34</v>
      </c>
      <c r="G1123" s="84" t="s">
        <v>34</v>
      </c>
      <c r="H1123" s="31"/>
      <c r="I1123" s="205"/>
      <c r="J1123" s="84" t="s">
        <v>106</v>
      </c>
      <c r="K1123" s="31" t="s">
        <v>36</v>
      </c>
      <c r="L1123" s="31" t="s">
        <v>95</v>
      </c>
      <c r="M1123" s="169" t="s">
        <v>3524</v>
      </c>
      <c r="N1123" s="148" t="s">
        <v>4263</v>
      </c>
      <c r="O1123" s="44" t="s">
        <v>35</v>
      </c>
      <c r="P1123" s="43"/>
      <c r="Q1123" s="205"/>
      <c r="R1123" s="84" t="s">
        <v>106</v>
      </c>
      <c r="S1123" s="31" t="s">
        <v>36</v>
      </c>
      <c r="T1123" s="31" t="s">
        <v>95</v>
      </c>
      <c r="U1123" s="169" t="s">
        <v>3524</v>
      </c>
      <c r="V1123" s="150" t="s">
        <v>4479</v>
      </c>
      <c r="W1123" s="141" t="str" cm="1">
        <f t="array" ref="W1123">IF(SUM(LEN(B1123:V1123))=0,"",IF(OR(OR(ISBLANK(F1123),SUM(LEN(C1123),LEN(D1123))=0),AND(NOT(E1123="Unknown"),ISBLANK(J1123)),AND(NOT(O1123="Unknown"),ISBLANK(R1123))),"Missing Information", INDEX(Table15[Entire Service Line Classification], MATCH(SUMIFS(Table15[Unique ID],Table15[System-Owned Portion],E1123,Table15[If Material Anything Other than "Lead" in Column E,Was Material Ever Previously Lead?],G1123,Table15[Customer-Owned Portion],O1123),Table15[Unique ID],0),0)))</f>
        <v>Non-lead</v>
      </c>
      <c r="X1123"/>
    </row>
    <row r="1124" spans="2:24" ht="150" x14ac:dyDescent="0.25">
      <c r="B1124" s="146" t="s">
        <v>6519</v>
      </c>
      <c r="C1124" s="31" t="s">
        <v>6520</v>
      </c>
      <c r="D1124" s="31" t="s">
        <v>6521</v>
      </c>
      <c r="E1124" s="44" t="s">
        <v>43</v>
      </c>
      <c r="F1124" s="43" t="s">
        <v>34</v>
      </c>
      <c r="G1124" s="84" t="s">
        <v>34</v>
      </c>
      <c r="H1124" s="31"/>
      <c r="I1124" s="205"/>
      <c r="J1124" s="84" t="s">
        <v>106</v>
      </c>
      <c r="K1124" s="31" t="s">
        <v>36</v>
      </c>
      <c r="L1124" s="31" t="s">
        <v>95</v>
      </c>
      <c r="M1124" s="169" t="s">
        <v>6522</v>
      </c>
      <c r="N1124" s="148" t="s">
        <v>6523</v>
      </c>
      <c r="O1124" s="44" t="s">
        <v>43</v>
      </c>
      <c r="P1124" s="43"/>
      <c r="Q1124" s="205"/>
      <c r="R1124" s="84" t="s">
        <v>106</v>
      </c>
      <c r="S1124" s="31" t="s">
        <v>36</v>
      </c>
      <c r="T1124" s="31" t="s">
        <v>95</v>
      </c>
      <c r="U1124" s="169" t="s">
        <v>6522</v>
      </c>
      <c r="V1124" s="150" t="s">
        <v>6524</v>
      </c>
      <c r="W1124" s="141" t="str" cm="1">
        <f t="array" ref="W1124">IF(SUM(LEN(B1124:V1124))=0,"",IF(OR(OR(ISBLANK(F1124),SUM(LEN(C1124),LEN(D1124))=0),AND(NOT(E1124="Unknown"),ISBLANK(J1124)),AND(NOT(O1124="Unknown"),ISBLANK(R1124))),"Missing Information", INDEX(Table15[Entire Service Line Classification], MATCH(SUMIFS(Table15[Unique ID],Table15[System-Owned Portion],E1124,Table15[If Material Anything Other than "Lead" in Column E,Was Material Ever Previously Lead?],G1124,Table15[Customer-Owned Portion],O1124),Table15[Unique ID],0),0)))</f>
        <v>Non-lead</v>
      </c>
      <c r="X1124"/>
    </row>
    <row r="1125" spans="2:24" ht="165" x14ac:dyDescent="0.25">
      <c r="B1125" s="146" t="s">
        <v>2944</v>
      </c>
      <c r="C1125" s="31" t="s">
        <v>2945</v>
      </c>
      <c r="D1125" s="31" t="s">
        <v>2946</v>
      </c>
      <c r="E1125" s="44" t="s">
        <v>201</v>
      </c>
      <c r="F1125" s="43" t="s">
        <v>34</v>
      </c>
      <c r="G1125" s="84" t="s">
        <v>34</v>
      </c>
      <c r="H1125" s="31" t="s">
        <v>2016</v>
      </c>
      <c r="I1125" s="205"/>
      <c r="J1125" s="84" t="s">
        <v>188</v>
      </c>
      <c r="K1125" s="31" t="s">
        <v>34</v>
      </c>
      <c r="L1125" s="31"/>
      <c r="M1125" s="169"/>
      <c r="N1125" s="148" t="s">
        <v>2017</v>
      </c>
      <c r="O1125" s="44" t="s">
        <v>201</v>
      </c>
      <c r="P1125" s="43" t="s">
        <v>2016</v>
      </c>
      <c r="Q1125" s="205"/>
      <c r="R1125" s="84" t="s">
        <v>188</v>
      </c>
      <c r="S1125" s="31" t="s">
        <v>34</v>
      </c>
      <c r="T1125" s="31"/>
      <c r="U1125" s="169"/>
      <c r="V1125" s="150" t="s">
        <v>2018</v>
      </c>
      <c r="W1125" s="141" t="str" cm="1">
        <f t="array" ref="W1125">IF(SUM(LEN(B1125:V1125))=0,"",IF(OR(OR(ISBLANK(F1125),SUM(LEN(C1125),LEN(D1125))=0),AND(NOT(E1125="Unknown"),ISBLANK(J1125)),AND(NOT(O1125="Unknown"),ISBLANK(R1125))),"Missing Information", INDEX(Table15[Entire Service Line Classification], MATCH(SUMIFS(Table15[Unique ID],Table15[System-Owned Portion],E1125,Table15[If Material Anything Other than "Lead" in Column E,Was Material Ever Previously Lead?],G1125,Table15[Customer-Owned Portion],O1125),Table15[Unique ID],0),0)))</f>
        <v>Non-lead</v>
      </c>
      <c r="X1125"/>
    </row>
    <row r="1126" spans="2:24" ht="225" x14ac:dyDescent="0.25">
      <c r="B1126" s="146" t="s">
        <v>6525</v>
      </c>
      <c r="C1126" s="31" t="s">
        <v>6526</v>
      </c>
      <c r="D1126" s="31" t="s">
        <v>6527</v>
      </c>
      <c r="E1126" s="44" t="s">
        <v>52</v>
      </c>
      <c r="F1126" s="43" t="s">
        <v>34</v>
      </c>
      <c r="G1126" s="84" t="s">
        <v>34</v>
      </c>
      <c r="H1126" s="31"/>
      <c r="I1126" s="205"/>
      <c r="J1126" s="84" t="s">
        <v>105</v>
      </c>
      <c r="K1126" s="31" t="s">
        <v>34</v>
      </c>
      <c r="L1126" s="31"/>
      <c r="M1126" s="169"/>
      <c r="N1126" s="148" t="s">
        <v>3366</v>
      </c>
      <c r="O1126" s="44" t="s">
        <v>52</v>
      </c>
      <c r="P1126" s="43"/>
      <c r="Q1126" s="205"/>
      <c r="R1126" s="84" t="s">
        <v>105</v>
      </c>
      <c r="S1126" s="31" t="s">
        <v>34</v>
      </c>
      <c r="T1126" s="31"/>
      <c r="U1126" s="169"/>
      <c r="V1126" s="150" t="s">
        <v>3366</v>
      </c>
      <c r="W1126" s="141" t="str" cm="1">
        <f t="array" ref="W1126">IF(SUM(LEN(B1126:V1126))=0,"",IF(OR(OR(ISBLANK(F1126),SUM(LEN(C1126),LEN(D1126))=0),AND(NOT(E1126="Unknown"),ISBLANK(J1126)),AND(NOT(O1126="Unknown"),ISBLANK(R1126))),"Missing Information", INDEX(Table15[Entire Service Line Classification], MATCH(SUMIFS(Table15[Unique ID],Table15[System-Owned Portion],E1126,Table15[If Material Anything Other than "Lead" in Column E,Was Material Ever Previously Lead?],G1126,Table15[Customer-Owned Portion],O1126),Table15[Unique ID],0),0)))</f>
        <v>Non-lead</v>
      </c>
      <c r="X1126"/>
    </row>
    <row r="1127" spans="2:24" ht="165" x14ac:dyDescent="0.25">
      <c r="B1127" s="146" t="s">
        <v>2938</v>
      </c>
      <c r="C1127" s="31" t="s">
        <v>2939</v>
      </c>
      <c r="D1127" s="31" t="s">
        <v>2940</v>
      </c>
      <c r="E1127" s="44" t="s">
        <v>201</v>
      </c>
      <c r="F1127" s="43" t="s">
        <v>34</v>
      </c>
      <c r="G1127" s="84" t="s">
        <v>34</v>
      </c>
      <c r="H1127" s="31" t="s">
        <v>2016</v>
      </c>
      <c r="I1127" s="205"/>
      <c r="J1127" s="84" t="s">
        <v>188</v>
      </c>
      <c r="K1127" s="31" t="s">
        <v>34</v>
      </c>
      <c r="L1127" s="31"/>
      <c r="M1127" s="169"/>
      <c r="N1127" s="148" t="s">
        <v>2017</v>
      </c>
      <c r="O1127" s="44" t="s">
        <v>201</v>
      </c>
      <c r="P1127" s="43" t="s">
        <v>2016</v>
      </c>
      <c r="Q1127" s="205"/>
      <c r="R1127" s="84" t="s">
        <v>188</v>
      </c>
      <c r="S1127" s="31" t="s">
        <v>34</v>
      </c>
      <c r="T1127" s="31"/>
      <c r="U1127" s="169"/>
      <c r="V1127" s="150" t="s">
        <v>2018</v>
      </c>
      <c r="W1127" s="141" t="str" cm="1">
        <f t="array" ref="W1127">IF(SUM(LEN(B1127:V1127))=0,"",IF(OR(OR(ISBLANK(F1127),SUM(LEN(C1127),LEN(D1127))=0),AND(NOT(E1127="Unknown"),ISBLANK(J1127)),AND(NOT(O1127="Unknown"),ISBLANK(R1127))),"Missing Information", INDEX(Table15[Entire Service Line Classification], MATCH(SUMIFS(Table15[Unique ID],Table15[System-Owned Portion],E1127,Table15[If Material Anything Other than "Lead" in Column E,Was Material Ever Previously Lead?],G1127,Table15[Customer-Owned Portion],O1127),Table15[Unique ID],0),0)))</f>
        <v>Non-lead</v>
      </c>
      <c r="X1127"/>
    </row>
    <row r="1128" spans="2:24" ht="225" x14ac:dyDescent="0.25">
      <c r="B1128" s="146" t="s">
        <v>6528</v>
      </c>
      <c r="C1128" s="31" t="s">
        <v>6529</v>
      </c>
      <c r="D1128" s="31" t="s">
        <v>6530</v>
      </c>
      <c r="E1128" s="44" t="s">
        <v>52</v>
      </c>
      <c r="F1128" s="43" t="s">
        <v>34</v>
      </c>
      <c r="G1128" s="84" t="s">
        <v>34</v>
      </c>
      <c r="H1128" s="31"/>
      <c r="I1128" s="205"/>
      <c r="J1128" s="84" t="s">
        <v>105</v>
      </c>
      <c r="K1128" s="31" t="s">
        <v>34</v>
      </c>
      <c r="L1128" s="31"/>
      <c r="M1128" s="169"/>
      <c r="N1128" s="148" t="s">
        <v>3366</v>
      </c>
      <c r="O1128" s="44" t="s">
        <v>52</v>
      </c>
      <c r="P1128" s="43"/>
      <c r="Q1128" s="205"/>
      <c r="R1128" s="84" t="s">
        <v>105</v>
      </c>
      <c r="S1128" s="31" t="s">
        <v>34</v>
      </c>
      <c r="T1128" s="31"/>
      <c r="U1128" s="169"/>
      <c r="V1128" s="150" t="s">
        <v>3366</v>
      </c>
      <c r="W1128" s="141" t="str" cm="1">
        <f t="array" ref="W1128">IF(SUM(LEN(B1128:V1128))=0,"",IF(OR(OR(ISBLANK(F1128),SUM(LEN(C1128),LEN(D1128))=0),AND(NOT(E1128="Unknown"),ISBLANK(J1128)),AND(NOT(O1128="Unknown"),ISBLANK(R1128))),"Missing Information", INDEX(Table15[Entire Service Line Classification], MATCH(SUMIFS(Table15[Unique ID],Table15[System-Owned Portion],E1128,Table15[If Material Anything Other than "Lead" in Column E,Was Material Ever Previously Lead?],G1128,Table15[Customer-Owned Portion],O1128),Table15[Unique ID],0),0)))</f>
        <v>Non-lead</v>
      </c>
      <c r="X1128"/>
    </row>
    <row r="1129" spans="2:24" ht="165" x14ac:dyDescent="0.25">
      <c r="B1129" s="146" t="s">
        <v>2917</v>
      </c>
      <c r="C1129" s="31" t="s">
        <v>2918</v>
      </c>
      <c r="D1129" s="31" t="s">
        <v>2919</v>
      </c>
      <c r="E1129" s="44" t="s">
        <v>201</v>
      </c>
      <c r="F1129" s="43" t="s">
        <v>34</v>
      </c>
      <c r="G1129" s="84" t="s">
        <v>34</v>
      </c>
      <c r="H1129" s="31" t="s">
        <v>2016</v>
      </c>
      <c r="I1129" s="205"/>
      <c r="J1129" s="84" t="s">
        <v>188</v>
      </c>
      <c r="K1129" s="31" t="s">
        <v>34</v>
      </c>
      <c r="L1129" s="31"/>
      <c r="M1129" s="169"/>
      <c r="N1129" s="148" t="s">
        <v>2017</v>
      </c>
      <c r="O1129" s="44" t="s">
        <v>201</v>
      </c>
      <c r="P1129" s="43" t="s">
        <v>2016</v>
      </c>
      <c r="Q1129" s="205"/>
      <c r="R1129" s="84" t="s">
        <v>188</v>
      </c>
      <c r="S1129" s="31" t="s">
        <v>34</v>
      </c>
      <c r="T1129" s="31"/>
      <c r="U1129" s="169"/>
      <c r="V1129" s="150" t="s">
        <v>2018</v>
      </c>
      <c r="W1129" s="141" t="str" cm="1">
        <f t="array" ref="W1129">IF(SUM(LEN(B1129:V1129))=0,"",IF(OR(OR(ISBLANK(F1129),SUM(LEN(C1129),LEN(D1129))=0),AND(NOT(E1129="Unknown"),ISBLANK(J1129)),AND(NOT(O1129="Unknown"),ISBLANK(R1129))),"Missing Information", INDEX(Table15[Entire Service Line Classification], MATCH(SUMIFS(Table15[Unique ID],Table15[System-Owned Portion],E1129,Table15[If Material Anything Other than "Lead" in Column E,Was Material Ever Previously Lead?],G1129,Table15[Customer-Owned Portion],O1129),Table15[Unique ID],0),0)))</f>
        <v>Non-lead</v>
      </c>
      <c r="X1129"/>
    </row>
    <row r="1130" spans="2:24" ht="225" x14ac:dyDescent="0.25">
      <c r="B1130" s="146" t="s">
        <v>6531</v>
      </c>
      <c r="C1130" s="31" t="s">
        <v>6532</v>
      </c>
      <c r="D1130" s="31" t="s">
        <v>6533</v>
      </c>
      <c r="E1130" s="44" t="s">
        <v>52</v>
      </c>
      <c r="F1130" s="43" t="s">
        <v>34</v>
      </c>
      <c r="G1130" s="84" t="s">
        <v>34</v>
      </c>
      <c r="H1130" s="31"/>
      <c r="I1130" s="205"/>
      <c r="J1130" s="84" t="s">
        <v>105</v>
      </c>
      <c r="K1130" s="31" t="s">
        <v>34</v>
      </c>
      <c r="L1130" s="31"/>
      <c r="M1130" s="169"/>
      <c r="N1130" s="148" t="s">
        <v>3366</v>
      </c>
      <c r="O1130" s="44" t="s">
        <v>52</v>
      </c>
      <c r="P1130" s="43"/>
      <c r="Q1130" s="205"/>
      <c r="R1130" s="84" t="s">
        <v>105</v>
      </c>
      <c r="S1130" s="31" t="s">
        <v>34</v>
      </c>
      <c r="T1130" s="31"/>
      <c r="U1130" s="169"/>
      <c r="V1130" s="150" t="s">
        <v>3366</v>
      </c>
      <c r="W1130" s="141" t="str" cm="1">
        <f t="array" ref="W1130">IF(SUM(LEN(B1130:V1130))=0,"",IF(OR(OR(ISBLANK(F1130),SUM(LEN(C1130),LEN(D1130))=0),AND(NOT(E1130="Unknown"),ISBLANK(J1130)),AND(NOT(O1130="Unknown"),ISBLANK(R1130))),"Missing Information", INDEX(Table15[Entire Service Line Classification], MATCH(SUMIFS(Table15[Unique ID],Table15[System-Owned Portion],E1130,Table15[If Material Anything Other than "Lead" in Column E,Was Material Ever Previously Lead?],G1130,Table15[Customer-Owned Portion],O1130),Table15[Unique ID],0),0)))</f>
        <v>Non-lead</v>
      </c>
      <c r="X1130"/>
    </row>
    <row r="1131" spans="2:24" ht="165" x14ac:dyDescent="0.25">
      <c r="B1131" s="146" t="s">
        <v>2902</v>
      </c>
      <c r="C1131" s="31" t="s">
        <v>2903</v>
      </c>
      <c r="D1131" s="31" t="s">
        <v>2904</v>
      </c>
      <c r="E1131" s="44" t="s">
        <v>201</v>
      </c>
      <c r="F1131" s="43" t="s">
        <v>34</v>
      </c>
      <c r="G1131" s="84" t="s">
        <v>34</v>
      </c>
      <c r="H1131" s="31" t="s">
        <v>2016</v>
      </c>
      <c r="I1131" s="205"/>
      <c r="J1131" s="84" t="s">
        <v>188</v>
      </c>
      <c r="K1131" s="31" t="s">
        <v>34</v>
      </c>
      <c r="L1131" s="31"/>
      <c r="M1131" s="169"/>
      <c r="N1131" s="148" t="s">
        <v>2017</v>
      </c>
      <c r="O1131" s="44" t="s">
        <v>201</v>
      </c>
      <c r="P1131" s="43" t="s">
        <v>2016</v>
      </c>
      <c r="Q1131" s="205"/>
      <c r="R1131" s="84" t="s">
        <v>188</v>
      </c>
      <c r="S1131" s="31" t="s">
        <v>34</v>
      </c>
      <c r="T1131" s="31"/>
      <c r="U1131" s="169"/>
      <c r="V1131" s="150" t="s">
        <v>2018</v>
      </c>
      <c r="W1131" s="141" t="str" cm="1">
        <f t="array" ref="W1131">IF(SUM(LEN(B1131:V1131))=0,"",IF(OR(OR(ISBLANK(F1131),SUM(LEN(C1131),LEN(D1131))=0),AND(NOT(E1131="Unknown"),ISBLANK(J1131)),AND(NOT(O1131="Unknown"),ISBLANK(R1131))),"Missing Information", INDEX(Table15[Entire Service Line Classification], MATCH(SUMIFS(Table15[Unique ID],Table15[System-Owned Portion],E1131,Table15[If Material Anything Other than "Lead" in Column E,Was Material Ever Previously Lead?],G1131,Table15[Customer-Owned Portion],O1131),Table15[Unique ID],0),0)))</f>
        <v>Non-lead</v>
      </c>
      <c r="X1131"/>
    </row>
    <row r="1132" spans="2:24" ht="225" x14ac:dyDescent="0.25">
      <c r="B1132" s="146" t="s">
        <v>6534</v>
      </c>
      <c r="C1132" s="31" t="s">
        <v>6535</v>
      </c>
      <c r="D1132" s="31" t="s">
        <v>6536</v>
      </c>
      <c r="E1132" s="44" t="s">
        <v>52</v>
      </c>
      <c r="F1132" s="43" t="s">
        <v>34</v>
      </c>
      <c r="G1132" s="84" t="s">
        <v>34</v>
      </c>
      <c r="H1132" s="31"/>
      <c r="I1132" s="205"/>
      <c r="J1132" s="84" t="s">
        <v>105</v>
      </c>
      <c r="K1132" s="31" t="s">
        <v>34</v>
      </c>
      <c r="L1132" s="31"/>
      <c r="M1132" s="169"/>
      <c r="N1132" s="148" t="s">
        <v>3366</v>
      </c>
      <c r="O1132" s="44" t="s">
        <v>52</v>
      </c>
      <c r="P1132" s="43"/>
      <c r="Q1132" s="205"/>
      <c r="R1132" s="84" t="s">
        <v>105</v>
      </c>
      <c r="S1132" s="31" t="s">
        <v>34</v>
      </c>
      <c r="T1132" s="31"/>
      <c r="U1132" s="169"/>
      <c r="V1132" s="150" t="s">
        <v>3366</v>
      </c>
      <c r="W1132" s="141" t="str" cm="1">
        <f t="array" ref="W1132">IF(SUM(LEN(B1132:V1132))=0,"",IF(OR(OR(ISBLANK(F1132),SUM(LEN(C1132),LEN(D1132))=0),AND(NOT(E1132="Unknown"),ISBLANK(J1132)),AND(NOT(O1132="Unknown"),ISBLANK(R1132))),"Missing Information", INDEX(Table15[Entire Service Line Classification], MATCH(SUMIFS(Table15[Unique ID],Table15[System-Owned Portion],E1132,Table15[If Material Anything Other than "Lead" in Column E,Was Material Ever Previously Lead?],G1132,Table15[Customer-Owned Portion],O1132),Table15[Unique ID],0),0)))</f>
        <v>Non-lead</v>
      </c>
      <c r="X1132"/>
    </row>
    <row r="1133" spans="2:24" ht="165" x14ac:dyDescent="0.25">
      <c r="B1133" s="146" t="s">
        <v>2896</v>
      </c>
      <c r="C1133" s="31" t="s">
        <v>2897</v>
      </c>
      <c r="D1133" s="31" t="s">
        <v>2898</v>
      </c>
      <c r="E1133" s="44" t="s">
        <v>201</v>
      </c>
      <c r="F1133" s="43" t="s">
        <v>34</v>
      </c>
      <c r="G1133" s="84" t="s">
        <v>34</v>
      </c>
      <c r="H1133" s="31" t="s">
        <v>2016</v>
      </c>
      <c r="I1133" s="205"/>
      <c r="J1133" s="84" t="s">
        <v>188</v>
      </c>
      <c r="K1133" s="31" t="s">
        <v>34</v>
      </c>
      <c r="L1133" s="31"/>
      <c r="M1133" s="169"/>
      <c r="N1133" s="148" t="s">
        <v>2017</v>
      </c>
      <c r="O1133" s="44" t="s">
        <v>201</v>
      </c>
      <c r="P1133" s="43" t="s">
        <v>2016</v>
      </c>
      <c r="Q1133" s="205"/>
      <c r="R1133" s="84" t="s">
        <v>188</v>
      </c>
      <c r="S1133" s="31" t="s">
        <v>34</v>
      </c>
      <c r="T1133" s="31"/>
      <c r="U1133" s="169"/>
      <c r="V1133" s="150" t="s">
        <v>2018</v>
      </c>
      <c r="W1133" s="141" t="str" cm="1">
        <f t="array" ref="W1133">IF(SUM(LEN(B1133:V1133))=0,"",IF(OR(OR(ISBLANK(F1133),SUM(LEN(C1133),LEN(D1133))=0),AND(NOT(E1133="Unknown"),ISBLANK(J1133)),AND(NOT(O1133="Unknown"),ISBLANK(R1133))),"Missing Information", INDEX(Table15[Entire Service Line Classification], MATCH(SUMIFS(Table15[Unique ID],Table15[System-Owned Portion],E1133,Table15[If Material Anything Other than "Lead" in Column E,Was Material Ever Previously Lead?],G1133,Table15[Customer-Owned Portion],O1133),Table15[Unique ID],0),0)))</f>
        <v>Non-lead</v>
      </c>
      <c r="X1133"/>
    </row>
    <row r="1134" spans="2:24" ht="75" x14ac:dyDescent="0.25">
      <c r="B1134" s="146" t="s">
        <v>6537</v>
      </c>
      <c r="C1134" s="31" t="s">
        <v>6538</v>
      </c>
      <c r="D1134" s="31" t="s">
        <v>6539</v>
      </c>
      <c r="E1134" s="44" t="s">
        <v>43</v>
      </c>
      <c r="F1134" s="43" t="s">
        <v>34</v>
      </c>
      <c r="G1134" s="84" t="s">
        <v>34</v>
      </c>
      <c r="H1134" s="31"/>
      <c r="I1134" s="205"/>
      <c r="J1134" s="84" t="s">
        <v>106</v>
      </c>
      <c r="K1134" s="31" t="s">
        <v>36</v>
      </c>
      <c r="L1134" s="31" t="s">
        <v>95</v>
      </c>
      <c r="M1134" s="169" t="s">
        <v>6413</v>
      </c>
      <c r="N1134" s="148" t="s">
        <v>6414</v>
      </c>
      <c r="O1134" s="44" t="s">
        <v>35</v>
      </c>
      <c r="P1134" s="43"/>
      <c r="Q1134" s="205"/>
      <c r="R1134" s="84" t="s">
        <v>106</v>
      </c>
      <c r="S1134" s="31" t="s">
        <v>36</v>
      </c>
      <c r="T1134" s="31" t="s">
        <v>95</v>
      </c>
      <c r="U1134" s="169" t="s">
        <v>6413</v>
      </c>
      <c r="V1134" s="150" t="s">
        <v>6454</v>
      </c>
      <c r="W1134" s="141" t="str" cm="1">
        <f t="array" ref="W1134">IF(SUM(LEN(B1134:V1134))=0,"",IF(OR(OR(ISBLANK(F1134),SUM(LEN(C1134),LEN(D1134))=0),AND(NOT(E1134="Unknown"),ISBLANK(J1134)),AND(NOT(O1134="Unknown"),ISBLANK(R1134))),"Missing Information", INDEX(Table15[Entire Service Line Classification], MATCH(SUMIFS(Table15[Unique ID],Table15[System-Owned Portion],E1134,Table15[If Material Anything Other than "Lead" in Column E,Was Material Ever Previously Lead?],G1134,Table15[Customer-Owned Portion],O1134),Table15[Unique ID],0),0)))</f>
        <v>Non-lead</v>
      </c>
      <c r="X1134"/>
    </row>
    <row r="1135" spans="2:24" ht="165" x14ac:dyDescent="0.25">
      <c r="B1135" s="146" t="s">
        <v>2890</v>
      </c>
      <c r="C1135" s="31" t="s">
        <v>2891</v>
      </c>
      <c r="D1135" s="31" t="s">
        <v>2892</v>
      </c>
      <c r="E1135" s="44" t="s">
        <v>201</v>
      </c>
      <c r="F1135" s="43" t="s">
        <v>34</v>
      </c>
      <c r="G1135" s="84" t="s">
        <v>34</v>
      </c>
      <c r="H1135" s="31" t="s">
        <v>2016</v>
      </c>
      <c r="I1135" s="205"/>
      <c r="J1135" s="84" t="s">
        <v>188</v>
      </c>
      <c r="K1135" s="31" t="s">
        <v>34</v>
      </c>
      <c r="L1135" s="31"/>
      <c r="M1135" s="169"/>
      <c r="N1135" s="148" t="s">
        <v>2017</v>
      </c>
      <c r="O1135" s="44" t="s">
        <v>201</v>
      </c>
      <c r="P1135" s="43" t="s">
        <v>2016</v>
      </c>
      <c r="Q1135" s="205"/>
      <c r="R1135" s="84" t="s">
        <v>188</v>
      </c>
      <c r="S1135" s="31" t="s">
        <v>34</v>
      </c>
      <c r="T1135" s="31"/>
      <c r="U1135" s="169"/>
      <c r="V1135" s="150" t="s">
        <v>2018</v>
      </c>
      <c r="W1135" s="141" t="str" cm="1">
        <f t="array" ref="W1135">IF(SUM(LEN(B1135:V1135))=0,"",IF(OR(OR(ISBLANK(F1135),SUM(LEN(C1135),LEN(D1135))=0),AND(NOT(E1135="Unknown"),ISBLANK(J1135)),AND(NOT(O1135="Unknown"),ISBLANK(R1135))),"Missing Information", INDEX(Table15[Entire Service Line Classification], MATCH(SUMIFS(Table15[Unique ID],Table15[System-Owned Portion],E1135,Table15[If Material Anything Other than "Lead" in Column E,Was Material Ever Previously Lead?],G1135,Table15[Customer-Owned Portion],O1135),Table15[Unique ID],0),0)))</f>
        <v>Non-lead</v>
      </c>
      <c r="X1135"/>
    </row>
    <row r="1136" spans="2:24" ht="225" x14ac:dyDescent="0.25">
      <c r="B1136" s="146" t="s">
        <v>6540</v>
      </c>
      <c r="C1136" s="31" t="s">
        <v>6541</v>
      </c>
      <c r="D1136" s="31" t="s">
        <v>6542</v>
      </c>
      <c r="E1136" s="44" t="s">
        <v>52</v>
      </c>
      <c r="F1136" s="43" t="s">
        <v>34</v>
      </c>
      <c r="G1136" s="84" t="s">
        <v>34</v>
      </c>
      <c r="H1136" s="31"/>
      <c r="I1136" s="205"/>
      <c r="J1136" s="84" t="s">
        <v>105</v>
      </c>
      <c r="K1136" s="31" t="s">
        <v>34</v>
      </c>
      <c r="L1136" s="31"/>
      <c r="M1136" s="169"/>
      <c r="N1136" s="148" t="s">
        <v>3366</v>
      </c>
      <c r="O1136" s="44" t="s">
        <v>52</v>
      </c>
      <c r="P1136" s="43"/>
      <c r="Q1136" s="205"/>
      <c r="R1136" s="84" t="s">
        <v>105</v>
      </c>
      <c r="S1136" s="31" t="s">
        <v>34</v>
      </c>
      <c r="T1136" s="31"/>
      <c r="U1136" s="169"/>
      <c r="V1136" s="150" t="s">
        <v>3366</v>
      </c>
      <c r="W1136" s="141" t="str" cm="1">
        <f t="array" ref="W1136">IF(SUM(LEN(B1136:V1136))=0,"",IF(OR(OR(ISBLANK(F1136),SUM(LEN(C1136),LEN(D1136))=0),AND(NOT(E1136="Unknown"),ISBLANK(J1136)),AND(NOT(O1136="Unknown"),ISBLANK(R1136))),"Missing Information", INDEX(Table15[Entire Service Line Classification], MATCH(SUMIFS(Table15[Unique ID],Table15[System-Owned Portion],E1136,Table15[If Material Anything Other than "Lead" in Column E,Was Material Ever Previously Lead?],G1136,Table15[Customer-Owned Portion],O1136),Table15[Unique ID],0),0)))</f>
        <v>Non-lead</v>
      </c>
      <c r="X1136"/>
    </row>
    <row r="1137" spans="2:24" ht="165" x14ac:dyDescent="0.25">
      <c r="B1137" s="146" t="s">
        <v>2884</v>
      </c>
      <c r="C1137" s="31" t="s">
        <v>2885</v>
      </c>
      <c r="D1137" s="31" t="s">
        <v>2886</v>
      </c>
      <c r="E1137" s="44" t="s">
        <v>201</v>
      </c>
      <c r="F1137" s="43" t="s">
        <v>34</v>
      </c>
      <c r="G1137" s="84" t="s">
        <v>34</v>
      </c>
      <c r="H1137" s="31" t="s">
        <v>2016</v>
      </c>
      <c r="I1137" s="205"/>
      <c r="J1137" s="84" t="s">
        <v>188</v>
      </c>
      <c r="K1137" s="31" t="s">
        <v>34</v>
      </c>
      <c r="L1137" s="31"/>
      <c r="M1137" s="169"/>
      <c r="N1137" s="148" t="s">
        <v>2017</v>
      </c>
      <c r="O1137" s="44" t="s">
        <v>201</v>
      </c>
      <c r="P1137" s="43" t="s">
        <v>2016</v>
      </c>
      <c r="Q1137" s="205"/>
      <c r="R1137" s="84" t="s">
        <v>188</v>
      </c>
      <c r="S1137" s="31" t="s">
        <v>34</v>
      </c>
      <c r="T1137" s="31"/>
      <c r="U1137" s="169"/>
      <c r="V1137" s="150" t="s">
        <v>2018</v>
      </c>
      <c r="W1137" s="141" t="str" cm="1">
        <f t="array" ref="W1137">IF(SUM(LEN(B1137:V1137))=0,"",IF(OR(OR(ISBLANK(F1137),SUM(LEN(C1137),LEN(D1137))=0),AND(NOT(E1137="Unknown"),ISBLANK(J1137)),AND(NOT(O1137="Unknown"),ISBLANK(R1137))),"Missing Information", INDEX(Table15[Entire Service Line Classification], MATCH(SUMIFS(Table15[Unique ID],Table15[System-Owned Portion],E1137,Table15[If Material Anything Other than "Lead" in Column E,Was Material Ever Previously Lead?],G1137,Table15[Customer-Owned Portion],O1137),Table15[Unique ID],0),0)))</f>
        <v>Non-lead</v>
      </c>
      <c r="X1137"/>
    </row>
    <row r="1138" spans="2:24" ht="75" x14ac:dyDescent="0.25">
      <c r="B1138" s="146" t="s">
        <v>6543</v>
      </c>
      <c r="C1138" s="31" t="s">
        <v>6544</v>
      </c>
      <c r="D1138" s="31" t="s">
        <v>6545</v>
      </c>
      <c r="E1138" s="44" t="s">
        <v>43</v>
      </c>
      <c r="F1138" s="43" t="s">
        <v>34</v>
      </c>
      <c r="G1138" s="84" t="s">
        <v>34</v>
      </c>
      <c r="H1138" s="31"/>
      <c r="I1138" s="205"/>
      <c r="J1138" s="84" t="s">
        <v>106</v>
      </c>
      <c r="K1138" s="31" t="s">
        <v>36</v>
      </c>
      <c r="L1138" s="31" t="s">
        <v>95</v>
      </c>
      <c r="M1138" s="169" t="s">
        <v>3524</v>
      </c>
      <c r="N1138" s="148" t="s">
        <v>4263</v>
      </c>
      <c r="O1138" s="44" t="s">
        <v>35</v>
      </c>
      <c r="P1138" s="43"/>
      <c r="Q1138" s="205"/>
      <c r="R1138" s="84" t="s">
        <v>106</v>
      </c>
      <c r="S1138" s="31" t="s">
        <v>36</v>
      </c>
      <c r="T1138" s="31" t="s">
        <v>95</v>
      </c>
      <c r="U1138" s="169" t="s">
        <v>3524</v>
      </c>
      <c r="V1138" s="150" t="s">
        <v>4479</v>
      </c>
      <c r="W1138" s="141" t="str" cm="1">
        <f t="array" ref="W1138">IF(SUM(LEN(B1138:V1138))=0,"",IF(OR(OR(ISBLANK(F1138),SUM(LEN(C1138),LEN(D1138))=0),AND(NOT(E1138="Unknown"),ISBLANK(J1138)),AND(NOT(O1138="Unknown"),ISBLANK(R1138))),"Missing Information", INDEX(Table15[Entire Service Line Classification], MATCH(SUMIFS(Table15[Unique ID],Table15[System-Owned Portion],E1138,Table15[If Material Anything Other than "Lead" in Column E,Was Material Ever Previously Lead?],G1138,Table15[Customer-Owned Portion],O1138),Table15[Unique ID],0),0)))</f>
        <v>Non-lead</v>
      </c>
      <c r="X1138"/>
    </row>
    <row r="1139" spans="2:24" ht="165" x14ac:dyDescent="0.25">
      <c r="B1139" s="146" t="s">
        <v>2878</v>
      </c>
      <c r="C1139" s="31" t="s">
        <v>2879</v>
      </c>
      <c r="D1139" s="31" t="s">
        <v>2880</v>
      </c>
      <c r="E1139" s="44" t="s">
        <v>201</v>
      </c>
      <c r="F1139" s="43" t="s">
        <v>34</v>
      </c>
      <c r="G1139" s="84" t="s">
        <v>34</v>
      </c>
      <c r="H1139" s="31" t="s">
        <v>2016</v>
      </c>
      <c r="I1139" s="205"/>
      <c r="J1139" s="84" t="s">
        <v>188</v>
      </c>
      <c r="K1139" s="31" t="s">
        <v>34</v>
      </c>
      <c r="L1139" s="31"/>
      <c r="M1139" s="169"/>
      <c r="N1139" s="148" t="s">
        <v>2017</v>
      </c>
      <c r="O1139" s="44" t="s">
        <v>201</v>
      </c>
      <c r="P1139" s="43" t="s">
        <v>2016</v>
      </c>
      <c r="Q1139" s="205"/>
      <c r="R1139" s="84" t="s">
        <v>188</v>
      </c>
      <c r="S1139" s="31" t="s">
        <v>34</v>
      </c>
      <c r="T1139" s="31"/>
      <c r="U1139" s="169"/>
      <c r="V1139" s="150" t="s">
        <v>2018</v>
      </c>
      <c r="W1139" s="141" t="str" cm="1">
        <f t="array" ref="W1139">IF(SUM(LEN(B1139:V1139))=0,"",IF(OR(OR(ISBLANK(F1139),SUM(LEN(C1139),LEN(D1139))=0),AND(NOT(E1139="Unknown"),ISBLANK(J1139)),AND(NOT(O1139="Unknown"),ISBLANK(R1139))),"Missing Information", INDEX(Table15[Entire Service Line Classification], MATCH(SUMIFS(Table15[Unique ID],Table15[System-Owned Portion],E1139,Table15[If Material Anything Other than "Lead" in Column E,Was Material Ever Previously Lead?],G1139,Table15[Customer-Owned Portion],O1139),Table15[Unique ID],0),0)))</f>
        <v>Non-lead</v>
      </c>
      <c r="X1139"/>
    </row>
    <row r="1140" spans="2:24" ht="75" x14ac:dyDescent="0.25">
      <c r="B1140" s="146" t="s">
        <v>6546</v>
      </c>
      <c r="C1140" s="31" t="s">
        <v>6547</v>
      </c>
      <c r="D1140" s="31" t="s">
        <v>6548</v>
      </c>
      <c r="E1140" s="44" t="s">
        <v>43</v>
      </c>
      <c r="F1140" s="43" t="s">
        <v>34</v>
      </c>
      <c r="G1140" s="84" t="s">
        <v>34</v>
      </c>
      <c r="H1140" s="31"/>
      <c r="I1140" s="205"/>
      <c r="J1140" s="84" t="s">
        <v>106</v>
      </c>
      <c r="K1140" s="31" t="s">
        <v>36</v>
      </c>
      <c r="L1140" s="31" t="s">
        <v>95</v>
      </c>
      <c r="M1140" s="169" t="s">
        <v>3524</v>
      </c>
      <c r="N1140" s="148" t="s">
        <v>4263</v>
      </c>
      <c r="O1140" s="44" t="s">
        <v>35</v>
      </c>
      <c r="P1140" s="43"/>
      <c r="Q1140" s="205"/>
      <c r="R1140" s="84" t="s">
        <v>106</v>
      </c>
      <c r="S1140" s="31" t="s">
        <v>36</v>
      </c>
      <c r="T1140" s="31" t="s">
        <v>95</v>
      </c>
      <c r="U1140" s="169" t="s">
        <v>3524</v>
      </c>
      <c r="V1140" s="150" t="s">
        <v>4479</v>
      </c>
      <c r="W1140" s="141" t="str" cm="1">
        <f t="array" ref="W1140">IF(SUM(LEN(B1140:V1140))=0,"",IF(OR(OR(ISBLANK(F1140),SUM(LEN(C1140),LEN(D1140))=0),AND(NOT(E1140="Unknown"),ISBLANK(J1140)),AND(NOT(O1140="Unknown"),ISBLANK(R1140))),"Missing Information", INDEX(Table15[Entire Service Line Classification], MATCH(SUMIFS(Table15[Unique ID],Table15[System-Owned Portion],E1140,Table15[If Material Anything Other than "Lead" in Column E,Was Material Ever Previously Lead?],G1140,Table15[Customer-Owned Portion],O1140),Table15[Unique ID],0),0)))</f>
        <v>Non-lead</v>
      </c>
      <c r="X1140"/>
    </row>
    <row r="1141" spans="2:24" ht="165" x14ac:dyDescent="0.25">
      <c r="B1141" s="146" t="s">
        <v>2869</v>
      </c>
      <c r="C1141" s="31" t="s">
        <v>2870</v>
      </c>
      <c r="D1141" s="31" t="s">
        <v>2871</v>
      </c>
      <c r="E1141" s="44" t="s">
        <v>201</v>
      </c>
      <c r="F1141" s="43" t="s">
        <v>34</v>
      </c>
      <c r="G1141" s="84" t="s">
        <v>34</v>
      </c>
      <c r="H1141" s="31" t="s">
        <v>2016</v>
      </c>
      <c r="I1141" s="205"/>
      <c r="J1141" s="84" t="s">
        <v>188</v>
      </c>
      <c r="K1141" s="31" t="s">
        <v>34</v>
      </c>
      <c r="L1141" s="31"/>
      <c r="M1141" s="169"/>
      <c r="N1141" s="148" t="s">
        <v>2017</v>
      </c>
      <c r="O1141" s="44" t="s">
        <v>201</v>
      </c>
      <c r="P1141" s="43" t="s">
        <v>2016</v>
      </c>
      <c r="Q1141" s="205"/>
      <c r="R1141" s="84" t="s">
        <v>188</v>
      </c>
      <c r="S1141" s="31" t="s">
        <v>34</v>
      </c>
      <c r="T1141" s="31"/>
      <c r="U1141" s="169"/>
      <c r="V1141" s="150" t="s">
        <v>2018</v>
      </c>
      <c r="W1141" s="141" t="str" cm="1">
        <f t="array" ref="W1141">IF(SUM(LEN(B1141:V1141))=0,"",IF(OR(OR(ISBLANK(F1141),SUM(LEN(C1141),LEN(D1141))=0),AND(NOT(E1141="Unknown"),ISBLANK(J1141)),AND(NOT(O1141="Unknown"),ISBLANK(R1141))),"Missing Information", INDEX(Table15[Entire Service Line Classification], MATCH(SUMIFS(Table15[Unique ID],Table15[System-Owned Portion],E1141,Table15[If Material Anything Other than "Lead" in Column E,Was Material Ever Previously Lead?],G1141,Table15[Customer-Owned Portion],O1141),Table15[Unique ID],0),0)))</f>
        <v>Non-lead</v>
      </c>
      <c r="X1141"/>
    </row>
    <row r="1142" spans="2:24" ht="225" x14ac:dyDescent="0.25">
      <c r="B1142" s="146" t="s">
        <v>6549</v>
      </c>
      <c r="C1142" s="31" t="s">
        <v>6550</v>
      </c>
      <c r="D1142" s="31" t="s">
        <v>6551</v>
      </c>
      <c r="E1142" s="44" t="s">
        <v>52</v>
      </c>
      <c r="F1142" s="43" t="s">
        <v>34</v>
      </c>
      <c r="G1142" s="84" t="s">
        <v>34</v>
      </c>
      <c r="H1142" s="31"/>
      <c r="I1142" s="205"/>
      <c r="J1142" s="84" t="s">
        <v>105</v>
      </c>
      <c r="K1142" s="31" t="s">
        <v>34</v>
      </c>
      <c r="L1142" s="31"/>
      <c r="M1142" s="169"/>
      <c r="N1142" s="148" t="s">
        <v>3366</v>
      </c>
      <c r="O1142" s="44" t="s">
        <v>52</v>
      </c>
      <c r="P1142" s="43"/>
      <c r="Q1142" s="205"/>
      <c r="R1142" s="84" t="s">
        <v>105</v>
      </c>
      <c r="S1142" s="31" t="s">
        <v>34</v>
      </c>
      <c r="T1142" s="31"/>
      <c r="U1142" s="169"/>
      <c r="V1142" s="150" t="s">
        <v>3366</v>
      </c>
      <c r="W1142" s="141" t="str" cm="1">
        <f t="array" ref="W1142">IF(SUM(LEN(B1142:V1142))=0,"",IF(OR(OR(ISBLANK(F1142),SUM(LEN(C1142),LEN(D1142))=0),AND(NOT(E1142="Unknown"),ISBLANK(J1142)),AND(NOT(O1142="Unknown"),ISBLANK(R1142))),"Missing Information", INDEX(Table15[Entire Service Line Classification], MATCH(SUMIFS(Table15[Unique ID],Table15[System-Owned Portion],E1142,Table15[If Material Anything Other than "Lead" in Column E,Was Material Ever Previously Lead?],G1142,Table15[Customer-Owned Portion],O1142),Table15[Unique ID],0),0)))</f>
        <v>Non-lead</v>
      </c>
      <c r="X1142"/>
    </row>
    <row r="1143" spans="2:24" ht="165" x14ac:dyDescent="0.25">
      <c r="B1143" s="146" t="s">
        <v>2860</v>
      </c>
      <c r="C1143" s="31" t="s">
        <v>2861</v>
      </c>
      <c r="D1143" s="31" t="s">
        <v>2862</v>
      </c>
      <c r="E1143" s="44" t="s">
        <v>201</v>
      </c>
      <c r="F1143" s="43" t="s">
        <v>34</v>
      </c>
      <c r="G1143" s="84" t="s">
        <v>34</v>
      </c>
      <c r="H1143" s="31" t="s">
        <v>2016</v>
      </c>
      <c r="I1143" s="205"/>
      <c r="J1143" s="84" t="s">
        <v>188</v>
      </c>
      <c r="K1143" s="31" t="s">
        <v>34</v>
      </c>
      <c r="L1143" s="31"/>
      <c r="M1143" s="169"/>
      <c r="N1143" s="148" t="s">
        <v>2017</v>
      </c>
      <c r="O1143" s="44" t="s">
        <v>201</v>
      </c>
      <c r="P1143" s="43" t="s">
        <v>2016</v>
      </c>
      <c r="Q1143" s="205"/>
      <c r="R1143" s="84" t="s">
        <v>188</v>
      </c>
      <c r="S1143" s="31" t="s">
        <v>34</v>
      </c>
      <c r="T1143" s="31"/>
      <c r="U1143" s="169"/>
      <c r="V1143" s="150" t="s">
        <v>2018</v>
      </c>
      <c r="W1143" s="141" t="str" cm="1">
        <f t="array" ref="W1143">IF(SUM(LEN(B1143:V1143))=0,"",IF(OR(OR(ISBLANK(F1143),SUM(LEN(C1143),LEN(D1143))=0),AND(NOT(E1143="Unknown"),ISBLANK(J1143)),AND(NOT(O1143="Unknown"),ISBLANK(R1143))),"Missing Information", INDEX(Table15[Entire Service Line Classification], MATCH(SUMIFS(Table15[Unique ID],Table15[System-Owned Portion],E1143,Table15[If Material Anything Other than "Lead" in Column E,Was Material Ever Previously Lead?],G1143,Table15[Customer-Owned Portion],O1143),Table15[Unique ID],0),0)))</f>
        <v>Non-lead</v>
      </c>
      <c r="X1143"/>
    </row>
    <row r="1144" spans="2:24" ht="225" x14ac:dyDescent="0.25">
      <c r="B1144" s="146" t="s">
        <v>6552</v>
      </c>
      <c r="C1144" s="31" t="s">
        <v>6553</v>
      </c>
      <c r="D1144" s="31" t="s">
        <v>6554</v>
      </c>
      <c r="E1144" s="44" t="s">
        <v>52</v>
      </c>
      <c r="F1144" s="43" t="s">
        <v>34</v>
      </c>
      <c r="G1144" s="84" t="s">
        <v>34</v>
      </c>
      <c r="H1144" s="31"/>
      <c r="I1144" s="205"/>
      <c r="J1144" s="84" t="s">
        <v>105</v>
      </c>
      <c r="K1144" s="31" t="s">
        <v>34</v>
      </c>
      <c r="L1144" s="31"/>
      <c r="M1144" s="169"/>
      <c r="N1144" s="148" t="s">
        <v>3366</v>
      </c>
      <c r="O1144" s="44" t="s">
        <v>52</v>
      </c>
      <c r="P1144" s="43"/>
      <c r="Q1144" s="205"/>
      <c r="R1144" s="84" t="s">
        <v>105</v>
      </c>
      <c r="S1144" s="31" t="s">
        <v>34</v>
      </c>
      <c r="T1144" s="31"/>
      <c r="U1144" s="169"/>
      <c r="V1144" s="150" t="s">
        <v>3366</v>
      </c>
      <c r="W1144" s="141" t="str" cm="1">
        <f t="array" ref="W1144">IF(SUM(LEN(B1144:V1144))=0,"",IF(OR(OR(ISBLANK(F1144),SUM(LEN(C1144),LEN(D1144))=0),AND(NOT(E1144="Unknown"),ISBLANK(J1144)),AND(NOT(O1144="Unknown"),ISBLANK(R1144))),"Missing Information", INDEX(Table15[Entire Service Line Classification], MATCH(SUMIFS(Table15[Unique ID],Table15[System-Owned Portion],E1144,Table15[If Material Anything Other than "Lead" in Column E,Was Material Ever Previously Lead?],G1144,Table15[Customer-Owned Portion],O1144),Table15[Unique ID],0),0)))</f>
        <v>Non-lead</v>
      </c>
      <c r="X1144"/>
    </row>
    <row r="1145" spans="2:24" ht="165" x14ac:dyDescent="0.25">
      <c r="B1145" s="146" t="s">
        <v>2839</v>
      </c>
      <c r="C1145" s="31" t="s">
        <v>2840</v>
      </c>
      <c r="D1145" s="31" t="s">
        <v>2841</v>
      </c>
      <c r="E1145" s="44" t="s">
        <v>201</v>
      </c>
      <c r="F1145" s="43" t="s">
        <v>34</v>
      </c>
      <c r="G1145" s="84" t="s">
        <v>34</v>
      </c>
      <c r="H1145" s="31" t="s">
        <v>2016</v>
      </c>
      <c r="I1145" s="205"/>
      <c r="J1145" s="84" t="s">
        <v>188</v>
      </c>
      <c r="K1145" s="31" t="s">
        <v>34</v>
      </c>
      <c r="L1145" s="31"/>
      <c r="M1145" s="169"/>
      <c r="N1145" s="148" t="s">
        <v>2017</v>
      </c>
      <c r="O1145" s="44" t="s">
        <v>201</v>
      </c>
      <c r="P1145" s="43" t="s">
        <v>2016</v>
      </c>
      <c r="Q1145" s="205"/>
      <c r="R1145" s="84" t="s">
        <v>188</v>
      </c>
      <c r="S1145" s="31" t="s">
        <v>34</v>
      </c>
      <c r="T1145" s="31"/>
      <c r="U1145" s="169"/>
      <c r="V1145" s="150" t="s">
        <v>2018</v>
      </c>
      <c r="W1145" s="141" t="str" cm="1">
        <f t="array" ref="W1145">IF(SUM(LEN(B1145:V1145))=0,"",IF(OR(OR(ISBLANK(F1145),SUM(LEN(C1145),LEN(D1145))=0),AND(NOT(E1145="Unknown"),ISBLANK(J1145)),AND(NOT(O1145="Unknown"),ISBLANK(R1145))),"Missing Information", INDEX(Table15[Entire Service Line Classification], MATCH(SUMIFS(Table15[Unique ID],Table15[System-Owned Portion],E1145,Table15[If Material Anything Other than "Lead" in Column E,Was Material Ever Previously Lead?],G1145,Table15[Customer-Owned Portion],O1145),Table15[Unique ID],0),0)))</f>
        <v>Non-lead</v>
      </c>
      <c r="X1145"/>
    </row>
    <row r="1146" spans="2:24" ht="75" x14ac:dyDescent="0.25">
      <c r="B1146" s="146" t="s">
        <v>6555</v>
      </c>
      <c r="C1146" s="31" t="s">
        <v>6556</v>
      </c>
      <c r="D1146" s="31" t="s">
        <v>6557</v>
      </c>
      <c r="E1146" s="44" t="s">
        <v>43</v>
      </c>
      <c r="F1146" s="43" t="s">
        <v>34</v>
      </c>
      <c r="G1146" s="84" t="s">
        <v>34</v>
      </c>
      <c r="H1146" s="31"/>
      <c r="I1146" s="205"/>
      <c r="J1146" s="84" t="s">
        <v>106</v>
      </c>
      <c r="K1146" s="31" t="s">
        <v>36</v>
      </c>
      <c r="L1146" s="31" t="s">
        <v>95</v>
      </c>
      <c r="M1146" s="169" t="s">
        <v>6413</v>
      </c>
      <c r="N1146" s="148" t="s">
        <v>6414</v>
      </c>
      <c r="O1146" s="44" t="s">
        <v>35</v>
      </c>
      <c r="P1146" s="43"/>
      <c r="Q1146" s="205"/>
      <c r="R1146" s="84" t="s">
        <v>106</v>
      </c>
      <c r="S1146" s="31" t="s">
        <v>36</v>
      </c>
      <c r="T1146" s="31" t="s">
        <v>95</v>
      </c>
      <c r="U1146" s="169" t="s">
        <v>6413</v>
      </c>
      <c r="V1146" s="150" t="s">
        <v>6454</v>
      </c>
      <c r="W1146" s="141" t="str" cm="1">
        <f t="array" ref="W1146">IF(SUM(LEN(B1146:V1146))=0,"",IF(OR(OR(ISBLANK(F1146),SUM(LEN(C1146),LEN(D1146))=0),AND(NOT(E1146="Unknown"),ISBLANK(J1146)),AND(NOT(O1146="Unknown"),ISBLANK(R1146))),"Missing Information", INDEX(Table15[Entire Service Line Classification], MATCH(SUMIFS(Table15[Unique ID],Table15[System-Owned Portion],E1146,Table15[If Material Anything Other than "Lead" in Column E,Was Material Ever Previously Lead?],G1146,Table15[Customer-Owned Portion],O1146),Table15[Unique ID],0),0)))</f>
        <v>Non-lead</v>
      </c>
      <c r="X1146"/>
    </row>
    <row r="1147" spans="2:24" ht="165" x14ac:dyDescent="0.25">
      <c r="B1147" s="146" t="s">
        <v>2827</v>
      </c>
      <c r="C1147" s="31" t="s">
        <v>2828</v>
      </c>
      <c r="D1147" s="31" t="s">
        <v>2829</v>
      </c>
      <c r="E1147" s="44" t="s">
        <v>201</v>
      </c>
      <c r="F1147" s="43" t="s">
        <v>34</v>
      </c>
      <c r="G1147" s="84" t="s">
        <v>34</v>
      </c>
      <c r="H1147" s="31" t="s">
        <v>2016</v>
      </c>
      <c r="I1147" s="205"/>
      <c r="J1147" s="84" t="s">
        <v>188</v>
      </c>
      <c r="K1147" s="31" t="s">
        <v>34</v>
      </c>
      <c r="L1147" s="31"/>
      <c r="M1147" s="169"/>
      <c r="N1147" s="148" t="s">
        <v>2017</v>
      </c>
      <c r="O1147" s="44" t="s">
        <v>201</v>
      </c>
      <c r="P1147" s="43" t="s">
        <v>2016</v>
      </c>
      <c r="Q1147" s="205"/>
      <c r="R1147" s="84" t="s">
        <v>188</v>
      </c>
      <c r="S1147" s="31" t="s">
        <v>34</v>
      </c>
      <c r="T1147" s="31"/>
      <c r="U1147" s="169"/>
      <c r="V1147" s="150" t="s">
        <v>2018</v>
      </c>
      <c r="W1147" s="141" t="str" cm="1">
        <f t="array" ref="W1147">IF(SUM(LEN(B1147:V1147))=0,"",IF(OR(OR(ISBLANK(F1147),SUM(LEN(C1147),LEN(D1147))=0),AND(NOT(E1147="Unknown"),ISBLANK(J1147)),AND(NOT(O1147="Unknown"),ISBLANK(R1147))),"Missing Information", INDEX(Table15[Entire Service Line Classification], MATCH(SUMIFS(Table15[Unique ID],Table15[System-Owned Portion],E1147,Table15[If Material Anything Other than "Lead" in Column E,Was Material Ever Previously Lead?],G1147,Table15[Customer-Owned Portion],O1147),Table15[Unique ID],0),0)))</f>
        <v>Non-lead</v>
      </c>
      <c r="X1147"/>
    </row>
    <row r="1148" spans="2:24" ht="225" x14ac:dyDescent="0.25">
      <c r="B1148" s="146" t="s">
        <v>6558</v>
      </c>
      <c r="C1148" s="31" t="s">
        <v>6559</v>
      </c>
      <c r="D1148" s="31" t="s">
        <v>6560</v>
      </c>
      <c r="E1148" s="44" t="s">
        <v>52</v>
      </c>
      <c r="F1148" s="43" t="s">
        <v>34</v>
      </c>
      <c r="G1148" s="84" t="s">
        <v>34</v>
      </c>
      <c r="H1148" s="31"/>
      <c r="I1148" s="205"/>
      <c r="J1148" s="84" t="s">
        <v>105</v>
      </c>
      <c r="K1148" s="31" t="s">
        <v>34</v>
      </c>
      <c r="L1148" s="31"/>
      <c r="M1148" s="169"/>
      <c r="N1148" s="148" t="s">
        <v>3366</v>
      </c>
      <c r="O1148" s="44" t="s">
        <v>52</v>
      </c>
      <c r="P1148" s="43"/>
      <c r="Q1148" s="205"/>
      <c r="R1148" s="84" t="s">
        <v>105</v>
      </c>
      <c r="S1148" s="31" t="s">
        <v>34</v>
      </c>
      <c r="T1148" s="31"/>
      <c r="U1148" s="169"/>
      <c r="V1148" s="150" t="s">
        <v>3366</v>
      </c>
      <c r="W1148" s="141" t="str" cm="1">
        <f t="array" ref="W1148">IF(SUM(LEN(B1148:V1148))=0,"",IF(OR(OR(ISBLANK(F1148),SUM(LEN(C1148),LEN(D1148))=0),AND(NOT(E1148="Unknown"),ISBLANK(J1148)),AND(NOT(O1148="Unknown"),ISBLANK(R1148))),"Missing Information", INDEX(Table15[Entire Service Line Classification], MATCH(SUMIFS(Table15[Unique ID],Table15[System-Owned Portion],E1148,Table15[If Material Anything Other than "Lead" in Column E,Was Material Ever Previously Lead?],G1148,Table15[Customer-Owned Portion],O1148),Table15[Unique ID],0),0)))</f>
        <v>Non-lead</v>
      </c>
      <c r="X1148"/>
    </row>
    <row r="1149" spans="2:24" ht="165" x14ac:dyDescent="0.25">
      <c r="B1149" s="146" t="s">
        <v>2821</v>
      </c>
      <c r="C1149" s="31" t="s">
        <v>2822</v>
      </c>
      <c r="D1149" s="31" t="s">
        <v>2823</v>
      </c>
      <c r="E1149" s="44" t="s">
        <v>201</v>
      </c>
      <c r="F1149" s="43" t="s">
        <v>34</v>
      </c>
      <c r="G1149" s="84" t="s">
        <v>34</v>
      </c>
      <c r="H1149" s="31" t="s">
        <v>2016</v>
      </c>
      <c r="I1149" s="205"/>
      <c r="J1149" s="84" t="s">
        <v>188</v>
      </c>
      <c r="K1149" s="31" t="s">
        <v>34</v>
      </c>
      <c r="L1149" s="31"/>
      <c r="M1149" s="169"/>
      <c r="N1149" s="148" t="s">
        <v>2017</v>
      </c>
      <c r="O1149" s="44" t="s">
        <v>201</v>
      </c>
      <c r="P1149" s="43" t="s">
        <v>2016</v>
      </c>
      <c r="Q1149" s="205"/>
      <c r="R1149" s="84" t="s">
        <v>188</v>
      </c>
      <c r="S1149" s="31" t="s">
        <v>34</v>
      </c>
      <c r="T1149" s="31"/>
      <c r="U1149" s="169"/>
      <c r="V1149" s="150" t="s">
        <v>2018</v>
      </c>
      <c r="W1149" s="141" t="str" cm="1">
        <f t="array" ref="W1149">IF(SUM(LEN(B1149:V1149))=0,"",IF(OR(OR(ISBLANK(F1149),SUM(LEN(C1149),LEN(D1149))=0),AND(NOT(E1149="Unknown"),ISBLANK(J1149)),AND(NOT(O1149="Unknown"),ISBLANK(R1149))),"Missing Information", INDEX(Table15[Entire Service Line Classification], MATCH(SUMIFS(Table15[Unique ID],Table15[System-Owned Portion],E1149,Table15[If Material Anything Other than "Lead" in Column E,Was Material Ever Previously Lead?],G1149,Table15[Customer-Owned Portion],O1149),Table15[Unique ID],0),0)))</f>
        <v>Non-lead</v>
      </c>
      <c r="X1149"/>
    </row>
    <row r="1150" spans="2:24" ht="75" x14ac:dyDescent="0.25">
      <c r="B1150" s="146" t="s">
        <v>6561</v>
      </c>
      <c r="C1150" s="31" t="s">
        <v>6562</v>
      </c>
      <c r="D1150" s="31" t="s">
        <v>6563</v>
      </c>
      <c r="E1150" s="44" t="s">
        <v>43</v>
      </c>
      <c r="F1150" s="43" t="s">
        <v>34</v>
      </c>
      <c r="G1150" s="84" t="s">
        <v>34</v>
      </c>
      <c r="H1150" s="31"/>
      <c r="I1150" s="205"/>
      <c r="J1150" s="84" t="s">
        <v>106</v>
      </c>
      <c r="K1150" s="31" t="s">
        <v>36</v>
      </c>
      <c r="L1150" s="31" t="s">
        <v>95</v>
      </c>
      <c r="M1150" s="169" t="s">
        <v>6413</v>
      </c>
      <c r="N1150" s="148" t="s">
        <v>6414</v>
      </c>
      <c r="O1150" s="44" t="s">
        <v>35</v>
      </c>
      <c r="P1150" s="43"/>
      <c r="Q1150" s="205"/>
      <c r="R1150" s="84" t="s">
        <v>106</v>
      </c>
      <c r="S1150" s="31" t="s">
        <v>36</v>
      </c>
      <c r="T1150" s="31" t="s">
        <v>95</v>
      </c>
      <c r="U1150" s="169" t="s">
        <v>6413</v>
      </c>
      <c r="V1150" s="150" t="s">
        <v>6454</v>
      </c>
      <c r="W1150" s="141" t="str" cm="1">
        <f t="array" ref="W1150">IF(SUM(LEN(B1150:V1150))=0,"",IF(OR(OR(ISBLANK(F1150),SUM(LEN(C1150),LEN(D1150))=0),AND(NOT(E1150="Unknown"),ISBLANK(J1150)),AND(NOT(O1150="Unknown"),ISBLANK(R1150))),"Missing Information", INDEX(Table15[Entire Service Line Classification], MATCH(SUMIFS(Table15[Unique ID],Table15[System-Owned Portion],E1150,Table15[If Material Anything Other than "Lead" in Column E,Was Material Ever Previously Lead?],G1150,Table15[Customer-Owned Portion],O1150),Table15[Unique ID],0),0)))</f>
        <v>Non-lead</v>
      </c>
      <c r="X1150"/>
    </row>
    <row r="1151" spans="2:24" ht="165" x14ac:dyDescent="0.25">
      <c r="B1151" s="146" t="s">
        <v>2812</v>
      </c>
      <c r="C1151" s="31" t="s">
        <v>2813</v>
      </c>
      <c r="D1151" s="31" t="s">
        <v>2814</v>
      </c>
      <c r="E1151" s="44" t="s">
        <v>201</v>
      </c>
      <c r="F1151" s="43" t="s">
        <v>34</v>
      </c>
      <c r="G1151" s="84" t="s">
        <v>34</v>
      </c>
      <c r="H1151" s="31" t="s">
        <v>2016</v>
      </c>
      <c r="I1151" s="205"/>
      <c r="J1151" s="84" t="s">
        <v>188</v>
      </c>
      <c r="K1151" s="31" t="s">
        <v>34</v>
      </c>
      <c r="L1151" s="31"/>
      <c r="M1151" s="169"/>
      <c r="N1151" s="148" t="s">
        <v>2017</v>
      </c>
      <c r="O1151" s="44" t="s">
        <v>201</v>
      </c>
      <c r="P1151" s="43" t="s">
        <v>2016</v>
      </c>
      <c r="Q1151" s="205"/>
      <c r="R1151" s="84" t="s">
        <v>188</v>
      </c>
      <c r="S1151" s="31" t="s">
        <v>34</v>
      </c>
      <c r="T1151" s="31"/>
      <c r="U1151" s="169"/>
      <c r="V1151" s="150" t="s">
        <v>2018</v>
      </c>
      <c r="W1151" s="141" t="str" cm="1">
        <f t="array" ref="W1151">IF(SUM(LEN(B1151:V1151))=0,"",IF(OR(OR(ISBLANK(F1151),SUM(LEN(C1151),LEN(D1151))=0),AND(NOT(E1151="Unknown"),ISBLANK(J1151)),AND(NOT(O1151="Unknown"),ISBLANK(R1151))),"Missing Information", INDEX(Table15[Entire Service Line Classification], MATCH(SUMIFS(Table15[Unique ID],Table15[System-Owned Portion],E1151,Table15[If Material Anything Other than "Lead" in Column E,Was Material Ever Previously Lead?],G1151,Table15[Customer-Owned Portion],O1151),Table15[Unique ID],0),0)))</f>
        <v>Non-lead</v>
      </c>
      <c r="X1151"/>
    </row>
    <row r="1152" spans="2:24" ht="225" x14ac:dyDescent="0.25">
      <c r="B1152" s="146" t="s">
        <v>6564</v>
      </c>
      <c r="C1152" s="31" t="s">
        <v>6565</v>
      </c>
      <c r="D1152" s="31" t="s">
        <v>6566</v>
      </c>
      <c r="E1152" s="44" t="s">
        <v>52</v>
      </c>
      <c r="F1152" s="43" t="s">
        <v>34</v>
      </c>
      <c r="G1152" s="84" t="s">
        <v>34</v>
      </c>
      <c r="H1152" s="31"/>
      <c r="I1152" s="205"/>
      <c r="J1152" s="84" t="s">
        <v>105</v>
      </c>
      <c r="K1152" s="31" t="s">
        <v>34</v>
      </c>
      <c r="L1152" s="31"/>
      <c r="M1152" s="169"/>
      <c r="N1152" s="148" t="s">
        <v>3366</v>
      </c>
      <c r="O1152" s="44" t="s">
        <v>52</v>
      </c>
      <c r="P1152" s="43"/>
      <c r="Q1152" s="205"/>
      <c r="R1152" s="84" t="s">
        <v>105</v>
      </c>
      <c r="S1152" s="31" t="s">
        <v>34</v>
      </c>
      <c r="T1152" s="31"/>
      <c r="U1152" s="169"/>
      <c r="V1152" s="150" t="s">
        <v>3366</v>
      </c>
      <c r="W1152" s="141" t="str" cm="1">
        <f t="array" ref="W1152">IF(SUM(LEN(B1152:V1152))=0,"",IF(OR(OR(ISBLANK(F1152),SUM(LEN(C1152),LEN(D1152))=0),AND(NOT(E1152="Unknown"),ISBLANK(J1152)),AND(NOT(O1152="Unknown"),ISBLANK(R1152))),"Missing Information", INDEX(Table15[Entire Service Line Classification], MATCH(SUMIFS(Table15[Unique ID],Table15[System-Owned Portion],E1152,Table15[If Material Anything Other than "Lead" in Column E,Was Material Ever Previously Lead?],G1152,Table15[Customer-Owned Portion],O1152),Table15[Unique ID],0),0)))</f>
        <v>Non-lead</v>
      </c>
      <c r="X1152"/>
    </row>
    <row r="1153" spans="2:24" ht="165" x14ac:dyDescent="0.25">
      <c r="B1153" s="146" t="s">
        <v>2800</v>
      </c>
      <c r="C1153" s="31" t="s">
        <v>2801</v>
      </c>
      <c r="D1153" s="31" t="s">
        <v>2802</v>
      </c>
      <c r="E1153" s="44" t="s">
        <v>201</v>
      </c>
      <c r="F1153" s="43" t="s">
        <v>34</v>
      </c>
      <c r="G1153" s="84" t="s">
        <v>34</v>
      </c>
      <c r="H1153" s="31" t="s">
        <v>2016</v>
      </c>
      <c r="I1153" s="205"/>
      <c r="J1153" s="84" t="s">
        <v>188</v>
      </c>
      <c r="K1153" s="31" t="s">
        <v>34</v>
      </c>
      <c r="L1153" s="31"/>
      <c r="M1153" s="169"/>
      <c r="N1153" s="148" t="s">
        <v>2017</v>
      </c>
      <c r="O1153" s="44" t="s">
        <v>201</v>
      </c>
      <c r="P1153" s="43" t="s">
        <v>2016</v>
      </c>
      <c r="Q1153" s="205"/>
      <c r="R1153" s="84" t="s">
        <v>188</v>
      </c>
      <c r="S1153" s="31" t="s">
        <v>34</v>
      </c>
      <c r="T1153" s="31"/>
      <c r="U1153" s="169"/>
      <c r="V1153" s="150" t="s">
        <v>2018</v>
      </c>
      <c r="W1153" s="141" t="str" cm="1">
        <f t="array" ref="W1153">IF(SUM(LEN(B1153:V1153))=0,"",IF(OR(OR(ISBLANK(F1153),SUM(LEN(C1153),LEN(D1153))=0),AND(NOT(E1153="Unknown"),ISBLANK(J1153)),AND(NOT(O1153="Unknown"),ISBLANK(R1153))),"Missing Information", INDEX(Table15[Entire Service Line Classification], MATCH(SUMIFS(Table15[Unique ID],Table15[System-Owned Portion],E1153,Table15[If Material Anything Other than "Lead" in Column E,Was Material Ever Previously Lead?],G1153,Table15[Customer-Owned Portion],O1153),Table15[Unique ID],0),0)))</f>
        <v>Non-lead</v>
      </c>
      <c r="X1153"/>
    </row>
    <row r="1154" spans="2:24" ht="75" x14ac:dyDescent="0.25">
      <c r="B1154" s="146" t="s">
        <v>6567</v>
      </c>
      <c r="C1154" s="31" t="s">
        <v>6568</v>
      </c>
      <c r="D1154" s="31" t="s">
        <v>6569</v>
      </c>
      <c r="E1154" s="44" t="s">
        <v>43</v>
      </c>
      <c r="F1154" s="43" t="s">
        <v>34</v>
      </c>
      <c r="G1154" s="84" t="s">
        <v>34</v>
      </c>
      <c r="H1154" s="31"/>
      <c r="I1154" s="205"/>
      <c r="J1154" s="84" t="s">
        <v>106</v>
      </c>
      <c r="K1154" s="31" t="s">
        <v>36</v>
      </c>
      <c r="L1154" s="31" t="s">
        <v>95</v>
      </c>
      <c r="M1154" s="169" t="s">
        <v>6413</v>
      </c>
      <c r="N1154" s="148" t="s">
        <v>6414</v>
      </c>
      <c r="O1154" s="44" t="s">
        <v>35</v>
      </c>
      <c r="P1154" s="43"/>
      <c r="Q1154" s="205"/>
      <c r="R1154" s="84" t="s">
        <v>106</v>
      </c>
      <c r="S1154" s="31" t="s">
        <v>36</v>
      </c>
      <c r="T1154" s="31" t="s">
        <v>95</v>
      </c>
      <c r="U1154" s="169" t="s">
        <v>6413</v>
      </c>
      <c r="V1154" s="150" t="s">
        <v>6454</v>
      </c>
      <c r="W1154" s="141" t="str" cm="1">
        <f t="array" ref="W1154">IF(SUM(LEN(B1154:V1154))=0,"",IF(OR(OR(ISBLANK(F1154),SUM(LEN(C1154),LEN(D1154))=0),AND(NOT(E1154="Unknown"),ISBLANK(J1154)),AND(NOT(O1154="Unknown"),ISBLANK(R1154))),"Missing Information", INDEX(Table15[Entire Service Line Classification], MATCH(SUMIFS(Table15[Unique ID],Table15[System-Owned Portion],E1154,Table15[If Material Anything Other than "Lead" in Column E,Was Material Ever Previously Lead?],G1154,Table15[Customer-Owned Portion],O1154),Table15[Unique ID],0),0)))</f>
        <v>Non-lead</v>
      </c>
      <c r="X1154"/>
    </row>
    <row r="1155" spans="2:24" ht="225" x14ac:dyDescent="0.25">
      <c r="B1155" s="146" t="s">
        <v>6570</v>
      </c>
      <c r="C1155" s="31" t="s">
        <v>6571</v>
      </c>
      <c r="D1155" s="31" t="s">
        <v>6572</v>
      </c>
      <c r="E1155" s="44" t="s">
        <v>52</v>
      </c>
      <c r="F1155" s="43" t="s">
        <v>34</v>
      </c>
      <c r="G1155" s="84" t="s">
        <v>34</v>
      </c>
      <c r="H1155" s="31"/>
      <c r="I1155" s="205"/>
      <c r="J1155" s="84" t="s">
        <v>105</v>
      </c>
      <c r="K1155" s="31" t="s">
        <v>34</v>
      </c>
      <c r="L1155" s="31"/>
      <c r="M1155" s="169"/>
      <c r="N1155" s="148" t="s">
        <v>3366</v>
      </c>
      <c r="O1155" s="44" t="s">
        <v>52</v>
      </c>
      <c r="P1155" s="43"/>
      <c r="Q1155" s="205"/>
      <c r="R1155" s="84" t="s">
        <v>105</v>
      </c>
      <c r="S1155" s="31" t="s">
        <v>34</v>
      </c>
      <c r="T1155" s="31"/>
      <c r="U1155" s="169"/>
      <c r="V1155" s="150" t="s">
        <v>3366</v>
      </c>
      <c r="W1155" s="141" t="str" cm="1">
        <f t="array" ref="W1155">IF(SUM(LEN(B1155:V1155))=0,"",IF(OR(OR(ISBLANK(F1155),SUM(LEN(C1155),LEN(D1155))=0),AND(NOT(E1155="Unknown"),ISBLANK(J1155)),AND(NOT(O1155="Unknown"),ISBLANK(R1155))),"Missing Information", INDEX(Table15[Entire Service Line Classification], MATCH(SUMIFS(Table15[Unique ID],Table15[System-Owned Portion],E1155,Table15[If Material Anything Other than "Lead" in Column E,Was Material Ever Previously Lead?],G1155,Table15[Customer-Owned Portion],O1155),Table15[Unique ID],0),0)))</f>
        <v>Non-lead</v>
      </c>
      <c r="X1155"/>
    </row>
    <row r="1156" spans="2:24" ht="225" x14ac:dyDescent="0.25">
      <c r="B1156" s="146" t="s">
        <v>6573</v>
      </c>
      <c r="C1156" s="31" t="s">
        <v>6574</v>
      </c>
      <c r="D1156" s="31" t="s">
        <v>6575</v>
      </c>
      <c r="E1156" s="44" t="s">
        <v>52</v>
      </c>
      <c r="F1156" s="43" t="s">
        <v>34</v>
      </c>
      <c r="G1156" s="84" t="s">
        <v>34</v>
      </c>
      <c r="H1156" s="31"/>
      <c r="I1156" s="205"/>
      <c r="J1156" s="84" t="s">
        <v>105</v>
      </c>
      <c r="K1156" s="31" t="s">
        <v>34</v>
      </c>
      <c r="L1156" s="31"/>
      <c r="M1156" s="169"/>
      <c r="N1156" s="148" t="s">
        <v>3366</v>
      </c>
      <c r="O1156" s="44" t="s">
        <v>52</v>
      </c>
      <c r="P1156" s="43"/>
      <c r="Q1156" s="205"/>
      <c r="R1156" s="84" t="s">
        <v>105</v>
      </c>
      <c r="S1156" s="31" t="s">
        <v>34</v>
      </c>
      <c r="T1156" s="31"/>
      <c r="U1156" s="169"/>
      <c r="V1156" s="150" t="s">
        <v>3366</v>
      </c>
      <c r="W1156" s="141" t="str" cm="1">
        <f t="array" ref="W1156">IF(SUM(LEN(B1156:V1156))=0,"",IF(OR(OR(ISBLANK(F1156),SUM(LEN(C1156),LEN(D1156))=0),AND(NOT(E1156="Unknown"),ISBLANK(J1156)),AND(NOT(O1156="Unknown"),ISBLANK(R1156))),"Missing Information", INDEX(Table15[Entire Service Line Classification], MATCH(SUMIFS(Table15[Unique ID],Table15[System-Owned Portion],E1156,Table15[If Material Anything Other than "Lead" in Column E,Was Material Ever Previously Lead?],G1156,Table15[Customer-Owned Portion],O1156),Table15[Unique ID],0),0)))</f>
        <v>Non-lead</v>
      </c>
      <c r="X1156"/>
    </row>
    <row r="1157" spans="2:24" ht="75" x14ac:dyDescent="0.25">
      <c r="B1157" s="146" t="s">
        <v>6576</v>
      </c>
      <c r="C1157" s="31" t="s">
        <v>6577</v>
      </c>
      <c r="D1157" s="31" t="s">
        <v>6578</v>
      </c>
      <c r="E1157" s="44" t="s">
        <v>43</v>
      </c>
      <c r="F1157" s="43" t="s">
        <v>34</v>
      </c>
      <c r="G1157" s="84" t="s">
        <v>34</v>
      </c>
      <c r="H1157" s="31"/>
      <c r="I1157" s="205"/>
      <c r="J1157" s="84" t="s">
        <v>106</v>
      </c>
      <c r="K1157" s="31" t="s">
        <v>36</v>
      </c>
      <c r="L1157" s="31" t="s">
        <v>95</v>
      </c>
      <c r="M1157" s="169" t="s">
        <v>3524</v>
      </c>
      <c r="N1157" s="148" t="s">
        <v>4263</v>
      </c>
      <c r="O1157" s="44" t="s">
        <v>43</v>
      </c>
      <c r="P1157" s="43"/>
      <c r="Q1157" s="205"/>
      <c r="R1157" s="84" t="s">
        <v>106</v>
      </c>
      <c r="S1157" s="31" t="s">
        <v>36</v>
      </c>
      <c r="T1157" s="31" t="s">
        <v>95</v>
      </c>
      <c r="U1157" s="169" t="s">
        <v>3524</v>
      </c>
      <c r="V1157" s="150" t="s">
        <v>4263</v>
      </c>
      <c r="W1157" s="141" t="str" cm="1">
        <f t="array" ref="W1157">IF(SUM(LEN(B1157:V1157))=0,"",IF(OR(OR(ISBLANK(F1157),SUM(LEN(C1157),LEN(D1157))=0),AND(NOT(E1157="Unknown"),ISBLANK(J1157)),AND(NOT(O1157="Unknown"),ISBLANK(R1157))),"Missing Information", INDEX(Table15[Entire Service Line Classification], MATCH(SUMIFS(Table15[Unique ID],Table15[System-Owned Portion],E1157,Table15[If Material Anything Other than "Lead" in Column E,Was Material Ever Previously Lead?],G1157,Table15[Customer-Owned Portion],O1157),Table15[Unique ID],0),0)))</f>
        <v>Non-lead</v>
      </c>
      <c r="X1157"/>
    </row>
    <row r="1158" spans="2:24" ht="75" x14ac:dyDescent="0.25">
      <c r="B1158" s="146" t="s">
        <v>6579</v>
      </c>
      <c r="C1158" s="31" t="s">
        <v>6580</v>
      </c>
      <c r="D1158" s="31" t="s">
        <v>6581</v>
      </c>
      <c r="E1158" s="44" t="s">
        <v>43</v>
      </c>
      <c r="F1158" s="43" t="s">
        <v>34</v>
      </c>
      <c r="G1158" s="84" t="s">
        <v>34</v>
      </c>
      <c r="H1158" s="31"/>
      <c r="I1158" s="205"/>
      <c r="J1158" s="84" t="s">
        <v>106</v>
      </c>
      <c r="K1158" s="31" t="s">
        <v>36</v>
      </c>
      <c r="L1158" s="31" t="s">
        <v>95</v>
      </c>
      <c r="M1158" s="169" t="s">
        <v>6413</v>
      </c>
      <c r="N1158" s="148" t="s">
        <v>6414</v>
      </c>
      <c r="O1158" s="44" t="s">
        <v>43</v>
      </c>
      <c r="P1158" s="43"/>
      <c r="Q1158" s="205"/>
      <c r="R1158" s="84" t="s">
        <v>106</v>
      </c>
      <c r="S1158" s="31" t="s">
        <v>36</v>
      </c>
      <c r="T1158" s="31" t="s">
        <v>95</v>
      </c>
      <c r="U1158" s="169" t="s">
        <v>6413</v>
      </c>
      <c r="V1158" s="150" t="s">
        <v>6414</v>
      </c>
      <c r="W1158" s="141" t="str" cm="1">
        <f t="array" ref="W1158">IF(SUM(LEN(B1158:V1158))=0,"",IF(OR(OR(ISBLANK(F1158),SUM(LEN(C1158),LEN(D1158))=0),AND(NOT(E1158="Unknown"),ISBLANK(J1158)),AND(NOT(O1158="Unknown"),ISBLANK(R1158))),"Missing Information", INDEX(Table15[Entire Service Line Classification], MATCH(SUMIFS(Table15[Unique ID],Table15[System-Owned Portion],E1158,Table15[If Material Anything Other than "Lead" in Column E,Was Material Ever Previously Lead?],G1158,Table15[Customer-Owned Portion],O1158),Table15[Unique ID],0),0)))</f>
        <v>Non-lead</v>
      </c>
      <c r="X1158"/>
    </row>
    <row r="1159" spans="2:24" ht="225" x14ac:dyDescent="0.25">
      <c r="B1159" s="146" t="s">
        <v>6582</v>
      </c>
      <c r="C1159" s="31" t="s">
        <v>6583</v>
      </c>
      <c r="D1159" s="31" t="s">
        <v>6584</v>
      </c>
      <c r="E1159" s="44" t="s">
        <v>52</v>
      </c>
      <c r="F1159" s="43" t="s">
        <v>34</v>
      </c>
      <c r="G1159" s="84" t="s">
        <v>34</v>
      </c>
      <c r="H1159" s="31"/>
      <c r="I1159" s="205"/>
      <c r="J1159" s="84" t="s">
        <v>105</v>
      </c>
      <c r="K1159" s="31" t="s">
        <v>34</v>
      </c>
      <c r="L1159" s="31"/>
      <c r="M1159" s="169"/>
      <c r="N1159" s="148" t="s">
        <v>3366</v>
      </c>
      <c r="O1159" s="44" t="s">
        <v>52</v>
      </c>
      <c r="P1159" s="43"/>
      <c r="Q1159" s="205"/>
      <c r="R1159" s="84" t="s">
        <v>105</v>
      </c>
      <c r="S1159" s="31" t="s">
        <v>34</v>
      </c>
      <c r="T1159" s="31"/>
      <c r="U1159" s="169"/>
      <c r="V1159" s="150" t="s">
        <v>3366</v>
      </c>
      <c r="W1159" s="141" t="str" cm="1">
        <f t="array" ref="W1159">IF(SUM(LEN(B1159:V1159))=0,"",IF(OR(OR(ISBLANK(F1159),SUM(LEN(C1159),LEN(D1159))=0),AND(NOT(E1159="Unknown"),ISBLANK(J1159)),AND(NOT(O1159="Unknown"),ISBLANK(R1159))),"Missing Information", INDEX(Table15[Entire Service Line Classification], MATCH(SUMIFS(Table15[Unique ID],Table15[System-Owned Portion],E1159,Table15[If Material Anything Other than "Lead" in Column E,Was Material Ever Previously Lead?],G1159,Table15[Customer-Owned Portion],O1159),Table15[Unique ID],0),0)))</f>
        <v>Non-lead</v>
      </c>
      <c r="X1159"/>
    </row>
    <row r="1160" spans="2:24" ht="75" x14ac:dyDescent="0.25">
      <c r="B1160" s="146" t="s">
        <v>6585</v>
      </c>
      <c r="C1160" s="31" t="s">
        <v>6586</v>
      </c>
      <c r="D1160" s="31" t="s">
        <v>6587</v>
      </c>
      <c r="E1160" s="44" t="s">
        <v>43</v>
      </c>
      <c r="F1160" s="43" t="s">
        <v>34</v>
      </c>
      <c r="G1160" s="84" t="s">
        <v>34</v>
      </c>
      <c r="H1160" s="31"/>
      <c r="I1160" s="205"/>
      <c r="J1160" s="84" t="s">
        <v>106</v>
      </c>
      <c r="K1160" s="31" t="s">
        <v>36</v>
      </c>
      <c r="L1160" s="31" t="s">
        <v>95</v>
      </c>
      <c r="M1160" s="169" t="s">
        <v>6413</v>
      </c>
      <c r="N1160" s="148" t="s">
        <v>6414</v>
      </c>
      <c r="O1160" s="44" t="s">
        <v>35</v>
      </c>
      <c r="P1160" s="43"/>
      <c r="Q1160" s="205"/>
      <c r="R1160" s="84" t="s">
        <v>106</v>
      </c>
      <c r="S1160" s="31" t="s">
        <v>36</v>
      </c>
      <c r="T1160" s="31" t="s">
        <v>95</v>
      </c>
      <c r="U1160" s="169" t="s">
        <v>6413</v>
      </c>
      <c r="V1160" s="150" t="s">
        <v>6497</v>
      </c>
      <c r="W1160" s="141" t="str" cm="1">
        <f t="array" ref="W1160">IF(SUM(LEN(B1160:V1160))=0,"",IF(OR(OR(ISBLANK(F1160),SUM(LEN(C1160),LEN(D1160))=0),AND(NOT(E1160="Unknown"),ISBLANK(J1160)),AND(NOT(O1160="Unknown"),ISBLANK(R1160))),"Missing Information", INDEX(Table15[Entire Service Line Classification], MATCH(SUMIFS(Table15[Unique ID],Table15[System-Owned Portion],E1160,Table15[If Material Anything Other than "Lead" in Column E,Was Material Ever Previously Lead?],G1160,Table15[Customer-Owned Portion],O1160),Table15[Unique ID],0),0)))</f>
        <v>Non-lead</v>
      </c>
      <c r="X1160"/>
    </row>
    <row r="1161" spans="2:24" ht="75" x14ac:dyDescent="0.25">
      <c r="B1161" s="146" t="s">
        <v>6588</v>
      </c>
      <c r="C1161" s="31" t="s">
        <v>6589</v>
      </c>
      <c r="D1161" s="31" t="s">
        <v>6590</v>
      </c>
      <c r="E1161" s="44" t="s">
        <v>43</v>
      </c>
      <c r="F1161" s="43" t="s">
        <v>34</v>
      </c>
      <c r="G1161" s="84" t="s">
        <v>34</v>
      </c>
      <c r="H1161" s="31"/>
      <c r="I1161" s="205"/>
      <c r="J1161" s="84" t="s">
        <v>106</v>
      </c>
      <c r="K1161" s="31" t="s">
        <v>36</v>
      </c>
      <c r="L1161" s="31" t="s">
        <v>95</v>
      </c>
      <c r="M1161" s="169" t="s">
        <v>3524</v>
      </c>
      <c r="N1161" s="148" t="s">
        <v>6146</v>
      </c>
      <c r="O1161" s="44" t="s">
        <v>35</v>
      </c>
      <c r="P1161" s="43"/>
      <c r="Q1161" s="205"/>
      <c r="R1161" s="84" t="s">
        <v>106</v>
      </c>
      <c r="S1161" s="31" t="s">
        <v>36</v>
      </c>
      <c r="T1161" s="31" t="s">
        <v>95</v>
      </c>
      <c r="U1161" s="169" t="s">
        <v>3524</v>
      </c>
      <c r="V1161" s="150" t="s">
        <v>6591</v>
      </c>
      <c r="W1161" s="141" t="str" cm="1">
        <f t="array" ref="W1161">IF(SUM(LEN(B1161:V1161))=0,"",IF(OR(OR(ISBLANK(F1161),SUM(LEN(C1161),LEN(D1161))=0),AND(NOT(E1161="Unknown"),ISBLANK(J1161)),AND(NOT(O1161="Unknown"),ISBLANK(R1161))),"Missing Information", INDEX(Table15[Entire Service Line Classification], MATCH(SUMIFS(Table15[Unique ID],Table15[System-Owned Portion],E1161,Table15[If Material Anything Other than "Lead" in Column E,Was Material Ever Previously Lead?],G1161,Table15[Customer-Owned Portion],O1161),Table15[Unique ID],0),0)))</f>
        <v>Non-lead</v>
      </c>
      <c r="X1161"/>
    </row>
    <row r="1162" spans="2:24" ht="75" x14ac:dyDescent="0.25">
      <c r="B1162" s="146" t="s">
        <v>6592</v>
      </c>
      <c r="C1162" s="31" t="s">
        <v>6593</v>
      </c>
      <c r="D1162" s="31" t="s">
        <v>6594</v>
      </c>
      <c r="E1162" s="44" t="s">
        <v>43</v>
      </c>
      <c r="F1162" s="43" t="s">
        <v>34</v>
      </c>
      <c r="G1162" s="84" t="s">
        <v>34</v>
      </c>
      <c r="H1162" s="31"/>
      <c r="I1162" s="205"/>
      <c r="J1162" s="84" t="s">
        <v>106</v>
      </c>
      <c r="K1162" s="31" t="s">
        <v>36</v>
      </c>
      <c r="L1162" s="31" t="s">
        <v>95</v>
      </c>
      <c r="M1162" s="169" t="s">
        <v>6413</v>
      </c>
      <c r="N1162" s="148" t="s">
        <v>6414</v>
      </c>
      <c r="O1162" s="44" t="s">
        <v>35</v>
      </c>
      <c r="P1162" s="43"/>
      <c r="Q1162" s="205"/>
      <c r="R1162" s="84" t="s">
        <v>106</v>
      </c>
      <c r="S1162" s="31" t="s">
        <v>36</v>
      </c>
      <c r="T1162" s="31" t="s">
        <v>95</v>
      </c>
      <c r="U1162" s="169" t="s">
        <v>6413</v>
      </c>
      <c r="V1162" s="150" t="s">
        <v>6497</v>
      </c>
      <c r="W1162" s="141" t="str" cm="1">
        <f t="array" ref="W1162">IF(SUM(LEN(B1162:V1162))=0,"",IF(OR(OR(ISBLANK(F1162),SUM(LEN(C1162),LEN(D1162))=0),AND(NOT(E1162="Unknown"),ISBLANK(J1162)),AND(NOT(O1162="Unknown"),ISBLANK(R1162))),"Missing Information", INDEX(Table15[Entire Service Line Classification], MATCH(SUMIFS(Table15[Unique ID],Table15[System-Owned Portion],E1162,Table15[If Material Anything Other than "Lead" in Column E,Was Material Ever Previously Lead?],G1162,Table15[Customer-Owned Portion],O1162),Table15[Unique ID],0),0)))</f>
        <v>Non-lead</v>
      </c>
      <c r="X1162"/>
    </row>
    <row r="1163" spans="2:24" ht="225" x14ac:dyDescent="0.25">
      <c r="B1163" s="146" t="s">
        <v>6595</v>
      </c>
      <c r="C1163" s="31" t="s">
        <v>6596</v>
      </c>
      <c r="D1163" s="31" t="s">
        <v>6597</v>
      </c>
      <c r="E1163" s="44" t="s">
        <v>52</v>
      </c>
      <c r="F1163" s="43" t="s">
        <v>34</v>
      </c>
      <c r="G1163" s="84" t="s">
        <v>34</v>
      </c>
      <c r="H1163" s="31"/>
      <c r="I1163" s="205"/>
      <c r="J1163" s="84" t="s">
        <v>105</v>
      </c>
      <c r="K1163" s="31" t="s">
        <v>34</v>
      </c>
      <c r="L1163" s="31"/>
      <c r="M1163" s="169"/>
      <c r="N1163" s="148" t="s">
        <v>3366</v>
      </c>
      <c r="O1163" s="44" t="s">
        <v>52</v>
      </c>
      <c r="P1163" s="43"/>
      <c r="Q1163" s="205"/>
      <c r="R1163" s="84" t="s">
        <v>105</v>
      </c>
      <c r="S1163" s="31" t="s">
        <v>34</v>
      </c>
      <c r="T1163" s="31"/>
      <c r="U1163" s="169"/>
      <c r="V1163" s="150" t="s">
        <v>3366</v>
      </c>
      <c r="W1163" s="141" t="str" cm="1">
        <f t="array" ref="W1163">IF(SUM(LEN(B1163:V1163))=0,"",IF(OR(OR(ISBLANK(F1163),SUM(LEN(C1163),LEN(D1163))=0),AND(NOT(E1163="Unknown"),ISBLANK(J1163)),AND(NOT(O1163="Unknown"),ISBLANK(R1163))),"Missing Information", INDEX(Table15[Entire Service Line Classification], MATCH(SUMIFS(Table15[Unique ID],Table15[System-Owned Portion],E1163,Table15[If Material Anything Other than "Lead" in Column E,Was Material Ever Previously Lead?],G1163,Table15[Customer-Owned Portion],O1163),Table15[Unique ID],0),0)))</f>
        <v>Non-lead</v>
      </c>
      <c r="X1163"/>
    </row>
    <row r="1164" spans="2:24" ht="75" x14ac:dyDescent="0.25">
      <c r="B1164" s="146" t="s">
        <v>6598</v>
      </c>
      <c r="C1164" s="31" t="s">
        <v>6599</v>
      </c>
      <c r="D1164" s="31" t="s">
        <v>6600</v>
      </c>
      <c r="E1164" s="44" t="s">
        <v>43</v>
      </c>
      <c r="F1164" s="43" t="s">
        <v>34</v>
      </c>
      <c r="G1164" s="84" t="s">
        <v>34</v>
      </c>
      <c r="H1164" s="31"/>
      <c r="I1164" s="205"/>
      <c r="J1164" s="84" t="s">
        <v>106</v>
      </c>
      <c r="K1164" s="31" t="s">
        <v>36</v>
      </c>
      <c r="L1164" s="31" t="s">
        <v>95</v>
      </c>
      <c r="M1164" s="169" t="s">
        <v>3534</v>
      </c>
      <c r="N1164" s="148" t="s">
        <v>4108</v>
      </c>
      <c r="O1164" s="44" t="s">
        <v>35</v>
      </c>
      <c r="P1164" s="43"/>
      <c r="Q1164" s="205"/>
      <c r="R1164" s="84" t="s">
        <v>106</v>
      </c>
      <c r="S1164" s="31" t="s">
        <v>36</v>
      </c>
      <c r="T1164" s="31" t="s">
        <v>95</v>
      </c>
      <c r="U1164" s="169" t="s">
        <v>3534</v>
      </c>
      <c r="V1164" s="150" t="s">
        <v>4140</v>
      </c>
      <c r="W1164" s="141" t="str" cm="1">
        <f t="array" ref="W1164">IF(SUM(LEN(B1164:V1164))=0,"",IF(OR(OR(ISBLANK(F1164),SUM(LEN(C1164),LEN(D1164))=0),AND(NOT(E1164="Unknown"),ISBLANK(J1164)),AND(NOT(O1164="Unknown"),ISBLANK(R1164))),"Missing Information", INDEX(Table15[Entire Service Line Classification], MATCH(SUMIFS(Table15[Unique ID],Table15[System-Owned Portion],E1164,Table15[If Material Anything Other than "Lead" in Column E,Was Material Ever Previously Lead?],G1164,Table15[Customer-Owned Portion],O1164),Table15[Unique ID],0),0)))</f>
        <v>Non-lead</v>
      </c>
      <c r="X1164"/>
    </row>
    <row r="1165" spans="2:24" ht="225" x14ac:dyDescent="0.25">
      <c r="B1165" s="146" t="s">
        <v>6601</v>
      </c>
      <c r="C1165" s="31" t="s">
        <v>6602</v>
      </c>
      <c r="D1165" s="31" t="s">
        <v>6603</v>
      </c>
      <c r="E1165" s="44" t="s">
        <v>52</v>
      </c>
      <c r="F1165" s="43" t="s">
        <v>34</v>
      </c>
      <c r="G1165" s="84" t="s">
        <v>34</v>
      </c>
      <c r="H1165" s="31"/>
      <c r="I1165" s="205"/>
      <c r="J1165" s="84" t="s">
        <v>105</v>
      </c>
      <c r="K1165" s="31" t="s">
        <v>34</v>
      </c>
      <c r="L1165" s="31"/>
      <c r="M1165" s="169"/>
      <c r="N1165" s="148" t="s">
        <v>3366</v>
      </c>
      <c r="O1165" s="44" t="s">
        <v>52</v>
      </c>
      <c r="P1165" s="43"/>
      <c r="Q1165" s="205"/>
      <c r="R1165" s="84" t="s">
        <v>105</v>
      </c>
      <c r="S1165" s="31" t="s">
        <v>34</v>
      </c>
      <c r="T1165" s="31"/>
      <c r="U1165" s="169"/>
      <c r="V1165" s="150" t="s">
        <v>3366</v>
      </c>
      <c r="W1165" s="141" t="str" cm="1">
        <f t="array" ref="W1165">IF(SUM(LEN(B1165:V1165))=0,"",IF(OR(OR(ISBLANK(F1165),SUM(LEN(C1165),LEN(D1165))=0),AND(NOT(E1165="Unknown"),ISBLANK(J1165)),AND(NOT(O1165="Unknown"),ISBLANK(R1165))),"Missing Information", INDEX(Table15[Entire Service Line Classification], MATCH(SUMIFS(Table15[Unique ID],Table15[System-Owned Portion],E1165,Table15[If Material Anything Other than "Lead" in Column E,Was Material Ever Previously Lead?],G1165,Table15[Customer-Owned Portion],O1165),Table15[Unique ID],0),0)))</f>
        <v>Non-lead</v>
      </c>
      <c r="X1165"/>
    </row>
    <row r="1166" spans="2:24" ht="150" x14ac:dyDescent="0.25">
      <c r="B1166" s="146" t="s">
        <v>6604</v>
      </c>
      <c r="C1166" s="31" t="s">
        <v>6605</v>
      </c>
      <c r="D1166" s="31" t="s">
        <v>6606</v>
      </c>
      <c r="E1166" s="44" t="s">
        <v>52</v>
      </c>
      <c r="F1166" s="43" t="s">
        <v>34</v>
      </c>
      <c r="G1166" s="84" t="s">
        <v>34</v>
      </c>
      <c r="H1166" s="31"/>
      <c r="I1166" s="205"/>
      <c r="J1166" s="84" t="s">
        <v>6607</v>
      </c>
      <c r="K1166" s="31" t="s">
        <v>34</v>
      </c>
      <c r="L1166" s="31"/>
      <c r="M1166" s="169"/>
      <c r="N1166" s="148"/>
      <c r="O1166" s="44" t="s">
        <v>52</v>
      </c>
      <c r="P1166" s="43"/>
      <c r="Q1166" s="205"/>
      <c r="R1166" s="84" t="s">
        <v>214</v>
      </c>
      <c r="S1166" s="31" t="s">
        <v>34</v>
      </c>
      <c r="T1166" s="31"/>
      <c r="U1166" s="169"/>
      <c r="V1166" s="150" t="s">
        <v>6608</v>
      </c>
      <c r="W1166" s="141" t="str" cm="1">
        <f t="array" ref="W1166">IF(SUM(LEN(B1166:V1166))=0,"",IF(OR(OR(ISBLANK(F1166),SUM(LEN(C1166),LEN(D1166))=0),AND(NOT(E1166="Unknown"),ISBLANK(J1166)),AND(NOT(O1166="Unknown"),ISBLANK(R1166))),"Missing Information", INDEX(Table15[Entire Service Line Classification], MATCH(SUMIFS(Table15[Unique ID],Table15[System-Owned Portion],E1166,Table15[If Material Anything Other than "Lead" in Column E,Was Material Ever Previously Lead?],G1166,Table15[Customer-Owned Portion],O1166),Table15[Unique ID],0),0)))</f>
        <v>Non-lead</v>
      </c>
      <c r="X1166"/>
    </row>
    <row r="1167" spans="2:24" ht="150" x14ac:dyDescent="0.25">
      <c r="B1167" s="146" t="s">
        <v>6609</v>
      </c>
      <c r="C1167" s="31" t="s">
        <v>6610</v>
      </c>
      <c r="D1167" s="31" t="s">
        <v>6611</v>
      </c>
      <c r="E1167" s="44" t="s">
        <v>52</v>
      </c>
      <c r="F1167" s="43" t="s">
        <v>34</v>
      </c>
      <c r="G1167" s="84" t="s">
        <v>34</v>
      </c>
      <c r="H1167" s="31"/>
      <c r="I1167" s="205"/>
      <c r="J1167" s="84" t="s">
        <v>6607</v>
      </c>
      <c r="K1167" s="31" t="s">
        <v>34</v>
      </c>
      <c r="L1167" s="31"/>
      <c r="M1167" s="169"/>
      <c r="N1167" s="148"/>
      <c r="O1167" s="44" t="s">
        <v>52</v>
      </c>
      <c r="P1167" s="43"/>
      <c r="Q1167" s="205"/>
      <c r="R1167" s="84" t="s">
        <v>214</v>
      </c>
      <c r="S1167" s="31" t="s">
        <v>34</v>
      </c>
      <c r="T1167" s="31"/>
      <c r="U1167" s="169"/>
      <c r="V1167" s="150" t="s">
        <v>6608</v>
      </c>
      <c r="W1167" s="141" t="str" cm="1">
        <f t="array" ref="W1167">IF(SUM(LEN(B1167:V1167))=0,"",IF(OR(OR(ISBLANK(F1167),SUM(LEN(C1167),LEN(D1167))=0),AND(NOT(E1167="Unknown"),ISBLANK(J1167)),AND(NOT(O1167="Unknown"),ISBLANK(R1167))),"Missing Information", INDEX(Table15[Entire Service Line Classification], MATCH(SUMIFS(Table15[Unique ID],Table15[System-Owned Portion],E1167,Table15[If Material Anything Other than "Lead" in Column E,Was Material Ever Previously Lead?],G1167,Table15[Customer-Owned Portion],O1167),Table15[Unique ID],0),0)))</f>
        <v>Non-lead</v>
      </c>
      <c r="X1167"/>
    </row>
    <row r="1168" spans="2:24" ht="150" x14ac:dyDescent="0.25">
      <c r="B1168" s="146" t="s">
        <v>6612</v>
      </c>
      <c r="C1168" s="31" t="s">
        <v>6613</v>
      </c>
      <c r="D1168" s="31" t="s">
        <v>6614</v>
      </c>
      <c r="E1168" s="44" t="s">
        <v>52</v>
      </c>
      <c r="F1168" s="43" t="s">
        <v>34</v>
      </c>
      <c r="G1168" s="84" t="s">
        <v>34</v>
      </c>
      <c r="H1168" s="31"/>
      <c r="I1168" s="205"/>
      <c r="J1168" s="84" t="s">
        <v>6607</v>
      </c>
      <c r="K1168" s="31" t="s">
        <v>34</v>
      </c>
      <c r="L1168" s="31"/>
      <c r="M1168" s="169"/>
      <c r="N1168" s="148"/>
      <c r="O1168" s="44" t="s">
        <v>52</v>
      </c>
      <c r="P1168" s="43"/>
      <c r="Q1168" s="205"/>
      <c r="R1168" s="84" t="s">
        <v>214</v>
      </c>
      <c r="S1168" s="31" t="s">
        <v>34</v>
      </c>
      <c r="T1168" s="31"/>
      <c r="U1168" s="169"/>
      <c r="V1168" s="150" t="s">
        <v>6608</v>
      </c>
      <c r="W1168" s="141" t="str" cm="1">
        <f t="array" ref="W1168">IF(SUM(LEN(B1168:V1168))=0,"",IF(OR(OR(ISBLANK(F1168),SUM(LEN(C1168),LEN(D1168))=0),AND(NOT(E1168="Unknown"),ISBLANK(J1168)),AND(NOT(O1168="Unknown"),ISBLANK(R1168))),"Missing Information", INDEX(Table15[Entire Service Line Classification], MATCH(SUMIFS(Table15[Unique ID],Table15[System-Owned Portion],E1168,Table15[If Material Anything Other than "Lead" in Column E,Was Material Ever Previously Lead?],G1168,Table15[Customer-Owned Portion],O1168),Table15[Unique ID],0),0)))</f>
        <v>Non-lead</v>
      </c>
      <c r="X1168"/>
    </row>
    <row r="1169" spans="2:24" ht="150" x14ac:dyDescent="0.25">
      <c r="B1169" s="146" t="s">
        <v>6615</v>
      </c>
      <c r="C1169" s="31" t="s">
        <v>6616</v>
      </c>
      <c r="D1169" s="31" t="s">
        <v>6617</v>
      </c>
      <c r="E1169" s="44" t="s">
        <v>52</v>
      </c>
      <c r="F1169" s="43" t="s">
        <v>34</v>
      </c>
      <c r="G1169" s="84" t="s">
        <v>34</v>
      </c>
      <c r="H1169" s="31"/>
      <c r="I1169" s="205"/>
      <c r="J1169" s="84" t="s">
        <v>6607</v>
      </c>
      <c r="K1169" s="31" t="s">
        <v>34</v>
      </c>
      <c r="L1169" s="31"/>
      <c r="M1169" s="169"/>
      <c r="N1169" s="148"/>
      <c r="O1169" s="44" t="s">
        <v>52</v>
      </c>
      <c r="P1169" s="43"/>
      <c r="Q1169" s="205"/>
      <c r="R1169" s="84" t="s">
        <v>214</v>
      </c>
      <c r="S1169" s="31" t="s">
        <v>34</v>
      </c>
      <c r="T1169" s="31"/>
      <c r="U1169" s="169"/>
      <c r="V1169" s="150" t="s">
        <v>6608</v>
      </c>
      <c r="W1169" s="141" t="str" cm="1">
        <f t="array" ref="W1169">IF(SUM(LEN(B1169:V1169))=0,"",IF(OR(OR(ISBLANK(F1169),SUM(LEN(C1169),LEN(D1169))=0),AND(NOT(E1169="Unknown"),ISBLANK(J1169)),AND(NOT(O1169="Unknown"),ISBLANK(R1169))),"Missing Information", INDEX(Table15[Entire Service Line Classification], MATCH(SUMIFS(Table15[Unique ID],Table15[System-Owned Portion],E1169,Table15[If Material Anything Other than "Lead" in Column E,Was Material Ever Previously Lead?],G1169,Table15[Customer-Owned Portion],O1169),Table15[Unique ID],0),0)))</f>
        <v>Non-lead</v>
      </c>
      <c r="X1169"/>
    </row>
    <row r="1170" spans="2:24" ht="150" x14ac:dyDescent="0.25">
      <c r="B1170" s="146" t="s">
        <v>6618</v>
      </c>
      <c r="C1170" s="31" t="s">
        <v>6619</v>
      </c>
      <c r="D1170" s="31" t="s">
        <v>6620</v>
      </c>
      <c r="E1170" s="44" t="s">
        <v>52</v>
      </c>
      <c r="F1170" s="43" t="s">
        <v>34</v>
      </c>
      <c r="G1170" s="84" t="s">
        <v>34</v>
      </c>
      <c r="H1170" s="31"/>
      <c r="I1170" s="205"/>
      <c r="J1170" s="84" t="s">
        <v>6607</v>
      </c>
      <c r="K1170" s="31" t="s">
        <v>34</v>
      </c>
      <c r="L1170" s="31"/>
      <c r="M1170" s="169"/>
      <c r="N1170" s="148"/>
      <c r="O1170" s="44" t="s">
        <v>52</v>
      </c>
      <c r="P1170" s="43"/>
      <c r="Q1170" s="205"/>
      <c r="R1170" s="84" t="s">
        <v>214</v>
      </c>
      <c r="S1170" s="31" t="s">
        <v>34</v>
      </c>
      <c r="T1170" s="31"/>
      <c r="U1170" s="169"/>
      <c r="V1170" s="150" t="s">
        <v>6608</v>
      </c>
      <c r="W1170" s="141" t="str" cm="1">
        <f t="array" ref="W1170">IF(SUM(LEN(B1170:V1170))=0,"",IF(OR(OR(ISBLANK(F1170),SUM(LEN(C1170),LEN(D1170))=0),AND(NOT(E1170="Unknown"),ISBLANK(J1170)),AND(NOT(O1170="Unknown"),ISBLANK(R1170))),"Missing Information", INDEX(Table15[Entire Service Line Classification], MATCH(SUMIFS(Table15[Unique ID],Table15[System-Owned Portion],E1170,Table15[If Material Anything Other than "Lead" in Column E,Was Material Ever Previously Lead?],G1170,Table15[Customer-Owned Portion],O1170),Table15[Unique ID],0),0)))</f>
        <v>Non-lead</v>
      </c>
      <c r="X1170"/>
    </row>
    <row r="1171" spans="2:24" ht="150" x14ac:dyDescent="0.25">
      <c r="B1171" s="146" t="s">
        <v>6621</v>
      </c>
      <c r="C1171" s="31" t="s">
        <v>6622</v>
      </c>
      <c r="D1171" s="31" t="s">
        <v>6623</v>
      </c>
      <c r="E1171" s="44" t="s">
        <v>52</v>
      </c>
      <c r="F1171" s="43" t="s">
        <v>34</v>
      </c>
      <c r="G1171" s="84" t="s">
        <v>34</v>
      </c>
      <c r="H1171" s="31"/>
      <c r="I1171" s="205"/>
      <c r="J1171" s="84" t="s">
        <v>6607</v>
      </c>
      <c r="K1171" s="31" t="s">
        <v>34</v>
      </c>
      <c r="L1171" s="31"/>
      <c r="M1171" s="169"/>
      <c r="N1171" s="148"/>
      <c r="O1171" s="44" t="s">
        <v>52</v>
      </c>
      <c r="P1171" s="43"/>
      <c r="Q1171" s="205"/>
      <c r="R1171" s="84" t="s">
        <v>214</v>
      </c>
      <c r="S1171" s="31" t="s">
        <v>34</v>
      </c>
      <c r="T1171" s="31"/>
      <c r="U1171" s="169"/>
      <c r="V1171" s="150" t="s">
        <v>6608</v>
      </c>
      <c r="W1171" s="141" t="str" cm="1">
        <f t="array" ref="W1171">IF(SUM(LEN(B1171:V1171))=0,"",IF(OR(OR(ISBLANK(F1171),SUM(LEN(C1171),LEN(D1171))=0),AND(NOT(E1171="Unknown"),ISBLANK(J1171)),AND(NOT(O1171="Unknown"),ISBLANK(R1171))),"Missing Information", INDEX(Table15[Entire Service Line Classification], MATCH(SUMIFS(Table15[Unique ID],Table15[System-Owned Portion],E1171,Table15[If Material Anything Other than "Lead" in Column E,Was Material Ever Previously Lead?],G1171,Table15[Customer-Owned Portion],O1171),Table15[Unique ID],0),0)))</f>
        <v>Non-lead</v>
      </c>
      <c r="X1171"/>
    </row>
    <row r="1172" spans="2:24" ht="150" x14ac:dyDescent="0.25">
      <c r="B1172" s="146" t="s">
        <v>6624</v>
      </c>
      <c r="C1172" s="31" t="s">
        <v>6625</v>
      </c>
      <c r="D1172" s="31" t="s">
        <v>6626</v>
      </c>
      <c r="E1172" s="44" t="s">
        <v>52</v>
      </c>
      <c r="F1172" s="43" t="s">
        <v>34</v>
      </c>
      <c r="G1172" s="84" t="s">
        <v>34</v>
      </c>
      <c r="H1172" s="31"/>
      <c r="I1172" s="205"/>
      <c r="J1172" s="84" t="s">
        <v>6607</v>
      </c>
      <c r="K1172" s="31" t="s">
        <v>34</v>
      </c>
      <c r="L1172" s="31"/>
      <c r="M1172" s="169"/>
      <c r="N1172" s="148"/>
      <c r="O1172" s="44" t="s">
        <v>52</v>
      </c>
      <c r="P1172" s="43"/>
      <c r="Q1172" s="205"/>
      <c r="R1172" s="84" t="s">
        <v>214</v>
      </c>
      <c r="S1172" s="31" t="s">
        <v>34</v>
      </c>
      <c r="T1172" s="31"/>
      <c r="U1172" s="169"/>
      <c r="V1172" s="150" t="s">
        <v>6608</v>
      </c>
      <c r="W1172" s="141" t="str" cm="1">
        <f t="array" ref="W1172">IF(SUM(LEN(B1172:V1172))=0,"",IF(OR(OR(ISBLANK(F1172),SUM(LEN(C1172),LEN(D1172))=0),AND(NOT(E1172="Unknown"),ISBLANK(J1172)),AND(NOT(O1172="Unknown"),ISBLANK(R1172))),"Missing Information", INDEX(Table15[Entire Service Line Classification], MATCH(SUMIFS(Table15[Unique ID],Table15[System-Owned Portion],E1172,Table15[If Material Anything Other than "Lead" in Column E,Was Material Ever Previously Lead?],G1172,Table15[Customer-Owned Portion],O1172),Table15[Unique ID],0),0)))</f>
        <v>Non-lead</v>
      </c>
      <c r="X1172"/>
    </row>
    <row r="1173" spans="2:24" ht="150" x14ac:dyDescent="0.25">
      <c r="B1173" s="146" t="s">
        <v>6627</v>
      </c>
      <c r="C1173" s="31" t="s">
        <v>6628</v>
      </c>
      <c r="D1173" s="31" t="s">
        <v>6629</v>
      </c>
      <c r="E1173" s="44" t="s">
        <v>52</v>
      </c>
      <c r="F1173" s="43" t="s">
        <v>34</v>
      </c>
      <c r="G1173" s="84" t="s">
        <v>34</v>
      </c>
      <c r="H1173" s="31"/>
      <c r="I1173" s="205"/>
      <c r="J1173" s="84" t="s">
        <v>6607</v>
      </c>
      <c r="K1173" s="31" t="s">
        <v>34</v>
      </c>
      <c r="L1173" s="31"/>
      <c r="M1173" s="169"/>
      <c r="N1173" s="148"/>
      <c r="O1173" s="44" t="s">
        <v>52</v>
      </c>
      <c r="P1173" s="43"/>
      <c r="Q1173" s="205"/>
      <c r="R1173" s="84" t="s">
        <v>214</v>
      </c>
      <c r="S1173" s="31" t="s">
        <v>34</v>
      </c>
      <c r="T1173" s="31"/>
      <c r="U1173" s="169"/>
      <c r="V1173" s="150" t="s">
        <v>6608</v>
      </c>
      <c r="W1173" s="141" t="str" cm="1">
        <f t="array" ref="W1173">IF(SUM(LEN(B1173:V1173))=0,"",IF(OR(OR(ISBLANK(F1173),SUM(LEN(C1173),LEN(D1173))=0),AND(NOT(E1173="Unknown"),ISBLANK(J1173)),AND(NOT(O1173="Unknown"),ISBLANK(R1173))),"Missing Information", INDEX(Table15[Entire Service Line Classification], MATCH(SUMIFS(Table15[Unique ID],Table15[System-Owned Portion],E1173,Table15[If Material Anything Other than "Lead" in Column E,Was Material Ever Previously Lead?],G1173,Table15[Customer-Owned Portion],O1173),Table15[Unique ID],0),0)))</f>
        <v>Non-lead</v>
      </c>
      <c r="X1173"/>
    </row>
    <row r="1174" spans="2:24" ht="150" x14ac:dyDescent="0.25">
      <c r="B1174" s="146" t="s">
        <v>6630</v>
      </c>
      <c r="C1174" s="31" t="s">
        <v>6631</v>
      </c>
      <c r="D1174" s="31" t="s">
        <v>6632</v>
      </c>
      <c r="E1174" s="44" t="s">
        <v>52</v>
      </c>
      <c r="F1174" s="43" t="s">
        <v>34</v>
      </c>
      <c r="G1174" s="84" t="s">
        <v>34</v>
      </c>
      <c r="H1174" s="31"/>
      <c r="I1174" s="205"/>
      <c r="J1174" s="84" t="s">
        <v>6607</v>
      </c>
      <c r="K1174" s="31" t="s">
        <v>34</v>
      </c>
      <c r="L1174" s="31"/>
      <c r="M1174" s="169"/>
      <c r="N1174" s="148"/>
      <c r="O1174" s="44" t="s">
        <v>52</v>
      </c>
      <c r="P1174" s="43"/>
      <c r="Q1174" s="205"/>
      <c r="R1174" s="84" t="s">
        <v>214</v>
      </c>
      <c r="S1174" s="31" t="s">
        <v>34</v>
      </c>
      <c r="T1174" s="31"/>
      <c r="U1174" s="169"/>
      <c r="V1174" s="150" t="s">
        <v>6608</v>
      </c>
      <c r="W1174" s="141" t="str" cm="1">
        <f t="array" ref="W1174">IF(SUM(LEN(B1174:V1174))=0,"",IF(OR(OR(ISBLANK(F1174),SUM(LEN(C1174),LEN(D1174))=0),AND(NOT(E1174="Unknown"),ISBLANK(J1174)),AND(NOT(O1174="Unknown"),ISBLANK(R1174))),"Missing Information", INDEX(Table15[Entire Service Line Classification], MATCH(SUMIFS(Table15[Unique ID],Table15[System-Owned Portion],E1174,Table15[If Material Anything Other than "Lead" in Column E,Was Material Ever Previously Lead?],G1174,Table15[Customer-Owned Portion],O1174),Table15[Unique ID],0),0)))</f>
        <v>Non-lead</v>
      </c>
      <c r="X1174"/>
    </row>
    <row r="1175" spans="2:24" ht="150" x14ac:dyDescent="0.25">
      <c r="B1175" s="146" t="s">
        <v>6633</v>
      </c>
      <c r="C1175" s="31" t="s">
        <v>6634</v>
      </c>
      <c r="D1175" s="31" t="s">
        <v>6635</v>
      </c>
      <c r="E1175" s="44" t="s">
        <v>52</v>
      </c>
      <c r="F1175" s="43" t="s">
        <v>34</v>
      </c>
      <c r="G1175" s="84" t="s">
        <v>34</v>
      </c>
      <c r="H1175" s="31"/>
      <c r="I1175" s="205"/>
      <c r="J1175" s="84" t="s">
        <v>6607</v>
      </c>
      <c r="K1175" s="31" t="s">
        <v>34</v>
      </c>
      <c r="L1175" s="31"/>
      <c r="M1175" s="169"/>
      <c r="N1175" s="148"/>
      <c r="O1175" s="44" t="s">
        <v>52</v>
      </c>
      <c r="P1175" s="43"/>
      <c r="Q1175" s="205"/>
      <c r="R1175" s="84" t="s">
        <v>214</v>
      </c>
      <c r="S1175" s="31" t="s">
        <v>34</v>
      </c>
      <c r="T1175" s="31"/>
      <c r="U1175" s="169"/>
      <c r="V1175" s="150" t="s">
        <v>6608</v>
      </c>
      <c r="W1175" s="141" t="str" cm="1">
        <f t="array" ref="W1175">IF(SUM(LEN(B1175:V1175))=0,"",IF(OR(OR(ISBLANK(F1175),SUM(LEN(C1175),LEN(D1175))=0),AND(NOT(E1175="Unknown"),ISBLANK(J1175)),AND(NOT(O1175="Unknown"),ISBLANK(R1175))),"Missing Information", INDEX(Table15[Entire Service Line Classification], MATCH(SUMIFS(Table15[Unique ID],Table15[System-Owned Portion],E1175,Table15[If Material Anything Other than "Lead" in Column E,Was Material Ever Previously Lead?],G1175,Table15[Customer-Owned Portion],O1175),Table15[Unique ID],0),0)))</f>
        <v>Non-lead</v>
      </c>
      <c r="X1175"/>
    </row>
    <row r="1176" spans="2:24" ht="150" x14ac:dyDescent="0.25">
      <c r="B1176" s="146" t="s">
        <v>6636</v>
      </c>
      <c r="C1176" s="31" t="s">
        <v>6637</v>
      </c>
      <c r="D1176" s="31" t="s">
        <v>6638</v>
      </c>
      <c r="E1176" s="44" t="s">
        <v>52</v>
      </c>
      <c r="F1176" s="43" t="s">
        <v>34</v>
      </c>
      <c r="G1176" s="84" t="s">
        <v>34</v>
      </c>
      <c r="H1176" s="31"/>
      <c r="I1176" s="205"/>
      <c r="J1176" s="84" t="s">
        <v>6607</v>
      </c>
      <c r="K1176" s="31" t="s">
        <v>34</v>
      </c>
      <c r="L1176" s="31"/>
      <c r="M1176" s="169"/>
      <c r="N1176" s="148"/>
      <c r="O1176" s="44" t="s">
        <v>52</v>
      </c>
      <c r="P1176" s="43"/>
      <c r="Q1176" s="205"/>
      <c r="R1176" s="84" t="s">
        <v>214</v>
      </c>
      <c r="S1176" s="31" t="s">
        <v>34</v>
      </c>
      <c r="T1176" s="31"/>
      <c r="U1176" s="169"/>
      <c r="V1176" s="150" t="s">
        <v>6608</v>
      </c>
      <c r="W1176" s="141" t="str" cm="1">
        <f t="array" ref="W1176">IF(SUM(LEN(B1176:V1176))=0,"",IF(OR(OR(ISBLANK(F1176),SUM(LEN(C1176),LEN(D1176))=0),AND(NOT(E1176="Unknown"),ISBLANK(J1176)),AND(NOT(O1176="Unknown"),ISBLANK(R1176))),"Missing Information", INDEX(Table15[Entire Service Line Classification], MATCH(SUMIFS(Table15[Unique ID],Table15[System-Owned Portion],E1176,Table15[If Material Anything Other than "Lead" in Column E,Was Material Ever Previously Lead?],G1176,Table15[Customer-Owned Portion],O1176),Table15[Unique ID],0),0)))</f>
        <v>Non-lead</v>
      </c>
      <c r="X1176"/>
    </row>
    <row r="1177" spans="2:24" ht="150" x14ac:dyDescent="0.25">
      <c r="B1177" s="146" t="s">
        <v>6639</v>
      </c>
      <c r="C1177" s="31" t="s">
        <v>6640</v>
      </c>
      <c r="D1177" s="31" t="s">
        <v>6641</v>
      </c>
      <c r="E1177" s="44" t="s">
        <v>43</v>
      </c>
      <c r="F1177" s="43" t="s">
        <v>34</v>
      </c>
      <c r="G1177" s="84" t="s">
        <v>34</v>
      </c>
      <c r="H1177" s="31"/>
      <c r="I1177" s="205"/>
      <c r="J1177" s="84" t="s">
        <v>106</v>
      </c>
      <c r="K1177" s="31" t="s">
        <v>36</v>
      </c>
      <c r="L1177" s="31" t="s">
        <v>95</v>
      </c>
      <c r="M1177" s="169" t="s">
        <v>6522</v>
      </c>
      <c r="N1177" s="148" t="s">
        <v>6642</v>
      </c>
      <c r="O1177" s="44" t="s">
        <v>43</v>
      </c>
      <c r="P1177" s="43"/>
      <c r="Q1177" s="205"/>
      <c r="R1177" s="84" t="s">
        <v>106</v>
      </c>
      <c r="S1177" s="31" t="s">
        <v>36</v>
      </c>
      <c r="T1177" s="31" t="s">
        <v>95</v>
      </c>
      <c r="U1177" s="169" t="s">
        <v>6522</v>
      </c>
      <c r="V1177" s="150" t="s">
        <v>6524</v>
      </c>
      <c r="W1177" s="141" t="str" cm="1">
        <f t="array" ref="W1177">IF(SUM(LEN(B1177:V1177))=0,"",IF(OR(OR(ISBLANK(F1177),SUM(LEN(C1177),LEN(D1177))=0),AND(NOT(E1177="Unknown"),ISBLANK(J1177)),AND(NOT(O1177="Unknown"),ISBLANK(R1177))),"Missing Information", INDEX(Table15[Entire Service Line Classification], MATCH(SUMIFS(Table15[Unique ID],Table15[System-Owned Portion],E1177,Table15[If Material Anything Other than "Lead" in Column E,Was Material Ever Previously Lead?],G1177,Table15[Customer-Owned Portion],O1177),Table15[Unique ID],0),0)))</f>
        <v>Non-lead</v>
      </c>
      <c r="X1177"/>
    </row>
    <row r="1178" spans="2:24" ht="150" x14ac:dyDescent="0.25">
      <c r="B1178" s="146" t="s">
        <v>6643</v>
      </c>
      <c r="C1178" s="31" t="s">
        <v>6644</v>
      </c>
      <c r="D1178" s="31" t="s">
        <v>6645</v>
      </c>
      <c r="E1178" s="44" t="s">
        <v>52</v>
      </c>
      <c r="F1178" s="43" t="s">
        <v>34</v>
      </c>
      <c r="G1178" s="84" t="s">
        <v>34</v>
      </c>
      <c r="H1178" s="31"/>
      <c r="I1178" s="205"/>
      <c r="J1178" s="84" t="s">
        <v>6607</v>
      </c>
      <c r="K1178" s="31" t="s">
        <v>34</v>
      </c>
      <c r="L1178" s="31"/>
      <c r="M1178" s="169"/>
      <c r="N1178" s="148"/>
      <c r="O1178" s="44" t="s">
        <v>52</v>
      </c>
      <c r="P1178" s="43"/>
      <c r="Q1178" s="205"/>
      <c r="R1178" s="84" t="s">
        <v>214</v>
      </c>
      <c r="S1178" s="31" t="s">
        <v>34</v>
      </c>
      <c r="T1178" s="31"/>
      <c r="U1178" s="169"/>
      <c r="V1178" s="150" t="s">
        <v>6608</v>
      </c>
      <c r="W1178" s="141" t="str" cm="1">
        <f t="array" ref="W1178">IF(SUM(LEN(B1178:V1178))=0,"",IF(OR(OR(ISBLANK(F1178),SUM(LEN(C1178),LEN(D1178))=0),AND(NOT(E1178="Unknown"),ISBLANK(J1178)),AND(NOT(O1178="Unknown"),ISBLANK(R1178))),"Missing Information", INDEX(Table15[Entire Service Line Classification], MATCH(SUMIFS(Table15[Unique ID],Table15[System-Owned Portion],E1178,Table15[If Material Anything Other than "Lead" in Column E,Was Material Ever Previously Lead?],G1178,Table15[Customer-Owned Portion],O1178),Table15[Unique ID],0),0)))</f>
        <v>Non-lead</v>
      </c>
      <c r="X1178"/>
    </row>
    <row r="1179" spans="2:24" ht="150" x14ac:dyDescent="0.25">
      <c r="B1179" s="146" t="s">
        <v>6646</v>
      </c>
      <c r="C1179" s="31" t="s">
        <v>6647</v>
      </c>
      <c r="D1179" s="31" t="s">
        <v>6648</v>
      </c>
      <c r="E1179" s="44" t="s">
        <v>43</v>
      </c>
      <c r="F1179" s="43" t="s">
        <v>34</v>
      </c>
      <c r="G1179" s="84" t="s">
        <v>34</v>
      </c>
      <c r="H1179" s="31"/>
      <c r="I1179" s="205"/>
      <c r="J1179" s="84" t="s">
        <v>106</v>
      </c>
      <c r="K1179" s="31" t="s">
        <v>36</v>
      </c>
      <c r="L1179" s="31" t="s">
        <v>95</v>
      </c>
      <c r="M1179" s="169" t="s">
        <v>6522</v>
      </c>
      <c r="N1179" s="148" t="s">
        <v>6649</v>
      </c>
      <c r="O1179" s="44" t="s">
        <v>43</v>
      </c>
      <c r="P1179" s="43"/>
      <c r="Q1179" s="205"/>
      <c r="R1179" s="84" t="s">
        <v>106</v>
      </c>
      <c r="S1179" s="31" t="s">
        <v>36</v>
      </c>
      <c r="T1179" s="31" t="s">
        <v>95</v>
      </c>
      <c r="U1179" s="169" t="s">
        <v>6522</v>
      </c>
      <c r="V1179" s="150" t="s">
        <v>6524</v>
      </c>
      <c r="W1179" s="141" t="str" cm="1">
        <f t="array" ref="W1179">IF(SUM(LEN(B1179:V1179))=0,"",IF(OR(OR(ISBLANK(F1179),SUM(LEN(C1179),LEN(D1179))=0),AND(NOT(E1179="Unknown"),ISBLANK(J1179)),AND(NOT(O1179="Unknown"),ISBLANK(R1179))),"Missing Information", INDEX(Table15[Entire Service Line Classification], MATCH(SUMIFS(Table15[Unique ID],Table15[System-Owned Portion],E1179,Table15[If Material Anything Other than "Lead" in Column E,Was Material Ever Previously Lead?],G1179,Table15[Customer-Owned Portion],O1179),Table15[Unique ID],0),0)))</f>
        <v>Non-lead</v>
      </c>
      <c r="X1179"/>
    </row>
    <row r="1180" spans="2:24" ht="150" x14ac:dyDescent="0.25">
      <c r="B1180" s="146" t="s">
        <v>6650</v>
      </c>
      <c r="C1180" s="31" t="s">
        <v>6651</v>
      </c>
      <c r="D1180" s="31" t="s">
        <v>6652</v>
      </c>
      <c r="E1180" s="44" t="s">
        <v>52</v>
      </c>
      <c r="F1180" s="43" t="s">
        <v>34</v>
      </c>
      <c r="G1180" s="84" t="s">
        <v>34</v>
      </c>
      <c r="H1180" s="31"/>
      <c r="I1180" s="205"/>
      <c r="J1180" s="84" t="s">
        <v>6607</v>
      </c>
      <c r="K1180" s="31" t="s">
        <v>34</v>
      </c>
      <c r="L1180" s="31"/>
      <c r="M1180" s="169"/>
      <c r="N1180" s="148"/>
      <c r="O1180" s="44" t="s">
        <v>52</v>
      </c>
      <c r="P1180" s="43"/>
      <c r="Q1180" s="205"/>
      <c r="R1180" s="84" t="s">
        <v>214</v>
      </c>
      <c r="S1180" s="31" t="s">
        <v>34</v>
      </c>
      <c r="T1180" s="31"/>
      <c r="U1180" s="169"/>
      <c r="V1180" s="150" t="s">
        <v>6608</v>
      </c>
      <c r="W1180" s="141" t="str" cm="1">
        <f t="array" ref="W1180">IF(SUM(LEN(B1180:V1180))=0,"",IF(OR(OR(ISBLANK(F1180),SUM(LEN(C1180),LEN(D1180))=0),AND(NOT(E1180="Unknown"),ISBLANK(J1180)),AND(NOT(O1180="Unknown"),ISBLANK(R1180))),"Missing Information", INDEX(Table15[Entire Service Line Classification], MATCH(SUMIFS(Table15[Unique ID],Table15[System-Owned Portion],E1180,Table15[If Material Anything Other than "Lead" in Column E,Was Material Ever Previously Lead?],G1180,Table15[Customer-Owned Portion],O1180),Table15[Unique ID],0),0)))</f>
        <v>Non-lead</v>
      </c>
      <c r="X1180"/>
    </row>
    <row r="1181" spans="2:24" ht="150" x14ac:dyDescent="0.25">
      <c r="B1181" s="146" t="s">
        <v>6653</v>
      </c>
      <c r="C1181" s="31" t="s">
        <v>6654</v>
      </c>
      <c r="D1181" s="31" t="s">
        <v>6655</v>
      </c>
      <c r="E1181" s="44" t="s">
        <v>52</v>
      </c>
      <c r="F1181" s="43" t="s">
        <v>34</v>
      </c>
      <c r="G1181" s="84" t="s">
        <v>34</v>
      </c>
      <c r="H1181" s="31"/>
      <c r="I1181" s="205"/>
      <c r="J1181" s="84" t="s">
        <v>6607</v>
      </c>
      <c r="K1181" s="31" t="s">
        <v>34</v>
      </c>
      <c r="L1181" s="31"/>
      <c r="M1181" s="169"/>
      <c r="N1181" s="148"/>
      <c r="O1181" s="44" t="s">
        <v>52</v>
      </c>
      <c r="P1181" s="43"/>
      <c r="Q1181" s="205"/>
      <c r="R1181" s="84" t="s">
        <v>214</v>
      </c>
      <c r="S1181" s="31" t="s">
        <v>34</v>
      </c>
      <c r="T1181" s="31"/>
      <c r="U1181" s="169"/>
      <c r="V1181" s="150" t="s">
        <v>6608</v>
      </c>
      <c r="W1181" s="141" t="str" cm="1">
        <f t="array" ref="W1181">IF(SUM(LEN(B1181:V1181))=0,"",IF(OR(OR(ISBLANK(F1181),SUM(LEN(C1181),LEN(D1181))=0),AND(NOT(E1181="Unknown"),ISBLANK(J1181)),AND(NOT(O1181="Unknown"),ISBLANK(R1181))),"Missing Information", INDEX(Table15[Entire Service Line Classification], MATCH(SUMIFS(Table15[Unique ID],Table15[System-Owned Portion],E1181,Table15[If Material Anything Other than "Lead" in Column E,Was Material Ever Previously Lead?],G1181,Table15[Customer-Owned Portion],O1181),Table15[Unique ID],0),0)))</f>
        <v>Non-lead</v>
      </c>
      <c r="X1181"/>
    </row>
    <row r="1182" spans="2:24" ht="150" x14ac:dyDescent="0.25">
      <c r="B1182" s="146" t="s">
        <v>6656</v>
      </c>
      <c r="C1182" s="31" t="s">
        <v>6657</v>
      </c>
      <c r="D1182" s="31" t="s">
        <v>6658</v>
      </c>
      <c r="E1182" s="44" t="s">
        <v>52</v>
      </c>
      <c r="F1182" s="43" t="s">
        <v>34</v>
      </c>
      <c r="G1182" s="84" t="s">
        <v>34</v>
      </c>
      <c r="H1182" s="31"/>
      <c r="I1182" s="205"/>
      <c r="J1182" s="84" t="s">
        <v>6607</v>
      </c>
      <c r="K1182" s="31" t="s">
        <v>34</v>
      </c>
      <c r="L1182" s="31"/>
      <c r="M1182" s="169"/>
      <c r="N1182" s="148"/>
      <c r="O1182" s="44" t="s">
        <v>52</v>
      </c>
      <c r="P1182" s="43"/>
      <c r="Q1182" s="205"/>
      <c r="R1182" s="84" t="s">
        <v>214</v>
      </c>
      <c r="S1182" s="31" t="s">
        <v>34</v>
      </c>
      <c r="T1182" s="31"/>
      <c r="U1182" s="169"/>
      <c r="V1182" s="150" t="s">
        <v>6608</v>
      </c>
      <c r="W1182" s="141" t="str" cm="1">
        <f t="array" ref="W1182">IF(SUM(LEN(B1182:V1182))=0,"",IF(OR(OR(ISBLANK(F1182),SUM(LEN(C1182),LEN(D1182))=0),AND(NOT(E1182="Unknown"),ISBLANK(J1182)),AND(NOT(O1182="Unknown"),ISBLANK(R1182))),"Missing Information", INDEX(Table15[Entire Service Line Classification], MATCH(SUMIFS(Table15[Unique ID],Table15[System-Owned Portion],E1182,Table15[If Material Anything Other than "Lead" in Column E,Was Material Ever Previously Lead?],G1182,Table15[Customer-Owned Portion],O1182),Table15[Unique ID],0),0)))</f>
        <v>Non-lead</v>
      </c>
      <c r="X1182"/>
    </row>
    <row r="1183" spans="2:24" ht="150" x14ac:dyDescent="0.25">
      <c r="B1183" s="146" t="s">
        <v>6659</v>
      </c>
      <c r="C1183" s="31" t="s">
        <v>6660</v>
      </c>
      <c r="D1183" s="31" t="s">
        <v>6661</v>
      </c>
      <c r="E1183" s="44" t="s">
        <v>52</v>
      </c>
      <c r="F1183" s="43" t="s">
        <v>34</v>
      </c>
      <c r="G1183" s="84" t="s">
        <v>34</v>
      </c>
      <c r="H1183" s="31"/>
      <c r="I1183" s="205"/>
      <c r="J1183" s="84" t="s">
        <v>6607</v>
      </c>
      <c r="K1183" s="31" t="s">
        <v>34</v>
      </c>
      <c r="L1183" s="31"/>
      <c r="M1183" s="169"/>
      <c r="N1183" s="148"/>
      <c r="O1183" s="44" t="s">
        <v>52</v>
      </c>
      <c r="P1183" s="43"/>
      <c r="Q1183" s="205"/>
      <c r="R1183" s="84" t="s">
        <v>214</v>
      </c>
      <c r="S1183" s="31" t="s">
        <v>34</v>
      </c>
      <c r="T1183" s="31"/>
      <c r="U1183" s="169"/>
      <c r="V1183" s="150" t="s">
        <v>6608</v>
      </c>
      <c r="W1183" s="141" t="str" cm="1">
        <f t="array" ref="W1183">IF(SUM(LEN(B1183:V1183))=0,"",IF(OR(OR(ISBLANK(F1183),SUM(LEN(C1183),LEN(D1183))=0),AND(NOT(E1183="Unknown"),ISBLANK(J1183)),AND(NOT(O1183="Unknown"),ISBLANK(R1183))),"Missing Information", INDEX(Table15[Entire Service Line Classification], MATCH(SUMIFS(Table15[Unique ID],Table15[System-Owned Portion],E1183,Table15[If Material Anything Other than "Lead" in Column E,Was Material Ever Previously Lead?],G1183,Table15[Customer-Owned Portion],O1183),Table15[Unique ID],0),0)))</f>
        <v>Non-lead</v>
      </c>
      <c r="X1183"/>
    </row>
    <row r="1184" spans="2:24" ht="90" x14ac:dyDescent="0.25">
      <c r="B1184" s="146" t="s">
        <v>6662</v>
      </c>
      <c r="C1184" s="31" t="s">
        <v>6663</v>
      </c>
      <c r="D1184" s="31" t="s">
        <v>6664</v>
      </c>
      <c r="E1184" s="44" t="s">
        <v>52</v>
      </c>
      <c r="F1184" s="43" t="s">
        <v>34</v>
      </c>
      <c r="G1184" s="84" t="s">
        <v>34</v>
      </c>
      <c r="H1184" s="31" t="s">
        <v>6665</v>
      </c>
      <c r="I1184" s="205"/>
      <c r="J1184" s="84" t="s">
        <v>45</v>
      </c>
      <c r="K1184" s="31" t="s">
        <v>34</v>
      </c>
      <c r="L1184" s="31"/>
      <c r="M1184" s="169"/>
      <c r="N1184" s="148" t="s">
        <v>6666</v>
      </c>
      <c r="O1184" s="44" t="s">
        <v>52</v>
      </c>
      <c r="P1184" s="43"/>
      <c r="Q1184" s="205"/>
      <c r="R1184" s="84" t="s">
        <v>214</v>
      </c>
      <c r="S1184" s="31" t="s">
        <v>34</v>
      </c>
      <c r="T1184" s="31"/>
      <c r="U1184" s="169"/>
      <c r="V1184" s="150" t="s">
        <v>6667</v>
      </c>
      <c r="W1184" s="141" t="str" cm="1">
        <f t="array" ref="W1184">IF(SUM(LEN(B1184:V1184))=0,"",IF(OR(OR(ISBLANK(F1184),SUM(LEN(C1184),LEN(D1184))=0),AND(NOT(E1184="Unknown"),ISBLANK(J1184)),AND(NOT(O1184="Unknown"),ISBLANK(R1184))),"Missing Information", INDEX(Table15[Entire Service Line Classification], MATCH(SUMIFS(Table15[Unique ID],Table15[System-Owned Portion],E1184,Table15[If Material Anything Other than "Lead" in Column E,Was Material Ever Previously Lead?],G1184,Table15[Customer-Owned Portion],O1184),Table15[Unique ID],0),0)))</f>
        <v>Non-lead</v>
      </c>
      <c r="X1184"/>
    </row>
    <row r="1185" spans="2:24" ht="90" x14ac:dyDescent="0.25">
      <c r="B1185" s="146" t="s">
        <v>6668</v>
      </c>
      <c r="C1185" s="31" t="s">
        <v>6669</v>
      </c>
      <c r="D1185" s="31" t="s">
        <v>6670</v>
      </c>
      <c r="E1185" s="44" t="s">
        <v>52</v>
      </c>
      <c r="F1185" s="43" t="s">
        <v>34</v>
      </c>
      <c r="G1185" s="84" t="s">
        <v>34</v>
      </c>
      <c r="H1185" s="31" t="s">
        <v>6665</v>
      </c>
      <c r="I1185" s="205"/>
      <c r="J1185" s="84" t="s">
        <v>45</v>
      </c>
      <c r="K1185" s="31" t="s">
        <v>34</v>
      </c>
      <c r="L1185" s="31"/>
      <c r="M1185" s="169"/>
      <c r="N1185" s="148" t="s">
        <v>6666</v>
      </c>
      <c r="O1185" s="44" t="s">
        <v>52</v>
      </c>
      <c r="P1185" s="43"/>
      <c r="Q1185" s="205"/>
      <c r="R1185" s="84" t="s">
        <v>214</v>
      </c>
      <c r="S1185" s="31" t="s">
        <v>34</v>
      </c>
      <c r="T1185" s="31"/>
      <c r="U1185" s="169"/>
      <c r="V1185" s="150" t="s">
        <v>6667</v>
      </c>
      <c r="W1185" s="141" t="str" cm="1">
        <f t="array" ref="W1185">IF(SUM(LEN(B1185:V1185))=0,"",IF(OR(OR(ISBLANK(F1185),SUM(LEN(C1185),LEN(D1185))=0),AND(NOT(E1185="Unknown"),ISBLANK(J1185)),AND(NOT(O1185="Unknown"),ISBLANK(R1185))),"Missing Information", INDEX(Table15[Entire Service Line Classification], MATCH(SUMIFS(Table15[Unique ID],Table15[System-Owned Portion],E1185,Table15[If Material Anything Other than "Lead" in Column E,Was Material Ever Previously Lead?],G1185,Table15[Customer-Owned Portion],O1185),Table15[Unique ID],0),0)))</f>
        <v>Non-lead</v>
      </c>
      <c r="X1185"/>
    </row>
    <row r="1186" spans="2:24" ht="150" x14ac:dyDescent="0.25">
      <c r="B1186" s="146" t="s">
        <v>6671</v>
      </c>
      <c r="C1186" s="31" t="s">
        <v>6672</v>
      </c>
      <c r="D1186" s="31" t="s">
        <v>6673</v>
      </c>
      <c r="E1186" s="44" t="s">
        <v>52</v>
      </c>
      <c r="F1186" s="43" t="s">
        <v>34</v>
      </c>
      <c r="G1186" s="84" t="s">
        <v>34</v>
      </c>
      <c r="H1186" s="31"/>
      <c r="I1186" s="205"/>
      <c r="J1186" s="84" t="s">
        <v>6607</v>
      </c>
      <c r="K1186" s="31" t="s">
        <v>34</v>
      </c>
      <c r="L1186" s="31"/>
      <c r="M1186" s="169"/>
      <c r="N1186" s="148"/>
      <c r="O1186" s="44" t="s">
        <v>52</v>
      </c>
      <c r="P1186" s="43"/>
      <c r="Q1186" s="205"/>
      <c r="R1186" s="84" t="s">
        <v>214</v>
      </c>
      <c r="S1186" s="31" t="s">
        <v>34</v>
      </c>
      <c r="T1186" s="31"/>
      <c r="U1186" s="169"/>
      <c r="V1186" s="150" t="s">
        <v>6608</v>
      </c>
      <c r="W1186" s="141" t="str" cm="1">
        <f t="array" ref="W1186">IF(SUM(LEN(B1186:V1186))=0,"",IF(OR(OR(ISBLANK(F1186),SUM(LEN(C1186),LEN(D1186))=0),AND(NOT(E1186="Unknown"),ISBLANK(J1186)),AND(NOT(O1186="Unknown"),ISBLANK(R1186))),"Missing Information", INDEX(Table15[Entire Service Line Classification], MATCH(SUMIFS(Table15[Unique ID],Table15[System-Owned Portion],E1186,Table15[If Material Anything Other than "Lead" in Column E,Was Material Ever Previously Lead?],G1186,Table15[Customer-Owned Portion],O1186),Table15[Unique ID],0),0)))</f>
        <v>Non-lead</v>
      </c>
      <c r="X1186"/>
    </row>
    <row r="1187" spans="2:24" ht="90" x14ac:dyDescent="0.25">
      <c r="B1187" s="146" t="s">
        <v>6674</v>
      </c>
      <c r="C1187" s="31" t="s">
        <v>6675</v>
      </c>
      <c r="D1187" s="31" t="s">
        <v>6676</v>
      </c>
      <c r="E1187" s="44" t="s">
        <v>52</v>
      </c>
      <c r="F1187" s="43" t="s">
        <v>34</v>
      </c>
      <c r="G1187" s="84" t="s">
        <v>34</v>
      </c>
      <c r="H1187" s="31" t="s">
        <v>6677</v>
      </c>
      <c r="I1187" s="205"/>
      <c r="J1187" s="84" t="s">
        <v>45</v>
      </c>
      <c r="K1187" s="31" t="s">
        <v>34</v>
      </c>
      <c r="L1187" s="31"/>
      <c r="M1187" s="169"/>
      <c r="N1187" s="148" t="s">
        <v>6678</v>
      </c>
      <c r="O1187" s="44" t="s">
        <v>52</v>
      </c>
      <c r="P1187" s="43"/>
      <c r="Q1187" s="205"/>
      <c r="R1187" s="84" t="s">
        <v>214</v>
      </c>
      <c r="S1187" s="31" t="s">
        <v>34</v>
      </c>
      <c r="T1187" s="31"/>
      <c r="U1187" s="169"/>
      <c r="V1187" s="150" t="s">
        <v>6667</v>
      </c>
      <c r="W1187" s="141" t="str" cm="1">
        <f t="array" ref="W1187">IF(SUM(LEN(B1187:V1187))=0,"",IF(OR(OR(ISBLANK(F1187),SUM(LEN(C1187),LEN(D1187))=0),AND(NOT(E1187="Unknown"),ISBLANK(J1187)),AND(NOT(O1187="Unknown"),ISBLANK(R1187))),"Missing Information", INDEX(Table15[Entire Service Line Classification], MATCH(SUMIFS(Table15[Unique ID],Table15[System-Owned Portion],E1187,Table15[If Material Anything Other than "Lead" in Column E,Was Material Ever Previously Lead?],G1187,Table15[Customer-Owned Portion],O1187),Table15[Unique ID],0),0)))</f>
        <v>Non-lead</v>
      </c>
      <c r="X1187"/>
    </row>
    <row r="1188" spans="2:24" ht="90" x14ac:dyDescent="0.25">
      <c r="B1188" s="146" t="s">
        <v>6679</v>
      </c>
      <c r="C1188" s="31" t="s">
        <v>6680</v>
      </c>
      <c r="D1188" s="31" t="s">
        <v>6681</v>
      </c>
      <c r="E1188" s="44" t="s">
        <v>52</v>
      </c>
      <c r="F1188" s="43" t="s">
        <v>34</v>
      </c>
      <c r="G1188" s="84" t="s">
        <v>34</v>
      </c>
      <c r="H1188" s="31" t="s">
        <v>6677</v>
      </c>
      <c r="I1188" s="205"/>
      <c r="J1188" s="84" t="s">
        <v>45</v>
      </c>
      <c r="K1188" s="31" t="s">
        <v>34</v>
      </c>
      <c r="L1188" s="31"/>
      <c r="M1188" s="169"/>
      <c r="N1188" s="148" t="s">
        <v>6678</v>
      </c>
      <c r="O1188" s="44" t="s">
        <v>52</v>
      </c>
      <c r="P1188" s="43"/>
      <c r="Q1188" s="205"/>
      <c r="R1188" s="84" t="s">
        <v>214</v>
      </c>
      <c r="S1188" s="31" t="s">
        <v>34</v>
      </c>
      <c r="T1188" s="31"/>
      <c r="U1188" s="169"/>
      <c r="V1188" s="150" t="s">
        <v>6667</v>
      </c>
      <c r="W1188" s="141" t="str" cm="1">
        <f t="array" ref="W1188">IF(SUM(LEN(B1188:V1188))=0,"",IF(OR(OR(ISBLANK(F1188),SUM(LEN(C1188),LEN(D1188))=0),AND(NOT(E1188="Unknown"),ISBLANK(J1188)),AND(NOT(O1188="Unknown"),ISBLANK(R1188))),"Missing Information", INDEX(Table15[Entire Service Line Classification], MATCH(SUMIFS(Table15[Unique ID],Table15[System-Owned Portion],E1188,Table15[If Material Anything Other than "Lead" in Column E,Was Material Ever Previously Lead?],G1188,Table15[Customer-Owned Portion],O1188),Table15[Unique ID],0),0)))</f>
        <v>Non-lead</v>
      </c>
      <c r="X1188"/>
    </row>
    <row r="1189" spans="2:24" ht="150" x14ac:dyDescent="0.25">
      <c r="B1189" s="146" t="s">
        <v>6682</v>
      </c>
      <c r="C1189" s="31" t="s">
        <v>6683</v>
      </c>
      <c r="D1189" s="31" t="s">
        <v>6684</v>
      </c>
      <c r="E1189" s="44" t="s">
        <v>52</v>
      </c>
      <c r="F1189" s="43" t="s">
        <v>34</v>
      </c>
      <c r="G1189" s="84" t="s">
        <v>34</v>
      </c>
      <c r="H1189" s="31"/>
      <c r="I1189" s="205"/>
      <c r="J1189" s="84" t="s">
        <v>6607</v>
      </c>
      <c r="K1189" s="31" t="s">
        <v>34</v>
      </c>
      <c r="L1189" s="31"/>
      <c r="M1189" s="169"/>
      <c r="N1189" s="148"/>
      <c r="O1189" s="44" t="s">
        <v>52</v>
      </c>
      <c r="P1189" s="43"/>
      <c r="Q1189" s="205"/>
      <c r="R1189" s="84" t="s">
        <v>214</v>
      </c>
      <c r="S1189" s="31" t="s">
        <v>34</v>
      </c>
      <c r="T1189" s="31"/>
      <c r="U1189" s="169"/>
      <c r="V1189" s="150" t="s">
        <v>6608</v>
      </c>
      <c r="W1189" s="141" t="str" cm="1">
        <f t="array" ref="W1189">IF(SUM(LEN(B1189:V1189))=0,"",IF(OR(OR(ISBLANK(F1189),SUM(LEN(C1189),LEN(D1189))=0),AND(NOT(E1189="Unknown"),ISBLANK(J1189)),AND(NOT(O1189="Unknown"),ISBLANK(R1189))),"Missing Information", INDEX(Table15[Entire Service Line Classification], MATCH(SUMIFS(Table15[Unique ID],Table15[System-Owned Portion],E1189,Table15[If Material Anything Other than "Lead" in Column E,Was Material Ever Previously Lead?],G1189,Table15[Customer-Owned Portion],O1189),Table15[Unique ID],0),0)))</f>
        <v>Non-lead</v>
      </c>
      <c r="X1189"/>
    </row>
    <row r="1190" spans="2:24" ht="150" x14ac:dyDescent="0.25">
      <c r="B1190" s="146" t="s">
        <v>6685</v>
      </c>
      <c r="C1190" s="31" t="s">
        <v>6686</v>
      </c>
      <c r="D1190" s="31" t="s">
        <v>6687</v>
      </c>
      <c r="E1190" s="44" t="s">
        <v>52</v>
      </c>
      <c r="F1190" s="43" t="s">
        <v>34</v>
      </c>
      <c r="G1190" s="84" t="s">
        <v>34</v>
      </c>
      <c r="H1190" s="31"/>
      <c r="I1190" s="205"/>
      <c r="J1190" s="84" t="s">
        <v>6607</v>
      </c>
      <c r="K1190" s="31" t="s">
        <v>34</v>
      </c>
      <c r="L1190" s="31"/>
      <c r="M1190" s="169"/>
      <c r="N1190" s="148"/>
      <c r="O1190" s="44" t="s">
        <v>52</v>
      </c>
      <c r="P1190" s="43"/>
      <c r="Q1190" s="205"/>
      <c r="R1190" s="84" t="s">
        <v>214</v>
      </c>
      <c r="S1190" s="31" t="s">
        <v>34</v>
      </c>
      <c r="T1190" s="31"/>
      <c r="U1190" s="169"/>
      <c r="V1190" s="150" t="s">
        <v>6608</v>
      </c>
      <c r="W1190" s="141" t="str" cm="1">
        <f t="array" ref="W1190">IF(SUM(LEN(B1190:V1190))=0,"",IF(OR(OR(ISBLANK(F1190),SUM(LEN(C1190),LEN(D1190))=0),AND(NOT(E1190="Unknown"),ISBLANK(J1190)),AND(NOT(O1190="Unknown"),ISBLANK(R1190))),"Missing Information", INDEX(Table15[Entire Service Line Classification], MATCH(SUMIFS(Table15[Unique ID],Table15[System-Owned Portion],E1190,Table15[If Material Anything Other than "Lead" in Column E,Was Material Ever Previously Lead?],G1190,Table15[Customer-Owned Portion],O1190),Table15[Unique ID],0),0)))</f>
        <v>Non-lead</v>
      </c>
      <c r="X1190"/>
    </row>
    <row r="1191" spans="2:24" ht="150" x14ac:dyDescent="0.25">
      <c r="B1191" s="146" t="s">
        <v>6688</v>
      </c>
      <c r="C1191" s="31" t="s">
        <v>6689</v>
      </c>
      <c r="D1191" s="31" t="s">
        <v>6690</v>
      </c>
      <c r="E1191" s="44" t="s">
        <v>52</v>
      </c>
      <c r="F1191" s="43" t="s">
        <v>34</v>
      </c>
      <c r="G1191" s="84" t="s">
        <v>34</v>
      </c>
      <c r="H1191" s="31"/>
      <c r="I1191" s="205"/>
      <c r="J1191" s="84" t="s">
        <v>6607</v>
      </c>
      <c r="K1191" s="31" t="s">
        <v>34</v>
      </c>
      <c r="L1191" s="31"/>
      <c r="M1191" s="169"/>
      <c r="N1191" s="148"/>
      <c r="O1191" s="44" t="s">
        <v>52</v>
      </c>
      <c r="P1191" s="43"/>
      <c r="Q1191" s="205"/>
      <c r="R1191" s="84" t="s">
        <v>214</v>
      </c>
      <c r="S1191" s="31" t="s">
        <v>34</v>
      </c>
      <c r="T1191" s="31"/>
      <c r="U1191" s="169"/>
      <c r="V1191" s="150" t="s">
        <v>6608</v>
      </c>
      <c r="W1191" s="141" t="str" cm="1">
        <f t="array" ref="W1191">IF(SUM(LEN(B1191:V1191))=0,"",IF(OR(OR(ISBLANK(F1191),SUM(LEN(C1191),LEN(D1191))=0),AND(NOT(E1191="Unknown"),ISBLANK(J1191)),AND(NOT(O1191="Unknown"),ISBLANK(R1191))),"Missing Information", INDEX(Table15[Entire Service Line Classification], MATCH(SUMIFS(Table15[Unique ID],Table15[System-Owned Portion],E1191,Table15[If Material Anything Other than "Lead" in Column E,Was Material Ever Previously Lead?],G1191,Table15[Customer-Owned Portion],O1191),Table15[Unique ID],0),0)))</f>
        <v>Non-lead</v>
      </c>
      <c r="X1191"/>
    </row>
    <row r="1192" spans="2:24" ht="75" x14ac:dyDescent="0.25">
      <c r="B1192" s="146" t="s">
        <v>6691</v>
      </c>
      <c r="C1192" s="31" t="s">
        <v>6692</v>
      </c>
      <c r="D1192" s="31" t="s">
        <v>6693</v>
      </c>
      <c r="E1192" s="44" t="s">
        <v>43</v>
      </c>
      <c r="F1192" s="43" t="s">
        <v>34</v>
      </c>
      <c r="G1192" s="84" t="s">
        <v>34</v>
      </c>
      <c r="H1192" s="31"/>
      <c r="I1192" s="205"/>
      <c r="J1192" s="84" t="s">
        <v>106</v>
      </c>
      <c r="K1192" s="31" t="s">
        <v>36</v>
      </c>
      <c r="L1192" s="31" t="s">
        <v>95</v>
      </c>
      <c r="M1192" s="169" t="s">
        <v>3987</v>
      </c>
      <c r="N1192" s="148" t="s">
        <v>3988</v>
      </c>
      <c r="O1192" s="44" t="s">
        <v>43</v>
      </c>
      <c r="P1192" s="43"/>
      <c r="Q1192" s="205"/>
      <c r="R1192" s="84" t="s">
        <v>106</v>
      </c>
      <c r="S1192" s="31" t="s">
        <v>36</v>
      </c>
      <c r="T1192" s="31" t="s">
        <v>95</v>
      </c>
      <c r="U1192" s="169" t="s">
        <v>3987</v>
      </c>
      <c r="V1192" s="150" t="s">
        <v>3988</v>
      </c>
      <c r="W1192" s="141" t="str" cm="1">
        <f t="array" ref="W1192">IF(SUM(LEN(B1192:V1192))=0,"",IF(OR(OR(ISBLANK(F1192),SUM(LEN(C1192),LEN(D1192))=0),AND(NOT(E1192="Unknown"),ISBLANK(J1192)),AND(NOT(O1192="Unknown"),ISBLANK(R1192))),"Missing Information", INDEX(Table15[Entire Service Line Classification], MATCH(SUMIFS(Table15[Unique ID],Table15[System-Owned Portion],E1192,Table15[If Material Anything Other than "Lead" in Column E,Was Material Ever Previously Lead?],G1192,Table15[Customer-Owned Portion],O1192),Table15[Unique ID],0),0)))</f>
        <v>Non-lead</v>
      </c>
      <c r="X1192"/>
    </row>
    <row r="1193" spans="2:24" ht="75" x14ac:dyDescent="0.25">
      <c r="B1193" s="146" t="s">
        <v>6694</v>
      </c>
      <c r="C1193" s="31" t="s">
        <v>6695</v>
      </c>
      <c r="D1193" s="31" t="s">
        <v>6696</v>
      </c>
      <c r="E1193" s="44" t="s">
        <v>52</v>
      </c>
      <c r="F1193" s="43" t="s">
        <v>34</v>
      </c>
      <c r="G1193" s="84" t="s">
        <v>34</v>
      </c>
      <c r="H1193" s="31" t="s">
        <v>6697</v>
      </c>
      <c r="I1193" s="205"/>
      <c r="J1193" s="84" t="s">
        <v>45</v>
      </c>
      <c r="K1193" s="31" t="s">
        <v>34</v>
      </c>
      <c r="L1193" s="31"/>
      <c r="M1193" s="169"/>
      <c r="N1193" s="148" t="s">
        <v>6698</v>
      </c>
      <c r="O1193" s="44" t="s">
        <v>52</v>
      </c>
      <c r="P1193" s="43"/>
      <c r="Q1193" s="205"/>
      <c r="R1193" s="84" t="s">
        <v>214</v>
      </c>
      <c r="S1193" s="31" t="s">
        <v>34</v>
      </c>
      <c r="T1193" s="31"/>
      <c r="U1193" s="169"/>
      <c r="V1193" s="150" t="s">
        <v>6667</v>
      </c>
      <c r="W1193" s="141" t="str" cm="1">
        <f t="array" ref="W1193">IF(SUM(LEN(B1193:V1193))=0,"",IF(OR(OR(ISBLANK(F1193),SUM(LEN(C1193),LEN(D1193))=0),AND(NOT(E1193="Unknown"),ISBLANK(J1193)),AND(NOT(O1193="Unknown"),ISBLANK(R1193))),"Missing Information", INDEX(Table15[Entire Service Line Classification], MATCH(SUMIFS(Table15[Unique ID],Table15[System-Owned Portion],E1193,Table15[If Material Anything Other than "Lead" in Column E,Was Material Ever Previously Lead?],G1193,Table15[Customer-Owned Portion],O1193),Table15[Unique ID],0),0)))</f>
        <v>Non-lead</v>
      </c>
      <c r="X1193"/>
    </row>
    <row r="1194" spans="2:24" ht="75" x14ac:dyDescent="0.25">
      <c r="B1194" s="146" t="s">
        <v>6699</v>
      </c>
      <c r="C1194" s="31" t="s">
        <v>6700</v>
      </c>
      <c r="D1194" s="31" t="s">
        <v>6701</v>
      </c>
      <c r="E1194" s="44" t="s">
        <v>52</v>
      </c>
      <c r="F1194" s="43" t="s">
        <v>34</v>
      </c>
      <c r="G1194" s="84" t="s">
        <v>34</v>
      </c>
      <c r="H1194" s="31" t="s">
        <v>6697</v>
      </c>
      <c r="I1194" s="205"/>
      <c r="J1194" s="84" t="s">
        <v>45</v>
      </c>
      <c r="K1194" s="31" t="s">
        <v>34</v>
      </c>
      <c r="L1194" s="31"/>
      <c r="M1194" s="169"/>
      <c r="N1194" s="148" t="s">
        <v>6698</v>
      </c>
      <c r="O1194" s="44" t="s">
        <v>52</v>
      </c>
      <c r="P1194" s="43"/>
      <c r="Q1194" s="205"/>
      <c r="R1194" s="84" t="s">
        <v>214</v>
      </c>
      <c r="S1194" s="31" t="s">
        <v>34</v>
      </c>
      <c r="T1194" s="31"/>
      <c r="U1194" s="169"/>
      <c r="V1194" s="150" t="s">
        <v>6667</v>
      </c>
      <c r="W1194" s="141" t="str" cm="1">
        <f t="array" ref="W1194">IF(SUM(LEN(B1194:V1194))=0,"",IF(OR(OR(ISBLANK(F1194),SUM(LEN(C1194),LEN(D1194))=0),AND(NOT(E1194="Unknown"),ISBLANK(J1194)),AND(NOT(O1194="Unknown"),ISBLANK(R1194))),"Missing Information", INDEX(Table15[Entire Service Line Classification], MATCH(SUMIFS(Table15[Unique ID],Table15[System-Owned Portion],E1194,Table15[If Material Anything Other than "Lead" in Column E,Was Material Ever Previously Lead?],G1194,Table15[Customer-Owned Portion],O1194),Table15[Unique ID],0),0)))</f>
        <v>Non-lead</v>
      </c>
      <c r="X1194"/>
    </row>
    <row r="1195" spans="2:24" ht="150" x14ac:dyDescent="0.25">
      <c r="B1195" s="146" t="s">
        <v>6702</v>
      </c>
      <c r="C1195" s="31" t="s">
        <v>6703</v>
      </c>
      <c r="D1195" s="31" t="s">
        <v>6704</v>
      </c>
      <c r="E1195" s="44" t="s">
        <v>52</v>
      </c>
      <c r="F1195" s="43" t="s">
        <v>34</v>
      </c>
      <c r="G1195" s="84" t="s">
        <v>34</v>
      </c>
      <c r="H1195" s="31"/>
      <c r="I1195" s="205"/>
      <c r="J1195" s="84" t="s">
        <v>6607</v>
      </c>
      <c r="K1195" s="31" t="s">
        <v>34</v>
      </c>
      <c r="L1195" s="31"/>
      <c r="M1195" s="169"/>
      <c r="N1195" s="148"/>
      <c r="O1195" s="44" t="s">
        <v>52</v>
      </c>
      <c r="P1195" s="43"/>
      <c r="Q1195" s="205"/>
      <c r="R1195" s="84" t="s">
        <v>214</v>
      </c>
      <c r="S1195" s="31" t="s">
        <v>34</v>
      </c>
      <c r="T1195" s="31"/>
      <c r="U1195" s="169"/>
      <c r="V1195" s="150" t="s">
        <v>6608</v>
      </c>
      <c r="W1195" s="141" t="str" cm="1">
        <f t="array" ref="W1195">IF(SUM(LEN(B1195:V1195))=0,"",IF(OR(OR(ISBLANK(F1195),SUM(LEN(C1195),LEN(D1195))=0),AND(NOT(E1195="Unknown"),ISBLANK(J1195)),AND(NOT(O1195="Unknown"),ISBLANK(R1195))),"Missing Information", INDEX(Table15[Entire Service Line Classification], MATCH(SUMIFS(Table15[Unique ID],Table15[System-Owned Portion],E1195,Table15[If Material Anything Other than "Lead" in Column E,Was Material Ever Previously Lead?],G1195,Table15[Customer-Owned Portion],O1195),Table15[Unique ID],0),0)))</f>
        <v>Non-lead</v>
      </c>
      <c r="X1195"/>
    </row>
    <row r="1196" spans="2:24" ht="150" x14ac:dyDescent="0.25">
      <c r="B1196" s="146" t="s">
        <v>6705</v>
      </c>
      <c r="C1196" s="31" t="s">
        <v>6706</v>
      </c>
      <c r="D1196" s="31" t="s">
        <v>6707</v>
      </c>
      <c r="E1196" s="44" t="s">
        <v>52</v>
      </c>
      <c r="F1196" s="43" t="s">
        <v>34</v>
      </c>
      <c r="G1196" s="84" t="s">
        <v>34</v>
      </c>
      <c r="H1196" s="31"/>
      <c r="I1196" s="205"/>
      <c r="J1196" s="84" t="s">
        <v>6607</v>
      </c>
      <c r="K1196" s="31" t="s">
        <v>34</v>
      </c>
      <c r="L1196" s="31"/>
      <c r="M1196" s="169"/>
      <c r="N1196" s="148"/>
      <c r="O1196" s="44" t="s">
        <v>52</v>
      </c>
      <c r="P1196" s="43"/>
      <c r="Q1196" s="205"/>
      <c r="R1196" s="84" t="s">
        <v>214</v>
      </c>
      <c r="S1196" s="31" t="s">
        <v>34</v>
      </c>
      <c r="T1196" s="31"/>
      <c r="U1196" s="169"/>
      <c r="V1196" s="150" t="s">
        <v>6608</v>
      </c>
      <c r="W1196" s="141" t="str" cm="1">
        <f t="array" ref="W1196">IF(SUM(LEN(B1196:V1196))=0,"",IF(OR(OR(ISBLANK(F1196),SUM(LEN(C1196),LEN(D1196))=0),AND(NOT(E1196="Unknown"),ISBLANK(J1196)),AND(NOT(O1196="Unknown"),ISBLANK(R1196))),"Missing Information", INDEX(Table15[Entire Service Line Classification], MATCH(SUMIFS(Table15[Unique ID],Table15[System-Owned Portion],E1196,Table15[If Material Anything Other than "Lead" in Column E,Was Material Ever Previously Lead?],G1196,Table15[Customer-Owned Portion],O1196),Table15[Unique ID],0),0)))</f>
        <v>Non-lead</v>
      </c>
      <c r="X1196"/>
    </row>
    <row r="1197" spans="2:24" ht="225" x14ac:dyDescent="0.25">
      <c r="B1197" s="146" t="s">
        <v>6708</v>
      </c>
      <c r="C1197" s="31" t="s">
        <v>6709</v>
      </c>
      <c r="D1197" s="31" t="s">
        <v>6710</v>
      </c>
      <c r="E1197" s="44" t="s">
        <v>52</v>
      </c>
      <c r="F1197" s="43" t="s">
        <v>34</v>
      </c>
      <c r="G1197" s="84" t="s">
        <v>34</v>
      </c>
      <c r="H1197" s="31"/>
      <c r="I1197" s="205"/>
      <c r="J1197" s="84" t="s">
        <v>105</v>
      </c>
      <c r="K1197" s="31" t="s">
        <v>34</v>
      </c>
      <c r="L1197" s="31"/>
      <c r="M1197" s="169"/>
      <c r="N1197" s="148" t="s">
        <v>3366</v>
      </c>
      <c r="O1197" s="44" t="s">
        <v>52</v>
      </c>
      <c r="P1197" s="43"/>
      <c r="Q1197" s="205"/>
      <c r="R1197" s="84" t="s">
        <v>105</v>
      </c>
      <c r="S1197" s="31" t="s">
        <v>34</v>
      </c>
      <c r="T1197" s="31"/>
      <c r="U1197" s="169"/>
      <c r="V1197" s="150" t="s">
        <v>3366</v>
      </c>
      <c r="W1197" s="141" t="str" cm="1">
        <f t="array" ref="W1197">IF(SUM(LEN(B1197:V1197))=0,"",IF(OR(OR(ISBLANK(F1197),SUM(LEN(C1197),LEN(D1197))=0),AND(NOT(E1197="Unknown"),ISBLANK(J1197)),AND(NOT(O1197="Unknown"),ISBLANK(R1197))),"Missing Information", INDEX(Table15[Entire Service Line Classification], MATCH(SUMIFS(Table15[Unique ID],Table15[System-Owned Portion],E1197,Table15[If Material Anything Other than "Lead" in Column E,Was Material Ever Previously Lead?],G1197,Table15[Customer-Owned Portion],O1197),Table15[Unique ID],0),0)))</f>
        <v>Non-lead</v>
      </c>
      <c r="X1197"/>
    </row>
    <row r="1198" spans="2:24" ht="150" x14ac:dyDescent="0.25">
      <c r="B1198" s="146" t="s">
        <v>6711</v>
      </c>
      <c r="C1198" s="31" t="s">
        <v>6712</v>
      </c>
      <c r="D1198" s="31" t="s">
        <v>6713</v>
      </c>
      <c r="E1198" s="44" t="s">
        <v>52</v>
      </c>
      <c r="F1198" s="43" t="s">
        <v>34</v>
      </c>
      <c r="G1198" s="84" t="s">
        <v>34</v>
      </c>
      <c r="H1198" s="31"/>
      <c r="I1198" s="205"/>
      <c r="J1198" s="84" t="s">
        <v>6607</v>
      </c>
      <c r="K1198" s="31" t="s">
        <v>34</v>
      </c>
      <c r="L1198" s="31"/>
      <c r="M1198" s="169"/>
      <c r="N1198" s="148"/>
      <c r="O1198" s="44" t="s">
        <v>52</v>
      </c>
      <c r="P1198" s="43"/>
      <c r="Q1198" s="205"/>
      <c r="R1198" s="84" t="s">
        <v>214</v>
      </c>
      <c r="S1198" s="31" t="s">
        <v>34</v>
      </c>
      <c r="T1198" s="31"/>
      <c r="U1198" s="169"/>
      <c r="V1198" s="150" t="s">
        <v>6608</v>
      </c>
      <c r="W1198" s="141" t="str" cm="1">
        <f t="array" ref="W1198">IF(SUM(LEN(B1198:V1198))=0,"",IF(OR(OR(ISBLANK(F1198),SUM(LEN(C1198),LEN(D1198))=0),AND(NOT(E1198="Unknown"),ISBLANK(J1198)),AND(NOT(O1198="Unknown"),ISBLANK(R1198))),"Missing Information", INDEX(Table15[Entire Service Line Classification], MATCH(SUMIFS(Table15[Unique ID],Table15[System-Owned Portion],E1198,Table15[If Material Anything Other than "Lead" in Column E,Was Material Ever Previously Lead?],G1198,Table15[Customer-Owned Portion],O1198),Table15[Unique ID],0),0)))</f>
        <v>Non-lead</v>
      </c>
      <c r="X1198"/>
    </row>
    <row r="1199" spans="2:24" ht="150" x14ac:dyDescent="0.25">
      <c r="B1199" s="146" t="s">
        <v>6714</v>
      </c>
      <c r="C1199" s="31" t="s">
        <v>6715</v>
      </c>
      <c r="D1199" s="31" t="s">
        <v>6716</v>
      </c>
      <c r="E1199" s="44" t="s">
        <v>52</v>
      </c>
      <c r="F1199" s="43" t="s">
        <v>34</v>
      </c>
      <c r="G1199" s="84" t="s">
        <v>34</v>
      </c>
      <c r="H1199" s="31"/>
      <c r="I1199" s="205"/>
      <c r="J1199" s="84" t="s">
        <v>6607</v>
      </c>
      <c r="K1199" s="31" t="s">
        <v>34</v>
      </c>
      <c r="L1199" s="31"/>
      <c r="M1199" s="169"/>
      <c r="N1199" s="148"/>
      <c r="O1199" s="44" t="s">
        <v>52</v>
      </c>
      <c r="P1199" s="43"/>
      <c r="Q1199" s="205"/>
      <c r="R1199" s="84" t="s">
        <v>214</v>
      </c>
      <c r="S1199" s="31" t="s">
        <v>34</v>
      </c>
      <c r="T1199" s="31"/>
      <c r="U1199" s="169"/>
      <c r="V1199" s="150" t="s">
        <v>6608</v>
      </c>
      <c r="W1199" s="141" t="str" cm="1">
        <f t="array" ref="W1199">IF(SUM(LEN(B1199:V1199))=0,"",IF(OR(OR(ISBLANK(F1199),SUM(LEN(C1199),LEN(D1199))=0),AND(NOT(E1199="Unknown"),ISBLANK(J1199)),AND(NOT(O1199="Unknown"),ISBLANK(R1199))),"Missing Information", INDEX(Table15[Entire Service Line Classification], MATCH(SUMIFS(Table15[Unique ID],Table15[System-Owned Portion],E1199,Table15[If Material Anything Other than "Lead" in Column E,Was Material Ever Previously Lead?],G1199,Table15[Customer-Owned Portion],O1199),Table15[Unique ID],0),0)))</f>
        <v>Non-lead</v>
      </c>
      <c r="X1199"/>
    </row>
    <row r="1200" spans="2:24" ht="150" x14ac:dyDescent="0.25">
      <c r="B1200" s="146" t="s">
        <v>6717</v>
      </c>
      <c r="C1200" s="31" t="s">
        <v>6718</v>
      </c>
      <c r="D1200" s="31" t="s">
        <v>6719</v>
      </c>
      <c r="E1200" s="44" t="s">
        <v>52</v>
      </c>
      <c r="F1200" s="43" t="s">
        <v>34</v>
      </c>
      <c r="G1200" s="84" t="s">
        <v>34</v>
      </c>
      <c r="H1200" s="31" t="s">
        <v>14980</v>
      </c>
      <c r="I1200" s="205">
        <v>1</v>
      </c>
      <c r="J1200" s="84" t="s">
        <v>45</v>
      </c>
      <c r="K1200" s="31" t="s">
        <v>34</v>
      </c>
      <c r="L1200" s="31"/>
      <c r="M1200" s="169"/>
      <c r="N1200" s="148" t="s">
        <v>14981</v>
      </c>
      <c r="O1200" s="44" t="s">
        <v>52</v>
      </c>
      <c r="P1200" s="43"/>
      <c r="Q1200" s="205"/>
      <c r="R1200" s="84" t="s">
        <v>214</v>
      </c>
      <c r="S1200" s="31" t="s">
        <v>34</v>
      </c>
      <c r="T1200" s="31"/>
      <c r="U1200" s="169"/>
      <c r="V1200" s="150" t="s">
        <v>6608</v>
      </c>
      <c r="W1200" s="141" t="str" cm="1">
        <f t="array" ref="W1200">IF(SUM(LEN(B1200:V1200))=0,"",IF(OR(OR(ISBLANK(F1200),SUM(LEN(C1200),LEN(D1200))=0),AND(NOT(E1200="Unknown"),ISBLANK(J1200)),AND(NOT(O1200="Unknown"),ISBLANK(R1200))),"Missing Information", INDEX(Table15[Entire Service Line Classification], MATCH(SUMIFS(Table15[Unique ID],Table15[System-Owned Portion],E1200,Table15[If Material Anything Other than "Lead" in Column E,Was Material Ever Previously Lead?],G1200,Table15[Customer-Owned Portion],O1200),Table15[Unique ID],0),0)))</f>
        <v>Non-lead</v>
      </c>
      <c r="X1200"/>
    </row>
    <row r="1201" spans="2:24" ht="150" x14ac:dyDescent="0.25">
      <c r="B1201" s="146" t="s">
        <v>6720</v>
      </c>
      <c r="C1201" s="31" t="s">
        <v>6721</v>
      </c>
      <c r="D1201" s="31" t="s">
        <v>6722</v>
      </c>
      <c r="E1201" s="44" t="s">
        <v>52</v>
      </c>
      <c r="F1201" s="43" t="s">
        <v>34</v>
      </c>
      <c r="G1201" s="84" t="s">
        <v>34</v>
      </c>
      <c r="H1201" s="31"/>
      <c r="I1201" s="205"/>
      <c r="J1201" s="84" t="s">
        <v>6607</v>
      </c>
      <c r="K1201" s="31" t="s">
        <v>34</v>
      </c>
      <c r="L1201" s="31"/>
      <c r="M1201" s="169"/>
      <c r="N1201" s="148"/>
      <c r="O1201" s="44" t="s">
        <v>52</v>
      </c>
      <c r="P1201" s="43"/>
      <c r="Q1201" s="205"/>
      <c r="R1201" s="84" t="s">
        <v>214</v>
      </c>
      <c r="S1201" s="31" t="s">
        <v>34</v>
      </c>
      <c r="T1201" s="31"/>
      <c r="U1201" s="169"/>
      <c r="V1201" s="150" t="s">
        <v>6608</v>
      </c>
      <c r="W1201" s="141" t="str" cm="1">
        <f t="array" ref="W1201">IF(SUM(LEN(B1201:V1201))=0,"",IF(OR(OR(ISBLANK(F1201),SUM(LEN(C1201),LEN(D1201))=0),AND(NOT(E1201="Unknown"),ISBLANK(J1201)),AND(NOT(O1201="Unknown"),ISBLANK(R1201))),"Missing Information", INDEX(Table15[Entire Service Line Classification], MATCH(SUMIFS(Table15[Unique ID],Table15[System-Owned Portion],E1201,Table15[If Material Anything Other than "Lead" in Column E,Was Material Ever Previously Lead?],G1201,Table15[Customer-Owned Portion],O1201),Table15[Unique ID],0),0)))</f>
        <v>Non-lead</v>
      </c>
      <c r="X1201"/>
    </row>
    <row r="1202" spans="2:24" ht="150" x14ac:dyDescent="0.25">
      <c r="B1202" s="146" t="s">
        <v>6723</v>
      </c>
      <c r="C1202" s="31" t="s">
        <v>6724</v>
      </c>
      <c r="D1202" s="31" t="s">
        <v>6725</v>
      </c>
      <c r="E1202" s="44" t="s">
        <v>52</v>
      </c>
      <c r="F1202" s="43" t="s">
        <v>34</v>
      </c>
      <c r="G1202" s="84" t="s">
        <v>34</v>
      </c>
      <c r="H1202" s="31"/>
      <c r="I1202" s="205"/>
      <c r="J1202" s="84" t="s">
        <v>6607</v>
      </c>
      <c r="K1202" s="31" t="s">
        <v>34</v>
      </c>
      <c r="L1202" s="31"/>
      <c r="M1202" s="169"/>
      <c r="N1202" s="148"/>
      <c r="O1202" s="44" t="s">
        <v>52</v>
      </c>
      <c r="P1202" s="43"/>
      <c r="Q1202" s="205"/>
      <c r="R1202" s="84" t="s">
        <v>214</v>
      </c>
      <c r="S1202" s="31" t="s">
        <v>34</v>
      </c>
      <c r="T1202" s="31"/>
      <c r="U1202" s="169"/>
      <c r="V1202" s="150" t="s">
        <v>6608</v>
      </c>
      <c r="W1202" s="141" t="str" cm="1">
        <f t="array" ref="W1202">IF(SUM(LEN(B1202:V1202))=0,"",IF(OR(OR(ISBLANK(F1202),SUM(LEN(C1202),LEN(D1202))=0),AND(NOT(E1202="Unknown"),ISBLANK(J1202)),AND(NOT(O1202="Unknown"),ISBLANK(R1202))),"Missing Information", INDEX(Table15[Entire Service Line Classification], MATCH(SUMIFS(Table15[Unique ID],Table15[System-Owned Portion],E1202,Table15[If Material Anything Other than "Lead" in Column E,Was Material Ever Previously Lead?],G1202,Table15[Customer-Owned Portion],O1202),Table15[Unique ID],0),0)))</f>
        <v>Non-lead</v>
      </c>
      <c r="X1202"/>
    </row>
    <row r="1203" spans="2:24" ht="120" x14ac:dyDescent="0.25">
      <c r="B1203" s="146" t="s">
        <v>766</v>
      </c>
      <c r="C1203" s="31" t="s">
        <v>767</v>
      </c>
      <c r="D1203" s="31" t="s">
        <v>768</v>
      </c>
      <c r="E1203" s="44" t="s">
        <v>201</v>
      </c>
      <c r="F1203" s="43" t="s">
        <v>34</v>
      </c>
      <c r="G1203" s="84" t="s">
        <v>34</v>
      </c>
      <c r="H1203" s="31" t="s">
        <v>741</v>
      </c>
      <c r="I1203" s="205">
        <v>1</v>
      </c>
      <c r="J1203" s="84" t="s">
        <v>188</v>
      </c>
      <c r="K1203" s="31" t="s">
        <v>34</v>
      </c>
      <c r="L1203" s="31"/>
      <c r="M1203" s="169"/>
      <c r="N1203" s="148" t="s">
        <v>742</v>
      </c>
      <c r="O1203" s="44" t="s">
        <v>200</v>
      </c>
      <c r="P1203" s="43" t="s">
        <v>741</v>
      </c>
      <c r="Q1203" s="205"/>
      <c r="R1203" s="84" t="s">
        <v>188</v>
      </c>
      <c r="S1203" s="31" t="s">
        <v>34</v>
      </c>
      <c r="T1203" s="31"/>
      <c r="U1203" s="169"/>
      <c r="V1203" s="150" t="s">
        <v>743</v>
      </c>
      <c r="W1203" s="141" t="str" cm="1">
        <f t="array" ref="W1203">IF(SUM(LEN(B1203:V1203))=0,"",IF(OR(OR(ISBLANK(F1203),SUM(LEN(C1203),LEN(D1203))=0),AND(NOT(E1203="Unknown"),ISBLANK(J1203)),AND(NOT(O1203="Unknown"),ISBLANK(R1203))),"Missing Information", INDEX(Table15[Entire Service Line Classification], MATCH(SUMIFS(Table15[Unique ID],Table15[System-Owned Portion],E1203,Table15[If Material Anything Other than "Lead" in Column E,Was Material Ever Previously Lead?],G1203,Table15[Customer-Owned Portion],O1203),Table15[Unique ID],0),0)))</f>
        <v>Non-lead</v>
      </c>
      <c r="X1203"/>
    </row>
    <row r="1204" spans="2:24" ht="120" x14ac:dyDescent="0.25">
      <c r="B1204" s="146" t="s">
        <v>760</v>
      </c>
      <c r="C1204" s="31" t="s">
        <v>761</v>
      </c>
      <c r="D1204" s="31" t="s">
        <v>762</v>
      </c>
      <c r="E1204" s="44" t="s">
        <v>201</v>
      </c>
      <c r="F1204" s="43" t="s">
        <v>34</v>
      </c>
      <c r="G1204" s="84" t="s">
        <v>34</v>
      </c>
      <c r="H1204" s="31" t="s">
        <v>741</v>
      </c>
      <c r="I1204" s="205"/>
      <c r="J1204" s="84" t="s">
        <v>188</v>
      </c>
      <c r="K1204" s="31" t="s">
        <v>34</v>
      </c>
      <c r="L1204" s="31"/>
      <c r="M1204" s="169"/>
      <c r="N1204" s="148" t="s">
        <v>742</v>
      </c>
      <c r="O1204" s="44" t="s">
        <v>200</v>
      </c>
      <c r="P1204" s="43" t="s">
        <v>741</v>
      </c>
      <c r="Q1204" s="205"/>
      <c r="R1204" s="84" t="s">
        <v>188</v>
      </c>
      <c r="S1204" s="31" t="s">
        <v>34</v>
      </c>
      <c r="T1204" s="31"/>
      <c r="U1204" s="169"/>
      <c r="V1204" s="150" t="s">
        <v>743</v>
      </c>
      <c r="W1204" s="141" t="str" cm="1">
        <f t="array" ref="W1204">IF(SUM(LEN(B1204:V1204))=0,"",IF(OR(OR(ISBLANK(F1204),SUM(LEN(C1204),LEN(D1204))=0),AND(NOT(E1204="Unknown"),ISBLANK(J1204)),AND(NOT(O1204="Unknown"),ISBLANK(R1204))),"Missing Information", INDEX(Table15[Entire Service Line Classification], MATCH(SUMIFS(Table15[Unique ID],Table15[System-Owned Portion],E1204,Table15[If Material Anything Other than "Lead" in Column E,Was Material Ever Previously Lead?],G1204,Table15[Customer-Owned Portion],O1204),Table15[Unique ID],0),0)))</f>
        <v>Non-lead</v>
      </c>
      <c r="X1204"/>
    </row>
    <row r="1205" spans="2:24" ht="120" x14ac:dyDescent="0.25">
      <c r="B1205" s="146" t="s">
        <v>747</v>
      </c>
      <c r="C1205" s="31" t="s">
        <v>748</v>
      </c>
      <c r="D1205" s="31" t="s">
        <v>749</v>
      </c>
      <c r="E1205" s="44" t="s">
        <v>201</v>
      </c>
      <c r="F1205" s="43" t="s">
        <v>34</v>
      </c>
      <c r="G1205" s="84" t="s">
        <v>34</v>
      </c>
      <c r="H1205" s="31" t="s">
        <v>741</v>
      </c>
      <c r="I1205" s="205">
        <v>1</v>
      </c>
      <c r="J1205" s="84" t="s">
        <v>188</v>
      </c>
      <c r="K1205" s="31" t="s">
        <v>34</v>
      </c>
      <c r="L1205" s="31"/>
      <c r="M1205" s="169"/>
      <c r="N1205" s="148" t="s">
        <v>742</v>
      </c>
      <c r="O1205" s="44" t="s">
        <v>200</v>
      </c>
      <c r="P1205" s="43" t="s">
        <v>741</v>
      </c>
      <c r="Q1205" s="205"/>
      <c r="R1205" s="84" t="s">
        <v>188</v>
      </c>
      <c r="S1205" s="31" t="s">
        <v>34</v>
      </c>
      <c r="T1205" s="31"/>
      <c r="U1205" s="169"/>
      <c r="V1205" s="150" t="s">
        <v>743</v>
      </c>
      <c r="W1205" s="141" t="str" cm="1">
        <f t="array" ref="W1205">IF(SUM(LEN(B1205:V1205))=0,"",IF(OR(OR(ISBLANK(F1205),SUM(LEN(C1205),LEN(D1205))=0),AND(NOT(E1205="Unknown"),ISBLANK(J1205)),AND(NOT(O1205="Unknown"),ISBLANK(R1205))),"Missing Information", INDEX(Table15[Entire Service Line Classification], MATCH(SUMIFS(Table15[Unique ID],Table15[System-Owned Portion],E1205,Table15[If Material Anything Other than "Lead" in Column E,Was Material Ever Previously Lead?],G1205,Table15[Customer-Owned Portion],O1205),Table15[Unique ID],0),0)))</f>
        <v>Non-lead</v>
      </c>
      <c r="X1205"/>
    </row>
    <row r="1206" spans="2:24" ht="120" x14ac:dyDescent="0.25">
      <c r="B1206" s="146" t="s">
        <v>772</v>
      </c>
      <c r="C1206" s="31" t="s">
        <v>773</v>
      </c>
      <c r="D1206" s="31" t="s">
        <v>774</v>
      </c>
      <c r="E1206" s="44" t="s">
        <v>201</v>
      </c>
      <c r="F1206" s="43" t="s">
        <v>34</v>
      </c>
      <c r="G1206" s="84" t="s">
        <v>34</v>
      </c>
      <c r="H1206" s="31" t="s">
        <v>741</v>
      </c>
      <c r="I1206" s="205">
        <v>1</v>
      </c>
      <c r="J1206" s="84" t="s">
        <v>188</v>
      </c>
      <c r="K1206" s="31" t="s">
        <v>34</v>
      </c>
      <c r="L1206" s="31"/>
      <c r="M1206" s="169"/>
      <c r="N1206" s="148" t="s">
        <v>742</v>
      </c>
      <c r="O1206" s="44" t="s">
        <v>200</v>
      </c>
      <c r="P1206" s="43" t="s">
        <v>741</v>
      </c>
      <c r="Q1206" s="205"/>
      <c r="R1206" s="84" t="s">
        <v>188</v>
      </c>
      <c r="S1206" s="31" t="s">
        <v>34</v>
      </c>
      <c r="T1206" s="31"/>
      <c r="U1206" s="169"/>
      <c r="V1206" s="150" t="s">
        <v>743</v>
      </c>
      <c r="W1206" s="141" t="str" cm="1">
        <f t="array" ref="W1206">IF(SUM(LEN(B1206:V1206))=0,"",IF(OR(OR(ISBLANK(F1206),SUM(LEN(C1206),LEN(D1206))=0),AND(NOT(E1206="Unknown"),ISBLANK(J1206)),AND(NOT(O1206="Unknown"),ISBLANK(R1206))),"Missing Information", INDEX(Table15[Entire Service Line Classification], MATCH(SUMIFS(Table15[Unique ID],Table15[System-Owned Portion],E1206,Table15[If Material Anything Other than "Lead" in Column E,Was Material Ever Previously Lead?],G1206,Table15[Customer-Owned Portion],O1206),Table15[Unique ID],0),0)))</f>
        <v>Non-lead</v>
      </c>
      <c r="X1206"/>
    </row>
    <row r="1207" spans="2:24" ht="150" x14ac:dyDescent="0.25">
      <c r="B1207" s="146" t="s">
        <v>6726</v>
      </c>
      <c r="C1207" s="31" t="s">
        <v>6727</v>
      </c>
      <c r="D1207" s="31" t="s">
        <v>6728</v>
      </c>
      <c r="E1207" s="44" t="s">
        <v>52</v>
      </c>
      <c r="F1207" s="43" t="s">
        <v>34</v>
      </c>
      <c r="G1207" s="84" t="s">
        <v>34</v>
      </c>
      <c r="H1207" s="31"/>
      <c r="I1207" s="205"/>
      <c r="J1207" s="84" t="s">
        <v>6607</v>
      </c>
      <c r="K1207" s="31" t="s">
        <v>34</v>
      </c>
      <c r="L1207" s="31"/>
      <c r="M1207" s="169"/>
      <c r="N1207" s="148"/>
      <c r="O1207" s="44" t="s">
        <v>52</v>
      </c>
      <c r="P1207" s="43"/>
      <c r="Q1207" s="205"/>
      <c r="R1207" s="84" t="s">
        <v>214</v>
      </c>
      <c r="S1207" s="31" t="s">
        <v>34</v>
      </c>
      <c r="T1207" s="31"/>
      <c r="U1207" s="169"/>
      <c r="V1207" s="150" t="s">
        <v>6608</v>
      </c>
      <c r="W1207" s="141" t="str" cm="1">
        <f t="array" ref="W1207">IF(SUM(LEN(B1207:V1207))=0,"",IF(OR(OR(ISBLANK(F1207),SUM(LEN(C1207),LEN(D1207))=0),AND(NOT(E1207="Unknown"),ISBLANK(J1207)),AND(NOT(O1207="Unknown"),ISBLANK(R1207))),"Missing Information", INDEX(Table15[Entire Service Line Classification], MATCH(SUMIFS(Table15[Unique ID],Table15[System-Owned Portion],E1207,Table15[If Material Anything Other than "Lead" in Column E,Was Material Ever Previously Lead?],G1207,Table15[Customer-Owned Portion],O1207),Table15[Unique ID],0),0)))</f>
        <v>Non-lead</v>
      </c>
      <c r="X1207"/>
    </row>
    <row r="1208" spans="2:24" ht="150" x14ac:dyDescent="0.25">
      <c r="B1208" s="146" t="s">
        <v>6729</v>
      </c>
      <c r="C1208" s="31" t="s">
        <v>6730</v>
      </c>
      <c r="D1208" s="31" t="s">
        <v>6731</v>
      </c>
      <c r="E1208" s="44" t="s">
        <v>52</v>
      </c>
      <c r="F1208" s="43" t="s">
        <v>34</v>
      </c>
      <c r="G1208" s="84" t="s">
        <v>34</v>
      </c>
      <c r="H1208" s="31"/>
      <c r="I1208" s="205"/>
      <c r="J1208" s="84" t="s">
        <v>6607</v>
      </c>
      <c r="K1208" s="31" t="s">
        <v>34</v>
      </c>
      <c r="L1208" s="31"/>
      <c r="M1208" s="169"/>
      <c r="N1208" s="148"/>
      <c r="O1208" s="44" t="s">
        <v>52</v>
      </c>
      <c r="P1208" s="43"/>
      <c r="Q1208" s="205"/>
      <c r="R1208" s="84" t="s">
        <v>214</v>
      </c>
      <c r="S1208" s="31" t="s">
        <v>34</v>
      </c>
      <c r="T1208" s="31"/>
      <c r="U1208" s="169"/>
      <c r="V1208" s="150" t="s">
        <v>6608</v>
      </c>
      <c r="W1208" s="141" t="str" cm="1">
        <f t="array" ref="W1208">IF(SUM(LEN(B1208:V1208))=0,"",IF(OR(OR(ISBLANK(F1208),SUM(LEN(C1208),LEN(D1208))=0),AND(NOT(E1208="Unknown"),ISBLANK(J1208)),AND(NOT(O1208="Unknown"),ISBLANK(R1208))),"Missing Information", INDEX(Table15[Entire Service Line Classification], MATCH(SUMIFS(Table15[Unique ID],Table15[System-Owned Portion],E1208,Table15[If Material Anything Other than "Lead" in Column E,Was Material Ever Previously Lead?],G1208,Table15[Customer-Owned Portion],O1208),Table15[Unique ID],0),0)))</f>
        <v>Non-lead</v>
      </c>
      <c r="X1208"/>
    </row>
    <row r="1209" spans="2:24" ht="150" x14ac:dyDescent="0.25">
      <c r="B1209" s="146" t="s">
        <v>6732</v>
      </c>
      <c r="C1209" s="31" t="s">
        <v>6733</v>
      </c>
      <c r="D1209" s="31" t="s">
        <v>6734</v>
      </c>
      <c r="E1209" s="44" t="s">
        <v>52</v>
      </c>
      <c r="F1209" s="43" t="s">
        <v>34</v>
      </c>
      <c r="G1209" s="84" t="s">
        <v>34</v>
      </c>
      <c r="H1209" s="31"/>
      <c r="I1209" s="205"/>
      <c r="J1209" s="84" t="s">
        <v>6607</v>
      </c>
      <c r="K1209" s="31" t="s">
        <v>34</v>
      </c>
      <c r="L1209" s="31"/>
      <c r="M1209" s="169"/>
      <c r="N1209" s="148"/>
      <c r="O1209" s="44" t="s">
        <v>52</v>
      </c>
      <c r="P1209" s="43"/>
      <c r="Q1209" s="205"/>
      <c r="R1209" s="84" t="s">
        <v>214</v>
      </c>
      <c r="S1209" s="31" t="s">
        <v>34</v>
      </c>
      <c r="T1209" s="31"/>
      <c r="U1209" s="169"/>
      <c r="V1209" s="150" t="s">
        <v>6608</v>
      </c>
      <c r="W1209" s="141" t="str" cm="1">
        <f t="array" ref="W1209">IF(SUM(LEN(B1209:V1209))=0,"",IF(OR(OR(ISBLANK(F1209),SUM(LEN(C1209),LEN(D1209))=0),AND(NOT(E1209="Unknown"),ISBLANK(J1209)),AND(NOT(O1209="Unknown"),ISBLANK(R1209))),"Missing Information", INDEX(Table15[Entire Service Line Classification], MATCH(SUMIFS(Table15[Unique ID],Table15[System-Owned Portion],E1209,Table15[If Material Anything Other than "Lead" in Column E,Was Material Ever Previously Lead?],G1209,Table15[Customer-Owned Portion],O1209),Table15[Unique ID],0),0)))</f>
        <v>Non-lead</v>
      </c>
      <c r="X1209"/>
    </row>
    <row r="1210" spans="2:24" ht="150" x14ac:dyDescent="0.25">
      <c r="B1210" s="146" t="s">
        <v>6735</v>
      </c>
      <c r="C1210" s="31" t="s">
        <v>6736</v>
      </c>
      <c r="D1210" s="31" t="s">
        <v>6737</v>
      </c>
      <c r="E1210" s="44" t="s">
        <v>52</v>
      </c>
      <c r="F1210" s="43" t="s">
        <v>34</v>
      </c>
      <c r="G1210" s="84" t="s">
        <v>34</v>
      </c>
      <c r="H1210" s="31"/>
      <c r="I1210" s="205"/>
      <c r="J1210" s="84" t="s">
        <v>6607</v>
      </c>
      <c r="K1210" s="31" t="s">
        <v>34</v>
      </c>
      <c r="L1210" s="31"/>
      <c r="M1210" s="169"/>
      <c r="N1210" s="148"/>
      <c r="O1210" s="44" t="s">
        <v>52</v>
      </c>
      <c r="P1210" s="43"/>
      <c r="Q1210" s="205"/>
      <c r="R1210" s="84" t="s">
        <v>214</v>
      </c>
      <c r="S1210" s="31" t="s">
        <v>34</v>
      </c>
      <c r="T1210" s="31"/>
      <c r="U1210" s="169"/>
      <c r="V1210" s="150" t="s">
        <v>6608</v>
      </c>
      <c r="W1210" s="141" t="str" cm="1">
        <f t="array" ref="W1210">IF(SUM(LEN(B1210:V1210))=0,"",IF(OR(OR(ISBLANK(F1210),SUM(LEN(C1210),LEN(D1210))=0),AND(NOT(E1210="Unknown"),ISBLANK(J1210)),AND(NOT(O1210="Unknown"),ISBLANK(R1210))),"Missing Information", INDEX(Table15[Entire Service Line Classification], MATCH(SUMIFS(Table15[Unique ID],Table15[System-Owned Portion],E1210,Table15[If Material Anything Other than "Lead" in Column E,Was Material Ever Previously Lead?],G1210,Table15[Customer-Owned Portion],O1210),Table15[Unique ID],0),0)))</f>
        <v>Non-lead</v>
      </c>
      <c r="X1210"/>
    </row>
    <row r="1211" spans="2:24" ht="150" x14ac:dyDescent="0.25">
      <c r="B1211" s="146" t="s">
        <v>6738</v>
      </c>
      <c r="C1211" s="31" t="s">
        <v>6739</v>
      </c>
      <c r="D1211" s="31" t="s">
        <v>6740</v>
      </c>
      <c r="E1211" s="44" t="s">
        <v>43</v>
      </c>
      <c r="F1211" s="43" t="s">
        <v>34</v>
      </c>
      <c r="G1211" s="84" t="s">
        <v>34</v>
      </c>
      <c r="H1211" s="31"/>
      <c r="I1211" s="205"/>
      <c r="J1211" s="84" t="s">
        <v>106</v>
      </c>
      <c r="K1211" s="31" t="s">
        <v>36</v>
      </c>
      <c r="L1211" s="31" t="s">
        <v>95</v>
      </c>
      <c r="M1211" s="169" t="s">
        <v>6522</v>
      </c>
      <c r="N1211" s="148" t="s">
        <v>6741</v>
      </c>
      <c r="O1211" s="44" t="s">
        <v>43</v>
      </c>
      <c r="P1211" s="43"/>
      <c r="Q1211" s="205"/>
      <c r="R1211" s="84" t="s">
        <v>106</v>
      </c>
      <c r="S1211" s="31" t="s">
        <v>36</v>
      </c>
      <c r="T1211" s="31" t="s">
        <v>95</v>
      </c>
      <c r="U1211" s="169" t="s">
        <v>6522</v>
      </c>
      <c r="V1211" s="150" t="s">
        <v>6524</v>
      </c>
      <c r="W1211" s="141" t="str" cm="1">
        <f t="array" ref="W1211">IF(SUM(LEN(B1211:V1211))=0,"",IF(OR(OR(ISBLANK(F1211),SUM(LEN(C1211),LEN(D1211))=0),AND(NOT(E1211="Unknown"),ISBLANK(J1211)),AND(NOT(O1211="Unknown"),ISBLANK(R1211))),"Missing Information", INDEX(Table15[Entire Service Line Classification], MATCH(SUMIFS(Table15[Unique ID],Table15[System-Owned Portion],E1211,Table15[If Material Anything Other than "Lead" in Column E,Was Material Ever Previously Lead?],G1211,Table15[Customer-Owned Portion],O1211),Table15[Unique ID],0),0)))</f>
        <v>Non-lead</v>
      </c>
      <c r="X1211"/>
    </row>
    <row r="1212" spans="2:24" ht="150" x14ac:dyDescent="0.25">
      <c r="B1212" s="146" t="s">
        <v>6742</v>
      </c>
      <c r="C1212" s="31" t="s">
        <v>6743</v>
      </c>
      <c r="D1212" s="31" t="s">
        <v>6744</v>
      </c>
      <c r="E1212" s="44" t="s">
        <v>52</v>
      </c>
      <c r="F1212" s="43" t="s">
        <v>34</v>
      </c>
      <c r="G1212" s="84" t="s">
        <v>34</v>
      </c>
      <c r="H1212" s="31"/>
      <c r="I1212" s="205"/>
      <c r="J1212" s="84" t="s">
        <v>6607</v>
      </c>
      <c r="K1212" s="31" t="s">
        <v>34</v>
      </c>
      <c r="L1212" s="31"/>
      <c r="M1212" s="169"/>
      <c r="N1212" s="148"/>
      <c r="O1212" s="44" t="s">
        <v>52</v>
      </c>
      <c r="P1212" s="43"/>
      <c r="Q1212" s="205"/>
      <c r="R1212" s="84" t="s">
        <v>214</v>
      </c>
      <c r="S1212" s="31" t="s">
        <v>34</v>
      </c>
      <c r="T1212" s="31"/>
      <c r="U1212" s="169"/>
      <c r="V1212" s="150" t="s">
        <v>6608</v>
      </c>
      <c r="W1212" s="141" t="str" cm="1">
        <f t="array" ref="W1212">IF(SUM(LEN(B1212:V1212))=0,"",IF(OR(OR(ISBLANK(F1212),SUM(LEN(C1212),LEN(D1212))=0),AND(NOT(E1212="Unknown"),ISBLANK(J1212)),AND(NOT(O1212="Unknown"),ISBLANK(R1212))),"Missing Information", INDEX(Table15[Entire Service Line Classification], MATCH(SUMIFS(Table15[Unique ID],Table15[System-Owned Portion],E1212,Table15[If Material Anything Other than "Lead" in Column E,Was Material Ever Previously Lead?],G1212,Table15[Customer-Owned Portion],O1212),Table15[Unique ID],0),0)))</f>
        <v>Non-lead</v>
      </c>
      <c r="X1212"/>
    </row>
    <row r="1213" spans="2:24" ht="150" x14ac:dyDescent="0.25">
      <c r="B1213" s="146" t="s">
        <v>6745</v>
      </c>
      <c r="C1213" s="31" t="s">
        <v>6746</v>
      </c>
      <c r="D1213" s="31" t="s">
        <v>6747</v>
      </c>
      <c r="E1213" s="44" t="s">
        <v>52</v>
      </c>
      <c r="F1213" s="43" t="s">
        <v>34</v>
      </c>
      <c r="G1213" s="84" t="s">
        <v>34</v>
      </c>
      <c r="H1213" s="31"/>
      <c r="I1213" s="205"/>
      <c r="J1213" s="84" t="s">
        <v>6607</v>
      </c>
      <c r="K1213" s="31" t="s">
        <v>34</v>
      </c>
      <c r="L1213" s="31"/>
      <c r="M1213" s="169"/>
      <c r="N1213" s="148"/>
      <c r="O1213" s="44" t="s">
        <v>52</v>
      </c>
      <c r="P1213" s="43"/>
      <c r="Q1213" s="205"/>
      <c r="R1213" s="84" t="s">
        <v>214</v>
      </c>
      <c r="S1213" s="31" t="s">
        <v>34</v>
      </c>
      <c r="T1213" s="31"/>
      <c r="U1213" s="169"/>
      <c r="V1213" s="150" t="s">
        <v>6608</v>
      </c>
      <c r="W1213" s="141" t="str" cm="1">
        <f t="array" ref="W1213">IF(SUM(LEN(B1213:V1213))=0,"",IF(OR(OR(ISBLANK(F1213),SUM(LEN(C1213),LEN(D1213))=0),AND(NOT(E1213="Unknown"),ISBLANK(J1213)),AND(NOT(O1213="Unknown"),ISBLANK(R1213))),"Missing Information", INDEX(Table15[Entire Service Line Classification], MATCH(SUMIFS(Table15[Unique ID],Table15[System-Owned Portion],E1213,Table15[If Material Anything Other than "Lead" in Column E,Was Material Ever Previously Lead?],G1213,Table15[Customer-Owned Portion],O1213),Table15[Unique ID],0),0)))</f>
        <v>Non-lead</v>
      </c>
      <c r="X1213"/>
    </row>
    <row r="1214" spans="2:24" ht="150" x14ac:dyDescent="0.25">
      <c r="B1214" s="146" t="s">
        <v>6748</v>
      </c>
      <c r="C1214" s="31" t="s">
        <v>6749</v>
      </c>
      <c r="D1214" s="31" t="s">
        <v>6750</v>
      </c>
      <c r="E1214" s="44" t="s">
        <v>52</v>
      </c>
      <c r="F1214" s="43" t="s">
        <v>34</v>
      </c>
      <c r="G1214" s="84" t="s">
        <v>34</v>
      </c>
      <c r="H1214" s="31"/>
      <c r="I1214" s="205"/>
      <c r="J1214" s="84" t="s">
        <v>6607</v>
      </c>
      <c r="K1214" s="31" t="s">
        <v>34</v>
      </c>
      <c r="L1214" s="31"/>
      <c r="M1214" s="169"/>
      <c r="N1214" s="148"/>
      <c r="O1214" s="44" t="s">
        <v>52</v>
      </c>
      <c r="P1214" s="43"/>
      <c r="Q1214" s="205"/>
      <c r="R1214" s="84" t="s">
        <v>214</v>
      </c>
      <c r="S1214" s="31" t="s">
        <v>34</v>
      </c>
      <c r="T1214" s="31"/>
      <c r="U1214" s="169"/>
      <c r="V1214" s="150" t="s">
        <v>6608</v>
      </c>
      <c r="W1214" s="141" t="str" cm="1">
        <f t="array" ref="W1214">IF(SUM(LEN(B1214:V1214))=0,"",IF(OR(OR(ISBLANK(F1214),SUM(LEN(C1214),LEN(D1214))=0),AND(NOT(E1214="Unknown"),ISBLANK(J1214)),AND(NOT(O1214="Unknown"),ISBLANK(R1214))),"Missing Information", INDEX(Table15[Entire Service Line Classification], MATCH(SUMIFS(Table15[Unique ID],Table15[System-Owned Portion],E1214,Table15[If Material Anything Other than "Lead" in Column E,Was Material Ever Previously Lead?],G1214,Table15[Customer-Owned Portion],O1214),Table15[Unique ID],0),0)))</f>
        <v>Non-lead</v>
      </c>
      <c r="X1214"/>
    </row>
    <row r="1215" spans="2:24" ht="150" x14ac:dyDescent="0.25">
      <c r="B1215" s="146" t="s">
        <v>6751</v>
      </c>
      <c r="C1215" s="31" t="s">
        <v>6752</v>
      </c>
      <c r="D1215" s="31" t="s">
        <v>6753</v>
      </c>
      <c r="E1215" s="44" t="s">
        <v>52</v>
      </c>
      <c r="F1215" s="43" t="s">
        <v>34</v>
      </c>
      <c r="G1215" s="84" t="s">
        <v>34</v>
      </c>
      <c r="H1215" s="31"/>
      <c r="I1215" s="205"/>
      <c r="J1215" s="84" t="s">
        <v>6607</v>
      </c>
      <c r="K1215" s="31" t="s">
        <v>34</v>
      </c>
      <c r="L1215" s="31"/>
      <c r="M1215" s="169"/>
      <c r="N1215" s="148"/>
      <c r="O1215" s="44" t="s">
        <v>52</v>
      </c>
      <c r="P1215" s="43"/>
      <c r="Q1215" s="205"/>
      <c r="R1215" s="84" t="s">
        <v>214</v>
      </c>
      <c r="S1215" s="31" t="s">
        <v>34</v>
      </c>
      <c r="T1215" s="31"/>
      <c r="U1215" s="169"/>
      <c r="V1215" s="150" t="s">
        <v>6608</v>
      </c>
      <c r="W1215" s="141" t="str" cm="1">
        <f t="array" ref="W1215">IF(SUM(LEN(B1215:V1215))=0,"",IF(OR(OR(ISBLANK(F1215),SUM(LEN(C1215),LEN(D1215))=0),AND(NOT(E1215="Unknown"),ISBLANK(J1215)),AND(NOT(O1215="Unknown"),ISBLANK(R1215))),"Missing Information", INDEX(Table15[Entire Service Line Classification], MATCH(SUMIFS(Table15[Unique ID],Table15[System-Owned Portion],E1215,Table15[If Material Anything Other than "Lead" in Column E,Was Material Ever Previously Lead?],G1215,Table15[Customer-Owned Portion],O1215),Table15[Unique ID],0),0)))</f>
        <v>Non-lead</v>
      </c>
      <c r="X1215"/>
    </row>
    <row r="1216" spans="2:24" ht="150" x14ac:dyDescent="0.25">
      <c r="B1216" s="146" t="s">
        <v>6754</v>
      </c>
      <c r="C1216" s="31" t="s">
        <v>6755</v>
      </c>
      <c r="D1216" s="31" t="s">
        <v>6756</v>
      </c>
      <c r="E1216" s="44" t="s">
        <v>52</v>
      </c>
      <c r="F1216" s="43" t="s">
        <v>34</v>
      </c>
      <c r="G1216" s="84" t="s">
        <v>34</v>
      </c>
      <c r="H1216" s="31"/>
      <c r="I1216" s="205"/>
      <c r="J1216" s="84" t="s">
        <v>6607</v>
      </c>
      <c r="K1216" s="31" t="s">
        <v>34</v>
      </c>
      <c r="L1216" s="31"/>
      <c r="M1216" s="169"/>
      <c r="N1216" s="148"/>
      <c r="O1216" s="44" t="s">
        <v>52</v>
      </c>
      <c r="P1216" s="43"/>
      <c r="Q1216" s="205"/>
      <c r="R1216" s="84" t="s">
        <v>214</v>
      </c>
      <c r="S1216" s="31" t="s">
        <v>34</v>
      </c>
      <c r="T1216" s="31"/>
      <c r="U1216" s="169"/>
      <c r="V1216" s="150" t="s">
        <v>6608</v>
      </c>
      <c r="W1216" s="141" t="str" cm="1">
        <f t="array" ref="W1216">IF(SUM(LEN(B1216:V1216))=0,"",IF(OR(OR(ISBLANK(F1216),SUM(LEN(C1216),LEN(D1216))=0),AND(NOT(E1216="Unknown"),ISBLANK(J1216)),AND(NOT(O1216="Unknown"),ISBLANK(R1216))),"Missing Information", INDEX(Table15[Entire Service Line Classification], MATCH(SUMIFS(Table15[Unique ID],Table15[System-Owned Portion],E1216,Table15[If Material Anything Other than "Lead" in Column E,Was Material Ever Previously Lead?],G1216,Table15[Customer-Owned Portion],O1216),Table15[Unique ID],0),0)))</f>
        <v>Non-lead</v>
      </c>
      <c r="X1216"/>
    </row>
    <row r="1217" spans="2:24" ht="150" x14ac:dyDescent="0.25">
      <c r="B1217" s="146" t="s">
        <v>6757</v>
      </c>
      <c r="C1217" s="31" t="s">
        <v>6758</v>
      </c>
      <c r="D1217" s="31" t="s">
        <v>6759</v>
      </c>
      <c r="E1217" s="44" t="s">
        <v>52</v>
      </c>
      <c r="F1217" s="43" t="s">
        <v>34</v>
      </c>
      <c r="G1217" s="84" t="s">
        <v>34</v>
      </c>
      <c r="H1217" s="31"/>
      <c r="I1217" s="205"/>
      <c r="J1217" s="84" t="s">
        <v>6607</v>
      </c>
      <c r="K1217" s="31" t="s">
        <v>34</v>
      </c>
      <c r="L1217" s="31"/>
      <c r="M1217" s="169"/>
      <c r="N1217" s="148"/>
      <c r="O1217" s="44" t="s">
        <v>52</v>
      </c>
      <c r="P1217" s="43"/>
      <c r="Q1217" s="205"/>
      <c r="R1217" s="84" t="s">
        <v>214</v>
      </c>
      <c r="S1217" s="31" t="s">
        <v>34</v>
      </c>
      <c r="T1217" s="31"/>
      <c r="U1217" s="169"/>
      <c r="V1217" s="150" t="s">
        <v>6608</v>
      </c>
      <c r="W1217" s="141" t="str" cm="1">
        <f t="array" ref="W1217">IF(SUM(LEN(B1217:V1217))=0,"",IF(OR(OR(ISBLANK(F1217),SUM(LEN(C1217),LEN(D1217))=0),AND(NOT(E1217="Unknown"),ISBLANK(J1217)),AND(NOT(O1217="Unknown"),ISBLANK(R1217))),"Missing Information", INDEX(Table15[Entire Service Line Classification], MATCH(SUMIFS(Table15[Unique ID],Table15[System-Owned Portion],E1217,Table15[If Material Anything Other than "Lead" in Column E,Was Material Ever Previously Lead?],G1217,Table15[Customer-Owned Portion],O1217),Table15[Unique ID],0),0)))</f>
        <v>Non-lead</v>
      </c>
      <c r="X1217"/>
    </row>
    <row r="1218" spans="2:24" ht="150" x14ac:dyDescent="0.25">
      <c r="B1218" s="146" t="s">
        <v>6760</v>
      </c>
      <c r="C1218" s="31" t="s">
        <v>6761</v>
      </c>
      <c r="D1218" s="31" t="s">
        <v>6762</v>
      </c>
      <c r="E1218" s="44" t="s">
        <v>52</v>
      </c>
      <c r="F1218" s="43" t="s">
        <v>34</v>
      </c>
      <c r="G1218" s="84" t="s">
        <v>34</v>
      </c>
      <c r="H1218" s="31"/>
      <c r="I1218" s="205"/>
      <c r="J1218" s="84" t="s">
        <v>6607</v>
      </c>
      <c r="K1218" s="31" t="s">
        <v>34</v>
      </c>
      <c r="L1218" s="31"/>
      <c r="M1218" s="169"/>
      <c r="N1218" s="148"/>
      <c r="O1218" s="44" t="s">
        <v>52</v>
      </c>
      <c r="P1218" s="43"/>
      <c r="Q1218" s="205"/>
      <c r="R1218" s="84" t="s">
        <v>214</v>
      </c>
      <c r="S1218" s="31" t="s">
        <v>34</v>
      </c>
      <c r="T1218" s="31"/>
      <c r="U1218" s="169"/>
      <c r="V1218" s="150" t="s">
        <v>6608</v>
      </c>
      <c r="W1218" s="141" t="str" cm="1">
        <f t="array" ref="W1218">IF(SUM(LEN(B1218:V1218))=0,"",IF(OR(OR(ISBLANK(F1218),SUM(LEN(C1218),LEN(D1218))=0),AND(NOT(E1218="Unknown"),ISBLANK(J1218)),AND(NOT(O1218="Unknown"),ISBLANK(R1218))),"Missing Information", INDEX(Table15[Entire Service Line Classification], MATCH(SUMIFS(Table15[Unique ID],Table15[System-Owned Portion],E1218,Table15[If Material Anything Other than "Lead" in Column E,Was Material Ever Previously Lead?],G1218,Table15[Customer-Owned Portion],O1218),Table15[Unique ID],0),0)))</f>
        <v>Non-lead</v>
      </c>
      <c r="X1218"/>
    </row>
    <row r="1219" spans="2:24" ht="150" x14ac:dyDescent="0.25">
      <c r="B1219" s="146" t="s">
        <v>6763</v>
      </c>
      <c r="C1219" s="31" t="s">
        <v>6764</v>
      </c>
      <c r="D1219" s="31" t="s">
        <v>6765</v>
      </c>
      <c r="E1219" s="44" t="s">
        <v>52</v>
      </c>
      <c r="F1219" s="43" t="s">
        <v>34</v>
      </c>
      <c r="G1219" s="84" t="s">
        <v>34</v>
      </c>
      <c r="H1219" s="31"/>
      <c r="I1219" s="205"/>
      <c r="J1219" s="84" t="s">
        <v>6607</v>
      </c>
      <c r="K1219" s="31" t="s">
        <v>34</v>
      </c>
      <c r="L1219" s="31"/>
      <c r="M1219" s="169"/>
      <c r="N1219" s="148"/>
      <c r="O1219" s="44" t="s">
        <v>52</v>
      </c>
      <c r="P1219" s="43"/>
      <c r="Q1219" s="205"/>
      <c r="R1219" s="84" t="s">
        <v>214</v>
      </c>
      <c r="S1219" s="31" t="s">
        <v>34</v>
      </c>
      <c r="T1219" s="31"/>
      <c r="U1219" s="169"/>
      <c r="V1219" s="150" t="s">
        <v>6608</v>
      </c>
      <c r="W1219" s="141" t="str" cm="1">
        <f t="array" ref="W1219">IF(SUM(LEN(B1219:V1219))=0,"",IF(OR(OR(ISBLANK(F1219),SUM(LEN(C1219),LEN(D1219))=0),AND(NOT(E1219="Unknown"),ISBLANK(J1219)),AND(NOT(O1219="Unknown"),ISBLANK(R1219))),"Missing Information", INDEX(Table15[Entire Service Line Classification], MATCH(SUMIFS(Table15[Unique ID],Table15[System-Owned Portion],E1219,Table15[If Material Anything Other than "Lead" in Column E,Was Material Ever Previously Lead?],G1219,Table15[Customer-Owned Portion],O1219),Table15[Unique ID],0),0)))</f>
        <v>Non-lead</v>
      </c>
      <c r="X1219"/>
    </row>
    <row r="1220" spans="2:24" ht="150" x14ac:dyDescent="0.25">
      <c r="B1220" s="146" t="s">
        <v>6766</v>
      </c>
      <c r="C1220" s="31" t="s">
        <v>6767</v>
      </c>
      <c r="D1220" s="31" t="s">
        <v>6768</v>
      </c>
      <c r="E1220" s="44" t="s">
        <v>52</v>
      </c>
      <c r="F1220" s="43" t="s">
        <v>34</v>
      </c>
      <c r="G1220" s="84" t="s">
        <v>34</v>
      </c>
      <c r="H1220" s="31"/>
      <c r="I1220" s="205"/>
      <c r="J1220" s="84" t="s">
        <v>6607</v>
      </c>
      <c r="K1220" s="31" t="s">
        <v>34</v>
      </c>
      <c r="L1220" s="31"/>
      <c r="M1220" s="169"/>
      <c r="N1220" s="148"/>
      <c r="O1220" s="44" t="s">
        <v>52</v>
      </c>
      <c r="P1220" s="43"/>
      <c r="Q1220" s="205"/>
      <c r="R1220" s="84" t="s">
        <v>214</v>
      </c>
      <c r="S1220" s="31" t="s">
        <v>34</v>
      </c>
      <c r="T1220" s="31"/>
      <c r="U1220" s="169"/>
      <c r="V1220" s="150" t="s">
        <v>6608</v>
      </c>
      <c r="W1220" s="141" t="str" cm="1">
        <f t="array" ref="W1220">IF(SUM(LEN(B1220:V1220))=0,"",IF(OR(OR(ISBLANK(F1220),SUM(LEN(C1220),LEN(D1220))=0),AND(NOT(E1220="Unknown"),ISBLANK(J1220)),AND(NOT(O1220="Unknown"),ISBLANK(R1220))),"Missing Information", INDEX(Table15[Entire Service Line Classification], MATCH(SUMIFS(Table15[Unique ID],Table15[System-Owned Portion],E1220,Table15[If Material Anything Other than "Lead" in Column E,Was Material Ever Previously Lead?],G1220,Table15[Customer-Owned Portion],O1220),Table15[Unique ID],0),0)))</f>
        <v>Non-lead</v>
      </c>
      <c r="X1220"/>
    </row>
    <row r="1221" spans="2:24" ht="150" x14ac:dyDescent="0.25">
      <c r="B1221" s="146" t="s">
        <v>6769</v>
      </c>
      <c r="C1221" s="31" t="s">
        <v>6770</v>
      </c>
      <c r="D1221" s="31" t="s">
        <v>6771</v>
      </c>
      <c r="E1221" s="44" t="s">
        <v>52</v>
      </c>
      <c r="F1221" s="43" t="s">
        <v>34</v>
      </c>
      <c r="G1221" s="84" t="s">
        <v>34</v>
      </c>
      <c r="H1221" s="31"/>
      <c r="I1221" s="205"/>
      <c r="J1221" s="84" t="s">
        <v>6607</v>
      </c>
      <c r="K1221" s="31" t="s">
        <v>34</v>
      </c>
      <c r="L1221" s="31"/>
      <c r="M1221" s="169"/>
      <c r="N1221" s="148"/>
      <c r="O1221" s="44" t="s">
        <v>52</v>
      </c>
      <c r="P1221" s="43"/>
      <c r="Q1221" s="205"/>
      <c r="R1221" s="84" t="s">
        <v>214</v>
      </c>
      <c r="S1221" s="31" t="s">
        <v>34</v>
      </c>
      <c r="T1221" s="31"/>
      <c r="U1221" s="169"/>
      <c r="V1221" s="150" t="s">
        <v>6608</v>
      </c>
      <c r="W1221" s="141" t="str" cm="1">
        <f t="array" ref="W1221">IF(SUM(LEN(B1221:V1221))=0,"",IF(OR(OR(ISBLANK(F1221),SUM(LEN(C1221),LEN(D1221))=0),AND(NOT(E1221="Unknown"),ISBLANK(J1221)),AND(NOT(O1221="Unknown"),ISBLANK(R1221))),"Missing Information", INDEX(Table15[Entire Service Line Classification], MATCH(SUMIFS(Table15[Unique ID],Table15[System-Owned Portion],E1221,Table15[If Material Anything Other than "Lead" in Column E,Was Material Ever Previously Lead?],G1221,Table15[Customer-Owned Portion],O1221),Table15[Unique ID],0),0)))</f>
        <v>Non-lead</v>
      </c>
      <c r="X1221"/>
    </row>
    <row r="1222" spans="2:24" ht="150" x14ac:dyDescent="0.25">
      <c r="B1222" s="146" t="s">
        <v>6772</v>
      </c>
      <c r="C1222" s="31" t="s">
        <v>6773</v>
      </c>
      <c r="D1222" s="31" t="s">
        <v>6774</v>
      </c>
      <c r="E1222" s="44" t="s">
        <v>52</v>
      </c>
      <c r="F1222" s="43" t="s">
        <v>34</v>
      </c>
      <c r="G1222" s="84" t="s">
        <v>34</v>
      </c>
      <c r="H1222" s="31"/>
      <c r="I1222" s="205"/>
      <c r="J1222" s="84" t="s">
        <v>6607</v>
      </c>
      <c r="K1222" s="31" t="s">
        <v>34</v>
      </c>
      <c r="L1222" s="31"/>
      <c r="M1222" s="169"/>
      <c r="N1222" s="148"/>
      <c r="O1222" s="44" t="s">
        <v>52</v>
      </c>
      <c r="P1222" s="43"/>
      <c r="Q1222" s="205"/>
      <c r="R1222" s="84" t="s">
        <v>214</v>
      </c>
      <c r="S1222" s="31" t="s">
        <v>34</v>
      </c>
      <c r="T1222" s="31"/>
      <c r="U1222" s="169"/>
      <c r="V1222" s="150" t="s">
        <v>6608</v>
      </c>
      <c r="W1222" s="141" t="str" cm="1">
        <f t="array" ref="W1222">IF(SUM(LEN(B1222:V1222))=0,"",IF(OR(OR(ISBLANK(F1222),SUM(LEN(C1222),LEN(D1222))=0),AND(NOT(E1222="Unknown"),ISBLANK(J1222)),AND(NOT(O1222="Unknown"),ISBLANK(R1222))),"Missing Information", INDEX(Table15[Entire Service Line Classification], MATCH(SUMIFS(Table15[Unique ID],Table15[System-Owned Portion],E1222,Table15[If Material Anything Other than "Lead" in Column E,Was Material Ever Previously Lead?],G1222,Table15[Customer-Owned Portion],O1222),Table15[Unique ID],0),0)))</f>
        <v>Non-lead</v>
      </c>
      <c r="X1222"/>
    </row>
    <row r="1223" spans="2:24" ht="150" x14ac:dyDescent="0.25">
      <c r="B1223" s="146" t="s">
        <v>6775</v>
      </c>
      <c r="C1223" s="31" t="s">
        <v>6776</v>
      </c>
      <c r="D1223" s="31" t="s">
        <v>6777</v>
      </c>
      <c r="E1223" s="44" t="s">
        <v>52</v>
      </c>
      <c r="F1223" s="43" t="s">
        <v>34</v>
      </c>
      <c r="G1223" s="84" t="s">
        <v>34</v>
      </c>
      <c r="H1223" s="31"/>
      <c r="I1223" s="205"/>
      <c r="J1223" s="84" t="s">
        <v>6607</v>
      </c>
      <c r="K1223" s="31" t="s">
        <v>34</v>
      </c>
      <c r="L1223" s="31"/>
      <c r="M1223" s="169"/>
      <c r="N1223" s="148"/>
      <c r="O1223" s="44" t="s">
        <v>52</v>
      </c>
      <c r="P1223" s="43"/>
      <c r="Q1223" s="205"/>
      <c r="R1223" s="84" t="s">
        <v>214</v>
      </c>
      <c r="S1223" s="31" t="s">
        <v>34</v>
      </c>
      <c r="T1223" s="31"/>
      <c r="U1223" s="169"/>
      <c r="V1223" s="150" t="s">
        <v>6608</v>
      </c>
      <c r="W1223" s="141" t="str" cm="1">
        <f t="array" ref="W1223">IF(SUM(LEN(B1223:V1223))=0,"",IF(OR(OR(ISBLANK(F1223),SUM(LEN(C1223),LEN(D1223))=0),AND(NOT(E1223="Unknown"),ISBLANK(J1223)),AND(NOT(O1223="Unknown"),ISBLANK(R1223))),"Missing Information", INDEX(Table15[Entire Service Line Classification], MATCH(SUMIFS(Table15[Unique ID],Table15[System-Owned Portion],E1223,Table15[If Material Anything Other than "Lead" in Column E,Was Material Ever Previously Lead?],G1223,Table15[Customer-Owned Portion],O1223),Table15[Unique ID],0),0)))</f>
        <v>Non-lead</v>
      </c>
      <c r="X1223"/>
    </row>
    <row r="1224" spans="2:24" ht="150" x14ac:dyDescent="0.25">
      <c r="B1224" s="146" t="s">
        <v>6778</v>
      </c>
      <c r="C1224" s="31" t="s">
        <v>6779</v>
      </c>
      <c r="D1224" s="31" t="s">
        <v>6780</v>
      </c>
      <c r="E1224" s="44" t="s">
        <v>43</v>
      </c>
      <c r="F1224" s="43" t="s">
        <v>34</v>
      </c>
      <c r="G1224" s="84" t="s">
        <v>34</v>
      </c>
      <c r="H1224" s="31"/>
      <c r="I1224" s="205"/>
      <c r="J1224" s="84" t="s">
        <v>106</v>
      </c>
      <c r="K1224" s="31" t="s">
        <v>36</v>
      </c>
      <c r="L1224" s="31" t="s">
        <v>95</v>
      </c>
      <c r="M1224" s="169" t="s">
        <v>6522</v>
      </c>
      <c r="N1224" s="148" t="s">
        <v>6781</v>
      </c>
      <c r="O1224" s="44" t="s">
        <v>43</v>
      </c>
      <c r="P1224" s="43"/>
      <c r="Q1224" s="205"/>
      <c r="R1224" s="84" t="s">
        <v>106</v>
      </c>
      <c r="S1224" s="31" t="s">
        <v>36</v>
      </c>
      <c r="T1224" s="31" t="s">
        <v>95</v>
      </c>
      <c r="U1224" s="169" t="s">
        <v>6522</v>
      </c>
      <c r="V1224" s="150" t="s">
        <v>6524</v>
      </c>
      <c r="W1224" s="141" t="str" cm="1">
        <f t="array" ref="W1224">IF(SUM(LEN(B1224:V1224))=0,"",IF(OR(OR(ISBLANK(F1224),SUM(LEN(C1224),LEN(D1224))=0),AND(NOT(E1224="Unknown"),ISBLANK(J1224)),AND(NOT(O1224="Unknown"),ISBLANK(R1224))),"Missing Information", INDEX(Table15[Entire Service Line Classification], MATCH(SUMIFS(Table15[Unique ID],Table15[System-Owned Portion],E1224,Table15[If Material Anything Other than "Lead" in Column E,Was Material Ever Previously Lead?],G1224,Table15[Customer-Owned Portion],O1224),Table15[Unique ID],0),0)))</f>
        <v>Non-lead</v>
      </c>
      <c r="X1224"/>
    </row>
    <row r="1225" spans="2:24" ht="150" x14ac:dyDescent="0.25">
      <c r="B1225" s="146" t="s">
        <v>6782</v>
      </c>
      <c r="C1225" s="31" t="s">
        <v>6783</v>
      </c>
      <c r="D1225" s="31" t="s">
        <v>6784</v>
      </c>
      <c r="E1225" s="44" t="s">
        <v>43</v>
      </c>
      <c r="F1225" s="43" t="s">
        <v>34</v>
      </c>
      <c r="G1225" s="84" t="s">
        <v>34</v>
      </c>
      <c r="H1225" s="31"/>
      <c r="I1225" s="205"/>
      <c r="J1225" s="84" t="s">
        <v>106</v>
      </c>
      <c r="K1225" s="31" t="s">
        <v>36</v>
      </c>
      <c r="L1225" s="31" t="s">
        <v>95</v>
      </c>
      <c r="M1225" s="169" t="s">
        <v>6522</v>
      </c>
      <c r="N1225" s="148" t="s">
        <v>6785</v>
      </c>
      <c r="O1225" s="44" t="s">
        <v>43</v>
      </c>
      <c r="P1225" s="43"/>
      <c r="Q1225" s="205"/>
      <c r="R1225" s="84" t="s">
        <v>106</v>
      </c>
      <c r="S1225" s="31" t="s">
        <v>36</v>
      </c>
      <c r="T1225" s="31" t="s">
        <v>95</v>
      </c>
      <c r="U1225" s="169" t="s">
        <v>6522</v>
      </c>
      <c r="V1225" s="150" t="s">
        <v>6524</v>
      </c>
      <c r="W1225" s="141" t="str" cm="1">
        <f t="array" ref="W1225">IF(SUM(LEN(B1225:V1225))=0,"",IF(OR(OR(ISBLANK(F1225),SUM(LEN(C1225),LEN(D1225))=0),AND(NOT(E1225="Unknown"),ISBLANK(J1225)),AND(NOT(O1225="Unknown"),ISBLANK(R1225))),"Missing Information", INDEX(Table15[Entire Service Line Classification], MATCH(SUMIFS(Table15[Unique ID],Table15[System-Owned Portion],E1225,Table15[If Material Anything Other than "Lead" in Column E,Was Material Ever Previously Lead?],G1225,Table15[Customer-Owned Portion],O1225),Table15[Unique ID],0),0)))</f>
        <v>Non-lead</v>
      </c>
      <c r="X1225"/>
    </row>
    <row r="1226" spans="2:24" ht="75" x14ac:dyDescent="0.25">
      <c r="B1226" s="146" t="s">
        <v>6786</v>
      </c>
      <c r="C1226" s="31" t="s">
        <v>6787</v>
      </c>
      <c r="D1226" s="31" t="s">
        <v>6788</v>
      </c>
      <c r="E1226" s="44" t="s">
        <v>52</v>
      </c>
      <c r="F1226" s="43" t="s">
        <v>34</v>
      </c>
      <c r="G1226" s="84" t="s">
        <v>34</v>
      </c>
      <c r="H1226" s="31" t="s">
        <v>6789</v>
      </c>
      <c r="I1226" s="205"/>
      <c r="J1226" s="84" t="s">
        <v>45</v>
      </c>
      <c r="K1226" s="31" t="s">
        <v>34</v>
      </c>
      <c r="L1226" s="31"/>
      <c r="M1226" s="169"/>
      <c r="N1226" s="148" t="s">
        <v>6790</v>
      </c>
      <c r="O1226" s="44" t="s">
        <v>52</v>
      </c>
      <c r="P1226" s="43"/>
      <c r="Q1226" s="205"/>
      <c r="R1226" s="84" t="s">
        <v>214</v>
      </c>
      <c r="S1226" s="31" t="s">
        <v>34</v>
      </c>
      <c r="T1226" s="31"/>
      <c r="U1226" s="169"/>
      <c r="V1226" s="150" t="s">
        <v>6667</v>
      </c>
      <c r="W1226" s="141" t="str" cm="1">
        <f t="array" ref="W1226">IF(SUM(LEN(B1226:V1226))=0,"",IF(OR(OR(ISBLANK(F1226),SUM(LEN(C1226),LEN(D1226))=0),AND(NOT(E1226="Unknown"),ISBLANK(J1226)),AND(NOT(O1226="Unknown"),ISBLANK(R1226))),"Missing Information", INDEX(Table15[Entire Service Line Classification], MATCH(SUMIFS(Table15[Unique ID],Table15[System-Owned Portion],E1226,Table15[If Material Anything Other than "Lead" in Column E,Was Material Ever Previously Lead?],G1226,Table15[Customer-Owned Portion],O1226),Table15[Unique ID],0),0)))</f>
        <v>Non-lead</v>
      </c>
      <c r="X1226"/>
    </row>
    <row r="1227" spans="2:24" ht="75" x14ac:dyDescent="0.25">
      <c r="B1227" s="146" t="s">
        <v>6791</v>
      </c>
      <c r="C1227" s="31" t="s">
        <v>6792</v>
      </c>
      <c r="D1227" s="31" t="s">
        <v>6793</v>
      </c>
      <c r="E1227" s="44" t="s">
        <v>52</v>
      </c>
      <c r="F1227" s="43" t="s">
        <v>34</v>
      </c>
      <c r="G1227" s="84" t="s">
        <v>34</v>
      </c>
      <c r="H1227" s="31" t="s">
        <v>6789</v>
      </c>
      <c r="I1227" s="205"/>
      <c r="J1227" s="84" t="s">
        <v>45</v>
      </c>
      <c r="K1227" s="31" t="s">
        <v>34</v>
      </c>
      <c r="L1227" s="31"/>
      <c r="M1227" s="169"/>
      <c r="N1227" s="148" t="s">
        <v>6790</v>
      </c>
      <c r="O1227" s="44" t="s">
        <v>52</v>
      </c>
      <c r="P1227" s="43"/>
      <c r="Q1227" s="205"/>
      <c r="R1227" s="84" t="s">
        <v>214</v>
      </c>
      <c r="S1227" s="31" t="s">
        <v>34</v>
      </c>
      <c r="T1227" s="31"/>
      <c r="U1227" s="169"/>
      <c r="V1227" s="150" t="s">
        <v>6667</v>
      </c>
      <c r="W1227" s="141" t="str" cm="1">
        <f t="array" ref="W1227">IF(SUM(LEN(B1227:V1227))=0,"",IF(OR(OR(ISBLANK(F1227),SUM(LEN(C1227),LEN(D1227))=0),AND(NOT(E1227="Unknown"),ISBLANK(J1227)),AND(NOT(O1227="Unknown"),ISBLANK(R1227))),"Missing Information", INDEX(Table15[Entire Service Line Classification], MATCH(SUMIFS(Table15[Unique ID],Table15[System-Owned Portion],E1227,Table15[If Material Anything Other than "Lead" in Column E,Was Material Ever Previously Lead?],G1227,Table15[Customer-Owned Portion],O1227),Table15[Unique ID],0),0)))</f>
        <v>Non-lead</v>
      </c>
      <c r="X1227"/>
    </row>
    <row r="1228" spans="2:24" ht="150" x14ac:dyDescent="0.25">
      <c r="B1228" s="146" t="s">
        <v>6794</v>
      </c>
      <c r="C1228" s="31" t="s">
        <v>6795</v>
      </c>
      <c r="D1228" s="31" t="s">
        <v>6796</v>
      </c>
      <c r="E1228" s="44" t="s">
        <v>52</v>
      </c>
      <c r="F1228" s="43" t="s">
        <v>34</v>
      </c>
      <c r="G1228" s="84" t="s">
        <v>34</v>
      </c>
      <c r="H1228" s="31"/>
      <c r="I1228" s="205"/>
      <c r="J1228" s="84" t="s">
        <v>6607</v>
      </c>
      <c r="K1228" s="31" t="s">
        <v>34</v>
      </c>
      <c r="L1228" s="31"/>
      <c r="M1228" s="169"/>
      <c r="N1228" s="148"/>
      <c r="O1228" s="44" t="s">
        <v>52</v>
      </c>
      <c r="P1228" s="43"/>
      <c r="Q1228" s="205"/>
      <c r="R1228" s="84" t="s">
        <v>214</v>
      </c>
      <c r="S1228" s="31" t="s">
        <v>34</v>
      </c>
      <c r="T1228" s="31"/>
      <c r="U1228" s="169"/>
      <c r="V1228" s="150" t="s">
        <v>6608</v>
      </c>
      <c r="W1228" s="141" t="str" cm="1">
        <f t="array" ref="W1228">IF(SUM(LEN(B1228:V1228))=0,"",IF(OR(OR(ISBLANK(F1228),SUM(LEN(C1228),LEN(D1228))=0),AND(NOT(E1228="Unknown"),ISBLANK(J1228)),AND(NOT(O1228="Unknown"),ISBLANK(R1228))),"Missing Information", INDEX(Table15[Entire Service Line Classification], MATCH(SUMIFS(Table15[Unique ID],Table15[System-Owned Portion],E1228,Table15[If Material Anything Other than "Lead" in Column E,Was Material Ever Previously Lead?],G1228,Table15[Customer-Owned Portion],O1228),Table15[Unique ID],0),0)))</f>
        <v>Non-lead</v>
      </c>
      <c r="X1228"/>
    </row>
    <row r="1229" spans="2:24" ht="150" x14ac:dyDescent="0.25">
      <c r="B1229" s="146" t="s">
        <v>6797</v>
      </c>
      <c r="C1229" s="31" t="s">
        <v>6798</v>
      </c>
      <c r="D1229" s="31" t="s">
        <v>6799</v>
      </c>
      <c r="E1229" s="44" t="s">
        <v>52</v>
      </c>
      <c r="F1229" s="43" t="s">
        <v>34</v>
      </c>
      <c r="G1229" s="84" t="s">
        <v>34</v>
      </c>
      <c r="H1229" s="31"/>
      <c r="I1229" s="205"/>
      <c r="J1229" s="84" t="s">
        <v>6607</v>
      </c>
      <c r="K1229" s="31" t="s">
        <v>34</v>
      </c>
      <c r="L1229" s="31"/>
      <c r="M1229" s="169"/>
      <c r="N1229" s="148"/>
      <c r="O1229" s="44" t="s">
        <v>52</v>
      </c>
      <c r="P1229" s="43"/>
      <c r="Q1229" s="205"/>
      <c r="R1229" s="84" t="s">
        <v>214</v>
      </c>
      <c r="S1229" s="31" t="s">
        <v>34</v>
      </c>
      <c r="T1229" s="31"/>
      <c r="U1229" s="169"/>
      <c r="V1229" s="150" t="s">
        <v>6608</v>
      </c>
      <c r="W1229" s="141" t="str" cm="1">
        <f t="array" ref="W1229">IF(SUM(LEN(B1229:V1229))=0,"",IF(OR(OR(ISBLANK(F1229),SUM(LEN(C1229),LEN(D1229))=0),AND(NOT(E1229="Unknown"),ISBLANK(J1229)),AND(NOT(O1229="Unknown"),ISBLANK(R1229))),"Missing Information", INDEX(Table15[Entire Service Line Classification], MATCH(SUMIFS(Table15[Unique ID],Table15[System-Owned Portion],E1229,Table15[If Material Anything Other than "Lead" in Column E,Was Material Ever Previously Lead?],G1229,Table15[Customer-Owned Portion],O1229),Table15[Unique ID],0),0)))</f>
        <v>Non-lead</v>
      </c>
      <c r="X1229"/>
    </row>
    <row r="1230" spans="2:24" ht="150" x14ac:dyDescent="0.25">
      <c r="B1230" s="146" t="s">
        <v>6800</v>
      </c>
      <c r="C1230" s="31" t="s">
        <v>6801</v>
      </c>
      <c r="D1230" s="31" t="s">
        <v>6802</v>
      </c>
      <c r="E1230" s="44" t="s">
        <v>52</v>
      </c>
      <c r="F1230" s="43" t="s">
        <v>34</v>
      </c>
      <c r="G1230" s="84" t="s">
        <v>34</v>
      </c>
      <c r="H1230" s="31"/>
      <c r="I1230" s="205"/>
      <c r="J1230" s="84" t="s">
        <v>6607</v>
      </c>
      <c r="K1230" s="31" t="s">
        <v>34</v>
      </c>
      <c r="L1230" s="31"/>
      <c r="M1230" s="169"/>
      <c r="N1230" s="148"/>
      <c r="O1230" s="44" t="s">
        <v>52</v>
      </c>
      <c r="P1230" s="43"/>
      <c r="Q1230" s="205"/>
      <c r="R1230" s="84" t="s">
        <v>214</v>
      </c>
      <c r="S1230" s="31" t="s">
        <v>34</v>
      </c>
      <c r="T1230" s="31"/>
      <c r="U1230" s="169"/>
      <c r="V1230" s="150" t="s">
        <v>6608</v>
      </c>
      <c r="W1230" s="141" t="str" cm="1">
        <f t="array" ref="W1230">IF(SUM(LEN(B1230:V1230))=0,"",IF(OR(OR(ISBLANK(F1230),SUM(LEN(C1230),LEN(D1230))=0),AND(NOT(E1230="Unknown"),ISBLANK(J1230)),AND(NOT(O1230="Unknown"),ISBLANK(R1230))),"Missing Information", INDEX(Table15[Entire Service Line Classification], MATCH(SUMIFS(Table15[Unique ID],Table15[System-Owned Portion],E1230,Table15[If Material Anything Other than "Lead" in Column E,Was Material Ever Previously Lead?],G1230,Table15[Customer-Owned Portion],O1230),Table15[Unique ID],0),0)))</f>
        <v>Non-lead</v>
      </c>
      <c r="X1230"/>
    </row>
    <row r="1231" spans="2:24" ht="150" x14ac:dyDescent="0.25">
      <c r="B1231" s="146" t="s">
        <v>6803</v>
      </c>
      <c r="C1231" s="31" t="s">
        <v>6804</v>
      </c>
      <c r="D1231" s="31" t="s">
        <v>6805</v>
      </c>
      <c r="E1231" s="44" t="s">
        <v>52</v>
      </c>
      <c r="F1231" s="43" t="s">
        <v>34</v>
      </c>
      <c r="G1231" s="84" t="s">
        <v>34</v>
      </c>
      <c r="H1231" s="31"/>
      <c r="I1231" s="205"/>
      <c r="J1231" s="84" t="s">
        <v>6607</v>
      </c>
      <c r="K1231" s="31" t="s">
        <v>34</v>
      </c>
      <c r="L1231" s="31"/>
      <c r="M1231" s="169"/>
      <c r="N1231" s="148"/>
      <c r="O1231" s="44" t="s">
        <v>52</v>
      </c>
      <c r="P1231" s="43"/>
      <c r="Q1231" s="205"/>
      <c r="R1231" s="84" t="s">
        <v>214</v>
      </c>
      <c r="S1231" s="31" t="s">
        <v>34</v>
      </c>
      <c r="T1231" s="31"/>
      <c r="U1231" s="169"/>
      <c r="V1231" s="150" t="s">
        <v>6608</v>
      </c>
      <c r="W1231" s="141" t="str" cm="1">
        <f t="array" ref="W1231">IF(SUM(LEN(B1231:V1231))=0,"",IF(OR(OR(ISBLANK(F1231),SUM(LEN(C1231),LEN(D1231))=0),AND(NOT(E1231="Unknown"),ISBLANK(J1231)),AND(NOT(O1231="Unknown"),ISBLANK(R1231))),"Missing Information", INDEX(Table15[Entire Service Line Classification], MATCH(SUMIFS(Table15[Unique ID],Table15[System-Owned Portion],E1231,Table15[If Material Anything Other than "Lead" in Column E,Was Material Ever Previously Lead?],G1231,Table15[Customer-Owned Portion],O1231),Table15[Unique ID],0),0)))</f>
        <v>Non-lead</v>
      </c>
      <c r="X1231"/>
    </row>
    <row r="1232" spans="2:24" ht="150" x14ac:dyDescent="0.25">
      <c r="B1232" s="146" t="s">
        <v>6806</v>
      </c>
      <c r="C1232" s="31" t="s">
        <v>6807</v>
      </c>
      <c r="D1232" s="31" t="s">
        <v>6808</v>
      </c>
      <c r="E1232" s="44" t="s">
        <v>43</v>
      </c>
      <c r="F1232" s="43" t="s">
        <v>34</v>
      </c>
      <c r="G1232" s="84" t="s">
        <v>34</v>
      </c>
      <c r="H1232" s="31"/>
      <c r="I1232" s="205"/>
      <c r="J1232" s="84" t="s">
        <v>106</v>
      </c>
      <c r="K1232" s="31" t="s">
        <v>36</v>
      </c>
      <c r="L1232" s="31" t="s">
        <v>95</v>
      </c>
      <c r="M1232" s="169" t="s">
        <v>6522</v>
      </c>
      <c r="N1232" s="148" t="s">
        <v>6809</v>
      </c>
      <c r="O1232" s="44" t="s">
        <v>43</v>
      </c>
      <c r="P1232" s="43"/>
      <c r="Q1232" s="205"/>
      <c r="R1232" s="84" t="s">
        <v>106</v>
      </c>
      <c r="S1232" s="31" t="s">
        <v>36</v>
      </c>
      <c r="T1232" s="31" t="s">
        <v>95</v>
      </c>
      <c r="U1232" s="169" t="s">
        <v>6522</v>
      </c>
      <c r="V1232" s="150" t="s">
        <v>6524</v>
      </c>
      <c r="W1232" s="141" t="str" cm="1">
        <f t="array" ref="W1232">IF(SUM(LEN(B1232:V1232))=0,"",IF(OR(OR(ISBLANK(F1232),SUM(LEN(C1232),LEN(D1232))=0),AND(NOT(E1232="Unknown"),ISBLANK(J1232)),AND(NOT(O1232="Unknown"),ISBLANK(R1232))),"Missing Information", INDEX(Table15[Entire Service Line Classification], MATCH(SUMIFS(Table15[Unique ID],Table15[System-Owned Portion],E1232,Table15[If Material Anything Other than "Lead" in Column E,Was Material Ever Previously Lead?],G1232,Table15[Customer-Owned Portion],O1232),Table15[Unique ID],0),0)))</f>
        <v>Non-lead</v>
      </c>
      <c r="X1232"/>
    </row>
    <row r="1233" spans="2:24" ht="150" x14ac:dyDescent="0.25">
      <c r="B1233" s="146" t="s">
        <v>6810</v>
      </c>
      <c r="C1233" s="31" t="s">
        <v>6811</v>
      </c>
      <c r="D1233" s="31" t="s">
        <v>6812</v>
      </c>
      <c r="E1233" s="44" t="s">
        <v>52</v>
      </c>
      <c r="F1233" s="43" t="s">
        <v>34</v>
      </c>
      <c r="G1233" s="84" t="s">
        <v>34</v>
      </c>
      <c r="H1233" s="31"/>
      <c r="I1233" s="205"/>
      <c r="J1233" s="84" t="s">
        <v>6607</v>
      </c>
      <c r="K1233" s="31" t="s">
        <v>34</v>
      </c>
      <c r="L1233" s="31"/>
      <c r="M1233" s="169"/>
      <c r="N1233" s="148"/>
      <c r="O1233" s="44" t="s">
        <v>52</v>
      </c>
      <c r="P1233" s="43"/>
      <c r="Q1233" s="205"/>
      <c r="R1233" s="84" t="s">
        <v>214</v>
      </c>
      <c r="S1233" s="31" t="s">
        <v>34</v>
      </c>
      <c r="T1233" s="31"/>
      <c r="U1233" s="169"/>
      <c r="V1233" s="150" t="s">
        <v>6608</v>
      </c>
      <c r="W1233" s="141" t="str" cm="1">
        <f t="array" ref="W1233">IF(SUM(LEN(B1233:V1233))=0,"",IF(OR(OR(ISBLANK(F1233),SUM(LEN(C1233),LEN(D1233))=0),AND(NOT(E1233="Unknown"),ISBLANK(J1233)),AND(NOT(O1233="Unknown"),ISBLANK(R1233))),"Missing Information", INDEX(Table15[Entire Service Line Classification], MATCH(SUMIFS(Table15[Unique ID],Table15[System-Owned Portion],E1233,Table15[If Material Anything Other than "Lead" in Column E,Was Material Ever Previously Lead?],G1233,Table15[Customer-Owned Portion],O1233),Table15[Unique ID],0),0)))</f>
        <v>Non-lead</v>
      </c>
      <c r="X1233"/>
    </row>
    <row r="1234" spans="2:24" ht="150" x14ac:dyDescent="0.25">
      <c r="B1234" s="146" t="s">
        <v>6813</v>
      </c>
      <c r="C1234" s="31" t="s">
        <v>6814</v>
      </c>
      <c r="D1234" s="31" t="s">
        <v>6815</v>
      </c>
      <c r="E1234" s="44" t="s">
        <v>52</v>
      </c>
      <c r="F1234" s="43" t="s">
        <v>34</v>
      </c>
      <c r="G1234" s="84" t="s">
        <v>34</v>
      </c>
      <c r="H1234" s="31"/>
      <c r="I1234" s="205"/>
      <c r="J1234" s="84" t="s">
        <v>6607</v>
      </c>
      <c r="K1234" s="31" t="s">
        <v>34</v>
      </c>
      <c r="L1234" s="31"/>
      <c r="M1234" s="169"/>
      <c r="N1234" s="148"/>
      <c r="O1234" s="44" t="s">
        <v>52</v>
      </c>
      <c r="P1234" s="43"/>
      <c r="Q1234" s="205"/>
      <c r="R1234" s="84" t="s">
        <v>214</v>
      </c>
      <c r="S1234" s="31" t="s">
        <v>34</v>
      </c>
      <c r="T1234" s="31"/>
      <c r="U1234" s="169"/>
      <c r="V1234" s="150" t="s">
        <v>6608</v>
      </c>
      <c r="W1234" s="141" t="str" cm="1">
        <f t="array" ref="W1234">IF(SUM(LEN(B1234:V1234))=0,"",IF(OR(OR(ISBLANK(F1234),SUM(LEN(C1234),LEN(D1234))=0),AND(NOT(E1234="Unknown"),ISBLANK(J1234)),AND(NOT(O1234="Unknown"),ISBLANK(R1234))),"Missing Information", INDEX(Table15[Entire Service Line Classification], MATCH(SUMIFS(Table15[Unique ID],Table15[System-Owned Portion],E1234,Table15[If Material Anything Other than "Lead" in Column E,Was Material Ever Previously Lead?],G1234,Table15[Customer-Owned Portion],O1234),Table15[Unique ID],0),0)))</f>
        <v>Non-lead</v>
      </c>
      <c r="X1234"/>
    </row>
    <row r="1235" spans="2:24" ht="150" x14ac:dyDescent="0.25">
      <c r="B1235" s="146" t="s">
        <v>6816</v>
      </c>
      <c r="C1235" s="31" t="s">
        <v>6817</v>
      </c>
      <c r="D1235" s="31" t="s">
        <v>6818</v>
      </c>
      <c r="E1235" s="44" t="s">
        <v>52</v>
      </c>
      <c r="F1235" s="43" t="s">
        <v>34</v>
      </c>
      <c r="G1235" s="84" t="s">
        <v>34</v>
      </c>
      <c r="H1235" s="31"/>
      <c r="I1235" s="205"/>
      <c r="J1235" s="84" t="s">
        <v>6607</v>
      </c>
      <c r="K1235" s="31" t="s">
        <v>34</v>
      </c>
      <c r="L1235" s="31"/>
      <c r="M1235" s="169"/>
      <c r="N1235" s="148"/>
      <c r="O1235" s="44" t="s">
        <v>52</v>
      </c>
      <c r="P1235" s="43"/>
      <c r="Q1235" s="205"/>
      <c r="R1235" s="84" t="s">
        <v>214</v>
      </c>
      <c r="S1235" s="31" t="s">
        <v>34</v>
      </c>
      <c r="T1235" s="31"/>
      <c r="U1235" s="169"/>
      <c r="V1235" s="150" t="s">
        <v>6608</v>
      </c>
      <c r="W1235" s="141" t="str" cm="1">
        <f t="array" ref="W1235">IF(SUM(LEN(B1235:V1235))=0,"",IF(OR(OR(ISBLANK(F1235),SUM(LEN(C1235),LEN(D1235))=0),AND(NOT(E1235="Unknown"),ISBLANK(J1235)),AND(NOT(O1235="Unknown"),ISBLANK(R1235))),"Missing Information", INDEX(Table15[Entire Service Line Classification], MATCH(SUMIFS(Table15[Unique ID],Table15[System-Owned Portion],E1235,Table15[If Material Anything Other than "Lead" in Column E,Was Material Ever Previously Lead?],G1235,Table15[Customer-Owned Portion],O1235),Table15[Unique ID],0),0)))</f>
        <v>Non-lead</v>
      </c>
      <c r="X1235"/>
    </row>
    <row r="1236" spans="2:24" ht="150" x14ac:dyDescent="0.25">
      <c r="B1236" s="146" t="s">
        <v>6819</v>
      </c>
      <c r="C1236" s="31" t="s">
        <v>6820</v>
      </c>
      <c r="D1236" s="31" t="s">
        <v>6821</v>
      </c>
      <c r="E1236" s="44" t="s">
        <v>52</v>
      </c>
      <c r="F1236" s="43" t="s">
        <v>34</v>
      </c>
      <c r="G1236" s="84" t="s">
        <v>34</v>
      </c>
      <c r="H1236" s="31"/>
      <c r="I1236" s="205"/>
      <c r="J1236" s="84" t="s">
        <v>6607</v>
      </c>
      <c r="K1236" s="31" t="s">
        <v>34</v>
      </c>
      <c r="L1236" s="31"/>
      <c r="M1236" s="169"/>
      <c r="N1236" s="148"/>
      <c r="O1236" s="44" t="s">
        <v>52</v>
      </c>
      <c r="P1236" s="43"/>
      <c r="Q1236" s="205"/>
      <c r="R1236" s="84" t="s">
        <v>214</v>
      </c>
      <c r="S1236" s="31" t="s">
        <v>34</v>
      </c>
      <c r="T1236" s="31"/>
      <c r="U1236" s="169"/>
      <c r="V1236" s="150" t="s">
        <v>6608</v>
      </c>
      <c r="W1236" s="141" t="str" cm="1">
        <f t="array" ref="W1236">IF(SUM(LEN(B1236:V1236))=0,"",IF(OR(OR(ISBLANK(F1236),SUM(LEN(C1236),LEN(D1236))=0),AND(NOT(E1236="Unknown"),ISBLANK(J1236)),AND(NOT(O1236="Unknown"),ISBLANK(R1236))),"Missing Information", INDEX(Table15[Entire Service Line Classification], MATCH(SUMIFS(Table15[Unique ID],Table15[System-Owned Portion],E1236,Table15[If Material Anything Other than "Lead" in Column E,Was Material Ever Previously Lead?],G1236,Table15[Customer-Owned Portion],O1236),Table15[Unique ID],0),0)))</f>
        <v>Non-lead</v>
      </c>
      <c r="X1236"/>
    </row>
    <row r="1237" spans="2:24" ht="150" x14ac:dyDescent="0.25">
      <c r="B1237" s="146" t="s">
        <v>6822</v>
      </c>
      <c r="C1237" s="31" t="s">
        <v>6823</v>
      </c>
      <c r="D1237" s="31" t="s">
        <v>6824</v>
      </c>
      <c r="E1237" s="44" t="s">
        <v>52</v>
      </c>
      <c r="F1237" s="43" t="s">
        <v>34</v>
      </c>
      <c r="G1237" s="84" t="s">
        <v>34</v>
      </c>
      <c r="H1237" s="31"/>
      <c r="I1237" s="205"/>
      <c r="J1237" s="84" t="s">
        <v>6607</v>
      </c>
      <c r="K1237" s="31" t="s">
        <v>34</v>
      </c>
      <c r="L1237" s="31"/>
      <c r="M1237" s="169"/>
      <c r="N1237" s="148"/>
      <c r="O1237" s="44" t="s">
        <v>52</v>
      </c>
      <c r="P1237" s="43"/>
      <c r="Q1237" s="205"/>
      <c r="R1237" s="84" t="s">
        <v>214</v>
      </c>
      <c r="S1237" s="31" t="s">
        <v>34</v>
      </c>
      <c r="T1237" s="31"/>
      <c r="U1237" s="169"/>
      <c r="V1237" s="150" t="s">
        <v>6608</v>
      </c>
      <c r="W1237" s="141" t="str" cm="1">
        <f t="array" ref="W1237">IF(SUM(LEN(B1237:V1237))=0,"",IF(OR(OR(ISBLANK(F1237),SUM(LEN(C1237),LEN(D1237))=0),AND(NOT(E1237="Unknown"),ISBLANK(J1237)),AND(NOT(O1237="Unknown"),ISBLANK(R1237))),"Missing Information", INDEX(Table15[Entire Service Line Classification], MATCH(SUMIFS(Table15[Unique ID],Table15[System-Owned Portion],E1237,Table15[If Material Anything Other than "Lead" in Column E,Was Material Ever Previously Lead?],G1237,Table15[Customer-Owned Portion],O1237),Table15[Unique ID],0),0)))</f>
        <v>Non-lead</v>
      </c>
      <c r="X1237"/>
    </row>
    <row r="1238" spans="2:24" ht="150" x14ac:dyDescent="0.25">
      <c r="B1238" s="146" t="s">
        <v>6825</v>
      </c>
      <c r="C1238" s="31" t="s">
        <v>6826</v>
      </c>
      <c r="D1238" s="31" t="s">
        <v>6827</v>
      </c>
      <c r="E1238" s="44" t="s">
        <v>52</v>
      </c>
      <c r="F1238" s="43" t="s">
        <v>34</v>
      </c>
      <c r="G1238" s="84" t="s">
        <v>34</v>
      </c>
      <c r="H1238" s="31"/>
      <c r="I1238" s="205"/>
      <c r="J1238" s="84" t="s">
        <v>6607</v>
      </c>
      <c r="K1238" s="31" t="s">
        <v>34</v>
      </c>
      <c r="L1238" s="31"/>
      <c r="M1238" s="169"/>
      <c r="N1238" s="148"/>
      <c r="O1238" s="44" t="s">
        <v>52</v>
      </c>
      <c r="P1238" s="43"/>
      <c r="Q1238" s="205"/>
      <c r="R1238" s="84" t="s">
        <v>214</v>
      </c>
      <c r="S1238" s="31" t="s">
        <v>34</v>
      </c>
      <c r="T1238" s="31"/>
      <c r="U1238" s="169"/>
      <c r="V1238" s="150" t="s">
        <v>6608</v>
      </c>
      <c r="W1238" s="141" t="str" cm="1">
        <f t="array" ref="W1238">IF(SUM(LEN(B1238:V1238))=0,"",IF(OR(OR(ISBLANK(F1238),SUM(LEN(C1238),LEN(D1238))=0),AND(NOT(E1238="Unknown"),ISBLANK(J1238)),AND(NOT(O1238="Unknown"),ISBLANK(R1238))),"Missing Information", INDEX(Table15[Entire Service Line Classification], MATCH(SUMIFS(Table15[Unique ID],Table15[System-Owned Portion],E1238,Table15[If Material Anything Other than "Lead" in Column E,Was Material Ever Previously Lead?],G1238,Table15[Customer-Owned Portion],O1238),Table15[Unique ID],0),0)))</f>
        <v>Non-lead</v>
      </c>
      <c r="X1238"/>
    </row>
    <row r="1239" spans="2:24" ht="150" x14ac:dyDescent="0.25">
      <c r="B1239" s="146" t="s">
        <v>6828</v>
      </c>
      <c r="C1239" s="31" t="s">
        <v>6829</v>
      </c>
      <c r="D1239" s="31" t="s">
        <v>6830</v>
      </c>
      <c r="E1239" s="44" t="s">
        <v>43</v>
      </c>
      <c r="F1239" s="43" t="s">
        <v>34</v>
      </c>
      <c r="G1239" s="84" t="s">
        <v>34</v>
      </c>
      <c r="H1239" s="31"/>
      <c r="I1239" s="205"/>
      <c r="J1239" s="84" t="s">
        <v>106</v>
      </c>
      <c r="K1239" s="31" t="s">
        <v>36</v>
      </c>
      <c r="L1239" s="31" t="s">
        <v>95</v>
      </c>
      <c r="M1239" s="169" t="s">
        <v>6522</v>
      </c>
      <c r="N1239" s="148" t="s">
        <v>6831</v>
      </c>
      <c r="O1239" s="44" t="s">
        <v>43</v>
      </c>
      <c r="P1239" s="43"/>
      <c r="Q1239" s="205"/>
      <c r="R1239" s="84" t="s">
        <v>106</v>
      </c>
      <c r="S1239" s="31" t="s">
        <v>36</v>
      </c>
      <c r="T1239" s="31" t="s">
        <v>95</v>
      </c>
      <c r="U1239" s="169" t="s">
        <v>6522</v>
      </c>
      <c r="V1239" s="150" t="s">
        <v>6832</v>
      </c>
      <c r="W1239" s="141" t="str" cm="1">
        <f t="array" ref="W1239">IF(SUM(LEN(B1239:V1239))=0,"",IF(OR(OR(ISBLANK(F1239),SUM(LEN(C1239),LEN(D1239))=0),AND(NOT(E1239="Unknown"),ISBLANK(J1239)),AND(NOT(O1239="Unknown"),ISBLANK(R1239))),"Missing Information", INDEX(Table15[Entire Service Line Classification], MATCH(SUMIFS(Table15[Unique ID],Table15[System-Owned Portion],E1239,Table15[If Material Anything Other than "Lead" in Column E,Was Material Ever Previously Lead?],G1239,Table15[Customer-Owned Portion],O1239),Table15[Unique ID],0),0)))</f>
        <v>Non-lead</v>
      </c>
      <c r="X1239"/>
    </row>
    <row r="1240" spans="2:24" ht="150" x14ac:dyDescent="0.25">
      <c r="B1240" s="146" t="s">
        <v>6833</v>
      </c>
      <c r="C1240" s="31" t="s">
        <v>6834</v>
      </c>
      <c r="D1240" s="31" t="s">
        <v>6835</v>
      </c>
      <c r="E1240" s="44" t="s">
        <v>43</v>
      </c>
      <c r="F1240" s="43" t="s">
        <v>34</v>
      </c>
      <c r="G1240" s="84" t="s">
        <v>34</v>
      </c>
      <c r="H1240" s="31"/>
      <c r="I1240" s="205"/>
      <c r="J1240" s="84" t="s">
        <v>106</v>
      </c>
      <c r="K1240" s="31" t="s">
        <v>36</v>
      </c>
      <c r="L1240" s="31" t="s">
        <v>95</v>
      </c>
      <c r="M1240" s="169" t="s">
        <v>6522</v>
      </c>
      <c r="N1240" s="148" t="s">
        <v>6836</v>
      </c>
      <c r="O1240" s="44" t="s">
        <v>43</v>
      </c>
      <c r="P1240" s="43"/>
      <c r="Q1240" s="205"/>
      <c r="R1240" s="84" t="s">
        <v>106</v>
      </c>
      <c r="S1240" s="31" t="s">
        <v>36</v>
      </c>
      <c r="T1240" s="31" t="s">
        <v>95</v>
      </c>
      <c r="U1240" s="169" t="s">
        <v>6522</v>
      </c>
      <c r="V1240" s="150" t="s">
        <v>6832</v>
      </c>
      <c r="W1240" s="141" t="str" cm="1">
        <f t="array" ref="W1240">IF(SUM(LEN(B1240:V1240))=0,"",IF(OR(OR(ISBLANK(F1240),SUM(LEN(C1240),LEN(D1240))=0),AND(NOT(E1240="Unknown"),ISBLANK(J1240)),AND(NOT(O1240="Unknown"),ISBLANK(R1240))),"Missing Information", INDEX(Table15[Entire Service Line Classification], MATCH(SUMIFS(Table15[Unique ID],Table15[System-Owned Portion],E1240,Table15[If Material Anything Other than "Lead" in Column E,Was Material Ever Previously Lead?],G1240,Table15[Customer-Owned Portion],O1240),Table15[Unique ID],0),0)))</f>
        <v>Non-lead</v>
      </c>
      <c r="X1240"/>
    </row>
    <row r="1241" spans="2:24" ht="150" x14ac:dyDescent="0.25">
      <c r="B1241" s="146" t="s">
        <v>6837</v>
      </c>
      <c r="C1241" s="31" t="s">
        <v>6838</v>
      </c>
      <c r="D1241" s="31" t="s">
        <v>6839</v>
      </c>
      <c r="E1241" s="44" t="s">
        <v>52</v>
      </c>
      <c r="F1241" s="43" t="s">
        <v>34</v>
      </c>
      <c r="G1241" s="84" t="s">
        <v>34</v>
      </c>
      <c r="H1241" s="31"/>
      <c r="I1241" s="205"/>
      <c r="J1241" s="84" t="s">
        <v>214</v>
      </c>
      <c r="K1241" s="31" t="s">
        <v>34</v>
      </c>
      <c r="L1241" s="31"/>
      <c r="M1241" s="169"/>
      <c r="N1241" s="148"/>
      <c r="O1241" s="44" t="s">
        <v>52</v>
      </c>
      <c r="P1241" s="43"/>
      <c r="Q1241" s="205"/>
      <c r="R1241" s="84" t="s">
        <v>214</v>
      </c>
      <c r="S1241" s="31" t="s">
        <v>34</v>
      </c>
      <c r="T1241" s="31"/>
      <c r="U1241" s="169"/>
      <c r="V1241" s="150" t="s">
        <v>4032</v>
      </c>
      <c r="W1241" s="141" t="str" cm="1">
        <f t="array" ref="W1241">IF(SUM(LEN(B1241:V1241))=0,"",IF(OR(OR(ISBLANK(F1241),SUM(LEN(C1241),LEN(D1241))=0),AND(NOT(E1241="Unknown"),ISBLANK(J1241)),AND(NOT(O1241="Unknown"),ISBLANK(R1241))),"Missing Information", INDEX(Table15[Entire Service Line Classification], MATCH(SUMIFS(Table15[Unique ID],Table15[System-Owned Portion],E1241,Table15[If Material Anything Other than "Lead" in Column E,Was Material Ever Previously Lead?],G1241,Table15[Customer-Owned Portion],O1241),Table15[Unique ID],0),0)))</f>
        <v>Non-lead</v>
      </c>
      <c r="X1241"/>
    </row>
    <row r="1242" spans="2:24" ht="150" x14ac:dyDescent="0.25">
      <c r="B1242" s="146" t="s">
        <v>6840</v>
      </c>
      <c r="C1242" s="31" t="s">
        <v>6841</v>
      </c>
      <c r="D1242" s="31" t="s">
        <v>6842</v>
      </c>
      <c r="E1242" s="44" t="s">
        <v>52</v>
      </c>
      <c r="F1242" s="43" t="s">
        <v>34</v>
      </c>
      <c r="G1242" s="84" t="s">
        <v>34</v>
      </c>
      <c r="H1242" s="31"/>
      <c r="I1242" s="205"/>
      <c r="J1242" s="84" t="s">
        <v>214</v>
      </c>
      <c r="K1242" s="31" t="s">
        <v>34</v>
      </c>
      <c r="L1242" s="31"/>
      <c r="M1242" s="169"/>
      <c r="N1242" s="148"/>
      <c r="O1242" s="44" t="s">
        <v>52</v>
      </c>
      <c r="P1242" s="43"/>
      <c r="Q1242" s="205"/>
      <c r="R1242" s="84" t="s">
        <v>214</v>
      </c>
      <c r="S1242" s="31" t="s">
        <v>34</v>
      </c>
      <c r="T1242" s="31"/>
      <c r="U1242" s="169"/>
      <c r="V1242" s="150" t="s">
        <v>4032</v>
      </c>
      <c r="W1242" s="141" t="str" cm="1">
        <f t="array" ref="W1242">IF(SUM(LEN(B1242:V1242))=0,"",IF(OR(OR(ISBLANK(F1242),SUM(LEN(C1242),LEN(D1242))=0),AND(NOT(E1242="Unknown"),ISBLANK(J1242)),AND(NOT(O1242="Unknown"),ISBLANK(R1242))),"Missing Information", INDEX(Table15[Entire Service Line Classification], MATCH(SUMIFS(Table15[Unique ID],Table15[System-Owned Portion],E1242,Table15[If Material Anything Other than "Lead" in Column E,Was Material Ever Previously Lead?],G1242,Table15[Customer-Owned Portion],O1242),Table15[Unique ID],0),0)))</f>
        <v>Non-lead</v>
      </c>
      <c r="X1242"/>
    </row>
    <row r="1243" spans="2:24" ht="150" x14ac:dyDescent="0.25">
      <c r="B1243" s="146" t="s">
        <v>6843</v>
      </c>
      <c r="C1243" s="31" t="s">
        <v>6844</v>
      </c>
      <c r="D1243" s="31" t="s">
        <v>6845</v>
      </c>
      <c r="E1243" s="44" t="s">
        <v>52</v>
      </c>
      <c r="F1243" s="43" t="s">
        <v>34</v>
      </c>
      <c r="G1243" s="84" t="s">
        <v>34</v>
      </c>
      <c r="H1243" s="31"/>
      <c r="I1243" s="205"/>
      <c r="J1243" s="84" t="s">
        <v>214</v>
      </c>
      <c r="K1243" s="31" t="s">
        <v>34</v>
      </c>
      <c r="L1243" s="31"/>
      <c r="M1243" s="169"/>
      <c r="N1243" s="148"/>
      <c r="O1243" s="44" t="s">
        <v>52</v>
      </c>
      <c r="P1243" s="43"/>
      <c r="Q1243" s="205"/>
      <c r="R1243" s="84" t="s">
        <v>214</v>
      </c>
      <c r="S1243" s="31" t="s">
        <v>34</v>
      </c>
      <c r="T1243" s="31"/>
      <c r="U1243" s="169"/>
      <c r="V1243" s="150" t="s">
        <v>4032</v>
      </c>
      <c r="W1243" s="141" t="str" cm="1">
        <f t="array" ref="W1243">IF(SUM(LEN(B1243:V1243))=0,"",IF(OR(OR(ISBLANK(F1243),SUM(LEN(C1243),LEN(D1243))=0),AND(NOT(E1243="Unknown"),ISBLANK(J1243)),AND(NOT(O1243="Unknown"),ISBLANK(R1243))),"Missing Information", INDEX(Table15[Entire Service Line Classification], MATCH(SUMIFS(Table15[Unique ID],Table15[System-Owned Portion],E1243,Table15[If Material Anything Other than "Lead" in Column E,Was Material Ever Previously Lead?],G1243,Table15[Customer-Owned Portion],O1243),Table15[Unique ID],0),0)))</f>
        <v>Non-lead</v>
      </c>
      <c r="X1243"/>
    </row>
    <row r="1244" spans="2:24" ht="150" x14ac:dyDescent="0.25">
      <c r="B1244" s="146" t="s">
        <v>6846</v>
      </c>
      <c r="C1244" s="31" t="s">
        <v>6847</v>
      </c>
      <c r="D1244" s="31" t="s">
        <v>6848</v>
      </c>
      <c r="E1244" s="44" t="s">
        <v>52</v>
      </c>
      <c r="F1244" s="43" t="s">
        <v>34</v>
      </c>
      <c r="G1244" s="84" t="s">
        <v>34</v>
      </c>
      <c r="H1244" s="31"/>
      <c r="I1244" s="205"/>
      <c r="J1244" s="84" t="s">
        <v>214</v>
      </c>
      <c r="K1244" s="31" t="s">
        <v>34</v>
      </c>
      <c r="L1244" s="31"/>
      <c r="M1244" s="169"/>
      <c r="N1244" s="148"/>
      <c r="O1244" s="44" t="s">
        <v>52</v>
      </c>
      <c r="P1244" s="43"/>
      <c r="Q1244" s="205"/>
      <c r="R1244" s="84" t="s">
        <v>214</v>
      </c>
      <c r="S1244" s="31" t="s">
        <v>34</v>
      </c>
      <c r="T1244" s="31"/>
      <c r="U1244" s="169"/>
      <c r="V1244" s="150" t="s">
        <v>4032</v>
      </c>
      <c r="W1244" s="141" t="str" cm="1">
        <f t="array" ref="W1244">IF(SUM(LEN(B1244:V1244))=0,"",IF(OR(OR(ISBLANK(F1244),SUM(LEN(C1244),LEN(D1244))=0),AND(NOT(E1244="Unknown"),ISBLANK(J1244)),AND(NOT(O1244="Unknown"),ISBLANK(R1244))),"Missing Information", INDEX(Table15[Entire Service Line Classification], MATCH(SUMIFS(Table15[Unique ID],Table15[System-Owned Portion],E1244,Table15[If Material Anything Other than "Lead" in Column E,Was Material Ever Previously Lead?],G1244,Table15[Customer-Owned Portion],O1244),Table15[Unique ID],0),0)))</f>
        <v>Non-lead</v>
      </c>
      <c r="X1244"/>
    </row>
    <row r="1245" spans="2:24" ht="150" x14ac:dyDescent="0.25">
      <c r="B1245" s="146" t="s">
        <v>6849</v>
      </c>
      <c r="C1245" s="31" t="s">
        <v>6850</v>
      </c>
      <c r="D1245" s="31" t="s">
        <v>6851</v>
      </c>
      <c r="E1245" s="44" t="s">
        <v>52</v>
      </c>
      <c r="F1245" s="43" t="s">
        <v>34</v>
      </c>
      <c r="G1245" s="84" t="s">
        <v>34</v>
      </c>
      <c r="H1245" s="31"/>
      <c r="I1245" s="205"/>
      <c r="J1245" s="84" t="s">
        <v>214</v>
      </c>
      <c r="K1245" s="31" t="s">
        <v>34</v>
      </c>
      <c r="L1245" s="31"/>
      <c r="M1245" s="169"/>
      <c r="N1245" s="148"/>
      <c r="O1245" s="44" t="s">
        <v>52</v>
      </c>
      <c r="P1245" s="43"/>
      <c r="Q1245" s="205"/>
      <c r="R1245" s="84" t="s">
        <v>214</v>
      </c>
      <c r="S1245" s="31" t="s">
        <v>34</v>
      </c>
      <c r="T1245" s="31"/>
      <c r="U1245" s="169"/>
      <c r="V1245" s="150" t="s">
        <v>4032</v>
      </c>
      <c r="W1245" s="141" t="str" cm="1">
        <f t="array" ref="W1245">IF(SUM(LEN(B1245:V1245))=0,"",IF(OR(OR(ISBLANK(F1245),SUM(LEN(C1245),LEN(D1245))=0),AND(NOT(E1245="Unknown"),ISBLANK(J1245)),AND(NOT(O1245="Unknown"),ISBLANK(R1245))),"Missing Information", INDEX(Table15[Entire Service Line Classification], MATCH(SUMIFS(Table15[Unique ID],Table15[System-Owned Portion],E1245,Table15[If Material Anything Other than "Lead" in Column E,Was Material Ever Previously Lead?],G1245,Table15[Customer-Owned Portion],O1245),Table15[Unique ID],0),0)))</f>
        <v>Non-lead</v>
      </c>
      <c r="X1245"/>
    </row>
    <row r="1246" spans="2:24" ht="150" x14ac:dyDescent="0.25">
      <c r="B1246" s="146" t="s">
        <v>6852</v>
      </c>
      <c r="C1246" s="31" t="s">
        <v>6853</v>
      </c>
      <c r="D1246" s="31" t="s">
        <v>6854</v>
      </c>
      <c r="E1246" s="44" t="s">
        <v>52</v>
      </c>
      <c r="F1246" s="43" t="s">
        <v>34</v>
      </c>
      <c r="G1246" s="84" t="s">
        <v>34</v>
      </c>
      <c r="H1246" s="31"/>
      <c r="I1246" s="205"/>
      <c r="J1246" s="84" t="s">
        <v>214</v>
      </c>
      <c r="K1246" s="31" t="s">
        <v>34</v>
      </c>
      <c r="L1246" s="31"/>
      <c r="M1246" s="169"/>
      <c r="N1246" s="148"/>
      <c r="O1246" s="44" t="s">
        <v>52</v>
      </c>
      <c r="P1246" s="43"/>
      <c r="Q1246" s="205"/>
      <c r="R1246" s="84" t="s">
        <v>214</v>
      </c>
      <c r="S1246" s="31" t="s">
        <v>34</v>
      </c>
      <c r="T1246" s="31"/>
      <c r="U1246" s="169"/>
      <c r="V1246" s="150" t="s">
        <v>4032</v>
      </c>
      <c r="W1246" s="141" t="str" cm="1">
        <f t="array" ref="W1246">IF(SUM(LEN(B1246:V1246))=0,"",IF(OR(OR(ISBLANK(F1246),SUM(LEN(C1246),LEN(D1246))=0),AND(NOT(E1246="Unknown"),ISBLANK(J1246)),AND(NOT(O1246="Unknown"),ISBLANK(R1246))),"Missing Information", INDEX(Table15[Entire Service Line Classification], MATCH(SUMIFS(Table15[Unique ID],Table15[System-Owned Portion],E1246,Table15[If Material Anything Other than "Lead" in Column E,Was Material Ever Previously Lead?],G1246,Table15[Customer-Owned Portion],O1246),Table15[Unique ID],0),0)))</f>
        <v>Non-lead</v>
      </c>
      <c r="X1246"/>
    </row>
    <row r="1247" spans="2:24" ht="150" x14ac:dyDescent="0.25">
      <c r="B1247" s="146" t="s">
        <v>6855</v>
      </c>
      <c r="C1247" s="31" t="s">
        <v>6856</v>
      </c>
      <c r="D1247" s="31" t="s">
        <v>6857</v>
      </c>
      <c r="E1247" s="44" t="s">
        <v>52</v>
      </c>
      <c r="F1247" s="43" t="s">
        <v>34</v>
      </c>
      <c r="G1247" s="84" t="s">
        <v>34</v>
      </c>
      <c r="H1247" s="31"/>
      <c r="I1247" s="205"/>
      <c r="J1247" s="84" t="s">
        <v>214</v>
      </c>
      <c r="K1247" s="31" t="s">
        <v>34</v>
      </c>
      <c r="L1247" s="31"/>
      <c r="M1247" s="169"/>
      <c r="N1247" s="148"/>
      <c r="O1247" s="44" t="s">
        <v>52</v>
      </c>
      <c r="P1247" s="43"/>
      <c r="Q1247" s="205"/>
      <c r="R1247" s="84" t="s">
        <v>214</v>
      </c>
      <c r="S1247" s="31" t="s">
        <v>34</v>
      </c>
      <c r="T1247" s="31"/>
      <c r="U1247" s="169"/>
      <c r="V1247" s="150" t="s">
        <v>4032</v>
      </c>
      <c r="W1247" s="141" t="str" cm="1">
        <f t="array" ref="W1247">IF(SUM(LEN(B1247:V1247))=0,"",IF(OR(OR(ISBLANK(F1247),SUM(LEN(C1247),LEN(D1247))=0),AND(NOT(E1247="Unknown"),ISBLANK(J1247)),AND(NOT(O1247="Unknown"),ISBLANK(R1247))),"Missing Information", INDEX(Table15[Entire Service Line Classification], MATCH(SUMIFS(Table15[Unique ID],Table15[System-Owned Portion],E1247,Table15[If Material Anything Other than "Lead" in Column E,Was Material Ever Previously Lead?],G1247,Table15[Customer-Owned Portion],O1247),Table15[Unique ID],0),0)))</f>
        <v>Non-lead</v>
      </c>
      <c r="X1247"/>
    </row>
    <row r="1248" spans="2:24" ht="150" x14ac:dyDescent="0.25">
      <c r="B1248" s="146" t="s">
        <v>6858</v>
      </c>
      <c r="C1248" s="31" t="s">
        <v>6859</v>
      </c>
      <c r="D1248" s="31" t="s">
        <v>6860</v>
      </c>
      <c r="E1248" s="44" t="s">
        <v>52</v>
      </c>
      <c r="F1248" s="43" t="s">
        <v>34</v>
      </c>
      <c r="G1248" s="84" t="s">
        <v>34</v>
      </c>
      <c r="H1248" s="31"/>
      <c r="I1248" s="205"/>
      <c r="J1248" s="84" t="s">
        <v>214</v>
      </c>
      <c r="K1248" s="31" t="s">
        <v>34</v>
      </c>
      <c r="L1248" s="31"/>
      <c r="M1248" s="169"/>
      <c r="N1248" s="148"/>
      <c r="O1248" s="44" t="s">
        <v>52</v>
      </c>
      <c r="P1248" s="43"/>
      <c r="Q1248" s="205"/>
      <c r="R1248" s="84" t="s">
        <v>214</v>
      </c>
      <c r="S1248" s="31" t="s">
        <v>34</v>
      </c>
      <c r="T1248" s="31"/>
      <c r="U1248" s="169"/>
      <c r="V1248" s="150" t="s">
        <v>4032</v>
      </c>
      <c r="W1248" s="141" t="str" cm="1">
        <f t="array" ref="W1248">IF(SUM(LEN(B1248:V1248))=0,"",IF(OR(OR(ISBLANK(F1248),SUM(LEN(C1248),LEN(D1248))=0),AND(NOT(E1248="Unknown"),ISBLANK(J1248)),AND(NOT(O1248="Unknown"),ISBLANK(R1248))),"Missing Information", INDEX(Table15[Entire Service Line Classification], MATCH(SUMIFS(Table15[Unique ID],Table15[System-Owned Portion],E1248,Table15[If Material Anything Other than "Lead" in Column E,Was Material Ever Previously Lead?],G1248,Table15[Customer-Owned Portion],O1248),Table15[Unique ID],0),0)))</f>
        <v>Non-lead</v>
      </c>
      <c r="X1248"/>
    </row>
    <row r="1249" spans="2:24" ht="150" x14ac:dyDescent="0.25">
      <c r="B1249" s="146" t="s">
        <v>6861</v>
      </c>
      <c r="C1249" s="31" t="s">
        <v>6862</v>
      </c>
      <c r="D1249" s="31" t="s">
        <v>6863</v>
      </c>
      <c r="E1249" s="44" t="s">
        <v>52</v>
      </c>
      <c r="F1249" s="43" t="s">
        <v>34</v>
      </c>
      <c r="G1249" s="84" t="s">
        <v>34</v>
      </c>
      <c r="H1249" s="31"/>
      <c r="I1249" s="205"/>
      <c r="J1249" s="84" t="s">
        <v>214</v>
      </c>
      <c r="K1249" s="31" t="s">
        <v>34</v>
      </c>
      <c r="L1249" s="31"/>
      <c r="M1249" s="169"/>
      <c r="N1249" s="148"/>
      <c r="O1249" s="44" t="s">
        <v>52</v>
      </c>
      <c r="P1249" s="43"/>
      <c r="Q1249" s="205"/>
      <c r="R1249" s="84" t="s">
        <v>214</v>
      </c>
      <c r="S1249" s="31" t="s">
        <v>34</v>
      </c>
      <c r="T1249" s="31"/>
      <c r="U1249" s="169"/>
      <c r="V1249" s="150" t="s">
        <v>4032</v>
      </c>
      <c r="W1249" s="141" t="str" cm="1">
        <f t="array" ref="W1249">IF(SUM(LEN(B1249:V1249))=0,"",IF(OR(OR(ISBLANK(F1249),SUM(LEN(C1249),LEN(D1249))=0),AND(NOT(E1249="Unknown"),ISBLANK(J1249)),AND(NOT(O1249="Unknown"),ISBLANK(R1249))),"Missing Information", INDEX(Table15[Entire Service Line Classification], MATCH(SUMIFS(Table15[Unique ID],Table15[System-Owned Portion],E1249,Table15[If Material Anything Other than "Lead" in Column E,Was Material Ever Previously Lead?],G1249,Table15[Customer-Owned Portion],O1249),Table15[Unique ID],0),0)))</f>
        <v>Non-lead</v>
      </c>
      <c r="X1249"/>
    </row>
    <row r="1250" spans="2:24" ht="150" x14ac:dyDescent="0.25">
      <c r="B1250" s="146" t="s">
        <v>6864</v>
      </c>
      <c r="C1250" s="31" t="s">
        <v>6865</v>
      </c>
      <c r="D1250" s="31" t="s">
        <v>6866</v>
      </c>
      <c r="E1250" s="44" t="s">
        <v>52</v>
      </c>
      <c r="F1250" s="43" t="s">
        <v>34</v>
      </c>
      <c r="G1250" s="84" t="s">
        <v>34</v>
      </c>
      <c r="H1250" s="31"/>
      <c r="I1250" s="205"/>
      <c r="J1250" s="84" t="s">
        <v>214</v>
      </c>
      <c r="K1250" s="31" t="s">
        <v>34</v>
      </c>
      <c r="L1250" s="31"/>
      <c r="M1250" s="169"/>
      <c r="N1250" s="148"/>
      <c r="O1250" s="44" t="s">
        <v>52</v>
      </c>
      <c r="P1250" s="43"/>
      <c r="Q1250" s="205"/>
      <c r="R1250" s="84" t="s">
        <v>214</v>
      </c>
      <c r="S1250" s="31" t="s">
        <v>34</v>
      </c>
      <c r="T1250" s="31"/>
      <c r="U1250" s="169"/>
      <c r="V1250" s="150" t="s">
        <v>4032</v>
      </c>
      <c r="W1250" s="141" t="str" cm="1">
        <f t="array" ref="W1250">IF(SUM(LEN(B1250:V1250))=0,"",IF(OR(OR(ISBLANK(F1250),SUM(LEN(C1250),LEN(D1250))=0),AND(NOT(E1250="Unknown"),ISBLANK(J1250)),AND(NOT(O1250="Unknown"),ISBLANK(R1250))),"Missing Information", INDEX(Table15[Entire Service Line Classification], MATCH(SUMIFS(Table15[Unique ID],Table15[System-Owned Portion],E1250,Table15[If Material Anything Other than "Lead" in Column E,Was Material Ever Previously Lead?],G1250,Table15[Customer-Owned Portion],O1250),Table15[Unique ID],0),0)))</f>
        <v>Non-lead</v>
      </c>
      <c r="X1250"/>
    </row>
    <row r="1251" spans="2:24" ht="75" x14ac:dyDescent="0.25">
      <c r="B1251" s="146" t="s">
        <v>6867</v>
      </c>
      <c r="C1251" s="31" t="s">
        <v>6868</v>
      </c>
      <c r="D1251" s="31" t="s">
        <v>6869</v>
      </c>
      <c r="E1251" s="44" t="s">
        <v>52</v>
      </c>
      <c r="F1251" s="43" t="s">
        <v>34</v>
      </c>
      <c r="G1251" s="84" t="s">
        <v>34</v>
      </c>
      <c r="H1251" s="31" t="s">
        <v>6870</v>
      </c>
      <c r="I1251" s="205"/>
      <c r="J1251" s="84" t="s">
        <v>45</v>
      </c>
      <c r="K1251" s="31" t="s">
        <v>34</v>
      </c>
      <c r="L1251" s="31"/>
      <c r="M1251" s="169"/>
      <c r="N1251" s="148" t="s">
        <v>6871</v>
      </c>
      <c r="O1251" s="44" t="s">
        <v>52</v>
      </c>
      <c r="P1251" s="43"/>
      <c r="Q1251" s="205"/>
      <c r="R1251" s="84" t="s">
        <v>214</v>
      </c>
      <c r="S1251" s="31" t="s">
        <v>34</v>
      </c>
      <c r="T1251" s="31"/>
      <c r="U1251" s="169"/>
      <c r="V1251" s="150" t="s">
        <v>6872</v>
      </c>
      <c r="W1251" s="141" t="str" cm="1">
        <f t="array" ref="W1251">IF(SUM(LEN(B1251:V1251))=0,"",IF(OR(OR(ISBLANK(F1251),SUM(LEN(C1251),LEN(D1251))=0),AND(NOT(E1251="Unknown"),ISBLANK(J1251)),AND(NOT(O1251="Unknown"),ISBLANK(R1251))),"Missing Information", INDEX(Table15[Entire Service Line Classification], MATCH(SUMIFS(Table15[Unique ID],Table15[System-Owned Portion],E1251,Table15[If Material Anything Other than "Lead" in Column E,Was Material Ever Previously Lead?],G1251,Table15[Customer-Owned Portion],O1251),Table15[Unique ID],0),0)))</f>
        <v>Non-lead</v>
      </c>
      <c r="X1251"/>
    </row>
    <row r="1252" spans="2:24" ht="75" x14ac:dyDescent="0.25">
      <c r="B1252" s="146" t="s">
        <v>6873</v>
      </c>
      <c r="C1252" s="31" t="s">
        <v>6874</v>
      </c>
      <c r="D1252" s="31" t="s">
        <v>6875</v>
      </c>
      <c r="E1252" s="44" t="s">
        <v>52</v>
      </c>
      <c r="F1252" s="43" t="s">
        <v>34</v>
      </c>
      <c r="G1252" s="84" t="s">
        <v>34</v>
      </c>
      <c r="H1252" s="31" t="s">
        <v>6870</v>
      </c>
      <c r="I1252" s="205"/>
      <c r="J1252" s="84" t="s">
        <v>45</v>
      </c>
      <c r="K1252" s="31" t="s">
        <v>34</v>
      </c>
      <c r="L1252" s="31"/>
      <c r="M1252" s="169"/>
      <c r="N1252" s="148" t="s">
        <v>6871</v>
      </c>
      <c r="O1252" s="44" t="s">
        <v>52</v>
      </c>
      <c r="P1252" s="43"/>
      <c r="Q1252" s="205"/>
      <c r="R1252" s="84" t="s">
        <v>214</v>
      </c>
      <c r="S1252" s="31" t="s">
        <v>34</v>
      </c>
      <c r="T1252" s="31"/>
      <c r="U1252" s="169"/>
      <c r="V1252" s="150" t="s">
        <v>6872</v>
      </c>
      <c r="W1252" s="141" t="str" cm="1">
        <f t="array" ref="W1252">IF(SUM(LEN(B1252:V1252))=0,"",IF(OR(OR(ISBLANK(F1252),SUM(LEN(C1252),LEN(D1252))=0),AND(NOT(E1252="Unknown"),ISBLANK(J1252)),AND(NOT(O1252="Unknown"),ISBLANK(R1252))),"Missing Information", INDEX(Table15[Entire Service Line Classification], MATCH(SUMIFS(Table15[Unique ID],Table15[System-Owned Portion],E1252,Table15[If Material Anything Other than "Lead" in Column E,Was Material Ever Previously Lead?],G1252,Table15[Customer-Owned Portion],O1252),Table15[Unique ID],0),0)))</f>
        <v>Non-lead</v>
      </c>
      <c r="X1252"/>
    </row>
    <row r="1253" spans="2:24" ht="150" x14ac:dyDescent="0.25">
      <c r="B1253" s="146" t="s">
        <v>6876</v>
      </c>
      <c r="C1253" s="31" t="s">
        <v>6877</v>
      </c>
      <c r="D1253" s="31" t="s">
        <v>6878</v>
      </c>
      <c r="E1253" s="44" t="s">
        <v>52</v>
      </c>
      <c r="F1253" s="43" t="s">
        <v>34</v>
      </c>
      <c r="G1253" s="84" t="s">
        <v>34</v>
      </c>
      <c r="H1253" s="31"/>
      <c r="I1253" s="205"/>
      <c r="J1253" s="84" t="s">
        <v>214</v>
      </c>
      <c r="K1253" s="31" t="s">
        <v>34</v>
      </c>
      <c r="L1253" s="31"/>
      <c r="M1253" s="169"/>
      <c r="N1253" s="148"/>
      <c r="O1253" s="44" t="s">
        <v>52</v>
      </c>
      <c r="P1253" s="43"/>
      <c r="Q1253" s="205"/>
      <c r="R1253" s="84" t="s">
        <v>214</v>
      </c>
      <c r="S1253" s="31" t="s">
        <v>34</v>
      </c>
      <c r="T1253" s="31"/>
      <c r="U1253" s="169"/>
      <c r="V1253" s="150" t="s">
        <v>4032</v>
      </c>
      <c r="W1253" s="141" t="str" cm="1">
        <f t="array" ref="W1253">IF(SUM(LEN(B1253:V1253))=0,"",IF(OR(OR(ISBLANK(F1253),SUM(LEN(C1253),LEN(D1253))=0),AND(NOT(E1253="Unknown"),ISBLANK(J1253)),AND(NOT(O1253="Unknown"),ISBLANK(R1253))),"Missing Information", INDEX(Table15[Entire Service Line Classification], MATCH(SUMIFS(Table15[Unique ID],Table15[System-Owned Portion],E1253,Table15[If Material Anything Other than "Lead" in Column E,Was Material Ever Previously Lead?],G1253,Table15[Customer-Owned Portion],O1253),Table15[Unique ID],0),0)))</f>
        <v>Non-lead</v>
      </c>
      <c r="X1253"/>
    </row>
    <row r="1254" spans="2:24" ht="150" x14ac:dyDescent="0.25">
      <c r="B1254" s="146" t="s">
        <v>6879</v>
      </c>
      <c r="C1254" s="31" t="s">
        <v>6880</v>
      </c>
      <c r="D1254" s="31" t="s">
        <v>6881</v>
      </c>
      <c r="E1254" s="44" t="s">
        <v>52</v>
      </c>
      <c r="F1254" s="43" t="s">
        <v>34</v>
      </c>
      <c r="G1254" s="84" t="s">
        <v>34</v>
      </c>
      <c r="H1254" s="31"/>
      <c r="I1254" s="205"/>
      <c r="J1254" s="84" t="s">
        <v>214</v>
      </c>
      <c r="K1254" s="31" t="s">
        <v>34</v>
      </c>
      <c r="L1254" s="31"/>
      <c r="M1254" s="169"/>
      <c r="N1254" s="148"/>
      <c r="O1254" s="44" t="s">
        <v>52</v>
      </c>
      <c r="P1254" s="43"/>
      <c r="Q1254" s="205"/>
      <c r="R1254" s="84" t="s">
        <v>214</v>
      </c>
      <c r="S1254" s="31" t="s">
        <v>34</v>
      </c>
      <c r="T1254" s="31"/>
      <c r="U1254" s="169"/>
      <c r="V1254" s="150" t="s">
        <v>4032</v>
      </c>
      <c r="W1254" s="141" t="str" cm="1">
        <f t="array" ref="W1254">IF(SUM(LEN(B1254:V1254))=0,"",IF(OR(OR(ISBLANK(F1254),SUM(LEN(C1254),LEN(D1254))=0),AND(NOT(E1254="Unknown"),ISBLANK(J1254)),AND(NOT(O1254="Unknown"),ISBLANK(R1254))),"Missing Information", INDEX(Table15[Entire Service Line Classification], MATCH(SUMIFS(Table15[Unique ID],Table15[System-Owned Portion],E1254,Table15[If Material Anything Other than "Lead" in Column E,Was Material Ever Previously Lead?],G1254,Table15[Customer-Owned Portion],O1254),Table15[Unique ID],0),0)))</f>
        <v>Non-lead</v>
      </c>
      <c r="X1254"/>
    </row>
    <row r="1255" spans="2:24" ht="150" x14ac:dyDescent="0.25">
      <c r="B1255" s="146" t="s">
        <v>6882</v>
      </c>
      <c r="C1255" s="31" t="s">
        <v>6883</v>
      </c>
      <c r="D1255" s="31" t="s">
        <v>6884</v>
      </c>
      <c r="E1255" s="44" t="s">
        <v>52</v>
      </c>
      <c r="F1255" s="43" t="s">
        <v>34</v>
      </c>
      <c r="G1255" s="84" t="s">
        <v>34</v>
      </c>
      <c r="H1255" s="31"/>
      <c r="I1255" s="205"/>
      <c r="J1255" s="84" t="s">
        <v>214</v>
      </c>
      <c r="K1255" s="31" t="s">
        <v>34</v>
      </c>
      <c r="L1255" s="31"/>
      <c r="M1255" s="169"/>
      <c r="N1255" s="148"/>
      <c r="O1255" s="44" t="s">
        <v>52</v>
      </c>
      <c r="P1255" s="43"/>
      <c r="Q1255" s="205"/>
      <c r="R1255" s="84" t="s">
        <v>214</v>
      </c>
      <c r="S1255" s="31" t="s">
        <v>34</v>
      </c>
      <c r="T1255" s="31"/>
      <c r="U1255" s="169"/>
      <c r="V1255" s="150" t="s">
        <v>4032</v>
      </c>
      <c r="W1255" s="141" t="str" cm="1">
        <f t="array" ref="W1255">IF(SUM(LEN(B1255:V1255))=0,"",IF(OR(OR(ISBLANK(F1255),SUM(LEN(C1255),LEN(D1255))=0),AND(NOT(E1255="Unknown"),ISBLANK(J1255)),AND(NOT(O1255="Unknown"),ISBLANK(R1255))),"Missing Information", INDEX(Table15[Entire Service Line Classification], MATCH(SUMIFS(Table15[Unique ID],Table15[System-Owned Portion],E1255,Table15[If Material Anything Other than "Lead" in Column E,Was Material Ever Previously Lead?],G1255,Table15[Customer-Owned Portion],O1255),Table15[Unique ID],0),0)))</f>
        <v>Non-lead</v>
      </c>
      <c r="X1255"/>
    </row>
    <row r="1256" spans="2:24" ht="150" x14ac:dyDescent="0.25">
      <c r="B1256" s="146" t="s">
        <v>6885</v>
      </c>
      <c r="C1256" s="31" t="s">
        <v>6886</v>
      </c>
      <c r="D1256" s="31" t="s">
        <v>6887</v>
      </c>
      <c r="E1256" s="44" t="s">
        <v>52</v>
      </c>
      <c r="F1256" s="43" t="s">
        <v>34</v>
      </c>
      <c r="G1256" s="84" t="s">
        <v>34</v>
      </c>
      <c r="H1256" s="31"/>
      <c r="I1256" s="205"/>
      <c r="J1256" s="84" t="s">
        <v>214</v>
      </c>
      <c r="K1256" s="31" t="s">
        <v>34</v>
      </c>
      <c r="L1256" s="31"/>
      <c r="M1256" s="169"/>
      <c r="N1256" s="148"/>
      <c r="O1256" s="44" t="s">
        <v>52</v>
      </c>
      <c r="P1256" s="43"/>
      <c r="Q1256" s="205"/>
      <c r="R1256" s="84" t="s">
        <v>214</v>
      </c>
      <c r="S1256" s="31" t="s">
        <v>34</v>
      </c>
      <c r="T1256" s="31"/>
      <c r="U1256" s="169"/>
      <c r="V1256" s="150" t="s">
        <v>4032</v>
      </c>
      <c r="W1256" s="141" t="str" cm="1">
        <f t="array" ref="W1256">IF(SUM(LEN(B1256:V1256))=0,"",IF(OR(OR(ISBLANK(F1256),SUM(LEN(C1256),LEN(D1256))=0),AND(NOT(E1256="Unknown"),ISBLANK(J1256)),AND(NOT(O1256="Unknown"),ISBLANK(R1256))),"Missing Information", INDEX(Table15[Entire Service Line Classification], MATCH(SUMIFS(Table15[Unique ID],Table15[System-Owned Portion],E1256,Table15[If Material Anything Other than "Lead" in Column E,Was Material Ever Previously Lead?],G1256,Table15[Customer-Owned Portion],O1256),Table15[Unique ID],0),0)))</f>
        <v>Non-lead</v>
      </c>
      <c r="X1256"/>
    </row>
    <row r="1257" spans="2:24" ht="150" x14ac:dyDescent="0.25">
      <c r="B1257" s="146" t="s">
        <v>6888</v>
      </c>
      <c r="C1257" s="31" t="s">
        <v>6889</v>
      </c>
      <c r="D1257" s="31" t="s">
        <v>6890</v>
      </c>
      <c r="E1257" s="44" t="s">
        <v>52</v>
      </c>
      <c r="F1257" s="43" t="s">
        <v>34</v>
      </c>
      <c r="G1257" s="84" t="s">
        <v>34</v>
      </c>
      <c r="H1257" s="31"/>
      <c r="I1257" s="205"/>
      <c r="J1257" s="84" t="s">
        <v>214</v>
      </c>
      <c r="K1257" s="31" t="s">
        <v>34</v>
      </c>
      <c r="L1257" s="31"/>
      <c r="M1257" s="169"/>
      <c r="N1257" s="148"/>
      <c r="O1257" s="44" t="s">
        <v>52</v>
      </c>
      <c r="P1257" s="43"/>
      <c r="Q1257" s="205"/>
      <c r="R1257" s="84" t="s">
        <v>214</v>
      </c>
      <c r="S1257" s="31" t="s">
        <v>34</v>
      </c>
      <c r="T1257" s="31"/>
      <c r="U1257" s="169"/>
      <c r="V1257" s="150" t="s">
        <v>4032</v>
      </c>
      <c r="W1257" s="141" t="str" cm="1">
        <f t="array" ref="W1257">IF(SUM(LEN(B1257:V1257))=0,"",IF(OR(OR(ISBLANK(F1257),SUM(LEN(C1257),LEN(D1257))=0),AND(NOT(E1257="Unknown"),ISBLANK(J1257)),AND(NOT(O1257="Unknown"),ISBLANK(R1257))),"Missing Information", INDEX(Table15[Entire Service Line Classification], MATCH(SUMIFS(Table15[Unique ID],Table15[System-Owned Portion],E1257,Table15[If Material Anything Other than "Lead" in Column E,Was Material Ever Previously Lead?],G1257,Table15[Customer-Owned Portion],O1257),Table15[Unique ID],0),0)))</f>
        <v>Non-lead</v>
      </c>
      <c r="X1257"/>
    </row>
    <row r="1258" spans="2:24" ht="150" x14ac:dyDescent="0.25">
      <c r="B1258" s="146" t="s">
        <v>6891</v>
      </c>
      <c r="C1258" s="31" t="s">
        <v>6892</v>
      </c>
      <c r="D1258" s="31" t="s">
        <v>6893</v>
      </c>
      <c r="E1258" s="44" t="s">
        <v>52</v>
      </c>
      <c r="F1258" s="43" t="s">
        <v>34</v>
      </c>
      <c r="G1258" s="84" t="s">
        <v>34</v>
      </c>
      <c r="H1258" s="31"/>
      <c r="I1258" s="205"/>
      <c r="J1258" s="84" t="s">
        <v>214</v>
      </c>
      <c r="K1258" s="31" t="s">
        <v>34</v>
      </c>
      <c r="L1258" s="31"/>
      <c r="M1258" s="169"/>
      <c r="N1258" s="148"/>
      <c r="O1258" s="44" t="s">
        <v>52</v>
      </c>
      <c r="P1258" s="43"/>
      <c r="Q1258" s="205"/>
      <c r="R1258" s="84" t="s">
        <v>214</v>
      </c>
      <c r="S1258" s="31" t="s">
        <v>34</v>
      </c>
      <c r="T1258" s="31"/>
      <c r="U1258" s="169"/>
      <c r="V1258" s="150" t="s">
        <v>4032</v>
      </c>
      <c r="W1258" s="141" t="str" cm="1">
        <f t="array" ref="W1258">IF(SUM(LEN(B1258:V1258))=0,"",IF(OR(OR(ISBLANK(F1258),SUM(LEN(C1258),LEN(D1258))=0),AND(NOT(E1258="Unknown"),ISBLANK(J1258)),AND(NOT(O1258="Unknown"),ISBLANK(R1258))),"Missing Information", INDEX(Table15[Entire Service Line Classification], MATCH(SUMIFS(Table15[Unique ID],Table15[System-Owned Portion],E1258,Table15[If Material Anything Other than "Lead" in Column E,Was Material Ever Previously Lead?],G1258,Table15[Customer-Owned Portion],O1258),Table15[Unique ID],0),0)))</f>
        <v>Non-lead</v>
      </c>
      <c r="X1258"/>
    </row>
    <row r="1259" spans="2:24" ht="150" x14ac:dyDescent="0.25">
      <c r="B1259" s="146" t="s">
        <v>6894</v>
      </c>
      <c r="C1259" s="31" t="s">
        <v>6895</v>
      </c>
      <c r="D1259" s="31" t="s">
        <v>6896</v>
      </c>
      <c r="E1259" s="44" t="s">
        <v>52</v>
      </c>
      <c r="F1259" s="43" t="s">
        <v>34</v>
      </c>
      <c r="G1259" s="84" t="s">
        <v>34</v>
      </c>
      <c r="H1259" s="31"/>
      <c r="I1259" s="205"/>
      <c r="J1259" s="84" t="s">
        <v>214</v>
      </c>
      <c r="K1259" s="31" t="s">
        <v>34</v>
      </c>
      <c r="L1259" s="31"/>
      <c r="M1259" s="169"/>
      <c r="N1259" s="148"/>
      <c r="O1259" s="44" t="s">
        <v>52</v>
      </c>
      <c r="P1259" s="43"/>
      <c r="Q1259" s="205"/>
      <c r="R1259" s="84" t="s">
        <v>214</v>
      </c>
      <c r="S1259" s="31" t="s">
        <v>34</v>
      </c>
      <c r="T1259" s="31"/>
      <c r="U1259" s="169"/>
      <c r="V1259" s="150" t="s">
        <v>4032</v>
      </c>
      <c r="W1259" s="141" t="str" cm="1">
        <f t="array" ref="W1259">IF(SUM(LEN(B1259:V1259))=0,"",IF(OR(OR(ISBLANK(F1259),SUM(LEN(C1259),LEN(D1259))=0),AND(NOT(E1259="Unknown"),ISBLANK(J1259)),AND(NOT(O1259="Unknown"),ISBLANK(R1259))),"Missing Information", INDEX(Table15[Entire Service Line Classification], MATCH(SUMIFS(Table15[Unique ID],Table15[System-Owned Portion],E1259,Table15[If Material Anything Other than "Lead" in Column E,Was Material Ever Previously Lead?],G1259,Table15[Customer-Owned Portion],O1259),Table15[Unique ID],0),0)))</f>
        <v>Non-lead</v>
      </c>
      <c r="X1259"/>
    </row>
    <row r="1260" spans="2:24" ht="225" x14ac:dyDescent="0.25">
      <c r="B1260" s="146" t="s">
        <v>6897</v>
      </c>
      <c r="C1260" s="31" t="s">
        <v>6898</v>
      </c>
      <c r="D1260" s="31" t="s">
        <v>6899</v>
      </c>
      <c r="E1260" s="44" t="s">
        <v>52</v>
      </c>
      <c r="F1260" s="43" t="s">
        <v>34</v>
      </c>
      <c r="G1260" s="84" t="s">
        <v>34</v>
      </c>
      <c r="H1260" s="31"/>
      <c r="I1260" s="205"/>
      <c r="J1260" s="84" t="s">
        <v>105</v>
      </c>
      <c r="K1260" s="31" t="s">
        <v>34</v>
      </c>
      <c r="L1260" s="31"/>
      <c r="M1260" s="169"/>
      <c r="N1260" s="148" t="s">
        <v>3366</v>
      </c>
      <c r="O1260" s="44" t="s">
        <v>52</v>
      </c>
      <c r="P1260" s="43"/>
      <c r="Q1260" s="205"/>
      <c r="R1260" s="84" t="s">
        <v>105</v>
      </c>
      <c r="S1260" s="31" t="s">
        <v>34</v>
      </c>
      <c r="T1260" s="31"/>
      <c r="U1260" s="169"/>
      <c r="V1260" s="150" t="s">
        <v>3366</v>
      </c>
      <c r="W1260" s="141" t="str" cm="1">
        <f t="array" ref="W1260">IF(SUM(LEN(B1260:V1260))=0,"",IF(OR(OR(ISBLANK(F1260),SUM(LEN(C1260),LEN(D1260))=0),AND(NOT(E1260="Unknown"),ISBLANK(J1260)),AND(NOT(O1260="Unknown"),ISBLANK(R1260))),"Missing Information", INDEX(Table15[Entire Service Line Classification], MATCH(SUMIFS(Table15[Unique ID],Table15[System-Owned Portion],E1260,Table15[If Material Anything Other than "Lead" in Column E,Was Material Ever Previously Lead?],G1260,Table15[Customer-Owned Portion],O1260),Table15[Unique ID],0),0)))</f>
        <v>Non-lead</v>
      </c>
      <c r="X1260"/>
    </row>
    <row r="1261" spans="2:24" ht="150" x14ac:dyDescent="0.25">
      <c r="B1261" s="146" t="s">
        <v>6900</v>
      </c>
      <c r="C1261" s="31" t="s">
        <v>6901</v>
      </c>
      <c r="D1261" s="31" t="s">
        <v>6902</v>
      </c>
      <c r="E1261" s="44" t="s">
        <v>52</v>
      </c>
      <c r="F1261" s="43" t="s">
        <v>34</v>
      </c>
      <c r="G1261" s="84" t="s">
        <v>34</v>
      </c>
      <c r="H1261" s="31"/>
      <c r="I1261" s="205"/>
      <c r="J1261" s="84" t="s">
        <v>214</v>
      </c>
      <c r="K1261" s="31" t="s">
        <v>34</v>
      </c>
      <c r="L1261" s="31"/>
      <c r="M1261" s="169"/>
      <c r="N1261" s="148"/>
      <c r="O1261" s="44" t="s">
        <v>52</v>
      </c>
      <c r="P1261" s="43"/>
      <c r="Q1261" s="205"/>
      <c r="R1261" s="84" t="s">
        <v>214</v>
      </c>
      <c r="S1261" s="31" t="s">
        <v>34</v>
      </c>
      <c r="T1261" s="31"/>
      <c r="U1261" s="169"/>
      <c r="V1261" s="150" t="s">
        <v>4032</v>
      </c>
      <c r="W1261" s="141" t="str" cm="1">
        <f t="array" ref="W1261">IF(SUM(LEN(B1261:V1261))=0,"",IF(OR(OR(ISBLANK(F1261),SUM(LEN(C1261),LEN(D1261))=0),AND(NOT(E1261="Unknown"),ISBLANK(J1261)),AND(NOT(O1261="Unknown"),ISBLANK(R1261))),"Missing Information", INDEX(Table15[Entire Service Line Classification], MATCH(SUMIFS(Table15[Unique ID],Table15[System-Owned Portion],E1261,Table15[If Material Anything Other than "Lead" in Column E,Was Material Ever Previously Lead?],G1261,Table15[Customer-Owned Portion],O1261),Table15[Unique ID],0),0)))</f>
        <v>Non-lead</v>
      </c>
      <c r="X1261"/>
    </row>
    <row r="1262" spans="2:24" ht="150" x14ac:dyDescent="0.25">
      <c r="B1262" s="146" t="s">
        <v>6903</v>
      </c>
      <c r="C1262" s="31" t="s">
        <v>6904</v>
      </c>
      <c r="D1262" s="31" t="s">
        <v>6905</v>
      </c>
      <c r="E1262" s="44" t="s">
        <v>52</v>
      </c>
      <c r="F1262" s="43" t="s">
        <v>34</v>
      </c>
      <c r="G1262" s="84" t="s">
        <v>34</v>
      </c>
      <c r="H1262" s="31"/>
      <c r="I1262" s="205"/>
      <c r="J1262" s="84" t="s">
        <v>214</v>
      </c>
      <c r="K1262" s="31" t="s">
        <v>34</v>
      </c>
      <c r="L1262" s="31"/>
      <c r="M1262" s="169"/>
      <c r="N1262" s="148"/>
      <c r="O1262" s="44" t="s">
        <v>52</v>
      </c>
      <c r="P1262" s="43"/>
      <c r="Q1262" s="205"/>
      <c r="R1262" s="84" t="s">
        <v>214</v>
      </c>
      <c r="S1262" s="31" t="s">
        <v>34</v>
      </c>
      <c r="T1262" s="31"/>
      <c r="U1262" s="169"/>
      <c r="V1262" s="150" t="s">
        <v>4032</v>
      </c>
      <c r="W1262" s="141" t="str" cm="1">
        <f t="array" ref="W1262">IF(SUM(LEN(B1262:V1262))=0,"",IF(OR(OR(ISBLANK(F1262),SUM(LEN(C1262),LEN(D1262))=0),AND(NOT(E1262="Unknown"),ISBLANK(J1262)),AND(NOT(O1262="Unknown"),ISBLANK(R1262))),"Missing Information", INDEX(Table15[Entire Service Line Classification], MATCH(SUMIFS(Table15[Unique ID],Table15[System-Owned Portion],E1262,Table15[If Material Anything Other than "Lead" in Column E,Was Material Ever Previously Lead?],G1262,Table15[Customer-Owned Portion],O1262),Table15[Unique ID],0),0)))</f>
        <v>Non-lead</v>
      </c>
      <c r="X1262"/>
    </row>
    <row r="1263" spans="2:24" ht="75" x14ac:dyDescent="0.25">
      <c r="B1263" s="146" t="s">
        <v>6906</v>
      </c>
      <c r="C1263" s="31" t="s">
        <v>6907</v>
      </c>
      <c r="D1263" s="31" t="s">
        <v>6908</v>
      </c>
      <c r="E1263" s="44" t="s">
        <v>52</v>
      </c>
      <c r="F1263" s="43" t="s">
        <v>34</v>
      </c>
      <c r="G1263" s="84" t="s">
        <v>34</v>
      </c>
      <c r="H1263" s="31" t="s">
        <v>6909</v>
      </c>
      <c r="I1263" s="205"/>
      <c r="J1263" s="84" t="s">
        <v>45</v>
      </c>
      <c r="K1263" s="31" t="s">
        <v>34</v>
      </c>
      <c r="L1263" s="31"/>
      <c r="M1263" s="169"/>
      <c r="N1263" s="148" t="s">
        <v>6910</v>
      </c>
      <c r="O1263" s="44" t="s">
        <v>52</v>
      </c>
      <c r="P1263" s="43"/>
      <c r="Q1263" s="205"/>
      <c r="R1263" s="84" t="s">
        <v>214</v>
      </c>
      <c r="S1263" s="31" t="s">
        <v>34</v>
      </c>
      <c r="T1263" s="31"/>
      <c r="U1263" s="169"/>
      <c r="V1263" s="150" t="s">
        <v>6872</v>
      </c>
      <c r="W1263" s="141" t="str" cm="1">
        <f t="array" ref="W1263">IF(SUM(LEN(B1263:V1263))=0,"",IF(OR(OR(ISBLANK(F1263),SUM(LEN(C1263),LEN(D1263))=0),AND(NOT(E1263="Unknown"),ISBLANK(J1263)),AND(NOT(O1263="Unknown"),ISBLANK(R1263))),"Missing Information", INDEX(Table15[Entire Service Line Classification], MATCH(SUMIFS(Table15[Unique ID],Table15[System-Owned Portion],E1263,Table15[If Material Anything Other than "Lead" in Column E,Was Material Ever Previously Lead?],G1263,Table15[Customer-Owned Portion],O1263),Table15[Unique ID],0),0)))</f>
        <v>Non-lead</v>
      </c>
      <c r="X1263"/>
    </row>
    <row r="1264" spans="2:24" ht="75" x14ac:dyDescent="0.25">
      <c r="B1264" s="146" t="s">
        <v>6911</v>
      </c>
      <c r="C1264" s="31" t="s">
        <v>6912</v>
      </c>
      <c r="D1264" s="31" t="s">
        <v>6913</v>
      </c>
      <c r="E1264" s="44" t="s">
        <v>52</v>
      </c>
      <c r="F1264" s="43" t="s">
        <v>34</v>
      </c>
      <c r="G1264" s="84" t="s">
        <v>34</v>
      </c>
      <c r="H1264" s="31" t="s">
        <v>6909</v>
      </c>
      <c r="I1264" s="205"/>
      <c r="J1264" s="84" t="s">
        <v>45</v>
      </c>
      <c r="K1264" s="31" t="s">
        <v>34</v>
      </c>
      <c r="L1264" s="31"/>
      <c r="M1264" s="169"/>
      <c r="N1264" s="148" t="s">
        <v>6910</v>
      </c>
      <c r="O1264" s="44" t="s">
        <v>52</v>
      </c>
      <c r="P1264" s="43"/>
      <c r="Q1264" s="205"/>
      <c r="R1264" s="84" t="s">
        <v>214</v>
      </c>
      <c r="S1264" s="31" t="s">
        <v>34</v>
      </c>
      <c r="T1264" s="31"/>
      <c r="U1264" s="169"/>
      <c r="V1264" s="150" t="s">
        <v>6872</v>
      </c>
      <c r="W1264" s="141" t="str" cm="1">
        <f t="array" ref="W1264">IF(SUM(LEN(B1264:V1264))=0,"",IF(OR(OR(ISBLANK(F1264),SUM(LEN(C1264),LEN(D1264))=0),AND(NOT(E1264="Unknown"),ISBLANK(J1264)),AND(NOT(O1264="Unknown"),ISBLANK(R1264))),"Missing Information", INDEX(Table15[Entire Service Line Classification], MATCH(SUMIFS(Table15[Unique ID],Table15[System-Owned Portion],E1264,Table15[If Material Anything Other than "Lead" in Column E,Was Material Ever Previously Lead?],G1264,Table15[Customer-Owned Portion],O1264),Table15[Unique ID],0),0)))</f>
        <v>Non-lead</v>
      </c>
      <c r="X1264"/>
    </row>
    <row r="1265" spans="2:24" ht="150" x14ac:dyDescent="0.25">
      <c r="B1265" s="146" t="s">
        <v>6914</v>
      </c>
      <c r="C1265" s="31" t="s">
        <v>6915</v>
      </c>
      <c r="D1265" s="31" t="s">
        <v>6916</v>
      </c>
      <c r="E1265" s="44" t="s">
        <v>52</v>
      </c>
      <c r="F1265" s="43" t="s">
        <v>34</v>
      </c>
      <c r="G1265" s="84" t="s">
        <v>34</v>
      </c>
      <c r="H1265" s="31"/>
      <c r="I1265" s="205"/>
      <c r="J1265" s="84" t="s">
        <v>214</v>
      </c>
      <c r="K1265" s="31" t="s">
        <v>34</v>
      </c>
      <c r="L1265" s="31"/>
      <c r="M1265" s="169"/>
      <c r="N1265" s="148"/>
      <c r="O1265" s="44" t="s">
        <v>52</v>
      </c>
      <c r="P1265" s="43"/>
      <c r="Q1265" s="205"/>
      <c r="R1265" s="84" t="s">
        <v>214</v>
      </c>
      <c r="S1265" s="31" t="s">
        <v>34</v>
      </c>
      <c r="T1265" s="31"/>
      <c r="U1265" s="169"/>
      <c r="V1265" s="150" t="s">
        <v>4032</v>
      </c>
      <c r="W1265" s="141" t="str" cm="1">
        <f t="array" ref="W1265">IF(SUM(LEN(B1265:V1265))=0,"",IF(OR(OR(ISBLANK(F1265),SUM(LEN(C1265),LEN(D1265))=0),AND(NOT(E1265="Unknown"),ISBLANK(J1265)),AND(NOT(O1265="Unknown"),ISBLANK(R1265))),"Missing Information", INDEX(Table15[Entire Service Line Classification], MATCH(SUMIFS(Table15[Unique ID],Table15[System-Owned Portion],E1265,Table15[If Material Anything Other than "Lead" in Column E,Was Material Ever Previously Lead?],G1265,Table15[Customer-Owned Portion],O1265),Table15[Unique ID],0),0)))</f>
        <v>Non-lead</v>
      </c>
      <c r="X1265"/>
    </row>
    <row r="1266" spans="2:24" ht="150" x14ac:dyDescent="0.25">
      <c r="B1266" s="146" t="s">
        <v>6917</v>
      </c>
      <c r="C1266" s="31" t="s">
        <v>6918</v>
      </c>
      <c r="D1266" s="31" t="s">
        <v>6919</v>
      </c>
      <c r="E1266" s="44" t="s">
        <v>43</v>
      </c>
      <c r="F1266" s="43" t="s">
        <v>34</v>
      </c>
      <c r="G1266" s="84" t="s">
        <v>34</v>
      </c>
      <c r="H1266" s="31"/>
      <c r="I1266" s="205"/>
      <c r="J1266" s="84" t="s">
        <v>106</v>
      </c>
      <c r="K1266" s="31" t="s">
        <v>36</v>
      </c>
      <c r="L1266" s="31" t="s">
        <v>95</v>
      </c>
      <c r="M1266" s="169" t="s">
        <v>6522</v>
      </c>
      <c r="N1266" s="148" t="s">
        <v>6920</v>
      </c>
      <c r="O1266" s="44" t="s">
        <v>43</v>
      </c>
      <c r="P1266" s="43"/>
      <c r="Q1266" s="205"/>
      <c r="R1266" s="84" t="s">
        <v>106</v>
      </c>
      <c r="S1266" s="31" t="s">
        <v>36</v>
      </c>
      <c r="T1266" s="31" t="s">
        <v>95</v>
      </c>
      <c r="U1266" s="169" t="s">
        <v>6522</v>
      </c>
      <c r="V1266" s="150" t="s">
        <v>6832</v>
      </c>
      <c r="W1266" s="141" t="str" cm="1">
        <f t="array" ref="W1266">IF(SUM(LEN(B1266:V1266))=0,"",IF(OR(OR(ISBLANK(F1266),SUM(LEN(C1266),LEN(D1266))=0),AND(NOT(E1266="Unknown"),ISBLANK(J1266)),AND(NOT(O1266="Unknown"),ISBLANK(R1266))),"Missing Information", INDEX(Table15[Entire Service Line Classification], MATCH(SUMIFS(Table15[Unique ID],Table15[System-Owned Portion],E1266,Table15[If Material Anything Other than "Lead" in Column E,Was Material Ever Previously Lead?],G1266,Table15[Customer-Owned Portion],O1266),Table15[Unique ID],0),0)))</f>
        <v>Non-lead</v>
      </c>
      <c r="X1266"/>
    </row>
    <row r="1267" spans="2:24" ht="150" x14ac:dyDescent="0.25">
      <c r="B1267" s="146" t="s">
        <v>6921</v>
      </c>
      <c r="C1267" s="31" t="s">
        <v>6922</v>
      </c>
      <c r="D1267" s="31" t="s">
        <v>6923</v>
      </c>
      <c r="E1267" s="44" t="s">
        <v>52</v>
      </c>
      <c r="F1267" s="43" t="s">
        <v>34</v>
      </c>
      <c r="G1267" s="84" t="s">
        <v>34</v>
      </c>
      <c r="H1267" s="31"/>
      <c r="I1267" s="205"/>
      <c r="J1267" s="84" t="s">
        <v>214</v>
      </c>
      <c r="K1267" s="31" t="s">
        <v>34</v>
      </c>
      <c r="L1267" s="31"/>
      <c r="M1267" s="169"/>
      <c r="N1267" s="148"/>
      <c r="O1267" s="44" t="s">
        <v>52</v>
      </c>
      <c r="P1267" s="43"/>
      <c r="Q1267" s="205"/>
      <c r="R1267" s="84" t="s">
        <v>214</v>
      </c>
      <c r="S1267" s="31" t="s">
        <v>34</v>
      </c>
      <c r="T1267" s="31"/>
      <c r="U1267" s="169"/>
      <c r="V1267" s="150" t="s">
        <v>4032</v>
      </c>
      <c r="W1267" s="141" t="str" cm="1">
        <f t="array" ref="W1267">IF(SUM(LEN(B1267:V1267))=0,"",IF(OR(OR(ISBLANK(F1267),SUM(LEN(C1267),LEN(D1267))=0),AND(NOT(E1267="Unknown"),ISBLANK(J1267)),AND(NOT(O1267="Unknown"),ISBLANK(R1267))),"Missing Information", INDEX(Table15[Entire Service Line Classification], MATCH(SUMIFS(Table15[Unique ID],Table15[System-Owned Portion],E1267,Table15[If Material Anything Other than "Lead" in Column E,Was Material Ever Previously Lead?],G1267,Table15[Customer-Owned Portion],O1267),Table15[Unique ID],0),0)))</f>
        <v>Non-lead</v>
      </c>
      <c r="X1267"/>
    </row>
    <row r="1268" spans="2:24" ht="150" x14ac:dyDescent="0.25">
      <c r="B1268" s="146" t="s">
        <v>6924</v>
      </c>
      <c r="C1268" s="31" t="s">
        <v>6925</v>
      </c>
      <c r="D1268" s="31" t="s">
        <v>6926</v>
      </c>
      <c r="E1268" s="44" t="s">
        <v>52</v>
      </c>
      <c r="F1268" s="43" t="s">
        <v>34</v>
      </c>
      <c r="G1268" s="84" t="s">
        <v>34</v>
      </c>
      <c r="H1268" s="31"/>
      <c r="I1268" s="205"/>
      <c r="J1268" s="84" t="s">
        <v>214</v>
      </c>
      <c r="K1268" s="31" t="s">
        <v>34</v>
      </c>
      <c r="L1268" s="31"/>
      <c r="M1268" s="169"/>
      <c r="N1268" s="148"/>
      <c r="O1268" s="44" t="s">
        <v>52</v>
      </c>
      <c r="P1268" s="43"/>
      <c r="Q1268" s="205"/>
      <c r="R1268" s="84" t="s">
        <v>214</v>
      </c>
      <c r="S1268" s="31" t="s">
        <v>34</v>
      </c>
      <c r="T1268" s="31"/>
      <c r="U1268" s="169"/>
      <c r="V1268" s="150" t="s">
        <v>4032</v>
      </c>
      <c r="W1268" s="141" t="str" cm="1">
        <f t="array" ref="W1268">IF(SUM(LEN(B1268:V1268))=0,"",IF(OR(OR(ISBLANK(F1268),SUM(LEN(C1268),LEN(D1268))=0),AND(NOT(E1268="Unknown"),ISBLANK(J1268)),AND(NOT(O1268="Unknown"),ISBLANK(R1268))),"Missing Information", INDEX(Table15[Entire Service Line Classification], MATCH(SUMIFS(Table15[Unique ID],Table15[System-Owned Portion],E1268,Table15[If Material Anything Other than "Lead" in Column E,Was Material Ever Previously Lead?],G1268,Table15[Customer-Owned Portion],O1268),Table15[Unique ID],0),0)))</f>
        <v>Non-lead</v>
      </c>
      <c r="X1268"/>
    </row>
    <row r="1269" spans="2:24" ht="150" x14ac:dyDescent="0.25">
      <c r="B1269" s="146" t="s">
        <v>6927</v>
      </c>
      <c r="C1269" s="31" t="s">
        <v>6928</v>
      </c>
      <c r="D1269" s="31" t="s">
        <v>6929</v>
      </c>
      <c r="E1269" s="44" t="s">
        <v>52</v>
      </c>
      <c r="F1269" s="43" t="s">
        <v>34</v>
      </c>
      <c r="G1269" s="84" t="s">
        <v>34</v>
      </c>
      <c r="H1269" s="31"/>
      <c r="I1269" s="205"/>
      <c r="J1269" s="84" t="s">
        <v>214</v>
      </c>
      <c r="K1269" s="31" t="s">
        <v>34</v>
      </c>
      <c r="L1269" s="31"/>
      <c r="M1269" s="169"/>
      <c r="N1269" s="148"/>
      <c r="O1269" s="44" t="s">
        <v>52</v>
      </c>
      <c r="P1269" s="43"/>
      <c r="Q1269" s="205"/>
      <c r="R1269" s="84" t="s">
        <v>214</v>
      </c>
      <c r="S1269" s="31" t="s">
        <v>34</v>
      </c>
      <c r="T1269" s="31"/>
      <c r="U1269" s="169"/>
      <c r="V1269" s="150" t="s">
        <v>4032</v>
      </c>
      <c r="W1269" s="141" t="str" cm="1">
        <f t="array" ref="W1269">IF(SUM(LEN(B1269:V1269))=0,"",IF(OR(OR(ISBLANK(F1269),SUM(LEN(C1269),LEN(D1269))=0),AND(NOT(E1269="Unknown"),ISBLANK(J1269)),AND(NOT(O1269="Unknown"),ISBLANK(R1269))),"Missing Information", INDEX(Table15[Entire Service Line Classification], MATCH(SUMIFS(Table15[Unique ID],Table15[System-Owned Portion],E1269,Table15[If Material Anything Other than "Lead" in Column E,Was Material Ever Previously Lead?],G1269,Table15[Customer-Owned Portion],O1269),Table15[Unique ID],0),0)))</f>
        <v>Non-lead</v>
      </c>
      <c r="X1269"/>
    </row>
    <row r="1270" spans="2:24" ht="150" x14ac:dyDescent="0.25">
      <c r="B1270" s="146" t="s">
        <v>6930</v>
      </c>
      <c r="C1270" s="31" t="s">
        <v>6931</v>
      </c>
      <c r="D1270" s="31" t="s">
        <v>6932</v>
      </c>
      <c r="E1270" s="44" t="s">
        <v>52</v>
      </c>
      <c r="F1270" s="43" t="s">
        <v>34</v>
      </c>
      <c r="G1270" s="84" t="s">
        <v>34</v>
      </c>
      <c r="H1270" s="31"/>
      <c r="I1270" s="205"/>
      <c r="J1270" s="84" t="s">
        <v>214</v>
      </c>
      <c r="K1270" s="31" t="s">
        <v>34</v>
      </c>
      <c r="L1270" s="31"/>
      <c r="M1270" s="169"/>
      <c r="N1270" s="148"/>
      <c r="O1270" s="44" t="s">
        <v>52</v>
      </c>
      <c r="P1270" s="43"/>
      <c r="Q1270" s="205"/>
      <c r="R1270" s="84" t="s">
        <v>214</v>
      </c>
      <c r="S1270" s="31" t="s">
        <v>34</v>
      </c>
      <c r="T1270" s="31"/>
      <c r="U1270" s="169"/>
      <c r="V1270" s="150" t="s">
        <v>4032</v>
      </c>
      <c r="W1270" s="141" t="str" cm="1">
        <f t="array" ref="W1270">IF(SUM(LEN(B1270:V1270))=0,"",IF(OR(OR(ISBLANK(F1270),SUM(LEN(C1270),LEN(D1270))=0),AND(NOT(E1270="Unknown"),ISBLANK(J1270)),AND(NOT(O1270="Unknown"),ISBLANK(R1270))),"Missing Information", INDEX(Table15[Entire Service Line Classification], MATCH(SUMIFS(Table15[Unique ID],Table15[System-Owned Portion],E1270,Table15[If Material Anything Other than "Lead" in Column E,Was Material Ever Previously Lead?],G1270,Table15[Customer-Owned Portion],O1270),Table15[Unique ID],0),0)))</f>
        <v>Non-lead</v>
      </c>
      <c r="X1270"/>
    </row>
    <row r="1271" spans="2:24" ht="150" x14ac:dyDescent="0.25">
      <c r="B1271" s="146" t="s">
        <v>6933</v>
      </c>
      <c r="C1271" s="31" t="s">
        <v>6934</v>
      </c>
      <c r="D1271" s="31" t="s">
        <v>6935</v>
      </c>
      <c r="E1271" s="44" t="s">
        <v>52</v>
      </c>
      <c r="F1271" s="43" t="s">
        <v>34</v>
      </c>
      <c r="G1271" s="84" t="s">
        <v>34</v>
      </c>
      <c r="H1271" s="31"/>
      <c r="I1271" s="205"/>
      <c r="J1271" s="84" t="s">
        <v>214</v>
      </c>
      <c r="K1271" s="31" t="s">
        <v>34</v>
      </c>
      <c r="L1271" s="31"/>
      <c r="M1271" s="169"/>
      <c r="N1271" s="148"/>
      <c r="O1271" s="44" t="s">
        <v>52</v>
      </c>
      <c r="P1271" s="43"/>
      <c r="Q1271" s="205"/>
      <c r="R1271" s="84" t="s">
        <v>214</v>
      </c>
      <c r="S1271" s="31" t="s">
        <v>34</v>
      </c>
      <c r="T1271" s="31"/>
      <c r="U1271" s="169"/>
      <c r="V1271" s="150" t="s">
        <v>4032</v>
      </c>
      <c r="W1271" s="141" t="str" cm="1">
        <f t="array" ref="W1271">IF(SUM(LEN(B1271:V1271))=0,"",IF(OR(OR(ISBLANK(F1271),SUM(LEN(C1271),LEN(D1271))=0),AND(NOT(E1271="Unknown"),ISBLANK(J1271)),AND(NOT(O1271="Unknown"),ISBLANK(R1271))),"Missing Information", INDEX(Table15[Entire Service Line Classification], MATCH(SUMIFS(Table15[Unique ID],Table15[System-Owned Portion],E1271,Table15[If Material Anything Other than "Lead" in Column E,Was Material Ever Previously Lead?],G1271,Table15[Customer-Owned Portion],O1271),Table15[Unique ID],0),0)))</f>
        <v>Non-lead</v>
      </c>
      <c r="X1271"/>
    </row>
    <row r="1272" spans="2:24" ht="150" x14ac:dyDescent="0.25">
      <c r="B1272" s="146" t="s">
        <v>6936</v>
      </c>
      <c r="C1272" s="31" t="s">
        <v>6937</v>
      </c>
      <c r="D1272" s="31" t="s">
        <v>6938</v>
      </c>
      <c r="E1272" s="44" t="s">
        <v>43</v>
      </c>
      <c r="F1272" s="43" t="s">
        <v>34</v>
      </c>
      <c r="G1272" s="84" t="s">
        <v>34</v>
      </c>
      <c r="H1272" s="31"/>
      <c r="I1272" s="205"/>
      <c r="J1272" s="84" t="s">
        <v>106</v>
      </c>
      <c r="K1272" s="31" t="s">
        <v>36</v>
      </c>
      <c r="L1272" s="31" t="s">
        <v>95</v>
      </c>
      <c r="M1272" s="169" t="s">
        <v>6522</v>
      </c>
      <c r="N1272" s="148" t="s">
        <v>6939</v>
      </c>
      <c r="O1272" s="44" t="s">
        <v>43</v>
      </c>
      <c r="P1272" s="43"/>
      <c r="Q1272" s="205"/>
      <c r="R1272" s="84" t="s">
        <v>6940</v>
      </c>
      <c r="S1272" s="31" t="s">
        <v>36</v>
      </c>
      <c r="T1272" s="31" t="s">
        <v>95</v>
      </c>
      <c r="U1272" s="169" t="s">
        <v>6522</v>
      </c>
      <c r="V1272" s="150" t="s">
        <v>6832</v>
      </c>
      <c r="W1272" s="141" t="str" cm="1">
        <f t="array" ref="W1272">IF(SUM(LEN(B1272:V1272))=0,"",IF(OR(OR(ISBLANK(F1272),SUM(LEN(C1272),LEN(D1272))=0),AND(NOT(E1272="Unknown"),ISBLANK(J1272)),AND(NOT(O1272="Unknown"),ISBLANK(R1272))),"Missing Information", INDEX(Table15[Entire Service Line Classification], MATCH(SUMIFS(Table15[Unique ID],Table15[System-Owned Portion],E1272,Table15[If Material Anything Other than "Lead" in Column E,Was Material Ever Previously Lead?],G1272,Table15[Customer-Owned Portion],O1272),Table15[Unique ID],0),0)))</f>
        <v>Non-lead</v>
      </c>
      <c r="X1272"/>
    </row>
    <row r="1273" spans="2:24" ht="75" x14ac:dyDescent="0.25">
      <c r="B1273" s="146" t="s">
        <v>6941</v>
      </c>
      <c r="C1273" s="31" t="s">
        <v>6942</v>
      </c>
      <c r="D1273" s="31" t="s">
        <v>6943</v>
      </c>
      <c r="E1273" s="44" t="s">
        <v>52</v>
      </c>
      <c r="F1273" s="43" t="s">
        <v>34</v>
      </c>
      <c r="G1273" s="84" t="s">
        <v>34</v>
      </c>
      <c r="H1273" s="31" t="s">
        <v>6944</v>
      </c>
      <c r="I1273" s="205"/>
      <c r="J1273" s="84" t="s">
        <v>45</v>
      </c>
      <c r="K1273" s="31" t="s">
        <v>34</v>
      </c>
      <c r="L1273" s="31"/>
      <c r="M1273" s="169"/>
      <c r="N1273" s="148" t="s">
        <v>6945</v>
      </c>
      <c r="O1273" s="44" t="s">
        <v>52</v>
      </c>
      <c r="P1273" s="43"/>
      <c r="Q1273" s="205"/>
      <c r="R1273" s="84" t="s">
        <v>214</v>
      </c>
      <c r="S1273" s="31" t="s">
        <v>34</v>
      </c>
      <c r="T1273" s="31"/>
      <c r="U1273" s="169"/>
      <c r="V1273" s="150" t="s">
        <v>6872</v>
      </c>
      <c r="W1273" s="141" t="str" cm="1">
        <f t="array" ref="W1273">IF(SUM(LEN(B1273:V1273))=0,"",IF(OR(OR(ISBLANK(F1273),SUM(LEN(C1273),LEN(D1273))=0),AND(NOT(E1273="Unknown"),ISBLANK(J1273)),AND(NOT(O1273="Unknown"),ISBLANK(R1273))),"Missing Information", INDEX(Table15[Entire Service Line Classification], MATCH(SUMIFS(Table15[Unique ID],Table15[System-Owned Portion],E1273,Table15[If Material Anything Other than "Lead" in Column E,Was Material Ever Previously Lead?],G1273,Table15[Customer-Owned Portion],O1273),Table15[Unique ID],0),0)))</f>
        <v>Non-lead</v>
      </c>
      <c r="X1273"/>
    </row>
    <row r="1274" spans="2:24" ht="75" x14ac:dyDescent="0.25">
      <c r="B1274" s="146" t="s">
        <v>6946</v>
      </c>
      <c r="C1274" s="31" t="s">
        <v>6947</v>
      </c>
      <c r="D1274" s="31" t="s">
        <v>6948</v>
      </c>
      <c r="E1274" s="44" t="s">
        <v>52</v>
      </c>
      <c r="F1274" s="43" t="s">
        <v>34</v>
      </c>
      <c r="G1274" s="84" t="s">
        <v>34</v>
      </c>
      <c r="H1274" s="31" t="s">
        <v>6944</v>
      </c>
      <c r="I1274" s="205"/>
      <c r="J1274" s="84" t="s">
        <v>45</v>
      </c>
      <c r="K1274" s="31" t="s">
        <v>34</v>
      </c>
      <c r="L1274" s="31"/>
      <c r="M1274" s="169"/>
      <c r="N1274" s="148" t="s">
        <v>6945</v>
      </c>
      <c r="O1274" s="44" t="s">
        <v>52</v>
      </c>
      <c r="P1274" s="43"/>
      <c r="Q1274" s="205"/>
      <c r="R1274" s="84" t="s">
        <v>214</v>
      </c>
      <c r="S1274" s="31" t="s">
        <v>34</v>
      </c>
      <c r="T1274" s="31"/>
      <c r="U1274" s="169"/>
      <c r="V1274" s="150" t="s">
        <v>6872</v>
      </c>
      <c r="W1274" s="141" t="str" cm="1">
        <f t="array" ref="W1274">IF(SUM(LEN(B1274:V1274))=0,"",IF(OR(OR(ISBLANK(F1274),SUM(LEN(C1274),LEN(D1274))=0),AND(NOT(E1274="Unknown"),ISBLANK(J1274)),AND(NOT(O1274="Unknown"),ISBLANK(R1274))),"Missing Information", INDEX(Table15[Entire Service Line Classification], MATCH(SUMIFS(Table15[Unique ID],Table15[System-Owned Portion],E1274,Table15[If Material Anything Other than "Lead" in Column E,Was Material Ever Previously Lead?],G1274,Table15[Customer-Owned Portion],O1274),Table15[Unique ID],0),0)))</f>
        <v>Non-lead</v>
      </c>
      <c r="X1274"/>
    </row>
    <row r="1275" spans="2:24" ht="120" x14ac:dyDescent="0.25">
      <c r="B1275" s="146" t="s">
        <v>2626</v>
      </c>
      <c r="C1275" s="31" t="s">
        <v>2627</v>
      </c>
      <c r="D1275" s="31" t="s">
        <v>2628</v>
      </c>
      <c r="E1275" s="44" t="s">
        <v>199</v>
      </c>
      <c r="F1275" s="43" t="s">
        <v>34</v>
      </c>
      <c r="G1275" s="84" t="s">
        <v>34</v>
      </c>
      <c r="H1275" s="31" t="s">
        <v>1090</v>
      </c>
      <c r="I1275" s="205"/>
      <c r="J1275" s="84" t="s">
        <v>188</v>
      </c>
      <c r="K1275" s="31" t="s">
        <v>34</v>
      </c>
      <c r="L1275" s="31"/>
      <c r="M1275" s="169"/>
      <c r="N1275" s="148" t="s">
        <v>2406</v>
      </c>
      <c r="O1275" s="44" t="s">
        <v>200</v>
      </c>
      <c r="P1275" s="43" t="s">
        <v>682</v>
      </c>
      <c r="Q1275" s="205"/>
      <c r="R1275" s="84" t="s">
        <v>188</v>
      </c>
      <c r="S1275" s="31" t="s">
        <v>34</v>
      </c>
      <c r="T1275" s="31"/>
      <c r="U1275" s="169"/>
      <c r="V1275" s="150" t="s">
        <v>2408</v>
      </c>
      <c r="W1275" s="141" t="str" cm="1">
        <f t="array" ref="W1275">IF(SUM(LEN(B1275:V1275))=0,"",IF(OR(OR(ISBLANK(F1275),SUM(LEN(C1275),LEN(D1275))=0),AND(NOT(E1275="Unknown"),ISBLANK(J1275)),AND(NOT(O1275="Unknown"),ISBLANK(R1275))),"Missing Information", INDEX(Table15[Entire Service Line Classification], MATCH(SUMIFS(Table15[Unique ID],Table15[System-Owned Portion],E1275,Table15[If Material Anything Other than "Lead" in Column E,Was Material Ever Previously Lead?],G1275,Table15[Customer-Owned Portion],O1275),Table15[Unique ID],0),0)))</f>
        <v>Non-lead</v>
      </c>
      <c r="X1275"/>
    </row>
    <row r="1276" spans="2:24" ht="120" x14ac:dyDescent="0.25">
      <c r="B1276" s="146" t="s">
        <v>2614</v>
      </c>
      <c r="C1276" s="31" t="s">
        <v>2615</v>
      </c>
      <c r="D1276" s="31" t="s">
        <v>2616</v>
      </c>
      <c r="E1276" s="44" t="s">
        <v>199</v>
      </c>
      <c r="F1276" s="43" t="s">
        <v>34</v>
      </c>
      <c r="G1276" s="84" t="s">
        <v>34</v>
      </c>
      <c r="H1276" s="31" t="s">
        <v>1090</v>
      </c>
      <c r="I1276" s="205"/>
      <c r="J1276" s="84" t="s">
        <v>188</v>
      </c>
      <c r="K1276" s="31" t="s">
        <v>34</v>
      </c>
      <c r="L1276" s="31"/>
      <c r="M1276" s="169"/>
      <c r="N1276" s="148" t="s">
        <v>2406</v>
      </c>
      <c r="O1276" s="44" t="s">
        <v>200</v>
      </c>
      <c r="P1276" s="43" t="s">
        <v>682</v>
      </c>
      <c r="Q1276" s="205"/>
      <c r="R1276" s="84" t="s">
        <v>188</v>
      </c>
      <c r="S1276" s="31" t="s">
        <v>34</v>
      </c>
      <c r="T1276" s="31"/>
      <c r="U1276" s="169"/>
      <c r="V1276" s="150" t="s">
        <v>2408</v>
      </c>
      <c r="W1276" s="141" t="str" cm="1">
        <f t="array" ref="W1276">IF(SUM(LEN(B1276:V1276))=0,"",IF(OR(OR(ISBLANK(F1276),SUM(LEN(C1276),LEN(D1276))=0),AND(NOT(E1276="Unknown"),ISBLANK(J1276)),AND(NOT(O1276="Unknown"),ISBLANK(R1276))),"Missing Information", INDEX(Table15[Entire Service Line Classification], MATCH(SUMIFS(Table15[Unique ID],Table15[System-Owned Portion],E1276,Table15[If Material Anything Other than "Lead" in Column E,Was Material Ever Previously Lead?],G1276,Table15[Customer-Owned Portion],O1276),Table15[Unique ID],0),0)))</f>
        <v>Non-lead</v>
      </c>
      <c r="X1276"/>
    </row>
    <row r="1277" spans="2:24" ht="120" x14ac:dyDescent="0.25">
      <c r="B1277" s="146" t="s">
        <v>2605</v>
      </c>
      <c r="C1277" s="31" t="s">
        <v>2606</v>
      </c>
      <c r="D1277" s="31" t="s">
        <v>2607</v>
      </c>
      <c r="E1277" s="44" t="s">
        <v>199</v>
      </c>
      <c r="F1277" s="43" t="s">
        <v>34</v>
      </c>
      <c r="G1277" s="84" t="s">
        <v>34</v>
      </c>
      <c r="H1277" s="31" t="s">
        <v>1090</v>
      </c>
      <c r="I1277" s="205"/>
      <c r="J1277" s="84" t="s">
        <v>188</v>
      </c>
      <c r="K1277" s="31" t="s">
        <v>34</v>
      </c>
      <c r="L1277" s="31"/>
      <c r="M1277" s="169"/>
      <c r="N1277" s="148" t="s">
        <v>2406</v>
      </c>
      <c r="O1277" s="44" t="s">
        <v>200</v>
      </c>
      <c r="P1277" s="43" t="s">
        <v>2407</v>
      </c>
      <c r="Q1277" s="205"/>
      <c r="R1277" s="84" t="s">
        <v>188</v>
      </c>
      <c r="S1277" s="31" t="s">
        <v>34</v>
      </c>
      <c r="T1277" s="31"/>
      <c r="U1277" s="169"/>
      <c r="V1277" s="150" t="s">
        <v>2408</v>
      </c>
      <c r="W1277" s="141" t="str" cm="1">
        <f t="array" ref="W1277">IF(SUM(LEN(B1277:V1277))=0,"",IF(OR(OR(ISBLANK(F1277),SUM(LEN(C1277),LEN(D1277))=0),AND(NOT(E1277="Unknown"),ISBLANK(J1277)),AND(NOT(O1277="Unknown"),ISBLANK(R1277))),"Missing Information", INDEX(Table15[Entire Service Line Classification], MATCH(SUMIFS(Table15[Unique ID],Table15[System-Owned Portion],E1277,Table15[If Material Anything Other than "Lead" in Column E,Was Material Ever Previously Lead?],G1277,Table15[Customer-Owned Portion],O1277),Table15[Unique ID],0),0)))</f>
        <v>Non-lead</v>
      </c>
      <c r="X1277"/>
    </row>
    <row r="1278" spans="2:24" ht="120" x14ac:dyDescent="0.25">
      <c r="B1278" s="146" t="s">
        <v>2588</v>
      </c>
      <c r="C1278" s="31" t="s">
        <v>2589</v>
      </c>
      <c r="D1278" s="31" t="s">
        <v>2590</v>
      </c>
      <c r="E1278" s="44" t="s">
        <v>199</v>
      </c>
      <c r="F1278" s="43" t="s">
        <v>34</v>
      </c>
      <c r="G1278" s="84" t="s">
        <v>34</v>
      </c>
      <c r="H1278" s="31" t="s">
        <v>1090</v>
      </c>
      <c r="I1278" s="205"/>
      <c r="J1278" s="84" t="s">
        <v>188</v>
      </c>
      <c r="K1278" s="31" t="s">
        <v>34</v>
      </c>
      <c r="L1278" s="31"/>
      <c r="M1278" s="169"/>
      <c r="N1278" s="148" t="s">
        <v>2406</v>
      </c>
      <c r="O1278" s="44" t="s">
        <v>200</v>
      </c>
      <c r="P1278" s="43" t="s">
        <v>2407</v>
      </c>
      <c r="Q1278" s="205"/>
      <c r="R1278" s="84" t="s">
        <v>188</v>
      </c>
      <c r="S1278" s="31" t="s">
        <v>34</v>
      </c>
      <c r="T1278" s="31"/>
      <c r="U1278" s="169"/>
      <c r="V1278" s="150" t="s">
        <v>2408</v>
      </c>
      <c r="W1278" s="141" t="str" cm="1">
        <f t="array" ref="W1278">IF(SUM(LEN(B1278:V1278))=0,"",IF(OR(OR(ISBLANK(F1278),SUM(LEN(C1278),LEN(D1278))=0),AND(NOT(E1278="Unknown"),ISBLANK(J1278)),AND(NOT(O1278="Unknown"),ISBLANK(R1278))),"Missing Information", INDEX(Table15[Entire Service Line Classification], MATCH(SUMIFS(Table15[Unique ID],Table15[System-Owned Portion],E1278,Table15[If Material Anything Other than "Lead" in Column E,Was Material Ever Previously Lead?],G1278,Table15[Customer-Owned Portion],O1278),Table15[Unique ID],0),0)))</f>
        <v>Non-lead</v>
      </c>
      <c r="X1278"/>
    </row>
    <row r="1279" spans="2:24" ht="120" x14ac:dyDescent="0.25">
      <c r="B1279" s="146" t="s">
        <v>2561</v>
      </c>
      <c r="C1279" s="31" t="s">
        <v>2562</v>
      </c>
      <c r="D1279" s="31" t="s">
        <v>2563</v>
      </c>
      <c r="E1279" s="44" t="s">
        <v>199</v>
      </c>
      <c r="F1279" s="43" t="s">
        <v>34</v>
      </c>
      <c r="G1279" s="84" t="s">
        <v>34</v>
      </c>
      <c r="H1279" s="31" t="s">
        <v>1090</v>
      </c>
      <c r="I1279" s="205"/>
      <c r="J1279" s="84" t="s">
        <v>188</v>
      </c>
      <c r="K1279" s="31" t="s">
        <v>34</v>
      </c>
      <c r="L1279" s="31"/>
      <c r="M1279" s="169"/>
      <c r="N1279" s="148" t="s">
        <v>2406</v>
      </c>
      <c r="O1279" s="44" t="s">
        <v>200</v>
      </c>
      <c r="P1279" s="43" t="s">
        <v>2407</v>
      </c>
      <c r="Q1279" s="205"/>
      <c r="R1279" s="84" t="s">
        <v>188</v>
      </c>
      <c r="S1279" s="31" t="s">
        <v>34</v>
      </c>
      <c r="T1279" s="31"/>
      <c r="U1279" s="169"/>
      <c r="V1279" s="150" t="s">
        <v>2408</v>
      </c>
      <c r="W1279" s="141" t="str" cm="1">
        <f t="array" ref="W1279">IF(SUM(LEN(B1279:V1279))=0,"",IF(OR(OR(ISBLANK(F1279),SUM(LEN(C1279),LEN(D1279))=0),AND(NOT(E1279="Unknown"),ISBLANK(J1279)),AND(NOT(O1279="Unknown"),ISBLANK(R1279))),"Missing Information", INDEX(Table15[Entire Service Line Classification], MATCH(SUMIFS(Table15[Unique ID],Table15[System-Owned Portion],E1279,Table15[If Material Anything Other than "Lead" in Column E,Was Material Ever Previously Lead?],G1279,Table15[Customer-Owned Portion],O1279),Table15[Unique ID],0),0)))</f>
        <v>Non-lead</v>
      </c>
      <c r="X1279"/>
    </row>
    <row r="1280" spans="2:24" ht="120" x14ac:dyDescent="0.25">
      <c r="B1280" s="146" t="s">
        <v>2555</v>
      </c>
      <c r="C1280" s="31" t="s">
        <v>2556</v>
      </c>
      <c r="D1280" s="31" t="s">
        <v>2557</v>
      </c>
      <c r="E1280" s="44" t="s">
        <v>199</v>
      </c>
      <c r="F1280" s="43" t="s">
        <v>34</v>
      </c>
      <c r="G1280" s="84" t="s">
        <v>34</v>
      </c>
      <c r="H1280" s="31" t="s">
        <v>1090</v>
      </c>
      <c r="I1280" s="205"/>
      <c r="J1280" s="84" t="s">
        <v>188</v>
      </c>
      <c r="K1280" s="31" t="s">
        <v>34</v>
      </c>
      <c r="L1280" s="31"/>
      <c r="M1280" s="169"/>
      <c r="N1280" s="148" t="s">
        <v>2406</v>
      </c>
      <c r="O1280" s="44" t="s">
        <v>200</v>
      </c>
      <c r="P1280" s="43" t="s">
        <v>2407</v>
      </c>
      <c r="Q1280" s="205"/>
      <c r="R1280" s="84" t="s">
        <v>188</v>
      </c>
      <c r="S1280" s="31" t="s">
        <v>34</v>
      </c>
      <c r="T1280" s="31"/>
      <c r="U1280" s="169"/>
      <c r="V1280" s="150" t="s">
        <v>2408</v>
      </c>
      <c r="W1280" s="141" t="str" cm="1">
        <f t="array" ref="W1280">IF(SUM(LEN(B1280:V1280))=0,"",IF(OR(OR(ISBLANK(F1280),SUM(LEN(C1280),LEN(D1280))=0),AND(NOT(E1280="Unknown"),ISBLANK(J1280)),AND(NOT(O1280="Unknown"),ISBLANK(R1280))),"Missing Information", INDEX(Table15[Entire Service Line Classification], MATCH(SUMIFS(Table15[Unique ID],Table15[System-Owned Portion],E1280,Table15[If Material Anything Other than "Lead" in Column E,Was Material Ever Previously Lead?],G1280,Table15[Customer-Owned Portion],O1280),Table15[Unique ID],0),0)))</f>
        <v>Non-lead</v>
      </c>
      <c r="X1280"/>
    </row>
    <row r="1281" spans="2:24" ht="120" x14ac:dyDescent="0.25">
      <c r="B1281" s="146" t="s">
        <v>2549</v>
      </c>
      <c r="C1281" s="31" t="s">
        <v>2550</v>
      </c>
      <c r="D1281" s="31" t="s">
        <v>2551</v>
      </c>
      <c r="E1281" s="44" t="s">
        <v>199</v>
      </c>
      <c r="F1281" s="43" t="s">
        <v>34</v>
      </c>
      <c r="G1281" s="84" t="s">
        <v>34</v>
      </c>
      <c r="H1281" s="31" t="s">
        <v>1090</v>
      </c>
      <c r="I1281" s="205"/>
      <c r="J1281" s="84" t="s">
        <v>188</v>
      </c>
      <c r="K1281" s="31" t="s">
        <v>34</v>
      </c>
      <c r="L1281" s="31"/>
      <c r="M1281" s="169"/>
      <c r="N1281" s="148" t="s">
        <v>2406</v>
      </c>
      <c r="O1281" s="44" t="s">
        <v>200</v>
      </c>
      <c r="P1281" s="43" t="s">
        <v>2407</v>
      </c>
      <c r="Q1281" s="205"/>
      <c r="R1281" s="84" t="s">
        <v>188</v>
      </c>
      <c r="S1281" s="31" t="s">
        <v>34</v>
      </c>
      <c r="T1281" s="31"/>
      <c r="U1281" s="169"/>
      <c r="V1281" s="150" t="s">
        <v>2408</v>
      </c>
      <c r="W1281" s="141" t="str" cm="1">
        <f t="array" ref="W1281">IF(SUM(LEN(B1281:V1281))=0,"",IF(OR(OR(ISBLANK(F1281),SUM(LEN(C1281),LEN(D1281))=0),AND(NOT(E1281="Unknown"),ISBLANK(J1281)),AND(NOT(O1281="Unknown"),ISBLANK(R1281))),"Missing Information", INDEX(Table15[Entire Service Line Classification], MATCH(SUMIFS(Table15[Unique ID],Table15[System-Owned Portion],E1281,Table15[If Material Anything Other than "Lead" in Column E,Was Material Ever Previously Lead?],G1281,Table15[Customer-Owned Portion],O1281),Table15[Unique ID],0),0)))</f>
        <v>Non-lead</v>
      </c>
      <c r="X1281"/>
    </row>
    <row r="1282" spans="2:24" ht="120" x14ac:dyDescent="0.25">
      <c r="B1282" s="146" t="s">
        <v>2543</v>
      </c>
      <c r="C1282" s="31" t="s">
        <v>2544</v>
      </c>
      <c r="D1282" s="31" t="s">
        <v>2545</v>
      </c>
      <c r="E1282" s="44" t="s">
        <v>199</v>
      </c>
      <c r="F1282" s="43" t="s">
        <v>34</v>
      </c>
      <c r="G1282" s="84" t="s">
        <v>34</v>
      </c>
      <c r="H1282" s="31" t="s">
        <v>1090</v>
      </c>
      <c r="I1282" s="205"/>
      <c r="J1282" s="84" t="s">
        <v>188</v>
      </c>
      <c r="K1282" s="31" t="s">
        <v>34</v>
      </c>
      <c r="L1282" s="31"/>
      <c r="M1282" s="169"/>
      <c r="N1282" s="148" t="s">
        <v>2406</v>
      </c>
      <c r="O1282" s="44" t="s">
        <v>200</v>
      </c>
      <c r="P1282" s="43" t="s">
        <v>2407</v>
      </c>
      <c r="Q1282" s="205"/>
      <c r="R1282" s="84" t="s">
        <v>188</v>
      </c>
      <c r="S1282" s="31" t="s">
        <v>34</v>
      </c>
      <c r="T1282" s="31"/>
      <c r="U1282" s="169"/>
      <c r="V1282" s="150" t="s">
        <v>2408</v>
      </c>
      <c r="W1282" s="141" t="str" cm="1">
        <f t="array" ref="W1282">IF(SUM(LEN(B1282:V1282))=0,"",IF(OR(OR(ISBLANK(F1282),SUM(LEN(C1282),LEN(D1282))=0),AND(NOT(E1282="Unknown"),ISBLANK(J1282)),AND(NOT(O1282="Unknown"),ISBLANK(R1282))),"Missing Information", INDEX(Table15[Entire Service Line Classification], MATCH(SUMIFS(Table15[Unique ID],Table15[System-Owned Portion],E1282,Table15[If Material Anything Other than "Lead" in Column E,Was Material Ever Previously Lead?],G1282,Table15[Customer-Owned Portion],O1282),Table15[Unique ID],0),0)))</f>
        <v>Non-lead</v>
      </c>
      <c r="X1282"/>
    </row>
    <row r="1283" spans="2:24" ht="120" x14ac:dyDescent="0.25">
      <c r="B1283" s="146" t="s">
        <v>2528</v>
      </c>
      <c r="C1283" s="31" t="s">
        <v>2529</v>
      </c>
      <c r="D1283" s="31" t="s">
        <v>2530</v>
      </c>
      <c r="E1283" s="44" t="s">
        <v>199</v>
      </c>
      <c r="F1283" s="43" t="s">
        <v>34</v>
      </c>
      <c r="G1283" s="84" t="s">
        <v>34</v>
      </c>
      <c r="H1283" s="31" t="s">
        <v>1090</v>
      </c>
      <c r="I1283" s="205"/>
      <c r="J1283" s="84" t="s">
        <v>188</v>
      </c>
      <c r="K1283" s="31" t="s">
        <v>34</v>
      </c>
      <c r="L1283" s="31"/>
      <c r="M1283" s="169"/>
      <c r="N1283" s="148" t="s">
        <v>2406</v>
      </c>
      <c r="O1283" s="44" t="s">
        <v>200</v>
      </c>
      <c r="P1283" s="43" t="s">
        <v>2407</v>
      </c>
      <c r="Q1283" s="205"/>
      <c r="R1283" s="84" t="s">
        <v>188</v>
      </c>
      <c r="S1283" s="31" t="s">
        <v>34</v>
      </c>
      <c r="T1283" s="31"/>
      <c r="U1283" s="169"/>
      <c r="V1283" s="150" t="s">
        <v>2408</v>
      </c>
      <c r="W1283" s="141" t="str" cm="1">
        <f t="array" ref="W1283">IF(SUM(LEN(B1283:V1283))=0,"",IF(OR(OR(ISBLANK(F1283),SUM(LEN(C1283),LEN(D1283))=0),AND(NOT(E1283="Unknown"),ISBLANK(J1283)),AND(NOT(O1283="Unknown"),ISBLANK(R1283))),"Missing Information", INDEX(Table15[Entire Service Line Classification], MATCH(SUMIFS(Table15[Unique ID],Table15[System-Owned Portion],E1283,Table15[If Material Anything Other than "Lead" in Column E,Was Material Ever Previously Lead?],G1283,Table15[Customer-Owned Portion],O1283),Table15[Unique ID],0),0)))</f>
        <v>Non-lead</v>
      </c>
      <c r="X1283"/>
    </row>
    <row r="1284" spans="2:24" ht="120" x14ac:dyDescent="0.25">
      <c r="B1284" s="146" t="s">
        <v>2428</v>
      </c>
      <c r="C1284" s="31" t="s">
        <v>2429</v>
      </c>
      <c r="D1284" s="31" t="s">
        <v>2430</v>
      </c>
      <c r="E1284" s="44" t="s">
        <v>199</v>
      </c>
      <c r="F1284" s="43" t="s">
        <v>34</v>
      </c>
      <c r="G1284" s="84" t="s">
        <v>34</v>
      </c>
      <c r="H1284" s="31" t="s">
        <v>1090</v>
      </c>
      <c r="I1284" s="205"/>
      <c r="J1284" s="84" t="s">
        <v>188</v>
      </c>
      <c r="K1284" s="31" t="s">
        <v>34</v>
      </c>
      <c r="L1284" s="31"/>
      <c r="M1284" s="169"/>
      <c r="N1284" s="148" t="s">
        <v>2406</v>
      </c>
      <c r="O1284" s="44" t="s">
        <v>200</v>
      </c>
      <c r="P1284" s="43" t="s">
        <v>728</v>
      </c>
      <c r="Q1284" s="205"/>
      <c r="R1284" s="84" t="s">
        <v>188</v>
      </c>
      <c r="S1284" s="31" t="s">
        <v>34</v>
      </c>
      <c r="T1284" s="31"/>
      <c r="U1284" s="169"/>
      <c r="V1284" s="150" t="s">
        <v>2408</v>
      </c>
      <c r="W1284" s="141" t="str" cm="1">
        <f t="array" ref="W1284">IF(SUM(LEN(B1284:V1284))=0,"",IF(OR(OR(ISBLANK(F1284),SUM(LEN(C1284),LEN(D1284))=0),AND(NOT(E1284="Unknown"),ISBLANK(J1284)),AND(NOT(O1284="Unknown"),ISBLANK(R1284))),"Missing Information", INDEX(Table15[Entire Service Line Classification], MATCH(SUMIFS(Table15[Unique ID],Table15[System-Owned Portion],E1284,Table15[If Material Anything Other than "Lead" in Column E,Was Material Ever Previously Lead?],G1284,Table15[Customer-Owned Portion],O1284),Table15[Unique ID],0),0)))</f>
        <v>Non-lead</v>
      </c>
      <c r="X1284"/>
    </row>
    <row r="1285" spans="2:24" ht="120" x14ac:dyDescent="0.25">
      <c r="B1285" s="146" t="s">
        <v>2422</v>
      </c>
      <c r="C1285" s="31" t="s">
        <v>2423</v>
      </c>
      <c r="D1285" s="31" t="s">
        <v>2424</v>
      </c>
      <c r="E1285" s="44" t="s">
        <v>199</v>
      </c>
      <c r="F1285" s="43" t="s">
        <v>34</v>
      </c>
      <c r="G1285" s="84" t="s">
        <v>34</v>
      </c>
      <c r="H1285" s="31" t="s">
        <v>1090</v>
      </c>
      <c r="I1285" s="205"/>
      <c r="J1285" s="84" t="s">
        <v>188</v>
      </c>
      <c r="K1285" s="31" t="s">
        <v>34</v>
      </c>
      <c r="L1285" s="31"/>
      <c r="M1285" s="169"/>
      <c r="N1285" s="148" t="s">
        <v>2406</v>
      </c>
      <c r="O1285" s="44" t="s">
        <v>200</v>
      </c>
      <c r="P1285" s="43" t="s">
        <v>728</v>
      </c>
      <c r="Q1285" s="205"/>
      <c r="R1285" s="84" t="s">
        <v>188</v>
      </c>
      <c r="S1285" s="31" t="s">
        <v>34</v>
      </c>
      <c r="T1285" s="31"/>
      <c r="U1285" s="169"/>
      <c r="V1285" s="150" t="s">
        <v>2408</v>
      </c>
      <c r="W1285" s="141" t="str" cm="1">
        <f t="array" ref="W1285">IF(SUM(LEN(B1285:V1285))=0,"",IF(OR(OR(ISBLANK(F1285),SUM(LEN(C1285),LEN(D1285))=0),AND(NOT(E1285="Unknown"),ISBLANK(J1285)),AND(NOT(O1285="Unknown"),ISBLANK(R1285))),"Missing Information", INDEX(Table15[Entire Service Line Classification], MATCH(SUMIFS(Table15[Unique ID],Table15[System-Owned Portion],E1285,Table15[If Material Anything Other than "Lead" in Column E,Was Material Ever Previously Lead?],G1285,Table15[Customer-Owned Portion],O1285),Table15[Unique ID],0),0)))</f>
        <v>Non-lead</v>
      </c>
      <c r="X1285"/>
    </row>
    <row r="1286" spans="2:24" ht="120" x14ac:dyDescent="0.25">
      <c r="B1286" s="146" t="s">
        <v>2415</v>
      </c>
      <c r="C1286" s="31" t="s">
        <v>2416</v>
      </c>
      <c r="D1286" s="31" t="s">
        <v>2417</v>
      </c>
      <c r="E1286" s="44" t="s">
        <v>199</v>
      </c>
      <c r="F1286" s="43" t="s">
        <v>34</v>
      </c>
      <c r="G1286" s="84" t="s">
        <v>34</v>
      </c>
      <c r="H1286" s="31" t="s">
        <v>1090</v>
      </c>
      <c r="I1286" s="205"/>
      <c r="J1286" s="84" t="s">
        <v>188</v>
      </c>
      <c r="K1286" s="31" t="s">
        <v>34</v>
      </c>
      <c r="L1286" s="31"/>
      <c r="M1286" s="169"/>
      <c r="N1286" s="148" t="s">
        <v>2406</v>
      </c>
      <c r="O1286" s="44" t="s">
        <v>200</v>
      </c>
      <c r="P1286" s="43" t="s">
        <v>2418</v>
      </c>
      <c r="Q1286" s="205"/>
      <c r="R1286" s="84" t="s">
        <v>188</v>
      </c>
      <c r="S1286" s="31" t="s">
        <v>34</v>
      </c>
      <c r="T1286" s="31"/>
      <c r="U1286" s="169"/>
      <c r="V1286" s="150" t="s">
        <v>2408</v>
      </c>
      <c r="W1286" s="141" t="str" cm="1">
        <f t="array" ref="W1286">IF(SUM(LEN(B1286:V1286))=0,"",IF(OR(OR(ISBLANK(F1286),SUM(LEN(C1286),LEN(D1286))=0),AND(NOT(E1286="Unknown"),ISBLANK(J1286)),AND(NOT(O1286="Unknown"),ISBLANK(R1286))),"Missing Information", INDEX(Table15[Entire Service Line Classification], MATCH(SUMIFS(Table15[Unique ID],Table15[System-Owned Portion],E1286,Table15[If Material Anything Other than "Lead" in Column E,Was Material Ever Previously Lead?],G1286,Table15[Customer-Owned Portion],O1286),Table15[Unique ID],0),0)))</f>
        <v>Non-lead</v>
      </c>
      <c r="X1286"/>
    </row>
    <row r="1287" spans="2:24" ht="120" x14ac:dyDescent="0.25">
      <c r="B1287" s="146" t="s">
        <v>2409</v>
      </c>
      <c r="C1287" s="31" t="s">
        <v>2410</v>
      </c>
      <c r="D1287" s="31" t="s">
        <v>2411</v>
      </c>
      <c r="E1287" s="44" t="s">
        <v>199</v>
      </c>
      <c r="F1287" s="43" t="s">
        <v>34</v>
      </c>
      <c r="G1287" s="84" t="s">
        <v>34</v>
      </c>
      <c r="H1287" s="31" t="s">
        <v>1090</v>
      </c>
      <c r="I1287" s="205"/>
      <c r="J1287" s="84" t="s">
        <v>188</v>
      </c>
      <c r="K1287" s="31" t="s">
        <v>34</v>
      </c>
      <c r="L1287" s="31"/>
      <c r="M1287" s="169"/>
      <c r="N1287" s="148" t="s">
        <v>2406</v>
      </c>
      <c r="O1287" s="44" t="s">
        <v>200</v>
      </c>
      <c r="P1287" s="43" t="s">
        <v>2407</v>
      </c>
      <c r="Q1287" s="205"/>
      <c r="R1287" s="84" t="s">
        <v>188</v>
      </c>
      <c r="S1287" s="31" t="s">
        <v>34</v>
      </c>
      <c r="T1287" s="31"/>
      <c r="U1287" s="169"/>
      <c r="V1287" s="150" t="s">
        <v>2408</v>
      </c>
      <c r="W1287" s="141" t="str" cm="1">
        <f t="array" ref="W1287">IF(SUM(LEN(B1287:V1287))=0,"",IF(OR(OR(ISBLANK(F1287),SUM(LEN(C1287),LEN(D1287))=0),AND(NOT(E1287="Unknown"),ISBLANK(J1287)),AND(NOT(O1287="Unknown"),ISBLANK(R1287))),"Missing Information", INDEX(Table15[Entire Service Line Classification], MATCH(SUMIFS(Table15[Unique ID],Table15[System-Owned Portion],E1287,Table15[If Material Anything Other than "Lead" in Column E,Was Material Ever Previously Lead?],G1287,Table15[Customer-Owned Portion],O1287),Table15[Unique ID],0),0)))</f>
        <v>Non-lead</v>
      </c>
      <c r="X1287"/>
    </row>
    <row r="1288" spans="2:24" ht="120" x14ac:dyDescent="0.25">
      <c r="B1288" s="146" t="s">
        <v>2412</v>
      </c>
      <c r="C1288" s="31" t="s">
        <v>2413</v>
      </c>
      <c r="D1288" s="31" t="s">
        <v>2414</v>
      </c>
      <c r="E1288" s="44" t="s">
        <v>199</v>
      </c>
      <c r="F1288" s="43" t="s">
        <v>34</v>
      </c>
      <c r="G1288" s="84" t="s">
        <v>34</v>
      </c>
      <c r="H1288" s="31" t="s">
        <v>1090</v>
      </c>
      <c r="I1288" s="205"/>
      <c r="J1288" s="84" t="s">
        <v>188</v>
      </c>
      <c r="K1288" s="31" t="s">
        <v>34</v>
      </c>
      <c r="L1288" s="31"/>
      <c r="M1288" s="169"/>
      <c r="N1288" s="148" t="s">
        <v>2406</v>
      </c>
      <c r="O1288" s="44" t="s">
        <v>200</v>
      </c>
      <c r="P1288" s="43" t="s">
        <v>728</v>
      </c>
      <c r="Q1288" s="205"/>
      <c r="R1288" s="84" t="s">
        <v>188</v>
      </c>
      <c r="S1288" s="31" t="s">
        <v>34</v>
      </c>
      <c r="T1288" s="31"/>
      <c r="U1288" s="169"/>
      <c r="V1288" s="150" t="s">
        <v>2408</v>
      </c>
      <c r="W1288" s="141" t="str" cm="1">
        <f t="array" ref="W1288">IF(SUM(LEN(B1288:V1288))=0,"",IF(OR(OR(ISBLANK(F1288),SUM(LEN(C1288),LEN(D1288))=0),AND(NOT(E1288="Unknown"),ISBLANK(J1288)),AND(NOT(O1288="Unknown"),ISBLANK(R1288))),"Missing Information", INDEX(Table15[Entire Service Line Classification], MATCH(SUMIFS(Table15[Unique ID],Table15[System-Owned Portion],E1288,Table15[If Material Anything Other than "Lead" in Column E,Was Material Ever Previously Lead?],G1288,Table15[Customer-Owned Portion],O1288),Table15[Unique ID],0),0)))</f>
        <v>Non-lead</v>
      </c>
      <c r="X1288"/>
    </row>
    <row r="1289" spans="2:24" ht="120" x14ac:dyDescent="0.25">
      <c r="B1289" s="146" t="s">
        <v>2419</v>
      </c>
      <c r="C1289" s="31" t="s">
        <v>2420</v>
      </c>
      <c r="D1289" s="31" t="s">
        <v>2421</v>
      </c>
      <c r="E1289" s="44" t="s">
        <v>199</v>
      </c>
      <c r="F1289" s="43" t="s">
        <v>34</v>
      </c>
      <c r="G1289" s="84" t="s">
        <v>34</v>
      </c>
      <c r="H1289" s="31" t="s">
        <v>1090</v>
      </c>
      <c r="I1289" s="205"/>
      <c r="J1289" s="84" t="s">
        <v>188</v>
      </c>
      <c r="K1289" s="31" t="s">
        <v>34</v>
      </c>
      <c r="L1289" s="31"/>
      <c r="M1289" s="169"/>
      <c r="N1289" s="148" t="s">
        <v>2406</v>
      </c>
      <c r="O1289" s="44" t="s">
        <v>200</v>
      </c>
      <c r="P1289" s="43" t="s">
        <v>2407</v>
      </c>
      <c r="Q1289" s="205"/>
      <c r="R1289" s="84" t="s">
        <v>188</v>
      </c>
      <c r="S1289" s="31" t="s">
        <v>34</v>
      </c>
      <c r="T1289" s="31"/>
      <c r="U1289" s="169"/>
      <c r="V1289" s="150" t="s">
        <v>2408</v>
      </c>
      <c r="W1289" s="141" t="str" cm="1">
        <f t="array" ref="W1289">IF(SUM(LEN(B1289:V1289))=0,"",IF(OR(OR(ISBLANK(F1289),SUM(LEN(C1289),LEN(D1289))=0),AND(NOT(E1289="Unknown"),ISBLANK(J1289)),AND(NOT(O1289="Unknown"),ISBLANK(R1289))),"Missing Information", INDEX(Table15[Entire Service Line Classification], MATCH(SUMIFS(Table15[Unique ID],Table15[System-Owned Portion],E1289,Table15[If Material Anything Other than "Lead" in Column E,Was Material Ever Previously Lead?],G1289,Table15[Customer-Owned Portion],O1289),Table15[Unique ID],0),0)))</f>
        <v>Non-lead</v>
      </c>
      <c r="X1289"/>
    </row>
    <row r="1290" spans="2:24" ht="120" x14ac:dyDescent="0.25">
      <c r="B1290" s="146" t="s">
        <v>2425</v>
      </c>
      <c r="C1290" s="31" t="s">
        <v>2426</v>
      </c>
      <c r="D1290" s="31" t="s">
        <v>2427</v>
      </c>
      <c r="E1290" s="44" t="s">
        <v>199</v>
      </c>
      <c r="F1290" s="43" t="s">
        <v>34</v>
      </c>
      <c r="G1290" s="84" t="s">
        <v>34</v>
      </c>
      <c r="H1290" s="31" t="s">
        <v>1090</v>
      </c>
      <c r="I1290" s="205"/>
      <c r="J1290" s="84" t="s">
        <v>188</v>
      </c>
      <c r="K1290" s="31" t="s">
        <v>34</v>
      </c>
      <c r="L1290" s="31"/>
      <c r="M1290" s="169"/>
      <c r="N1290" s="148" t="s">
        <v>2406</v>
      </c>
      <c r="O1290" s="44" t="s">
        <v>200</v>
      </c>
      <c r="P1290" s="43" t="s">
        <v>728</v>
      </c>
      <c r="Q1290" s="205"/>
      <c r="R1290" s="84" t="s">
        <v>188</v>
      </c>
      <c r="S1290" s="31" t="s">
        <v>34</v>
      </c>
      <c r="T1290" s="31"/>
      <c r="U1290" s="169"/>
      <c r="V1290" s="150" t="s">
        <v>2408</v>
      </c>
      <c r="W1290" s="141" t="str" cm="1">
        <f t="array" ref="W1290">IF(SUM(LEN(B1290:V1290))=0,"",IF(OR(OR(ISBLANK(F1290),SUM(LEN(C1290),LEN(D1290))=0),AND(NOT(E1290="Unknown"),ISBLANK(J1290)),AND(NOT(O1290="Unknown"),ISBLANK(R1290))),"Missing Information", INDEX(Table15[Entire Service Line Classification], MATCH(SUMIFS(Table15[Unique ID],Table15[System-Owned Portion],E1290,Table15[If Material Anything Other than "Lead" in Column E,Was Material Ever Previously Lead?],G1290,Table15[Customer-Owned Portion],O1290),Table15[Unique ID],0),0)))</f>
        <v>Non-lead</v>
      </c>
      <c r="X1290"/>
    </row>
    <row r="1291" spans="2:24" ht="120" x14ac:dyDescent="0.25">
      <c r="B1291" s="146" t="s">
        <v>2439</v>
      </c>
      <c r="C1291" s="31" t="s">
        <v>2440</v>
      </c>
      <c r="D1291" s="31" t="s">
        <v>2441</v>
      </c>
      <c r="E1291" s="44" t="s">
        <v>199</v>
      </c>
      <c r="F1291" s="43" t="s">
        <v>34</v>
      </c>
      <c r="G1291" s="84" t="s">
        <v>34</v>
      </c>
      <c r="H1291" s="31" t="s">
        <v>1090</v>
      </c>
      <c r="I1291" s="205"/>
      <c r="J1291" s="84" t="s">
        <v>188</v>
      </c>
      <c r="K1291" s="31" t="s">
        <v>34</v>
      </c>
      <c r="L1291" s="31"/>
      <c r="M1291" s="169"/>
      <c r="N1291" s="148" t="s">
        <v>2406</v>
      </c>
      <c r="O1291" s="44" t="s">
        <v>200</v>
      </c>
      <c r="P1291" s="43" t="s">
        <v>728</v>
      </c>
      <c r="Q1291" s="205"/>
      <c r="R1291" s="84" t="s">
        <v>188</v>
      </c>
      <c r="S1291" s="31" t="s">
        <v>34</v>
      </c>
      <c r="T1291" s="31"/>
      <c r="U1291" s="169"/>
      <c r="V1291" s="150" t="s">
        <v>2408</v>
      </c>
      <c r="W1291" s="141" t="str" cm="1">
        <f t="array" ref="W1291">IF(SUM(LEN(B1291:V1291))=0,"",IF(OR(OR(ISBLANK(F1291),SUM(LEN(C1291),LEN(D1291))=0),AND(NOT(E1291="Unknown"),ISBLANK(J1291)),AND(NOT(O1291="Unknown"),ISBLANK(R1291))),"Missing Information", INDEX(Table15[Entire Service Line Classification], MATCH(SUMIFS(Table15[Unique ID],Table15[System-Owned Portion],E1291,Table15[If Material Anything Other than "Lead" in Column E,Was Material Ever Previously Lead?],G1291,Table15[Customer-Owned Portion],O1291),Table15[Unique ID],0),0)))</f>
        <v>Non-lead</v>
      </c>
      <c r="X1291"/>
    </row>
    <row r="1292" spans="2:24" ht="120" x14ac:dyDescent="0.25">
      <c r="B1292" s="146" t="s">
        <v>2486</v>
      </c>
      <c r="C1292" s="31" t="s">
        <v>2487</v>
      </c>
      <c r="D1292" s="31" t="s">
        <v>2488</v>
      </c>
      <c r="E1292" s="44" t="s">
        <v>199</v>
      </c>
      <c r="F1292" s="43" t="s">
        <v>34</v>
      </c>
      <c r="G1292" s="84" t="s">
        <v>34</v>
      </c>
      <c r="H1292" s="31" t="s">
        <v>1090</v>
      </c>
      <c r="I1292" s="205"/>
      <c r="J1292" s="84" t="s">
        <v>188</v>
      </c>
      <c r="K1292" s="31" t="s">
        <v>34</v>
      </c>
      <c r="L1292" s="31"/>
      <c r="M1292" s="169"/>
      <c r="N1292" s="148" t="s">
        <v>2406</v>
      </c>
      <c r="O1292" s="44" t="s">
        <v>200</v>
      </c>
      <c r="P1292" s="43" t="s">
        <v>778</v>
      </c>
      <c r="Q1292" s="205"/>
      <c r="R1292" s="84" t="s">
        <v>188</v>
      </c>
      <c r="S1292" s="31" t="s">
        <v>34</v>
      </c>
      <c r="T1292" s="31"/>
      <c r="U1292" s="169"/>
      <c r="V1292" s="150" t="s">
        <v>2408</v>
      </c>
      <c r="W1292" s="141" t="str" cm="1">
        <f t="array" ref="W1292">IF(SUM(LEN(B1292:V1292))=0,"",IF(OR(OR(ISBLANK(F1292),SUM(LEN(C1292),LEN(D1292))=0),AND(NOT(E1292="Unknown"),ISBLANK(J1292)),AND(NOT(O1292="Unknown"),ISBLANK(R1292))),"Missing Information", INDEX(Table15[Entire Service Line Classification], MATCH(SUMIFS(Table15[Unique ID],Table15[System-Owned Portion],E1292,Table15[If Material Anything Other than "Lead" in Column E,Was Material Ever Previously Lead?],G1292,Table15[Customer-Owned Portion],O1292),Table15[Unique ID],0),0)))</f>
        <v>Non-lead</v>
      </c>
      <c r="X1292"/>
    </row>
    <row r="1293" spans="2:24" ht="120" x14ac:dyDescent="0.25">
      <c r="B1293" s="146" t="s">
        <v>2492</v>
      </c>
      <c r="C1293" s="31" t="s">
        <v>2493</v>
      </c>
      <c r="D1293" s="31" t="s">
        <v>2494</v>
      </c>
      <c r="E1293" s="44" t="s">
        <v>199</v>
      </c>
      <c r="F1293" s="43" t="s">
        <v>34</v>
      </c>
      <c r="G1293" s="84" t="s">
        <v>34</v>
      </c>
      <c r="H1293" s="31" t="s">
        <v>1090</v>
      </c>
      <c r="I1293" s="205"/>
      <c r="J1293" s="84" t="s">
        <v>188</v>
      </c>
      <c r="K1293" s="31" t="s">
        <v>34</v>
      </c>
      <c r="L1293" s="31"/>
      <c r="M1293" s="169"/>
      <c r="N1293" s="148" t="s">
        <v>2406</v>
      </c>
      <c r="O1293" s="44" t="s">
        <v>200</v>
      </c>
      <c r="P1293" s="43" t="s">
        <v>2407</v>
      </c>
      <c r="Q1293" s="205"/>
      <c r="R1293" s="84" t="s">
        <v>188</v>
      </c>
      <c r="S1293" s="31" t="s">
        <v>34</v>
      </c>
      <c r="T1293" s="31"/>
      <c r="U1293" s="169"/>
      <c r="V1293" s="150" t="s">
        <v>2408</v>
      </c>
      <c r="W1293" s="141" t="str" cm="1">
        <f t="array" ref="W1293">IF(SUM(LEN(B1293:V1293))=0,"",IF(OR(OR(ISBLANK(F1293),SUM(LEN(C1293),LEN(D1293))=0),AND(NOT(E1293="Unknown"),ISBLANK(J1293)),AND(NOT(O1293="Unknown"),ISBLANK(R1293))),"Missing Information", INDEX(Table15[Entire Service Line Classification], MATCH(SUMIFS(Table15[Unique ID],Table15[System-Owned Portion],E1293,Table15[If Material Anything Other than "Lead" in Column E,Was Material Ever Previously Lead?],G1293,Table15[Customer-Owned Portion],O1293),Table15[Unique ID],0),0)))</f>
        <v>Non-lead</v>
      </c>
      <c r="X1293"/>
    </row>
    <row r="1294" spans="2:24" ht="120" x14ac:dyDescent="0.25">
      <c r="B1294" s="146" t="s">
        <v>2525</v>
      </c>
      <c r="C1294" s="31" t="s">
        <v>2526</v>
      </c>
      <c r="D1294" s="31" t="s">
        <v>2527</v>
      </c>
      <c r="E1294" s="44" t="s">
        <v>199</v>
      </c>
      <c r="F1294" s="43" t="s">
        <v>34</v>
      </c>
      <c r="G1294" s="84" t="s">
        <v>34</v>
      </c>
      <c r="H1294" s="31" t="s">
        <v>1090</v>
      </c>
      <c r="I1294" s="205"/>
      <c r="J1294" s="84" t="s">
        <v>188</v>
      </c>
      <c r="K1294" s="31" t="s">
        <v>34</v>
      </c>
      <c r="L1294" s="31"/>
      <c r="M1294" s="169"/>
      <c r="N1294" s="148" t="s">
        <v>2406</v>
      </c>
      <c r="O1294" s="44" t="s">
        <v>200</v>
      </c>
      <c r="P1294" s="43" t="s">
        <v>2407</v>
      </c>
      <c r="Q1294" s="205"/>
      <c r="R1294" s="84" t="s">
        <v>188</v>
      </c>
      <c r="S1294" s="31" t="s">
        <v>34</v>
      </c>
      <c r="T1294" s="31"/>
      <c r="U1294" s="169"/>
      <c r="V1294" s="150" t="s">
        <v>2408</v>
      </c>
      <c r="W1294" s="141" t="str" cm="1">
        <f t="array" ref="W1294">IF(SUM(LEN(B1294:V1294))=0,"",IF(OR(OR(ISBLANK(F1294),SUM(LEN(C1294),LEN(D1294))=0),AND(NOT(E1294="Unknown"),ISBLANK(J1294)),AND(NOT(O1294="Unknown"),ISBLANK(R1294))),"Missing Information", INDEX(Table15[Entire Service Line Classification], MATCH(SUMIFS(Table15[Unique ID],Table15[System-Owned Portion],E1294,Table15[If Material Anything Other than "Lead" in Column E,Was Material Ever Previously Lead?],G1294,Table15[Customer-Owned Portion],O1294),Table15[Unique ID],0),0)))</f>
        <v>Non-lead</v>
      </c>
      <c r="X1294"/>
    </row>
    <row r="1295" spans="2:24" ht="120" x14ac:dyDescent="0.25">
      <c r="B1295" s="146" t="s">
        <v>2537</v>
      </c>
      <c r="C1295" s="31" t="s">
        <v>2538</v>
      </c>
      <c r="D1295" s="31" t="s">
        <v>2539</v>
      </c>
      <c r="E1295" s="44" t="s">
        <v>199</v>
      </c>
      <c r="F1295" s="43" t="s">
        <v>34</v>
      </c>
      <c r="G1295" s="84" t="s">
        <v>34</v>
      </c>
      <c r="H1295" s="31" t="s">
        <v>1090</v>
      </c>
      <c r="I1295" s="205"/>
      <c r="J1295" s="84" t="s">
        <v>188</v>
      </c>
      <c r="K1295" s="31" t="s">
        <v>34</v>
      </c>
      <c r="L1295" s="31"/>
      <c r="M1295" s="169"/>
      <c r="N1295" s="148" t="s">
        <v>2406</v>
      </c>
      <c r="O1295" s="44" t="s">
        <v>200</v>
      </c>
      <c r="P1295" s="43" t="s">
        <v>2407</v>
      </c>
      <c r="Q1295" s="205"/>
      <c r="R1295" s="84" t="s">
        <v>188</v>
      </c>
      <c r="S1295" s="31" t="s">
        <v>34</v>
      </c>
      <c r="T1295" s="31"/>
      <c r="U1295" s="169"/>
      <c r="V1295" s="150" t="s">
        <v>2408</v>
      </c>
      <c r="W1295" s="141" t="str" cm="1">
        <f t="array" ref="W1295">IF(SUM(LEN(B1295:V1295))=0,"",IF(OR(OR(ISBLANK(F1295),SUM(LEN(C1295),LEN(D1295))=0),AND(NOT(E1295="Unknown"),ISBLANK(J1295)),AND(NOT(O1295="Unknown"),ISBLANK(R1295))),"Missing Information", INDEX(Table15[Entire Service Line Classification], MATCH(SUMIFS(Table15[Unique ID],Table15[System-Owned Portion],E1295,Table15[If Material Anything Other than "Lead" in Column E,Was Material Ever Previously Lead?],G1295,Table15[Customer-Owned Portion],O1295),Table15[Unique ID],0),0)))</f>
        <v>Non-lead</v>
      </c>
      <c r="X1295"/>
    </row>
    <row r="1296" spans="2:24" ht="120" x14ac:dyDescent="0.25">
      <c r="B1296" s="146" t="s">
        <v>2546</v>
      </c>
      <c r="C1296" s="31" t="s">
        <v>2547</v>
      </c>
      <c r="D1296" s="31" t="s">
        <v>2548</v>
      </c>
      <c r="E1296" s="44" t="s">
        <v>199</v>
      </c>
      <c r="F1296" s="43" t="s">
        <v>34</v>
      </c>
      <c r="G1296" s="84" t="s">
        <v>34</v>
      </c>
      <c r="H1296" s="31" t="s">
        <v>1090</v>
      </c>
      <c r="I1296" s="205"/>
      <c r="J1296" s="84" t="s">
        <v>188</v>
      </c>
      <c r="K1296" s="31" t="s">
        <v>34</v>
      </c>
      <c r="L1296" s="31"/>
      <c r="M1296" s="169"/>
      <c r="N1296" s="148" t="s">
        <v>2406</v>
      </c>
      <c r="O1296" s="44" t="s">
        <v>200</v>
      </c>
      <c r="P1296" s="43" t="s">
        <v>778</v>
      </c>
      <c r="Q1296" s="205"/>
      <c r="R1296" s="84" t="s">
        <v>188</v>
      </c>
      <c r="S1296" s="31" t="s">
        <v>34</v>
      </c>
      <c r="T1296" s="31"/>
      <c r="U1296" s="169"/>
      <c r="V1296" s="150" t="s">
        <v>2408</v>
      </c>
      <c r="W1296" s="141" t="str" cm="1">
        <f t="array" ref="W1296">IF(SUM(LEN(B1296:V1296))=0,"",IF(OR(OR(ISBLANK(F1296),SUM(LEN(C1296),LEN(D1296))=0),AND(NOT(E1296="Unknown"),ISBLANK(J1296)),AND(NOT(O1296="Unknown"),ISBLANK(R1296))),"Missing Information", INDEX(Table15[Entire Service Line Classification], MATCH(SUMIFS(Table15[Unique ID],Table15[System-Owned Portion],E1296,Table15[If Material Anything Other than "Lead" in Column E,Was Material Ever Previously Lead?],G1296,Table15[Customer-Owned Portion],O1296),Table15[Unique ID],0),0)))</f>
        <v>Non-lead</v>
      </c>
      <c r="X1296"/>
    </row>
    <row r="1297" spans="2:24" ht="120" x14ac:dyDescent="0.25">
      <c r="B1297" s="146" t="s">
        <v>2552</v>
      </c>
      <c r="C1297" s="31" t="s">
        <v>2553</v>
      </c>
      <c r="D1297" s="31" t="s">
        <v>2554</v>
      </c>
      <c r="E1297" s="44" t="s">
        <v>199</v>
      </c>
      <c r="F1297" s="43" t="s">
        <v>34</v>
      </c>
      <c r="G1297" s="84" t="s">
        <v>34</v>
      </c>
      <c r="H1297" s="31" t="s">
        <v>1090</v>
      </c>
      <c r="I1297" s="205"/>
      <c r="J1297" s="84" t="s">
        <v>188</v>
      </c>
      <c r="K1297" s="31" t="s">
        <v>34</v>
      </c>
      <c r="L1297" s="31"/>
      <c r="M1297" s="169"/>
      <c r="N1297" s="148" t="s">
        <v>2406</v>
      </c>
      <c r="O1297" s="44" t="s">
        <v>200</v>
      </c>
      <c r="P1297" s="43" t="s">
        <v>728</v>
      </c>
      <c r="Q1297" s="205"/>
      <c r="R1297" s="84" t="s">
        <v>188</v>
      </c>
      <c r="S1297" s="31" t="s">
        <v>34</v>
      </c>
      <c r="T1297" s="31"/>
      <c r="U1297" s="169"/>
      <c r="V1297" s="150" t="s">
        <v>2408</v>
      </c>
      <c r="W1297" s="141" t="str" cm="1">
        <f t="array" ref="W1297">IF(SUM(LEN(B1297:V1297))=0,"",IF(OR(OR(ISBLANK(F1297),SUM(LEN(C1297),LEN(D1297))=0),AND(NOT(E1297="Unknown"),ISBLANK(J1297)),AND(NOT(O1297="Unknown"),ISBLANK(R1297))),"Missing Information", INDEX(Table15[Entire Service Line Classification], MATCH(SUMIFS(Table15[Unique ID],Table15[System-Owned Portion],E1297,Table15[If Material Anything Other than "Lead" in Column E,Was Material Ever Previously Lead?],G1297,Table15[Customer-Owned Portion],O1297),Table15[Unique ID],0),0)))</f>
        <v>Non-lead</v>
      </c>
      <c r="X1297"/>
    </row>
    <row r="1298" spans="2:24" ht="120" x14ac:dyDescent="0.25">
      <c r="B1298" s="146" t="s">
        <v>2558</v>
      </c>
      <c r="C1298" s="31" t="s">
        <v>2559</v>
      </c>
      <c r="D1298" s="31" t="s">
        <v>2560</v>
      </c>
      <c r="E1298" s="44" t="s">
        <v>199</v>
      </c>
      <c r="F1298" s="43" t="s">
        <v>34</v>
      </c>
      <c r="G1298" s="84" t="s">
        <v>34</v>
      </c>
      <c r="H1298" s="31" t="s">
        <v>1090</v>
      </c>
      <c r="I1298" s="205"/>
      <c r="J1298" s="84" t="s">
        <v>188</v>
      </c>
      <c r="K1298" s="31" t="s">
        <v>34</v>
      </c>
      <c r="L1298" s="31"/>
      <c r="M1298" s="169"/>
      <c r="N1298" s="148" t="s">
        <v>2406</v>
      </c>
      <c r="O1298" s="44" t="s">
        <v>200</v>
      </c>
      <c r="P1298" s="43" t="s">
        <v>682</v>
      </c>
      <c r="Q1298" s="205"/>
      <c r="R1298" s="84" t="s">
        <v>188</v>
      </c>
      <c r="S1298" s="31" t="s">
        <v>34</v>
      </c>
      <c r="T1298" s="31"/>
      <c r="U1298" s="169"/>
      <c r="V1298" s="150" t="s">
        <v>2408</v>
      </c>
      <c r="W1298" s="141" t="str" cm="1">
        <f t="array" ref="W1298">IF(SUM(LEN(B1298:V1298))=0,"",IF(OR(OR(ISBLANK(F1298),SUM(LEN(C1298),LEN(D1298))=0),AND(NOT(E1298="Unknown"),ISBLANK(J1298)),AND(NOT(O1298="Unknown"),ISBLANK(R1298))),"Missing Information", INDEX(Table15[Entire Service Line Classification], MATCH(SUMIFS(Table15[Unique ID],Table15[System-Owned Portion],E1298,Table15[If Material Anything Other than "Lead" in Column E,Was Material Ever Previously Lead?],G1298,Table15[Customer-Owned Portion],O1298),Table15[Unique ID],0),0)))</f>
        <v>Non-lead</v>
      </c>
      <c r="X1298"/>
    </row>
    <row r="1299" spans="2:24" ht="120" x14ac:dyDescent="0.25">
      <c r="B1299" s="146" t="s">
        <v>2608</v>
      </c>
      <c r="C1299" s="31" t="s">
        <v>2609</v>
      </c>
      <c r="D1299" s="31" t="s">
        <v>2610</v>
      </c>
      <c r="E1299" s="44" t="s">
        <v>199</v>
      </c>
      <c r="F1299" s="43" t="s">
        <v>34</v>
      </c>
      <c r="G1299" s="84" t="s">
        <v>34</v>
      </c>
      <c r="H1299" s="31" t="s">
        <v>1090</v>
      </c>
      <c r="I1299" s="205"/>
      <c r="J1299" s="84" t="s">
        <v>188</v>
      </c>
      <c r="K1299" s="31" t="s">
        <v>34</v>
      </c>
      <c r="L1299" s="31"/>
      <c r="M1299" s="169"/>
      <c r="N1299" s="148" t="s">
        <v>2406</v>
      </c>
      <c r="O1299" s="44" t="s">
        <v>200</v>
      </c>
      <c r="P1299" s="43" t="s">
        <v>682</v>
      </c>
      <c r="Q1299" s="205"/>
      <c r="R1299" s="84" t="s">
        <v>188</v>
      </c>
      <c r="S1299" s="31" t="s">
        <v>34</v>
      </c>
      <c r="T1299" s="31"/>
      <c r="U1299" s="169"/>
      <c r="V1299" s="150" t="s">
        <v>2408</v>
      </c>
      <c r="W1299" s="141" t="str" cm="1">
        <f t="array" ref="W1299">IF(SUM(LEN(B1299:V1299))=0,"",IF(OR(OR(ISBLANK(F1299),SUM(LEN(C1299),LEN(D1299))=0),AND(NOT(E1299="Unknown"),ISBLANK(J1299)),AND(NOT(O1299="Unknown"),ISBLANK(R1299))),"Missing Information", INDEX(Table15[Entire Service Line Classification], MATCH(SUMIFS(Table15[Unique ID],Table15[System-Owned Portion],E1299,Table15[If Material Anything Other than "Lead" in Column E,Was Material Ever Previously Lead?],G1299,Table15[Customer-Owned Portion],O1299),Table15[Unique ID],0),0)))</f>
        <v>Non-lead</v>
      </c>
      <c r="X1299"/>
    </row>
    <row r="1300" spans="2:24" ht="120" x14ac:dyDescent="0.25">
      <c r="B1300" s="146" t="s">
        <v>2617</v>
      </c>
      <c r="C1300" s="31" t="s">
        <v>2618</v>
      </c>
      <c r="D1300" s="31" t="s">
        <v>2619</v>
      </c>
      <c r="E1300" s="44" t="s">
        <v>199</v>
      </c>
      <c r="F1300" s="43" t="s">
        <v>34</v>
      </c>
      <c r="G1300" s="84" t="s">
        <v>34</v>
      </c>
      <c r="H1300" s="31" t="s">
        <v>1090</v>
      </c>
      <c r="I1300" s="205"/>
      <c r="J1300" s="84" t="s">
        <v>188</v>
      </c>
      <c r="K1300" s="31" t="s">
        <v>34</v>
      </c>
      <c r="L1300" s="31"/>
      <c r="M1300" s="169"/>
      <c r="N1300" s="148" t="s">
        <v>2406</v>
      </c>
      <c r="O1300" s="44" t="s">
        <v>200</v>
      </c>
      <c r="P1300" s="43" t="s">
        <v>728</v>
      </c>
      <c r="Q1300" s="205"/>
      <c r="R1300" s="84" t="s">
        <v>188</v>
      </c>
      <c r="S1300" s="31" t="s">
        <v>34</v>
      </c>
      <c r="T1300" s="31"/>
      <c r="U1300" s="169"/>
      <c r="V1300" s="150" t="s">
        <v>2408</v>
      </c>
      <c r="W1300" s="141" t="str" cm="1">
        <f t="array" ref="W1300">IF(SUM(LEN(B1300:V1300))=0,"",IF(OR(OR(ISBLANK(F1300),SUM(LEN(C1300),LEN(D1300))=0),AND(NOT(E1300="Unknown"),ISBLANK(J1300)),AND(NOT(O1300="Unknown"),ISBLANK(R1300))),"Missing Information", INDEX(Table15[Entire Service Line Classification], MATCH(SUMIFS(Table15[Unique ID],Table15[System-Owned Portion],E1300,Table15[If Material Anything Other than "Lead" in Column E,Was Material Ever Previously Lead?],G1300,Table15[Customer-Owned Portion],O1300),Table15[Unique ID],0),0)))</f>
        <v>Non-lead</v>
      </c>
      <c r="X1300"/>
    </row>
    <row r="1301" spans="2:24" ht="120" x14ac:dyDescent="0.25">
      <c r="B1301" s="146" t="s">
        <v>2540</v>
      </c>
      <c r="C1301" s="31" t="s">
        <v>2541</v>
      </c>
      <c r="D1301" s="31" t="s">
        <v>2542</v>
      </c>
      <c r="E1301" s="44" t="s">
        <v>199</v>
      </c>
      <c r="F1301" s="43" t="s">
        <v>34</v>
      </c>
      <c r="G1301" s="84" t="s">
        <v>34</v>
      </c>
      <c r="H1301" s="31" t="s">
        <v>1090</v>
      </c>
      <c r="I1301" s="205"/>
      <c r="J1301" s="84" t="s">
        <v>188</v>
      </c>
      <c r="K1301" s="31" t="s">
        <v>34</v>
      </c>
      <c r="L1301" s="31"/>
      <c r="M1301" s="169"/>
      <c r="N1301" s="148" t="s">
        <v>2406</v>
      </c>
      <c r="O1301" s="44" t="s">
        <v>200</v>
      </c>
      <c r="P1301" s="43" t="s">
        <v>2407</v>
      </c>
      <c r="Q1301" s="205"/>
      <c r="R1301" s="84" t="s">
        <v>188</v>
      </c>
      <c r="S1301" s="31" t="s">
        <v>34</v>
      </c>
      <c r="T1301" s="31"/>
      <c r="U1301" s="169"/>
      <c r="V1301" s="150" t="s">
        <v>2408</v>
      </c>
      <c r="W1301" s="141" t="str" cm="1">
        <f t="array" ref="W1301">IF(SUM(LEN(B1301:V1301))=0,"",IF(OR(OR(ISBLANK(F1301),SUM(LEN(C1301),LEN(D1301))=0),AND(NOT(E1301="Unknown"),ISBLANK(J1301)),AND(NOT(O1301="Unknown"),ISBLANK(R1301))),"Missing Information", INDEX(Table15[Entire Service Line Classification], MATCH(SUMIFS(Table15[Unique ID],Table15[System-Owned Portion],E1301,Table15[If Material Anything Other than "Lead" in Column E,Was Material Ever Previously Lead?],G1301,Table15[Customer-Owned Portion],O1301),Table15[Unique ID],0),0)))</f>
        <v>Non-lead</v>
      </c>
      <c r="X1301"/>
    </row>
    <row r="1302" spans="2:24" ht="120" x14ac:dyDescent="0.25">
      <c r="B1302" s="146" t="s">
        <v>2403</v>
      </c>
      <c r="C1302" s="31" t="s">
        <v>2404</v>
      </c>
      <c r="D1302" s="31" t="s">
        <v>2405</v>
      </c>
      <c r="E1302" s="44" t="s">
        <v>199</v>
      </c>
      <c r="F1302" s="43" t="s">
        <v>34</v>
      </c>
      <c r="G1302" s="84" t="s">
        <v>34</v>
      </c>
      <c r="H1302" s="31" t="s">
        <v>1090</v>
      </c>
      <c r="I1302" s="205"/>
      <c r="J1302" s="84" t="s">
        <v>188</v>
      </c>
      <c r="K1302" s="31" t="s">
        <v>34</v>
      </c>
      <c r="L1302" s="31"/>
      <c r="M1302" s="169"/>
      <c r="N1302" s="148" t="s">
        <v>2406</v>
      </c>
      <c r="O1302" s="44" t="s">
        <v>200</v>
      </c>
      <c r="P1302" s="43" t="s">
        <v>2407</v>
      </c>
      <c r="Q1302" s="205"/>
      <c r="R1302" s="84" t="s">
        <v>188</v>
      </c>
      <c r="S1302" s="31" t="s">
        <v>34</v>
      </c>
      <c r="T1302" s="31"/>
      <c r="U1302" s="169"/>
      <c r="V1302" s="150" t="s">
        <v>2408</v>
      </c>
      <c r="W1302" s="141" t="str" cm="1">
        <f t="array" ref="W1302">IF(SUM(LEN(B1302:V1302))=0,"",IF(OR(OR(ISBLANK(F1302),SUM(LEN(C1302),LEN(D1302))=0),AND(NOT(E1302="Unknown"),ISBLANK(J1302)),AND(NOT(O1302="Unknown"),ISBLANK(R1302))),"Missing Information", INDEX(Table15[Entire Service Line Classification], MATCH(SUMIFS(Table15[Unique ID],Table15[System-Owned Portion],E1302,Table15[If Material Anything Other than "Lead" in Column E,Was Material Ever Previously Lead?],G1302,Table15[Customer-Owned Portion],O1302),Table15[Unique ID],0),0)))</f>
        <v>Non-lead</v>
      </c>
      <c r="X1302"/>
    </row>
    <row r="1303" spans="2:24" ht="150" x14ac:dyDescent="0.25">
      <c r="B1303" s="146" t="s">
        <v>6949</v>
      </c>
      <c r="C1303" s="31" t="s">
        <v>6950</v>
      </c>
      <c r="D1303" s="31" t="s">
        <v>6951</v>
      </c>
      <c r="E1303" s="44" t="s">
        <v>52</v>
      </c>
      <c r="F1303" s="43" t="s">
        <v>34</v>
      </c>
      <c r="G1303" s="84" t="s">
        <v>34</v>
      </c>
      <c r="H1303" s="31"/>
      <c r="I1303" s="205"/>
      <c r="J1303" s="84" t="s">
        <v>214</v>
      </c>
      <c r="K1303" s="31" t="s">
        <v>34</v>
      </c>
      <c r="L1303" s="31"/>
      <c r="M1303" s="169"/>
      <c r="N1303" s="148"/>
      <c r="O1303" s="44" t="s">
        <v>52</v>
      </c>
      <c r="P1303" s="43"/>
      <c r="Q1303" s="205"/>
      <c r="R1303" s="84" t="s">
        <v>214</v>
      </c>
      <c r="S1303" s="31" t="s">
        <v>34</v>
      </c>
      <c r="T1303" s="31"/>
      <c r="U1303" s="169"/>
      <c r="V1303" s="150" t="s">
        <v>3496</v>
      </c>
      <c r="W1303" s="141" t="str" cm="1">
        <f t="array" ref="W1303">IF(SUM(LEN(B1303:V1303))=0,"",IF(OR(OR(ISBLANK(F1303),SUM(LEN(C1303),LEN(D1303))=0),AND(NOT(E1303="Unknown"),ISBLANK(J1303)),AND(NOT(O1303="Unknown"),ISBLANK(R1303))),"Missing Information", INDEX(Table15[Entire Service Line Classification], MATCH(SUMIFS(Table15[Unique ID],Table15[System-Owned Portion],E1303,Table15[If Material Anything Other than "Lead" in Column E,Was Material Ever Previously Lead?],G1303,Table15[Customer-Owned Portion],O1303),Table15[Unique ID],0),0)))</f>
        <v>Non-lead</v>
      </c>
      <c r="X1303"/>
    </row>
    <row r="1304" spans="2:24" ht="150" x14ac:dyDescent="0.25">
      <c r="B1304" s="146" t="s">
        <v>6952</v>
      </c>
      <c r="C1304" s="31" t="s">
        <v>6953</v>
      </c>
      <c r="D1304" s="31" t="s">
        <v>6954</v>
      </c>
      <c r="E1304" s="44" t="s">
        <v>52</v>
      </c>
      <c r="F1304" s="43" t="s">
        <v>34</v>
      </c>
      <c r="G1304" s="84" t="s">
        <v>34</v>
      </c>
      <c r="H1304" s="31"/>
      <c r="I1304" s="205"/>
      <c r="J1304" s="84" t="s">
        <v>214</v>
      </c>
      <c r="K1304" s="31" t="s">
        <v>34</v>
      </c>
      <c r="L1304" s="31"/>
      <c r="M1304" s="169"/>
      <c r="N1304" s="148"/>
      <c r="O1304" s="44" t="s">
        <v>52</v>
      </c>
      <c r="P1304" s="43"/>
      <c r="Q1304" s="205"/>
      <c r="R1304" s="84" t="s">
        <v>214</v>
      </c>
      <c r="S1304" s="31" t="s">
        <v>34</v>
      </c>
      <c r="T1304" s="31"/>
      <c r="U1304" s="169"/>
      <c r="V1304" s="150" t="s">
        <v>3496</v>
      </c>
      <c r="W1304" s="141" t="str" cm="1">
        <f t="array" ref="W1304">IF(SUM(LEN(B1304:V1304))=0,"",IF(OR(OR(ISBLANK(F1304),SUM(LEN(C1304),LEN(D1304))=0),AND(NOT(E1304="Unknown"),ISBLANK(J1304)),AND(NOT(O1304="Unknown"),ISBLANK(R1304))),"Missing Information", INDEX(Table15[Entire Service Line Classification], MATCH(SUMIFS(Table15[Unique ID],Table15[System-Owned Portion],E1304,Table15[If Material Anything Other than "Lead" in Column E,Was Material Ever Previously Lead?],G1304,Table15[Customer-Owned Portion],O1304),Table15[Unique ID],0),0)))</f>
        <v>Non-lead</v>
      </c>
      <c r="X1304"/>
    </row>
    <row r="1305" spans="2:24" ht="75" x14ac:dyDescent="0.25">
      <c r="B1305" s="146" t="s">
        <v>6955</v>
      </c>
      <c r="C1305" s="31" t="s">
        <v>6956</v>
      </c>
      <c r="D1305" s="31" t="s">
        <v>6957</v>
      </c>
      <c r="E1305" s="44" t="s">
        <v>52</v>
      </c>
      <c r="F1305" s="43" t="s">
        <v>34</v>
      </c>
      <c r="G1305" s="84" t="s">
        <v>34</v>
      </c>
      <c r="H1305" s="31" t="s">
        <v>6958</v>
      </c>
      <c r="I1305" s="205"/>
      <c r="J1305" s="84" t="s">
        <v>45</v>
      </c>
      <c r="K1305" s="31" t="s">
        <v>34</v>
      </c>
      <c r="L1305" s="31"/>
      <c r="M1305" s="169"/>
      <c r="N1305" s="148" t="s">
        <v>6959</v>
      </c>
      <c r="O1305" s="44" t="s">
        <v>52</v>
      </c>
      <c r="P1305" s="43"/>
      <c r="Q1305" s="205"/>
      <c r="R1305" s="84" t="s">
        <v>214</v>
      </c>
      <c r="S1305" s="31" t="s">
        <v>34</v>
      </c>
      <c r="T1305" s="31"/>
      <c r="U1305" s="169"/>
      <c r="V1305" s="150" t="s">
        <v>6252</v>
      </c>
      <c r="W1305" s="141" t="str" cm="1">
        <f t="array" ref="W1305">IF(SUM(LEN(B1305:V1305))=0,"",IF(OR(OR(ISBLANK(F1305),SUM(LEN(C1305),LEN(D1305))=0),AND(NOT(E1305="Unknown"),ISBLANK(J1305)),AND(NOT(O1305="Unknown"),ISBLANK(R1305))),"Missing Information", INDEX(Table15[Entire Service Line Classification], MATCH(SUMIFS(Table15[Unique ID],Table15[System-Owned Portion],E1305,Table15[If Material Anything Other than "Lead" in Column E,Was Material Ever Previously Lead?],G1305,Table15[Customer-Owned Portion],O1305),Table15[Unique ID],0),0)))</f>
        <v>Non-lead</v>
      </c>
      <c r="X1305"/>
    </row>
    <row r="1306" spans="2:24" ht="75" x14ac:dyDescent="0.25">
      <c r="B1306" s="146" t="s">
        <v>6960</v>
      </c>
      <c r="C1306" s="31" t="s">
        <v>6961</v>
      </c>
      <c r="D1306" s="31" t="s">
        <v>6962</v>
      </c>
      <c r="E1306" s="44" t="s">
        <v>52</v>
      </c>
      <c r="F1306" s="43" t="s">
        <v>34</v>
      </c>
      <c r="G1306" s="84" t="s">
        <v>34</v>
      </c>
      <c r="H1306" s="31" t="s">
        <v>6958</v>
      </c>
      <c r="I1306" s="205"/>
      <c r="J1306" s="84" t="s">
        <v>45</v>
      </c>
      <c r="K1306" s="31" t="s">
        <v>34</v>
      </c>
      <c r="L1306" s="31"/>
      <c r="M1306" s="169"/>
      <c r="N1306" s="148" t="s">
        <v>6959</v>
      </c>
      <c r="O1306" s="44" t="s">
        <v>52</v>
      </c>
      <c r="P1306" s="43"/>
      <c r="Q1306" s="205"/>
      <c r="R1306" s="84" t="s">
        <v>214</v>
      </c>
      <c r="S1306" s="31" t="s">
        <v>34</v>
      </c>
      <c r="T1306" s="31"/>
      <c r="U1306" s="169"/>
      <c r="V1306" s="150" t="s">
        <v>6252</v>
      </c>
      <c r="W1306" s="141" t="str" cm="1">
        <f t="array" ref="W1306">IF(SUM(LEN(B1306:V1306))=0,"",IF(OR(OR(ISBLANK(F1306),SUM(LEN(C1306),LEN(D1306))=0),AND(NOT(E1306="Unknown"),ISBLANK(J1306)),AND(NOT(O1306="Unknown"),ISBLANK(R1306))),"Missing Information", INDEX(Table15[Entire Service Line Classification], MATCH(SUMIFS(Table15[Unique ID],Table15[System-Owned Portion],E1306,Table15[If Material Anything Other than "Lead" in Column E,Was Material Ever Previously Lead?],G1306,Table15[Customer-Owned Portion],O1306),Table15[Unique ID],0),0)))</f>
        <v>Non-lead</v>
      </c>
      <c r="X1306"/>
    </row>
    <row r="1307" spans="2:24" ht="150" x14ac:dyDescent="0.25">
      <c r="B1307" s="146" t="s">
        <v>6963</v>
      </c>
      <c r="C1307" s="31" t="s">
        <v>6964</v>
      </c>
      <c r="D1307" s="31" t="s">
        <v>6965</v>
      </c>
      <c r="E1307" s="44" t="s">
        <v>52</v>
      </c>
      <c r="F1307" s="43" t="s">
        <v>34</v>
      </c>
      <c r="G1307" s="84" t="s">
        <v>34</v>
      </c>
      <c r="H1307" s="31"/>
      <c r="I1307" s="205"/>
      <c r="J1307" s="84" t="s">
        <v>214</v>
      </c>
      <c r="K1307" s="31" t="s">
        <v>34</v>
      </c>
      <c r="L1307" s="31"/>
      <c r="M1307" s="169"/>
      <c r="N1307" s="148"/>
      <c r="O1307" s="44" t="s">
        <v>52</v>
      </c>
      <c r="P1307" s="43"/>
      <c r="Q1307" s="205"/>
      <c r="R1307" s="84" t="s">
        <v>214</v>
      </c>
      <c r="S1307" s="31" t="s">
        <v>34</v>
      </c>
      <c r="T1307" s="31"/>
      <c r="U1307" s="169"/>
      <c r="V1307" s="150" t="s">
        <v>3496</v>
      </c>
      <c r="W1307" s="141" t="str" cm="1">
        <f t="array" ref="W1307">IF(SUM(LEN(B1307:V1307))=0,"",IF(OR(OR(ISBLANK(F1307),SUM(LEN(C1307),LEN(D1307))=0),AND(NOT(E1307="Unknown"),ISBLANK(J1307)),AND(NOT(O1307="Unknown"),ISBLANK(R1307))),"Missing Information", INDEX(Table15[Entire Service Line Classification], MATCH(SUMIFS(Table15[Unique ID],Table15[System-Owned Portion],E1307,Table15[If Material Anything Other than "Lead" in Column E,Was Material Ever Previously Lead?],G1307,Table15[Customer-Owned Portion],O1307),Table15[Unique ID],0),0)))</f>
        <v>Non-lead</v>
      </c>
      <c r="X1307"/>
    </row>
    <row r="1308" spans="2:24" ht="150" x14ac:dyDescent="0.25">
      <c r="B1308" s="146" t="s">
        <v>6966</v>
      </c>
      <c r="C1308" s="31" t="s">
        <v>6967</v>
      </c>
      <c r="D1308" s="31" t="s">
        <v>6968</v>
      </c>
      <c r="E1308" s="44" t="s">
        <v>52</v>
      </c>
      <c r="F1308" s="43" t="s">
        <v>34</v>
      </c>
      <c r="G1308" s="84" t="s">
        <v>34</v>
      </c>
      <c r="H1308" s="31"/>
      <c r="I1308" s="205"/>
      <c r="J1308" s="84" t="s">
        <v>214</v>
      </c>
      <c r="K1308" s="31" t="s">
        <v>34</v>
      </c>
      <c r="L1308" s="31"/>
      <c r="M1308" s="169"/>
      <c r="N1308" s="148"/>
      <c r="O1308" s="44" t="s">
        <v>52</v>
      </c>
      <c r="P1308" s="43"/>
      <c r="Q1308" s="205"/>
      <c r="R1308" s="84" t="s">
        <v>214</v>
      </c>
      <c r="S1308" s="31" t="s">
        <v>34</v>
      </c>
      <c r="T1308" s="31"/>
      <c r="U1308" s="169"/>
      <c r="V1308" s="150" t="s">
        <v>3496</v>
      </c>
      <c r="W1308" s="141" t="str" cm="1">
        <f t="array" ref="W1308">IF(SUM(LEN(B1308:V1308))=0,"",IF(OR(OR(ISBLANK(F1308),SUM(LEN(C1308),LEN(D1308))=0),AND(NOT(E1308="Unknown"),ISBLANK(J1308)),AND(NOT(O1308="Unknown"),ISBLANK(R1308))),"Missing Information", INDEX(Table15[Entire Service Line Classification], MATCH(SUMIFS(Table15[Unique ID],Table15[System-Owned Portion],E1308,Table15[If Material Anything Other than "Lead" in Column E,Was Material Ever Previously Lead?],G1308,Table15[Customer-Owned Portion],O1308),Table15[Unique ID],0),0)))</f>
        <v>Non-lead</v>
      </c>
      <c r="X1308"/>
    </row>
    <row r="1309" spans="2:24" ht="75" x14ac:dyDescent="0.25">
      <c r="B1309" s="146" t="s">
        <v>6969</v>
      </c>
      <c r="C1309" s="31" t="s">
        <v>6970</v>
      </c>
      <c r="D1309" s="31" t="s">
        <v>6971</v>
      </c>
      <c r="E1309" s="44" t="s">
        <v>52</v>
      </c>
      <c r="F1309" s="43" t="s">
        <v>34</v>
      </c>
      <c r="G1309" s="84" t="s">
        <v>34</v>
      </c>
      <c r="H1309" s="31" t="s">
        <v>6972</v>
      </c>
      <c r="I1309" s="205"/>
      <c r="J1309" s="84" t="s">
        <v>45</v>
      </c>
      <c r="K1309" s="31" t="s">
        <v>34</v>
      </c>
      <c r="L1309" s="31"/>
      <c r="M1309" s="169"/>
      <c r="N1309" s="148" t="s">
        <v>6973</v>
      </c>
      <c r="O1309" s="44" t="s">
        <v>52</v>
      </c>
      <c r="P1309" s="43"/>
      <c r="Q1309" s="205"/>
      <c r="R1309" s="84" t="s">
        <v>214</v>
      </c>
      <c r="S1309" s="31" t="s">
        <v>34</v>
      </c>
      <c r="T1309" s="31"/>
      <c r="U1309" s="169"/>
      <c r="V1309" s="150" t="s">
        <v>6252</v>
      </c>
      <c r="W1309" s="141" t="str" cm="1">
        <f t="array" ref="W1309">IF(SUM(LEN(B1309:V1309))=0,"",IF(OR(OR(ISBLANK(F1309),SUM(LEN(C1309),LEN(D1309))=0),AND(NOT(E1309="Unknown"),ISBLANK(J1309)),AND(NOT(O1309="Unknown"),ISBLANK(R1309))),"Missing Information", INDEX(Table15[Entire Service Line Classification], MATCH(SUMIFS(Table15[Unique ID],Table15[System-Owned Portion],E1309,Table15[If Material Anything Other than "Lead" in Column E,Was Material Ever Previously Lead?],G1309,Table15[Customer-Owned Portion],O1309),Table15[Unique ID],0),0)))</f>
        <v>Non-lead</v>
      </c>
      <c r="X1309"/>
    </row>
    <row r="1310" spans="2:24" ht="75" x14ac:dyDescent="0.25">
      <c r="B1310" s="146" t="s">
        <v>6974</v>
      </c>
      <c r="C1310" s="31" t="s">
        <v>6975</v>
      </c>
      <c r="D1310" s="31" t="s">
        <v>6976</v>
      </c>
      <c r="E1310" s="44" t="s">
        <v>52</v>
      </c>
      <c r="F1310" s="43" t="s">
        <v>34</v>
      </c>
      <c r="G1310" s="84" t="s">
        <v>34</v>
      </c>
      <c r="H1310" s="31" t="s">
        <v>6972</v>
      </c>
      <c r="I1310" s="205"/>
      <c r="J1310" s="84" t="s">
        <v>45</v>
      </c>
      <c r="K1310" s="31" t="s">
        <v>34</v>
      </c>
      <c r="L1310" s="31"/>
      <c r="M1310" s="169"/>
      <c r="N1310" s="148" t="s">
        <v>6973</v>
      </c>
      <c r="O1310" s="44" t="s">
        <v>52</v>
      </c>
      <c r="P1310" s="43"/>
      <c r="Q1310" s="205"/>
      <c r="R1310" s="84" t="s">
        <v>214</v>
      </c>
      <c r="S1310" s="31" t="s">
        <v>34</v>
      </c>
      <c r="T1310" s="31"/>
      <c r="U1310" s="169"/>
      <c r="V1310" s="150" t="s">
        <v>6252</v>
      </c>
      <c r="W1310" s="141" t="str" cm="1">
        <f t="array" ref="W1310">IF(SUM(LEN(B1310:V1310))=0,"",IF(OR(OR(ISBLANK(F1310),SUM(LEN(C1310),LEN(D1310))=0),AND(NOT(E1310="Unknown"),ISBLANK(J1310)),AND(NOT(O1310="Unknown"),ISBLANK(R1310))),"Missing Information", INDEX(Table15[Entire Service Line Classification], MATCH(SUMIFS(Table15[Unique ID],Table15[System-Owned Portion],E1310,Table15[If Material Anything Other than "Lead" in Column E,Was Material Ever Previously Lead?],G1310,Table15[Customer-Owned Portion],O1310),Table15[Unique ID],0),0)))</f>
        <v>Non-lead</v>
      </c>
      <c r="X1310"/>
    </row>
    <row r="1311" spans="2:24" ht="75" x14ac:dyDescent="0.25">
      <c r="B1311" s="146" t="s">
        <v>6977</v>
      </c>
      <c r="C1311" s="31" t="s">
        <v>6978</v>
      </c>
      <c r="D1311" s="31" t="s">
        <v>6979</v>
      </c>
      <c r="E1311" s="44" t="s">
        <v>52</v>
      </c>
      <c r="F1311" s="43" t="s">
        <v>34</v>
      </c>
      <c r="G1311" s="84" t="s">
        <v>34</v>
      </c>
      <c r="H1311" s="31" t="s">
        <v>6980</v>
      </c>
      <c r="I1311" s="205"/>
      <c r="J1311" s="84" t="s">
        <v>45</v>
      </c>
      <c r="K1311" s="31" t="s">
        <v>34</v>
      </c>
      <c r="L1311" s="31"/>
      <c r="M1311" s="169"/>
      <c r="N1311" s="148" t="s">
        <v>6981</v>
      </c>
      <c r="O1311" s="44" t="s">
        <v>52</v>
      </c>
      <c r="P1311" s="43"/>
      <c r="Q1311" s="205"/>
      <c r="R1311" s="84" t="s">
        <v>214</v>
      </c>
      <c r="S1311" s="31" t="s">
        <v>34</v>
      </c>
      <c r="T1311" s="31"/>
      <c r="U1311" s="169"/>
      <c r="V1311" s="150" t="s">
        <v>6252</v>
      </c>
      <c r="W1311" s="141" t="str" cm="1">
        <f t="array" ref="W1311">IF(SUM(LEN(B1311:V1311))=0,"",IF(OR(OR(ISBLANK(F1311),SUM(LEN(C1311),LEN(D1311))=0),AND(NOT(E1311="Unknown"),ISBLANK(J1311)),AND(NOT(O1311="Unknown"),ISBLANK(R1311))),"Missing Information", INDEX(Table15[Entire Service Line Classification], MATCH(SUMIFS(Table15[Unique ID],Table15[System-Owned Portion],E1311,Table15[If Material Anything Other than "Lead" in Column E,Was Material Ever Previously Lead?],G1311,Table15[Customer-Owned Portion],O1311),Table15[Unique ID],0),0)))</f>
        <v>Non-lead</v>
      </c>
      <c r="X1311"/>
    </row>
    <row r="1312" spans="2:24" ht="75" x14ac:dyDescent="0.25">
      <c r="B1312" s="146" t="s">
        <v>6982</v>
      </c>
      <c r="C1312" s="31" t="s">
        <v>6983</v>
      </c>
      <c r="D1312" s="31" t="s">
        <v>6984</v>
      </c>
      <c r="E1312" s="44" t="s">
        <v>52</v>
      </c>
      <c r="F1312" s="43" t="s">
        <v>34</v>
      </c>
      <c r="G1312" s="84" t="s">
        <v>34</v>
      </c>
      <c r="H1312" s="31" t="s">
        <v>6980</v>
      </c>
      <c r="I1312" s="205"/>
      <c r="J1312" s="84" t="s">
        <v>45</v>
      </c>
      <c r="K1312" s="31" t="s">
        <v>34</v>
      </c>
      <c r="L1312" s="31"/>
      <c r="M1312" s="169"/>
      <c r="N1312" s="148" t="s">
        <v>6981</v>
      </c>
      <c r="O1312" s="44" t="s">
        <v>52</v>
      </c>
      <c r="P1312" s="43"/>
      <c r="Q1312" s="205"/>
      <c r="R1312" s="84" t="s">
        <v>214</v>
      </c>
      <c r="S1312" s="31" t="s">
        <v>34</v>
      </c>
      <c r="T1312" s="31"/>
      <c r="U1312" s="169"/>
      <c r="V1312" s="150" t="s">
        <v>6252</v>
      </c>
      <c r="W1312" s="141" t="str" cm="1">
        <f t="array" ref="W1312">IF(SUM(LEN(B1312:V1312))=0,"",IF(OR(OR(ISBLANK(F1312),SUM(LEN(C1312),LEN(D1312))=0),AND(NOT(E1312="Unknown"),ISBLANK(J1312)),AND(NOT(O1312="Unknown"),ISBLANK(R1312))),"Missing Information", INDEX(Table15[Entire Service Line Classification], MATCH(SUMIFS(Table15[Unique ID],Table15[System-Owned Portion],E1312,Table15[If Material Anything Other than "Lead" in Column E,Was Material Ever Previously Lead?],G1312,Table15[Customer-Owned Portion],O1312),Table15[Unique ID],0),0)))</f>
        <v>Non-lead</v>
      </c>
      <c r="X1312"/>
    </row>
    <row r="1313" spans="2:24" ht="150" x14ac:dyDescent="0.25">
      <c r="B1313" s="146" t="s">
        <v>6985</v>
      </c>
      <c r="C1313" s="31" t="s">
        <v>6986</v>
      </c>
      <c r="D1313" s="31" t="s">
        <v>6987</v>
      </c>
      <c r="E1313" s="44" t="s">
        <v>52</v>
      </c>
      <c r="F1313" s="43" t="s">
        <v>34</v>
      </c>
      <c r="G1313" s="84" t="s">
        <v>34</v>
      </c>
      <c r="H1313" s="31"/>
      <c r="I1313" s="205"/>
      <c r="J1313" s="84" t="s">
        <v>214</v>
      </c>
      <c r="K1313" s="31" t="s">
        <v>34</v>
      </c>
      <c r="L1313" s="31"/>
      <c r="M1313" s="169"/>
      <c r="N1313" s="148"/>
      <c r="O1313" s="44" t="s">
        <v>52</v>
      </c>
      <c r="P1313" s="43"/>
      <c r="Q1313" s="205"/>
      <c r="R1313" s="84" t="s">
        <v>214</v>
      </c>
      <c r="S1313" s="31" t="s">
        <v>34</v>
      </c>
      <c r="T1313" s="31"/>
      <c r="U1313" s="169"/>
      <c r="V1313" s="150" t="s">
        <v>3496</v>
      </c>
      <c r="W1313" s="141" t="str" cm="1">
        <f t="array" ref="W1313">IF(SUM(LEN(B1313:V1313))=0,"",IF(OR(OR(ISBLANK(F1313),SUM(LEN(C1313),LEN(D1313))=0),AND(NOT(E1313="Unknown"),ISBLANK(J1313)),AND(NOT(O1313="Unknown"),ISBLANK(R1313))),"Missing Information", INDEX(Table15[Entire Service Line Classification], MATCH(SUMIFS(Table15[Unique ID],Table15[System-Owned Portion],E1313,Table15[If Material Anything Other than "Lead" in Column E,Was Material Ever Previously Lead?],G1313,Table15[Customer-Owned Portion],O1313),Table15[Unique ID],0),0)))</f>
        <v>Non-lead</v>
      </c>
      <c r="X1313"/>
    </row>
    <row r="1314" spans="2:24" ht="150" x14ac:dyDescent="0.25">
      <c r="B1314" s="146" t="s">
        <v>6988</v>
      </c>
      <c r="C1314" s="31" t="s">
        <v>6989</v>
      </c>
      <c r="D1314" s="31" t="s">
        <v>6990</v>
      </c>
      <c r="E1314" s="44" t="s">
        <v>52</v>
      </c>
      <c r="F1314" s="43" t="s">
        <v>34</v>
      </c>
      <c r="G1314" s="84" t="s">
        <v>34</v>
      </c>
      <c r="H1314" s="31"/>
      <c r="I1314" s="205"/>
      <c r="J1314" s="84" t="s">
        <v>214</v>
      </c>
      <c r="K1314" s="31" t="s">
        <v>34</v>
      </c>
      <c r="L1314" s="31"/>
      <c r="M1314" s="169"/>
      <c r="N1314" s="148"/>
      <c r="O1314" s="44" t="s">
        <v>52</v>
      </c>
      <c r="P1314" s="43"/>
      <c r="Q1314" s="205"/>
      <c r="R1314" s="84" t="s">
        <v>214</v>
      </c>
      <c r="S1314" s="31" t="s">
        <v>34</v>
      </c>
      <c r="T1314" s="31"/>
      <c r="U1314" s="169"/>
      <c r="V1314" s="150" t="s">
        <v>3496</v>
      </c>
      <c r="W1314" s="141" t="str" cm="1">
        <f t="array" ref="W1314">IF(SUM(LEN(B1314:V1314))=0,"",IF(OR(OR(ISBLANK(F1314),SUM(LEN(C1314),LEN(D1314))=0),AND(NOT(E1314="Unknown"),ISBLANK(J1314)),AND(NOT(O1314="Unknown"),ISBLANK(R1314))),"Missing Information", INDEX(Table15[Entire Service Line Classification], MATCH(SUMIFS(Table15[Unique ID],Table15[System-Owned Portion],E1314,Table15[If Material Anything Other than "Lead" in Column E,Was Material Ever Previously Lead?],G1314,Table15[Customer-Owned Portion],O1314),Table15[Unique ID],0),0)))</f>
        <v>Non-lead</v>
      </c>
      <c r="X1314"/>
    </row>
    <row r="1315" spans="2:24" ht="150" x14ac:dyDescent="0.25">
      <c r="B1315" s="146" t="s">
        <v>6991</v>
      </c>
      <c r="C1315" s="31" t="s">
        <v>6992</v>
      </c>
      <c r="D1315" s="31" t="s">
        <v>6993</v>
      </c>
      <c r="E1315" s="44" t="s">
        <v>52</v>
      </c>
      <c r="F1315" s="43" t="s">
        <v>34</v>
      </c>
      <c r="G1315" s="84" t="s">
        <v>34</v>
      </c>
      <c r="H1315" s="31"/>
      <c r="I1315" s="205"/>
      <c r="J1315" s="84" t="s">
        <v>214</v>
      </c>
      <c r="K1315" s="31" t="s">
        <v>34</v>
      </c>
      <c r="L1315" s="31"/>
      <c r="M1315" s="169"/>
      <c r="N1315" s="148"/>
      <c r="O1315" s="44" t="s">
        <v>52</v>
      </c>
      <c r="P1315" s="43"/>
      <c r="Q1315" s="205"/>
      <c r="R1315" s="84" t="s">
        <v>214</v>
      </c>
      <c r="S1315" s="31" t="s">
        <v>34</v>
      </c>
      <c r="T1315" s="31"/>
      <c r="U1315" s="169"/>
      <c r="V1315" s="150" t="s">
        <v>3496</v>
      </c>
      <c r="W1315" s="141" t="str" cm="1">
        <f t="array" ref="W1315">IF(SUM(LEN(B1315:V1315))=0,"",IF(OR(OR(ISBLANK(F1315),SUM(LEN(C1315),LEN(D1315))=0),AND(NOT(E1315="Unknown"),ISBLANK(J1315)),AND(NOT(O1315="Unknown"),ISBLANK(R1315))),"Missing Information", INDEX(Table15[Entire Service Line Classification], MATCH(SUMIFS(Table15[Unique ID],Table15[System-Owned Portion],E1315,Table15[If Material Anything Other than "Lead" in Column E,Was Material Ever Previously Lead?],G1315,Table15[Customer-Owned Portion],O1315),Table15[Unique ID],0),0)))</f>
        <v>Non-lead</v>
      </c>
      <c r="X1315"/>
    </row>
    <row r="1316" spans="2:24" ht="150" x14ac:dyDescent="0.25">
      <c r="B1316" s="146" t="s">
        <v>6994</v>
      </c>
      <c r="C1316" s="31" t="s">
        <v>6995</v>
      </c>
      <c r="D1316" s="31" t="s">
        <v>6996</v>
      </c>
      <c r="E1316" s="44" t="s">
        <v>52</v>
      </c>
      <c r="F1316" s="43" t="s">
        <v>34</v>
      </c>
      <c r="G1316" s="84" t="s">
        <v>34</v>
      </c>
      <c r="H1316" s="31"/>
      <c r="I1316" s="205"/>
      <c r="J1316" s="84" t="s">
        <v>214</v>
      </c>
      <c r="K1316" s="31" t="s">
        <v>34</v>
      </c>
      <c r="L1316" s="31"/>
      <c r="M1316" s="169"/>
      <c r="N1316" s="148"/>
      <c r="O1316" s="44" t="s">
        <v>52</v>
      </c>
      <c r="P1316" s="43"/>
      <c r="Q1316" s="205"/>
      <c r="R1316" s="84" t="s">
        <v>214</v>
      </c>
      <c r="S1316" s="31" t="s">
        <v>34</v>
      </c>
      <c r="T1316" s="31"/>
      <c r="U1316" s="169"/>
      <c r="V1316" s="150" t="s">
        <v>3496</v>
      </c>
      <c r="W1316" s="141" t="str" cm="1">
        <f t="array" ref="W1316">IF(SUM(LEN(B1316:V1316))=0,"",IF(OR(OR(ISBLANK(F1316),SUM(LEN(C1316),LEN(D1316))=0),AND(NOT(E1316="Unknown"),ISBLANK(J1316)),AND(NOT(O1316="Unknown"),ISBLANK(R1316))),"Missing Information", INDEX(Table15[Entire Service Line Classification], MATCH(SUMIFS(Table15[Unique ID],Table15[System-Owned Portion],E1316,Table15[If Material Anything Other than "Lead" in Column E,Was Material Ever Previously Lead?],G1316,Table15[Customer-Owned Portion],O1316),Table15[Unique ID],0),0)))</f>
        <v>Non-lead</v>
      </c>
      <c r="X1316"/>
    </row>
    <row r="1317" spans="2:24" ht="150" x14ac:dyDescent="0.25">
      <c r="B1317" s="146" t="s">
        <v>6997</v>
      </c>
      <c r="C1317" s="31" t="s">
        <v>6998</v>
      </c>
      <c r="D1317" s="31" t="s">
        <v>6999</v>
      </c>
      <c r="E1317" s="44" t="s">
        <v>52</v>
      </c>
      <c r="F1317" s="43" t="s">
        <v>34</v>
      </c>
      <c r="G1317" s="84" t="s">
        <v>34</v>
      </c>
      <c r="H1317" s="31"/>
      <c r="I1317" s="205"/>
      <c r="J1317" s="84" t="s">
        <v>214</v>
      </c>
      <c r="K1317" s="31" t="s">
        <v>34</v>
      </c>
      <c r="L1317" s="31"/>
      <c r="M1317" s="169"/>
      <c r="N1317" s="148"/>
      <c r="O1317" s="44" t="s">
        <v>52</v>
      </c>
      <c r="P1317" s="43"/>
      <c r="Q1317" s="205"/>
      <c r="R1317" s="84" t="s">
        <v>214</v>
      </c>
      <c r="S1317" s="31" t="s">
        <v>34</v>
      </c>
      <c r="T1317" s="31"/>
      <c r="U1317" s="169"/>
      <c r="V1317" s="150" t="s">
        <v>3496</v>
      </c>
      <c r="W1317" s="141" t="str" cm="1">
        <f t="array" ref="W1317">IF(SUM(LEN(B1317:V1317))=0,"",IF(OR(OR(ISBLANK(F1317),SUM(LEN(C1317),LEN(D1317))=0),AND(NOT(E1317="Unknown"),ISBLANK(J1317)),AND(NOT(O1317="Unknown"),ISBLANK(R1317))),"Missing Information", INDEX(Table15[Entire Service Line Classification], MATCH(SUMIFS(Table15[Unique ID],Table15[System-Owned Portion],E1317,Table15[If Material Anything Other than "Lead" in Column E,Was Material Ever Previously Lead?],G1317,Table15[Customer-Owned Portion],O1317),Table15[Unique ID],0),0)))</f>
        <v>Non-lead</v>
      </c>
      <c r="X1317"/>
    </row>
    <row r="1318" spans="2:24" ht="150" x14ac:dyDescent="0.25">
      <c r="B1318" s="146" t="s">
        <v>7000</v>
      </c>
      <c r="C1318" s="31" t="s">
        <v>7001</v>
      </c>
      <c r="D1318" s="31" t="s">
        <v>7002</v>
      </c>
      <c r="E1318" s="44" t="s">
        <v>52</v>
      </c>
      <c r="F1318" s="43" t="s">
        <v>34</v>
      </c>
      <c r="G1318" s="84" t="s">
        <v>34</v>
      </c>
      <c r="H1318" s="31"/>
      <c r="I1318" s="205"/>
      <c r="J1318" s="84" t="s">
        <v>214</v>
      </c>
      <c r="K1318" s="31" t="s">
        <v>34</v>
      </c>
      <c r="L1318" s="31"/>
      <c r="M1318" s="169"/>
      <c r="N1318" s="148"/>
      <c r="O1318" s="44" t="s">
        <v>52</v>
      </c>
      <c r="P1318" s="43"/>
      <c r="Q1318" s="205"/>
      <c r="R1318" s="84" t="s">
        <v>214</v>
      </c>
      <c r="S1318" s="31" t="s">
        <v>34</v>
      </c>
      <c r="T1318" s="31"/>
      <c r="U1318" s="169"/>
      <c r="V1318" s="150" t="s">
        <v>3496</v>
      </c>
      <c r="W1318" s="141" t="str" cm="1">
        <f t="array" ref="W1318">IF(SUM(LEN(B1318:V1318))=0,"",IF(OR(OR(ISBLANK(F1318),SUM(LEN(C1318),LEN(D1318))=0),AND(NOT(E1318="Unknown"),ISBLANK(J1318)),AND(NOT(O1318="Unknown"),ISBLANK(R1318))),"Missing Information", INDEX(Table15[Entire Service Line Classification], MATCH(SUMIFS(Table15[Unique ID],Table15[System-Owned Portion],E1318,Table15[If Material Anything Other than "Lead" in Column E,Was Material Ever Previously Lead?],G1318,Table15[Customer-Owned Portion],O1318),Table15[Unique ID],0),0)))</f>
        <v>Non-lead</v>
      </c>
      <c r="X1318"/>
    </row>
    <row r="1319" spans="2:24" ht="75" x14ac:dyDescent="0.25">
      <c r="B1319" s="146" t="s">
        <v>7003</v>
      </c>
      <c r="C1319" s="31" t="s">
        <v>7004</v>
      </c>
      <c r="D1319" s="31" t="s">
        <v>7005</v>
      </c>
      <c r="E1319" s="44" t="s">
        <v>52</v>
      </c>
      <c r="F1319" s="43" t="s">
        <v>34</v>
      </c>
      <c r="G1319" s="84" t="s">
        <v>34</v>
      </c>
      <c r="H1319" s="31" t="s">
        <v>7006</v>
      </c>
      <c r="I1319" s="205"/>
      <c r="J1319" s="84" t="s">
        <v>45</v>
      </c>
      <c r="K1319" s="31" t="s">
        <v>34</v>
      </c>
      <c r="L1319" s="31"/>
      <c r="M1319" s="169"/>
      <c r="N1319" s="148" t="s">
        <v>7007</v>
      </c>
      <c r="O1319" s="44" t="s">
        <v>52</v>
      </c>
      <c r="P1319" s="43"/>
      <c r="Q1319" s="205"/>
      <c r="R1319" s="84" t="s">
        <v>214</v>
      </c>
      <c r="S1319" s="31" t="s">
        <v>34</v>
      </c>
      <c r="T1319" s="31"/>
      <c r="U1319" s="169"/>
      <c r="V1319" s="150" t="s">
        <v>6252</v>
      </c>
      <c r="W1319" s="141" t="str" cm="1">
        <f t="array" ref="W1319">IF(SUM(LEN(B1319:V1319))=0,"",IF(OR(OR(ISBLANK(F1319),SUM(LEN(C1319),LEN(D1319))=0),AND(NOT(E1319="Unknown"),ISBLANK(J1319)),AND(NOT(O1319="Unknown"),ISBLANK(R1319))),"Missing Information", INDEX(Table15[Entire Service Line Classification], MATCH(SUMIFS(Table15[Unique ID],Table15[System-Owned Portion],E1319,Table15[If Material Anything Other than "Lead" in Column E,Was Material Ever Previously Lead?],G1319,Table15[Customer-Owned Portion],O1319),Table15[Unique ID],0),0)))</f>
        <v>Non-lead</v>
      </c>
      <c r="X1319"/>
    </row>
    <row r="1320" spans="2:24" ht="75" x14ac:dyDescent="0.25">
      <c r="B1320" s="146" t="s">
        <v>7008</v>
      </c>
      <c r="C1320" s="31" t="s">
        <v>7009</v>
      </c>
      <c r="D1320" s="31" t="s">
        <v>7010</v>
      </c>
      <c r="E1320" s="44" t="s">
        <v>52</v>
      </c>
      <c r="F1320" s="43" t="s">
        <v>34</v>
      </c>
      <c r="G1320" s="84" t="s">
        <v>34</v>
      </c>
      <c r="H1320" s="31" t="s">
        <v>7006</v>
      </c>
      <c r="I1320" s="205"/>
      <c r="J1320" s="84" t="s">
        <v>45</v>
      </c>
      <c r="K1320" s="31" t="s">
        <v>34</v>
      </c>
      <c r="L1320" s="31"/>
      <c r="M1320" s="169"/>
      <c r="N1320" s="148" t="s">
        <v>7007</v>
      </c>
      <c r="O1320" s="44" t="s">
        <v>52</v>
      </c>
      <c r="P1320" s="43"/>
      <c r="Q1320" s="205"/>
      <c r="R1320" s="84" t="s">
        <v>214</v>
      </c>
      <c r="S1320" s="31" t="s">
        <v>34</v>
      </c>
      <c r="T1320" s="31"/>
      <c r="U1320" s="169"/>
      <c r="V1320" s="150" t="s">
        <v>6252</v>
      </c>
      <c r="W1320" s="141" t="str" cm="1">
        <f t="array" ref="W1320">IF(SUM(LEN(B1320:V1320))=0,"",IF(OR(OR(ISBLANK(F1320),SUM(LEN(C1320),LEN(D1320))=0),AND(NOT(E1320="Unknown"),ISBLANK(J1320)),AND(NOT(O1320="Unknown"),ISBLANK(R1320))),"Missing Information", INDEX(Table15[Entire Service Line Classification], MATCH(SUMIFS(Table15[Unique ID],Table15[System-Owned Portion],E1320,Table15[If Material Anything Other than "Lead" in Column E,Was Material Ever Previously Lead?],G1320,Table15[Customer-Owned Portion],O1320),Table15[Unique ID],0),0)))</f>
        <v>Non-lead</v>
      </c>
      <c r="X1320"/>
    </row>
    <row r="1321" spans="2:24" ht="150" x14ac:dyDescent="0.25">
      <c r="B1321" s="146" t="s">
        <v>7011</v>
      </c>
      <c r="C1321" s="31" t="s">
        <v>7012</v>
      </c>
      <c r="D1321" s="31" t="s">
        <v>7013</v>
      </c>
      <c r="E1321" s="44" t="s">
        <v>52</v>
      </c>
      <c r="F1321" s="43" t="s">
        <v>34</v>
      </c>
      <c r="G1321" s="84" t="s">
        <v>34</v>
      </c>
      <c r="H1321" s="31"/>
      <c r="I1321" s="205"/>
      <c r="J1321" s="84" t="s">
        <v>214</v>
      </c>
      <c r="K1321" s="31" t="s">
        <v>34</v>
      </c>
      <c r="L1321" s="31"/>
      <c r="M1321" s="169"/>
      <c r="N1321" s="148"/>
      <c r="O1321" s="44" t="s">
        <v>52</v>
      </c>
      <c r="P1321" s="43"/>
      <c r="Q1321" s="205"/>
      <c r="R1321" s="84" t="s">
        <v>214</v>
      </c>
      <c r="S1321" s="31" t="s">
        <v>34</v>
      </c>
      <c r="T1321" s="31"/>
      <c r="U1321" s="169"/>
      <c r="V1321" s="150" t="s">
        <v>3496</v>
      </c>
      <c r="W1321" s="141" t="str" cm="1">
        <f t="array" ref="W1321">IF(SUM(LEN(B1321:V1321))=0,"",IF(OR(OR(ISBLANK(F1321),SUM(LEN(C1321),LEN(D1321))=0),AND(NOT(E1321="Unknown"),ISBLANK(J1321)),AND(NOT(O1321="Unknown"),ISBLANK(R1321))),"Missing Information", INDEX(Table15[Entire Service Line Classification], MATCH(SUMIFS(Table15[Unique ID],Table15[System-Owned Portion],E1321,Table15[If Material Anything Other than "Lead" in Column E,Was Material Ever Previously Lead?],G1321,Table15[Customer-Owned Portion],O1321),Table15[Unique ID],0),0)))</f>
        <v>Non-lead</v>
      </c>
      <c r="X1321"/>
    </row>
    <row r="1322" spans="2:24" ht="150" x14ac:dyDescent="0.25">
      <c r="B1322" s="146" t="s">
        <v>7014</v>
      </c>
      <c r="C1322" s="31" t="s">
        <v>7015</v>
      </c>
      <c r="D1322" s="31" t="s">
        <v>7016</v>
      </c>
      <c r="E1322" s="44" t="s">
        <v>52</v>
      </c>
      <c r="F1322" s="43" t="s">
        <v>34</v>
      </c>
      <c r="G1322" s="84" t="s">
        <v>34</v>
      </c>
      <c r="H1322" s="31"/>
      <c r="I1322" s="205"/>
      <c r="J1322" s="84" t="s">
        <v>214</v>
      </c>
      <c r="K1322" s="31" t="s">
        <v>34</v>
      </c>
      <c r="L1322" s="31"/>
      <c r="M1322" s="169"/>
      <c r="N1322" s="148"/>
      <c r="O1322" s="44" t="s">
        <v>52</v>
      </c>
      <c r="P1322" s="43"/>
      <c r="Q1322" s="205"/>
      <c r="R1322" s="84" t="s">
        <v>214</v>
      </c>
      <c r="S1322" s="31" t="s">
        <v>34</v>
      </c>
      <c r="T1322" s="31"/>
      <c r="U1322" s="169"/>
      <c r="V1322" s="150" t="s">
        <v>3496</v>
      </c>
      <c r="W1322" s="141" t="str" cm="1">
        <f t="array" ref="W1322">IF(SUM(LEN(B1322:V1322))=0,"",IF(OR(OR(ISBLANK(F1322),SUM(LEN(C1322),LEN(D1322))=0),AND(NOT(E1322="Unknown"),ISBLANK(J1322)),AND(NOT(O1322="Unknown"),ISBLANK(R1322))),"Missing Information", INDEX(Table15[Entire Service Line Classification], MATCH(SUMIFS(Table15[Unique ID],Table15[System-Owned Portion],E1322,Table15[If Material Anything Other than "Lead" in Column E,Was Material Ever Previously Lead?],G1322,Table15[Customer-Owned Portion],O1322),Table15[Unique ID],0),0)))</f>
        <v>Non-lead</v>
      </c>
      <c r="X1322"/>
    </row>
    <row r="1323" spans="2:24" ht="75" x14ac:dyDescent="0.25">
      <c r="B1323" s="146" t="s">
        <v>7017</v>
      </c>
      <c r="C1323" s="31" t="s">
        <v>7018</v>
      </c>
      <c r="D1323" s="31" t="s">
        <v>7019</v>
      </c>
      <c r="E1323" s="44" t="s">
        <v>52</v>
      </c>
      <c r="F1323" s="43" t="s">
        <v>34</v>
      </c>
      <c r="G1323" s="84" t="s">
        <v>34</v>
      </c>
      <c r="H1323" s="31" t="s">
        <v>7006</v>
      </c>
      <c r="I1323" s="205"/>
      <c r="J1323" s="84" t="s">
        <v>45</v>
      </c>
      <c r="K1323" s="31" t="s">
        <v>34</v>
      </c>
      <c r="L1323" s="31"/>
      <c r="M1323" s="169"/>
      <c r="N1323" s="148" t="s">
        <v>7007</v>
      </c>
      <c r="O1323" s="44" t="s">
        <v>52</v>
      </c>
      <c r="P1323" s="43"/>
      <c r="Q1323" s="205"/>
      <c r="R1323" s="84" t="s">
        <v>214</v>
      </c>
      <c r="S1323" s="31" t="s">
        <v>34</v>
      </c>
      <c r="T1323" s="31"/>
      <c r="U1323" s="169"/>
      <c r="V1323" s="150" t="s">
        <v>6252</v>
      </c>
      <c r="W1323" s="141" t="str" cm="1">
        <f t="array" ref="W1323">IF(SUM(LEN(B1323:V1323))=0,"",IF(OR(OR(ISBLANK(F1323),SUM(LEN(C1323),LEN(D1323))=0),AND(NOT(E1323="Unknown"),ISBLANK(J1323)),AND(NOT(O1323="Unknown"),ISBLANK(R1323))),"Missing Information", INDEX(Table15[Entire Service Line Classification], MATCH(SUMIFS(Table15[Unique ID],Table15[System-Owned Portion],E1323,Table15[If Material Anything Other than "Lead" in Column E,Was Material Ever Previously Lead?],G1323,Table15[Customer-Owned Portion],O1323),Table15[Unique ID],0),0)))</f>
        <v>Non-lead</v>
      </c>
      <c r="X1323"/>
    </row>
    <row r="1324" spans="2:24" ht="75" x14ac:dyDescent="0.25">
      <c r="B1324" s="146" t="s">
        <v>7020</v>
      </c>
      <c r="C1324" s="31" t="s">
        <v>7021</v>
      </c>
      <c r="D1324" s="31" t="s">
        <v>7022</v>
      </c>
      <c r="E1324" s="44" t="s">
        <v>52</v>
      </c>
      <c r="F1324" s="43" t="s">
        <v>34</v>
      </c>
      <c r="G1324" s="84" t="s">
        <v>34</v>
      </c>
      <c r="H1324" s="31" t="s">
        <v>7006</v>
      </c>
      <c r="I1324" s="205"/>
      <c r="J1324" s="84" t="s">
        <v>45</v>
      </c>
      <c r="K1324" s="31" t="s">
        <v>34</v>
      </c>
      <c r="L1324" s="31"/>
      <c r="M1324" s="169"/>
      <c r="N1324" s="148" t="s">
        <v>7007</v>
      </c>
      <c r="O1324" s="44" t="s">
        <v>52</v>
      </c>
      <c r="P1324" s="43"/>
      <c r="Q1324" s="205"/>
      <c r="R1324" s="84" t="s">
        <v>214</v>
      </c>
      <c r="S1324" s="31" t="s">
        <v>34</v>
      </c>
      <c r="T1324" s="31"/>
      <c r="U1324" s="169"/>
      <c r="V1324" s="150" t="s">
        <v>6252</v>
      </c>
      <c r="W1324" s="141" t="str" cm="1">
        <f t="array" ref="W1324">IF(SUM(LEN(B1324:V1324))=0,"",IF(OR(OR(ISBLANK(F1324),SUM(LEN(C1324),LEN(D1324))=0),AND(NOT(E1324="Unknown"),ISBLANK(J1324)),AND(NOT(O1324="Unknown"),ISBLANK(R1324))),"Missing Information", INDEX(Table15[Entire Service Line Classification], MATCH(SUMIFS(Table15[Unique ID],Table15[System-Owned Portion],E1324,Table15[If Material Anything Other than "Lead" in Column E,Was Material Ever Previously Lead?],G1324,Table15[Customer-Owned Portion],O1324),Table15[Unique ID],0),0)))</f>
        <v>Non-lead</v>
      </c>
      <c r="X1324"/>
    </row>
    <row r="1325" spans="2:24" ht="150" x14ac:dyDescent="0.25">
      <c r="B1325" s="146" t="s">
        <v>7023</v>
      </c>
      <c r="C1325" s="31" t="s">
        <v>7024</v>
      </c>
      <c r="D1325" s="31" t="s">
        <v>7025</v>
      </c>
      <c r="E1325" s="44" t="s">
        <v>52</v>
      </c>
      <c r="F1325" s="43" t="s">
        <v>34</v>
      </c>
      <c r="G1325" s="84" t="s">
        <v>34</v>
      </c>
      <c r="H1325" s="31"/>
      <c r="I1325" s="205"/>
      <c r="J1325" s="84" t="s">
        <v>214</v>
      </c>
      <c r="K1325" s="31" t="s">
        <v>34</v>
      </c>
      <c r="L1325" s="31"/>
      <c r="M1325" s="169"/>
      <c r="N1325" s="148"/>
      <c r="O1325" s="44" t="s">
        <v>52</v>
      </c>
      <c r="P1325" s="43"/>
      <c r="Q1325" s="205"/>
      <c r="R1325" s="84" t="s">
        <v>214</v>
      </c>
      <c r="S1325" s="31" t="s">
        <v>34</v>
      </c>
      <c r="T1325" s="31"/>
      <c r="U1325" s="169"/>
      <c r="V1325" s="150" t="s">
        <v>3496</v>
      </c>
      <c r="W1325" s="141" t="str" cm="1">
        <f t="array" ref="W1325">IF(SUM(LEN(B1325:V1325))=0,"",IF(OR(OR(ISBLANK(F1325),SUM(LEN(C1325),LEN(D1325))=0),AND(NOT(E1325="Unknown"),ISBLANK(J1325)),AND(NOT(O1325="Unknown"),ISBLANK(R1325))),"Missing Information", INDEX(Table15[Entire Service Line Classification], MATCH(SUMIFS(Table15[Unique ID],Table15[System-Owned Portion],E1325,Table15[If Material Anything Other than "Lead" in Column E,Was Material Ever Previously Lead?],G1325,Table15[Customer-Owned Portion],O1325),Table15[Unique ID],0),0)))</f>
        <v>Non-lead</v>
      </c>
      <c r="X1325"/>
    </row>
    <row r="1326" spans="2:24" ht="150" x14ac:dyDescent="0.25">
      <c r="B1326" s="146" t="s">
        <v>7026</v>
      </c>
      <c r="C1326" s="31" t="s">
        <v>7027</v>
      </c>
      <c r="D1326" s="31" t="s">
        <v>7028</v>
      </c>
      <c r="E1326" s="44" t="s">
        <v>52</v>
      </c>
      <c r="F1326" s="43" t="s">
        <v>34</v>
      </c>
      <c r="G1326" s="84" t="s">
        <v>34</v>
      </c>
      <c r="H1326" s="31"/>
      <c r="I1326" s="205"/>
      <c r="J1326" s="84" t="s">
        <v>214</v>
      </c>
      <c r="K1326" s="31" t="s">
        <v>34</v>
      </c>
      <c r="L1326" s="31"/>
      <c r="M1326" s="169"/>
      <c r="N1326" s="148"/>
      <c r="O1326" s="44" t="s">
        <v>52</v>
      </c>
      <c r="P1326" s="43"/>
      <c r="Q1326" s="205"/>
      <c r="R1326" s="84" t="s">
        <v>214</v>
      </c>
      <c r="S1326" s="31" t="s">
        <v>34</v>
      </c>
      <c r="T1326" s="31"/>
      <c r="U1326" s="169"/>
      <c r="V1326" s="150" t="s">
        <v>3496</v>
      </c>
      <c r="W1326" s="141" t="str" cm="1">
        <f t="array" ref="W1326">IF(SUM(LEN(B1326:V1326))=0,"",IF(OR(OR(ISBLANK(F1326),SUM(LEN(C1326),LEN(D1326))=0),AND(NOT(E1326="Unknown"),ISBLANK(J1326)),AND(NOT(O1326="Unknown"),ISBLANK(R1326))),"Missing Information", INDEX(Table15[Entire Service Line Classification], MATCH(SUMIFS(Table15[Unique ID],Table15[System-Owned Portion],E1326,Table15[If Material Anything Other than "Lead" in Column E,Was Material Ever Previously Lead?],G1326,Table15[Customer-Owned Portion],O1326),Table15[Unique ID],0),0)))</f>
        <v>Non-lead</v>
      </c>
      <c r="X1326"/>
    </row>
    <row r="1327" spans="2:24" ht="75" x14ac:dyDescent="0.25">
      <c r="B1327" s="146" t="s">
        <v>7029</v>
      </c>
      <c r="C1327" s="31" t="s">
        <v>7030</v>
      </c>
      <c r="D1327" s="31" t="s">
        <v>7031</v>
      </c>
      <c r="E1327" s="44" t="s">
        <v>52</v>
      </c>
      <c r="F1327" s="43" t="s">
        <v>34</v>
      </c>
      <c r="G1327" s="84" t="s">
        <v>34</v>
      </c>
      <c r="H1327" s="31" t="s">
        <v>6300</v>
      </c>
      <c r="I1327" s="205"/>
      <c r="J1327" s="84" t="s">
        <v>45</v>
      </c>
      <c r="K1327" s="31" t="s">
        <v>34</v>
      </c>
      <c r="L1327" s="31"/>
      <c r="M1327" s="169"/>
      <c r="N1327" s="148" t="s">
        <v>6301</v>
      </c>
      <c r="O1327" s="44" t="s">
        <v>52</v>
      </c>
      <c r="P1327" s="43"/>
      <c r="Q1327" s="205"/>
      <c r="R1327" s="84" t="s">
        <v>214</v>
      </c>
      <c r="S1327" s="31" t="s">
        <v>34</v>
      </c>
      <c r="T1327" s="31"/>
      <c r="U1327" s="169"/>
      <c r="V1327" s="150" t="s">
        <v>6252</v>
      </c>
      <c r="W1327" s="141" t="str" cm="1">
        <f t="array" ref="W1327">IF(SUM(LEN(B1327:V1327))=0,"",IF(OR(OR(ISBLANK(F1327),SUM(LEN(C1327),LEN(D1327))=0),AND(NOT(E1327="Unknown"),ISBLANK(J1327)),AND(NOT(O1327="Unknown"),ISBLANK(R1327))),"Missing Information", INDEX(Table15[Entire Service Line Classification], MATCH(SUMIFS(Table15[Unique ID],Table15[System-Owned Portion],E1327,Table15[If Material Anything Other than "Lead" in Column E,Was Material Ever Previously Lead?],G1327,Table15[Customer-Owned Portion],O1327),Table15[Unique ID],0),0)))</f>
        <v>Non-lead</v>
      </c>
      <c r="X1327"/>
    </row>
    <row r="1328" spans="2:24" ht="75" x14ac:dyDescent="0.25">
      <c r="B1328" s="146" t="s">
        <v>7032</v>
      </c>
      <c r="C1328" s="31" t="s">
        <v>7033</v>
      </c>
      <c r="D1328" s="31" t="s">
        <v>7034</v>
      </c>
      <c r="E1328" s="44" t="s">
        <v>52</v>
      </c>
      <c r="F1328" s="43" t="s">
        <v>34</v>
      </c>
      <c r="G1328" s="84" t="s">
        <v>34</v>
      </c>
      <c r="H1328" s="31" t="s">
        <v>6300</v>
      </c>
      <c r="I1328" s="205"/>
      <c r="J1328" s="84" t="s">
        <v>45</v>
      </c>
      <c r="K1328" s="31" t="s">
        <v>34</v>
      </c>
      <c r="L1328" s="31"/>
      <c r="M1328" s="169"/>
      <c r="N1328" s="148" t="s">
        <v>6301</v>
      </c>
      <c r="O1328" s="44" t="s">
        <v>52</v>
      </c>
      <c r="P1328" s="43"/>
      <c r="Q1328" s="205"/>
      <c r="R1328" s="84" t="s">
        <v>214</v>
      </c>
      <c r="S1328" s="31" t="s">
        <v>34</v>
      </c>
      <c r="T1328" s="31"/>
      <c r="U1328" s="169"/>
      <c r="V1328" s="150" t="s">
        <v>6252</v>
      </c>
      <c r="W1328" s="141" t="str" cm="1">
        <f t="array" ref="W1328">IF(SUM(LEN(B1328:V1328))=0,"",IF(OR(OR(ISBLANK(F1328),SUM(LEN(C1328),LEN(D1328))=0),AND(NOT(E1328="Unknown"),ISBLANK(J1328)),AND(NOT(O1328="Unknown"),ISBLANK(R1328))),"Missing Information", INDEX(Table15[Entire Service Line Classification], MATCH(SUMIFS(Table15[Unique ID],Table15[System-Owned Portion],E1328,Table15[If Material Anything Other than "Lead" in Column E,Was Material Ever Previously Lead?],G1328,Table15[Customer-Owned Portion],O1328),Table15[Unique ID],0),0)))</f>
        <v>Non-lead</v>
      </c>
      <c r="X1328"/>
    </row>
    <row r="1329" spans="2:24" ht="75" x14ac:dyDescent="0.25">
      <c r="B1329" s="146" t="s">
        <v>7035</v>
      </c>
      <c r="C1329" s="31" t="s">
        <v>7036</v>
      </c>
      <c r="D1329" s="31" t="s">
        <v>7037</v>
      </c>
      <c r="E1329" s="44" t="s">
        <v>52</v>
      </c>
      <c r="F1329" s="43" t="s">
        <v>34</v>
      </c>
      <c r="G1329" s="84" t="s">
        <v>34</v>
      </c>
      <c r="H1329" s="31" t="s">
        <v>7038</v>
      </c>
      <c r="I1329" s="205"/>
      <c r="J1329" s="84" t="s">
        <v>45</v>
      </c>
      <c r="K1329" s="31" t="s">
        <v>34</v>
      </c>
      <c r="L1329" s="31"/>
      <c r="M1329" s="169"/>
      <c r="N1329" s="148" t="s">
        <v>7039</v>
      </c>
      <c r="O1329" s="44" t="s">
        <v>52</v>
      </c>
      <c r="P1329" s="43"/>
      <c r="Q1329" s="205"/>
      <c r="R1329" s="84" t="s">
        <v>214</v>
      </c>
      <c r="S1329" s="31" t="s">
        <v>34</v>
      </c>
      <c r="T1329" s="31"/>
      <c r="U1329" s="169"/>
      <c r="V1329" s="150" t="s">
        <v>6252</v>
      </c>
      <c r="W1329" s="141" t="str" cm="1">
        <f t="array" ref="W1329">IF(SUM(LEN(B1329:V1329))=0,"",IF(OR(OR(ISBLANK(F1329),SUM(LEN(C1329),LEN(D1329))=0),AND(NOT(E1329="Unknown"),ISBLANK(J1329)),AND(NOT(O1329="Unknown"),ISBLANK(R1329))),"Missing Information", INDEX(Table15[Entire Service Line Classification], MATCH(SUMIFS(Table15[Unique ID],Table15[System-Owned Portion],E1329,Table15[If Material Anything Other than "Lead" in Column E,Was Material Ever Previously Lead?],G1329,Table15[Customer-Owned Portion],O1329),Table15[Unique ID],0),0)))</f>
        <v>Non-lead</v>
      </c>
      <c r="X1329"/>
    </row>
    <row r="1330" spans="2:24" ht="75" x14ac:dyDescent="0.25">
      <c r="B1330" s="146" t="s">
        <v>7040</v>
      </c>
      <c r="C1330" s="31" t="s">
        <v>7041</v>
      </c>
      <c r="D1330" s="31" t="s">
        <v>7042</v>
      </c>
      <c r="E1330" s="44" t="s">
        <v>52</v>
      </c>
      <c r="F1330" s="43" t="s">
        <v>34</v>
      </c>
      <c r="G1330" s="84" t="s">
        <v>34</v>
      </c>
      <c r="H1330" s="31" t="s">
        <v>7038</v>
      </c>
      <c r="I1330" s="205"/>
      <c r="J1330" s="84" t="s">
        <v>45</v>
      </c>
      <c r="K1330" s="31" t="s">
        <v>34</v>
      </c>
      <c r="L1330" s="31"/>
      <c r="M1330" s="169"/>
      <c r="N1330" s="148" t="s">
        <v>7039</v>
      </c>
      <c r="O1330" s="44" t="s">
        <v>52</v>
      </c>
      <c r="P1330" s="43"/>
      <c r="Q1330" s="205"/>
      <c r="R1330" s="84" t="s">
        <v>214</v>
      </c>
      <c r="S1330" s="31" t="s">
        <v>34</v>
      </c>
      <c r="T1330" s="31"/>
      <c r="U1330" s="169"/>
      <c r="V1330" s="150" t="s">
        <v>6252</v>
      </c>
      <c r="W1330" s="141" t="str" cm="1">
        <f t="array" ref="W1330">IF(SUM(LEN(B1330:V1330))=0,"",IF(OR(OR(ISBLANK(F1330),SUM(LEN(C1330),LEN(D1330))=0),AND(NOT(E1330="Unknown"),ISBLANK(J1330)),AND(NOT(O1330="Unknown"),ISBLANK(R1330))),"Missing Information", INDEX(Table15[Entire Service Line Classification], MATCH(SUMIFS(Table15[Unique ID],Table15[System-Owned Portion],E1330,Table15[If Material Anything Other than "Lead" in Column E,Was Material Ever Previously Lead?],G1330,Table15[Customer-Owned Portion],O1330),Table15[Unique ID],0),0)))</f>
        <v>Non-lead</v>
      </c>
      <c r="X1330"/>
    </row>
    <row r="1331" spans="2:24" ht="75" x14ac:dyDescent="0.25">
      <c r="B1331" s="146" t="s">
        <v>7043</v>
      </c>
      <c r="C1331" s="31" t="s">
        <v>7044</v>
      </c>
      <c r="D1331" s="31" t="s">
        <v>7045</v>
      </c>
      <c r="E1331" s="44" t="s">
        <v>52</v>
      </c>
      <c r="F1331" s="43" t="s">
        <v>34</v>
      </c>
      <c r="G1331" s="84" t="s">
        <v>34</v>
      </c>
      <c r="H1331" s="31" t="s">
        <v>7046</v>
      </c>
      <c r="I1331" s="205"/>
      <c r="J1331" s="84" t="s">
        <v>45</v>
      </c>
      <c r="K1331" s="31" t="s">
        <v>34</v>
      </c>
      <c r="L1331" s="31"/>
      <c r="M1331" s="169"/>
      <c r="N1331" s="148" t="s">
        <v>7047</v>
      </c>
      <c r="O1331" s="44" t="s">
        <v>52</v>
      </c>
      <c r="P1331" s="43"/>
      <c r="Q1331" s="205"/>
      <c r="R1331" s="84" t="s">
        <v>214</v>
      </c>
      <c r="S1331" s="31" t="s">
        <v>34</v>
      </c>
      <c r="T1331" s="31"/>
      <c r="U1331" s="169"/>
      <c r="V1331" s="150" t="s">
        <v>6252</v>
      </c>
      <c r="W1331" s="141" t="str" cm="1">
        <f t="array" ref="W1331">IF(SUM(LEN(B1331:V1331))=0,"",IF(OR(OR(ISBLANK(F1331),SUM(LEN(C1331),LEN(D1331))=0),AND(NOT(E1331="Unknown"),ISBLANK(J1331)),AND(NOT(O1331="Unknown"),ISBLANK(R1331))),"Missing Information", INDEX(Table15[Entire Service Line Classification], MATCH(SUMIFS(Table15[Unique ID],Table15[System-Owned Portion],E1331,Table15[If Material Anything Other than "Lead" in Column E,Was Material Ever Previously Lead?],G1331,Table15[Customer-Owned Portion],O1331),Table15[Unique ID],0),0)))</f>
        <v>Non-lead</v>
      </c>
      <c r="X1331"/>
    </row>
    <row r="1332" spans="2:24" ht="75" x14ac:dyDescent="0.25">
      <c r="B1332" s="146" t="s">
        <v>7048</v>
      </c>
      <c r="C1332" s="31" t="s">
        <v>7049</v>
      </c>
      <c r="D1332" s="31" t="s">
        <v>7050</v>
      </c>
      <c r="E1332" s="44" t="s">
        <v>52</v>
      </c>
      <c r="F1332" s="43" t="s">
        <v>34</v>
      </c>
      <c r="G1332" s="84" t="s">
        <v>34</v>
      </c>
      <c r="H1332" s="31" t="s">
        <v>7046</v>
      </c>
      <c r="I1332" s="205"/>
      <c r="J1332" s="84" t="s">
        <v>45</v>
      </c>
      <c r="K1332" s="31" t="s">
        <v>34</v>
      </c>
      <c r="L1332" s="31"/>
      <c r="M1332" s="169"/>
      <c r="N1332" s="148" t="s">
        <v>7047</v>
      </c>
      <c r="O1332" s="44" t="s">
        <v>52</v>
      </c>
      <c r="P1332" s="43"/>
      <c r="Q1332" s="205"/>
      <c r="R1332" s="84" t="s">
        <v>214</v>
      </c>
      <c r="S1332" s="31" t="s">
        <v>34</v>
      </c>
      <c r="T1332" s="31"/>
      <c r="U1332" s="169"/>
      <c r="V1332" s="150" t="s">
        <v>6252</v>
      </c>
      <c r="W1332" s="141" t="str" cm="1">
        <f t="array" ref="W1332">IF(SUM(LEN(B1332:V1332))=0,"",IF(OR(OR(ISBLANK(F1332),SUM(LEN(C1332),LEN(D1332))=0),AND(NOT(E1332="Unknown"),ISBLANK(J1332)),AND(NOT(O1332="Unknown"),ISBLANK(R1332))),"Missing Information", INDEX(Table15[Entire Service Line Classification], MATCH(SUMIFS(Table15[Unique ID],Table15[System-Owned Portion],E1332,Table15[If Material Anything Other than "Lead" in Column E,Was Material Ever Previously Lead?],G1332,Table15[Customer-Owned Portion],O1332),Table15[Unique ID],0),0)))</f>
        <v>Non-lead</v>
      </c>
      <c r="X1332"/>
    </row>
    <row r="1333" spans="2:24" ht="150" x14ac:dyDescent="0.25">
      <c r="B1333" s="146" t="s">
        <v>7051</v>
      </c>
      <c r="C1333" s="31" t="s">
        <v>7052</v>
      </c>
      <c r="D1333" s="31" t="s">
        <v>7053</v>
      </c>
      <c r="E1333" s="44" t="s">
        <v>52</v>
      </c>
      <c r="F1333" s="43" t="s">
        <v>34</v>
      </c>
      <c r="G1333" s="84" t="s">
        <v>34</v>
      </c>
      <c r="H1333" s="31"/>
      <c r="I1333" s="205"/>
      <c r="J1333" s="84" t="s">
        <v>214</v>
      </c>
      <c r="K1333" s="31" t="s">
        <v>34</v>
      </c>
      <c r="L1333" s="31"/>
      <c r="M1333" s="169"/>
      <c r="N1333" s="148"/>
      <c r="O1333" s="44" t="s">
        <v>52</v>
      </c>
      <c r="P1333" s="43"/>
      <c r="Q1333" s="205"/>
      <c r="R1333" s="84" t="s">
        <v>214</v>
      </c>
      <c r="S1333" s="31" t="s">
        <v>34</v>
      </c>
      <c r="T1333" s="31"/>
      <c r="U1333" s="169"/>
      <c r="V1333" s="150" t="s">
        <v>3496</v>
      </c>
      <c r="W1333" s="141" t="str" cm="1">
        <f t="array" ref="W1333">IF(SUM(LEN(B1333:V1333))=0,"",IF(OR(OR(ISBLANK(F1333),SUM(LEN(C1333),LEN(D1333))=0),AND(NOT(E1333="Unknown"),ISBLANK(J1333)),AND(NOT(O1333="Unknown"),ISBLANK(R1333))),"Missing Information", INDEX(Table15[Entire Service Line Classification], MATCH(SUMIFS(Table15[Unique ID],Table15[System-Owned Portion],E1333,Table15[If Material Anything Other than "Lead" in Column E,Was Material Ever Previously Lead?],G1333,Table15[Customer-Owned Portion],O1333),Table15[Unique ID],0),0)))</f>
        <v>Non-lead</v>
      </c>
      <c r="X1333"/>
    </row>
    <row r="1334" spans="2:24" ht="150" x14ac:dyDescent="0.25">
      <c r="B1334" s="146" t="s">
        <v>7054</v>
      </c>
      <c r="C1334" s="31" t="s">
        <v>7055</v>
      </c>
      <c r="D1334" s="31" t="s">
        <v>7056</v>
      </c>
      <c r="E1334" s="44" t="s">
        <v>52</v>
      </c>
      <c r="F1334" s="43" t="s">
        <v>34</v>
      </c>
      <c r="G1334" s="84" t="s">
        <v>34</v>
      </c>
      <c r="H1334" s="31"/>
      <c r="I1334" s="205"/>
      <c r="J1334" s="84" t="s">
        <v>214</v>
      </c>
      <c r="K1334" s="31" t="s">
        <v>34</v>
      </c>
      <c r="L1334" s="31"/>
      <c r="M1334" s="169"/>
      <c r="N1334" s="148"/>
      <c r="O1334" s="44" t="s">
        <v>52</v>
      </c>
      <c r="P1334" s="43"/>
      <c r="Q1334" s="205"/>
      <c r="R1334" s="84" t="s">
        <v>214</v>
      </c>
      <c r="S1334" s="31" t="s">
        <v>34</v>
      </c>
      <c r="T1334" s="31"/>
      <c r="U1334" s="169"/>
      <c r="V1334" s="150" t="s">
        <v>3496</v>
      </c>
      <c r="W1334" s="141" t="str" cm="1">
        <f t="array" ref="W1334">IF(SUM(LEN(B1334:V1334))=0,"",IF(OR(OR(ISBLANK(F1334),SUM(LEN(C1334),LEN(D1334))=0),AND(NOT(E1334="Unknown"),ISBLANK(J1334)),AND(NOT(O1334="Unknown"),ISBLANK(R1334))),"Missing Information", INDEX(Table15[Entire Service Line Classification], MATCH(SUMIFS(Table15[Unique ID],Table15[System-Owned Portion],E1334,Table15[If Material Anything Other than "Lead" in Column E,Was Material Ever Previously Lead?],G1334,Table15[Customer-Owned Portion],O1334),Table15[Unique ID],0),0)))</f>
        <v>Non-lead</v>
      </c>
      <c r="X1334"/>
    </row>
    <row r="1335" spans="2:24" ht="150" x14ac:dyDescent="0.25">
      <c r="B1335" s="146" t="s">
        <v>7057</v>
      </c>
      <c r="C1335" s="31" t="s">
        <v>7058</v>
      </c>
      <c r="D1335" s="31" t="s">
        <v>7059</v>
      </c>
      <c r="E1335" s="44" t="s">
        <v>52</v>
      </c>
      <c r="F1335" s="43" t="s">
        <v>34</v>
      </c>
      <c r="G1335" s="84" t="s">
        <v>34</v>
      </c>
      <c r="H1335" s="31"/>
      <c r="I1335" s="205"/>
      <c r="J1335" s="84" t="s">
        <v>214</v>
      </c>
      <c r="K1335" s="31" t="s">
        <v>34</v>
      </c>
      <c r="L1335" s="31"/>
      <c r="M1335" s="169"/>
      <c r="N1335" s="148"/>
      <c r="O1335" s="44" t="s">
        <v>52</v>
      </c>
      <c r="P1335" s="43"/>
      <c r="Q1335" s="205"/>
      <c r="R1335" s="84" t="s">
        <v>214</v>
      </c>
      <c r="S1335" s="31" t="s">
        <v>34</v>
      </c>
      <c r="T1335" s="31"/>
      <c r="U1335" s="169"/>
      <c r="V1335" s="150" t="s">
        <v>3496</v>
      </c>
      <c r="W1335" s="141" t="str" cm="1">
        <f t="array" ref="W1335">IF(SUM(LEN(B1335:V1335))=0,"",IF(OR(OR(ISBLANK(F1335),SUM(LEN(C1335),LEN(D1335))=0),AND(NOT(E1335="Unknown"),ISBLANK(J1335)),AND(NOT(O1335="Unknown"),ISBLANK(R1335))),"Missing Information", INDEX(Table15[Entire Service Line Classification], MATCH(SUMIFS(Table15[Unique ID],Table15[System-Owned Portion],E1335,Table15[If Material Anything Other than "Lead" in Column E,Was Material Ever Previously Lead?],G1335,Table15[Customer-Owned Portion],O1335),Table15[Unique ID],0),0)))</f>
        <v>Non-lead</v>
      </c>
      <c r="X1335"/>
    </row>
    <row r="1336" spans="2:24" ht="150" x14ac:dyDescent="0.25">
      <c r="B1336" s="146" t="s">
        <v>7060</v>
      </c>
      <c r="C1336" s="31" t="s">
        <v>7061</v>
      </c>
      <c r="D1336" s="31" t="s">
        <v>7062</v>
      </c>
      <c r="E1336" s="44" t="s">
        <v>52</v>
      </c>
      <c r="F1336" s="43" t="s">
        <v>34</v>
      </c>
      <c r="G1336" s="84" t="s">
        <v>34</v>
      </c>
      <c r="H1336" s="31"/>
      <c r="I1336" s="205"/>
      <c r="J1336" s="84" t="s">
        <v>214</v>
      </c>
      <c r="K1336" s="31" t="s">
        <v>34</v>
      </c>
      <c r="L1336" s="31"/>
      <c r="M1336" s="169"/>
      <c r="N1336" s="148"/>
      <c r="O1336" s="44" t="s">
        <v>52</v>
      </c>
      <c r="P1336" s="43"/>
      <c r="Q1336" s="205"/>
      <c r="R1336" s="84" t="s">
        <v>214</v>
      </c>
      <c r="S1336" s="31" t="s">
        <v>34</v>
      </c>
      <c r="T1336" s="31"/>
      <c r="U1336" s="169"/>
      <c r="V1336" s="150" t="s">
        <v>3496</v>
      </c>
      <c r="W1336" s="141" t="str" cm="1">
        <f t="array" ref="W1336">IF(SUM(LEN(B1336:V1336))=0,"",IF(OR(OR(ISBLANK(F1336),SUM(LEN(C1336),LEN(D1336))=0),AND(NOT(E1336="Unknown"),ISBLANK(J1336)),AND(NOT(O1336="Unknown"),ISBLANK(R1336))),"Missing Information", INDEX(Table15[Entire Service Line Classification], MATCH(SUMIFS(Table15[Unique ID],Table15[System-Owned Portion],E1336,Table15[If Material Anything Other than "Lead" in Column E,Was Material Ever Previously Lead?],G1336,Table15[Customer-Owned Portion],O1336),Table15[Unique ID],0),0)))</f>
        <v>Non-lead</v>
      </c>
      <c r="X1336"/>
    </row>
    <row r="1337" spans="2:24" ht="150" x14ac:dyDescent="0.25">
      <c r="B1337" s="146" t="s">
        <v>7063</v>
      </c>
      <c r="C1337" s="31" t="s">
        <v>7064</v>
      </c>
      <c r="D1337" s="31" t="s">
        <v>7065</v>
      </c>
      <c r="E1337" s="44" t="s">
        <v>52</v>
      </c>
      <c r="F1337" s="43" t="s">
        <v>34</v>
      </c>
      <c r="G1337" s="84" t="s">
        <v>34</v>
      </c>
      <c r="H1337" s="31"/>
      <c r="I1337" s="205"/>
      <c r="J1337" s="84" t="s">
        <v>214</v>
      </c>
      <c r="K1337" s="31" t="s">
        <v>34</v>
      </c>
      <c r="L1337" s="31"/>
      <c r="M1337" s="169"/>
      <c r="N1337" s="148"/>
      <c r="O1337" s="44" t="s">
        <v>52</v>
      </c>
      <c r="P1337" s="43"/>
      <c r="Q1337" s="205"/>
      <c r="R1337" s="84" t="s">
        <v>214</v>
      </c>
      <c r="S1337" s="31" t="s">
        <v>34</v>
      </c>
      <c r="T1337" s="31"/>
      <c r="U1337" s="169"/>
      <c r="V1337" s="150" t="s">
        <v>3496</v>
      </c>
      <c r="W1337" s="141" t="str" cm="1">
        <f t="array" ref="W1337">IF(SUM(LEN(B1337:V1337))=0,"",IF(OR(OR(ISBLANK(F1337),SUM(LEN(C1337),LEN(D1337))=0),AND(NOT(E1337="Unknown"),ISBLANK(J1337)),AND(NOT(O1337="Unknown"),ISBLANK(R1337))),"Missing Information", INDEX(Table15[Entire Service Line Classification], MATCH(SUMIFS(Table15[Unique ID],Table15[System-Owned Portion],E1337,Table15[If Material Anything Other than "Lead" in Column E,Was Material Ever Previously Lead?],G1337,Table15[Customer-Owned Portion],O1337),Table15[Unique ID],0),0)))</f>
        <v>Non-lead</v>
      </c>
      <c r="X1337"/>
    </row>
    <row r="1338" spans="2:24" ht="150" x14ac:dyDescent="0.25">
      <c r="B1338" s="146" t="s">
        <v>7066</v>
      </c>
      <c r="C1338" s="31" t="s">
        <v>7067</v>
      </c>
      <c r="D1338" s="31" t="s">
        <v>7068</v>
      </c>
      <c r="E1338" s="44" t="s">
        <v>43</v>
      </c>
      <c r="F1338" s="43" t="s">
        <v>34</v>
      </c>
      <c r="G1338" s="84" t="s">
        <v>34</v>
      </c>
      <c r="H1338" s="31"/>
      <c r="I1338" s="205"/>
      <c r="J1338" s="84" t="s">
        <v>106</v>
      </c>
      <c r="K1338" s="31" t="s">
        <v>36</v>
      </c>
      <c r="L1338" s="31" t="s">
        <v>95</v>
      </c>
      <c r="M1338" s="169" t="s">
        <v>6522</v>
      </c>
      <c r="N1338" s="148" t="s">
        <v>7069</v>
      </c>
      <c r="O1338" s="44" t="s">
        <v>43</v>
      </c>
      <c r="P1338" s="43"/>
      <c r="Q1338" s="205"/>
      <c r="R1338" s="84" t="s">
        <v>106</v>
      </c>
      <c r="S1338" s="31" t="s">
        <v>36</v>
      </c>
      <c r="T1338" s="31" t="s">
        <v>95</v>
      </c>
      <c r="U1338" s="169" t="s">
        <v>6522</v>
      </c>
      <c r="V1338" s="150" t="s">
        <v>7070</v>
      </c>
      <c r="W1338" s="141" t="str" cm="1">
        <f t="array" ref="W1338">IF(SUM(LEN(B1338:V1338))=0,"",IF(OR(OR(ISBLANK(F1338),SUM(LEN(C1338),LEN(D1338))=0),AND(NOT(E1338="Unknown"),ISBLANK(J1338)),AND(NOT(O1338="Unknown"),ISBLANK(R1338))),"Missing Information", INDEX(Table15[Entire Service Line Classification], MATCH(SUMIFS(Table15[Unique ID],Table15[System-Owned Portion],E1338,Table15[If Material Anything Other than "Lead" in Column E,Was Material Ever Previously Lead?],G1338,Table15[Customer-Owned Portion],O1338),Table15[Unique ID],0),0)))</f>
        <v>Non-lead</v>
      </c>
      <c r="X1338"/>
    </row>
    <row r="1339" spans="2:24" ht="150" x14ac:dyDescent="0.25">
      <c r="B1339" s="146" t="s">
        <v>7071</v>
      </c>
      <c r="C1339" s="31" t="s">
        <v>7072</v>
      </c>
      <c r="D1339" s="31" t="s">
        <v>7073</v>
      </c>
      <c r="E1339" s="44" t="s">
        <v>43</v>
      </c>
      <c r="F1339" s="43" t="s">
        <v>34</v>
      </c>
      <c r="G1339" s="84" t="s">
        <v>34</v>
      </c>
      <c r="H1339" s="31"/>
      <c r="I1339" s="205"/>
      <c r="J1339" s="84" t="s">
        <v>106</v>
      </c>
      <c r="K1339" s="31" t="s">
        <v>36</v>
      </c>
      <c r="L1339" s="31" t="s">
        <v>95</v>
      </c>
      <c r="M1339" s="169" t="s">
        <v>6522</v>
      </c>
      <c r="N1339" s="148" t="s">
        <v>7074</v>
      </c>
      <c r="O1339" s="44" t="s">
        <v>35</v>
      </c>
      <c r="P1339" s="43"/>
      <c r="Q1339" s="205"/>
      <c r="R1339" s="84" t="s">
        <v>106</v>
      </c>
      <c r="S1339" s="31" t="s">
        <v>36</v>
      </c>
      <c r="T1339" s="31" t="s">
        <v>95</v>
      </c>
      <c r="U1339" s="169" t="s">
        <v>6522</v>
      </c>
      <c r="V1339" s="150" t="s">
        <v>7075</v>
      </c>
      <c r="W1339" s="141" t="str" cm="1">
        <f t="array" ref="W1339">IF(SUM(LEN(B1339:V1339))=0,"",IF(OR(OR(ISBLANK(F1339),SUM(LEN(C1339),LEN(D1339))=0),AND(NOT(E1339="Unknown"),ISBLANK(J1339)),AND(NOT(O1339="Unknown"),ISBLANK(R1339))),"Missing Information", INDEX(Table15[Entire Service Line Classification], MATCH(SUMIFS(Table15[Unique ID],Table15[System-Owned Portion],E1339,Table15[If Material Anything Other than "Lead" in Column E,Was Material Ever Previously Lead?],G1339,Table15[Customer-Owned Portion],O1339),Table15[Unique ID],0),0)))</f>
        <v>Non-lead</v>
      </c>
      <c r="X1339"/>
    </row>
    <row r="1340" spans="2:24" ht="75" x14ac:dyDescent="0.25">
      <c r="B1340" s="146" t="s">
        <v>7076</v>
      </c>
      <c r="C1340" s="31" t="s">
        <v>7077</v>
      </c>
      <c r="D1340" s="31" t="s">
        <v>7078</v>
      </c>
      <c r="E1340" s="44" t="s">
        <v>52</v>
      </c>
      <c r="F1340" s="43" t="s">
        <v>34</v>
      </c>
      <c r="G1340" s="84" t="s">
        <v>34</v>
      </c>
      <c r="H1340" s="31" t="s">
        <v>7079</v>
      </c>
      <c r="I1340" s="205"/>
      <c r="J1340" s="84" t="s">
        <v>45</v>
      </c>
      <c r="K1340" s="31" t="s">
        <v>34</v>
      </c>
      <c r="L1340" s="31"/>
      <c r="M1340" s="169"/>
      <c r="N1340" s="148" t="s">
        <v>7080</v>
      </c>
      <c r="O1340" s="44" t="s">
        <v>52</v>
      </c>
      <c r="P1340" s="43"/>
      <c r="Q1340" s="205"/>
      <c r="R1340" s="84" t="s">
        <v>214</v>
      </c>
      <c r="S1340" s="31" t="s">
        <v>34</v>
      </c>
      <c r="T1340" s="31"/>
      <c r="U1340" s="169"/>
      <c r="V1340" s="150" t="s">
        <v>6252</v>
      </c>
      <c r="W1340" s="141" t="str" cm="1">
        <f t="array" ref="W1340">IF(SUM(LEN(B1340:V1340))=0,"",IF(OR(OR(ISBLANK(F1340),SUM(LEN(C1340),LEN(D1340))=0),AND(NOT(E1340="Unknown"),ISBLANK(J1340)),AND(NOT(O1340="Unknown"),ISBLANK(R1340))),"Missing Information", INDEX(Table15[Entire Service Line Classification], MATCH(SUMIFS(Table15[Unique ID],Table15[System-Owned Portion],E1340,Table15[If Material Anything Other than "Lead" in Column E,Was Material Ever Previously Lead?],G1340,Table15[Customer-Owned Portion],O1340),Table15[Unique ID],0),0)))</f>
        <v>Non-lead</v>
      </c>
      <c r="X1340"/>
    </row>
    <row r="1341" spans="2:24" ht="75" x14ac:dyDescent="0.25">
      <c r="B1341" s="146" t="s">
        <v>7081</v>
      </c>
      <c r="C1341" s="31" t="s">
        <v>7082</v>
      </c>
      <c r="D1341" s="31" t="s">
        <v>7083</v>
      </c>
      <c r="E1341" s="44" t="s">
        <v>52</v>
      </c>
      <c r="F1341" s="43" t="s">
        <v>34</v>
      </c>
      <c r="G1341" s="84" t="s">
        <v>34</v>
      </c>
      <c r="H1341" s="31" t="s">
        <v>7079</v>
      </c>
      <c r="I1341" s="205"/>
      <c r="J1341" s="84" t="s">
        <v>45</v>
      </c>
      <c r="K1341" s="31" t="s">
        <v>34</v>
      </c>
      <c r="L1341" s="31"/>
      <c r="M1341" s="169"/>
      <c r="N1341" s="148" t="s">
        <v>7080</v>
      </c>
      <c r="O1341" s="44" t="s">
        <v>52</v>
      </c>
      <c r="P1341" s="43"/>
      <c r="Q1341" s="205"/>
      <c r="R1341" s="84" t="s">
        <v>214</v>
      </c>
      <c r="S1341" s="31" t="s">
        <v>34</v>
      </c>
      <c r="T1341" s="31"/>
      <c r="U1341" s="169"/>
      <c r="V1341" s="150" t="s">
        <v>6252</v>
      </c>
      <c r="W1341" s="141" t="str" cm="1">
        <f t="array" ref="W1341">IF(SUM(LEN(B1341:V1341))=0,"",IF(OR(OR(ISBLANK(F1341),SUM(LEN(C1341),LEN(D1341))=0),AND(NOT(E1341="Unknown"),ISBLANK(J1341)),AND(NOT(O1341="Unknown"),ISBLANK(R1341))),"Missing Information", INDEX(Table15[Entire Service Line Classification], MATCH(SUMIFS(Table15[Unique ID],Table15[System-Owned Portion],E1341,Table15[If Material Anything Other than "Lead" in Column E,Was Material Ever Previously Lead?],G1341,Table15[Customer-Owned Portion],O1341),Table15[Unique ID],0),0)))</f>
        <v>Non-lead</v>
      </c>
      <c r="X1341"/>
    </row>
    <row r="1342" spans="2:24" ht="75" x14ac:dyDescent="0.25">
      <c r="B1342" s="146" t="s">
        <v>7084</v>
      </c>
      <c r="C1342" s="31" t="s">
        <v>7085</v>
      </c>
      <c r="D1342" s="31" t="s">
        <v>7086</v>
      </c>
      <c r="E1342" s="44" t="s">
        <v>52</v>
      </c>
      <c r="F1342" s="43" t="s">
        <v>34</v>
      </c>
      <c r="G1342" s="84" t="s">
        <v>34</v>
      </c>
      <c r="H1342" s="31" t="s">
        <v>6697</v>
      </c>
      <c r="I1342" s="205"/>
      <c r="J1342" s="84" t="s">
        <v>45</v>
      </c>
      <c r="K1342" s="31" t="s">
        <v>34</v>
      </c>
      <c r="L1342" s="31"/>
      <c r="M1342" s="169"/>
      <c r="N1342" s="148" t="s">
        <v>7087</v>
      </c>
      <c r="O1342" s="44" t="s">
        <v>52</v>
      </c>
      <c r="P1342" s="43"/>
      <c r="Q1342" s="205"/>
      <c r="R1342" s="84" t="s">
        <v>214</v>
      </c>
      <c r="S1342" s="31" t="s">
        <v>34</v>
      </c>
      <c r="T1342" s="31"/>
      <c r="U1342" s="169"/>
      <c r="V1342" s="150" t="s">
        <v>6252</v>
      </c>
      <c r="W1342" s="141" t="str" cm="1">
        <f t="array" ref="W1342">IF(SUM(LEN(B1342:V1342))=0,"",IF(OR(OR(ISBLANK(F1342),SUM(LEN(C1342),LEN(D1342))=0),AND(NOT(E1342="Unknown"),ISBLANK(J1342)),AND(NOT(O1342="Unknown"),ISBLANK(R1342))),"Missing Information", INDEX(Table15[Entire Service Line Classification], MATCH(SUMIFS(Table15[Unique ID],Table15[System-Owned Portion],E1342,Table15[If Material Anything Other than "Lead" in Column E,Was Material Ever Previously Lead?],G1342,Table15[Customer-Owned Portion],O1342),Table15[Unique ID],0),0)))</f>
        <v>Non-lead</v>
      </c>
      <c r="X1342"/>
    </row>
    <row r="1343" spans="2:24" ht="75" x14ac:dyDescent="0.25">
      <c r="B1343" s="146" t="s">
        <v>7088</v>
      </c>
      <c r="C1343" s="31" t="s">
        <v>7089</v>
      </c>
      <c r="D1343" s="31" t="s">
        <v>7090</v>
      </c>
      <c r="E1343" s="44" t="s">
        <v>52</v>
      </c>
      <c r="F1343" s="43" t="s">
        <v>34</v>
      </c>
      <c r="G1343" s="84" t="s">
        <v>34</v>
      </c>
      <c r="H1343" s="31" t="s">
        <v>6697</v>
      </c>
      <c r="I1343" s="205"/>
      <c r="J1343" s="84" t="s">
        <v>45</v>
      </c>
      <c r="K1343" s="31" t="s">
        <v>34</v>
      </c>
      <c r="L1343" s="31"/>
      <c r="M1343" s="169"/>
      <c r="N1343" s="148" t="s">
        <v>7087</v>
      </c>
      <c r="O1343" s="44" t="s">
        <v>52</v>
      </c>
      <c r="P1343" s="43"/>
      <c r="Q1343" s="205"/>
      <c r="R1343" s="84" t="s">
        <v>214</v>
      </c>
      <c r="S1343" s="31" t="s">
        <v>34</v>
      </c>
      <c r="T1343" s="31"/>
      <c r="U1343" s="169"/>
      <c r="V1343" s="150" t="s">
        <v>6252</v>
      </c>
      <c r="W1343" s="141" t="str" cm="1">
        <f t="array" ref="W1343">IF(SUM(LEN(B1343:V1343))=0,"",IF(OR(OR(ISBLANK(F1343),SUM(LEN(C1343),LEN(D1343))=0),AND(NOT(E1343="Unknown"),ISBLANK(J1343)),AND(NOT(O1343="Unknown"),ISBLANK(R1343))),"Missing Information", INDEX(Table15[Entire Service Line Classification], MATCH(SUMIFS(Table15[Unique ID],Table15[System-Owned Portion],E1343,Table15[If Material Anything Other than "Lead" in Column E,Was Material Ever Previously Lead?],G1343,Table15[Customer-Owned Portion],O1343),Table15[Unique ID],0),0)))</f>
        <v>Non-lead</v>
      </c>
      <c r="X1343"/>
    </row>
    <row r="1344" spans="2:24" ht="150" x14ac:dyDescent="0.25">
      <c r="B1344" s="146" t="s">
        <v>7091</v>
      </c>
      <c r="C1344" s="31" t="s">
        <v>7092</v>
      </c>
      <c r="D1344" s="31" t="s">
        <v>7093</v>
      </c>
      <c r="E1344" s="44" t="s">
        <v>43</v>
      </c>
      <c r="F1344" s="43" t="s">
        <v>34</v>
      </c>
      <c r="G1344" s="84" t="s">
        <v>34</v>
      </c>
      <c r="H1344" s="31"/>
      <c r="I1344" s="205"/>
      <c r="J1344" s="84" t="s">
        <v>106</v>
      </c>
      <c r="K1344" s="31" t="s">
        <v>36</v>
      </c>
      <c r="L1344" s="31" t="s">
        <v>95</v>
      </c>
      <c r="M1344" s="169" t="s">
        <v>6522</v>
      </c>
      <c r="N1344" s="148" t="s">
        <v>7094</v>
      </c>
      <c r="O1344" s="44" t="s">
        <v>35</v>
      </c>
      <c r="P1344" s="43"/>
      <c r="Q1344" s="205"/>
      <c r="R1344" s="84" t="s">
        <v>106</v>
      </c>
      <c r="S1344" s="31" t="s">
        <v>36</v>
      </c>
      <c r="T1344" s="31" t="s">
        <v>95</v>
      </c>
      <c r="U1344" s="169" t="s">
        <v>6522</v>
      </c>
      <c r="V1344" s="150" t="s">
        <v>7095</v>
      </c>
      <c r="W1344" s="141" t="str" cm="1">
        <f t="array" ref="W1344">IF(SUM(LEN(B1344:V1344))=0,"",IF(OR(OR(ISBLANK(F1344),SUM(LEN(C1344),LEN(D1344))=0),AND(NOT(E1344="Unknown"),ISBLANK(J1344)),AND(NOT(O1344="Unknown"),ISBLANK(R1344))),"Missing Information", INDEX(Table15[Entire Service Line Classification], MATCH(SUMIFS(Table15[Unique ID],Table15[System-Owned Portion],E1344,Table15[If Material Anything Other than "Lead" in Column E,Was Material Ever Previously Lead?],G1344,Table15[Customer-Owned Portion],O1344),Table15[Unique ID],0),0)))</f>
        <v>Non-lead</v>
      </c>
      <c r="X1344"/>
    </row>
    <row r="1345" spans="2:24" ht="75" x14ac:dyDescent="0.25">
      <c r="B1345" s="146" t="s">
        <v>7096</v>
      </c>
      <c r="C1345" s="31" t="s">
        <v>7097</v>
      </c>
      <c r="D1345" s="31" t="s">
        <v>7098</v>
      </c>
      <c r="E1345" s="44" t="s">
        <v>52</v>
      </c>
      <c r="F1345" s="43" t="s">
        <v>34</v>
      </c>
      <c r="G1345" s="84" t="s">
        <v>34</v>
      </c>
      <c r="H1345" s="31" t="s">
        <v>6972</v>
      </c>
      <c r="I1345" s="205"/>
      <c r="J1345" s="84" t="s">
        <v>45</v>
      </c>
      <c r="K1345" s="31" t="s">
        <v>34</v>
      </c>
      <c r="L1345" s="31"/>
      <c r="M1345" s="169"/>
      <c r="N1345" s="148" t="s">
        <v>6973</v>
      </c>
      <c r="O1345" s="44" t="s">
        <v>52</v>
      </c>
      <c r="P1345" s="43"/>
      <c r="Q1345" s="205"/>
      <c r="R1345" s="84" t="s">
        <v>214</v>
      </c>
      <c r="S1345" s="31" t="s">
        <v>34</v>
      </c>
      <c r="T1345" s="31"/>
      <c r="U1345" s="169"/>
      <c r="V1345" s="150" t="s">
        <v>6252</v>
      </c>
      <c r="W1345" s="141" t="str" cm="1">
        <f t="array" ref="W1345">IF(SUM(LEN(B1345:V1345))=0,"",IF(OR(OR(ISBLANK(F1345),SUM(LEN(C1345),LEN(D1345))=0),AND(NOT(E1345="Unknown"),ISBLANK(J1345)),AND(NOT(O1345="Unknown"),ISBLANK(R1345))),"Missing Information", INDEX(Table15[Entire Service Line Classification], MATCH(SUMIFS(Table15[Unique ID],Table15[System-Owned Portion],E1345,Table15[If Material Anything Other than "Lead" in Column E,Was Material Ever Previously Lead?],G1345,Table15[Customer-Owned Portion],O1345),Table15[Unique ID],0),0)))</f>
        <v>Non-lead</v>
      </c>
      <c r="X1345"/>
    </row>
    <row r="1346" spans="2:24" ht="75" x14ac:dyDescent="0.25">
      <c r="B1346" s="146" t="s">
        <v>7099</v>
      </c>
      <c r="C1346" s="31" t="s">
        <v>7100</v>
      </c>
      <c r="D1346" s="31" t="s">
        <v>7101</v>
      </c>
      <c r="E1346" s="44" t="s">
        <v>52</v>
      </c>
      <c r="F1346" s="43" t="s">
        <v>34</v>
      </c>
      <c r="G1346" s="84" t="s">
        <v>34</v>
      </c>
      <c r="H1346" s="31" t="s">
        <v>6972</v>
      </c>
      <c r="I1346" s="205"/>
      <c r="J1346" s="84" t="s">
        <v>45</v>
      </c>
      <c r="K1346" s="31" t="s">
        <v>34</v>
      </c>
      <c r="L1346" s="31"/>
      <c r="M1346" s="169"/>
      <c r="N1346" s="148" t="s">
        <v>6973</v>
      </c>
      <c r="O1346" s="44" t="s">
        <v>52</v>
      </c>
      <c r="P1346" s="43"/>
      <c r="Q1346" s="205"/>
      <c r="R1346" s="84" t="s">
        <v>214</v>
      </c>
      <c r="S1346" s="31" t="s">
        <v>34</v>
      </c>
      <c r="T1346" s="31"/>
      <c r="U1346" s="169"/>
      <c r="V1346" s="150" t="s">
        <v>6252</v>
      </c>
      <c r="W1346" s="141" t="str" cm="1">
        <f t="array" ref="W1346">IF(SUM(LEN(B1346:V1346))=0,"",IF(OR(OR(ISBLANK(F1346),SUM(LEN(C1346),LEN(D1346))=0),AND(NOT(E1346="Unknown"),ISBLANK(J1346)),AND(NOT(O1346="Unknown"),ISBLANK(R1346))),"Missing Information", INDEX(Table15[Entire Service Line Classification], MATCH(SUMIFS(Table15[Unique ID],Table15[System-Owned Portion],E1346,Table15[If Material Anything Other than "Lead" in Column E,Was Material Ever Previously Lead?],G1346,Table15[Customer-Owned Portion],O1346),Table15[Unique ID],0),0)))</f>
        <v>Non-lead</v>
      </c>
      <c r="X1346"/>
    </row>
    <row r="1347" spans="2:24" ht="150" x14ac:dyDescent="0.25">
      <c r="B1347" s="146" t="s">
        <v>7102</v>
      </c>
      <c r="C1347" s="31" t="s">
        <v>7103</v>
      </c>
      <c r="D1347" s="31" t="s">
        <v>7104</v>
      </c>
      <c r="E1347" s="44" t="s">
        <v>43</v>
      </c>
      <c r="F1347" s="43" t="s">
        <v>34</v>
      </c>
      <c r="G1347" s="84" t="s">
        <v>34</v>
      </c>
      <c r="H1347" s="31"/>
      <c r="I1347" s="205"/>
      <c r="J1347" s="84" t="s">
        <v>106</v>
      </c>
      <c r="K1347" s="31" t="s">
        <v>36</v>
      </c>
      <c r="L1347" s="31" t="s">
        <v>95</v>
      </c>
      <c r="M1347" s="169" t="s">
        <v>6522</v>
      </c>
      <c r="N1347" s="148" t="s">
        <v>7105</v>
      </c>
      <c r="O1347" s="44" t="s">
        <v>35</v>
      </c>
      <c r="P1347" s="43"/>
      <c r="Q1347" s="205"/>
      <c r="R1347" s="84" t="s">
        <v>106</v>
      </c>
      <c r="S1347" s="31" t="s">
        <v>36</v>
      </c>
      <c r="T1347" s="31" t="s">
        <v>95</v>
      </c>
      <c r="U1347" s="169" t="s">
        <v>6522</v>
      </c>
      <c r="V1347" s="150" t="s">
        <v>7106</v>
      </c>
      <c r="W1347" s="141" t="str" cm="1">
        <f t="array" ref="W1347">IF(SUM(LEN(B1347:V1347))=0,"",IF(OR(OR(ISBLANK(F1347),SUM(LEN(C1347),LEN(D1347))=0),AND(NOT(E1347="Unknown"),ISBLANK(J1347)),AND(NOT(O1347="Unknown"),ISBLANK(R1347))),"Missing Information", INDEX(Table15[Entire Service Line Classification], MATCH(SUMIFS(Table15[Unique ID],Table15[System-Owned Portion],E1347,Table15[If Material Anything Other than "Lead" in Column E,Was Material Ever Previously Lead?],G1347,Table15[Customer-Owned Portion],O1347),Table15[Unique ID],0),0)))</f>
        <v>Non-lead</v>
      </c>
      <c r="X1347"/>
    </row>
    <row r="1348" spans="2:24" ht="150" x14ac:dyDescent="0.25">
      <c r="B1348" s="146" t="s">
        <v>7107</v>
      </c>
      <c r="C1348" s="31" t="s">
        <v>7108</v>
      </c>
      <c r="D1348" s="31" t="s">
        <v>7109</v>
      </c>
      <c r="E1348" s="44" t="s">
        <v>43</v>
      </c>
      <c r="F1348" s="43" t="s">
        <v>34</v>
      </c>
      <c r="G1348" s="84" t="s">
        <v>34</v>
      </c>
      <c r="H1348" s="31"/>
      <c r="I1348" s="205"/>
      <c r="J1348" s="84" t="s">
        <v>106</v>
      </c>
      <c r="K1348" s="31" t="s">
        <v>36</v>
      </c>
      <c r="L1348" s="31" t="s">
        <v>95</v>
      </c>
      <c r="M1348" s="169" t="s">
        <v>6522</v>
      </c>
      <c r="N1348" s="148" t="s">
        <v>7110</v>
      </c>
      <c r="O1348" s="44" t="s">
        <v>35</v>
      </c>
      <c r="P1348" s="43"/>
      <c r="Q1348" s="205"/>
      <c r="R1348" s="84" t="s">
        <v>106</v>
      </c>
      <c r="S1348" s="31" t="s">
        <v>36</v>
      </c>
      <c r="T1348" s="31" t="s">
        <v>95</v>
      </c>
      <c r="U1348" s="169" t="s">
        <v>6522</v>
      </c>
      <c r="V1348" s="150" t="s">
        <v>7095</v>
      </c>
      <c r="W1348" s="141" t="str" cm="1">
        <f t="array" ref="W1348">IF(SUM(LEN(B1348:V1348))=0,"",IF(OR(OR(ISBLANK(F1348),SUM(LEN(C1348),LEN(D1348))=0),AND(NOT(E1348="Unknown"),ISBLANK(J1348)),AND(NOT(O1348="Unknown"),ISBLANK(R1348))),"Missing Information", INDEX(Table15[Entire Service Line Classification], MATCH(SUMIFS(Table15[Unique ID],Table15[System-Owned Portion],E1348,Table15[If Material Anything Other than "Lead" in Column E,Was Material Ever Previously Lead?],G1348,Table15[Customer-Owned Portion],O1348),Table15[Unique ID],0),0)))</f>
        <v>Non-lead</v>
      </c>
      <c r="X1348"/>
    </row>
    <row r="1349" spans="2:24" ht="150" x14ac:dyDescent="0.25">
      <c r="B1349" s="146" t="s">
        <v>7111</v>
      </c>
      <c r="C1349" s="31" t="s">
        <v>7112</v>
      </c>
      <c r="D1349" s="31" t="s">
        <v>7113</v>
      </c>
      <c r="E1349" s="44" t="s">
        <v>43</v>
      </c>
      <c r="F1349" s="43" t="s">
        <v>34</v>
      </c>
      <c r="G1349" s="84" t="s">
        <v>34</v>
      </c>
      <c r="H1349" s="31"/>
      <c r="I1349" s="205"/>
      <c r="J1349" s="84" t="s">
        <v>106</v>
      </c>
      <c r="K1349" s="31" t="s">
        <v>36</v>
      </c>
      <c r="L1349" s="31" t="s">
        <v>95</v>
      </c>
      <c r="M1349" s="169" t="s">
        <v>6522</v>
      </c>
      <c r="N1349" s="148" t="s">
        <v>7114</v>
      </c>
      <c r="O1349" s="44" t="s">
        <v>43</v>
      </c>
      <c r="P1349" s="43"/>
      <c r="Q1349" s="205"/>
      <c r="R1349" s="84" t="s">
        <v>106</v>
      </c>
      <c r="S1349" s="31" t="s">
        <v>36</v>
      </c>
      <c r="T1349" s="31" t="s">
        <v>95</v>
      </c>
      <c r="U1349" s="169" t="s">
        <v>6522</v>
      </c>
      <c r="V1349" s="150" t="s">
        <v>7070</v>
      </c>
      <c r="W1349" s="141" t="str" cm="1">
        <f t="array" ref="W1349">IF(SUM(LEN(B1349:V1349))=0,"",IF(OR(OR(ISBLANK(F1349),SUM(LEN(C1349),LEN(D1349))=0),AND(NOT(E1349="Unknown"),ISBLANK(J1349)),AND(NOT(O1349="Unknown"),ISBLANK(R1349))),"Missing Information", INDEX(Table15[Entire Service Line Classification], MATCH(SUMIFS(Table15[Unique ID],Table15[System-Owned Portion],E1349,Table15[If Material Anything Other than "Lead" in Column E,Was Material Ever Previously Lead?],G1349,Table15[Customer-Owned Portion],O1349),Table15[Unique ID],0),0)))</f>
        <v>Non-lead</v>
      </c>
      <c r="X1349"/>
    </row>
    <row r="1350" spans="2:24" ht="150" x14ac:dyDescent="0.25">
      <c r="B1350" s="146" t="s">
        <v>7115</v>
      </c>
      <c r="C1350" s="31" t="s">
        <v>7116</v>
      </c>
      <c r="D1350" s="31" t="s">
        <v>7117</v>
      </c>
      <c r="E1350" s="44" t="s">
        <v>43</v>
      </c>
      <c r="F1350" s="43" t="s">
        <v>34</v>
      </c>
      <c r="G1350" s="84" t="s">
        <v>34</v>
      </c>
      <c r="H1350" s="31"/>
      <c r="I1350" s="205"/>
      <c r="J1350" s="84" t="s">
        <v>106</v>
      </c>
      <c r="K1350" s="31" t="s">
        <v>36</v>
      </c>
      <c r="L1350" s="31" t="s">
        <v>95</v>
      </c>
      <c r="M1350" s="169" t="s">
        <v>6522</v>
      </c>
      <c r="N1350" s="148" t="s">
        <v>7118</v>
      </c>
      <c r="O1350" s="44" t="s">
        <v>43</v>
      </c>
      <c r="P1350" s="43"/>
      <c r="Q1350" s="205"/>
      <c r="R1350" s="84" t="s">
        <v>106</v>
      </c>
      <c r="S1350" s="31" t="s">
        <v>36</v>
      </c>
      <c r="T1350" s="31" t="s">
        <v>95</v>
      </c>
      <c r="U1350" s="169" t="s">
        <v>6522</v>
      </c>
      <c r="V1350" s="150" t="s">
        <v>7070</v>
      </c>
      <c r="W1350" s="141" t="str" cm="1">
        <f t="array" ref="W1350">IF(SUM(LEN(B1350:V1350))=0,"",IF(OR(OR(ISBLANK(F1350),SUM(LEN(C1350),LEN(D1350))=0),AND(NOT(E1350="Unknown"),ISBLANK(J1350)),AND(NOT(O1350="Unknown"),ISBLANK(R1350))),"Missing Information", INDEX(Table15[Entire Service Line Classification], MATCH(SUMIFS(Table15[Unique ID],Table15[System-Owned Portion],E1350,Table15[If Material Anything Other than "Lead" in Column E,Was Material Ever Previously Lead?],G1350,Table15[Customer-Owned Portion],O1350),Table15[Unique ID],0),0)))</f>
        <v>Non-lead</v>
      </c>
      <c r="X1350"/>
    </row>
    <row r="1351" spans="2:24" ht="150" x14ac:dyDescent="0.25">
      <c r="B1351" s="146" t="s">
        <v>7119</v>
      </c>
      <c r="C1351" s="31" t="s">
        <v>7120</v>
      </c>
      <c r="D1351" s="31" t="s">
        <v>7121</v>
      </c>
      <c r="E1351" s="44" t="s">
        <v>43</v>
      </c>
      <c r="F1351" s="43" t="s">
        <v>34</v>
      </c>
      <c r="G1351" s="84" t="s">
        <v>34</v>
      </c>
      <c r="H1351" s="31"/>
      <c r="I1351" s="205"/>
      <c r="J1351" s="84" t="s">
        <v>106</v>
      </c>
      <c r="K1351" s="31" t="s">
        <v>36</v>
      </c>
      <c r="L1351" s="31" t="s">
        <v>95</v>
      </c>
      <c r="M1351" s="169" t="s">
        <v>6522</v>
      </c>
      <c r="N1351" s="148" t="s">
        <v>7122</v>
      </c>
      <c r="O1351" s="44" t="s">
        <v>43</v>
      </c>
      <c r="P1351" s="43"/>
      <c r="Q1351" s="205"/>
      <c r="R1351" s="84" t="s">
        <v>106</v>
      </c>
      <c r="S1351" s="31" t="s">
        <v>36</v>
      </c>
      <c r="T1351" s="31" t="s">
        <v>95</v>
      </c>
      <c r="U1351" s="169" t="s">
        <v>6522</v>
      </c>
      <c r="V1351" s="150" t="s">
        <v>7070</v>
      </c>
      <c r="W1351" s="141" t="str" cm="1">
        <f t="array" ref="W1351">IF(SUM(LEN(B1351:V1351))=0,"",IF(OR(OR(ISBLANK(F1351),SUM(LEN(C1351),LEN(D1351))=0),AND(NOT(E1351="Unknown"),ISBLANK(J1351)),AND(NOT(O1351="Unknown"),ISBLANK(R1351))),"Missing Information", INDEX(Table15[Entire Service Line Classification], MATCH(SUMIFS(Table15[Unique ID],Table15[System-Owned Portion],E1351,Table15[If Material Anything Other than "Lead" in Column E,Was Material Ever Previously Lead?],G1351,Table15[Customer-Owned Portion],O1351),Table15[Unique ID],0),0)))</f>
        <v>Non-lead</v>
      </c>
      <c r="X1351"/>
    </row>
    <row r="1352" spans="2:24" ht="150" x14ac:dyDescent="0.25">
      <c r="B1352" s="146" t="s">
        <v>7123</v>
      </c>
      <c r="C1352" s="31" t="s">
        <v>7124</v>
      </c>
      <c r="D1352" s="31" t="s">
        <v>7125</v>
      </c>
      <c r="E1352" s="44" t="s">
        <v>43</v>
      </c>
      <c r="F1352" s="43" t="s">
        <v>34</v>
      </c>
      <c r="G1352" s="84" t="s">
        <v>34</v>
      </c>
      <c r="H1352" s="31"/>
      <c r="I1352" s="205"/>
      <c r="J1352" s="84" t="s">
        <v>106</v>
      </c>
      <c r="K1352" s="31" t="s">
        <v>36</v>
      </c>
      <c r="L1352" s="31" t="s">
        <v>95</v>
      </c>
      <c r="M1352" s="169" t="s">
        <v>6522</v>
      </c>
      <c r="N1352" s="148" t="s">
        <v>7126</v>
      </c>
      <c r="O1352" s="44" t="s">
        <v>35</v>
      </c>
      <c r="P1352" s="43"/>
      <c r="Q1352" s="205"/>
      <c r="R1352" s="84" t="s">
        <v>106</v>
      </c>
      <c r="S1352" s="31" t="s">
        <v>36</v>
      </c>
      <c r="T1352" s="31" t="s">
        <v>95</v>
      </c>
      <c r="U1352" s="169" t="s">
        <v>6522</v>
      </c>
      <c r="V1352" s="150" t="s">
        <v>7095</v>
      </c>
      <c r="W1352" s="141" t="str" cm="1">
        <f t="array" ref="W1352">IF(SUM(LEN(B1352:V1352))=0,"",IF(OR(OR(ISBLANK(F1352),SUM(LEN(C1352),LEN(D1352))=0),AND(NOT(E1352="Unknown"),ISBLANK(J1352)),AND(NOT(O1352="Unknown"),ISBLANK(R1352))),"Missing Information", INDEX(Table15[Entire Service Line Classification], MATCH(SUMIFS(Table15[Unique ID],Table15[System-Owned Portion],E1352,Table15[If Material Anything Other than "Lead" in Column E,Was Material Ever Previously Lead?],G1352,Table15[Customer-Owned Portion],O1352),Table15[Unique ID],0),0)))</f>
        <v>Non-lead</v>
      </c>
      <c r="X1352"/>
    </row>
    <row r="1353" spans="2:24" ht="75" x14ac:dyDescent="0.25">
      <c r="B1353" s="146" t="s">
        <v>7127</v>
      </c>
      <c r="C1353" s="31" t="s">
        <v>7128</v>
      </c>
      <c r="D1353" s="31" t="s">
        <v>7129</v>
      </c>
      <c r="E1353" s="44" t="s">
        <v>52</v>
      </c>
      <c r="F1353" s="43" t="s">
        <v>34</v>
      </c>
      <c r="G1353" s="84" t="s">
        <v>34</v>
      </c>
      <c r="H1353" s="31" t="s">
        <v>6250</v>
      </c>
      <c r="I1353" s="205"/>
      <c r="J1353" s="84" t="s">
        <v>45</v>
      </c>
      <c r="K1353" s="31" t="s">
        <v>34</v>
      </c>
      <c r="L1353" s="31"/>
      <c r="M1353" s="169"/>
      <c r="N1353" s="148" t="s">
        <v>6251</v>
      </c>
      <c r="O1353" s="44" t="s">
        <v>52</v>
      </c>
      <c r="P1353" s="43"/>
      <c r="Q1353" s="205"/>
      <c r="R1353" s="84" t="s">
        <v>214</v>
      </c>
      <c r="S1353" s="31" t="s">
        <v>34</v>
      </c>
      <c r="T1353" s="31"/>
      <c r="U1353" s="169"/>
      <c r="V1353" s="150" t="s">
        <v>6252</v>
      </c>
      <c r="W1353" s="141" t="str" cm="1">
        <f t="array" ref="W1353">IF(SUM(LEN(B1353:V1353))=0,"",IF(OR(OR(ISBLANK(F1353),SUM(LEN(C1353),LEN(D1353))=0),AND(NOT(E1353="Unknown"),ISBLANK(J1353)),AND(NOT(O1353="Unknown"),ISBLANK(R1353))),"Missing Information", INDEX(Table15[Entire Service Line Classification], MATCH(SUMIFS(Table15[Unique ID],Table15[System-Owned Portion],E1353,Table15[If Material Anything Other than "Lead" in Column E,Was Material Ever Previously Lead?],G1353,Table15[Customer-Owned Portion],O1353),Table15[Unique ID],0),0)))</f>
        <v>Non-lead</v>
      </c>
      <c r="X1353"/>
    </row>
    <row r="1354" spans="2:24" ht="75" x14ac:dyDescent="0.25">
      <c r="B1354" s="146" t="s">
        <v>7130</v>
      </c>
      <c r="C1354" s="31" t="s">
        <v>7131</v>
      </c>
      <c r="D1354" s="31" t="s">
        <v>7132</v>
      </c>
      <c r="E1354" s="44" t="s">
        <v>52</v>
      </c>
      <c r="F1354" s="43" t="s">
        <v>34</v>
      </c>
      <c r="G1354" s="84" t="s">
        <v>34</v>
      </c>
      <c r="H1354" s="31" t="s">
        <v>6250</v>
      </c>
      <c r="I1354" s="205"/>
      <c r="J1354" s="84" t="s">
        <v>45</v>
      </c>
      <c r="K1354" s="31" t="s">
        <v>34</v>
      </c>
      <c r="L1354" s="31"/>
      <c r="M1354" s="169"/>
      <c r="N1354" s="148" t="s">
        <v>6251</v>
      </c>
      <c r="O1354" s="44" t="s">
        <v>52</v>
      </c>
      <c r="P1354" s="43"/>
      <c r="Q1354" s="205"/>
      <c r="R1354" s="84" t="s">
        <v>214</v>
      </c>
      <c r="S1354" s="31" t="s">
        <v>34</v>
      </c>
      <c r="T1354" s="31"/>
      <c r="U1354" s="169"/>
      <c r="V1354" s="150" t="s">
        <v>6252</v>
      </c>
      <c r="W1354" s="141" t="str" cm="1">
        <f t="array" ref="W1354">IF(SUM(LEN(B1354:V1354))=0,"",IF(OR(OR(ISBLANK(F1354),SUM(LEN(C1354),LEN(D1354))=0),AND(NOT(E1354="Unknown"),ISBLANK(J1354)),AND(NOT(O1354="Unknown"),ISBLANK(R1354))),"Missing Information", INDEX(Table15[Entire Service Line Classification], MATCH(SUMIFS(Table15[Unique ID],Table15[System-Owned Portion],E1354,Table15[If Material Anything Other than "Lead" in Column E,Was Material Ever Previously Lead?],G1354,Table15[Customer-Owned Portion],O1354),Table15[Unique ID],0),0)))</f>
        <v>Non-lead</v>
      </c>
      <c r="X1354"/>
    </row>
    <row r="1355" spans="2:24" ht="75" x14ac:dyDescent="0.25">
      <c r="B1355" s="146" t="s">
        <v>7133</v>
      </c>
      <c r="C1355" s="31" t="s">
        <v>7134</v>
      </c>
      <c r="D1355" s="31" t="s">
        <v>7135</v>
      </c>
      <c r="E1355" s="44" t="s">
        <v>52</v>
      </c>
      <c r="F1355" s="43" t="s">
        <v>34</v>
      </c>
      <c r="G1355" s="84" t="s">
        <v>34</v>
      </c>
      <c r="H1355" s="31" t="s">
        <v>7136</v>
      </c>
      <c r="I1355" s="205"/>
      <c r="J1355" s="84" t="s">
        <v>45</v>
      </c>
      <c r="K1355" s="31" t="s">
        <v>34</v>
      </c>
      <c r="L1355" s="31"/>
      <c r="M1355" s="169"/>
      <c r="N1355" s="148" t="s">
        <v>7137</v>
      </c>
      <c r="O1355" s="44" t="s">
        <v>52</v>
      </c>
      <c r="P1355" s="43"/>
      <c r="Q1355" s="205"/>
      <c r="R1355" s="84" t="s">
        <v>214</v>
      </c>
      <c r="S1355" s="31" t="s">
        <v>34</v>
      </c>
      <c r="T1355" s="31"/>
      <c r="U1355" s="169"/>
      <c r="V1355" s="150" t="s">
        <v>6252</v>
      </c>
      <c r="W1355" s="141" t="str" cm="1">
        <f t="array" ref="W1355">IF(SUM(LEN(B1355:V1355))=0,"",IF(OR(OR(ISBLANK(F1355),SUM(LEN(C1355),LEN(D1355))=0),AND(NOT(E1355="Unknown"),ISBLANK(J1355)),AND(NOT(O1355="Unknown"),ISBLANK(R1355))),"Missing Information", INDEX(Table15[Entire Service Line Classification], MATCH(SUMIFS(Table15[Unique ID],Table15[System-Owned Portion],E1355,Table15[If Material Anything Other than "Lead" in Column E,Was Material Ever Previously Lead?],G1355,Table15[Customer-Owned Portion],O1355),Table15[Unique ID],0),0)))</f>
        <v>Non-lead</v>
      </c>
      <c r="X1355"/>
    </row>
    <row r="1356" spans="2:24" ht="75" x14ac:dyDescent="0.25">
      <c r="B1356" s="146" t="s">
        <v>7138</v>
      </c>
      <c r="C1356" s="31" t="s">
        <v>7139</v>
      </c>
      <c r="D1356" s="31" t="s">
        <v>7140</v>
      </c>
      <c r="E1356" s="44" t="s">
        <v>52</v>
      </c>
      <c r="F1356" s="43" t="s">
        <v>34</v>
      </c>
      <c r="G1356" s="84" t="s">
        <v>34</v>
      </c>
      <c r="H1356" s="31" t="s">
        <v>7136</v>
      </c>
      <c r="I1356" s="205"/>
      <c r="J1356" s="84" t="s">
        <v>45</v>
      </c>
      <c r="K1356" s="31" t="s">
        <v>34</v>
      </c>
      <c r="L1356" s="31"/>
      <c r="M1356" s="169"/>
      <c r="N1356" s="148" t="s">
        <v>7137</v>
      </c>
      <c r="O1356" s="44" t="s">
        <v>52</v>
      </c>
      <c r="P1356" s="43"/>
      <c r="Q1356" s="205"/>
      <c r="R1356" s="84" t="s">
        <v>214</v>
      </c>
      <c r="S1356" s="31" t="s">
        <v>34</v>
      </c>
      <c r="T1356" s="31"/>
      <c r="U1356" s="169"/>
      <c r="V1356" s="150" t="s">
        <v>6252</v>
      </c>
      <c r="W1356" s="141" t="str" cm="1">
        <f t="array" ref="W1356">IF(SUM(LEN(B1356:V1356))=0,"",IF(OR(OR(ISBLANK(F1356),SUM(LEN(C1356),LEN(D1356))=0),AND(NOT(E1356="Unknown"),ISBLANK(J1356)),AND(NOT(O1356="Unknown"),ISBLANK(R1356))),"Missing Information", INDEX(Table15[Entire Service Line Classification], MATCH(SUMIFS(Table15[Unique ID],Table15[System-Owned Portion],E1356,Table15[If Material Anything Other than "Lead" in Column E,Was Material Ever Previously Lead?],G1356,Table15[Customer-Owned Portion],O1356),Table15[Unique ID],0),0)))</f>
        <v>Non-lead</v>
      </c>
      <c r="X1356"/>
    </row>
    <row r="1357" spans="2:24" ht="75" x14ac:dyDescent="0.25">
      <c r="B1357" s="146" t="s">
        <v>7141</v>
      </c>
      <c r="C1357" s="31" t="s">
        <v>7142</v>
      </c>
      <c r="D1357" s="31" t="s">
        <v>7143</v>
      </c>
      <c r="E1357" s="44" t="s">
        <v>52</v>
      </c>
      <c r="F1357" s="43" t="s">
        <v>34</v>
      </c>
      <c r="G1357" s="84" t="s">
        <v>34</v>
      </c>
      <c r="H1357" s="31" t="s">
        <v>7144</v>
      </c>
      <c r="I1357" s="205"/>
      <c r="J1357" s="84" t="s">
        <v>45</v>
      </c>
      <c r="K1357" s="31" t="s">
        <v>34</v>
      </c>
      <c r="L1357" s="31"/>
      <c r="M1357" s="169"/>
      <c r="N1357" s="148" t="s">
        <v>7145</v>
      </c>
      <c r="O1357" s="44" t="s">
        <v>52</v>
      </c>
      <c r="P1357" s="43"/>
      <c r="Q1357" s="205"/>
      <c r="R1357" s="84" t="s">
        <v>214</v>
      </c>
      <c r="S1357" s="31" t="s">
        <v>34</v>
      </c>
      <c r="T1357" s="31"/>
      <c r="U1357" s="169"/>
      <c r="V1357" s="150" t="s">
        <v>6252</v>
      </c>
      <c r="W1357" s="141" t="str" cm="1">
        <f t="array" ref="W1357">IF(SUM(LEN(B1357:V1357))=0,"",IF(OR(OR(ISBLANK(F1357),SUM(LEN(C1357),LEN(D1357))=0),AND(NOT(E1357="Unknown"),ISBLANK(J1357)),AND(NOT(O1357="Unknown"),ISBLANK(R1357))),"Missing Information", INDEX(Table15[Entire Service Line Classification], MATCH(SUMIFS(Table15[Unique ID],Table15[System-Owned Portion],E1357,Table15[If Material Anything Other than "Lead" in Column E,Was Material Ever Previously Lead?],G1357,Table15[Customer-Owned Portion],O1357),Table15[Unique ID],0),0)))</f>
        <v>Non-lead</v>
      </c>
      <c r="X1357"/>
    </row>
    <row r="1358" spans="2:24" ht="75" x14ac:dyDescent="0.25">
      <c r="B1358" s="146" t="s">
        <v>7146</v>
      </c>
      <c r="C1358" s="31" t="s">
        <v>7147</v>
      </c>
      <c r="D1358" s="31" t="s">
        <v>7148</v>
      </c>
      <c r="E1358" s="44" t="s">
        <v>52</v>
      </c>
      <c r="F1358" s="43" t="s">
        <v>34</v>
      </c>
      <c r="G1358" s="84" t="s">
        <v>34</v>
      </c>
      <c r="H1358" s="31" t="s">
        <v>7144</v>
      </c>
      <c r="I1358" s="205"/>
      <c r="J1358" s="84" t="s">
        <v>45</v>
      </c>
      <c r="K1358" s="31" t="s">
        <v>34</v>
      </c>
      <c r="L1358" s="31"/>
      <c r="M1358" s="169"/>
      <c r="N1358" s="148" t="s">
        <v>7145</v>
      </c>
      <c r="O1358" s="44" t="s">
        <v>52</v>
      </c>
      <c r="P1358" s="43"/>
      <c r="Q1358" s="205"/>
      <c r="R1358" s="84" t="s">
        <v>214</v>
      </c>
      <c r="S1358" s="31" t="s">
        <v>34</v>
      </c>
      <c r="T1358" s="31"/>
      <c r="U1358" s="169"/>
      <c r="V1358" s="150" t="s">
        <v>6252</v>
      </c>
      <c r="W1358" s="141" t="str" cm="1">
        <f t="array" ref="W1358">IF(SUM(LEN(B1358:V1358))=0,"",IF(OR(OR(ISBLANK(F1358),SUM(LEN(C1358),LEN(D1358))=0),AND(NOT(E1358="Unknown"),ISBLANK(J1358)),AND(NOT(O1358="Unknown"),ISBLANK(R1358))),"Missing Information", INDEX(Table15[Entire Service Line Classification], MATCH(SUMIFS(Table15[Unique ID],Table15[System-Owned Portion],E1358,Table15[If Material Anything Other than "Lead" in Column E,Was Material Ever Previously Lead?],G1358,Table15[Customer-Owned Portion],O1358),Table15[Unique ID],0),0)))</f>
        <v>Non-lead</v>
      </c>
      <c r="X1358"/>
    </row>
    <row r="1359" spans="2:24" ht="75" x14ac:dyDescent="0.25">
      <c r="B1359" s="146" t="s">
        <v>7149</v>
      </c>
      <c r="C1359" s="31" t="s">
        <v>7150</v>
      </c>
      <c r="D1359" s="31" t="s">
        <v>7151</v>
      </c>
      <c r="E1359" s="44" t="s">
        <v>52</v>
      </c>
      <c r="F1359" s="43" t="s">
        <v>34</v>
      </c>
      <c r="G1359" s="84" t="s">
        <v>34</v>
      </c>
      <c r="H1359" s="31" t="s">
        <v>6274</v>
      </c>
      <c r="I1359" s="205"/>
      <c r="J1359" s="84" t="s">
        <v>45</v>
      </c>
      <c r="K1359" s="31" t="s">
        <v>34</v>
      </c>
      <c r="L1359" s="31"/>
      <c r="M1359" s="169"/>
      <c r="N1359" s="148" t="s">
        <v>6275</v>
      </c>
      <c r="O1359" s="44" t="s">
        <v>52</v>
      </c>
      <c r="P1359" s="43"/>
      <c r="Q1359" s="205"/>
      <c r="R1359" s="84" t="s">
        <v>214</v>
      </c>
      <c r="S1359" s="31" t="s">
        <v>34</v>
      </c>
      <c r="T1359" s="31"/>
      <c r="U1359" s="169"/>
      <c r="V1359" s="150" t="s">
        <v>6252</v>
      </c>
      <c r="W1359" s="141" t="str" cm="1">
        <f t="array" ref="W1359">IF(SUM(LEN(B1359:V1359))=0,"",IF(OR(OR(ISBLANK(F1359),SUM(LEN(C1359),LEN(D1359))=0),AND(NOT(E1359="Unknown"),ISBLANK(J1359)),AND(NOT(O1359="Unknown"),ISBLANK(R1359))),"Missing Information", INDEX(Table15[Entire Service Line Classification], MATCH(SUMIFS(Table15[Unique ID],Table15[System-Owned Portion],E1359,Table15[If Material Anything Other than "Lead" in Column E,Was Material Ever Previously Lead?],G1359,Table15[Customer-Owned Portion],O1359),Table15[Unique ID],0),0)))</f>
        <v>Non-lead</v>
      </c>
      <c r="X1359"/>
    </row>
    <row r="1360" spans="2:24" ht="75" x14ac:dyDescent="0.25">
      <c r="B1360" s="146" t="s">
        <v>7152</v>
      </c>
      <c r="C1360" s="31" t="s">
        <v>7153</v>
      </c>
      <c r="D1360" s="31" t="s">
        <v>7154</v>
      </c>
      <c r="E1360" s="44" t="s">
        <v>52</v>
      </c>
      <c r="F1360" s="43" t="s">
        <v>34</v>
      </c>
      <c r="G1360" s="84" t="s">
        <v>34</v>
      </c>
      <c r="H1360" s="31" t="s">
        <v>6274</v>
      </c>
      <c r="I1360" s="205"/>
      <c r="J1360" s="84" t="s">
        <v>45</v>
      </c>
      <c r="K1360" s="31" t="s">
        <v>34</v>
      </c>
      <c r="L1360" s="31"/>
      <c r="M1360" s="169"/>
      <c r="N1360" s="148" t="s">
        <v>6275</v>
      </c>
      <c r="O1360" s="44" t="s">
        <v>52</v>
      </c>
      <c r="P1360" s="43"/>
      <c r="Q1360" s="205"/>
      <c r="R1360" s="84" t="s">
        <v>214</v>
      </c>
      <c r="S1360" s="31" t="s">
        <v>34</v>
      </c>
      <c r="T1360" s="31"/>
      <c r="U1360" s="169"/>
      <c r="V1360" s="150" t="s">
        <v>6252</v>
      </c>
      <c r="W1360" s="141" t="str" cm="1">
        <f t="array" ref="W1360">IF(SUM(LEN(B1360:V1360))=0,"",IF(OR(OR(ISBLANK(F1360),SUM(LEN(C1360),LEN(D1360))=0),AND(NOT(E1360="Unknown"),ISBLANK(J1360)),AND(NOT(O1360="Unknown"),ISBLANK(R1360))),"Missing Information", INDEX(Table15[Entire Service Line Classification], MATCH(SUMIFS(Table15[Unique ID],Table15[System-Owned Portion],E1360,Table15[If Material Anything Other than "Lead" in Column E,Was Material Ever Previously Lead?],G1360,Table15[Customer-Owned Portion],O1360),Table15[Unique ID],0),0)))</f>
        <v>Non-lead</v>
      </c>
      <c r="X1360"/>
    </row>
    <row r="1361" spans="2:24" ht="75" x14ac:dyDescent="0.25">
      <c r="B1361" s="146" t="s">
        <v>7155</v>
      </c>
      <c r="C1361" s="31" t="s">
        <v>7156</v>
      </c>
      <c r="D1361" s="31" t="s">
        <v>7157</v>
      </c>
      <c r="E1361" s="44" t="s">
        <v>52</v>
      </c>
      <c r="F1361" s="43" t="s">
        <v>34</v>
      </c>
      <c r="G1361" s="84" t="s">
        <v>34</v>
      </c>
      <c r="H1361" s="31" t="s">
        <v>7158</v>
      </c>
      <c r="I1361" s="205"/>
      <c r="J1361" s="84" t="s">
        <v>45</v>
      </c>
      <c r="K1361" s="31" t="s">
        <v>34</v>
      </c>
      <c r="L1361" s="31"/>
      <c r="M1361" s="169"/>
      <c r="N1361" s="148" t="s">
        <v>7159</v>
      </c>
      <c r="O1361" s="44" t="s">
        <v>52</v>
      </c>
      <c r="P1361" s="43"/>
      <c r="Q1361" s="205"/>
      <c r="R1361" s="84" t="s">
        <v>214</v>
      </c>
      <c r="S1361" s="31" t="s">
        <v>34</v>
      </c>
      <c r="T1361" s="31"/>
      <c r="U1361" s="169"/>
      <c r="V1361" s="150" t="s">
        <v>6252</v>
      </c>
      <c r="W1361" s="141" t="str" cm="1">
        <f t="array" ref="W1361">IF(SUM(LEN(B1361:V1361))=0,"",IF(OR(OR(ISBLANK(F1361),SUM(LEN(C1361),LEN(D1361))=0),AND(NOT(E1361="Unknown"),ISBLANK(J1361)),AND(NOT(O1361="Unknown"),ISBLANK(R1361))),"Missing Information", INDEX(Table15[Entire Service Line Classification], MATCH(SUMIFS(Table15[Unique ID],Table15[System-Owned Portion],E1361,Table15[If Material Anything Other than "Lead" in Column E,Was Material Ever Previously Lead?],G1361,Table15[Customer-Owned Portion],O1361),Table15[Unique ID],0),0)))</f>
        <v>Non-lead</v>
      </c>
      <c r="X1361"/>
    </row>
    <row r="1362" spans="2:24" ht="75" x14ac:dyDescent="0.25">
      <c r="B1362" s="146" t="s">
        <v>7160</v>
      </c>
      <c r="C1362" s="31" t="s">
        <v>7161</v>
      </c>
      <c r="D1362" s="31" t="s">
        <v>7162</v>
      </c>
      <c r="E1362" s="44" t="s">
        <v>52</v>
      </c>
      <c r="F1362" s="43" t="s">
        <v>34</v>
      </c>
      <c r="G1362" s="84" t="s">
        <v>34</v>
      </c>
      <c r="H1362" s="31" t="s">
        <v>7163</v>
      </c>
      <c r="I1362" s="205"/>
      <c r="J1362" s="84" t="s">
        <v>45</v>
      </c>
      <c r="K1362" s="31" t="s">
        <v>34</v>
      </c>
      <c r="L1362" s="31"/>
      <c r="M1362" s="169"/>
      <c r="N1362" s="148" t="s">
        <v>7159</v>
      </c>
      <c r="O1362" s="44" t="s">
        <v>52</v>
      </c>
      <c r="P1362" s="43"/>
      <c r="Q1362" s="205"/>
      <c r="R1362" s="84" t="s">
        <v>214</v>
      </c>
      <c r="S1362" s="31" t="s">
        <v>34</v>
      </c>
      <c r="T1362" s="31"/>
      <c r="U1362" s="169"/>
      <c r="V1362" s="150" t="s">
        <v>6252</v>
      </c>
      <c r="W1362" s="141" t="str" cm="1">
        <f t="array" ref="W1362">IF(SUM(LEN(B1362:V1362))=0,"",IF(OR(OR(ISBLANK(F1362),SUM(LEN(C1362),LEN(D1362))=0),AND(NOT(E1362="Unknown"),ISBLANK(J1362)),AND(NOT(O1362="Unknown"),ISBLANK(R1362))),"Missing Information", INDEX(Table15[Entire Service Line Classification], MATCH(SUMIFS(Table15[Unique ID],Table15[System-Owned Portion],E1362,Table15[If Material Anything Other than "Lead" in Column E,Was Material Ever Previously Lead?],G1362,Table15[Customer-Owned Portion],O1362),Table15[Unique ID],0),0)))</f>
        <v>Non-lead</v>
      </c>
      <c r="X1362"/>
    </row>
    <row r="1363" spans="2:24" ht="75" x14ac:dyDescent="0.25">
      <c r="B1363" s="146" t="s">
        <v>7164</v>
      </c>
      <c r="C1363" s="31" t="s">
        <v>7165</v>
      </c>
      <c r="D1363" s="31" t="s">
        <v>7166</v>
      </c>
      <c r="E1363" s="44" t="s">
        <v>52</v>
      </c>
      <c r="F1363" s="43" t="s">
        <v>34</v>
      </c>
      <c r="G1363" s="84" t="s">
        <v>34</v>
      </c>
      <c r="H1363" s="31" t="s">
        <v>7079</v>
      </c>
      <c r="I1363" s="205"/>
      <c r="J1363" s="84" t="s">
        <v>45</v>
      </c>
      <c r="K1363" s="31" t="s">
        <v>34</v>
      </c>
      <c r="L1363" s="31"/>
      <c r="M1363" s="169"/>
      <c r="N1363" s="148" t="s">
        <v>7080</v>
      </c>
      <c r="O1363" s="44" t="s">
        <v>52</v>
      </c>
      <c r="P1363" s="43"/>
      <c r="Q1363" s="205"/>
      <c r="R1363" s="84" t="s">
        <v>214</v>
      </c>
      <c r="S1363" s="31" t="s">
        <v>34</v>
      </c>
      <c r="T1363" s="31"/>
      <c r="U1363" s="169"/>
      <c r="V1363" s="150" t="s">
        <v>6252</v>
      </c>
      <c r="W1363" s="141" t="str" cm="1">
        <f t="array" ref="W1363">IF(SUM(LEN(B1363:V1363))=0,"",IF(OR(OR(ISBLANK(F1363),SUM(LEN(C1363),LEN(D1363))=0),AND(NOT(E1363="Unknown"),ISBLANK(J1363)),AND(NOT(O1363="Unknown"),ISBLANK(R1363))),"Missing Information", INDEX(Table15[Entire Service Line Classification], MATCH(SUMIFS(Table15[Unique ID],Table15[System-Owned Portion],E1363,Table15[If Material Anything Other than "Lead" in Column E,Was Material Ever Previously Lead?],G1363,Table15[Customer-Owned Portion],O1363),Table15[Unique ID],0),0)))</f>
        <v>Non-lead</v>
      </c>
      <c r="X1363"/>
    </row>
    <row r="1364" spans="2:24" ht="75" x14ac:dyDescent="0.25">
      <c r="B1364" s="146" t="s">
        <v>7167</v>
      </c>
      <c r="C1364" s="31" t="s">
        <v>7168</v>
      </c>
      <c r="D1364" s="31" t="s">
        <v>7169</v>
      </c>
      <c r="E1364" s="44" t="s">
        <v>52</v>
      </c>
      <c r="F1364" s="43" t="s">
        <v>34</v>
      </c>
      <c r="G1364" s="84" t="s">
        <v>34</v>
      </c>
      <c r="H1364" s="31" t="s">
        <v>7079</v>
      </c>
      <c r="I1364" s="205"/>
      <c r="J1364" s="84" t="s">
        <v>45</v>
      </c>
      <c r="K1364" s="31" t="s">
        <v>34</v>
      </c>
      <c r="L1364" s="31"/>
      <c r="M1364" s="169"/>
      <c r="N1364" s="148" t="s">
        <v>7080</v>
      </c>
      <c r="O1364" s="44" t="s">
        <v>52</v>
      </c>
      <c r="P1364" s="43"/>
      <c r="Q1364" s="205"/>
      <c r="R1364" s="84" t="s">
        <v>214</v>
      </c>
      <c r="S1364" s="31" t="s">
        <v>34</v>
      </c>
      <c r="T1364" s="31"/>
      <c r="U1364" s="169"/>
      <c r="V1364" s="150" t="s">
        <v>6252</v>
      </c>
      <c r="W1364" s="141" t="str" cm="1">
        <f t="array" ref="W1364">IF(SUM(LEN(B1364:V1364))=0,"",IF(OR(OR(ISBLANK(F1364),SUM(LEN(C1364),LEN(D1364))=0),AND(NOT(E1364="Unknown"),ISBLANK(J1364)),AND(NOT(O1364="Unknown"),ISBLANK(R1364))),"Missing Information", INDEX(Table15[Entire Service Line Classification], MATCH(SUMIFS(Table15[Unique ID],Table15[System-Owned Portion],E1364,Table15[If Material Anything Other than "Lead" in Column E,Was Material Ever Previously Lead?],G1364,Table15[Customer-Owned Portion],O1364),Table15[Unique ID],0),0)))</f>
        <v>Non-lead</v>
      </c>
      <c r="X1364"/>
    </row>
    <row r="1365" spans="2:24" ht="150" x14ac:dyDescent="0.25">
      <c r="B1365" s="146" t="s">
        <v>7170</v>
      </c>
      <c r="C1365" s="31" t="s">
        <v>7171</v>
      </c>
      <c r="D1365" s="31" t="s">
        <v>7172</v>
      </c>
      <c r="E1365" s="44" t="s">
        <v>43</v>
      </c>
      <c r="F1365" s="43" t="s">
        <v>34</v>
      </c>
      <c r="G1365" s="84" t="s">
        <v>34</v>
      </c>
      <c r="H1365" s="31"/>
      <c r="I1365" s="205"/>
      <c r="J1365" s="84" t="s">
        <v>106</v>
      </c>
      <c r="K1365" s="31" t="s">
        <v>36</v>
      </c>
      <c r="L1365" s="31" t="s">
        <v>95</v>
      </c>
      <c r="M1365" s="169" t="s">
        <v>6522</v>
      </c>
      <c r="N1365" s="148" t="s">
        <v>7173</v>
      </c>
      <c r="O1365" s="44" t="s">
        <v>43</v>
      </c>
      <c r="P1365" s="43"/>
      <c r="Q1365" s="205"/>
      <c r="R1365" s="84" t="s">
        <v>106</v>
      </c>
      <c r="S1365" s="31" t="s">
        <v>36</v>
      </c>
      <c r="T1365" s="31" t="s">
        <v>95</v>
      </c>
      <c r="U1365" s="169" t="s">
        <v>6522</v>
      </c>
      <c r="V1365" s="150" t="s">
        <v>7070</v>
      </c>
      <c r="W1365" s="141" t="str" cm="1">
        <f t="array" ref="W1365">IF(SUM(LEN(B1365:V1365))=0,"",IF(OR(OR(ISBLANK(F1365),SUM(LEN(C1365),LEN(D1365))=0),AND(NOT(E1365="Unknown"),ISBLANK(J1365)),AND(NOT(O1365="Unknown"),ISBLANK(R1365))),"Missing Information", INDEX(Table15[Entire Service Line Classification], MATCH(SUMIFS(Table15[Unique ID],Table15[System-Owned Portion],E1365,Table15[If Material Anything Other than "Lead" in Column E,Was Material Ever Previously Lead?],G1365,Table15[Customer-Owned Portion],O1365),Table15[Unique ID],0),0)))</f>
        <v>Non-lead</v>
      </c>
      <c r="X1365"/>
    </row>
    <row r="1366" spans="2:24" ht="150" x14ac:dyDescent="0.25">
      <c r="B1366" s="146" t="s">
        <v>7174</v>
      </c>
      <c r="C1366" s="31" t="s">
        <v>7175</v>
      </c>
      <c r="D1366" s="31" t="s">
        <v>7176</v>
      </c>
      <c r="E1366" s="44" t="s">
        <v>43</v>
      </c>
      <c r="F1366" s="43" t="s">
        <v>34</v>
      </c>
      <c r="G1366" s="84" t="s">
        <v>34</v>
      </c>
      <c r="H1366" s="31"/>
      <c r="I1366" s="205"/>
      <c r="J1366" s="84" t="s">
        <v>106</v>
      </c>
      <c r="K1366" s="31" t="s">
        <v>36</v>
      </c>
      <c r="L1366" s="31" t="s">
        <v>95</v>
      </c>
      <c r="M1366" s="169" t="s">
        <v>6522</v>
      </c>
      <c r="N1366" s="148" t="s">
        <v>7177</v>
      </c>
      <c r="O1366" s="44" t="s">
        <v>35</v>
      </c>
      <c r="P1366" s="43"/>
      <c r="Q1366" s="205"/>
      <c r="R1366" s="84" t="s">
        <v>106</v>
      </c>
      <c r="S1366" s="31" t="s">
        <v>36</v>
      </c>
      <c r="T1366" s="31" t="s">
        <v>95</v>
      </c>
      <c r="U1366" s="169" t="s">
        <v>6522</v>
      </c>
      <c r="V1366" s="150" t="s">
        <v>7178</v>
      </c>
      <c r="W1366" s="141" t="str" cm="1">
        <f t="array" ref="W1366">IF(SUM(LEN(B1366:V1366))=0,"",IF(OR(OR(ISBLANK(F1366),SUM(LEN(C1366),LEN(D1366))=0),AND(NOT(E1366="Unknown"),ISBLANK(J1366)),AND(NOT(O1366="Unknown"),ISBLANK(R1366))),"Missing Information", INDEX(Table15[Entire Service Line Classification], MATCH(SUMIFS(Table15[Unique ID],Table15[System-Owned Portion],E1366,Table15[If Material Anything Other than "Lead" in Column E,Was Material Ever Previously Lead?],G1366,Table15[Customer-Owned Portion],O1366),Table15[Unique ID],0),0)))</f>
        <v>Non-lead</v>
      </c>
      <c r="X1366"/>
    </row>
    <row r="1367" spans="2:24" ht="150" x14ac:dyDescent="0.25">
      <c r="B1367" s="146" t="s">
        <v>7179</v>
      </c>
      <c r="C1367" s="31" t="s">
        <v>7180</v>
      </c>
      <c r="D1367" s="31" t="s">
        <v>7181</v>
      </c>
      <c r="E1367" s="44" t="s">
        <v>43</v>
      </c>
      <c r="F1367" s="43" t="s">
        <v>34</v>
      </c>
      <c r="G1367" s="84" t="s">
        <v>34</v>
      </c>
      <c r="H1367" s="31"/>
      <c r="I1367" s="205"/>
      <c r="J1367" s="84" t="s">
        <v>106</v>
      </c>
      <c r="K1367" s="31" t="s">
        <v>36</v>
      </c>
      <c r="L1367" s="31" t="s">
        <v>95</v>
      </c>
      <c r="M1367" s="169" t="s">
        <v>6522</v>
      </c>
      <c r="N1367" s="148" t="s">
        <v>7182</v>
      </c>
      <c r="O1367" s="44" t="s">
        <v>43</v>
      </c>
      <c r="P1367" s="43"/>
      <c r="Q1367" s="205"/>
      <c r="R1367" s="84" t="s">
        <v>106</v>
      </c>
      <c r="S1367" s="31" t="s">
        <v>36</v>
      </c>
      <c r="T1367" s="31" t="s">
        <v>95</v>
      </c>
      <c r="U1367" s="169" t="s">
        <v>6522</v>
      </c>
      <c r="V1367" s="150" t="s">
        <v>7070</v>
      </c>
      <c r="W1367" s="141" t="str" cm="1">
        <f t="array" ref="W1367">IF(SUM(LEN(B1367:V1367))=0,"",IF(OR(OR(ISBLANK(F1367),SUM(LEN(C1367),LEN(D1367))=0),AND(NOT(E1367="Unknown"),ISBLANK(J1367)),AND(NOT(O1367="Unknown"),ISBLANK(R1367))),"Missing Information", INDEX(Table15[Entire Service Line Classification], MATCH(SUMIFS(Table15[Unique ID],Table15[System-Owned Portion],E1367,Table15[If Material Anything Other than "Lead" in Column E,Was Material Ever Previously Lead?],G1367,Table15[Customer-Owned Portion],O1367),Table15[Unique ID],0),0)))</f>
        <v>Non-lead</v>
      </c>
      <c r="X1367"/>
    </row>
    <row r="1368" spans="2:24" ht="150" x14ac:dyDescent="0.25">
      <c r="B1368" s="146" t="s">
        <v>7183</v>
      </c>
      <c r="C1368" s="31" t="s">
        <v>7184</v>
      </c>
      <c r="D1368" s="31" t="s">
        <v>7185</v>
      </c>
      <c r="E1368" s="44" t="s">
        <v>43</v>
      </c>
      <c r="F1368" s="43" t="s">
        <v>34</v>
      </c>
      <c r="G1368" s="84" t="s">
        <v>34</v>
      </c>
      <c r="H1368" s="31"/>
      <c r="I1368" s="205"/>
      <c r="J1368" s="84" t="s">
        <v>106</v>
      </c>
      <c r="K1368" s="31" t="s">
        <v>36</v>
      </c>
      <c r="L1368" s="31" t="s">
        <v>95</v>
      </c>
      <c r="M1368" s="169" t="s">
        <v>6522</v>
      </c>
      <c r="N1368" s="148" t="s">
        <v>7186</v>
      </c>
      <c r="O1368" s="44" t="s">
        <v>35</v>
      </c>
      <c r="P1368" s="43"/>
      <c r="Q1368" s="205"/>
      <c r="R1368" s="84" t="s">
        <v>106</v>
      </c>
      <c r="S1368" s="31" t="s">
        <v>36</v>
      </c>
      <c r="T1368" s="31" t="s">
        <v>95</v>
      </c>
      <c r="U1368" s="169" t="s">
        <v>6522</v>
      </c>
      <c r="V1368" s="150" t="s">
        <v>7095</v>
      </c>
      <c r="W1368" s="141" t="str" cm="1">
        <f t="array" ref="W1368">IF(SUM(LEN(B1368:V1368))=0,"",IF(OR(OR(ISBLANK(F1368),SUM(LEN(C1368),LEN(D1368))=0),AND(NOT(E1368="Unknown"),ISBLANK(J1368)),AND(NOT(O1368="Unknown"),ISBLANK(R1368))),"Missing Information", INDEX(Table15[Entire Service Line Classification], MATCH(SUMIFS(Table15[Unique ID],Table15[System-Owned Portion],E1368,Table15[If Material Anything Other than "Lead" in Column E,Was Material Ever Previously Lead?],G1368,Table15[Customer-Owned Portion],O1368),Table15[Unique ID],0),0)))</f>
        <v>Non-lead</v>
      </c>
      <c r="X1368"/>
    </row>
    <row r="1369" spans="2:24" ht="150" x14ac:dyDescent="0.25">
      <c r="B1369" s="146" t="s">
        <v>7187</v>
      </c>
      <c r="C1369" s="31" t="s">
        <v>7188</v>
      </c>
      <c r="D1369" s="31" t="s">
        <v>7189</v>
      </c>
      <c r="E1369" s="44" t="s">
        <v>52</v>
      </c>
      <c r="F1369" s="43" t="s">
        <v>34</v>
      </c>
      <c r="G1369" s="84" t="s">
        <v>34</v>
      </c>
      <c r="H1369" s="31"/>
      <c r="I1369" s="205"/>
      <c r="J1369" s="84" t="s">
        <v>214</v>
      </c>
      <c r="K1369" s="31" t="s">
        <v>34</v>
      </c>
      <c r="L1369" s="31"/>
      <c r="M1369" s="169"/>
      <c r="N1369" s="148"/>
      <c r="O1369" s="44" t="s">
        <v>52</v>
      </c>
      <c r="P1369" s="43"/>
      <c r="Q1369" s="205"/>
      <c r="R1369" s="84" t="s">
        <v>214</v>
      </c>
      <c r="S1369" s="31" t="s">
        <v>34</v>
      </c>
      <c r="T1369" s="31"/>
      <c r="U1369" s="169"/>
      <c r="V1369" s="150" t="s">
        <v>7190</v>
      </c>
      <c r="W1369" s="141" t="str" cm="1">
        <f t="array" ref="W1369">IF(SUM(LEN(B1369:V1369))=0,"",IF(OR(OR(ISBLANK(F1369),SUM(LEN(C1369),LEN(D1369))=0),AND(NOT(E1369="Unknown"),ISBLANK(J1369)),AND(NOT(O1369="Unknown"),ISBLANK(R1369))),"Missing Information", INDEX(Table15[Entire Service Line Classification], MATCH(SUMIFS(Table15[Unique ID],Table15[System-Owned Portion],E1369,Table15[If Material Anything Other than "Lead" in Column E,Was Material Ever Previously Lead?],G1369,Table15[Customer-Owned Portion],O1369),Table15[Unique ID],0),0)))</f>
        <v>Non-lead</v>
      </c>
      <c r="X1369"/>
    </row>
    <row r="1370" spans="2:24" ht="150" x14ac:dyDescent="0.25">
      <c r="B1370" s="146" t="s">
        <v>7191</v>
      </c>
      <c r="C1370" s="31" t="s">
        <v>7192</v>
      </c>
      <c r="D1370" s="31" t="s">
        <v>7193</v>
      </c>
      <c r="E1370" s="44" t="s">
        <v>43</v>
      </c>
      <c r="F1370" s="43" t="s">
        <v>34</v>
      </c>
      <c r="G1370" s="84" t="s">
        <v>34</v>
      </c>
      <c r="H1370" s="31"/>
      <c r="I1370" s="205"/>
      <c r="J1370" s="84" t="s">
        <v>106</v>
      </c>
      <c r="K1370" s="31" t="s">
        <v>36</v>
      </c>
      <c r="L1370" s="31" t="s">
        <v>95</v>
      </c>
      <c r="M1370" s="169" t="s">
        <v>6522</v>
      </c>
      <c r="N1370" s="148" t="s">
        <v>7194</v>
      </c>
      <c r="O1370" s="44" t="s">
        <v>43</v>
      </c>
      <c r="P1370" s="43"/>
      <c r="Q1370" s="205"/>
      <c r="R1370" s="84" t="s">
        <v>106</v>
      </c>
      <c r="S1370" s="31" t="s">
        <v>36</v>
      </c>
      <c r="T1370" s="31" t="s">
        <v>95</v>
      </c>
      <c r="U1370" s="169" t="s">
        <v>6522</v>
      </c>
      <c r="V1370" s="150" t="s">
        <v>7195</v>
      </c>
      <c r="W1370" s="141" t="str" cm="1">
        <f t="array" ref="W1370">IF(SUM(LEN(B1370:V1370))=0,"",IF(OR(OR(ISBLANK(F1370),SUM(LEN(C1370),LEN(D1370))=0),AND(NOT(E1370="Unknown"),ISBLANK(J1370)),AND(NOT(O1370="Unknown"),ISBLANK(R1370))),"Missing Information", INDEX(Table15[Entire Service Line Classification], MATCH(SUMIFS(Table15[Unique ID],Table15[System-Owned Portion],E1370,Table15[If Material Anything Other than "Lead" in Column E,Was Material Ever Previously Lead?],G1370,Table15[Customer-Owned Portion],O1370),Table15[Unique ID],0),0)))</f>
        <v>Non-lead</v>
      </c>
      <c r="X1370"/>
    </row>
    <row r="1371" spans="2:24" ht="150" x14ac:dyDescent="0.25">
      <c r="B1371" s="146" t="s">
        <v>7196</v>
      </c>
      <c r="C1371" s="31" t="s">
        <v>7197</v>
      </c>
      <c r="D1371" s="31" t="s">
        <v>7198</v>
      </c>
      <c r="E1371" s="44" t="s">
        <v>52</v>
      </c>
      <c r="F1371" s="43" t="s">
        <v>34</v>
      </c>
      <c r="G1371" s="84" t="s">
        <v>34</v>
      </c>
      <c r="H1371" s="31"/>
      <c r="I1371" s="205"/>
      <c r="J1371" s="84" t="s">
        <v>214</v>
      </c>
      <c r="K1371" s="31" t="s">
        <v>34</v>
      </c>
      <c r="L1371" s="31"/>
      <c r="M1371" s="169"/>
      <c r="N1371" s="148"/>
      <c r="O1371" s="44" t="s">
        <v>52</v>
      </c>
      <c r="P1371" s="43"/>
      <c r="Q1371" s="205"/>
      <c r="R1371" s="84" t="s">
        <v>214</v>
      </c>
      <c r="S1371" s="31" t="s">
        <v>34</v>
      </c>
      <c r="T1371" s="31"/>
      <c r="U1371" s="169"/>
      <c r="V1371" s="150" t="s">
        <v>7190</v>
      </c>
      <c r="W1371" s="141" t="str" cm="1">
        <f t="array" ref="W1371">IF(SUM(LEN(B1371:V1371))=0,"",IF(OR(OR(ISBLANK(F1371),SUM(LEN(C1371),LEN(D1371))=0),AND(NOT(E1371="Unknown"),ISBLANK(J1371)),AND(NOT(O1371="Unknown"),ISBLANK(R1371))),"Missing Information", INDEX(Table15[Entire Service Line Classification], MATCH(SUMIFS(Table15[Unique ID],Table15[System-Owned Portion],E1371,Table15[If Material Anything Other than "Lead" in Column E,Was Material Ever Previously Lead?],G1371,Table15[Customer-Owned Portion],O1371),Table15[Unique ID],0),0)))</f>
        <v>Non-lead</v>
      </c>
      <c r="X1371"/>
    </row>
    <row r="1372" spans="2:24" ht="150" x14ac:dyDescent="0.25">
      <c r="B1372" s="146" t="s">
        <v>7199</v>
      </c>
      <c r="C1372" s="31" t="s">
        <v>7200</v>
      </c>
      <c r="D1372" s="31" t="s">
        <v>7201</v>
      </c>
      <c r="E1372" s="44" t="s">
        <v>43</v>
      </c>
      <c r="F1372" s="43" t="s">
        <v>34</v>
      </c>
      <c r="G1372" s="84" t="s">
        <v>34</v>
      </c>
      <c r="H1372" s="31" t="s">
        <v>14982</v>
      </c>
      <c r="I1372" s="205">
        <v>1</v>
      </c>
      <c r="J1372" s="84" t="s">
        <v>45</v>
      </c>
      <c r="K1372" s="31" t="s">
        <v>36</v>
      </c>
      <c r="L1372" s="31" t="s">
        <v>95</v>
      </c>
      <c r="M1372" s="169" t="s">
        <v>6522</v>
      </c>
      <c r="N1372" s="148" t="s">
        <v>14983</v>
      </c>
      <c r="O1372" s="44" t="s">
        <v>35</v>
      </c>
      <c r="P1372" s="43"/>
      <c r="Q1372" s="205"/>
      <c r="R1372" s="84" t="s">
        <v>106</v>
      </c>
      <c r="S1372" s="31" t="s">
        <v>36</v>
      </c>
      <c r="T1372" s="31" t="s">
        <v>95</v>
      </c>
      <c r="U1372" s="169" t="s">
        <v>6522</v>
      </c>
      <c r="V1372" s="150" t="s">
        <v>7202</v>
      </c>
      <c r="W1372" s="141" t="str" cm="1">
        <f t="array" ref="W1372">IF(SUM(LEN(B1372:V1372))=0,"",IF(OR(OR(ISBLANK(F1372),SUM(LEN(C1372),LEN(D1372))=0),AND(NOT(E1372="Unknown"),ISBLANK(J1372)),AND(NOT(O1372="Unknown"),ISBLANK(R1372))),"Missing Information", INDEX(Table15[Entire Service Line Classification], MATCH(SUMIFS(Table15[Unique ID],Table15[System-Owned Portion],E1372,Table15[If Material Anything Other than "Lead" in Column E,Was Material Ever Previously Lead?],G1372,Table15[Customer-Owned Portion],O1372),Table15[Unique ID],0),0)))</f>
        <v>Non-lead</v>
      </c>
      <c r="X1372"/>
    </row>
    <row r="1373" spans="2:24" ht="150" x14ac:dyDescent="0.25">
      <c r="B1373" s="146" t="s">
        <v>7203</v>
      </c>
      <c r="C1373" s="31" t="s">
        <v>7204</v>
      </c>
      <c r="D1373" s="31" t="s">
        <v>7205</v>
      </c>
      <c r="E1373" s="44" t="s">
        <v>43</v>
      </c>
      <c r="F1373" s="43" t="s">
        <v>34</v>
      </c>
      <c r="G1373" s="84" t="s">
        <v>34</v>
      </c>
      <c r="H1373" s="31" t="s">
        <v>14982</v>
      </c>
      <c r="I1373" s="205">
        <v>1</v>
      </c>
      <c r="J1373" s="84" t="s">
        <v>45</v>
      </c>
      <c r="K1373" s="31" t="s">
        <v>34</v>
      </c>
      <c r="L1373" s="31"/>
      <c r="M1373" s="169"/>
      <c r="N1373" s="148" t="s">
        <v>14984</v>
      </c>
      <c r="O1373" s="44" t="s">
        <v>52</v>
      </c>
      <c r="P1373" s="43"/>
      <c r="Q1373" s="205"/>
      <c r="R1373" s="84" t="s">
        <v>214</v>
      </c>
      <c r="S1373" s="31" t="s">
        <v>34</v>
      </c>
      <c r="T1373" s="31"/>
      <c r="U1373" s="169"/>
      <c r="V1373" s="150" t="s">
        <v>7190</v>
      </c>
      <c r="W1373" s="141" t="str" cm="1">
        <f t="array" ref="W1373">IF(SUM(LEN(B1373:V1373))=0,"",IF(OR(OR(ISBLANK(F1373),SUM(LEN(C1373),LEN(D1373))=0),AND(NOT(E1373="Unknown"),ISBLANK(J1373)),AND(NOT(O1373="Unknown"),ISBLANK(R1373))),"Missing Information", INDEX(Table15[Entire Service Line Classification], MATCH(SUMIFS(Table15[Unique ID],Table15[System-Owned Portion],E1373,Table15[If Material Anything Other than "Lead" in Column E,Was Material Ever Previously Lead?],G1373,Table15[Customer-Owned Portion],O1373),Table15[Unique ID],0),0)))</f>
        <v>Non-lead</v>
      </c>
      <c r="X1373"/>
    </row>
    <row r="1374" spans="2:24" ht="150" x14ac:dyDescent="0.25">
      <c r="B1374" s="146" t="s">
        <v>7206</v>
      </c>
      <c r="C1374" s="31" t="s">
        <v>7207</v>
      </c>
      <c r="D1374" s="31" t="s">
        <v>7208</v>
      </c>
      <c r="E1374" s="44" t="s">
        <v>52</v>
      </c>
      <c r="F1374" s="43" t="s">
        <v>34</v>
      </c>
      <c r="G1374" s="84" t="s">
        <v>34</v>
      </c>
      <c r="H1374" s="31"/>
      <c r="I1374" s="205"/>
      <c r="J1374" s="84" t="s">
        <v>214</v>
      </c>
      <c r="K1374" s="31" t="s">
        <v>34</v>
      </c>
      <c r="L1374" s="31"/>
      <c r="M1374" s="169"/>
      <c r="N1374" s="148"/>
      <c r="O1374" s="44" t="s">
        <v>52</v>
      </c>
      <c r="P1374" s="43"/>
      <c r="Q1374" s="205"/>
      <c r="R1374" s="84" t="s">
        <v>214</v>
      </c>
      <c r="S1374" s="31" t="s">
        <v>34</v>
      </c>
      <c r="T1374" s="31"/>
      <c r="U1374" s="169"/>
      <c r="V1374" s="150" t="s">
        <v>7190</v>
      </c>
      <c r="W1374" s="141" t="str" cm="1">
        <f t="array" ref="W1374">IF(SUM(LEN(B1374:V1374))=0,"",IF(OR(OR(ISBLANK(F1374),SUM(LEN(C1374),LEN(D1374))=0),AND(NOT(E1374="Unknown"),ISBLANK(J1374)),AND(NOT(O1374="Unknown"),ISBLANK(R1374))),"Missing Information", INDEX(Table15[Entire Service Line Classification], MATCH(SUMIFS(Table15[Unique ID],Table15[System-Owned Portion],E1374,Table15[If Material Anything Other than "Lead" in Column E,Was Material Ever Previously Lead?],G1374,Table15[Customer-Owned Portion],O1374),Table15[Unique ID],0),0)))</f>
        <v>Non-lead</v>
      </c>
      <c r="X1374"/>
    </row>
    <row r="1375" spans="2:24" ht="150" x14ac:dyDescent="0.25">
      <c r="B1375" s="146" t="s">
        <v>7209</v>
      </c>
      <c r="C1375" s="31" t="s">
        <v>7210</v>
      </c>
      <c r="D1375" s="31" t="s">
        <v>7211</v>
      </c>
      <c r="E1375" s="44" t="s">
        <v>52</v>
      </c>
      <c r="F1375" s="43" t="s">
        <v>34</v>
      </c>
      <c r="G1375" s="84" t="s">
        <v>34</v>
      </c>
      <c r="H1375" s="31"/>
      <c r="I1375" s="205"/>
      <c r="J1375" s="84" t="s">
        <v>214</v>
      </c>
      <c r="K1375" s="31" t="s">
        <v>34</v>
      </c>
      <c r="L1375" s="31"/>
      <c r="M1375" s="169"/>
      <c r="N1375" s="148"/>
      <c r="O1375" s="44" t="s">
        <v>52</v>
      </c>
      <c r="P1375" s="43"/>
      <c r="Q1375" s="205"/>
      <c r="R1375" s="84" t="s">
        <v>214</v>
      </c>
      <c r="S1375" s="31" t="s">
        <v>34</v>
      </c>
      <c r="T1375" s="31"/>
      <c r="U1375" s="169"/>
      <c r="V1375" s="150" t="s">
        <v>7190</v>
      </c>
      <c r="W1375" s="141" t="str" cm="1">
        <f t="array" ref="W1375">IF(SUM(LEN(B1375:V1375))=0,"",IF(OR(OR(ISBLANK(F1375),SUM(LEN(C1375),LEN(D1375))=0),AND(NOT(E1375="Unknown"),ISBLANK(J1375)),AND(NOT(O1375="Unknown"),ISBLANK(R1375))),"Missing Information", INDEX(Table15[Entire Service Line Classification], MATCH(SUMIFS(Table15[Unique ID],Table15[System-Owned Portion],E1375,Table15[If Material Anything Other than "Lead" in Column E,Was Material Ever Previously Lead?],G1375,Table15[Customer-Owned Portion],O1375),Table15[Unique ID],0),0)))</f>
        <v>Non-lead</v>
      </c>
      <c r="X1375"/>
    </row>
    <row r="1376" spans="2:24" ht="150" x14ac:dyDescent="0.25">
      <c r="B1376" s="146" t="s">
        <v>7212</v>
      </c>
      <c r="C1376" s="31" t="s">
        <v>7213</v>
      </c>
      <c r="D1376" s="31" t="s">
        <v>7214</v>
      </c>
      <c r="E1376" s="44" t="s">
        <v>52</v>
      </c>
      <c r="F1376" s="43" t="s">
        <v>34</v>
      </c>
      <c r="G1376" s="84" t="s">
        <v>34</v>
      </c>
      <c r="H1376" s="31"/>
      <c r="I1376" s="205"/>
      <c r="J1376" s="84" t="s">
        <v>214</v>
      </c>
      <c r="K1376" s="31" t="s">
        <v>34</v>
      </c>
      <c r="L1376" s="31"/>
      <c r="M1376" s="169"/>
      <c r="N1376" s="148"/>
      <c r="O1376" s="44" t="s">
        <v>52</v>
      </c>
      <c r="P1376" s="43"/>
      <c r="Q1376" s="205"/>
      <c r="R1376" s="84" t="s">
        <v>214</v>
      </c>
      <c r="S1376" s="31" t="s">
        <v>34</v>
      </c>
      <c r="T1376" s="31"/>
      <c r="U1376" s="169"/>
      <c r="V1376" s="150" t="s">
        <v>7190</v>
      </c>
      <c r="W1376" s="141" t="str" cm="1">
        <f t="array" ref="W1376">IF(SUM(LEN(B1376:V1376))=0,"",IF(OR(OR(ISBLANK(F1376),SUM(LEN(C1376),LEN(D1376))=0),AND(NOT(E1376="Unknown"),ISBLANK(J1376)),AND(NOT(O1376="Unknown"),ISBLANK(R1376))),"Missing Information", INDEX(Table15[Entire Service Line Classification], MATCH(SUMIFS(Table15[Unique ID],Table15[System-Owned Portion],E1376,Table15[If Material Anything Other than "Lead" in Column E,Was Material Ever Previously Lead?],G1376,Table15[Customer-Owned Portion],O1376),Table15[Unique ID],0),0)))</f>
        <v>Non-lead</v>
      </c>
      <c r="X1376"/>
    </row>
    <row r="1377" spans="2:24" ht="150" x14ac:dyDescent="0.25">
      <c r="B1377" s="146" t="s">
        <v>7215</v>
      </c>
      <c r="C1377" s="31" t="s">
        <v>7216</v>
      </c>
      <c r="D1377" s="31" t="s">
        <v>7217</v>
      </c>
      <c r="E1377" s="44" t="s">
        <v>52</v>
      </c>
      <c r="F1377" s="43" t="s">
        <v>34</v>
      </c>
      <c r="G1377" s="84" t="s">
        <v>34</v>
      </c>
      <c r="H1377" s="31"/>
      <c r="I1377" s="205"/>
      <c r="J1377" s="84" t="s">
        <v>214</v>
      </c>
      <c r="K1377" s="31" t="s">
        <v>34</v>
      </c>
      <c r="L1377" s="31"/>
      <c r="M1377" s="169"/>
      <c r="N1377" s="148"/>
      <c r="O1377" s="44" t="s">
        <v>52</v>
      </c>
      <c r="P1377" s="43"/>
      <c r="Q1377" s="205"/>
      <c r="R1377" s="84" t="s">
        <v>214</v>
      </c>
      <c r="S1377" s="31" t="s">
        <v>34</v>
      </c>
      <c r="T1377" s="31"/>
      <c r="U1377" s="169"/>
      <c r="V1377" s="150" t="s">
        <v>7190</v>
      </c>
      <c r="W1377" s="141" t="str" cm="1">
        <f t="array" ref="W1377">IF(SUM(LEN(B1377:V1377))=0,"",IF(OR(OR(ISBLANK(F1377),SUM(LEN(C1377),LEN(D1377))=0),AND(NOT(E1377="Unknown"),ISBLANK(J1377)),AND(NOT(O1377="Unknown"),ISBLANK(R1377))),"Missing Information", INDEX(Table15[Entire Service Line Classification], MATCH(SUMIFS(Table15[Unique ID],Table15[System-Owned Portion],E1377,Table15[If Material Anything Other than "Lead" in Column E,Was Material Ever Previously Lead?],G1377,Table15[Customer-Owned Portion],O1377),Table15[Unique ID],0),0)))</f>
        <v>Non-lead</v>
      </c>
      <c r="X1377"/>
    </row>
    <row r="1378" spans="2:24" ht="150" x14ac:dyDescent="0.25">
      <c r="B1378" s="146" t="s">
        <v>7218</v>
      </c>
      <c r="C1378" s="31" t="s">
        <v>7219</v>
      </c>
      <c r="D1378" s="31" t="s">
        <v>7220</v>
      </c>
      <c r="E1378" s="44" t="s">
        <v>52</v>
      </c>
      <c r="F1378" s="43" t="s">
        <v>34</v>
      </c>
      <c r="G1378" s="84" t="s">
        <v>34</v>
      </c>
      <c r="H1378" s="31"/>
      <c r="I1378" s="205"/>
      <c r="J1378" s="84" t="s">
        <v>214</v>
      </c>
      <c r="K1378" s="31" t="s">
        <v>34</v>
      </c>
      <c r="L1378" s="31"/>
      <c r="M1378" s="169"/>
      <c r="N1378" s="148"/>
      <c r="O1378" s="44" t="s">
        <v>52</v>
      </c>
      <c r="P1378" s="43"/>
      <c r="Q1378" s="205"/>
      <c r="R1378" s="84" t="s">
        <v>214</v>
      </c>
      <c r="S1378" s="31" t="s">
        <v>34</v>
      </c>
      <c r="T1378" s="31"/>
      <c r="U1378" s="169"/>
      <c r="V1378" s="150" t="s">
        <v>7190</v>
      </c>
      <c r="W1378" s="141" t="str" cm="1">
        <f t="array" ref="W1378">IF(SUM(LEN(B1378:V1378))=0,"",IF(OR(OR(ISBLANK(F1378),SUM(LEN(C1378),LEN(D1378))=0),AND(NOT(E1378="Unknown"),ISBLANK(J1378)),AND(NOT(O1378="Unknown"),ISBLANK(R1378))),"Missing Information", INDEX(Table15[Entire Service Line Classification], MATCH(SUMIFS(Table15[Unique ID],Table15[System-Owned Portion],E1378,Table15[If Material Anything Other than "Lead" in Column E,Was Material Ever Previously Lead?],G1378,Table15[Customer-Owned Portion],O1378),Table15[Unique ID],0),0)))</f>
        <v>Non-lead</v>
      </c>
      <c r="X1378"/>
    </row>
    <row r="1379" spans="2:24" ht="150" x14ac:dyDescent="0.25">
      <c r="B1379" s="146" t="s">
        <v>7221</v>
      </c>
      <c r="C1379" s="31" t="s">
        <v>7222</v>
      </c>
      <c r="D1379" s="31" t="s">
        <v>7223</v>
      </c>
      <c r="E1379" s="44" t="s">
        <v>52</v>
      </c>
      <c r="F1379" s="43" t="s">
        <v>34</v>
      </c>
      <c r="G1379" s="84" t="s">
        <v>34</v>
      </c>
      <c r="H1379" s="31"/>
      <c r="I1379" s="205"/>
      <c r="J1379" s="84" t="s">
        <v>214</v>
      </c>
      <c r="K1379" s="31" t="s">
        <v>34</v>
      </c>
      <c r="L1379" s="31"/>
      <c r="M1379" s="169"/>
      <c r="N1379" s="148"/>
      <c r="O1379" s="44" t="s">
        <v>52</v>
      </c>
      <c r="P1379" s="43"/>
      <c r="Q1379" s="205"/>
      <c r="R1379" s="84" t="s">
        <v>214</v>
      </c>
      <c r="S1379" s="31" t="s">
        <v>34</v>
      </c>
      <c r="T1379" s="31"/>
      <c r="U1379" s="169"/>
      <c r="V1379" s="150" t="s">
        <v>7190</v>
      </c>
      <c r="W1379" s="141" t="str" cm="1">
        <f t="array" ref="W1379">IF(SUM(LEN(B1379:V1379))=0,"",IF(OR(OR(ISBLANK(F1379),SUM(LEN(C1379),LEN(D1379))=0),AND(NOT(E1379="Unknown"),ISBLANK(J1379)),AND(NOT(O1379="Unknown"),ISBLANK(R1379))),"Missing Information", INDEX(Table15[Entire Service Line Classification], MATCH(SUMIFS(Table15[Unique ID],Table15[System-Owned Portion],E1379,Table15[If Material Anything Other than "Lead" in Column E,Was Material Ever Previously Lead?],G1379,Table15[Customer-Owned Portion],O1379),Table15[Unique ID],0),0)))</f>
        <v>Non-lead</v>
      </c>
      <c r="X1379"/>
    </row>
    <row r="1380" spans="2:24" ht="150" x14ac:dyDescent="0.25">
      <c r="B1380" s="146" t="s">
        <v>7224</v>
      </c>
      <c r="C1380" s="31" t="s">
        <v>7225</v>
      </c>
      <c r="D1380" s="31" t="s">
        <v>7226</v>
      </c>
      <c r="E1380" s="44" t="s">
        <v>52</v>
      </c>
      <c r="F1380" s="43" t="s">
        <v>34</v>
      </c>
      <c r="G1380" s="84" t="s">
        <v>34</v>
      </c>
      <c r="H1380" s="31"/>
      <c r="I1380" s="205"/>
      <c r="J1380" s="84" t="s">
        <v>214</v>
      </c>
      <c r="K1380" s="31" t="s">
        <v>34</v>
      </c>
      <c r="L1380" s="31"/>
      <c r="M1380" s="169"/>
      <c r="N1380" s="148"/>
      <c r="O1380" s="44" t="s">
        <v>52</v>
      </c>
      <c r="P1380" s="43"/>
      <c r="Q1380" s="205"/>
      <c r="R1380" s="84" t="s">
        <v>214</v>
      </c>
      <c r="S1380" s="31" t="s">
        <v>34</v>
      </c>
      <c r="T1380" s="31"/>
      <c r="U1380" s="169"/>
      <c r="V1380" s="150" t="s">
        <v>7190</v>
      </c>
      <c r="W1380" s="141" t="str" cm="1">
        <f t="array" ref="W1380">IF(SUM(LEN(B1380:V1380))=0,"",IF(OR(OR(ISBLANK(F1380),SUM(LEN(C1380),LEN(D1380))=0),AND(NOT(E1380="Unknown"),ISBLANK(J1380)),AND(NOT(O1380="Unknown"),ISBLANK(R1380))),"Missing Information", INDEX(Table15[Entire Service Line Classification], MATCH(SUMIFS(Table15[Unique ID],Table15[System-Owned Portion],E1380,Table15[If Material Anything Other than "Lead" in Column E,Was Material Ever Previously Lead?],G1380,Table15[Customer-Owned Portion],O1380),Table15[Unique ID],0),0)))</f>
        <v>Non-lead</v>
      </c>
      <c r="X1380"/>
    </row>
    <row r="1381" spans="2:24" ht="150" x14ac:dyDescent="0.25">
      <c r="B1381" s="146" t="s">
        <v>7227</v>
      </c>
      <c r="C1381" s="31" t="s">
        <v>7228</v>
      </c>
      <c r="D1381" s="31" t="s">
        <v>7229</v>
      </c>
      <c r="E1381" s="44" t="s">
        <v>52</v>
      </c>
      <c r="F1381" s="43" t="s">
        <v>34</v>
      </c>
      <c r="G1381" s="84" t="s">
        <v>34</v>
      </c>
      <c r="H1381" s="31"/>
      <c r="I1381" s="205"/>
      <c r="J1381" s="84" t="s">
        <v>214</v>
      </c>
      <c r="K1381" s="31" t="s">
        <v>34</v>
      </c>
      <c r="L1381" s="31"/>
      <c r="M1381" s="169"/>
      <c r="N1381" s="148"/>
      <c r="O1381" s="44" t="s">
        <v>52</v>
      </c>
      <c r="P1381" s="43"/>
      <c r="Q1381" s="205"/>
      <c r="R1381" s="84" t="s">
        <v>214</v>
      </c>
      <c r="S1381" s="31" t="s">
        <v>34</v>
      </c>
      <c r="T1381" s="31"/>
      <c r="U1381" s="169"/>
      <c r="V1381" s="150" t="s">
        <v>7190</v>
      </c>
      <c r="W1381" s="141" t="str" cm="1">
        <f t="array" ref="W1381">IF(SUM(LEN(B1381:V1381))=0,"",IF(OR(OR(ISBLANK(F1381),SUM(LEN(C1381),LEN(D1381))=0),AND(NOT(E1381="Unknown"),ISBLANK(J1381)),AND(NOT(O1381="Unknown"),ISBLANK(R1381))),"Missing Information", INDEX(Table15[Entire Service Line Classification], MATCH(SUMIFS(Table15[Unique ID],Table15[System-Owned Portion],E1381,Table15[If Material Anything Other than "Lead" in Column E,Was Material Ever Previously Lead?],G1381,Table15[Customer-Owned Portion],O1381),Table15[Unique ID],0),0)))</f>
        <v>Non-lead</v>
      </c>
      <c r="X1381"/>
    </row>
    <row r="1382" spans="2:24" ht="150" x14ac:dyDescent="0.25">
      <c r="B1382" s="146" t="s">
        <v>7230</v>
      </c>
      <c r="C1382" s="31" t="s">
        <v>7231</v>
      </c>
      <c r="D1382" s="31" t="s">
        <v>7232</v>
      </c>
      <c r="E1382" s="44" t="s">
        <v>52</v>
      </c>
      <c r="F1382" s="43" t="s">
        <v>34</v>
      </c>
      <c r="G1382" s="84" t="s">
        <v>34</v>
      </c>
      <c r="H1382" s="31"/>
      <c r="I1382" s="205"/>
      <c r="J1382" s="84" t="s">
        <v>214</v>
      </c>
      <c r="K1382" s="31" t="s">
        <v>34</v>
      </c>
      <c r="L1382" s="31"/>
      <c r="M1382" s="169"/>
      <c r="N1382" s="148"/>
      <c r="O1382" s="44" t="s">
        <v>52</v>
      </c>
      <c r="P1382" s="43"/>
      <c r="Q1382" s="205"/>
      <c r="R1382" s="84" t="s">
        <v>214</v>
      </c>
      <c r="S1382" s="31" t="s">
        <v>34</v>
      </c>
      <c r="T1382" s="31"/>
      <c r="U1382" s="169"/>
      <c r="V1382" s="150" t="s">
        <v>7190</v>
      </c>
      <c r="W1382" s="141" t="str" cm="1">
        <f t="array" ref="W1382">IF(SUM(LEN(B1382:V1382))=0,"",IF(OR(OR(ISBLANK(F1382),SUM(LEN(C1382),LEN(D1382))=0),AND(NOT(E1382="Unknown"),ISBLANK(J1382)),AND(NOT(O1382="Unknown"),ISBLANK(R1382))),"Missing Information", INDEX(Table15[Entire Service Line Classification], MATCH(SUMIFS(Table15[Unique ID],Table15[System-Owned Portion],E1382,Table15[If Material Anything Other than "Lead" in Column E,Was Material Ever Previously Lead?],G1382,Table15[Customer-Owned Portion],O1382),Table15[Unique ID],0),0)))</f>
        <v>Non-lead</v>
      </c>
      <c r="X1382"/>
    </row>
    <row r="1383" spans="2:24" ht="150" x14ac:dyDescent="0.25">
      <c r="B1383" s="146" t="s">
        <v>7233</v>
      </c>
      <c r="C1383" s="31" t="s">
        <v>7234</v>
      </c>
      <c r="D1383" s="31" t="s">
        <v>7235</v>
      </c>
      <c r="E1383" s="44" t="s">
        <v>52</v>
      </c>
      <c r="F1383" s="43" t="s">
        <v>34</v>
      </c>
      <c r="G1383" s="84" t="s">
        <v>34</v>
      </c>
      <c r="H1383" s="31"/>
      <c r="I1383" s="205"/>
      <c r="J1383" s="84" t="s">
        <v>214</v>
      </c>
      <c r="K1383" s="31" t="s">
        <v>34</v>
      </c>
      <c r="L1383" s="31"/>
      <c r="M1383" s="169"/>
      <c r="N1383" s="148"/>
      <c r="O1383" s="44" t="s">
        <v>52</v>
      </c>
      <c r="P1383" s="43"/>
      <c r="Q1383" s="205"/>
      <c r="R1383" s="84" t="s">
        <v>214</v>
      </c>
      <c r="S1383" s="31" t="s">
        <v>34</v>
      </c>
      <c r="T1383" s="31"/>
      <c r="U1383" s="169"/>
      <c r="V1383" s="150" t="s">
        <v>7190</v>
      </c>
      <c r="W1383" s="141" t="str" cm="1">
        <f t="array" ref="W1383">IF(SUM(LEN(B1383:V1383))=0,"",IF(OR(OR(ISBLANK(F1383),SUM(LEN(C1383),LEN(D1383))=0),AND(NOT(E1383="Unknown"),ISBLANK(J1383)),AND(NOT(O1383="Unknown"),ISBLANK(R1383))),"Missing Information", INDEX(Table15[Entire Service Line Classification], MATCH(SUMIFS(Table15[Unique ID],Table15[System-Owned Portion],E1383,Table15[If Material Anything Other than "Lead" in Column E,Was Material Ever Previously Lead?],G1383,Table15[Customer-Owned Portion],O1383),Table15[Unique ID],0),0)))</f>
        <v>Non-lead</v>
      </c>
      <c r="X1383"/>
    </row>
    <row r="1384" spans="2:24" ht="150" x14ac:dyDescent="0.25">
      <c r="B1384" s="146" t="s">
        <v>7236</v>
      </c>
      <c r="C1384" s="31" t="s">
        <v>7237</v>
      </c>
      <c r="D1384" s="31" t="s">
        <v>7238</v>
      </c>
      <c r="E1384" s="44" t="s">
        <v>52</v>
      </c>
      <c r="F1384" s="43" t="s">
        <v>34</v>
      </c>
      <c r="G1384" s="84" t="s">
        <v>34</v>
      </c>
      <c r="H1384" s="31"/>
      <c r="I1384" s="205"/>
      <c r="J1384" s="84" t="s">
        <v>214</v>
      </c>
      <c r="K1384" s="31" t="s">
        <v>34</v>
      </c>
      <c r="L1384" s="31"/>
      <c r="M1384" s="169"/>
      <c r="N1384" s="148"/>
      <c r="O1384" s="44" t="s">
        <v>52</v>
      </c>
      <c r="P1384" s="43"/>
      <c r="Q1384" s="205"/>
      <c r="R1384" s="84" t="s">
        <v>214</v>
      </c>
      <c r="S1384" s="31" t="s">
        <v>34</v>
      </c>
      <c r="T1384" s="31"/>
      <c r="U1384" s="169"/>
      <c r="V1384" s="150" t="s">
        <v>7190</v>
      </c>
      <c r="W1384" s="141" t="str" cm="1">
        <f t="array" ref="W1384">IF(SUM(LEN(B1384:V1384))=0,"",IF(OR(OR(ISBLANK(F1384),SUM(LEN(C1384),LEN(D1384))=0),AND(NOT(E1384="Unknown"),ISBLANK(J1384)),AND(NOT(O1384="Unknown"),ISBLANK(R1384))),"Missing Information", INDEX(Table15[Entire Service Line Classification], MATCH(SUMIFS(Table15[Unique ID],Table15[System-Owned Portion],E1384,Table15[If Material Anything Other than "Lead" in Column E,Was Material Ever Previously Lead?],G1384,Table15[Customer-Owned Portion],O1384),Table15[Unique ID],0),0)))</f>
        <v>Non-lead</v>
      </c>
      <c r="X1384"/>
    </row>
    <row r="1385" spans="2:24" ht="150" x14ac:dyDescent="0.25">
      <c r="B1385" s="146" t="s">
        <v>7239</v>
      </c>
      <c r="C1385" s="31" t="s">
        <v>7240</v>
      </c>
      <c r="D1385" s="31" t="s">
        <v>7241</v>
      </c>
      <c r="E1385" s="44" t="s">
        <v>52</v>
      </c>
      <c r="F1385" s="43" t="s">
        <v>34</v>
      </c>
      <c r="G1385" s="84" t="s">
        <v>34</v>
      </c>
      <c r="H1385" s="31"/>
      <c r="I1385" s="205"/>
      <c r="J1385" s="84" t="s">
        <v>214</v>
      </c>
      <c r="K1385" s="31" t="s">
        <v>34</v>
      </c>
      <c r="L1385" s="31"/>
      <c r="M1385" s="169"/>
      <c r="N1385" s="148"/>
      <c r="O1385" s="44" t="s">
        <v>52</v>
      </c>
      <c r="P1385" s="43"/>
      <c r="Q1385" s="205"/>
      <c r="R1385" s="84" t="s">
        <v>214</v>
      </c>
      <c r="S1385" s="31" t="s">
        <v>34</v>
      </c>
      <c r="T1385" s="31"/>
      <c r="U1385" s="169"/>
      <c r="V1385" s="150" t="s">
        <v>7190</v>
      </c>
      <c r="W1385" s="141" t="str" cm="1">
        <f t="array" ref="W1385">IF(SUM(LEN(B1385:V1385))=0,"",IF(OR(OR(ISBLANK(F1385),SUM(LEN(C1385),LEN(D1385))=0),AND(NOT(E1385="Unknown"),ISBLANK(J1385)),AND(NOT(O1385="Unknown"),ISBLANK(R1385))),"Missing Information", INDEX(Table15[Entire Service Line Classification], MATCH(SUMIFS(Table15[Unique ID],Table15[System-Owned Portion],E1385,Table15[If Material Anything Other than "Lead" in Column E,Was Material Ever Previously Lead?],G1385,Table15[Customer-Owned Portion],O1385),Table15[Unique ID],0),0)))</f>
        <v>Non-lead</v>
      </c>
      <c r="X1385"/>
    </row>
    <row r="1386" spans="2:24" ht="150" x14ac:dyDescent="0.25">
      <c r="B1386" s="146" t="s">
        <v>7242</v>
      </c>
      <c r="C1386" s="31" t="s">
        <v>7243</v>
      </c>
      <c r="D1386" s="31" t="s">
        <v>7244</v>
      </c>
      <c r="E1386" s="44" t="s">
        <v>52</v>
      </c>
      <c r="F1386" s="43" t="s">
        <v>34</v>
      </c>
      <c r="G1386" s="84" t="s">
        <v>34</v>
      </c>
      <c r="H1386" s="31"/>
      <c r="I1386" s="205"/>
      <c r="J1386" s="84" t="s">
        <v>214</v>
      </c>
      <c r="K1386" s="31" t="s">
        <v>34</v>
      </c>
      <c r="L1386" s="31"/>
      <c r="M1386" s="169"/>
      <c r="N1386" s="148"/>
      <c r="O1386" s="44" t="s">
        <v>52</v>
      </c>
      <c r="P1386" s="43"/>
      <c r="Q1386" s="205"/>
      <c r="R1386" s="84" t="s">
        <v>214</v>
      </c>
      <c r="S1386" s="31" t="s">
        <v>34</v>
      </c>
      <c r="T1386" s="31"/>
      <c r="U1386" s="169"/>
      <c r="V1386" s="150" t="s">
        <v>7190</v>
      </c>
      <c r="W1386" s="141" t="str" cm="1">
        <f t="array" ref="W1386">IF(SUM(LEN(B1386:V1386))=0,"",IF(OR(OR(ISBLANK(F1386),SUM(LEN(C1386),LEN(D1386))=0),AND(NOT(E1386="Unknown"),ISBLANK(J1386)),AND(NOT(O1386="Unknown"),ISBLANK(R1386))),"Missing Information", INDEX(Table15[Entire Service Line Classification], MATCH(SUMIFS(Table15[Unique ID],Table15[System-Owned Portion],E1386,Table15[If Material Anything Other than "Lead" in Column E,Was Material Ever Previously Lead?],G1386,Table15[Customer-Owned Portion],O1386),Table15[Unique ID],0),0)))</f>
        <v>Non-lead</v>
      </c>
      <c r="X1386"/>
    </row>
    <row r="1387" spans="2:24" ht="150" x14ac:dyDescent="0.25">
      <c r="B1387" s="146" t="s">
        <v>7245</v>
      </c>
      <c r="C1387" s="31" t="s">
        <v>7246</v>
      </c>
      <c r="D1387" s="31" t="s">
        <v>7247</v>
      </c>
      <c r="E1387" s="44" t="s">
        <v>43</v>
      </c>
      <c r="F1387" s="43" t="s">
        <v>34</v>
      </c>
      <c r="G1387" s="84" t="s">
        <v>34</v>
      </c>
      <c r="H1387" s="31"/>
      <c r="I1387" s="205"/>
      <c r="J1387" s="84" t="s">
        <v>106</v>
      </c>
      <c r="K1387" s="31" t="s">
        <v>36</v>
      </c>
      <c r="L1387" s="31" t="s">
        <v>95</v>
      </c>
      <c r="M1387" s="169" t="s">
        <v>6522</v>
      </c>
      <c r="N1387" s="148" t="s">
        <v>7248</v>
      </c>
      <c r="O1387" s="44" t="s">
        <v>43</v>
      </c>
      <c r="P1387" s="43"/>
      <c r="Q1387" s="205"/>
      <c r="R1387" s="84" t="s">
        <v>106</v>
      </c>
      <c r="S1387" s="31" t="s">
        <v>36</v>
      </c>
      <c r="T1387" s="31" t="s">
        <v>95</v>
      </c>
      <c r="U1387" s="169" t="s">
        <v>6522</v>
      </c>
      <c r="V1387" s="150" t="s">
        <v>7195</v>
      </c>
      <c r="W1387" s="141" t="str" cm="1">
        <f t="array" ref="W1387">IF(SUM(LEN(B1387:V1387))=0,"",IF(OR(OR(ISBLANK(F1387),SUM(LEN(C1387),LEN(D1387))=0),AND(NOT(E1387="Unknown"),ISBLANK(J1387)),AND(NOT(O1387="Unknown"),ISBLANK(R1387))),"Missing Information", INDEX(Table15[Entire Service Line Classification], MATCH(SUMIFS(Table15[Unique ID],Table15[System-Owned Portion],E1387,Table15[If Material Anything Other than "Lead" in Column E,Was Material Ever Previously Lead?],G1387,Table15[Customer-Owned Portion],O1387),Table15[Unique ID],0),0)))</f>
        <v>Non-lead</v>
      </c>
      <c r="X1387"/>
    </row>
    <row r="1388" spans="2:24" ht="150" x14ac:dyDescent="0.25">
      <c r="B1388" s="146" t="s">
        <v>7249</v>
      </c>
      <c r="C1388" s="31" t="s">
        <v>7250</v>
      </c>
      <c r="D1388" s="31" t="s">
        <v>7251</v>
      </c>
      <c r="E1388" s="44" t="s">
        <v>52</v>
      </c>
      <c r="F1388" s="43" t="s">
        <v>34</v>
      </c>
      <c r="G1388" s="84" t="s">
        <v>34</v>
      </c>
      <c r="H1388" s="31"/>
      <c r="I1388" s="205"/>
      <c r="J1388" s="84" t="s">
        <v>214</v>
      </c>
      <c r="K1388" s="31" t="s">
        <v>34</v>
      </c>
      <c r="L1388" s="31"/>
      <c r="M1388" s="169"/>
      <c r="N1388" s="148"/>
      <c r="O1388" s="44" t="s">
        <v>52</v>
      </c>
      <c r="P1388" s="43"/>
      <c r="Q1388" s="205"/>
      <c r="R1388" s="84" t="s">
        <v>214</v>
      </c>
      <c r="S1388" s="31" t="s">
        <v>34</v>
      </c>
      <c r="T1388" s="31"/>
      <c r="U1388" s="169"/>
      <c r="V1388" s="150" t="s">
        <v>7190</v>
      </c>
      <c r="W1388" s="141" t="str" cm="1">
        <f t="array" ref="W1388">IF(SUM(LEN(B1388:V1388))=0,"",IF(OR(OR(ISBLANK(F1388),SUM(LEN(C1388),LEN(D1388))=0),AND(NOT(E1388="Unknown"),ISBLANK(J1388)),AND(NOT(O1388="Unknown"),ISBLANK(R1388))),"Missing Information", INDEX(Table15[Entire Service Line Classification], MATCH(SUMIFS(Table15[Unique ID],Table15[System-Owned Portion],E1388,Table15[If Material Anything Other than "Lead" in Column E,Was Material Ever Previously Lead?],G1388,Table15[Customer-Owned Portion],O1388),Table15[Unique ID],0),0)))</f>
        <v>Non-lead</v>
      </c>
      <c r="X1388"/>
    </row>
    <row r="1389" spans="2:24" ht="150" x14ac:dyDescent="0.25">
      <c r="B1389" s="146" t="s">
        <v>7252</v>
      </c>
      <c r="C1389" s="31" t="s">
        <v>7253</v>
      </c>
      <c r="D1389" s="31" t="s">
        <v>7254</v>
      </c>
      <c r="E1389" s="44" t="s">
        <v>52</v>
      </c>
      <c r="F1389" s="43" t="s">
        <v>34</v>
      </c>
      <c r="G1389" s="84" t="s">
        <v>34</v>
      </c>
      <c r="H1389" s="31"/>
      <c r="I1389" s="205"/>
      <c r="J1389" s="84" t="s">
        <v>214</v>
      </c>
      <c r="K1389" s="31" t="s">
        <v>34</v>
      </c>
      <c r="L1389" s="31"/>
      <c r="M1389" s="169"/>
      <c r="N1389" s="148"/>
      <c r="O1389" s="44" t="s">
        <v>52</v>
      </c>
      <c r="P1389" s="43"/>
      <c r="Q1389" s="205"/>
      <c r="R1389" s="84" t="s">
        <v>214</v>
      </c>
      <c r="S1389" s="31" t="s">
        <v>34</v>
      </c>
      <c r="T1389" s="31"/>
      <c r="U1389" s="169"/>
      <c r="V1389" s="150" t="s">
        <v>7190</v>
      </c>
      <c r="W1389" s="141" t="str" cm="1">
        <f t="array" ref="W1389">IF(SUM(LEN(B1389:V1389))=0,"",IF(OR(OR(ISBLANK(F1389),SUM(LEN(C1389),LEN(D1389))=0),AND(NOT(E1389="Unknown"),ISBLANK(J1389)),AND(NOT(O1389="Unknown"),ISBLANK(R1389))),"Missing Information", INDEX(Table15[Entire Service Line Classification], MATCH(SUMIFS(Table15[Unique ID],Table15[System-Owned Portion],E1389,Table15[If Material Anything Other than "Lead" in Column E,Was Material Ever Previously Lead?],G1389,Table15[Customer-Owned Portion],O1389),Table15[Unique ID],0),0)))</f>
        <v>Non-lead</v>
      </c>
      <c r="X1389"/>
    </row>
    <row r="1390" spans="2:24" ht="75" x14ac:dyDescent="0.25">
      <c r="B1390" s="146" t="s">
        <v>7255</v>
      </c>
      <c r="C1390" s="31" t="s">
        <v>7256</v>
      </c>
      <c r="D1390" s="31" t="s">
        <v>7257</v>
      </c>
      <c r="E1390" s="44" t="s">
        <v>52</v>
      </c>
      <c r="F1390" s="43" t="s">
        <v>34</v>
      </c>
      <c r="G1390" s="84" t="s">
        <v>34</v>
      </c>
      <c r="H1390" s="31" t="s">
        <v>7258</v>
      </c>
      <c r="I1390" s="205"/>
      <c r="J1390" s="84" t="s">
        <v>7259</v>
      </c>
      <c r="K1390" s="31" t="s">
        <v>34</v>
      </c>
      <c r="L1390" s="31"/>
      <c r="M1390" s="169"/>
      <c r="N1390" s="148" t="s">
        <v>7260</v>
      </c>
      <c r="O1390" s="44" t="s">
        <v>52</v>
      </c>
      <c r="P1390" s="43"/>
      <c r="Q1390" s="205"/>
      <c r="R1390" s="84" t="s">
        <v>214</v>
      </c>
      <c r="S1390" s="31" t="s">
        <v>34</v>
      </c>
      <c r="T1390" s="31"/>
      <c r="U1390" s="169"/>
      <c r="V1390" s="150" t="s">
        <v>7261</v>
      </c>
      <c r="W1390" s="141" t="str" cm="1">
        <f t="array" ref="W1390">IF(SUM(LEN(B1390:V1390))=0,"",IF(OR(OR(ISBLANK(F1390),SUM(LEN(C1390),LEN(D1390))=0),AND(NOT(E1390="Unknown"),ISBLANK(J1390)),AND(NOT(O1390="Unknown"),ISBLANK(R1390))),"Missing Information", INDEX(Table15[Entire Service Line Classification], MATCH(SUMIFS(Table15[Unique ID],Table15[System-Owned Portion],E1390,Table15[If Material Anything Other than "Lead" in Column E,Was Material Ever Previously Lead?],G1390,Table15[Customer-Owned Portion],O1390),Table15[Unique ID],0),0)))</f>
        <v>Non-lead</v>
      </c>
      <c r="X1390"/>
    </row>
    <row r="1391" spans="2:24" ht="75" x14ac:dyDescent="0.25">
      <c r="B1391" s="146" t="s">
        <v>7262</v>
      </c>
      <c r="C1391" s="31" t="s">
        <v>7263</v>
      </c>
      <c r="D1391" s="31" t="s">
        <v>7264</v>
      </c>
      <c r="E1391" s="44" t="s">
        <v>52</v>
      </c>
      <c r="F1391" s="43" t="s">
        <v>34</v>
      </c>
      <c r="G1391" s="84" t="s">
        <v>34</v>
      </c>
      <c r="H1391" s="31" t="s">
        <v>7258</v>
      </c>
      <c r="I1391" s="205"/>
      <c r="J1391" s="84" t="s">
        <v>7259</v>
      </c>
      <c r="K1391" s="31" t="s">
        <v>34</v>
      </c>
      <c r="L1391" s="31"/>
      <c r="M1391" s="169"/>
      <c r="N1391" s="148" t="s">
        <v>7265</v>
      </c>
      <c r="O1391" s="44" t="s">
        <v>52</v>
      </c>
      <c r="P1391" s="43"/>
      <c r="Q1391" s="205"/>
      <c r="R1391" s="84" t="s">
        <v>214</v>
      </c>
      <c r="S1391" s="31" t="s">
        <v>34</v>
      </c>
      <c r="T1391" s="31"/>
      <c r="U1391" s="169"/>
      <c r="V1391" s="150" t="s">
        <v>7261</v>
      </c>
      <c r="W1391" s="141" t="str" cm="1">
        <f t="array" ref="W1391">IF(SUM(LEN(B1391:V1391))=0,"",IF(OR(OR(ISBLANK(F1391),SUM(LEN(C1391),LEN(D1391))=0),AND(NOT(E1391="Unknown"),ISBLANK(J1391)),AND(NOT(O1391="Unknown"),ISBLANK(R1391))),"Missing Information", INDEX(Table15[Entire Service Line Classification], MATCH(SUMIFS(Table15[Unique ID],Table15[System-Owned Portion],E1391,Table15[If Material Anything Other than "Lead" in Column E,Was Material Ever Previously Lead?],G1391,Table15[Customer-Owned Portion],O1391),Table15[Unique ID],0),0)))</f>
        <v>Non-lead</v>
      </c>
      <c r="X1391"/>
    </row>
    <row r="1392" spans="2:24" ht="150" x14ac:dyDescent="0.25">
      <c r="B1392" s="146" t="s">
        <v>7266</v>
      </c>
      <c r="C1392" s="31" t="s">
        <v>7267</v>
      </c>
      <c r="D1392" s="31" t="s">
        <v>7268</v>
      </c>
      <c r="E1392" s="44" t="s">
        <v>52</v>
      </c>
      <c r="F1392" s="43" t="s">
        <v>34</v>
      </c>
      <c r="G1392" s="84" t="s">
        <v>34</v>
      </c>
      <c r="H1392" s="31"/>
      <c r="I1392" s="205"/>
      <c r="J1392" s="84" t="s">
        <v>214</v>
      </c>
      <c r="K1392" s="31" t="s">
        <v>34</v>
      </c>
      <c r="L1392" s="31"/>
      <c r="M1392" s="169"/>
      <c r="N1392" s="148"/>
      <c r="O1392" s="44" t="s">
        <v>52</v>
      </c>
      <c r="P1392" s="43"/>
      <c r="Q1392" s="205"/>
      <c r="R1392" s="84" t="s">
        <v>214</v>
      </c>
      <c r="S1392" s="31" t="s">
        <v>34</v>
      </c>
      <c r="T1392" s="31"/>
      <c r="U1392" s="169"/>
      <c r="V1392" s="150" t="s">
        <v>7190</v>
      </c>
      <c r="W1392" s="141" t="str" cm="1">
        <f t="array" ref="W1392">IF(SUM(LEN(B1392:V1392))=0,"",IF(OR(OR(ISBLANK(F1392),SUM(LEN(C1392),LEN(D1392))=0),AND(NOT(E1392="Unknown"),ISBLANK(J1392)),AND(NOT(O1392="Unknown"),ISBLANK(R1392))),"Missing Information", INDEX(Table15[Entire Service Line Classification], MATCH(SUMIFS(Table15[Unique ID],Table15[System-Owned Portion],E1392,Table15[If Material Anything Other than "Lead" in Column E,Was Material Ever Previously Lead?],G1392,Table15[Customer-Owned Portion],O1392),Table15[Unique ID],0),0)))</f>
        <v>Non-lead</v>
      </c>
      <c r="X1392"/>
    </row>
    <row r="1393" spans="2:24" ht="150" x14ac:dyDescent="0.25">
      <c r="B1393" s="146" t="s">
        <v>7269</v>
      </c>
      <c r="C1393" s="31" t="s">
        <v>7270</v>
      </c>
      <c r="D1393" s="31" t="s">
        <v>7271</v>
      </c>
      <c r="E1393" s="44" t="s">
        <v>52</v>
      </c>
      <c r="F1393" s="43" t="s">
        <v>34</v>
      </c>
      <c r="G1393" s="84" t="s">
        <v>34</v>
      </c>
      <c r="H1393" s="31"/>
      <c r="I1393" s="205"/>
      <c r="J1393" s="84" t="s">
        <v>214</v>
      </c>
      <c r="K1393" s="31" t="s">
        <v>34</v>
      </c>
      <c r="L1393" s="31"/>
      <c r="M1393" s="169"/>
      <c r="N1393" s="148"/>
      <c r="O1393" s="44" t="s">
        <v>52</v>
      </c>
      <c r="P1393" s="43"/>
      <c r="Q1393" s="205"/>
      <c r="R1393" s="84" t="s">
        <v>214</v>
      </c>
      <c r="S1393" s="31" t="s">
        <v>34</v>
      </c>
      <c r="T1393" s="31"/>
      <c r="U1393" s="169"/>
      <c r="V1393" s="150" t="s">
        <v>7190</v>
      </c>
      <c r="W1393" s="141" t="str" cm="1">
        <f t="array" ref="W1393">IF(SUM(LEN(B1393:V1393))=0,"",IF(OR(OR(ISBLANK(F1393),SUM(LEN(C1393),LEN(D1393))=0),AND(NOT(E1393="Unknown"),ISBLANK(J1393)),AND(NOT(O1393="Unknown"),ISBLANK(R1393))),"Missing Information", INDEX(Table15[Entire Service Line Classification], MATCH(SUMIFS(Table15[Unique ID],Table15[System-Owned Portion],E1393,Table15[If Material Anything Other than "Lead" in Column E,Was Material Ever Previously Lead?],G1393,Table15[Customer-Owned Portion],O1393),Table15[Unique ID],0),0)))</f>
        <v>Non-lead</v>
      </c>
      <c r="X1393"/>
    </row>
    <row r="1394" spans="2:24" ht="150" x14ac:dyDescent="0.25">
      <c r="B1394" s="146" t="s">
        <v>7272</v>
      </c>
      <c r="C1394" s="31" t="s">
        <v>7273</v>
      </c>
      <c r="D1394" s="31" t="s">
        <v>7274</v>
      </c>
      <c r="E1394" s="44" t="s">
        <v>43</v>
      </c>
      <c r="F1394" s="43" t="s">
        <v>34</v>
      </c>
      <c r="G1394" s="84" t="s">
        <v>34</v>
      </c>
      <c r="H1394" s="31"/>
      <c r="I1394" s="205"/>
      <c r="J1394" s="84" t="s">
        <v>106</v>
      </c>
      <c r="K1394" s="31" t="s">
        <v>36</v>
      </c>
      <c r="L1394" s="31" t="s">
        <v>95</v>
      </c>
      <c r="M1394" s="169" t="s">
        <v>6522</v>
      </c>
      <c r="N1394" s="148" t="s">
        <v>7275</v>
      </c>
      <c r="O1394" s="44" t="s">
        <v>43</v>
      </c>
      <c r="P1394" s="43"/>
      <c r="Q1394" s="205"/>
      <c r="R1394" s="84" t="s">
        <v>106</v>
      </c>
      <c r="S1394" s="31" t="s">
        <v>36</v>
      </c>
      <c r="T1394" s="31" t="s">
        <v>95</v>
      </c>
      <c r="U1394" s="169" t="s">
        <v>6522</v>
      </c>
      <c r="V1394" s="150" t="s">
        <v>7195</v>
      </c>
      <c r="W1394" s="141" t="str" cm="1">
        <f t="array" ref="W1394">IF(SUM(LEN(B1394:V1394))=0,"",IF(OR(OR(ISBLANK(F1394),SUM(LEN(C1394),LEN(D1394))=0),AND(NOT(E1394="Unknown"),ISBLANK(J1394)),AND(NOT(O1394="Unknown"),ISBLANK(R1394))),"Missing Information", INDEX(Table15[Entire Service Line Classification], MATCH(SUMIFS(Table15[Unique ID],Table15[System-Owned Portion],E1394,Table15[If Material Anything Other than "Lead" in Column E,Was Material Ever Previously Lead?],G1394,Table15[Customer-Owned Portion],O1394),Table15[Unique ID],0),0)))</f>
        <v>Non-lead</v>
      </c>
      <c r="X1394"/>
    </row>
    <row r="1395" spans="2:24" ht="150" x14ac:dyDescent="0.25">
      <c r="B1395" s="146" t="s">
        <v>7276</v>
      </c>
      <c r="C1395" s="31" t="s">
        <v>7277</v>
      </c>
      <c r="D1395" s="31" t="s">
        <v>7278</v>
      </c>
      <c r="E1395" s="44" t="s">
        <v>52</v>
      </c>
      <c r="F1395" s="43" t="s">
        <v>34</v>
      </c>
      <c r="G1395" s="84" t="s">
        <v>34</v>
      </c>
      <c r="H1395" s="31"/>
      <c r="I1395" s="205"/>
      <c r="J1395" s="84" t="s">
        <v>214</v>
      </c>
      <c r="K1395" s="31" t="s">
        <v>34</v>
      </c>
      <c r="L1395" s="31"/>
      <c r="M1395" s="169"/>
      <c r="N1395" s="148"/>
      <c r="O1395" s="44" t="s">
        <v>52</v>
      </c>
      <c r="P1395" s="43"/>
      <c r="Q1395" s="205"/>
      <c r="R1395" s="84" t="s">
        <v>214</v>
      </c>
      <c r="S1395" s="31" t="s">
        <v>34</v>
      </c>
      <c r="T1395" s="31"/>
      <c r="U1395" s="169"/>
      <c r="V1395" s="150" t="s">
        <v>7190</v>
      </c>
      <c r="W1395" s="141" t="str" cm="1">
        <f t="array" ref="W1395">IF(SUM(LEN(B1395:V1395))=0,"",IF(OR(OR(ISBLANK(F1395),SUM(LEN(C1395),LEN(D1395))=0),AND(NOT(E1395="Unknown"),ISBLANK(J1395)),AND(NOT(O1395="Unknown"),ISBLANK(R1395))),"Missing Information", INDEX(Table15[Entire Service Line Classification], MATCH(SUMIFS(Table15[Unique ID],Table15[System-Owned Portion],E1395,Table15[If Material Anything Other than "Lead" in Column E,Was Material Ever Previously Lead?],G1395,Table15[Customer-Owned Portion],O1395),Table15[Unique ID],0),0)))</f>
        <v>Non-lead</v>
      </c>
      <c r="X1395"/>
    </row>
    <row r="1396" spans="2:24" ht="150" x14ac:dyDescent="0.25">
      <c r="B1396" s="146" t="s">
        <v>7279</v>
      </c>
      <c r="C1396" s="31" t="s">
        <v>7280</v>
      </c>
      <c r="D1396" s="31" t="s">
        <v>7281</v>
      </c>
      <c r="E1396" s="44" t="s">
        <v>52</v>
      </c>
      <c r="F1396" s="43" t="s">
        <v>34</v>
      </c>
      <c r="G1396" s="84" t="s">
        <v>34</v>
      </c>
      <c r="H1396" s="31"/>
      <c r="I1396" s="205"/>
      <c r="J1396" s="84" t="s">
        <v>214</v>
      </c>
      <c r="K1396" s="31" t="s">
        <v>34</v>
      </c>
      <c r="L1396" s="31"/>
      <c r="M1396" s="169"/>
      <c r="N1396" s="148"/>
      <c r="O1396" s="44" t="s">
        <v>52</v>
      </c>
      <c r="P1396" s="43"/>
      <c r="Q1396" s="205"/>
      <c r="R1396" s="84" t="s">
        <v>214</v>
      </c>
      <c r="S1396" s="31" t="s">
        <v>34</v>
      </c>
      <c r="T1396" s="31"/>
      <c r="U1396" s="169"/>
      <c r="V1396" s="150" t="s">
        <v>7190</v>
      </c>
      <c r="W1396" s="141" t="str" cm="1">
        <f t="array" ref="W1396">IF(SUM(LEN(B1396:V1396))=0,"",IF(OR(OR(ISBLANK(F1396),SUM(LEN(C1396),LEN(D1396))=0),AND(NOT(E1396="Unknown"),ISBLANK(J1396)),AND(NOT(O1396="Unknown"),ISBLANK(R1396))),"Missing Information", INDEX(Table15[Entire Service Line Classification], MATCH(SUMIFS(Table15[Unique ID],Table15[System-Owned Portion],E1396,Table15[If Material Anything Other than "Lead" in Column E,Was Material Ever Previously Lead?],G1396,Table15[Customer-Owned Portion],O1396),Table15[Unique ID],0),0)))</f>
        <v>Non-lead</v>
      </c>
      <c r="X1396"/>
    </row>
    <row r="1397" spans="2:24" ht="150" x14ac:dyDescent="0.25">
      <c r="B1397" s="146" t="s">
        <v>7282</v>
      </c>
      <c r="C1397" s="31" t="s">
        <v>7283</v>
      </c>
      <c r="D1397" s="31" t="s">
        <v>7284</v>
      </c>
      <c r="E1397" s="44" t="s">
        <v>52</v>
      </c>
      <c r="F1397" s="43" t="s">
        <v>34</v>
      </c>
      <c r="G1397" s="84" t="s">
        <v>34</v>
      </c>
      <c r="H1397" s="31"/>
      <c r="I1397" s="205"/>
      <c r="J1397" s="84" t="s">
        <v>214</v>
      </c>
      <c r="K1397" s="31" t="s">
        <v>34</v>
      </c>
      <c r="L1397" s="31"/>
      <c r="M1397" s="169"/>
      <c r="N1397" s="148"/>
      <c r="O1397" s="44" t="s">
        <v>52</v>
      </c>
      <c r="P1397" s="43"/>
      <c r="Q1397" s="205"/>
      <c r="R1397" s="84" t="s">
        <v>214</v>
      </c>
      <c r="S1397" s="31" t="s">
        <v>34</v>
      </c>
      <c r="T1397" s="31"/>
      <c r="U1397" s="169"/>
      <c r="V1397" s="150" t="s">
        <v>7190</v>
      </c>
      <c r="W1397" s="141" t="str" cm="1">
        <f t="array" ref="W1397">IF(SUM(LEN(B1397:V1397))=0,"",IF(OR(OR(ISBLANK(F1397),SUM(LEN(C1397),LEN(D1397))=0),AND(NOT(E1397="Unknown"),ISBLANK(J1397)),AND(NOT(O1397="Unknown"),ISBLANK(R1397))),"Missing Information", INDEX(Table15[Entire Service Line Classification], MATCH(SUMIFS(Table15[Unique ID],Table15[System-Owned Portion],E1397,Table15[If Material Anything Other than "Lead" in Column E,Was Material Ever Previously Lead?],G1397,Table15[Customer-Owned Portion],O1397),Table15[Unique ID],0),0)))</f>
        <v>Non-lead</v>
      </c>
      <c r="X1397"/>
    </row>
    <row r="1398" spans="2:24" ht="150" x14ac:dyDescent="0.25">
      <c r="B1398" s="146" t="s">
        <v>7285</v>
      </c>
      <c r="C1398" s="31" t="s">
        <v>7286</v>
      </c>
      <c r="D1398" s="31" t="s">
        <v>7287</v>
      </c>
      <c r="E1398" s="44" t="s">
        <v>52</v>
      </c>
      <c r="F1398" s="43" t="s">
        <v>34</v>
      </c>
      <c r="G1398" s="84" t="s">
        <v>34</v>
      </c>
      <c r="H1398" s="31"/>
      <c r="I1398" s="205"/>
      <c r="J1398" s="84" t="s">
        <v>214</v>
      </c>
      <c r="K1398" s="31" t="s">
        <v>34</v>
      </c>
      <c r="L1398" s="31"/>
      <c r="M1398" s="169"/>
      <c r="N1398" s="148"/>
      <c r="O1398" s="44" t="s">
        <v>52</v>
      </c>
      <c r="P1398" s="43"/>
      <c r="Q1398" s="205"/>
      <c r="R1398" s="84" t="s">
        <v>214</v>
      </c>
      <c r="S1398" s="31" t="s">
        <v>34</v>
      </c>
      <c r="T1398" s="31"/>
      <c r="U1398" s="169"/>
      <c r="V1398" s="150" t="s">
        <v>7190</v>
      </c>
      <c r="W1398" s="141" t="str" cm="1">
        <f t="array" ref="W1398">IF(SUM(LEN(B1398:V1398))=0,"",IF(OR(OR(ISBLANK(F1398),SUM(LEN(C1398),LEN(D1398))=0),AND(NOT(E1398="Unknown"),ISBLANK(J1398)),AND(NOT(O1398="Unknown"),ISBLANK(R1398))),"Missing Information", INDEX(Table15[Entire Service Line Classification], MATCH(SUMIFS(Table15[Unique ID],Table15[System-Owned Portion],E1398,Table15[If Material Anything Other than "Lead" in Column E,Was Material Ever Previously Lead?],G1398,Table15[Customer-Owned Portion],O1398),Table15[Unique ID],0),0)))</f>
        <v>Non-lead</v>
      </c>
      <c r="X1398"/>
    </row>
    <row r="1399" spans="2:24" ht="150" x14ac:dyDescent="0.25">
      <c r="B1399" s="146" t="s">
        <v>7288</v>
      </c>
      <c r="C1399" s="31" t="s">
        <v>7289</v>
      </c>
      <c r="D1399" s="31" t="s">
        <v>7290</v>
      </c>
      <c r="E1399" s="44" t="s">
        <v>52</v>
      </c>
      <c r="F1399" s="43" t="s">
        <v>34</v>
      </c>
      <c r="G1399" s="84" t="s">
        <v>34</v>
      </c>
      <c r="H1399" s="31"/>
      <c r="I1399" s="205"/>
      <c r="J1399" s="84" t="s">
        <v>214</v>
      </c>
      <c r="K1399" s="31" t="s">
        <v>34</v>
      </c>
      <c r="L1399" s="31"/>
      <c r="M1399" s="169"/>
      <c r="N1399" s="148"/>
      <c r="O1399" s="44" t="s">
        <v>52</v>
      </c>
      <c r="P1399" s="43"/>
      <c r="Q1399" s="205"/>
      <c r="R1399" s="84" t="s">
        <v>214</v>
      </c>
      <c r="S1399" s="31" t="s">
        <v>34</v>
      </c>
      <c r="T1399" s="31"/>
      <c r="U1399" s="169"/>
      <c r="V1399" s="150" t="s">
        <v>7190</v>
      </c>
      <c r="W1399" s="141" t="str" cm="1">
        <f t="array" ref="W1399">IF(SUM(LEN(B1399:V1399))=0,"",IF(OR(OR(ISBLANK(F1399),SUM(LEN(C1399),LEN(D1399))=0),AND(NOT(E1399="Unknown"),ISBLANK(J1399)),AND(NOT(O1399="Unknown"),ISBLANK(R1399))),"Missing Information", INDEX(Table15[Entire Service Line Classification], MATCH(SUMIFS(Table15[Unique ID],Table15[System-Owned Portion],E1399,Table15[If Material Anything Other than "Lead" in Column E,Was Material Ever Previously Lead?],G1399,Table15[Customer-Owned Portion],O1399),Table15[Unique ID],0),0)))</f>
        <v>Non-lead</v>
      </c>
      <c r="X1399"/>
    </row>
    <row r="1400" spans="2:24" ht="75" x14ac:dyDescent="0.25">
      <c r="B1400" s="146" t="s">
        <v>7291</v>
      </c>
      <c r="C1400" s="31" t="s">
        <v>7292</v>
      </c>
      <c r="D1400" s="31" t="s">
        <v>7293</v>
      </c>
      <c r="E1400" s="44" t="s">
        <v>52</v>
      </c>
      <c r="F1400" s="43" t="s">
        <v>34</v>
      </c>
      <c r="G1400" s="84" t="s">
        <v>34</v>
      </c>
      <c r="H1400" s="31" t="s">
        <v>7294</v>
      </c>
      <c r="I1400" s="205"/>
      <c r="J1400" s="84" t="s">
        <v>7259</v>
      </c>
      <c r="K1400" s="31" t="s">
        <v>34</v>
      </c>
      <c r="L1400" s="31"/>
      <c r="M1400" s="169"/>
      <c r="N1400" s="148" t="s">
        <v>7260</v>
      </c>
      <c r="O1400" s="44" t="s">
        <v>52</v>
      </c>
      <c r="P1400" s="43"/>
      <c r="Q1400" s="205"/>
      <c r="R1400" s="84" t="s">
        <v>214</v>
      </c>
      <c r="S1400" s="31" t="s">
        <v>34</v>
      </c>
      <c r="T1400" s="31"/>
      <c r="U1400" s="169"/>
      <c r="V1400" s="150" t="s">
        <v>7261</v>
      </c>
      <c r="W1400" s="141" t="str" cm="1">
        <f t="array" ref="W1400">IF(SUM(LEN(B1400:V1400))=0,"",IF(OR(OR(ISBLANK(F1400),SUM(LEN(C1400),LEN(D1400))=0),AND(NOT(E1400="Unknown"),ISBLANK(J1400)),AND(NOT(O1400="Unknown"),ISBLANK(R1400))),"Missing Information", INDEX(Table15[Entire Service Line Classification], MATCH(SUMIFS(Table15[Unique ID],Table15[System-Owned Portion],E1400,Table15[If Material Anything Other than "Lead" in Column E,Was Material Ever Previously Lead?],G1400,Table15[Customer-Owned Portion],O1400),Table15[Unique ID],0),0)))</f>
        <v>Non-lead</v>
      </c>
      <c r="X1400"/>
    </row>
    <row r="1401" spans="2:24" ht="75" x14ac:dyDescent="0.25">
      <c r="B1401" s="146" t="s">
        <v>7295</v>
      </c>
      <c r="C1401" s="31" t="s">
        <v>7296</v>
      </c>
      <c r="D1401" s="31" t="s">
        <v>7297</v>
      </c>
      <c r="E1401" s="44" t="s">
        <v>52</v>
      </c>
      <c r="F1401" s="43" t="s">
        <v>34</v>
      </c>
      <c r="G1401" s="84" t="s">
        <v>34</v>
      </c>
      <c r="H1401" s="31" t="s">
        <v>7294</v>
      </c>
      <c r="I1401" s="205"/>
      <c r="J1401" s="84" t="s">
        <v>7259</v>
      </c>
      <c r="K1401" s="31" t="s">
        <v>34</v>
      </c>
      <c r="L1401" s="31"/>
      <c r="M1401" s="169"/>
      <c r="N1401" s="148" t="s">
        <v>7260</v>
      </c>
      <c r="O1401" s="44" t="s">
        <v>52</v>
      </c>
      <c r="P1401" s="43"/>
      <c r="Q1401" s="205"/>
      <c r="R1401" s="84" t="s">
        <v>214</v>
      </c>
      <c r="S1401" s="31" t="s">
        <v>34</v>
      </c>
      <c r="T1401" s="31"/>
      <c r="U1401" s="169"/>
      <c r="V1401" s="150" t="s">
        <v>7261</v>
      </c>
      <c r="W1401" s="141" t="str" cm="1">
        <f t="array" ref="W1401">IF(SUM(LEN(B1401:V1401))=0,"",IF(OR(OR(ISBLANK(F1401),SUM(LEN(C1401),LEN(D1401))=0),AND(NOT(E1401="Unknown"),ISBLANK(J1401)),AND(NOT(O1401="Unknown"),ISBLANK(R1401))),"Missing Information", INDEX(Table15[Entire Service Line Classification], MATCH(SUMIFS(Table15[Unique ID],Table15[System-Owned Portion],E1401,Table15[If Material Anything Other than "Lead" in Column E,Was Material Ever Previously Lead?],G1401,Table15[Customer-Owned Portion],O1401),Table15[Unique ID],0),0)))</f>
        <v>Non-lead</v>
      </c>
      <c r="X1401"/>
    </row>
    <row r="1402" spans="2:24" ht="150" x14ac:dyDescent="0.25">
      <c r="B1402" s="146" t="s">
        <v>7298</v>
      </c>
      <c r="C1402" s="31" t="s">
        <v>7299</v>
      </c>
      <c r="D1402" s="31" t="s">
        <v>7300</v>
      </c>
      <c r="E1402" s="44" t="s">
        <v>52</v>
      </c>
      <c r="F1402" s="43" t="s">
        <v>34</v>
      </c>
      <c r="G1402" s="84" t="s">
        <v>34</v>
      </c>
      <c r="H1402" s="31"/>
      <c r="I1402" s="205"/>
      <c r="J1402" s="84" t="s">
        <v>214</v>
      </c>
      <c r="K1402" s="31" t="s">
        <v>34</v>
      </c>
      <c r="L1402" s="31"/>
      <c r="M1402" s="169"/>
      <c r="N1402" s="148"/>
      <c r="O1402" s="44" t="s">
        <v>52</v>
      </c>
      <c r="P1402" s="43"/>
      <c r="Q1402" s="205"/>
      <c r="R1402" s="84" t="s">
        <v>214</v>
      </c>
      <c r="S1402" s="31" t="s">
        <v>34</v>
      </c>
      <c r="T1402" s="31"/>
      <c r="U1402" s="169"/>
      <c r="V1402" s="150" t="s">
        <v>7190</v>
      </c>
      <c r="W1402" s="141" t="str" cm="1">
        <f t="array" ref="W1402">IF(SUM(LEN(B1402:V1402))=0,"",IF(OR(OR(ISBLANK(F1402),SUM(LEN(C1402),LEN(D1402))=0),AND(NOT(E1402="Unknown"),ISBLANK(J1402)),AND(NOT(O1402="Unknown"),ISBLANK(R1402))),"Missing Information", INDEX(Table15[Entire Service Line Classification], MATCH(SUMIFS(Table15[Unique ID],Table15[System-Owned Portion],E1402,Table15[If Material Anything Other than "Lead" in Column E,Was Material Ever Previously Lead?],G1402,Table15[Customer-Owned Portion],O1402),Table15[Unique ID],0),0)))</f>
        <v>Non-lead</v>
      </c>
      <c r="X1402"/>
    </row>
    <row r="1403" spans="2:24" ht="150" x14ac:dyDescent="0.25">
      <c r="B1403" s="146" t="s">
        <v>7301</v>
      </c>
      <c r="C1403" s="31" t="s">
        <v>7302</v>
      </c>
      <c r="D1403" s="31" t="s">
        <v>7303</v>
      </c>
      <c r="E1403" s="44" t="s">
        <v>52</v>
      </c>
      <c r="F1403" s="43" t="s">
        <v>34</v>
      </c>
      <c r="G1403" s="84" t="s">
        <v>34</v>
      </c>
      <c r="H1403" s="31"/>
      <c r="I1403" s="205"/>
      <c r="J1403" s="84" t="s">
        <v>214</v>
      </c>
      <c r="K1403" s="31" t="s">
        <v>34</v>
      </c>
      <c r="L1403" s="31"/>
      <c r="M1403" s="169"/>
      <c r="N1403" s="148"/>
      <c r="O1403" s="44" t="s">
        <v>52</v>
      </c>
      <c r="P1403" s="43"/>
      <c r="Q1403" s="205"/>
      <c r="R1403" s="84" t="s">
        <v>214</v>
      </c>
      <c r="S1403" s="31" t="s">
        <v>34</v>
      </c>
      <c r="T1403" s="31"/>
      <c r="U1403" s="169"/>
      <c r="V1403" s="150" t="s">
        <v>7190</v>
      </c>
      <c r="W1403" s="141" t="str" cm="1">
        <f t="array" ref="W1403">IF(SUM(LEN(B1403:V1403))=0,"",IF(OR(OR(ISBLANK(F1403),SUM(LEN(C1403),LEN(D1403))=0),AND(NOT(E1403="Unknown"),ISBLANK(J1403)),AND(NOT(O1403="Unknown"),ISBLANK(R1403))),"Missing Information", INDEX(Table15[Entire Service Line Classification], MATCH(SUMIFS(Table15[Unique ID],Table15[System-Owned Portion],E1403,Table15[If Material Anything Other than "Lead" in Column E,Was Material Ever Previously Lead?],G1403,Table15[Customer-Owned Portion],O1403),Table15[Unique ID],0),0)))</f>
        <v>Non-lead</v>
      </c>
      <c r="X1403"/>
    </row>
    <row r="1404" spans="2:24" ht="150" x14ac:dyDescent="0.25">
      <c r="B1404" s="146" t="s">
        <v>7304</v>
      </c>
      <c r="C1404" s="31" t="s">
        <v>7305</v>
      </c>
      <c r="D1404" s="31" t="s">
        <v>7306</v>
      </c>
      <c r="E1404" s="44" t="s">
        <v>52</v>
      </c>
      <c r="F1404" s="43" t="s">
        <v>34</v>
      </c>
      <c r="G1404" s="84" t="s">
        <v>34</v>
      </c>
      <c r="H1404" s="31"/>
      <c r="I1404" s="205"/>
      <c r="J1404" s="84" t="s">
        <v>214</v>
      </c>
      <c r="K1404" s="31" t="s">
        <v>34</v>
      </c>
      <c r="L1404" s="31"/>
      <c r="M1404" s="169"/>
      <c r="N1404" s="148"/>
      <c r="O1404" s="44" t="s">
        <v>52</v>
      </c>
      <c r="P1404" s="43"/>
      <c r="Q1404" s="205"/>
      <c r="R1404" s="84" t="s">
        <v>214</v>
      </c>
      <c r="S1404" s="31" t="s">
        <v>34</v>
      </c>
      <c r="T1404" s="31"/>
      <c r="U1404" s="169"/>
      <c r="V1404" s="150" t="s">
        <v>7190</v>
      </c>
      <c r="W1404" s="141" t="str" cm="1">
        <f t="array" ref="W1404">IF(SUM(LEN(B1404:V1404))=0,"",IF(OR(OR(ISBLANK(F1404),SUM(LEN(C1404),LEN(D1404))=0),AND(NOT(E1404="Unknown"),ISBLANK(J1404)),AND(NOT(O1404="Unknown"),ISBLANK(R1404))),"Missing Information", INDEX(Table15[Entire Service Line Classification], MATCH(SUMIFS(Table15[Unique ID],Table15[System-Owned Portion],E1404,Table15[If Material Anything Other than "Lead" in Column E,Was Material Ever Previously Lead?],G1404,Table15[Customer-Owned Portion],O1404),Table15[Unique ID],0),0)))</f>
        <v>Non-lead</v>
      </c>
      <c r="X1404"/>
    </row>
    <row r="1405" spans="2:24" ht="150" x14ac:dyDescent="0.25">
      <c r="B1405" s="146" t="s">
        <v>7307</v>
      </c>
      <c r="C1405" s="31" t="s">
        <v>7308</v>
      </c>
      <c r="D1405" s="31" t="s">
        <v>7309</v>
      </c>
      <c r="E1405" s="44" t="s">
        <v>52</v>
      </c>
      <c r="F1405" s="43" t="s">
        <v>34</v>
      </c>
      <c r="G1405" s="84" t="s">
        <v>34</v>
      </c>
      <c r="H1405" s="31"/>
      <c r="I1405" s="205"/>
      <c r="J1405" s="84" t="s">
        <v>214</v>
      </c>
      <c r="K1405" s="31" t="s">
        <v>34</v>
      </c>
      <c r="L1405" s="31"/>
      <c r="M1405" s="169"/>
      <c r="N1405" s="148"/>
      <c r="O1405" s="44" t="s">
        <v>52</v>
      </c>
      <c r="P1405" s="43"/>
      <c r="Q1405" s="205"/>
      <c r="R1405" s="84" t="s">
        <v>214</v>
      </c>
      <c r="S1405" s="31" t="s">
        <v>34</v>
      </c>
      <c r="T1405" s="31"/>
      <c r="U1405" s="169"/>
      <c r="V1405" s="150" t="s">
        <v>7190</v>
      </c>
      <c r="W1405" s="141" t="str" cm="1">
        <f t="array" ref="W1405">IF(SUM(LEN(B1405:V1405))=0,"",IF(OR(OR(ISBLANK(F1405),SUM(LEN(C1405),LEN(D1405))=0),AND(NOT(E1405="Unknown"),ISBLANK(J1405)),AND(NOT(O1405="Unknown"),ISBLANK(R1405))),"Missing Information", INDEX(Table15[Entire Service Line Classification], MATCH(SUMIFS(Table15[Unique ID],Table15[System-Owned Portion],E1405,Table15[If Material Anything Other than "Lead" in Column E,Was Material Ever Previously Lead?],G1405,Table15[Customer-Owned Portion],O1405),Table15[Unique ID],0),0)))</f>
        <v>Non-lead</v>
      </c>
      <c r="X1405"/>
    </row>
    <row r="1406" spans="2:24" ht="150" x14ac:dyDescent="0.25">
      <c r="B1406" s="146" t="s">
        <v>7310</v>
      </c>
      <c r="C1406" s="31" t="s">
        <v>7311</v>
      </c>
      <c r="D1406" s="31" t="s">
        <v>7312</v>
      </c>
      <c r="E1406" s="44" t="s">
        <v>52</v>
      </c>
      <c r="F1406" s="43" t="s">
        <v>34</v>
      </c>
      <c r="G1406" s="84" t="s">
        <v>34</v>
      </c>
      <c r="H1406" s="31"/>
      <c r="I1406" s="205"/>
      <c r="J1406" s="84" t="s">
        <v>214</v>
      </c>
      <c r="K1406" s="31" t="s">
        <v>34</v>
      </c>
      <c r="L1406" s="31"/>
      <c r="M1406" s="169"/>
      <c r="N1406" s="148"/>
      <c r="O1406" s="44" t="s">
        <v>52</v>
      </c>
      <c r="P1406" s="43"/>
      <c r="Q1406" s="205"/>
      <c r="R1406" s="84" t="s">
        <v>214</v>
      </c>
      <c r="S1406" s="31" t="s">
        <v>34</v>
      </c>
      <c r="T1406" s="31"/>
      <c r="U1406" s="169"/>
      <c r="V1406" s="150" t="s">
        <v>7190</v>
      </c>
      <c r="W1406" s="141" t="str" cm="1">
        <f t="array" ref="W1406">IF(SUM(LEN(B1406:V1406))=0,"",IF(OR(OR(ISBLANK(F1406),SUM(LEN(C1406),LEN(D1406))=0),AND(NOT(E1406="Unknown"),ISBLANK(J1406)),AND(NOT(O1406="Unknown"),ISBLANK(R1406))),"Missing Information", INDEX(Table15[Entire Service Line Classification], MATCH(SUMIFS(Table15[Unique ID],Table15[System-Owned Portion],E1406,Table15[If Material Anything Other than "Lead" in Column E,Was Material Ever Previously Lead?],G1406,Table15[Customer-Owned Portion],O1406),Table15[Unique ID],0),0)))</f>
        <v>Non-lead</v>
      </c>
      <c r="X1406"/>
    </row>
    <row r="1407" spans="2:24" ht="150" x14ac:dyDescent="0.25">
      <c r="B1407" s="146" t="s">
        <v>7313</v>
      </c>
      <c r="C1407" s="31" t="s">
        <v>7314</v>
      </c>
      <c r="D1407" s="31" t="s">
        <v>7315</v>
      </c>
      <c r="E1407" s="44" t="s">
        <v>52</v>
      </c>
      <c r="F1407" s="43" t="s">
        <v>34</v>
      </c>
      <c r="G1407" s="84" t="s">
        <v>34</v>
      </c>
      <c r="H1407" s="31"/>
      <c r="I1407" s="205"/>
      <c r="J1407" s="84" t="s">
        <v>214</v>
      </c>
      <c r="K1407" s="31" t="s">
        <v>34</v>
      </c>
      <c r="L1407" s="31"/>
      <c r="M1407" s="169"/>
      <c r="N1407" s="148"/>
      <c r="O1407" s="44" t="s">
        <v>52</v>
      </c>
      <c r="P1407" s="43"/>
      <c r="Q1407" s="205"/>
      <c r="R1407" s="84" t="s">
        <v>214</v>
      </c>
      <c r="S1407" s="31" t="s">
        <v>34</v>
      </c>
      <c r="T1407" s="31"/>
      <c r="U1407" s="169"/>
      <c r="V1407" s="150" t="s">
        <v>7190</v>
      </c>
      <c r="W1407" s="141" t="str" cm="1">
        <f t="array" ref="W1407">IF(SUM(LEN(B1407:V1407))=0,"",IF(OR(OR(ISBLANK(F1407),SUM(LEN(C1407),LEN(D1407))=0),AND(NOT(E1407="Unknown"),ISBLANK(J1407)),AND(NOT(O1407="Unknown"),ISBLANK(R1407))),"Missing Information", INDEX(Table15[Entire Service Line Classification], MATCH(SUMIFS(Table15[Unique ID],Table15[System-Owned Portion],E1407,Table15[If Material Anything Other than "Lead" in Column E,Was Material Ever Previously Lead?],G1407,Table15[Customer-Owned Portion],O1407),Table15[Unique ID],0),0)))</f>
        <v>Non-lead</v>
      </c>
      <c r="X1407"/>
    </row>
    <row r="1408" spans="2:24" ht="150" x14ac:dyDescent="0.25">
      <c r="B1408" s="146" t="s">
        <v>7316</v>
      </c>
      <c r="C1408" s="31" t="s">
        <v>7317</v>
      </c>
      <c r="D1408" s="31" t="s">
        <v>7318</v>
      </c>
      <c r="E1408" s="44" t="s">
        <v>52</v>
      </c>
      <c r="F1408" s="43" t="s">
        <v>34</v>
      </c>
      <c r="G1408" s="84" t="s">
        <v>34</v>
      </c>
      <c r="H1408" s="31"/>
      <c r="I1408" s="205"/>
      <c r="J1408" s="84" t="s">
        <v>214</v>
      </c>
      <c r="K1408" s="31" t="s">
        <v>34</v>
      </c>
      <c r="L1408" s="31"/>
      <c r="M1408" s="169"/>
      <c r="N1408" s="148"/>
      <c r="O1408" s="44" t="s">
        <v>52</v>
      </c>
      <c r="P1408" s="43"/>
      <c r="Q1408" s="205"/>
      <c r="R1408" s="84" t="s">
        <v>214</v>
      </c>
      <c r="S1408" s="31" t="s">
        <v>34</v>
      </c>
      <c r="T1408" s="31"/>
      <c r="U1408" s="169"/>
      <c r="V1408" s="150" t="s">
        <v>7190</v>
      </c>
      <c r="W1408" s="141" t="str" cm="1">
        <f t="array" ref="W1408">IF(SUM(LEN(B1408:V1408))=0,"",IF(OR(OR(ISBLANK(F1408),SUM(LEN(C1408),LEN(D1408))=0),AND(NOT(E1408="Unknown"),ISBLANK(J1408)),AND(NOT(O1408="Unknown"),ISBLANK(R1408))),"Missing Information", INDEX(Table15[Entire Service Line Classification], MATCH(SUMIFS(Table15[Unique ID],Table15[System-Owned Portion],E1408,Table15[If Material Anything Other than "Lead" in Column E,Was Material Ever Previously Lead?],G1408,Table15[Customer-Owned Portion],O1408),Table15[Unique ID],0),0)))</f>
        <v>Non-lead</v>
      </c>
      <c r="X1408"/>
    </row>
    <row r="1409" spans="2:24" ht="150" x14ac:dyDescent="0.25">
      <c r="B1409" s="146" t="s">
        <v>7319</v>
      </c>
      <c r="C1409" s="31" t="s">
        <v>7320</v>
      </c>
      <c r="D1409" s="31" t="s">
        <v>7321</v>
      </c>
      <c r="E1409" s="44" t="s">
        <v>52</v>
      </c>
      <c r="F1409" s="43" t="s">
        <v>34</v>
      </c>
      <c r="G1409" s="84" t="s">
        <v>34</v>
      </c>
      <c r="H1409" s="31"/>
      <c r="I1409" s="205"/>
      <c r="J1409" s="84" t="s">
        <v>214</v>
      </c>
      <c r="K1409" s="31" t="s">
        <v>34</v>
      </c>
      <c r="L1409" s="31"/>
      <c r="M1409" s="169"/>
      <c r="N1409" s="148"/>
      <c r="O1409" s="44" t="s">
        <v>52</v>
      </c>
      <c r="P1409" s="43"/>
      <c r="Q1409" s="205"/>
      <c r="R1409" s="84" t="s">
        <v>214</v>
      </c>
      <c r="S1409" s="31" t="s">
        <v>34</v>
      </c>
      <c r="T1409" s="31"/>
      <c r="U1409" s="169"/>
      <c r="V1409" s="150" t="s">
        <v>7190</v>
      </c>
      <c r="W1409" s="141" t="str" cm="1">
        <f t="array" ref="W1409">IF(SUM(LEN(B1409:V1409))=0,"",IF(OR(OR(ISBLANK(F1409),SUM(LEN(C1409),LEN(D1409))=0),AND(NOT(E1409="Unknown"),ISBLANK(J1409)),AND(NOT(O1409="Unknown"),ISBLANK(R1409))),"Missing Information", INDEX(Table15[Entire Service Line Classification], MATCH(SUMIFS(Table15[Unique ID],Table15[System-Owned Portion],E1409,Table15[If Material Anything Other than "Lead" in Column E,Was Material Ever Previously Lead?],G1409,Table15[Customer-Owned Portion],O1409),Table15[Unique ID],0),0)))</f>
        <v>Non-lead</v>
      </c>
      <c r="X1409"/>
    </row>
    <row r="1410" spans="2:24" ht="150" x14ac:dyDescent="0.25">
      <c r="B1410" s="146" t="s">
        <v>7322</v>
      </c>
      <c r="C1410" s="31" t="s">
        <v>7323</v>
      </c>
      <c r="D1410" s="31" t="s">
        <v>7324</v>
      </c>
      <c r="E1410" s="44" t="s">
        <v>52</v>
      </c>
      <c r="F1410" s="43" t="s">
        <v>34</v>
      </c>
      <c r="G1410" s="84" t="s">
        <v>34</v>
      </c>
      <c r="H1410" s="31"/>
      <c r="I1410" s="205"/>
      <c r="J1410" s="84" t="s">
        <v>214</v>
      </c>
      <c r="K1410" s="31" t="s">
        <v>34</v>
      </c>
      <c r="L1410" s="31"/>
      <c r="M1410" s="169"/>
      <c r="N1410" s="148"/>
      <c r="O1410" s="44" t="s">
        <v>52</v>
      </c>
      <c r="P1410" s="43"/>
      <c r="Q1410" s="205"/>
      <c r="R1410" s="84" t="s">
        <v>214</v>
      </c>
      <c r="S1410" s="31" t="s">
        <v>34</v>
      </c>
      <c r="T1410" s="31"/>
      <c r="U1410" s="169"/>
      <c r="V1410" s="150" t="s">
        <v>7190</v>
      </c>
      <c r="W1410" s="141" t="str" cm="1">
        <f t="array" ref="W1410">IF(SUM(LEN(B1410:V1410))=0,"",IF(OR(OR(ISBLANK(F1410),SUM(LEN(C1410),LEN(D1410))=0),AND(NOT(E1410="Unknown"),ISBLANK(J1410)),AND(NOT(O1410="Unknown"),ISBLANK(R1410))),"Missing Information", INDEX(Table15[Entire Service Line Classification], MATCH(SUMIFS(Table15[Unique ID],Table15[System-Owned Portion],E1410,Table15[If Material Anything Other than "Lead" in Column E,Was Material Ever Previously Lead?],G1410,Table15[Customer-Owned Portion],O1410),Table15[Unique ID],0),0)))</f>
        <v>Non-lead</v>
      </c>
      <c r="X1410"/>
    </row>
    <row r="1411" spans="2:24" ht="150" x14ac:dyDescent="0.25">
      <c r="B1411" s="146" t="s">
        <v>7325</v>
      </c>
      <c r="C1411" s="31" t="s">
        <v>7326</v>
      </c>
      <c r="D1411" s="31" t="s">
        <v>7327</v>
      </c>
      <c r="E1411" s="44" t="s">
        <v>43</v>
      </c>
      <c r="F1411" s="43" t="s">
        <v>34</v>
      </c>
      <c r="G1411" s="84" t="s">
        <v>34</v>
      </c>
      <c r="H1411" s="31"/>
      <c r="I1411" s="205"/>
      <c r="J1411" s="84" t="s">
        <v>106</v>
      </c>
      <c r="K1411" s="31" t="s">
        <v>36</v>
      </c>
      <c r="L1411" s="31" t="s">
        <v>95</v>
      </c>
      <c r="M1411" s="169" t="s">
        <v>6522</v>
      </c>
      <c r="N1411" s="148" t="s">
        <v>7328</v>
      </c>
      <c r="O1411" s="44" t="s">
        <v>35</v>
      </c>
      <c r="P1411" s="43"/>
      <c r="Q1411" s="205"/>
      <c r="R1411" s="84" t="s">
        <v>106</v>
      </c>
      <c r="S1411" s="31" t="s">
        <v>36</v>
      </c>
      <c r="T1411" s="31" t="s">
        <v>95</v>
      </c>
      <c r="U1411" s="169" t="s">
        <v>6522</v>
      </c>
      <c r="V1411" s="150" t="s">
        <v>7202</v>
      </c>
      <c r="W1411" s="141" t="str" cm="1">
        <f t="array" ref="W1411">IF(SUM(LEN(B1411:V1411))=0,"",IF(OR(OR(ISBLANK(F1411),SUM(LEN(C1411),LEN(D1411))=0),AND(NOT(E1411="Unknown"),ISBLANK(J1411)),AND(NOT(O1411="Unknown"),ISBLANK(R1411))),"Missing Information", INDEX(Table15[Entire Service Line Classification], MATCH(SUMIFS(Table15[Unique ID],Table15[System-Owned Portion],E1411,Table15[If Material Anything Other than "Lead" in Column E,Was Material Ever Previously Lead?],G1411,Table15[Customer-Owned Portion],O1411),Table15[Unique ID],0),0)))</f>
        <v>Non-lead</v>
      </c>
      <c r="X1411"/>
    </row>
    <row r="1412" spans="2:24" ht="150" x14ac:dyDescent="0.25">
      <c r="B1412" s="146" t="s">
        <v>7329</v>
      </c>
      <c r="C1412" s="31" t="s">
        <v>7330</v>
      </c>
      <c r="D1412" s="31" t="s">
        <v>7331</v>
      </c>
      <c r="E1412" s="44" t="s">
        <v>52</v>
      </c>
      <c r="F1412" s="43" t="s">
        <v>34</v>
      </c>
      <c r="G1412" s="84" t="s">
        <v>34</v>
      </c>
      <c r="H1412" s="31"/>
      <c r="I1412" s="205"/>
      <c r="J1412" s="84" t="s">
        <v>214</v>
      </c>
      <c r="K1412" s="31" t="s">
        <v>34</v>
      </c>
      <c r="L1412" s="31"/>
      <c r="M1412" s="169"/>
      <c r="N1412" s="148"/>
      <c r="O1412" s="44" t="s">
        <v>52</v>
      </c>
      <c r="P1412" s="43"/>
      <c r="Q1412" s="205"/>
      <c r="R1412" s="84" t="s">
        <v>214</v>
      </c>
      <c r="S1412" s="31" t="s">
        <v>34</v>
      </c>
      <c r="T1412" s="31"/>
      <c r="U1412" s="169"/>
      <c r="V1412" s="150" t="s">
        <v>7190</v>
      </c>
      <c r="W1412" s="141" t="str" cm="1">
        <f t="array" ref="W1412">IF(SUM(LEN(B1412:V1412))=0,"",IF(OR(OR(ISBLANK(F1412),SUM(LEN(C1412),LEN(D1412))=0),AND(NOT(E1412="Unknown"),ISBLANK(J1412)),AND(NOT(O1412="Unknown"),ISBLANK(R1412))),"Missing Information", INDEX(Table15[Entire Service Line Classification], MATCH(SUMIFS(Table15[Unique ID],Table15[System-Owned Portion],E1412,Table15[If Material Anything Other than "Lead" in Column E,Was Material Ever Previously Lead?],G1412,Table15[Customer-Owned Portion],O1412),Table15[Unique ID],0),0)))</f>
        <v>Non-lead</v>
      </c>
      <c r="X1412"/>
    </row>
    <row r="1413" spans="2:24" ht="150" x14ac:dyDescent="0.25">
      <c r="B1413" s="146" t="s">
        <v>7332</v>
      </c>
      <c r="C1413" s="31" t="s">
        <v>7333</v>
      </c>
      <c r="D1413" s="31" t="s">
        <v>7334</v>
      </c>
      <c r="E1413" s="44" t="s">
        <v>52</v>
      </c>
      <c r="F1413" s="43" t="s">
        <v>34</v>
      </c>
      <c r="G1413" s="84" t="s">
        <v>34</v>
      </c>
      <c r="H1413" s="31"/>
      <c r="I1413" s="205"/>
      <c r="J1413" s="84" t="s">
        <v>214</v>
      </c>
      <c r="K1413" s="31" t="s">
        <v>34</v>
      </c>
      <c r="L1413" s="31"/>
      <c r="M1413" s="169"/>
      <c r="N1413" s="148"/>
      <c r="O1413" s="44" t="s">
        <v>52</v>
      </c>
      <c r="P1413" s="43"/>
      <c r="Q1413" s="205"/>
      <c r="R1413" s="84" t="s">
        <v>214</v>
      </c>
      <c r="S1413" s="31" t="s">
        <v>34</v>
      </c>
      <c r="T1413" s="31"/>
      <c r="U1413" s="169"/>
      <c r="V1413" s="150" t="s">
        <v>7190</v>
      </c>
      <c r="W1413" s="141" t="str" cm="1">
        <f t="array" ref="W1413">IF(SUM(LEN(B1413:V1413))=0,"",IF(OR(OR(ISBLANK(F1413),SUM(LEN(C1413),LEN(D1413))=0),AND(NOT(E1413="Unknown"),ISBLANK(J1413)),AND(NOT(O1413="Unknown"),ISBLANK(R1413))),"Missing Information", INDEX(Table15[Entire Service Line Classification], MATCH(SUMIFS(Table15[Unique ID],Table15[System-Owned Portion],E1413,Table15[If Material Anything Other than "Lead" in Column E,Was Material Ever Previously Lead?],G1413,Table15[Customer-Owned Portion],O1413),Table15[Unique ID],0),0)))</f>
        <v>Non-lead</v>
      </c>
      <c r="X1413"/>
    </row>
    <row r="1414" spans="2:24" ht="150" x14ac:dyDescent="0.25">
      <c r="B1414" s="146" t="s">
        <v>7335</v>
      </c>
      <c r="C1414" s="31" t="s">
        <v>7336</v>
      </c>
      <c r="D1414" s="31" t="s">
        <v>7337</v>
      </c>
      <c r="E1414" s="44" t="s">
        <v>52</v>
      </c>
      <c r="F1414" s="43" t="s">
        <v>34</v>
      </c>
      <c r="G1414" s="84" t="s">
        <v>34</v>
      </c>
      <c r="H1414" s="31"/>
      <c r="I1414" s="205"/>
      <c r="J1414" s="84" t="s">
        <v>214</v>
      </c>
      <c r="K1414" s="31" t="s">
        <v>34</v>
      </c>
      <c r="L1414" s="31"/>
      <c r="M1414" s="169"/>
      <c r="N1414" s="148"/>
      <c r="O1414" s="44" t="s">
        <v>52</v>
      </c>
      <c r="P1414" s="43"/>
      <c r="Q1414" s="205"/>
      <c r="R1414" s="84" t="s">
        <v>214</v>
      </c>
      <c r="S1414" s="31" t="s">
        <v>34</v>
      </c>
      <c r="T1414" s="31"/>
      <c r="U1414" s="169"/>
      <c r="V1414" s="150" t="s">
        <v>7338</v>
      </c>
      <c r="W1414" s="141" t="str" cm="1">
        <f t="array" ref="W1414">IF(SUM(LEN(B1414:V1414))=0,"",IF(OR(OR(ISBLANK(F1414),SUM(LEN(C1414),LEN(D1414))=0),AND(NOT(E1414="Unknown"),ISBLANK(J1414)),AND(NOT(O1414="Unknown"),ISBLANK(R1414))),"Missing Information", INDEX(Table15[Entire Service Line Classification], MATCH(SUMIFS(Table15[Unique ID],Table15[System-Owned Portion],E1414,Table15[If Material Anything Other than "Lead" in Column E,Was Material Ever Previously Lead?],G1414,Table15[Customer-Owned Portion],O1414),Table15[Unique ID],0),0)))</f>
        <v>Non-lead</v>
      </c>
      <c r="X1414"/>
    </row>
    <row r="1415" spans="2:24" ht="150" x14ac:dyDescent="0.25">
      <c r="B1415" s="146" t="s">
        <v>7339</v>
      </c>
      <c r="C1415" s="31" t="s">
        <v>7340</v>
      </c>
      <c r="D1415" s="31" t="s">
        <v>7341</v>
      </c>
      <c r="E1415" s="44" t="s">
        <v>52</v>
      </c>
      <c r="F1415" s="43" t="s">
        <v>34</v>
      </c>
      <c r="G1415" s="84" t="s">
        <v>34</v>
      </c>
      <c r="H1415" s="31"/>
      <c r="I1415" s="205"/>
      <c r="J1415" s="84" t="s">
        <v>214</v>
      </c>
      <c r="K1415" s="31" t="s">
        <v>34</v>
      </c>
      <c r="L1415" s="31"/>
      <c r="M1415" s="169"/>
      <c r="N1415" s="148"/>
      <c r="O1415" s="44" t="s">
        <v>52</v>
      </c>
      <c r="P1415" s="43"/>
      <c r="Q1415" s="205"/>
      <c r="R1415" s="84" t="s">
        <v>214</v>
      </c>
      <c r="S1415" s="31" t="s">
        <v>34</v>
      </c>
      <c r="T1415" s="31"/>
      <c r="U1415" s="169"/>
      <c r="V1415" s="150" t="s">
        <v>7338</v>
      </c>
      <c r="W1415" s="141" t="str" cm="1">
        <f t="array" ref="W1415">IF(SUM(LEN(B1415:V1415))=0,"",IF(OR(OR(ISBLANK(F1415),SUM(LEN(C1415),LEN(D1415))=0),AND(NOT(E1415="Unknown"),ISBLANK(J1415)),AND(NOT(O1415="Unknown"),ISBLANK(R1415))),"Missing Information", INDEX(Table15[Entire Service Line Classification], MATCH(SUMIFS(Table15[Unique ID],Table15[System-Owned Portion],E1415,Table15[If Material Anything Other than "Lead" in Column E,Was Material Ever Previously Lead?],G1415,Table15[Customer-Owned Portion],O1415),Table15[Unique ID],0),0)))</f>
        <v>Non-lead</v>
      </c>
      <c r="X1415"/>
    </row>
    <row r="1416" spans="2:24" ht="150" x14ac:dyDescent="0.25">
      <c r="B1416" s="146" t="s">
        <v>7342</v>
      </c>
      <c r="C1416" s="31" t="s">
        <v>7343</v>
      </c>
      <c r="D1416" s="31" t="s">
        <v>7344</v>
      </c>
      <c r="E1416" s="44" t="s">
        <v>52</v>
      </c>
      <c r="F1416" s="43" t="s">
        <v>34</v>
      </c>
      <c r="G1416" s="84" t="s">
        <v>34</v>
      </c>
      <c r="H1416" s="31"/>
      <c r="I1416" s="205"/>
      <c r="J1416" s="84" t="s">
        <v>214</v>
      </c>
      <c r="K1416" s="31" t="s">
        <v>34</v>
      </c>
      <c r="L1416" s="31"/>
      <c r="M1416" s="169"/>
      <c r="N1416" s="148"/>
      <c r="O1416" s="44" t="s">
        <v>52</v>
      </c>
      <c r="P1416" s="43"/>
      <c r="Q1416" s="205"/>
      <c r="R1416" s="84" t="s">
        <v>214</v>
      </c>
      <c r="S1416" s="31" t="s">
        <v>34</v>
      </c>
      <c r="T1416" s="31"/>
      <c r="U1416" s="169"/>
      <c r="V1416" s="150" t="s">
        <v>7338</v>
      </c>
      <c r="W1416" s="141" t="str" cm="1">
        <f t="array" ref="W1416">IF(SUM(LEN(B1416:V1416))=0,"",IF(OR(OR(ISBLANK(F1416),SUM(LEN(C1416),LEN(D1416))=0),AND(NOT(E1416="Unknown"),ISBLANK(J1416)),AND(NOT(O1416="Unknown"),ISBLANK(R1416))),"Missing Information", INDEX(Table15[Entire Service Line Classification], MATCH(SUMIFS(Table15[Unique ID],Table15[System-Owned Portion],E1416,Table15[If Material Anything Other than "Lead" in Column E,Was Material Ever Previously Lead?],G1416,Table15[Customer-Owned Portion],O1416),Table15[Unique ID],0),0)))</f>
        <v>Non-lead</v>
      </c>
      <c r="X1416"/>
    </row>
    <row r="1417" spans="2:24" ht="150" x14ac:dyDescent="0.25">
      <c r="B1417" s="146" t="s">
        <v>7345</v>
      </c>
      <c r="C1417" s="31" t="s">
        <v>7346</v>
      </c>
      <c r="D1417" s="31" t="s">
        <v>7347</v>
      </c>
      <c r="E1417" s="44" t="s">
        <v>52</v>
      </c>
      <c r="F1417" s="43" t="s">
        <v>34</v>
      </c>
      <c r="G1417" s="84" t="s">
        <v>34</v>
      </c>
      <c r="H1417" s="31"/>
      <c r="I1417" s="205"/>
      <c r="J1417" s="84" t="s">
        <v>214</v>
      </c>
      <c r="K1417" s="31" t="s">
        <v>34</v>
      </c>
      <c r="L1417" s="31"/>
      <c r="M1417" s="169"/>
      <c r="N1417" s="148"/>
      <c r="O1417" s="44" t="s">
        <v>52</v>
      </c>
      <c r="P1417" s="43"/>
      <c r="Q1417" s="205"/>
      <c r="R1417" s="84" t="s">
        <v>214</v>
      </c>
      <c r="S1417" s="31" t="s">
        <v>34</v>
      </c>
      <c r="T1417" s="31"/>
      <c r="U1417" s="169"/>
      <c r="V1417" s="150" t="s">
        <v>7338</v>
      </c>
      <c r="W1417" s="141" t="str" cm="1">
        <f t="array" ref="W1417">IF(SUM(LEN(B1417:V1417))=0,"",IF(OR(OR(ISBLANK(F1417),SUM(LEN(C1417),LEN(D1417))=0),AND(NOT(E1417="Unknown"),ISBLANK(J1417)),AND(NOT(O1417="Unknown"),ISBLANK(R1417))),"Missing Information", INDEX(Table15[Entire Service Line Classification], MATCH(SUMIFS(Table15[Unique ID],Table15[System-Owned Portion],E1417,Table15[If Material Anything Other than "Lead" in Column E,Was Material Ever Previously Lead?],G1417,Table15[Customer-Owned Portion],O1417),Table15[Unique ID],0),0)))</f>
        <v>Non-lead</v>
      </c>
      <c r="X1417"/>
    </row>
    <row r="1418" spans="2:24" ht="150" x14ac:dyDescent="0.25">
      <c r="B1418" s="146" t="s">
        <v>7348</v>
      </c>
      <c r="C1418" s="31" t="s">
        <v>7349</v>
      </c>
      <c r="D1418" s="31" t="s">
        <v>7350</v>
      </c>
      <c r="E1418" s="44" t="s">
        <v>52</v>
      </c>
      <c r="F1418" s="43" t="s">
        <v>34</v>
      </c>
      <c r="G1418" s="84" t="s">
        <v>34</v>
      </c>
      <c r="H1418" s="31"/>
      <c r="I1418" s="205"/>
      <c r="J1418" s="84" t="s">
        <v>214</v>
      </c>
      <c r="K1418" s="31" t="s">
        <v>34</v>
      </c>
      <c r="L1418" s="31"/>
      <c r="M1418" s="169"/>
      <c r="N1418" s="148"/>
      <c r="O1418" s="44" t="s">
        <v>52</v>
      </c>
      <c r="P1418" s="43"/>
      <c r="Q1418" s="205"/>
      <c r="R1418" s="84" t="s">
        <v>214</v>
      </c>
      <c r="S1418" s="31" t="s">
        <v>34</v>
      </c>
      <c r="T1418" s="31"/>
      <c r="U1418" s="169"/>
      <c r="V1418" s="150" t="s">
        <v>7338</v>
      </c>
      <c r="W1418" s="141" t="str" cm="1">
        <f t="array" ref="W1418">IF(SUM(LEN(B1418:V1418))=0,"",IF(OR(OR(ISBLANK(F1418),SUM(LEN(C1418),LEN(D1418))=0),AND(NOT(E1418="Unknown"),ISBLANK(J1418)),AND(NOT(O1418="Unknown"),ISBLANK(R1418))),"Missing Information", INDEX(Table15[Entire Service Line Classification], MATCH(SUMIFS(Table15[Unique ID],Table15[System-Owned Portion],E1418,Table15[If Material Anything Other than "Lead" in Column E,Was Material Ever Previously Lead?],G1418,Table15[Customer-Owned Portion],O1418),Table15[Unique ID],0),0)))</f>
        <v>Non-lead</v>
      </c>
      <c r="X1418"/>
    </row>
    <row r="1419" spans="2:24" ht="150" x14ac:dyDescent="0.25">
      <c r="B1419" s="146" t="s">
        <v>7351</v>
      </c>
      <c r="C1419" s="31" t="s">
        <v>7352</v>
      </c>
      <c r="D1419" s="31" t="s">
        <v>7353</v>
      </c>
      <c r="E1419" s="44" t="s">
        <v>52</v>
      </c>
      <c r="F1419" s="43" t="s">
        <v>34</v>
      </c>
      <c r="G1419" s="84" t="s">
        <v>34</v>
      </c>
      <c r="H1419" s="31"/>
      <c r="I1419" s="205"/>
      <c r="J1419" s="84" t="s">
        <v>214</v>
      </c>
      <c r="K1419" s="31" t="s">
        <v>34</v>
      </c>
      <c r="L1419" s="31"/>
      <c r="M1419" s="169"/>
      <c r="N1419" s="148"/>
      <c r="O1419" s="44" t="s">
        <v>52</v>
      </c>
      <c r="P1419" s="43"/>
      <c r="Q1419" s="205"/>
      <c r="R1419" s="84" t="s">
        <v>214</v>
      </c>
      <c r="S1419" s="31" t="s">
        <v>34</v>
      </c>
      <c r="T1419" s="31"/>
      <c r="U1419" s="169"/>
      <c r="V1419" s="150" t="s">
        <v>7338</v>
      </c>
      <c r="W1419" s="141" t="str" cm="1">
        <f t="array" ref="W1419">IF(SUM(LEN(B1419:V1419))=0,"",IF(OR(OR(ISBLANK(F1419),SUM(LEN(C1419),LEN(D1419))=0),AND(NOT(E1419="Unknown"),ISBLANK(J1419)),AND(NOT(O1419="Unknown"),ISBLANK(R1419))),"Missing Information", INDEX(Table15[Entire Service Line Classification], MATCH(SUMIFS(Table15[Unique ID],Table15[System-Owned Portion],E1419,Table15[If Material Anything Other than "Lead" in Column E,Was Material Ever Previously Lead?],G1419,Table15[Customer-Owned Portion],O1419),Table15[Unique ID],0),0)))</f>
        <v>Non-lead</v>
      </c>
      <c r="X1419"/>
    </row>
    <row r="1420" spans="2:24" ht="150" x14ac:dyDescent="0.25">
      <c r="B1420" s="146" t="s">
        <v>7354</v>
      </c>
      <c r="C1420" s="31" t="s">
        <v>7355</v>
      </c>
      <c r="D1420" s="31" t="s">
        <v>7356</v>
      </c>
      <c r="E1420" s="44" t="s">
        <v>52</v>
      </c>
      <c r="F1420" s="43" t="s">
        <v>34</v>
      </c>
      <c r="G1420" s="84" t="s">
        <v>34</v>
      </c>
      <c r="H1420" s="31"/>
      <c r="I1420" s="205"/>
      <c r="J1420" s="84" t="s">
        <v>214</v>
      </c>
      <c r="K1420" s="31" t="s">
        <v>34</v>
      </c>
      <c r="L1420" s="31"/>
      <c r="M1420" s="169"/>
      <c r="N1420" s="148"/>
      <c r="O1420" s="44" t="s">
        <v>52</v>
      </c>
      <c r="P1420" s="43"/>
      <c r="Q1420" s="205"/>
      <c r="R1420" s="84" t="s">
        <v>214</v>
      </c>
      <c r="S1420" s="31" t="s">
        <v>34</v>
      </c>
      <c r="T1420" s="31"/>
      <c r="U1420" s="169"/>
      <c r="V1420" s="150" t="s">
        <v>7338</v>
      </c>
      <c r="W1420" s="141" t="str" cm="1">
        <f t="array" ref="W1420">IF(SUM(LEN(B1420:V1420))=0,"",IF(OR(OR(ISBLANK(F1420),SUM(LEN(C1420),LEN(D1420))=0),AND(NOT(E1420="Unknown"),ISBLANK(J1420)),AND(NOT(O1420="Unknown"),ISBLANK(R1420))),"Missing Information", INDEX(Table15[Entire Service Line Classification], MATCH(SUMIFS(Table15[Unique ID],Table15[System-Owned Portion],E1420,Table15[If Material Anything Other than "Lead" in Column E,Was Material Ever Previously Lead?],G1420,Table15[Customer-Owned Portion],O1420),Table15[Unique ID],0),0)))</f>
        <v>Non-lead</v>
      </c>
      <c r="X1420"/>
    </row>
    <row r="1421" spans="2:24" ht="150" x14ac:dyDescent="0.25">
      <c r="B1421" s="146" t="s">
        <v>7357</v>
      </c>
      <c r="C1421" s="31" t="s">
        <v>7358</v>
      </c>
      <c r="D1421" s="31" t="s">
        <v>7359</v>
      </c>
      <c r="E1421" s="44" t="s">
        <v>52</v>
      </c>
      <c r="F1421" s="43" t="s">
        <v>34</v>
      </c>
      <c r="G1421" s="84" t="s">
        <v>34</v>
      </c>
      <c r="H1421" s="31"/>
      <c r="I1421" s="205"/>
      <c r="J1421" s="84" t="s">
        <v>214</v>
      </c>
      <c r="K1421" s="31" t="s">
        <v>34</v>
      </c>
      <c r="L1421" s="31"/>
      <c r="M1421" s="169"/>
      <c r="N1421" s="148"/>
      <c r="O1421" s="44" t="s">
        <v>52</v>
      </c>
      <c r="P1421" s="43"/>
      <c r="Q1421" s="205"/>
      <c r="R1421" s="84" t="s">
        <v>214</v>
      </c>
      <c r="S1421" s="31" t="s">
        <v>34</v>
      </c>
      <c r="T1421" s="31"/>
      <c r="U1421" s="169"/>
      <c r="V1421" s="150" t="s">
        <v>7338</v>
      </c>
      <c r="W1421" s="141" t="str" cm="1">
        <f t="array" ref="W1421">IF(SUM(LEN(B1421:V1421))=0,"",IF(OR(OR(ISBLANK(F1421),SUM(LEN(C1421),LEN(D1421))=0),AND(NOT(E1421="Unknown"),ISBLANK(J1421)),AND(NOT(O1421="Unknown"),ISBLANK(R1421))),"Missing Information", INDEX(Table15[Entire Service Line Classification], MATCH(SUMIFS(Table15[Unique ID],Table15[System-Owned Portion],E1421,Table15[If Material Anything Other than "Lead" in Column E,Was Material Ever Previously Lead?],G1421,Table15[Customer-Owned Portion],O1421),Table15[Unique ID],0),0)))</f>
        <v>Non-lead</v>
      </c>
      <c r="X1421"/>
    </row>
    <row r="1422" spans="2:24" ht="150" x14ac:dyDescent="0.25">
      <c r="B1422" s="146" t="s">
        <v>7360</v>
      </c>
      <c r="C1422" s="31" t="s">
        <v>7361</v>
      </c>
      <c r="D1422" s="31" t="s">
        <v>7362</v>
      </c>
      <c r="E1422" s="44" t="s">
        <v>52</v>
      </c>
      <c r="F1422" s="43" t="s">
        <v>34</v>
      </c>
      <c r="G1422" s="84" t="s">
        <v>34</v>
      </c>
      <c r="H1422" s="31"/>
      <c r="I1422" s="205"/>
      <c r="J1422" s="84" t="s">
        <v>214</v>
      </c>
      <c r="K1422" s="31" t="s">
        <v>34</v>
      </c>
      <c r="L1422" s="31"/>
      <c r="M1422" s="169"/>
      <c r="N1422" s="148"/>
      <c r="O1422" s="44" t="s">
        <v>52</v>
      </c>
      <c r="P1422" s="43"/>
      <c r="Q1422" s="205"/>
      <c r="R1422" s="84" t="s">
        <v>214</v>
      </c>
      <c r="S1422" s="31" t="s">
        <v>34</v>
      </c>
      <c r="T1422" s="31"/>
      <c r="U1422" s="169"/>
      <c r="V1422" s="150" t="s">
        <v>7338</v>
      </c>
      <c r="W1422" s="141" t="str" cm="1">
        <f t="array" ref="W1422">IF(SUM(LEN(B1422:V1422))=0,"",IF(OR(OR(ISBLANK(F1422),SUM(LEN(C1422),LEN(D1422))=0),AND(NOT(E1422="Unknown"),ISBLANK(J1422)),AND(NOT(O1422="Unknown"),ISBLANK(R1422))),"Missing Information", INDEX(Table15[Entire Service Line Classification], MATCH(SUMIFS(Table15[Unique ID],Table15[System-Owned Portion],E1422,Table15[If Material Anything Other than "Lead" in Column E,Was Material Ever Previously Lead?],G1422,Table15[Customer-Owned Portion],O1422),Table15[Unique ID],0),0)))</f>
        <v>Non-lead</v>
      </c>
      <c r="X1422"/>
    </row>
    <row r="1423" spans="2:24" ht="150" x14ac:dyDescent="0.25">
      <c r="B1423" s="146" t="s">
        <v>7363</v>
      </c>
      <c r="C1423" s="31" t="s">
        <v>7364</v>
      </c>
      <c r="D1423" s="31" t="s">
        <v>7365</v>
      </c>
      <c r="E1423" s="44" t="s">
        <v>52</v>
      </c>
      <c r="F1423" s="43" t="s">
        <v>34</v>
      </c>
      <c r="G1423" s="84" t="s">
        <v>34</v>
      </c>
      <c r="H1423" s="31"/>
      <c r="I1423" s="205"/>
      <c r="J1423" s="84" t="s">
        <v>214</v>
      </c>
      <c r="K1423" s="31" t="s">
        <v>34</v>
      </c>
      <c r="L1423" s="31"/>
      <c r="M1423" s="169"/>
      <c r="N1423" s="148"/>
      <c r="O1423" s="44" t="s">
        <v>52</v>
      </c>
      <c r="P1423" s="43"/>
      <c r="Q1423" s="205"/>
      <c r="R1423" s="84" t="s">
        <v>214</v>
      </c>
      <c r="S1423" s="31" t="s">
        <v>34</v>
      </c>
      <c r="T1423" s="31"/>
      <c r="U1423" s="169"/>
      <c r="V1423" s="150" t="s">
        <v>7338</v>
      </c>
      <c r="W1423" s="141" t="str" cm="1">
        <f t="array" ref="W1423">IF(SUM(LEN(B1423:V1423))=0,"",IF(OR(OR(ISBLANK(F1423),SUM(LEN(C1423),LEN(D1423))=0),AND(NOT(E1423="Unknown"),ISBLANK(J1423)),AND(NOT(O1423="Unknown"),ISBLANK(R1423))),"Missing Information", INDEX(Table15[Entire Service Line Classification], MATCH(SUMIFS(Table15[Unique ID],Table15[System-Owned Portion],E1423,Table15[If Material Anything Other than "Lead" in Column E,Was Material Ever Previously Lead?],G1423,Table15[Customer-Owned Portion],O1423),Table15[Unique ID],0),0)))</f>
        <v>Non-lead</v>
      </c>
      <c r="X1423"/>
    </row>
    <row r="1424" spans="2:24" ht="150" x14ac:dyDescent="0.25">
      <c r="B1424" s="146" t="s">
        <v>7366</v>
      </c>
      <c r="C1424" s="31" t="s">
        <v>7367</v>
      </c>
      <c r="D1424" s="31" t="s">
        <v>7368</v>
      </c>
      <c r="E1424" s="44" t="s">
        <v>52</v>
      </c>
      <c r="F1424" s="43" t="s">
        <v>34</v>
      </c>
      <c r="G1424" s="84" t="s">
        <v>34</v>
      </c>
      <c r="H1424" s="31"/>
      <c r="I1424" s="205"/>
      <c r="J1424" s="84" t="s">
        <v>214</v>
      </c>
      <c r="K1424" s="31" t="s">
        <v>34</v>
      </c>
      <c r="L1424" s="31"/>
      <c r="M1424" s="169"/>
      <c r="N1424" s="148"/>
      <c r="O1424" s="44" t="s">
        <v>52</v>
      </c>
      <c r="P1424" s="43"/>
      <c r="Q1424" s="205"/>
      <c r="R1424" s="84" t="s">
        <v>214</v>
      </c>
      <c r="S1424" s="31" t="s">
        <v>34</v>
      </c>
      <c r="T1424" s="31"/>
      <c r="U1424" s="169"/>
      <c r="V1424" s="150" t="s">
        <v>7338</v>
      </c>
      <c r="W1424" s="141" t="str" cm="1">
        <f t="array" ref="W1424">IF(SUM(LEN(B1424:V1424))=0,"",IF(OR(OR(ISBLANK(F1424),SUM(LEN(C1424),LEN(D1424))=0),AND(NOT(E1424="Unknown"),ISBLANK(J1424)),AND(NOT(O1424="Unknown"),ISBLANK(R1424))),"Missing Information", INDEX(Table15[Entire Service Line Classification], MATCH(SUMIFS(Table15[Unique ID],Table15[System-Owned Portion],E1424,Table15[If Material Anything Other than "Lead" in Column E,Was Material Ever Previously Lead?],G1424,Table15[Customer-Owned Portion],O1424),Table15[Unique ID],0),0)))</f>
        <v>Non-lead</v>
      </c>
      <c r="X1424"/>
    </row>
    <row r="1425" spans="2:24" ht="150" x14ac:dyDescent="0.25">
      <c r="B1425" s="146" t="s">
        <v>7369</v>
      </c>
      <c r="C1425" s="31" t="s">
        <v>7370</v>
      </c>
      <c r="D1425" s="31" t="s">
        <v>7371</v>
      </c>
      <c r="E1425" s="44" t="s">
        <v>52</v>
      </c>
      <c r="F1425" s="43" t="s">
        <v>34</v>
      </c>
      <c r="G1425" s="84" t="s">
        <v>34</v>
      </c>
      <c r="H1425" s="31"/>
      <c r="I1425" s="205"/>
      <c r="J1425" s="84" t="s">
        <v>214</v>
      </c>
      <c r="K1425" s="31" t="s">
        <v>34</v>
      </c>
      <c r="L1425" s="31"/>
      <c r="M1425" s="169"/>
      <c r="N1425" s="148"/>
      <c r="O1425" s="44" t="s">
        <v>52</v>
      </c>
      <c r="P1425" s="43"/>
      <c r="Q1425" s="205"/>
      <c r="R1425" s="84" t="s">
        <v>214</v>
      </c>
      <c r="S1425" s="31" t="s">
        <v>34</v>
      </c>
      <c r="T1425" s="31"/>
      <c r="U1425" s="169"/>
      <c r="V1425" s="150" t="s">
        <v>7338</v>
      </c>
      <c r="W1425" s="141" t="str" cm="1">
        <f t="array" ref="W1425">IF(SUM(LEN(B1425:V1425))=0,"",IF(OR(OR(ISBLANK(F1425),SUM(LEN(C1425),LEN(D1425))=0),AND(NOT(E1425="Unknown"),ISBLANK(J1425)),AND(NOT(O1425="Unknown"),ISBLANK(R1425))),"Missing Information", INDEX(Table15[Entire Service Line Classification], MATCH(SUMIFS(Table15[Unique ID],Table15[System-Owned Portion],E1425,Table15[If Material Anything Other than "Lead" in Column E,Was Material Ever Previously Lead?],G1425,Table15[Customer-Owned Portion],O1425),Table15[Unique ID],0),0)))</f>
        <v>Non-lead</v>
      </c>
      <c r="X1425"/>
    </row>
    <row r="1426" spans="2:24" ht="150" x14ac:dyDescent="0.25">
      <c r="B1426" s="146" t="s">
        <v>7372</v>
      </c>
      <c r="C1426" s="31" t="s">
        <v>7373</v>
      </c>
      <c r="D1426" s="31" t="s">
        <v>7374</v>
      </c>
      <c r="E1426" s="44" t="s">
        <v>52</v>
      </c>
      <c r="F1426" s="43" t="s">
        <v>34</v>
      </c>
      <c r="G1426" s="84" t="s">
        <v>34</v>
      </c>
      <c r="H1426" s="31"/>
      <c r="I1426" s="205"/>
      <c r="J1426" s="84" t="s">
        <v>214</v>
      </c>
      <c r="K1426" s="31" t="s">
        <v>34</v>
      </c>
      <c r="L1426" s="31"/>
      <c r="M1426" s="169"/>
      <c r="N1426" s="148"/>
      <c r="O1426" s="44" t="s">
        <v>52</v>
      </c>
      <c r="P1426" s="43"/>
      <c r="Q1426" s="205"/>
      <c r="R1426" s="84" t="s">
        <v>214</v>
      </c>
      <c r="S1426" s="31" t="s">
        <v>34</v>
      </c>
      <c r="T1426" s="31"/>
      <c r="U1426" s="169"/>
      <c r="V1426" s="150" t="s">
        <v>7338</v>
      </c>
      <c r="W1426" s="141" t="str" cm="1">
        <f t="array" ref="W1426">IF(SUM(LEN(B1426:V1426))=0,"",IF(OR(OR(ISBLANK(F1426),SUM(LEN(C1426),LEN(D1426))=0),AND(NOT(E1426="Unknown"),ISBLANK(J1426)),AND(NOT(O1426="Unknown"),ISBLANK(R1426))),"Missing Information", INDEX(Table15[Entire Service Line Classification], MATCH(SUMIFS(Table15[Unique ID],Table15[System-Owned Portion],E1426,Table15[If Material Anything Other than "Lead" in Column E,Was Material Ever Previously Lead?],G1426,Table15[Customer-Owned Portion],O1426),Table15[Unique ID],0),0)))</f>
        <v>Non-lead</v>
      </c>
      <c r="X1426"/>
    </row>
    <row r="1427" spans="2:24" ht="150" x14ac:dyDescent="0.25">
      <c r="B1427" s="146" t="s">
        <v>7375</v>
      </c>
      <c r="C1427" s="31" t="s">
        <v>7376</v>
      </c>
      <c r="D1427" s="31" t="s">
        <v>7377</v>
      </c>
      <c r="E1427" s="44" t="s">
        <v>52</v>
      </c>
      <c r="F1427" s="43" t="s">
        <v>34</v>
      </c>
      <c r="G1427" s="84" t="s">
        <v>34</v>
      </c>
      <c r="H1427" s="31"/>
      <c r="I1427" s="205"/>
      <c r="J1427" s="84" t="s">
        <v>214</v>
      </c>
      <c r="K1427" s="31" t="s">
        <v>34</v>
      </c>
      <c r="L1427" s="31"/>
      <c r="M1427" s="169"/>
      <c r="N1427" s="148"/>
      <c r="O1427" s="44" t="s">
        <v>52</v>
      </c>
      <c r="P1427" s="43"/>
      <c r="Q1427" s="205"/>
      <c r="R1427" s="84" t="s">
        <v>214</v>
      </c>
      <c r="S1427" s="31" t="s">
        <v>34</v>
      </c>
      <c r="T1427" s="31"/>
      <c r="U1427" s="169"/>
      <c r="V1427" s="150" t="s">
        <v>7338</v>
      </c>
      <c r="W1427" s="141" t="str" cm="1">
        <f t="array" ref="W1427">IF(SUM(LEN(B1427:V1427))=0,"",IF(OR(OR(ISBLANK(F1427),SUM(LEN(C1427),LEN(D1427))=0),AND(NOT(E1427="Unknown"),ISBLANK(J1427)),AND(NOT(O1427="Unknown"),ISBLANK(R1427))),"Missing Information", INDEX(Table15[Entire Service Line Classification], MATCH(SUMIFS(Table15[Unique ID],Table15[System-Owned Portion],E1427,Table15[If Material Anything Other than "Lead" in Column E,Was Material Ever Previously Lead?],G1427,Table15[Customer-Owned Portion],O1427),Table15[Unique ID],0),0)))</f>
        <v>Non-lead</v>
      </c>
      <c r="X1427"/>
    </row>
    <row r="1428" spans="2:24" ht="150" x14ac:dyDescent="0.25">
      <c r="B1428" s="146" t="s">
        <v>7378</v>
      </c>
      <c r="C1428" s="31" t="s">
        <v>7379</v>
      </c>
      <c r="D1428" s="31" t="s">
        <v>7380</v>
      </c>
      <c r="E1428" s="44" t="s">
        <v>52</v>
      </c>
      <c r="F1428" s="43" t="s">
        <v>34</v>
      </c>
      <c r="G1428" s="84" t="s">
        <v>34</v>
      </c>
      <c r="H1428" s="31"/>
      <c r="I1428" s="205"/>
      <c r="J1428" s="84" t="s">
        <v>214</v>
      </c>
      <c r="K1428" s="31" t="s">
        <v>34</v>
      </c>
      <c r="L1428" s="31"/>
      <c r="M1428" s="169"/>
      <c r="N1428" s="148"/>
      <c r="O1428" s="44" t="s">
        <v>52</v>
      </c>
      <c r="P1428" s="43"/>
      <c r="Q1428" s="205"/>
      <c r="R1428" s="84" t="s">
        <v>214</v>
      </c>
      <c r="S1428" s="31" t="s">
        <v>34</v>
      </c>
      <c r="T1428" s="31"/>
      <c r="U1428" s="169"/>
      <c r="V1428" s="150" t="s">
        <v>7338</v>
      </c>
      <c r="W1428" s="141" t="str" cm="1">
        <f t="array" ref="W1428">IF(SUM(LEN(B1428:V1428))=0,"",IF(OR(OR(ISBLANK(F1428),SUM(LEN(C1428),LEN(D1428))=0),AND(NOT(E1428="Unknown"),ISBLANK(J1428)),AND(NOT(O1428="Unknown"),ISBLANK(R1428))),"Missing Information", INDEX(Table15[Entire Service Line Classification], MATCH(SUMIFS(Table15[Unique ID],Table15[System-Owned Portion],E1428,Table15[If Material Anything Other than "Lead" in Column E,Was Material Ever Previously Lead?],G1428,Table15[Customer-Owned Portion],O1428),Table15[Unique ID],0),0)))</f>
        <v>Non-lead</v>
      </c>
      <c r="X1428"/>
    </row>
    <row r="1429" spans="2:24" ht="135" x14ac:dyDescent="0.25">
      <c r="B1429" s="146" t="s">
        <v>7381</v>
      </c>
      <c r="C1429" s="31" t="s">
        <v>7382</v>
      </c>
      <c r="D1429" s="31" t="s">
        <v>7383</v>
      </c>
      <c r="E1429" s="44" t="s">
        <v>43</v>
      </c>
      <c r="F1429" s="43" t="s">
        <v>34</v>
      </c>
      <c r="G1429" s="84" t="s">
        <v>34</v>
      </c>
      <c r="H1429" s="31"/>
      <c r="I1429" s="205"/>
      <c r="J1429" s="84" t="s">
        <v>106</v>
      </c>
      <c r="K1429" s="31" t="s">
        <v>36</v>
      </c>
      <c r="L1429" s="31" t="s">
        <v>95</v>
      </c>
      <c r="M1429" s="169" t="s">
        <v>6522</v>
      </c>
      <c r="N1429" s="148" t="s">
        <v>7384</v>
      </c>
      <c r="O1429" s="44" t="s">
        <v>43</v>
      </c>
      <c r="P1429" s="43"/>
      <c r="Q1429" s="205"/>
      <c r="R1429" s="84" t="s">
        <v>106</v>
      </c>
      <c r="S1429" s="31" t="s">
        <v>36</v>
      </c>
      <c r="T1429" s="31" t="s">
        <v>95</v>
      </c>
      <c r="U1429" s="169" t="s">
        <v>6522</v>
      </c>
      <c r="V1429" s="150" t="s">
        <v>7385</v>
      </c>
      <c r="W1429" s="141" t="str" cm="1">
        <f t="array" ref="W1429">IF(SUM(LEN(B1429:V1429))=0,"",IF(OR(OR(ISBLANK(F1429),SUM(LEN(C1429),LEN(D1429))=0),AND(NOT(E1429="Unknown"),ISBLANK(J1429)),AND(NOT(O1429="Unknown"),ISBLANK(R1429))),"Missing Information", INDEX(Table15[Entire Service Line Classification], MATCH(SUMIFS(Table15[Unique ID],Table15[System-Owned Portion],E1429,Table15[If Material Anything Other than "Lead" in Column E,Was Material Ever Previously Lead?],G1429,Table15[Customer-Owned Portion],O1429),Table15[Unique ID],0),0)))</f>
        <v>Non-lead</v>
      </c>
      <c r="X1429"/>
    </row>
    <row r="1430" spans="2:24" ht="150" x14ac:dyDescent="0.25">
      <c r="B1430" s="146" t="s">
        <v>7386</v>
      </c>
      <c r="C1430" s="31" t="s">
        <v>7387</v>
      </c>
      <c r="D1430" s="31" t="s">
        <v>7388</v>
      </c>
      <c r="E1430" s="44" t="s">
        <v>52</v>
      </c>
      <c r="F1430" s="43" t="s">
        <v>34</v>
      </c>
      <c r="G1430" s="84" t="s">
        <v>34</v>
      </c>
      <c r="H1430" s="31"/>
      <c r="I1430" s="205"/>
      <c r="J1430" s="84" t="s">
        <v>214</v>
      </c>
      <c r="K1430" s="31" t="s">
        <v>34</v>
      </c>
      <c r="L1430" s="31"/>
      <c r="M1430" s="169"/>
      <c r="N1430" s="148"/>
      <c r="O1430" s="44" t="s">
        <v>52</v>
      </c>
      <c r="P1430" s="43"/>
      <c r="Q1430" s="205"/>
      <c r="R1430" s="84" t="s">
        <v>214</v>
      </c>
      <c r="S1430" s="31" t="s">
        <v>34</v>
      </c>
      <c r="T1430" s="31"/>
      <c r="U1430" s="169"/>
      <c r="V1430" s="150" t="s">
        <v>7338</v>
      </c>
      <c r="W1430" s="141" t="str" cm="1">
        <f t="array" ref="W1430">IF(SUM(LEN(B1430:V1430))=0,"",IF(OR(OR(ISBLANK(F1430),SUM(LEN(C1430),LEN(D1430))=0),AND(NOT(E1430="Unknown"),ISBLANK(J1430)),AND(NOT(O1430="Unknown"),ISBLANK(R1430))),"Missing Information", INDEX(Table15[Entire Service Line Classification], MATCH(SUMIFS(Table15[Unique ID],Table15[System-Owned Portion],E1430,Table15[If Material Anything Other than "Lead" in Column E,Was Material Ever Previously Lead?],G1430,Table15[Customer-Owned Portion],O1430),Table15[Unique ID],0),0)))</f>
        <v>Non-lead</v>
      </c>
      <c r="X1430"/>
    </row>
    <row r="1431" spans="2:24" ht="150" x14ac:dyDescent="0.25">
      <c r="B1431" s="146" t="s">
        <v>7389</v>
      </c>
      <c r="C1431" s="31" t="s">
        <v>7390</v>
      </c>
      <c r="D1431" s="31" t="s">
        <v>7391</v>
      </c>
      <c r="E1431" s="44" t="s">
        <v>52</v>
      </c>
      <c r="F1431" s="43" t="s">
        <v>34</v>
      </c>
      <c r="G1431" s="84" t="s">
        <v>34</v>
      </c>
      <c r="H1431" s="31"/>
      <c r="I1431" s="205"/>
      <c r="J1431" s="84" t="s">
        <v>214</v>
      </c>
      <c r="K1431" s="31" t="s">
        <v>34</v>
      </c>
      <c r="L1431" s="31"/>
      <c r="M1431" s="169"/>
      <c r="N1431" s="148"/>
      <c r="O1431" s="44" t="s">
        <v>52</v>
      </c>
      <c r="P1431" s="43"/>
      <c r="Q1431" s="205"/>
      <c r="R1431" s="84" t="s">
        <v>214</v>
      </c>
      <c r="S1431" s="31" t="s">
        <v>34</v>
      </c>
      <c r="T1431" s="31"/>
      <c r="U1431" s="169"/>
      <c r="V1431" s="150" t="s">
        <v>7338</v>
      </c>
      <c r="W1431" s="141" t="str" cm="1">
        <f t="array" ref="W1431">IF(SUM(LEN(B1431:V1431))=0,"",IF(OR(OR(ISBLANK(F1431),SUM(LEN(C1431),LEN(D1431))=0),AND(NOT(E1431="Unknown"),ISBLANK(J1431)),AND(NOT(O1431="Unknown"),ISBLANK(R1431))),"Missing Information", INDEX(Table15[Entire Service Line Classification], MATCH(SUMIFS(Table15[Unique ID],Table15[System-Owned Portion],E1431,Table15[If Material Anything Other than "Lead" in Column E,Was Material Ever Previously Lead?],G1431,Table15[Customer-Owned Portion],O1431),Table15[Unique ID],0),0)))</f>
        <v>Non-lead</v>
      </c>
      <c r="X1431"/>
    </row>
    <row r="1432" spans="2:24" ht="135" x14ac:dyDescent="0.25">
      <c r="B1432" s="146" t="s">
        <v>7392</v>
      </c>
      <c r="C1432" s="31" t="s">
        <v>7393</v>
      </c>
      <c r="D1432" s="31" t="s">
        <v>7394</v>
      </c>
      <c r="E1432" s="44" t="s">
        <v>43</v>
      </c>
      <c r="F1432" s="43" t="s">
        <v>34</v>
      </c>
      <c r="G1432" s="84" t="s">
        <v>34</v>
      </c>
      <c r="H1432" s="31"/>
      <c r="I1432" s="205"/>
      <c r="J1432" s="84" t="s">
        <v>106</v>
      </c>
      <c r="K1432" s="31" t="s">
        <v>36</v>
      </c>
      <c r="L1432" s="31" t="s">
        <v>95</v>
      </c>
      <c r="M1432" s="169" t="s">
        <v>6522</v>
      </c>
      <c r="N1432" s="148" t="s">
        <v>7395</v>
      </c>
      <c r="O1432" s="44" t="s">
        <v>43</v>
      </c>
      <c r="P1432" s="43"/>
      <c r="Q1432" s="205"/>
      <c r="R1432" s="84" t="s">
        <v>106</v>
      </c>
      <c r="S1432" s="31" t="s">
        <v>36</v>
      </c>
      <c r="T1432" s="31" t="s">
        <v>95</v>
      </c>
      <c r="U1432" s="169" t="s">
        <v>6522</v>
      </c>
      <c r="V1432" s="150" t="s">
        <v>7385</v>
      </c>
      <c r="W1432" s="141" t="str" cm="1">
        <f t="array" ref="W1432">IF(SUM(LEN(B1432:V1432))=0,"",IF(OR(OR(ISBLANK(F1432),SUM(LEN(C1432),LEN(D1432))=0),AND(NOT(E1432="Unknown"),ISBLANK(J1432)),AND(NOT(O1432="Unknown"),ISBLANK(R1432))),"Missing Information", INDEX(Table15[Entire Service Line Classification], MATCH(SUMIFS(Table15[Unique ID],Table15[System-Owned Portion],E1432,Table15[If Material Anything Other than "Lead" in Column E,Was Material Ever Previously Lead?],G1432,Table15[Customer-Owned Portion],O1432),Table15[Unique ID],0),0)))</f>
        <v>Non-lead</v>
      </c>
      <c r="X1432"/>
    </row>
    <row r="1433" spans="2:24" ht="150" x14ac:dyDescent="0.25">
      <c r="B1433" s="146" t="s">
        <v>7396</v>
      </c>
      <c r="C1433" s="31" t="s">
        <v>7397</v>
      </c>
      <c r="D1433" s="31" t="s">
        <v>7398</v>
      </c>
      <c r="E1433" s="44" t="s">
        <v>52</v>
      </c>
      <c r="F1433" s="43" t="s">
        <v>34</v>
      </c>
      <c r="G1433" s="84" t="s">
        <v>34</v>
      </c>
      <c r="H1433" s="31"/>
      <c r="I1433" s="205"/>
      <c r="J1433" s="84" t="s">
        <v>214</v>
      </c>
      <c r="K1433" s="31" t="s">
        <v>34</v>
      </c>
      <c r="L1433" s="31"/>
      <c r="M1433" s="169"/>
      <c r="N1433" s="148"/>
      <c r="O1433" s="44" t="s">
        <v>52</v>
      </c>
      <c r="P1433" s="43"/>
      <c r="Q1433" s="205"/>
      <c r="R1433" s="84" t="s">
        <v>214</v>
      </c>
      <c r="S1433" s="31" t="s">
        <v>34</v>
      </c>
      <c r="T1433" s="31"/>
      <c r="U1433" s="169"/>
      <c r="V1433" s="150" t="s">
        <v>7338</v>
      </c>
      <c r="W1433" s="141" t="str" cm="1">
        <f t="array" ref="W1433">IF(SUM(LEN(B1433:V1433))=0,"",IF(OR(OR(ISBLANK(F1433),SUM(LEN(C1433),LEN(D1433))=0),AND(NOT(E1433="Unknown"),ISBLANK(J1433)),AND(NOT(O1433="Unknown"),ISBLANK(R1433))),"Missing Information", INDEX(Table15[Entire Service Line Classification], MATCH(SUMIFS(Table15[Unique ID],Table15[System-Owned Portion],E1433,Table15[If Material Anything Other than "Lead" in Column E,Was Material Ever Previously Lead?],G1433,Table15[Customer-Owned Portion],O1433),Table15[Unique ID],0),0)))</f>
        <v>Non-lead</v>
      </c>
      <c r="X1433"/>
    </row>
    <row r="1434" spans="2:24" ht="150" x14ac:dyDescent="0.25">
      <c r="B1434" s="146" t="s">
        <v>7399</v>
      </c>
      <c r="C1434" s="31" t="s">
        <v>7400</v>
      </c>
      <c r="D1434" s="31" t="s">
        <v>7401</v>
      </c>
      <c r="E1434" s="44" t="s">
        <v>52</v>
      </c>
      <c r="F1434" s="43" t="s">
        <v>34</v>
      </c>
      <c r="G1434" s="84" t="s">
        <v>34</v>
      </c>
      <c r="H1434" s="31"/>
      <c r="I1434" s="205"/>
      <c r="J1434" s="84" t="s">
        <v>214</v>
      </c>
      <c r="K1434" s="31" t="s">
        <v>34</v>
      </c>
      <c r="L1434" s="31"/>
      <c r="M1434" s="169"/>
      <c r="N1434" s="148"/>
      <c r="O1434" s="44" t="s">
        <v>52</v>
      </c>
      <c r="P1434" s="43"/>
      <c r="Q1434" s="205"/>
      <c r="R1434" s="84" t="s">
        <v>214</v>
      </c>
      <c r="S1434" s="31" t="s">
        <v>34</v>
      </c>
      <c r="T1434" s="31"/>
      <c r="U1434" s="169"/>
      <c r="V1434" s="150" t="s">
        <v>7338</v>
      </c>
      <c r="W1434" s="141" t="str" cm="1">
        <f t="array" ref="W1434">IF(SUM(LEN(B1434:V1434))=0,"",IF(OR(OR(ISBLANK(F1434),SUM(LEN(C1434),LEN(D1434))=0),AND(NOT(E1434="Unknown"),ISBLANK(J1434)),AND(NOT(O1434="Unknown"),ISBLANK(R1434))),"Missing Information", INDEX(Table15[Entire Service Line Classification], MATCH(SUMIFS(Table15[Unique ID],Table15[System-Owned Portion],E1434,Table15[If Material Anything Other than "Lead" in Column E,Was Material Ever Previously Lead?],G1434,Table15[Customer-Owned Portion],O1434),Table15[Unique ID],0),0)))</f>
        <v>Non-lead</v>
      </c>
      <c r="X1434"/>
    </row>
    <row r="1435" spans="2:24" ht="135" x14ac:dyDescent="0.25">
      <c r="B1435" s="146" t="s">
        <v>7402</v>
      </c>
      <c r="C1435" s="31" t="s">
        <v>7403</v>
      </c>
      <c r="D1435" s="31" t="s">
        <v>7404</v>
      </c>
      <c r="E1435" s="44" t="s">
        <v>43</v>
      </c>
      <c r="F1435" s="43" t="s">
        <v>34</v>
      </c>
      <c r="G1435" s="84" t="s">
        <v>34</v>
      </c>
      <c r="H1435" s="31"/>
      <c r="I1435" s="205"/>
      <c r="J1435" s="84" t="s">
        <v>106</v>
      </c>
      <c r="K1435" s="31" t="s">
        <v>36</v>
      </c>
      <c r="L1435" s="31" t="s">
        <v>95</v>
      </c>
      <c r="M1435" s="169" t="s">
        <v>6522</v>
      </c>
      <c r="N1435" s="148" t="s">
        <v>7405</v>
      </c>
      <c r="O1435" s="44" t="s">
        <v>43</v>
      </c>
      <c r="P1435" s="43"/>
      <c r="Q1435" s="205"/>
      <c r="R1435" s="84" t="s">
        <v>106</v>
      </c>
      <c r="S1435" s="31" t="s">
        <v>36</v>
      </c>
      <c r="T1435" s="31" t="s">
        <v>95</v>
      </c>
      <c r="U1435" s="169" t="s">
        <v>6522</v>
      </c>
      <c r="V1435" s="150" t="s">
        <v>7385</v>
      </c>
      <c r="W1435" s="141" t="str" cm="1">
        <f t="array" ref="W1435">IF(SUM(LEN(B1435:V1435))=0,"",IF(OR(OR(ISBLANK(F1435),SUM(LEN(C1435),LEN(D1435))=0),AND(NOT(E1435="Unknown"),ISBLANK(J1435)),AND(NOT(O1435="Unknown"),ISBLANK(R1435))),"Missing Information", INDEX(Table15[Entire Service Line Classification], MATCH(SUMIFS(Table15[Unique ID],Table15[System-Owned Portion],E1435,Table15[If Material Anything Other than "Lead" in Column E,Was Material Ever Previously Lead?],G1435,Table15[Customer-Owned Portion],O1435),Table15[Unique ID],0),0)))</f>
        <v>Non-lead</v>
      </c>
      <c r="X1435"/>
    </row>
    <row r="1436" spans="2:24" ht="135" x14ac:dyDescent="0.25">
      <c r="B1436" s="146" t="s">
        <v>7406</v>
      </c>
      <c r="C1436" s="31" t="s">
        <v>7407</v>
      </c>
      <c r="D1436" s="31" t="s">
        <v>7408</v>
      </c>
      <c r="E1436" s="44" t="s">
        <v>43</v>
      </c>
      <c r="F1436" s="43" t="s">
        <v>34</v>
      </c>
      <c r="G1436" s="84" t="s">
        <v>34</v>
      </c>
      <c r="H1436" s="31"/>
      <c r="I1436" s="205"/>
      <c r="J1436" s="84" t="s">
        <v>106</v>
      </c>
      <c r="K1436" s="31" t="s">
        <v>36</v>
      </c>
      <c r="L1436" s="31" t="s">
        <v>95</v>
      </c>
      <c r="M1436" s="169" t="s">
        <v>6522</v>
      </c>
      <c r="N1436" s="148" t="s">
        <v>7409</v>
      </c>
      <c r="O1436" s="44" t="s">
        <v>43</v>
      </c>
      <c r="P1436" s="43"/>
      <c r="Q1436" s="205"/>
      <c r="R1436" s="84" t="s">
        <v>106</v>
      </c>
      <c r="S1436" s="31" t="s">
        <v>36</v>
      </c>
      <c r="T1436" s="31" t="s">
        <v>95</v>
      </c>
      <c r="U1436" s="169" t="s">
        <v>6522</v>
      </c>
      <c r="V1436" s="150" t="s">
        <v>7385</v>
      </c>
      <c r="W1436" s="141" t="str" cm="1">
        <f t="array" ref="W1436">IF(SUM(LEN(B1436:V1436))=0,"",IF(OR(OR(ISBLANK(F1436),SUM(LEN(C1436),LEN(D1436))=0),AND(NOT(E1436="Unknown"),ISBLANK(J1436)),AND(NOT(O1436="Unknown"),ISBLANK(R1436))),"Missing Information", INDEX(Table15[Entire Service Line Classification], MATCH(SUMIFS(Table15[Unique ID],Table15[System-Owned Portion],E1436,Table15[If Material Anything Other than "Lead" in Column E,Was Material Ever Previously Lead?],G1436,Table15[Customer-Owned Portion],O1436),Table15[Unique ID],0),0)))</f>
        <v>Non-lead</v>
      </c>
      <c r="X1436"/>
    </row>
    <row r="1437" spans="2:24" ht="150" x14ac:dyDescent="0.25">
      <c r="B1437" s="146" t="s">
        <v>7410</v>
      </c>
      <c r="C1437" s="31" t="s">
        <v>7411</v>
      </c>
      <c r="D1437" s="31" t="s">
        <v>7412</v>
      </c>
      <c r="E1437" s="44" t="s">
        <v>52</v>
      </c>
      <c r="F1437" s="43" t="s">
        <v>34</v>
      </c>
      <c r="G1437" s="84" t="s">
        <v>34</v>
      </c>
      <c r="H1437" s="31"/>
      <c r="I1437" s="205"/>
      <c r="J1437" s="84" t="s">
        <v>214</v>
      </c>
      <c r="K1437" s="31" t="s">
        <v>34</v>
      </c>
      <c r="L1437" s="31"/>
      <c r="M1437" s="169"/>
      <c r="N1437" s="148"/>
      <c r="O1437" s="44" t="s">
        <v>52</v>
      </c>
      <c r="P1437" s="43"/>
      <c r="Q1437" s="205"/>
      <c r="R1437" s="84" t="s">
        <v>214</v>
      </c>
      <c r="S1437" s="31" t="s">
        <v>34</v>
      </c>
      <c r="T1437" s="31"/>
      <c r="U1437" s="169"/>
      <c r="V1437" s="150" t="s">
        <v>7338</v>
      </c>
      <c r="W1437" s="141" t="str" cm="1">
        <f t="array" ref="W1437">IF(SUM(LEN(B1437:V1437))=0,"",IF(OR(OR(ISBLANK(F1437),SUM(LEN(C1437),LEN(D1437))=0),AND(NOT(E1437="Unknown"),ISBLANK(J1437)),AND(NOT(O1437="Unknown"),ISBLANK(R1437))),"Missing Information", INDEX(Table15[Entire Service Line Classification], MATCH(SUMIFS(Table15[Unique ID],Table15[System-Owned Portion],E1437,Table15[If Material Anything Other than "Lead" in Column E,Was Material Ever Previously Lead?],G1437,Table15[Customer-Owned Portion],O1437),Table15[Unique ID],0),0)))</f>
        <v>Non-lead</v>
      </c>
      <c r="X1437"/>
    </row>
    <row r="1438" spans="2:24" ht="150" x14ac:dyDescent="0.25">
      <c r="B1438" s="146" t="s">
        <v>7413</v>
      </c>
      <c r="C1438" s="31" t="s">
        <v>7414</v>
      </c>
      <c r="D1438" s="31" t="s">
        <v>7415</v>
      </c>
      <c r="E1438" s="44" t="s">
        <v>52</v>
      </c>
      <c r="F1438" s="43" t="s">
        <v>34</v>
      </c>
      <c r="G1438" s="84" t="s">
        <v>34</v>
      </c>
      <c r="H1438" s="31"/>
      <c r="I1438" s="205"/>
      <c r="J1438" s="84" t="s">
        <v>214</v>
      </c>
      <c r="K1438" s="31" t="s">
        <v>34</v>
      </c>
      <c r="L1438" s="31"/>
      <c r="M1438" s="169"/>
      <c r="N1438" s="148"/>
      <c r="O1438" s="44" t="s">
        <v>52</v>
      </c>
      <c r="P1438" s="43"/>
      <c r="Q1438" s="205"/>
      <c r="R1438" s="84" t="s">
        <v>214</v>
      </c>
      <c r="S1438" s="31" t="s">
        <v>34</v>
      </c>
      <c r="T1438" s="31"/>
      <c r="U1438" s="169"/>
      <c r="V1438" s="150" t="s">
        <v>7338</v>
      </c>
      <c r="W1438" s="141" t="str" cm="1">
        <f t="array" ref="W1438">IF(SUM(LEN(B1438:V1438))=0,"",IF(OR(OR(ISBLANK(F1438),SUM(LEN(C1438),LEN(D1438))=0),AND(NOT(E1438="Unknown"),ISBLANK(J1438)),AND(NOT(O1438="Unknown"),ISBLANK(R1438))),"Missing Information", INDEX(Table15[Entire Service Line Classification], MATCH(SUMIFS(Table15[Unique ID],Table15[System-Owned Portion],E1438,Table15[If Material Anything Other than "Lead" in Column E,Was Material Ever Previously Lead?],G1438,Table15[Customer-Owned Portion],O1438),Table15[Unique ID],0),0)))</f>
        <v>Non-lead</v>
      </c>
      <c r="X1438"/>
    </row>
    <row r="1439" spans="2:24" ht="150" x14ac:dyDescent="0.25">
      <c r="B1439" s="146" t="s">
        <v>7416</v>
      </c>
      <c r="C1439" s="31" t="s">
        <v>7417</v>
      </c>
      <c r="D1439" s="31" t="s">
        <v>7418</v>
      </c>
      <c r="E1439" s="44" t="s">
        <v>52</v>
      </c>
      <c r="F1439" s="43" t="s">
        <v>34</v>
      </c>
      <c r="G1439" s="84" t="s">
        <v>34</v>
      </c>
      <c r="H1439" s="31"/>
      <c r="I1439" s="205"/>
      <c r="J1439" s="84" t="s">
        <v>214</v>
      </c>
      <c r="K1439" s="31" t="s">
        <v>34</v>
      </c>
      <c r="L1439" s="31"/>
      <c r="M1439" s="169"/>
      <c r="N1439" s="148"/>
      <c r="O1439" s="44" t="s">
        <v>52</v>
      </c>
      <c r="P1439" s="43"/>
      <c r="Q1439" s="205"/>
      <c r="R1439" s="84" t="s">
        <v>214</v>
      </c>
      <c r="S1439" s="31" t="s">
        <v>34</v>
      </c>
      <c r="T1439" s="31"/>
      <c r="U1439" s="169"/>
      <c r="V1439" s="150" t="s">
        <v>7338</v>
      </c>
      <c r="W1439" s="141" t="str" cm="1">
        <f t="array" ref="W1439">IF(SUM(LEN(B1439:V1439))=0,"",IF(OR(OR(ISBLANK(F1439),SUM(LEN(C1439),LEN(D1439))=0),AND(NOT(E1439="Unknown"),ISBLANK(J1439)),AND(NOT(O1439="Unknown"),ISBLANK(R1439))),"Missing Information", INDEX(Table15[Entire Service Line Classification], MATCH(SUMIFS(Table15[Unique ID],Table15[System-Owned Portion],E1439,Table15[If Material Anything Other than "Lead" in Column E,Was Material Ever Previously Lead?],G1439,Table15[Customer-Owned Portion],O1439),Table15[Unique ID],0),0)))</f>
        <v>Non-lead</v>
      </c>
      <c r="X1439"/>
    </row>
    <row r="1440" spans="2:24" ht="150" x14ac:dyDescent="0.25">
      <c r="B1440" s="146" t="s">
        <v>7419</v>
      </c>
      <c r="C1440" s="31" t="s">
        <v>7420</v>
      </c>
      <c r="D1440" s="31" t="s">
        <v>7421</v>
      </c>
      <c r="E1440" s="44" t="s">
        <v>52</v>
      </c>
      <c r="F1440" s="43" t="s">
        <v>34</v>
      </c>
      <c r="G1440" s="84" t="s">
        <v>34</v>
      </c>
      <c r="H1440" s="31"/>
      <c r="I1440" s="205"/>
      <c r="J1440" s="84" t="s">
        <v>214</v>
      </c>
      <c r="K1440" s="31" t="s">
        <v>34</v>
      </c>
      <c r="L1440" s="31"/>
      <c r="M1440" s="169"/>
      <c r="N1440" s="148"/>
      <c r="O1440" s="44" t="s">
        <v>52</v>
      </c>
      <c r="P1440" s="43"/>
      <c r="Q1440" s="205"/>
      <c r="R1440" s="84" t="s">
        <v>214</v>
      </c>
      <c r="S1440" s="31" t="s">
        <v>34</v>
      </c>
      <c r="T1440" s="31"/>
      <c r="U1440" s="169"/>
      <c r="V1440" s="150" t="s">
        <v>7338</v>
      </c>
      <c r="W1440" s="141" t="str" cm="1">
        <f t="array" ref="W1440">IF(SUM(LEN(B1440:V1440))=0,"",IF(OR(OR(ISBLANK(F1440),SUM(LEN(C1440),LEN(D1440))=0),AND(NOT(E1440="Unknown"),ISBLANK(J1440)),AND(NOT(O1440="Unknown"),ISBLANK(R1440))),"Missing Information", INDEX(Table15[Entire Service Line Classification], MATCH(SUMIFS(Table15[Unique ID],Table15[System-Owned Portion],E1440,Table15[If Material Anything Other than "Lead" in Column E,Was Material Ever Previously Lead?],G1440,Table15[Customer-Owned Portion],O1440),Table15[Unique ID],0),0)))</f>
        <v>Non-lead</v>
      </c>
      <c r="X1440"/>
    </row>
    <row r="1441" spans="2:24" ht="135" x14ac:dyDescent="0.25">
      <c r="B1441" s="146" t="s">
        <v>7422</v>
      </c>
      <c r="C1441" s="31" t="s">
        <v>7423</v>
      </c>
      <c r="D1441" s="31" t="s">
        <v>7424</v>
      </c>
      <c r="E1441" s="44" t="s">
        <v>43</v>
      </c>
      <c r="F1441" s="43" t="s">
        <v>34</v>
      </c>
      <c r="G1441" s="84" t="s">
        <v>34</v>
      </c>
      <c r="H1441" s="31"/>
      <c r="I1441" s="205"/>
      <c r="J1441" s="84" t="s">
        <v>106</v>
      </c>
      <c r="K1441" s="31" t="s">
        <v>36</v>
      </c>
      <c r="L1441" s="31" t="s">
        <v>95</v>
      </c>
      <c r="M1441" s="169" t="s">
        <v>6522</v>
      </c>
      <c r="N1441" s="148" t="s">
        <v>7425</v>
      </c>
      <c r="O1441" s="44" t="s">
        <v>43</v>
      </c>
      <c r="P1441" s="43"/>
      <c r="Q1441" s="205"/>
      <c r="R1441" s="84" t="s">
        <v>106</v>
      </c>
      <c r="S1441" s="31" t="s">
        <v>36</v>
      </c>
      <c r="T1441" s="31" t="s">
        <v>95</v>
      </c>
      <c r="U1441" s="169" t="s">
        <v>6522</v>
      </c>
      <c r="V1441" s="150" t="s">
        <v>7385</v>
      </c>
      <c r="W1441" s="141" t="str" cm="1">
        <f t="array" ref="W1441">IF(SUM(LEN(B1441:V1441))=0,"",IF(OR(OR(ISBLANK(F1441),SUM(LEN(C1441),LEN(D1441))=0),AND(NOT(E1441="Unknown"),ISBLANK(J1441)),AND(NOT(O1441="Unknown"),ISBLANK(R1441))),"Missing Information", INDEX(Table15[Entire Service Line Classification], MATCH(SUMIFS(Table15[Unique ID],Table15[System-Owned Portion],E1441,Table15[If Material Anything Other than "Lead" in Column E,Was Material Ever Previously Lead?],G1441,Table15[Customer-Owned Portion],O1441),Table15[Unique ID],0),0)))</f>
        <v>Non-lead</v>
      </c>
      <c r="X1441"/>
    </row>
    <row r="1442" spans="2:24" ht="150" x14ac:dyDescent="0.25">
      <c r="B1442" s="146" t="s">
        <v>7426</v>
      </c>
      <c r="C1442" s="31" t="s">
        <v>7427</v>
      </c>
      <c r="D1442" s="31" t="s">
        <v>7428</v>
      </c>
      <c r="E1442" s="44" t="s">
        <v>52</v>
      </c>
      <c r="F1442" s="43" t="s">
        <v>34</v>
      </c>
      <c r="G1442" s="84" t="s">
        <v>34</v>
      </c>
      <c r="H1442" s="31"/>
      <c r="I1442" s="205"/>
      <c r="J1442" s="84" t="s">
        <v>214</v>
      </c>
      <c r="K1442" s="31" t="s">
        <v>34</v>
      </c>
      <c r="L1442" s="31"/>
      <c r="M1442" s="169"/>
      <c r="N1442" s="148"/>
      <c r="O1442" s="44" t="s">
        <v>52</v>
      </c>
      <c r="P1442" s="43"/>
      <c r="Q1442" s="205"/>
      <c r="R1442" s="84" t="s">
        <v>214</v>
      </c>
      <c r="S1442" s="31" t="s">
        <v>34</v>
      </c>
      <c r="T1442" s="31"/>
      <c r="U1442" s="169"/>
      <c r="V1442" s="150" t="s">
        <v>7338</v>
      </c>
      <c r="W1442" s="141" t="str" cm="1">
        <f t="array" ref="W1442">IF(SUM(LEN(B1442:V1442))=0,"",IF(OR(OR(ISBLANK(F1442),SUM(LEN(C1442),LEN(D1442))=0),AND(NOT(E1442="Unknown"),ISBLANK(J1442)),AND(NOT(O1442="Unknown"),ISBLANK(R1442))),"Missing Information", INDEX(Table15[Entire Service Line Classification], MATCH(SUMIFS(Table15[Unique ID],Table15[System-Owned Portion],E1442,Table15[If Material Anything Other than "Lead" in Column E,Was Material Ever Previously Lead?],G1442,Table15[Customer-Owned Portion],O1442),Table15[Unique ID],0),0)))</f>
        <v>Non-lead</v>
      </c>
      <c r="X1442"/>
    </row>
    <row r="1443" spans="2:24" ht="150" x14ac:dyDescent="0.25">
      <c r="B1443" s="146" t="s">
        <v>7429</v>
      </c>
      <c r="C1443" s="31" t="s">
        <v>7430</v>
      </c>
      <c r="D1443" s="31" t="s">
        <v>7431</v>
      </c>
      <c r="E1443" s="44" t="s">
        <v>52</v>
      </c>
      <c r="F1443" s="43" t="s">
        <v>34</v>
      </c>
      <c r="G1443" s="84" t="s">
        <v>34</v>
      </c>
      <c r="H1443" s="31"/>
      <c r="I1443" s="205"/>
      <c r="J1443" s="84" t="s">
        <v>214</v>
      </c>
      <c r="K1443" s="31" t="s">
        <v>34</v>
      </c>
      <c r="L1443" s="31"/>
      <c r="M1443" s="169"/>
      <c r="N1443" s="148"/>
      <c r="O1443" s="44" t="s">
        <v>52</v>
      </c>
      <c r="P1443" s="43"/>
      <c r="Q1443" s="205"/>
      <c r="R1443" s="84" t="s">
        <v>214</v>
      </c>
      <c r="S1443" s="31" t="s">
        <v>34</v>
      </c>
      <c r="T1443" s="31"/>
      <c r="U1443" s="169"/>
      <c r="V1443" s="150" t="s">
        <v>7338</v>
      </c>
      <c r="W1443" s="141" t="str" cm="1">
        <f t="array" ref="W1443">IF(SUM(LEN(B1443:V1443))=0,"",IF(OR(OR(ISBLANK(F1443),SUM(LEN(C1443),LEN(D1443))=0),AND(NOT(E1443="Unknown"),ISBLANK(J1443)),AND(NOT(O1443="Unknown"),ISBLANK(R1443))),"Missing Information", INDEX(Table15[Entire Service Line Classification], MATCH(SUMIFS(Table15[Unique ID],Table15[System-Owned Portion],E1443,Table15[If Material Anything Other than "Lead" in Column E,Was Material Ever Previously Lead?],G1443,Table15[Customer-Owned Portion],O1443),Table15[Unique ID],0),0)))</f>
        <v>Non-lead</v>
      </c>
      <c r="X1443"/>
    </row>
    <row r="1444" spans="2:24" ht="150" x14ac:dyDescent="0.25">
      <c r="B1444" s="146" t="s">
        <v>7432</v>
      </c>
      <c r="C1444" s="31" t="s">
        <v>7433</v>
      </c>
      <c r="D1444" s="31" t="s">
        <v>7434</v>
      </c>
      <c r="E1444" s="44" t="s">
        <v>52</v>
      </c>
      <c r="F1444" s="43" t="s">
        <v>34</v>
      </c>
      <c r="G1444" s="84" t="s">
        <v>34</v>
      </c>
      <c r="H1444" s="31"/>
      <c r="I1444" s="205"/>
      <c r="J1444" s="84" t="s">
        <v>214</v>
      </c>
      <c r="K1444" s="31" t="s">
        <v>34</v>
      </c>
      <c r="L1444" s="31"/>
      <c r="M1444" s="169"/>
      <c r="N1444" s="148"/>
      <c r="O1444" s="44" t="s">
        <v>52</v>
      </c>
      <c r="P1444" s="43"/>
      <c r="Q1444" s="205"/>
      <c r="R1444" s="84" t="s">
        <v>214</v>
      </c>
      <c r="S1444" s="31" t="s">
        <v>34</v>
      </c>
      <c r="T1444" s="31"/>
      <c r="U1444" s="169"/>
      <c r="V1444" s="150" t="s">
        <v>7338</v>
      </c>
      <c r="W1444" s="141" t="str" cm="1">
        <f t="array" ref="W1444">IF(SUM(LEN(B1444:V1444))=0,"",IF(OR(OR(ISBLANK(F1444),SUM(LEN(C1444),LEN(D1444))=0),AND(NOT(E1444="Unknown"),ISBLANK(J1444)),AND(NOT(O1444="Unknown"),ISBLANK(R1444))),"Missing Information", INDEX(Table15[Entire Service Line Classification], MATCH(SUMIFS(Table15[Unique ID],Table15[System-Owned Portion],E1444,Table15[If Material Anything Other than "Lead" in Column E,Was Material Ever Previously Lead?],G1444,Table15[Customer-Owned Portion],O1444),Table15[Unique ID],0),0)))</f>
        <v>Non-lead</v>
      </c>
      <c r="X1444"/>
    </row>
    <row r="1445" spans="2:24" ht="150" x14ac:dyDescent="0.25">
      <c r="B1445" s="146" t="s">
        <v>7435</v>
      </c>
      <c r="C1445" s="31" t="s">
        <v>7436</v>
      </c>
      <c r="D1445" s="31" t="s">
        <v>7437</v>
      </c>
      <c r="E1445" s="44" t="s">
        <v>52</v>
      </c>
      <c r="F1445" s="43" t="s">
        <v>34</v>
      </c>
      <c r="G1445" s="84" t="s">
        <v>34</v>
      </c>
      <c r="H1445" s="31"/>
      <c r="I1445" s="205"/>
      <c r="J1445" s="84" t="s">
        <v>214</v>
      </c>
      <c r="K1445" s="31" t="s">
        <v>34</v>
      </c>
      <c r="L1445" s="31"/>
      <c r="M1445" s="169"/>
      <c r="N1445" s="148"/>
      <c r="O1445" s="44" t="s">
        <v>52</v>
      </c>
      <c r="P1445" s="43"/>
      <c r="Q1445" s="205"/>
      <c r="R1445" s="84" t="s">
        <v>214</v>
      </c>
      <c r="S1445" s="31" t="s">
        <v>34</v>
      </c>
      <c r="T1445" s="31"/>
      <c r="U1445" s="169"/>
      <c r="V1445" s="150" t="s">
        <v>7338</v>
      </c>
      <c r="W1445" s="141" t="str" cm="1">
        <f t="array" ref="W1445">IF(SUM(LEN(B1445:V1445))=0,"",IF(OR(OR(ISBLANK(F1445),SUM(LEN(C1445),LEN(D1445))=0),AND(NOT(E1445="Unknown"),ISBLANK(J1445)),AND(NOT(O1445="Unknown"),ISBLANK(R1445))),"Missing Information", INDEX(Table15[Entire Service Line Classification], MATCH(SUMIFS(Table15[Unique ID],Table15[System-Owned Portion],E1445,Table15[If Material Anything Other than "Lead" in Column E,Was Material Ever Previously Lead?],G1445,Table15[Customer-Owned Portion],O1445),Table15[Unique ID],0),0)))</f>
        <v>Non-lead</v>
      </c>
      <c r="X1445"/>
    </row>
    <row r="1446" spans="2:24" ht="150" x14ac:dyDescent="0.25">
      <c r="B1446" s="146" t="s">
        <v>7438</v>
      </c>
      <c r="C1446" s="31" t="s">
        <v>7439</v>
      </c>
      <c r="D1446" s="31" t="s">
        <v>7440</v>
      </c>
      <c r="E1446" s="44" t="s">
        <v>52</v>
      </c>
      <c r="F1446" s="43" t="s">
        <v>34</v>
      </c>
      <c r="G1446" s="84" t="s">
        <v>34</v>
      </c>
      <c r="H1446" s="31"/>
      <c r="I1446" s="205"/>
      <c r="J1446" s="84" t="s">
        <v>214</v>
      </c>
      <c r="K1446" s="31" t="s">
        <v>34</v>
      </c>
      <c r="L1446" s="31"/>
      <c r="M1446" s="169"/>
      <c r="N1446" s="148"/>
      <c r="O1446" s="44" t="s">
        <v>52</v>
      </c>
      <c r="P1446" s="43"/>
      <c r="Q1446" s="205"/>
      <c r="R1446" s="84" t="s">
        <v>214</v>
      </c>
      <c r="S1446" s="31" t="s">
        <v>34</v>
      </c>
      <c r="T1446" s="31"/>
      <c r="U1446" s="169"/>
      <c r="V1446" s="150" t="s">
        <v>7338</v>
      </c>
      <c r="W1446" s="141" t="str" cm="1">
        <f t="array" ref="W1446">IF(SUM(LEN(B1446:V1446))=0,"",IF(OR(OR(ISBLANK(F1446),SUM(LEN(C1446),LEN(D1446))=0),AND(NOT(E1446="Unknown"),ISBLANK(J1446)),AND(NOT(O1446="Unknown"),ISBLANK(R1446))),"Missing Information", INDEX(Table15[Entire Service Line Classification], MATCH(SUMIFS(Table15[Unique ID],Table15[System-Owned Portion],E1446,Table15[If Material Anything Other than "Lead" in Column E,Was Material Ever Previously Lead?],G1446,Table15[Customer-Owned Portion],O1446),Table15[Unique ID],0),0)))</f>
        <v>Non-lead</v>
      </c>
      <c r="X1446"/>
    </row>
    <row r="1447" spans="2:24" ht="150" x14ac:dyDescent="0.25">
      <c r="B1447" s="146" t="s">
        <v>7441</v>
      </c>
      <c r="C1447" s="31" t="s">
        <v>7442</v>
      </c>
      <c r="D1447" s="31" t="s">
        <v>7443</v>
      </c>
      <c r="E1447" s="44" t="s">
        <v>52</v>
      </c>
      <c r="F1447" s="43" t="s">
        <v>34</v>
      </c>
      <c r="G1447" s="84" t="s">
        <v>34</v>
      </c>
      <c r="H1447" s="31"/>
      <c r="I1447" s="205"/>
      <c r="J1447" s="84" t="s">
        <v>214</v>
      </c>
      <c r="K1447" s="31" t="s">
        <v>34</v>
      </c>
      <c r="L1447" s="31"/>
      <c r="M1447" s="169"/>
      <c r="N1447" s="148"/>
      <c r="O1447" s="44" t="s">
        <v>52</v>
      </c>
      <c r="P1447" s="43"/>
      <c r="Q1447" s="205"/>
      <c r="R1447" s="84" t="s">
        <v>214</v>
      </c>
      <c r="S1447" s="31" t="s">
        <v>34</v>
      </c>
      <c r="T1447" s="31"/>
      <c r="U1447" s="169"/>
      <c r="V1447" s="150" t="s">
        <v>7338</v>
      </c>
      <c r="W1447" s="141" t="str" cm="1">
        <f t="array" ref="W1447">IF(SUM(LEN(B1447:V1447))=0,"",IF(OR(OR(ISBLANK(F1447),SUM(LEN(C1447),LEN(D1447))=0),AND(NOT(E1447="Unknown"),ISBLANK(J1447)),AND(NOT(O1447="Unknown"),ISBLANK(R1447))),"Missing Information", INDEX(Table15[Entire Service Line Classification], MATCH(SUMIFS(Table15[Unique ID],Table15[System-Owned Portion],E1447,Table15[If Material Anything Other than "Lead" in Column E,Was Material Ever Previously Lead?],G1447,Table15[Customer-Owned Portion],O1447),Table15[Unique ID],0),0)))</f>
        <v>Non-lead</v>
      </c>
      <c r="X1447"/>
    </row>
    <row r="1448" spans="2:24" ht="150" x14ac:dyDescent="0.25">
      <c r="B1448" s="146" t="s">
        <v>7444</v>
      </c>
      <c r="C1448" s="31" t="s">
        <v>7445</v>
      </c>
      <c r="D1448" s="31" t="s">
        <v>7446</v>
      </c>
      <c r="E1448" s="44" t="s">
        <v>52</v>
      </c>
      <c r="F1448" s="43" t="s">
        <v>34</v>
      </c>
      <c r="G1448" s="84" t="s">
        <v>34</v>
      </c>
      <c r="H1448" s="31"/>
      <c r="I1448" s="205"/>
      <c r="J1448" s="84" t="s">
        <v>214</v>
      </c>
      <c r="K1448" s="31" t="s">
        <v>34</v>
      </c>
      <c r="L1448" s="31"/>
      <c r="M1448" s="169"/>
      <c r="N1448" s="148"/>
      <c r="O1448" s="44" t="s">
        <v>52</v>
      </c>
      <c r="P1448" s="43"/>
      <c r="Q1448" s="205"/>
      <c r="R1448" s="84" t="s">
        <v>214</v>
      </c>
      <c r="S1448" s="31" t="s">
        <v>34</v>
      </c>
      <c r="T1448" s="31"/>
      <c r="U1448" s="169"/>
      <c r="V1448" s="150" t="s">
        <v>7338</v>
      </c>
      <c r="W1448" s="141" t="str" cm="1">
        <f t="array" ref="W1448">IF(SUM(LEN(B1448:V1448))=0,"",IF(OR(OR(ISBLANK(F1448),SUM(LEN(C1448),LEN(D1448))=0),AND(NOT(E1448="Unknown"),ISBLANK(J1448)),AND(NOT(O1448="Unknown"),ISBLANK(R1448))),"Missing Information", INDEX(Table15[Entire Service Line Classification], MATCH(SUMIFS(Table15[Unique ID],Table15[System-Owned Portion],E1448,Table15[If Material Anything Other than "Lead" in Column E,Was Material Ever Previously Lead?],G1448,Table15[Customer-Owned Portion],O1448),Table15[Unique ID],0),0)))</f>
        <v>Non-lead</v>
      </c>
      <c r="X1448"/>
    </row>
    <row r="1449" spans="2:24" ht="150" x14ac:dyDescent="0.25">
      <c r="B1449" s="146" t="s">
        <v>7447</v>
      </c>
      <c r="C1449" s="31" t="s">
        <v>7448</v>
      </c>
      <c r="D1449" s="31" t="s">
        <v>7449</v>
      </c>
      <c r="E1449" s="44" t="s">
        <v>52</v>
      </c>
      <c r="F1449" s="43" t="s">
        <v>34</v>
      </c>
      <c r="G1449" s="84" t="s">
        <v>34</v>
      </c>
      <c r="H1449" s="31"/>
      <c r="I1449" s="205"/>
      <c r="J1449" s="84" t="s">
        <v>214</v>
      </c>
      <c r="K1449" s="31" t="s">
        <v>34</v>
      </c>
      <c r="L1449" s="31"/>
      <c r="M1449" s="169"/>
      <c r="N1449" s="148"/>
      <c r="O1449" s="44" t="s">
        <v>52</v>
      </c>
      <c r="P1449" s="43"/>
      <c r="Q1449" s="205"/>
      <c r="R1449" s="84" t="s">
        <v>214</v>
      </c>
      <c r="S1449" s="31" t="s">
        <v>34</v>
      </c>
      <c r="T1449" s="31"/>
      <c r="U1449" s="169"/>
      <c r="V1449" s="150" t="s">
        <v>7338</v>
      </c>
      <c r="W1449" s="141" t="str" cm="1">
        <f t="array" ref="W1449">IF(SUM(LEN(B1449:V1449))=0,"",IF(OR(OR(ISBLANK(F1449),SUM(LEN(C1449),LEN(D1449))=0),AND(NOT(E1449="Unknown"),ISBLANK(J1449)),AND(NOT(O1449="Unknown"),ISBLANK(R1449))),"Missing Information", INDEX(Table15[Entire Service Line Classification], MATCH(SUMIFS(Table15[Unique ID],Table15[System-Owned Portion],E1449,Table15[If Material Anything Other than "Lead" in Column E,Was Material Ever Previously Lead?],G1449,Table15[Customer-Owned Portion],O1449),Table15[Unique ID],0),0)))</f>
        <v>Non-lead</v>
      </c>
      <c r="X1449"/>
    </row>
    <row r="1450" spans="2:24" ht="150" x14ac:dyDescent="0.25">
      <c r="B1450" s="146" t="s">
        <v>7450</v>
      </c>
      <c r="C1450" s="31" t="s">
        <v>7451</v>
      </c>
      <c r="D1450" s="31" t="s">
        <v>7452</v>
      </c>
      <c r="E1450" s="44" t="s">
        <v>52</v>
      </c>
      <c r="F1450" s="43" t="s">
        <v>34</v>
      </c>
      <c r="G1450" s="84" t="s">
        <v>34</v>
      </c>
      <c r="H1450" s="31"/>
      <c r="I1450" s="205"/>
      <c r="J1450" s="84" t="s">
        <v>214</v>
      </c>
      <c r="K1450" s="31" t="s">
        <v>34</v>
      </c>
      <c r="L1450" s="31"/>
      <c r="M1450" s="169"/>
      <c r="N1450" s="148"/>
      <c r="O1450" s="44" t="s">
        <v>52</v>
      </c>
      <c r="P1450" s="43"/>
      <c r="Q1450" s="205"/>
      <c r="R1450" s="84" t="s">
        <v>214</v>
      </c>
      <c r="S1450" s="31" t="s">
        <v>34</v>
      </c>
      <c r="T1450" s="31"/>
      <c r="U1450" s="169"/>
      <c r="V1450" s="150" t="s">
        <v>7338</v>
      </c>
      <c r="W1450" s="141" t="str" cm="1">
        <f t="array" ref="W1450">IF(SUM(LEN(B1450:V1450))=0,"",IF(OR(OR(ISBLANK(F1450),SUM(LEN(C1450),LEN(D1450))=0),AND(NOT(E1450="Unknown"),ISBLANK(J1450)),AND(NOT(O1450="Unknown"),ISBLANK(R1450))),"Missing Information", INDEX(Table15[Entire Service Line Classification], MATCH(SUMIFS(Table15[Unique ID],Table15[System-Owned Portion],E1450,Table15[If Material Anything Other than "Lead" in Column E,Was Material Ever Previously Lead?],G1450,Table15[Customer-Owned Portion],O1450),Table15[Unique ID],0),0)))</f>
        <v>Non-lead</v>
      </c>
      <c r="X1450"/>
    </row>
    <row r="1451" spans="2:24" ht="150" x14ac:dyDescent="0.25">
      <c r="B1451" s="146" t="s">
        <v>7453</v>
      </c>
      <c r="C1451" s="31" t="s">
        <v>7454</v>
      </c>
      <c r="D1451" s="31" t="s">
        <v>7455</v>
      </c>
      <c r="E1451" s="44" t="s">
        <v>52</v>
      </c>
      <c r="F1451" s="43" t="s">
        <v>34</v>
      </c>
      <c r="G1451" s="84" t="s">
        <v>34</v>
      </c>
      <c r="H1451" s="31"/>
      <c r="I1451" s="205"/>
      <c r="J1451" s="84" t="s">
        <v>214</v>
      </c>
      <c r="K1451" s="31" t="s">
        <v>34</v>
      </c>
      <c r="L1451" s="31"/>
      <c r="M1451" s="169"/>
      <c r="N1451" s="148"/>
      <c r="O1451" s="44" t="s">
        <v>52</v>
      </c>
      <c r="P1451" s="43"/>
      <c r="Q1451" s="205"/>
      <c r="R1451" s="84" t="s">
        <v>214</v>
      </c>
      <c r="S1451" s="31" t="s">
        <v>34</v>
      </c>
      <c r="T1451" s="31"/>
      <c r="U1451" s="169"/>
      <c r="V1451" s="150" t="s">
        <v>7338</v>
      </c>
      <c r="W1451" s="141" t="str" cm="1">
        <f t="array" ref="W1451">IF(SUM(LEN(B1451:V1451))=0,"",IF(OR(OR(ISBLANK(F1451),SUM(LEN(C1451),LEN(D1451))=0),AND(NOT(E1451="Unknown"),ISBLANK(J1451)),AND(NOT(O1451="Unknown"),ISBLANK(R1451))),"Missing Information", INDEX(Table15[Entire Service Line Classification], MATCH(SUMIFS(Table15[Unique ID],Table15[System-Owned Portion],E1451,Table15[If Material Anything Other than "Lead" in Column E,Was Material Ever Previously Lead?],G1451,Table15[Customer-Owned Portion],O1451),Table15[Unique ID],0),0)))</f>
        <v>Non-lead</v>
      </c>
      <c r="X1451"/>
    </row>
    <row r="1452" spans="2:24" ht="150" x14ac:dyDescent="0.25">
      <c r="B1452" s="146" t="s">
        <v>7456</v>
      </c>
      <c r="C1452" s="31" t="s">
        <v>7457</v>
      </c>
      <c r="D1452" s="31" t="s">
        <v>7458</v>
      </c>
      <c r="E1452" s="44" t="s">
        <v>52</v>
      </c>
      <c r="F1452" s="43" t="s">
        <v>34</v>
      </c>
      <c r="G1452" s="84" t="s">
        <v>34</v>
      </c>
      <c r="H1452" s="31"/>
      <c r="I1452" s="205"/>
      <c r="J1452" s="84" t="s">
        <v>214</v>
      </c>
      <c r="K1452" s="31" t="s">
        <v>34</v>
      </c>
      <c r="L1452" s="31"/>
      <c r="M1452" s="169"/>
      <c r="N1452" s="148"/>
      <c r="O1452" s="44" t="s">
        <v>52</v>
      </c>
      <c r="P1452" s="43"/>
      <c r="Q1452" s="205"/>
      <c r="R1452" s="84" t="s">
        <v>214</v>
      </c>
      <c r="S1452" s="31" t="s">
        <v>34</v>
      </c>
      <c r="T1452" s="31"/>
      <c r="U1452" s="169"/>
      <c r="V1452" s="150" t="s">
        <v>7338</v>
      </c>
      <c r="W1452" s="141" t="str" cm="1">
        <f t="array" ref="W1452">IF(SUM(LEN(B1452:V1452))=0,"",IF(OR(OR(ISBLANK(F1452),SUM(LEN(C1452),LEN(D1452))=0),AND(NOT(E1452="Unknown"),ISBLANK(J1452)),AND(NOT(O1452="Unknown"),ISBLANK(R1452))),"Missing Information", INDEX(Table15[Entire Service Line Classification], MATCH(SUMIFS(Table15[Unique ID],Table15[System-Owned Portion],E1452,Table15[If Material Anything Other than "Lead" in Column E,Was Material Ever Previously Lead?],G1452,Table15[Customer-Owned Portion],O1452),Table15[Unique ID],0),0)))</f>
        <v>Non-lead</v>
      </c>
      <c r="X1452"/>
    </row>
    <row r="1453" spans="2:24" ht="135" x14ac:dyDescent="0.25">
      <c r="B1453" s="146" t="s">
        <v>7459</v>
      </c>
      <c r="C1453" s="31" t="s">
        <v>7460</v>
      </c>
      <c r="D1453" s="31" t="s">
        <v>7461</v>
      </c>
      <c r="E1453" s="44" t="s">
        <v>43</v>
      </c>
      <c r="F1453" s="43" t="s">
        <v>34</v>
      </c>
      <c r="G1453" s="84" t="s">
        <v>34</v>
      </c>
      <c r="H1453" s="31"/>
      <c r="I1453" s="205"/>
      <c r="J1453" s="84" t="s">
        <v>106</v>
      </c>
      <c r="K1453" s="31" t="s">
        <v>36</v>
      </c>
      <c r="L1453" s="31" t="s">
        <v>95</v>
      </c>
      <c r="M1453" s="169" t="s">
        <v>6522</v>
      </c>
      <c r="N1453" s="148" t="s">
        <v>7462</v>
      </c>
      <c r="O1453" s="44" t="s">
        <v>43</v>
      </c>
      <c r="P1453" s="43"/>
      <c r="Q1453" s="205"/>
      <c r="R1453" s="84" t="s">
        <v>106</v>
      </c>
      <c r="S1453" s="31" t="s">
        <v>36</v>
      </c>
      <c r="T1453" s="31" t="s">
        <v>95</v>
      </c>
      <c r="U1453" s="169" t="s">
        <v>6522</v>
      </c>
      <c r="V1453" s="150" t="s">
        <v>7385</v>
      </c>
      <c r="W1453" s="141" t="str" cm="1">
        <f t="array" ref="W1453">IF(SUM(LEN(B1453:V1453))=0,"",IF(OR(OR(ISBLANK(F1453),SUM(LEN(C1453),LEN(D1453))=0),AND(NOT(E1453="Unknown"),ISBLANK(J1453)),AND(NOT(O1453="Unknown"),ISBLANK(R1453))),"Missing Information", INDEX(Table15[Entire Service Line Classification], MATCH(SUMIFS(Table15[Unique ID],Table15[System-Owned Portion],E1453,Table15[If Material Anything Other than "Lead" in Column E,Was Material Ever Previously Lead?],G1453,Table15[Customer-Owned Portion],O1453),Table15[Unique ID],0),0)))</f>
        <v>Non-lead</v>
      </c>
      <c r="X1453"/>
    </row>
    <row r="1454" spans="2:24" ht="150" x14ac:dyDescent="0.25">
      <c r="B1454" s="146" t="s">
        <v>7463</v>
      </c>
      <c r="C1454" s="31" t="s">
        <v>7464</v>
      </c>
      <c r="D1454" s="31" t="s">
        <v>7465</v>
      </c>
      <c r="E1454" s="44" t="s">
        <v>52</v>
      </c>
      <c r="F1454" s="43" t="s">
        <v>34</v>
      </c>
      <c r="G1454" s="84" t="s">
        <v>34</v>
      </c>
      <c r="H1454" s="31"/>
      <c r="I1454" s="205"/>
      <c r="J1454" s="84" t="s">
        <v>214</v>
      </c>
      <c r="K1454" s="31" t="s">
        <v>34</v>
      </c>
      <c r="L1454" s="31"/>
      <c r="M1454" s="169"/>
      <c r="N1454" s="148"/>
      <c r="O1454" s="44" t="s">
        <v>52</v>
      </c>
      <c r="P1454" s="43"/>
      <c r="Q1454" s="205"/>
      <c r="R1454" s="84" t="s">
        <v>214</v>
      </c>
      <c r="S1454" s="31" t="s">
        <v>34</v>
      </c>
      <c r="T1454" s="31"/>
      <c r="U1454" s="169"/>
      <c r="V1454" s="150" t="s">
        <v>7338</v>
      </c>
      <c r="W1454" s="141" t="str" cm="1">
        <f t="array" ref="W1454">IF(SUM(LEN(B1454:V1454))=0,"",IF(OR(OR(ISBLANK(F1454),SUM(LEN(C1454),LEN(D1454))=0),AND(NOT(E1454="Unknown"),ISBLANK(J1454)),AND(NOT(O1454="Unknown"),ISBLANK(R1454))),"Missing Information", INDEX(Table15[Entire Service Line Classification], MATCH(SUMIFS(Table15[Unique ID],Table15[System-Owned Portion],E1454,Table15[If Material Anything Other than "Lead" in Column E,Was Material Ever Previously Lead?],G1454,Table15[Customer-Owned Portion],O1454),Table15[Unique ID],0),0)))</f>
        <v>Non-lead</v>
      </c>
      <c r="X1454"/>
    </row>
    <row r="1455" spans="2:24" ht="150" x14ac:dyDescent="0.25">
      <c r="B1455" s="146" t="s">
        <v>7466</v>
      </c>
      <c r="C1455" s="31" t="s">
        <v>7467</v>
      </c>
      <c r="D1455" s="31" t="s">
        <v>7468</v>
      </c>
      <c r="E1455" s="44" t="s">
        <v>52</v>
      </c>
      <c r="F1455" s="43" t="s">
        <v>34</v>
      </c>
      <c r="G1455" s="84" t="s">
        <v>34</v>
      </c>
      <c r="H1455" s="31"/>
      <c r="I1455" s="205"/>
      <c r="J1455" s="84" t="s">
        <v>214</v>
      </c>
      <c r="K1455" s="31" t="s">
        <v>34</v>
      </c>
      <c r="L1455" s="31"/>
      <c r="M1455" s="169"/>
      <c r="N1455" s="148"/>
      <c r="O1455" s="44" t="s">
        <v>52</v>
      </c>
      <c r="P1455" s="43"/>
      <c r="Q1455" s="205"/>
      <c r="R1455" s="84" t="s">
        <v>214</v>
      </c>
      <c r="S1455" s="31" t="s">
        <v>34</v>
      </c>
      <c r="T1455" s="31"/>
      <c r="U1455" s="169"/>
      <c r="V1455" s="150" t="s">
        <v>7338</v>
      </c>
      <c r="W1455" s="141" t="str" cm="1">
        <f t="array" ref="W1455">IF(SUM(LEN(B1455:V1455))=0,"",IF(OR(OR(ISBLANK(F1455),SUM(LEN(C1455),LEN(D1455))=0),AND(NOT(E1455="Unknown"),ISBLANK(J1455)),AND(NOT(O1455="Unknown"),ISBLANK(R1455))),"Missing Information", INDEX(Table15[Entire Service Line Classification], MATCH(SUMIFS(Table15[Unique ID],Table15[System-Owned Portion],E1455,Table15[If Material Anything Other than "Lead" in Column E,Was Material Ever Previously Lead?],G1455,Table15[Customer-Owned Portion],O1455),Table15[Unique ID],0),0)))</f>
        <v>Non-lead</v>
      </c>
      <c r="X1455"/>
    </row>
    <row r="1456" spans="2:24" ht="150" x14ac:dyDescent="0.25">
      <c r="B1456" s="146" t="s">
        <v>7469</v>
      </c>
      <c r="C1456" s="31" t="s">
        <v>7470</v>
      </c>
      <c r="D1456" s="31" t="s">
        <v>7471</v>
      </c>
      <c r="E1456" s="44" t="s">
        <v>52</v>
      </c>
      <c r="F1456" s="43" t="s">
        <v>34</v>
      </c>
      <c r="G1456" s="84" t="s">
        <v>34</v>
      </c>
      <c r="H1456" s="31"/>
      <c r="I1456" s="205"/>
      <c r="J1456" s="84" t="s">
        <v>214</v>
      </c>
      <c r="K1456" s="31" t="s">
        <v>34</v>
      </c>
      <c r="L1456" s="31"/>
      <c r="M1456" s="169"/>
      <c r="N1456" s="148"/>
      <c r="O1456" s="44" t="s">
        <v>52</v>
      </c>
      <c r="P1456" s="43"/>
      <c r="Q1456" s="205"/>
      <c r="R1456" s="84" t="s">
        <v>214</v>
      </c>
      <c r="S1456" s="31" t="s">
        <v>34</v>
      </c>
      <c r="T1456" s="31"/>
      <c r="U1456" s="169"/>
      <c r="V1456" s="150" t="s">
        <v>7338</v>
      </c>
      <c r="W1456" s="141" t="str" cm="1">
        <f t="array" ref="W1456">IF(SUM(LEN(B1456:V1456))=0,"",IF(OR(OR(ISBLANK(F1456),SUM(LEN(C1456),LEN(D1456))=0),AND(NOT(E1456="Unknown"),ISBLANK(J1456)),AND(NOT(O1456="Unknown"),ISBLANK(R1456))),"Missing Information", INDEX(Table15[Entire Service Line Classification], MATCH(SUMIFS(Table15[Unique ID],Table15[System-Owned Portion],E1456,Table15[If Material Anything Other than "Lead" in Column E,Was Material Ever Previously Lead?],G1456,Table15[Customer-Owned Portion],O1456),Table15[Unique ID],0),0)))</f>
        <v>Non-lead</v>
      </c>
      <c r="X1456"/>
    </row>
    <row r="1457" spans="2:24" ht="150" x14ac:dyDescent="0.25">
      <c r="B1457" s="146" t="s">
        <v>7472</v>
      </c>
      <c r="C1457" s="31" t="s">
        <v>7473</v>
      </c>
      <c r="D1457" s="31" t="s">
        <v>7474</v>
      </c>
      <c r="E1457" s="44" t="s">
        <v>52</v>
      </c>
      <c r="F1457" s="43" t="s">
        <v>34</v>
      </c>
      <c r="G1457" s="84" t="s">
        <v>34</v>
      </c>
      <c r="H1457" s="31"/>
      <c r="I1457" s="205"/>
      <c r="J1457" s="84" t="s">
        <v>214</v>
      </c>
      <c r="K1457" s="31" t="s">
        <v>34</v>
      </c>
      <c r="L1457" s="31"/>
      <c r="M1457" s="169"/>
      <c r="N1457" s="148"/>
      <c r="O1457" s="44" t="s">
        <v>52</v>
      </c>
      <c r="P1457" s="43"/>
      <c r="Q1457" s="205"/>
      <c r="R1457" s="84" t="s">
        <v>214</v>
      </c>
      <c r="S1457" s="31" t="s">
        <v>34</v>
      </c>
      <c r="T1457" s="31"/>
      <c r="U1457" s="169"/>
      <c r="V1457" s="150" t="s">
        <v>7338</v>
      </c>
      <c r="W1457" s="141" t="str" cm="1">
        <f t="array" ref="W1457">IF(SUM(LEN(B1457:V1457))=0,"",IF(OR(OR(ISBLANK(F1457),SUM(LEN(C1457),LEN(D1457))=0),AND(NOT(E1457="Unknown"),ISBLANK(J1457)),AND(NOT(O1457="Unknown"),ISBLANK(R1457))),"Missing Information", INDEX(Table15[Entire Service Line Classification], MATCH(SUMIFS(Table15[Unique ID],Table15[System-Owned Portion],E1457,Table15[If Material Anything Other than "Lead" in Column E,Was Material Ever Previously Lead?],G1457,Table15[Customer-Owned Portion],O1457),Table15[Unique ID],0),0)))</f>
        <v>Non-lead</v>
      </c>
      <c r="X1457"/>
    </row>
    <row r="1458" spans="2:24" ht="150" x14ac:dyDescent="0.25">
      <c r="B1458" s="146" t="s">
        <v>7475</v>
      </c>
      <c r="C1458" s="31" t="s">
        <v>7476</v>
      </c>
      <c r="D1458" s="31" t="s">
        <v>7477</v>
      </c>
      <c r="E1458" s="44" t="s">
        <v>52</v>
      </c>
      <c r="F1458" s="43" t="s">
        <v>34</v>
      </c>
      <c r="G1458" s="84" t="s">
        <v>34</v>
      </c>
      <c r="H1458" s="31"/>
      <c r="I1458" s="205"/>
      <c r="J1458" s="84" t="s">
        <v>214</v>
      </c>
      <c r="K1458" s="31" t="s">
        <v>34</v>
      </c>
      <c r="L1458" s="31"/>
      <c r="M1458" s="169"/>
      <c r="N1458" s="148"/>
      <c r="O1458" s="44" t="s">
        <v>52</v>
      </c>
      <c r="P1458" s="43"/>
      <c r="Q1458" s="205"/>
      <c r="R1458" s="84" t="s">
        <v>214</v>
      </c>
      <c r="S1458" s="31" t="s">
        <v>34</v>
      </c>
      <c r="T1458" s="31"/>
      <c r="U1458" s="169"/>
      <c r="V1458" s="150" t="s">
        <v>7338</v>
      </c>
      <c r="W1458" s="141" t="str" cm="1">
        <f t="array" ref="W1458">IF(SUM(LEN(B1458:V1458))=0,"",IF(OR(OR(ISBLANK(F1458),SUM(LEN(C1458),LEN(D1458))=0),AND(NOT(E1458="Unknown"),ISBLANK(J1458)),AND(NOT(O1458="Unknown"),ISBLANK(R1458))),"Missing Information", INDEX(Table15[Entire Service Line Classification], MATCH(SUMIFS(Table15[Unique ID],Table15[System-Owned Portion],E1458,Table15[If Material Anything Other than "Lead" in Column E,Was Material Ever Previously Lead?],G1458,Table15[Customer-Owned Portion],O1458),Table15[Unique ID],0),0)))</f>
        <v>Non-lead</v>
      </c>
      <c r="X1458"/>
    </row>
    <row r="1459" spans="2:24" ht="150" x14ac:dyDescent="0.25">
      <c r="B1459" s="146" t="s">
        <v>7478</v>
      </c>
      <c r="C1459" s="31" t="s">
        <v>7479</v>
      </c>
      <c r="D1459" s="31" t="s">
        <v>7480</v>
      </c>
      <c r="E1459" s="44" t="s">
        <v>52</v>
      </c>
      <c r="F1459" s="43" t="s">
        <v>34</v>
      </c>
      <c r="G1459" s="84" t="s">
        <v>34</v>
      </c>
      <c r="H1459" s="31"/>
      <c r="I1459" s="205"/>
      <c r="J1459" s="84" t="s">
        <v>214</v>
      </c>
      <c r="K1459" s="31" t="s">
        <v>34</v>
      </c>
      <c r="L1459" s="31"/>
      <c r="M1459" s="169"/>
      <c r="N1459" s="148"/>
      <c r="O1459" s="44" t="s">
        <v>52</v>
      </c>
      <c r="P1459" s="43"/>
      <c r="Q1459" s="205"/>
      <c r="R1459" s="84" t="s">
        <v>214</v>
      </c>
      <c r="S1459" s="31" t="s">
        <v>34</v>
      </c>
      <c r="T1459" s="31"/>
      <c r="U1459" s="169"/>
      <c r="V1459" s="150" t="s">
        <v>7338</v>
      </c>
      <c r="W1459" s="141" t="str" cm="1">
        <f t="array" ref="W1459">IF(SUM(LEN(B1459:V1459))=0,"",IF(OR(OR(ISBLANK(F1459),SUM(LEN(C1459),LEN(D1459))=0),AND(NOT(E1459="Unknown"),ISBLANK(J1459)),AND(NOT(O1459="Unknown"),ISBLANK(R1459))),"Missing Information", INDEX(Table15[Entire Service Line Classification], MATCH(SUMIFS(Table15[Unique ID],Table15[System-Owned Portion],E1459,Table15[If Material Anything Other than "Lead" in Column E,Was Material Ever Previously Lead?],G1459,Table15[Customer-Owned Portion],O1459),Table15[Unique ID],0),0)))</f>
        <v>Non-lead</v>
      </c>
      <c r="X1459"/>
    </row>
    <row r="1460" spans="2:24" ht="150" x14ac:dyDescent="0.25">
      <c r="B1460" s="146" t="s">
        <v>7481</v>
      </c>
      <c r="C1460" s="31" t="s">
        <v>7482</v>
      </c>
      <c r="D1460" s="31" t="s">
        <v>7483</v>
      </c>
      <c r="E1460" s="44" t="s">
        <v>52</v>
      </c>
      <c r="F1460" s="43" t="s">
        <v>34</v>
      </c>
      <c r="G1460" s="84" t="s">
        <v>34</v>
      </c>
      <c r="H1460" s="31"/>
      <c r="I1460" s="205"/>
      <c r="J1460" s="84" t="s">
        <v>214</v>
      </c>
      <c r="K1460" s="31" t="s">
        <v>34</v>
      </c>
      <c r="L1460" s="31"/>
      <c r="M1460" s="169"/>
      <c r="N1460" s="148"/>
      <c r="O1460" s="44" t="s">
        <v>52</v>
      </c>
      <c r="P1460" s="43"/>
      <c r="Q1460" s="205"/>
      <c r="R1460" s="84" t="s">
        <v>214</v>
      </c>
      <c r="S1460" s="31" t="s">
        <v>34</v>
      </c>
      <c r="T1460" s="31"/>
      <c r="U1460" s="169"/>
      <c r="V1460" s="150" t="s">
        <v>7338</v>
      </c>
      <c r="W1460" s="141" t="str" cm="1">
        <f t="array" ref="W1460">IF(SUM(LEN(B1460:V1460))=0,"",IF(OR(OR(ISBLANK(F1460),SUM(LEN(C1460),LEN(D1460))=0),AND(NOT(E1460="Unknown"),ISBLANK(J1460)),AND(NOT(O1460="Unknown"),ISBLANK(R1460))),"Missing Information", INDEX(Table15[Entire Service Line Classification], MATCH(SUMIFS(Table15[Unique ID],Table15[System-Owned Portion],E1460,Table15[If Material Anything Other than "Lead" in Column E,Was Material Ever Previously Lead?],G1460,Table15[Customer-Owned Portion],O1460),Table15[Unique ID],0),0)))</f>
        <v>Non-lead</v>
      </c>
      <c r="X1460"/>
    </row>
    <row r="1461" spans="2:24" ht="150" x14ac:dyDescent="0.25">
      <c r="B1461" s="146" t="s">
        <v>7484</v>
      </c>
      <c r="C1461" s="31" t="s">
        <v>7485</v>
      </c>
      <c r="D1461" s="31" t="s">
        <v>7486</v>
      </c>
      <c r="E1461" s="44" t="s">
        <v>52</v>
      </c>
      <c r="F1461" s="43" t="s">
        <v>34</v>
      </c>
      <c r="G1461" s="84" t="s">
        <v>34</v>
      </c>
      <c r="H1461" s="31"/>
      <c r="I1461" s="205"/>
      <c r="J1461" s="84" t="s">
        <v>214</v>
      </c>
      <c r="K1461" s="31" t="s">
        <v>34</v>
      </c>
      <c r="L1461" s="31"/>
      <c r="M1461" s="169"/>
      <c r="N1461" s="148"/>
      <c r="O1461" s="44" t="s">
        <v>52</v>
      </c>
      <c r="P1461" s="43"/>
      <c r="Q1461" s="205"/>
      <c r="R1461" s="84" t="s">
        <v>214</v>
      </c>
      <c r="S1461" s="31" t="s">
        <v>34</v>
      </c>
      <c r="T1461" s="31"/>
      <c r="U1461" s="169"/>
      <c r="V1461" s="150" t="s">
        <v>7338</v>
      </c>
      <c r="W1461" s="141" t="str" cm="1">
        <f t="array" ref="W1461">IF(SUM(LEN(B1461:V1461))=0,"",IF(OR(OR(ISBLANK(F1461),SUM(LEN(C1461),LEN(D1461))=0),AND(NOT(E1461="Unknown"),ISBLANK(J1461)),AND(NOT(O1461="Unknown"),ISBLANK(R1461))),"Missing Information", INDEX(Table15[Entire Service Line Classification], MATCH(SUMIFS(Table15[Unique ID],Table15[System-Owned Portion],E1461,Table15[If Material Anything Other than "Lead" in Column E,Was Material Ever Previously Lead?],G1461,Table15[Customer-Owned Portion],O1461),Table15[Unique ID],0),0)))</f>
        <v>Non-lead</v>
      </c>
      <c r="X1461"/>
    </row>
    <row r="1462" spans="2:24" ht="150" x14ac:dyDescent="0.25">
      <c r="B1462" s="146" t="s">
        <v>7487</v>
      </c>
      <c r="C1462" s="31" t="s">
        <v>7488</v>
      </c>
      <c r="D1462" s="31" t="s">
        <v>7489</v>
      </c>
      <c r="E1462" s="44" t="s">
        <v>52</v>
      </c>
      <c r="F1462" s="43" t="s">
        <v>34</v>
      </c>
      <c r="G1462" s="84" t="s">
        <v>34</v>
      </c>
      <c r="H1462" s="31"/>
      <c r="I1462" s="205"/>
      <c r="J1462" s="84" t="s">
        <v>214</v>
      </c>
      <c r="K1462" s="31" t="s">
        <v>34</v>
      </c>
      <c r="L1462" s="31"/>
      <c r="M1462" s="169"/>
      <c r="N1462" s="148"/>
      <c r="O1462" s="44" t="s">
        <v>52</v>
      </c>
      <c r="P1462" s="43"/>
      <c r="Q1462" s="205"/>
      <c r="R1462" s="84" t="s">
        <v>214</v>
      </c>
      <c r="S1462" s="31" t="s">
        <v>34</v>
      </c>
      <c r="T1462" s="31"/>
      <c r="U1462" s="169"/>
      <c r="V1462" s="150" t="s">
        <v>7338</v>
      </c>
      <c r="W1462" s="141" t="str" cm="1">
        <f t="array" ref="W1462">IF(SUM(LEN(B1462:V1462))=0,"",IF(OR(OR(ISBLANK(F1462),SUM(LEN(C1462),LEN(D1462))=0),AND(NOT(E1462="Unknown"),ISBLANK(J1462)),AND(NOT(O1462="Unknown"),ISBLANK(R1462))),"Missing Information", INDEX(Table15[Entire Service Line Classification], MATCH(SUMIFS(Table15[Unique ID],Table15[System-Owned Portion],E1462,Table15[If Material Anything Other than "Lead" in Column E,Was Material Ever Previously Lead?],G1462,Table15[Customer-Owned Portion],O1462),Table15[Unique ID],0),0)))</f>
        <v>Non-lead</v>
      </c>
      <c r="X1462"/>
    </row>
    <row r="1463" spans="2:24" ht="150" x14ac:dyDescent="0.25">
      <c r="B1463" s="146" t="s">
        <v>7490</v>
      </c>
      <c r="C1463" s="31" t="s">
        <v>7491</v>
      </c>
      <c r="D1463" s="31" t="s">
        <v>7492</v>
      </c>
      <c r="E1463" s="44" t="s">
        <v>52</v>
      </c>
      <c r="F1463" s="43" t="s">
        <v>34</v>
      </c>
      <c r="G1463" s="84" t="s">
        <v>34</v>
      </c>
      <c r="H1463" s="31"/>
      <c r="I1463" s="205"/>
      <c r="J1463" s="84" t="s">
        <v>214</v>
      </c>
      <c r="K1463" s="31" t="s">
        <v>34</v>
      </c>
      <c r="L1463" s="31"/>
      <c r="M1463" s="169"/>
      <c r="N1463" s="148"/>
      <c r="O1463" s="44" t="s">
        <v>52</v>
      </c>
      <c r="P1463" s="43"/>
      <c r="Q1463" s="205"/>
      <c r="R1463" s="84" t="s">
        <v>214</v>
      </c>
      <c r="S1463" s="31" t="s">
        <v>34</v>
      </c>
      <c r="T1463" s="31"/>
      <c r="U1463" s="169"/>
      <c r="V1463" s="150" t="s">
        <v>7338</v>
      </c>
      <c r="W1463" s="141" t="str" cm="1">
        <f t="array" ref="W1463">IF(SUM(LEN(B1463:V1463))=0,"",IF(OR(OR(ISBLANK(F1463),SUM(LEN(C1463),LEN(D1463))=0),AND(NOT(E1463="Unknown"),ISBLANK(J1463)),AND(NOT(O1463="Unknown"),ISBLANK(R1463))),"Missing Information", INDEX(Table15[Entire Service Line Classification], MATCH(SUMIFS(Table15[Unique ID],Table15[System-Owned Portion],E1463,Table15[If Material Anything Other than "Lead" in Column E,Was Material Ever Previously Lead?],G1463,Table15[Customer-Owned Portion],O1463),Table15[Unique ID],0),0)))</f>
        <v>Non-lead</v>
      </c>
      <c r="X1463"/>
    </row>
    <row r="1464" spans="2:24" ht="150" x14ac:dyDescent="0.25">
      <c r="B1464" s="146" t="s">
        <v>7493</v>
      </c>
      <c r="C1464" s="31" t="s">
        <v>7494</v>
      </c>
      <c r="D1464" s="31" t="s">
        <v>7495</v>
      </c>
      <c r="E1464" s="44" t="s">
        <v>52</v>
      </c>
      <c r="F1464" s="43" t="s">
        <v>34</v>
      </c>
      <c r="G1464" s="84" t="s">
        <v>34</v>
      </c>
      <c r="H1464" s="31"/>
      <c r="I1464" s="205"/>
      <c r="J1464" s="84" t="s">
        <v>214</v>
      </c>
      <c r="K1464" s="31" t="s">
        <v>34</v>
      </c>
      <c r="L1464" s="31"/>
      <c r="M1464" s="169"/>
      <c r="N1464" s="148"/>
      <c r="O1464" s="44" t="s">
        <v>52</v>
      </c>
      <c r="P1464" s="43"/>
      <c r="Q1464" s="205"/>
      <c r="R1464" s="84" t="s">
        <v>214</v>
      </c>
      <c r="S1464" s="31" t="s">
        <v>34</v>
      </c>
      <c r="T1464" s="31"/>
      <c r="U1464" s="169"/>
      <c r="V1464" s="150" t="s">
        <v>7338</v>
      </c>
      <c r="W1464" s="141" t="str" cm="1">
        <f t="array" ref="W1464">IF(SUM(LEN(B1464:V1464))=0,"",IF(OR(OR(ISBLANK(F1464),SUM(LEN(C1464),LEN(D1464))=0),AND(NOT(E1464="Unknown"),ISBLANK(J1464)),AND(NOT(O1464="Unknown"),ISBLANK(R1464))),"Missing Information", INDEX(Table15[Entire Service Line Classification], MATCH(SUMIFS(Table15[Unique ID],Table15[System-Owned Portion],E1464,Table15[If Material Anything Other than "Lead" in Column E,Was Material Ever Previously Lead?],G1464,Table15[Customer-Owned Portion],O1464),Table15[Unique ID],0),0)))</f>
        <v>Non-lead</v>
      </c>
      <c r="X1464"/>
    </row>
    <row r="1465" spans="2:24" ht="150" x14ac:dyDescent="0.25">
      <c r="B1465" s="146" t="s">
        <v>7496</v>
      </c>
      <c r="C1465" s="31" t="s">
        <v>7497</v>
      </c>
      <c r="D1465" s="31" t="s">
        <v>7498</v>
      </c>
      <c r="E1465" s="44" t="s">
        <v>52</v>
      </c>
      <c r="F1465" s="43" t="s">
        <v>34</v>
      </c>
      <c r="G1465" s="84" t="s">
        <v>34</v>
      </c>
      <c r="H1465" s="31"/>
      <c r="I1465" s="205"/>
      <c r="J1465" s="84" t="s">
        <v>214</v>
      </c>
      <c r="K1465" s="31" t="s">
        <v>34</v>
      </c>
      <c r="L1465" s="31"/>
      <c r="M1465" s="169"/>
      <c r="N1465" s="148"/>
      <c r="O1465" s="44" t="s">
        <v>52</v>
      </c>
      <c r="P1465" s="43"/>
      <c r="Q1465" s="205"/>
      <c r="R1465" s="84" t="s">
        <v>214</v>
      </c>
      <c r="S1465" s="31" t="s">
        <v>34</v>
      </c>
      <c r="T1465" s="31"/>
      <c r="U1465" s="169"/>
      <c r="V1465" s="150" t="s">
        <v>7338</v>
      </c>
      <c r="W1465" s="141" t="str" cm="1">
        <f t="array" ref="W1465">IF(SUM(LEN(B1465:V1465))=0,"",IF(OR(OR(ISBLANK(F1465),SUM(LEN(C1465),LEN(D1465))=0),AND(NOT(E1465="Unknown"),ISBLANK(J1465)),AND(NOT(O1465="Unknown"),ISBLANK(R1465))),"Missing Information", INDEX(Table15[Entire Service Line Classification], MATCH(SUMIFS(Table15[Unique ID],Table15[System-Owned Portion],E1465,Table15[If Material Anything Other than "Lead" in Column E,Was Material Ever Previously Lead?],G1465,Table15[Customer-Owned Portion],O1465),Table15[Unique ID],0),0)))</f>
        <v>Non-lead</v>
      </c>
      <c r="X1465"/>
    </row>
    <row r="1466" spans="2:24" ht="150" x14ac:dyDescent="0.25">
      <c r="B1466" s="146" t="s">
        <v>7499</v>
      </c>
      <c r="C1466" s="31" t="s">
        <v>7500</v>
      </c>
      <c r="D1466" s="31" t="s">
        <v>7501</v>
      </c>
      <c r="E1466" s="44" t="s">
        <v>52</v>
      </c>
      <c r="F1466" s="43" t="s">
        <v>34</v>
      </c>
      <c r="G1466" s="84" t="s">
        <v>34</v>
      </c>
      <c r="H1466" s="31"/>
      <c r="I1466" s="205"/>
      <c r="J1466" s="84" t="s">
        <v>214</v>
      </c>
      <c r="K1466" s="31" t="s">
        <v>34</v>
      </c>
      <c r="L1466" s="31"/>
      <c r="M1466" s="169"/>
      <c r="N1466" s="148"/>
      <c r="O1466" s="44" t="s">
        <v>52</v>
      </c>
      <c r="P1466" s="43"/>
      <c r="Q1466" s="205"/>
      <c r="R1466" s="84" t="s">
        <v>214</v>
      </c>
      <c r="S1466" s="31" t="s">
        <v>34</v>
      </c>
      <c r="T1466" s="31"/>
      <c r="U1466" s="169"/>
      <c r="V1466" s="150" t="s">
        <v>7338</v>
      </c>
      <c r="W1466" s="141" t="str" cm="1">
        <f t="array" ref="W1466">IF(SUM(LEN(B1466:V1466))=0,"",IF(OR(OR(ISBLANK(F1466),SUM(LEN(C1466),LEN(D1466))=0),AND(NOT(E1466="Unknown"),ISBLANK(J1466)),AND(NOT(O1466="Unknown"),ISBLANK(R1466))),"Missing Information", INDEX(Table15[Entire Service Line Classification], MATCH(SUMIFS(Table15[Unique ID],Table15[System-Owned Portion],E1466,Table15[If Material Anything Other than "Lead" in Column E,Was Material Ever Previously Lead?],G1466,Table15[Customer-Owned Portion],O1466),Table15[Unique ID],0),0)))</f>
        <v>Non-lead</v>
      </c>
      <c r="X1466"/>
    </row>
    <row r="1467" spans="2:24" ht="150" x14ac:dyDescent="0.25">
      <c r="B1467" s="146" t="s">
        <v>7502</v>
      </c>
      <c r="C1467" s="31" t="s">
        <v>7503</v>
      </c>
      <c r="D1467" s="31" t="s">
        <v>7504</v>
      </c>
      <c r="E1467" s="44" t="s">
        <v>52</v>
      </c>
      <c r="F1467" s="43" t="s">
        <v>34</v>
      </c>
      <c r="G1467" s="84" t="s">
        <v>34</v>
      </c>
      <c r="H1467" s="31"/>
      <c r="I1467" s="205"/>
      <c r="J1467" s="84" t="s">
        <v>214</v>
      </c>
      <c r="K1467" s="31" t="s">
        <v>34</v>
      </c>
      <c r="L1467" s="31"/>
      <c r="M1467" s="169"/>
      <c r="N1467" s="148"/>
      <c r="O1467" s="44" t="s">
        <v>52</v>
      </c>
      <c r="P1467" s="43"/>
      <c r="Q1467" s="205"/>
      <c r="R1467" s="84" t="s">
        <v>214</v>
      </c>
      <c r="S1467" s="31" t="s">
        <v>34</v>
      </c>
      <c r="T1467" s="31"/>
      <c r="U1467" s="169"/>
      <c r="V1467" s="150" t="s">
        <v>7338</v>
      </c>
      <c r="W1467" s="141" t="str" cm="1">
        <f t="array" ref="W1467">IF(SUM(LEN(B1467:V1467))=0,"",IF(OR(OR(ISBLANK(F1467),SUM(LEN(C1467),LEN(D1467))=0),AND(NOT(E1467="Unknown"),ISBLANK(J1467)),AND(NOT(O1467="Unknown"),ISBLANK(R1467))),"Missing Information", INDEX(Table15[Entire Service Line Classification], MATCH(SUMIFS(Table15[Unique ID],Table15[System-Owned Portion],E1467,Table15[If Material Anything Other than "Lead" in Column E,Was Material Ever Previously Lead?],G1467,Table15[Customer-Owned Portion],O1467),Table15[Unique ID],0),0)))</f>
        <v>Non-lead</v>
      </c>
      <c r="X1467"/>
    </row>
    <row r="1468" spans="2:24" ht="150" x14ac:dyDescent="0.25">
      <c r="B1468" s="146" t="s">
        <v>7505</v>
      </c>
      <c r="C1468" s="31" t="s">
        <v>7506</v>
      </c>
      <c r="D1468" s="31" t="s">
        <v>7507</v>
      </c>
      <c r="E1468" s="44" t="s">
        <v>52</v>
      </c>
      <c r="F1468" s="43" t="s">
        <v>34</v>
      </c>
      <c r="G1468" s="84" t="s">
        <v>34</v>
      </c>
      <c r="H1468" s="31"/>
      <c r="I1468" s="205"/>
      <c r="J1468" s="84" t="s">
        <v>214</v>
      </c>
      <c r="K1468" s="31" t="s">
        <v>34</v>
      </c>
      <c r="L1468" s="31"/>
      <c r="M1468" s="169"/>
      <c r="N1468" s="148"/>
      <c r="O1468" s="44" t="s">
        <v>52</v>
      </c>
      <c r="P1468" s="43"/>
      <c r="Q1468" s="205"/>
      <c r="R1468" s="84" t="s">
        <v>214</v>
      </c>
      <c r="S1468" s="31" t="s">
        <v>34</v>
      </c>
      <c r="T1468" s="31"/>
      <c r="U1468" s="169"/>
      <c r="V1468" s="150" t="s">
        <v>7508</v>
      </c>
      <c r="W1468" s="141" t="str" cm="1">
        <f t="array" ref="W1468">IF(SUM(LEN(B1468:V1468))=0,"",IF(OR(OR(ISBLANK(F1468),SUM(LEN(C1468),LEN(D1468))=0),AND(NOT(E1468="Unknown"),ISBLANK(J1468)),AND(NOT(O1468="Unknown"),ISBLANK(R1468))),"Missing Information", INDEX(Table15[Entire Service Line Classification], MATCH(SUMIFS(Table15[Unique ID],Table15[System-Owned Portion],E1468,Table15[If Material Anything Other than "Lead" in Column E,Was Material Ever Previously Lead?],G1468,Table15[Customer-Owned Portion],O1468),Table15[Unique ID],0),0)))</f>
        <v>Non-lead</v>
      </c>
      <c r="X1468"/>
    </row>
    <row r="1469" spans="2:24" ht="150" x14ac:dyDescent="0.25">
      <c r="B1469" s="146" t="s">
        <v>7509</v>
      </c>
      <c r="C1469" s="31" t="s">
        <v>7510</v>
      </c>
      <c r="D1469" s="31" t="s">
        <v>7511</v>
      </c>
      <c r="E1469" s="44" t="s">
        <v>52</v>
      </c>
      <c r="F1469" s="43" t="s">
        <v>34</v>
      </c>
      <c r="G1469" s="84" t="s">
        <v>34</v>
      </c>
      <c r="H1469" s="31"/>
      <c r="I1469" s="205"/>
      <c r="J1469" s="84" t="s">
        <v>214</v>
      </c>
      <c r="K1469" s="31" t="s">
        <v>34</v>
      </c>
      <c r="L1469" s="31"/>
      <c r="M1469" s="169"/>
      <c r="N1469" s="148"/>
      <c r="O1469" s="44" t="s">
        <v>52</v>
      </c>
      <c r="P1469" s="43"/>
      <c r="Q1469" s="205"/>
      <c r="R1469" s="84" t="s">
        <v>214</v>
      </c>
      <c r="S1469" s="31" t="s">
        <v>34</v>
      </c>
      <c r="T1469" s="31"/>
      <c r="U1469" s="169"/>
      <c r="V1469" s="150" t="s">
        <v>7508</v>
      </c>
      <c r="W1469" s="141" t="str" cm="1">
        <f t="array" ref="W1469">IF(SUM(LEN(B1469:V1469))=0,"",IF(OR(OR(ISBLANK(F1469),SUM(LEN(C1469),LEN(D1469))=0),AND(NOT(E1469="Unknown"),ISBLANK(J1469)),AND(NOT(O1469="Unknown"),ISBLANK(R1469))),"Missing Information", INDEX(Table15[Entire Service Line Classification], MATCH(SUMIFS(Table15[Unique ID],Table15[System-Owned Portion],E1469,Table15[If Material Anything Other than "Lead" in Column E,Was Material Ever Previously Lead?],G1469,Table15[Customer-Owned Portion],O1469),Table15[Unique ID],0),0)))</f>
        <v>Non-lead</v>
      </c>
      <c r="X1469"/>
    </row>
    <row r="1470" spans="2:24" ht="150" x14ac:dyDescent="0.25">
      <c r="B1470" s="146" t="s">
        <v>7512</v>
      </c>
      <c r="C1470" s="31" t="s">
        <v>7513</v>
      </c>
      <c r="D1470" s="31" t="s">
        <v>7514</v>
      </c>
      <c r="E1470" s="44" t="s">
        <v>52</v>
      </c>
      <c r="F1470" s="43" t="s">
        <v>34</v>
      </c>
      <c r="G1470" s="84" t="s">
        <v>34</v>
      </c>
      <c r="H1470" s="31"/>
      <c r="I1470" s="205"/>
      <c r="J1470" s="84" t="s">
        <v>214</v>
      </c>
      <c r="K1470" s="31" t="s">
        <v>34</v>
      </c>
      <c r="L1470" s="31"/>
      <c r="M1470" s="169"/>
      <c r="N1470" s="148"/>
      <c r="O1470" s="44" t="s">
        <v>52</v>
      </c>
      <c r="P1470" s="43"/>
      <c r="Q1470" s="205"/>
      <c r="R1470" s="84" t="s">
        <v>214</v>
      </c>
      <c r="S1470" s="31" t="s">
        <v>34</v>
      </c>
      <c r="T1470" s="31"/>
      <c r="U1470" s="169"/>
      <c r="V1470" s="150" t="s">
        <v>7508</v>
      </c>
      <c r="W1470" s="141" t="str" cm="1">
        <f t="array" ref="W1470">IF(SUM(LEN(B1470:V1470))=0,"",IF(OR(OR(ISBLANK(F1470),SUM(LEN(C1470),LEN(D1470))=0),AND(NOT(E1470="Unknown"),ISBLANK(J1470)),AND(NOT(O1470="Unknown"),ISBLANK(R1470))),"Missing Information", INDEX(Table15[Entire Service Line Classification], MATCH(SUMIFS(Table15[Unique ID],Table15[System-Owned Portion],E1470,Table15[If Material Anything Other than "Lead" in Column E,Was Material Ever Previously Lead?],G1470,Table15[Customer-Owned Portion],O1470),Table15[Unique ID],0),0)))</f>
        <v>Non-lead</v>
      </c>
      <c r="X1470"/>
    </row>
    <row r="1471" spans="2:24" ht="150" x14ac:dyDescent="0.25">
      <c r="B1471" s="146" t="s">
        <v>7515</v>
      </c>
      <c r="C1471" s="31" t="s">
        <v>7516</v>
      </c>
      <c r="D1471" s="31" t="s">
        <v>7517</v>
      </c>
      <c r="E1471" s="44" t="s">
        <v>52</v>
      </c>
      <c r="F1471" s="43" t="s">
        <v>34</v>
      </c>
      <c r="G1471" s="84" t="s">
        <v>34</v>
      </c>
      <c r="H1471" s="31"/>
      <c r="I1471" s="205"/>
      <c r="J1471" s="84" t="s">
        <v>214</v>
      </c>
      <c r="K1471" s="31" t="s">
        <v>34</v>
      </c>
      <c r="L1471" s="31"/>
      <c r="M1471" s="169"/>
      <c r="N1471" s="148"/>
      <c r="O1471" s="44" t="s">
        <v>52</v>
      </c>
      <c r="P1471" s="43"/>
      <c r="Q1471" s="205"/>
      <c r="R1471" s="84" t="s">
        <v>214</v>
      </c>
      <c r="S1471" s="31" t="s">
        <v>34</v>
      </c>
      <c r="T1471" s="31"/>
      <c r="U1471" s="169"/>
      <c r="V1471" s="150" t="s">
        <v>7508</v>
      </c>
      <c r="W1471" s="141" t="str" cm="1">
        <f t="array" ref="W1471">IF(SUM(LEN(B1471:V1471))=0,"",IF(OR(OR(ISBLANK(F1471),SUM(LEN(C1471),LEN(D1471))=0),AND(NOT(E1471="Unknown"),ISBLANK(J1471)),AND(NOT(O1471="Unknown"),ISBLANK(R1471))),"Missing Information", INDEX(Table15[Entire Service Line Classification], MATCH(SUMIFS(Table15[Unique ID],Table15[System-Owned Portion],E1471,Table15[If Material Anything Other than "Lead" in Column E,Was Material Ever Previously Lead?],G1471,Table15[Customer-Owned Portion],O1471),Table15[Unique ID],0),0)))</f>
        <v>Non-lead</v>
      </c>
      <c r="X1471"/>
    </row>
    <row r="1472" spans="2:24" ht="150" x14ac:dyDescent="0.25">
      <c r="B1472" s="146" t="s">
        <v>7518</v>
      </c>
      <c r="C1472" s="31" t="s">
        <v>7519</v>
      </c>
      <c r="D1472" s="31" t="s">
        <v>7520</v>
      </c>
      <c r="E1472" s="44" t="s">
        <v>52</v>
      </c>
      <c r="F1472" s="43" t="s">
        <v>34</v>
      </c>
      <c r="G1472" s="84" t="s">
        <v>34</v>
      </c>
      <c r="H1472" s="31"/>
      <c r="I1472" s="205"/>
      <c r="J1472" s="84" t="s">
        <v>214</v>
      </c>
      <c r="K1472" s="31" t="s">
        <v>34</v>
      </c>
      <c r="L1472" s="31"/>
      <c r="M1472" s="169"/>
      <c r="N1472" s="148"/>
      <c r="O1472" s="44" t="s">
        <v>52</v>
      </c>
      <c r="P1472" s="43"/>
      <c r="Q1472" s="205"/>
      <c r="R1472" s="84" t="s">
        <v>214</v>
      </c>
      <c r="S1472" s="31" t="s">
        <v>34</v>
      </c>
      <c r="T1472" s="31"/>
      <c r="U1472" s="169"/>
      <c r="V1472" s="150" t="s">
        <v>7508</v>
      </c>
      <c r="W1472" s="141" t="str" cm="1">
        <f t="array" ref="W1472">IF(SUM(LEN(B1472:V1472))=0,"",IF(OR(OR(ISBLANK(F1472),SUM(LEN(C1472),LEN(D1472))=0),AND(NOT(E1472="Unknown"),ISBLANK(J1472)),AND(NOT(O1472="Unknown"),ISBLANK(R1472))),"Missing Information", INDEX(Table15[Entire Service Line Classification], MATCH(SUMIFS(Table15[Unique ID],Table15[System-Owned Portion],E1472,Table15[If Material Anything Other than "Lead" in Column E,Was Material Ever Previously Lead?],G1472,Table15[Customer-Owned Portion],O1472),Table15[Unique ID],0),0)))</f>
        <v>Non-lead</v>
      </c>
      <c r="X1472"/>
    </row>
    <row r="1473" spans="2:24" ht="150" x14ac:dyDescent="0.25">
      <c r="B1473" s="146" t="s">
        <v>7521</v>
      </c>
      <c r="C1473" s="31" t="s">
        <v>7522</v>
      </c>
      <c r="D1473" s="31" t="s">
        <v>7523</v>
      </c>
      <c r="E1473" s="44" t="s">
        <v>52</v>
      </c>
      <c r="F1473" s="43" t="s">
        <v>34</v>
      </c>
      <c r="G1473" s="84" t="s">
        <v>34</v>
      </c>
      <c r="H1473" s="31"/>
      <c r="I1473" s="205"/>
      <c r="J1473" s="84" t="s">
        <v>214</v>
      </c>
      <c r="K1473" s="31" t="s">
        <v>34</v>
      </c>
      <c r="L1473" s="31"/>
      <c r="M1473" s="169"/>
      <c r="N1473" s="148"/>
      <c r="O1473" s="44" t="s">
        <v>52</v>
      </c>
      <c r="P1473" s="43"/>
      <c r="Q1473" s="205"/>
      <c r="R1473" s="84" t="s">
        <v>214</v>
      </c>
      <c r="S1473" s="31" t="s">
        <v>34</v>
      </c>
      <c r="T1473" s="31"/>
      <c r="U1473" s="169"/>
      <c r="V1473" s="150" t="s">
        <v>7508</v>
      </c>
      <c r="W1473" s="141" t="str" cm="1">
        <f t="array" ref="W1473">IF(SUM(LEN(B1473:V1473))=0,"",IF(OR(OR(ISBLANK(F1473),SUM(LEN(C1473),LEN(D1473))=0),AND(NOT(E1473="Unknown"),ISBLANK(J1473)),AND(NOT(O1473="Unknown"),ISBLANK(R1473))),"Missing Information", INDEX(Table15[Entire Service Line Classification], MATCH(SUMIFS(Table15[Unique ID],Table15[System-Owned Portion],E1473,Table15[If Material Anything Other than "Lead" in Column E,Was Material Ever Previously Lead?],G1473,Table15[Customer-Owned Portion],O1473),Table15[Unique ID],0),0)))</f>
        <v>Non-lead</v>
      </c>
      <c r="X1473"/>
    </row>
    <row r="1474" spans="2:24" ht="150" x14ac:dyDescent="0.25">
      <c r="B1474" s="146" t="s">
        <v>7524</v>
      </c>
      <c r="C1474" s="31" t="s">
        <v>7525</v>
      </c>
      <c r="D1474" s="31" t="s">
        <v>7526</v>
      </c>
      <c r="E1474" s="44" t="s">
        <v>43</v>
      </c>
      <c r="F1474" s="43" t="s">
        <v>34</v>
      </c>
      <c r="G1474" s="84" t="s">
        <v>34</v>
      </c>
      <c r="H1474" s="31"/>
      <c r="I1474" s="205"/>
      <c r="J1474" s="84" t="s">
        <v>106</v>
      </c>
      <c r="K1474" s="31" t="s">
        <v>36</v>
      </c>
      <c r="L1474" s="31" t="s">
        <v>95</v>
      </c>
      <c r="M1474" s="169" t="s">
        <v>6522</v>
      </c>
      <c r="N1474" s="148" t="s">
        <v>7527</v>
      </c>
      <c r="O1474" s="44" t="s">
        <v>35</v>
      </c>
      <c r="P1474" s="43"/>
      <c r="Q1474" s="205"/>
      <c r="R1474" s="84" t="s">
        <v>106</v>
      </c>
      <c r="S1474" s="31" t="s">
        <v>36</v>
      </c>
      <c r="T1474" s="31" t="s">
        <v>95</v>
      </c>
      <c r="U1474" s="169" t="s">
        <v>6522</v>
      </c>
      <c r="V1474" s="150" t="s">
        <v>7528</v>
      </c>
      <c r="W1474" s="141" t="str" cm="1">
        <f t="array" ref="W1474">IF(SUM(LEN(B1474:V1474))=0,"",IF(OR(OR(ISBLANK(F1474),SUM(LEN(C1474),LEN(D1474))=0),AND(NOT(E1474="Unknown"),ISBLANK(J1474)),AND(NOT(O1474="Unknown"),ISBLANK(R1474))),"Missing Information", INDEX(Table15[Entire Service Line Classification], MATCH(SUMIFS(Table15[Unique ID],Table15[System-Owned Portion],E1474,Table15[If Material Anything Other than "Lead" in Column E,Was Material Ever Previously Lead?],G1474,Table15[Customer-Owned Portion],O1474),Table15[Unique ID],0),0)))</f>
        <v>Non-lead</v>
      </c>
      <c r="X1474"/>
    </row>
    <row r="1475" spans="2:24" ht="150" x14ac:dyDescent="0.25">
      <c r="B1475" s="146" t="s">
        <v>7529</v>
      </c>
      <c r="C1475" s="31" t="s">
        <v>7530</v>
      </c>
      <c r="D1475" s="31" t="s">
        <v>7531</v>
      </c>
      <c r="E1475" s="44" t="s">
        <v>52</v>
      </c>
      <c r="F1475" s="43" t="s">
        <v>34</v>
      </c>
      <c r="G1475" s="84" t="s">
        <v>34</v>
      </c>
      <c r="H1475" s="31"/>
      <c r="I1475" s="205"/>
      <c r="J1475" s="84" t="s">
        <v>214</v>
      </c>
      <c r="K1475" s="31" t="s">
        <v>34</v>
      </c>
      <c r="L1475" s="31"/>
      <c r="M1475" s="169"/>
      <c r="N1475" s="148"/>
      <c r="O1475" s="44" t="s">
        <v>52</v>
      </c>
      <c r="P1475" s="43"/>
      <c r="Q1475" s="205"/>
      <c r="R1475" s="84" t="s">
        <v>214</v>
      </c>
      <c r="S1475" s="31" t="s">
        <v>34</v>
      </c>
      <c r="T1475" s="31"/>
      <c r="U1475" s="169"/>
      <c r="V1475" s="150" t="s">
        <v>7508</v>
      </c>
      <c r="W1475" s="141" t="str" cm="1">
        <f t="array" ref="W1475">IF(SUM(LEN(B1475:V1475))=0,"",IF(OR(OR(ISBLANK(F1475),SUM(LEN(C1475),LEN(D1475))=0),AND(NOT(E1475="Unknown"),ISBLANK(J1475)),AND(NOT(O1475="Unknown"),ISBLANK(R1475))),"Missing Information", INDEX(Table15[Entire Service Line Classification], MATCH(SUMIFS(Table15[Unique ID],Table15[System-Owned Portion],E1475,Table15[If Material Anything Other than "Lead" in Column E,Was Material Ever Previously Lead?],G1475,Table15[Customer-Owned Portion],O1475),Table15[Unique ID],0),0)))</f>
        <v>Non-lead</v>
      </c>
      <c r="X1475"/>
    </row>
    <row r="1476" spans="2:24" ht="150" x14ac:dyDescent="0.25">
      <c r="B1476" s="146" t="s">
        <v>7532</v>
      </c>
      <c r="C1476" s="31" t="s">
        <v>7533</v>
      </c>
      <c r="D1476" s="31" t="s">
        <v>7534</v>
      </c>
      <c r="E1476" s="44" t="s">
        <v>52</v>
      </c>
      <c r="F1476" s="43" t="s">
        <v>34</v>
      </c>
      <c r="G1476" s="84" t="s">
        <v>34</v>
      </c>
      <c r="H1476" s="31"/>
      <c r="I1476" s="205"/>
      <c r="J1476" s="84" t="s">
        <v>214</v>
      </c>
      <c r="K1476" s="31" t="s">
        <v>34</v>
      </c>
      <c r="L1476" s="31"/>
      <c r="M1476" s="169"/>
      <c r="N1476" s="148"/>
      <c r="O1476" s="44" t="s">
        <v>52</v>
      </c>
      <c r="P1476" s="43"/>
      <c r="Q1476" s="205"/>
      <c r="R1476" s="84" t="s">
        <v>214</v>
      </c>
      <c r="S1476" s="31" t="s">
        <v>34</v>
      </c>
      <c r="T1476" s="31"/>
      <c r="U1476" s="169"/>
      <c r="V1476" s="150" t="s">
        <v>7508</v>
      </c>
      <c r="W1476" s="141" t="str" cm="1">
        <f t="array" ref="W1476">IF(SUM(LEN(B1476:V1476))=0,"",IF(OR(OR(ISBLANK(F1476),SUM(LEN(C1476),LEN(D1476))=0),AND(NOT(E1476="Unknown"),ISBLANK(J1476)),AND(NOT(O1476="Unknown"),ISBLANK(R1476))),"Missing Information", INDEX(Table15[Entire Service Line Classification], MATCH(SUMIFS(Table15[Unique ID],Table15[System-Owned Portion],E1476,Table15[If Material Anything Other than "Lead" in Column E,Was Material Ever Previously Lead?],G1476,Table15[Customer-Owned Portion],O1476),Table15[Unique ID],0),0)))</f>
        <v>Non-lead</v>
      </c>
      <c r="X1476"/>
    </row>
    <row r="1477" spans="2:24" ht="150" x14ac:dyDescent="0.25">
      <c r="B1477" s="146" t="s">
        <v>7535</v>
      </c>
      <c r="C1477" s="31" t="s">
        <v>7536</v>
      </c>
      <c r="D1477" s="31" t="s">
        <v>7537</v>
      </c>
      <c r="E1477" s="44" t="s">
        <v>52</v>
      </c>
      <c r="F1477" s="43" t="s">
        <v>34</v>
      </c>
      <c r="G1477" s="84" t="s">
        <v>34</v>
      </c>
      <c r="H1477" s="31"/>
      <c r="I1477" s="205"/>
      <c r="J1477" s="84" t="s">
        <v>214</v>
      </c>
      <c r="K1477" s="31" t="s">
        <v>34</v>
      </c>
      <c r="L1477" s="31"/>
      <c r="M1477" s="169"/>
      <c r="N1477" s="148"/>
      <c r="O1477" s="44" t="s">
        <v>52</v>
      </c>
      <c r="P1477" s="43"/>
      <c r="Q1477" s="205"/>
      <c r="R1477" s="84" t="s">
        <v>214</v>
      </c>
      <c r="S1477" s="31" t="s">
        <v>34</v>
      </c>
      <c r="T1477" s="31"/>
      <c r="U1477" s="169"/>
      <c r="V1477" s="150" t="s">
        <v>7508</v>
      </c>
      <c r="W1477" s="141" t="str" cm="1">
        <f t="array" ref="W1477">IF(SUM(LEN(B1477:V1477))=0,"",IF(OR(OR(ISBLANK(F1477),SUM(LEN(C1477),LEN(D1477))=0),AND(NOT(E1477="Unknown"),ISBLANK(J1477)),AND(NOT(O1477="Unknown"),ISBLANK(R1477))),"Missing Information", INDEX(Table15[Entire Service Line Classification], MATCH(SUMIFS(Table15[Unique ID],Table15[System-Owned Portion],E1477,Table15[If Material Anything Other than "Lead" in Column E,Was Material Ever Previously Lead?],G1477,Table15[Customer-Owned Portion],O1477),Table15[Unique ID],0),0)))</f>
        <v>Non-lead</v>
      </c>
      <c r="X1477"/>
    </row>
    <row r="1478" spans="2:24" ht="150" x14ac:dyDescent="0.25">
      <c r="B1478" s="146" t="s">
        <v>7538</v>
      </c>
      <c r="C1478" s="31" t="s">
        <v>7539</v>
      </c>
      <c r="D1478" s="31" t="s">
        <v>7540</v>
      </c>
      <c r="E1478" s="44" t="s">
        <v>43</v>
      </c>
      <c r="F1478" s="43" t="s">
        <v>34</v>
      </c>
      <c r="G1478" s="84" t="s">
        <v>34</v>
      </c>
      <c r="H1478" s="31"/>
      <c r="I1478" s="205"/>
      <c r="J1478" s="84" t="s">
        <v>106</v>
      </c>
      <c r="K1478" s="31" t="s">
        <v>36</v>
      </c>
      <c r="L1478" s="31" t="s">
        <v>95</v>
      </c>
      <c r="M1478" s="169" t="s">
        <v>6522</v>
      </c>
      <c r="N1478" s="148" t="s">
        <v>7541</v>
      </c>
      <c r="O1478" s="44" t="s">
        <v>35</v>
      </c>
      <c r="P1478" s="43"/>
      <c r="Q1478" s="205"/>
      <c r="R1478" s="84" t="s">
        <v>106</v>
      </c>
      <c r="S1478" s="31" t="s">
        <v>36</v>
      </c>
      <c r="T1478" s="31" t="s">
        <v>95</v>
      </c>
      <c r="U1478" s="169" t="s">
        <v>6522</v>
      </c>
      <c r="V1478" s="150" t="s">
        <v>7528</v>
      </c>
      <c r="W1478" s="141" t="str" cm="1">
        <f t="array" ref="W1478">IF(SUM(LEN(B1478:V1478))=0,"",IF(OR(OR(ISBLANK(F1478),SUM(LEN(C1478),LEN(D1478))=0),AND(NOT(E1478="Unknown"),ISBLANK(J1478)),AND(NOT(O1478="Unknown"),ISBLANK(R1478))),"Missing Information", INDEX(Table15[Entire Service Line Classification], MATCH(SUMIFS(Table15[Unique ID],Table15[System-Owned Portion],E1478,Table15[If Material Anything Other than "Lead" in Column E,Was Material Ever Previously Lead?],G1478,Table15[Customer-Owned Portion],O1478),Table15[Unique ID],0),0)))</f>
        <v>Non-lead</v>
      </c>
      <c r="X1478"/>
    </row>
    <row r="1479" spans="2:24" ht="225" x14ac:dyDescent="0.25">
      <c r="B1479" s="146" t="s">
        <v>7542</v>
      </c>
      <c r="C1479" s="31" t="s">
        <v>7543</v>
      </c>
      <c r="D1479" s="31" t="s">
        <v>7544</v>
      </c>
      <c r="E1479" s="44" t="s">
        <v>52</v>
      </c>
      <c r="F1479" s="43" t="s">
        <v>34</v>
      </c>
      <c r="G1479" s="84" t="s">
        <v>34</v>
      </c>
      <c r="H1479" s="31"/>
      <c r="I1479" s="205"/>
      <c r="J1479" s="84" t="s">
        <v>105</v>
      </c>
      <c r="K1479" s="31" t="s">
        <v>34</v>
      </c>
      <c r="L1479" s="31"/>
      <c r="M1479" s="169"/>
      <c r="N1479" s="148" t="s">
        <v>3366</v>
      </c>
      <c r="O1479" s="44" t="s">
        <v>52</v>
      </c>
      <c r="P1479" s="43"/>
      <c r="Q1479" s="205"/>
      <c r="R1479" s="84" t="s">
        <v>105</v>
      </c>
      <c r="S1479" s="31" t="s">
        <v>34</v>
      </c>
      <c r="T1479" s="31"/>
      <c r="U1479" s="169"/>
      <c r="V1479" s="150" t="s">
        <v>3366</v>
      </c>
      <c r="W1479" s="141" t="str" cm="1">
        <f t="array" ref="W1479">IF(SUM(LEN(B1479:V1479))=0,"",IF(OR(OR(ISBLANK(F1479),SUM(LEN(C1479),LEN(D1479))=0),AND(NOT(E1479="Unknown"),ISBLANK(J1479)),AND(NOT(O1479="Unknown"),ISBLANK(R1479))),"Missing Information", INDEX(Table15[Entire Service Line Classification], MATCH(SUMIFS(Table15[Unique ID],Table15[System-Owned Portion],E1479,Table15[If Material Anything Other than "Lead" in Column E,Was Material Ever Previously Lead?],G1479,Table15[Customer-Owned Portion],O1479),Table15[Unique ID],0),0)))</f>
        <v>Non-lead</v>
      </c>
      <c r="X1479"/>
    </row>
    <row r="1480" spans="2:24" ht="150" x14ac:dyDescent="0.25">
      <c r="B1480" s="146" t="s">
        <v>7545</v>
      </c>
      <c r="C1480" s="31" t="s">
        <v>7546</v>
      </c>
      <c r="D1480" s="31" t="s">
        <v>7547</v>
      </c>
      <c r="E1480" s="44" t="s">
        <v>52</v>
      </c>
      <c r="F1480" s="43" t="s">
        <v>34</v>
      </c>
      <c r="G1480" s="84" t="s">
        <v>34</v>
      </c>
      <c r="H1480" s="31"/>
      <c r="I1480" s="205"/>
      <c r="J1480" s="84" t="s">
        <v>214</v>
      </c>
      <c r="K1480" s="31" t="s">
        <v>34</v>
      </c>
      <c r="L1480" s="31"/>
      <c r="M1480" s="169"/>
      <c r="N1480" s="148"/>
      <c r="O1480" s="44" t="s">
        <v>52</v>
      </c>
      <c r="P1480" s="43"/>
      <c r="Q1480" s="205"/>
      <c r="R1480" s="84" t="s">
        <v>214</v>
      </c>
      <c r="S1480" s="31" t="s">
        <v>34</v>
      </c>
      <c r="T1480" s="31"/>
      <c r="U1480" s="169"/>
      <c r="V1480" s="150" t="s">
        <v>7508</v>
      </c>
      <c r="W1480" s="141" t="str" cm="1">
        <f t="array" ref="W1480">IF(SUM(LEN(B1480:V1480))=0,"",IF(OR(OR(ISBLANK(F1480),SUM(LEN(C1480),LEN(D1480))=0),AND(NOT(E1480="Unknown"),ISBLANK(J1480)),AND(NOT(O1480="Unknown"),ISBLANK(R1480))),"Missing Information", INDEX(Table15[Entire Service Line Classification], MATCH(SUMIFS(Table15[Unique ID],Table15[System-Owned Portion],E1480,Table15[If Material Anything Other than "Lead" in Column E,Was Material Ever Previously Lead?],G1480,Table15[Customer-Owned Portion],O1480),Table15[Unique ID],0),0)))</f>
        <v>Non-lead</v>
      </c>
      <c r="X1480"/>
    </row>
    <row r="1481" spans="2:24" ht="150" x14ac:dyDescent="0.25">
      <c r="B1481" s="146" t="s">
        <v>7548</v>
      </c>
      <c r="C1481" s="31" t="s">
        <v>7549</v>
      </c>
      <c r="D1481" s="31" t="s">
        <v>7550</v>
      </c>
      <c r="E1481" s="44" t="s">
        <v>52</v>
      </c>
      <c r="F1481" s="43" t="s">
        <v>34</v>
      </c>
      <c r="G1481" s="84" t="s">
        <v>34</v>
      </c>
      <c r="H1481" s="31"/>
      <c r="I1481" s="205"/>
      <c r="J1481" s="84" t="s">
        <v>214</v>
      </c>
      <c r="K1481" s="31" t="s">
        <v>34</v>
      </c>
      <c r="L1481" s="31"/>
      <c r="M1481" s="169"/>
      <c r="N1481" s="148"/>
      <c r="O1481" s="44" t="s">
        <v>52</v>
      </c>
      <c r="P1481" s="43"/>
      <c r="Q1481" s="205"/>
      <c r="R1481" s="84" t="s">
        <v>214</v>
      </c>
      <c r="S1481" s="31" t="s">
        <v>34</v>
      </c>
      <c r="T1481" s="31"/>
      <c r="U1481" s="169"/>
      <c r="V1481" s="150" t="s">
        <v>7508</v>
      </c>
      <c r="W1481" s="141" t="str" cm="1">
        <f t="array" ref="W1481">IF(SUM(LEN(B1481:V1481))=0,"",IF(OR(OR(ISBLANK(F1481),SUM(LEN(C1481),LEN(D1481))=0),AND(NOT(E1481="Unknown"),ISBLANK(J1481)),AND(NOT(O1481="Unknown"),ISBLANK(R1481))),"Missing Information", INDEX(Table15[Entire Service Line Classification], MATCH(SUMIFS(Table15[Unique ID],Table15[System-Owned Portion],E1481,Table15[If Material Anything Other than "Lead" in Column E,Was Material Ever Previously Lead?],G1481,Table15[Customer-Owned Portion],O1481),Table15[Unique ID],0),0)))</f>
        <v>Non-lead</v>
      </c>
      <c r="X1481"/>
    </row>
    <row r="1482" spans="2:24" ht="150" x14ac:dyDescent="0.25">
      <c r="B1482" s="146" t="s">
        <v>7551</v>
      </c>
      <c r="C1482" s="31" t="s">
        <v>7552</v>
      </c>
      <c r="D1482" s="31" t="s">
        <v>7553</v>
      </c>
      <c r="E1482" s="44" t="s">
        <v>52</v>
      </c>
      <c r="F1482" s="43" t="s">
        <v>34</v>
      </c>
      <c r="G1482" s="84" t="s">
        <v>34</v>
      </c>
      <c r="H1482" s="31"/>
      <c r="I1482" s="205"/>
      <c r="J1482" s="84" t="s">
        <v>214</v>
      </c>
      <c r="K1482" s="31" t="s">
        <v>34</v>
      </c>
      <c r="L1482" s="31"/>
      <c r="M1482" s="169"/>
      <c r="N1482" s="148"/>
      <c r="O1482" s="44" t="s">
        <v>52</v>
      </c>
      <c r="P1482" s="43"/>
      <c r="Q1482" s="205"/>
      <c r="R1482" s="84" t="s">
        <v>214</v>
      </c>
      <c r="S1482" s="31" t="s">
        <v>34</v>
      </c>
      <c r="T1482" s="31"/>
      <c r="U1482" s="169"/>
      <c r="V1482" s="150" t="s">
        <v>7508</v>
      </c>
      <c r="W1482" s="141" t="str" cm="1">
        <f t="array" ref="W1482">IF(SUM(LEN(B1482:V1482))=0,"",IF(OR(OR(ISBLANK(F1482),SUM(LEN(C1482),LEN(D1482))=0),AND(NOT(E1482="Unknown"),ISBLANK(J1482)),AND(NOT(O1482="Unknown"),ISBLANK(R1482))),"Missing Information", INDEX(Table15[Entire Service Line Classification], MATCH(SUMIFS(Table15[Unique ID],Table15[System-Owned Portion],E1482,Table15[If Material Anything Other than "Lead" in Column E,Was Material Ever Previously Lead?],G1482,Table15[Customer-Owned Portion],O1482),Table15[Unique ID],0),0)))</f>
        <v>Non-lead</v>
      </c>
      <c r="X1482"/>
    </row>
    <row r="1483" spans="2:24" ht="150" x14ac:dyDescent="0.25">
      <c r="B1483" s="146" t="s">
        <v>7554</v>
      </c>
      <c r="C1483" s="31" t="s">
        <v>7555</v>
      </c>
      <c r="D1483" s="31" t="s">
        <v>7556</v>
      </c>
      <c r="E1483" s="44" t="s">
        <v>52</v>
      </c>
      <c r="F1483" s="43" t="s">
        <v>34</v>
      </c>
      <c r="G1483" s="84" t="s">
        <v>34</v>
      </c>
      <c r="H1483" s="31"/>
      <c r="I1483" s="205"/>
      <c r="J1483" s="84" t="s">
        <v>214</v>
      </c>
      <c r="K1483" s="31" t="s">
        <v>34</v>
      </c>
      <c r="L1483" s="31"/>
      <c r="M1483" s="169"/>
      <c r="N1483" s="148"/>
      <c r="O1483" s="44" t="s">
        <v>52</v>
      </c>
      <c r="P1483" s="43"/>
      <c r="Q1483" s="205"/>
      <c r="R1483" s="84" t="s">
        <v>214</v>
      </c>
      <c r="S1483" s="31" t="s">
        <v>34</v>
      </c>
      <c r="T1483" s="31"/>
      <c r="U1483" s="169"/>
      <c r="V1483" s="150" t="s">
        <v>7508</v>
      </c>
      <c r="W1483" s="141" t="str" cm="1">
        <f t="array" ref="W1483">IF(SUM(LEN(B1483:V1483))=0,"",IF(OR(OR(ISBLANK(F1483),SUM(LEN(C1483),LEN(D1483))=0),AND(NOT(E1483="Unknown"),ISBLANK(J1483)),AND(NOT(O1483="Unknown"),ISBLANK(R1483))),"Missing Information", INDEX(Table15[Entire Service Line Classification], MATCH(SUMIFS(Table15[Unique ID],Table15[System-Owned Portion],E1483,Table15[If Material Anything Other than "Lead" in Column E,Was Material Ever Previously Lead?],G1483,Table15[Customer-Owned Portion],O1483),Table15[Unique ID],0),0)))</f>
        <v>Non-lead</v>
      </c>
      <c r="X1483"/>
    </row>
    <row r="1484" spans="2:24" ht="150" x14ac:dyDescent="0.25">
      <c r="B1484" s="146" t="s">
        <v>7557</v>
      </c>
      <c r="C1484" s="31" t="s">
        <v>7558</v>
      </c>
      <c r="D1484" s="31" t="s">
        <v>7559</v>
      </c>
      <c r="E1484" s="44" t="s">
        <v>52</v>
      </c>
      <c r="F1484" s="43" t="s">
        <v>34</v>
      </c>
      <c r="G1484" s="84" t="s">
        <v>34</v>
      </c>
      <c r="H1484" s="31"/>
      <c r="I1484" s="205"/>
      <c r="J1484" s="84" t="s">
        <v>214</v>
      </c>
      <c r="K1484" s="31" t="s">
        <v>34</v>
      </c>
      <c r="L1484" s="31"/>
      <c r="M1484" s="169"/>
      <c r="N1484" s="148"/>
      <c r="O1484" s="44" t="s">
        <v>52</v>
      </c>
      <c r="P1484" s="43"/>
      <c r="Q1484" s="205"/>
      <c r="R1484" s="84" t="s">
        <v>214</v>
      </c>
      <c r="S1484" s="31" t="s">
        <v>34</v>
      </c>
      <c r="T1484" s="31"/>
      <c r="U1484" s="169"/>
      <c r="V1484" s="150" t="s">
        <v>7508</v>
      </c>
      <c r="W1484" s="141" t="str" cm="1">
        <f t="array" ref="W1484">IF(SUM(LEN(B1484:V1484))=0,"",IF(OR(OR(ISBLANK(F1484),SUM(LEN(C1484),LEN(D1484))=0),AND(NOT(E1484="Unknown"),ISBLANK(J1484)),AND(NOT(O1484="Unknown"),ISBLANK(R1484))),"Missing Information", INDEX(Table15[Entire Service Line Classification], MATCH(SUMIFS(Table15[Unique ID],Table15[System-Owned Portion],E1484,Table15[If Material Anything Other than "Lead" in Column E,Was Material Ever Previously Lead?],G1484,Table15[Customer-Owned Portion],O1484),Table15[Unique ID],0),0)))</f>
        <v>Non-lead</v>
      </c>
      <c r="X1484"/>
    </row>
    <row r="1485" spans="2:24" ht="150" x14ac:dyDescent="0.25">
      <c r="B1485" s="146" t="s">
        <v>7560</v>
      </c>
      <c r="C1485" s="31" t="s">
        <v>7561</v>
      </c>
      <c r="D1485" s="31" t="s">
        <v>7562</v>
      </c>
      <c r="E1485" s="44" t="s">
        <v>52</v>
      </c>
      <c r="F1485" s="43" t="s">
        <v>34</v>
      </c>
      <c r="G1485" s="84" t="s">
        <v>34</v>
      </c>
      <c r="H1485" s="31"/>
      <c r="I1485" s="205"/>
      <c r="J1485" s="84" t="s">
        <v>214</v>
      </c>
      <c r="K1485" s="31" t="s">
        <v>34</v>
      </c>
      <c r="L1485" s="31"/>
      <c r="M1485" s="169"/>
      <c r="N1485" s="148"/>
      <c r="O1485" s="44" t="s">
        <v>52</v>
      </c>
      <c r="P1485" s="43"/>
      <c r="Q1485" s="205"/>
      <c r="R1485" s="84" t="s">
        <v>214</v>
      </c>
      <c r="S1485" s="31" t="s">
        <v>34</v>
      </c>
      <c r="T1485" s="31"/>
      <c r="U1485" s="169"/>
      <c r="V1485" s="150" t="s">
        <v>7508</v>
      </c>
      <c r="W1485" s="141" t="str" cm="1">
        <f t="array" ref="W1485">IF(SUM(LEN(B1485:V1485))=0,"",IF(OR(OR(ISBLANK(F1485),SUM(LEN(C1485),LEN(D1485))=0),AND(NOT(E1485="Unknown"),ISBLANK(J1485)),AND(NOT(O1485="Unknown"),ISBLANK(R1485))),"Missing Information", INDEX(Table15[Entire Service Line Classification], MATCH(SUMIFS(Table15[Unique ID],Table15[System-Owned Portion],E1485,Table15[If Material Anything Other than "Lead" in Column E,Was Material Ever Previously Lead?],G1485,Table15[Customer-Owned Portion],O1485),Table15[Unique ID],0),0)))</f>
        <v>Non-lead</v>
      </c>
      <c r="X1485"/>
    </row>
    <row r="1486" spans="2:24" ht="150" x14ac:dyDescent="0.25">
      <c r="B1486" s="146" t="s">
        <v>7563</v>
      </c>
      <c r="C1486" s="31" t="s">
        <v>7564</v>
      </c>
      <c r="D1486" s="31" t="s">
        <v>7565</v>
      </c>
      <c r="E1486" s="44" t="s">
        <v>52</v>
      </c>
      <c r="F1486" s="43" t="s">
        <v>34</v>
      </c>
      <c r="G1486" s="84" t="s">
        <v>34</v>
      </c>
      <c r="H1486" s="31"/>
      <c r="I1486" s="205"/>
      <c r="J1486" s="84" t="s">
        <v>214</v>
      </c>
      <c r="K1486" s="31" t="s">
        <v>34</v>
      </c>
      <c r="L1486" s="31"/>
      <c r="M1486" s="169"/>
      <c r="N1486" s="148"/>
      <c r="O1486" s="44" t="s">
        <v>52</v>
      </c>
      <c r="P1486" s="43"/>
      <c r="Q1486" s="205"/>
      <c r="R1486" s="84" t="s">
        <v>214</v>
      </c>
      <c r="S1486" s="31" t="s">
        <v>34</v>
      </c>
      <c r="T1486" s="31"/>
      <c r="U1486" s="169"/>
      <c r="V1486" s="150" t="s">
        <v>7508</v>
      </c>
      <c r="W1486" s="141" t="str" cm="1">
        <f t="array" ref="W1486">IF(SUM(LEN(B1486:V1486))=0,"",IF(OR(OR(ISBLANK(F1486),SUM(LEN(C1486),LEN(D1486))=0),AND(NOT(E1486="Unknown"),ISBLANK(J1486)),AND(NOT(O1486="Unknown"),ISBLANK(R1486))),"Missing Information", INDEX(Table15[Entire Service Line Classification], MATCH(SUMIFS(Table15[Unique ID],Table15[System-Owned Portion],E1486,Table15[If Material Anything Other than "Lead" in Column E,Was Material Ever Previously Lead?],G1486,Table15[Customer-Owned Portion],O1486),Table15[Unique ID],0),0)))</f>
        <v>Non-lead</v>
      </c>
      <c r="X1486"/>
    </row>
    <row r="1487" spans="2:24" ht="150" x14ac:dyDescent="0.25">
      <c r="B1487" s="146" t="s">
        <v>7566</v>
      </c>
      <c r="C1487" s="31" t="s">
        <v>7567</v>
      </c>
      <c r="D1487" s="31" t="s">
        <v>7568</v>
      </c>
      <c r="E1487" s="44" t="s">
        <v>52</v>
      </c>
      <c r="F1487" s="43" t="s">
        <v>34</v>
      </c>
      <c r="G1487" s="84" t="s">
        <v>34</v>
      </c>
      <c r="H1487" s="31"/>
      <c r="I1487" s="205"/>
      <c r="J1487" s="84" t="s">
        <v>214</v>
      </c>
      <c r="K1487" s="31" t="s">
        <v>34</v>
      </c>
      <c r="L1487" s="31"/>
      <c r="M1487" s="169"/>
      <c r="N1487" s="148"/>
      <c r="O1487" s="44" t="s">
        <v>52</v>
      </c>
      <c r="P1487" s="43"/>
      <c r="Q1487" s="205"/>
      <c r="R1487" s="84" t="s">
        <v>214</v>
      </c>
      <c r="S1487" s="31" t="s">
        <v>34</v>
      </c>
      <c r="T1487" s="31"/>
      <c r="U1487" s="169"/>
      <c r="V1487" s="150" t="s">
        <v>7508</v>
      </c>
      <c r="W1487" s="141" t="str" cm="1">
        <f t="array" ref="W1487">IF(SUM(LEN(B1487:V1487))=0,"",IF(OR(OR(ISBLANK(F1487),SUM(LEN(C1487),LEN(D1487))=0),AND(NOT(E1487="Unknown"),ISBLANK(J1487)),AND(NOT(O1487="Unknown"),ISBLANK(R1487))),"Missing Information", INDEX(Table15[Entire Service Line Classification], MATCH(SUMIFS(Table15[Unique ID],Table15[System-Owned Portion],E1487,Table15[If Material Anything Other than "Lead" in Column E,Was Material Ever Previously Lead?],G1487,Table15[Customer-Owned Portion],O1487),Table15[Unique ID],0),0)))</f>
        <v>Non-lead</v>
      </c>
      <c r="X1487"/>
    </row>
    <row r="1488" spans="2:24" ht="225" x14ac:dyDescent="0.25">
      <c r="B1488" s="146" t="s">
        <v>7569</v>
      </c>
      <c r="C1488" s="31" t="s">
        <v>7570</v>
      </c>
      <c r="D1488" s="31" t="s">
        <v>7571</v>
      </c>
      <c r="E1488" s="44" t="s">
        <v>52</v>
      </c>
      <c r="F1488" s="43" t="s">
        <v>34</v>
      </c>
      <c r="G1488" s="84" t="s">
        <v>34</v>
      </c>
      <c r="H1488" s="31"/>
      <c r="I1488" s="205"/>
      <c r="J1488" s="84" t="s">
        <v>105</v>
      </c>
      <c r="K1488" s="31" t="s">
        <v>34</v>
      </c>
      <c r="L1488" s="31"/>
      <c r="M1488" s="169"/>
      <c r="N1488" s="148" t="s">
        <v>3366</v>
      </c>
      <c r="O1488" s="44" t="s">
        <v>52</v>
      </c>
      <c r="P1488" s="43"/>
      <c r="Q1488" s="205"/>
      <c r="R1488" s="84" t="s">
        <v>105</v>
      </c>
      <c r="S1488" s="31" t="s">
        <v>34</v>
      </c>
      <c r="T1488" s="31"/>
      <c r="U1488" s="169"/>
      <c r="V1488" s="150" t="s">
        <v>3366</v>
      </c>
      <c r="W1488" s="141" t="str" cm="1">
        <f t="array" ref="W1488">IF(SUM(LEN(B1488:V1488))=0,"",IF(OR(OR(ISBLANK(F1488),SUM(LEN(C1488),LEN(D1488))=0),AND(NOT(E1488="Unknown"),ISBLANK(J1488)),AND(NOT(O1488="Unknown"),ISBLANK(R1488))),"Missing Information", INDEX(Table15[Entire Service Line Classification], MATCH(SUMIFS(Table15[Unique ID],Table15[System-Owned Portion],E1488,Table15[If Material Anything Other than "Lead" in Column E,Was Material Ever Previously Lead?],G1488,Table15[Customer-Owned Portion],O1488),Table15[Unique ID],0),0)))</f>
        <v>Non-lead</v>
      </c>
      <c r="X1488"/>
    </row>
    <row r="1489" spans="2:24" ht="60" x14ac:dyDescent="0.25">
      <c r="B1489" s="146" t="s">
        <v>7572</v>
      </c>
      <c r="C1489" s="31" t="s">
        <v>7573</v>
      </c>
      <c r="D1489" s="31" t="s">
        <v>7574</v>
      </c>
      <c r="E1489" s="44" t="s">
        <v>43</v>
      </c>
      <c r="F1489" s="43" t="s">
        <v>34</v>
      </c>
      <c r="G1489" s="84" t="s">
        <v>34</v>
      </c>
      <c r="H1489" s="31"/>
      <c r="I1489" s="205"/>
      <c r="J1489" s="84" t="s">
        <v>106</v>
      </c>
      <c r="K1489" s="31" t="s">
        <v>36</v>
      </c>
      <c r="L1489" s="31" t="s">
        <v>95</v>
      </c>
      <c r="M1489" s="169" t="s">
        <v>5454</v>
      </c>
      <c r="N1489" s="148" t="s">
        <v>7575</v>
      </c>
      <c r="O1489" s="44" t="s">
        <v>35</v>
      </c>
      <c r="P1489" s="43"/>
      <c r="Q1489" s="205"/>
      <c r="R1489" s="84" t="s">
        <v>106</v>
      </c>
      <c r="S1489" s="31" t="s">
        <v>36</v>
      </c>
      <c r="T1489" s="31" t="s">
        <v>95</v>
      </c>
      <c r="U1489" s="169" t="s">
        <v>5454</v>
      </c>
      <c r="V1489" s="150" t="s">
        <v>7576</v>
      </c>
      <c r="W1489" s="141" t="str" cm="1">
        <f t="array" ref="W1489">IF(SUM(LEN(B1489:V1489))=0,"",IF(OR(OR(ISBLANK(F1489),SUM(LEN(C1489),LEN(D1489))=0),AND(NOT(E1489="Unknown"),ISBLANK(J1489)),AND(NOT(O1489="Unknown"),ISBLANK(R1489))),"Missing Information", INDEX(Table15[Entire Service Line Classification], MATCH(SUMIFS(Table15[Unique ID],Table15[System-Owned Portion],E1489,Table15[If Material Anything Other than "Lead" in Column E,Was Material Ever Previously Lead?],G1489,Table15[Customer-Owned Portion],O1489),Table15[Unique ID],0),0)))</f>
        <v>Non-lead</v>
      </c>
      <c r="X1489"/>
    </row>
    <row r="1490" spans="2:24" ht="225" x14ac:dyDescent="0.25">
      <c r="B1490" s="146" t="s">
        <v>7577</v>
      </c>
      <c r="C1490" s="31" t="s">
        <v>7578</v>
      </c>
      <c r="D1490" s="31" t="s">
        <v>7579</v>
      </c>
      <c r="E1490" s="44" t="s">
        <v>52</v>
      </c>
      <c r="F1490" s="43" t="s">
        <v>34</v>
      </c>
      <c r="G1490" s="84" t="s">
        <v>34</v>
      </c>
      <c r="H1490" s="31"/>
      <c r="I1490" s="205"/>
      <c r="J1490" s="84" t="s">
        <v>105</v>
      </c>
      <c r="K1490" s="31" t="s">
        <v>34</v>
      </c>
      <c r="L1490" s="31"/>
      <c r="M1490" s="169"/>
      <c r="N1490" s="148" t="s">
        <v>3366</v>
      </c>
      <c r="O1490" s="44" t="s">
        <v>52</v>
      </c>
      <c r="P1490" s="43"/>
      <c r="Q1490" s="205"/>
      <c r="R1490" s="84" t="s">
        <v>105</v>
      </c>
      <c r="S1490" s="31" t="s">
        <v>34</v>
      </c>
      <c r="T1490" s="31"/>
      <c r="U1490" s="169"/>
      <c r="V1490" s="150" t="s">
        <v>3366</v>
      </c>
      <c r="W1490" s="141" t="str" cm="1">
        <f t="array" ref="W1490">IF(SUM(LEN(B1490:V1490))=0,"",IF(OR(OR(ISBLANK(F1490),SUM(LEN(C1490),LEN(D1490))=0),AND(NOT(E1490="Unknown"),ISBLANK(J1490)),AND(NOT(O1490="Unknown"),ISBLANK(R1490))),"Missing Information", INDEX(Table15[Entire Service Line Classification], MATCH(SUMIFS(Table15[Unique ID],Table15[System-Owned Portion],E1490,Table15[If Material Anything Other than "Lead" in Column E,Was Material Ever Previously Lead?],G1490,Table15[Customer-Owned Portion],O1490),Table15[Unique ID],0),0)))</f>
        <v>Non-lead</v>
      </c>
      <c r="X1490"/>
    </row>
    <row r="1491" spans="2:24" ht="225" x14ac:dyDescent="0.25">
      <c r="B1491" s="146" t="s">
        <v>7580</v>
      </c>
      <c r="C1491" s="31" t="s">
        <v>7581</v>
      </c>
      <c r="D1491" s="31" t="s">
        <v>7582</v>
      </c>
      <c r="E1491" s="44" t="s">
        <v>52</v>
      </c>
      <c r="F1491" s="43" t="s">
        <v>34</v>
      </c>
      <c r="G1491" s="84" t="s">
        <v>34</v>
      </c>
      <c r="H1491" s="31"/>
      <c r="I1491" s="205"/>
      <c r="J1491" s="84" t="s">
        <v>105</v>
      </c>
      <c r="K1491" s="31" t="s">
        <v>34</v>
      </c>
      <c r="L1491" s="31"/>
      <c r="M1491" s="169"/>
      <c r="N1491" s="148" t="s">
        <v>3366</v>
      </c>
      <c r="O1491" s="44" t="s">
        <v>52</v>
      </c>
      <c r="P1491" s="43"/>
      <c r="Q1491" s="205"/>
      <c r="R1491" s="84" t="s">
        <v>105</v>
      </c>
      <c r="S1491" s="31" t="s">
        <v>34</v>
      </c>
      <c r="T1491" s="31"/>
      <c r="U1491" s="169"/>
      <c r="V1491" s="150" t="s">
        <v>3366</v>
      </c>
      <c r="W1491" s="141" t="str" cm="1">
        <f t="array" ref="W1491">IF(SUM(LEN(B1491:V1491))=0,"",IF(OR(OR(ISBLANK(F1491),SUM(LEN(C1491),LEN(D1491))=0),AND(NOT(E1491="Unknown"),ISBLANK(J1491)),AND(NOT(O1491="Unknown"),ISBLANK(R1491))),"Missing Information", INDEX(Table15[Entire Service Line Classification], MATCH(SUMIFS(Table15[Unique ID],Table15[System-Owned Portion],E1491,Table15[If Material Anything Other than "Lead" in Column E,Was Material Ever Previously Lead?],G1491,Table15[Customer-Owned Portion],O1491),Table15[Unique ID],0),0)))</f>
        <v>Non-lead</v>
      </c>
      <c r="X1491"/>
    </row>
    <row r="1492" spans="2:24" ht="60" x14ac:dyDescent="0.25">
      <c r="B1492" s="146" t="s">
        <v>7583</v>
      </c>
      <c r="C1492" s="31" t="s">
        <v>7584</v>
      </c>
      <c r="D1492" s="31" t="s">
        <v>7585</v>
      </c>
      <c r="E1492" s="44" t="s">
        <v>43</v>
      </c>
      <c r="F1492" s="43" t="s">
        <v>34</v>
      </c>
      <c r="G1492" s="84" t="s">
        <v>34</v>
      </c>
      <c r="H1492" s="31"/>
      <c r="I1492" s="205"/>
      <c r="J1492" s="84" t="s">
        <v>106</v>
      </c>
      <c r="K1492" s="31" t="s">
        <v>36</v>
      </c>
      <c r="L1492" s="31" t="s">
        <v>95</v>
      </c>
      <c r="M1492" s="169" t="s">
        <v>5454</v>
      </c>
      <c r="N1492" s="148" t="s">
        <v>7575</v>
      </c>
      <c r="O1492" s="44" t="s">
        <v>35</v>
      </c>
      <c r="P1492" s="43"/>
      <c r="Q1492" s="205"/>
      <c r="R1492" s="84" t="s">
        <v>106</v>
      </c>
      <c r="S1492" s="31" t="s">
        <v>36</v>
      </c>
      <c r="T1492" s="31" t="s">
        <v>95</v>
      </c>
      <c r="U1492" s="169" t="s">
        <v>5454</v>
      </c>
      <c r="V1492" s="150" t="s">
        <v>7576</v>
      </c>
      <c r="W1492" s="141" t="str" cm="1">
        <f t="array" ref="W1492">IF(SUM(LEN(B1492:V1492))=0,"",IF(OR(OR(ISBLANK(F1492),SUM(LEN(C1492),LEN(D1492))=0),AND(NOT(E1492="Unknown"),ISBLANK(J1492)),AND(NOT(O1492="Unknown"),ISBLANK(R1492))),"Missing Information", INDEX(Table15[Entire Service Line Classification], MATCH(SUMIFS(Table15[Unique ID],Table15[System-Owned Portion],E1492,Table15[If Material Anything Other than "Lead" in Column E,Was Material Ever Previously Lead?],G1492,Table15[Customer-Owned Portion],O1492),Table15[Unique ID],0),0)))</f>
        <v>Non-lead</v>
      </c>
      <c r="X1492"/>
    </row>
    <row r="1493" spans="2:24" ht="225" x14ac:dyDescent="0.25">
      <c r="B1493" s="146" t="s">
        <v>7586</v>
      </c>
      <c r="C1493" s="31" t="s">
        <v>7587</v>
      </c>
      <c r="D1493" s="31" t="s">
        <v>7588</v>
      </c>
      <c r="E1493" s="44" t="s">
        <v>52</v>
      </c>
      <c r="F1493" s="43" t="s">
        <v>34</v>
      </c>
      <c r="G1493" s="84" t="s">
        <v>34</v>
      </c>
      <c r="H1493" s="31"/>
      <c r="I1493" s="205"/>
      <c r="J1493" s="84" t="s">
        <v>105</v>
      </c>
      <c r="K1493" s="31" t="s">
        <v>34</v>
      </c>
      <c r="L1493" s="31"/>
      <c r="M1493" s="169"/>
      <c r="N1493" s="148" t="s">
        <v>3366</v>
      </c>
      <c r="O1493" s="44" t="s">
        <v>52</v>
      </c>
      <c r="P1493" s="43"/>
      <c r="Q1493" s="205"/>
      <c r="R1493" s="84" t="s">
        <v>105</v>
      </c>
      <c r="S1493" s="31" t="s">
        <v>34</v>
      </c>
      <c r="T1493" s="31"/>
      <c r="U1493" s="169"/>
      <c r="V1493" s="150" t="s">
        <v>3366</v>
      </c>
      <c r="W1493" s="141" t="str" cm="1">
        <f t="array" ref="W1493">IF(SUM(LEN(B1493:V1493))=0,"",IF(OR(OR(ISBLANK(F1493),SUM(LEN(C1493),LEN(D1493))=0),AND(NOT(E1493="Unknown"),ISBLANK(J1493)),AND(NOT(O1493="Unknown"),ISBLANK(R1493))),"Missing Information", INDEX(Table15[Entire Service Line Classification], MATCH(SUMIFS(Table15[Unique ID],Table15[System-Owned Portion],E1493,Table15[If Material Anything Other than "Lead" in Column E,Was Material Ever Previously Lead?],G1493,Table15[Customer-Owned Portion],O1493),Table15[Unique ID],0),0)))</f>
        <v>Non-lead</v>
      </c>
      <c r="X1493"/>
    </row>
    <row r="1494" spans="2:24" ht="225" x14ac:dyDescent="0.25">
      <c r="B1494" s="146" t="s">
        <v>7589</v>
      </c>
      <c r="C1494" s="31" t="s">
        <v>7590</v>
      </c>
      <c r="D1494" s="31" t="s">
        <v>7591</v>
      </c>
      <c r="E1494" s="44" t="s">
        <v>52</v>
      </c>
      <c r="F1494" s="43" t="s">
        <v>34</v>
      </c>
      <c r="G1494" s="84" t="s">
        <v>34</v>
      </c>
      <c r="H1494" s="31"/>
      <c r="I1494" s="205"/>
      <c r="J1494" s="84" t="s">
        <v>105</v>
      </c>
      <c r="K1494" s="31" t="s">
        <v>34</v>
      </c>
      <c r="L1494" s="31"/>
      <c r="M1494" s="169"/>
      <c r="N1494" s="148" t="s">
        <v>3366</v>
      </c>
      <c r="O1494" s="44" t="s">
        <v>52</v>
      </c>
      <c r="P1494" s="43"/>
      <c r="Q1494" s="205"/>
      <c r="R1494" s="84" t="s">
        <v>105</v>
      </c>
      <c r="S1494" s="31" t="s">
        <v>34</v>
      </c>
      <c r="T1494" s="31"/>
      <c r="U1494" s="169"/>
      <c r="V1494" s="150" t="s">
        <v>3366</v>
      </c>
      <c r="W1494" s="141" t="str" cm="1">
        <f t="array" ref="W1494">IF(SUM(LEN(B1494:V1494))=0,"",IF(OR(OR(ISBLANK(F1494),SUM(LEN(C1494),LEN(D1494))=0),AND(NOT(E1494="Unknown"),ISBLANK(J1494)),AND(NOT(O1494="Unknown"),ISBLANK(R1494))),"Missing Information", INDEX(Table15[Entire Service Line Classification], MATCH(SUMIFS(Table15[Unique ID],Table15[System-Owned Portion],E1494,Table15[If Material Anything Other than "Lead" in Column E,Was Material Ever Previously Lead?],G1494,Table15[Customer-Owned Portion],O1494),Table15[Unique ID],0),0)))</f>
        <v>Non-lead</v>
      </c>
      <c r="X1494"/>
    </row>
    <row r="1495" spans="2:24" ht="225" x14ac:dyDescent="0.25">
      <c r="B1495" s="146" t="s">
        <v>7592</v>
      </c>
      <c r="C1495" s="31" t="s">
        <v>7593</v>
      </c>
      <c r="D1495" s="31" t="s">
        <v>7594</v>
      </c>
      <c r="E1495" s="44" t="s">
        <v>52</v>
      </c>
      <c r="F1495" s="43" t="s">
        <v>34</v>
      </c>
      <c r="G1495" s="84" t="s">
        <v>34</v>
      </c>
      <c r="H1495" s="31"/>
      <c r="I1495" s="205"/>
      <c r="J1495" s="84" t="s">
        <v>105</v>
      </c>
      <c r="K1495" s="31" t="s">
        <v>34</v>
      </c>
      <c r="L1495" s="31"/>
      <c r="M1495" s="169"/>
      <c r="N1495" s="148" t="s">
        <v>3366</v>
      </c>
      <c r="O1495" s="44" t="s">
        <v>52</v>
      </c>
      <c r="P1495" s="43"/>
      <c r="Q1495" s="205"/>
      <c r="R1495" s="84" t="s">
        <v>105</v>
      </c>
      <c r="S1495" s="31" t="s">
        <v>34</v>
      </c>
      <c r="T1495" s="31"/>
      <c r="U1495" s="169"/>
      <c r="V1495" s="150" t="s">
        <v>3366</v>
      </c>
      <c r="W1495" s="141" t="str" cm="1">
        <f t="array" ref="W1495">IF(SUM(LEN(B1495:V1495))=0,"",IF(OR(OR(ISBLANK(F1495),SUM(LEN(C1495),LEN(D1495))=0),AND(NOT(E1495="Unknown"),ISBLANK(J1495)),AND(NOT(O1495="Unknown"),ISBLANK(R1495))),"Missing Information", INDEX(Table15[Entire Service Line Classification], MATCH(SUMIFS(Table15[Unique ID],Table15[System-Owned Portion],E1495,Table15[If Material Anything Other than "Lead" in Column E,Was Material Ever Previously Lead?],G1495,Table15[Customer-Owned Portion],O1495),Table15[Unique ID],0),0)))</f>
        <v>Non-lead</v>
      </c>
      <c r="X1495"/>
    </row>
    <row r="1496" spans="2:24" ht="225" x14ac:dyDescent="0.25">
      <c r="B1496" s="146" t="s">
        <v>7595</v>
      </c>
      <c r="C1496" s="31" t="s">
        <v>7596</v>
      </c>
      <c r="D1496" s="31" t="s">
        <v>7597</v>
      </c>
      <c r="E1496" s="44" t="s">
        <v>52</v>
      </c>
      <c r="F1496" s="43" t="s">
        <v>34</v>
      </c>
      <c r="G1496" s="84" t="s">
        <v>34</v>
      </c>
      <c r="H1496" s="31"/>
      <c r="I1496" s="205"/>
      <c r="J1496" s="84" t="s">
        <v>105</v>
      </c>
      <c r="K1496" s="31" t="s">
        <v>34</v>
      </c>
      <c r="L1496" s="31"/>
      <c r="M1496" s="169"/>
      <c r="N1496" s="148" t="s">
        <v>3366</v>
      </c>
      <c r="O1496" s="44" t="s">
        <v>52</v>
      </c>
      <c r="P1496" s="43"/>
      <c r="Q1496" s="205"/>
      <c r="R1496" s="84" t="s">
        <v>105</v>
      </c>
      <c r="S1496" s="31" t="s">
        <v>34</v>
      </c>
      <c r="T1496" s="31"/>
      <c r="U1496" s="169"/>
      <c r="V1496" s="150" t="s">
        <v>3366</v>
      </c>
      <c r="W1496" s="141" t="str" cm="1">
        <f t="array" ref="W1496">IF(SUM(LEN(B1496:V1496))=0,"",IF(OR(OR(ISBLANK(F1496),SUM(LEN(C1496),LEN(D1496))=0),AND(NOT(E1496="Unknown"),ISBLANK(J1496)),AND(NOT(O1496="Unknown"),ISBLANK(R1496))),"Missing Information", INDEX(Table15[Entire Service Line Classification], MATCH(SUMIFS(Table15[Unique ID],Table15[System-Owned Portion],E1496,Table15[If Material Anything Other than "Lead" in Column E,Was Material Ever Previously Lead?],G1496,Table15[Customer-Owned Portion],O1496),Table15[Unique ID],0),0)))</f>
        <v>Non-lead</v>
      </c>
      <c r="X1496"/>
    </row>
    <row r="1497" spans="2:24" ht="225" x14ac:dyDescent="0.25">
      <c r="B1497" s="146" t="s">
        <v>7598</v>
      </c>
      <c r="C1497" s="31" t="s">
        <v>7599</v>
      </c>
      <c r="D1497" s="31" t="s">
        <v>7600</v>
      </c>
      <c r="E1497" s="44" t="s">
        <v>52</v>
      </c>
      <c r="F1497" s="43" t="s">
        <v>34</v>
      </c>
      <c r="G1497" s="84" t="s">
        <v>34</v>
      </c>
      <c r="H1497" s="31"/>
      <c r="I1497" s="205"/>
      <c r="J1497" s="84" t="s">
        <v>105</v>
      </c>
      <c r="K1497" s="31" t="s">
        <v>34</v>
      </c>
      <c r="L1497" s="31"/>
      <c r="M1497" s="169"/>
      <c r="N1497" s="148" t="s">
        <v>3366</v>
      </c>
      <c r="O1497" s="44" t="s">
        <v>52</v>
      </c>
      <c r="P1497" s="43"/>
      <c r="Q1497" s="205"/>
      <c r="R1497" s="84" t="s">
        <v>105</v>
      </c>
      <c r="S1497" s="31" t="s">
        <v>34</v>
      </c>
      <c r="T1497" s="31"/>
      <c r="U1497" s="169"/>
      <c r="V1497" s="150" t="s">
        <v>3366</v>
      </c>
      <c r="W1497" s="141" t="str" cm="1">
        <f t="array" ref="W1497">IF(SUM(LEN(B1497:V1497))=0,"",IF(OR(OR(ISBLANK(F1497),SUM(LEN(C1497),LEN(D1497))=0),AND(NOT(E1497="Unknown"),ISBLANK(J1497)),AND(NOT(O1497="Unknown"),ISBLANK(R1497))),"Missing Information", INDEX(Table15[Entire Service Line Classification], MATCH(SUMIFS(Table15[Unique ID],Table15[System-Owned Portion],E1497,Table15[If Material Anything Other than "Lead" in Column E,Was Material Ever Previously Lead?],G1497,Table15[Customer-Owned Portion],O1497),Table15[Unique ID],0),0)))</f>
        <v>Non-lead</v>
      </c>
      <c r="X1497"/>
    </row>
    <row r="1498" spans="2:24" ht="60" x14ac:dyDescent="0.25">
      <c r="B1498" s="146" t="s">
        <v>7601</v>
      </c>
      <c r="C1498" s="31" t="s">
        <v>7602</v>
      </c>
      <c r="D1498" s="31" t="s">
        <v>7603</v>
      </c>
      <c r="E1498" s="44" t="s">
        <v>43</v>
      </c>
      <c r="F1498" s="43" t="s">
        <v>34</v>
      </c>
      <c r="G1498" s="84" t="s">
        <v>34</v>
      </c>
      <c r="H1498" s="31"/>
      <c r="I1498" s="205"/>
      <c r="J1498" s="84" t="s">
        <v>106</v>
      </c>
      <c r="K1498" s="31" t="s">
        <v>36</v>
      </c>
      <c r="L1498" s="31" t="s">
        <v>95</v>
      </c>
      <c r="M1498" s="169" t="s">
        <v>3438</v>
      </c>
      <c r="N1498" s="148" t="s">
        <v>3439</v>
      </c>
      <c r="O1498" s="44" t="s">
        <v>43</v>
      </c>
      <c r="P1498" s="43"/>
      <c r="Q1498" s="205"/>
      <c r="R1498" s="84" t="s">
        <v>106</v>
      </c>
      <c r="S1498" s="31" t="s">
        <v>36</v>
      </c>
      <c r="T1498" s="31" t="s">
        <v>95</v>
      </c>
      <c r="U1498" s="169" t="s">
        <v>3438</v>
      </c>
      <c r="V1498" s="150" t="s">
        <v>3439</v>
      </c>
      <c r="W1498" s="141" t="str" cm="1">
        <f t="array" ref="W1498">IF(SUM(LEN(B1498:V1498))=0,"",IF(OR(OR(ISBLANK(F1498),SUM(LEN(C1498),LEN(D1498))=0),AND(NOT(E1498="Unknown"),ISBLANK(J1498)),AND(NOT(O1498="Unknown"),ISBLANK(R1498))),"Missing Information", INDEX(Table15[Entire Service Line Classification], MATCH(SUMIFS(Table15[Unique ID],Table15[System-Owned Portion],E1498,Table15[If Material Anything Other than "Lead" in Column E,Was Material Ever Previously Lead?],G1498,Table15[Customer-Owned Portion],O1498),Table15[Unique ID],0),0)))</f>
        <v>Non-lead</v>
      </c>
      <c r="X1498"/>
    </row>
    <row r="1499" spans="2:24" ht="150" x14ac:dyDescent="0.25">
      <c r="B1499" s="146" t="s">
        <v>7604</v>
      </c>
      <c r="C1499" s="31" t="s">
        <v>7605</v>
      </c>
      <c r="D1499" s="31" t="s">
        <v>7606</v>
      </c>
      <c r="E1499" s="44" t="s">
        <v>52</v>
      </c>
      <c r="F1499" s="43" t="s">
        <v>34</v>
      </c>
      <c r="G1499" s="84" t="s">
        <v>34</v>
      </c>
      <c r="H1499" s="31"/>
      <c r="I1499" s="205"/>
      <c r="J1499" s="84" t="s">
        <v>214</v>
      </c>
      <c r="K1499" s="31" t="s">
        <v>34</v>
      </c>
      <c r="L1499" s="31"/>
      <c r="M1499" s="169"/>
      <c r="N1499" s="148"/>
      <c r="O1499" s="44" t="s">
        <v>52</v>
      </c>
      <c r="P1499" s="43"/>
      <c r="Q1499" s="205"/>
      <c r="R1499" s="84" t="s">
        <v>214</v>
      </c>
      <c r="S1499" s="31" t="s">
        <v>34</v>
      </c>
      <c r="T1499" s="31"/>
      <c r="U1499" s="169"/>
      <c r="V1499" s="150" t="s">
        <v>7607</v>
      </c>
      <c r="W1499" s="141" t="str" cm="1">
        <f t="array" ref="W1499">IF(SUM(LEN(B1499:V1499))=0,"",IF(OR(OR(ISBLANK(F1499),SUM(LEN(C1499),LEN(D1499))=0),AND(NOT(E1499="Unknown"),ISBLANK(J1499)),AND(NOT(O1499="Unknown"),ISBLANK(R1499))),"Missing Information", INDEX(Table15[Entire Service Line Classification], MATCH(SUMIFS(Table15[Unique ID],Table15[System-Owned Portion],E1499,Table15[If Material Anything Other than "Lead" in Column E,Was Material Ever Previously Lead?],G1499,Table15[Customer-Owned Portion],O1499),Table15[Unique ID],0),0)))</f>
        <v>Non-lead</v>
      </c>
      <c r="X1499"/>
    </row>
    <row r="1500" spans="2:24" ht="150" x14ac:dyDescent="0.25">
      <c r="B1500" s="146" t="s">
        <v>7608</v>
      </c>
      <c r="C1500" s="31" t="s">
        <v>7609</v>
      </c>
      <c r="D1500" s="31" t="s">
        <v>7610</v>
      </c>
      <c r="E1500" s="44" t="s">
        <v>52</v>
      </c>
      <c r="F1500" s="43" t="s">
        <v>34</v>
      </c>
      <c r="G1500" s="84" t="s">
        <v>34</v>
      </c>
      <c r="H1500" s="31"/>
      <c r="I1500" s="205"/>
      <c r="J1500" s="84" t="s">
        <v>214</v>
      </c>
      <c r="K1500" s="31" t="s">
        <v>34</v>
      </c>
      <c r="L1500" s="31"/>
      <c r="M1500" s="169"/>
      <c r="N1500" s="148"/>
      <c r="O1500" s="44" t="s">
        <v>52</v>
      </c>
      <c r="P1500" s="43"/>
      <c r="Q1500" s="205"/>
      <c r="R1500" s="84" t="s">
        <v>214</v>
      </c>
      <c r="S1500" s="31" t="s">
        <v>34</v>
      </c>
      <c r="T1500" s="31"/>
      <c r="U1500" s="169"/>
      <c r="V1500" s="150" t="s">
        <v>7607</v>
      </c>
      <c r="W1500" s="141" t="str" cm="1">
        <f t="array" ref="W1500">IF(SUM(LEN(B1500:V1500))=0,"",IF(OR(OR(ISBLANK(F1500),SUM(LEN(C1500),LEN(D1500))=0),AND(NOT(E1500="Unknown"),ISBLANK(J1500)),AND(NOT(O1500="Unknown"),ISBLANK(R1500))),"Missing Information", INDEX(Table15[Entire Service Line Classification], MATCH(SUMIFS(Table15[Unique ID],Table15[System-Owned Portion],E1500,Table15[If Material Anything Other than "Lead" in Column E,Was Material Ever Previously Lead?],G1500,Table15[Customer-Owned Portion],O1500),Table15[Unique ID],0),0)))</f>
        <v>Non-lead</v>
      </c>
      <c r="X1500"/>
    </row>
    <row r="1501" spans="2:24" ht="150" x14ac:dyDescent="0.25">
      <c r="B1501" s="146" t="s">
        <v>7611</v>
      </c>
      <c r="C1501" s="31" t="s">
        <v>7612</v>
      </c>
      <c r="D1501" s="31" t="s">
        <v>7613</v>
      </c>
      <c r="E1501" s="44" t="s">
        <v>52</v>
      </c>
      <c r="F1501" s="43" t="s">
        <v>34</v>
      </c>
      <c r="G1501" s="84" t="s">
        <v>34</v>
      </c>
      <c r="H1501" s="31"/>
      <c r="I1501" s="205"/>
      <c r="J1501" s="84" t="s">
        <v>214</v>
      </c>
      <c r="K1501" s="31" t="s">
        <v>34</v>
      </c>
      <c r="L1501" s="31"/>
      <c r="M1501" s="169"/>
      <c r="N1501" s="148"/>
      <c r="O1501" s="44" t="s">
        <v>52</v>
      </c>
      <c r="P1501" s="43"/>
      <c r="Q1501" s="205"/>
      <c r="R1501" s="84" t="s">
        <v>214</v>
      </c>
      <c r="S1501" s="31" t="s">
        <v>34</v>
      </c>
      <c r="T1501" s="31"/>
      <c r="U1501" s="169"/>
      <c r="V1501" s="150" t="s">
        <v>7607</v>
      </c>
      <c r="W1501" s="141" t="str" cm="1">
        <f t="array" ref="W1501">IF(SUM(LEN(B1501:V1501))=0,"",IF(OR(OR(ISBLANK(F1501),SUM(LEN(C1501),LEN(D1501))=0),AND(NOT(E1501="Unknown"),ISBLANK(J1501)),AND(NOT(O1501="Unknown"),ISBLANK(R1501))),"Missing Information", INDEX(Table15[Entire Service Line Classification], MATCH(SUMIFS(Table15[Unique ID],Table15[System-Owned Portion],E1501,Table15[If Material Anything Other than "Lead" in Column E,Was Material Ever Previously Lead?],G1501,Table15[Customer-Owned Portion],O1501),Table15[Unique ID],0),0)))</f>
        <v>Non-lead</v>
      </c>
      <c r="X1501"/>
    </row>
    <row r="1502" spans="2:24" ht="150" x14ac:dyDescent="0.25">
      <c r="B1502" s="146" t="s">
        <v>7614</v>
      </c>
      <c r="C1502" s="31" t="s">
        <v>7615</v>
      </c>
      <c r="D1502" s="31" t="s">
        <v>7616</v>
      </c>
      <c r="E1502" s="44" t="s">
        <v>43</v>
      </c>
      <c r="F1502" s="43" t="s">
        <v>34</v>
      </c>
      <c r="G1502" s="84" t="s">
        <v>34</v>
      </c>
      <c r="H1502" s="31"/>
      <c r="I1502" s="205"/>
      <c r="J1502" s="84" t="s">
        <v>106</v>
      </c>
      <c r="K1502" s="31" t="s">
        <v>36</v>
      </c>
      <c r="L1502" s="31" t="s">
        <v>95</v>
      </c>
      <c r="M1502" s="169" t="s">
        <v>6522</v>
      </c>
      <c r="N1502" s="148" t="s">
        <v>7617</v>
      </c>
      <c r="O1502" s="44" t="s">
        <v>35</v>
      </c>
      <c r="P1502" s="43"/>
      <c r="Q1502" s="205"/>
      <c r="R1502" s="84" t="s">
        <v>106</v>
      </c>
      <c r="S1502" s="31" t="s">
        <v>36</v>
      </c>
      <c r="T1502" s="31" t="s">
        <v>95</v>
      </c>
      <c r="U1502" s="169" t="s">
        <v>6522</v>
      </c>
      <c r="V1502" s="150" t="s">
        <v>7618</v>
      </c>
      <c r="W1502" s="141" t="str" cm="1">
        <f t="array" ref="W1502">IF(SUM(LEN(B1502:V1502))=0,"",IF(OR(OR(ISBLANK(F1502),SUM(LEN(C1502),LEN(D1502))=0),AND(NOT(E1502="Unknown"),ISBLANK(J1502)),AND(NOT(O1502="Unknown"),ISBLANK(R1502))),"Missing Information", INDEX(Table15[Entire Service Line Classification], MATCH(SUMIFS(Table15[Unique ID],Table15[System-Owned Portion],E1502,Table15[If Material Anything Other than "Lead" in Column E,Was Material Ever Previously Lead?],G1502,Table15[Customer-Owned Portion],O1502),Table15[Unique ID],0),0)))</f>
        <v>Non-lead</v>
      </c>
      <c r="X1502"/>
    </row>
    <row r="1503" spans="2:24" ht="150" x14ac:dyDescent="0.25">
      <c r="B1503" s="146" t="s">
        <v>7619</v>
      </c>
      <c r="C1503" s="31" t="s">
        <v>7620</v>
      </c>
      <c r="D1503" s="31" t="s">
        <v>7621</v>
      </c>
      <c r="E1503" s="44" t="s">
        <v>52</v>
      </c>
      <c r="F1503" s="43" t="s">
        <v>34</v>
      </c>
      <c r="G1503" s="84" t="s">
        <v>34</v>
      </c>
      <c r="H1503" s="31"/>
      <c r="I1503" s="205"/>
      <c r="J1503" s="84" t="s">
        <v>214</v>
      </c>
      <c r="K1503" s="31" t="s">
        <v>34</v>
      </c>
      <c r="L1503" s="31"/>
      <c r="M1503" s="169"/>
      <c r="N1503" s="148"/>
      <c r="O1503" s="44" t="s">
        <v>52</v>
      </c>
      <c r="P1503" s="43"/>
      <c r="Q1503" s="205"/>
      <c r="R1503" s="84" t="s">
        <v>214</v>
      </c>
      <c r="S1503" s="31" t="s">
        <v>34</v>
      </c>
      <c r="T1503" s="31"/>
      <c r="U1503" s="169"/>
      <c r="V1503" s="150" t="s">
        <v>7607</v>
      </c>
      <c r="W1503" s="141" t="str" cm="1">
        <f t="array" ref="W1503">IF(SUM(LEN(B1503:V1503))=0,"",IF(OR(OR(ISBLANK(F1503),SUM(LEN(C1503),LEN(D1503))=0),AND(NOT(E1503="Unknown"),ISBLANK(J1503)),AND(NOT(O1503="Unknown"),ISBLANK(R1503))),"Missing Information", INDEX(Table15[Entire Service Line Classification], MATCH(SUMIFS(Table15[Unique ID],Table15[System-Owned Portion],E1503,Table15[If Material Anything Other than "Lead" in Column E,Was Material Ever Previously Lead?],G1503,Table15[Customer-Owned Portion],O1503),Table15[Unique ID],0),0)))</f>
        <v>Non-lead</v>
      </c>
      <c r="X1503"/>
    </row>
    <row r="1504" spans="2:24" ht="150" x14ac:dyDescent="0.25">
      <c r="B1504" s="146" t="s">
        <v>7622</v>
      </c>
      <c r="C1504" s="31" t="s">
        <v>7623</v>
      </c>
      <c r="D1504" s="31" t="s">
        <v>7624</v>
      </c>
      <c r="E1504" s="44" t="s">
        <v>52</v>
      </c>
      <c r="F1504" s="43" t="s">
        <v>34</v>
      </c>
      <c r="G1504" s="84" t="s">
        <v>34</v>
      </c>
      <c r="H1504" s="31"/>
      <c r="I1504" s="205"/>
      <c r="J1504" s="84" t="s">
        <v>214</v>
      </c>
      <c r="K1504" s="31" t="s">
        <v>34</v>
      </c>
      <c r="L1504" s="31"/>
      <c r="M1504" s="169"/>
      <c r="N1504" s="148"/>
      <c r="O1504" s="44" t="s">
        <v>52</v>
      </c>
      <c r="P1504" s="43"/>
      <c r="Q1504" s="205"/>
      <c r="R1504" s="84" t="s">
        <v>214</v>
      </c>
      <c r="S1504" s="31" t="s">
        <v>34</v>
      </c>
      <c r="T1504" s="31"/>
      <c r="U1504" s="169"/>
      <c r="V1504" s="150" t="s">
        <v>7607</v>
      </c>
      <c r="W1504" s="141" t="str" cm="1">
        <f t="array" ref="W1504">IF(SUM(LEN(B1504:V1504))=0,"",IF(OR(OR(ISBLANK(F1504),SUM(LEN(C1504),LEN(D1504))=0),AND(NOT(E1504="Unknown"),ISBLANK(J1504)),AND(NOT(O1504="Unknown"),ISBLANK(R1504))),"Missing Information", INDEX(Table15[Entire Service Line Classification], MATCH(SUMIFS(Table15[Unique ID],Table15[System-Owned Portion],E1504,Table15[If Material Anything Other than "Lead" in Column E,Was Material Ever Previously Lead?],G1504,Table15[Customer-Owned Portion],O1504),Table15[Unique ID],0),0)))</f>
        <v>Non-lead</v>
      </c>
      <c r="X1504"/>
    </row>
    <row r="1505" spans="2:24" ht="150" x14ac:dyDescent="0.25">
      <c r="B1505" s="146" t="s">
        <v>7625</v>
      </c>
      <c r="C1505" s="31" t="s">
        <v>7626</v>
      </c>
      <c r="D1505" s="31" t="s">
        <v>7627</v>
      </c>
      <c r="E1505" s="44" t="s">
        <v>52</v>
      </c>
      <c r="F1505" s="43" t="s">
        <v>34</v>
      </c>
      <c r="G1505" s="84" t="s">
        <v>34</v>
      </c>
      <c r="H1505" s="31"/>
      <c r="I1505" s="205"/>
      <c r="J1505" s="84" t="s">
        <v>214</v>
      </c>
      <c r="K1505" s="31" t="s">
        <v>34</v>
      </c>
      <c r="L1505" s="31"/>
      <c r="M1505" s="169"/>
      <c r="N1505" s="148"/>
      <c r="O1505" s="44" t="s">
        <v>52</v>
      </c>
      <c r="P1505" s="43"/>
      <c r="Q1505" s="205"/>
      <c r="R1505" s="84" t="s">
        <v>214</v>
      </c>
      <c r="S1505" s="31" t="s">
        <v>34</v>
      </c>
      <c r="T1505" s="31"/>
      <c r="U1505" s="169"/>
      <c r="V1505" s="150" t="s">
        <v>7607</v>
      </c>
      <c r="W1505" s="141" t="str" cm="1">
        <f t="array" ref="W1505">IF(SUM(LEN(B1505:V1505))=0,"",IF(OR(OR(ISBLANK(F1505),SUM(LEN(C1505),LEN(D1505))=0),AND(NOT(E1505="Unknown"),ISBLANK(J1505)),AND(NOT(O1505="Unknown"),ISBLANK(R1505))),"Missing Information", INDEX(Table15[Entire Service Line Classification], MATCH(SUMIFS(Table15[Unique ID],Table15[System-Owned Portion],E1505,Table15[If Material Anything Other than "Lead" in Column E,Was Material Ever Previously Lead?],G1505,Table15[Customer-Owned Portion],O1505),Table15[Unique ID],0),0)))</f>
        <v>Non-lead</v>
      </c>
      <c r="X1505"/>
    </row>
    <row r="1506" spans="2:24" ht="150" x14ac:dyDescent="0.25">
      <c r="B1506" s="146" t="s">
        <v>7628</v>
      </c>
      <c r="C1506" s="31" t="s">
        <v>7629</v>
      </c>
      <c r="D1506" s="31" t="s">
        <v>7630</v>
      </c>
      <c r="E1506" s="44" t="s">
        <v>43</v>
      </c>
      <c r="F1506" s="43" t="s">
        <v>34</v>
      </c>
      <c r="G1506" s="84" t="s">
        <v>34</v>
      </c>
      <c r="H1506" s="31"/>
      <c r="I1506" s="205"/>
      <c r="J1506" s="84" t="s">
        <v>106</v>
      </c>
      <c r="K1506" s="31" t="s">
        <v>36</v>
      </c>
      <c r="L1506" s="31" t="s">
        <v>95</v>
      </c>
      <c r="M1506" s="169" t="s">
        <v>6522</v>
      </c>
      <c r="N1506" s="148" t="s">
        <v>7631</v>
      </c>
      <c r="O1506" s="44" t="s">
        <v>35</v>
      </c>
      <c r="P1506" s="43"/>
      <c r="Q1506" s="205"/>
      <c r="R1506" s="84" t="s">
        <v>106</v>
      </c>
      <c r="S1506" s="31" t="s">
        <v>36</v>
      </c>
      <c r="T1506" s="31" t="s">
        <v>95</v>
      </c>
      <c r="U1506" s="169" t="s">
        <v>6522</v>
      </c>
      <c r="V1506" s="150" t="s">
        <v>7632</v>
      </c>
      <c r="W1506" s="141" t="str" cm="1">
        <f t="array" ref="W1506">IF(SUM(LEN(B1506:V1506))=0,"",IF(OR(OR(ISBLANK(F1506),SUM(LEN(C1506),LEN(D1506))=0),AND(NOT(E1506="Unknown"),ISBLANK(J1506)),AND(NOT(O1506="Unknown"),ISBLANK(R1506))),"Missing Information", INDEX(Table15[Entire Service Line Classification], MATCH(SUMIFS(Table15[Unique ID],Table15[System-Owned Portion],E1506,Table15[If Material Anything Other than "Lead" in Column E,Was Material Ever Previously Lead?],G1506,Table15[Customer-Owned Portion],O1506),Table15[Unique ID],0),0)))</f>
        <v>Non-lead</v>
      </c>
      <c r="X1506"/>
    </row>
    <row r="1507" spans="2:24" ht="150" x14ac:dyDescent="0.25">
      <c r="B1507" s="146" t="s">
        <v>7633</v>
      </c>
      <c r="C1507" s="31" t="s">
        <v>7634</v>
      </c>
      <c r="D1507" s="31" t="s">
        <v>7635</v>
      </c>
      <c r="E1507" s="44" t="s">
        <v>52</v>
      </c>
      <c r="F1507" s="43" t="s">
        <v>34</v>
      </c>
      <c r="G1507" s="84" t="s">
        <v>34</v>
      </c>
      <c r="H1507" s="31"/>
      <c r="I1507" s="205"/>
      <c r="J1507" s="84" t="s">
        <v>214</v>
      </c>
      <c r="K1507" s="31" t="s">
        <v>34</v>
      </c>
      <c r="L1507" s="31"/>
      <c r="M1507" s="169"/>
      <c r="N1507" s="148"/>
      <c r="O1507" s="44" t="s">
        <v>52</v>
      </c>
      <c r="P1507" s="43"/>
      <c r="Q1507" s="205"/>
      <c r="R1507" s="84" t="s">
        <v>214</v>
      </c>
      <c r="S1507" s="31" t="s">
        <v>34</v>
      </c>
      <c r="T1507" s="31"/>
      <c r="U1507" s="169"/>
      <c r="V1507" s="150" t="s">
        <v>7607</v>
      </c>
      <c r="W1507" s="141" t="str" cm="1">
        <f t="array" ref="W1507">IF(SUM(LEN(B1507:V1507))=0,"",IF(OR(OR(ISBLANK(F1507),SUM(LEN(C1507),LEN(D1507))=0),AND(NOT(E1507="Unknown"),ISBLANK(J1507)),AND(NOT(O1507="Unknown"),ISBLANK(R1507))),"Missing Information", INDEX(Table15[Entire Service Line Classification], MATCH(SUMIFS(Table15[Unique ID],Table15[System-Owned Portion],E1507,Table15[If Material Anything Other than "Lead" in Column E,Was Material Ever Previously Lead?],G1507,Table15[Customer-Owned Portion],O1507),Table15[Unique ID],0),0)))</f>
        <v>Non-lead</v>
      </c>
      <c r="X1507"/>
    </row>
    <row r="1508" spans="2:24" ht="150" x14ac:dyDescent="0.25">
      <c r="B1508" s="146" t="s">
        <v>7636</v>
      </c>
      <c r="C1508" s="31" t="s">
        <v>7637</v>
      </c>
      <c r="D1508" s="31" t="s">
        <v>7638</v>
      </c>
      <c r="E1508" s="44" t="s">
        <v>52</v>
      </c>
      <c r="F1508" s="43" t="s">
        <v>34</v>
      </c>
      <c r="G1508" s="84" t="s">
        <v>34</v>
      </c>
      <c r="H1508" s="31"/>
      <c r="I1508" s="205"/>
      <c r="J1508" s="84" t="s">
        <v>214</v>
      </c>
      <c r="K1508" s="31" t="s">
        <v>34</v>
      </c>
      <c r="L1508" s="31"/>
      <c r="M1508" s="169"/>
      <c r="N1508" s="148"/>
      <c r="O1508" s="44" t="s">
        <v>52</v>
      </c>
      <c r="P1508" s="43"/>
      <c r="Q1508" s="205"/>
      <c r="R1508" s="84" t="s">
        <v>214</v>
      </c>
      <c r="S1508" s="31" t="s">
        <v>34</v>
      </c>
      <c r="T1508" s="31"/>
      <c r="U1508" s="169"/>
      <c r="V1508" s="150" t="s">
        <v>7607</v>
      </c>
      <c r="W1508" s="141" t="str" cm="1">
        <f t="array" ref="W1508">IF(SUM(LEN(B1508:V1508))=0,"",IF(OR(OR(ISBLANK(F1508),SUM(LEN(C1508),LEN(D1508))=0),AND(NOT(E1508="Unknown"),ISBLANK(J1508)),AND(NOT(O1508="Unknown"),ISBLANK(R1508))),"Missing Information", INDEX(Table15[Entire Service Line Classification], MATCH(SUMIFS(Table15[Unique ID],Table15[System-Owned Portion],E1508,Table15[If Material Anything Other than "Lead" in Column E,Was Material Ever Previously Lead?],G1508,Table15[Customer-Owned Portion],O1508),Table15[Unique ID],0),0)))</f>
        <v>Non-lead</v>
      </c>
      <c r="X1508"/>
    </row>
    <row r="1509" spans="2:24" ht="75" x14ac:dyDescent="0.25">
      <c r="B1509" s="146" t="s">
        <v>7639</v>
      </c>
      <c r="C1509" s="31" t="s">
        <v>7640</v>
      </c>
      <c r="D1509" s="31" t="s">
        <v>7641</v>
      </c>
      <c r="E1509" s="44" t="s">
        <v>52</v>
      </c>
      <c r="F1509" s="43" t="s">
        <v>34</v>
      </c>
      <c r="G1509" s="84" t="s">
        <v>34</v>
      </c>
      <c r="H1509" s="31" t="s">
        <v>7642</v>
      </c>
      <c r="I1509" s="205"/>
      <c r="J1509" s="84" t="s">
        <v>7643</v>
      </c>
      <c r="K1509" s="31" t="s">
        <v>34</v>
      </c>
      <c r="L1509" s="31"/>
      <c r="M1509" s="169"/>
      <c r="N1509" s="148" t="s">
        <v>7644</v>
      </c>
      <c r="O1509" s="44" t="s">
        <v>52</v>
      </c>
      <c r="P1509" s="43"/>
      <c r="Q1509" s="205"/>
      <c r="R1509" s="84" t="s">
        <v>214</v>
      </c>
      <c r="S1509" s="31" t="s">
        <v>34</v>
      </c>
      <c r="T1509" s="31"/>
      <c r="U1509" s="169"/>
      <c r="V1509" s="150" t="s">
        <v>7645</v>
      </c>
      <c r="W1509" s="141" t="str" cm="1">
        <f t="array" ref="W1509">IF(SUM(LEN(B1509:V1509))=0,"",IF(OR(OR(ISBLANK(F1509),SUM(LEN(C1509),LEN(D1509))=0),AND(NOT(E1509="Unknown"),ISBLANK(J1509)),AND(NOT(O1509="Unknown"),ISBLANK(R1509))),"Missing Information", INDEX(Table15[Entire Service Line Classification], MATCH(SUMIFS(Table15[Unique ID],Table15[System-Owned Portion],E1509,Table15[If Material Anything Other than "Lead" in Column E,Was Material Ever Previously Lead?],G1509,Table15[Customer-Owned Portion],O1509),Table15[Unique ID],0),0)))</f>
        <v>Non-lead</v>
      </c>
      <c r="X1509"/>
    </row>
    <row r="1510" spans="2:24" ht="75" x14ac:dyDescent="0.25">
      <c r="B1510" s="146" t="s">
        <v>7646</v>
      </c>
      <c r="C1510" s="31" t="s">
        <v>7647</v>
      </c>
      <c r="D1510" s="31" t="s">
        <v>7648</v>
      </c>
      <c r="E1510" s="44" t="s">
        <v>52</v>
      </c>
      <c r="F1510" s="43" t="s">
        <v>34</v>
      </c>
      <c r="G1510" s="84" t="s">
        <v>34</v>
      </c>
      <c r="H1510" s="31" t="s">
        <v>7642</v>
      </c>
      <c r="I1510" s="205"/>
      <c r="J1510" s="84" t="s">
        <v>7643</v>
      </c>
      <c r="K1510" s="31" t="s">
        <v>34</v>
      </c>
      <c r="L1510" s="31"/>
      <c r="M1510" s="169"/>
      <c r="N1510" s="148" t="s">
        <v>7644</v>
      </c>
      <c r="O1510" s="44" t="s">
        <v>52</v>
      </c>
      <c r="P1510" s="43"/>
      <c r="Q1510" s="205"/>
      <c r="R1510" s="84" t="s">
        <v>214</v>
      </c>
      <c r="S1510" s="31" t="s">
        <v>34</v>
      </c>
      <c r="T1510" s="31"/>
      <c r="U1510" s="169"/>
      <c r="V1510" s="150" t="s">
        <v>7645</v>
      </c>
      <c r="W1510" s="141" t="str" cm="1">
        <f t="array" ref="W1510">IF(SUM(LEN(B1510:V1510))=0,"",IF(OR(OR(ISBLANK(F1510),SUM(LEN(C1510),LEN(D1510))=0),AND(NOT(E1510="Unknown"),ISBLANK(J1510)),AND(NOT(O1510="Unknown"),ISBLANK(R1510))),"Missing Information", INDEX(Table15[Entire Service Line Classification], MATCH(SUMIFS(Table15[Unique ID],Table15[System-Owned Portion],E1510,Table15[If Material Anything Other than "Lead" in Column E,Was Material Ever Previously Lead?],G1510,Table15[Customer-Owned Portion],O1510),Table15[Unique ID],0),0)))</f>
        <v>Non-lead</v>
      </c>
      <c r="X1510"/>
    </row>
    <row r="1511" spans="2:24" ht="75" x14ac:dyDescent="0.25">
      <c r="B1511" s="146" t="s">
        <v>7649</v>
      </c>
      <c r="C1511" s="31" t="s">
        <v>7650</v>
      </c>
      <c r="D1511" s="31" t="s">
        <v>7651</v>
      </c>
      <c r="E1511" s="44" t="s">
        <v>52</v>
      </c>
      <c r="F1511" s="43" t="s">
        <v>34</v>
      </c>
      <c r="G1511" s="84" t="s">
        <v>34</v>
      </c>
      <c r="H1511" s="31" t="s">
        <v>6789</v>
      </c>
      <c r="I1511" s="205"/>
      <c r="J1511" s="84" t="s">
        <v>7643</v>
      </c>
      <c r="K1511" s="31" t="s">
        <v>34</v>
      </c>
      <c r="L1511" s="31"/>
      <c r="M1511" s="169"/>
      <c r="N1511" s="148" t="s">
        <v>7652</v>
      </c>
      <c r="O1511" s="44" t="s">
        <v>52</v>
      </c>
      <c r="P1511" s="43"/>
      <c r="Q1511" s="205"/>
      <c r="R1511" s="84" t="s">
        <v>214</v>
      </c>
      <c r="S1511" s="31" t="s">
        <v>34</v>
      </c>
      <c r="T1511" s="31"/>
      <c r="U1511" s="169"/>
      <c r="V1511" s="150" t="s">
        <v>7645</v>
      </c>
      <c r="W1511" s="141" t="str" cm="1">
        <f t="array" ref="W1511">IF(SUM(LEN(B1511:V1511))=0,"",IF(OR(OR(ISBLANK(F1511),SUM(LEN(C1511),LEN(D1511))=0),AND(NOT(E1511="Unknown"),ISBLANK(J1511)),AND(NOT(O1511="Unknown"),ISBLANK(R1511))),"Missing Information", INDEX(Table15[Entire Service Line Classification], MATCH(SUMIFS(Table15[Unique ID],Table15[System-Owned Portion],E1511,Table15[If Material Anything Other than "Lead" in Column E,Was Material Ever Previously Lead?],G1511,Table15[Customer-Owned Portion],O1511),Table15[Unique ID],0),0)))</f>
        <v>Non-lead</v>
      </c>
      <c r="X1511"/>
    </row>
    <row r="1512" spans="2:24" ht="75" x14ac:dyDescent="0.25">
      <c r="B1512" s="146" t="s">
        <v>7653</v>
      </c>
      <c r="C1512" s="31" t="s">
        <v>7654</v>
      </c>
      <c r="D1512" s="31" t="s">
        <v>7655</v>
      </c>
      <c r="E1512" s="44" t="s">
        <v>52</v>
      </c>
      <c r="F1512" s="43" t="s">
        <v>34</v>
      </c>
      <c r="G1512" s="84" t="s">
        <v>34</v>
      </c>
      <c r="H1512" s="31" t="s">
        <v>6789</v>
      </c>
      <c r="I1512" s="205"/>
      <c r="J1512" s="84" t="s">
        <v>7643</v>
      </c>
      <c r="K1512" s="31" t="s">
        <v>34</v>
      </c>
      <c r="L1512" s="31"/>
      <c r="M1512" s="169"/>
      <c r="N1512" s="148" t="s">
        <v>7652</v>
      </c>
      <c r="O1512" s="44" t="s">
        <v>52</v>
      </c>
      <c r="P1512" s="43"/>
      <c r="Q1512" s="205"/>
      <c r="R1512" s="84" t="s">
        <v>214</v>
      </c>
      <c r="S1512" s="31" t="s">
        <v>34</v>
      </c>
      <c r="T1512" s="31"/>
      <c r="U1512" s="169"/>
      <c r="V1512" s="150" t="s">
        <v>7645</v>
      </c>
      <c r="W1512" s="141" t="str" cm="1">
        <f t="array" ref="W1512">IF(SUM(LEN(B1512:V1512))=0,"",IF(OR(OR(ISBLANK(F1512),SUM(LEN(C1512),LEN(D1512))=0),AND(NOT(E1512="Unknown"),ISBLANK(J1512)),AND(NOT(O1512="Unknown"),ISBLANK(R1512))),"Missing Information", INDEX(Table15[Entire Service Line Classification], MATCH(SUMIFS(Table15[Unique ID],Table15[System-Owned Portion],E1512,Table15[If Material Anything Other than "Lead" in Column E,Was Material Ever Previously Lead?],G1512,Table15[Customer-Owned Portion],O1512),Table15[Unique ID],0),0)))</f>
        <v>Non-lead</v>
      </c>
      <c r="X1512"/>
    </row>
    <row r="1513" spans="2:24" ht="75" x14ac:dyDescent="0.25">
      <c r="B1513" s="146" t="s">
        <v>7656</v>
      </c>
      <c r="C1513" s="31" t="s">
        <v>7657</v>
      </c>
      <c r="D1513" s="31" t="s">
        <v>7658</v>
      </c>
      <c r="E1513" s="44" t="s">
        <v>52</v>
      </c>
      <c r="F1513" s="43" t="s">
        <v>34</v>
      </c>
      <c r="G1513" s="84" t="s">
        <v>34</v>
      </c>
      <c r="H1513" s="31" t="s">
        <v>7659</v>
      </c>
      <c r="I1513" s="205"/>
      <c r="J1513" s="84" t="s">
        <v>7643</v>
      </c>
      <c r="K1513" s="31" t="s">
        <v>34</v>
      </c>
      <c r="L1513" s="31"/>
      <c r="M1513" s="169"/>
      <c r="N1513" s="148" t="s">
        <v>7660</v>
      </c>
      <c r="O1513" s="44" t="s">
        <v>52</v>
      </c>
      <c r="P1513" s="43"/>
      <c r="Q1513" s="205"/>
      <c r="R1513" s="84" t="s">
        <v>214</v>
      </c>
      <c r="S1513" s="31" t="s">
        <v>34</v>
      </c>
      <c r="T1513" s="31"/>
      <c r="U1513" s="169"/>
      <c r="V1513" s="150" t="s">
        <v>7645</v>
      </c>
      <c r="W1513" s="141" t="str" cm="1">
        <f t="array" ref="W1513">IF(SUM(LEN(B1513:V1513))=0,"",IF(OR(OR(ISBLANK(F1513),SUM(LEN(C1513),LEN(D1513))=0),AND(NOT(E1513="Unknown"),ISBLANK(J1513)),AND(NOT(O1513="Unknown"),ISBLANK(R1513))),"Missing Information", INDEX(Table15[Entire Service Line Classification], MATCH(SUMIFS(Table15[Unique ID],Table15[System-Owned Portion],E1513,Table15[If Material Anything Other than "Lead" in Column E,Was Material Ever Previously Lead?],G1513,Table15[Customer-Owned Portion],O1513),Table15[Unique ID],0),0)))</f>
        <v>Non-lead</v>
      </c>
      <c r="X1513"/>
    </row>
    <row r="1514" spans="2:24" ht="75" x14ac:dyDescent="0.25">
      <c r="B1514" s="146" t="s">
        <v>7661</v>
      </c>
      <c r="C1514" s="31" t="s">
        <v>7662</v>
      </c>
      <c r="D1514" s="31" t="s">
        <v>7663</v>
      </c>
      <c r="E1514" s="44" t="s">
        <v>52</v>
      </c>
      <c r="F1514" s="43" t="s">
        <v>34</v>
      </c>
      <c r="G1514" s="84" t="s">
        <v>34</v>
      </c>
      <c r="H1514" s="31" t="s">
        <v>7659</v>
      </c>
      <c r="I1514" s="205"/>
      <c r="J1514" s="84" t="s">
        <v>7643</v>
      </c>
      <c r="K1514" s="31" t="s">
        <v>34</v>
      </c>
      <c r="L1514" s="31"/>
      <c r="M1514" s="169"/>
      <c r="N1514" s="148" t="s">
        <v>7660</v>
      </c>
      <c r="O1514" s="44" t="s">
        <v>52</v>
      </c>
      <c r="P1514" s="43"/>
      <c r="Q1514" s="205"/>
      <c r="R1514" s="84" t="s">
        <v>214</v>
      </c>
      <c r="S1514" s="31" t="s">
        <v>34</v>
      </c>
      <c r="T1514" s="31"/>
      <c r="U1514" s="169"/>
      <c r="V1514" s="150" t="s">
        <v>7645</v>
      </c>
      <c r="W1514" s="141" t="str" cm="1">
        <f t="array" ref="W1514">IF(SUM(LEN(B1514:V1514))=0,"",IF(OR(OR(ISBLANK(F1514),SUM(LEN(C1514),LEN(D1514))=0),AND(NOT(E1514="Unknown"),ISBLANK(J1514)),AND(NOT(O1514="Unknown"),ISBLANK(R1514))),"Missing Information", INDEX(Table15[Entire Service Line Classification], MATCH(SUMIFS(Table15[Unique ID],Table15[System-Owned Portion],E1514,Table15[If Material Anything Other than "Lead" in Column E,Was Material Ever Previously Lead?],G1514,Table15[Customer-Owned Portion],O1514),Table15[Unique ID],0),0)))</f>
        <v>Non-lead</v>
      </c>
      <c r="X1514"/>
    </row>
    <row r="1515" spans="2:24" ht="225" x14ac:dyDescent="0.25">
      <c r="B1515" s="146" t="s">
        <v>7664</v>
      </c>
      <c r="C1515" s="31" t="s">
        <v>7665</v>
      </c>
      <c r="D1515" s="31" t="s">
        <v>7666</v>
      </c>
      <c r="E1515" s="44" t="s">
        <v>52</v>
      </c>
      <c r="F1515" s="43" t="s">
        <v>34</v>
      </c>
      <c r="G1515" s="84" t="s">
        <v>34</v>
      </c>
      <c r="H1515" s="31"/>
      <c r="I1515" s="205"/>
      <c r="J1515" s="84" t="s">
        <v>105</v>
      </c>
      <c r="K1515" s="31" t="s">
        <v>34</v>
      </c>
      <c r="L1515" s="31"/>
      <c r="M1515" s="169"/>
      <c r="N1515" s="148" t="s">
        <v>3366</v>
      </c>
      <c r="O1515" s="44" t="s">
        <v>52</v>
      </c>
      <c r="P1515" s="43"/>
      <c r="Q1515" s="205"/>
      <c r="R1515" s="84" t="s">
        <v>105</v>
      </c>
      <c r="S1515" s="31" t="s">
        <v>34</v>
      </c>
      <c r="T1515" s="31"/>
      <c r="U1515" s="169"/>
      <c r="V1515" s="150" t="s">
        <v>3366</v>
      </c>
      <c r="W1515" s="141" t="str" cm="1">
        <f t="array" ref="W1515">IF(SUM(LEN(B1515:V1515))=0,"",IF(OR(OR(ISBLANK(F1515),SUM(LEN(C1515),LEN(D1515))=0),AND(NOT(E1515="Unknown"),ISBLANK(J1515)),AND(NOT(O1515="Unknown"),ISBLANK(R1515))),"Missing Information", INDEX(Table15[Entire Service Line Classification], MATCH(SUMIFS(Table15[Unique ID],Table15[System-Owned Portion],E1515,Table15[If Material Anything Other than "Lead" in Column E,Was Material Ever Previously Lead?],G1515,Table15[Customer-Owned Portion],O1515),Table15[Unique ID],0),0)))</f>
        <v>Non-lead</v>
      </c>
      <c r="X1515"/>
    </row>
    <row r="1516" spans="2:24" ht="225" x14ac:dyDescent="0.25">
      <c r="B1516" s="146" t="s">
        <v>7667</v>
      </c>
      <c r="C1516" s="31" t="s">
        <v>7668</v>
      </c>
      <c r="D1516" s="31" t="s">
        <v>7669</v>
      </c>
      <c r="E1516" s="44" t="s">
        <v>52</v>
      </c>
      <c r="F1516" s="43" t="s">
        <v>34</v>
      </c>
      <c r="G1516" s="84" t="s">
        <v>34</v>
      </c>
      <c r="H1516" s="31"/>
      <c r="I1516" s="205"/>
      <c r="J1516" s="84" t="s">
        <v>105</v>
      </c>
      <c r="K1516" s="31" t="s">
        <v>34</v>
      </c>
      <c r="L1516" s="31"/>
      <c r="M1516" s="169"/>
      <c r="N1516" s="148" t="s">
        <v>3366</v>
      </c>
      <c r="O1516" s="44" t="s">
        <v>52</v>
      </c>
      <c r="P1516" s="43"/>
      <c r="Q1516" s="205"/>
      <c r="R1516" s="84" t="s">
        <v>105</v>
      </c>
      <c r="S1516" s="31" t="s">
        <v>34</v>
      </c>
      <c r="T1516" s="31"/>
      <c r="U1516" s="169"/>
      <c r="V1516" s="150" t="s">
        <v>3366</v>
      </c>
      <c r="W1516" s="141" t="str" cm="1">
        <f t="array" ref="W1516">IF(SUM(LEN(B1516:V1516))=0,"",IF(OR(OR(ISBLANK(F1516),SUM(LEN(C1516),LEN(D1516))=0),AND(NOT(E1516="Unknown"),ISBLANK(J1516)),AND(NOT(O1516="Unknown"),ISBLANK(R1516))),"Missing Information", INDEX(Table15[Entire Service Line Classification], MATCH(SUMIFS(Table15[Unique ID],Table15[System-Owned Portion],E1516,Table15[If Material Anything Other than "Lead" in Column E,Was Material Ever Previously Lead?],G1516,Table15[Customer-Owned Portion],O1516),Table15[Unique ID],0),0)))</f>
        <v>Non-lead</v>
      </c>
      <c r="X1516"/>
    </row>
    <row r="1517" spans="2:24" ht="75" x14ac:dyDescent="0.25">
      <c r="B1517" s="146" t="s">
        <v>7670</v>
      </c>
      <c r="C1517" s="31" t="s">
        <v>7671</v>
      </c>
      <c r="D1517" s="31" t="s">
        <v>7672</v>
      </c>
      <c r="E1517" s="44" t="s">
        <v>52</v>
      </c>
      <c r="F1517" s="43" t="s">
        <v>34</v>
      </c>
      <c r="G1517" s="84" t="s">
        <v>34</v>
      </c>
      <c r="H1517" s="31" t="s">
        <v>7038</v>
      </c>
      <c r="I1517" s="205"/>
      <c r="J1517" s="84" t="s">
        <v>7643</v>
      </c>
      <c r="K1517" s="31" t="s">
        <v>34</v>
      </c>
      <c r="L1517" s="31"/>
      <c r="M1517" s="169"/>
      <c r="N1517" s="148" t="s">
        <v>7673</v>
      </c>
      <c r="O1517" s="44" t="s">
        <v>52</v>
      </c>
      <c r="P1517" s="43"/>
      <c r="Q1517" s="205"/>
      <c r="R1517" s="84" t="s">
        <v>214</v>
      </c>
      <c r="S1517" s="31" t="s">
        <v>34</v>
      </c>
      <c r="T1517" s="31"/>
      <c r="U1517" s="169"/>
      <c r="V1517" s="150" t="s">
        <v>7645</v>
      </c>
      <c r="W1517" s="141" t="str" cm="1">
        <f t="array" ref="W1517">IF(SUM(LEN(B1517:V1517))=0,"",IF(OR(OR(ISBLANK(F1517),SUM(LEN(C1517),LEN(D1517))=0),AND(NOT(E1517="Unknown"),ISBLANK(J1517)),AND(NOT(O1517="Unknown"),ISBLANK(R1517))),"Missing Information", INDEX(Table15[Entire Service Line Classification], MATCH(SUMIFS(Table15[Unique ID],Table15[System-Owned Portion],E1517,Table15[If Material Anything Other than "Lead" in Column E,Was Material Ever Previously Lead?],G1517,Table15[Customer-Owned Portion],O1517),Table15[Unique ID],0),0)))</f>
        <v>Non-lead</v>
      </c>
      <c r="X1517"/>
    </row>
    <row r="1518" spans="2:24" ht="75" x14ac:dyDescent="0.25">
      <c r="B1518" s="146" t="s">
        <v>7674</v>
      </c>
      <c r="C1518" s="31" t="s">
        <v>7675</v>
      </c>
      <c r="D1518" s="31" t="s">
        <v>7676</v>
      </c>
      <c r="E1518" s="44" t="s">
        <v>52</v>
      </c>
      <c r="F1518" s="43" t="s">
        <v>34</v>
      </c>
      <c r="G1518" s="84" t="s">
        <v>34</v>
      </c>
      <c r="H1518" s="31" t="s">
        <v>7038</v>
      </c>
      <c r="I1518" s="205"/>
      <c r="J1518" s="84" t="s">
        <v>7643</v>
      </c>
      <c r="K1518" s="31" t="s">
        <v>34</v>
      </c>
      <c r="L1518" s="31"/>
      <c r="M1518" s="169"/>
      <c r="N1518" s="148" t="s">
        <v>7673</v>
      </c>
      <c r="O1518" s="44" t="s">
        <v>52</v>
      </c>
      <c r="P1518" s="43"/>
      <c r="Q1518" s="205"/>
      <c r="R1518" s="84" t="s">
        <v>214</v>
      </c>
      <c r="S1518" s="31" t="s">
        <v>34</v>
      </c>
      <c r="T1518" s="31"/>
      <c r="U1518" s="169"/>
      <c r="V1518" s="150" t="s">
        <v>7645</v>
      </c>
      <c r="W1518" s="141" t="str" cm="1">
        <f t="array" ref="W1518">IF(SUM(LEN(B1518:V1518))=0,"",IF(OR(OR(ISBLANK(F1518),SUM(LEN(C1518),LEN(D1518))=0),AND(NOT(E1518="Unknown"),ISBLANK(J1518)),AND(NOT(O1518="Unknown"),ISBLANK(R1518))),"Missing Information", INDEX(Table15[Entire Service Line Classification], MATCH(SUMIFS(Table15[Unique ID],Table15[System-Owned Portion],E1518,Table15[If Material Anything Other than "Lead" in Column E,Was Material Ever Previously Lead?],G1518,Table15[Customer-Owned Portion],O1518),Table15[Unique ID],0),0)))</f>
        <v>Non-lead</v>
      </c>
      <c r="X1518"/>
    </row>
    <row r="1519" spans="2:24" ht="75" x14ac:dyDescent="0.25">
      <c r="B1519" s="146" t="s">
        <v>7677</v>
      </c>
      <c r="C1519" s="31" t="s">
        <v>7678</v>
      </c>
      <c r="D1519" s="31" t="s">
        <v>7679</v>
      </c>
      <c r="E1519" s="44" t="s">
        <v>43</v>
      </c>
      <c r="F1519" s="43" t="s">
        <v>34</v>
      </c>
      <c r="G1519" s="84" t="s">
        <v>34</v>
      </c>
      <c r="H1519" s="31"/>
      <c r="I1519" s="205"/>
      <c r="J1519" s="84" t="s">
        <v>106</v>
      </c>
      <c r="K1519" s="31" t="s">
        <v>36</v>
      </c>
      <c r="L1519" s="31" t="s">
        <v>95</v>
      </c>
      <c r="M1519" s="169" t="s">
        <v>3713</v>
      </c>
      <c r="N1519" s="148" t="s">
        <v>3766</v>
      </c>
      <c r="O1519" s="44" t="s">
        <v>35</v>
      </c>
      <c r="P1519" s="43"/>
      <c r="Q1519" s="205"/>
      <c r="R1519" s="84" t="s">
        <v>106</v>
      </c>
      <c r="S1519" s="31" t="s">
        <v>36</v>
      </c>
      <c r="T1519" s="31" t="s">
        <v>95</v>
      </c>
      <c r="U1519" s="169" t="s">
        <v>3713</v>
      </c>
      <c r="V1519" s="150" t="s">
        <v>3767</v>
      </c>
      <c r="W1519" s="141" t="str" cm="1">
        <f t="array" ref="W1519">IF(SUM(LEN(B1519:V1519))=0,"",IF(OR(OR(ISBLANK(F1519),SUM(LEN(C1519),LEN(D1519))=0),AND(NOT(E1519="Unknown"),ISBLANK(J1519)),AND(NOT(O1519="Unknown"),ISBLANK(R1519))),"Missing Information", INDEX(Table15[Entire Service Line Classification], MATCH(SUMIFS(Table15[Unique ID],Table15[System-Owned Portion],E1519,Table15[If Material Anything Other than "Lead" in Column E,Was Material Ever Previously Lead?],G1519,Table15[Customer-Owned Portion],O1519),Table15[Unique ID],0),0)))</f>
        <v>Non-lead</v>
      </c>
      <c r="X1519"/>
    </row>
    <row r="1520" spans="2:24" ht="225" x14ac:dyDescent="0.25">
      <c r="B1520" s="146" t="s">
        <v>7680</v>
      </c>
      <c r="C1520" s="31" t="s">
        <v>7681</v>
      </c>
      <c r="D1520" s="31" t="s">
        <v>7682</v>
      </c>
      <c r="E1520" s="44" t="s">
        <v>52</v>
      </c>
      <c r="F1520" s="43" t="s">
        <v>34</v>
      </c>
      <c r="G1520" s="84" t="s">
        <v>34</v>
      </c>
      <c r="H1520" s="31"/>
      <c r="I1520" s="205"/>
      <c r="J1520" s="84" t="s">
        <v>105</v>
      </c>
      <c r="K1520" s="31" t="s">
        <v>34</v>
      </c>
      <c r="L1520" s="31"/>
      <c r="M1520" s="169"/>
      <c r="N1520" s="148" t="s">
        <v>3366</v>
      </c>
      <c r="O1520" s="44" t="s">
        <v>52</v>
      </c>
      <c r="P1520" s="43"/>
      <c r="Q1520" s="205"/>
      <c r="R1520" s="84" t="s">
        <v>105</v>
      </c>
      <c r="S1520" s="31" t="s">
        <v>34</v>
      </c>
      <c r="T1520" s="31"/>
      <c r="U1520" s="169"/>
      <c r="V1520" s="150" t="s">
        <v>3366</v>
      </c>
      <c r="W1520" s="141" t="str" cm="1">
        <f t="array" ref="W1520">IF(SUM(LEN(B1520:V1520))=0,"",IF(OR(OR(ISBLANK(F1520),SUM(LEN(C1520),LEN(D1520))=0),AND(NOT(E1520="Unknown"),ISBLANK(J1520)),AND(NOT(O1520="Unknown"),ISBLANK(R1520))),"Missing Information", INDEX(Table15[Entire Service Line Classification], MATCH(SUMIFS(Table15[Unique ID],Table15[System-Owned Portion],E1520,Table15[If Material Anything Other than "Lead" in Column E,Was Material Ever Previously Lead?],G1520,Table15[Customer-Owned Portion],O1520),Table15[Unique ID],0),0)))</f>
        <v>Non-lead</v>
      </c>
      <c r="X1520"/>
    </row>
    <row r="1521" spans="2:24" ht="150" x14ac:dyDescent="0.25">
      <c r="B1521" s="146" t="s">
        <v>7683</v>
      </c>
      <c r="C1521" s="31" t="s">
        <v>7684</v>
      </c>
      <c r="D1521" s="31" t="s">
        <v>7685</v>
      </c>
      <c r="E1521" s="44" t="s">
        <v>43</v>
      </c>
      <c r="F1521" s="43" t="s">
        <v>34</v>
      </c>
      <c r="G1521" s="84" t="s">
        <v>34</v>
      </c>
      <c r="H1521" s="31"/>
      <c r="I1521" s="205"/>
      <c r="J1521" s="84" t="s">
        <v>106</v>
      </c>
      <c r="K1521" s="31" t="s">
        <v>36</v>
      </c>
      <c r="L1521" s="31" t="s">
        <v>95</v>
      </c>
      <c r="M1521" s="169" t="s">
        <v>6522</v>
      </c>
      <c r="N1521" s="148" t="s">
        <v>7686</v>
      </c>
      <c r="O1521" s="44" t="s">
        <v>35</v>
      </c>
      <c r="P1521" s="43"/>
      <c r="Q1521" s="205"/>
      <c r="R1521" s="84" t="s">
        <v>106</v>
      </c>
      <c r="S1521" s="31" t="s">
        <v>36</v>
      </c>
      <c r="T1521" s="31" t="s">
        <v>95</v>
      </c>
      <c r="U1521" s="169" t="s">
        <v>6522</v>
      </c>
      <c r="V1521" s="150" t="s">
        <v>7618</v>
      </c>
      <c r="W1521" s="141" t="str" cm="1">
        <f t="array" ref="W1521">IF(SUM(LEN(B1521:V1521))=0,"",IF(OR(OR(ISBLANK(F1521),SUM(LEN(C1521),LEN(D1521))=0),AND(NOT(E1521="Unknown"),ISBLANK(J1521)),AND(NOT(O1521="Unknown"),ISBLANK(R1521))),"Missing Information", INDEX(Table15[Entire Service Line Classification], MATCH(SUMIFS(Table15[Unique ID],Table15[System-Owned Portion],E1521,Table15[If Material Anything Other than "Lead" in Column E,Was Material Ever Previously Lead?],G1521,Table15[Customer-Owned Portion],O1521),Table15[Unique ID],0),0)))</f>
        <v>Non-lead</v>
      </c>
      <c r="X1521"/>
    </row>
    <row r="1522" spans="2:24" ht="150" x14ac:dyDescent="0.25">
      <c r="B1522" s="146" t="s">
        <v>7687</v>
      </c>
      <c r="C1522" s="31" t="s">
        <v>7688</v>
      </c>
      <c r="D1522" s="31" t="s">
        <v>7689</v>
      </c>
      <c r="E1522" s="44" t="s">
        <v>52</v>
      </c>
      <c r="F1522" s="43" t="s">
        <v>34</v>
      </c>
      <c r="G1522" s="84" t="s">
        <v>34</v>
      </c>
      <c r="H1522" s="31"/>
      <c r="I1522" s="205"/>
      <c r="J1522" s="84" t="s">
        <v>214</v>
      </c>
      <c r="K1522" s="31" t="s">
        <v>34</v>
      </c>
      <c r="L1522" s="31"/>
      <c r="M1522" s="169"/>
      <c r="N1522" s="148"/>
      <c r="O1522" s="44" t="s">
        <v>52</v>
      </c>
      <c r="P1522" s="43"/>
      <c r="Q1522" s="205"/>
      <c r="R1522" s="84" t="s">
        <v>214</v>
      </c>
      <c r="S1522" s="31" t="s">
        <v>34</v>
      </c>
      <c r="T1522" s="31"/>
      <c r="U1522" s="169"/>
      <c r="V1522" s="150" t="s">
        <v>7607</v>
      </c>
      <c r="W1522" s="141" t="str" cm="1">
        <f t="array" ref="W1522">IF(SUM(LEN(B1522:V1522))=0,"",IF(OR(OR(ISBLANK(F1522),SUM(LEN(C1522),LEN(D1522))=0),AND(NOT(E1522="Unknown"),ISBLANK(J1522)),AND(NOT(O1522="Unknown"),ISBLANK(R1522))),"Missing Information", INDEX(Table15[Entire Service Line Classification], MATCH(SUMIFS(Table15[Unique ID],Table15[System-Owned Portion],E1522,Table15[If Material Anything Other than "Lead" in Column E,Was Material Ever Previously Lead?],G1522,Table15[Customer-Owned Portion],O1522),Table15[Unique ID],0),0)))</f>
        <v>Non-lead</v>
      </c>
      <c r="X1522"/>
    </row>
    <row r="1523" spans="2:24" ht="60" x14ac:dyDescent="0.25">
      <c r="B1523" s="146" t="s">
        <v>7690</v>
      </c>
      <c r="C1523" s="31" t="s">
        <v>7691</v>
      </c>
      <c r="D1523" s="31" t="s">
        <v>7692</v>
      </c>
      <c r="E1523" s="44" t="s">
        <v>43</v>
      </c>
      <c r="F1523" s="43" t="s">
        <v>34</v>
      </c>
      <c r="G1523" s="84" t="s">
        <v>34</v>
      </c>
      <c r="H1523" s="31"/>
      <c r="I1523" s="205"/>
      <c r="J1523" s="84" t="s">
        <v>106</v>
      </c>
      <c r="K1523" s="31" t="s">
        <v>36</v>
      </c>
      <c r="L1523" s="31" t="s">
        <v>95</v>
      </c>
      <c r="M1523" s="169" t="s">
        <v>3713</v>
      </c>
      <c r="N1523" s="148" t="s">
        <v>3714</v>
      </c>
      <c r="O1523" s="44" t="s">
        <v>35</v>
      </c>
      <c r="P1523" s="43"/>
      <c r="Q1523" s="205"/>
      <c r="R1523" s="84" t="s">
        <v>106</v>
      </c>
      <c r="S1523" s="31" t="s">
        <v>36</v>
      </c>
      <c r="T1523" s="31" t="s">
        <v>95</v>
      </c>
      <c r="U1523" s="169" t="s">
        <v>3713</v>
      </c>
      <c r="V1523" s="150" t="s">
        <v>3874</v>
      </c>
      <c r="W1523" s="141" t="str" cm="1">
        <f t="array" ref="W1523">IF(SUM(LEN(B1523:V1523))=0,"",IF(OR(OR(ISBLANK(F1523),SUM(LEN(C1523),LEN(D1523))=0),AND(NOT(E1523="Unknown"),ISBLANK(J1523)),AND(NOT(O1523="Unknown"),ISBLANK(R1523))),"Missing Information", INDEX(Table15[Entire Service Line Classification], MATCH(SUMIFS(Table15[Unique ID],Table15[System-Owned Portion],E1523,Table15[If Material Anything Other than "Lead" in Column E,Was Material Ever Previously Lead?],G1523,Table15[Customer-Owned Portion],O1523),Table15[Unique ID],0),0)))</f>
        <v>Non-lead</v>
      </c>
      <c r="X1523"/>
    </row>
    <row r="1524" spans="2:24" ht="225" x14ac:dyDescent="0.25">
      <c r="B1524" s="146" t="s">
        <v>7693</v>
      </c>
      <c r="C1524" s="31" t="s">
        <v>7694</v>
      </c>
      <c r="D1524" s="31" t="s">
        <v>7695</v>
      </c>
      <c r="E1524" s="44" t="s">
        <v>52</v>
      </c>
      <c r="F1524" s="43" t="s">
        <v>34</v>
      </c>
      <c r="G1524" s="84" t="s">
        <v>34</v>
      </c>
      <c r="H1524" s="31"/>
      <c r="I1524" s="205"/>
      <c r="J1524" s="84" t="s">
        <v>105</v>
      </c>
      <c r="K1524" s="31" t="s">
        <v>34</v>
      </c>
      <c r="L1524" s="31"/>
      <c r="M1524" s="169"/>
      <c r="N1524" s="148" t="s">
        <v>3366</v>
      </c>
      <c r="O1524" s="44" t="s">
        <v>52</v>
      </c>
      <c r="P1524" s="43"/>
      <c r="Q1524" s="205"/>
      <c r="R1524" s="84" t="s">
        <v>105</v>
      </c>
      <c r="S1524" s="31" t="s">
        <v>34</v>
      </c>
      <c r="T1524" s="31"/>
      <c r="U1524" s="169"/>
      <c r="V1524" s="150" t="s">
        <v>3366</v>
      </c>
      <c r="W1524" s="141" t="str" cm="1">
        <f t="array" ref="W1524">IF(SUM(LEN(B1524:V1524))=0,"",IF(OR(OR(ISBLANK(F1524),SUM(LEN(C1524),LEN(D1524))=0),AND(NOT(E1524="Unknown"),ISBLANK(J1524)),AND(NOT(O1524="Unknown"),ISBLANK(R1524))),"Missing Information", INDEX(Table15[Entire Service Line Classification], MATCH(SUMIFS(Table15[Unique ID],Table15[System-Owned Portion],E1524,Table15[If Material Anything Other than "Lead" in Column E,Was Material Ever Previously Lead?],G1524,Table15[Customer-Owned Portion],O1524),Table15[Unique ID],0),0)))</f>
        <v>Non-lead</v>
      </c>
      <c r="X1524"/>
    </row>
    <row r="1525" spans="2:24" ht="75" x14ac:dyDescent="0.25">
      <c r="B1525" s="146" t="s">
        <v>7696</v>
      </c>
      <c r="C1525" s="31" t="s">
        <v>7697</v>
      </c>
      <c r="D1525" s="31" t="s">
        <v>7698</v>
      </c>
      <c r="E1525" s="44" t="s">
        <v>52</v>
      </c>
      <c r="F1525" s="43" t="s">
        <v>34</v>
      </c>
      <c r="G1525" s="84" t="s">
        <v>34</v>
      </c>
      <c r="H1525" s="31" t="s">
        <v>7699</v>
      </c>
      <c r="I1525" s="205"/>
      <c r="J1525" s="84" t="s">
        <v>7643</v>
      </c>
      <c r="K1525" s="31" t="s">
        <v>34</v>
      </c>
      <c r="L1525" s="31"/>
      <c r="M1525" s="169"/>
      <c r="N1525" s="148" t="s">
        <v>7700</v>
      </c>
      <c r="O1525" s="44" t="s">
        <v>52</v>
      </c>
      <c r="P1525" s="43"/>
      <c r="Q1525" s="205"/>
      <c r="R1525" s="84" t="s">
        <v>214</v>
      </c>
      <c r="S1525" s="31" t="s">
        <v>34</v>
      </c>
      <c r="T1525" s="31"/>
      <c r="U1525" s="169"/>
      <c r="V1525" s="150" t="s">
        <v>7645</v>
      </c>
      <c r="W1525" s="141" t="str" cm="1">
        <f t="array" ref="W1525">IF(SUM(LEN(B1525:V1525))=0,"",IF(OR(OR(ISBLANK(F1525),SUM(LEN(C1525),LEN(D1525))=0),AND(NOT(E1525="Unknown"),ISBLANK(J1525)),AND(NOT(O1525="Unknown"),ISBLANK(R1525))),"Missing Information", INDEX(Table15[Entire Service Line Classification], MATCH(SUMIFS(Table15[Unique ID],Table15[System-Owned Portion],E1525,Table15[If Material Anything Other than "Lead" in Column E,Was Material Ever Previously Lead?],G1525,Table15[Customer-Owned Portion],O1525),Table15[Unique ID],0),0)))</f>
        <v>Non-lead</v>
      </c>
      <c r="X1525"/>
    </row>
    <row r="1526" spans="2:24" ht="75" x14ac:dyDescent="0.25">
      <c r="B1526" s="146" t="s">
        <v>7701</v>
      </c>
      <c r="C1526" s="31" t="s">
        <v>7702</v>
      </c>
      <c r="D1526" s="31" t="s">
        <v>7703</v>
      </c>
      <c r="E1526" s="44" t="s">
        <v>52</v>
      </c>
      <c r="F1526" s="43" t="s">
        <v>34</v>
      </c>
      <c r="G1526" s="84" t="s">
        <v>34</v>
      </c>
      <c r="H1526" s="31" t="s">
        <v>7699</v>
      </c>
      <c r="I1526" s="205"/>
      <c r="J1526" s="84" t="s">
        <v>7643</v>
      </c>
      <c r="K1526" s="31" t="s">
        <v>34</v>
      </c>
      <c r="L1526" s="31"/>
      <c r="M1526" s="169"/>
      <c r="N1526" s="148" t="s">
        <v>7700</v>
      </c>
      <c r="O1526" s="44" t="s">
        <v>52</v>
      </c>
      <c r="P1526" s="43"/>
      <c r="Q1526" s="205"/>
      <c r="R1526" s="84" t="s">
        <v>214</v>
      </c>
      <c r="S1526" s="31" t="s">
        <v>34</v>
      </c>
      <c r="T1526" s="31"/>
      <c r="U1526" s="169"/>
      <c r="V1526" s="150" t="s">
        <v>7645</v>
      </c>
      <c r="W1526" s="141" t="str" cm="1">
        <f t="array" ref="W1526">IF(SUM(LEN(B1526:V1526))=0,"",IF(OR(OR(ISBLANK(F1526),SUM(LEN(C1526),LEN(D1526))=0),AND(NOT(E1526="Unknown"),ISBLANK(J1526)),AND(NOT(O1526="Unknown"),ISBLANK(R1526))),"Missing Information", INDEX(Table15[Entire Service Line Classification], MATCH(SUMIFS(Table15[Unique ID],Table15[System-Owned Portion],E1526,Table15[If Material Anything Other than "Lead" in Column E,Was Material Ever Previously Lead?],G1526,Table15[Customer-Owned Portion],O1526),Table15[Unique ID],0),0)))</f>
        <v>Non-lead</v>
      </c>
      <c r="X1526"/>
    </row>
    <row r="1527" spans="2:24" ht="75" x14ac:dyDescent="0.25">
      <c r="B1527" s="146" t="s">
        <v>7704</v>
      </c>
      <c r="C1527" s="31" t="s">
        <v>7705</v>
      </c>
      <c r="D1527" s="31" t="s">
        <v>7706</v>
      </c>
      <c r="E1527" s="44" t="s">
        <v>52</v>
      </c>
      <c r="F1527" s="43" t="s">
        <v>34</v>
      </c>
      <c r="G1527" s="84" t="s">
        <v>34</v>
      </c>
      <c r="H1527" s="31" t="s">
        <v>7707</v>
      </c>
      <c r="I1527" s="205"/>
      <c r="J1527" s="84" t="s">
        <v>7643</v>
      </c>
      <c r="K1527" s="31" t="s">
        <v>34</v>
      </c>
      <c r="L1527" s="31"/>
      <c r="M1527" s="169"/>
      <c r="N1527" s="148" t="s">
        <v>7708</v>
      </c>
      <c r="O1527" s="44" t="s">
        <v>52</v>
      </c>
      <c r="P1527" s="43"/>
      <c r="Q1527" s="205"/>
      <c r="R1527" s="84" t="s">
        <v>214</v>
      </c>
      <c r="S1527" s="31" t="s">
        <v>34</v>
      </c>
      <c r="T1527" s="31"/>
      <c r="U1527" s="169"/>
      <c r="V1527" s="150" t="s">
        <v>7645</v>
      </c>
      <c r="W1527" s="141" t="str" cm="1">
        <f t="array" ref="W1527">IF(SUM(LEN(B1527:V1527))=0,"",IF(OR(OR(ISBLANK(F1527),SUM(LEN(C1527),LEN(D1527))=0),AND(NOT(E1527="Unknown"),ISBLANK(J1527)),AND(NOT(O1527="Unknown"),ISBLANK(R1527))),"Missing Information", INDEX(Table15[Entire Service Line Classification], MATCH(SUMIFS(Table15[Unique ID],Table15[System-Owned Portion],E1527,Table15[If Material Anything Other than "Lead" in Column E,Was Material Ever Previously Lead?],G1527,Table15[Customer-Owned Portion],O1527),Table15[Unique ID],0),0)))</f>
        <v>Non-lead</v>
      </c>
      <c r="X1527"/>
    </row>
    <row r="1528" spans="2:24" ht="75" x14ac:dyDescent="0.25">
      <c r="B1528" s="146" t="s">
        <v>7709</v>
      </c>
      <c r="C1528" s="31" t="s">
        <v>7710</v>
      </c>
      <c r="D1528" s="31" t="s">
        <v>7711</v>
      </c>
      <c r="E1528" s="44" t="s">
        <v>52</v>
      </c>
      <c r="F1528" s="43" t="s">
        <v>34</v>
      </c>
      <c r="G1528" s="84" t="s">
        <v>34</v>
      </c>
      <c r="H1528" s="31" t="s">
        <v>7707</v>
      </c>
      <c r="I1528" s="205"/>
      <c r="J1528" s="84" t="s">
        <v>7643</v>
      </c>
      <c r="K1528" s="31" t="s">
        <v>34</v>
      </c>
      <c r="L1528" s="31"/>
      <c r="M1528" s="169"/>
      <c r="N1528" s="148" t="s">
        <v>7708</v>
      </c>
      <c r="O1528" s="44" t="s">
        <v>52</v>
      </c>
      <c r="P1528" s="43"/>
      <c r="Q1528" s="205"/>
      <c r="R1528" s="84" t="s">
        <v>214</v>
      </c>
      <c r="S1528" s="31" t="s">
        <v>34</v>
      </c>
      <c r="T1528" s="31"/>
      <c r="U1528" s="169"/>
      <c r="V1528" s="150" t="s">
        <v>7645</v>
      </c>
      <c r="W1528" s="141" t="str" cm="1">
        <f t="array" ref="W1528">IF(SUM(LEN(B1528:V1528))=0,"",IF(OR(OR(ISBLANK(F1528),SUM(LEN(C1528),LEN(D1528))=0),AND(NOT(E1528="Unknown"),ISBLANK(J1528)),AND(NOT(O1528="Unknown"),ISBLANK(R1528))),"Missing Information", INDEX(Table15[Entire Service Line Classification], MATCH(SUMIFS(Table15[Unique ID],Table15[System-Owned Portion],E1528,Table15[If Material Anything Other than "Lead" in Column E,Was Material Ever Previously Lead?],G1528,Table15[Customer-Owned Portion],O1528),Table15[Unique ID],0),0)))</f>
        <v>Non-lead</v>
      </c>
      <c r="X1528"/>
    </row>
    <row r="1529" spans="2:24" ht="225" x14ac:dyDescent="0.25">
      <c r="B1529" s="146" t="s">
        <v>7712</v>
      </c>
      <c r="C1529" s="31" t="s">
        <v>7713</v>
      </c>
      <c r="D1529" s="31" t="s">
        <v>7714</v>
      </c>
      <c r="E1529" s="44" t="s">
        <v>52</v>
      </c>
      <c r="F1529" s="43" t="s">
        <v>34</v>
      </c>
      <c r="G1529" s="84" t="s">
        <v>34</v>
      </c>
      <c r="H1529" s="31"/>
      <c r="I1529" s="205"/>
      <c r="J1529" s="84" t="s">
        <v>105</v>
      </c>
      <c r="K1529" s="31" t="s">
        <v>34</v>
      </c>
      <c r="L1529" s="31"/>
      <c r="M1529" s="169"/>
      <c r="N1529" s="148" t="s">
        <v>3366</v>
      </c>
      <c r="O1529" s="44" t="s">
        <v>52</v>
      </c>
      <c r="P1529" s="43"/>
      <c r="Q1529" s="205"/>
      <c r="R1529" s="84" t="s">
        <v>105</v>
      </c>
      <c r="S1529" s="31" t="s">
        <v>34</v>
      </c>
      <c r="T1529" s="31"/>
      <c r="U1529" s="169"/>
      <c r="V1529" s="150" t="s">
        <v>3366</v>
      </c>
      <c r="W1529" s="141" t="str" cm="1">
        <f t="array" ref="W1529">IF(SUM(LEN(B1529:V1529))=0,"",IF(OR(OR(ISBLANK(F1529),SUM(LEN(C1529),LEN(D1529))=0),AND(NOT(E1529="Unknown"),ISBLANK(J1529)),AND(NOT(O1529="Unknown"),ISBLANK(R1529))),"Missing Information", INDEX(Table15[Entire Service Line Classification], MATCH(SUMIFS(Table15[Unique ID],Table15[System-Owned Portion],E1529,Table15[If Material Anything Other than "Lead" in Column E,Was Material Ever Previously Lead?],G1529,Table15[Customer-Owned Portion],O1529),Table15[Unique ID],0),0)))</f>
        <v>Non-lead</v>
      </c>
      <c r="X1529"/>
    </row>
    <row r="1530" spans="2:24" ht="225" x14ac:dyDescent="0.25">
      <c r="B1530" s="146" t="s">
        <v>7715</v>
      </c>
      <c r="C1530" s="31" t="s">
        <v>7716</v>
      </c>
      <c r="D1530" s="31" t="s">
        <v>7717</v>
      </c>
      <c r="E1530" s="44" t="s">
        <v>52</v>
      </c>
      <c r="F1530" s="43" t="s">
        <v>34</v>
      </c>
      <c r="G1530" s="84" t="s">
        <v>34</v>
      </c>
      <c r="H1530" s="31"/>
      <c r="I1530" s="205"/>
      <c r="J1530" s="84" t="s">
        <v>105</v>
      </c>
      <c r="K1530" s="31" t="s">
        <v>34</v>
      </c>
      <c r="L1530" s="31"/>
      <c r="M1530" s="169"/>
      <c r="N1530" s="148" t="s">
        <v>3366</v>
      </c>
      <c r="O1530" s="44" t="s">
        <v>52</v>
      </c>
      <c r="P1530" s="43"/>
      <c r="Q1530" s="205"/>
      <c r="R1530" s="84" t="s">
        <v>105</v>
      </c>
      <c r="S1530" s="31" t="s">
        <v>34</v>
      </c>
      <c r="T1530" s="31"/>
      <c r="U1530" s="169"/>
      <c r="V1530" s="150" t="s">
        <v>3366</v>
      </c>
      <c r="W1530" s="141" t="str" cm="1">
        <f t="array" ref="W1530">IF(SUM(LEN(B1530:V1530))=0,"",IF(OR(OR(ISBLANK(F1530),SUM(LEN(C1530),LEN(D1530))=0),AND(NOT(E1530="Unknown"),ISBLANK(J1530)),AND(NOT(O1530="Unknown"),ISBLANK(R1530))),"Missing Information", INDEX(Table15[Entire Service Line Classification], MATCH(SUMIFS(Table15[Unique ID],Table15[System-Owned Portion],E1530,Table15[If Material Anything Other than "Lead" in Column E,Was Material Ever Previously Lead?],G1530,Table15[Customer-Owned Portion],O1530),Table15[Unique ID],0),0)))</f>
        <v>Non-lead</v>
      </c>
      <c r="X1530"/>
    </row>
    <row r="1531" spans="2:24" ht="75" x14ac:dyDescent="0.25">
      <c r="B1531" s="146" t="s">
        <v>7718</v>
      </c>
      <c r="C1531" s="31" t="s">
        <v>7719</v>
      </c>
      <c r="D1531" s="31" t="s">
        <v>7720</v>
      </c>
      <c r="E1531" s="44" t="s">
        <v>43</v>
      </c>
      <c r="F1531" s="43" t="s">
        <v>34</v>
      </c>
      <c r="G1531" s="84" t="s">
        <v>34</v>
      </c>
      <c r="H1531" s="31"/>
      <c r="I1531" s="205"/>
      <c r="J1531" s="84" t="s">
        <v>106</v>
      </c>
      <c r="K1531" s="31" t="s">
        <v>36</v>
      </c>
      <c r="L1531" s="31" t="s">
        <v>95</v>
      </c>
      <c r="M1531" s="169" t="s">
        <v>3601</v>
      </c>
      <c r="N1531" s="148" t="s">
        <v>3602</v>
      </c>
      <c r="O1531" s="44" t="s">
        <v>35</v>
      </c>
      <c r="P1531" s="43"/>
      <c r="Q1531" s="205"/>
      <c r="R1531" s="84" t="s">
        <v>106</v>
      </c>
      <c r="S1531" s="31" t="s">
        <v>36</v>
      </c>
      <c r="T1531" s="31" t="s">
        <v>95</v>
      </c>
      <c r="U1531" s="169" t="s">
        <v>3601</v>
      </c>
      <c r="V1531" s="150" t="s">
        <v>7721</v>
      </c>
      <c r="W1531" s="141" t="str" cm="1">
        <f t="array" ref="W1531">IF(SUM(LEN(B1531:V1531))=0,"",IF(OR(OR(ISBLANK(F1531),SUM(LEN(C1531),LEN(D1531))=0),AND(NOT(E1531="Unknown"),ISBLANK(J1531)),AND(NOT(O1531="Unknown"),ISBLANK(R1531))),"Missing Information", INDEX(Table15[Entire Service Line Classification], MATCH(SUMIFS(Table15[Unique ID],Table15[System-Owned Portion],E1531,Table15[If Material Anything Other than "Lead" in Column E,Was Material Ever Previously Lead?],G1531,Table15[Customer-Owned Portion],O1531),Table15[Unique ID],0),0)))</f>
        <v>Non-lead</v>
      </c>
      <c r="X1531"/>
    </row>
    <row r="1532" spans="2:24" ht="225" x14ac:dyDescent="0.25">
      <c r="B1532" s="146" t="s">
        <v>7722</v>
      </c>
      <c r="C1532" s="31" t="s">
        <v>7723</v>
      </c>
      <c r="D1532" s="31" t="s">
        <v>7724</v>
      </c>
      <c r="E1532" s="44" t="s">
        <v>52</v>
      </c>
      <c r="F1532" s="43" t="s">
        <v>34</v>
      </c>
      <c r="G1532" s="84" t="s">
        <v>34</v>
      </c>
      <c r="H1532" s="31"/>
      <c r="I1532" s="205"/>
      <c r="J1532" s="84" t="s">
        <v>105</v>
      </c>
      <c r="K1532" s="31" t="s">
        <v>34</v>
      </c>
      <c r="L1532" s="31"/>
      <c r="M1532" s="169"/>
      <c r="N1532" s="148" t="s">
        <v>3366</v>
      </c>
      <c r="O1532" s="44" t="s">
        <v>52</v>
      </c>
      <c r="P1532" s="43"/>
      <c r="Q1532" s="205"/>
      <c r="R1532" s="84" t="s">
        <v>105</v>
      </c>
      <c r="S1532" s="31" t="s">
        <v>34</v>
      </c>
      <c r="T1532" s="31"/>
      <c r="U1532" s="169"/>
      <c r="V1532" s="150" t="s">
        <v>3366</v>
      </c>
      <c r="W1532" s="141" t="str" cm="1">
        <f t="array" ref="W1532">IF(SUM(LEN(B1532:V1532))=0,"",IF(OR(OR(ISBLANK(F1532),SUM(LEN(C1532),LEN(D1532))=0),AND(NOT(E1532="Unknown"),ISBLANK(J1532)),AND(NOT(O1532="Unknown"),ISBLANK(R1532))),"Missing Information", INDEX(Table15[Entire Service Line Classification], MATCH(SUMIFS(Table15[Unique ID],Table15[System-Owned Portion],E1532,Table15[If Material Anything Other than "Lead" in Column E,Was Material Ever Previously Lead?],G1532,Table15[Customer-Owned Portion],O1532),Table15[Unique ID],0),0)))</f>
        <v>Non-lead</v>
      </c>
      <c r="X1532"/>
    </row>
    <row r="1533" spans="2:24" ht="225" x14ac:dyDescent="0.25">
      <c r="B1533" s="146" t="s">
        <v>7725</v>
      </c>
      <c r="C1533" s="31" t="s">
        <v>7726</v>
      </c>
      <c r="D1533" s="31" t="s">
        <v>7727</v>
      </c>
      <c r="E1533" s="44" t="s">
        <v>52</v>
      </c>
      <c r="F1533" s="43" t="s">
        <v>34</v>
      </c>
      <c r="G1533" s="84" t="s">
        <v>34</v>
      </c>
      <c r="H1533" s="31"/>
      <c r="I1533" s="205"/>
      <c r="J1533" s="84" t="s">
        <v>105</v>
      </c>
      <c r="K1533" s="31" t="s">
        <v>34</v>
      </c>
      <c r="L1533" s="31"/>
      <c r="M1533" s="169"/>
      <c r="N1533" s="148" t="s">
        <v>3366</v>
      </c>
      <c r="O1533" s="44" t="s">
        <v>52</v>
      </c>
      <c r="P1533" s="43"/>
      <c r="Q1533" s="205"/>
      <c r="R1533" s="84" t="s">
        <v>105</v>
      </c>
      <c r="S1533" s="31" t="s">
        <v>34</v>
      </c>
      <c r="T1533" s="31"/>
      <c r="U1533" s="169"/>
      <c r="V1533" s="150" t="s">
        <v>3366</v>
      </c>
      <c r="W1533" s="141" t="str" cm="1">
        <f t="array" ref="W1533">IF(SUM(LEN(B1533:V1533))=0,"",IF(OR(OR(ISBLANK(F1533),SUM(LEN(C1533),LEN(D1533))=0),AND(NOT(E1533="Unknown"),ISBLANK(J1533)),AND(NOT(O1533="Unknown"),ISBLANK(R1533))),"Missing Information", INDEX(Table15[Entire Service Line Classification], MATCH(SUMIFS(Table15[Unique ID],Table15[System-Owned Portion],E1533,Table15[If Material Anything Other than "Lead" in Column E,Was Material Ever Previously Lead?],G1533,Table15[Customer-Owned Portion],O1533),Table15[Unique ID],0),0)))</f>
        <v>Non-lead</v>
      </c>
      <c r="X1533"/>
    </row>
    <row r="1534" spans="2:24" ht="75" x14ac:dyDescent="0.25">
      <c r="B1534" s="146" t="s">
        <v>7728</v>
      </c>
      <c r="C1534" s="31" t="s">
        <v>7729</v>
      </c>
      <c r="D1534" s="31" t="s">
        <v>7730</v>
      </c>
      <c r="E1534" s="44" t="s">
        <v>43</v>
      </c>
      <c r="F1534" s="43" t="s">
        <v>34</v>
      </c>
      <c r="G1534" s="84" t="s">
        <v>34</v>
      </c>
      <c r="H1534" s="31"/>
      <c r="I1534" s="205"/>
      <c r="J1534" s="84" t="s">
        <v>106</v>
      </c>
      <c r="K1534" s="31" t="s">
        <v>36</v>
      </c>
      <c r="L1534" s="31" t="s">
        <v>95</v>
      </c>
      <c r="M1534" s="169" t="s">
        <v>3601</v>
      </c>
      <c r="N1534" s="148" t="s">
        <v>3602</v>
      </c>
      <c r="O1534" s="44" t="s">
        <v>35</v>
      </c>
      <c r="P1534" s="43"/>
      <c r="Q1534" s="205"/>
      <c r="R1534" s="84" t="s">
        <v>106</v>
      </c>
      <c r="S1534" s="31" t="s">
        <v>36</v>
      </c>
      <c r="T1534" s="31" t="s">
        <v>95</v>
      </c>
      <c r="U1534" s="169" t="s">
        <v>3601</v>
      </c>
      <c r="V1534" s="150" t="s">
        <v>7721</v>
      </c>
      <c r="W1534" s="141" t="str" cm="1">
        <f t="array" ref="W1534">IF(SUM(LEN(B1534:V1534))=0,"",IF(OR(OR(ISBLANK(F1534),SUM(LEN(C1534),LEN(D1534))=0),AND(NOT(E1534="Unknown"),ISBLANK(J1534)),AND(NOT(O1534="Unknown"),ISBLANK(R1534))),"Missing Information", INDEX(Table15[Entire Service Line Classification], MATCH(SUMIFS(Table15[Unique ID],Table15[System-Owned Portion],E1534,Table15[If Material Anything Other than "Lead" in Column E,Was Material Ever Previously Lead?],G1534,Table15[Customer-Owned Portion],O1534),Table15[Unique ID],0),0)))</f>
        <v>Non-lead</v>
      </c>
      <c r="X1534"/>
    </row>
    <row r="1535" spans="2:24" ht="225" x14ac:dyDescent="0.25">
      <c r="B1535" s="146" t="s">
        <v>7731</v>
      </c>
      <c r="C1535" s="31" t="s">
        <v>7732</v>
      </c>
      <c r="D1535" s="31" t="s">
        <v>7733</v>
      </c>
      <c r="E1535" s="44" t="s">
        <v>52</v>
      </c>
      <c r="F1535" s="43" t="s">
        <v>34</v>
      </c>
      <c r="G1535" s="84" t="s">
        <v>34</v>
      </c>
      <c r="H1535" s="31"/>
      <c r="I1535" s="205"/>
      <c r="J1535" s="84" t="s">
        <v>105</v>
      </c>
      <c r="K1535" s="31" t="s">
        <v>34</v>
      </c>
      <c r="L1535" s="31"/>
      <c r="M1535" s="169"/>
      <c r="N1535" s="148" t="s">
        <v>3366</v>
      </c>
      <c r="O1535" s="44" t="s">
        <v>52</v>
      </c>
      <c r="P1535" s="43"/>
      <c r="Q1535" s="205"/>
      <c r="R1535" s="84" t="s">
        <v>105</v>
      </c>
      <c r="S1535" s="31" t="s">
        <v>34</v>
      </c>
      <c r="T1535" s="31"/>
      <c r="U1535" s="169"/>
      <c r="V1535" s="150" t="s">
        <v>3366</v>
      </c>
      <c r="W1535" s="141" t="str" cm="1">
        <f t="array" ref="W1535">IF(SUM(LEN(B1535:V1535))=0,"",IF(OR(OR(ISBLANK(F1535),SUM(LEN(C1535),LEN(D1535))=0),AND(NOT(E1535="Unknown"),ISBLANK(J1535)),AND(NOT(O1535="Unknown"),ISBLANK(R1535))),"Missing Information", INDEX(Table15[Entire Service Line Classification], MATCH(SUMIFS(Table15[Unique ID],Table15[System-Owned Portion],E1535,Table15[If Material Anything Other than "Lead" in Column E,Was Material Ever Previously Lead?],G1535,Table15[Customer-Owned Portion],O1535),Table15[Unique ID],0),0)))</f>
        <v>Non-lead</v>
      </c>
      <c r="X1535"/>
    </row>
    <row r="1536" spans="2:24" ht="60" x14ac:dyDescent="0.25">
      <c r="B1536" s="146" t="s">
        <v>7734</v>
      </c>
      <c r="C1536" s="31" t="s">
        <v>7735</v>
      </c>
      <c r="D1536" s="31" t="s">
        <v>7736</v>
      </c>
      <c r="E1536" s="44" t="s">
        <v>43</v>
      </c>
      <c r="F1536" s="43" t="s">
        <v>34</v>
      </c>
      <c r="G1536" s="84" t="s">
        <v>34</v>
      </c>
      <c r="H1536" s="31"/>
      <c r="I1536" s="205"/>
      <c r="J1536" s="84" t="s">
        <v>106</v>
      </c>
      <c r="K1536" s="31" t="s">
        <v>36</v>
      </c>
      <c r="L1536" s="31" t="s">
        <v>95</v>
      </c>
      <c r="M1536" s="169" t="s">
        <v>3713</v>
      </c>
      <c r="N1536" s="148" t="s">
        <v>3714</v>
      </c>
      <c r="O1536" s="44" t="s">
        <v>35</v>
      </c>
      <c r="P1536" s="43"/>
      <c r="Q1536" s="205"/>
      <c r="R1536" s="84" t="s">
        <v>106</v>
      </c>
      <c r="S1536" s="31" t="s">
        <v>36</v>
      </c>
      <c r="T1536" s="31" t="s">
        <v>95</v>
      </c>
      <c r="U1536" s="169" t="s">
        <v>3713</v>
      </c>
      <c r="V1536" s="150" t="s">
        <v>3874</v>
      </c>
      <c r="W1536" s="141" t="str" cm="1">
        <f t="array" ref="W1536">IF(SUM(LEN(B1536:V1536))=0,"",IF(OR(OR(ISBLANK(F1536),SUM(LEN(C1536),LEN(D1536))=0),AND(NOT(E1536="Unknown"),ISBLANK(J1536)),AND(NOT(O1536="Unknown"),ISBLANK(R1536))),"Missing Information", INDEX(Table15[Entire Service Line Classification], MATCH(SUMIFS(Table15[Unique ID],Table15[System-Owned Portion],E1536,Table15[If Material Anything Other than "Lead" in Column E,Was Material Ever Previously Lead?],G1536,Table15[Customer-Owned Portion],O1536),Table15[Unique ID],0),0)))</f>
        <v>Non-lead</v>
      </c>
      <c r="X1536"/>
    </row>
    <row r="1537" spans="2:24" ht="225" x14ac:dyDescent="0.25">
      <c r="B1537" s="146" t="s">
        <v>7737</v>
      </c>
      <c r="C1537" s="31" t="s">
        <v>7738</v>
      </c>
      <c r="D1537" s="31" t="s">
        <v>7739</v>
      </c>
      <c r="E1537" s="44" t="s">
        <v>52</v>
      </c>
      <c r="F1537" s="43" t="s">
        <v>34</v>
      </c>
      <c r="G1537" s="84" t="s">
        <v>34</v>
      </c>
      <c r="H1537" s="31"/>
      <c r="I1537" s="205"/>
      <c r="J1537" s="84" t="s">
        <v>105</v>
      </c>
      <c r="K1537" s="31" t="s">
        <v>34</v>
      </c>
      <c r="L1537" s="31"/>
      <c r="M1537" s="169"/>
      <c r="N1537" s="148" t="s">
        <v>3366</v>
      </c>
      <c r="O1537" s="44" t="s">
        <v>52</v>
      </c>
      <c r="P1537" s="43"/>
      <c r="Q1537" s="205"/>
      <c r="R1537" s="84" t="s">
        <v>105</v>
      </c>
      <c r="S1537" s="31" t="s">
        <v>34</v>
      </c>
      <c r="T1537" s="31"/>
      <c r="U1537" s="169"/>
      <c r="V1537" s="150" t="s">
        <v>3366</v>
      </c>
      <c r="W1537" s="141" t="str" cm="1">
        <f t="array" ref="W1537">IF(SUM(LEN(B1537:V1537))=0,"",IF(OR(OR(ISBLANK(F1537),SUM(LEN(C1537),LEN(D1537))=0),AND(NOT(E1537="Unknown"),ISBLANK(J1537)),AND(NOT(O1537="Unknown"),ISBLANK(R1537))),"Missing Information", INDEX(Table15[Entire Service Line Classification], MATCH(SUMIFS(Table15[Unique ID],Table15[System-Owned Portion],E1537,Table15[If Material Anything Other than "Lead" in Column E,Was Material Ever Previously Lead?],G1537,Table15[Customer-Owned Portion],O1537),Table15[Unique ID],0),0)))</f>
        <v>Non-lead</v>
      </c>
      <c r="X1537"/>
    </row>
    <row r="1538" spans="2:24" ht="225" x14ac:dyDescent="0.25">
      <c r="B1538" s="146" t="s">
        <v>7740</v>
      </c>
      <c r="C1538" s="31" t="s">
        <v>7741</v>
      </c>
      <c r="D1538" s="31" t="s">
        <v>7742</v>
      </c>
      <c r="E1538" s="44" t="s">
        <v>52</v>
      </c>
      <c r="F1538" s="43" t="s">
        <v>34</v>
      </c>
      <c r="G1538" s="84" t="s">
        <v>34</v>
      </c>
      <c r="H1538" s="31"/>
      <c r="I1538" s="205"/>
      <c r="J1538" s="84" t="s">
        <v>105</v>
      </c>
      <c r="K1538" s="31" t="s">
        <v>34</v>
      </c>
      <c r="L1538" s="31"/>
      <c r="M1538" s="169"/>
      <c r="N1538" s="148" t="s">
        <v>3366</v>
      </c>
      <c r="O1538" s="44" t="s">
        <v>52</v>
      </c>
      <c r="P1538" s="43"/>
      <c r="Q1538" s="205"/>
      <c r="R1538" s="84" t="s">
        <v>105</v>
      </c>
      <c r="S1538" s="31" t="s">
        <v>34</v>
      </c>
      <c r="T1538" s="31"/>
      <c r="U1538" s="169"/>
      <c r="V1538" s="150" t="s">
        <v>3366</v>
      </c>
      <c r="W1538" s="141" t="str" cm="1">
        <f t="array" ref="W1538">IF(SUM(LEN(B1538:V1538))=0,"",IF(OR(OR(ISBLANK(F1538),SUM(LEN(C1538),LEN(D1538))=0),AND(NOT(E1538="Unknown"),ISBLANK(J1538)),AND(NOT(O1538="Unknown"),ISBLANK(R1538))),"Missing Information", INDEX(Table15[Entire Service Line Classification], MATCH(SUMIFS(Table15[Unique ID],Table15[System-Owned Portion],E1538,Table15[If Material Anything Other than "Lead" in Column E,Was Material Ever Previously Lead?],G1538,Table15[Customer-Owned Portion],O1538),Table15[Unique ID],0),0)))</f>
        <v>Non-lead</v>
      </c>
      <c r="X1538"/>
    </row>
    <row r="1539" spans="2:24" ht="60" x14ac:dyDescent="0.25">
      <c r="B1539" s="146" t="s">
        <v>7743</v>
      </c>
      <c r="C1539" s="31" t="s">
        <v>7744</v>
      </c>
      <c r="D1539" s="31" t="s">
        <v>7745</v>
      </c>
      <c r="E1539" s="44" t="s">
        <v>43</v>
      </c>
      <c r="F1539" s="43" t="s">
        <v>34</v>
      </c>
      <c r="G1539" s="84" t="s">
        <v>34</v>
      </c>
      <c r="H1539" s="31"/>
      <c r="I1539" s="205"/>
      <c r="J1539" s="84" t="s">
        <v>106</v>
      </c>
      <c r="K1539" s="31" t="s">
        <v>36</v>
      </c>
      <c r="L1539" s="31" t="s">
        <v>95</v>
      </c>
      <c r="M1539" s="169" t="s">
        <v>3681</v>
      </c>
      <c r="N1539" s="148" t="s">
        <v>3682</v>
      </c>
      <c r="O1539" s="44" t="s">
        <v>35</v>
      </c>
      <c r="P1539" s="43"/>
      <c r="Q1539" s="205"/>
      <c r="R1539" s="84" t="s">
        <v>106</v>
      </c>
      <c r="S1539" s="31" t="s">
        <v>36</v>
      </c>
      <c r="T1539" s="31" t="s">
        <v>95</v>
      </c>
      <c r="U1539" s="169" t="s">
        <v>3681</v>
      </c>
      <c r="V1539" s="150" t="s">
        <v>3683</v>
      </c>
      <c r="W1539" s="141" t="str" cm="1">
        <f t="array" ref="W1539">IF(SUM(LEN(B1539:V1539))=0,"",IF(OR(OR(ISBLANK(F1539),SUM(LEN(C1539),LEN(D1539))=0),AND(NOT(E1539="Unknown"),ISBLANK(J1539)),AND(NOT(O1539="Unknown"),ISBLANK(R1539))),"Missing Information", INDEX(Table15[Entire Service Line Classification], MATCH(SUMIFS(Table15[Unique ID],Table15[System-Owned Portion],E1539,Table15[If Material Anything Other than "Lead" in Column E,Was Material Ever Previously Lead?],G1539,Table15[Customer-Owned Portion],O1539),Table15[Unique ID],0),0)))</f>
        <v>Non-lead</v>
      </c>
      <c r="X1539"/>
    </row>
    <row r="1540" spans="2:24" ht="75" x14ac:dyDescent="0.25">
      <c r="B1540" s="146" t="s">
        <v>7746</v>
      </c>
      <c r="C1540" s="31" t="s">
        <v>7747</v>
      </c>
      <c r="D1540" s="31" t="s">
        <v>7748</v>
      </c>
      <c r="E1540" s="44" t="s">
        <v>43</v>
      </c>
      <c r="F1540" s="43" t="s">
        <v>34</v>
      </c>
      <c r="G1540" s="84" t="s">
        <v>34</v>
      </c>
      <c r="H1540" s="31"/>
      <c r="I1540" s="205"/>
      <c r="J1540" s="84" t="s">
        <v>106</v>
      </c>
      <c r="K1540" s="31" t="s">
        <v>36</v>
      </c>
      <c r="L1540" s="31" t="s">
        <v>95</v>
      </c>
      <c r="M1540" s="169" t="s">
        <v>3713</v>
      </c>
      <c r="N1540" s="148" t="s">
        <v>3766</v>
      </c>
      <c r="O1540" s="44" t="s">
        <v>35</v>
      </c>
      <c r="P1540" s="43"/>
      <c r="Q1540" s="205"/>
      <c r="R1540" s="84" t="s">
        <v>106</v>
      </c>
      <c r="S1540" s="31" t="s">
        <v>36</v>
      </c>
      <c r="T1540" s="31" t="s">
        <v>95</v>
      </c>
      <c r="U1540" s="169" t="s">
        <v>3713</v>
      </c>
      <c r="V1540" s="150" t="s">
        <v>3767</v>
      </c>
      <c r="W1540" s="141" t="str" cm="1">
        <f t="array" ref="W1540">IF(SUM(LEN(B1540:V1540))=0,"",IF(OR(OR(ISBLANK(F1540),SUM(LEN(C1540),LEN(D1540))=0),AND(NOT(E1540="Unknown"),ISBLANK(J1540)),AND(NOT(O1540="Unknown"),ISBLANK(R1540))),"Missing Information", INDEX(Table15[Entire Service Line Classification], MATCH(SUMIFS(Table15[Unique ID],Table15[System-Owned Portion],E1540,Table15[If Material Anything Other than "Lead" in Column E,Was Material Ever Previously Lead?],G1540,Table15[Customer-Owned Portion],O1540),Table15[Unique ID],0),0)))</f>
        <v>Non-lead</v>
      </c>
      <c r="X1540"/>
    </row>
    <row r="1541" spans="2:24" ht="150" x14ac:dyDescent="0.25">
      <c r="B1541" s="146" t="s">
        <v>7749</v>
      </c>
      <c r="C1541" s="31" t="s">
        <v>7750</v>
      </c>
      <c r="D1541" s="31" t="s">
        <v>7751</v>
      </c>
      <c r="E1541" s="44" t="s">
        <v>52</v>
      </c>
      <c r="F1541" s="43" t="s">
        <v>34</v>
      </c>
      <c r="G1541" s="84" t="s">
        <v>34</v>
      </c>
      <c r="H1541" s="31"/>
      <c r="I1541" s="205"/>
      <c r="J1541" s="84" t="s">
        <v>214</v>
      </c>
      <c r="K1541" s="31" t="s">
        <v>34</v>
      </c>
      <c r="L1541" s="31"/>
      <c r="M1541" s="169"/>
      <c r="N1541" s="148"/>
      <c r="O1541" s="44" t="s">
        <v>52</v>
      </c>
      <c r="P1541" s="43"/>
      <c r="Q1541" s="205"/>
      <c r="R1541" s="84" t="s">
        <v>214</v>
      </c>
      <c r="S1541" s="31" t="s">
        <v>34</v>
      </c>
      <c r="T1541" s="31"/>
      <c r="U1541" s="169"/>
      <c r="V1541" s="150" t="s">
        <v>7752</v>
      </c>
      <c r="W1541" s="141" t="str" cm="1">
        <f t="array" ref="W1541">IF(SUM(LEN(B1541:V1541))=0,"",IF(OR(OR(ISBLANK(F1541),SUM(LEN(C1541),LEN(D1541))=0),AND(NOT(E1541="Unknown"),ISBLANK(J1541)),AND(NOT(O1541="Unknown"),ISBLANK(R1541))),"Missing Information", INDEX(Table15[Entire Service Line Classification], MATCH(SUMIFS(Table15[Unique ID],Table15[System-Owned Portion],E1541,Table15[If Material Anything Other than "Lead" in Column E,Was Material Ever Previously Lead?],G1541,Table15[Customer-Owned Portion],O1541),Table15[Unique ID],0),0)))</f>
        <v>Non-lead</v>
      </c>
      <c r="X1541"/>
    </row>
    <row r="1542" spans="2:24" ht="150" x14ac:dyDescent="0.25">
      <c r="B1542" s="146" t="s">
        <v>7753</v>
      </c>
      <c r="C1542" s="31" t="s">
        <v>7754</v>
      </c>
      <c r="D1542" s="31" t="s">
        <v>7755</v>
      </c>
      <c r="E1542" s="44" t="s">
        <v>52</v>
      </c>
      <c r="F1542" s="43" t="s">
        <v>34</v>
      </c>
      <c r="G1542" s="84" t="s">
        <v>34</v>
      </c>
      <c r="H1542" s="31"/>
      <c r="I1542" s="205"/>
      <c r="J1542" s="84" t="s">
        <v>214</v>
      </c>
      <c r="K1542" s="31" t="s">
        <v>34</v>
      </c>
      <c r="L1542" s="31"/>
      <c r="M1542" s="169"/>
      <c r="N1542" s="148"/>
      <c r="O1542" s="44" t="s">
        <v>52</v>
      </c>
      <c r="P1542" s="43"/>
      <c r="Q1542" s="205"/>
      <c r="R1542" s="84" t="s">
        <v>214</v>
      </c>
      <c r="S1542" s="31" t="s">
        <v>34</v>
      </c>
      <c r="T1542" s="31"/>
      <c r="U1542" s="169"/>
      <c r="V1542" s="150" t="s">
        <v>7752</v>
      </c>
      <c r="W1542" s="141" t="str" cm="1">
        <f t="array" ref="W1542">IF(SUM(LEN(B1542:V1542))=0,"",IF(OR(OR(ISBLANK(F1542),SUM(LEN(C1542),LEN(D1542))=0),AND(NOT(E1542="Unknown"),ISBLANK(J1542)),AND(NOT(O1542="Unknown"),ISBLANK(R1542))),"Missing Information", INDEX(Table15[Entire Service Line Classification], MATCH(SUMIFS(Table15[Unique ID],Table15[System-Owned Portion],E1542,Table15[If Material Anything Other than "Lead" in Column E,Was Material Ever Previously Lead?],G1542,Table15[Customer-Owned Portion],O1542),Table15[Unique ID],0),0)))</f>
        <v>Non-lead</v>
      </c>
      <c r="X1542"/>
    </row>
    <row r="1543" spans="2:24" ht="150" x14ac:dyDescent="0.25">
      <c r="B1543" s="146" t="s">
        <v>7756</v>
      </c>
      <c r="C1543" s="31" t="s">
        <v>7757</v>
      </c>
      <c r="D1543" s="31" t="s">
        <v>7758</v>
      </c>
      <c r="E1543" s="44" t="s">
        <v>52</v>
      </c>
      <c r="F1543" s="43" t="s">
        <v>34</v>
      </c>
      <c r="G1543" s="84" t="s">
        <v>34</v>
      </c>
      <c r="H1543" s="31"/>
      <c r="I1543" s="205"/>
      <c r="J1543" s="84" t="s">
        <v>214</v>
      </c>
      <c r="K1543" s="31" t="s">
        <v>34</v>
      </c>
      <c r="L1543" s="31"/>
      <c r="M1543" s="169"/>
      <c r="N1543" s="148"/>
      <c r="O1543" s="44" t="s">
        <v>52</v>
      </c>
      <c r="P1543" s="43"/>
      <c r="Q1543" s="205"/>
      <c r="R1543" s="84" t="s">
        <v>214</v>
      </c>
      <c r="S1543" s="31" t="s">
        <v>34</v>
      </c>
      <c r="T1543" s="31"/>
      <c r="U1543" s="169"/>
      <c r="V1543" s="150" t="s">
        <v>7752</v>
      </c>
      <c r="W1543" s="141" t="str" cm="1">
        <f t="array" ref="W1543">IF(SUM(LEN(B1543:V1543))=0,"",IF(OR(OR(ISBLANK(F1543),SUM(LEN(C1543),LEN(D1543))=0),AND(NOT(E1543="Unknown"),ISBLANK(J1543)),AND(NOT(O1543="Unknown"),ISBLANK(R1543))),"Missing Information", INDEX(Table15[Entire Service Line Classification], MATCH(SUMIFS(Table15[Unique ID],Table15[System-Owned Portion],E1543,Table15[If Material Anything Other than "Lead" in Column E,Was Material Ever Previously Lead?],G1543,Table15[Customer-Owned Portion],O1543),Table15[Unique ID],0),0)))</f>
        <v>Non-lead</v>
      </c>
      <c r="X1543"/>
    </row>
    <row r="1544" spans="2:24" ht="150" x14ac:dyDescent="0.25">
      <c r="B1544" s="146" t="s">
        <v>7759</v>
      </c>
      <c r="C1544" s="31" t="s">
        <v>7760</v>
      </c>
      <c r="D1544" s="31" t="s">
        <v>7761</v>
      </c>
      <c r="E1544" s="44" t="s">
        <v>52</v>
      </c>
      <c r="F1544" s="43" t="s">
        <v>34</v>
      </c>
      <c r="G1544" s="84" t="s">
        <v>34</v>
      </c>
      <c r="H1544" s="31"/>
      <c r="I1544" s="205"/>
      <c r="J1544" s="84" t="s">
        <v>214</v>
      </c>
      <c r="K1544" s="31" t="s">
        <v>34</v>
      </c>
      <c r="L1544" s="31"/>
      <c r="M1544" s="169"/>
      <c r="N1544" s="148"/>
      <c r="O1544" s="44" t="s">
        <v>52</v>
      </c>
      <c r="P1544" s="43"/>
      <c r="Q1544" s="205"/>
      <c r="R1544" s="84" t="s">
        <v>214</v>
      </c>
      <c r="S1544" s="31" t="s">
        <v>34</v>
      </c>
      <c r="T1544" s="31"/>
      <c r="U1544" s="169"/>
      <c r="V1544" s="150" t="s">
        <v>7752</v>
      </c>
      <c r="W1544" s="141" t="str" cm="1">
        <f t="array" ref="W1544">IF(SUM(LEN(B1544:V1544))=0,"",IF(OR(OR(ISBLANK(F1544),SUM(LEN(C1544),LEN(D1544))=0),AND(NOT(E1544="Unknown"),ISBLANK(J1544)),AND(NOT(O1544="Unknown"),ISBLANK(R1544))),"Missing Information", INDEX(Table15[Entire Service Line Classification], MATCH(SUMIFS(Table15[Unique ID],Table15[System-Owned Portion],E1544,Table15[If Material Anything Other than "Lead" in Column E,Was Material Ever Previously Lead?],G1544,Table15[Customer-Owned Portion],O1544),Table15[Unique ID],0),0)))</f>
        <v>Non-lead</v>
      </c>
      <c r="X1544"/>
    </row>
    <row r="1545" spans="2:24" ht="150" x14ac:dyDescent="0.25">
      <c r="B1545" s="146" t="s">
        <v>7762</v>
      </c>
      <c r="C1545" s="31" t="s">
        <v>7763</v>
      </c>
      <c r="D1545" s="31" t="s">
        <v>7764</v>
      </c>
      <c r="E1545" s="44" t="s">
        <v>52</v>
      </c>
      <c r="F1545" s="43" t="s">
        <v>34</v>
      </c>
      <c r="G1545" s="84" t="s">
        <v>34</v>
      </c>
      <c r="H1545" s="31"/>
      <c r="I1545" s="205"/>
      <c r="J1545" s="84" t="s">
        <v>214</v>
      </c>
      <c r="K1545" s="31" t="s">
        <v>34</v>
      </c>
      <c r="L1545" s="31"/>
      <c r="M1545" s="169"/>
      <c r="N1545" s="148"/>
      <c r="O1545" s="44" t="s">
        <v>52</v>
      </c>
      <c r="P1545" s="43"/>
      <c r="Q1545" s="205"/>
      <c r="R1545" s="84" t="s">
        <v>214</v>
      </c>
      <c r="S1545" s="31" t="s">
        <v>34</v>
      </c>
      <c r="T1545" s="31"/>
      <c r="U1545" s="169"/>
      <c r="V1545" s="150" t="s">
        <v>7752</v>
      </c>
      <c r="W1545" s="141" t="str" cm="1">
        <f t="array" ref="W1545">IF(SUM(LEN(B1545:V1545))=0,"",IF(OR(OR(ISBLANK(F1545),SUM(LEN(C1545),LEN(D1545))=0),AND(NOT(E1545="Unknown"),ISBLANK(J1545)),AND(NOT(O1545="Unknown"),ISBLANK(R1545))),"Missing Information", INDEX(Table15[Entire Service Line Classification], MATCH(SUMIFS(Table15[Unique ID],Table15[System-Owned Portion],E1545,Table15[If Material Anything Other than "Lead" in Column E,Was Material Ever Previously Lead?],G1545,Table15[Customer-Owned Portion],O1545),Table15[Unique ID],0),0)))</f>
        <v>Non-lead</v>
      </c>
      <c r="X1545"/>
    </row>
    <row r="1546" spans="2:24" ht="60" x14ac:dyDescent="0.25">
      <c r="B1546" s="146" t="s">
        <v>7765</v>
      </c>
      <c r="C1546" s="31" t="s">
        <v>7766</v>
      </c>
      <c r="D1546" s="31" t="s">
        <v>7767</v>
      </c>
      <c r="E1546" s="44" t="s">
        <v>43</v>
      </c>
      <c r="F1546" s="43" t="s">
        <v>34</v>
      </c>
      <c r="G1546" s="84" t="s">
        <v>34</v>
      </c>
      <c r="H1546" s="31"/>
      <c r="I1546" s="205"/>
      <c r="J1546" s="84" t="s">
        <v>106</v>
      </c>
      <c r="K1546" s="31" t="s">
        <v>36</v>
      </c>
      <c r="L1546" s="31" t="s">
        <v>95</v>
      </c>
      <c r="M1546" s="169" t="s">
        <v>3906</v>
      </c>
      <c r="N1546" s="148" t="s">
        <v>3907</v>
      </c>
      <c r="O1546" s="44" t="s">
        <v>43</v>
      </c>
      <c r="P1546" s="43"/>
      <c r="Q1546" s="205"/>
      <c r="R1546" s="84" t="s">
        <v>106</v>
      </c>
      <c r="S1546" s="31" t="s">
        <v>36</v>
      </c>
      <c r="T1546" s="31" t="s">
        <v>95</v>
      </c>
      <c r="U1546" s="169" t="s">
        <v>3906</v>
      </c>
      <c r="V1546" s="150" t="s">
        <v>3907</v>
      </c>
      <c r="W1546" s="141" t="str" cm="1">
        <f t="array" ref="W1546">IF(SUM(LEN(B1546:V1546))=0,"",IF(OR(OR(ISBLANK(F1546),SUM(LEN(C1546),LEN(D1546))=0),AND(NOT(E1546="Unknown"),ISBLANK(J1546)),AND(NOT(O1546="Unknown"),ISBLANK(R1546))),"Missing Information", INDEX(Table15[Entire Service Line Classification], MATCH(SUMIFS(Table15[Unique ID],Table15[System-Owned Portion],E1546,Table15[If Material Anything Other than "Lead" in Column E,Was Material Ever Previously Lead?],G1546,Table15[Customer-Owned Portion],O1546),Table15[Unique ID],0),0)))</f>
        <v>Non-lead</v>
      </c>
      <c r="X1546"/>
    </row>
    <row r="1547" spans="2:24" ht="150" x14ac:dyDescent="0.25">
      <c r="B1547" s="146" t="s">
        <v>7768</v>
      </c>
      <c r="C1547" s="31" t="s">
        <v>7769</v>
      </c>
      <c r="D1547" s="31" t="s">
        <v>7770</v>
      </c>
      <c r="E1547" s="44" t="s">
        <v>52</v>
      </c>
      <c r="F1547" s="43" t="s">
        <v>34</v>
      </c>
      <c r="G1547" s="84" t="s">
        <v>34</v>
      </c>
      <c r="H1547" s="31"/>
      <c r="I1547" s="205"/>
      <c r="J1547" s="84" t="s">
        <v>214</v>
      </c>
      <c r="K1547" s="31" t="s">
        <v>34</v>
      </c>
      <c r="L1547" s="31"/>
      <c r="M1547" s="169"/>
      <c r="N1547" s="148"/>
      <c r="O1547" s="44" t="s">
        <v>52</v>
      </c>
      <c r="P1547" s="43"/>
      <c r="Q1547" s="205"/>
      <c r="R1547" s="84" t="s">
        <v>214</v>
      </c>
      <c r="S1547" s="31" t="s">
        <v>34</v>
      </c>
      <c r="T1547" s="31"/>
      <c r="U1547" s="169"/>
      <c r="V1547" s="150" t="s">
        <v>7752</v>
      </c>
      <c r="W1547" s="141" t="str" cm="1">
        <f t="array" ref="W1547">IF(SUM(LEN(B1547:V1547))=0,"",IF(OR(OR(ISBLANK(F1547),SUM(LEN(C1547),LEN(D1547))=0),AND(NOT(E1547="Unknown"),ISBLANK(J1547)),AND(NOT(O1547="Unknown"),ISBLANK(R1547))),"Missing Information", INDEX(Table15[Entire Service Line Classification], MATCH(SUMIFS(Table15[Unique ID],Table15[System-Owned Portion],E1547,Table15[If Material Anything Other than "Lead" in Column E,Was Material Ever Previously Lead?],G1547,Table15[Customer-Owned Portion],O1547),Table15[Unique ID],0),0)))</f>
        <v>Non-lead</v>
      </c>
      <c r="X1547"/>
    </row>
    <row r="1548" spans="2:24" ht="150" x14ac:dyDescent="0.25">
      <c r="B1548" s="146" t="s">
        <v>7771</v>
      </c>
      <c r="C1548" s="31" t="s">
        <v>7772</v>
      </c>
      <c r="D1548" s="31" t="s">
        <v>7773</v>
      </c>
      <c r="E1548" s="44" t="s">
        <v>52</v>
      </c>
      <c r="F1548" s="43" t="s">
        <v>34</v>
      </c>
      <c r="G1548" s="84" t="s">
        <v>34</v>
      </c>
      <c r="H1548" s="31"/>
      <c r="I1548" s="205"/>
      <c r="J1548" s="84" t="s">
        <v>214</v>
      </c>
      <c r="K1548" s="31" t="s">
        <v>34</v>
      </c>
      <c r="L1548" s="31"/>
      <c r="M1548" s="169"/>
      <c r="N1548" s="148"/>
      <c r="O1548" s="44" t="s">
        <v>52</v>
      </c>
      <c r="P1548" s="43"/>
      <c r="Q1548" s="205"/>
      <c r="R1548" s="84" t="s">
        <v>214</v>
      </c>
      <c r="S1548" s="31" t="s">
        <v>34</v>
      </c>
      <c r="T1548" s="31"/>
      <c r="U1548" s="169"/>
      <c r="V1548" s="150" t="s">
        <v>7752</v>
      </c>
      <c r="W1548" s="141" t="str" cm="1">
        <f t="array" ref="W1548">IF(SUM(LEN(B1548:V1548))=0,"",IF(OR(OR(ISBLANK(F1548),SUM(LEN(C1548),LEN(D1548))=0),AND(NOT(E1548="Unknown"),ISBLANK(J1548)),AND(NOT(O1548="Unknown"),ISBLANK(R1548))),"Missing Information", INDEX(Table15[Entire Service Line Classification], MATCH(SUMIFS(Table15[Unique ID],Table15[System-Owned Portion],E1548,Table15[If Material Anything Other than "Lead" in Column E,Was Material Ever Previously Lead?],G1548,Table15[Customer-Owned Portion],O1548),Table15[Unique ID],0),0)))</f>
        <v>Non-lead</v>
      </c>
      <c r="X1548"/>
    </row>
    <row r="1549" spans="2:24" ht="150" x14ac:dyDescent="0.25">
      <c r="B1549" s="146" t="s">
        <v>7774</v>
      </c>
      <c r="C1549" s="31" t="s">
        <v>7775</v>
      </c>
      <c r="D1549" s="31" t="s">
        <v>7776</v>
      </c>
      <c r="E1549" s="44" t="s">
        <v>52</v>
      </c>
      <c r="F1549" s="43" t="s">
        <v>34</v>
      </c>
      <c r="G1549" s="84" t="s">
        <v>34</v>
      </c>
      <c r="H1549" s="31"/>
      <c r="I1549" s="205"/>
      <c r="J1549" s="84" t="s">
        <v>214</v>
      </c>
      <c r="K1549" s="31" t="s">
        <v>34</v>
      </c>
      <c r="L1549" s="31"/>
      <c r="M1549" s="169"/>
      <c r="N1549" s="148"/>
      <c r="O1549" s="44" t="s">
        <v>52</v>
      </c>
      <c r="P1549" s="43"/>
      <c r="Q1549" s="205"/>
      <c r="R1549" s="84" t="s">
        <v>214</v>
      </c>
      <c r="S1549" s="31" t="s">
        <v>34</v>
      </c>
      <c r="T1549" s="31"/>
      <c r="U1549" s="169"/>
      <c r="V1549" s="150" t="s">
        <v>7752</v>
      </c>
      <c r="W1549" s="141" t="str" cm="1">
        <f t="array" ref="W1549">IF(SUM(LEN(B1549:V1549))=0,"",IF(OR(OR(ISBLANK(F1549),SUM(LEN(C1549),LEN(D1549))=0),AND(NOT(E1549="Unknown"),ISBLANK(J1549)),AND(NOT(O1549="Unknown"),ISBLANK(R1549))),"Missing Information", INDEX(Table15[Entire Service Line Classification], MATCH(SUMIFS(Table15[Unique ID],Table15[System-Owned Portion],E1549,Table15[If Material Anything Other than "Lead" in Column E,Was Material Ever Previously Lead?],G1549,Table15[Customer-Owned Portion],O1549),Table15[Unique ID],0),0)))</f>
        <v>Non-lead</v>
      </c>
      <c r="X1549"/>
    </row>
    <row r="1550" spans="2:24" ht="150" x14ac:dyDescent="0.25">
      <c r="B1550" s="146" t="s">
        <v>7777</v>
      </c>
      <c r="C1550" s="31" t="s">
        <v>7778</v>
      </c>
      <c r="D1550" s="31" t="s">
        <v>7779</v>
      </c>
      <c r="E1550" s="44" t="s">
        <v>52</v>
      </c>
      <c r="F1550" s="43" t="s">
        <v>34</v>
      </c>
      <c r="G1550" s="84" t="s">
        <v>34</v>
      </c>
      <c r="H1550" s="31"/>
      <c r="I1550" s="205"/>
      <c r="J1550" s="84" t="s">
        <v>214</v>
      </c>
      <c r="K1550" s="31" t="s">
        <v>34</v>
      </c>
      <c r="L1550" s="31"/>
      <c r="M1550" s="169"/>
      <c r="N1550" s="148"/>
      <c r="O1550" s="44" t="s">
        <v>52</v>
      </c>
      <c r="P1550" s="43"/>
      <c r="Q1550" s="205"/>
      <c r="R1550" s="84" t="s">
        <v>214</v>
      </c>
      <c r="S1550" s="31" t="s">
        <v>34</v>
      </c>
      <c r="T1550" s="31"/>
      <c r="U1550" s="169"/>
      <c r="V1550" s="150" t="s">
        <v>7752</v>
      </c>
      <c r="W1550" s="141" t="str" cm="1">
        <f t="array" ref="W1550">IF(SUM(LEN(B1550:V1550))=0,"",IF(OR(OR(ISBLANK(F1550),SUM(LEN(C1550),LEN(D1550))=0),AND(NOT(E1550="Unknown"),ISBLANK(J1550)),AND(NOT(O1550="Unknown"),ISBLANK(R1550))),"Missing Information", INDEX(Table15[Entire Service Line Classification], MATCH(SUMIFS(Table15[Unique ID],Table15[System-Owned Portion],E1550,Table15[If Material Anything Other than "Lead" in Column E,Was Material Ever Previously Lead?],G1550,Table15[Customer-Owned Portion],O1550),Table15[Unique ID],0),0)))</f>
        <v>Non-lead</v>
      </c>
      <c r="X1550"/>
    </row>
    <row r="1551" spans="2:24" ht="150" x14ac:dyDescent="0.25">
      <c r="B1551" s="146" t="s">
        <v>7780</v>
      </c>
      <c r="C1551" s="31" t="s">
        <v>7781</v>
      </c>
      <c r="D1551" s="31" t="s">
        <v>7782</v>
      </c>
      <c r="E1551" s="44" t="s">
        <v>52</v>
      </c>
      <c r="F1551" s="43" t="s">
        <v>34</v>
      </c>
      <c r="G1551" s="84" t="s">
        <v>34</v>
      </c>
      <c r="H1551" s="31"/>
      <c r="I1551" s="205"/>
      <c r="J1551" s="84" t="s">
        <v>214</v>
      </c>
      <c r="K1551" s="31" t="s">
        <v>34</v>
      </c>
      <c r="L1551" s="31"/>
      <c r="M1551" s="169"/>
      <c r="N1551" s="148"/>
      <c r="O1551" s="44" t="s">
        <v>52</v>
      </c>
      <c r="P1551" s="43"/>
      <c r="Q1551" s="205"/>
      <c r="R1551" s="84" t="s">
        <v>214</v>
      </c>
      <c r="S1551" s="31" t="s">
        <v>34</v>
      </c>
      <c r="T1551" s="31"/>
      <c r="U1551" s="169"/>
      <c r="V1551" s="150" t="s">
        <v>7752</v>
      </c>
      <c r="W1551" s="141" t="str" cm="1">
        <f t="array" ref="W1551">IF(SUM(LEN(B1551:V1551))=0,"",IF(OR(OR(ISBLANK(F1551),SUM(LEN(C1551),LEN(D1551))=0),AND(NOT(E1551="Unknown"),ISBLANK(J1551)),AND(NOT(O1551="Unknown"),ISBLANK(R1551))),"Missing Information", INDEX(Table15[Entire Service Line Classification], MATCH(SUMIFS(Table15[Unique ID],Table15[System-Owned Portion],E1551,Table15[If Material Anything Other than "Lead" in Column E,Was Material Ever Previously Lead?],G1551,Table15[Customer-Owned Portion],O1551),Table15[Unique ID],0),0)))</f>
        <v>Non-lead</v>
      </c>
      <c r="X1551"/>
    </row>
    <row r="1552" spans="2:24" ht="150" x14ac:dyDescent="0.25">
      <c r="B1552" s="146" t="s">
        <v>7783</v>
      </c>
      <c r="C1552" s="31" t="s">
        <v>7784</v>
      </c>
      <c r="D1552" s="31" t="s">
        <v>7785</v>
      </c>
      <c r="E1552" s="44" t="s">
        <v>52</v>
      </c>
      <c r="F1552" s="43" t="s">
        <v>34</v>
      </c>
      <c r="G1552" s="84" t="s">
        <v>34</v>
      </c>
      <c r="H1552" s="31"/>
      <c r="I1552" s="205"/>
      <c r="J1552" s="84" t="s">
        <v>214</v>
      </c>
      <c r="K1552" s="31" t="s">
        <v>34</v>
      </c>
      <c r="L1552" s="31"/>
      <c r="M1552" s="169"/>
      <c r="N1552" s="148"/>
      <c r="O1552" s="44" t="s">
        <v>52</v>
      </c>
      <c r="P1552" s="43"/>
      <c r="Q1552" s="205"/>
      <c r="R1552" s="84" t="s">
        <v>214</v>
      </c>
      <c r="S1552" s="31" t="s">
        <v>34</v>
      </c>
      <c r="T1552" s="31"/>
      <c r="U1552" s="169"/>
      <c r="V1552" s="150" t="s">
        <v>7752</v>
      </c>
      <c r="W1552" s="141" t="str" cm="1">
        <f t="array" ref="W1552">IF(SUM(LEN(B1552:V1552))=0,"",IF(OR(OR(ISBLANK(F1552),SUM(LEN(C1552),LEN(D1552))=0),AND(NOT(E1552="Unknown"),ISBLANK(J1552)),AND(NOT(O1552="Unknown"),ISBLANK(R1552))),"Missing Information", INDEX(Table15[Entire Service Line Classification], MATCH(SUMIFS(Table15[Unique ID],Table15[System-Owned Portion],E1552,Table15[If Material Anything Other than "Lead" in Column E,Was Material Ever Previously Lead?],G1552,Table15[Customer-Owned Portion],O1552),Table15[Unique ID],0),0)))</f>
        <v>Non-lead</v>
      </c>
      <c r="X1552"/>
    </row>
    <row r="1553" spans="2:24" ht="150" x14ac:dyDescent="0.25">
      <c r="B1553" s="146" t="s">
        <v>7786</v>
      </c>
      <c r="C1553" s="31" t="s">
        <v>7787</v>
      </c>
      <c r="D1553" s="31" t="s">
        <v>7788</v>
      </c>
      <c r="E1553" s="44" t="s">
        <v>43</v>
      </c>
      <c r="F1553" s="43" t="s">
        <v>34</v>
      </c>
      <c r="G1553" s="84" t="s">
        <v>34</v>
      </c>
      <c r="H1553" s="31"/>
      <c r="I1553" s="205"/>
      <c r="J1553" s="84" t="s">
        <v>106</v>
      </c>
      <c r="K1553" s="31" t="s">
        <v>36</v>
      </c>
      <c r="L1553" s="31" t="s">
        <v>95</v>
      </c>
      <c r="M1553" s="169" t="s">
        <v>6522</v>
      </c>
      <c r="N1553" s="148" t="s">
        <v>7789</v>
      </c>
      <c r="O1553" s="44" t="s">
        <v>43</v>
      </c>
      <c r="P1553" s="43"/>
      <c r="Q1553" s="205"/>
      <c r="R1553" s="84" t="s">
        <v>106</v>
      </c>
      <c r="S1553" s="31" t="s">
        <v>36</v>
      </c>
      <c r="T1553" s="31" t="s">
        <v>95</v>
      </c>
      <c r="U1553" s="169" t="s">
        <v>6522</v>
      </c>
      <c r="V1553" s="150" t="s">
        <v>7790</v>
      </c>
      <c r="W1553" s="141" t="str" cm="1">
        <f t="array" ref="W1553">IF(SUM(LEN(B1553:V1553))=0,"",IF(OR(OR(ISBLANK(F1553),SUM(LEN(C1553),LEN(D1553))=0),AND(NOT(E1553="Unknown"),ISBLANK(J1553)),AND(NOT(O1553="Unknown"),ISBLANK(R1553))),"Missing Information", INDEX(Table15[Entire Service Line Classification], MATCH(SUMIFS(Table15[Unique ID],Table15[System-Owned Portion],E1553,Table15[If Material Anything Other than "Lead" in Column E,Was Material Ever Previously Lead?],G1553,Table15[Customer-Owned Portion],O1553),Table15[Unique ID],0),0)))</f>
        <v>Non-lead</v>
      </c>
      <c r="X1553"/>
    </row>
    <row r="1554" spans="2:24" ht="150" x14ac:dyDescent="0.25">
      <c r="B1554" s="146" t="s">
        <v>7791</v>
      </c>
      <c r="C1554" s="31" t="s">
        <v>7792</v>
      </c>
      <c r="D1554" s="31" t="s">
        <v>7793</v>
      </c>
      <c r="E1554" s="44" t="s">
        <v>52</v>
      </c>
      <c r="F1554" s="43" t="s">
        <v>34</v>
      </c>
      <c r="G1554" s="84" t="s">
        <v>34</v>
      </c>
      <c r="H1554" s="31"/>
      <c r="I1554" s="205"/>
      <c r="J1554" s="84" t="s">
        <v>214</v>
      </c>
      <c r="K1554" s="31" t="s">
        <v>34</v>
      </c>
      <c r="L1554" s="31"/>
      <c r="M1554" s="169"/>
      <c r="N1554" s="148"/>
      <c r="O1554" s="44" t="s">
        <v>52</v>
      </c>
      <c r="P1554" s="43"/>
      <c r="Q1554" s="205"/>
      <c r="R1554" s="84" t="s">
        <v>214</v>
      </c>
      <c r="S1554" s="31" t="s">
        <v>34</v>
      </c>
      <c r="T1554" s="31"/>
      <c r="U1554" s="169"/>
      <c r="V1554" s="150" t="s">
        <v>7752</v>
      </c>
      <c r="W1554" s="141" t="str" cm="1">
        <f t="array" ref="W1554">IF(SUM(LEN(B1554:V1554))=0,"",IF(OR(OR(ISBLANK(F1554),SUM(LEN(C1554),LEN(D1554))=0),AND(NOT(E1554="Unknown"),ISBLANK(J1554)),AND(NOT(O1554="Unknown"),ISBLANK(R1554))),"Missing Information", INDEX(Table15[Entire Service Line Classification], MATCH(SUMIFS(Table15[Unique ID],Table15[System-Owned Portion],E1554,Table15[If Material Anything Other than "Lead" in Column E,Was Material Ever Previously Lead?],G1554,Table15[Customer-Owned Portion],O1554),Table15[Unique ID],0),0)))</f>
        <v>Non-lead</v>
      </c>
      <c r="X1554"/>
    </row>
    <row r="1555" spans="2:24" ht="150" x14ac:dyDescent="0.25">
      <c r="B1555" s="146" t="s">
        <v>7794</v>
      </c>
      <c r="C1555" s="31" t="s">
        <v>7795</v>
      </c>
      <c r="D1555" s="31" t="s">
        <v>7796</v>
      </c>
      <c r="E1555" s="44" t="s">
        <v>52</v>
      </c>
      <c r="F1555" s="43" t="s">
        <v>34</v>
      </c>
      <c r="G1555" s="84" t="s">
        <v>34</v>
      </c>
      <c r="H1555" s="31"/>
      <c r="I1555" s="205"/>
      <c r="J1555" s="84" t="s">
        <v>214</v>
      </c>
      <c r="K1555" s="31" t="s">
        <v>34</v>
      </c>
      <c r="L1555" s="31"/>
      <c r="M1555" s="169"/>
      <c r="N1555" s="148"/>
      <c r="O1555" s="44" t="s">
        <v>52</v>
      </c>
      <c r="P1555" s="43"/>
      <c r="Q1555" s="205"/>
      <c r="R1555" s="84" t="s">
        <v>214</v>
      </c>
      <c r="S1555" s="31" t="s">
        <v>34</v>
      </c>
      <c r="T1555" s="31"/>
      <c r="U1555" s="169"/>
      <c r="V1555" s="150" t="s">
        <v>7797</v>
      </c>
      <c r="W1555" s="141" t="str" cm="1">
        <f t="array" ref="W1555">IF(SUM(LEN(B1555:V1555))=0,"",IF(OR(OR(ISBLANK(F1555),SUM(LEN(C1555),LEN(D1555))=0),AND(NOT(E1555="Unknown"),ISBLANK(J1555)),AND(NOT(O1555="Unknown"),ISBLANK(R1555))),"Missing Information", INDEX(Table15[Entire Service Line Classification], MATCH(SUMIFS(Table15[Unique ID],Table15[System-Owned Portion],E1555,Table15[If Material Anything Other than "Lead" in Column E,Was Material Ever Previously Lead?],G1555,Table15[Customer-Owned Portion],O1555),Table15[Unique ID],0),0)))</f>
        <v>Non-lead</v>
      </c>
      <c r="X1555"/>
    </row>
    <row r="1556" spans="2:24" ht="150" x14ac:dyDescent="0.25">
      <c r="B1556" s="146" t="s">
        <v>7798</v>
      </c>
      <c r="C1556" s="31" t="s">
        <v>7799</v>
      </c>
      <c r="D1556" s="31" t="s">
        <v>7800</v>
      </c>
      <c r="E1556" s="44" t="s">
        <v>52</v>
      </c>
      <c r="F1556" s="43" t="s">
        <v>34</v>
      </c>
      <c r="G1556" s="84" t="s">
        <v>34</v>
      </c>
      <c r="H1556" s="31"/>
      <c r="I1556" s="205"/>
      <c r="J1556" s="84" t="s">
        <v>214</v>
      </c>
      <c r="K1556" s="31" t="s">
        <v>34</v>
      </c>
      <c r="L1556" s="31"/>
      <c r="M1556" s="169"/>
      <c r="N1556" s="148"/>
      <c r="O1556" s="44" t="s">
        <v>52</v>
      </c>
      <c r="P1556" s="43"/>
      <c r="Q1556" s="205"/>
      <c r="R1556" s="84" t="s">
        <v>214</v>
      </c>
      <c r="S1556" s="31" t="s">
        <v>34</v>
      </c>
      <c r="T1556" s="31"/>
      <c r="U1556" s="169"/>
      <c r="V1556" s="150" t="s">
        <v>7797</v>
      </c>
      <c r="W1556" s="141" t="str" cm="1">
        <f t="array" ref="W1556">IF(SUM(LEN(B1556:V1556))=0,"",IF(OR(OR(ISBLANK(F1556),SUM(LEN(C1556),LEN(D1556))=0),AND(NOT(E1556="Unknown"),ISBLANK(J1556)),AND(NOT(O1556="Unknown"),ISBLANK(R1556))),"Missing Information", INDEX(Table15[Entire Service Line Classification], MATCH(SUMIFS(Table15[Unique ID],Table15[System-Owned Portion],E1556,Table15[If Material Anything Other than "Lead" in Column E,Was Material Ever Previously Lead?],G1556,Table15[Customer-Owned Portion],O1556),Table15[Unique ID],0),0)))</f>
        <v>Non-lead</v>
      </c>
      <c r="X1556"/>
    </row>
    <row r="1557" spans="2:24" ht="150" x14ac:dyDescent="0.25">
      <c r="B1557" s="146" t="s">
        <v>7801</v>
      </c>
      <c r="C1557" s="31" t="s">
        <v>7802</v>
      </c>
      <c r="D1557" s="31" t="s">
        <v>7803</v>
      </c>
      <c r="E1557" s="44" t="s">
        <v>52</v>
      </c>
      <c r="F1557" s="43" t="s">
        <v>34</v>
      </c>
      <c r="G1557" s="84" t="s">
        <v>34</v>
      </c>
      <c r="H1557" s="31"/>
      <c r="I1557" s="205"/>
      <c r="J1557" s="84" t="s">
        <v>214</v>
      </c>
      <c r="K1557" s="31" t="s">
        <v>34</v>
      </c>
      <c r="L1557" s="31"/>
      <c r="M1557" s="169"/>
      <c r="N1557" s="148"/>
      <c r="O1557" s="44" t="s">
        <v>52</v>
      </c>
      <c r="P1557" s="43"/>
      <c r="Q1557" s="205"/>
      <c r="R1557" s="84" t="s">
        <v>214</v>
      </c>
      <c r="S1557" s="31" t="s">
        <v>34</v>
      </c>
      <c r="T1557" s="31"/>
      <c r="U1557" s="169"/>
      <c r="V1557" s="150" t="s">
        <v>7797</v>
      </c>
      <c r="W1557" s="141" t="str" cm="1">
        <f t="array" ref="W1557">IF(SUM(LEN(B1557:V1557))=0,"",IF(OR(OR(ISBLANK(F1557),SUM(LEN(C1557),LEN(D1557))=0),AND(NOT(E1557="Unknown"),ISBLANK(J1557)),AND(NOT(O1557="Unknown"),ISBLANK(R1557))),"Missing Information", INDEX(Table15[Entire Service Line Classification], MATCH(SUMIFS(Table15[Unique ID],Table15[System-Owned Portion],E1557,Table15[If Material Anything Other than "Lead" in Column E,Was Material Ever Previously Lead?],G1557,Table15[Customer-Owned Portion],O1557),Table15[Unique ID],0),0)))</f>
        <v>Non-lead</v>
      </c>
      <c r="X1557"/>
    </row>
    <row r="1558" spans="2:24" ht="150" x14ac:dyDescent="0.25">
      <c r="B1558" s="146" t="s">
        <v>7804</v>
      </c>
      <c r="C1558" s="31" t="s">
        <v>7805</v>
      </c>
      <c r="D1558" s="31" t="s">
        <v>7806</v>
      </c>
      <c r="E1558" s="44" t="s">
        <v>52</v>
      </c>
      <c r="F1558" s="43" t="s">
        <v>34</v>
      </c>
      <c r="G1558" s="84" t="s">
        <v>34</v>
      </c>
      <c r="H1558" s="31"/>
      <c r="I1558" s="205"/>
      <c r="J1558" s="84" t="s">
        <v>214</v>
      </c>
      <c r="K1558" s="31" t="s">
        <v>34</v>
      </c>
      <c r="L1558" s="31"/>
      <c r="M1558" s="169"/>
      <c r="N1558" s="148"/>
      <c r="O1558" s="44" t="s">
        <v>52</v>
      </c>
      <c r="P1558" s="43"/>
      <c r="Q1558" s="205"/>
      <c r="R1558" s="84" t="s">
        <v>214</v>
      </c>
      <c r="S1558" s="31" t="s">
        <v>34</v>
      </c>
      <c r="T1558" s="31"/>
      <c r="U1558" s="169"/>
      <c r="V1558" s="150" t="s">
        <v>7797</v>
      </c>
      <c r="W1558" s="141" t="str" cm="1">
        <f t="array" ref="W1558">IF(SUM(LEN(B1558:V1558))=0,"",IF(OR(OR(ISBLANK(F1558),SUM(LEN(C1558),LEN(D1558))=0),AND(NOT(E1558="Unknown"),ISBLANK(J1558)),AND(NOT(O1558="Unknown"),ISBLANK(R1558))),"Missing Information", INDEX(Table15[Entire Service Line Classification], MATCH(SUMIFS(Table15[Unique ID],Table15[System-Owned Portion],E1558,Table15[If Material Anything Other than "Lead" in Column E,Was Material Ever Previously Lead?],G1558,Table15[Customer-Owned Portion],O1558),Table15[Unique ID],0),0)))</f>
        <v>Non-lead</v>
      </c>
      <c r="X1558"/>
    </row>
    <row r="1559" spans="2:24" ht="150" x14ac:dyDescent="0.25">
      <c r="B1559" s="146" t="s">
        <v>7807</v>
      </c>
      <c r="C1559" s="31" t="s">
        <v>7808</v>
      </c>
      <c r="D1559" s="31" t="s">
        <v>7809</v>
      </c>
      <c r="E1559" s="44" t="s">
        <v>52</v>
      </c>
      <c r="F1559" s="43" t="s">
        <v>34</v>
      </c>
      <c r="G1559" s="84" t="s">
        <v>34</v>
      </c>
      <c r="H1559" s="31"/>
      <c r="I1559" s="205"/>
      <c r="J1559" s="84" t="s">
        <v>214</v>
      </c>
      <c r="K1559" s="31" t="s">
        <v>34</v>
      </c>
      <c r="L1559" s="31"/>
      <c r="M1559" s="169"/>
      <c r="N1559" s="148"/>
      <c r="O1559" s="44" t="s">
        <v>52</v>
      </c>
      <c r="P1559" s="43"/>
      <c r="Q1559" s="205"/>
      <c r="R1559" s="84" t="s">
        <v>214</v>
      </c>
      <c r="S1559" s="31" t="s">
        <v>34</v>
      </c>
      <c r="T1559" s="31"/>
      <c r="U1559" s="169"/>
      <c r="V1559" s="150" t="s">
        <v>7797</v>
      </c>
      <c r="W1559" s="141" t="str" cm="1">
        <f t="array" ref="W1559">IF(SUM(LEN(B1559:V1559))=0,"",IF(OR(OR(ISBLANK(F1559),SUM(LEN(C1559),LEN(D1559))=0),AND(NOT(E1559="Unknown"),ISBLANK(J1559)),AND(NOT(O1559="Unknown"),ISBLANK(R1559))),"Missing Information", INDEX(Table15[Entire Service Line Classification], MATCH(SUMIFS(Table15[Unique ID],Table15[System-Owned Portion],E1559,Table15[If Material Anything Other than "Lead" in Column E,Was Material Ever Previously Lead?],G1559,Table15[Customer-Owned Portion],O1559),Table15[Unique ID],0),0)))</f>
        <v>Non-lead</v>
      </c>
      <c r="X1559"/>
    </row>
    <row r="1560" spans="2:24" ht="150" x14ac:dyDescent="0.25">
      <c r="B1560" s="146" t="s">
        <v>7810</v>
      </c>
      <c r="C1560" s="31" t="s">
        <v>7811</v>
      </c>
      <c r="D1560" s="31" t="s">
        <v>7812</v>
      </c>
      <c r="E1560" s="44" t="s">
        <v>43</v>
      </c>
      <c r="F1560" s="43" t="s">
        <v>34</v>
      </c>
      <c r="G1560" s="84" t="s">
        <v>34</v>
      </c>
      <c r="H1560" s="31"/>
      <c r="I1560" s="205"/>
      <c r="J1560" s="84" t="s">
        <v>106</v>
      </c>
      <c r="K1560" s="31" t="s">
        <v>36</v>
      </c>
      <c r="L1560" s="31" t="s">
        <v>95</v>
      </c>
      <c r="M1560" s="169" t="s">
        <v>6522</v>
      </c>
      <c r="N1560" s="148" t="s">
        <v>7813</v>
      </c>
      <c r="O1560" s="44" t="s">
        <v>35</v>
      </c>
      <c r="P1560" s="43"/>
      <c r="Q1560" s="205"/>
      <c r="R1560" s="84" t="s">
        <v>106</v>
      </c>
      <c r="S1560" s="31" t="s">
        <v>36</v>
      </c>
      <c r="T1560" s="31" t="s">
        <v>95</v>
      </c>
      <c r="U1560" s="169" t="s">
        <v>6522</v>
      </c>
      <c r="V1560" s="150" t="s">
        <v>7814</v>
      </c>
      <c r="W1560" s="141" t="str" cm="1">
        <f t="array" ref="W1560">IF(SUM(LEN(B1560:V1560))=0,"",IF(OR(OR(ISBLANK(F1560),SUM(LEN(C1560),LEN(D1560))=0),AND(NOT(E1560="Unknown"),ISBLANK(J1560)),AND(NOT(O1560="Unknown"),ISBLANK(R1560))),"Missing Information", INDEX(Table15[Entire Service Line Classification], MATCH(SUMIFS(Table15[Unique ID],Table15[System-Owned Portion],E1560,Table15[If Material Anything Other than "Lead" in Column E,Was Material Ever Previously Lead?],G1560,Table15[Customer-Owned Portion],O1560),Table15[Unique ID],0),0)))</f>
        <v>Non-lead</v>
      </c>
      <c r="X1560"/>
    </row>
    <row r="1561" spans="2:24" ht="150" x14ac:dyDescent="0.25">
      <c r="B1561" s="146" t="s">
        <v>7815</v>
      </c>
      <c r="C1561" s="31" t="s">
        <v>7816</v>
      </c>
      <c r="D1561" s="31" t="s">
        <v>7817</v>
      </c>
      <c r="E1561" s="44" t="s">
        <v>52</v>
      </c>
      <c r="F1561" s="43" t="s">
        <v>34</v>
      </c>
      <c r="G1561" s="84" t="s">
        <v>34</v>
      </c>
      <c r="H1561" s="31"/>
      <c r="I1561" s="205"/>
      <c r="J1561" s="84" t="s">
        <v>214</v>
      </c>
      <c r="K1561" s="31" t="s">
        <v>34</v>
      </c>
      <c r="L1561" s="31"/>
      <c r="M1561" s="169"/>
      <c r="N1561" s="148"/>
      <c r="O1561" s="44" t="s">
        <v>52</v>
      </c>
      <c r="P1561" s="43"/>
      <c r="Q1561" s="205"/>
      <c r="R1561" s="84" t="s">
        <v>214</v>
      </c>
      <c r="S1561" s="31" t="s">
        <v>34</v>
      </c>
      <c r="T1561" s="31"/>
      <c r="U1561" s="169"/>
      <c r="V1561" s="150" t="s">
        <v>7752</v>
      </c>
      <c r="W1561" s="141" t="str" cm="1">
        <f t="array" ref="W1561">IF(SUM(LEN(B1561:V1561))=0,"",IF(OR(OR(ISBLANK(F1561),SUM(LEN(C1561),LEN(D1561))=0),AND(NOT(E1561="Unknown"),ISBLANK(J1561)),AND(NOT(O1561="Unknown"),ISBLANK(R1561))),"Missing Information", INDEX(Table15[Entire Service Line Classification], MATCH(SUMIFS(Table15[Unique ID],Table15[System-Owned Portion],E1561,Table15[If Material Anything Other than "Lead" in Column E,Was Material Ever Previously Lead?],G1561,Table15[Customer-Owned Portion],O1561),Table15[Unique ID],0),0)))</f>
        <v>Non-lead</v>
      </c>
      <c r="X1561"/>
    </row>
    <row r="1562" spans="2:24" ht="150" x14ac:dyDescent="0.25">
      <c r="B1562" s="146" t="s">
        <v>7818</v>
      </c>
      <c r="C1562" s="31" t="s">
        <v>7819</v>
      </c>
      <c r="D1562" s="31" t="s">
        <v>7820</v>
      </c>
      <c r="E1562" s="44" t="s">
        <v>52</v>
      </c>
      <c r="F1562" s="43" t="s">
        <v>34</v>
      </c>
      <c r="G1562" s="84" t="s">
        <v>34</v>
      </c>
      <c r="H1562" s="31"/>
      <c r="I1562" s="205"/>
      <c r="J1562" s="84" t="s">
        <v>214</v>
      </c>
      <c r="K1562" s="31" t="s">
        <v>34</v>
      </c>
      <c r="L1562" s="31"/>
      <c r="M1562" s="169"/>
      <c r="N1562" s="148"/>
      <c r="O1562" s="44" t="s">
        <v>52</v>
      </c>
      <c r="P1562" s="43"/>
      <c r="Q1562" s="205"/>
      <c r="R1562" s="84" t="s">
        <v>214</v>
      </c>
      <c r="S1562" s="31" t="s">
        <v>34</v>
      </c>
      <c r="T1562" s="31"/>
      <c r="U1562" s="169"/>
      <c r="V1562" s="150" t="s">
        <v>7752</v>
      </c>
      <c r="W1562" s="141" t="str" cm="1">
        <f t="array" ref="W1562">IF(SUM(LEN(B1562:V1562))=0,"",IF(OR(OR(ISBLANK(F1562),SUM(LEN(C1562),LEN(D1562))=0),AND(NOT(E1562="Unknown"),ISBLANK(J1562)),AND(NOT(O1562="Unknown"),ISBLANK(R1562))),"Missing Information", INDEX(Table15[Entire Service Line Classification], MATCH(SUMIFS(Table15[Unique ID],Table15[System-Owned Portion],E1562,Table15[If Material Anything Other than "Lead" in Column E,Was Material Ever Previously Lead?],G1562,Table15[Customer-Owned Portion],O1562),Table15[Unique ID],0),0)))</f>
        <v>Non-lead</v>
      </c>
      <c r="X1562"/>
    </row>
    <row r="1563" spans="2:24" ht="150" x14ac:dyDescent="0.25">
      <c r="B1563" s="146" t="s">
        <v>7821</v>
      </c>
      <c r="C1563" s="31" t="s">
        <v>7822</v>
      </c>
      <c r="D1563" s="31" t="s">
        <v>7823</v>
      </c>
      <c r="E1563" s="44" t="s">
        <v>52</v>
      </c>
      <c r="F1563" s="43" t="s">
        <v>34</v>
      </c>
      <c r="G1563" s="84" t="s">
        <v>34</v>
      </c>
      <c r="H1563" s="31"/>
      <c r="I1563" s="205"/>
      <c r="J1563" s="84" t="s">
        <v>214</v>
      </c>
      <c r="K1563" s="31" t="s">
        <v>34</v>
      </c>
      <c r="L1563" s="31"/>
      <c r="M1563" s="169"/>
      <c r="N1563" s="148"/>
      <c r="O1563" s="44" t="s">
        <v>52</v>
      </c>
      <c r="P1563" s="43"/>
      <c r="Q1563" s="205"/>
      <c r="R1563" s="84" t="s">
        <v>214</v>
      </c>
      <c r="S1563" s="31" t="s">
        <v>34</v>
      </c>
      <c r="T1563" s="31"/>
      <c r="U1563" s="169"/>
      <c r="V1563" s="150" t="s">
        <v>7752</v>
      </c>
      <c r="W1563" s="141" t="str" cm="1">
        <f t="array" ref="W1563">IF(SUM(LEN(B1563:V1563))=0,"",IF(OR(OR(ISBLANK(F1563),SUM(LEN(C1563),LEN(D1563))=0),AND(NOT(E1563="Unknown"),ISBLANK(J1563)),AND(NOT(O1563="Unknown"),ISBLANK(R1563))),"Missing Information", INDEX(Table15[Entire Service Line Classification], MATCH(SUMIFS(Table15[Unique ID],Table15[System-Owned Portion],E1563,Table15[If Material Anything Other than "Lead" in Column E,Was Material Ever Previously Lead?],G1563,Table15[Customer-Owned Portion],O1563),Table15[Unique ID],0),0)))</f>
        <v>Non-lead</v>
      </c>
      <c r="X1563"/>
    </row>
    <row r="1564" spans="2:24" ht="150" x14ac:dyDescent="0.25">
      <c r="B1564" s="146" t="s">
        <v>7824</v>
      </c>
      <c r="C1564" s="31" t="s">
        <v>7825</v>
      </c>
      <c r="D1564" s="31" t="s">
        <v>7826</v>
      </c>
      <c r="E1564" s="44" t="s">
        <v>43</v>
      </c>
      <c r="F1564" s="43" t="s">
        <v>34</v>
      </c>
      <c r="G1564" s="84" t="s">
        <v>34</v>
      </c>
      <c r="H1564" s="31"/>
      <c r="I1564" s="205"/>
      <c r="J1564" s="84" t="s">
        <v>106</v>
      </c>
      <c r="K1564" s="31" t="s">
        <v>36</v>
      </c>
      <c r="L1564" s="31" t="s">
        <v>95</v>
      </c>
      <c r="M1564" s="169" t="s">
        <v>6522</v>
      </c>
      <c r="N1564" s="148" t="s">
        <v>7827</v>
      </c>
      <c r="O1564" s="44" t="s">
        <v>35</v>
      </c>
      <c r="P1564" s="43"/>
      <c r="Q1564" s="205"/>
      <c r="R1564" s="84" t="s">
        <v>106</v>
      </c>
      <c r="S1564" s="31" t="s">
        <v>36</v>
      </c>
      <c r="T1564" s="31" t="s">
        <v>95</v>
      </c>
      <c r="U1564" s="169" t="s">
        <v>6522</v>
      </c>
      <c r="V1564" s="150" t="s">
        <v>7828</v>
      </c>
      <c r="W1564" s="141" t="str" cm="1">
        <f t="array" ref="W1564">IF(SUM(LEN(B1564:V1564))=0,"",IF(OR(OR(ISBLANK(F1564),SUM(LEN(C1564),LEN(D1564))=0),AND(NOT(E1564="Unknown"),ISBLANK(J1564)),AND(NOT(O1564="Unknown"),ISBLANK(R1564))),"Missing Information", INDEX(Table15[Entire Service Line Classification], MATCH(SUMIFS(Table15[Unique ID],Table15[System-Owned Portion],E1564,Table15[If Material Anything Other than "Lead" in Column E,Was Material Ever Previously Lead?],G1564,Table15[Customer-Owned Portion],O1564),Table15[Unique ID],0),0)))</f>
        <v>Non-lead</v>
      </c>
      <c r="X1564"/>
    </row>
    <row r="1565" spans="2:24" ht="150" x14ac:dyDescent="0.25">
      <c r="B1565" s="146" t="s">
        <v>7829</v>
      </c>
      <c r="C1565" s="31" t="s">
        <v>7830</v>
      </c>
      <c r="D1565" s="31" t="s">
        <v>7831</v>
      </c>
      <c r="E1565" s="44" t="s">
        <v>52</v>
      </c>
      <c r="F1565" s="43" t="s">
        <v>34</v>
      </c>
      <c r="G1565" s="84" t="s">
        <v>34</v>
      </c>
      <c r="H1565" s="31"/>
      <c r="I1565" s="205"/>
      <c r="J1565" s="84" t="s">
        <v>214</v>
      </c>
      <c r="K1565" s="31" t="s">
        <v>34</v>
      </c>
      <c r="L1565" s="31"/>
      <c r="M1565" s="169"/>
      <c r="N1565" s="148"/>
      <c r="O1565" s="44" t="s">
        <v>52</v>
      </c>
      <c r="P1565" s="43"/>
      <c r="Q1565" s="205"/>
      <c r="R1565" s="84" t="s">
        <v>214</v>
      </c>
      <c r="S1565" s="31" t="s">
        <v>34</v>
      </c>
      <c r="T1565" s="31"/>
      <c r="U1565" s="169"/>
      <c r="V1565" s="150" t="s">
        <v>7752</v>
      </c>
      <c r="W1565" s="141" t="str" cm="1">
        <f t="array" ref="W1565">IF(SUM(LEN(B1565:V1565))=0,"",IF(OR(OR(ISBLANK(F1565),SUM(LEN(C1565),LEN(D1565))=0),AND(NOT(E1565="Unknown"),ISBLANK(J1565)),AND(NOT(O1565="Unknown"),ISBLANK(R1565))),"Missing Information", INDEX(Table15[Entire Service Line Classification], MATCH(SUMIFS(Table15[Unique ID],Table15[System-Owned Portion],E1565,Table15[If Material Anything Other than "Lead" in Column E,Was Material Ever Previously Lead?],G1565,Table15[Customer-Owned Portion],O1565),Table15[Unique ID],0),0)))</f>
        <v>Non-lead</v>
      </c>
      <c r="X1565"/>
    </row>
    <row r="1566" spans="2:24" ht="150" x14ac:dyDescent="0.25">
      <c r="B1566" s="146" t="s">
        <v>7832</v>
      </c>
      <c r="C1566" s="31" t="s">
        <v>7833</v>
      </c>
      <c r="D1566" s="31" t="s">
        <v>7834</v>
      </c>
      <c r="E1566" s="44" t="s">
        <v>52</v>
      </c>
      <c r="F1566" s="43" t="s">
        <v>34</v>
      </c>
      <c r="G1566" s="84" t="s">
        <v>34</v>
      </c>
      <c r="H1566" s="31"/>
      <c r="I1566" s="205"/>
      <c r="J1566" s="84" t="s">
        <v>214</v>
      </c>
      <c r="K1566" s="31" t="s">
        <v>34</v>
      </c>
      <c r="L1566" s="31"/>
      <c r="M1566" s="169"/>
      <c r="N1566" s="148"/>
      <c r="O1566" s="44" t="s">
        <v>52</v>
      </c>
      <c r="P1566" s="43"/>
      <c r="Q1566" s="205"/>
      <c r="R1566" s="84" t="s">
        <v>214</v>
      </c>
      <c r="S1566" s="31" t="s">
        <v>34</v>
      </c>
      <c r="T1566" s="31"/>
      <c r="U1566" s="169"/>
      <c r="V1566" s="150" t="s">
        <v>7752</v>
      </c>
      <c r="W1566" s="141" t="str" cm="1">
        <f t="array" ref="W1566">IF(SUM(LEN(B1566:V1566))=0,"",IF(OR(OR(ISBLANK(F1566),SUM(LEN(C1566),LEN(D1566))=0),AND(NOT(E1566="Unknown"),ISBLANK(J1566)),AND(NOT(O1566="Unknown"),ISBLANK(R1566))),"Missing Information", INDEX(Table15[Entire Service Line Classification], MATCH(SUMIFS(Table15[Unique ID],Table15[System-Owned Portion],E1566,Table15[If Material Anything Other than "Lead" in Column E,Was Material Ever Previously Lead?],G1566,Table15[Customer-Owned Portion],O1566),Table15[Unique ID],0),0)))</f>
        <v>Non-lead</v>
      </c>
      <c r="X1566"/>
    </row>
    <row r="1567" spans="2:24" ht="150" x14ac:dyDescent="0.25">
      <c r="B1567" s="146" t="s">
        <v>7835</v>
      </c>
      <c r="C1567" s="31" t="s">
        <v>7836</v>
      </c>
      <c r="D1567" s="31" t="s">
        <v>7837</v>
      </c>
      <c r="E1567" s="44" t="s">
        <v>52</v>
      </c>
      <c r="F1567" s="43" t="s">
        <v>34</v>
      </c>
      <c r="G1567" s="84" t="s">
        <v>34</v>
      </c>
      <c r="H1567" s="31"/>
      <c r="I1567" s="205"/>
      <c r="J1567" s="84" t="s">
        <v>214</v>
      </c>
      <c r="K1567" s="31" t="s">
        <v>34</v>
      </c>
      <c r="L1567" s="31"/>
      <c r="M1567" s="169"/>
      <c r="N1567" s="148"/>
      <c r="O1567" s="44" t="s">
        <v>52</v>
      </c>
      <c r="P1567" s="43"/>
      <c r="Q1567" s="205"/>
      <c r="R1567" s="84" t="s">
        <v>214</v>
      </c>
      <c r="S1567" s="31" t="s">
        <v>34</v>
      </c>
      <c r="T1567" s="31"/>
      <c r="U1567" s="169"/>
      <c r="V1567" s="150" t="s">
        <v>7752</v>
      </c>
      <c r="W1567" s="141" t="str" cm="1">
        <f t="array" ref="W1567">IF(SUM(LEN(B1567:V1567))=0,"",IF(OR(OR(ISBLANK(F1567),SUM(LEN(C1567),LEN(D1567))=0),AND(NOT(E1567="Unknown"),ISBLANK(J1567)),AND(NOT(O1567="Unknown"),ISBLANK(R1567))),"Missing Information", INDEX(Table15[Entire Service Line Classification], MATCH(SUMIFS(Table15[Unique ID],Table15[System-Owned Portion],E1567,Table15[If Material Anything Other than "Lead" in Column E,Was Material Ever Previously Lead?],G1567,Table15[Customer-Owned Portion],O1567),Table15[Unique ID],0),0)))</f>
        <v>Non-lead</v>
      </c>
      <c r="X1567"/>
    </row>
    <row r="1568" spans="2:24" ht="150" x14ac:dyDescent="0.25">
      <c r="B1568" s="146" t="s">
        <v>7838</v>
      </c>
      <c r="C1568" s="31" t="s">
        <v>7839</v>
      </c>
      <c r="D1568" s="31" t="s">
        <v>7840</v>
      </c>
      <c r="E1568" s="44" t="s">
        <v>52</v>
      </c>
      <c r="F1568" s="43" t="s">
        <v>34</v>
      </c>
      <c r="G1568" s="84" t="s">
        <v>34</v>
      </c>
      <c r="H1568" s="31"/>
      <c r="I1568" s="205"/>
      <c r="J1568" s="84" t="s">
        <v>214</v>
      </c>
      <c r="K1568" s="31" t="s">
        <v>34</v>
      </c>
      <c r="L1568" s="31"/>
      <c r="M1568" s="169"/>
      <c r="N1568" s="148"/>
      <c r="O1568" s="44" t="s">
        <v>52</v>
      </c>
      <c r="P1568" s="43"/>
      <c r="Q1568" s="205"/>
      <c r="R1568" s="84" t="s">
        <v>214</v>
      </c>
      <c r="S1568" s="31" t="s">
        <v>34</v>
      </c>
      <c r="T1568" s="31"/>
      <c r="U1568" s="169"/>
      <c r="V1568" s="150" t="s">
        <v>7797</v>
      </c>
      <c r="W1568" s="141" t="str" cm="1">
        <f t="array" ref="W1568">IF(SUM(LEN(B1568:V1568))=0,"",IF(OR(OR(ISBLANK(F1568),SUM(LEN(C1568),LEN(D1568))=0),AND(NOT(E1568="Unknown"),ISBLANK(J1568)),AND(NOT(O1568="Unknown"),ISBLANK(R1568))),"Missing Information", INDEX(Table15[Entire Service Line Classification], MATCH(SUMIFS(Table15[Unique ID],Table15[System-Owned Portion],E1568,Table15[If Material Anything Other than "Lead" in Column E,Was Material Ever Previously Lead?],G1568,Table15[Customer-Owned Portion],O1568),Table15[Unique ID],0),0)))</f>
        <v>Non-lead</v>
      </c>
      <c r="X1568"/>
    </row>
    <row r="1569" spans="2:24" ht="150" x14ac:dyDescent="0.25">
      <c r="B1569" s="146" t="s">
        <v>7841</v>
      </c>
      <c r="C1569" s="31" t="s">
        <v>7842</v>
      </c>
      <c r="D1569" s="31" t="s">
        <v>7843</v>
      </c>
      <c r="E1569" s="44" t="s">
        <v>52</v>
      </c>
      <c r="F1569" s="43" t="s">
        <v>34</v>
      </c>
      <c r="G1569" s="84" t="s">
        <v>34</v>
      </c>
      <c r="H1569" s="31"/>
      <c r="I1569" s="205"/>
      <c r="J1569" s="84" t="s">
        <v>214</v>
      </c>
      <c r="K1569" s="31" t="s">
        <v>34</v>
      </c>
      <c r="L1569" s="31"/>
      <c r="M1569" s="169"/>
      <c r="N1569" s="148"/>
      <c r="O1569" s="44" t="s">
        <v>52</v>
      </c>
      <c r="P1569" s="43"/>
      <c r="Q1569" s="205"/>
      <c r="R1569" s="84" t="s">
        <v>214</v>
      </c>
      <c r="S1569" s="31" t="s">
        <v>34</v>
      </c>
      <c r="T1569" s="31"/>
      <c r="U1569" s="169"/>
      <c r="V1569" s="150" t="s">
        <v>7797</v>
      </c>
      <c r="W1569" s="141" t="str" cm="1">
        <f t="array" ref="W1569">IF(SUM(LEN(B1569:V1569))=0,"",IF(OR(OR(ISBLANK(F1569),SUM(LEN(C1569),LEN(D1569))=0),AND(NOT(E1569="Unknown"),ISBLANK(J1569)),AND(NOT(O1569="Unknown"),ISBLANK(R1569))),"Missing Information", INDEX(Table15[Entire Service Line Classification], MATCH(SUMIFS(Table15[Unique ID],Table15[System-Owned Portion],E1569,Table15[If Material Anything Other than "Lead" in Column E,Was Material Ever Previously Lead?],G1569,Table15[Customer-Owned Portion],O1569),Table15[Unique ID],0),0)))</f>
        <v>Non-lead</v>
      </c>
      <c r="X1569"/>
    </row>
    <row r="1570" spans="2:24" ht="150" x14ac:dyDescent="0.25">
      <c r="B1570" s="146" t="s">
        <v>7844</v>
      </c>
      <c r="C1570" s="31" t="s">
        <v>7845</v>
      </c>
      <c r="D1570" s="31" t="s">
        <v>7846</v>
      </c>
      <c r="E1570" s="44" t="s">
        <v>52</v>
      </c>
      <c r="F1570" s="43" t="s">
        <v>34</v>
      </c>
      <c r="G1570" s="84" t="s">
        <v>34</v>
      </c>
      <c r="H1570" s="31"/>
      <c r="I1570" s="205"/>
      <c r="J1570" s="84" t="s">
        <v>214</v>
      </c>
      <c r="K1570" s="31" t="s">
        <v>34</v>
      </c>
      <c r="L1570" s="31"/>
      <c r="M1570" s="169"/>
      <c r="N1570" s="148"/>
      <c r="O1570" s="44" t="s">
        <v>52</v>
      </c>
      <c r="P1570" s="43"/>
      <c r="Q1570" s="205"/>
      <c r="R1570" s="84" t="s">
        <v>214</v>
      </c>
      <c r="S1570" s="31" t="s">
        <v>34</v>
      </c>
      <c r="T1570" s="31"/>
      <c r="U1570" s="169"/>
      <c r="V1570" s="150" t="s">
        <v>7797</v>
      </c>
      <c r="W1570" s="141" t="str" cm="1">
        <f t="array" ref="W1570">IF(SUM(LEN(B1570:V1570))=0,"",IF(OR(OR(ISBLANK(F1570),SUM(LEN(C1570),LEN(D1570))=0),AND(NOT(E1570="Unknown"),ISBLANK(J1570)),AND(NOT(O1570="Unknown"),ISBLANK(R1570))),"Missing Information", INDEX(Table15[Entire Service Line Classification], MATCH(SUMIFS(Table15[Unique ID],Table15[System-Owned Portion],E1570,Table15[If Material Anything Other than "Lead" in Column E,Was Material Ever Previously Lead?],G1570,Table15[Customer-Owned Portion],O1570),Table15[Unique ID],0),0)))</f>
        <v>Non-lead</v>
      </c>
      <c r="X1570"/>
    </row>
    <row r="1571" spans="2:24" ht="150" x14ac:dyDescent="0.25">
      <c r="B1571" s="146" t="s">
        <v>7847</v>
      </c>
      <c r="C1571" s="31" t="s">
        <v>7848</v>
      </c>
      <c r="D1571" s="31" t="s">
        <v>7849</v>
      </c>
      <c r="E1571" s="44" t="s">
        <v>52</v>
      </c>
      <c r="F1571" s="43" t="s">
        <v>34</v>
      </c>
      <c r="G1571" s="84" t="s">
        <v>34</v>
      </c>
      <c r="H1571" s="31"/>
      <c r="I1571" s="205"/>
      <c r="J1571" s="84" t="s">
        <v>214</v>
      </c>
      <c r="K1571" s="31" t="s">
        <v>34</v>
      </c>
      <c r="L1571" s="31"/>
      <c r="M1571" s="169"/>
      <c r="N1571" s="148"/>
      <c r="O1571" s="44" t="s">
        <v>52</v>
      </c>
      <c r="P1571" s="43"/>
      <c r="Q1571" s="205"/>
      <c r="R1571" s="84" t="s">
        <v>214</v>
      </c>
      <c r="S1571" s="31" t="s">
        <v>34</v>
      </c>
      <c r="T1571" s="31"/>
      <c r="U1571" s="169"/>
      <c r="V1571" s="150" t="s">
        <v>7797</v>
      </c>
      <c r="W1571" s="141" t="str" cm="1">
        <f t="array" ref="W1571">IF(SUM(LEN(B1571:V1571))=0,"",IF(OR(OR(ISBLANK(F1571),SUM(LEN(C1571),LEN(D1571))=0),AND(NOT(E1571="Unknown"),ISBLANK(J1571)),AND(NOT(O1571="Unknown"),ISBLANK(R1571))),"Missing Information", INDEX(Table15[Entire Service Line Classification], MATCH(SUMIFS(Table15[Unique ID],Table15[System-Owned Portion],E1571,Table15[If Material Anything Other than "Lead" in Column E,Was Material Ever Previously Lead?],G1571,Table15[Customer-Owned Portion],O1571),Table15[Unique ID],0),0)))</f>
        <v>Non-lead</v>
      </c>
      <c r="X1571"/>
    </row>
    <row r="1572" spans="2:24" ht="150" x14ac:dyDescent="0.25">
      <c r="B1572" s="146" t="s">
        <v>7850</v>
      </c>
      <c r="C1572" s="31" t="s">
        <v>7851</v>
      </c>
      <c r="D1572" s="31" t="s">
        <v>7852</v>
      </c>
      <c r="E1572" s="44" t="s">
        <v>43</v>
      </c>
      <c r="F1572" s="43" t="s">
        <v>34</v>
      </c>
      <c r="G1572" s="84" t="s">
        <v>34</v>
      </c>
      <c r="H1572" s="31"/>
      <c r="I1572" s="205"/>
      <c r="J1572" s="84" t="s">
        <v>106</v>
      </c>
      <c r="K1572" s="31" t="s">
        <v>36</v>
      </c>
      <c r="L1572" s="31" t="s">
        <v>95</v>
      </c>
      <c r="M1572" s="169" t="s">
        <v>6522</v>
      </c>
      <c r="N1572" s="148" t="s">
        <v>7853</v>
      </c>
      <c r="O1572" s="44" t="s">
        <v>35</v>
      </c>
      <c r="P1572" s="43"/>
      <c r="Q1572" s="205"/>
      <c r="R1572" s="84" t="s">
        <v>106</v>
      </c>
      <c r="S1572" s="31" t="s">
        <v>36</v>
      </c>
      <c r="T1572" s="31" t="s">
        <v>95</v>
      </c>
      <c r="U1572" s="169" t="s">
        <v>6522</v>
      </c>
      <c r="V1572" s="150" t="s">
        <v>7814</v>
      </c>
      <c r="W1572" s="141" t="str" cm="1">
        <f t="array" ref="W1572">IF(SUM(LEN(B1572:V1572))=0,"",IF(OR(OR(ISBLANK(F1572),SUM(LEN(C1572),LEN(D1572))=0),AND(NOT(E1572="Unknown"),ISBLANK(J1572)),AND(NOT(O1572="Unknown"),ISBLANK(R1572))),"Missing Information", INDEX(Table15[Entire Service Line Classification], MATCH(SUMIFS(Table15[Unique ID],Table15[System-Owned Portion],E1572,Table15[If Material Anything Other than "Lead" in Column E,Was Material Ever Previously Lead?],G1572,Table15[Customer-Owned Portion],O1572),Table15[Unique ID],0),0)))</f>
        <v>Non-lead</v>
      </c>
      <c r="X1572"/>
    </row>
    <row r="1573" spans="2:24" ht="150" x14ac:dyDescent="0.25">
      <c r="B1573" s="146" t="s">
        <v>7854</v>
      </c>
      <c r="C1573" s="31" t="s">
        <v>7855</v>
      </c>
      <c r="D1573" s="31" t="s">
        <v>7856</v>
      </c>
      <c r="E1573" s="44" t="s">
        <v>52</v>
      </c>
      <c r="F1573" s="43" t="s">
        <v>34</v>
      </c>
      <c r="G1573" s="84" t="s">
        <v>34</v>
      </c>
      <c r="H1573" s="31"/>
      <c r="I1573" s="205"/>
      <c r="J1573" s="84" t="s">
        <v>214</v>
      </c>
      <c r="K1573" s="31" t="s">
        <v>34</v>
      </c>
      <c r="L1573" s="31"/>
      <c r="M1573" s="169"/>
      <c r="N1573" s="148"/>
      <c r="O1573" s="44" t="s">
        <v>52</v>
      </c>
      <c r="P1573" s="43"/>
      <c r="Q1573" s="205"/>
      <c r="R1573" s="84" t="s">
        <v>214</v>
      </c>
      <c r="S1573" s="31" t="s">
        <v>34</v>
      </c>
      <c r="T1573" s="31"/>
      <c r="U1573" s="169"/>
      <c r="V1573" s="150" t="s">
        <v>7797</v>
      </c>
      <c r="W1573" s="141" t="str" cm="1">
        <f t="array" ref="W1573">IF(SUM(LEN(B1573:V1573))=0,"",IF(OR(OR(ISBLANK(F1573),SUM(LEN(C1573),LEN(D1573))=0),AND(NOT(E1573="Unknown"),ISBLANK(J1573)),AND(NOT(O1573="Unknown"),ISBLANK(R1573))),"Missing Information", INDEX(Table15[Entire Service Line Classification], MATCH(SUMIFS(Table15[Unique ID],Table15[System-Owned Portion],E1573,Table15[If Material Anything Other than "Lead" in Column E,Was Material Ever Previously Lead?],G1573,Table15[Customer-Owned Portion],O1573),Table15[Unique ID],0),0)))</f>
        <v>Non-lead</v>
      </c>
      <c r="X1573"/>
    </row>
    <row r="1574" spans="2:24" ht="150" x14ac:dyDescent="0.25">
      <c r="B1574" s="146" t="s">
        <v>7857</v>
      </c>
      <c r="C1574" s="31" t="s">
        <v>7858</v>
      </c>
      <c r="D1574" s="31" t="s">
        <v>7859</v>
      </c>
      <c r="E1574" s="44" t="s">
        <v>52</v>
      </c>
      <c r="F1574" s="43" t="s">
        <v>34</v>
      </c>
      <c r="G1574" s="84" t="s">
        <v>34</v>
      </c>
      <c r="H1574" s="31"/>
      <c r="I1574" s="205"/>
      <c r="J1574" s="84" t="s">
        <v>214</v>
      </c>
      <c r="K1574" s="31" t="s">
        <v>34</v>
      </c>
      <c r="L1574" s="31"/>
      <c r="M1574" s="169"/>
      <c r="N1574" s="148"/>
      <c r="O1574" s="44" t="s">
        <v>52</v>
      </c>
      <c r="P1574" s="43"/>
      <c r="Q1574" s="205"/>
      <c r="R1574" s="84" t="s">
        <v>214</v>
      </c>
      <c r="S1574" s="31" t="s">
        <v>34</v>
      </c>
      <c r="T1574" s="31"/>
      <c r="U1574" s="169"/>
      <c r="V1574" s="150" t="s">
        <v>7797</v>
      </c>
      <c r="W1574" s="141" t="str" cm="1">
        <f t="array" ref="W1574">IF(SUM(LEN(B1574:V1574))=0,"",IF(OR(OR(ISBLANK(F1574),SUM(LEN(C1574),LEN(D1574))=0),AND(NOT(E1574="Unknown"),ISBLANK(J1574)),AND(NOT(O1574="Unknown"),ISBLANK(R1574))),"Missing Information", INDEX(Table15[Entire Service Line Classification], MATCH(SUMIFS(Table15[Unique ID],Table15[System-Owned Portion],E1574,Table15[If Material Anything Other than "Lead" in Column E,Was Material Ever Previously Lead?],G1574,Table15[Customer-Owned Portion],O1574),Table15[Unique ID],0),0)))</f>
        <v>Non-lead</v>
      </c>
      <c r="X1574"/>
    </row>
    <row r="1575" spans="2:24" ht="150" x14ac:dyDescent="0.25">
      <c r="B1575" s="146" t="s">
        <v>7860</v>
      </c>
      <c r="C1575" s="31" t="s">
        <v>7861</v>
      </c>
      <c r="D1575" s="31" t="s">
        <v>7862</v>
      </c>
      <c r="E1575" s="44" t="s">
        <v>52</v>
      </c>
      <c r="F1575" s="43" t="s">
        <v>34</v>
      </c>
      <c r="G1575" s="84" t="s">
        <v>34</v>
      </c>
      <c r="H1575" s="31"/>
      <c r="I1575" s="205"/>
      <c r="J1575" s="84" t="s">
        <v>214</v>
      </c>
      <c r="K1575" s="31" t="s">
        <v>34</v>
      </c>
      <c r="L1575" s="31"/>
      <c r="M1575" s="169"/>
      <c r="N1575" s="148"/>
      <c r="O1575" s="44" t="s">
        <v>52</v>
      </c>
      <c r="P1575" s="43"/>
      <c r="Q1575" s="205"/>
      <c r="R1575" s="84" t="s">
        <v>214</v>
      </c>
      <c r="S1575" s="31" t="s">
        <v>34</v>
      </c>
      <c r="T1575" s="31"/>
      <c r="U1575" s="169"/>
      <c r="V1575" s="150" t="s">
        <v>7797</v>
      </c>
      <c r="W1575" s="141" t="str" cm="1">
        <f t="array" ref="W1575">IF(SUM(LEN(B1575:V1575))=0,"",IF(OR(OR(ISBLANK(F1575),SUM(LEN(C1575),LEN(D1575))=0),AND(NOT(E1575="Unknown"),ISBLANK(J1575)),AND(NOT(O1575="Unknown"),ISBLANK(R1575))),"Missing Information", INDEX(Table15[Entire Service Line Classification], MATCH(SUMIFS(Table15[Unique ID],Table15[System-Owned Portion],E1575,Table15[If Material Anything Other than "Lead" in Column E,Was Material Ever Previously Lead?],G1575,Table15[Customer-Owned Portion],O1575),Table15[Unique ID],0),0)))</f>
        <v>Non-lead</v>
      </c>
      <c r="X1575"/>
    </row>
    <row r="1576" spans="2:24" ht="150" x14ac:dyDescent="0.25">
      <c r="B1576" s="146" t="s">
        <v>7863</v>
      </c>
      <c r="C1576" s="31" t="s">
        <v>7864</v>
      </c>
      <c r="D1576" s="31" t="s">
        <v>7865</v>
      </c>
      <c r="E1576" s="44" t="s">
        <v>52</v>
      </c>
      <c r="F1576" s="43" t="s">
        <v>34</v>
      </c>
      <c r="G1576" s="84" t="s">
        <v>34</v>
      </c>
      <c r="H1576" s="31"/>
      <c r="I1576" s="205"/>
      <c r="J1576" s="84" t="s">
        <v>214</v>
      </c>
      <c r="K1576" s="31" t="s">
        <v>34</v>
      </c>
      <c r="L1576" s="31"/>
      <c r="M1576" s="169"/>
      <c r="N1576" s="148"/>
      <c r="O1576" s="44" t="s">
        <v>52</v>
      </c>
      <c r="P1576" s="43"/>
      <c r="Q1576" s="205"/>
      <c r="R1576" s="84" t="s">
        <v>214</v>
      </c>
      <c r="S1576" s="31" t="s">
        <v>34</v>
      </c>
      <c r="T1576" s="31"/>
      <c r="U1576" s="169"/>
      <c r="V1576" s="150" t="s">
        <v>7797</v>
      </c>
      <c r="W1576" s="141" t="str" cm="1">
        <f t="array" ref="W1576">IF(SUM(LEN(B1576:V1576))=0,"",IF(OR(OR(ISBLANK(F1576),SUM(LEN(C1576),LEN(D1576))=0),AND(NOT(E1576="Unknown"),ISBLANK(J1576)),AND(NOT(O1576="Unknown"),ISBLANK(R1576))),"Missing Information", INDEX(Table15[Entire Service Line Classification], MATCH(SUMIFS(Table15[Unique ID],Table15[System-Owned Portion],E1576,Table15[If Material Anything Other than "Lead" in Column E,Was Material Ever Previously Lead?],G1576,Table15[Customer-Owned Portion],O1576),Table15[Unique ID],0),0)))</f>
        <v>Non-lead</v>
      </c>
      <c r="X1576"/>
    </row>
    <row r="1577" spans="2:24" ht="150" x14ac:dyDescent="0.25">
      <c r="B1577" s="146" t="s">
        <v>7866</v>
      </c>
      <c r="C1577" s="31" t="s">
        <v>7867</v>
      </c>
      <c r="D1577" s="31" t="s">
        <v>7868</v>
      </c>
      <c r="E1577" s="44" t="s">
        <v>52</v>
      </c>
      <c r="F1577" s="43" t="s">
        <v>34</v>
      </c>
      <c r="G1577" s="84" t="s">
        <v>34</v>
      </c>
      <c r="H1577" s="31"/>
      <c r="I1577" s="205"/>
      <c r="J1577" s="84" t="s">
        <v>214</v>
      </c>
      <c r="K1577" s="31" t="s">
        <v>34</v>
      </c>
      <c r="L1577" s="31"/>
      <c r="M1577" s="169"/>
      <c r="N1577" s="148"/>
      <c r="O1577" s="44" t="s">
        <v>52</v>
      </c>
      <c r="P1577" s="43"/>
      <c r="Q1577" s="205"/>
      <c r="R1577" s="84" t="s">
        <v>214</v>
      </c>
      <c r="S1577" s="31" t="s">
        <v>34</v>
      </c>
      <c r="T1577" s="31"/>
      <c r="U1577" s="169"/>
      <c r="V1577" s="150" t="s">
        <v>7797</v>
      </c>
      <c r="W1577" s="141" t="str" cm="1">
        <f t="array" ref="W1577">IF(SUM(LEN(B1577:V1577))=0,"",IF(OR(OR(ISBLANK(F1577),SUM(LEN(C1577),LEN(D1577))=0),AND(NOT(E1577="Unknown"),ISBLANK(J1577)),AND(NOT(O1577="Unknown"),ISBLANK(R1577))),"Missing Information", INDEX(Table15[Entire Service Line Classification], MATCH(SUMIFS(Table15[Unique ID],Table15[System-Owned Portion],E1577,Table15[If Material Anything Other than "Lead" in Column E,Was Material Ever Previously Lead?],G1577,Table15[Customer-Owned Portion],O1577),Table15[Unique ID],0),0)))</f>
        <v>Non-lead</v>
      </c>
      <c r="X1577"/>
    </row>
    <row r="1578" spans="2:24" ht="150" x14ac:dyDescent="0.25">
      <c r="B1578" s="146" t="s">
        <v>7869</v>
      </c>
      <c r="C1578" s="31" t="s">
        <v>7870</v>
      </c>
      <c r="D1578" s="31" t="s">
        <v>7871</v>
      </c>
      <c r="E1578" s="44" t="s">
        <v>52</v>
      </c>
      <c r="F1578" s="43" t="s">
        <v>34</v>
      </c>
      <c r="G1578" s="84" t="s">
        <v>34</v>
      </c>
      <c r="H1578" s="31"/>
      <c r="I1578" s="205"/>
      <c r="J1578" s="84" t="s">
        <v>214</v>
      </c>
      <c r="K1578" s="31" t="s">
        <v>34</v>
      </c>
      <c r="L1578" s="31"/>
      <c r="M1578" s="169"/>
      <c r="N1578" s="148"/>
      <c r="O1578" s="44" t="s">
        <v>52</v>
      </c>
      <c r="P1578" s="43"/>
      <c r="Q1578" s="205"/>
      <c r="R1578" s="84" t="s">
        <v>214</v>
      </c>
      <c r="S1578" s="31" t="s">
        <v>34</v>
      </c>
      <c r="T1578" s="31"/>
      <c r="U1578" s="169"/>
      <c r="V1578" s="150" t="s">
        <v>7797</v>
      </c>
      <c r="W1578" s="141" t="str" cm="1">
        <f t="array" ref="W1578">IF(SUM(LEN(B1578:V1578))=0,"",IF(OR(OR(ISBLANK(F1578),SUM(LEN(C1578),LEN(D1578))=0),AND(NOT(E1578="Unknown"),ISBLANK(J1578)),AND(NOT(O1578="Unknown"),ISBLANK(R1578))),"Missing Information", INDEX(Table15[Entire Service Line Classification], MATCH(SUMIFS(Table15[Unique ID],Table15[System-Owned Portion],E1578,Table15[If Material Anything Other than "Lead" in Column E,Was Material Ever Previously Lead?],G1578,Table15[Customer-Owned Portion],O1578),Table15[Unique ID],0),0)))</f>
        <v>Non-lead</v>
      </c>
      <c r="X1578"/>
    </row>
    <row r="1579" spans="2:24" ht="150" x14ac:dyDescent="0.25">
      <c r="B1579" s="146" t="s">
        <v>7872</v>
      </c>
      <c r="C1579" s="31" t="s">
        <v>7873</v>
      </c>
      <c r="D1579" s="31" t="s">
        <v>7874</v>
      </c>
      <c r="E1579" s="44" t="s">
        <v>52</v>
      </c>
      <c r="F1579" s="43" t="s">
        <v>34</v>
      </c>
      <c r="G1579" s="84" t="s">
        <v>34</v>
      </c>
      <c r="H1579" s="31"/>
      <c r="I1579" s="205"/>
      <c r="J1579" s="84" t="s">
        <v>214</v>
      </c>
      <c r="K1579" s="31" t="s">
        <v>34</v>
      </c>
      <c r="L1579" s="31"/>
      <c r="M1579" s="169"/>
      <c r="N1579" s="148"/>
      <c r="O1579" s="44" t="s">
        <v>52</v>
      </c>
      <c r="P1579" s="43"/>
      <c r="Q1579" s="205"/>
      <c r="R1579" s="84" t="s">
        <v>214</v>
      </c>
      <c r="S1579" s="31" t="s">
        <v>34</v>
      </c>
      <c r="T1579" s="31"/>
      <c r="U1579" s="169"/>
      <c r="V1579" s="150" t="s">
        <v>7797</v>
      </c>
      <c r="W1579" s="141" t="str" cm="1">
        <f t="array" ref="W1579">IF(SUM(LEN(B1579:V1579))=0,"",IF(OR(OR(ISBLANK(F1579),SUM(LEN(C1579),LEN(D1579))=0),AND(NOT(E1579="Unknown"),ISBLANK(J1579)),AND(NOT(O1579="Unknown"),ISBLANK(R1579))),"Missing Information", INDEX(Table15[Entire Service Line Classification], MATCH(SUMIFS(Table15[Unique ID],Table15[System-Owned Portion],E1579,Table15[If Material Anything Other than "Lead" in Column E,Was Material Ever Previously Lead?],G1579,Table15[Customer-Owned Portion],O1579),Table15[Unique ID],0),0)))</f>
        <v>Non-lead</v>
      </c>
      <c r="X1579"/>
    </row>
    <row r="1580" spans="2:24" ht="60" x14ac:dyDescent="0.25">
      <c r="B1580" s="146" t="s">
        <v>7875</v>
      </c>
      <c r="C1580" s="31" t="s">
        <v>7876</v>
      </c>
      <c r="D1580" s="31" t="s">
        <v>7877</v>
      </c>
      <c r="E1580" s="44" t="s">
        <v>43</v>
      </c>
      <c r="F1580" s="43" t="s">
        <v>34</v>
      </c>
      <c r="G1580" s="84" t="s">
        <v>34</v>
      </c>
      <c r="H1580" s="31"/>
      <c r="I1580" s="205"/>
      <c r="J1580" s="84" t="s">
        <v>106</v>
      </c>
      <c r="K1580" s="31" t="s">
        <v>36</v>
      </c>
      <c r="L1580" s="31" t="s">
        <v>95</v>
      </c>
      <c r="M1580" s="169" t="s">
        <v>3316</v>
      </c>
      <c r="N1580" s="148" t="s">
        <v>3358</v>
      </c>
      <c r="O1580" s="44" t="s">
        <v>43</v>
      </c>
      <c r="P1580" s="43"/>
      <c r="Q1580" s="205"/>
      <c r="R1580" s="84" t="s">
        <v>106</v>
      </c>
      <c r="S1580" s="31" t="s">
        <v>36</v>
      </c>
      <c r="T1580" s="31" t="s">
        <v>95</v>
      </c>
      <c r="U1580" s="169" t="s">
        <v>3316</v>
      </c>
      <c r="V1580" s="150" t="s">
        <v>3358</v>
      </c>
      <c r="W1580" s="141" t="str" cm="1">
        <f t="array" ref="W1580">IF(SUM(LEN(B1580:V1580))=0,"",IF(OR(OR(ISBLANK(F1580),SUM(LEN(C1580),LEN(D1580))=0),AND(NOT(E1580="Unknown"),ISBLANK(J1580)),AND(NOT(O1580="Unknown"),ISBLANK(R1580))),"Missing Information", INDEX(Table15[Entire Service Line Classification], MATCH(SUMIFS(Table15[Unique ID],Table15[System-Owned Portion],E1580,Table15[If Material Anything Other than "Lead" in Column E,Was Material Ever Previously Lead?],G1580,Table15[Customer-Owned Portion],O1580),Table15[Unique ID],0),0)))</f>
        <v>Non-lead</v>
      </c>
      <c r="X1580"/>
    </row>
    <row r="1581" spans="2:24" ht="135" x14ac:dyDescent="0.25">
      <c r="B1581" s="146" t="s">
        <v>7878</v>
      </c>
      <c r="C1581" s="31" t="s">
        <v>7879</v>
      </c>
      <c r="D1581" s="31" t="s">
        <v>7880</v>
      </c>
      <c r="E1581" s="44" t="s">
        <v>43</v>
      </c>
      <c r="F1581" s="43" t="s">
        <v>34</v>
      </c>
      <c r="G1581" s="84" t="s">
        <v>34</v>
      </c>
      <c r="H1581" s="31"/>
      <c r="I1581" s="205"/>
      <c r="J1581" s="84" t="s">
        <v>106</v>
      </c>
      <c r="K1581" s="31" t="s">
        <v>36</v>
      </c>
      <c r="L1581" s="31" t="s">
        <v>95</v>
      </c>
      <c r="M1581" s="169" t="s">
        <v>6522</v>
      </c>
      <c r="N1581" s="148" t="s">
        <v>7881</v>
      </c>
      <c r="O1581" s="44" t="s">
        <v>35</v>
      </c>
      <c r="P1581" s="43"/>
      <c r="Q1581" s="205"/>
      <c r="R1581" s="84" t="s">
        <v>106</v>
      </c>
      <c r="S1581" s="31" t="s">
        <v>36</v>
      </c>
      <c r="T1581" s="31" t="s">
        <v>95</v>
      </c>
      <c r="U1581" s="169" t="s">
        <v>6522</v>
      </c>
      <c r="V1581" s="150" t="s">
        <v>7882</v>
      </c>
      <c r="W1581" s="141" t="str" cm="1">
        <f t="array" ref="W1581">IF(SUM(LEN(B1581:V1581))=0,"",IF(OR(OR(ISBLANK(F1581),SUM(LEN(C1581),LEN(D1581))=0),AND(NOT(E1581="Unknown"),ISBLANK(J1581)),AND(NOT(O1581="Unknown"),ISBLANK(R1581))),"Missing Information", INDEX(Table15[Entire Service Line Classification], MATCH(SUMIFS(Table15[Unique ID],Table15[System-Owned Portion],E1581,Table15[If Material Anything Other than "Lead" in Column E,Was Material Ever Previously Lead?],G1581,Table15[Customer-Owned Portion],O1581),Table15[Unique ID],0),0)))</f>
        <v>Non-lead</v>
      </c>
      <c r="X1581"/>
    </row>
    <row r="1582" spans="2:24" ht="150" x14ac:dyDescent="0.25">
      <c r="B1582" s="146" t="s">
        <v>7883</v>
      </c>
      <c r="C1582" s="31" t="s">
        <v>7884</v>
      </c>
      <c r="D1582" s="31" t="s">
        <v>7885</v>
      </c>
      <c r="E1582" s="44" t="s">
        <v>52</v>
      </c>
      <c r="F1582" s="43" t="s">
        <v>34</v>
      </c>
      <c r="G1582" s="84" t="s">
        <v>34</v>
      </c>
      <c r="H1582" s="31"/>
      <c r="I1582" s="205"/>
      <c r="J1582" s="84" t="s">
        <v>214</v>
      </c>
      <c r="K1582" s="31" t="s">
        <v>34</v>
      </c>
      <c r="L1582" s="31"/>
      <c r="M1582" s="169"/>
      <c r="N1582" s="148"/>
      <c r="O1582" s="44" t="s">
        <v>52</v>
      </c>
      <c r="P1582" s="43"/>
      <c r="Q1582" s="205"/>
      <c r="R1582" s="84" t="s">
        <v>214</v>
      </c>
      <c r="S1582" s="31" t="s">
        <v>34</v>
      </c>
      <c r="T1582" s="31"/>
      <c r="U1582" s="169"/>
      <c r="V1582" s="150" t="s">
        <v>3460</v>
      </c>
      <c r="W1582" s="141" t="str" cm="1">
        <f t="array" ref="W1582">IF(SUM(LEN(B1582:V1582))=0,"",IF(OR(OR(ISBLANK(F1582),SUM(LEN(C1582),LEN(D1582))=0),AND(NOT(E1582="Unknown"),ISBLANK(J1582)),AND(NOT(O1582="Unknown"),ISBLANK(R1582))),"Missing Information", INDEX(Table15[Entire Service Line Classification], MATCH(SUMIFS(Table15[Unique ID],Table15[System-Owned Portion],E1582,Table15[If Material Anything Other than "Lead" in Column E,Was Material Ever Previously Lead?],G1582,Table15[Customer-Owned Portion],O1582),Table15[Unique ID],0),0)))</f>
        <v>Non-lead</v>
      </c>
      <c r="X1582"/>
    </row>
    <row r="1583" spans="2:24" ht="150" x14ac:dyDescent="0.25">
      <c r="B1583" s="146" t="s">
        <v>7886</v>
      </c>
      <c r="C1583" s="31" t="s">
        <v>7887</v>
      </c>
      <c r="D1583" s="31" t="s">
        <v>7888</v>
      </c>
      <c r="E1583" s="44" t="s">
        <v>52</v>
      </c>
      <c r="F1583" s="43" t="s">
        <v>34</v>
      </c>
      <c r="G1583" s="84" t="s">
        <v>34</v>
      </c>
      <c r="H1583" s="31"/>
      <c r="I1583" s="205"/>
      <c r="J1583" s="84" t="s">
        <v>214</v>
      </c>
      <c r="K1583" s="31" t="s">
        <v>34</v>
      </c>
      <c r="L1583" s="31"/>
      <c r="M1583" s="169"/>
      <c r="N1583" s="148"/>
      <c r="O1583" s="44" t="s">
        <v>52</v>
      </c>
      <c r="P1583" s="43"/>
      <c r="Q1583" s="205"/>
      <c r="R1583" s="84" t="s">
        <v>214</v>
      </c>
      <c r="S1583" s="31" t="s">
        <v>34</v>
      </c>
      <c r="T1583" s="31"/>
      <c r="U1583" s="169"/>
      <c r="V1583" s="150" t="s">
        <v>3460</v>
      </c>
      <c r="W1583" s="141" t="str" cm="1">
        <f t="array" ref="W1583">IF(SUM(LEN(B1583:V1583))=0,"",IF(OR(OR(ISBLANK(F1583),SUM(LEN(C1583),LEN(D1583))=0),AND(NOT(E1583="Unknown"),ISBLANK(J1583)),AND(NOT(O1583="Unknown"),ISBLANK(R1583))),"Missing Information", INDEX(Table15[Entire Service Line Classification], MATCH(SUMIFS(Table15[Unique ID],Table15[System-Owned Portion],E1583,Table15[If Material Anything Other than "Lead" in Column E,Was Material Ever Previously Lead?],G1583,Table15[Customer-Owned Portion],O1583),Table15[Unique ID],0),0)))</f>
        <v>Non-lead</v>
      </c>
      <c r="X1583"/>
    </row>
    <row r="1584" spans="2:24" ht="165" x14ac:dyDescent="0.25">
      <c r="B1584" s="146" t="s">
        <v>7889</v>
      </c>
      <c r="C1584" s="31" t="s">
        <v>7890</v>
      </c>
      <c r="D1584" s="31" t="s">
        <v>7891</v>
      </c>
      <c r="E1584" s="44" t="s">
        <v>52</v>
      </c>
      <c r="F1584" s="43" t="s">
        <v>34</v>
      </c>
      <c r="G1584" s="84" t="s">
        <v>34</v>
      </c>
      <c r="H1584" s="31" t="s">
        <v>14935</v>
      </c>
      <c r="I1584" s="205"/>
      <c r="J1584" s="84" t="s">
        <v>45</v>
      </c>
      <c r="K1584" s="31" t="s">
        <v>34</v>
      </c>
      <c r="L1584" s="31"/>
      <c r="M1584" s="169"/>
      <c r="N1584" s="148" t="s">
        <v>7892</v>
      </c>
      <c r="O1584" s="44" t="s">
        <v>52</v>
      </c>
      <c r="P1584" s="43"/>
      <c r="Q1584" s="205"/>
      <c r="R1584" s="84" t="s">
        <v>214</v>
      </c>
      <c r="S1584" s="31" t="s">
        <v>34</v>
      </c>
      <c r="T1584" s="31"/>
      <c r="U1584" s="169"/>
      <c r="V1584" s="150" t="s">
        <v>7893</v>
      </c>
      <c r="W1584" s="141" t="str" cm="1">
        <f t="array" ref="W1584">IF(SUM(LEN(B1584:V1584))=0,"",IF(OR(OR(ISBLANK(F1584),SUM(LEN(C1584),LEN(D1584))=0),AND(NOT(E1584="Unknown"),ISBLANK(J1584)),AND(NOT(O1584="Unknown"),ISBLANK(R1584))),"Missing Information", INDEX(Table15[Entire Service Line Classification], MATCH(SUMIFS(Table15[Unique ID],Table15[System-Owned Portion],E1584,Table15[If Material Anything Other than "Lead" in Column E,Was Material Ever Previously Lead?],G1584,Table15[Customer-Owned Portion],O1584),Table15[Unique ID],0),0)))</f>
        <v>Non-lead</v>
      </c>
      <c r="X1584"/>
    </row>
    <row r="1585" spans="2:24" ht="165" x14ac:dyDescent="0.25">
      <c r="B1585" s="146" t="s">
        <v>7894</v>
      </c>
      <c r="C1585" s="31" t="s">
        <v>7895</v>
      </c>
      <c r="D1585" s="31" t="s">
        <v>7896</v>
      </c>
      <c r="E1585" s="44" t="s">
        <v>52</v>
      </c>
      <c r="F1585" s="43" t="s">
        <v>34</v>
      </c>
      <c r="G1585" s="84" t="s">
        <v>34</v>
      </c>
      <c r="H1585" s="31" t="s">
        <v>14935</v>
      </c>
      <c r="I1585" s="205"/>
      <c r="J1585" s="84" t="s">
        <v>45</v>
      </c>
      <c r="K1585" s="31" t="s">
        <v>34</v>
      </c>
      <c r="L1585" s="31"/>
      <c r="M1585" s="169"/>
      <c r="N1585" s="148" t="s">
        <v>7892</v>
      </c>
      <c r="O1585" s="44" t="s">
        <v>52</v>
      </c>
      <c r="P1585" s="43"/>
      <c r="Q1585" s="205"/>
      <c r="R1585" s="84" t="s">
        <v>214</v>
      </c>
      <c r="S1585" s="31" t="s">
        <v>34</v>
      </c>
      <c r="T1585" s="31"/>
      <c r="U1585" s="169"/>
      <c r="V1585" s="150" t="s">
        <v>7893</v>
      </c>
      <c r="W1585" s="141" t="str" cm="1">
        <f t="array" ref="W1585">IF(SUM(LEN(B1585:V1585))=0,"",IF(OR(OR(ISBLANK(F1585),SUM(LEN(C1585),LEN(D1585))=0),AND(NOT(E1585="Unknown"),ISBLANK(J1585)),AND(NOT(O1585="Unknown"),ISBLANK(R1585))),"Missing Information", INDEX(Table15[Entire Service Line Classification], MATCH(SUMIFS(Table15[Unique ID],Table15[System-Owned Portion],E1585,Table15[If Material Anything Other than "Lead" in Column E,Was Material Ever Previously Lead?],G1585,Table15[Customer-Owned Portion],O1585),Table15[Unique ID],0),0)))</f>
        <v>Non-lead</v>
      </c>
      <c r="X1585"/>
    </row>
    <row r="1586" spans="2:24" ht="165" x14ac:dyDescent="0.25">
      <c r="B1586" s="146" t="s">
        <v>7897</v>
      </c>
      <c r="C1586" s="31" t="s">
        <v>7898</v>
      </c>
      <c r="D1586" s="31" t="s">
        <v>7899</v>
      </c>
      <c r="E1586" s="44" t="s">
        <v>52</v>
      </c>
      <c r="F1586" s="43" t="s">
        <v>34</v>
      </c>
      <c r="G1586" s="84" t="s">
        <v>34</v>
      </c>
      <c r="H1586" s="31" t="s">
        <v>14935</v>
      </c>
      <c r="I1586" s="205"/>
      <c r="J1586" s="84" t="s">
        <v>45</v>
      </c>
      <c r="K1586" s="31" t="s">
        <v>34</v>
      </c>
      <c r="L1586" s="31"/>
      <c r="M1586" s="169"/>
      <c r="N1586" s="148" t="s">
        <v>7892</v>
      </c>
      <c r="O1586" s="44" t="s">
        <v>52</v>
      </c>
      <c r="P1586" s="43"/>
      <c r="Q1586" s="205"/>
      <c r="R1586" s="84" t="s">
        <v>214</v>
      </c>
      <c r="S1586" s="31" t="s">
        <v>34</v>
      </c>
      <c r="T1586" s="31"/>
      <c r="U1586" s="169"/>
      <c r="V1586" s="150" t="s">
        <v>7893</v>
      </c>
      <c r="W1586" s="141" t="str" cm="1">
        <f t="array" ref="W1586">IF(SUM(LEN(B1586:V1586))=0,"",IF(OR(OR(ISBLANK(F1586),SUM(LEN(C1586),LEN(D1586))=0),AND(NOT(E1586="Unknown"),ISBLANK(J1586)),AND(NOT(O1586="Unknown"),ISBLANK(R1586))),"Missing Information", INDEX(Table15[Entire Service Line Classification], MATCH(SUMIFS(Table15[Unique ID],Table15[System-Owned Portion],E1586,Table15[If Material Anything Other than "Lead" in Column E,Was Material Ever Previously Lead?],G1586,Table15[Customer-Owned Portion],O1586),Table15[Unique ID],0),0)))</f>
        <v>Non-lead</v>
      </c>
      <c r="X1586"/>
    </row>
    <row r="1587" spans="2:24" ht="150" x14ac:dyDescent="0.25">
      <c r="B1587" s="146" t="s">
        <v>7900</v>
      </c>
      <c r="C1587" s="31" t="s">
        <v>7901</v>
      </c>
      <c r="D1587" s="31" t="s">
        <v>7902</v>
      </c>
      <c r="E1587" s="44" t="s">
        <v>52</v>
      </c>
      <c r="F1587" s="43" t="s">
        <v>34</v>
      </c>
      <c r="G1587" s="84" t="s">
        <v>34</v>
      </c>
      <c r="H1587" s="31"/>
      <c r="I1587" s="205"/>
      <c r="J1587" s="84" t="s">
        <v>214</v>
      </c>
      <c r="K1587" s="31" t="s">
        <v>34</v>
      </c>
      <c r="L1587" s="31"/>
      <c r="M1587" s="169"/>
      <c r="N1587" s="148"/>
      <c r="O1587" s="44" t="s">
        <v>52</v>
      </c>
      <c r="P1587" s="43"/>
      <c r="Q1587" s="205"/>
      <c r="R1587" s="84" t="s">
        <v>214</v>
      </c>
      <c r="S1587" s="31" t="s">
        <v>34</v>
      </c>
      <c r="T1587" s="31"/>
      <c r="U1587" s="169"/>
      <c r="V1587" s="150" t="s">
        <v>3460</v>
      </c>
      <c r="W1587" s="141" t="str" cm="1">
        <f t="array" ref="W1587">IF(SUM(LEN(B1587:V1587))=0,"",IF(OR(OR(ISBLANK(F1587),SUM(LEN(C1587),LEN(D1587))=0),AND(NOT(E1587="Unknown"),ISBLANK(J1587)),AND(NOT(O1587="Unknown"),ISBLANK(R1587))),"Missing Information", INDEX(Table15[Entire Service Line Classification], MATCH(SUMIFS(Table15[Unique ID],Table15[System-Owned Portion],E1587,Table15[If Material Anything Other than "Lead" in Column E,Was Material Ever Previously Lead?],G1587,Table15[Customer-Owned Portion],O1587),Table15[Unique ID],0),0)))</f>
        <v>Non-lead</v>
      </c>
      <c r="X1587"/>
    </row>
    <row r="1588" spans="2:24" ht="150" x14ac:dyDescent="0.25">
      <c r="B1588" s="146" t="s">
        <v>7903</v>
      </c>
      <c r="C1588" s="31" t="s">
        <v>7904</v>
      </c>
      <c r="D1588" s="31" t="s">
        <v>7905</v>
      </c>
      <c r="E1588" s="44" t="s">
        <v>52</v>
      </c>
      <c r="F1588" s="43" t="s">
        <v>34</v>
      </c>
      <c r="G1588" s="84" t="s">
        <v>34</v>
      </c>
      <c r="H1588" s="31"/>
      <c r="I1588" s="205"/>
      <c r="J1588" s="84" t="s">
        <v>214</v>
      </c>
      <c r="K1588" s="31" t="s">
        <v>34</v>
      </c>
      <c r="L1588" s="31"/>
      <c r="M1588" s="169"/>
      <c r="N1588" s="148"/>
      <c r="O1588" s="44" t="s">
        <v>52</v>
      </c>
      <c r="P1588" s="43"/>
      <c r="Q1588" s="205"/>
      <c r="R1588" s="84" t="s">
        <v>214</v>
      </c>
      <c r="S1588" s="31" t="s">
        <v>34</v>
      </c>
      <c r="T1588" s="31"/>
      <c r="U1588" s="169"/>
      <c r="V1588" s="150" t="s">
        <v>3460</v>
      </c>
      <c r="W1588" s="141" t="str" cm="1">
        <f t="array" ref="W1588">IF(SUM(LEN(B1588:V1588))=0,"",IF(OR(OR(ISBLANK(F1588),SUM(LEN(C1588),LEN(D1588))=0),AND(NOT(E1588="Unknown"),ISBLANK(J1588)),AND(NOT(O1588="Unknown"),ISBLANK(R1588))),"Missing Information", INDEX(Table15[Entire Service Line Classification], MATCH(SUMIFS(Table15[Unique ID],Table15[System-Owned Portion],E1588,Table15[If Material Anything Other than "Lead" in Column E,Was Material Ever Previously Lead?],G1588,Table15[Customer-Owned Portion],O1588),Table15[Unique ID],0),0)))</f>
        <v>Non-lead</v>
      </c>
      <c r="X1588"/>
    </row>
    <row r="1589" spans="2:24" ht="135" x14ac:dyDescent="0.25">
      <c r="B1589" s="146" t="s">
        <v>7906</v>
      </c>
      <c r="C1589" s="31" t="s">
        <v>7907</v>
      </c>
      <c r="D1589" s="31" t="s">
        <v>7908</v>
      </c>
      <c r="E1589" s="44" t="s">
        <v>43</v>
      </c>
      <c r="F1589" s="43" t="s">
        <v>34</v>
      </c>
      <c r="G1589" s="84" t="s">
        <v>34</v>
      </c>
      <c r="H1589" s="31"/>
      <c r="I1589" s="205"/>
      <c r="J1589" s="84" t="s">
        <v>106</v>
      </c>
      <c r="K1589" s="31" t="s">
        <v>36</v>
      </c>
      <c r="L1589" s="31" t="s">
        <v>95</v>
      </c>
      <c r="M1589" s="169" t="s">
        <v>6522</v>
      </c>
      <c r="N1589" s="148" t="s">
        <v>7909</v>
      </c>
      <c r="O1589" s="44" t="s">
        <v>35</v>
      </c>
      <c r="P1589" s="43"/>
      <c r="Q1589" s="205"/>
      <c r="R1589" s="84" t="s">
        <v>106</v>
      </c>
      <c r="S1589" s="31" t="s">
        <v>36</v>
      </c>
      <c r="T1589" s="31" t="s">
        <v>95</v>
      </c>
      <c r="U1589" s="169" t="s">
        <v>6522</v>
      </c>
      <c r="V1589" s="150" t="s">
        <v>7882</v>
      </c>
      <c r="W1589" s="141" t="str" cm="1">
        <f t="array" ref="W1589">IF(SUM(LEN(B1589:V1589))=0,"",IF(OR(OR(ISBLANK(F1589),SUM(LEN(C1589),LEN(D1589))=0),AND(NOT(E1589="Unknown"),ISBLANK(J1589)),AND(NOT(O1589="Unknown"),ISBLANK(R1589))),"Missing Information", INDEX(Table15[Entire Service Line Classification], MATCH(SUMIFS(Table15[Unique ID],Table15[System-Owned Portion],E1589,Table15[If Material Anything Other than "Lead" in Column E,Was Material Ever Previously Lead?],G1589,Table15[Customer-Owned Portion],O1589),Table15[Unique ID],0),0)))</f>
        <v>Non-lead</v>
      </c>
      <c r="X1589"/>
    </row>
    <row r="1590" spans="2:24" ht="150" x14ac:dyDescent="0.25">
      <c r="B1590" s="146" t="s">
        <v>7910</v>
      </c>
      <c r="C1590" s="31" t="s">
        <v>7911</v>
      </c>
      <c r="D1590" s="31" t="s">
        <v>7912</v>
      </c>
      <c r="E1590" s="44" t="s">
        <v>52</v>
      </c>
      <c r="F1590" s="43" t="s">
        <v>34</v>
      </c>
      <c r="G1590" s="84" t="s">
        <v>34</v>
      </c>
      <c r="H1590" s="31"/>
      <c r="I1590" s="205"/>
      <c r="J1590" s="84" t="s">
        <v>214</v>
      </c>
      <c r="K1590" s="31" t="s">
        <v>34</v>
      </c>
      <c r="L1590" s="31"/>
      <c r="M1590" s="169"/>
      <c r="N1590" s="148"/>
      <c r="O1590" s="44" t="s">
        <v>52</v>
      </c>
      <c r="P1590" s="43"/>
      <c r="Q1590" s="205"/>
      <c r="R1590" s="84" t="s">
        <v>214</v>
      </c>
      <c r="S1590" s="31" t="s">
        <v>34</v>
      </c>
      <c r="T1590" s="31"/>
      <c r="U1590" s="169"/>
      <c r="V1590" s="150" t="s">
        <v>3460</v>
      </c>
      <c r="W1590" s="141" t="str" cm="1">
        <f t="array" ref="W1590">IF(SUM(LEN(B1590:V1590))=0,"",IF(OR(OR(ISBLANK(F1590),SUM(LEN(C1590),LEN(D1590))=0),AND(NOT(E1590="Unknown"),ISBLANK(J1590)),AND(NOT(O1590="Unknown"),ISBLANK(R1590))),"Missing Information", INDEX(Table15[Entire Service Line Classification], MATCH(SUMIFS(Table15[Unique ID],Table15[System-Owned Portion],E1590,Table15[If Material Anything Other than "Lead" in Column E,Was Material Ever Previously Lead?],G1590,Table15[Customer-Owned Portion],O1590),Table15[Unique ID],0),0)))</f>
        <v>Non-lead</v>
      </c>
      <c r="X1590"/>
    </row>
    <row r="1591" spans="2:24" ht="150" x14ac:dyDescent="0.25">
      <c r="B1591" s="146" t="s">
        <v>7913</v>
      </c>
      <c r="C1591" s="31" t="s">
        <v>7914</v>
      </c>
      <c r="D1591" s="31" t="s">
        <v>7915</v>
      </c>
      <c r="E1591" s="44" t="s">
        <v>52</v>
      </c>
      <c r="F1591" s="43" t="s">
        <v>34</v>
      </c>
      <c r="G1591" s="84" t="s">
        <v>34</v>
      </c>
      <c r="H1591" s="31"/>
      <c r="I1591" s="205"/>
      <c r="J1591" s="84" t="s">
        <v>214</v>
      </c>
      <c r="K1591" s="31" t="s">
        <v>34</v>
      </c>
      <c r="L1591" s="31"/>
      <c r="M1591" s="169"/>
      <c r="N1591" s="148"/>
      <c r="O1591" s="44" t="s">
        <v>52</v>
      </c>
      <c r="P1591" s="43"/>
      <c r="Q1591" s="205"/>
      <c r="R1591" s="84" t="s">
        <v>214</v>
      </c>
      <c r="S1591" s="31" t="s">
        <v>34</v>
      </c>
      <c r="T1591" s="31"/>
      <c r="U1591" s="169"/>
      <c r="V1591" s="150" t="s">
        <v>3460</v>
      </c>
      <c r="W1591" s="141" t="str" cm="1">
        <f t="array" ref="W1591">IF(SUM(LEN(B1591:V1591))=0,"",IF(OR(OR(ISBLANK(F1591),SUM(LEN(C1591),LEN(D1591))=0),AND(NOT(E1591="Unknown"),ISBLANK(J1591)),AND(NOT(O1591="Unknown"),ISBLANK(R1591))),"Missing Information", INDEX(Table15[Entire Service Line Classification], MATCH(SUMIFS(Table15[Unique ID],Table15[System-Owned Portion],E1591,Table15[If Material Anything Other than "Lead" in Column E,Was Material Ever Previously Lead?],G1591,Table15[Customer-Owned Portion],O1591),Table15[Unique ID],0),0)))</f>
        <v>Non-lead</v>
      </c>
      <c r="X1591"/>
    </row>
    <row r="1592" spans="2:24" ht="150" x14ac:dyDescent="0.25">
      <c r="B1592" s="146" t="s">
        <v>7916</v>
      </c>
      <c r="C1592" s="31" t="s">
        <v>7917</v>
      </c>
      <c r="D1592" s="31" t="s">
        <v>7918</v>
      </c>
      <c r="E1592" s="44" t="s">
        <v>52</v>
      </c>
      <c r="F1592" s="43" t="s">
        <v>34</v>
      </c>
      <c r="G1592" s="84" t="s">
        <v>34</v>
      </c>
      <c r="H1592" s="31"/>
      <c r="I1592" s="205"/>
      <c r="J1592" s="84" t="s">
        <v>214</v>
      </c>
      <c r="K1592" s="31" t="s">
        <v>34</v>
      </c>
      <c r="L1592" s="31"/>
      <c r="M1592" s="169"/>
      <c r="N1592" s="148"/>
      <c r="O1592" s="44" t="s">
        <v>52</v>
      </c>
      <c r="P1592" s="43"/>
      <c r="Q1592" s="205"/>
      <c r="R1592" s="84" t="s">
        <v>214</v>
      </c>
      <c r="S1592" s="31" t="s">
        <v>34</v>
      </c>
      <c r="T1592" s="31"/>
      <c r="U1592" s="169"/>
      <c r="V1592" s="150" t="s">
        <v>3460</v>
      </c>
      <c r="W1592" s="141" t="str" cm="1">
        <f t="array" ref="W1592">IF(SUM(LEN(B1592:V1592))=0,"",IF(OR(OR(ISBLANK(F1592),SUM(LEN(C1592),LEN(D1592))=0),AND(NOT(E1592="Unknown"),ISBLANK(J1592)),AND(NOT(O1592="Unknown"),ISBLANK(R1592))),"Missing Information", INDEX(Table15[Entire Service Line Classification], MATCH(SUMIFS(Table15[Unique ID],Table15[System-Owned Portion],E1592,Table15[If Material Anything Other than "Lead" in Column E,Was Material Ever Previously Lead?],G1592,Table15[Customer-Owned Portion],O1592),Table15[Unique ID],0),0)))</f>
        <v>Non-lead</v>
      </c>
      <c r="X1592"/>
    </row>
    <row r="1593" spans="2:24" ht="150" x14ac:dyDescent="0.25">
      <c r="B1593" s="146" t="s">
        <v>7919</v>
      </c>
      <c r="C1593" s="31" t="s">
        <v>7920</v>
      </c>
      <c r="D1593" s="31" t="s">
        <v>7921</v>
      </c>
      <c r="E1593" s="44" t="s">
        <v>52</v>
      </c>
      <c r="F1593" s="43" t="s">
        <v>34</v>
      </c>
      <c r="G1593" s="84" t="s">
        <v>34</v>
      </c>
      <c r="H1593" s="31"/>
      <c r="I1593" s="205"/>
      <c r="J1593" s="84" t="s">
        <v>214</v>
      </c>
      <c r="K1593" s="31" t="s">
        <v>34</v>
      </c>
      <c r="L1593" s="31"/>
      <c r="M1593" s="169"/>
      <c r="N1593" s="148"/>
      <c r="O1593" s="44" t="s">
        <v>52</v>
      </c>
      <c r="P1593" s="43"/>
      <c r="Q1593" s="205"/>
      <c r="R1593" s="84" t="s">
        <v>214</v>
      </c>
      <c r="S1593" s="31" t="s">
        <v>34</v>
      </c>
      <c r="T1593" s="31"/>
      <c r="U1593" s="169"/>
      <c r="V1593" s="150" t="s">
        <v>3460</v>
      </c>
      <c r="W1593" s="141" t="str" cm="1">
        <f t="array" ref="W1593">IF(SUM(LEN(B1593:V1593))=0,"",IF(OR(OR(ISBLANK(F1593),SUM(LEN(C1593),LEN(D1593))=0),AND(NOT(E1593="Unknown"),ISBLANK(J1593)),AND(NOT(O1593="Unknown"),ISBLANK(R1593))),"Missing Information", INDEX(Table15[Entire Service Line Classification], MATCH(SUMIFS(Table15[Unique ID],Table15[System-Owned Portion],E1593,Table15[If Material Anything Other than "Lead" in Column E,Was Material Ever Previously Lead?],G1593,Table15[Customer-Owned Portion],O1593),Table15[Unique ID],0),0)))</f>
        <v>Non-lead</v>
      </c>
      <c r="X1593"/>
    </row>
    <row r="1594" spans="2:24" ht="150" x14ac:dyDescent="0.25">
      <c r="B1594" s="146" t="s">
        <v>7922</v>
      </c>
      <c r="C1594" s="31" t="s">
        <v>7923</v>
      </c>
      <c r="D1594" s="31" t="s">
        <v>7924</v>
      </c>
      <c r="E1594" s="44" t="s">
        <v>52</v>
      </c>
      <c r="F1594" s="43" t="s">
        <v>34</v>
      </c>
      <c r="G1594" s="84" t="s">
        <v>34</v>
      </c>
      <c r="H1594" s="31"/>
      <c r="I1594" s="205"/>
      <c r="J1594" s="84" t="s">
        <v>214</v>
      </c>
      <c r="K1594" s="31" t="s">
        <v>34</v>
      </c>
      <c r="L1594" s="31"/>
      <c r="M1594" s="169"/>
      <c r="N1594" s="148"/>
      <c r="O1594" s="44" t="s">
        <v>52</v>
      </c>
      <c r="P1594" s="43"/>
      <c r="Q1594" s="205"/>
      <c r="R1594" s="84" t="s">
        <v>214</v>
      </c>
      <c r="S1594" s="31" t="s">
        <v>34</v>
      </c>
      <c r="T1594" s="31"/>
      <c r="U1594" s="169"/>
      <c r="V1594" s="150" t="s">
        <v>3460</v>
      </c>
      <c r="W1594" s="141" t="str" cm="1">
        <f t="array" ref="W1594">IF(SUM(LEN(B1594:V1594))=0,"",IF(OR(OR(ISBLANK(F1594),SUM(LEN(C1594),LEN(D1594))=0),AND(NOT(E1594="Unknown"),ISBLANK(J1594)),AND(NOT(O1594="Unknown"),ISBLANK(R1594))),"Missing Information", INDEX(Table15[Entire Service Line Classification], MATCH(SUMIFS(Table15[Unique ID],Table15[System-Owned Portion],E1594,Table15[If Material Anything Other than "Lead" in Column E,Was Material Ever Previously Lead?],G1594,Table15[Customer-Owned Portion],O1594),Table15[Unique ID],0),0)))</f>
        <v>Non-lead</v>
      </c>
      <c r="X1594"/>
    </row>
    <row r="1595" spans="2:24" ht="150" x14ac:dyDescent="0.25">
      <c r="B1595" s="146" t="s">
        <v>7925</v>
      </c>
      <c r="C1595" s="31" t="s">
        <v>7926</v>
      </c>
      <c r="D1595" s="31" t="s">
        <v>7927</v>
      </c>
      <c r="E1595" s="44" t="s">
        <v>52</v>
      </c>
      <c r="F1595" s="43" t="s">
        <v>34</v>
      </c>
      <c r="G1595" s="84" t="s">
        <v>34</v>
      </c>
      <c r="H1595" s="31"/>
      <c r="I1595" s="205"/>
      <c r="J1595" s="84" t="s">
        <v>214</v>
      </c>
      <c r="K1595" s="31" t="s">
        <v>34</v>
      </c>
      <c r="L1595" s="31"/>
      <c r="M1595" s="169"/>
      <c r="N1595" s="148"/>
      <c r="O1595" s="44" t="s">
        <v>52</v>
      </c>
      <c r="P1595" s="43"/>
      <c r="Q1595" s="205"/>
      <c r="R1595" s="84" t="s">
        <v>214</v>
      </c>
      <c r="S1595" s="31" t="s">
        <v>34</v>
      </c>
      <c r="T1595" s="31"/>
      <c r="U1595" s="169"/>
      <c r="V1595" s="150" t="s">
        <v>3460</v>
      </c>
      <c r="W1595" s="141" t="str" cm="1">
        <f t="array" ref="W1595">IF(SUM(LEN(B1595:V1595))=0,"",IF(OR(OR(ISBLANK(F1595),SUM(LEN(C1595),LEN(D1595))=0),AND(NOT(E1595="Unknown"),ISBLANK(J1595)),AND(NOT(O1595="Unknown"),ISBLANK(R1595))),"Missing Information", INDEX(Table15[Entire Service Line Classification], MATCH(SUMIFS(Table15[Unique ID],Table15[System-Owned Portion],E1595,Table15[If Material Anything Other than "Lead" in Column E,Was Material Ever Previously Lead?],G1595,Table15[Customer-Owned Portion],O1595),Table15[Unique ID],0),0)))</f>
        <v>Non-lead</v>
      </c>
      <c r="X1595"/>
    </row>
    <row r="1596" spans="2:24" ht="150" x14ac:dyDescent="0.25">
      <c r="B1596" s="146" t="s">
        <v>7928</v>
      </c>
      <c r="C1596" s="31" t="s">
        <v>7929</v>
      </c>
      <c r="D1596" s="31" t="s">
        <v>7930</v>
      </c>
      <c r="E1596" s="44" t="s">
        <v>52</v>
      </c>
      <c r="F1596" s="43" t="s">
        <v>34</v>
      </c>
      <c r="G1596" s="84" t="s">
        <v>34</v>
      </c>
      <c r="H1596" s="31"/>
      <c r="I1596" s="205"/>
      <c r="J1596" s="84" t="s">
        <v>214</v>
      </c>
      <c r="K1596" s="31" t="s">
        <v>34</v>
      </c>
      <c r="L1596" s="31"/>
      <c r="M1596" s="169"/>
      <c r="N1596" s="148"/>
      <c r="O1596" s="44" t="s">
        <v>52</v>
      </c>
      <c r="P1596" s="43"/>
      <c r="Q1596" s="205"/>
      <c r="R1596" s="84" t="s">
        <v>214</v>
      </c>
      <c r="S1596" s="31" t="s">
        <v>34</v>
      </c>
      <c r="T1596" s="31"/>
      <c r="U1596" s="169"/>
      <c r="V1596" s="150" t="s">
        <v>3460</v>
      </c>
      <c r="W1596" s="141" t="str" cm="1">
        <f t="array" ref="W1596">IF(SUM(LEN(B1596:V1596))=0,"",IF(OR(OR(ISBLANK(F1596),SUM(LEN(C1596),LEN(D1596))=0),AND(NOT(E1596="Unknown"),ISBLANK(J1596)),AND(NOT(O1596="Unknown"),ISBLANK(R1596))),"Missing Information", INDEX(Table15[Entire Service Line Classification], MATCH(SUMIFS(Table15[Unique ID],Table15[System-Owned Portion],E1596,Table15[If Material Anything Other than "Lead" in Column E,Was Material Ever Previously Lead?],G1596,Table15[Customer-Owned Portion],O1596),Table15[Unique ID],0),0)))</f>
        <v>Non-lead</v>
      </c>
      <c r="X1596"/>
    </row>
    <row r="1597" spans="2:24" ht="150" x14ac:dyDescent="0.25">
      <c r="B1597" s="146" t="s">
        <v>7931</v>
      </c>
      <c r="C1597" s="31" t="s">
        <v>7932</v>
      </c>
      <c r="D1597" s="31" t="s">
        <v>7933</v>
      </c>
      <c r="E1597" s="44" t="s">
        <v>52</v>
      </c>
      <c r="F1597" s="43" t="s">
        <v>34</v>
      </c>
      <c r="G1597" s="84" t="s">
        <v>34</v>
      </c>
      <c r="H1597" s="31"/>
      <c r="I1597" s="205"/>
      <c r="J1597" s="84" t="s">
        <v>214</v>
      </c>
      <c r="K1597" s="31" t="s">
        <v>34</v>
      </c>
      <c r="L1597" s="31"/>
      <c r="M1597" s="169"/>
      <c r="N1597" s="148"/>
      <c r="O1597" s="44" t="s">
        <v>52</v>
      </c>
      <c r="P1597" s="43"/>
      <c r="Q1597" s="205"/>
      <c r="R1597" s="84" t="s">
        <v>214</v>
      </c>
      <c r="S1597" s="31" t="s">
        <v>34</v>
      </c>
      <c r="T1597" s="31"/>
      <c r="U1597" s="169"/>
      <c r="V1597" s="150" t="s">
        <v>3460</v>
      </c>
      <c r="W1597" s="141" t="str" cm="1">
        <f t="array" ref="W1597">IF(SUM(LEN(B1597:V1597))=0,"",IF(OR(OR(ISBLANK(F1597),SUM(LEN(C1597),LEN(D1597))=0),AND(NOT(E1597="Unknown"),ISBLANK(J1597)),AND(NOT(O1597="Unknown"),ISBLANK(R1597))),"Missing Information", INDEX(Table15[Entire Service Line Classification], MATCH(SUMIFS(Table15[Unique ID],Table15[System-Owned Portion],E1597,Table15[If Material Anything Other than "Lead" in Column E,Was Material Ever Previously Lead?],G1597,Table15[Customer-Owned Portion],O1597),Table15[Unique ID],0),0)))</f>
        <v>Non-lead</v>
      </c>
      <c r="X1597"/>
    </row>
    <row r="1598" spans="2:24" ht="150" x14ac:dyDescent="0.25">
      <c r="B1598" s="146" t="s">
        <v>7934</v>
      </c>
      <c r="C1598" s="31" t="s">
        <v>7935</v>
      </c>
      <c r="D1598" s="31" t="s">
        <v>7936</v>
      </c>
      <c r="E1598" s="44" t="s">
        <v>52</v>
      </c>
      <c r="F1598" s="43" t="s">
        <v>34</v>
      </c>
      <c r="G1598" s="84" t="s">
        <v>34</v>
      </c>
      <c r="H1598" s="31" t="s">
        <v>14936</v>
      </c>
      <c r="I1598" s="205"/>
      <c r="J1598" s="84" t="s">
        <v>45</v>
      </c>
      <c r="K1598" s="31" t="s">
        <v>34</v>
      </c>
      <c r="L1598" s="31"/>
      <c r="M1598" s="169"/>
      <c r="N1598" s="148" t="s">
        <v>7937</v>
      </c>
      <c r="O1598" s="44" t="s">
        <v>52</v>
      </c>
      <c r="P1598" s="43"/>
      <c r="Q1598" s="205"/>
      <c r="R1598" s="84" t="s">
        <v>214</v>
      </c>
      <c r="S1598" s="31" t="s">
        <v>34</v>
      </c>
      <c r="T1598" s="31"/>
      <c r="U1598" s="169"/>
      <c r="V1598" s="150" t="s">
        <v>7893</v>
      </c>
      <c r="W1598" s="141" t="str" cm="1">
        <f t="array" ref="W1598">IF(SUM(LEN(B1598:V1598))=0,"",IF(OR(OR(ISBLANK(F1598),SUM(LEN(C1598),LEN(D1598))=0),AND(NOT(E1598="Unknown"),ISBLANK(J1598)),AND(NOT(O1598="Unknown"),ISBLANK(R1598))),"Missing Information", INDEX(Table15[Entire Service Line Classification], MATCH(SUMIFS(Table15[Unique ID],Table15[System-Owned Portion],E1598,Table15[If Material Anything Other than "Lead" in Column E,Was Material Ever Previously Lead?],G1598,Table15[Customer-Owned Portion],O1598),Table15[Unique ID],0),0)))</f>
        <v>Non-lead</v>
      </c>
      <c r="X1598"/>
    </row>
    <row r="1599" spans="2:24" ht="150" x14ac:dyDescent="0.25">
      <c r="B1599" s="146" t="s">
        <v>7938</v>
      </c>
      <c r="C1599" s="31" t="s">
        <v>7939</v>
      </c>
      <c r="D1599" s="31" t="s">
        <v>7940</v>
      </c>
      <c r="E1599" s="44" t="s">
        <v>52</v>
      </c>
      <c r="F1599" s="43" t="s">
        <v>34</v>
      </c>
      <c r="G1599" s="84" t="s">
        <v>34</v>
      </c>
      <c r="H1599" s="31" t="s">
        <v>14936</v>
      </c>
      <c r="I1599" s="205"/>
      <c r="J1599" s="84" t="s">
        <v>45</v>
      </c>
      <c r="K1599" s="31" t="s">
        <v>34</v>
      </c>
      <c r="L1599" s="31"/>
      <c r="M1599" s="169"/>
      <c r="N1599" s="148" t="s">
        <v>7937</v>
      </c>
      <c r="O1599" s="44" t="s">
        <v>52</v>
      </c>
      <c r="P1599" s="43"/>
      <c r="Q1599" s="205"/>
      <c r="R1599" s="84" t="s">
        <v>214</v>
      </c>
      <c r="S1599" s="31" t="s">
        <v>34</v>
      </c>
      <c r="T1599" s="31"/>
      <c r="U1599" s="169"/>
      <c r="V1599" s="150" t="s">
        <v>7893</v>
      </c>
      <c r="W1599" s="141" t="str" cm="1">
        <f t="array" ref="W1599">IF(SUM(LEN(B1599:V1599))=0,"",IF(OR(OR(ISBLANK(F1599),SUM(LEN(C1599),LEN(D1599))=0),AND(NOT(E1599="Unknown"),ISBLANK(J1599)),AND(NOT(O1599="Unknown"),ISBLANK(R1599))),"Missing Information", INDEX(Table15[Entire Service Line Classification], MATCH(SUMIFS(Table15[Unique ID],Table15[System-Owned Portion],E1599,Table15[If Material Anything Other than "Lead" in Column E,Was Material Ever Previously Lead?],G1599,Table15[Customer-Owned Portion],O1599),Table15[Unique ID],0),0)))</f>
        <v>Non-lead</v>
      </c>
      <c r="X1599"/>
    </row>
    <row r="1600" spans="2:24" ht="150" x14ac:dyDescent="0.25">
      <c r="B1600" s="146" t="s">
        <v>7941</v>
      </c>
      <c r="C1600" s="31" t="s">
        <v>7942</v>
      </c>
      <c r="D1600" s="31" t="s">
        <v>7943</v>
      </c>
      <c r="E1600" s="44" t="s">
        <v>52</v>
      </c>
      <c r="F1600" s="43" t="s">
        <v>34</v>
      </c>
      <c r="G1600" s="84" t="s">
        <v>34</v>
      </c>
      <c r="H1600" s="31"/>
      <c r="I1600" s="205"/>
      <c r="J1600" s="84" t="s">
        <v>214</v>
      </c>
      <c r="K1600" s="31" t="s">
        <v>34</v>
      </c>
      <c r="L1600" s="31"/>
      <c r="M1600" s="169"/>
      <c r="N1600" s="148"/>
      <c r="O1600" s="44" t="s">
        <v>52</v>
      </c>
      <c r="P1600" s="43"/>
      <c r="Q1600" s="205"/>
      <c r="R1600" s="84" t="s">
        <v>214</v>
      </c>
      <c r="S1600" s="31" t="s">
        <v>34</v>
      </c>
      <c r="T1600" s="31"/>
      <c r="U1600" s="169"/>
      <c r="V1600" s="150" t="s">
        <v>3460</v>
      </c>
      <c r="W1600" s="141" t="str" cm="1">
        <f t="array" ref="W1600">IF(SUM(LEN(B1600:V1600))=0,"",IF(OR(OR(ISBLANK(F1600),SUM(LEN(C1600),LEN(D1600))=0),AND(NOT(E1600="Unknown"),ISBLANK(J1600)),AND(NOT(O1600="Unknown"),ISBLANK(R1600))),"Missing Information", INDEX(Table15[Entire Service Line Classification], MATCH(SUMIFS(Table15[Unique ID],Table15[System-Owned Portion],E1600,Table15[If Material Anything Other than "Lead" in Column E,Was Material Ever Previously Lead?],G1600,Table15[Customer-Owned Portion],O1600),Table15[Unique ID],0),0)))</f>
        <v>Non-lead</v>
      </c>
      <c r="X1600"/>
    </row>
    <row r="1601" spans="2:24" ht="150" x14ac:dyDescent="0.25">
      <c r="B1601" s="146" t="s">
        <v>7944</v>
      </c>
      <c r="C1601" s="31" t="s">
        <v>7945</v>
      </c>
      <c r="D1601" s="31" t="s">
        <v>7946</v>
      </c>
      <c r="E1601" s="44" t="s">
        <v>52</v>
      </c>
      <c r="F1601" s="43" t="s">
        <v>34</v>
      </c>
      <c r="G1601" s="84" t="s">
        <v>34</v>
      </c>
      <c r="H1601" s="31"/>
      <c r="I1601" s="205"/>
      <c r="J1601" s="84" t="s">
        <v>214</v>
      </c>
      <c r="K1601" s="31" t="s">
        <v>34</v>
      </c>
      <c r="L1601" s="31"/>
      <c r="M1601" s="169"/>
      <c r="N1601" s="148"/>
      <c r="O1601" s="44" t="s">
        <v>52</v>
      </c>
      <c r="P1601" s="43"/>
      <c r="Q1601" s="205"/>
      <c r="R1601" s="84" t="s">
        <v>214</v>
      </c>
      <c r="S1601" s="31" t="s">
        <v>34</v>
      </c>
      <c r="T1601" s="31"/>
      <c r="U1601" s="169"/>
      <c r="V1601" s="150" t="s">
        <v>3460</v>
      </c>
      <c r="W1601" s="141" t="str" cm="1">
        <f t="array" ref="W1601">IF(SUM(LEN(B1601:V1601))=0,"",IF(OR(OR(ISBLANK(F1601),SUM(LEN(C1601),LEN(D1601))=0),AND(NOT(E1601="Unknown"),ISBLANK(J1601)),AND(NOT(O1601="Unknown"),ISBLANK(R1601))),"Missing Information", INDEX(Table15[Entire Service Line Classification], MATCH(SUMIFS(Table15[Unique ID],Table15[System-Owned Portion],E1601,Table15[If Material Anything Other than "Lead" in Column E,Was Material Ever Previously Lead?],G1601,Table15[Customer-Owned Portion],O1601),Table15[Unique ID],0),0)))</f>
        <v>Non-lead</v>
      </c>
      <c r="X1601"/>
    </row>
    <row r="1602" spans="2:24" ht="150" x14ac:dyDescent="0.25">
      <c r="B1602" s="146" t="s">
        <v>7947</v>
      </c>
      <c r="C1602" s="31" t="s">
        <v>7948</v>
      </c>
      <c r="D1602" s="31" t="s">
        <v>7949</v>
      </c>
      <c r="E1602" s="44" t="s">
        <v>52</v>
      </c>
      <c r="F1602" s="43" t="s">
        <v>34</v>
      </c>
      <c r="G1602" s="84" t="s">
        <v>34</v>
      </c>
      <c r="H1602" s="31"/>
      <c r="I1602" s="205"/>
      <c r="J1602" s="84" t="s">
        <v>214</v>
      </c>
      <c r="K1602" s="31" t="s">
        <v>34</v>
      </c>
      <c r="L1602" s="31"/>
      <c r="M1602" s="169"/>
      <c r="N1602" s="148"/>
      <c r="O1602" s="44" t="s">
        <v>52</v>
      </c>
      <c r="P1602" s="43"/>
      <c r="Q1602" s="205"/>
      <c r="R1602" s="84" t="s">
        <v>214</v>
      </c>
      <c r="S1602" s="31" t="s">
        <v>34</v>
      </c>
      <c r="T1602" s="31"/>
      <c r="U1602" s="169"/>
      <c r="V1602" s="150" t="s">
        <v>3460</v>
      </c>
      <c r="W1602" s="141" t="str" cm="1">
        <f t="array" ref="W1602">IF(SUM(LEN(B1602:V1602))=0,"",IF(OR(OR(ISBLANK(F1602),SUM(LEN(C1602),LEN(D1602))=0),AND(NOT(E1602="Unknown"),ISBLANK(J1602)),AND(NOT(O1602="Unknown"),ISBLANK(R1602))),"Missing Information", INDEX(Table15[Entire Service Line Classification], MATCH(SUMIFS(Table15[Unique ID],Table15[System-Owned Portion],E1602,Table15[If Material Anything Other than "Lead" in Column E,Was Material Ever Previously Lead?],G1602,Table15[Customer-Owned Portion],O1602),Table15[Unique ID],0),0)))</f>
        <v>Non-lead</v>
      </c>
      <c r="X1602"/>
    </row>
    <row r="1603" spans="2:24" ht="150" x14ac:dyDescent="0.25">
      <c r="B1603" s="146" t="s">
        <v>7950</v>
      </c>
      <c r="C1603" s="31" t="s">
        <v>7951</v>
      </c>
      <c r="D1603" s="31" t="s">
        <v>7952</v>
      </c>
      <c r="E1603" s="44" t="s">
        <v>52</v>
      </c>
      <c r="F1603" s="43" t="s">
        <v>34</v>
      </c>
      <c r="G1603" s="84" t="s">
        <v>34</v>
      </c>
      <c r="H1603" s="31"/>
      <c r="I1603" s="205"/>
      <c r="J1603" s="84" t="s">
        <v>214</v>
      </c>
      <c r="K1603" s="31" t="s">
        <v>34</v>
      </c>
      <c r="L1603" s="31"/>
      <c r="M1603" s="169"/>
      <c r="N1603" s="148"/>
      <c r="O1603" s="44" t="s">
        <v>52</v>
      </c>
      <c r="P1603" s="43"/>
      <c r="Q1603" s="205"/>
      <c r="R1603" s="84" t="s">
        <v>214</v>
      </c>
      <c r="S1603" s="31" t="s">
        <v>34</v>
      </c>
      <c r="T1603" s="31"/>
      <c r="U1603" s="169"/>
      <c r="V1603" s="150" t="s">
        <v>3460</v>
      </c>
      <c r="W1603" s="141" t="str" cm="1">
        <f t="array" ref="W1603">IF(SUM(LEN(B1603:V1603))=0,"",IF(OR(OR(ISBLANK(F1603),SUM(LEN(C1603),LEN(D1603))=0),AND(NOT(E1603="Unknown"),ISBLANK(J1603)),AND(NOT(O1603="Unknown"),ISBLANK(R1603))),"Missing Information", INDEX(Table15[Entire Service Line Classification], MATCH(SUMIFS(Table15[Unique ID],Table15[System-Owned Portion],E1603,Table15[If Material Anything Other than "Lead" in Column E,Was Material Ever Previously Lead?],G1603,Table15[Customer-Owned Portion],O1603),Table15[Unique ID],0),0)))</f>
        <v>Non-lead</v>
      </c>
      <c r="X1603"/>
    </row>
    <row r="1604" spans="2:24" ht="150" x14ac:dyDescent="0.25">
      <c r="B1604" s="146" t="s">
        <v>7953</v>
      </c>
      <c r="C1604" s="31" t="s">
        <v>7954</v>
      </c>
      <c r="D1604" s="31" t="s">
        <v>7955</v>
      </c>
      <c r="E1604" s="44" t="s">
        <v>52</v>
      </c>
      <c r="F1604" s="43" t="s">
        <v>34</v>
      </c>
      <c r="G1604" s="84" t="s">
        <v>34</v>
      </c>
      <c r="H1604" s="31"/>
      <c r="I1604" s="205"/>
      <c r="J1604" s="84" t="s">
        <v>214</v>
      </c>
      <c r="K1604" s="31" t="s">
        <v>34</v>
      </c>
      <c r="L1604" s="31"/>
      <c r="M1604" s="169"/>
      <c r="N1604" s="148"/>
      <c r="O1604" s="44" t="s">
        <v>52</v>
      </c>
      <c r="P1604" s="43"/>
      <c r="Q1604" s="205"/>
      <c r="R1604" s="84" t="s">
        <v>214</v>
      </c>
      <c r="S1604" s="31" t="s">
        <v>34</v>
      </c>
      <c r="T1604" s="31"/>
      <c r="U1604" s="169"/>
      <c r="V1604" s="150" t="s">
        <v>3460</v>
      </c>
      <c r="W1604" s="141" t="str" cm="1">
        <f t="array" ref="W1604">IF(SUM(LEN(B1604:V1604))=0,"",IF(OR(OR(ISBLANK(F1604),SUM(LEN(C1604),LEN(D1604))=0),AND(NOT(E1604="Unknown"),ISBLANK(J1604)),AND(NOT(O1604="Unknown"),ISBLANK(R1604))),"Missing Information", INDEX(Table15[Entire Service Line Classification], MATCH(SUMIFS(Table15[Unique ID],Table15[System-Owned Portion],E1604,Table15[If Material Anything Other than "Lead" in Column E,Was Material Ever Previously Lead?],G1604,Table15[Customer-Owned Portion],O1604),Table15[Unique ID],0),0)))</f>
        <v>Non-lead</v>
      </c>
      <c r="X1604"/>
    </row>
    <row r="1605" spans="2:24" ht="150" x14ac:dyDescent="0.25">
      <c r="B1605" s="146" t="s">
        <v>7956</v>
      </c>
      <c r="C1605" s="31" t="s">
        <v>7957</v>
      </c>
      <c r="D1605" s="31" t="s">
        <v>7958</v>
      </c>
      <c r="E1605" s="44" t="s">
        <v>52</v>
      </c>
      <c r="F1605" s="43" t="s">
        <v>34</v>
      </c>
      <c r="G1605" s="84" t="s">
        <v>34</v>
      </c>
      <c r="H1605" s="31"/>
      <c r="I1605" s="205"/>
      <c r="J1605" s="84" t="s">
        <v>214</v>
      </c>
      <c r="K1605" s="31" t="s">
        <v>34</v>
      </c>
      <c r="L1605" s="31"/>
      <c r="M1605" s="169"/>
      <c r="N1605" s="148"/>
      <c r="O1605" s="44" t="s">
        <v>52</v>
      </c>
      <c r="P1605" s="43"/>
      <c r="Q1605" s="205"/>
      <c r="R1605" s="84" t="s">
        <v>214</v>
      </c>
      <c r="S1605" s="31" t="s">
        <v>34</v>
      </c>
      <c r="T1605" s="31"/>
      <c r="U1605" s="169"/>
      <c r="V1605" s="150" t="s">
        <v>3460</v>
      </c>
      <c r="W1605" s="141" t="str" cm="1">
        <f t="array" ref="W1605">IF(SUM(LEN(B1605:V1605))=0,"",IF(OR(OR(ISBLANK(F1605),SUM(LEN(C1605),LEN(D1605))=0),AND(NOT(E1605="Unknown"),ISBLANK(J1605)),AND(NOT(O1605="Unknown"),ISBLANK(R1605))),"Missing Information", INDEX(Table15[Entire Service Line Classification], MATCH(SUMIFS(Table15[Unique ID],Table15[System-Owned Portion],E1605,Table15[If Material Anything Other than "Lead" in Column E,Was Material Ever Previously Lead?],G1605,Table15[Customer-Owned Portion],O1605),Table15[Unique ID],0),0)))</f>
        <v>Non-lead</v>
      </c>
      <c r="X1605"/>
    </row>
    <row r="1606" spans="2:24" ht="150" x14ac:dyDescent="0.25">
      <c r="B1606" s="146" t="s">
        <v>7959</v>
      </c>
      <c r="C1606" s="31" t="s">
        <v>7960</v>
      </c>
      <c r="D1606" s="31" t="s">
        <v>7961</v>
      </c>
      <c r="E1606" s="44" t="s">
        <v>52</v>
      </c>
      <c r="F1606" s="43" t="s">
        <v>34</v>
      </c>
      <c r="G1606" s="84" t="s">
        <v>34</v>
      </c>
      <c r="H1606" s="31"/>
      <c r="I1606" s="205"/>
      <c r="J1606" s="84" t="s">
        <v>214</v>
      </c>
      <c r="K1606" s="31" t="s">
        <v>34</v>
      </c>
      <c r="L1606" s="31"/>
      <c r="M1606" s="169"/>
      <c r="N1606" s="148"/>
      <c r="O1606" s="44" t="s">
        <v>52</v>
      </c>
      <c r="P1606" s="43"/>
      <c r="Q1606" s="205"/>
      <c r="R1606" s="84" t="s">
        <v>214</v>
      </c>
      <c r="S1606" s="31" t="s">
        <v>34</v>
      </c>
      <c r="T1606" s="31"/>
      <c r="U1606" s="169"/>
      <c r="V1606" s="150" t="s">
        <v>3460</v>
      </c>
      <c r="W1606" s="141" t="str" cm="1">
        <f t="array" ref="W1606">IF(SUM(LEN(B1606:V1606))=0,"",IF(OR(OR(ISBLANK(F1606),SUM(LEN(C1606),LEN(D1606))=0),AND(NOT(E1606="Unknown"),ISBLANK(J1606)),AND(NOT(O1606="Unknown"),ISBLANK(R1606))),"Missing Information", INDEX(Table15[Entire Service Line Classification], MATCH(SUMIFS(Table15[Unique ID],Table15[System-Owned Portion],E1606,Table15[If Material Anything Other than "Lead" in Column E,Was Material Ever Previously Lead?],G1606,Table15[Customer-Owned Portion],O1606),Table15[Unique ID],0),0)))</f>
        <v>Non-lead</v>
      </c>
      <c r="X1606"/>
    </row>
    <row r="1607" spans="2:24" ht="150" x14ac:dyDescent="0.25">
      <c r="B1607" s="146" t="s">
        <v>7962</v>
      </c>
      <c r="C1607" s="31" t="s">
        <v>7963</v>
      </c>
      <c r="D1607" s="31" t="s">
        <v>7964</v>
      </c>
      <c r="E1607" s="44" t="s">
        <v>52</v>
      </c>
      <c r="F1607" s="43" t="s">
        <v>34</v>
      </c>
      <c r="G1607" s="84" t="s">
        <v>34</v>
      </c>
      <c r="H1607" s="31"/>
      <c r="I1607" s="205"/>
      <c r="J1607" s="84" t="s">
        <v>214</v>
      </c>
      <c r="K1607" s="31" t="s">
        <v>34</v>
      </c>
      <c r="L1607" s="31"/>
      <c r="M1607" s="169"/>
      <c r="N1607" s="148"/>
      <c r="O1607" s="44" t="s">
        <v>52</v>
      </c>
      <c r="P1607" s="43"/>
      <c r="Q1607" s="205"/>
      <c r="R1607" s="84" t="s">
        <v>214</v>
      </c>
      <c r="S1607" s="31" t="s">
        <v>34</v>
      </c>
      <c r="T1607" s="31"/>
      <c r="U1607" s="169"/>
      <c r="V1607" s="150" t="s">
        <v>3460</v>
      </c>
      <c r="W1607" s="141" t="str" cm="1">
        <f t="array" ref="W1607">IF(SUM(LEN(B1607:V1607))=0,"",IF(OR(OR(ISBLANK(F1607),SUM(LEN(C1607),LEN(D1607))=0),AND(NOT(E1607="Unknown"),ISBLANK(J1607)),AND(NOT(O1607="Unknown"),ISBLANK(R1607))),"Missing Information", INDEX(Table15[Entire Service Line Classification], MATCH(SUMIFS(Table15[Unique ID],Table15[System-Owned Portion],E1607,Table15[If Material Anything Other than "Lead" in Column E,Was Material Ever Previously Lead?],G1607,Table15[Customer-Owned Portion],O1607),Table15[Unique ID],0),0)))</f>
        <v>Non-lead</v>
      </c>
      <c r="X1607"/>
    </row>
    <row r="1608" spans="2:24" ht="150" x14ac:dyDescent="0.25">
      <c r="B1608" s="146" t="s">
        <v>7965</v>
      </c>
      <c r="C1608" s="31" t="s">
        <v>7966</v>
      </c>
      <c r="D1608" s="31" t="s">
        <v>7967</v>
      </c>
      <c r="E1608" s="44" t="s">
        <v>52</v>
      </c>
      <c r="F1608" s="43" t="s">
        <v>34</v>
      </c>
      <c r="G1608" s="84" t="s">
        <v>34</v>
      </c>
      <c r="H1608" s="31"/>
      <c r="I1608" s="205"/>
      <c r="J1608" s="84" t="s">
        <v>214</v>
      </c>
      <c r="K1608" s="31" t="s">
        <v>34</v>
      </c>
      <c r="L1608" s="31"/>
      <c r="M1608" s="169"/>
      <c r="N1608" s="148"/>
      <c r="O1608" s="44" t="s">
        <v>52</v>
      </c>
      <c r="P1608" s="43"/>
      <c r="Q1608" s="205"/>
      <c r="R1608" s="84" t="s">
        <v>214</v>
      </c>
      <c r="S1608" s="31" t="s">
        <v>34</v>
      </c>
      <c r="T1608" s="31"/>
      <c r="U1608" s="169"/>
      <c r="V1608" s="150" t="s">
        <v>3460</v>
      </c>
      <c r="W1608" s="141" t="str" cm="1">
        <f t="array" ref="W1608">IF(SUM(LEN(B1608:V1608))=0,"",IF(OR(OR(ISBLANK(F1608),SUM(LEN(C1608),LEN(D1608))=0),AND(NOT(E1608="Unknown"),ISBLANK(J1608)),AND(NOT(O1608="Unknown"),ISBLANK(R1608))),"Missing Information", INDEX(Table15[Entire Service Line Classification], MATCH(SUMIFS(Table15[Unique ID],Table15[System-Owned Portion],E1608,Table15[If Material Anything Other than "Lead" in Column E,Was Material Ever Previously Lead?],G1608,Table15[Customer-Owned Portion],O1608),Table15[Unique ID],0),0)))</f>
        <v>Non-lead</v>
      </c>
      <c r="X1608"/>
    </row>
    <row r="1609" spans="2:24" ht="135" x14ac:dyDescent="0.25">
      <c r="B1609" s="146" t="s">
        <v>7968</v>
      </c>
      <c r="C1609" s="31" t="s">
        <v>7969</v>
      </c>
      <c r="D1609" s="31" t="s">
        <v>7970</v>
      </c>
      <c r="E1609" s="44" t="s">
        <v>43</v>
      </c>
      <c r="F1609" s="43" t="s">
        <v>34</v>
      </c>
      <c r="G1609" s="84" t="s">
        <v>34</v>
      </c>
      <c r="H1609" s="31"/>
      <c r="I1609" s="205"/>
      <c r="J1609" s="84" t="s">
        <v>106</v>
      </c>
      <c r="K1609" s="31" t="s">
        <v>36</v>
      </c>
      <c r="L1609" s="31" t="s">
        <v>95</v>
      </c>
      <c r="M1609" s="169" t="s">
        <v>6522</v>
      </c>
      <c r="N1609" s="148" t="s">
        <v>7971</v>
      </c>
      <c r="O1609" s="44" t="s">
        <v>43</v>
      </c>
      <c r="P1609" s="43"/>
      <c r="Q1609" s="205"/>
      <c r="R1609" s="84" t="s">
        <v>106</v>
      </c>
      <c r="S1609" s="31" t="s">
        <v>36</v>
      </c>
      <c r="T1609" s="31" t="s">
        <v>95</v>
      </c>
      <c r="U1609" s="169" t="s">
        <v>6522</v>
      </c>
      <c r="V1609" s="150" t="s">
        <v>7972</v>
      </c>
      <c r="W1609" s="141" t="str" cm="1">
        <f t="array" ref="W1609">IF(SUM(LEN(B1609:V1609))=0,"",IF(OR(OR(ISBLANK(F1609),SUM(LEN(C1609),LEN(D1609))=0),AND(NOT(E1609="Unknown"),ISBLANK(J1609)),AND(NOT(O1609="Unknown"),ISBLANK(R1609))),"Missing Information", INDEX(Table15[Entire Service Line Classification], MATCH(SUMIFS(Table15[Unique ID],Table15[System-Owned Portion],E1609,Table15[If Material Anything Other than "Lead" in Column E,Was Material Ever Previously Lead?],G1609,Table15[Customer-Owned Portion],O1609),Table15[Unique ID],0),0)))</f>
        <v>Non-lead</v>
      </c>
      <c r="X1609"/>
    </row>
    <row r="1610" spans="2:24" ht="150" x14ac:dyDescent="0.25">
      <c r="B1610" s="146" t="s">
        <v>7973</v>
      </c>
      <c r="C1610" s="31" t="s">
        <v>7974</v>
      </c>
      <c r="D1610" s="31" t="s">
        <v>7975</v>
      </c>
      <c r="E1610" s="44" t="s">
        <v>52</v>
      </c>
      <c r="F1610" s="43" t="s">
        <v>34</v>
      </c>
      <c r="G1610" s="84" t="s">
        <v>34</v>
      </c>
      <c r="H1610" s="31"/>
      <c r="I1610" s="205"/>
      <c r="J1610" s="84" t="s">
        <v>214</v>
      </c>
      <c r="K1610" s="31" t="s">
        <v>34</v>
      </c>
      <c r="L1610" s="31"/>
      <c r="M1610" s="169"/>
      <c r="N1610" s="148"/>
      <c r="O1610" s="44" t="s">
        <v>52</v>
      </c>
      <c r="P1610" s="43"/>
      <c r="Q1610" s="205"/>
      <c r="R1610" s="84" t="s">
        <v>214</v>
      </c>
      <c r="S1610" s="31" t="s">
        <v>34</v>
      </c>
      <c r="T1610" s="31"/>
      <c r="U1610" s="169"/>
      <c r="V1610" s="150" t="s">
        <v>3460</v>
      </c>
      <c r="W1610" s="141" t="str" cm="1">
        <f t="array" ref="W1610">IF(SUM(LEN(B1610:V1610))=0,"",IF(OR(OR(ISBLANK(F1610),SUM(LEN(C1610),LEN(D1610))=0),AND(NOT(E1610="Unknown"),ISBLANK(J1610)),AND(NOT(O1610="Unknown"),ISBLANK(R1610))),"Missing Information", INDEX(Table15[Entire Service Line Classification], MATCH(SUMIFS(Table15[Unique ID],Table15[System-Owned Portion],E1610,Table15[If Material Anything Other than "Lead" in Column E,Was Material Ever Previously Lead?],G1610,Table15[Customer-Owned Portion],O1610),Table15[Unique ID],0),0)))</f>
        <v>Non-lead</v>
      </c>
      <c r="X1610"/>
    </row>
    <row r="1611" spans="2:24" ht="150" x14ac:dyDescent="0.25">
      <c r="B1611" s="146" t="s">
        <v>7976</v>
      </c>
      <c r="C1611" s="31" t="s">
        <v>7977</v>
      </c>
      <c r="D1611" s="31" t="s">
        <v>7978</v>
      </c>
      <c r="E1611" s="44" t="s">
        <v>52</v>
      </c>
      <c r="F1611" s="43" t="s">
        <v>34</v>
      </c>
      <c r="G1611" s="84" t="s">
        <v>34</v>
      </c>
      <c r="H1611" s="31"/>
      <c r="I1611" s="205"/>
      <c r="J1611" s="84" t="s">
        <v>214</v>
      </c>
      <c r="K1611" s="31" t="s">
        <v>34</v>
      </c>
      <c r="L1611" s="31"/>
      <c r="M1611" s="169"/>
      <c r="N1611" s="148"/>
      <c r="O1611" s="44" t="s">
        <v>52</v>
      </c>
      <c r="P1611" s="43"/>
      <c r="Q1611" s="205"/>
      <c r="R1611" s="84" t="s">
        <v>214</v>
      </c>
      <c r="S1611" s="31" t="s">
        <v>34</v>
      </c>
      <c r="T1611" s="31"/>
      <c r="U1611" s="169"/>
      <c r="V1611" s="150" t="s">
        <v>3460</v>
      </c>
      <c r="W1611" s="141" t="str" cm="1">
        <f t="array" ref="W1611">IF(SUM(LEN(B1611:V1611))=0,"",IF(OR(OR(ISBLANK(F1611),SUM(LEN(C1611),LEN(D1611))=0),AND(NOT(E1611="Unknown"),ISBLANK(J1611)),AND(NOT(O1611="Unknown"),ISBLANK(R1611))),"Missing Information", INDEX(Table15[Entire Service Line Classification], MATCH(SUMIFS(Table15[Unique ID],Table15[System-Owned Portion],E1611,Table15[If Material Anything Other than "Lead" in Column E,Was Material Ever Previously Lead?],G1611,Table15[Customer-Owned Portion],O1611),Table15[Unique ID],0),0)))</f>
        <v>Non-lead</v>
      </c>
      <c r="X1611"/>
    </row>
    <row r="1612" spans="2:24" ht="150" x14ac:dyDescent="0.25">
      <c r="B1612" s="146" t="s">
        <v>7979</v>
      </c>
      <c r="C1612" s="31" t="s">
        <v>7980</v>
      </c>
      <c r="D1612" s="31" t="s">
        <v>7981</v>
      </c>
      <c r="E1612" s="44" t="s">
        <v>52</v>
      </c>
      <c r="F1612" s="43" t="s">
        <v>34</v>
      </c>
      <c r="G1612" s="84" t="s">
        <v>34</v>
      </c>
      <c r="H1612" s="31" t="s">
        <v>14937</v>
      </c>
      <c r="I1612" s="205"/>
      <c r="J1612" s="84" t="s">
        <v>45</v>
      </c>
      <c r="K1612" s="31" t="s">
        <v>34</v>
      </c>
      <c r="L1612" s="31"/>
      <c r="M1612" s="169"/>
      <c r="N1612" s="148" t="s">
        <v>7982</v>
      </c>
      <c r="O1612" s="44" t="s">
        <v>52</v>
      </c>
      <c r="P1612" s="43"/>
      <c r="Q1612" s="205"/>
      <c r="R1612" s="84" t="s">
        <v>214</v>
      </c>
      <c r="S1612" s="31" t="s">
        <v>34</v>
      </c>
      <c r="T1612" s="31"/>
      <c r="U1612" s="169"/>
      <c r="V1612" s="150" t="s">
        <v>7893</v>
      </c>
      <c r="W1612" s="141" t="str" cm="1">
        <f t="array" ref="W1612">IF(SUM(LEN(B1612:V1612))=0,"",IF(OR(OR(ISBLANK(F1612),SUM(LEN(C1612),LEN(D1612))=0),AND(NOT(E1612="Unknown"),ISBLANK(J1612)),AND(NOT(O1612="Unknown"),ISBLANK(R1612))),"Missing Information", INDEX(Table15[Entire Service Line Classification], MATCH(SUMIFS(Table15[Unique ID],Table15[System-Owned Portion],E1612,Table15[If Material Anything Other than "Lead" in Column E,Was Material Ever Previously Lead?],G1612,Table15[Customer-Owned Portion],O1612),Table15[Unique ID],0),0)))</f>
        <v>Non-lead</v>
      </c>
      <c r="X1612"/>
    </row>
    <row r="1613" spans="2:24" ht="150" x14ac:dyDescent="0.25">
      <c r="B1613" s="146" t="s">
        <v>7983</v>
      </c>
      <c r="C1613" s="31" t="s">
        <v>7984</v>
      </c>
      <c r="D1613" s="31" t="s">
        <v>7985</v>
      </c>
      <c r="E1613" s="44" t="s">
        <v>52</v>
      </c>
      <c r="F1613" s="43" t="s">
        <v>34</v>
      </c>
      <c r="G1613" s="84" t="s">
        <v>34</v>
      </c>
      <c r="H1613" s="31" t="s">
        <v>14937</v>
      </c>
      <c r="I1613" s="205"/>
      <c r="J1613" s="84" t="s">
        <v>45</v>
      </c>
      <c r="K1613" s="31" t="s">
        <v>34</v>
      </c>
      <c r="L1613" s="31"/>
      <c r="M1613" s="169"/>
      <c r="N1613" s="148" t="s">
        <v>7982</v>
      </c>
      <c r="O1613" s="44" t="s">
        <v>52</v>
      </c>
      <c r="P1613" s="43"/>
      <c r="Q1613" s="205"/>
      <c r="R1613" s="84" t="s">
        <v>214</v>
      </c>
      <c r="S1613" s="31" t="s">
        <v>34</v>
      </c>
      <c r="T1613" s="31"/>
      <c r="U1613" s="169"/>
      <c r="V1613" s="150" t="s">
        <v>7893</v>
      </c>
      <c r="W1613" s="141" t="str" cm="1">
        <f t="array" ref="W1613">IF(SUM(LEN(B1613:V1613))=0,"",IF(OR(OR(ISBLANK(F1613),SUM(LEN(C1613),LEN(D1613))=0),AND(NOT(E1613="Unknown"),ISBLANK(J1613)),AND(NOT(O1613="Unknown"),ISBLANK(R1613))),"Missing Information", INDEX(Table15[Entire Service Line Classification], MATCH(SUMIFS(Table15[Unique ID],Table15[System-Owned Portion],E1613,Table15[If Material Anything Other than "Lead" in Column E,Was Material Ever Previously Lead?],G1613,Table15[Customer-Owned Portion],O1613),Table15[Unique ID],0),0)))</f>
        <v>Non-lead</v>
      </c>
      <c r="X1613"/>
    </row>
    <row r="1614" spans="2:24" ht="150" x14ac:dyDescent="0.25">
      <c r="B1614" s="146" t="s">
        <v>7986</v>
      </c>
      <c r="C1614" s="31" t="s">
        <v>7987</v>
      </c>
      <c r="D1614" s="31" t="s">
        <v>7988</v>
      </c>
      <c r="E1614" s="44" t="s">
        <v>52</v>
      </c>
      <c r="F1614" s="43" t="s">
        <v>34</v>
      </c>
      <c r="G1614" s="84" t="s">
        <v>34</v>
      </c>
      <c r="H1614" s="31"/>
      <c r="I1614" s="205"/>
      <c r="J1614" s="84" t="s">
        <v>214</v>
      </c>
      <c r="K1614" s="31" t="s">
        <v>34</v>
      </c>
      <c r="L1614" s="31"/>
      <c r="M1614" s="169"/>
      <c r="N1614" s="148"/>
      <c r="O1614" s="44" t="s">
        <v>52</v>
      </c>
      <c r="P1614" s="43"/>
      <c r="Q1614" s="205"/>
      <c r="R1614" s="84" t="s">
        <v>214</v>
      </c>
      <c r="S1614" s="31" t="s">
        <v>34</v>
      </c>
      <c r="T1614" s="31"/>
      <c r="U1614" s="169"/>
      <c r="V1614" s="150" t="s">
        <v>3460</v>
      </c>
      <c r="W1614" s="141" t="str" cm="1">
        <f t="array" ref="W1614">IF(SUM(LEN(B1614:V1614))=0,"",IF(OR(OR(ISBLANK(F1614),SUM(LEN(C1614),LEN(D1614))=0),AND(NOT(E1614="Unknown"),ISBLANK(J1614)),AND(NOT(O1614="Unknown"),ISBLANK(R1614))),"Missing Information", INDEX(Table15[Entire Service Line Classification], MATCH(SUMIFS(Table15[Unique ID],Table15[System-Owned Portion],E1614,Table15[If Material Anything Other than "Lead" in Column E,Was Material Ever Previously Lead?],G1614,Table15[Customer-Owned Portion],O1614),Table15[Unique ID],0),0)))</f>
        <v>Non-lead</v>
      </c>
      <c r="X1614"/>
    </row>
    <row r="1615" spans="2:24" ht="150" x14ac:dyDescent="0.25">
      <c r="B1615" s="146" t="s">
        <v>7989</v>
      </c>
      <c r="C1615" s="31" t="s">
        <v>7990</v>
      </c>
      <c r="D1615" s="31" t="s">
        <v>7991</v>
      </c>
      <c r="E1615" s="44" t="s">
        <v>52</v>
      </c>
      <c r="F1615" s="43" t="s">
        <v>34</v>
      </c>
      <c r="G1615" s="84" t="s">
        <v>34</v>
      </c>
      <c r="H1615" s="31"/>
      <c r="I1615" s="205"/>
      <c r="J1615" s="84" t="s">
        <v>214</v>
      </c>
      <c r="K1615" s="31" t="s">
        <v>34</v>
      </c>
      <c r="L1615" s="31"/>
      <c r="M1615" s="169"/>
      <c r="N1615" s="148"/>
      <c r="O1615" s="44" t="s">
        <v>52</v>
      </c>
      <c r="P1615" s="43"/>
      <c r="Q1615" s="205"/>
      <c r="R1615" s="84" t="s">
        <v>214</v>
      </c>
      <c r="S1615" s="31" t="s">
        <v>34</v>
      </c>
      <c r="T1615" s="31"/>
      <c r="U1615" s="169"/>
      <c r="V1615" s="150" t="s">
        <v>3460</v>
      </c>
      <c r="W1615" s="141" t="str" cm="1">
        <f t="array" ref="W1615">IF(SUM(LEN(B1615:V1615))=0,"",IF(OR(OR(ISBLANK(F1615),SUM(LEN(C1615),LEN(D1615))=0),AND(NOT(E1615="Unknown"),ISBLANK(J1615)),AND(NOT(O1615="Unknown"),ISBLANK(R1615))),"Missing Information", INDEX(Table15[Entire Service Line Classification], MATCH(SUMIFS(Table15[Unique ID],Table15[System-Owned Portion],E1615,Table15[If Material Anything Other than "Lead" in Column E,Was Material Ever Previously Lead?],G1615,Table15[Customer-Owned Portion],O1615),Table15[Unique ID],0),0)))</f>
        <v>Non-lead</v>
      </c>
      <c r="X1615"/>
    </row>
    <row r="1616" spans="2:24" ht="150" x14ac:dyDescent="0.25">
      <c r="B1616" s="146" t="s">
        <v>7992</v>
      </c>
      <c r="C1616" s="31" t="s">
        <v>7993</v>
      </c>
      <c r="D1616" s="31" t="s">
        <v>7994</v>
      </c>
      <c r="E1616" s="44" t="s">
        <v>52</v>
      </c>
      <c r="F1616" s="43" t="s">
        <v>34</v>
      </c>
      <c r="G1616" s="84" t="s">
        <v>34</v>
      </c>
      <c r="H1616" s="31"/>
      <c r="I1616" s="205"/>
      <c r="J1616" s="84" t="s">
        <v>214</v>
      </c>
      <c r="K1616" s="31" t="s">
        <v>34</v>
      </c>
      <c r="L1616" s="31"/>
      <c r="M1616" s="169"/>
      <c r="N1616" s="148"/>
      <c r="O1616" s="44" t="s">
        <v>52</v>
      </c>
      <c r="P1616" s="43"/>
      <c r="Q1616" s="205"/>
      <c r="R1616" s="84" t="s">
        <v>214</v>
      </c>
      <c r="S1616" s="31" t="s">
        <v>34</v>
      </c>
      <c r="T1616" s="31"/>
      <c r="U1616" s="169"/>
      <c r="V1616" s="150" t="s">
        <v>3460</v>
      </c>
      <c r="W1616" s="141" t="str" cm="1">
        <f t="array" ref="W1616">IF(SUM(LEN(B1616:V1616))=0,"",IF(OR(OR(ISBLANK(F1616),SUM(LEN(C1616),LEN(D1616))=0),AND(NOT(E1616="Unknown"),ISBLANK(J1616)),AND(NOT(O1616="Unknown"),ISBLANK(R1616))),"Missing Information", INDEX(Table15[Entire Service Line Classification], MATCH(SUMIFS(Table15[Unique ID],Table15[System-Owned Portion],E1616,Table15[If Material Anything Other than "Lead" in Column E,Was Material Ever Previously Lead?],G1616,Table15[Customer-Owned Portion],O1616),Table15[Unique ID],0),0)))</f>
        <v>Non-lead</v>
      </c>
      <c r="X1616"/>
    </row>
    <row r="1617" spans="2:24" ht="150" x14ac:dyDescent="0.25">
      <c r="B1617" s="146" t="s">
        <v>7995</v>
      </c>
      <c r="C1617" s="31" t="s">
        <v>7996</v>
      </c>
      <c r="D1617" s="31" t="s">
        <v>7997</v>
      </c>
      <c r="E1617" s="44" t="s">
        <v>52</v>
      </c>
      <c r="F1617" s="43" t="s">
        <v>34</v>
      </c>
      <c r="G1617" s="84" t="s">
        <v>34</v>
      </c>
      <c r="H1617" s="31"/>
      <c r="I1617" s="205"/>
      <c r="J1617" s="84" t="s">
        <v>214</v>
      </c>
      <c r="K1617" s="31" t="s">
        <v>34</v>
      </c>
      <c r="L1617" s="31"/>
      <c r="M1617" s="169"/>
      <c r="N1617" s="148"/>
      <c r="O1617" s="44" t="s">
        <v>52</v>
      </c>
      <c r="P1617" s="43"/>
      <c r="Q1617" s="205"/>
      <c r="R1617" s="84" t="s">
        <v>214</v>
      </c>
      <c r="S1617" s="31" t="s">
        <v>34</v>
      </c>
      <c r="T1617" s="31"/>
      <c r="U1617" s="169"/>
      <c r="V1617" s="150" t="s">
        <v>3460</v>
      </c>
      <c r="W1617" s="141" t="str" cm="1">
        <f t="array" ref="W1617">IF(SUM(LEN(B1617:V1617))=0,"",IF(OR(OR(ISBLANK(F1617),SUM(LEN(C1617),LEN(D1617))=0),AND(NOT(E1617="Unknown"),ISBLANK(J1617)),AND(NOT(O1617="Unknown"),ISBLANK(R1617))),"Missing Information", INDEX(Table15[Entire Service Line Classification], MATCH(SUMIFS(Table15[Unique ID],Table15[System-Owned Portion],E1617,Table15[If Material Anything Other than "Lead" in Column E,Was Material Ever Previously Lead?],G1617,Table15[Customer-Owned Portion],O1617),Table15[Unique ID],0),0)))</f>
        <v>Non-lead</v>
      </c>
      <c r="X1617"/>
    </row>
    <row r="1618" spans="2:24" ht="150" x14ac:dyDescent="0.25">
      <c r="B1618" s="146" t="s">
        <v>7998</v>
      </c>
      <c r="C1618" s="31" t="s">
        <v>7999</v>
      </c>
      <c r="D1618" s="31" t="s">
        <v>8000</v>
      </c>
      <c r="E1618" s="44" t="s">
        <v>52</v>
      </c>
      <c r="F1618" s="43" t="s">
        <v>34</v>
      </c>
      <c r="G1618" s="84" t="s">
        <v>34</v>
      </c>
      <c r="H1618" s="31" t="s">
        <v>14938</v>
      </c>
      <c r="I1618" s="205"/>
      <c r="J1618" s="84" t="s">
        <v>45</v>
      </c>
      <c r="K1618" s="31" t="s">
        <v>34</v>
      </c>
      <c r="L1618" s="31"/>
      <c r="M1618" s="169"/>
      <c r="N1618" s="148" t="s">
        <v>8001</v>
      </c>
      <c r="O1618" s="44" t="s">
        <v>52</v>
      </c>
      <c r="P1618" s="43"/>
      <c r="Q1618" s="205"/>
      <c r="R1618" s="84" t="s">
        <v>214</v>
      </c>
      <c r="S1618" s="31" t="s">
        <v>34</v>
      </c>
      <c r="T1618" s="31"/>
      <c r="U1618" s="169"/>
      <c r="V1618" s="150" t="s">
        <v>7893</v>
      </c>
      <c r="W1618" s="141" t="str" cm="1">
        <f t="array" ref="W1618">IF(SUM(LEN(B1618:V1618))=0,"",IF(OR(OR(ISBLANK(F1618),SUM(LEN(C1618),LEN(D1618))=0),AND(NOT(E1618="Unknown"),ISBLANK(J1618)),AND(NOT(O1618="Unknown"),ISBLANK(R1618))),"Missing Information", INDEX(Table15[Entire Service Line Classification], MATCH(SUMIFS(Table15[Unique ID],Table15[System-Owned Portion],E1618,Table15[If Material Anything Other than "Lead" in Column E,Was Material Ever Previously Lead?],G1618,Table15[Customer-Owned Portion],O1618),Table15[Unique ID],0),0)))</f>
        <v>Non-lead</v>
      </c>
      <c r="X1618"/>
    </row>
    <row r="1619" spans="2:24" ht="150" x14ac:dyDescent="0.25">
      <c r="B1619" s="146" t="s">
        <v>8002</v>
      </c>
      <c r="C1619" s="31" t="s">
        <v>8003</v>
      </c>
      <c r="D1619" s="31" t="s">
        <v>8004</v>
      </c>
      <c r="E1619" s="44" t="s">
        <v>52</v>
      </c>
      <c r="F1619" s="43" t="s">
        <v>34</v>
      </c>
      <c r="G1619" s="84" t="s">
        <v>34</v>
      </c>
      <c r="H1619" s="31" t="s">
        <v>14938</v>
      </c>
      <c r="I1619" s="205"/>
      <c r="J1619" s="84" t="s">
        <v>45</v>
      </c>
      <c r="K1619" s="31" t="s">
        <v>34</v>
      </c>
      <c r="L1619" s="31"/>
      <c r="M1619" s="169"/>
      <c r="N1619" s="148" t="s">
        <v>8001</v>
      </c>
      <c r="O1619" s="44" t="s">
        <v>52</v>
      </c>
      <c r="P1619" s="43"/>
      <c r="Q1619" s="205"/>
      <c r="R1619" s="84" t="s">
        <v>214</v>
      </c>
      <c r="S1619" s="31" t="s">
        <v>34</v>
      </c>
      <c r="T1619" s="31"/>
      <c r="U1619" s="169"/>
      <c r="V1619" s="150" t="s">
        <v>7893</v>
      </c>
      <c r="W1619" s="141" t="str" cm="1">
        <f t="array" ref="W1619">IF(SUM(LEN(B1619:V1619))=0,"",IF(OR(OR(ISBLANK(F1619),SUM(LEN(C1619),LEN(D1619))=0),AND(NOT(E1619="Unknown"),ISBLANK(J1619)),AND(NOT(O1619="Unknown"),ISBLANK(R1619))),"Missing Information", INDEX(Table15[Entire Service Line Classification], MATCH(SUMIFS(Table15[Unique ID],Table15[System-Owned Portion],E1619,Table15[If Material Anything Other than "Lead" in Column E,Was Material Ever Previously Lead?],G1619,Table15[Customer-Owned Portion],O1619),Table15[Unique ID],0),0)))</f>
        <v>Non-lead</v>
      </c>
      <c r="X1619"/>
    </row>
    <row r="1620" spans="2:24" ht="150" x14ac:dyDescent="0.25">
      <c r="B1620" s="146" t="s">
        <v>8005</v>
      </c>
      <c r="C1620" s="31" t="s">
        <v>8006</v>
      </c>
      <c r="D1620" s="31" t="s">
        <v>8007</v>
      </c>
      <c r="E1620" s="44" t="s">
        <v>52</v>
      </c>
      <c r="F1620" s="43" t="s">
        <v>34</v>
      </c>
      <c r="G1620" s="84" t="s">
        <v>34</v>
      </c>
      <c r="H1620" s="31" t="s">
        <v>14937</v>
      </c>
      <c r="I1620" s="205"/>
      <c r="J1620" s="84" t="s">
        <v>45</v>
      </c>
      <c r="K1620" s="31" t="s">
        <v>34</v>
      </c>
      <c r="L1620" s="31"/>
      <c r="M1620" s="169"/>
      <c r="N1620" s="148" t="s">
        <v>8008</v>
      </c>
      <c r="O1620" s="44" t="s">
        <v>52</v>
      </c>
      <c r="P1620" s="43"/>
      <c r="Q1620" s="205"/>
      <c r="R1620" s="84" t="s">
        <v>214</v>
      </c>
      <c r="S1620" s="31" t="s">
        <v>34</v>
      </c>
      <c r="T1620" s="31"/>
      <c r="U1620" s="169"/>
      <c r="V1620" s="150" t="s">
        <v>7893</v>
      </c>
      <c r="W1620" s="141" t="str" cm="1">
        <f t="array" ref="W1620">IF(SUM(LEN(B1620:V1620))=0,"",IF(OR(OR(ISBLANK(F1620),SUM(LEN(C1620),LEN(D1620))=0),AND(NOT(E1620="Unknown"),ISBLANK(J1620)),AND(NOT(O1620="Unknown"),ISBLANK(R1620))),"Missing Information", INDEX(Table15[Entire Service Line Classification], MATCH(SUMIFS(Table15[Unique ID],Table15[System-Owned Portion],E1620,Table15[If Material Anything Other than "Lead" in Column E,Was Material Ever Previously Lead?],G1620,Table15[Customer-Owned Portion],O1620),Table15[Unique ID],0),0)))</f>
        <v>Non-lead</v>
      </c>
      <c r="X1620"/>
    </row>
    <row r="1621" spans="2:24" ht="150" x14ac:dyDescent="0.25">
      <c r="B1621" s="146" t="s">
        <v>8009</v>
      </c>
      <c r="C1621" s="31" t="s">
        <v>8010</v>
      </c>
      <c r="D1621" s="31" t="s">
        <v>8011</v>
      </c>
      <c r="E1621" s="44" t="s">
        <v>52</v>
      </c>
      <c r="F1621" s="43" t="s">
        <v>34</v>
      </c>
      <c r="G1621" s="84" t="s">
        <v>34</v>
      </c>
      <c r="H1621" s="31" t="s">
        <v>14937</v>
      </c>
      <c r="I1621" s="205"/>
      <c r="J1621" s="84" t="s">
        <v>45</v>
      </c>
      <c r="K1621" s="31" t="s">
        <v>34</v>
      </c>
      <c r="L1621" s="31"/>
      <c r="M1621" s="169"/>
      <c r="N1621" s="148" t="s">
        <v>8008</v>
      </c>
      <c r="O1621" s="44" t="s">
        <v>52</v>
      </c>
      <c r="P1621" s="43"/>
      <c r="Q1621" s="205"/>
      <c r="R1621" s="84" t="s">
        <v>214</v>
      </c>
      <c r="S1621" s="31" t="s">
        <v>34</v>
      </c>
      <c r="T1621" s="31"/>
      <c r="U1621" s="169"/>
      <c r="V1621" s="150" t="s">
        <v>7893</v>
      </c>
      <c r="W1621" s="141" t="str" cm="1">
        <f t="array" ref="W1621">IF(SUM(LEN(B1621:V1621))=0,"",IF(OR(OR(ISBLANK(F1621),SUM(LEN(C1621),LEN(D1621))=0),AND(NOT(E1621="Unknown"),ISBLANK(J1621)),AND(NOT(O1621="Unknown"),ISBLANK(R1621))),"Missing Information", INDEX(Table15[Entire Service Line Classification], MATCH(SUMIFS(Table15[Unique ID],Table15[System-Owned Portion],E1621,Table15[If Material Anything Other than "Lead" in Column E,Was Material Ever Previously Lead?],G1621,Table15[Customer-Owned Portion],O1621),Table15[Unique ID],0),0)))</f>
        <v>Non-lead</v>
      </c>
      <c r="X1621"/>
    </row>
    <row r="1622" spans="2:24" ht="150" x14ac:dyDescent="0.25">
      <c r="B1622" s="146" t="s">
        <v>8012</v>
      </c>
      <c r="C1622" s="31" t="s">
        <v>8013</v>
      </c>
      <c r="D1622" s="31" t="s">
        <v>8014</v>
      </c>
      <c r="E1622" s="44" t="s">
        <v>52</v>
      </c>
      <c r="F1622" s="43" t="s">
        <v>34</v>
      </c>
      <c r="G1622" s="84" t="s">
        <v>34</v>
      </c>
      <c r="H1622" s="31"/>
      <c r="I1622" s="205"/>
      <c r="J1622" s="84" t="s">
        <v>214</v>
      </c>
      <c r="K1622" s="31" t="s">
        <v>34</v>
      </c>
      <c r="L1622" s="31"/>
      <c r="M1622" s="169"/>
      <c r="N1622" s="148"/>
      <c r="O1622" s="44" t="s">
        <v>52</v>
      </c>
      <c r="P1622" s="43"/>
      <c r="Q1622" s="205"/>
      <c r="R1622" s="84" t="s">
        <v>214</v>
      </c>
      <c r="S1622" s="31" t="s">
        <v>34</v>
      </c>
      <c r="T1622" s="31"/>
      <c r="U1622" s="169"/>
      <c r="V1622" s="150" t="s">
        <v>3460</v>
      </c>
      <c r="W1622" s="141" t="str" cm="1">
        <f t="array" ref="W1622">IF(SUM(LEN(B1622:V1622))=0,"",IF(OR(OR(ISBLANK(F1622),SUM(LEN(C1622),LEN(D1622))=0),AND(NOT(E1622="Unknown"),ISBLANK(J1622)),AND(NOT(O1622="Unknown"),ISBLANK(R1622))),"Missing Information", INDEX(Table15[Entire Service Line Classification], MATCH(SUMIFS(Table15[Unique ID],Table15[System-Owned Portion],E1622,Table15[If Material Anything Other than "Lead" in Column E,Was Material Ever Previously Lead?],G1622,Table15[Customer-Owned Portion],O1622),Table15[Unique ID],0),0)))</f>
        <v>Non-lead</v>
      </c>
      <c r="X1622"/>
    </row>
    <row r="1623" spans="2:24" ht="150" x14ac:dyDescent="0.25">
      <c r="B1623" s="146" t="s">
        <v>8015</v>
      </c>
      <c r="C1623" s="31" t="s">
        <v>8016</v>
      </c>
      <c r="D1623" s="31" t="s">
        <v>8017</v>
      </c>
      <c r="E1623" s="44" t="s">
        <v>52</v>
      </c>
      <c r="F1623" s="43" t="s">
        <v>34</v>
      </c>
      <c r="G1623" s="84" t="s">
        <v>34</v>
      </c>
      <c r="H1623" s="31"/>
      <c r="I1623" s="205"/>
      <c r="J1623" s="84" t="s">
        <v>214</v>
      </c>
      <c r="K1623" s="31" t="s">
        <v>34</v>
      </c>
      <c r="L1623" s="31"/>
      <c r="M1623" s="169"/>
      <c r="N1623" s="148"/>
      <c r="O1623" s="44" t="s">
        <v>52</v>
      </c>
      <c r="P1623" s="43"/>
      <c r="Q1623" s="205"/>
      <c r="R1623" s="84" t="s">
        <v>214</v>
      </c>
      <c r="S1623" s="31" t="s">
        <v>34</v>
      </c>
      <c r="T1623" s="31"/>
      <c r="U1623" s="169"/>
      <c r="V1623" s="150" t="s">
        <v>3460</v>
      </c>
      <c r="W1623" s="141" t="str" cm="1">
        <f t="array" ref="W1623">IF(SUM(LEN(B1623:V1623))=0,"",IF(OR(OR(ISBLANK(F1623),SUM(LEN(C1623),LEN(D1623))=0),AND(NOT(E1623="Unknown"),ISBLANK(J1623)),AND(NOT(O1623="Unknown"),ISBLANK(R1623))),"Missing Information", INDEX(Table15[Entire Service Line Classification], MATCH(SUMIFS(Table15[Unique ID],Table15[System-Owned Portion],E1623,Table15[If Material Anything Other than "Lead" in Column E,Was Material Ever Previously Lead?],G1623,Table15[Customer-Owned Portion],O1623),Table15[Unique ID],0),0)))</f>
        <v>Non-lead</v>
      </c>
      <c r="X1623"/>
    </row>
    <row r="1624" spans="2:24" ht="150" x14ac:dyDescent="0.25">
      <c r="B1624" s="146" t="s">
        <v>8018</v>
      </c>
      <c r="C1624" s="31" t="s">
        <v>8019</v>
      </c>
      <c r="D1624" s="31" t="s">
        <v>8020</v>
      </c>
      <c r="E1624" s="44" t="s">
        <v>52</v>
      </c>
      <c r="F1624" s="43" t="s">
        <v>34</v>
      </c>
      <c r="G1624" s="84" t="s">
        <v>34</v>
      </c>
      <c r="H1624" s="31"/>
      <c r="I1624" s="205"/>
      <c r="J1624" s="84" t="s">
        <v>214</v>
      </c>
      <c r="K1624" s="31" t="s">
        <v>34</v>
      </c>
      <c r="L1624" s="31"/>
      <c r="M1624" s="169"/>
      <c r="N1624" s="148"/>
      <c r="O1624" s="44" t="s">
        <v>52</v>
      </c>
      <c r="P1624" s="43"/>
      <c r="Q1624" s="205"/>
      <c r="R1624" s="84" t="s">
        <v>214</v>
      </c>
      <c r="S1624" s="31" t="s">
        <v>34</v>
      </c>
      <c r="T1624" s="31"/>
      <c r="U1624" s="169"/>
      <c r="V1624" s="150" t="s">
        <v>3460</v>
      </c>
      <c r="W1624" s="141" t="str" cm="1">
        <f t="array" ref="W1624">IF(SUM(LEN(B1624:V1624))=0,"",IF(OR(OR(ISBLANK(F1624),SUM(LEN(C1624),LEN(D1624))=0),AND(NOT(E1624="Unknown"),ISBLANK(J1624)),AND(NOT(O1624="Unknown"),ISBLANK(R1624))),"Missing Information", INDEX(Table15[Entire Service Line Classification], MATCH(SUMIFS(Table15[Unique ID],Table15[System-Owned Portion],E1624,Table15[If Material Anything Other than "Lead" in Column E,Was Material Ever Previously Lead?],G1624,Table15[Customer-Owned Portion],O1624),Table15[Unique ID],0),0)))</f>
        <v>Non-lead</v>
      </c>
      <c r="X1624"/>
    </row>
    <row r="1625" spans="2:24" ht="150" x14ac:dyDescent="0.25">
      <c r="B1625" s="146" t="s">
        <v>8021</v>
      </c>
      <c r="C1625" s="31" t="s">
        <v>8022</v>
      </c>
      <c r="D1625" s="31" t="s">
        <v>8023</v>
      </c>
      <c r="E1625" s="44" t="s">
        <v>52</v>
      </c>
      <c r="F1625" s="43" t="s">
        <v>34</v>
      </c>
      <c r="G1625" s="84" t="s">
        <v>34</v>
      </c>
      <c r="H1625" s="31"/>
      <c r="I1625" s="205"/>
      <c r="J1625" s="84" t="s">
        <v>214</v>
      </c>
      <c r="K1625" s="31" t="s">
        <v>34</v>
      </c>
      <c r="L1625" s="31"/>
      <c r="M1625" s="169"/>
      <c r="N1625" s="148"/>
      <c r="O1625" s="44" t="s">
        <v>52</v>
      </c>
      <c r="P1625" s="43"/>
      <c r="Q1625" s="205"/>
      <c r="R1625" s="84" t="s">
        <v>214</v>
      </c>
      <c r="S1625" s="31" t="s">
        <v>34</v>
      </c>
      <c r="T1625" s="31"/>
      <c r="U1625" s="169"/>
      <c r="V1625" s="150" t="s">
        <v>3460</v>
      </c>
      <c r="W1625" s="141" t="str" cm="1">
        <f t="array" ref="W1625">IF(SUM(LEN(B1625:V1625))=0,"",IF(OR(OR(ISBLANK(F1625),SUM(LEN(C1625),LEN(D1625))=0),AND(NOT(E1625="Unknown"),ISBLANK(J1625)),AND(NOT(O1625="Unknown"),ISBLANK(R1625))),"Missing Information", INDEX(Table15[Entire Service Line Classification], MATCH(SUMIFS(Table15[Unique ID],Table15[System-Owned Portion],E1625,Table15[If Material Anything Other than "Lead" in Column E,Was Material Ever Previously Lead?],G1625,Table15[Customer-Owned Portion],O1625),Table15[Unique ID],0),0)))</f>
        <v>Non-lead</v>
      </c>
      <c r="X1625"/>
    </row>
    <row r="1626" spans="2:24" ht="150" x14ac:dyDescent="0.25">
      <c r="B1626" s="146" t="s">
        <v>8024</v>
      </c>
      <c r="C1626" s="31" t="s">
        <v>8025</v>
      </c>
      <c r="D1626" s="31" t="s">
        <v>8026</v>
      </c>
      <c r="E1626" s="44" t="s">
        <v>52</v>
      </c>
      <c r="F1626" s="43" t="s">
        <v>34</v>
      </c>
      <c r="G1626" s="84" t="s">
        <v>34</v>
      </c>
      <c r="H1626" s="31"/>
      <c r="I1626" s="205"/>
      <c r="J1626" s="84" t="s">
        <v>214</v>
      </c>
      <c r="K1626" s="31" t="s">
        <v>34</v>
      </c>
      <c r="L1626" s="31"/>
      <c r="M1626" s="169"/>
      <c r="N1626" s="148"/>
      <c r="O1626" s="44" t="s">
        <v>52</v>
      </c>
      <c r="P1626" s="43"/>
      <c r="Q1626" s="205"/>
      <c r="R1626" s="84" t="s">
        <v>214</v>
      </c>
      <c r="S1626" s="31" t="s">
        <v>34</v>
      </c>
      <c r="T1626" s="31"/>
      <c r="U1626" s="169"/>
      <c r="V1626" s="150" t="s">
        <v>3460</v>
      </c>
      <c r="W1626" s="141" t="str" cm="1">
        <f t="array" ref="W1626">IF(SUM(LEN(B1626:V1626))=0,"",IF(OR(OR(ISBLANK(F1626),SUM(LEN(C1626),LEN(D1626))=0),AND(NOT(E1626="Unknown"),ISBLANK(J1626)),AND(NOT(O1626="Unknown"),ISBLANK(R1626))),"Missing Information", INDEX(Table15[Entire Service Line Classification], MATCH(SUMIFS(Table15[Unique ID],Table15[System-Owned Portion],E1626,Table15[If Material Anything Other than "Lead" in Column E,Was Material Ever Previously Lead?],G1626,Table15[Customer-Owned Portion],O1626),Table15[Unique ID],0),0)))</f>
        <v>Non-lead</v>
      </c>
      <c r="X1626"/>
    </row>
    <row r="1627" spans="2:24" ht="150" x14ac:dyDescent="0.25">
      <c r="B1627" s="146" t="s">
        <v>8027</v>
      </c>
      <c r="C1627" s="31" t="s">
        <v>8028</v>
      </c>
      <c r="D1627" s="31" t="s">
        <v>8029</v>
      </c>
      <c r="E1627" s="44" t="s">
        <v>52</v>
      </c>
      <c r="F1627" s="43" t="s">
        <v>34</v>
      </c>
      <c r="G1627" s="84" t="s">
        <v>34</v>
      </c>
      <c r="H1627" s="31"/>
      <c r="I1627" s="205"/>
      <c r="J1627" s="84" t="s">
        <v>214</v>
      </c>
      <c r="K1627" s="31" t="s">
        <v>34</v>
      </c>
      <c r="L1627" s="31"/>
      <c r="M1627" s="169"/>
      <c r="N1627" s="148"/>
      <c r="O1627" s="44" t="s">
        <v>52</v>
      </c>
      <c r="P1627" s="43"/>
      <c r="Q1627" s="205"/>
      <c r="R1627" s="84" t="s">
        <v>214</v>
      </c>
      <c r="S1627" s="31" t="s">
        <v>34</v>
      </c>
      <c r="T1627" s="31"/>
      <c r="U1627" s="169"/>
      <c r="V1627" s="150" t="s">
        <v>3460</v>
      </c>
      <c r="W1627" s="141" t="str" cm="1">
        <f t="array" ref="W1627">IF(SUM(LEN(B1627:V1627))=0,"",IF(OR(OR(ISBLANK(F1627),SUM(LEN(C1627),LEN(D1627))=0),AND(NOT(E1627="Unknown"),ISBLANK(J1627)),AND(NOT(O1627="Unknown"),ISBLANK(R1627))),"Missing Information", INDEX(Table15[Entire Service Line Classification], MATCH(SUMIFS(Table15[Unique ID],Table15[System-Owned Portion],E1627,Table15[If Material Anything Other than "Lead" in Column E,Was Material Ever Previously Lead?],G1627,Table15[Customer-Owned Portion],O1627),Table15[Unique ID],0),0)))</f>
        <v>Non-lead</v>
      </c>
      <c r="X1627"/>
    </row>
    <row r="1628" spans="2:24" ht="150" x14ac:dyDescent="0.25">
      <c r="B1628" s="146" t="s">
        <v>8030</v>
      </c>
      <c r="C1628" s="31" t="s">
        <v>8031</v>
      </c>
      <c r="D1628" s="31" t="s">
        <v>8032</v>
      </c>
      <c r="E1628" s="44" t="s">
        <v>52</v>
      </c>
      <c r="F1628" s="43" t="s">
        <v>34</v>
      </c>
      <c r="G1628" s="84" t="s">
        <v>34</v>
      </c>
      <c r="H1628" s="31"/>
      <c r="I1628" s="205"/>
      <c r="J1628" s="84" t="s">
        <v>214</v>
      </c>
      <c r="K1628" s="31" t="s">
        <v>34</v>
      </c>
      <c r="L1628" s="31"/>
      <c r="M1628" s="169"/>
      <c r="N1628" s="148"/>
      <c r="O1628" s="44" t="s">
        <v>52</v>
      </c>
      <c r="P1628" s="43"/>
      <c r="Q1628" s="205"/>
      <c r="R1628" s="84" t="s">
        <v>214</v>
      </c>
      <c r="S1628" s="31" t="s">
        <v>34</v>
      </c>
      <c r="T1628" s="31"/>
      <c r="U1628" s="169"/>
      <c r="V1628" s="150" t="s">
        <v>3460</v>
      </c>
      <c r="W1628" s="141" t="str" cm="1">
        <f t="array" ref="W1628">IF(SUM(LEN(B1628:V1628))=0,"",IF(OR(OR(ISBLANK(F1628),SUM(LEN(C1628),LEN(D1628))=0),AND(NOT(E1628="Unknown"),ISBLANK(J1628)),AND(NOT(O1628="Unknown"),ISBLANK(R1628))),"Missing Information", INDEX(Table15[Entire Service Line Classification], MATCH(SUMIFS(Table15[Unique ID],Table15[System-Owned Portion],E1628,Table15[If Material Anything Other than "Lead" in Column E,Was Material Ever Previously Lead?],G1628,Table15[Customer-Owned Portion],O1628),Table15[Unique ID],0),0)))</f>
        <v>Non-lead</v>
      </c>
      <c r="X1628"/>
    </row>
    <row r="1629" spans="2:24" ht="150" x14ac:dyDescent="0.25">
      <c r="B1629" s="146" t="s">
        <v>8033</v>
      </c>
      <c r="C1629" s="31" t="s">
        <v>8034</v>
      </c>
      <c r="D1629" s="31" t="s">
        <v>8035</v>
      </c>
      <c r="E1629" s="44" t="s">
        <v>52</v>
      </c>
      <c r="F1629" s="43" t="s">
        <v>34</v>
      </c>
      <c r="G1629" s="84" t="s">
        <v>34</v>
      </c>
      <c r="H1629" s="31"/>
      <c r="I1629" s="205"/>
      <c r="J1629" s="84" t="s">
        <v>214</v>
      </c>
      <c r="K1629" s="31" t="s">
        <v>34</v>
      </c>
      <c r="L1629" s="31"/>
      <c r="M1629" s="169"/>
      <c r="N1629" s="148"/>
      <c r="O1629" s="44" t="s">
        <v>52</v>
      </c>
      <c r="P1629" s="43"/>
      <c r="Q1629" s="205"/>
      <c r="R1629" s="84" t="s">
        <v>214</v>
      </c>
      <c r="S1629" s="31" t="s">
        <v>34</v>
      </c>
      <c r="T1629" s="31"/>
      <c r="U1629" s="169"/>
      <c r="V1629" s="150" t="s">
        <v>3460</v>
      </c>
      <c r="W1629" s="141" t="str" cm="1">
        <f t="array" ref="W1629">IF(SUM(LEN(B1629:V1629))=0,"",IF(OR(OR(ISBLANK(F1629),SUM(LEN(C1629),LEN(D1629))=0),AND(NOT(E1629="Unknown"),ISBLANK(J1629)),AND(NOT(O1629="Unknown"),ISBLANK(R1629))),"Missing Information", INDEX(Table15[Entire Service Line Classification], MATCH(SUMIFS(Table15[Unique ID],Table15[System-Owned Portion],E1629,Table15[If Material Anything Other than "Lead" in Column E,Was Material Ever Previously Lead?],G1629,Table15[Customer-Owned Portion],O1629),Table15[Unique ID],0),0)))</f>
        <v>Non-lead</v>
      </c>
      <c r="X1629"/>
    </row>
    <row r="1630" spans="2:24" ht="135" x14ac:dyDescent="0.25">
      <c r="B1630" s="146" t="s">
        <v>8036</v>
      </c>
      <c r="C1630" s="31" t="s">
        <v>8037</v>
      </c>
      <c r="D1630" s="31" t="s">
        <v>8038</v>
      </c>
      <c r="E1630" s="44" t="s">
        <v>43</v>
      </c>
      <c r="F1630" s="43" t="s">
        <v>34</v>
      </c>
      <c r="G1630" s="84" t="s">
        <v>34</v>
      </c>
      <c r="H1630" s="31"/>
      <c r="I1630" s="205"/>
      <c r="J1630" s="84" t="s">
        <v>106</v>
      </c>
      <c r="K1630" s="31" t="s">
        <v>36</v>
      </c>
      <c r="L1630" s="31" t="s">
        <v>95</v>
      </c>
      <c r="M1630" s="169" t="s">
        <v>6522</v>
      </c>
      <c r="N1630" s="148" t="s">
        <v>8039</v>
      </c>
      <c r="O1630" s="44" t="s">
        <v>43</v>
      </c>
      <c r="P1630" s="43"/>
      <c r="Q1630" s="205"/>
      <c r="R1630" s="84" t="s">
        <v>106</v>
      </c>
      <c r="S1630" s="31" t="s">
        <v>36</v>
      </c>
      <c r="T1630" s="31" t="s">
        <v>95</v>
      </c>
      <c r="U1630" s="169" t="s">
        <v>6522</v>
      </c>
      <c r="V1630" s="150" t="s">
        <v>7972</v>
      </c>
      <c r="W1630" s="141" t="str" cm="1">
        <f t="array" ref="W1630">IF(SUM(LEN(B1630:V1630))=0,"",IF(OR(OR(ISBLANK(F1630),SUM(LEN(C1630),LEN(D1630))=0),AND(NOT(E1630="Unknown"),ISBLANK(J1630)),AND(NOT(O1630="Unknown"),ISBLANK(R1630))),"Missing Information", INDEX(Table15[Entire Service Line Classification], MATCH(SUMIFS(Table15[Unique ID],Table15[System-Owned Portion],E1630,Table15[If Material Anything Other than "Lead" in Column E,Was Material Ever Previously Lead?],G1630,Table15[Customer-Owned Portion],O1630),Table15[Unique ID],0),0)))</f>
        <v>Non-lead</v>
      </c>
      <c r="X1630"/>
    </row>
    <row r="1631" spans="2:24" ht="150" x14ac:dyDescent="0.25">
      <c r="B1631" s="146" t="s">
        <v>8040</v>
      </c>
      <c r="C1631" s="31" t="s">
        <v>8041</v>
      </c>
      <c r="D1631" s="31" t="s">
        <v>8042</v>
      </c>
      <c r="E1631" s="44" t="s">
        <v>52</v>
      </c>
      <c r="F1631" s="43" t="s">
        <v>34</v>
      </c>
      <c r="G1631" s="84" t="s">
        <v>34</v>
      </c>
      <c r="H1631" s="31"/>
      <c r="I1631" s="205"/>
      <c r="J1631" s="84" t="s">
        <v>214</v>
      </c>
      <c r="K1631" s="31" t="s">
        <v>34</v>
      </c>
      <c r="L1631" s="31"/>
      <c r="M1631" s="169"/>
      <c r="N1631" s="148"/>
      <c r="O1631" s="44" t="s">
        <v>52</v>
      </c>
      <c r="P1631" s="43"/>
      <c r="Q1631" s="205"/>
      <c r="R1631" s="84" t="s">
        <v>214</v>
      </c>
      <c r="S1631" s="31" t="s">
        <v>34</v>
      </c>
      <c r="T1631" s="31"/>
      <c r="U1631" s="169"/>
      <c r="V1631" s="150" t="s">
        <v>3460</v>
      </c>
      <c r="W1631" s="141" t="str" cm="1">
        <f t="array" ref="W1631">IF(SUM(LEN(B1631:V1631))=0,"",IF(OR(OR(ISBLANK(F1631),SUM(LEN(C1631),LEN(D1631))=0),AND(NOT(E1631="Unknown"),ISBLANK(J1631)),AND(NOT(O1631="Unknown"),ISBLANK(R1631))),"Missing Information", INDEX(Table15[Entire Service Line Classification], MATCH(SUMIFS(Table15[Unique ID],Table15[System-Owned Portion],E1631,Table15[If Material Anything Other than "Lead" in Column E,Was Material Ever Previously Lead?],G1631,Table15[Customer-Owned Portion],O1631),Table15[Unique ID],0),0)))</f>
        <v>Non-lead</v>
      </c>
      <c r="X1631"/>
    </row>
    <row r="1632" spans="2:24" ht="150" x14ac:dyDescent="0.25">
      <c r="B1632" s="146" t="s">
        <v>8043</v>
      </c>
      <c r="C1632" s="31" t="s">
        <v>8044</v>
      </c>
      <c r="D1632" s="31" t="s">
        <v>8045</v>
      </c>
      <c r="E1632" s="44" t="s">
        <v>52</v>
      </c>
      <c r="F1632" s="43" t="s">
        <v>34</v>
      </c>
      <c r="G1632" s="84" t="s">
        <v>34</v>
      </c>
      <c r="H1632" s="31"/>
      <c r="I1632" s="205"/>
      <c r="J1632" s="84" t="s">
        <v>214</v>
      </c>
      <c r="K1632" s="31" t="s">
        <v>34</v>
      </c>
      <c r="L1632" s="31"/>
      <c r="M1632" s="169"/>
      <c r="N1632" s="148"/>
      <c r="O1632" s="44" t="s">
        <v>52</v>
      </c>
      <c r="P1632" s="43"/>
      <c r="Q1632" s="205"/>
      <c r="R1632" s="84" t="s">
        <v>214</v>
      </c>
      <c r="S1632" s="31" t="s">
        <v>34</v>
      </c>
      <c r="T1632" s="31"/>
      <c r="U1632" s="169"/>
      <c r="V1632" s="150" t="s">
        <v>3460</v>
      </c>
      <c r="W1632" s="141" t="str" cm="1">
        <f t="array" ref="W1632">IF(SUM(LEN(B1632:V1632))=0,"",IF(OR(OR(ISBLANK(F1632),SUM(LEN(C1632),LEN(D1632))=0),AND(NOT(E1632="Unknown"),ISBLANK(J1632)),AND(NOT(O1632="Unknown"),ISBLANK(R1632))),"Missing Information", INDEX(Table15[Entire Service Line Classification], MATCH(SUMIFS(Table15[Unique ID],Table15[System-Owned Portion],E1632,Table15[If Material Anything Other than "Lead" in Column E,Was Material Ever Previously Lead?],G1632,Table15[Customer-Owned Portion],O1632),Table15[Unique ID],0),0)))</f>
        <v>Non-lead</v>
      </c>
      <c r="X1632"/>
    </row>
    <row r="1633" spans="2:24" ht="150" x14ac:dyDescent="0.25">
      <c r="B1633" s="146" t="s">
        <v>8046</v>
      </c>
      <c r="C1633" s="31" t="s">
        <v>8047</v>
      </c>
      <c r="D1633" s="31" t="s">
        <v>8048</v>
      </c>
      <c r="E1633" s="44" t="s">
        <v>52</v>
      </c>
      <c r="F1633" s="43" t="s">
        <v>34</v>
      </c>
      <c r="G1633" s="84" t="s">
        <v>34</v>
      </c>
      <c r="H1633" s="31"/>
      <c r="I1633" s="205"/>
      <c r="J1633" s="84" t="s">
        <v>214</v>
      </c>
      <c r="K1633" s="31" t="s">
        <v>34</v>
      </c>
      <c r="L1633" s="31"/>
      <c r="M1633" s="169"/>
      <c r="N1633" s="148"/>
      <c r="O1633" s="44" t="s">
        <v>52</v>
      </c>
      <c r="P1633" s="43"/>
      <c r="Q1633" s="205"/>
      <c r="R1633" s="84" t="s">
        <v>214</v>
      </c>
      <c r="S1633" s="31" t="s">
        <v>34</v>
      </c>
      <c r="T1633" s="31"/>
      <c r="U1633" s="169"/>
      <c r="V1633" s="150" t="s">
        <v>3460</v>
      </c>
      <c r="W1633" s="141" t="str" cm="1">
        <f t="array" ref="W1633">IF(SUM(LEN(B1633:V1633))=0,"",IF(OR(OR(ISBLANK(F1633),SUM(LEN(C1633),LEN(D1633))=0),AND(NOT(E1633="Unknown"),ISBLANK(J1633)),AND(NOT(O1633="Unknown"),ISBLANK(R1633))),"Missing Information", INDEX(Table15[Entire Service Line Classification], MATCH(SUMIFS(Table15[Unique ID],Table15[System-Owned Portion],E1633,Table15[If Material Anything Other than "Lead" in Column E,Was Material Ever Previously Lead?],G1633,Table15[Customer-Owned Portion],O1633),Table15[Unique ID],0),0)))</f>
        <v>Non-lead</v>
      </c>
      <c r="X1633"/>
    </row>
    <row r="1634" spans="2:24" ht="135" x14ac:dyDescent="0.25">
      <c r="B1634" s="146" t="s">
        <v>8049</v>
      </c>
      <c r="C1634" s="31" t="s">
        <v>8050</v>
      </c>
      <c r="D1634" s="31" t="s">
        <v>8051</v>
      </c>
      <c r="E1634" s="44" t="s">
        <v>43</v>
      </c>
      <c r="F1634" s="43" t="s">
        <v>34</v>
      </c>
      <c r="G1634" s="84" t="s">
        <v>34</v>
      </c>
      <c r="H1634" s="31"/>
      <c r="I1634" s="205"/>
      <c r="J1634" s="84" t="s">
        <v>106</v>
      </c>
      <c r="K1634" s="31" t="s">
        <v>36</v>
      </c>
      <c r="L1634" s="31" t="s">
        <v>95</v>
      </c>
      <c r="M1634" s="169" t="s">
        <v>6522</v>
      </c>
      <c r="N1634" s="148" t="s">
        <v>8052</v>
      </c>
      <c r="O1634" s="44" t="s">
        <v>35</v>
      </c>
      <c r="P1634" s="43"/>
      <c r="Q1634" s="205"/>
      <c r="R1634" s="84" t="s">
        <v>106</v>
      </c>
      <c r="S1634" s="31" t="s">
        <v>36</v>
      </c>
      <c r="T1634" s="31" t="s">
        <v>95</v>
      </c>
      <c r="U1634" s="169" t="s">
        <v>6522</v>
      </c>
      <c r="V1634" s="150" t="s">
        <v>8053</v>
      </c>
      <c r="W1634" s="141" t="str" cm="1">
        <f t="array" ref="W1634">IF(SUM(LEN(B1634:V1634))=0,"",IF(OR(OR(ISBLANK(F1634),SUM(LEN(C1634),LEN(D1634))=0),AND(NOT(E1634="Unknown"),ISBLANK(J1634)),AND(NOT(O1634="Unknown"),ISBLANK(R1634))),"Missing Information", INDEX(Table15[Entire Service Line Classification], MATCH(SUMIFS(Table15[Unique ID],Table15[System-Owned Portion],E1634,Table15[If Material Anything Other than "Lead" in Column E,Was Material Ever Previously Lead?],G1634,Table15[Customer-Owned Portion],O1634),Table15[Unique ID],0),0)))</f>
        <v>Non-lead</v>
      </c>
      <c r="X1634"/>
    </row>
    <row r="1635" spans="2:24" ht="150" x14ac:dyDescent="0.25">
      <c r="B1635" s="146" t="s">
        <v>8054</v>
      </c>
      <c r="C1635" s="31" t="s">
        <v>8055</v>
      </c>
      <c r="D1635" s="31" t="s">
        <v>8056</v>
      </c>
      <c r="E1635" s="44" t="s">
        <v>52</v>
      </c>
      <c r="F1635" s="43" t="s">
        <v>34</v>
      </c>
      <c r="G1635" s="84" t="s">
        <v>34</v>
      </c>
      <c r="H1635" s="31"/>
      <c r="I1635" s="205"/>
      <c r="J1635" s="84" t="s">
        <v>214</v>
      </c>
      <c r="K1635" s="31" t="s">
        <v>34</v>
      </c>
      <c r="L1635" s="31"/>
      <c r="M1635" s="169"/>
      <c r="N1635" s="148"/>
      <c r="O1635" s="44" t="s">
        <v>52</v>
      </c>
      <c r="P1635" s="43"/>
      <c r="Q1635" s="205"/>
      <c r="R1635" s="84" t="s">
        <v>214</v>
      </c>
      <c r="S1635" s="31" t="s">
        <v>34</v>
      </c>
      <c r="T1635" s="31"/>
      <c r="U1635" s="169"/>
      <c r="V1635" s="150" t="s">
        <v>3460</v>
      </c>
      <c r="W1635" s="141" t="str" cm="1">
        <f t="array" ref="W1635">IF(SUM(LEN(B1635:V1635))=0,"",IF(OR(OR(ISBLANK(F1635),SUM(LEN(C1635),LEN(D1635))=0),AND(NOT(E1635="Unknown"),ISBLANK(J1635)),AND(NOT(O1635="Unknown"),ISBLANK(R1635))),"Missing Information", INDEX(Table15[Entire Service Line Classification], MATCH(SUMIFS(Table15[Unique ID],Table15[System-Owned Portion],E1635,Table15[If Material Anything Other than "Lead" in Column E,Was Material Ever Previously Lead?],G1635,Table15[Customer-Owned Portion],O1635),Table15[Unique ID],0),0)))</f>
        <v>Non-lead</v>
      </c>
      <c r="X1635"/>
    </row>
    <row r="1636" spans="2:24" ht="150" x14ac:dyDescent="0.25">
      <c r="B1636" s="146" t="s">
        <v>8057</v>
      </c>
      <c r="C1636" s="31" t="s">
        <v>8058</v>
      </c>
      <c r="D1636" s="31" t="s">
        <v>8059</v>
      </c>
      <c r="E1636" s="44" t="s">
        <v>52</v>
      </c>
      <c r="F1636" s="43" t="s">
        <v>34</v>
      </c>
      <c r="G1636" s="84" t="s">
        <v>34</v>
      </c>
      <c r="H1636" s="31"/>
      <c r="I1636" s="205"/>
      <c r="J1636" s="84" t="s">
        <v>214</v>
      </c>
      <c r="K1636" s="31" t="s">
        <v>34</v>
      </c>
      <c r="L1636" s="31"/>
      <c r="M1636" s="169"/>
      <c r="N1636" s="148"/>
      <c r="O1636" s="44" t="s">
        <v>52</v>
      </c>
      <c r="P1636" s="43"/>
      <c r="Q1636" s="205"/>
      <c r="R1636" s="84" t="s">
        <v>214</v>
      </c>
      <c r="S1636" s="31" t="s">
        <v>34</v>
      </c>
      <c r="T1636" s="31"/>
      <c r="U1636" s="169"/>
      <c r="V1636" s="150" t="s">
        <v>3460</v>
      </c>
      <c r="W1636" s="141" t="str" cm="1">
        <f t="array" ref="W1636">IF(SUM(LEN(B1636:V1636))=0,"",IF(OR(OR(ISBLANK(F1636),SUM(LEN(C1636),LEN(D1636))=0),AND(NOT(E1636="Unknown"),ISBLANK(J1636)),AND(NOT(O1636="Unknown"),ISBLANK(R1636))),"Missing Information", INDEX(Table15[Entire Service Line Classification], MATCH(SUMIFS(Table15[Unique ID],Table15[System-Owned Portion],E1636,Table15[If Material Anything Other than "Lead" in Column E,Was Material Ever Previously Lead?],G1636,Table15[Customer-Owned Portion],O1636),Table15[Unique ID],0),0)))</f>
        <v>Non-lead</v>
      </c>
      <c r="X1636"/>
    </row>
    <row r="1637" spans="2:24" ht="150" x14ac:dyDescent="0.25">
      <c r="B1637" s="146" t="s">
        <v>8060</v>
      </c>
      <c r="C1637" s="31" t="s">
        <v>8061</v>
      </c>
      <c r="D1637" s="31" t="s">
        <v>8062</v>
      </c>
      <c r="E1637" s="44" t="s">
        <v>52</v>
      </c>
      <c r="F1637" s="43" t="s">
        <v>34</v>
      </c>
      <c r="G1637" s="84" t="s">
        <v>34</v>
      </c>
      <c r="H1637" s="31"/>
      <c r="I1637" s="205"/>
      <c r="J1637" s="84" t="s">
        <v>214</v>
      </c>
      <c r="K1637" s="31" t="s">
        <v>34</v>
      </c>
      <c r="L1637" s="31"/>
      <c r="M1637" s="169"/>
      <c r="N1637" s="148"/>
      <c r="O1637" s="44" t="s">
        <v>52</v>
      </c>
      <c r="P1637" s="43"/>
      <c r="Q1637" s="205"/>
      <c r="R1637" s="84" t="s">
        <v>214</v>
      </c>
      <c r="S1637" s="31" t="s">
        <v>34</v>
      </c>
      <c r="T1637" s="31"/>
      <c r="U1637" s="169"/>
      <c r="V1637" s="150" t="s">
        <v>3460</v>
      </c>
      <c r="W1637" s="141" t="str" cm="1">
        <f t="array" ref="W1637">IF(SUM(LEN(B1637:V1637))=0,"",IF(OR(OR(ISBLANK(F1637),SUM(LEN(C1637),LEN(D1637))=0),AND(NOT(E1637="Unknown"),ISBLANK(J1637)),AND(NOT(O1637="Unknown"),ISBLANK(R1637))),"Missing Information", INDEX(Table15[Entire Service Line Classification], MATCH(SUMIFS(Table15[Unique ID],Table15[System-Owned Portion],E1637,Table15[If Material Anything Other than "Lead" in Column E,Was Material Ever Previously Lead?],G1637,Table15[Customer-Owned Portion],O1637),Table15[Unique ID],0),0)))</f>
        <v>Non-lead</v>
      </c>
      <c r="X1637"/>
    </row>
    <row r="1638" spans="2:24" ht="150" x14ac:dyDescent="0.25">
      <c r="B1638" s="146" t="s">
        <v>8063</v>
      </c>
      <c r="C1638" s="31" t="s">
        <v>8064</v>
      </c>
      <c r="D1638" s="31" t="s">
        <v>8065</v>
      </c>
      <c r="E1638" s="44" t="s">
        <v>52</v>
      </c>
      <c r="F1638" s="43" t="s">
        <v>34</v>
      </c>
      <c r="G1638" s="84" t="s">
        <v>34</v>
      </c>
      <c r="H1638" s="31"/>
      <c r="I1638" s="205"/>
      <c r="J1638" s="84" t="s">
        <v>214</v>
      </c>
      <c r="K1638" s="31" t="s">
        <v>34</v>
      </c>
      <c r="L1638" s="31"/>
      <c r="M1638" s="169"/>
      <c r="N1638" s="148"/>
      <c r="O1638" s="44" t="s">
        <v>52</v>
      </c>
      <c r="P1638" s="43"/>
      <c r="Q1638" s="205"/>
      <c r="R1638" s="84" t="s">
        <v>214</v>
      </c>
      <c r="S1638" s="31" t="s">
        <v>34</v>
      </c>
      <c r="T1638" s="31"/>
      <c r="U1638" s="169"/>
      <c r="V1638" s="150" t="s">
        <v>3460</v>
      </c>
      <c r="W1638" s="141" t="str" cm="1">
        <f t="array" ref="W1638">IF(SUM(LEN(B1638:V1638))=0,"",IF(OR(OR(ISBLANK(F1638),SUM(LEN(C1638),LEN(D1638))=0),AND(NOT(E1638="Unknown"),ISBLANK(J1638)),AND(NOT(O1638="Unknown"),ISBLANK(R1638))),"Missing Information", INDEX(Table15[Entire Service Line Classification], MATCH(SUMIFS(Table15[Unique ID],Table15[System-Owned Portion],E1638,Table15[If Material Anything Other than "Lead" in Column E,Was Material Ever Previously Lead?],G1638,Table15[Customer-Owned Portion],O1638),Table15[Unique ID],0),0)))</f>
        <v>Non-lead</v>
      </c>
      <c r="X1638"/>
    </row>
    <row r="1639" spans="2:24" ht="135" x14ac:dyDescent="0.25">
      <c r="B1639" s="146" t="s">
        <v>8066</v>
      </c>
      <c r="C1639" s="31" t="s">
        <v>8067</v>
      </c>
      <c r="D1639" s="31" t="s">
        <v>8068</v>
      </c>
      <c r="E1639" s="44" t="s">
        <v>43</v>
      </c>
      <c r="F1639" s="43" t="s">
        <v>34</v>
      </c>
      <c r="G1639" s="84" t="s">
        <v>34</v>
      </c>
      <c r="H1639" s="31"/>
      <c r="I1639" s="205"/>
      <c r="J1639" s="84" t="s">
        <v>106</v>
      </c>
      <c r="K1639" s="31" t="s">
        <v>36</v>
      </c>
      <c r="L1639" s="31" t="s">
        <v>95</v>
      </c>
      <c r="M1639" s="169" t="s">
        <v>6522</v>
      </c>
      <c r="N1639" s="148" t="s">
        <v>8069</v>
      </c>
      <c r="O1639" s="44" t="s">
        <v>35</v>
      </c>
      <c r="P1639" s="43"/>
      <c r="Q1639" s="205"/>
      <c r="R1639" s="84" t="s">
        <v>106</v>
      </c>
      <c r="S1639" s="31" t="s">
        <v>36</v>
      </c>
      <c r="T1639" s="31" t="s">
        <v>95</v>
      </c>
      <c r="U1639" s="169" t="s">
        <v>6522</v>
      </c>
      <c r="V1639" s="150" t="s">
        <v>7882</v>
      </c>
      <c r="W1639" s="141" t="str" cm="1">
        <f t="array" ref="W1639">IF(SUM(LEN(B1639:V1639))=0,"",IF(OR(OR(ISBLANK(F1639),SUM(LEN(C1639),LEN(D1639))=0),AND(NOT(E1639="Unknown"),ISBLANK(J1639)),AND(NOT(O1639="Unknown"),ISBLANK(R1639))),"Missing Information", INDEX(Table15[Entire Service Line Classification], MATCH(SUMIFS(Table15[Unique ID],Table15[System-Owned Portion],E1639,Table15[If Material Anything Other than "Lead" in Column E,Was Material Ever Previously Lead?],G1639,Table15[Customer-Owned Portion],O1639),Table15[Unique ID],0),0)))</f>
        <v>Non-lead</v>
      </c>
      <c r="X1639"/>
    </row>
    <row r="1640" spans="2:24" ht="150" x14ac:dyDescent="0.25">
      <c r="B1640" s="146" t="s">
        <v>8070</v>
      </c>
      <c r="C1640" s="31" t="s">
        <v>8071</v>
      </c>
      <c r="D1640" s="31" t="s">
        <v>8072</v>
      </c>
      <c r="E1640" s="44" t="s">
        <v>52</v>
      </c>
      <c r="F1640" s="43" t="s">
        <v>34</v>
      </c>
      <c r="G1640" s="84" t="s">
        <v>34</v>
      </c>
      <c r="H1640" s="31"/>
      <c r="I1640" s="205"/>
      <c r="J1640" s="84" t="s">
        <v>214</v>
      </c>
      <c r="K1640" s="31" t="s">
        <v>34</v>
      </c>
      <c r="L1640" s="31"/>
      <c r="M1640" s="169"/>
      <c r="N1640" s="148"/>
      <c r="O1640" s="44" t="s">
        <v>52</v>
      </c>
      <c r="P1640" s="43"/>
      <c r="Q1640" s="205"/>
      <c r="R1640" s="84" t="s">
        <v>214</v>
      </c>
      <c r="S1640" s="31" t="s">
        <v>34</v>
      </c>
      <c r="T1640" s="31"/>
      <c r="U1640" s="169"/>
      <c r="V1640" s="150" t="s">
        <v>3460</v>
      </c>
      <c r="W1640" s="141" t="str" cm="1">
        <f t="array" ref="W1640">IF(SUM(LEN(B1640:V1640))=0,"",IF(OR(OR(ISBLANK(F1640),SUM(LEN(C1640),LEN(D1640))=0),AND(NOT(E1640="Unknown"),ISBLANK(J1640)),AND(NOT(O1640="Unknown"),ISBLANK(R1640))),"Missing Information", INDEX(Table15[Entire Service Line Classification], MATCH(SUMIFS(Table15[Unique ID],Table15[System-Owned Portion],E1640,Table15[If Material Anything Other than "Lead" in Column E,Was Material Ever Previously Lead?],G1640,Table15[Customer-Owned Portion],O1640),Table15[Unique ID],0),0)))</f>
        <v>Non-lead</v>
      </c>
      <c r="X1640"/>
    </row>
    <row r="1641" spans="2:24" ht="150" x14ac:dyDescent="0.25">
      <c r="B1641" s="146" t="s">
        <v>8073</v>
      </c>
      <c r="C1641" s="31" t="s">
        <v>8074</v>
      </c>
      <c r="D1641" s="31" t="s">
        <v>8075</v>
      </c>
      <c r="E1641" s="44" t="s">
        <v>52</v>
      </c>
      <c r="F1641" s="43" t="s">
        <v>34</v>
      </c>
      <c r="G1641" s="84" t="s">
        <v>34</v>
      </c>
      <c r="H1641" s="31"/>
      <c r="I1641" s="205"/>
      <c r="J1641" s="84" t="s">
        <v>214</v>
      </c>
      <c r="K1641" s="31" t="s">
        <v>34</v>
      </c>
      <c r="L1641" s="31"/>
      <c r="M1641" s="169"/>
      <c r="N1641" s="148"/>
      <c r="O1641" s="44" t="s">
        <v>52</v>
      </c>
      <c r="P1641" s="43"/>
      <c r="Q1641" s="205"/>
      <c r="R1641" s="84" t="s">
        <v>214</v>
      </c>
      <c r="S1641" s="31" t="s">
        <v>34</v>
      </c>
      <c r="T1641" s="31"/>
      <c r="U1641" s="169"/>
      <c r="V1641" s="150" t="s">
        <v>3460</v>
      </c>
      <c r="W1641" s="141" t="str" cm="1">
        <f t="array" ref="W1641">IF(SUM(LEN(B1641:V1641))=0,"",IF(OR(OR(ISBLANK(F1641),SUM(LEN(C1641),LEN(D1641))=0),AND(NOT(E1641="Unknown"),ISBLANK(J1641)),AND(NOT(O1641="Unknown"),ISBLANK(R1641))),"Missing Information", INDEX(Table15[Entire Service Line Classification], MATCH(SUMIFS(Table15[Unique ID],Table15[System-Owned Portion],E1641,Table15[If Material Anything Other than "Lead" in Column E,Was Material Ever Previously Lead?],G1641,Table15[Customer-Owned Portion],O1641),Table15[Unique ID],0),0)))</f>
        <v>Non-lead</v>
      </c>
      <c r="X1641"/>
    </row>
    <row r="1642" spans="2:24" ht="150" x14ac:dyDescent="0.25">
      <c r="B1642" s="146" t="s">
        <v>8076</v>
      </c>
      <c r="C1642" s="31" t="s">
        <v>8077</v>
      </c>
      <c r="D1642" s="31" t="s">
        <v>8078</v>
      </c>
      <c r="E1642" s="44" t="s">
        <v>52</v>
      </c>
      <c r="F1642" s="43" t="s">
        <v>34</v>
      </c>
      <c r="G1642" s="84" t="s">
        <v>34</v>
      </c>
      <c r="H1642" s="31"/>
      <c r="I1642" s="205"/>
      <c r="J1642" s="84" t="s">
        <v>214</v>
      </c>
      <c r="K1642" s="31" t="s">
        <v>34</v>
      </c>
      <c r="L1642" s="31"/>
      <c r="M1642" s="169"/>
      <c r="N1642" s="148"/>
      <c r="O1642" s="44" t="s">
        <v>52</v>
      </c>
      <c r="P1642" s="43"/>
      <c r="Q1642" s="205"/>
      <c r="R1642" s="84" t="s">
        <v>214</v>
      </c>
      <c r="S1642" s="31" t="s">
        <v>34</v>
      </c>
      <c r="T1642" s="31"/>
      <c r="U1642" s="169"/>
      <c r="V1642" s="150" t="s">
        <v>3460</v>
      </c>
      <c r="W1642" s="141" t="str" cm="1">
        <f t="array" ref="W1642">IF(SUM(LEN(B1642:V1642))=0,"",IF(OR(OR(ISBLANK(F1642),SUM(LEN(C1642),LEN(D1642))=0),AND(NOT(E1642="Unknown"),ISBLANK(J1642)),AND(NOT(O1642="Unknown"),ISBLANK(R1642))),"Missing Information", INDEX(Table15[Entire Service Line Classification], MATCH(SUMIFS(Table15[Unique ID],Table15[System-Owned Portion],E1642,Table15[If Material Anything Other than "Lead" in Column E,Was Material Ever Previously Lead?],G1642,Table15[Customer-Owned Portion],O1642),Table15[Unique ID],0),0)))</f>
        <v>Non-lead</v>
      </c>
      <c r="X1642"/>
    </row>
    <row r="1643" spans="2:24" ht="150" x14ac:dyDescent="0.25">
      <c r="B1643" s="146" t="s">
        <v>8079</v>
      </c>
      <c r="C1643" s="31" t="s">
        <v>8080</v>
      </c>
      <c r="D1643" s="31" t="s">
        <v>8081</v>
      </c>
      <c r="E1643" s="44" t="s">
        <v>52</v>
      </c>
      <c r="F1643" s="43" t="s">
        <v>34</v>
      </c>
      <c r="G1643" s="84" t="s">
        <v>34</v>
      </c>
      <c r="H1643" s="31"/>
      <c r="I1643" s="205"/>
      <c r="J1643" s="84" t="s">
        <v>214</v>
      </c>
      <c r="K1643" s="31" t="s">
        <v>34</v>
      </c>
      <c r="L1643" s="31"/>
      <c r="M1643" s="169"/>
      <c r="N1643" s="148"/>
      <c r="O1643" s="44" t="s">
        <v>52</v>
      </c>
      <c r="P1643" s="43"/>
      <c r="Q1643" s="205"/>
      <c r="R1643" s="84" t="s">
        <v>214</v>
      </c>
      <c r="S1643" s="31" t="s">
        <v>34</v>
      </c>
      <c r="T1643" s="31"/>
      <c r="U1643" s="169"/>
      <c r="V1643" s="150" t="s">
        <v>3460</v>
      </c>
      <c r="W1643" s="141" t="str" cm="1">
        <f t="array" ref="W1643">IF(SUM(LEN(B1643:V1643))=0,"",IF(OR(OR(ISBLANK(F1643),SUM(LEN(C1643),LEN(D1643))=0),AND(NOT(E1643="Unknown"),ISBLANK(J1643)),AND(NOT(O1643="Unknown"),ISBLANK(R1643))),"Missing Information", INDEX(Table15[Entire Service Line Classification], MATCH(SUMIFS(Table15[Unique ID],Table15[System-Owned Portion],E1643,Table15[If Material Anything Other than "Lead" in Column E,Was Material Ever Previously Lead?],G1643,Table15[Customer-Owned Portion],O1643),Table15[Unique ID],0),0)))</f>
        <v>Non-lead</v>
      </c>
      <c r="X1643"/>
    </row>
    <row r="1644" spans="2:24" ht="150" x14ac:dyDescent="0.25">
      <c r="B1644" s="146" t="s">
        <v>8082</v>
      </c>
      <c r="C1644" s="31" t="s">
        <v>8083</v>
      </c>
      <c r="D1644" s="31" t="s">
        <v>8084</v>
      </c>
      <c r="E1644" s="44" t="s">
        <v>52</v>
      </c>
      <c r="F1644" s="43" t="s">
        <v>34</v>
      </c>
      <c r="G1644" s="84" t="s">
        <v>34</v>
      </c>
      <c r="H1644" s="31"/>
      <c r="I1644" s="205"/>
      <c r="J1644" s="84" t="s">
        <v>214</v>
      </c>
      <c r="K1644" s="31" t="s">
        <v>34</v>
      </c>
      <c r="L1644" s="31"/>
      <c r="M1644" s="169"/>
      <c r="N1644" s="148"/>
      <c r="O1644" s="44" t="s">
        <v>52</v>
      </c>
      <c r="P1644" s="43"/>
      <c r="Q1644" s="205"/>
      <c r="R1644" s="84" t="s">
        <v>214</v>
      </c>
      <c r="S1644" s="31" t="s">
        <v>34</v>
      </c>
      <c r="T1644" s="31"/>
      <c r="U1644" s="169"/>
      <c r="V1644" s="150" t="s">
        <v>3460</v>
      </c>
      <c r="W1644" s="141" t="str" cm="1">
        <f t="array" ref="W1644">IF(SUM(LEN(B1644:V1644))=0,"",IF(OR(OR(ISBLANK(F1644),SUM(LEN(C1644),LEN(D1644))=0),AND(NOT(E1644="Unknown"),ISBLANK(J1644)),AND(NOT(O1644="Unknown"),ISBLANK(R1644))),"Missing Information", INDEX(Table15[Entire Service Line Classification], MATCH(SUMIFS(Table15[Unique ID],Table15[System-Owned Portion],E1644,Table15[If Material Anything Other than "Lead" in Column E,Was Material Ever Previously Lead?],G1644,Table15[Customer-Owned Portion],O1644),Table15[Unique ID],0),0)))</f>
        <v>Non-lead</v>
      </c>
      <c r="X1644"/>
    </row>
    <row r="1645" spans="2:24" ht="150" x14ac:dyDescent="0.25">
      <c r="B1645" s="146" t="s">
        <v>8085</v>
      </c>
      <c r="C1645" s="31" t="s">
        <v>8086</v>
      </c>
      <c r="D1645" s="31" t="s">
        <v>8087</v>
      </c>
      <c r="E1645" s="44" t="s">
        <v>52</v>
      </c>
      <c r="F1645" s="43" t="s">
        <v>34</v>
      </c>
      <c r="G1645" s="84" t="s">
        <v>34</v>
      </c>
      <c r="H1645" s="31"/>
      <c r="I1645" s="205"/>
      <c r="J1645" s="84" t="s">
        <v>214</v>
      </c>
      <c r="K1645" s="31" t="s">
        <v>34</v>
      </c>
      <c r="L1645" s="31"/>
      <c r="M1645" s="169"/>
      <c r="N1645" s="148"/>
      <c r="O1645" s="44" t="s">
        <v>52</v>
      </c>
      <c r="P1645" s="43"/>
      <c r="Q1645" s="205"/>
      <c r="R1645" s="84" t="s">
        <v>214</v>
      </c>
      <c r="S1645" s="31" t="s">
        <v>34</v>
      </c>
      <c r="T1645" s="31"/>
      <c r="U1645" s="169"/>
      <c r="V1645" s="150" t="s">
        <v>3460</v>
      </c>
      <c r="W1645" s="141" t="str" cm="1">
        <f t="array" ref="W1645">IF(SUM(LEN(B1645:V1645))=0,"",IF(OR(OR(ISBLANK(F1645),SUM(LEN(C1645),LEN(D1645))=0),AND(NOT(E1645="Unknown"),ISBLANK(J1645)),AND(NOT(O1645="Unknown"),ISBLANK(R1645))),"Missing Information", INDEX(Table15[Entire Service Line Classification], MATCH(SUMIFS(Table15[Unique ID],Table15[System-Owned Portion],E1645,Table15[If Material Anything Other than "Lead" in Column E,Was Material Ever Previously Lead?],G1645,Table15[Customer-Owned Portion],O1645),Table15[Unique ID],0),0)))</f>
        <v>Non-lead</v>
      </c>
      <c r="X1645"/>
    </row>
    <row r="1646" spans="2:24" ht="150" x14ac:dyDescent="0.25">
      <c r="B1646" s="146" t="s">
        <v>8088</v>
      </c>
      <c r="C1646" s="31" t="s">
        <v>8089</v>
      </c>
      <c r="D1646" s="31" t="s">
        <v>8090</v>
      </c>
      <c r="E1646" s="44" t="s">
        <v>52</v>
      </c>
      <c r="F1646" s="43" t="s">
        <v>34</v>
      </c>
      <c r="G1646" s="84" t="s">
        <v>34</v>
      </c>
      <c r="H1646" s="31"/>
      <c r="I1646" s="205"/>
      <c r="J1646" s="84" t="s">
        <v>214</v>
      </c>
      <c r="K1646" s="31" t="s">
        <v>34</v>
      </c>
      <c r="L1646" s="31"/>
      <c r="M1646" s="169"/>
      <c r="N1646" s="148"/>
      <c r="O1646" s="44" t="s">
        <v>52</v>
      </c>
      <c r="P1646" s="43"/>
      <c r="Q1646" s="205"/>
      <c r="R1646" s="84" t="s">
        <v>214</v>
      </c>
      <c r="S1646" s="31" t="s">
        <v>34</v>
      </c>
      <c r="T1646" s="31"/>
      <c r="U1646" s="169"/>
      <c r="V1646" s="150" t="s">
        <v>3460</v>
      </c>
      <c r="W1646" s="141" t="str" cm="1">
        <f t="array" ref="W1646">IF(SUM(LEN(B1646:V1646))=0,"",IF(OR(OR(ISBLANK(F1646),SUM(LEN(C1646),LEN(D1646))=0),AND(NOT(E1646="Unknown"),ISBLANK(J1646)),AND(NOT(O1646="Unknown"),ISBLANK(R1646))),"Missing Information", INDEX(Table15[Entire Service Line Classification], MATCH(SUMIFS(Table15[Unique ID],Table15[System-Owned Portion],E1646,Table15[If Material Anything Other than "Lead" in Column E,Was Material Ever Previously Lead?],G1646,Table15[Customer-Owned Portion],O1646),Table15[Unique ID],0),0)))</f>
        <v>Non-lead</v>
      </c>
      <c r="X1646"/>
    </row>
    <row r="1647" spans="2:24" ht="150" x14ac:dyDescent="0.25">
      <c r="B1647" s="146" t="s">
        <v>8091</v>
      </c>
      <c r="C1647" s="31" t="s">
        <v>8092</v>
      </c>
      <c r="D1647" s="31" t="s">
        <v>8093</v>
      </c>
      <c r="E1647" s="44" t="s">
        <v>52</v>
      </c>
      <c r="F1647" s="43" t="s">
        <v>34</v>
      </c>
      <c r="G1647" s="84" t="s">
        <v>34</v>
      </c>
      <c r="H1647" s="31"/>
      <c r="I1647" s="205"/>
      <c r="J1647" s="84" t="s">
        <v>214</v>
      </c>
      <c r="K1647" s="31" t="s">
        <v>34</v>
      </c>
      <c r="L1647" s="31"/>
      <c r="M1647" s="169"/>
      <c r="N1647" s="148"/>
      <c r="O1647" s="44" t="s">
        <v>52</v>
      </c>
      <c r="P1647" s="43"/>
      <c r="Q1647" s="205"/>
      <c r="R1647" s="84" t="s">
        <v>214</v>
      </c>
      <c r="S1647" s="31" t="s">
        <v>34</v>
      </c>
      <c r="T1647" s="31"/>
      <c r="U1647" s="169"/>
      <c r="V1647" s="150" t="s">
        <v>3460</v>
      </c>
      <c r="W1647" s="141" t="str" cm="1">
        <f t="array" ref="W1647">IF(SUM(LEN(B1647:V1647))=0,"",IF(OR(OR(ISBLANK(F1647),SUM(LEN(C1647),LEN(D1647))=0),AND(NOT(E1647="Unknown"),ISBLANK(J1647)),AND(NOT(O1647="Unknown"),ISBLANK(R1647))),"Missing Information", INDEX(Table15[Entire Service Line Classification], MATCH(SUMIFS(Table15[Unique ID],Table15[System-Owned Portion],E1647,Table15[If Material Anything Other than "Lead" in Column E,Was Material Ever Previously Lead?],G1647,Table15[Customer-Owned Portion],O1647),Table15[Unique ID],0),0)))</f>
        <v>Non-lead</v>
      </c>
      <c r="X1647"/>
    </row>
    <row r="1648" spans="2:24" ht="135" x14ac:dyDescent="0.25">
      <c r="B1648" s="146" t="s">
        <v>8094</v>
      </c>
      <c r="C1648" s="31" t="s">
        <v>8095</v>
      </c>
      <c r="D1648" s="31" t="s">
        <v>8096</v>
      </c>
      <c r="E1648" s="44" t="s">
        <v>43</v>
      </c>
      <c r="F1648" s="43" t="s">
        <v>34</v>
      </c>
      <c r="G1648" s="84" t="s">
        <v>34</v>
      </c>
      <c r="H1648" s="31"/>
      <c r="I1648" s="205"/>
      <c r="J1648" s="84" t="s">
        <v>106</v>
      </c>
      <c r="K1648" s="31" t="s">
        <v>36</v>
      </c>
      <c r="L1648" s="31" t="s">
        <v>95</v>
      </c>
      <c r="M1648" s="169" t="s">
        <v>6522</v>
      </c>
      <c r="N1648" s="148" t="s">
        <v>8097</v>
      </c>
      <c r="O1648" s="44" t="s">
        <v>35</v>
      </c>
      <c r="P1648" s="43"/>
      <c r="Q1648" s="205"/>
      <c r="R1648" s="84" t="s">
        <v>106</v>
      </c>
      <c r="S1648" s="31" t="s">
        <v>36</v>
      </c>
      <c r="T1648" s="31" t="s">
        <v>95</v>
      </c>
      <c r="U1648" s="169" t="s">
        <v>6522</v>
      </c>
      <c r="V1648" s="150" t="s">
        <v>7882</v>
      </c>
      <c r="W1648" s="141" t="str" cm="1">
        <f t="array" ref="W1648">IF(SUM(LEN(B1648:V1648))=0,"",IF(OR(OR(ISBLANK(F1648),SUM(LEN(C1648),LEN(D1648))=0),AND(NOT(E1648="Unknown"),ISBLANK(J1648)),AND(NOT(O1648="Unknown"),ISBLANK(R1648))),"Missing Information", INDEX(Table15[Entire Service Line Classification], MATCH(SUMIFS(Table15[Unique ID],Table15[System-Owned Portion],E1648,Table15[If Material Anything Other than "Lead" in Column E,Was Material Ever Previously Lead?],G1648,Table15[Customer-Owned Portion],O1648),Table15[Unique ID],0),0)))</f>
        <v>Non-lead</v>
      </c>
      <c r="X1648"/>
    </row>
    <row r="1649" spans="2:24" ht="150" x14ac:dyDescent="0.25">
      <c r="B1649" s="146" t="s">
        <v>8098</v>
      </c>
      <c r="C1649" s="31" t="s">
        <v>8099</v>
      </c>
      <c r="D1649" s="31" t="s">
        <v>8100</v>
      </c>
      <c r="E1649" s="44" t="s">
        <v>52</v>
      </c>
      <c r="F1649" s="43" t="s">
        <v>34</v>
      </c>
      <c r="G1649" s="84" t="s">
        <v>34</v>
      </c>
      <c r="H1649" s="31"/>
      <c r="I1649" s="205"/>
      <c r="J1649" s="84" t="s">
        <v>214</v>
      </c>
      <c r="K1649" s="31" t="s">
        <v>34</v>
      </c>
      <c r="L1649" s="31"/>
      <c r="M1649" s="169"/>
      <c r="N1649" s="148"/>
      <c r="O1649" s="44" t="s">
        <v>52</v>
      </c>
      <c r="P1649" s="43"/>
      <c r="Q1649" s="205"/>
      <c r="R1649" s="84" t="s">
        <v>214</v>
      </c>
      <c r="S1649" s="31" t="s">
        <v>34</v>
      </c>
      <c r="T1649" s="31"/>
      <c r="U1649" s="169"/>
      <c r="V1649" s="150" t="s">
        <v>3460</v>
      </c>
      <c r="W1649" s="141" t="str" cm="1">
        <f t="array" ref="W1649">IF(SUM(LEN(B1649:V1649))=0,"",IF(OR(OR(ISBLANK(F1649),SUM(LEN(C1649),LEN(D1649))=0),AND(NOT(E1649="Unknown"),ISBLANK(J1649)),AND(NOT(O1649="Unknown"),ISBLANK(R1649))),"Missing Information", INDEX(Table15[Entire Service Line Classification], MATCH(SUMIFS(Table15[Unique ID],Table15[System-Owned Portion],E1649,Table15[If Material Anything Other than "Lead" in Column E,Was Material Ever Previously Lead?],G1649,Table15[Customer-Owned Portion],O1649),Table15[Unique ID],0),0)))</f>
        <v>Non-lead</v>
      </c>
      <c r="X1649"/>
    </row>
    <row r="1650" spans="2:24" ht="150" x14ac:dyDescent="0.25">
      <c r="B1650" s="146" t="s">
        <v>8101</v>
      </c>
      <c r="C1650" s="31" t="s">
        <v>8102</v>
      </c>
      <c r="D1650" s="31" t="s">
        <v>8103</v>
      </c>
      <c r="E1650" s="44" t="s">
        <v>52</v>
      </c>
      <c r="F1650" s="43" t="s">
        <v>34</v>
      </c>
      <c r="G1650" s="84" t="s">
        <v>34</v>
      </c>
      <c r="H1650" s="31"/>
      <c r="I1650" s="205"/>
      <c r="J1650" s="84" t="s">
        <v>214</v>
      </c>
      <c r="K1650" s="31" t="s">
        <v>34</v>
      </c>
      <c r="L1650" s="31"/>
      <c r="M1650" s="169"/>
      <c r="N1650" s="148"/>
      <c r="O1650" s="44" t="s">
        <v>52</v>
      </c>
      <c r="P1650" s="43"/>
      <c r="Q1650" s="205"/>
      <c r="R1650" s="84" t="s">
        <v>214</v>
      </c>
      <c r="S1650" s="31" t="s">
        <v>34</v>
      </c>
      <c r="T1650" s="31"/>
      <c r="U1650" s="169"/>
      <c r="V1650" s="150" t="s">
        <v>3460</v>
      </c>
      <c r="W1650" s="141" t="str" cm="1">
        <f t="array" ref="W1650">IF(SUM(LEN(B1650:V1650))=0,"",IF(OR(OR(ISBLANK(F1650),SUM(LEN(C1650),LEN(D1650))=0),AND(NOT(E1650="Unknown"),ISBLANK(J1650)),AND(NOT(O1650="Unknown"),ISBLANK(R1650))),"Missing Information", INDEX(Table15[Entire Service Line Classification], MATCH(SUMIFS(Table15[Unique ID],Table15[System-Owned Portion],E1650,Table15[If Material Anything Other than "Lead" in Column E,Was Material Ever Previously Lead?],G1650,Table15[Customer-Owned Portion],O1650),Table15[Unique ID],0),0)))</f>
        <v>Non-lead</v>
      </c>
      <c r="X1650"/>
    </row>
    <row r="1651" spans="2:24" ht="150" x14ac:dyDescent="0.25">
      <c r="B1651" s="146" t="s">
        <v>8104</v>
      </c>
      <c r="C1651" s="31" t="s">
        <v>8105</v>
      </c>
      <c r="D1651" s="31" t="s">
        <v>8106</v>
      </c>
      <c r="E1651" s="44" t="s">
        <v>52</v>
      </c>
      <c r="F1651" s="43" t="s">
        <v>34</v>
      </c>
      <c r="G1651" s="84" t="s">
        <v>34</v>
      </c>
      <c r="H1651" s="31"/>
      <c r="I1651" s="205"/>
      <c r="J1651" s="84" t="s">
        <v>214</v>
      </c>
      <c r="K1651" s="31" t="s">
        <v>34</v>
      </c>
      <c r="L1651" s="31"/>
      <c r="M1651" s="169"/>
      <c r="N1651" s="148"/>
      <c r="O1651" s="44" t="s">
        <v>52</v>
      </c>
      <c r="P1651" s="43"/>
      <c r="Q1651" s="205"/>
      <c r="R1651" s="84" t="s">
        <v>214</v>
      </c>
      <c r="S1651" s="31" t="s">
        <v>34</v>
      </c>
      <c r="T1651" s="31"/>
      <c r="U1651" s="169"/>
      <c r="V1651" s="150" t="s">
        <v>3460</v>
      </c>
      <c r="W1651" s="141" t="str" cm="1">
        <f t="array" ref="W1651">IF(SUM(LEN(B1651:V1651))=0,"",IF(OR(OR(ISBLANK(F1651),SUM(LEN(C1651),LEN(D1651))=0),AND(NOT(E1651="Unknown"),ISBLANK(J1651)),AND(NOT(O1651="Unknown"),ISBLANK(R1651))),"Missing Information", INDEX(Table15[Entire Service Line Classification], MATCH(SUMIFS(Table15[Unique ID],Table15[System-Owned Portion],E1651,Table15[If Material Anything Other than "Lead" in Column E,Was Material Ever Previously Lead?],G1651,Table15[Customer-Owned Portion],O1651),Table15[Unique ID],0),0)))</f>
        <v>Non-lead</v>
      </c>
      <c r="X1651"/>
    </row>
    <row r="1652" spans="2:24" ht="150" x14ac:dyDescent="0.25">
      <c r="B1652" s="146" t="s">
        <v>8107</v>
      </c>
      <c r="C1652" s="31" t="s">
        <v>8108</v>
      </c>
      <c r="D1652" s="31" t="s">
        <v>8109</v>
      </c>
      <c r="E1652" s="44" t="s">
        <v>52</v>
      </c>
      <c r="F1652" s="43" t="s">
        <v>34</v>
      </c>
      <c r="G1652" s="84" t="s">
        <v>34</v>
      </c>
      <c r="H1652" s="31"/>
      <c r="I1652" s="205"/>
      <c r="J1652" s="84" t="s">
        <v>214</v>
      </c>
      <c r="K1652" s="31" t="s">
        <v>34</v>
      </c>
      <c r="L1652" s="31"/>
      <c r="M1652" s="169"/>
      <c r="N1652" s="148"/>
      <c r="O1652" s="44" t="s">
        <v>52</v>
      </c>
      <c r="P1652" s="43"/>
      <c r="Q1652" s="205"/>
      <c r="R1652" s="84" t="s">
        <v>214</v>
      </c>
      <c r="S1652" s="31" t="s">
        <v>34</v>
      </c>
      <c r="T1652" s="31"/>
      <c r="U1652" s="169"/>
      <c r="V1652" s="150" t="s">
        <v>3460</v>
      </c>
      <c r="W1652" s="141" t="str" cm="1">
        <f t="array" ref="W1652">IF(SUM(LEN(B1652:V1652))=0,"",IF(OR(OR(ISBLANK(F1652),SUM(LEN(C1652),LEN(D1652))=0),AND(NOT(E1652="Unknown"),ISBLANK(J1652)),AND(NOT(O1652="Unknown"),ISBLANK(R1652))),"Missing Information", INDEX(Table15[Entire Service Line Classification], MATCH(SUMIFS(Table15[Unique ID],Table15[System-Owned Portion],E1652,Table15[If Material Anything Other than "Lead" in Column E,Was Material Ever Previously Lead?],G1652,Table15[Customer-Owned Portion],O1652),Table15[Unique ID],0),0)))</f>
        <v>Non-lead</v>
      </c>
      <c r="X1652"/>
    </row>
    <row r="1653" spans="2:24" ht="150" x14ac:dyDescent="0.25">
      <c r="B1653" s="146" t="s">
        <v>8110</v>
      </c>
      <c r="C1653" s="31" t="s">
        <v>8111</v>
      </c>
      <c r="D1653" s="31" t="s">
        <v>8112</v>
      </c>
      <c r="E1653" s="44" t="s">
        <v>52</v>
      </c>
      <c r="F1653" s="43" t="s">
        <v>34</v>
      </c>
      <c r="G1653" s="84" t="s">
        <v>34</v>
      </c>
      <c r="H1653" s="31"/>
      <c r="I1653" s="205"/>
      <c r="J1653" s="84" t="s">
        <v>214</v>
      </c>
      <c r="K1653" s="31" t="s">
        <v>34</v>
      </c>
      <c r="L1653" s="31"/>
      <c r="M1653" s="169"/>
      <c r="N1653" s="148"/>
      <c r="O1653" s="44" t="s">
        <v>52</v>
      </c>
      <c r="P1653" s="43"/>
      <c r="Q1653" s="205"/>
      <c r="R1653" s="84" t="s">
        <v>214</v>
      </c>
      <c r="S1653" s="31" t="s">
        <v>34</v>
      </c>
      <c r="T1653" s="31"/>
      <c r="U1653" s="169"/>
      <c r="V1653" s="150" t="s">
        <v>3460</v>
      </c>
      <c r="W1653" s="141" t="str" cm="1">
        <f t="array" ref="W1653">IF(SUM(LEN(B1653:V1653))=0,"",IF(OR(OR(ISBLANK(F1653),SUM(LEN(C1653),LEN(D1653))=0),AND(NOT(E1653="Unknown"),ISBLANK(J1653)),AND(NOT(O1653="Unknown"),ISBLANK(R1653))),"Missing Information", INDEX(Table15[Entire Service Line Classification], MATCH(SUMIFS(Table15[Unique ID],Table15[System-Owned Portion],E1653,Table15[If Material Anything Other than "Lead" in Column E,Was Material Ever Previously Lead?],G1653,Table15[Customer-Owned Portion],O1653),Table15[Unique ID],0),0)))</f>
        <v>Non-lead</v>
      </c>
      <c r="X1653"/>
    </row>
    <row r="1654" spans="2:24" ht="150" x14ac:dyDescent="0.25">
      <c r="B1654" s="146" t="s">
        <v>8113</v>
      </c>
      <c r="C1654" s="31" t="s">
        <v>8114</v>
      </c>
      <c r="D1654" s="31" t="s">
        <v>8115</v>
      </c>
      <c r="E1654" s="44" t="s">
        <v>52</v>
      </c>
      <c r="F1654" s="43" t="s">
        <v>34</v>
      </c>
      <c r="G1654" s="84" t="s">
        <v>34</v>
      </c>
      <c r="H1654" s="31"/>
      <c r="I1654" s="205"/>
      <c r="J1654" s="84" t="s">
        <v>214</v>
      </c>
      <c r="K1654" s="31" t="s">
        <v>34</v>
      </c>
      <c r="L1654" s="31"/>
      <c r="M1654" s="169"/>
      <c r="N1654" s="148"/>
      <c r="O1654" s="44" t="s">
        <v>52</v>
      </c>
      <c r="P1654" s="43"/>
      <c r="Q1654" s="205"/>
      <c r="R1654" s="84" t="s">
        <v>214</v>
      </c>
      <c r="S1654" s="31" t="s">
        <v>34</v>
      </c>
      <c r="T1654" s="31"/>
      <c r="U1654" s="169"/>
      <c r="V1654" s="150" t="s">
        <v>3460</v>
      </c>
      <c r="W1654" s="141" t="str" cm="1">
        <f t="array" ref="W1654">IF(SUM(LEN(B1654:V1654))=0,"",IF(OR(OR(ISBLANK(F1654),SUM(LEN(C1654),LEN(D1654))=0),AND(NOT(E1654="Unknown"),ISBLANK(J1654)),AND(NOT(O1654="Unknown"),ISBLANK(R1654))),"Missing Information", INDEX(Table15[Entire Service Line Classification], MATCH(SUMIFS(Table15[Unique ID],Table15[System-Owned Portion],E1654,Table15[If Material Anything Other than "Lead" in Column E,Was Material Ever Previously Lead?],G1654,Table15[Customer-Owned Portion],O1654),Table15[Unique ID],0),0)))</f>
        <v>Non-lead</v>
      </c>
      <c r="X1654"/>
    </row>
    <row r="1655" spans="2:24" ht="150" x14ac:dyDescent="0.25">
      <c r="B1655" s="146" t="s">
        <v>8116</v>
      </c>
      <c r="C1655" s="31" t="s">
        <v>8117</v>
      </c>
      <c r="D1655" s="31" t="s">
        <v>8118</v>
      </c>
      <c r="E1655" s="44" t="s">
        <v>52</v>
      </c>
      <c r="F1655" s="43" t="s">
        <v>34</v>
      </c>
      <c r="G1655" s="84" t="s">
        <v>34</v>
      </c>
      <c r="H1655" s="31"/>
      <c r="I1655" s="205"/>
      <c r="J1655" s="84" t="s">
        <v>214</v>
      </c>
      <c r="K1655" s="31" t="s">
        <v>34</v>
      </c>
      <c r="L1655" s="31"/>
      <c r="M1655" s="169"/>
      <c r="N1655" s="148"/>
      <c r="O1655" s="44" t="s">
        <v>52</v>
      </c>
      <c r="P1655" s="43"/>
      <c r="Q1655" s="205"/>
      <c r="R1655" s="84" t="s">
        <v>214</v>
      </c>
      <c r="S1655" s="31" t="s">
        <v>34</v>
      </c>
      <c r="T1655" s="31"/>
      <c r="U1655" s="169"/>
      <c r="V1655" s="150" t="s">
        <v>3460</v>
      </c>
      <c r="W1655" s="141" t="str" cm="1">
        <f t="array" ref="W1655">IF(SUM(LEN(B1655:V1655))=0,"",IF(OR(OR(ISBLANK(F1655),SUM(LEN(C1655),LEN(D1655))=0),AND(NOT(E1655="Unknown"),ISBLANK(J1655)),AND(NOT(O1655="Unknown"),ISBLANK(R1655))),"Missing Information", INDEX(Table15[Entire Service Line Classification], MATCH(SUMIFS(Table15[Unique ID],Table15[System-Owned Portion],E1655,Table15[If Material Anything Other than "Lead" in Column E,Was Material Ever Previously Lead?],G1655,Table15[Customer-Owned Portion],O1655),Table15[Unique ID],0),0)))</f>
        <v>Non-lead</v>
      </c>
      <c r="X1655"/>
    </row>
    <row r="1656" spans="2:24" ht="150" x14ac:dyDescent="0.25">
      <c r="B1656" s="146" t="s">
        <v>8119</v>
      </c>
      <c r="C1656" s="31" t="s">
        <v>8120</v>
      </c>
      <c r="D1656" s="31" t="s">
        <v>8121</v>
      </c>
      <c r="E1656" s="44" t="s">
        <v>52</v>
      </c>
      <c r="F1656" s="43" t="s">
        <v>34</v>
      </c>
      <c r="G1656" s="84" t="s">
        <v>34</v>
      </c>
      <c r="H1656" s="31"/>
      <c r="I1656" s="205"/>
      <c r="J1656" s="84" t="s">
        <v>214</v>
      </c>
      <c r="K1656" s="31" t="s">
        <v>34</v>
      </c>
      <c r="L1656" s="31"/>
      <c r="M1656" s="169"/>
      <c r="N1656" s="148"/>
      <c r="O1656" s="44" t="s">
        <v>52</v>
      </c>
      <c r="P1656" s="43"/>
      <c r="Q1656" s="205"/>
      <c r="R1656" s="84" t="s">
        <v>214</v>
      </c>
      <c r="S1656" s="31" t="s">
        <v>34</v>
      </c>
      <c r="T1656" s="31"/>
      <c r="U1656" s="169"/>
      <c r="V1656" s="150" t="s">
        <v>3460</v>
      </c>
      <c r="W1656" s="141" t="str" cm="1">
        <f t="array" ref="W1656">IF(SUM(LEN(B1656:V1656))=0,"",IF(OR(OR(ISBLANK(F1656),SUM(LEN(C1656),LEN(D1656))=0),AND(NOT(E1656="Unknown"),ISBLANK(J1656)),AND(NOT(O1656="Unknown"),ISBLANK(R1656))),"Missing Information", INDEX(Table15[Entire Service Line Classification], MATCH(SUMIFS(Table15[Unique ID],Table15[System-Owned Portion],E1656,Table15[If Material Anything Other than "Lead" in Column E,Was Material Ever Previously Lead?],G1656,Table15[Customer-Owned Portion],O1656),Table15[Unique ID],0),0)))</f>
        <v>Non-lead</v>
      </c>
      <c r="X1656"/>
    </row>
    <row r="1657" spans="2:24" ht="150" x14ac:dyDescent="0.25">
      <c r="B1657" s="146" t="s">
        <v>8122</v>
      </c>
      <c r="C1657" s="31" t="s">
        <v>8123</v>
      </c>
      <c r="D1657" s="31" t="s">
        <v>8124</v>
      </c>
      <c r="E1657" s="44" t="s">
        <v>52</v>
      </c>
      <c r="F1657" s="43" t="s">
        <v>34</v>
      </c>
      <c r="G1657" s="84" t="s">
        <v>34</v>
      </c>
      <c r="H1657" s="31"/>
      <c r="I1657" s="205"/>
      <c r="J1657" s="84" t="s">
        <v>214</v>
      </c>
      <c r="K1657" s="31" t="s">
        <v>34</v>
      </c>
      <c r="L1657" s="31"/>
      <c r="M1657" s="169"/>
      <c r="N1657" s="148"/>
      <c r="O1657" s="44" t="s">
        <v>52</v>
      </c>
      <c r="P1657" s="43"/>
      <c r="Q1657" s="205"/>
      <c r="R1657" s="84" t="s">
        <v>214</v>
      </c>
      <c r="S1657" s="31" t="s">
        <v>34</v>
      </c>
      <c r="T1657" s="31"/>
      <c r="U1657" s="169"/>
      <c r="V1657" s="150" t="s">
        <v>3460</v>
      </c>
      <c r="W1657" s="141" t="str" cm="1">
        <f t="array" ref="W1657">IF(SUM(LEN(B1657:V1657))=0,"",IF(OR(OR(ISBLANK(F1657),SUM(LEN(C1657),LEN(D1657))=0),AND(NOT(E1657="Unknown"),ISBLANK(J1657)),AND(NOT(O1657="Unknown"),ISBLANK(R1657))),"Missing Information", INDEX(Table15[Entire Service Line Classification], MATCH(SUMIFS(Table15[Unique ID],Table15[System-Owned Portion],E1657,Table15[If Material Anything Other than "Lead" in Column E,Was Material Ever Previously Lead?],G1657,Table15[Customer-Owned Portion],O1657),Table15[Unique ID],0),0)))</f>
        <v>Non-lead</v>
      </c>
      <c r="X1657"/>
    </row>
    <row r="1658" spans="2:24" ht="150" x14ac:dyDescent="0.25">
      <c r="B1658" s="146" t="s">
        <v>8125</v>
      </c>
      <c r="C1658" s="31" t="s">
        <v>8126</v>
      </c>
      <c r="D1658" s="31" t="s">
        <v>8127</v>
      </c>
      <c r="E1658" s="44" t="s">
        <v>52</v>
      </c>
      <c r="F1658" s="43" t="s">
        <v>34</v>
      </c>
      <c r="G1658" s="84" t="s">
        <v>34</v>
      </c>
      <c r="H1658" s="31"/>
      <c r="I1658" s="205"/>
      <c r="J1658" s="84" t="s">
        <v>214</v>
      </c>
      <c r="K1658" s="31" t="s">
        <v>34</v>
      </c>
      <c r="L1658" s="31"/>
      <c r="M1658" s="169"/>
      <c r="N1658" s="148"/>
      <c r="O1658" s="44" t="s">
        <v>52</v>
      </c>
      <c r="P1658" s="43"/>
      <c r="Q1658" s="205"/>
      <c r="R1658" s="84" t="s">
        <v>214</v>
      </c>
      <c r="S1658" s="31" t="s">
        <v>34</v>
      </c>
      <c r="T1658" s="31"/>
      <c r="U1658" s="169"/>
      <c r="V1658" s="150" t="s">
        <v>3460</v>
      </c>
      <c r="W1658" s="141" t="str" cm="1">
        <f t="array" ref="W1658">IF(SUM(LEN(B1658:V1658))=0,"",IF(OR(OR(ISBLANK(F1658),SUM(LEN(C1658),LEN(D1658))=0),AND(NOT(E1658="Unknown"),ISBLANK(J1658)),AND(NOT(O1658="Unknown"),ISBLANK(R1658))),"Missing Information", INDEX(Table15[Entire Service Line Classification], MATCH(SUMIFS(Table15[Unique ID],Table15[System-Owned Portion],E1658,Table15[If Material Anything Other than "Lead" in Column E,Was Material Ever Previously Lead?],G1658,Table15[Customer-Owned Portion],O1658),Table15[Unique ID],0),0)))</f>
        <v>Non-lead</v>
      </c>
      <c r="X1658"/>
    </row>
    <row r="1659" spans="2:24" ht="135" x14ac:dyDescent="0.25">
      <c r="B1659" s="146" t="s">
        <v>8128</v>
      </c>
      <c r="C1659" s="31" t="s">
        <v>8129</v>
      </c>
      <c r="D1659" s="31" t="s">
        <v>8130</v>
      </c>
      <c r="E1659" s="44" t="s">
        <v>43</v>
      </c>
      <c r="F1659" s="43" t="s">
        <v>34</v>
      </c>
      <c r="G1659" s="84" t="s">
        <v>34</v>
      </c>
      <c r="H1659" s="31"/>
      <c r="I1659" s="205"/>
      <c r="J1659" s="84" t="s">
        <v>106</v>
      </c>
      <c r="K1659" s="31" t="s">
        <v>36</v>
      </c>
      <c r="L1659" s="31" t="s">
        <v>95</v>
      </c>
      <c r="M1659" s="169" t="s">
        <v>6522</v>
      </c>
      <c r="N1659" s="148" t="s">
        <v>8131</v>
      </c>
      <c r="O1659" s="44" t="s">
        <v>35</v>
      </c>
      <c r="P1659" s="43"/>
      <c r="Q1659" s="205"/>
      <c r="R1659" s="84" t="s">
        <v>106</v>
      </c>
      <c r="S1659" s="31" t="s">
        <v>36</v>
      </c>
      <c r="T1659" s="31" t="s">
        <v>95</v>
      </c>
      <c r="U1659" s="169" t="s">
        <v>6522</v>
      </c>
      <c r="V1659" s="150" t="s">
        <v>7882</v>
      </c>
      <c r="W1659" s="141" t="str" cm="1">
        <f t="array" ref="W1659">IF(SUM(LEN(B1659:V1659))=0,"",IF(OR(OR(ISBLANK(F1659),SUM(LEN(C1659),LEN(D1659))=0),AND(NOT(E1659="Unknown"),ISBLANK(J1659)),AND(NOT(O1659="Unknown"),ISBLANK(R1659))),"Missing Information", INDEX(Table15[Entire Service Line Classification], MATCH(SUMIFS(Table15[Unique ID],Table15[System-Owned Portion],E1659,Table15[If Material Anything Other than "Lead" in Column E,Was Material Ever Previously Lead?],G1659,Table15[Customer-Owned Portion],O1659),Table15[Unique ID],0),0)))</f>
        <v>Non-lead</v>
      </c>
      <c r="X1659"/>
    </row>
    <row r="1660" spans="2:24" ht="150" x14ac:dyDescent="0.25">
      <c r="B1660" s="146" t="s">
        <v>8132</v>
      </c>
      <c r="C1660" s="31" t="s">
        <v>8133</v>
      </c>
      <c r="D1660" s="31" t="s">
        <v>8134</v>
      </c>
      <c r="E1660" s="44" t="s">
        <v>52</v>
      </c>
      <c r="F1660" s="43" t="s">
        <v>34</v>
      </c>
      <c r="G1660" s="84" t="s">
        <v>34</v>
      </c>
      <c r="H1660" s="31"/>
      <c r="I1660" s="205"/>
      <c r="J1660" s="84" t="s">
        <v>214</v>
      </c>
      <c r="K1660" s="31" t="s">
        <v>34</v>
      </c>
      <c r="L1660" s="31"/>
      <c r="M1660" s="169"/>
      <c r="N1660" s="148"/>
      <c r="O1660" s="44" t="s">
        <v>52</v>
      </c>
      <c r="P1660" s="43"/>
      <c r="Q1660" s="205"/>
      <c r="R1660" s="84" t="s">
        <v>214</v>
      </c>
      <c r="S1660" s="31" t="s">
        <v>34</v>
      </c>
      <c r="T1660" s="31"/>
      <c r="U1660" s="169"/>
      <c r="V1660" s="150" t="s">
        <v>3460</v>
      </c>
      <c r="W1660" s="141" t="str" cm="1">
        <f t="array" ref="W1660">IF(SUM(LEN(B1660:V1660))=0,"",IF(OR(OR(ISBLANK(F1660),SUM(LEN(C1660),LEN(D1660))=0),AND(NOT(E1660="Unknown"),ISBLANK(J1660)),AND(NOT(O1660="Unknown"),ISBLANK(R1660))),"Missing Information", INDEX(Table15[Entire Service Line Classification], MATCH(SUMIFS(Table15[Unique ID],Table15[System-Owned Portion],E1660,Table15[If Material Anything Other than "Lead" in Column E,Was Material Ever Previously Lead?],G1660,Table15[Customer-Owned Portion],O1660),Table15[Unique ID],0),0)))</f>
        <v>Non-lead</v>
      </c>
      <c r="X1660"/>
    </row>
    <row r="1661" spans="2:24" ht="150" x14ac:dyDescent="0.25">
      <c r="B1661" s="146" t="s">
        <v>8135</v>
      </c>
      <c r="C1661" s="31" t="s">
        <v>8136</v>
      </c>
      <c r="D1661" s="31" t="s">
        <v>8137</v>
      </c>
      <c r="E1661" s="44" t="s">
        <v>52</v>
      </c>
      <c r="F1661" s="43" t="s">
        <v>34</v>
      </c>
      <c r="G1661" s="84" t="s">
        <v>34</v>
      </c>
      <c r="H1661" s="31"/>
      <c r="I1661" s="205"/>
      <c r="J1661" s="84" t="s">
        <v>214</v>
      </c>
      <c r="K1661" s="31" t="s">
        <v>34</v>
      </c>
      <c r="L1661" s="31"/>
      <c r="M1661" s="169"/>
      <c r="N1661" s="148"/>
      <c r="O1661" s="44" t="s">
        <v>52</v>
      </c>
      <c r="P1661" s="43"/>
      <c r="Q1661" s="205"/>
      <c r="R1661" s="84" t="s">
        <v>214</v>
      </c>
      <c r="S1661" s="31" t="s">
        <v>34</v>
      </c>
      <c r="T1661" s="31"/>
      <c r="U1661" s="169"/>
      <c r="V1661" s="150" t="s">
        <v>3460</v>
      </c>
      <c r="W1661" s="141" t="str" cm="1">
        <f t="array" ref="W1661">IF(SUM(LEN(B1661:V1661))=0,"",IF(OR(OR(ISBLANK(F1661),SUM(LEN(C1661),LEN(D1661))=0),AND(NOT(E1661="Unknown"),ISBLANK(J1661)),AND(NOT(O1661="Unknown"),ISBLANK(R1661))),"Missing Information", INDEX(Table15[Entire Service Line Classification], MATCH(SUMIFS(Table15[Unique ID],Table15[System-Owned Portion],E1661,Table15[If Material Anything Other than "Lead" in Column E,Was Material Ever Previously Lead?],G1661,Table15[Customer-Owned Portion],O1661),Table15[Unique ID],0),0)))</f>
        <v>Non-lead</v>
      </c>
      <c r="X1661"/>
    </row>
    <row r="1662" spans="2:24" ht="135" x14ac:dyDescent="0.25">
      <c r="B1662" s="146" t="s">
        <v>8138</v>
      </c>
      <c r="C1662" s="31" t="s">
        <v>8139</v>
      </c>
      <c r="D1662" s="31" t="s">
        <v>8140</v>
      </c>
      <c r="E1662" s="44" t="s">
        <v>43</v>
      </c>
      <c r="F1662" s="43" t="s">
        <v>34</v>
      </c>
      <c r="G1662" s="84" t="s">
        <v>34</v>
      </c>
      <c r="H1662" s="31"/>
      <c r="I1662" s="205"/>
      <c r="J1662" s="84" t="s">
        <v>106</v>
      </c>
      <c r="K1662" s="31" t="s">
        <v>36</v>
      </c>
      <c r="L1662" s="31" t="s">
        <v>95</v>
      </c>
      <c r="M1662" s="169" t="s">
        <v>6522</v>
      </c>
      <c r="N1662" s="148" t="s">
        <v>8141</v>
      </c>
      <c r="O1662" s="44" t="s">
        <v>43</v>
      </c>
      <c r="P1662" s="43"/>
      <c r="Q1662" s="205"/>
      <c r="R1662" s="84" t="s">
        <v>106</v>
      </c>
      <c r="S1662" s="31" t="s">
        <v>36</v>
      </c>
      <c r="T1662" s="31" t="s">
        <v>95</v>
      </c>
      <c r="U1662" s="169" t="s">
        <v>6522</v>
      </c>
      <c r="V1662" s="150" t="s">
        <v>7972</v>
      </c>
      <c r="W1662" s="141" t="str" cm="1">
        <f t="array" ref="W1662">IF(SUM(LEN(B1662:V1662))=0,"",IF(OR(OR(ISBLANK(F1662),SUM(LEN(C1662),LEN(D1662))=0),AND(NOT(E1662="Unknown"),ISBLANK(J1662)),AND(NOT(O1662="Unknown"),ISBLANK(R1662))),"Missing Information", INDEX(Table15[Entire Service Line Classification], MATCH(SUMIFS(Table15[Unique ID],Table15[System-Owned Portion],E1662,Table15[If Material Anything Other than "Lead" in Column E,Was Material Ever Previously Lead?],G1662,Table15[Customer-Owned Portion],O1662),Table15[Unique ID],0),0)))</f>
        <v>Non-lead</v>
      </c>
      <c r="X1662"/>
    </row>
    <row r="1663" spans="2:24" ht="150" x14ac:dyDescent="0.25">
      <c r="B1663" s="146" t="s">
        <v>8142</v>
      </c>
      <c r="C1663" s="31" t="s">
        <v>8143</v>
      </c>
      <c r="D1663" s="31" t="s">
        <v>8144</v>
      </c>
      <c r="E1663" s="44" t="s">
        <v>52</v>
      </c>
      <c r="F1663" s="43" t="s">
        <v>34</v>
      </c>
      <c r="G1663" s="84" t="s">
        <v>34</v>
      </c>
      <c r="H1663" s="31"/>
      <c r="I1663" s="205"/>
      <c r="J1663" s="84" t="s">
        <v>214</v>
      </c>
      <c r="K1663" s="31" t="s">
        <v>34</v>
      </c>
      <c r="L1663" s="31"/>
      <c r="M1663" s="169"/>
      <c r="N1663" s="148"/>
      <c r="O1663" s="44" t="s">
        <v>52</v>
      </c>
      <c r="P1663" s="43"/>
      <c r="Q1663" s="205"/>
      <c r="R1663" s="84" t="s">
        <v>214</v>
      </c>
      <c r="S1663" s="31" t="s">
        <v>34</v>
      </c>
      <c r="T1663" s="31"/>
      <c r="U1663" s="169"/>
      <c r="V1663" s="150" t="s">
        <v>3460</v>
      </c>
      <c r="W1663" s="141" t="str" cm="1">
        <f t="array" ref="W1663">IF(SUM(LEN(B1663:V1663))=0,"",IF(OR(OR(ISBLANK(F1663),SUM(LEN(C1663),LEN(D1663))=0),AND(NOT(E1663="Unknown"),ISBLANK(J1663)),AND(NOT(O1663="Unknown"),ISBLANK(R1663))),"Missing Information", INDEX(Table15[Entire Service Line Classification], MATCH(SUMIFS(Table15[Unique ID],Table15[System-Owned Portion],E1663,Table15[If Material Anything Other than "Lead" in Column E,Was Material Ever Previously Lead?],G1663,Table15[Customer-Owned Portion],O1663),Table15[Unique ID],0),0)))</f>
        <v>Non-lead</v>
      </c>
      <c r="X1663"/>
    </row>
    <row r="1664" spans="2:24" ht="150" x14ac:dyDescent="0.25">
      <c r="B1664" s="146" t="s">
        <v>8145</v>
      </c>
      <c r="C1664" s="31" t="s">
        <v>8146</v>
      </c>
      <c r="D1664" s="31" t="s">
        <v>8147</v>
      </c>
      <c r="E1664" s="44" t="s">
        <v>52</v>
      </c>
      <c r="F1664" s="43" t="s">
        <v>34</v>
      </c>
      <c r="G1664" s="84" t="s">
        <v>34</v>
      </c>
      <c r="H1664" s="31"/>
      <c r="I1664" s="205"/>
      <c r="J1664" s="84" t="s">
        <v>214</v>
      </c>
      <c r="K1664" s="31" t="s">
        <v>34</v>
      </c>
      <c r="L1664" s="31"/>
      <c r="M1664" s="169"/>
      <c r="N1664" s="148"/>
      <c r="O1664" s="44" t="s">
        <v>52</v>
      </c>
      <c r="P1664" s="43"/>
      <c r="Q1664" s="205"/>
      <c r="R1664" s="84" t="s">
        <v>214</v>
      </c>
      <c r="S1664" s="31" t="s">
        <v>34</v>
      </c>
      <c r="T1664" s="31"/>
      <c r="U1664" s="169"/>
      <c r="V1664" s="150" t="s">
        <v>3460</v>
      </c>
      <c r="W1664" s="141" t="str" cm="1">
        <f t="array" ref="W1664">IF(SUM(LEN(B1664:V1664))=0,"",IF(OR(OR(ISBLANK(F1664),SUM(LEN(C1664),LEN(D1664))=0),AND(NOT(E1664="Unknown"),ISBLANK(J1664)),AND(NOT(O1664="Unknown"),ISBLANK(R1664))),"Missing Information", INDEX(Table15[Entire Service Line Classification], MATCH(SUMIFS(Table15[Unique ID],Table15[System-Owned Portion],E1664,Table15[If Material Anything Other than "Lead" in Column E,Was Material Ever Previously Lead?],G1664,Table15[Customer-Owned Portion],O1664),Table15[Unique ID],0),0)))</f>
        <v>Non-lead</v>
      </c>
      <c r="X1664"/>
    </row>
    <row r="1665" spans="2:24" ht="150" x14ac:dyDescent="0.25">
      <c r="B1665" s="146" t="s">
        <v>8148</v>
      </c>
      <c r="C1665" s="31" t="s">
        <v>8149</v>
      </c>
      <c r="D1665" s="31" t="s">
        <v>8150</v>
      </c>
      <c r="E1665" s="44" t="s">
        <v>52</v>
      </c>
      <c r="F1665" s="43" t="s">
        <v>34</v>
      </c>
      <c r="G1665" s="84" t="s">
        <v>34</v>
      </c>
      <c r="H1665" s="31"/>
      <c r="I1665" s="205"/>
      <c r="J1665" s="84" t="s">
        <v>214</v>
      </c>
      <c r="K1665" s="31" t="s">
        <v>34</v>
      </c>
      <c r="L1665" s="31"/>
      <c r="M1665" s="169"/>
      <c r="N1665" s="148"/>
      <c r="O1665" s="44" t="s">
        <v>52</v>
      </c>
      <c r="P1665" s="43"/>
      <c r="Q1665" s="205"/>
      <c r="R1665" s="84" t="s">
        <v>214</v>
      </c>
      <c r="S1665" s="31" t="s">
        <v>34</v>
      </c>
      <c r="T1665" s="31"/>
      <c r="U1665" s="169"/>
      <c r="V1665" s="150" t="s">
        <v>3460</v>
      </c>
      <c r="W1665" s="141" t="str" cm="1">
        <f t="array" ref="W1665">IF(SUM(LEN(B1665:V1665))=0,"",IF(OR(OR(ISBLANK(F1665),SUM(LEN(C1665),LEN(D1665))=0),AND(NOT(E1665="Unknown"),ISBLANK(J1665)),AND(NOT(O1665="Unknown"),ISBLANK(R1665))),"Missing Information", INDEX(Table15[Entire Service Line Classification], MATCH(SUMIFS(Table15[Unique ID],Table15[System-Owned Portion],E1665,Table15[If Material Anything Other than "Lead" in Column E,Was Material Ever Previously Lead?],G1665,Table15[Customer-Owned Portion],O1665),Table15[Unique ID],0),0)))</f>
        <v>Non-lead</v>
      </c>
      <c r="X1665"/>
    </row>
    <row r="1666" spans="2:24" ht="150" x14ac:dyDescent="0.25">
      <c r="B1666" s="146" t="s">
        <v>8151</v>
      </c>
      <c r="C1666" s="31" t="s">
        <v>8152</v>
      </c>
      <c r="D1666" s="31" t="s">
        <v>8153</v>
      </c>
      <c r="E1666" s="44" t="s">
        <v>52</v>
      </c>
      <c r="F1666" s="43" t="s">
        <v>34</v>
      </c>
      <c r="G1666" s="84" t="s">
        <v>34</v>
      </c>
      <c r="H1666" s="31"/>
      <c r="I1666" s="205"/>
      <c r="J1666" s="84" t="s">
        <v>214</v>
      </c>
      <c r="K1666" s="31" t="s">
        <v>34</v>
      </c>
      <c r="L1666" s="31"/>
      <c r="M1666" s="169"/>
      <c r="N1666" s="148"/>
      <c r="O1666" s="44" t="s">
        <v>52</v>
      </c>
      <c r="P1666" s="43"/>
      <c r="Q1666" s="205"/>
      <c r="R1666" s="84" t="s">
        <v>214</v>
      </c>
      <c r="S1666" s="31" t="s">
        <v>34</v>
      </c>
      <c r="T1666" s="31"/>
      <c r="U1666" s="169"/>
      <c r="V1666" s="150" t="s">
        <v>3460</v>
      </c>
      <c r="W1666" s="141" t="str" cm="1">
        <f t="array" ref="W1666">IF(SUM(LEN(B1666:V1666))=0,"",IF(OR(OR(ISBLANK(F1666),SUM(LEN(C1666),LEN(D1666))=0),AND(NOT(E1666="Unknown"),ISBLANK(J1666)),AND(NOT(O1666="Unknown"),ISBLANK(R1666))),"Missing Information", INDEX(Table15[Entire Service Line Classification], MATCH(SUMIFS(Table15[Unique ID],Table15[System-Owned Portion],E1666,Table15[If Material Anything Other than "Lead" in Column E,Was Material Ever Previously Lead?],G1666,Table15[Customer-Owned Portion],O1666),Table15[Unique ID],0),0)))</f>
        <v>Non-lead</v>
      </c>
      <c r="X1666"/>
    </row>
    <row r="1667" spans="2:24" ht="135" x14ac:dyDescent="0.25">
      <c r="B1667" s="146" t="s">
        <v>8154</v>
      </c>
      <c r="C1667" s="31" t="s">
        <v>8155</v>
      </c>
      <c r="D1667" s="31" t="s">
        <v>8156</v>
      </c>
      <c r="E1667" s="44" t="s">
        <v>43</v>
      </c>
      <c r="F1667" s="43" t="s">
        <v>34</v>
      </c>
      <c r="G1667" s="84" t="s">
        <v>34</v>
      </c>
      <c r="H1667" s="31"/>
      <c r="I1667" s="205"/>
      <c r="J1667" s="84" t="s">
        <v>106</v>
      </c>
      <c r="K1667" s="31" t="s">
        <v>36</v>
      </c>
      <c r="L1667" s="31" t="s">
        <v>95</v>
      </c>
      <c r="M1667" s="169" t="s">
        <v>6522</v>
      </c>
      <c r="N1667" s="148" t="s">
        <v>8157</v>
      </c>
      <c r="O1667" s="44" t="s">
        <v>43</v>
      </c>
      <c r="P1667" s="43"/>
      <c r="Q1667" s="205"/>
      <c r="R1667" s="84" t="s">
        <v>106</v>
      </c>
      <c r="S1667" s="31" t="s">
        <v>36</v>
      </c>
      <c r="T1667" s="31" t="s">
        <v>95</v>
      </c>
      <c r="U1667" s="169" t="s">
        <v>6522</v>
      </c>
      <c r="V1667" s="150" t="s">
        <v>7972</v>
      </c>
      <c r="W1667" s="141" t="str" cm="1">
        <f t="array" ref="W1667">IF(SUM(LEN(B1667:V1667))=0,"",IF(OR(OR(ISBLANK(F1667),SUM(LEN(C1667),LEN(D1667))=0),AND(NOT(E1667="Unknown"),ISBLANK(J1667)),AND(NOT(O1667="Unknown"),ISBLANK(R1667))),"Missing Information", INDEX(Table15[Entire Service Line Classification], MATCH(SUMIFS(Table15[Unique ID],Table15[System-Owned Portion],E1667,Table15[If Material Anything Other than "Lead" in Column E,Was Material Ever Previously Lead?],G1667,Table15[Customer-Owned Portion],O1667),Table15[Unique ID],0),0)))</f>
        <v>Non-lead</v>
      </c>
      <c r="X1667"/>
    </row>
    <row r="1668" spans="2:24" ht="150" x14ac:dyDescent="0.25">
      <c r="B1668" s="146" t="s">
        <v>8158</v>
      </c>
      <c r="C1668" s="31" t="s">
        <v>8159</v>
      </c>
      <c r="D1668" s="31" t="s">
        <v>8160</v>
      </c>
      <c r="E1668" s="44" t="s">
        <v>52</v>
      </c>
      <c r="F1668" s="43" t="s">
        <v>34</v>
      </c>
      <c r="G1668" s="84" t="s">
        <v>34</v>
      </c>
      <c r="H1668" s="31"/>
      <c r="I1668" s="205"/>
      <c r="J1668" s="84" t="s">
        <v>214</v>
      </c>
      <c r="K1668" s="31" t="s">
        <v>34</v>
      </c>
      <c r="L1668" s="31"/>
      <c r="M1668" s="169"/>
      <c r="N1668" s="148"/>
      <c r="O1668" s="44" t="s">
        <v>52</v>
      </c>
      <c r="P1668" s="43"/>
      <c r="Q1668" s="205"/>
      <c r="R1668" s="84" t="s">
        <v>214</v>
      </c>
      <c r="S1668" s="31" t="s">
        <v>34</v>
      </c>
      <c r="T1668" s="31"/>
      <c r="U1668" s="169"/>
      <c r="V1668" s="150" t="s">
        <v>3460</v>
      </c>
      <c r="W1668" s="141" t="str" cm="1">
        <f t="array" ref="W1668">IF(SUM(LEN(B1668:V1668))=0,"",IF(OR(OR(ISBLANK(F1668),SUM(LEN(C1668),LEN(D1668))=0),AND(NOT(E1668="Unknown"),ISBLANK(J1668)),AND(NOT(O1668="Unknown"),ISBLANK(R1668))),"Missing Information", INDEX(Table15[Entire Service Line Classification], MATCH(SUMIFS(Table15[Unique ID],Table15[System-Owned Portion],E1668,Table15[If Material Anything Other than "Lead" in Column E,Was Material Ever Previously Lead?],G1668,Table15[Customer-Owned Portion],O1668),Table15[Unique ID],0),0)))</f>
        <v>Non-lead</v>
      </c>
      <c r="X1668"/>
    </row>
    <row r="1669" spans="2:24" ht="150" x14ac:dyDescent="0.25">
      <c r="B1669" s="146" t="s">
        <v>8161</v>
      </c>
      <c r="C1669" s="31" t="s">
        <v>8162</v>
      </c>
      <c r="D1669" s="31" t="s">
        <v>8163</v>
      </c>
      <c r="E1669" s="44" t="s">
        <v>52</v>
      </c>
      <c r="F1669" s="43" t="s">
        <v>34</v>
      </c>
      <c r="G1669" s="84" t="s">
        <v>34</v>
      </c>
      <c r="H1669" s="31"/>
      <c r="I1669" s="205"/>
      <c r="J1669" s="84" t="s">
        <v>214</v>
      </c>
      <c r="K1669" s="31" t="s">
        <v>34</v>
      </c>
      <c r="L1669" s="31"/>
      <c r="M1669" s="169"/>
      <c r="N1669" s="148"/>
      <c r="O1669" s="44" t="s">
        <v>52</v>
      </c>
      <c r="P1669" s="43"/>
      <c r="Q1669" s="205"/>
      <c r="R1669" s="84" t="s">
        <v>214</v>
      </c>
      <c r="S1669" s="31" t="s">
        <v>34</v>
      </c>
      <c r="T1669" s="31"/>
      <c r="U1669" s="169"/>
      <c r="V1669" s="150" t="s">
        <v>3460</v>
      </c>
      <c r="W1669" s="141" t="str" cm="1">
        <f t="array" ref="W1669">IF(SUM(LEN(B1669:V1669))=0,"",IF(OR(OR(ISBLANK(F1669),SUM(LEN(C1669),LEN(D1669))=0),AND(NOT(E1669="Unknown"),ISBLANK(J1669)),AND(NOT(O1669="Unknown"),ISBLANK(R1669))),"Missing Information", INDEX(Table15[Entire Service Line Classification], MATCH(SUMIFS(Table15[Unique ID],Table15[System-Owned Portion],E1669,Table15[If Material Anything Other than "Lead" in Column E,Was Material Ever Previously Lead?],G1669,Table15[Customer-Owned Portion],O1669),Table15[Unique ID],0),0)))</f>
        <v>Non-lead</v>
      </c>
      <c r="X1669"/>
    </row>
    <row r="1670" spans="2:24" ht="150" x14ac:dyDescent="0.25">
      <c r="B1670" s="146" t="s">
        <v>8164</v>
      </c>
      <c r="C1670" s="31" t="s">
        <v>8165</v>
      </c>
      <c r="D1670" s="31" t="s">
        <v>8166</v>
      </c>
      <c r="E1670" s="44" t="s">
        <v>52</v>
      </c>
      <c r="F1670" s="43" t="s">
        <v>34</v>
      </c>
      <c r="G1670" s="84" t="s">
        <v>34</v>
      </c>
      <c r="H1670" s="31"/>
      <c r="I1670" s="205"/>
      <c r="J1670" s="84" t="s">
        <v>214</v>
      </c>
      <c r="K1670" s="31" t="s">
        <v>34</v>
      </c>
      <c r="L1670" s="31"/>
      <c r="M1670" s="169"/>
      <c r="N1670" s="148"/>
      <c r="O1670" s="44" t="s">
        <v>52</v>
      </c>
      <c r="P1670" s="43"/>
      <c r="Q1670" s="205"/>
      <c r="R1670" s="84" t="s">
        <v>214</v>
      </c>
      <c r="S1670" s="31" t="s">
        <v>34</v>
      </c>
      <c r="T1670" s="31"/>
      <c r="U1670" s="169"/>
      <c r="V1670" s="150" t="s">
        <v>3460</v>
      </c>
      <c r="W1670" s="141" t="str" cm="1">
        <f t="array" ref="W1670">IF(SUM(LEN(B1670:V1670))=0,"",IF(OR(OR(ISBLANK(F1670),SUM(LEN(C1670),LEN(D1670))=0),AND(NOT(E1670="Unknown"),ISBLANK(J1670)),AND(NOT(O1670="Unknown"),ISBLANK(R1670))),"Missing Information", INDEX(Table15[Entire Service Line Classification], MATCH(SUMIFS(Table15[Unique ID],Table15[System-Owned Portion],E1670,Table15[If Material Anything Other than "Lead" in Column E,Was Material Ever Previously Lead?],G1670,Table15[Customer-Owned Portion],O1670),Table15[Unique ID],0),0)))</f>
        <v>Non-lead</v>
      </c>
      <c r="X1670"/>
    </row>
    <row r="1671" spans="2:24" ht="150" x14ac:dyDescent="0.25">
      <c r="B1671" s="146" t="s">
        <v>8167</v>
      </c>
      <c r="C1671" s="31" t="s">
        <v>8168</v>
      </c>
      <c r="D1671" s="31" t="s">
        <v>8169</v>
      </c>
      <c r="E1671" s="44" t="s">
        <v>52</v>
      </c>
      <c r="F1671" s="43" t="s">
        <v>34</v>
      </c>
      <c r="G1671" s="84" t="s">
        <v>34</v>
      </c>
      <c r="H1671" s="31"/>
      <c r="I1671" s="205"/>
      <c r="J1671" s="84" t="s">
        <v>214</v>
      </c>
      <c r="K1671" s="31" t="s">
        <v>34</v>
      </c>
      <c r="L1671" s="31"/>
      <c r="M1671" s="169"/>
      <c r="N1671" s="148"/>
      <c r="O1671" s="44" t="s">
        <v>52</v>
      </c>
      <c r="P1671" s="43"/>
      <c r="Q1671" s="205"/>
      <c r="R1671" s="84" t="s">
        <v>214</v>
      </c>
      <c r="S1671" s="31" t="s">
        <v>34</v>
      </c>
      <c r="T1671" s="31"/>
      <c r="U1671" s="169"/>
      <c r="V1671" s="150" t="s">
        <v>3460</v>
      </c>
      <c r="W1671" s="141" t="str" cm="1">
        <f t="array" ref="W1671">IF(SUM(LEN(B1671:V1671))=0,"",IF(OR(OR(ISBLANK(F1671),SUM(LEN(C1671),LEN(D1671))=0),AND(NOT(E1671="Unknown"),ISBLANK(J1671)),AND(NOT(O1671="Unknown"),ISBLANK(R1671))),"Missing Information", INDEX(Table15[Entire Service Line Classification], MATCH(SUMIFS(Table15[Unique ID],Table15[System-Owned Portion],E1671,Table15[If Material Anything Other than "Lead" in Column E,Was Material Ever Previously Lead?],G1671,Table15[Customer-Owned Portion],O1671),Table15[Unique ID],0),0)))</f>
        <v>Non-lead</v>
      </c>
      <c r="X1671"/>
    </row>
    <row r="1672" spans="2:24" ht="150" x14ac:dyDescent="0.25">
      <c r="B1672" s="146" t="s">
        <v>8170</v>
      </c>
      <c r="C1672" s="31" t="s">
        <v>8171</v>
      </c>
      <c r="D1672" s="31" t="s">
        <v>8172</v>
      </c>
      <c r="E1672" s="44" t="s">
        <v>52</v>
      </c>
      <c r="F1672" s="43" t="s">
        <v>34</v>
      </c>
      <c r="G1672" s="84" t="s">
        <v>34</v>
      </c>
      <c r="H1672" s="31"/>
      <c r="I1672" s="205"/>
      <c r="J1672" s="84" t="s">
        <v>214</v>
      </c>
      <c r="K1672" s="31" t="s">
        <v>34</v>
      </c>
      <c r="L1672" s="31"/>
      <c r="M1672" s="169"/>
      <c r="N1672" s="148"/>
      <c r="O1672" s="44" t="s">
        <v>52</v>
      </c>
      <c r="P1672" s="43"/>
      <c r="Q1672" s="205"/>
      <c r="R1672" s="84" t="s">
        <v>214</v>
      </c>
      <c r="S1672" s="31" t="s">
        <v>34</v>
      </c>
      <c r="T1672" s="31"/>
      <c r="U1672" s="169"/>
      <c r="V1672" s="150" t="s">
        <v>3460</v>
      </c>
      <c r="W1672" s="141" t="str" cm="1">
        <f t="array" ref="W1672">IF(SUM(LEN(B1672:V1672))=0,"",IF(OR(OR(ISBLANK(F1672),SUM(LEN(C1672),LEN(D1672))=0),AND(NOT(E1672="Unknown"),ISBLANK(J1672)),AND(NOT(O1672="Unknown"),ISBLANK(R1672))),"Missing Information", INDEX(Table15[Entire Service Line Classification], MATCH(SUMIFS(Table15[Unique ID],Table15[System-Owned Portion],E1672,Table15[If Material Anything Other than "Lead" in Column E,Was Material Ever Previously Lead?],G1672,Table15[Customer-Owned Portion],O1672),Table15[Unique ID],0),0)))</f>
        <v>Non-lead</v>
      </c>
      <c r="X1672"/>
    </row>
    <row r="1673" spans="2:24" ht="150" x14ac:dyDescent="0.25">
      <c r="B1673" s="146" t="s">
        <v>8173</v>
      </c>
      <c r="C1673" s="31" t="s">
        <v>8174</v>
      </c>
      <c r="D1673" s="31" t="s">
        <v>8175</v>
      </c>
      <c r="E1673" s="44" t="s">
        <v>52</v>
      </c>
      <c r="F1673" s="43" t="s">
        <v>34</v>
      </c>
      <c r="G1673" s="84" t="s">
        <v>34</v>
      </c>
      <c r="H1673" s="31"/>
      <c r="I1673" s="205"/>
      <c r="J1673" s="84" t="s">
        <v>214</v>
      </c>
      <c r="K1673" s="31" t="s">
        <v>34</v>
      </c>
      <c r="L1673" s="31"/>
      <c r="M1673" s="169"/>
      <c r="N1673" s="148"/>
      <c r="O1673" s="44" t="s">
        <v>52</v>
      </c>
      <c r="P1673" s="43"/>
      <c r="Q1673" s="205"/>
      <c r="R1673" s="84" t="s">
        <v>214</v>
      </c>
      <c r="S1673" s="31" t="s">
        <v>34</v>
      </c>
      <c r="T1673" s="31"/>
      <c r="U1673" s="169"/>
      <c r="V1673" s="150" t="s">
        <v>3460</v>
      </c>
      <c r="W1673" s="141" t="str" cm="1">
        <f t="array" ref="W1673">IF(SUM(LEN(B1673:V1673))=0,"",IF(OR(OR(ISBLANK(F1673),SUM(LEN(C1673),LEN(D1673))=0),AND(NOT(E1673="Unknown"),ISBLANK(J1673)),AND(NOT(O1673="Unknown"),ISBLANK(R1673))),"Missing Information", INDEX(Table15[Entire Service Line Classification], MATCH(SUMIFS(Table15[Unique ID],Table15[System-Owned Portion],E1673,Table15[If Material Anything Other than "Lead" in Column E,Was Material Ever Previously Lead?],G1673,Table15[Customer-Owned Portion],O1673),Table15[Unique ID],0),0)))</f>
        <v>Non-lead</v>
      </c>
      <c r="X1673"/>
    </row>
    <row r="1674" spans="2:24" ht="150" x14ac:dyDescent="0.25">
      <c r="B1674" s="146" t="s">
        <v>8176</v>
      </c>
      <c r="C1674" s="31" t="s">
        <v>8177</v>
      </c>
      <c r="D1674" s="31" t="s">
        <v>8178</v>
      </c>
      <c r="E1674" s="44" t="s">
        <v>52</v>
      </c>
      <c r="F1674" s="43" t="s">
        <v>34</v>
      </c>
      <c r="G1674" s="84" t="s">
        <v>34</v>
      </c>
      <c r="H1674" s="31"/>
      <c r="I1674" s="205"/>
      <c r="J1674" s="84" t="s">
        <v>214</v>
      </c>
      <c r="K1674" s="31" t="s">
        <v>34</v>
      </c>
      <c r="L1674" s="31"/>
      <c r="M1674" s="169"/>
      <c r="N1674" s="148"/>
      <c r="O1674" s="44" t="s">
        <v>52</v>
      </c>
      <c r="P1674" s="43"/>
      <c r="Q1674" s="205"/>
      <c r="R1674" s="84" t="s">
        <v>214</v>
      </c>
      <c r="S1674" s="31" t="s">
        <v>34</v>
      </c>
      <c r="T1674" s="31"/>
      <c r="U1674" s="169"/>
      <c r="V1674" s="150" t="s">
        <v>3460</v>
      </c>
      <c r="W1674" s="141" t="str" cm="1">
        <f t="array" ref="W1674">IF(SUM(LEN(B1674:V1674))=0,"",IF(OR(OR(ISBLANK(F1674),SUM(LEN(C1674),LEN(D1674))=0),AND(NOT(E1674="Unknown"),ISBLANK(J1674)),AND(NOT(O1674="Unknown"),ISBLANK(R1674))),"Missing Information", INDEX(Table15[Entire Service Line Classification], MATCH(SUMIFS(Table15[Unique ID],Table15[System-Owned Portion],E1674,Table15[If Material Anything Other than "Lead" in Column E,Was Material Ever Previously Lead?],G1674,Table15[Customer-Owned Portion],O1674),Table15[Unique ID],0),0)))</f>
        <v>Non-lead</v>
      </c>
      <c r="X1674"/>
    </row>
    <row r="1675" spans="2:24" ht="165" x14ac:dyDescent="0.25">
      <c r="B1675" s="146" t="s">
        <v>8179</v>
      </c>
      <c r="C1675" s="31" t="s">
        <v>8180</v>
      </c>
      <c r="D1675" s="31" t="s">
        <v>8181</v>
      </c>
      <c r="E1675" s="44" t="s">
        <v>43</v>
      </c>
      <c r="F1675" s="43" t="s">
        <v>34</v>
      </c>
      <c r="G1675" s="84" t="s">
        <v>34</v>
      </c>
      <c r="H1675" s="31"/>
      <c r="I1675" s="205"/>
      <c r="J1675" s="84" t="s">
        <v>106</v>
      </c>
      <c r="K1675" s="31" t="s">
        <v>36</v>
      </c>
      <c r="L1675" s="31" t="s">
        <v>95</v>
      </c>
      <c r="M1675" s="169" t="s">
        <v>6522</v>
      </c>
      <c r="N1675" s="148" t="s">
        <v>8182</v>
      </c>
      <c r="O1675" s="44" t="s">
        <v>35</v>
      </c>
      <c r="P1675" s="43"/>
      <c r="Q1675" s="205"/>
      <c r="R1675" s="84" t="s">
        <v>106</v>
      </c>
      <c r="S1675" s="31" t="s">
        <v>36</v>
      </c>
      <c r="T1675" s="31" t="s">
        <v>95</v>
      </c>
      <c r="U1675" s="169" t="s">
        <v>6522</v>
      </c>
      <c r="V1675" s="150" t="s">
        <v>8183</v>
      </c>
      <c r="W1675" s="141" t="str" cm="1">
        <f t="array" ref="W1675">IF(SUM(LEN(B1675:V1675))=0,"",IF(OR(OR(ISBLANK(F1675),SUM(LEN(C1675),LEN(D1675))=0),AND(NOT(E1675="Unknown"),ISBLANK(J1675)),AND(NOT(O1675="Unknown"),ISBLANK(R1675))),"Missing Information", INDEX(Table15[Entire Service Line Classification], MATCH(SUMIFS(Table15[Unique ID],Table15[System-Owned Portion],E1675,Table15[If Material Anything Other than "Lead" in Column E,Was Material Ever Previously Lead?],G1675,Table15[Customer-Owned Portion],O1675),Table15[Unique ID],0),0)))</f>
        <v>Non-lead</v>
      </c>
      <c r="X1675"/>
    </row>
    <row r="1676" spans="2:24" ht="150" x14ac:dyDescent="0.25">
      <c r="B1676" s="146" t="s">
        <v>8184</v>
      </c>
      <c r="C1676" s="31" t="s">
        <v>8185</v>
      </c>
      <c r="D1676" s="31" t="s">
        <v>8186</v>
      </c>
      <c r="E1676" s="44" t="s">
        <v>52</v>
      </c>
      <c r="F1676" s="43" t="s">
        <v>34</v>
      </c>
      <c r="G1676" s="84" t="s">
        <v>34</v>
      </c>
      <c r="H1676" s="31"/>
      <c r="I1676" s="205"/>
      <c r="J1676" s="84" t="s">
        <v>214</v>
      </c>
      <c r="K1676" s="31" t="s">
        <v>34</v>
      </c>
      <c r="L1676" s="31"/>
      <c r="M1676" s="169"/>
      <c r="N1676" s="148"/>
      <c r="O1676" s="44" t="s">
        <v>52</v>
      </c>
      <c r="P1676" s="43"/>
      <c r="Q1676" s="205"/>
      <c r="R1676" s="84" t="s">
        <v>214</v>
      </c>
      <c r="S1676" s="31" t="s">
        <v>34</v>
      </c>
      <c r="T1676" s="31"/>
      <c r="U1676" s="169"/>
      <c r="V1676" s="150" t="s">
        <v>8187</v>
      </c>
      <c r="W1676" s="141" t="str" cm="1">
        <f t="array" ref="W1676">IF(SUM(LEN(B1676:V1676))=0,"",IF(OR(OR(ISBLANK(F1676),SUM(LEN(C1676),LEN(D1676))=0),AND(NOT(E1676="Unknown"),ISBLANK(J1676)),AND(NOT(O1676="Unknown"),ISBLANK(R1676))),"Missing Information", INDEX(Table15[Entire Service Line Classification], MATCH(SUMIFS(Table15[Unique ID],Table15[System-Owned Portion],E1676,Table15[If Material Anything Other than "Lead" in Column E,Was Material Ever Previously Lead?],G1676,Table15[Customer-Owned Portion],O1676),Table15[Unique ID],0),0)))</f>
        <v>Non-lead</v>
      </c>
      <c r="X1676"/>
    </row>
    <row r="1677" spans="2:24" ht="150" x14ac:dyDescent="0.25">
      <c r="B1677" s="146" t="s">
        <v>8188</v>
      </c>
      <c r="C1677" s="31" t="s">
        <v>8189</v>
      </c>
      <c r="D1677" s="31" t="s">
        <v>8190</v>
      </c>
      <c r="E1677" s="44" t="s">
        <v>52</v>
      </c>
      <c r="F1677" s="43" t="s">
        <v>34</v>
      </c>
      <c r="G1677" s="84" t="s">
        <v>34</v>
      </c>
      <c r="H1677" s="31"/>
      <c r="I1677" s="205"/>
      <c r="J1677" s="84" t="s">
        <v>214</v>
      </c>
      <c r="K1677" s="31" t="s">
        <v>34</v>
      </c>
      <c r="L1677" s="31"/>
      <c r="M1677" s="169"/>
      <c r="N1677" s="148"/>
      <c r="O1677" s="44" t="s">
        <v>52</v>
      </c>
      <c r="P1677" s="43"/>
      <c r="Q1677" s="205"/>
      <c r="R1677" s="84" t="s">
        <v>214</v>
      </c>
      <c r="S1677" s="31" t="s">
        <v>34</v>
      </c>
      <c r="T1677" s="31"/>
      <c r="U1677" s="169"/>
      <c r="V1677" s="150" t="s">
        <v>8187</v>
      </c>
      <c r="W1677" s="141" t="str" cm="1">
        <f t="array" ref="W1677">IF(SUM(LEN(B1677:V1677))=0,"",IF(OR(OR(ISBLANK(F1677),SUM(LEN(C1677),LEN(D1677))=0),AND(NOT(E1677="Unknown"),ISBLANK(J1677)),AND(NOT(O1677="Unknown"),ISBLANK(R1677))),"Missing Information", INDEX(Table15[Entire Service Line Classification], MATCH(SUMIFS(Table15[Unique ID],Table15[System-Owned Portion],E1677,Table15[If Material Anything Other than "Lead" in Column E,Was Material Ever Previously Lead?],G1677,Table15[Customer-Owned Portion],O1677),Table15[Unique ID],0),0)))</f>
        <v>Non-lead</v>
      </c>
      <c r="X1677"/>
    </row>
    <row r="1678" spans="2:24" ht="150" x14ac:dyDescent="0.25">
      <c r="B1678" s="146" t="s">
        <v>8191</v>
      </c>
      <c r="C1678" s="31" t="s">
        <v>8192</v>
      </c>
      <c r="D1678" s="31" t="s">
        <v>8193</v>
      </c>
      <c r="E1678" s="44" t="s">
        <v>52</v>
      </c>
      <c r="F1678" s="43" t="s">
        <v>34</v>
      </c>
      <c r="G1678" s="84" t="s">
        <v>34</v>
      </c>
      <c r="H1678" s="31"/>
      <c r="I1678" s="205"/>
      <c r="J1678" s="84" t="s">
        <v>214</v>
      </c>
      <c r="K1678" s="31" t="s">
        <v>34</v>
      </c>
      <c r="L1678" s="31"/>
      <c r="M1678" s="169"/>
      <c r="N1678" s="148"/>
      <c r="O1678" s="44" t="s">
        <v>52</v>
      </c>
      <c r="P1678" s="43"/>
      <c r="Q1678" s="205"/>
      <c r="R1678" s="84" t="s">
        <v>214</v>
      </c>
      <c r="S1678" s="31" t="s">
        <v>34</v>
      </c>
      <c r="T1678" s="31"/>
      <c r="U1678" s="169"/>
      <c r="V1678" s="150" t="s">
        <v>8187</v>
      </c>
      <c r="W1678" s="141" t="str" cm="1">
        <f t="array" ref="W1678">IF(SUM(LEN(B1678:V1678))=0,"",IF(OR(OR(ISBLANK(F1678),SUM(LEN(C1678),LEN(D1678))=0),AND(NOT(E1678="Unknown"),ISBLANK(J1678)),AND(NOT(O1678="Unknown"),ISBLANK(R1678))),"Missing Information", INDEX(Table15[Entire Service Line Classification], MATCH(SUMIFS(Table15[Unique ID],Table15[System-Owned Portion],E1678,Table15[If Material Anything Other than "Lead" in Column E,Was Material Ever Previously Lead?],G1678,Table15[Customer-Owned Portion],O1678),Table15[Unique ID],0),0)))</f>
        <v>Non-lead</v>
      </c>
      <c r="X1678"/>
    </row>
    <row r="1679" spans="2:24" ht="150" x14ac:dyDescent="0.25">
      <c r="B1679" s="146" t="s">
        <v>8194</v>
      </c>
      <c r="C1679" s="31" t="s">
        <v>8195</v>
      </c>
      <c r="D1679" s="31" t="s">
        <v>8196</v>
      </c>
      <c r="E1679" s="44" t="s">
        <v>52</v>
      </c>
      <c r="F1679" s="43" t="s">
        <v>34</v>
      </c>
      <c r="G1679" s="84" t="s">
        <v>34</v>
      </c>
      <c r="H1679" s="31"/>
      <c r="I1679" s="205"/>
      <c r="J1679" s="84" t="s">
        <v>214</v>
      </c>
      <c r="K1679" s="31" t="s">
        <v>34</v>
      </c>
      <c r="L1679" s="31"/>
      <c r="M1679" s="169"/>
      <c r="N1679" s="148"/>
      <c r="O1679" s="44" t="s">
        <v>52</v>
      </c>
      <c r="P1679" s="43"/>
      <c r="Q1679" s="205"/>
      <c r="R1679" s="84" t="s">
        <v>214</v>
      </c>
      <c r="S1679" s="31" t="s">
        <v>34</v>
      </c>
      <c r="T1679" s="31"/>
      <c r="U1679" s="169"/>
      <c r="V1679" s="150" t="s">
        <v>8187</v>
      </c>
      <c r="W1679" s="141" t="str" cm="1">
        <f t="array" ref="W1679">IF(SUM(LEN(B1679:V1679))=0,"",IF(OR(OR(ISBLANK(F1679),SUM(LEN(C1679),LEN(D1679))=0),AND(NOT(E1679="Unknown"),ISBLANK(J1679)),AND(NOT(O1679="Unknown"),ISBLANK(R1679))),"Missing Information", INDEX(Table15[Entire Service Line Classification], MATCH(SUMIFS(Table15[Unique ID],Table15[System-Owned Portion],E1679,Table15[If Material Anything Other than "Lead" in Column E,Was Material Ever Previously Lead?],G1679,Table15[Customer-Owned Portion],O1679),Table15[Unique ID],0),0)))</f>
        <v>Non-lead</v>
      </c>
      <c r="X1679"/>
    </row>
    <row r="1680" spans="2:24" ht="150" x14ac:dyDescent="0.25">
      <c r="B1680" s="146" t="s">
        <v>8197</v>
      </c>
      <c r="C1680" s="31" t="s">
        <v>8198</v>
      </c>
      <c r="D1680" s="31" t="s">
        <v>8199</v>
      </c>
      <c r="E1680" s="44" t="s">
        <v>52</v>
      </c>
      <c r="F1680" s="43" t="s">
        <v>34</v>
      </c>
      <c r="G1680" s="84" t="s">
        <v>34</v>
      </c>
      <c r="H1680" s="31"/>
      <c r="I1680" s="205"/>
      <c r="J1680" s="84" t="s">
        <v>214</v>
      </c>
      <c r="K1680" s="31" t="s">
        <v>34</v>
      </c>
      <c r="L1680" s="31"/>
      <c r="M1680" s="169"/>
      <c r="N1680" s="148"/>
      <c r="O1680" s="44" t="s">
        <v>52</v>
      </c>
      <c r="P1680" s="43"/>
      <c r="Q1680" s="205"/>
      <c r="R1680" s="84" t="s">
        <v>214</v>
      </c>
      <c r="S1680" s="31" t="s">
        <v>34</v>
      </c>
      <c r="T1680" s="31"/>
      <c r="U1680" s="169"/>
      <c r="V1680" s="150" t="s">
        <v>8187</v>
      </c>
      <c r="W1680" s="141" t="str" cm="1">
        <f t="array" ref="W1680">IF(SUM(LEN(B1680:V1680))=0,"",IF(OR(OR(ISBLANK(F1680),SUM(LEN(C1680),LEN(D1680))=0),AND(NOT(E1680="Unknown"),ISBLANK(J1680)),AND(NOT(O1680="Unknown"),ISBLANK(R1680))),"Missing Information", INDEX(Table15[Entire Service Line Classification], MATCH(SUMIFS(Table15[Unique ID],Table15[System-Owned Portion],E1680,Table15[If Material Anything Other than "Lead" in Column E,Was Material Ever Previously Lead?],G1680,Table15[Customer-Owned Portion],O1680),Table15[Unique ID],0),0)))</f>
        <v>Non-lead</v>
      </c>
      <c r="X1680"/>
    </row>
    <row r="1681" spans="2:24" ht="150" x14ac:dyDescent="0.25">
      <c r="B1681" s="146" t="s">
        <v>8200</v>
      </c>
      <c r="C1681" s="31" t="s">
        <v>8201</v>
      </c>
      <c r="D1681" s="31" t="s">
        <v>8202</v>
      </c>
      <c r="E1681" s="44" t="s">
        <v>52</v>
      </c>
      <c r="F1681" s="43" t="s">
        <v>34</v>
      </c>
      <c r="G1681" s="84" t="s">
        <v>34</v>
      </c>
      <c r="H1681" s="31"/>
      <c r="I1681" s="205"/>
      <c r="J1681" s="84" t="s">
        <v>214</v>
      </c>
      <c r="K1681" s="31" t="s">
        <v>34</v>
      </c>
      <c r="L1681" s="31"/>
      <c r="M1681" s="169"/>
      <c r="N1681" s="148"/>
      <c r="O1681" s="44" t="s">
        <v>52</v>
      </c>
      <c r="P1681" s="43"/>
      <c r="Q1681" s="205"/>
      <c r="R1681" s="84" t="s">
        <v>214</v>
      </c>
      <c r="S1681" s="31" t="s">
        <v>34</v>
      </c>
      <c r="T1681" s="31"/>
      <c r="U1681" s="169"/>
      <c r="V1681" s="150" t="s">
        <v>8187</v>
      </c>
      <c r="W1681" s="141" t="str" cm="1">
        <f t="array" ref="W1681">IF(SUM(LEN(B1681:V1681))=0,"",IF(OR(OR(ISBLANK(F1681),SUM(LEN(C1681),LEN(D1681))=0),AND(NOT(E1681="Unknown"),ISBLANK(J1681)),AND(NOT(O1681="Unknown"),ISBLANK(R1681))),"Missing Information", INDEX(Table15[Entire Service Line Classification], MATCH(SUMIFS(Table15[Unique ID],Table15[System-Owned Portion],E1681,Table15[If Material Anything Other than "Lead" in Column E,Was Material Ever Previously Lead?],G1681,Table15[Customer-Owned Portion],O1681),Table15[Unique ID],0),0)))</f>
        <v>Non-lead</v>
      </c>
      <c r="X1681"/>
    </row>
    <row r="1682" spans="2:24" ht="165" x14ac:dyDescent="0.25">
      <c r="B1682" s="146" t="s">
        <v>8203</v>
      </c>
      <c r="C1682" s="31" t="s">
        <v>8204</v>
      </c>
      <c r="D1682" s="31" t="s">
        <v>8205</v>
      </c>
      <c r="E1682" s="44" t="s">
        <v>43</v>
      </c>
      <c r="F1682" s="43" t="s">
        <v>34</v>
      </c>
      <c r="G1682" s="84" t="s">
        <v>34</v>
      </c>
      <c r="H1682" s="31"/>
      <c r="I1682" s="205"/>
      <c r="J1682" s="84" t="s">
        <v>106</v>
      </c>
      <c r="K1682" s="31" t="s">
        <v>36</v>
      </c>
      <c r="L1682" s="31" t="s">
        <v>95</v>
      </c>
      <c r="M1682" s="169" t="s">
        <v>6522</v>
      </c>
      <c r="N1682" s="148" t="s">
        <v>8206</v>
      </c>
      <c r="O1682" s="44" t="s">
        <v>43</v>
      </c>
      <c r="P1682" s="43"/>
      <c r="Q1682" s="205"/>
      <c r="R1682" s="84" t="s">
        <v>106</v>
      </c>
      <c r="S1682" s="31" t="s">
        <v>36</v>
      </c>
      <c r="T1682" s="31" t="s">
        <v>95</v>
      </c>
      <c r="U1682" s="169" t="s">
        <v>6522</v>
      </c>
      <c r="V1682" s="150" t="s">
        <v>8207</v>
      </c>
      <c r="W1682" s="141" t="str" cm="1">
        <f t="array" ref="W1682">IF(SUM(LEN(B1682:V1682))=0,"",IF(OR(OR(ISBLANK(F1682),SUM(LEN(C1682),LEN(D1682))=0),AND(NOT(E1682="Unknown"),ISBLANK(J1682)),AND(NOT(O1682="Unknown"),ISBLANK(R1682))),"Missing Information", INDEX(Table15[Entire Service Line Classification], MATCH(SUMIFS(Table15[Unique ID],Table15[System-Owned Portion],E1682,Table15[If Material Anything Other than "Lead" in Column E,Was Material Ever Previously Lead?],G1682,Table15[Customer-Owned Portion],O1682),Table15[Unique ID],0),0)))</f>
        <v>Non-lead</v>
      </c>
      <c r="X1682"/>
    </row>
    <row r="1683" spans="2:24" ht="150" x14ac:dyDescent="0.25">
      <c r="B1683" s="146" t="s">
        <v>8208</v>
      </c>
      <c r="C1683" s="31" t="s">
        <v>8209</v>
      </c>
      <c r="D1683" s="31" t="s">
        <v>8210</v>
      </c>
      <c r="E1683" s="44" t="s">
        <v>52</v>
      </c>
      <c r="F1683" s="43" t="s">
        <v>34</v>
      </c>
      <c r="G1683" s="84" t="s">
        <v>34</v>
      </c>
      <c r="H1683" s="31"/>
      <c r="I1683" s="205"/>
      <c r="J1683" s="84" t="s">
        <v>214</v>
      </c>
      <c r="K1683" s="31" t="s">
        <v>34</v>
      </c>
      <c r="L1683" s="31"/>
      <c r="M1683" s="169"/>
      <c r="N1683" s="148"/>
      <c r="O1683" s="44" t="s">
        <v>52</v>
      </c>
      <c r="P1683" s="43"/>
      <c r="Q1683" s="205"/>
      <c r="R1683" s="84" t="s">
        <v>214</v>
      </c>
      <c r="S1683" s="31" t="s">
        <v>34</v>
      </c>
      <c r="T1683" s="31"/>
      <c r="U1683" s="169"/>
      <c r="V1683" s="150" t="s">
        <v>8187</v>
      </c>
      <c r="W1683" s="141" t="str" cm="1">
        <f t="array" ref="W1683">IF(SUM(LEN(B1683:V1683))=0,"",IF(OR(OR(ISBLANK(F1683),SUM(LEN(C1683),LEN(D1683))=0),AND(NOT(E1683="Unknown"),ISBLANK(J1683)),AND(NOT(O1683="Unknown"),ISBLANK(R1683))),"Missing Information", INDEX(Table15[Entire Service Line Classification], MATCH(SUMIFS(Table15[Unique ID],Table15[System-Owned Portion],E1683,Table15[If Material Anything Other than "Lead" in Column E,Was Material Ever Previously Lead?],G1683,Table15[Customer-Owned Portion],O1683),Table15[Unique ID],0),0)))</f>
        <v>Non-lead</v>
      </c>
      <c r="X1683"/>
    </row>
    <row r="1684" spans="2:24" ht="150" x14ac:dyDescent="0.25">
      <c r="B1684" s="146" t="s">
        <v>8211</v>
      </c>
      <c r="C1684" s="31" t="s">
        <v>8212</v>
      </c>
      <c r="D1684" s="31" t="s">
        <v>8213</v>
      </c>
      <c r="E1684" s="44" t="s">
        <v>52</v>
      </c>
      <c r="F1684" s="43" t="s">
        <v>34</v>
      </c>
      <c r="G1684" s="84" t="s">
        <v>34</v>
      </c>
      <c r="H1684" s="31"/>
      <c r="I1684" s="205"/>
      <c r="J1684" s="84" t="s">
        <v>214</v>
      </c>
      <c r="K1684" s="31" t="s">
        <v>34</v>
      </c>
      <c r="L1684" s="31"/>
      <c r="M1684" s="169"/>
      <c r="N1684" s="148"/>
      <c r="O1684" s="44" t="s">
        <v>52</v>
      </c>
      <c r="P1684" s="43"/>
      <c r="Q1684" s="205"/>
      <c r="R1684" s="84" t="s">
        <v>214</v>
      </c>
      <c r="S1684" s="31" t="s">
        <v>34</v>
      </c>
      <c r="T1684" s="31"/>
      <c r="U1684" s="169"/>
      <c r="V1684" s="150" t="s">
        <v>8187</v>
      </c>
      <c r="W1684" s="141" t="str" cm="1">
        <f t="array" ref="W1684">IF(SUM(LEN(B1684:V1684))=0,"",IF(OR(OR(ISBLANK(F1684),SUM(LEN(C1684),LEN(D1684))=0),AND(NOT(E1684="Unknown"),ISBLANK(J1684)),AND(NOT(O1684="Unknown"),ISBLANK(R1684))),"Missing Information", INDEX(Table15[Entire Service Line Classification], MATCH(SUMIFS(Table15[Unique ID],Table15[System-Owned Portion],E1684,Table15[If Material Anything Other than "Lead" in Column E,Was Material Ever Previously Lead?],G1684,Table15[Customer-Owned Portion],O1684),Table15[Unique ID],0),0)))</f>
        <v>Non-lead</v>
      </c>
      <c r="X1684"/>
    </row>
    <row r="1685" spans="2:24" ht="150" x14ac:dyDescent="0.25">
      <c r="B1685" s="146" t="s">
        <v>8214</v>
      </c>
      <c r="C1685" s="31" t="s">
        <v>8215</v>
      </c>
      <c r="D1685" s="31" t="s">
        <v>8216</v>
      </c>
      <c r="E1685" s="44" t="s">
        <v>52</v>
      </c>
      <c r="F1685" s="43" t="s">
        <v>34</v>
      </c>
      <c r="G1685" s="84" t="s">
        <v>34</v>
      </c>
      <c r="H1685" s="31"/>
      <c r="I1685" s="205"/>
      <c r="J1685" s="84" t="s">
        <v>214</v>
      </c>
      <c r="K1685" s="31" t="s">
        <v>34</v>
      </c>
      <c r="L1685" s="31"/>
      <c r="M1685" s="169"/>
      <c r="N1685" s="148"/>
      <c r="O1685" s="44" t="s">
        <v>52</v>
      </c>
      <c r="P1685" s="43"/>
      <c r="Q1685" s="205"/>
      <c r="R1685" s="84" t="s">
        <v>214</v>
      </c>
      <c r="S1685" s="31" t="s">
        <v>34</v>
      </c>
      <c r="T1685" s="31"/>
      <c r="U1685" s="169"/>
      <c r="V1685" s="150" t="s">
        <v>8187</v>
      </c>
      <c r="W1685" s="141" t="str" cm="1">
        <f t="array" ref="W1685">IF(SUM(LEN(B1685:V1685))=0,"",IF(OR(OR(ISBLANK(F1685),SUM(LEN(C1685),LEN(D1685))=0),AND(NOT(E1685="Unknown"),ISBLANK(J1685)),AND(NOT(O1685="Unknown"),ISBLANK(R1685))),"Missing Information", INDEX(Table15[Entire Service Line Classification], MATCH(SUMIFS(Table15[Unique ID],Table15[System-Owned Portion],E1685,Table15[If Material Anything Other than "Lead" in Column E,Was Material Ever Previously Lead?],G1685,Table15[Customer-Owned Portion],O1685),Table15[Unique ID],0),0)))</f>
        <v>Non-lead</v>
      </c>
      <c r="X1685"/>
    </row>
    <row r="1686" spans="2:24" ht="150" x14ac:dyDescent="0.25">
      <c r="B1686" s="146" t="s">
        <v>8217</v>
      </c>
      <c r="C1686" s="31" t="s">
        <v>8218</v>
      </c>
      <c r="D1686" s="31" t="s">
        <v>8219</v>
      </c>
      <c r="E1686" s="44" t="s">
        <v>52</v>
      </c>
      <c r="F1686" s="43" t="s">
        <v>34</v>
      </c>
      <c r="G1686" s="84" t="s">
        <v>34</v>
      </c>
      <c r="H1686" s="31"/>
      <c r="I1686" s="205"/>
      <c r="J1686" s="84" t="s">
        <v>214</v>
      </c>
      <c r="K1686" s="31" t="s">
        <v>34</v>
      </c>
      <c r="L1686" s="31"/>
      <c r="M1686" s="169"/>
      <c r="N1686" s="148"/>
      <c r="O1686" s="44" t="s">
        <v>52</v>
      </c>
      <c r="P1686" s="43"/>
      <c r="Q1686" s="205"/>
      <c r="R1686" s="84" t="s">
        <v>214</v>
      </c>
      <c r="S1686" s="31" t="s">
        <v>34</v>
      </c>
      <c r="T1686" s="31"/>
      <c r="U1686" s="169"/>
      <c r="V1686" s="150" t="s">
        <v>8187</v>
      </c>
      <c r="W1686" s="141" t="str" cm="1">
        <f t="array" ref="W1686">IF(SUM(LEN(B1686:V1686))=0,"",IF(OR(OR(ISBLANK(F1686),SUM(LEN(C1686),LEN(D1686))=0),AND(NOT(E1686="Unknown"),ISBLANK(J1686)),AND(NOT(O1686="Unknown"),ISBLANK(R1686))),"Missing Information", INDEX(Table15[Entire Service Line Classification], MATCH(SUMIFS(Table15[Unique ID],Table15[System-Owned Portion],E1686,Table15[If Material Anything Other than "Lead" in Column E,Was Material Ever Previously Lead?],G1686,Table15[Customer-Owned Portion],O1686),Table15[Unique ID],0),0)))</f>
        <v>Non-lead</v>
      </c>
      <c r="X1686"/>
    </row>
    <row r="1687" spans="2:24" ht="150" x14ac:dyDescent="0.25">
      <c r="B1687" s="146" t="s">
        <v>8220</v>
      </c>
      <c r="C1687" s="31" t="s">
        <v>8221</v>
      </c>
      <c r="D1687" s="31" t="s">
        <v>8222</v>
      </c>
      <c r="E1687" s="44" t="s">
        <v>52</v>
      </c>
      <c r="F1687" s="43" t="s">
        <v>34</v>
      </c>
      <c r="G1687" s="84" t="s">
        <v>34</v>
      </c>
      <c r="H1687" s="31"/>
      <c r="I1687" s="205"/>
      <c r="J1687" s="84" t="s">
        <v>214</v>
      </c>
      <c r="K1687" s="31" t="s">
        <v>34</v>
      </c>
      <c r="L1687" s="31"/>
      <c r="M1687" s="169"/>
      <c r="N1687" s="148"/>
      <c r="O1687" s="44" t="s">
        <v>52</v>
      </c>
      <c r="P1687" s="43"/>
      <c r="Q1687" s="205"/>
      <c r="R1687" s="84" t="s">
        <v>214</v>
      </c>
      <c r="S1687" s="31" t="s">
        <v>34</v>
      </c>
      <c r="T1687" s="31"/>
      <c r="U1687" s="169"/>
      <c r="V1687" s="150" t="s">
        <v>8187</v>
      </c>
      <c r="W1687" s="141" t="str" cm="1">
        <f t="array" ref="W1687">IF(SUM(LEN(B1687:V1687))=0,"",IF(OR(OR(ISBLANK(F1687),SUM(LEN(C1687),LEN(D1687))=0),AND(NOT(E1687="Unknown"),ISBLANK(J1687)),AND(NOT(O1687="Unknown"),ISBLANK(R1687))),"Missing Information", INDEX(Table15[Entire Service Line Classification], MATCH(SUMIFS(Table15[Unique ID],Table15[System-Owned Portion],E1687,Table15[If Material Anything Other than "Lead" in Column E,Was Material Ever Previously Lead?],G1687,Table15[Customer-Owned Portion],O1687),Table15[Unique ID],0),0)))</f>
        <v>Non-lead</v>
      </c>
      <c r="X1687"/>
    </row>
    <row r="1688" spans="2:24" ht="150" x14ac:dyDescent="0.25">
      <c r="B1688" s="146" t="s">
        <v>8223</v>
      </c>
      <c r="C1688" s="31" t="s">
        <v>8224</v>
      </c>
      <c r="D1688" s="31" t="s">
        <v>8225</v>
      </c>
      <c r="E1688" s="44" t="s">
        <v>52</v>
      </c>
      <c r="F1688" s="43" t="s">
        <v>34</v>
      </c>
      <c r="G1688" s="84" t="s">
        <v>34</v>
      </c>
      <c r="H1688" s="31"/>
      <c r="I1688" s="205"/>
      <c r="J1688" s="84" t="s">
        <v>214</v>
      </c>
      <c r="K1688" s="31" t="s">
        <v>34</v>
      </c>
      <c r="L1688" s="31"/>
      <c r="M1688" s="169"/>
      <c r="N1688" s="148"/>
      <c r="O1688" s="44" t="s">
        <v>52</v>
      </c>
      <c r="P1688" s="43"/>
      <c r="Q1688" s="205"/>
      <c r="R1688" s="84" t="s">
        <v>214</v>
      </c>
      <c r="S1688" s="31" t="s">
        <v>34</v>
      </c>
      <c r="T1688" s="31"/>
      <c r="U1688" s="169"/>
      <c r="V1688" s="150" t="s">
        <v>8187</v>
      </c>
      <c r="W1688" s="141" t="str" cm="1">
        <f t="array" ref="W1688">IF(SUM(LEN(B1688:V1688))=0,"",IF(OR(OR(ISBLANK(F1688),SUM(LEN(C1688),LEN(D1688))=0),AND(NOT(E1688="Unknown"),ISBLANK(J1688)),AND(NOT(O1688="Unknown"),ISBLANK(R1688))),"Missing Information", INDEX(Table15[Entire Service Line Classification], MATCH(SUMIFS(Table15[Unique ID],Table15[System-Owned Portion],E1688,Table15[If Material Anything Other than "Lead" in Column E,Was Material Ever Previously Lead?],G1688,Table15[Customer-Owned Portion],O1688),Table15[Unique ID],0),0)))</f>
        <v>Non-lead</v>
      </c>
      <c r="X1688"/>
    </row>
    <row r="1689" spans="2:24" ht="150" x14ac:dyDescent="0.25">
      <c r="B1689" s="146" t="s">
        <v>8226</v>
      </c>
      <c r="C1689" s="31" t="s">
        <v>8227</v>
      </c>
      <c r="D1689" s="31" t="s">
        <v>8228</v>
      </c>
      <c r="E1689" s="44" t="s">
        <v>52</v>
      </c>
      <c r="F1689" s="43" t="s">
        <v>34</v>
      </c>
      <c r="G1689" s="84" t="s">
        <v>34</v>
      </c>
      <c r="H1689" s="31"/>
      <c r="I1689" s="205"/>
      <c r="J1689" s="84" t="s">
        <v>214</v>
      </c>
      <c r="K1689" s="31" t="s">
        <v>34</v>
      </c>
      <c r="L1689" s="31"/>
      <c r="M1689" s="169"/>
      <c r="N1689" s="148"/>
      <c r="O1689" s="44" t="s">
        <v>52</v>
      </c>
      <c r="P1689" s="43"/>
      <c r="Q1689" s="205"/>
      <c r="R1689" s="84" t="s">
        <v>214</v>
      </c>
      <c r="S1689" s="31" t="s">
        <v>34</v>
      </c>
      <c r="T1689" s="31"/>
      <c r="U1689" s="169"/>
      <c r="V1689" s="150" t="s">
        <v>8187</v>
      </c>
      <c r="W1689" s="141" t="str" cm="1">
        <f t="array" ref="W1689">IF(SUM(LEN(B1689:V1689))=0,"",IF(OR(OR(ISBLANK(F1689),SUM(LEN(C1689),LEN(D1689))=0),AND(NOT(E1689="Unknown"),ISBLANK(J1689)),AND(NOT(O1689="Unknown"),ISBLANK(R1689))),"Missing Information", INDEX(Table15[Entire Service Line Classification], MATCH(SUMIFS(Table15[Unique ID],Table15[System-Owned Portion],E1689,Table15[If Material Anything Other than "Lead" in Column E,Was Material Ever Previously Lead?],G1689,Table15[Customer-Owned Portion],O1689),Table15[Unique ID],0),0)))</f>
        <v>Non-lead</v>
      </c>
      <c r="X1689"/>
    </row>
    <row r="1690" spans="2:24" ht="150" x14ac:dyDescent="0.25">
      <c r="B1690" s="146" t="s">
        <v>8229</v>
      </c>
      <c r="C1690" s="31" t="s">
        <v>8230</v>
      </c>
      <c r="D1690" s="31" t="s">
        <v>8231</v>
      </c>
      <c r="E1690" s="44" t="s">
        <v>52</v>
      </c>
      <c r="F1690" s="43" t="s">
        <v>34</v>
      </c>
      <c r="G1690" s="84" t="s">
        <v>34</v>
      </c>
      <c r="H1690" s="31" t="s">
        <v>14939</v>
      </c>
      <c r="I1690" s="205"/>
      <c r="J1690" s="84" t="s">
        <v>45</v>
      </c>
      <c r="K1690" s="31" t="s">
        <v>34</v>
      </c>
      <c r="L1690" s="31"/>
      <c r="M1690" s="169"/>
      <c r="N1690" s="148" t="s">
        <v>8232</v>
      </c>
      <c r="O1690" s="44" t="s">
        <v>52</v>
      </c>
      <c r="P1690" s="43"/>
      <c r="Q1690" s="205"/>
      <c r="R1690" s="84" t="s">
        <v>214</v>
      </c>
      <c r="S1690" s="31" t="s">
        <v>34</v>
      </c>
      <c r="T1690" s="31"/>
      <c r="U1690" s="169"/>
      <c r="V1690" s="150" t="s">
        <v>8233</v>
      </c>
      <c r="W1690" s="141" t="str" cm="1">
        <f t="array" ref="W1690">IF(SUM(LEN(B1690:V1690))=0,"",IF(OR(OR(ISBLANK(F1690),SUM(LEN(C1690),LEN(D1690))=0),AND(NOT(E1690="Unknown"),ISBLANK(J1690)),AND(NOT(O1690="Unknown"),ISBLANK(R1690))),"Missing Information", INDEX(Table15[Entire Service Line Classification], MATCH(SUMIFS(Table15[Unique ID],Table15[System-Owned Portion],E1690,Table15[If Material Anything Other than "Lead" in Column E,Was Material Ever Previously Lead?],G1690,Table15[Customer-Owned Portion],O1690),Table15[Unique ID],0),0)))</f>
        <v>Non-lead</v>
      </c>
      <c r="X1690"/>
    </row>
    <row r="1691" spans="2:24" ht="150" x14ac:dyDescent="0.25">
      <c r="B1691" s="146" t="s">
        <v>8234</v>
      </c>
      <c r="C1691" s="31" t="s">
        <v>8235</v>
      </c>
      <c r="D1691" s="31" t="s">
        <v>8236</v>
      </c>
      <c r="E1691" s="44" t="s">
        <v>52</v>
      </c>
      <c r="F1691" s="43" t="s">
        <v>34</v>
      </c>
      <c r="G1691" s="84" t="s">
        <v>34</v>
      </c>
      <c r="H1691" s="31" t="s">
        <v>14939</v>
      </c>
      <c r="I1691" s="205"/>
      <c r="J1691" s="84" t="s">
        <v>45</v>
      </c>
      <c r="K1691" s="31" t="s">
        <v>34</v>
      </c>
      <c r="L1691" s="31"/>
      <c r="M1691" s="169"/>
      <c r="N1691" s="148" t="s">
        <v>8232</v>
      </c>
      <c r="O1691" s="44" t="s">
        <v>52</v>
      </c>
      <c r="P1691" s="43"/>
      <c r="Q1691" s="205"/>
      <c r="R1691" s="84" t="s">
        <v>214</v>
      </c>
      <c r="S1691" s="31" t="s">
        <v>34</v>
      </c>
      <c r="T1691" s="31"/>
      <c r="U1691" s="169"/>
      <c r="V1691" s="150" t="s">
        <v>8233</v>
      </c>
      <c r="W1691" s="141" t="str" cm="1">
        <f t="array" ref="W1691">IF(SUM(LEN(B1691:V1691))=0,"",IF(OR(OR(ISBLANK(F1691),SUM(LEN(C1691),LEN(D1691))=0),AND(NOT(E1691="Unknown"),ISBLANK(J1691)),AND(NOT(O1691="Unknown"),ISBLANK(R1691))),"Missing Information", INDEX(Table15[Entire Service Line Classification], MATCH(SUMIFS(Table15[Unique ID],Table15[System-Owned Portion],E1691,Table15[If Material Anything Other than "Lead" in Column E,Was Material Ever Previously Lead?],G1691,Table15[Customer-Owned Portion],O1691),Table15[Unique ID],0),0)))</f>
        <v>Non-lead</v>
      </c>
      <c r="X1691"/>
    </row>
    <row r="1692" spans="2:24" ht="135" x14ac:dyDescent="0.25">
      <c r="B1692" s="146" t="s">
        <v>8237</v>
      </c>
      <c r="C1692" s="31" t="s">
        <v>8238</v>
      </c>
      <c r="D1692" s="31" t="s">
        <v>8239</v>
      </c>
      <c r="E1692" s="44" t="s">
        <v>52</v>
      </c>
      <c r="F1692" s="43" t="s">
        <v>34</v>
      </c>
      <c r="G1692" s="84" t="s">
        <v>34</v>
      </c>
      <c r="H1692" s="31" t="s">
        <v>14940</v>
      </c>
      <c r="I1692" s="205"/>
      <c r="J1692" s="84" t="s">
        <v>45</v>
      </c>
      <c r="K1692" s="31" t="s">
        <v>34</v>
      </c>
      <c r="L1692" s="31"/>
      <c r="M1692" s="169"/>
      <c r="N1692" s="148" t="s">
        <v>8240</v>
      </c>
      <c r="O1692" s="44" t="s">
        <v>52</v>
      </c>
      <c r="P1692" s="43"/>
      <c r="Q1692" s="205"/>
      <c r="R1692" s="84" t="s">
        <v>214</v>
      </c>
      <c r="S1692" s="31" t="s">
        <v>34</v>
      </c>
      <c r="T1692" s="31"/>
      <c r="U1692" s="169"/>
      <c r="V1692" s="150" t="s">
        <v>8233</v>
      </c>
      <c r="W1692" s="141" t="str" cm="1">
        <f t="array" ref="W1692">IF(SUM(LEN(B1692:V1692))=0,"",IF(OR(OR(ISBLANK(F1692),SUM(LEN(C1692),LEN(D1692))=0),AND(NOT(E1692="Unknown"),ISBLANK(J1692)),AND(NOT(O1692="Unknown"),ISBLANK(R1692))),"Missing Information", INDEX(Table15[Entire Service Line Classification], MATCH(SUMIFS(Table15[Unique ID],Table15[System-Owned Portion],E1692,Table15[If Material Anything Other than "Lead" in Column E,Was Material Ever Previously Lead?],G1692,Table15[Customer-Owned Portion],O1692),Table15[Unique ID],0),0)))</f>
        <v>Non-lead</v>
      </c>
      <c r="X1692"/>
    </row>
    <row r="1693" spans="2:24" ht="135" x14ac:dyDescent="0.25">
      <c r="B1693" s="146" t="s">
        <v>8241</v>
      </c>
      <c r="C1693" s="31" t="s">
        <v>8242</v>
      </c>
      <c r="D1693" s="31" t="s">
        <v>8243</v>
      </c>
      <c r="E1693" s="44" t="s">
        <v>52</v>
      </c>
      <c r="F1693" s="43" t="s">
        <v>34</v>
      </c>
      <c r="G1693" s="84" t="s">
        <v>34</v>
      </c>
      <c r="H1693" s="31" t="s">
        <v>14940</v>
      </c>
      <c r="I1693" s="205"/>
      <c r="J1693" s="84" t="s">
        <v>45</v>
      </c>
      <c r="K1693" s="31" t="s">
        <v>34</v>
      </c>
      <c r="L1693" s="31"/>
      <c r="M1693" s="169"/>
      <c r="N1693" s="148" t="s">
        <v>8240</v>
      </c>
      <c r="O1693" s="44" t="s">
        <v>52</v>
      </c>
      <c r="P1693" s="43"/>
      <c r="Q1693" s="205"/>
      <c r="R1693" s="84" t="s">
        <v>214</v>
      </c>
      <c r="S1693" s="31" t="s">
        <v>34</v>
      </c>
      <c r="T1693" s="31"/>
      <c r="U1693" s="169"/>
      <c r="V1693" s="150" t="s">
        <v>8233</v>
      </c>
      <c r="W1693" s="141" t="str" cm="1">
        <f t="array" ref="W1693">IF(SUM(LEN(B1693:V1693))=0,"",IF(OR(OR(ISBLANK(F1693),SUM(LEN(C1693),LEN(D1693))=0),AND(NOT(E1693="Unknown"),ISBLANK(J1693)),AND(NOT(O1693="Unknown"),ISBLANK(R1693))),"Missing Information", INDEX(Table15[Entire Service Line Classification], MATCH(SUMIFS(Table15[Unique ID],Table15[System-Owned Portion],E1693,Table15[If Material Anything Other than "Lead" in Column E,Was Material Ever Previously Lead?],G1693,Table15[Customer-Owned Portion],O1693),Table15[Unique ID],0),0)))</f>
        <v>Non-lead</v>
      </c>
      <c r="X1693"/>
    </row>
    <row r="1694" spans="2:24" ht="150" x14ac:dyDescent="0.25">
      <c r="B1694" s="146" t="s">
        <v>8244</v>
      </c>
      <c r="C1694" s="31" t="s">
        <v>8245</v>
      </c>
      <c r="D1694" s="31" t="s">
        <v>8246</v>
      </c>
      <c r="E1694" s="44" t="s">
        <v>52</v>
      </c>
      <c r="F1694" s="43" t="s">
        <v>34</v>
      </c>
      <c r="G1694" s="84" t="s">
        <v>34</v>
      </c>
      <c r="H1694" s="31"/>
      <c r="I1694" s="205"/>
      <c r="J1694" s="84" t="s">
        <v>214</v>
      </c>
      <c r="K1694" s="31" t="s">
        <v>34</v>
      </c>
      <c r="L1694" s="31"/>
      <c r="M1694" s="169"/>
      <c r="N1694" s="148"/>
      <c r="O1694" s="44" t="s">
        <v>52</v>
      </c>
      <c r="P1694" s="43"/>
      <c r="Q1694" s="205"/>
      <c r="R1694" s="84" t="s">
        <v>214</v>
      </c>
      <c r="S1694" s="31" t="s">
        <v>34</v>
      </c>
      <c r="T1694" s="31"/>
      <c r="U1694" s="169"/>
      <c r="V1694" s="150" t="s">
        <v>8187</v>
      </c>
      <c r="W1694" s="141" t="str" cm="1">
        <f t="array" ref="W1694">IF(SUM(LEN(B1694:V1694))=0,"",IF(OR(OR(ISBLANK(F1694),SUM(LEN(C1694),LEN(D1694))=0),AND(NOT(E1694="Unknown"),ISBLANK(J1694)),AND(NOT(O1694="Unknown"),ISBLANK(R1694))),"Missing Information", INDEX(Table15[Entire Service Line Classification], MATCH(SUMIFS(Table15[Unique ID],Table15[System-Owned Portion],E1694,Table15[If Material Anything Other than "Lead" in Column E,Was Material Ever Previously Lead?],G1694,Table15[Customer-Owned Portion],O1694),Table15[Unique ID],0),0)))</f>
        <v>Non-lead</v>
      </c>
      <c r="X1694"/>
    </row>
    <row r="1695" spans="2:24" ht="150" x14ac:dyDescent="0.25">
      <c r="B1695" s="146" t="s">
        <v>8247</v>
      </c>
      <c r="C1695" s="31" t="s">
        <v>8248</v>
      </c>
      <c r="D1695" s="31" t="s">
        <v>8249</v>
      </c>
      <c r="E1695" s="44" t="s">
        <v>52</v>
      </c>
      <c r="F1695" s="43" t="s">
        <v>34</v>
      </c>
      <c r="G1695" s="84" t="s">
        <v>34</v>
      </c>
      <c r="H1695" s="31"/>
      <c r="I1695" s="205"/>
      <c r="J1695" s="84" t="s">
        <v>214</v>
      </c>
      <c r="K1695" s="31" t="s">
        <v>34</v>
      </c>
      <c r="L1695" s="31"/>
      <c r="M1695" s="169"/>
      <c r="N1695" s="148"/>
      <c r="O1695" s="44" t="s">
        <v>52</v>
      </c>
      <c r="P1695" s="43"/>
      <c r="Q1695" s="205"/>
      <c r="R1695" s="84" t="s">
        <v>214</v>
      </c>
      <c r="S1695" s="31" t="s">
        <v>34</v>
      </c>
      <c r="T1695" s="31"/>
      <c r="U1695" s="169"/>
      <c r="V1695" s="150" t="s">
        <v>8187</v>
      </c>
      <c r="W1695" s="141" t="str" cm="1">
        <f t="array" ref="W1695">IF(SUM(LEN(B1695:V1695))=0,"",IF(OR(OR(ISBLANK(F1695),SUM(LEN(C1695),LEN(D1695))=0),AND(NOT(E1695="Unknown"),ISBLANK(J1695)),AND(NOT(O1695="Unknown"),ISBLANK(R1695))),"Missing Information", INDEX(Table15[Entire Service Line Classification], MATCH(SUMIFS(Table15[Unique ID],Table15[System-Owned Portion],E1695,Table15[If Material Anything Other than "Lead" in Column E,Was Material Ever Previously Lead?],G1695,Table15[Customer-Owned Portion],O1695),Table15[Unique ID],0),0)))</f>
        <v>Non-lead</v>
      </c>
      <c r="X1695"/>
    </row>
    <row r="1696" spans="2:24" ht="150" x14ac:dyDescent="0.25">
      <c r="B1696" s="146" t="s">
        <v>8250</v>
      </c>
      <c r="C1696" s="31" t="s">
        <v>8251</v>
      </c>
      <c r="D1696" s="31" t="s">
        <v>8252</v>
      </c>
      <c r="E1696" s="44" t="s">
        <v>52</v>
      </c>
      <c r="F1696" s="43" t="s">
        <v>34</v>
      </c>
      <c r="G1696" s="84" t="s">
        <v>34</v>
      </c>
      <c r="H1696" s="31"/>
      <c r="I1696" s="205"/>
      <c r="J1696" s="84" t="s">
        <v>214</v>
      </c>
      <c r="K1696" s="31" t="s">
        <v>34</v>
      </c>
      <c r="L1696" s="31"/>
      <c r="M1696" s="169"/>
      <c r="N1696" s="148"/>
      <c r="O1696" s="44" t="s">
        <v>52</v>
      </c>
      <c r="P1696" s="43"/>
      <c r="Q1696" s="205"/>
      <c r="R1696" s="84" t="s">
        <v>214</v>
      </c>
      <c r="S1696" s="31" t="s">
        <v>34</v>
      </c>
      <c r="T1696" s="31"/>
      <c r="U1696" s="169"/>
      <c r="V1696" s="150" t="s">
        <v>8187</v>
      </c>
      <c r="W1696" s="141" t="str" cm="1">
        <f t="array" ref="W1696">IF(SUM(LEN(B1696:V1696))=0,"",IF(OR(OR(ISBLANK(F1696),SUM(LEN(C1696),LEN(D1696))=0),AND(NOT(E1696="Unknown"),ISBLANK(J1696)),AND(NOT(O1696="Unknown"),ISBLANK(R1696))),"Missing Information", INDEX(Table15[Entire Service Line Classification], MATCH(SUMIFS(Table15[Unique ID],Table15[System-Owned Portion],E1696,Table15[If Material Anything Other than "Lead" in Column E,Was Material Ever Previously Lead?],G1696,Table15[Customer-Owned Portion],O1696),Table15[Unique ID],0),0)))</f>
        <v>Non-lead</v>
      </c>
      <c r="X1696"/>
    </row>
    <row r="1697" spans="2:24" ht="150" x14ac:dyDescent="0.25">
      <c r="B1697" s="146" t="s">
        <v>8253</v>
      </c>
      <c r="C1697" s="31" t="s">
        <v>8254</v>
      </c>
      <c r="D1697" s="31" t="s">
        <v>8255</v>
      </c>
      <c r="E1697" s="44" t="s">
        <v>52</v>
      </c>
      <c r="F1697" s="43" t="s">
        <v>34</v>
      </c>
      <c r="G1697" s="84" t="s">
        <v>34</v>
      </c>
      <c r="H1697" s="31"/>
      <c r="I1697" s="205"/>
      <c r="J1697" s="84" t="s">
        <v>214</v>
      </c>
      <c r="K1697" s="31" t="s">
        <v>34</v>
      </c>
      <c r="L1697" s="31"/>
      <c r="M1697" s="169"/>
      <c r="N1697" s="148"/>
      <c r="O1697" s="44" t="s">
        <v>52</v>
      </c>
      <c r="P1697" s="43"/>
      <c r="Q1697" s="205"/>
      <c r="R1697" s="84" t="s">
        <v>214</v>
      </c>
      <c r="S1697" s="31" t="s">
        <v>34</v>
      </c>
      <c r="T1697" s="31"/>
      <c r="U1697" s="169"/>
      <c r="V1697" s="150" t="s">
        <v>8187</v>
      </c>
      <c r="W1697" s="141" t="str" cm="1">
        <f t="array" ref="W1697">IF(SUM(LEN(B1697:V1697))=0,"",IF(OR(OR(ISBLANK(F1697),SUM(LEN(C1697),LEN(D1697))=0),AND(NOT(E1697="Unknown"),ISBLANK(J1697)),AND(NOT(O1697="Unknown"),ISBLANK(R1697))),"Missing Information", INDEX(Table15[Entire Service Line Classification], MATCH(SUMIFS(Table15[Unique ID],Table15[System-Owned Portion],E1697,Table15[If Material Anything Other than "Lead" in Column E,Was Material Ever Previously Lead?],G1697,Table15[Customer-Owned Portion],O1697),Table15[Unique ID],0),0)))</f>
        <v>Non-lead</v>
      </c>
      <c r="X1697"/>
    </row>
    <row r="1698" spans="2:24" ht="150" x14ac:dyDescent="0.25">
      <c r="B1698" s="146" t="s">
        <v>8256</v>
      </c>
      <c r="C1698" s="31" t="s">
        <v>8257</v>
      </c>
      <c r="D1698" s="31" t="s">
        <v>8258</v>
      </c>
      <c r="E1698" s="44" t="s">
        <v>52</v>
      </c>
      <c r="F1698" s="43" t="s">
        <v>34</v>
      </c>
      <c r="G1698" s="84" t="s">
        <v>34</v>
      </c>
      <c r="H1698" s="31"/>
      <c r="I1698" s="205"/>
      <c r="J1698" s="84" t="s">
        <v>214</v>
      </c>
      <c r="K1698" s="31" t="s">
        <v>34</v>
      </c>
      <c r="L1698" s="31"/>
      <c r="M1698" s="169"/>
      <c r="N1698" s="148"/>
      <c r="O1698" s="44" t="s">
        <v>52</v>
      </c>
      <c r="P1698" s="43"/>
      <c r="Q1698" s="205"/>
      <c r="R1698" s="84" t="s">
        <v>214</v>
      </c>
      <c r="S1698" s="31" t="s">
        <v>34</v>
      </c>
      <c r="T1698" s="31"/>
      <c r="U1698" s="169"/>
      <c r="V1698" s="150" t="s">
        <v>8187</v>
      </c>
      <c r="W1698" s="141" t="str" cm="1">
        <f t="array" ref="W1698">IF(SUM(LEN(B1698:V1698))=0,"",IF(OR(OR(ISBLANK(F1698),SUM(LEN(C1698),LEN(D1698))=0),AND(NOT(E1698="Unknown"),ISBLANK(J1698)),AND(NOT(O1698="Unknown"),ISBLANK(R1698))),"Missing Information", INDEX(Table15[Entire Service Line Classification], MATCH(SUMIFS(Table15[Unique ID],Table15[System-Owned Portion],E1698,Table15[If Material Anything Other than "Lead" in Column E,Was Material Ever Previously Lead?],G1698,Table15[Customer-Owned Portion],O1698),Table15[Unique ID],0),0)))</f>
        <v>Non-lead</v>
      </c>
      <c r="X1698"/>
    </row>
    <row r="1699" spans="2:24" ht="150" x14ac:dyDescent="0.25">
      <c r="B1699" s="146" t="s">
        <v>8259</v>
      </c>
      <c r="C1699" s="31" t="s">
        <v>8260</v>
      </c>
      <c r="D1699" s="31" t="s">
        <v>8261</v>
      </c>
      <c r="E1699" s="44" t="s">
        <v>52</v>
      </c>
      <c r="F1699" s="43" t="s">
        <v>34</v>
      </c>
      <c r="G1699" s="84" t="s">
        <v>34</v>
      </c>
      <c r="H1699" s="31"/>
      <c r="I1699" s="205"/>
      <c r="J1699" s="84" t="s">
        <v>214</v>
      </c>
      <c r="K1699" s="31" t="s">
        <v>34</v>
      </c>
      <c r="L1699" s="31"/>
      <c r="M1699" s="169"/>
      <c r="N1699" s="148"/>
      <c r="O1699" s="44" t="s">
        <v>52</v>
      </c>
      <c r="P1699" s="43"/>
      <c r="Q1699" s="205"/>
      <c r="R1699" s="84" t="s">
        <v>214</v>
      </c>
      <c r="S1699" s="31" t="s">
        <v>34</v>
      </c>
      <c r="T1699" s="31"/>
      <c r="U1699" s="169"/>
      <c r="V1699" s="150" t="s">
        <v>8187</v>
      </c>
      <c r="W1699" s="141" t="str" cm="1">
        <f t="array" ref="W1699">IF(SUM(LEN(B1699:V1699))=0,"",IF(OR(OR(ISBLANK(F1699),SUM(LEN(C1699),LEN(D1699))=0),AND(NOT(E1699="Unknown"),ISBLANK(J1699)),AND(NOT(O1699="Unknown"),ISBLANK(R1699))),"Missing Information", INDEX(Table15[Entire Service Line Classification], MATCH(SUMIFS(Table15[Unique ID],Table15[System-Owned Portion],E1699,Table15[If Material Anything Other than "Lead" in Column E,Was Material Ever Previously Lead?],G1699,Table15[Customer-Owned Portion],O1699),Table15[Unique ID],0),0)))</f>
        <v>Non-lead</v>
      </c>
      <c r="X1699"/>
    </row>
    <row r="1700" spans="2:24" ht="150" x14ac:dyDescent="0.25">
      <c r="B1700" s="146" t="s">
        <v>8262</v>
      </c>
      <c r="C1700" s="31" t="s">
        <v>8263</v>
      </c>
      <c r="D1700" s="31" t="s">
        <v>8264</v>
      </c>
      <c r="E1700" s="44" t="s">
        <v>52</v>
      </c>
      <c r="F1700" s="43" t="s">
        <v>34</v>
      </c>
      <c r="G1700" s="84" t="s">
        <v>34</v>
      </c>
      <c r="H1700" s="31"/>
      <c r="I1700" s="205"/>
      <c r="J1700" s="84" t="s">
        <v>214</v>
      </c>
      <c r="K1700" s="31" t="s">
        <v>34</v>
      </c>
      <c r="L1700" s="31"/>
      <c r="M1700" s="169"/>
      <c r="N1700" s="148"/>
      <c r="O1700" s="44" t="s">
        <v>52</v>
      </c>
      <c r="P1700" s="43"/>
      <c r="Q1700" s="205"/>
      <c r="R1700" s="84" t="s">
        <v>214</v>
      </c>
      <c r="S1700" s="31" t="s">
        <v>34</v>
      </c>
      <c r="T1700" s="31"/>
      <c r="U1700" s="169"/>
      <c r="V1700" s="150" t="s">
        <v>8187</v>
      </c>
      <c r="W1700" s="141" t="str" cm="1">
        <f t="array" ref="W1700">IF(SUM(LEN(B1700:V1700))=0,"",IF(OR(OR(ISBLANK(F1700),SUM(LEN(C1700),LEN(D1700))=0),AND(NOT(E1700="Unknown"),ISBLANK(J1700)),AND(NOT(O1700="Unknown"),ISBLANK(R1700))),"Missing Information", INDEX(Table15[Entire Service Line Classification], MATCH(SUMIFS(Table15[Unique ID],Table15[System-Owned Portion],E1700,Table15[If Material Anything Other than "Lead" in Column E,Was Material Ever Previously Lead?],G1700,Table15[Customer-Owned Portion],O1700),Table15[Unique ID],0),0)))</f>
        <v>Non-lead</v>
      </c>
      <c r="X1700"/>
    </row>
    <row r="1701" spans="2:24" ht="150" x14ac:dyDescent="0.25">
      <c r="B1701" s="146" t="s">
        <v>8265</v>
      </c>
      <c r="C1701" s="31" t="s">
        <v>8266</v>
      </c>
      <c r="D1701" s="31" t="s">
        <v>8267</v>
      </c>
      <c r="E1701" s="44" t="s">
        <v>52</v>
      </c>
      <c r="F1701" s="43" t="s">
        <v>34</v>
      </c>
      <c r="G1701" s="84" t="s">
        <v>34</v>
      </c>
      <c r="H1701" s="31"/>
      <c r="I1701" s="205"/>
      <c r="J1701" s="84" t="s">
        <v>214</v>
      </c>
      <c r="K1701" s="31" t="s">
        <v>34</v>
      </c>
      <c r="L1701" s="31"/>
      <c r="M1701" s="169"/>
      <c r="N1701" s="148"/>
      <c r="O1701" s="44" t="s">
        <v>52</v>
      </c>
      <c r="P1701" s="43"/>
      <c r="Q1701" s="205"/>
      <c r="R1701" s="84" t="s">
        <v>214</v>
      </c>
      <c r="S1701" s="31" t="s">
        <v>34</v>
      </c>
      <c r="T1701" s="31"/>
      <c r="U1701" s="169"/>
      <c r="V1701" s="150" t="s">
        <v>8187</v>
      </c>
      <c r="W1701" s="141" t="str" cm="1">
        <f t="array" ref="W1701">IF(SUM(LEN(B1701:V1701))=0,"",IF(OR(OR(ISBLANK(F1701),SUM(LEN(C1701),LEN(D1701))=0),AND(NOT(E1701="Unknown"),ISBLANK(J1701)),AND(NOT(O1701="Unknown"),ISBLANK(R1701))),"Missing Information", INDEX(Table15[Entire Service Line Classification], MATCH(SUMIFS(Table15[Unique ID],Table15[System-Owned Portion],E1701,Table15[If Material Anything Other than "Lead" in Column E,Was Material Ever Previously Lead?],G1701,Table15[Customer-Owned Portion],O1701),Table15[Unique ID],0),0)))</f>
        <v>Non-lead</v>
      </c>
      <c r="X1701"/>
    </row>
    <row r="1702" spans="2:24" ht="150" x14ac:dyDescent="0.25">
      <c r="B1702" s="146" t="s">
        <v>8268</v>
      </c>
      <c r="C1702" s="31" t="s">
        <v>8269</v>
      </c>
      <c r="D1702" s="31" t="s">
        <v>8270</v>
      </c>
      <c r="E1702" s="44" t="s">
        <v>52</v>
      </c>
      <c r="F1702" s="43" t="s">
        <v>34</v>
      </c>
      <c r="G1702" s="84" t="s">
        <v>34</v>
      </c>
      <c r="H1702" s="31" t="s">
        <v>14941</v>
      </c>
      <c r="I1702" s="205"/>
      <c r="J1702" s="84" t="s">
        <v>45</v>
      </c>
      <c r="K1702" s="31" t="s">
        <v>34</v>
      </c>
      <c r="L1702" s="31"/>
      <c r="M1702" s="169"/>
      <c r="N1702" s="148" t="s">
        <v>8271</v>
      </c>
      <c r="O1702" s="44" t="s">
        <v>52</v>
      </c>
      <c r="P1702" s="43"/>
      <c r="Q1702" s="205"/>
      <c r="R1702" s="84" t="s">
        <v>214</v>
      </c>
      <c r="S1702" s="31" t="s">
        <v>34</v>
      </c>
      <c r="T1702" s="31"/>
      <c r="U1702" s="169"/>
      <c r="V1702" s="150" t="s">
        <v>8233</v>
      </c>
      <c r="W1702" s="141" t="str" cm="1">
        <f t="array" ref="W1702">IF(SUM(LEN(B1702:V1702))=0,"",IF(OR(OR(ISBLANK(F1702),SUM(LEN(C1702),LEN(D1702))=0),AND(NOT(E1702="Unknown"),ISBLANK(J1702)),AND(NOT(O1702="Unknown"),ISBLANK(R1702))),"Missing Information", INDEX(Table15[Entire Service Line Classification], MATCH(SUMIFS(Table15[Unique ID],Table15[System-Owned Portion],E1702,Table15[If Material Anything Other than "Lead" in Column E,Was Material Ever Previously Lead?],G1702,Table15[Customer-Owned Portion],O1702),Table15[Unique ID],0),0)))</f>
        <v>Non-lead</v>
      </c>
      <c r="X1702"/>
    </row>
    <row r="1703" spans="2:24" ht="150" x14ac:dyDescent="0.25">
      <c r="B1703" s="146" t="s">
        <v>8272</v>
      </c>
      <c r="C1703" s="31" t="s">
        <v>8273</v>
      </c>
      <c r="D1703" s="31" t="s">
        <v>8274</v>
      </c>
      <c r="E1703" s="44" t="s">
        <v>52</v>
      </c>
      <c r="F1703" s="43" t="s">
        <v>34</v>
      </c>
      <c r="G1703" s="84" t="s">
        <v>34</v>
      </c>
      <c r="H1703" s="31" t="s">
        <v>14941</v>
      </c>
      <c r="I1703" s="205"/>
      <c r="J1703" s="84" t="s">
        <v>45</v>
      </c>
      <c r="K1703" s="31" t="s">
        <v>34</v>
      </c>
      <c r="L1703" s="31"/>
      <c r="M1703" s="169"/>
      <c r="N1703" s="148" t="s">
        <v>8271</v>
      </c>
      <c r="O1703" s="44" t="s">
        <v>52</v>
      </c>
      <c r="P1703" s="43"/>
      <c r="Q1703" s="205"/>
      <c r="R1703" s="84" t="s">
        <v>214</v>
      </c>
      <c r="S1703" s="31" t="s">
        <v>34</v>
      </c>
      <c r="T1703" s="31"/>
      <c r="U1703" s="169"/>
      <c r="V1703" s="150" t="s">
        <v>8233</v>
      </c>
      <c r="W1703" s="141" t="str" cm="1">
        <f t="array" ref="W1703">IF(SUM(LEN(B1703:V1703))=0,"",IF(OR(OR(ISBLANK(F1703),SUM(LEN(C1703),LEN(D1703))=0),AND(NOT(E1703="Unknown"),ISBLANK(J1703)),AND(NOT(O1703="Unknown"),ISBLANK(R1703))),"Missing Information", INDEX(Table15[Entire Service Line Classification], MATCH(SUMIFS(Table15[Unique ID],Table15[System-Owned Portion],E1703,Table15[If Material Anything Other than "Lead" in Column E,Was Material Ever Previously Lead?],G1703,Table15[Customer-Owned Portion],O1703),Table15[Unique ID],0),0)))</f>
        <v>Non-lead</v>
      </c>
      <c r="X1703"/>
    </row>
    <row r="1704" spans="2:24" ht="150" x14ac:dyDescent="0.25">
      <c r="B1704" s="146" t="s">
        <v>8275</v>
      </c>
      <c r="C1704" s="31" t="s">
        <v>8276</v>
      </c>
      <c r="D1704" s="31" t="s">
        <v>8277</v>
      </c>
      <c r="E1704" s="44" t="s">
        <v>52</v>
      </c>
      <c r="F1704" s="43" t="s">
        <v>34</v>
      </c>
      <c r="G1704" s="84" t="s">
        <v>34</v>
      </c>
      <c r="H1704" s="31"/>
      <c r="I1704" s="205"/>
      <c r="J1704" s="84" t="s">
        <v>214</v>
      </c>
      <c r="K1704" s="31" t="s">
        <v>34</v>
      </c>
      <c r="L1704" s="31"/>
      <c r="M1704" s="169"/>
      <c r="N1704" s="148"/>
      <c r="O1704" s="44" t="s">
        <v>52</v>
      </c>
      <c r="P1704" s="43"/>
      <c r="Q1704" s="205"/>
      <c r="R1704" s="84" t="s">
        <v>214</v>
      </c>
      <c r="S1704" s="31" t="s">
        <v>34</v>
      </c>
      <c r="T1704" s="31"/>
      <c r="U1704" s="169"/>
      <c r="V1704" s="150" t="s">
        <v>8187</v>
      </c>
      <c r="W1704" s="141" t="str" cm="1">
        <f t="array" ref="W1704">IF(SUM(LEN(B1704:V1704))=0,"",IF(OR(OR(ISBLANK(F1704),SUM(LEN(C1704),LEN(D1704))=0),AND(NOT(E1704="Unknown"),ISBLANK(J1704)),AND(NOT(O1704="Unknown"),ISBLANK(R1704))),"Missing Information", INDEX(Table15[Entire Service Line Classification], MATCH(SUMIFS(Table15[Unique ID],Table15[System-Owned Portion],E1704,Table15[If Material Anything Other than "Lead" in Column E,Was Material Ever Previously Lead?],G1704,Table15[Customer-Owned Portion],O1704),Table15[Unique ID],0),0)))</f>
        <v>Non-lead</v>
      </c>
      <c r="X1704"/>
    </row>
    <row r="1705" spans="2:24" ht="150" x14ac:dyDescent="0.25">
      <c r="B1705" s="146" t="s">
        <v>8278</v>
      </c>
      <c r="C1705" s="31" t="s">
        <v>8279</v>
      </c>
      <c r="D1705" s="31" t="s">
        <v>8280</v>
      </c>
      <c r="E1705" s="44" t="s">
        <v>52</v>
      </c>
      <c r="F1705" s="43" t="s">
        <v>34</v>
      </c>
      <c r="G1705" s="84" t="s">
        <v>34</v>
      </c>
      <c r="H1705" s="31"/>
      <c r="I1705" s="205"/>
      <c r="J1705" s="84" t="s">
        <v>214</v>
      </c>
      <c r="K1705" s="31" t="s">
        <v>34</v>
      </c>
      <c r="L1705" s="31"/>
      <c r="M1705" s="169"/>
      <c r="N1705" s="148"/>
      <c r="O1705" s="44" t="s">
        <v>52</v>
      </c>
      <c r="P1705" s="43"/>
      <c r="Q1705" s="205"/>
      <c r="R1705" s="84" t="s">
        <v>214</v>
      </c>
      <c r="S1705" s="31" t="s">
        <v>34</v>
      </c>
      <c r="T1705" s="31"/>
      <c r="U1705" s="169"/>
      <c r="V1705" s="150" t="s">
        <v>8187</v>
      </c>
      <c r="W1705" s="141" t="str" cm="1">
        <f t="array" ref="W1705">IF(SUM(LEN(B1705:V1705))=0,"",IF(OR(OR(ISBLANK(F1705),SUM(LEN(C1705),LEN(D1705))=0),AND(NOT(E1705="Unknown"),ISBLANK(J1705)),AND(NOT(O1705="Unknown"),ISBLANK(R1705))),"Missing Information", INDEX(Table15[Entire Service Line Classification], MATCH(SUMIFS(Table15[Unique ID],Table15[System-Owned Portion],E1705,Table15[If Material Anything Other than "Lead" in Column E,Was Material Ever Previously Lead?],G1705,Table15[Customer-Owned Portion],O1705),Table15[Unique ID],0),0)))</f>
        <v>Non-lead</v>
      </c>
      <c r="X1705"/>
    </row>
    <row r="1706" spans="2:24" ht="150" x14ac:dyDescent="0.25">
      <c r="B1706" s="146" t="s">
        <v>8281</v>
      </c>
      <c r="C1706" s="31" t="s">
        <v>8282</v>
      </c>
      <c r="D1706" s="31" t="s">
        <v>8283</v>
      </c>
      <c r="E1706" s="44" t="s">
        <v>52</v>
      </c>
      <c r="F1706" s="43" t="s">
        <v>34</v>
      </c>
      <c r="G1706" s="84" t="s">
        <v>34</v>
      </c>
      <c r="H1706" s="31"/>
      <c r="I1706" s="205"/>
      <c r="J1706" s="84" t="s">
        <v>214</v>
      </c>
      <c r="K1706" s="31" t="s">
        <v>34</v>
      </c>
      <c r="L1706" s="31"/>
      <c r="M1706" s="169"/>
      <c r="N1706" s="148"/>
      <c r="O1706" s="44" t="s">
        <v>52</v>
      </c>
      <c r="P1706" s="43"/>
      <c r="Q1706" s="205"/>
      <c r="R1706" s="84" t="s">
        <v>214</v>
      </c>
      <c r="S1706" s="31" t="s">
        <v>34</v>
      </c>
      <c r="T1706" s="31"/>
      <c r="U1706" s="169"/>
      <c r="V1706" s="150" t="s">
        <v>8187</v>
      </c>
      <c r="W1706" s="141" t="str" cm="1">
        <f t="array" ref="W1706">IF(SUM(LEN(B1706:V1706))=0,"",IF(OR(OR(ISBLANK(F1706),SUM(LEN(C1706),LEN(D1706))=0),AND(NOT(E1706="Unknown"),ISBLANK(J1706)),AND(NOT(O1706="Unknown"),ISBLANK(R1706))),"Missing Information", INDEX(Table15[Entire Service Line Classification], MATCH(SUMIFS(Table15[Unique ID],Table15[System-Owned Portion],E1706,Table15[If Material Anything Other than "Lead" in Column E,Was Material Ever Previously Lead?],G1706,Table15[Customer-Owned Portion],O1706),Table15[Unique ID],0),0)))</f>
        <v>Non-lead</v>
      </c>
      <c r="X1706"/>
    </row>
    <row r="1707" spans="2:24" ht="150" x14ac:dyDescent="0.25">
      <c r="B1707" s="146" t="s">
        <v>8284</v>
      </c>
      <c r="C1707" s="31" t="s">
        <v>8285</v>
      </c>
      <c r="D1707" s="31" t="s">
        <v>8286</v>
      </c>
      <c r="E1707" s="44" t="s">
        <v>52</v>
      </c>
      <c r="F1707" s="43" t="s">
        <v>34</v>
      </c>
      <c r="G1707" s="84" t="s">
        <v>34</v>
      </c>
      <c r="H1707" s="31"/>
      <c r="I1707" s="205"/>
      <c r="J1707" s="84" t="s">
        <v>214</v>
      </c>
      <c r="K1707" s="31" t="s">
        <v>34</v>
      </c>
      <c r="L1707" s="31"/>
      <c r="M1707" s="169"/>
      <c r="N1707" s="148"/>
      <c r="O1707" s="44" t="s">
        <v>52</v>
      </c>
      <c r="P1707" s="43"/>
      <c r="Q1707" s="205"/>
      <c r="R1707" s="84" t="s">
        <v>214</v>
      </c>
      <c r="S1707" s="31" t="s">
        <v>34</v>
      </c>
      <c r="T1707" s="31"/>
      <c r="U1707" s="169"/>
      <c r="V1707" s="150" t="s">
        <v>8187</v>
      </c>
      <c r="W1707" s="141" t="str" cm="1">
        <f t="array" ref="W1707">IF(SUM(LEN(B1707:V1707))=0,"",IF(OR(OR(ISBLANK(F1707),SUM(LEN(C1707),LEN(D1707))=0),AND(NOT(E1707="Unknown"),ISBLANK(J1707)),AND(NOT(O1707="Unknown"),ISBLANK(R1707))),"Missing Information", INDEX(Table15[Entire Service Line Classification], MATCH(SUMIFS(Table15[Unique ID],Table15[System-Owned Portion],E1707,Table15[If Material Anything Other than "Lead" in Column E,Was Material Ever Previously Lead?],G1707,Table15[Customer-Owned Portion],O1707),Table15[Unique ID],0),0)))</f>
        <v>Non-lead</v>
      </c>
      <c r="X1707"/>
    </row>
    <row r="1708" spans="2:24" ht="150" x14ac:dyDescent="0.25">
      <c r="B1708" s="146" t="s">
        <v>8287</v>
      </c>
      <c r="C1708" s="31" t="s">
        <v>8288</v>
      </c>
      <c r="D1708" s="31" t="s">
        <v>8289</v>
      </c>
      <c r="E1708" s="44" t="s">
        <v>52</v>
      </c>
      <c r="F1708" s="43" t="s">
        <v>34</v>
      </c>
      <c r="G1708" s="84" t="s">
        <v>34</v>
      </c>
      <c r="H1708" s="31"/>
      <c r="I1708" s="205"/>
      <c r="J1708" s="84" t="s">
        <v>214</v>
      </c>
      <c r="K1708" s="31" t="s">
        <v>34</v>
      </c>
      <c r="L1708" s="31"/>
      <c r="M1708" s="169"/>
      <c r="N1708" s="148"/>
      <c r="O1708" s="44" t="s">
        <v>52</v>
      </c>
      <c r="P1708" s="43"/>
      <c r="Q1708" s="205"/>
      <c r="R1708" s="84" t="s">
        <v>214</v>
      </c>
      <c r="S1708" s="31" t="s">
        <v>34</v>
      </c>
      <c r="T1708" s="31"/>
      <c r="U1708" s="169"/>
      <c r="V1708" s="150" t="s">
        <v>8187</v>
      </c>
      <c r="W1708" s="141" t="str" cm="1">
        <f t="array" ref="W1708">IF(SUM(LEN(B1708:V1708))=0,"",IF(OR(OR(ISBLANK(F1708),SUM(LEN(C1708),LEN(D1708))=0),AND(NOT(E1708="Unknown"),ISBLANK(J1708)),AND(NOT(O1708="Unknown"),ISBLANK(R1708))),"Missing Information", INDEX(Table15[Entire Service Line Classification], MATCH(SUMIFS(Table15[Unique ID],Table15[System-Owned Portion],E1708,Table15[If Material Anything Other than "Lead" in Column E,Was Material Ever Previously Lead?],G1708,Table15[Customer-Owned Portion],O1708),Table15[Unique ID],0),0)))</f>
        <v>Non-lead</v>
      </c>
      <c r="X1708"/>
    </row>
    <row r="1709" spans="2:24" ht="150" x14ac:dyDescent="0.25">
      <c r="B1709" s="146" t="s">
        <v>8290</v>
      </c>
      <c r="C1709" s="31" t="s">
        <v>8291</v>
      </c>
      <c r="D1709" s="31" t="s">
        <v>8292</v>
      </c>
      <c r="E1709" s="44" t="s">
        <v>52</v>
      </c>
      <c r="F1709" s="43" t="s">
        <v>34</v>
      </c>
      <c r="G1709" s="84" t="s">
        <v>34</v>
      </c>
      <c r="H1709" s="31"/>
      <c r="I1709" s="205"/>
      <c r="J1709" s="84" t="s">
        <v>214</v>
      </c>
      <c r="K1709" s="31" t="s">
        <v>34</v>
      </c>
      <c r="L1709" s="31"/>
      <c r="M1709" s="169"/>
      <c r="N1709" s="148"/>
      <c r="O1709" s="44" t="s">
        <v>52</v>
      </c>
      <c r="P1709" s="43"/>
      <c r="Q1709" s="205"/>
      <c r="R1709" s="84" t="s">
        <v>214</v>
      </c>
      <c r="S1709" s="31" t="s">
        <v>34</v>
      </c>
      <c r="T1709" s="31"/>
      <c r="U1709" s="169"/>
      <c r="V1709" s="150" t="s">
        <v>8187</v>
      </c>
      <c r="W1709" s="141" t="str" cm="1">
        <f t="array" ref="W1709">IF(SUM(LEN(B1709:V1709))=0,"",IF(OR(OR(ISBLANK(F1709),SUM(LEN(C1709),LEN(D1709))=0),AND(NOT(E1709="Unknown"),ISBLANK(J1709)),AND(NOT(O1709="Unknown"),ISBLANK(R1709))),"Missing Information", INDEX(Table15[Entire Service Line Classification], MATCH(SUMIFS(Table15[Unique ID],Table15[System-Owned Portion],E1709,Table15[If Material Anything Other than "Lead" in Column E,Was Material Ever Previously Lead?],G1709,Table15[Customer-Owned Portion],O1709),Table15[Unique ID],0),0)))</f>
        <v>Non-lead</v>
      </c>
      <c r="X1709"/>
    </row>
    <row r="1710" spans="2:24" ht="150" x14ac:dyDescent="0.25">
      <c r="B1710" s="146" t="s">
        <v>8293</v>
      </c>
      <c r="C1710" s="31" t="s">
        <v>8294</v>
      </c>
      <c r="D1710" s="31" t="s">
        <v>8295</v>
      </c>
      <c r="E1710" s="44" t="s">
        <v>52</v>
      </c>
      <c r="F1710" s="43" t="s">
        <v>34</v>
      </c>
      <c r="G1710" s="84" t="s">
        <v>34</v>
      </c>
      <c r="H1710" s="31"/>
      <c r="I1710" s="205"/>
      <c r="J1710" s="84" t="s">
        <v>214</v>
      </c>
      <c r="K1710" s="31" t="s">
        <v>34</v>
      </c>
      <c r="L1710" s="31"/>
      <c r="M1710" s="169"/>
      <c r="N1710" s="148"/>
      <c r="O1710" s="44" t="s">
        <v>52</v>
      </c>
      <c r="P1710" s="43"/>
      <c r="Q1710" s="205"/>
      <c r="R1710" s="84" t="s">
        <v>214</v>
      </c>
      <c r="S1710" s="31" t="s">
        <v>34</v>
      </c>
      <c r="T1710" s="31"/>
      <c r="U1710" s="169"/>
      <c r="V1710" s="150" t="s">
        <v>8187</v>
      </c>
      <c r="W1710" s="141" t="str" cm="1">
        <f t="array" ref="W1710">IF(SUM(LEN(B1710:V1710))=0,"",IF(OR(OR(ISBLANK(F1710),SUM(LEN(C1710),LEN(D1710))=0),AND(NOT(E1710="Unknown"),ISBLANK(J1710)),AND(NOT(O1710="Unknown"),ISBLANK(R1710))),"Missing Information", INDEX(Table15[Entire Service Line Classification], MATCH(SUMIFS(Table15[Unique ID],Table15[System-Owned Portion],E1710,Table15[If Material Anything Other than "Lead" in Column E,Was Material Ever Previously Lead?],G1710,Table15[Customer-Owned Portion],O1710),Table15[Unique ID],0),0)))</f>
        <v>Non-lead</v>
      </c>
      <c r="X1710"/>
    </row>
    <row r="1711" spans="2:24" ht="150" x14ac:dyDescent="0.25">
      <c r="B1711" s="146" t="s">
        <v>8296</v>
      </c>
      <c r="C1711" s="31" t="s">
        <v>8297</v>
      </c>
      <c r="D1711" s="31" t="s">
        <v>8298</v>
      </c>
      <c r="E1711" s="44" t="s">
        <v>52</v>
      </c>
      <c r="F1711" s="43" t="s">
        <v>34</v>
      </c>
      <c r="G1711" s="84" t="s">
        <v>34</v>
      </c>
      <c r="H1711" s="31"/>
      <c r="I1711" s="205"/>
      <c r="J1711" s="84" t="s">
        <v>214</v>
      </c>
      <c r="K1711" s="31" t="s">
        <v>34</v>
      </c>
      <c r="L1711" s="31"/>
      <c r="M1711" s="169"/>
      <c r="N1711" s="148"/>
      <c r="O1711" s="44" t="s">
        <v>52</v>
      </c>
      <c r="P1711" s="43"/>
      <c r="Q1711" s="205"/>
      <c r="R1711" s="84" t="s">
        <v>214</v>
      </c>
      <c r="S1711" s="31" t="s">
        <v>34</v>
      </c>
      <c r="T1711" s="31"/>
      <c r="U1711" s="169"/>
      <c r="V1711" s="150" t="s">
        <v>8187</v>
      </c>
      <c r="W1711" s="141" t="str" cm="1">
        <f t="array" ref="W1711">IF(SUM(LEN(B1711:V1711))=0,"",IF(OR(OR(ISBLANK(F1711),SUM(LEN(C1711),LEN(D1711))=0),AND(NOT(E1711="Unknown"),ISBLANK(J1711)),AND(NOT(O1711="Unknown"),ISBLANK(R1711))),"Missing Information", INDEX(Table15[Entire Service Line Classification], MATCH(SUMIFS(Table15[Unique ID],Table15[System-Owned Portion],E1711,Table15[If Material Anything Other than "Lead" in Column E,Was Material Ever Previously Lead?],G1711,Table15[Customer-Owned Portion],O1711),Table15[Unique ID],0),0)))</f>
        <v>Non-lead</v>
      </c>
      <c r="X1711"/>
    </row>
    <row r="1712" spans="2:24" ht="150" x14ac:dyDescent="0.25">
      <c r="B1712" s="146" t="s">
        <v>8299</v>
      </c>
      <c r="C1712" s="31" t="s">
        <v>8300</v>
      </c>
      <c r="D1712" s="31" t="s">
        <v>8301</v>
      </c>
      <c r="E1712" s="44" t="s">
        <v>52</v>
      </c>
      <c r="F1712" s="43" t="s">
        <v>34</v>
      </c>
      <c r="G1712" s="84" t="s">
        <v>34</v>
      </c>
      <c r="H1712" s="31"/>
      <c r="I1712" s="205"/>
      <c r="J1712" s="84" t="s">
        <v>214</v>
      </c>
      <c r="K1712" s="31" t="s">
        <v>34</v>
      </c>
      <c r="L1712" s="31"/>
      <c r="M1712" s="169"/>
      <c r="N1712" s="148"/>
      <c r="O1712" s="44" t="s">
        <v>52</v>
      </c>
      <c r="P1712" s="43"/>
      <c r="Q1712" s="205"/>
      <c r="R1712" s="84" t="s">
        <v>214</v>
      </c>
      <c r="S1712" s="31" t="s">
        <v>34</v>
      </c>
      <c r="T1712" s="31"/>
      <c r="U1712" s="169"/>
      <c r="V1712" s="150" t="s">
        <v>8187</v>
      </c>
      <c r="W1712" s="141" t="str" cm="1">
        <f t="array" ref="W1712">IF(SUM(LEN(B1712:V1712))=0,"",IF(OR(OR(ISBLANK(F1712),SUM(LEN(C1712),LEN(D1712))=0),AND(NOT(E1712="Unknown"),ISBLANK(J1712)),AND(NOT(O1712="Unknown"),ISBLANK(R1712))),"Missing Information", INDEX(Table15[Entire Service Line Classification], MATCH(SUMIFS(Table15[Unique ID],Table15[System-Owned Portion],E1712,Table15[If Material Anything Other than "Lead" in Column E,Was Material Ever Previously Lead?],G1712,Table15[Customer-Owned Portion],O1712),Table15[Unique ID],0),0)))</f>
        <v>Non-lead</v>
      </c>
      <c r="X1712"/>
    </row>
    <row r="1713" spans="2:24" ht="150" x14ac:dyDescent="0.25">
      <c r="B1713" s="146" t="s">
        <v>8302</v>
      </c>
      <c r="C1713" s="31" t="s">
        <v>8303</v>
      </c>
      <c r="D1713" s="31" t="s">
        <v>8304</v>
      </c>
      <c r="E1713" s="44" t="s">
        <v>52</v>
      </c>
      <c r="F1713" s="43" t="s">
        <v>34</v>
      </c>
      <c r="G1713" s="84" t="s">
        <v>34</v>
      </c>
      <c r="H1713" s="31"/>
      <c r="I1713" s="205"/>
      <c r="J1713" s="84" t="s">
        <v>214</v>
      </c>
      <c r="K1713" s="31" t="s">
        <v>34</v>
      </c>
      <c r="L1713" s="31"/>
      <c r="M1713" s="169"/>
      <c r="N1713" s="148"/>
      <c r="O1713" s="44" t="s">
        <v>52</v>
      </c>
      <c r="P1713" s="43"/>
      <c r="Q1713" s="205"/>
      <c r="R1713" s="84" t="s">
        <v>214</v>
      </c>
      <c r="S1713" s="31" t="s">
        <v>34</v>
      </c>
      <c r="T1713" s="31"/>
      <c r="U1713" s="169"/>
      <c r="V1713" s="150" t="s">
        <v>8187</v>
      </c>
      <c r="W1713" s="141" t="str" cm="1">
        <f t="array" ref="W1713">IF(SUM(LEN(B1713:V1713))=0,"",IF(OR(OR(ISBLANK(F1713),SUM(LEN(C1713),LEN(D1713))=0),AND(NOT(E1713="Unknown"),ISBLANK(J1713)),AND(NOT(O1713="Unknown"),ISBLANK(R1713))),"Missing Information", INDEX(Table15[Entire Service Line Classification], MATCH(SUMIFS(Table15[Unique ID],Table15[System-Owned Portion],E1713,Table15[If Material Anything Other than "Lead" in Column E,Was Material Ever Previously Lead?],G1713,Table15[Customer-Owned Portion],O1713),Table15[Unique ID],0),0)))</f>
        <v>Non-lead</v>
      </c>
      <c r="X1713"/>
    </row>
    <row r="1714" spans="2:24" ht="150" x14ac:dyDescent="0.25">
      <c r="B1714" s="146" t="s">
        <v>8305</v>
      </c>
      <c r="C1714" s="31" t="s">
        <v>8306</v>
      </c>
      <c r="D1714" s="31" t="s">
        <v>8307</v>
      </c>
      <c r="E1714" s="44" t="s">
        <v>52</v>
      </c>
      <c r="F1714" s="43" t="s">
        <v>34</v>
      </c>
      <c r="G1714" s="84" t="s">
        <v>34</v>
      </c>
      <c r="H1714" s="31"/>
      <c r="I1714" s="205"/>
      <c r="J1714" s="84" t="s">
        <v>214</v>
      </c>
      <c r="K1714" s="31" t="s">
        <v>34</v>
      </c>
      <c r="L1714" s="31"/>
      <c r="M1714" s="169"/>
      <c r="N1714" s="148"/>
      <c r="O1714" s="44" t="s">
        <v>52</v>
      </c>
      <c r="P1714" s="43"/>
      <c r="Q1714" s="205"/>
      <c r="R1714" s="84" t="s">
        <v>214</v>
      </c>
      <c r="S1714" s="31" t="s">
        <v>34</v>
      </c>
      <c r="T1714" s="31"/>
      <c r="U1714" s="169"/>
      <c r="V1714" s="150" t="s">
        <v>8187</v>
      </c>
      <c r="W1714" s="141" t="str" cm="1">
        <f t="array" ref="W1714">IF(SUM(LEN(B1714:V1714))=0,"",IF(OR(OR(ISBLANK(F1714),SUM(LEN(C1714),LEN(D1714))=0),AND(NOT(E1714="Unknown"),ISBLANK(J1714)),AND(NOT(O1714="Unknown"),ISBLANK(R1714))),"Missing Information", INDEX(Table15[Entire Service Line Classification], MATCH(SUMIFS(Table15[Unique ID],Table15[System-Owned Portion],E1714,Table15[If Material Anything Other than "Lead" in Column E,Was Material Ever Previously Lead?],G1714,Table15[Customer-Owned Portion],O1714),Table15[Unique ID],0),0)))</f>
        <v>Non-lead</v>
      </c>
      <c r="X1714"/>
    </row>
    <row r="1715" spans="2:24" ht="165" x14ac:dyDescent="0.25">
      <c r="B1715" s="146" t="s">
        <v>8308</v>
      </c>
      <c r="C1715" s="31" t="s">
        <v>8309</v>
      </c>
      <c r="D1715" s="31" t="s">
        <v>8310</v>
      </c>
      <c r="E1715" s="44" t="s">
        <v>43</v>
      </c>
      <c r="F1715" s="43" t="s">
        <v>34</v>
      </c>
      <c r="G1715" s="84" t="s">
        <v>34</v>
      </c>
      <c r="H1715" s="31"/>
      <c r="I1715" s="205"/>
      <c r="J1715" s="84" t="s">
        <v>106</v>
      </c>
      <c r="K1715" s="31" t="s">
        <v>36</v>
      </c>
      <c r="L1715" s="31" t="s">
        <v>95</v>
      </c>
      <c r="M1715" s="169" t="s">
        <v>6522</v>
      </c>
      <c r="N1715" s="148" t="s">
        <v>8311</v>
      </c>
      <c r="O1715" s="44" t="s">
        <v>35</v>
      </c>
      <c r="P1715" s="43"/>
      <c r="Q1715" s="205"/>
      <c r="R1715" s="84" t="s">
        <v>106</v>
      </c>
      <c r="S1715" s="31" t="s">
        <v>36</v>
      </c>
      <c r="T1715" s="31" t="s">
        <v>95</v>
      </c>
      <c r="U1715" s="169" t="s">
        <v>6522</v>
      </c>
      <c r="V1715" s="150" t="s">
        <v>8312</v>
      </c>
      <c r="W1715" s="141" t="str" cm="1">
        <f t="array" ref="W1715">IF(SUM(LEN(B1715:V1715))=0,"",IF(OR(OR(ISBLANK(F1715),SUM(LEN(C1715),LEN(D1715))=0),AND(NOT(E1715="Unknown"),ISBLANK(J1715)),AND(NOT(O1715="Unknown"),ISBLANK(R1715))),"Missing Information", INDEX(Table15[Entire Service Line Classification], MATCH(SUMIFS(Table15[Unique ID],Table15[System-Owned Portion],E1715,Table15[If Material Anything Other than "Lead" in Column E,Was Material Ever Previously Lead?],G1715,Table15[Customer-Owned Portion],O1715),Table15[Unique ID],0),0)))</f>
        <v>Non-lead</v>
      </c>
      <c r="X1715"/>
    </row>
    <row r="1716" spans="2:24" ht="150" x14ac:dyDescent="0.25">
      <c r="B1716" s="146" t="s">
        <v>8313</v>
      </c>
      <c r="C1716" s="31" t="s">
        <v>8314</v>
      </c>
      <c r="D1716" s="31" t="s">
        <v>8315</v>
      </c>
      <c r="E1716" s="44" t="s">
        <v>52</v>
      </c>
      <c r="F1716" s="43" t="s">
        <v>34</v>
      </c>
      <c r="G1716" s="84" t="s">
        <v>34</v>
      </c>
      <c r="H1716" s="31"/>
      <c r="I1716" s="205"/>
      <c r="J1716" s="84" t="s">
        <v>214</v>
      </c>
      <c r="K1716" s="31" t="s">
        <v>34</v>
      </c>
      <c r="L1716" s="31"/>
      <c r="M1716" s="169"/>
      <c r="N1716" s="148"/>
      <c r="O1716" s="44" t="s">
        <v>52</v>
      </c>
      <c r="P1716" s="43"/>
      <c r="Q1716" s="205"/>
      <c r="R1716" s="84" t="s">
        <v>214</v>
      </c>
      <c r="S1716" s="31" t="s">
        <v>34</v>
      </c>
      <c r="T1716" s="31"/>
      <c r="U1716" s="169"/>
      <c r="V1716" s="150" t="s">
        <v>8187</v>
      </c>
      <c r="W1716" s="141" t="str" cm="1">
        <f t="array" ref="W1716">IF(SUM(LEN(B1716:V1716))=0,"",IF(OR(OR(ISBLANK(F1716),SUM(LEN(C1716),LEN(D1716))=0),AND(NOT(E1716="Unknown"),ISBLANK(J1716)),AND(NOT(O1716="Unknown"),ISBLANK(R1716))),"Missing Information", INDEX(Table15[Entire Service Line Classification], MATCH(SUMIFS(Table15[Unique ID],Table15[System-Owned Portion],E1716,Table15[If Material Anything Other than "Lead" in Column E,Was Material Ever Previously Lead?],G1716,Table15[Customer-Owned Portion],O1716),Table15[Unique ID],0),0)))</f>
        <v>Non-lead</v>
      </c>
      <c r="X1716"/>
    </row>
    <row r="1717" spans="2:24" ht="150" x14ac:dyDescent="0.25">
      <c r="B1717" s="146" t="s">
        <v>8316</v>
      </c>
      <c r="C1717" s="31" t="s">
        <v>8317</v>
      </c>
      <c r="D1717" s="31" t="s">
        <v>8318</v>
      </c>
      <c r="E1717" s="44" t="s">
        <v>52</v>
      </c>
      <c r="F1717" s="43" t="s">
        <v>34</v>
      </c>
      <c r="G1717" s="84" t="s">
        <v>34</v>
      </c>
      <c r="H1717" s="31"/>
      <c r="I1717" s="205"/>
      <c r="J1717" s="84" t="s">
        <v>214</v>
      </c>
      <c r="K1717" s="31" t="s">
        <v>34</v>
      </c>
      <c r="L1717" s="31"/>
      <c r="M1717" s="169"/>
      <c r="N1717" s="148"/>
      <c r="O1717" s="44" t="s">
        <v>52</v>
      </c>
      <c r="P1717" s="43"/>
      <c r="Q1717" s="205"/>
      <c r="R1717" s="84" t="s">
        <v>214</v>
      </c>
      <c r="S1717" s="31" t="s">
        <v>34</v>
      </c>
      <c r="T1717" s="31"/>
      <c r="U1717" s="169"/>
      <c r="V1717" s="150" t="s">
        <v>8187</v>
      </c>
      <c r="W1717" s="141" t="str" cm="1">
        <f t="array" ref="W1717">IF(SUM(LEN(B1717:V1717))=0,"",IF(OR(OR(ISBLANK(F1717),SUM(LEN(C1717),LEN(D1717))=0),AND(NOT(E1717="Unknown"),ISBLANK(J1717)),AND(NOT(O1717="Unknown"),ISBLANK(R1717))),"Missing Information", INDEX(Table15[Entire Service Line Classification], MATCH(SUMIFS(Table15[Unique ID],Table15[System-Owned Portion],E1717,Table15[If Material Anything Other than "Lead" in Column E,Was Material Ever Previously Lead?],G1717,Table15[Customer-Owned Portion],O1717),Table15[Unique ID],0),0)))</f>
        <v>Non-lead</v>
      </c>
      <c r="X1717"/>
    </row>
    <row r="1718" spans="2:24" ht="150" x14ac:dyDescent="0.25">
      <c r="B1718" s="146" t="s">
        <v>8319</v>
      </c>
      <c r="C1718" s="31" t="s">
        <v>8320</v>
      </c>
      <c r="D1718" s="31" t="s">
        <v>8321</v>
      </c>
      <c r="E1718" s="44" t="s">
        <v>52</v>
      </c>
      <c r="F1718" s="43" t="s">
        <v>34</v>
      </c>
      <c r="G1718" s="84" t="s">
        <v>34</v>
      </c>
      <c r="H1718" s="31"/>
      <c r="I1718" s="205"/>
      <c r="J1718" s="84" t="s">
        <v>214</v>
      </c>
      <c r="K1718" s="31" t="s">
        <v>34</v>
      </c>
      <c r="L1718" s="31"/>
      <c r="M1718" s="169"/>
      <c r="N1718" s="148"/>
      <c r="O1718" s="44" t="s">
        <v>52</v>
      </c>
      <c r="P1718" s="43"/>
      <c r="Q1718" s="205"/>
      <c r="R1718" s="84" t="s">
        <v>214</v>
      </c>
      <c r="S1718" s="31" t="s">
        <v>34</v>
      </c>
      <c r="T1718" s="31"/>
      <c r="U1718" s="169"/>
      <c r="V1718" s="150" t="s">
        <v>8187</v>
      </c>
      <c r="W1718" s="141" t="str" cm="1">
        <f t="array" ref="W1718">IF(SUM(LEN(B1718:V1718))=0,"",IF(OR(OR(ISBLANK(F1718),SUM(LEN(C1718),LEN(D1718))=0),AND(NOT(E1718="Unknown"),ISBLANK(J1718)),AND(NOT(O1718="Unknown"),ISBLANK(R1718))),"Missing Information", INDEX(Table15[Entire Service Line Classification], MATCH(SUMIFS(Table15[Unique ID],Table15[System-Owned Portion],E1718,Table15[If Material Anything Other than "Lead" in Column E,Was Material Ever Previously Lead?],G1718,Table15[Customer-Owned Portion],O1718),Table15[Unique ID],0),0)))</f>
        <v>Non-lead</v>
      </c>
      <c r="X1718"/>
    </row>
    <row r="1719" spans="2:24" ht="150" x14ac:dyDescent="0.25">
      <c r="B1719" s="146" t="s">
        <v>8322</v>
      </c>
      <c r="C1719" s="31" t="s">
        <v>8323</v>
      </c>
      <c r="D1719" s="31" t="s">
        <v>8324</v>
      </c>
      <c r="E1719" s="44" t="s">
        <v>52</v>
      </c>
      <c r="F1719" s="43" t="s">
        <v>34</v>
      </c>
      <c r="G1719" s="84" t="s">
        <v>34</v>
      </c>
      <c r="H1719" s="31"/>
      <c r="I1719" s="205"/>
      <c r="J1719" s="84" t="s">
        <v>214</v>
      </c>
      <c r="K1719" s="31" t="s">
        <v>34</v>
      </c>
      <c r="L1719" s="31"/>
      <c r="M1719" s="169"/>
      <c r="N1719" s="148"/>
      <c r="O1719" s="44" t="s">
        <v>52</v>
      </c>
      <c r="P1719" s="43"/>
      <c r="Q1719" s="205"/>
      <c r="R1719" s="84" t="s">
        <v>214</v>
      </c>
      <c r="S1719" s="31" t="s">
        <v>34</v>
      </c>
      <c r="T1719" s="31"/>
      <c r="U1719" s="169"/>
      <c r="V1719" s="150" t="s">
        <v>8187</v>
      </c>
      <c r="W1719" s="141" t="str" cm="1">
        <f t="array" ref="W1719">IF(SUM(LEN(B1719:V1719))=0,"",IF(OR(OR(ISBLANK(F1719),SUM(LEN(C1719),LEN(D1719))=0),AND(NOT(E1719="Unknown"),ISBLANK(J1719)),AND(NOT(O1719="Unknown"),ISBLANK(R1719))),"Missing Information", INDEX(Table15[Entire Service Line Classification], MATCH(SUMIFS(Table15[Unique ID],Table15[System-Owned Portion],E1719,Table15[If Material Anything Other than "Lead" in Column E,Was Material Ever Previously Lead?],G1719,Table15[Customer-Owned Portion],O1719),Table15[Unique ID],0),0)))</f>
        <v>Non-lead</v>
      </c>
      <c r="X1719"/>
    </row>
    <row r="1720" spans="2:24" ht="165" x14ac:dyDescent="0.25">
      <c r="B1720" s="146" t="s">
        <v>8325</v>
      </c>
      <c r="C1720" s="31" t="s">
        <v>8326</v>
      </c>
      <c r="D1720" s="31" t="s">
        <v>8327</v>
      </c>
      <c r="E1720" s="44" t="s">
        <v>43</v>
      </c>
      <c r="F1720" s="43" t="s">
        <v>34</v>
      </c>
      <c r="G1720" s="84" t="s">
        <v>34</v>
      </c>
      <c r="H1720" s="31"/>
      <c r="I1720" s="205"/>
      <c r="J1720" s="84" t="s">
        <v>106</v>
      </c>
      <c r="K1720" s="31" t="s">
        <v>36</v>
      </c>
      <c r="L1720" s="31" t="s">
        <v>95</v>
      </c>
      <c r="M1720" s="169" t="s">
        <v>6522</v>
      </c>
      <c r="N1720" s="148" t="s">
        <v>8328</v>
      </c>
      <c r="O1720" s="44" t="s">
        <v>43</v>
      </c>
      <c r="P1720" s="43"/>
      <c r="Q1720" s="205"/>
      <c r="R1720" s="84" t="s">
        <v>106</v>
      </c>
      <c r="S1720" s="31" t="s">
        <v>36</v>
      </c>
      <c r="T1720" s="31" t="s">
        <v>95</v>
      </c>
      <c r="U1720" s="169" t="s">
        <v>6522</v>
      </c>
      <c r="V1720" s="150" t="s">
        <v>8329</v>
      </c>
      <c r="W1720" s="141" t="str" cm="1">
        <f t="array" ref="W1720">IF(SUM(LEN(B1720:V1720))=0,"",IF(OR(OR(ISBLANK(F1720),SUM(LEN(C1720),LEN(D1720))=0),AND(NOT(E1720="Unknown"),ISBLANK(J1720)),AND(NOT(O1720="Unknown"),ISBLANK(R1720))),"Missing Information", INDEX(Table15[Entire Service Line Classification], MATCH(SUMIFS(Table15[Unique ID],Table15[System-Owned Portion],E1720,Table15[If Material Anything Other than "Lead" in Column E,Was Material Ever Previously Lead?],G1720,Table15[Customer-Owned Portion],O1720),Table15[Unique ID],0),0)))</f>
        <v>Non-lead</v>
      </c>
      <c r="X1720"/>
    </row>
    <row r="1721" spans="2:24" ht="150" x14ac:dyDescent="0.25">
      <c r="B1721" s="146" t="s">
        <v>8330</v>
      </c>
      <c r="C1721" s="31" t="s">
        <v>8331</v>
      </c>
      <c r="D1721" s="31" t="s">
        <v>8332</v>
      </c>
      <c r="E1721" s="44" t="s">
        <v>52</v>
      </c>
      <c r="F1721" s="43" t="s">
        <v>34</v>
      </c>
      <c r="G1721" s="84" t="s">
        <v>34</v>
      </c>
      <c r="H1721" s="31"/>
      <c r="I1721" s="205"/>
      <c r="J1721" s="84" t="s">
        <v>214</v>
      </c>
      <c r="K1721" s="31" t="s">
        <v>34</v>
      </c>
      <c r="L1721" s="31"/>
      <c r="M1721" s="169"/>
      <c r="N1721" s="148"/>
      <c r="O1721" s="44" t="s">
        <v>52</v>
      </c>
      <c r="P1721" s="43"/>
      <c r="Q1721" s="205"/>
      <c r="R1721" s="84" t="s">
        <v>214</v>
      </c>
      <c r="S1721" s="31" t="s">
        <v>34</v>
      </c>
      <c r="T1721" s="31"/>
      <c r="U1721" s="169"/>
      <c r="V1721" s="150" t="s">
        <v>8187</v>
      </c>
      <c r="W1721" s="141" t="str" cm="1">
        <f t="array" ref="W1721">IF(SUM(LEN(B1721:V1721))=0,"",IF(OR(OR(ISBLANK(F1721),SUM(LEN(C1721),LEN(D1721))=0),AND(NOT(E1721="Unknown"),ISBLANK(J1721)),AND(NOT(O1721="Unknown"),ISBLANK(R1721))),"Missing Information", INDEX(Table15[Entire Service Line Classification], MATCH(SUMIFS(Table15[Unique ID],Table15[System-Owned Portion],E1721,Table15[If Material Anything Other than "Lead" in Column E,Was Material Ever Previously Lead?],G1721,Table15[Customer-Owned Portion],O1721),Table15[Unique ID],0),0)))</f>
        <v>Non-lead</v>
      </c>
      <c r="X1721"/>
    </row>
    <row r="1722" spans="2:24" ht="165" x14ac:dyDescent="0.25">
      <c r="B1722" s="146" t="s">
        <v>8333</v>
      </c>
      <c r="C1722" s="31" t="s">
        <v>8334</v>
      </c>
      <c r="D1722" s="31" t="s">
        <v>8335</v>
      </c>
      <c r="E1722" s="44" t="s">
        <v>43</v>
      </c>
      <c r="F1722" s="43" t="s">
        <v>34</v>
      </c>
      <c r="G1722" s="84" t="s">
        <v>34</v>
      </c>
      <c r="H1722" s="31"/>
      <c r="I1722" s="205"/>
      <c r="J1722" s="84" t="s">
        <v>106</v>
      </c>
      <c r="K1722" s="31" t="s">
        <v>36</v>
      </c>
      <c r="L1722" s="31" t="s">
        <v>95</v>
      </c>
      <c r="M1722" s="169" t="s">
        <v>3906</v>
      </c>
      <c r="N1722" s="148" t="s">
        <v>8336</v>
      </c>
      <c r="O1722" s="44" t="s">
        <v>43</v>
      </c>
      <c r="P1722" s="43"/>
      <c r="Q1722" s="205"/>
      <c r="R1722" s="84" t="s">
        <v>106</v>
      </c>
      <c r="S1722" s="31" t="s">
        <v>36</v>
      </c>
      <c r="T1722" s="31" t="s">
        <v>95</v>
      </c>
      <c r="U1722" s="169" t="s">
        <v>3906</v>
      </c>
      <c r="V1722" s="150" t="s">
        <v>8337</v>
      </c>
      <c r="W1722" s="141" t="str" cm="1">
        <f t="array" ref="W1722">IF(SUM(LEN(B1722:V1722))=0,"",IF(OR(OR(ISBLANK(F1722),SUM(LEN(C1722),LEN(D1722))=0),AND(NOT(E1722="Unknown"),ISBLANK(J1722)),AND(NOT(O1722="Unknown"),ISBLANK(R1722))),"Missing Information", INDEX(Table15[Entire Service Line Classification], MATCH(SUMIFS(Table15[Unique ID],Table15[System-Owned Portion],E1722,Table15[If Material Anything Other than "Lead" in Column E,Was Material Ever Previously Lead?],G1722,Table15[Customer-Owned Portion],O1722),Table15[Unique ID],0),0)))</f>
        <v>Non-lead</v>
      </c>
      <c r="X1722"/>
    </row>
    <row r="1723" spans="2:24" ht="165" x14ac:dyDescent="0.25">
      <c r="B1723" s="146" t="s">
        <v>8338</v>
      </c>
      <c r="C1723" s="31" t="s">
        <v>8339</v>
      </c>
      <c r="D1723" s="31" t="s">
        <v>8340</v>
      </c>
      <c r="E1723" s="44" t="s">
        <v>43</v>
      </c>
      <c r="F1723" s="43" t="s">
        <v>34</v>
      </c>
      <c r="G1723" s="84" t="s">
        <v>34</v>
      </c>
      <c r="H1723" s="31"/>
      <c r="I1723" s="205"/>
      <c r="J1723" s="84" t="s">
        <v>106</v>
      </c>
      <c r="K1723" s="31" t="s">
        <v>36</v>
      </c>
      <c r="L1723" s="31" t="s">
        <v>95</v>
      </c>
      <c r="M1723" s="169" t="s">
        <v>6522</v>
      </c>
      <c r="N1723" s="148" t="s">
        <v>8341</v>
      </c>
      <c r="O1723" s="44" t="s">
        <v>43</v>
      </c>
      <c r="P1723" s="43"/>
      <c r="Q1723" s="205"/>
      <c r="R1723" s="84" t="s">
        <v>106</v>
      </c>
      <c r="S1723" s="31" t="s">
        <v>36</v>
      </c>
      <c r="T1723" s="31" t="s">
        <v>95</v>
      </c>
      <c r="U1723" s="169" t="s">
        <v>6522</v>
      </c>
      <c r="V1723" s="150" t="s">
        <v>8342</v>
      </c>
      <c r="W1723" s="141" t="str" cm="1">
        <f t="array" ref="W1723">IF(SUM(LEN(B1723:V1723))=0,"",IF(OR(OR(ISBLANK(F1723),SUM(LEN(C1723),LEN(D1723))=0),AND(NOT(E1723="Unknown"),ISBLANK(J1723)),AND(NOT(O1723="Unknown"),ISBLANK(R1723))),"Missing Information", INDEX(Table15[Entire Service Line Classification], MATCH(SUMIFS(Table15[Unique ID],Table15[System-Owned Portion],E1723,Table15[If Material Anything Other than "Lead" in Column E,Was Material Ever Previously Lead?],G1723,Table15[Customer-Owned Portion],O1723),Table15[Unique ID],0),0)))</f>
        <v>Non-lead</v>
      </c>
      <c r="X1723"/>
    </row>
    <row r="1724" spans="2:24" ht="150" x14ac:dyDescent="0.25">
      <c r="B1724" s="146" t="s">
        <v>8343</v>
      </c>
      <c r="C1724" s="31" t="s">
        <v>8344</v>
      </c>
      <c r="D1724" s="31" t="s">
        <v>8345</v>
      </c>
      <c r="E1724" s="44" t="s">
        <v>52</v>
      </c>
      <c r="F1724" s="43" t="s">
        <v>34</v>
      </c>
      <c r="G1724" s="84" t="s">
        <v>34</v>
      </c>
      <c r="H1724" s="31"/>
      <c r="I1724" s="205"/>
      <c r="J1724" s="84" t="s">
        <v>214</v>
      </c>
      <c r="K1724" s="31" t="s">
        <v>34</v>
      </c>
      <c r="L1724" s="31"/>
      <c r="M1724" s="169"/>
      <c r="N1724" s="148"/>
      <c r="O1724" s="44" t="s">
        <v>52</v>
      </c>
      <c r="P1724" s="43"/>
      <c r="Q1724" s="205"/>
      <c r="R1724" s="84" t="s">
        <v>214</v>
      </c>
      <c r="S1724" s="31" t="s">
        <v>34</v>
      </c>
      <c r="T1724" s="31"/>
      <c r="U1724" s="169"/>
      <c r="V1724" s="150" t="s">
        <v>8187</v>
      </c>
      <c r="W1724" s="141" t="str" cm="1">
        <f t="array" ref="W1724">IF(SUM(LEN(B1724:V1724))=0,"",IF(OR(OR(ISBLANK(F1724),SUM(LEN(C1724),LEN(D1724))=0),AND(NOT(E1724="Unknown"),ISBLANK(J1724)),AND(NOT(O1724="Unknown"),ISBLANK(R1724))),"Missing Information", INDEX(Table15[Entire Service Line Classification], MATCH(SUMIFS(Table15[Unique ID],Table15[System-Owned Portion],E1724,Table15[If Material Anything Other than "Lead" in Column E,Was Material Ever Previously Lead?],G1724,Table15[Customer-Owned Portion],O1724),Table15[Unique ID],0),0)))</f>
        <v>Non-lead</v>
      </c>
      <c r="X1724"/>
    </row>
    <row r="1725" spans="2:24" ht="150" x14ac:dyDescent="0.25">
      <c r="B1725" s="146" t="s">
        <v>8346</v>
      </c>
      <c r="C1725" s="31" t="s">
        <v>8347</v>
      </c>
      <c r="D1725" s="31" t="s">
        <v>8348</v>
      </c>
      <c r="E1725" s="44" t="s">
        <v>52</v>
      </c>
      <c r="F1725" s="43" t="s">
        <v>34</v>
      </c>
      <c r="G1725" s="84" t="s">
        <v>34</v>
      </c>
      <c r="H1725" s="31"/>
      <c r="I1725" s="205"/>
      <c r="J1725" s="84" t="s">
        <v>214</v>
      </c>
      <c r="K1725" s="31" t="s">
        <v>34</v>
      </c>
      <c r="L1725" s="31"/>
      <c r="M1725" s="169"/>
      <c r="N1725" s="148"/>
      <c r="O1725" s="44" t="s">
        <v>52</v>
      </c>
      <c r="P1725" s="43"/>
      <c r="Q1725" s="205"/>
      <c r="R1725" s="84" t="s">
        <v>214</v>
      </c>
      <c r="S1725" s="31" t="s">
        <v>34</v>
      </c>
      <c r="T1725" s="31"/>
      <c r="U1725" s="169"/>
      <c r="V1725" s="150" t="s">
        <v>8187</v>
      </c>
      <c r="W1725" s="141" t="str" cm="1">
        <f t="array" ref="W1725">IF(SUM(LEN(B1725:V1725))=0,"",IF(OR(OR(ISBLANK(F1725),SUM(LEN(C1725),LEN(D1725))=0),AND(NOT(E1725="Unknown"),ISBLANK(J1725)),AND(NOT(O1725="Unknown"),ISBLANK(R1725))),"Missing Information", INDEX(Table15[Entire Service Line Classification], MATCH(SUMIFS(Table15[Unique ID],Table15[System-Owned Portion],E1725,Table15[If Material Anything Other than "Lead" in Column E,Was Material Ever Previously Lead?],G1725,Table15[Customer-Owned Portion],O1725),Table15[Unique ID],0),0)))</f>
        <v>Non-lead</v>
      </c>
      <c r="X1725"/>
    </row>
    <row r="1726" spans="2:24" ht="150" x14ac:dyDescent="0.25">
      <c r="B1726" s="146" t="s">
        <v>8349</v>
      </c>
      <c r="C1726" s="31" t="s">
        <v>8350</v>
      </c>
      <c r="D1726" s="31" t="s">
        <v>8351</v>
      </c>
      <c r="E1726" s="44" t="s">
        <v>52</v>
      </c>
      <c r="F1726" s="43" t="s">
        <v>34</v>
      </c>
      <c r="G1726" s="84" t="s">
        <v>34</v>
      </c>
      <c r="H1726" s="31"/>
      <c r="I1726" s="205"/>
      <c r="J1726" s="84" t="s">
        <v>214</v>
      </c>
      <c r="K1726" s="31" t="s">
        <v>34</v>
      </c>
      <c r="L1726" s="31"/>
      <c r="M1726" s="169"/>
      <c r="N1726" s="148"/>
      <c r="O1726" s="44" t="s">
        <v>52</v>
      </c>
      <c r="P1726" s="43"/>
      <c r="Q1726" s="205"/>
      <c r="R1726" s="84" t="s">
        <v>214</v>
      </c>
      <c r="S1726" s="31" t="s">
        <v>34</v>
      </c>
      <c r="T1726" s="31"/>
      <c r="U1726" s="169"/>
      <c r="V1726" s="150" t="s">
        <v>8187</v>
      </c>
      <c r="W1726" s="141" t="str" cm="1">
        <f t="array" ref="W1726">IF(SUM(LEN(B1726:V1726))=0,"",IF(OR(OR(ISBLANK(F1726),SUM(LEN(C1726),LEN(D1726))=0),AND(NOT(E1726="Unknown"),ISBLANK(J1726)),AND(NOT(O1726="Unknown"),ISBLANK(R1726))),"Missing Information", INDEX(Table15[Entire Service Line Classification], MATCH(SUMIFS(Table15[Unique ID],Table15[System-Owned Portion],E1726,Table15[If Material Anything Other than "Lead" in Column E,Was Material Ever Previously Lead?],G1726,Table15[Customer-Owned Portion],O1726),Table15[Unique ID],0),0)))</f>
        <v>Non-lead</v>
      </c>
      <c r="X1726"/>
    </row>
    <row r="1727" spans="2:24" ht="225" x14ac:dyDescent="0.25">
      <c r="B1727" s="146" t="s">
        <v>8352</v>
      </c>
      <c r="C1727" s="31" t="s">
        <v>8353</v>
      </c>
      <c r="D1727" s="31" t="s">
        <v>8354</v>
      </c>
      <c r="E1727" s="44" t="s">
        <v>52</v>
      </c>
      <c r="F1727" s="43" t="s">
        <v>34</v>
      </c>
      <c r="G1727" s="84" t="s">
        <v>34</v>
      </c>
      <c r="H1727" s="31"/>
      <c r="I1727" s="205"/>
      <c r="J1727" s="84" t="s">
        <v>3268</v>
      </c>
      <c r="K1727" s="31" t="s">
        <v>34</v>
      </c>
      <c r="L1727" s="31"/>
      <c r="M1727" s="169"/>
      <c r="N1727" s="148" t="s">
        <v>3269</v>
      </c>
      <c r="O1727" s="44" t="s">
        <v>52</v>
      </c>
      <c r="P1727" s="43"/>
      <c r="Q1727" s="205"/>
      <c r="R1727" s="84" t="s">
        <v>3268</v>
      </c>
      <c r="S1727" s="31" t="s">
        <v>34</v>
      </c>
      <c r="T1727" s="31"/>
      <c r="U1727" s="169"/>
      <c r="V1727" s="150" t="s">
        <v>3269</v>
      </c>
      <c r="W1727" s="141" t="str" cm="1">
        <f t="array" ref="W1727">IF(SUM(LEN(B1727:V1727))=0,"",IF(OR(OR(ISBLANK(F1727),SUM(LEN(C1727),LEN(D1727))=0),AND(NOT(E1727="Unknown"),ISBLANK(J1727)),AND(NOT(O1727="Unknown"),ISBLANK(R1727))),"Missing Information", INDEX(Table15[Entire Service Line Classification], MATCH(SUMIFS(Table15[Unique ID],Table15[System-Owned Portion],E1727,Table15[If Material Anything Other than "Lead" in Column E,Was Material Ever Previously Lead?],G1727,Table15[Customer-Owned Portion],O1727),Table15[Unique ID],0),0)))</f>
        <v>Non-lead</v>
      </c>
      <c r="X1727"/>
    </row>
    <row r="1728" spans="2:24" ht="165" x14ac:dyDescent="0.25">
      <c r="B1728" s="146" t="s">
        <v>8355</v>
      </c>
      <c r="C1728" s="31" t="s">
        <v>8356</v>
      </c>
      <c r="D1728" s="31" t="s">
        <v>8357</v>
      </c>
      <c r="E1728" s="44" t="s">
        <v>35</v>
      </c>
      <c r="F1728" s="43" t="s">
        <v>34</v>
      </c>
      <c r="G1728" s="84" t="s">
        <v>34</v>
      </c>
      <c r="H1728" s="169">
        <v>44727</v>
      </c>
      <c r="I1728" s="205"/>
      <c r="J1728" s="84" t="s">
        <v>7259</v>
      </c>
      <c r="K1728" s="31" t="s">
        <v>36</v>
      </c>
      <c r="L1728" s="31" t="s">
        <v>95</v>
      </c>
      <c r="M1728" s="169" t="s">
        <v>14985</v>
      </c>
      <c r="N1728" s="148" t="s">
        <v>14986</v>
      </c>
      <c r="O1728" s="44" t="s">
        <v>43</v>
      </c>
      <c r="P1728" s="43"/>
      <c r="Q1728" s="205"/>
      <c r="R1728" s="84" t="s">
        <v>106</v>
      </c>
      <c r="S1728" s="31" t="s">
        <v>36</v>
      </c>
      <c r="T1728" s="31" t="s">
        <v>95</v>
      </c>
      <c r="U1728" s="169" t="s">
        <v>3316</v>
      </c>
      <c r="V1728" s="150" t="s">
        <v>3358</v>
      </c>
      <c r="W1728" s="141" t="str" cm="1">
        <f t="array" ref="W1728">IF(SUM(LEN(B1728:V1728))=0,"",IF(OR(OR(ISBLANK(F1728),SUM(LEN(C1728),LEN(D1728))=0),AND(NOT(E1728="Unknown"),ISBLANK(J1728)),AND(NOT(O1728="Unknown"),ISBLANK(R1728))),"Missing Information", INDEX(Table15[Entire Service Line Classification], MATCH(SUMIFS(Table15[Unique ID],Table15[System-Owned Portion],E1728,Table15[If Material Anything Other than "Lead" in Column E,Was Material Ever Previously Lead?],G1728,Table15[Customer-Owned Portion],O1728),Table15[Unique ID],0),0)))</f>
        <v>Non-lead</v>
      </c>
      <c r="X1728"/>
    </row>
    <row r="1729" spans="2:24" ht="225" x14ac:dyDescent="0.25">
      <c r="B1729" s="146" t="s">
        <v>8358</v>
      </c>
      <c r="C1729" s="31" t="s">
        <v>8359</v>
      </c>
      <c r="D1729" s="31" t="s">
        <v>8360</v>
      </c>
      <c r="E1729" s="44" t="s">
        <v>35</v>
      </c>
      <c r="F1729" s="43" t="s">
        <v>34</v>
      </c>
      <c r="G1729" s="84" t="s">
        <v>34</v>
      </c>
      <c r="H1729" s="169">
        <v>44727</v>
      </c>
      <c r="I1729" s="205"/>
      <c r="J1729" s="84" t="s">
        <v>7259</v>
      </c>
      <c r="K1729" s="31" t="s">
        <v>36</v>
      </c>
      <c r="L1729" s="31" t="s">
        <v>95</v>
      </c>
      <c r="M1729" s="169" t="s">
        <v>14985</v>
      </c>
      <c r="N1729" s="148" t="s">
        <v>14987</v>
      </c>
      <c r="O1729" s="44" t="s">
        <v>52</v>
      </c>
      <c r="P1729" s="43"/>
      <c r="Q1729" s="205"/>
      <c r="R1729" s="84" t="s">
        <v>3268</v>
      </c>
      <c r="S1729" s="31" t="s">
        <v>34</v>
      </c>
      <c r="T1729" s="31"/>
      <c r="U1729" s="169"/>
      <c r="V1729" s="150" t="s">
        <v>3269</v>
      </c>
      <c r="W1729" s="141" t="str" cm="1">
        <f t="array" ref="W1729">IF(SUM(LEN(B1729:V1729))=0,"",IF(OR(OR(ISBLANK(F1729),SUM(LEN(C1729),LEN(D1729))=0),AND(NOT(E1729="Unknown"),ISBLANK(J1729)),AND(NOT(O1729="Unknown"),ISBLANK(R1729))),"Missing Information", INDEX(Table15[Entire Service Line Classification], MATCH(SUMIFS(Table15[Unique ID],Table15[System-Owned Portion],E1729,Table15[If Material Anything Other than "Lead" in Column E,Was Material Ever Previously Lead?],G1729,Table15[Customer-Owned Portion],O1729),Table15[Unique ID],0),0)))</f>
        <v>Non-lead</v>
      </c>
      <c r="X1729"/>
    </row>
    <row r="1730" spans="2:24" ht="225" x14ac:dyDescent="0.25">
      <c r="B1730" s="146" t="s">
        <v>8361</v>
      </c>
      <c r="C1730" s="31" t="s">
        <v>8362</v>
      </c>
      <c r="D1730" s="31" t="s">
        <v>8363</v>
      </c>
      <c r="E1730" s="44" t="s">
        <v>52</v>
      </c>
      <c r="F1730" s="43" t="s">
        <v>34</v>
      </c>
      <c r="G1730" s="84" t="s">
        <v>34</v>
      </c>
      <c r="H1730" s="31"/>
      <c r="I1730" s="205"/>
      <c r="J1730" s="84" t="s">
        <v>105</v>
      </c>
      <c r="K1730" s="31" t="s">
        <v>34</v>
      </c>
      <c r="L1730" s="31"/>
      <c r="M1730" s="169"/>
      <c r="N1730" s="148" t="s">
        <v>3366</v>
      </c>
      <c r="O1730" s="44" t="s">
        <v>52</v>
      </c>
      <c r="P1730" s="43"/>
      <c r="Q1730" s="205"/>
      <c r="R1730" s="84" t="s">
        <v>105</v>
      </c>
      <c r="S1730" s="31" t="s">
        <v>34</v>
      </c>
      <c r="T1730" s="31"/>
      <c r="U1730" s="169"/>
      <c r="V1730" s="150" t="s">
        <v>3366</v>
      </c>
      <c r="W1730" s="141" t="str" cm="1">
        <f t="array" ref="W1730">IF(SUM(LEN(B1730:V1730))=0,"",IF(OR(OR(ISBLANK(F1730),SUM(LEN(C1730),LEN(D1730))=0),AND(NOT(E1730="Unknown"),ISBLANK(J1730)),AND(NOT(O1730="Unknown"),ISBLANK(R1730))),"Missing Information", INDEX(Table15[Entire Service Line Classification], MATCH(SUMIFS(Table15[Unique ID],Table15[System-Owned Portion],E1730,Table15[If Material Anything Other than "Lead" in Column E,Was Material Ever Previously Lead?],G1730,Table15[Customer-Owned Portion],O1730),Table15[Unique ID],0),0)))</f>
        <v>Non-lead</v>
      </c>
      <c r="X1730"/>
    </row>
    <row r="1731" spans="2:24" ht="225" x14ac:dyDescent="0.25">
      <c r="B1731" s="146" t="s">
        <v>8364</v>
      </c>
      <c r="C1731" s="31" t="s">
        <v>8365</v>
      </c>
      <c r="D1731" s="31" t="s">
        <v>8366</v>
      </c>
      <c r="E1731" s="44" t="s">
        <v>52</v>
      </c>
      <c r="F1731" s="43" t="s">
        <v>34</v>
      </c>
      <c r="G1731" s="84" t="s">
        <v>34</v>
      </c>
      <c r="H1731" s="31"/>
      <c r="I1731" s="205"/>
      <c r="J1731" s="84" t="s">
        <v>105</v>
      </c>
      <c r="K1731" s="31" t="s">
        <v>34</v>
      </c>
      <c r="L1731" s="31"/>
      <c r="M1731" s="169"/>
      <c r="N1731" s="148" t="s">
        <v>3366</v>
      </c>
      <c r="O1731" s="44" t="s">
        <v>52</v>
      </c>
      <c r="P1731" s="43"/>
      <c r="Q1731" s="205"/>
      <c r="R1731" s="84" t="s">
        <v>105</v>
      </c>
      <c r="S1731" s="31" t="s">
        <v>34</v>
      </c>
      <c r="T1731" s="31"/>
      <c r="U1731" s="169"/>
      <c r="V1731" s="150" t="s">
        <v>3366</v>
      </c>
      <c r="W1731" s="141" t="str" cm="1">
        <f t="array" ref="W1731">IF(SUM(LEN(B1731:V1731))=0,"",IF(OR(OR(ISBLANK(F1731),SUM(LEN(C1731),LEN(D1731))=0),AND(NOT(E1731="Unknown"),ISBLANK(J1731)),AND(NOT(O1731="Unknown"),ISBLANK(R1731))),"Missing Information", INDEX(Table15[Entire Service Line Classification], MATCH(SUMIFS(Table15[Unique ID],Table15[System-Owned Portion],E1731,Table15[If Material Anything Other than "Lead" in Column E,Was Material Ever Previously Lead?],G1731,Table15[Customer-Owned Portion],O1731),Table15[Unique ID],0),0)))</f>
        <v>Non-lead</v>
      </c>
      <c r="X1731"/>
    </row>
    <row r="1732" spans="2:24" ht="75" x14ac:dyDescent="0.25">
      <c r="B1732" s="146" t="s">
        <v>8367</v>
      </c>
      <c r="C1732" s="31" t="s">
        <v>8368</v>
      </c>
      <c r="D1732" s="31" t="s">
        <v>8369</v>
      </c>
      <c r="E1732" s="44" t="s">
        <v>43</v>
      </c>
      <c r="F1732" s="43" t="s">
        <v>34</v>
      </c>
      <c r="G1732" s="84" t="s">
        <v>34</v>
      </c>
      <c r="H1732" s="31"/>
      <c r="I1732" s="205"/>
      <c r="J1732" s="84" t="s">
        <v>106</v>
      </c>
      <c r="K1732" s="31" t="s">
        <v>36</v>
      </c>
      <c r="L1732" s="31" t="s">
        <v>95</v>
      </c>
      <c r="M1732" s="169" t="s">
        <v>8370</v>
      </c>
      <c r="N1732" s="148" t="s">
        <v>8371</v>
      </c>
      <c r="O1732" s="44" t="s">
        <v>35</v>
      </c>
      <c r="P1732" s="43"/>
      <c r="Q1732" s="205"/>
      <c r="R1732" s="84" t="s">
        <v>106</v>
      </c>
      <c r="S1732" s="31" t="s">
        <v>36</v>
      </c>
      <c r="T1732" s="31" t="s">
        <v>95</v>
      </c>
      <c r="U1732" s="169" t="s">
        <v>8370</v>
      </c>
      <c r="V1732" s="150" t="s">
        <v>8372</v>
      </c>
      <c r="W1732" s="141" t="str" cm="1">
        <f t="array" ref="W1732">IF(SUM(LEN(B1732:V1732))=0,"",IF(OR(OR(ISBLANK(F1732),SUM(LEN(C1732),LEN(D1732))=0),AND(NOT(E1732="Unknown"),ISBLANK(J1732)),AND(NOT(O1732="Unknown"),ISBLANK(R1732))),"Missing Information", INDEX(Table15[Entire Service Line Classification], MATCH(SUMIFS(Table15[Unique ID],Table15[System-Owned Portion],E1732,Table15[If Material Anything Other than "Lead" in Column E,Was Material Ever Previously Lead?],G1732,Table15[Customer-Owned Portion],O1732),Table15[Unique ID],0),0)))</f>
        <v>Non-lead</v>
      </c>
      <c r="X1732"/>
    </row>
    <row r="1733" spans="2:24" ht="60" x14ac:dyDescent="0.25">
      <c r="B1733" s="146" t="s">
        <v>8373</v>
      </c>
      <c r="C1733" s="31" t="s">
        <v>8374</v>
      </c>
      <c r="D1733" s="31" t="s">
        <v>8375</v>
      </c>
      <c r="E1733" s="44" t="s">
        <v>43</v>
      </c>
      <c r="F1733" s="43" t="s">
        <v>34</v>
      </c>
      <c r="G1733" s="84" t="s">
        <v>34</v>
      </c>
      <c r="H1733" s="31"/>
      <c r="I1733" s="205"/>
      <c r="J1733" s="84" t="s">
        <v>106</v>
      </c>
      <c r="K1733" s="31" t="s">
        <v>36</v>
      </c>
      <c r="L1733" s="31" t="s">
        <v>95</v>
      </c>
      <c r="M1733" s="169" t="s">
        <v>3258</v>
      </c>
      <c r="N1733" s="148" t="s">
        <v>3259</v>
      </c>
      <c r="O1733" s="44" t="s">
        <v>35</v>
      </c>
      <c r="P1733" s="43"/>
      <c r="Q1733" s="205"/>
      <c r="R1733" s="84" t="s">
        <v>106</v>
      </c>
      <c r="S1733" s="31" t="s">
        <v>36</v>
      </c>
      <c r="T1733" s="31" t="s">
        <v>95</v>
      </c>
      <c r="U1733" s="169" t="s">
        <v>3258</v>
      </c>
      <c r="V1733" s="150" t="s">
        <v>3260</v>
      </c>
      <c r="W1733" s="141" t="str" cm="1">
        <f t="array" ref="W1733">IF(SUM(LEN(B1733:V1733))=0,"",IF(OR(OR(ISBLANK(F1733),SUM(LEN(C1733),LEN(D1733))=0),AND(NOT(E1733="Unknown"),ISBLANK(J1733)),AND(NOT(O1733="Unknown"),ISBLANK(R1733))),"Missing Information", INDEX(Table15[Entire Service Line Classification], MATCH(SUMIFS(Table15[Unique ID],Table15[System-Owned Portion],E1733,Table15[If Material Anything Other than "Lead" in Column E,Was Material Ever Previously Lead?],G1733,Table15[Customer-Owned Portion],O1733),Table15[Unique ID],0),0)))</f>
        <v>Non-lead</v>
      </c>
      <c r="X1733"/>
    </row>
    <row r="1734" spans="2:24" ht="225" x14ac:dyDescent="0.25">
      <c r="B1734" s="146" t="s">
        <v>8376</v>
      </c>
      <c r="C1734" s="31" t="s">
        <v>8377</v>
      </c>
      <c r="D1734" s="31" t="s">
        <v>8378</v>
      </c>
      <c r="E1734" s="44" t="s">
        <v>52</v>
      </c>
      <c r="F1734" s="43" t="s">
        <v>34</v>
      </c>
      <c r="G1734" s="84" t="s">
        <v>34</v>
      </c>
      <c r="H1734" s="31"/>
      <c r="I1734" s="205"/>
      <c r="J1734" s="84" t="s">
        <v>3268</v>
      </c>
      <c r="K1734" s="31" t="s">
        <v>34</v>
      </c>
      <c r="L1734" s="31"/>
      <c r="M1734" s="169"/>
      <c r="N1734" s="148" t="s">
        <v>3269</v>
      </c>
      <c r="O1734" s="44" t="s">
        <v>52</v>
      </c>
      <c r="P1734" s="43"/>
      <c r="Q1734" s="205"/>
      <c r="R1734" s="84" t="s">
        <v>3268</v>
      </c>
      <c r="S1734" s="31" t="s">
        <v>34</v>
      </c>
      <c r="T1734" s="31"/>
      <c r="U1734" s="169"/>
      <c r="V1734" s="150" t="s">
        <v>3269</v>
      </c>
      <c r="W1734" s="141" t="str" cm="1">
        <f t="array" ref="W1734">IF(SUM(LEN(B1734:V1734))=0,"",IF(OR(OR(ISBLANK(F1734),SUM(LEN(C1734),LEN(D1734))=0),AND(NOT(E1734="Unknown"),ISBLANK(J1734)),AND(NOT(O1734="Unknown"),ISBLANK(R1734))),"Missing Information", INDEX(Table15[Entire Service Line Classification], MATCH(SUMIFS(Table15[Unique ID],Table15[System-Owned Portion],E1734,Table15[If Material Anything Other than "Lead" in Column E,Was Material Ever Previously Lead?],G1734,Table15[Customer-Owned Portion],O1734),Table15[Unique ID],0),0)))</f>
        <v>Non-lead</v>
      </c>
      <c r="X1734"/>
    </row>
    <row r="1735" spans="2:24" ht="225" x14ac:dyDescent="0.25">
      <c r="B1735" s="146" t="s">
        <v>8379</v>
      </c>
      <c r="C1735" s="31" t="s">
        <v>8380</v>
      </c>
      <c r="D1735" s="31" t="s">
        <v>8381</v>
      </c>
      <c r="E1735" s="44" t="s">
        <v>52</v>
      </c>
      <c r="F1735" s="43" t="s">
        <v>34</v>
      </c>
      <c r="G1735" s="84" t="s">
        <v>34</v>
      </c>
      <c r="H1735" s="31"/>
      <c r="I1735" s="205"/>
      <c r="J1735" s="84" t="s">
        <v>105</v>
      </c>
      <c r="K1735" s="31" t="s">
        <v>34</v>
      </c>
      <c r="L1735" s="31"/>
      <c r="M1735" s="169"/>
      <c r="N1735" s="148" t="s">
        <v>3366</v>
      </c>
      <c r="O1735" s="44" t="s">
        <v>52</v>
      </c>
      <c r="P1735" s="43"/>
      <c r="Q1735" s="205"/>
      <c r="R1735" s="84" t="s">
        <v>105</v>
      </c>
      <c r="S1735" s="31" t="s">
        <v>34</v>
      </c>
      <c r="T1735" s="31"/>
      <c r="U1735" s="169"/>
      <c r="V1735" s="150" t="s">
        <v>3366</v>
      </c>
      <c r="W1735" s="141" t="str" cm="1">
        <f t="array" ref="W1735">IF(SUM(LEN(B1735:V1735))=0,"",IF(OR(OR(ISBLANK(F1735),SUM(LEN(C1735),LEN(D1735))=0),AND(NOT(E1735="Unknown"),ISBLANK(J1735)),AND(NOT(O1735="Unknown"),ISBLANK(R1735))),"Missing Information", INDEX(Table15[Entire Service Line Classification], MATCH(SUMIFS(Table15[Unique ID],Table15[System-Owned Portion],E1735,Table15[If Material Anything Other than "Lead" in Column E,Was Material Ever Previously Lead?],G1735,Table15[Customer-Owned Portion],O1735),Table15[Unique ID],0),0)))</f>
        <v>Non-lead</v>
      </c>
      <c r="X1735"/>
    </row>
    <row r="1736" spans="2:24" ht="225" x14ac:dyDescent="0.25">
      <c r="B1736" s="146" t="s">
        <v>8382</v>
      </c>
      <c r="C1736" s="31" t="s">
        <v>8383</v>
      </c>
      <c r="D1736" s="31" t="s">
        <v>8384</v>
      </c>
      <c r="E1736" s="44" t="s">
        <v>52</v>
      </c>
      <c r="F1736" s="43" t="s">
        <v>34</v>
      </c>
      <c r="G1736" s="84" t="s">
        <v>34</v>
      </c>
      <c r="H1736" s="31"/>
      <c r="I1736" s="205"/>
      <c r="J1736" s="84" t="s">
        <v>105</v>
      </c>
      <c r="K1736" s="31" t="s">
        <v>34</v>
      </c>
      <c r="L1736" s="31"/>
      <c r="M1736" s="169"/>
      <c r="N1736" s="148" t="s">
        <v>3366</v>
      </c>
      <c r="O1736" s="44" t="s">
        <v>52</v>
      </c>
      <c r="P1736" s="43"/>
      <c r="Q1736" s="205"/>
      <c r="R1736" s="84" t="s">
        <v>105</v>
      </c>
      <c r="S1736" s="31" t="s">
        <v>34</v>
      </c>
      <c r="T1736" s="31"/>
      <c r="U1736" s="169"/>
      <c r="V1736" s="150" t="s">
        <v>3366</v>
      </c>
      <c r="W1736" s="141" t="str" cm="1">
        <f t="array" ref="W1736">IF(SUM(LEN(B1736:V1736))=0,"",IF(OR(OR(ISBLANK(F1736),SUM(LEN(C1736),LEN(D1736))=0),AND(NOT(E1736="Unknown"),ISBLANK(J1736)),AND(NOT(O1736="Unknown"),ISBLANK(R1736))),"Missing Information", INDEX(Table15[Entire Service Line Classification], MATCH(SUMIFS(Table15[Unique ID],Table15[System-Owned Portion],E1736,Table15[If Material Anything Other than "Lead" in Column E,Was Material Ever Previously Lead?],G1736,Table15[Customer-Owned Portion],O1736),Table15[Unique ID],0),0)))</f>
        <v>Non-lead</v>
      </c>
      <c r="X1736"/>
    </row>
    <row r="1737" spans="2:24" ht="225" x14ac:dyDescent="0.25">
      <c r="B1737" s="146" t="s">
        <v>8385</v>
      </c>
      <c r="C1737" s="31" t="s">
        <v>8386</v>
      </c>
      <c r="D1737" s="31" t="s">
        <v>8387</v>
      </c>
      <c r="E1737" s="44" t="s">
        <v>52</v>
      </c>
      <c r="F1737" s="43" t="s">
        <v>34</v>
      </c>
      <c r="G1737" s="84" t="s">
        <v>34</v>
      </c>
      <c r="H1737" s="31"/>
      <c r="I1737" s="205"/>
      <c r="J1737" s="84" t="s">
        <v>105</v>
      </c>
      <c r="K1737" s="31" t="s">
        <v>34</v>
      </c>
      <c r="L1737" s="31"/>
      <c r="M1737" s="169"/>
      <c r="N1737" s="148" t="s">
        <v>3366</v>
      </c>
      <c r="O1737" s="44" t="s">
        <v>52</v>
      </c>
      <c r="P1737" s="43"/>
      <c r="Q1737" s="205"/>
      <c r="R1737" s="84" t="s">
        <v>105</v>
      </c>
      <c r="S1737" s="31" t="s">
        <v>34</v>
      </c>
      <c r="T1737" s="31"/>
      <c r="U1737" s="169"/>
      <c r="V1737" s="150" t="s">
        <v>3366</v>
      </c>
      <c r="W1737" s="141" t="str" cm="1">
        <f t="array" ref="W1737">IF(SUM(LEN(B1737:V1737))=0,"",IF(OR(OR(ISBLANK(F1737),SUM(LEN(C1737),LEN(D1737))=0),AND(NOT(E1737="Unknown"),ISBLANK(J1737)),AND(NOT(O1737="Unknown"),ISBLANK(R1737))),"Missing Information", INDEX(Table15[Entire Service Line Classification], MATCH(SUMIFS(Table15[Unique ID],Table15[System-Owned Portion],E1737,Table15[If Material Anything Other than "Lead" in Column E,Was Material Ever Previously Lead?],G1737,Table15[Customer-Owned Portion],O1737),Table15[Unique ID],0),0)))</f>
        <v>Non-lead</v>
      </c>
      <c r="X1737"/>
    </row>
    <row r="1738" spans="2:24" ht="60" x14ac:dyDescent="0.25">
      <c r="B1738" s="146" t="s">
        <v>8388</v>
      </c>
      <c r="C1738" s="31" t="s">
        <v>8389</v>
      </c>
      <c r="D1738" s="31" t="s">
        <v>8390</v>
      </c>
      <c r="E1738" s="44" t="s">
        <v>43</v>
      </c>
      <c r="F1738" s="43" t="s">
        <v>34</v>
      </c>
      <c r="G1738" s="84" t="s">
        <v>34</v>
      </c>
      <c r="H1738" s="31"/>
      <c r="I1738" s="205"/>
      <c r="J1738" s="84" t="s">
        <v>106</v>
      </c>
      <c r="K1738" s="31" t="s">
        <v>36</v>
      </c>
      <c r="L1738" s="31" t="s">
        <v>95</v>
      </c>
      <c r="M1738" s="169" t="s">
        <v>3713</v>
      </c>
      <c r="N1738" s="148" t="s">
        <v>3714</v>
      </c>
      <c r="O1738" s="44" t="s">
        <v>43</v>
      </c>
      <c r="P1738" s="43"/>
      <c r="Q1738" s="205"/>
      <c r="R1738" s="84" t="s">
        <v>106</v>
      </c>
      <c r="S1738" s="31" t="s">
        <v>36</v>
      </c>
      <c r="T1738" s="31" t="s">
        <v>95</v>
      </c>
      <c r="U1738" s="169" t="s">
        <v>3713</v>
      </c>
      <c r="V1738" s="150" t="s">
        <v>3714</v>
      </c>
      <c r="W1738" s="141" t="str" cm="1">
        <f t="array" ref="W1738">IF(SUM(LEN(B1738:V1738))=0,"",IF(OR(OR(ISBLANK(F1738),SUM(LEN(C1738),LEN(D1738))=0),AND(NOT(E1738="Unknown"),ISBLANK(J1738)),AND(NOT(O1738="Unknown"),ISBLANK(R1738))),"Missing Information", INDEX(Table15[Entire Service Line Classification], MATCH(SUMIFS(Table15[Unique ID],Table15[System-Owned Portion],E1738,Table15[If Material Anything Other than "Lead" in Column E,Was Material Ever Previously Lead?],G1738,Table15[Customer-Owned Portion],O1738),Table15[Unique ID],0),0)))</f>
        <v>Non-lead</v>
      </c>
      <c r="X1738"/>
    </row>
    <row r="1739" spans="2:24" ht="225" x14ac:dyDescent="0.25">
      <c r="B1739" s="146" t="s">
        <v>8391</v>
      </c>
      <c r="C1739" s="31" t="s">
        <v>8392</v>
      </c>
      <c r="D1739" s="31" t="s">
        <v>8393</v>
      </c>
      <c r="E1739" s="44" t="s">
        <v>52</v>
      </c>
      <c r="F1739" s="43" t="s">
        <v>34</v>
      </c>
      <c r="G1739" s="84" t="s">
        <v>34</v>
      </c>
      <c r="H1739" s="31"/>
      <c r="I1739" s="205"/>
      <c r="J1739" s="84" t="s">
        <v>105</v>
      </c>
      <c r="K1739" s="31" t="s">
        <v>34</v>
      </c>
      <c r="L1739" s="31"/>
      <c r="M1739" s="169"/>
      <c r="N1739" s="148" t="s">
        <v>3366</v>
      </c>
      <c r="O1739" s="44" t="s">
        <v>52</v>
      </c>
      <c r="P1739" s="43"/>
      <c r="Q1739" s="205"/>
      <c r="R1739" s="84" t="s">
        <v>105</v>
      </c>
      <c r="S1739" s="31" t="s">
        <v>34</v>
      </c>
      <c r="T1739" s="31"/>
      <c r="U1739" s="169"/>
      <c r="V1739" s="150" t="s">
        <v>3366</v>
      </c>
      <c r="W1739" s="141" t="str" cm="1">
        <f t="array" ref="W1739">IF(SUM(LEN(B1739:V1739))=0,"",IF(OR(OR(ISBLANK(F1739),SUM(LEN(C1739),LEN(D1739))=0),AND(NOT(E1739="Unknown"),ISBLANK(J1739)),AND(NOT(O1739="Unknown"),ISBLANK(R1739))),"Missing Information", INDEX(Table15[Entire Service Line Classification], MATCH(SUMIFS(Table15[Unique ID],Table15[System-Owned Portion],E1739,Table15[If Material Anything Other than "Lead" in Column E,Was Material Ever Previously Lead?],G1739,Table15[Customer-Owned Portion],O1739),Table15[Unique ID],0),0)))</f>
        <v>Non-lead</v>
      </c>
      <c r="X1739"/>
    </row>
    <row r="1740" spans="2:24" ht="225" x14ac:dyDescent="0.25">
      <c r="B1740" s="146" t="s">
        <v>8394</v>
      </c>
      <c r="C1740" s="31" t="s">
        <v>8395</v>
      </c>
      <c r="D1740" s="31" t="s">
        <v>8396</v>
      </c>
      <c r="E1740" s="44" t="s">
        <v>52</v>
      </c>
      <c r="F1740" s="43" t="s">
        <v>34</v>
      </c>
      <c r="G1740" s="84" t="s">
        <v>34</v>
      </c>
      <c r="H1740" s="31"/>
      <c r="I1740" s="205"/>
      <c r="J1740" s="84" t="s">
        <v>105</v>
      </c>
      <c r="K1740" s="31" t="s">
        <v>34</v>
      </c>
      <c r="L1740" s="31"/>
      <c r="M1740" s="169"/>
      <c r="N1740" s="148" t="s">
        <v>3366</v>
      </c>
      <c r="O1740" s="44" t="s">
        <v>52</v>
      </c>
      <c r="P1740" s="43"/>
      <c r="Q1740" s="205"/>
      <c r="R1740" s="84" t="s">
        <v>105</v>
      </c>
      <c r="S1740" s="31" t="s">
        <v>34</v>
      </c>
      <c r="T1740" s="31"/>
      <c r="U1740" s="169"/>
      <c r="V1740" s="150" t="s">
        <v>3366</v>
      </c>
      <c r="W1740" s="141" t="str" cm="1">
        <f t="array" ref="W1740">IF(SUM(LEN(B1740:V1740))=0,"",IF(OR(OR(ISBLANK(F1740),SUM(LEN(C1740),LEN(D1740))=0),AND(NOT(E1740="Unknown"),ISBLANK(J1740)),AND(NOT(O1740="Unknown"),ISBLANK(R1740))),"Missing Information", INDEX(Table15[Entire Service Line Classification], MATCH(SUMIFS(Table15[Unique ID],Table15[System-Owned Portion],E1740,Table15[If Material Anything Other than "Lead" in Column E,Was Material Ever Previously Lead?],G1740,Table15[Customer-Owned Portion],O1740),Table15[Unique ID],0),0)))</f>
        <v>Non-lead</v>
      </c>
      <c r="X1740"/>
    </row>
    <row r="1741" spans="2:24" ht="225" x14ac:dyDescent="0.25">
      <c r="B1741" s="146" t="s">
        <v>8397</v>
      </c>
      <c r="C1741" s="31" t="s">
        <v>8398</v>
      </c>
      <c r="D1741" s="31" t="s">
        <v>8399</v>
      </c>
      <c r="E1741" s="44" t="s">
        <v>52</v>
      </c>
      <c r="F1741" s="43" t="s">
        <v>34</v>
      </c>
      <c r="G1741" s="84" t="s">
        <v>34</v>
      </c>
      <c r="H1741" s="31"/>
      <c r="I1741" s="205"/>
      <c r="J1741" s="84" t="s">
        <v>105</v>
      </c>
      <c r="K1741" s="31" t="s">
        <v>34</v>
      </c>
      <c r="L1741" s="31"/>
      <c r="M1741" s="169"/>
      <c r="N1741" s="148" t="s">
        <v>3366</v>
      </c>
      <c r="O1741" s="44" t="s">
        <v>52</v>
      </c>
      <c r="P1741" s="43"/>
      <c r="Q1741" s="205"/>
      <c r="R1741" s="84" t="s">
        <v>105</v>
      </c>
      <c r="S1741" s="31" t="s">
        <v>34</v>
      </c>
      <c r="T1741" s="31"/>
      <c r="U1741" s="169"/>
      <c r="V1741" s="150" t="s">
        <v>3366</v>
      </c>
      <c r="W1741" s="141" t="str" cm="1">
        <f t="array" ref="W1741">IF(SUM(LEN(B1741:V1741))=0,"",IF(OR(OR(ISBLANK(F1741),SUM(LEN(C1741),LEN(D1741))=0),AND(NOT(E1741="Unknown"),ISBLANK(J1741)),AND(NOT(O1741="Unknown"),ISBLANK(R1741))),"Missing Information", INDEX(Table15[Entire Service Line Classification], MATCH(SUMIFS(Table15[Unique ID],Table15[System-Owned Portion],E1741,Table15[If Material Anything Other than "Lead" in Column E,Was Material Ever Previously Lead?],G1741,Table15[Customer-Owned Portion],O1741),Table15[Unique ID],0),0)))</f>
        <v>Non-lead</v>
      </c>
      <c r="X1741"/>
    </row>
    <row r="1742" spans="2:24" ht="225" x14ac:dyDescent="0.25">
      <c r="B1742" s="146" t="s">
        <v>8400</v>
      </c>
      <c r="C1742" s="31" t="s">
        <v>8401</v>
      </c>
      <c r="D1742" s="31" t="s">
        <v>8402</v>
      </c>
      <c r="E1742" s="44" t="s">
        <v>52</v>
      </c>
      <c r="F1742" s="43" t="s">
        <v>34</v>
      </c>
      <c r="G1742" s="84" t="s">
        <v>34</v>
      </c>
      <c r="H1742" s="31"/>
      <c r="I1742" s="205"/>
      <c r="J1742" s="84" t="s">
        <v>105</v>
      </c>
      <c r="K1742" s="31" t="s">
        <v>34</v>
      </c>
      <c r="L1742" s="31"/>
      <c r="M1742" s="169"/>
      <c r="N1742" s="148" t="s">
        <v>3366</v>
      </c>
      <c r="O1742" s="44" t="s">
        <v>52</v>
      </c>
      <c r="P1742" s="43"/>
      <c r="Q1742" s="205"/>
      <c r="R1742" s="84" t="s">
        <v>105</v>
      </c>
      <c r="S1742" s="31" t="s">
        <v>34</v>
      </c>
      <c r="T1742" s="31"/>
      <c r="U1742" s="169"/>
      <c r="V1742" s="150" t="s">
        <v>3366</v>
      </c>
      <c r="W1742" s="141" t="str" cm="1">
        <f t="array" ref="W1742">IF(SUM(LEN(B1742:V1742))=0,"",IF(OR(OR(ISBLANK(F1742),SUM(LEN(C1742),LEN(D1742))=0),AND(NOT(E1742="Unknown"),ISBLANK(J1742)),AND(NOT(O1742="Unknown"),ISBLANK(R1742))),"Missing Information", INDEX(Table15[Entire Service Line Classification], MATCH(SUMIFS(Table15[Unique ID],Table15[System-Owned Portion],E1742,Table15[If Material Anything Other than "Lead" in Column E,Was Material Ever Previously Lead?],G1742,Table15[Customer-Owned Portion],O1742),Table15[Unique ID],0),0)))</f>
        <v>Non-lead</v>
      </c>
      <c r="X1742"/>
    </row>
    <row r="1743" spans="2:24" ht="75" x14ac:dyDescent="0.25">
      <c r="B1743" s="146" t="s">
        <v>8403</v>
      </c>
      <c r="C1743" s="31" t="s">
        <v>8404</v>
      </c>
      <c r="D1743" s="31" t="s">
        <v>8405</v>
      </c>
      <c r="E1743" s="44" t="s">
        <v>43</v>
      </c>
      <c r="F1743" s="43" t="s">
        <v>34</v>
      </c>
      <c r="G1743" s="84" t="s">
        <v>34</v>
      </c>
      <c r="H1743" s="31"/>
      <c r="I1743" s="205"/>
      <c r="J1743" s="84" t="s">
        <v>106</v>
      </c>
      <c r="K1743" s="31" t="s">
        <v>36</v>
      </c>
      <c r="L1743" s="31" t="s">
        <v>95</v>
      </c>
      <c r="M1743" s="169" t="s">
        <v>3713</v>
      </c>
      <c r="N1743" s="148" t="s">
        <v>3766</v>
      </c>
      <c r="O1743" s="44" t="s">
        <v>43</v>
      </c>
      <c r="P1743" s="43"/>
      <c r="Q1743" s="205"/>
      <c r="R1743" s="84" t="s">
        <v>106</v>
      </c>
      <c r="S1743" s="31" t="s">
        <v>36</v>
      </c>
      <c r="T1743" s="31" t="s">
        <v>95</v>
      </c>
      <c r="U1743" s="169" t="s">
        <v>3713</v>
      </c>
      <c r="V1743" s="150" t="s">
        <v>3766</v>
      </c>
      <c r="W1743" s="141" t="str" cm="1">
        <f t="array" ref="W1743">IF(SUM(LEN(B1743:V1743))=0,"",IF(OR(OR(ISBLANK(F1743),SUM(LEN(C1743),LEN(D1743))=0),AND(NOT(E1743="Unknown"),ISBLANK(J1743)),AND(NOT(O1743="Unknown"),ISBLANK(R1743))),"Missing Information", INDEX(Table15[Entire Service Line Classification], MATCH(SUMIFS(Table15[Unique ID],Table15[System-Owned Portion],E1743,Table15[If Material Anything Other than "Lead" in Column E,Was Material Ever Previously Lead?],G1743,Table15[Customer-Owned Portion],O1743),Table15[Unique ID],0),0)))</f>
        <v>Non-lead</v>
      </c>
      <c r="X1743"/>
    </row>
    <row r="1744" spans="2:24" ht="225" x14ac:dyDescent="0.25">
      <c r="B1744" s="146" t="s">
        <v>8406</v>
      </c>
      <c r="C1744" s="31" t="s">
        <v>8407</v>
      </c>
      <c r="D1744" s="31" t="s">
        <v>8408</v>
      </c>
      <c r="E1744" s="44" t="s">
        <v>52</v>
      </c>
      <c r="F1744" s="43" t="s">
        <v>34</v>
      </c>
      <c r="G1744" s="84" t="s">
        <v>34</v>
      </c>
      <c r="H1744" s="31"/>
      <c r="I1744" s="205"/>
      <c r="J1744" s="84" t="s">
        <v>105</v>
      </c>
      <c r="K1744" s="31" t="s">
        <v>34</v>
      </c>
      <c r="L1744" s="31"/>
      <c r="M1744" s="169"/>
      <c r="N1744" s="148" t="s">
        <v>3366</v>
      </c>
      <c r="O1744" s="44" t="s">
        <v>52</v>
      </c>
      <c r="P1744" s="43"/>
      <c r="Q1744" s="205"/>
      <c r="R1744" s="84" t="s">
        <v>105</v>
      </c>
      <c r="S1744" s="31" t="s">
        <v>34</v>
      </c>
      <c r="T1744" s="31"/>
      <c r="U1744" s="169"/>
      <c r="V1744" s="150" t="s">
        <v>3366</v>
      </c>
      <c r="W1744" s="141" t="str" cm="1">
        <f t="array" ref="W1744">IF(SUM(LEN(B1744:V1744))=0,"",IF(OR(OR(ISBLANK(F1744),SUM(LEN(C1744),LEN(D1744))=0),AND(NOT(E1744="Unknown"),ISBLANK(J1744)),AND(NOT(O1744="Unknown"),ISBLANK(R1744))),"Missing Information", INDEX(Table15[Entire Service Line Classification], MATCH(SUMIFS(Table15[Unique ID],Table15[System-Owned Portion],E1744,Table15[If Material Anything Other than "Lead" in Column E,Was Material Ever Previously Lead?],G1744,Table15[Customer-Owned Portion],O1744),Table15[Unique ID],0),0)))</f>
        <v>Non-lead</v>
      </c>
      <c r="X1744"/>
    </row>
    <row r="1745" spans="2:24" ht="225" x14ac:dyDescent="0.25">
      <c r="B1745" s="146" t="s">
        <v>8409</v>
      </c>
      <c r="C1745" s="31" t="s">
        <v>8410</v>
      </c>
      <c r="D1745" s="31" t="s">
        <v>8411</v>
      </c>
      <c r="E1745" s="44" t="s">
        <v>52</v>
      </c>
      <c r="F1745" s="43" t="s">
        <v>34</v>
      </c>
      <c r="G1745" s="84" t="s">
        <v>34</v>
      </c>
      <c r="H1745" s="31"/>
      <c r="I1745" s="205"/>
      <c r="J1745" s="84" t="s">
        <v>105</v>
      </c>
      <c r="K1745" s="31" t="s">
        <v>34</v>
      </c>
      <c r="L1745" s="31"/>
      <c r="M1745" s="169"/>
      <c r="N1745" s="148" t="s">
        <v>3366</v>
      </c>
      <c r="O1745" s="44" t="s">
        <v>52</v>
      </c>
      <c r="P1745" s="43"/>
      <c r="Q1745" s="205"/>
      <c r="R1745" s="84" t="s">
        <v>105</v>
      </c>
      <c r="S1745" s="31" t="s">
        <v>34</v>
      </c>
      <c r="T1745" s="31"/>
      <c r="U1745" s="169"/>
      <c r="V1745" s="150" t="s">
        <v>3366</v>
      </c>
      <c r="W1745" s="141" t="str" cm="1">
        <f t="array" ref="W1745">IF(SUM(LEN(B1745:V1745))=0,"",IF(OR(OR(ISBLANK(F1745),SUM(LEN(C1745),LEN(D1745))=0),AND(NOT(E1745="Unknown"),ISBLANK(J1745)),AND(NOT(O1745="Unknown"),ISBLANK(R1745))),"Missing Information", INDEX(Table15[Entire Service Line Classification], MATCH(SUMIFS(Table15[Unique ID],Table15[System-Owned Portion],E1745,Table15[If Material Anything Other than "Lead" in Column E,Was Material Ever Previously Lead?],G1745,Table15[Customer-Owned Portion],O1745),Table15[Unique ID],0),0)))</f>
        <v>Non-lead</v>
      </c>
      <c r="X1745"/>
    </row>
    <row r="1746" spans="2:24" ht="225" x14ac:dyDescent="0.25">
      <c r="B1746" s="146" t="s">
        <v>8412</v>
      </c>
      <c r="C1746" s="31" t="s">
        <v>8413</v>
      </c>
      <c r="D1746" s="31" t="s">
        <v>8414</v>
      </c>
      <c r="E1746" s="44" t="s">
        <v>52</v>
      </c>
      <c r="F1746" s="43" t="s">
        <v>34</v>
      </c>
      <c r="G1746" s="84" t="s">
        <v>34</v>
      </c>
      <c r="H1746" s="31"/>
      <c r="I1746" s="205"/>
      <c r="J1746" s="84" t="s">
        <v>105</v>
      </c>
      <c r="K1746" s="31" t="s">
        <v>34</v>
      </c>
      <c r="L1746" s="31"/>
      <c r="M1746" s="169"/>
      <c r="N1746" s="148" t="s">
        <v>3366</v>
      </c>
      <c r="O1746" s="44" t="s">
        <v>52</v>
      </c>
      <c r="P1746" s="43"/>
      <c r="Q1746" s="205"/>
      <c r="R1746" s="84" t="s">
        <v>105</v>
      </c>
      <c r="S1746" s="31" t="s">
        <v>34</v>
      </c>
      <c r="T1746" s="31"/>
      <c r="U1746" s="169"/>
      <c r="V1746" s="150" t="s">
        <v>3366</v>
      </c>
      <c r="W1746" s="141" t="str" cm="1">
        <f t="array" ref="W1746">IF(SUM(LEN(B1746:V1746))=0,"",IF(OR(OR(ISBLANK(F1746),SUM(LEN(C1746),LEN(D1746))=0),AND(NOT(E1746="Unknown"),ISBLANK(J1746)),AND(NOT(O1746="Unknown"),ISBLANK(R1746))),"Missing Information", INDEX(Table15[Entire Service Line Classification], MATCH(SUMIFS(Table15[Unique ID],Table15[System-Owned Portion],E1746,Table15[If Material Anything Other than "Lead" in Column E,Was Material Ever Previously Lead?],G1746,Table15[Customer-Owned Portion],O1746),Table15[Unique ID],0),0)))</f>
        <v>Non-lead</v>
      </c>
      <c r="X1746"/>
    </row>
    <row r="1747" spans="2:24" ht="60" x14ac:dyDescent="0.25">
      <c r="B1747" s="146" t="s">
        <v>8415</v>
      </c>
      <c r="C1747" s="31" t="s">
        <v>8416</v>
      </c>
      <c r="D1747" s="31" t="s">
        <v>8417</v>
      </c>
      <c r="E1747" s="44" t="s">
        <v>43</v>
      </c>
      <c r="F1747" s="43" t="s">
        <v>34</v>
      </c>
      <c r="G1747" s="84" t="s">
        <v>34</v>
      </c>
      <c r="H1747" s="31"/>
      <c r="I1747" s="205"/>
      <c r="J1747" s="84" t="s">
        <v>106</v>
      </c>
      <c r="K1747" s="31" t="s">
        <v>36</v>
      </c>
      <c r="L1747" s="31" t="s">
        <v>95</v>
      </c>
      <c r="M1747" s="169" t="s">
        <v>3713</v>
      </c>
      <c r="N1747" s="148" t="s">
        <v>3714</v>
      </c>
      <c r="O1747" s="44" t="s">
        <v>43</v>
      </c>
      <c r="P1747" s="43"/>
      <c r="Q1747" s="205"/>
      <c r="R1747" s="84" t="s">
        <v>106</v>
      </c>
      <c r="S1747" s="31" t="s">
        <v>36</v>
      </c>
      <c r="T1747" s="31" t="s">
        <v>95</v>
      </c>
      <c r="U1747" s="169" t="s">
        <v>3713</v>
      </c>
      <c r="V1747" s="150" t="s">
        <v>3714</v>
      </c>
      <c r="W1747" s="141" t="str" cm="1">
        <f t="array" ref="W1747">IF(SUM(LEN(B1747:V1747))=0,"",IF(OR(OR(ISBLANK(F1747),SUM(LEN(C1747),LEN(D1747))=0),AND(NOT(E1747="Unknown"),ISBLANK(J1747)),AND(NOT(O1747="Unknown"),ISBLANK(R1747))),"Missing Information", INDEX(Table15[Entire Service Line Classification], MATCH(SUMIFS(Table15[Unique ID],Table15[System-Owned Portion],E1747,Table15[If Material Anything Other than "Lead" in Column E,Was Material Ever Previously Lead?],G1747,Table15[Customer-Owned Portion],O1747),Table15[Unique ID],0),0)))</f>
        <v>Non-lead</v>
      </c>
      <c r="X1747"/>
    </row>
    <row r="1748" spans="2:24" ht="225" x14ac:dyDescent="0.25">
      <c r="B1748" s="146" t="s">
        <v>8418</v>
      </c>
      <c r="C1748" s="31" t="s">
        <v>8419</v>
      </c>
      <c r="D1748" s="31" t="s">
        <v>8420</v>
      </c>
      <c r="E1748" s="44" t="s">
        <v>52</v>
      </c>
      <c r="F1748" s="43" t="s">
        <v>34</v>
      </c>
      <c r="G1748" s="84" t="s">
        <v>34</v>
      </c>
      <c r="H1748" s="31"/>
      <c r="I1748" s="205"/>
      <c r="J1748" s="84" t="s">
        <v>105</v>
      </c>
      <c r="K1748" s="31" t="s">
        <v>34</v>
      </c>
      <c r="L1748" s="31"/>
      <c r="M1748" s="169"/>
      <c r="N1748" s="148" t="s">
        <v>3366</v>
      </c>
      <c r="O1748" s="44" t="s">
        <v>52</v>
      </c>
      <c r="P1748" s="43"/>
      <c r="Q1748" s="205"/>
      <c r="R1748" s="84" t="s">
        <v>105</v>
      </c>
      <c r="S1748" s="31" t="s">
        <v>34</v>
      </c>
      <c r="T1748" s="31"/>
      <c r="U1748" s="169"/>
      <c r="V1748" s="150" t="s">
        <v>3366</v>
      </c>
      <c r="W1748" s="141" t="str" cm="1">
        <f t="array" ref="W1748">IF(SUM(LEN(B1748:V1748))=0,"",IF(OR(OR(ISBLANK(F1748),SUM(LEN(C1748),LEN(D1748))=0),AND(NOT(E1748="Unknown"),ISBLANK(J1748)),AND(NOT(O1748="Unknown"),ISBLANK(R1748))),"Missing Information", INDEX(Table15[Entire Service Line Classification], MATCH(SUMIFS(Table15[Unique ID],Table15[System-Owned Portion],E1748,Table15[If Material Anything Other than "Lead" in Column E,Was Material Ever Previously Lead?],G1748,Table15[Customer-Owned Portion],O1748),Table15[Unique ID],0),0)))</f>
        <v>Non-lead</v>
      </c>
      <c r="X1748"/>
    </row>
    <row r="1749" spans="2:24" ht="225" x14ac:dyDescent="0.25">
      <c r="B1749" s="146" t="s">
        <v>8421</v>
      </c>
      <c r="C1749" s="31" t="s">
        <v>8422</v>
      </c>
      <c r="D1749" s="31" t="s">
        <v>8423</v>
      </c>
      <c r="E1749" s="44" t="s">
        <v>52</v>
      </c>
      <c r="F1749" s="43" t="s">
        <v>34</v>
      </c>
      <c r="G1749" s="84" t="s">
        <v>34</v>
      </c>
      <c r="H1749" s="31"/>
      <c r="I1749" s="205"/>
      <c r="J1749" s="84" t="s">
        <v>105</v>
      </c>
      <c r="K1749" s="31" t="s">
        <v>34</v>
      </c>
      <c r="L1749" s="31"/>
      <c r="M1749" s="169"/>
      <c r="N1749" s="148" t="s">
        <v>3366</v>
      </c>
      <c r="O1749" s="44" t="s">
        <v>52</v>
      </c>
      <c r="P1749" s="43"/>
      <c r="Q1749" s="205"/>
      <c r="R1749" s="84" t="s">
        <v>105</v>
      </c>
      <c r="S1749" s="31" t="s">
        <v>34</v>
      </c>
      <c r="T1749" s="31"/>
      <c r="U1749" s="169"/>
      <c r="V1749" s="150" t="s">
        <v>3366</v>
      </c>
      <c r="W1749" s="141" t="str" cm="1">
        <f t="array" ref="W1749">IF(SUM(LEN(B1749:V1749))=0,"",IF(OR(OR(ISBLANK(F1749),SUM(LEN(C1749),LEN(D1749))=0),AND(NOT(E1749="Unknown"),ISBLANK(J1749)),AND(NOT(O1749="Unknown"),ISBLANK(R1749))),"Missing Information", INDEX(Table15[Entire Service Line Classification], MATCH(SUMIFS(Table15[Unique ID],Table15[System-Owned Portion],E1749,Table15[If Material Anything Other than "Lead" in Column E,Was Material Ever Previously Lead?],G1749,Table15[Customer-Owned Portion],O1749),Table15[Unique ID],0),0)))</f>
        <v>Non-lead</v>
      </c>
      <c r="X1749"/>
    </row>
    <row r="1750" spans="2:24" ht="225" x14ac:dyDescent="0.25">
      <c r="B1750" s="146" t="s">
        <v>8424</v>
      </c>
      <c r="C1750" s="31" t="s">
        <v>8425</v>
      </c>
      <c r="D1750" s="31" t="s">
        <v>8426</v>
      </c>
      <c r="E1750" s="44" t="s">
        <v>52</v>
      </c>
      <c r="F1750" s="43" t="s">
        <v>34</v>
      </c>
      <c r="G1750" s="84" t="s">
        <v>34</v>
      </c>
      <c r="H1750" s="31"/>
      <c r="I1750" s="205"/>
      <c r="J1750" s="84" t="s">
        <v>105</v>
      </c>
      <c r="K1750" s="31" t="s">
        <v>34</v>
      </c>
      <c r="L1750" s="31"/>
      <c r="M1750" s="169"/>
      <c r="N1750" s="148" t="s">
        <v>3366</v>
      </c>
      <c r="O1750" s="44" t="s">
        <v>52</v>
      </c>
      <c r="P1750" s="43"/>
      <c r="Q1750" s="205"/>
      <c r="R1750" s="84" t="s">
        <v>105</v>
      </c>
      <c r="S1750" s="31" t="s">
        <v>34</v>
      </c>
      <c r="T1750" s="31"/>
      <c r="U1750" s="169"/>
      <c r="V1750" s="150" t="s">
        <v>3366</v>
      </c>
      <c r="W1750" s="141" t="str" cm="1">
        <f t="array" ref="W1750">IF(SUM(LEN(B1750:V1750))=0,"",IF(OR(OR(ISBLANK(F1750),SUM(LEN(C1750),LEN(D1750))=0),AND(NOT(E1750="Unknown"),ISBLANK(J1750)),AND(NOT(O1750="Unknown"),ISBLANK(R1750))),"Missing Information", INDEX(Table15[Entire Service Line Classification], MATCH(SUMIFS(Table15[Unique ID],Table15[System-Owned Portion],E1750,Table15[If Material Anything Other than "Lead" in Column E,Was Material Ever Previously Lead?],G1750,Table15[Customer-Owned Portion],O1750),Table15[Unique ID],0),0)))</f>
        <v>Non-lead</v>
      </c>
      <c r="X1750"/>
    </row>
    <row r="1751" spans="2:24" ht="225" x14ac:dyDescent="0.25">
      <c r="B1751" s="146" t="s">
        <v>8427</v>
      </c>
      <c r="C1751" s="31" t="s">
        <v>8428</v>
      </c>
      <c r="D1751" s="31" t="s">
        <v>8429</v>
      </c>
      <c r="E1751" s="44" t="s">
        <v>52</v>
      </c>
      <c r="F1751" s="43" t="s">
        <v>34</v>
      </c>
      <c r="G1751" s="84" t="s">
        <v>34</v>
      </c>
      <c r="H1751" s="31"/>
      <c r="I1751" s="205"/>
      <c r="J1751" s="84" t="s">
        <v>105</v>
      </c>
      <c r="K1751" s="31" t="s">
        <v>34</v>
      </c>
      <c r="L1751" s="31"/>
      <c r="M1751" s="169"/>
      <c r="N1751" s="148" t="s">
        <v>3366</v>
      </c>
      <c r="O1751" s="44" t="s">
        <v>52</v>
      </c>
      <c r="P1751" s="43"/>
      <c r="Q1751" s="205"/>
      <c r="R1751" s="84" t="s">
        <v>105</v>
      </c>
      <c r="S1751" s="31" t="s">
        <v>34</v>
      </c>
      <c r="T1751" s="31"/>
      <c r="U1751" s="169"/>
      <c r="V1751" s="150" t="s">
        <v>3366</v>
      </c>
      <c r="W1751" s="141" t="str" cm="1">
        <f t="array" ref="W1751">IF(SUM(LEN(B1751:V1751))=0,"",IF(OR(OR(ISBLANK(F1751),SUM(LEN(C1751),LEN(D1751))=0),AND(NOT(E1751="Unknown"),ISBLANK(J1751)),AND(NOT(O1751="Unknown"),ISBLANK(R1751))),"Missing Information", INDEX(Table15[Entire Service Line Classification], MATCH(SUMIFS(Table15[Unique ID],Table15[System-Owned Portion],E1751,Table15[If Material Anything Other than "Lead" in Column E,Was Material Ever Previously Lead?],G1751,Table15[Customer-Owned Portion],O1751),Table15[Unique ID],0),0)))</f>
        <v>Non-lead</v>
      </c>
      <c r="X1751"/>
    </row>
    <row r="1752" spans="2:24" ht="75" x14ac:dyDescent="0.25">
      <c r="B1752" s="146" t="s">
        <v>8430</v>
      </c>
      <c r="C1752" s="31" t="s">
        <v>8431</v>
      </c>
      <c r="D1752" s="31" t="s">
        <v>8432</v>
      </c>
      <c r="E1752" s="44" t="s">
        <v>43</v>
      </c>
      <c r="F1752" s="43" t="s">
        <v>34</v>
      </c>
      <c r="G1752" s="84" t="s">
        <v>34</v>
      </c>
      <c r="H1752" s="31"/>
      <c r="I1752" s="205"/>
      <c r="J1752" s="84" t="s">
        <v>106</v>
      </c>
      <c r="K1752" s="31" t="s">
        <v>36</v>
      </c>
      <c r="L1752" s="31" t="s">
        <v>95</v>
      </c>
      <c r="M1752" s="169" t="s">
        <v>3713</v>
      </c>
      <c r="N1752" s="148" t="s">
        <v>3766</v>
      </c>
      <c r="O1752" s="44" t="s">
        <v>35</v>
      </c>
      <c r="P1752" s="43"/>
      <c r="Q1752" s="205"/>
      <c r="R1752" s="84" t="s">
        <v>106</v>
      </c>
      <c r="S1752" s="31" t="s">
        <v>36</v>
      </c>
      <c r="T1752" s="31" t="s">
        <v>95</v>
      </c>
      <c r="U1752" s="169" t="s">
        <v>3713</v>
      </c>
      <c r="V1752" s="150" t="s">
        <v>3767</v>
      </c>
      <c r="W1752" s="141" t="str" cm="1">
        <f t="array" ref="W1752">IF(SUM(LEN(B1752:V1752))=0,"",IF(OR(OR(ISBLANK(F1752),SUM(LEN(C1752),LEN(D1752))=0),AND(NOT(E1752="Unknown"),ISBLANK(J1752)),AND(NOT(O1752="Unknown"),ISBLANK(R1752))),"Missing Information", INDEX(Table15[Entire Service Line Classification], MATCH(SUMIFS(Table15[Unique ID],Table15[System-Owned Portion],E1752,Table15[If Material Anything Other than "Lead" in Column E,Was Material Ever Previously Lead?],G1752,Table15[Customer-Owned Portion],O1752),Table15[Unique ID],0),0)))</f>
        <v>Non-lead</v>
      </c>
      <c r="X1752"/>
    </row>
    <row r="1753" spans="2:24" ht="225" x14ac:dyDescent="0.25">
      <c r="B1753" s="146" t="s">
        <v>8433</v>
      </c>
      <c r="C1753" s="31" t="s">
        <v>8434</v>
      </c>
      <c r="D1753" s="31" t="s">
        <v>8435</v>
      </c>
      <c r="E1753" s="44" t="s">
        <v>43</v>
      </c>
      <c r="F1753" s="43" t="s">
        <v>34</v>
      </c>
      <c r="G1753" s="84" t="s">
        <v>34</v>
      </c>
      <c r="H1753" s="31" t="s">
        <v>14988</v>
      </c>
      <c r="I1753" s="205">
        <v>1</v>
      </c>
      <c r="J1753" s="84" t="s">
        <v>45</v>
      </c>
      <c r="K1753" s="31" t="s">
        <v>34</v>
      </c>
      <c r="L1753" s="31"/>
      <c r="M1753" s="169"/>
      <c r="N1753" s="148" t="s">
        <v>14989</v>
      </c>
      <c r="O1753" s="44" t="s">
        <v>52</v>
      </c>
      <c r="P1753" s="43"/>
      <c r="Q1753" s="205"/>
      <c r="R1753" s="84" t="s">
        <v>105</v>
      </c>
      <c r="S1753" s="31" t="s">
        <v>34</v>
      </c>
      <c r="T1753" s="31"/>
      <c r="U1753" s="169"/>
      <c r="V1753" s="150" t="s">
        <v>3366</v>
      </c>
      <c r="W1753" s="141" t="str" cm="1">
        <f t="array" ref="W1753">IF(SUM(LEN(B1753:V1753))=0,"",IF(OR(OR(ISBLANK(F1753),SUM(LEN(C1753),LEN(D1753))=0),AND(NOT(E1753="Unknown"),ISBLANK(J1753)),AND(NOT(O1753="Unknown"),ISBLANK(R1753))),"Missing Information", INDEX(Table15[Entire Service Line Classification], MATCH(SUMIFS(Table15[Unique ID],Table15[System-Owned Portion],E1753,Table15[If Material Anything Other than "Lead" in Column E,Was Material Ever Previously Lead?],G1753,Table15[Customer-Owned Portion],O1753),Table15[Unique ID],0),0)))</f>
        <v>Non-lead</v>
      </c>
      <c r="X1753"/>
    </row>
    <row r="1754" spans="2:24" ht="150" x14ac:dyDescent="0.25">
      <c r="B1754" s="146" t="s">
        <v>8436</v>
      </c>
      <c r="C1754" s="31" t="s">
        <v>8437</v>
      </c>
      <c r="D1754" s="31" t="s">
        <v>8438</v>
      </c>
      <c r="E1754" s="44" t="s">
        <v>43</v>
      </c>
      <c r="F1754" s="43" t="s">
        <v>34</v>
      </c>
      <c r="G1754" s="84" t="s">
        <v>34</v>
      </c>
      <c r="H1754" s="31" t="s">
        <v>14988</v>
      </c>
      <c r="I1754" s="205">
        <v>1</v>
      </c>
      <c r="J1754" s="84" t="s">
        <v>106</v>
      </c>
      <c r="K1754" s="31" t="s">
        <v>36</v>
      </c>
      <c r="L1754" s="31" t="s">
        <v>95</v>
      </c>
      <c r="M1754" s="169" t="s">
        <v>3713</v>
      </c>
      <c r="N1754" s="148" t="s">
        <v>14990</v>
      </c>
      <c r="O1754" s="44" t="s">
        <v>43</v>
      </c>
      <c r="P1754" s="43"/>
      <c r="Q1754" s="205"/>
      <c r="R1754" s="84" t="s">
        <v>106</v>
      </c>
      <c r="S1754" s="31" t="s">
        <v>36</v>
      </c>
      <c r="T1754" s="31" t="s">
        <v>95</v>
      </c>
      <c r="U1754" s="169" t="s">
        <v>3713</v>
      </c>
      <c r="V1754" s="150" t="s">
        <v>3714</v>
      </c>
      <c r="W1754" s="141" t="str" cm="1">
        <f t="array" ref="W1754">IF(SUM(LEN(B1754:V1754))=0,"",IF(OR(OR(ISBLANK(F1754),SUM(LEN(C1754),LEN(D1754))=0),AND(NOT(E1754="Unknown"),ISBLANK(J1754)),AND(NOT(O1754="Unknown"),ISBLANK(R1754))),"Missing Information", INDEX(Table15[Entire Service Line Classification], MATCH(SUMIFS(Table15[Unique ID],Table15[System-Owned Portion],E1754,Table15[If Material Anything Other than "Lead" in Column E,Was Material Ever Previously Lead?],G1754,Table15[Customer-Owned Portion],O1754),Table15[Unique ID],0),0)))</f>
        <v>Non-lead</v>
      </c>
      <c r="X1754"/>
    </row>
    <row r="1755" spans="2:24" ht="225" x14ac:dyDescent="0.25">
      <c r="B1755" s="146" t="s">
        <v>8439</v>
      </c>
      <c r="C1755" s="31" t="s">
        <v>8440</v>
      </c>
      <c r="D1755" s="31" t="s">
        <v>8441</v>
      </c>
      <c r="E1755" s="44" t="s">
        <v>52</v>
      </c>
      <c r="F1755" s="43" t="s">
        <v>34</v>
      </c>
      <c r="G1755" s="84" t="s">
        <v>34</v>
      </c>
      <c r="H1755" s="31"/>
      <c r="I1755" s="205"/>
      <c r="J1755" s="84" t="s">
        <v>105</v>
      </c>
      <c r="K1755" s="31" t="s">
        <v>34</v>
      </c>
      <c r="L1755" s="31"/>
      <c r="M1755" s="169"/>
      <c r="N1755" s="148" t="s">
        <v>3366</v>
      </c>
      <c r="O1755" s="44" t="s">
        <v>52</v>
      </c>
      <c r="P1755" s="43"/>
      <c r="Q1755" s="205"/>
      <c r="R1755" s="84" t="s">
        <v>105</v>
      </c>
      <c r="S1755" s="31" t="s">
        <v>34</v>
      </c>
      <c r="T1755" s="31"/>
      <c r="U1755" s="169"/>
      <c r="V1755" s="150" t="s">
        <v>3366</v>
      </c>
      <c r="W1755" s="141" t="str" cm="1">
        <f t="array" ref="W1755">IF(SUM(LEN(B1755:V1755))=0,"",IF(OR(OR(ISBLANK(F1755),SUM(LEN(C1755),LEN(D1755))=0),AND(NOT(E1755="Unknown"),ISBLANK(J1755)),AND(NOT(O1755="Unknown"),ISBLANK(R1755))),"Missing Information", INDEX(Table15[Entire Service Line Classification], MATCH(SUMIFS(Table15[Unique ID],Table15[System-Owned Portion],E1755,Table15[If Material Anything Other than "Lead" in Column E,Was Material Ever Previously Lead?],G1755,Table15[Customer-Owned Portion],O1755),Table15[Unique ID],0),0)))</f>
        <v>Non-lead</v>
      </c>
      <c r="X1755"/>
    </row>
    <row r="1756" spans="2:24" ht="225" x14ac:dyDescent="0.25">
      <c r="B1756" s="146" t="s">
        <v>8442</v>
      </c>
      <c r="C1756" s="31" t="s">
        <v>8443</v>
      </c>
      <c r="D1756" s="31" t="s">
        <v>8444</v>
      </c>
      <c r="E1756" s="44" t="s">
        <v>52</v>
      </c>
      <c r="F1756" s="43" t="s">
        <v>34</v>
      </c>
      <c r="G1756" s="84" t="s">
        <v>34</v>
      </c>
      <c r="H1756" s="31"/>
      <c r="I1756" s="205"/>
      <c r="J1756" s="84" t="s">
        <v>105</v>
      </c>
      <c r="K1756" s="31" t="s">
        <v>34</v>
      </c>
      <c r="L1756" s="31"/>
      <c r="M1756" s="169"/>
      <c r="N1756" s="148" t="s">
        <v>3366</v>
      </c>
      <c r="O1756" s="44" t="s">
        <v>52</v>
      </c>
      <c r="P1756" s="43"/>
      <c r="Q1756" s="205"/>
      <c r="R1756" s="84" t="s">
        <v>105</v>
      </c>
      <c r="S1756" s="31" t="s">
        <v>34</v>
      </c>
      <c r="T1756" s="31"/>
      <c r="U1756" s="169"/>
      <c r="V1756" s="150" t="s">
        <v>3366</v>
      </c>
      <c r="W1756" s="141" t="str" cm="1">
        <f t="array" ref="W1756">IF(SUM(LEN(B1756:V1756))=0,"",IF(OR(OR(ISBLANK(F1756),SUM(LEN(C1756),LEN(D1756))=0),AND(NOT(E1756="Unknown"),ISBLANK(J1756)),AND(NOT(O1756="Unknown"),ISBLANK(R1756))),"Missing Information", INDEX(Table15[Entire Service Line Classification], MATCH(SUMIFS(Table15[Unique ID],Table15[System-Owned Portion],E1756,Table15[If Material Anything Other than "Lead" in Column E,Was Material Ever Previously Lead?],G1756,Table15[Customer-Owned Portion],O1756),Table15[Unique ID],0),0)))</f>
        <v>Non-lead</v>
      </c>
      <c r="X1756"/>
    </row>
    <row r="1757" spans="2:24" ht="75" x14ac:dyDescent="0.25">
      <c r="B1757" s="146" t="s">
        <v>8445</v>
      </c>
      <c r="C1757" s="31" t="s">
        <v>8446</v>
      </c>
      <c r="D1757" s="31" t="s">
        <v>8447</v>
      </c>
      <c r="E1757" s="44" t="s">
        <v>43</v>
      </c>
      <c r="F1757" s="43" t="s">
        <v>34</v>
      </c>
      <c r="G1757" s="84" t="s">
        <v>34</v>
      </c>
      <c r="H1757" s="31"/>
      <c r="I1757" s="205"/>
      <c r="J1757" s="84" t="s">
        <v>106</v>
      </c>
      <c r="K1757" s="31" t="s">
        <v>36</v>
      </c>
      <c r="L1757" s="31" t="s">
        <v>95</v>
      </c>
      <c r="M1757" s="169" t="s">
        <v>3713</v>
      </c>
      <c r="N1757" s="148" t="s">
        <v>3766</v>
      </c>
      <c r="O1757" s="44" t="s">
        <v>43</v>
      </c>
      <c r="P1757" s="43"/>
      <c r="Q1757" s="205"/>
      <c r="R1757" s="84" t="s">
        <v>106</v>
      </c>
      <c r="S1757" s="31" t="s">
        <v>36</v>
      </c>
      <c r="T1757" s="31" t="s">
        <v>95</v>
      </c>
      <c r="U1757" s="169" t="s">
        <v>3713</v>
      </c>
      <c r="V1757" s="150" t="s">
        <v>3766</v>
      </c>
      <c r="W1757" s="141" t="str" cm="1">
        <f t="array" ref="W1757">IF(SUM(LEN(B1757:V1757))=0,"",IF(OR(OR(ISBLANK(F1757),SUM(LEN(C1757),LEN(D1757))=0),AND(NOT(E1757="Unknown"),ISBLANK(J1757)),AND(NOT(O1757="Unknown"),ISBLANK(R1757))),"Missing Information", INDEX(Table15[Entire Service Line Classification], MATCH(SUMIFS(Table15[Unique ID],Table15[System-Owned Portion],E1757,Table15[If Material Anything Other than "Lead" in Column E,Was Material Ever Previously Lead?],G1757,Table15[Customer-Owned Portion],O1757),Table15[Unique ID],0),0)))</f>
        <v>Non-lead</v>
      </c>
      <c r="X1757"/>
    </row>
    <row r="1758" spans="2:24" ht="225" x14ac:dyDescent="0.25">
      <c r="B1758" s="146" t="s">
        <v>8448</v>
      </c>
      <c r="C1758" s="31" t="s">
        <v>8449</v>
      </c>
      <c r="D1758" s="31" t="s">
        <v>8450</v>
      </c>
      <c r="E1758" s="44" t="s">
        <v>52</v>
      </c>
      <c r="F1758" s="43" t="s">
        <v>34</v>
      </c>
      <c r="G1758" s="84" t="s">
        <v>34</v>
      </c>
      <c r="H1758" s="31"/>
      <c r="I1758" s="205"/>
      <c r="J1758" s="84" t="s">
        <v>105</v>
      </c>
      <c r="K1758" s="31" t="s">
        <v>34</v>
      </c>
      <c r="L1758" s="31"/>
      <c r="M1758" s="169"/>
      <c r="N1758" s="148" t="s">
        <v>3366</v>
      </c>
      <c r="O1758" s="44" t="s">
        <v>52</v>
      </c>
      <c r="P1758" s="43"/>
      <c r="Q1758" s="205"/>
      <c r="R1758" s="84" t="s">
        <v>105</v>
      </c>
      <c r="S1758" s="31" t="s">
        <v>34</v>
      </c>
      <c r="T1758" s="31"/>
      <c r="U1758" s="169"/>
      <c r="V1758" s="150" t="s">
        <v>3366</v>
      </c>
      <c r="W1758" s="141" t="str" cm="1">
        <f t="array" ref="W1758">IF(SUM(LEN(B1758:V1758))=0,"",IF(OR(OR(ISBLANK(F1758),SUM(LEN(C1758),LEN(D1758))=0),AND(NOT(E1758="Unknown"),ISBLANK(J1758)),AND(NOT(O1758="Unknown"),ISBLANK(R1758))),"Missing Information", INDEX(Table15[Entire Service Line Classification], MATCH(SUMIFS(Table15[Unique ID],Table15[System-Owned Portion],E1758,Table15[If Material Anything Other than "Lead" in Column E,Was Material Ever Previously Lead?],G1758,Table15[Customer-Owned Portion],O1758),Table15[Unique ID],0),0)))</f>
        <v>Non-lead</v>
      </c>
      <c r="X1758"/>
    </row>
    <row r="1759" spans="2:24" ht="225" x14ac:dyDescent="0.25">
      <c r="B1759" s="146" t="s">
        <v>8451</v>
      </c>
      <c r="C1759" s="31" t="s">
        <v>8452</v>
      </c>
      <c r="D1759" s="31" t="s">
        <v>8453</v>
      </c>
      <c r="E1759" s="44" t="s">
        <v>52</v>
      </c>
      <c r="F1759" s="43" t="s">
        <v>34</v>
      </c>
      <c r="G1759" s="84" t="s">
        <v>34</v>
      </c>
      <c r="H1759" s="31"/>
      <c r="I1759" s="205"/>
      <c r="J1759" s="84" t="s">
        <v>105</v>
      </c>
      <c r="K1759" s="31" t="s">
        <v>34</v>
      </c>
      <c r="L1759" s="31"/>
      <c r="M1759" s="169"/>
      <c r="N1759" s="148" t="s">
        <v>3366</v>
      </c>
      <c r="O1759" s="44" t="s">
        <v>52</v>
      </c>
      <c r="P1759" s="43"/>
      <c r="Q1759" s="205"/>
      <c r="R1759" s="84" t="s">
        <v>105</v>
      </c>
      <c r="S1759" s="31" t="s">
        <v>34</v>
      </c>
      <c r="T1759" s="31"/>
      <c r="U1759" s="169"/>
      <c r="V1759" s="150" t="s">
        <v>3366</v>
      </c>
      <c r="W1759" s="141" t="str" cm="1">
        <f t="array" ref="W1759">IF(SUM(LEN(B1759:V1759))=0,"",IF(OR(OR(ISBLANK(F1759),SUM(LEN(C1759),LEN(D1759))=0),AND(NOT(E1759="Unknown"),ISBLANK(J1759)),AND(NOT(O1759="Unknown"),ISBLANK(R1759))),"Missing Information", INDEX(Table15[Entire Service Line Classification], MATCH(SUMIFS(Table15[Unique ID],Table15[System-Owned Portion],E1759,Table15[If Material Anything Other than "Lead" in Column E,Was Material Ever Previously Lead?],G1759,Table15[Customer-Owned Portion],O1759),Table15[Unique ID],0),0)))</f>
        <v>Non-lead</v>
      </c>
      <c r="X1759"/>
    </row>
    <row r="1760" spans="2:24" ht="225" x14ac:dyDescent="0.25">
      <c r="B1760" s="146" t="s">
        <v>8454</v>
      </c>
      <c r="C1760" s="31" t="s">
        <v>8455</v>
      </c>
      <c r="D1760" s="31" t="s">
        <v>8456</v>
      </c>
      <c r="E1760" s="44" t="s">
        <v>52</v>
      </c>
      <c r="F1760" s="43" t="s">
        <v>34</v>
      </c>
      <c r="G1760" s="84" t="s">
        <v>34</v>
      </c>
      <c r="H1760" s="31"/>
      <c r="I1760" s="205"/>
      <c r="J1760" s="84" t="s">
        <v>105</v>
      </c>
      <c r="K1760" s="31" t="s">
        <v>34</v>
      </c>
      <c r="L1760" s="31"/>
      <c r="M1760" s="169"/>
      <c r="N1760" s="148" t="s">
        <v>3366</v>
      </c>
      <c r="O1760" s="44" t="s">
        <v>52</v>
      </c>
      <c r="P1760" s="43"/>
      <c r="Q1760" s="205"/>
      <c r="R1760" s="84" t="s">
        <v>105</v>
      </c>
      <c r="S1760" s="31" t="s">
        <v>34</v>
      </c>
      <c r="T1760" s="31"/>
      <c r="U1760" s="169"/>
      <c r="V1760" s="150" t="s">
        <v>3366</v>
      </c>
      <c r="W1760" s="141" t="str" cm="1">
        <f t="array" ref="W1760">IF(SUM(LEN(B1760:V1760))=0,"",IF(OR(OR(ISBLANK(F1760),SUM(LEN(C1760),LEN(D1760))=0),AND(NOT(E1760="Unknown"),ISBLANK(J1760)),AND(NOT(O1760="Unknown"),ISBLANK(R1760))),"Missing Information", INDEX(Table15[Entire Service Line Classification], MATCH(SUMIFS(Table15[Unique ID],Table15[System-Owned Portion],E1760,Table15[If Material Anything Other than "Lead" in Column E,Was Material Ever Previously Lead?],G1760,Table15[Customer-Owned Portion],O1760),Table15[Unique ID],0),0)))</f>
        <v>Non-lead</v>
      </c>
      <c r="X1760"/>
    </row>
    <row r="1761" spans="2:24" ht="225" x14ac:dyDescent="0.25">
      <c r="B1761" s="146" t="s">
        <v>8457</v>
      </c>
      <c r="C1761" s="31" t="s">
        <v>8458</v>
      </c>
      <c r="D1761" s="31" t="s">
        <v>8459</v>
      </c>
      <c r="E1761" s="44" t="s">
        <v>52</v>
      </c>
      <c r="F1761" s="43" t="s">
        <v>34</v>
      </c>
      <c r="G1761" s="84" t="s">
        <v>34</v>
      </c>
      <c r="H1761" s="31"/>
      <c r="I1761" s="205"/>
      <c r="J1761" s="84" t="s">
        <v>105</v>
      </c>
      <c r="K1761" s="31" t="s">
        <v>34</v>
      </c>
      <c r="L1761" s="31"/>
      <c r="M1761" s="169"/>
      <c r="N1761" s="148" t="s">
        <v>3366</v>
      </c>
      <c r="O1761" s="44" t="s">
        <v>52</v>
      </c>
      <c r="P1761" s="43"/>
      <c r="Q1761" s="205"/>
      <c r="R1761" s="84" t="s">
        <v>105</v>
      </c>
      <c r="S1761" s="31" t="s">
        <v>34</v>
      </c>
      <c r="T1761" s="31"/>
      <c r="U1761" s="169"/>
      <c r="V1761" s="150" t="s">
        <v>3366</v>
      </c>
      <c r="W1761" s="141" t="str" cm="1">
        <f t="array" ref="W1761">IF(SUM(LEN(B1761:V1761))=0,"",IF(OR(OR(ISBLANK(F1761),SUM(LEN(C1761),LEN(D1761))=0),AND(NOT(E1761="Unknown"),ISBLANK(J1761)),AND(NOT(O1761="Unknown"),ISBLANK(R1761))),"Missing Information", INDEX(Table15[Entire Service Line Classification], MATCH(SUMIFS(Table15[Unique ID],Table15[System-Owned Portion],E1761,Table15[If Material Anything Other than "Lead" in Column E,Was Material Ever Previously Lead?],G1761,Table15[Customer-Owned Portion],O1761),Table15[Unique ID],0),0)))</f>
        <v>Non-lead</v>
      </c>
      <c r="X1761"/>
    </row>
    <row r="1762" spans="2:24" ht="225" x14ac:dyDescent="0.25">
      <c r="B1762" s="146" t="s">
        <v>8460</v>
      </c>
      <c r="C1762" s="31" t="s">
        <v>8461</v>
      </c>
      <c r="D1762" s="31" t="s">
        <v>8462</v>
      </c>
      <c r="E1762" s="44" t="s">
        <v>52</v>
      </c>
      <c r="F1762" s="43" t="s">
        <v>34</v>
      </c>
      <c r="G1762" s="84" t="s">
        <v>34</v>
      </c>
      <c r="H1762" s="31"/>
      <c r="I1762" s="205"/>
      <c r="J1762" s="84" t="s">
        <v>105</v>
      </c>
      <c r="K1762" s="31" t="s">
        <v>34</v>
      </c>
      <c r="L1762" s="31"/>
      <c r="M1762" s="169"/>
      <c r="N1762" s="148" t="s">
        <v>3366</v>
      </c>
      <c r="O1762" s="44" t="s">
        <v>52</v>
      </c>
      <c r="P1762" s="43"/>
      <c r="Q1762" s="205"/>
      <c r="R1762" s="84" t="s">
        <v>105</v>
      </c>
      <c r="S1762" s="31" t="s">
        <v>34</v>
      </c>
      <c r="T1762" s="31"/>
      <c r="U1762" s="169"/>
      <c r="V1762" s="150" t="s">
        <v>3366</v>
      </c>
      <c r="W1762" s="141" t="str" cm="1">
        <f t="array" ref="W1762">IF(SUM(LEN(B1762:V1762))=0,"",IF(OR(OR(ISBLANK(F1762),SUM(LEN(C1762),LEN(D1762))=0),AND(NOT(E1762="Unknown"),ISBLANK(J1762)),AND(NOT(O1762="Unknown"),ISBLANK(R1762))),"Missing Information", INDEX(Table15[Entire Service Line Classification], MATCH(SUMIFS(Table15[Unique ID],Table15[System-Owned Portion],E1762,Table15[If Material Anything Other than "Lead" in Column E,Was Material Ever Previously Lead?],G1762,Table15[Customer-Owned Portion],O1762),Table15[Unique ID],0),0)))</f>
        <v>Non-lead</v>
      </c>
      <c r="X1762"/>
    </row>
    <row r="1763" spans="2:24" ht="225" x14ac:dyDescent="0.25">
      <c r="B1763" s="146" t="s">
        <v>8463</v>
      </c>
      <c r="C1763" s="31" t="s">
        <v>8464</v>
      </c>
      <c r="D1763" s="31" t="s">
        <v>8465</v>
      </c>
      <c r="E1763" s="44" t="s">
        <v>52</v>
      </c>
      <c r="F1763" s="43" t="s">
        <v>34</v>
      </c>
      <c r="G1763" s="84" t="s">
        <v>34</v>
      </c>
      <c r="H1763" s="31"/>
      <c r="I1763" s="205"/>
      <c r="J1763" s="84" t="s">
        <v>105</v>
      </c>
      <c r="K1763" s="31" t="s">
        <v>34</v>
      </c>
      <c r="L1763" s="31"/>
      <c r="M1763" s="169"/>
      <c r="N1763" s="148" t="s">
        <v>3366</v>
      </c>
      <c r="O1763" s="44" t="s">
        <v>52</v>
      </c>
      <c r="P1763" s="43"/>
      <c r="Q1763" s="205"/>
      <c r="R1763" s="84" t="s">
        <v>105</v>
      </c>
      <c r="S1763" s="31" t="s">
        <v>34</v>
      </c>
      <c r="T1763" s="31"/>
      <c r="U1763" s="169"/>
      <c r="V1763" s="150" t="s">
        <v>3366</v>
      </c>
      <c r="W1763" s="141" t="str" cm="1">
        <f t="array" ref="W1763">IF(SUM(LEN(B1763:V1763))=0,"",IF(OR(OR(ISBLANK(F1763),SUM(LEN(C1763),LEN(D1763))=0),AND(NOT(E1763="Unknown"),ISBLANK(J1763)),AND(NOT(O1763="Unknown"),ISBLANK(R1763))),"Missing Information", INDEX(Table15[Entire Service Line Classification], MATCH(SUMIFS(Table15[Unique ID],Table15[System-Owned Portion],E1763,Table15[If Material Anything Other than "Lead" in Column E,Was Material Ever Previously Lead?],G1763,Table15[Customer-Owned Portion],O1763),Table15[Unique ID],0),0)))</f>
        <v>Non-lead</v>
      </c>
      <c r="X1763"/>
    </row>
    <row r="1764" spans="2:24" ht="225" x14ac:dyDescent="0.25">
      <c r="B1764" s="146" t="s">
        <v>8466</v>
      </c>
      <c r="C1764" s="31" t="s">
        <v>8467</v>
      </c>
      <c r="D1764" s="31" t="s">
        <v>8468</v>
      </c>
      <c r="E1764" s="44" t="s">
        <v>52</v>
      </c>
      <c r="F1764" s="43" t="s">
        <v>34</v>
      </c>
      <c r="G1764" s="84" t="s">
        <v>34</v>
      </c>
      <c r="H1764" s="31"/>
      <c r="I1764" s="205"/>
      <c r="J1764" s="84" t="s">
        <v>105</v>
      </c>
      <c r="K1764" s="31" t="s">
        <v>34</v>
      </c>
      <c r="L1764" s="31"/>
      <c r="M1764" s="169"/>
      <c r="N1764" s="148" t="s">
        <v>3366</v>
      </c>
      <c r="O1764" s="44" t="s">
        <v>52</v>
      </c>
      <c r="P1764" s="43"/>
      <c r="Q1764" s="205"/>
      <c r="R1764" s="84" t="s">
        <v>105</v>
      </c>
      <c r="S1764" s="31" t="s">
        <v>34</v>
      </c>
      <c r="T1764" s="31"/>
      <c r="U1764" s="169"/>
      <c r="V1764" s="150" t="s">
        <v>3366</v>
      </c>
      <c r="W1764" s="141" t="str" cm="1">
        <f t="array" ref="W1764">IF(SUM(LEN(B1764:V1764))=0,"",IF(OR(OR(ISBLANK(F1764),SUM(LEN(C1764),LEN(D1764))=0),AND(NOT(E1764="Unknown"),ISBLANK(J1764)),AND(NOT(O1764="Unknown"),ISBLANK(R1764))),"Missing Information", INDEX(Table15[Entire Service Line Classification], MATCH(SUMIFS(Table15[Unique ID],Table15[System-Owned Portion],E1764,Table15[If Material Anything Other than "Lead" in Column E,Was Material Ever Previously Lead?],G1764,Table15[Customer-Owned Portion],O1764),Table15[Unique ID],0),0)))</f>
        <v>Non-lead</v>
      </c>
      <c r="X1764"/>
    </row>
    <row r="1765" spans="2:24" ht="165" x14ac:dyDescent="0.25">
      <c r="B1765" s="146" t="s">
        <v>8469</v>
      </c>
      <c r="C1765" s="31" t="s">
        <v>8470</v>
      </c>
      <c r="D1765" s="31" t="s">
        <v>8471</v>
      </c>
      <c r="E1765" s="44" t="s">
        <v>43</v>
      </c>
      <c r="F1765" s="43" t="s">
        <v>34</v>
      </c>
      <c r="G1765" s="84" t="s">
        <v>34</v>
      </c>
      <c r="H1765" s="31" t="s">
        <v>14991</v>
      </c>
      <c r="I1765" s="205">
        <v>1</v>
      </c>
      <c r="J1765" s="84" t="s">
        <v>106</v>
      </c>
      <c r="K1765" s="31" t="s">
        <v>36</v>
      </c>
      <c r="L1765" s="31" t="s">
        <v>95</v>
      </c>
      <c r="M1765" s="169" t="s">
        <v>3713</v>
      </c>
      <c r="N1765" s="148" t="s">
        <v>14992</v>
      </c>
      <c r="O1765" s="44" t="s">
        <v>43</v>
      </c>
      <c r="P1765" s="43"/>
      <c r="Q1765" s="205"/>
      <c r="R1765" s="84" t="s">
        <v>106</v>
      </c>
      <c r="S1765" s="31" t="s">
        <v>36</v>
      </c>
      <c r="T1765" s="31" t="s">
        <v>95</v>
      </c>
      <c r="U1765" s="169" t="s">
        <v>3713</v>
      </c>
      <c r="V1765" s="150" t="s">
        <v>3766</v>
      </c>
      <c r="W1765" s="141" t="str" cm="1">
        <f t="array" ref="W1765">IF(SUM(LEN(B1765:V1765))=0,"",IF(OR(OR(ISBLANK(F1765),SUM(LEN(C1765),LEN(D1765))=0),AND(NOT(E1765="Unknown"),ISBLANK(J1765)),AND(NOT(O1765="Unknown"),ISBLANK(R1765))),"Missing Information", INDEX(Table15[Entire Service Line Classification], MATCH(SUMIFS(Table15[Unique ID],Table15[System-Owned Portion],E1765,Table15[If Material Anything Other than "Lead" in Column E,Was Material Ever Previously Lead?],G1765,Table15[Customer-Owned Portion],O1765),Table15[Unique ID],0),0)))</f>
        <v>Non-lead</v>
      </c>
      <c r="X1765"/>
    </row>
    <row r="1766" spans="2:24" ht="225" x14ac:dyDescent="0.25">
      <c r="B1766" s="146" t="s">
        <v>8472</v>
      </c>
      <c r="C1766" s="31" t="s">
        <v>8473</v>
      </c>
      <c r="D1766" s="31" t="s">
        <v>8474</v>
      </c>
      <c r="E1766" s="44" t="s">
        <v>43</v>
      </c>
      <c r="F1766" s="43" t="s">
        <v>34</v>
      </c>
      <c r="G1766" s="84" t="s">
        <v>34</v>
      </c>
      <c r="H1766" s="31" t="s">
        <v>14991</v>
      </c>
      <c r="I1766" s="205">
        <v>1</v>
      </c>
      <c r="J1766" s="84" t="s">
        <v>45</v>
      </c>
      <c r="K1766" s="31" t="s">
        <v>34</v>
      </c>
      <c r="L1766" s="31"/>
      <c r="M1766" s="169"/>
      <c r="N1766" s="148" t="s">
        <v>14993</v>
      </c>
      <c r="O1766" s="44" t="s">
        <v>52</v>
      </c>
      <c r="P1766" s="43"/>
      <c r="Q1766" s="205"/>
      <c r="R1766" s="84" t="s">
        <v>105</v>
      </c>
      <c r="S1766" s="31" t="s">
        <v>34</v>
      </c>
      <c r="T1766" s="31"/>
      <c r="U1766" s="169"/>
      <c r="V1766" s="150" t="s">
        <v>3366</v>
      </c>
      <c r="W1766" s="141" t="str" cm="1">
        <f t="array" ref="W1766">IF(SUM(LEN(B1766:V1766))=0,"",IF(OR(OR(ISBLANK(F1766),SUM(LEN(C1766),LEN(D1766))=0),AND(NOT(E1766="Unknown"),ISBLANK(J1766)),AND(NOT(O1766="Unknown"),ISBLANK(R1766))),"Missing Information", INDEX(Table15[Entire Service Line Classification], MATCH(SUMIFS(Table15[Unique ID],Table15[System-Owned Portion],E1766,Table15[If Material Anything Other than "Lead" in Column E,Was Material Ever Previously Lead?],G1766,Table15[Customer-Owned Portion],O1766),Table15[Unique ID],0),0)))</f>
        <v>Non-lead</v>
      </c>
      <c r="X1766"/>
    </row>
    <row r="1767" spans="2:24" ht="225" x14ac:dyDescent="0.25">
      <c r="B1767" s="146" t="s">
        <v>8475</v>
      </c>
      <c r="C1767" s="31" t="s">
        <v>8476</v>
      </c>
      <c r="D1767" s="31" t="s">
        <v>8477</v>
      </c>
      <c r="E1767" s="44" t="s">
        <v>52</v>
      </c>
      <c r="F1767" s="43" t="s">
        <v>34</v>
      </c>
      <c r="G1767" s="84" t="s">
        <v>34</v>
      </c>
      <c r="H1767" s="31"/>
      <c r="I1767" s="205"/>
      <c r="J1767" s="84" t="s">
        <v>105</v>
      </c>
      <c r="K1767" s="31" t="s">
        <v>34</v>
      </c>
      <c r="L1767" s="31"/>
      <c r="M1767" s="169"/>
      <c r="N1767" s="148" t="s">
        <v>3366</v>
      </c>
      <c r="O1767" s="44" t="s">
        <v>52</v>
      </c>
      <c r="P1767" s="43"/>
      <c r="Q1767" s="205"/>
      <c r="R1767" s="84" t="s">
        <v>105</v>
      </c>
      <c r="S1767" s="31" t="s">
        <v>34</v>
      </c>
      <c r="T1767" s="31"/>
      <c r="U1767" s="169"/>
      <c r="V1767" s="150" t="s">
        <v>3366</v>
      </c>
      <c r="W1767" s="141" t="str" cm="1">
        <f t="array" ref="W1767">IF(SUM(LEN(B1767:V1767))=0,"",IF(OR(OR(ISBLANK(F1767),SUM(LEN(C1767),LEN(D1767))=0),AND(NOT(E1767="Unknown"),ISBLANK(J1767)),AND(NOT(O1767="Unknown"),ISBLANK(R1767))),"Missing Information", INDEX(Table15[Entire Service Line Classification], MATCH(SUMIFS(Table15[Unique ID],Table15[System-Owned Portion],E1767,Table15[If Material Anything Other than "Lead" in Column E,Was Material Ever Previously Lead?],G1767,Table15[Customer-Owned Portion],O1767),Table15[Unique ID],0),0)))</f>
        <v>Non-lead</v>
      </c>
      <c r="X1767"/>
    </row>
    <row r="1768" spans="2:24" ht="225" x14ac:dyDescent="0.25">
      <c r="B1768" s="146" t="s">
        <v>8478</v>
      </c>
      <c r="C1768" s="31" t="s">
        <v>8479</v>
      </c>
      <c r="D1768" s="31" t="s">
        <v>8480</v>
      </c>
      <c r="E1768" s="44" t="s">
        <v>52</v>
      </c>
      <c r="F1768" s="43" t="s">
        <v>34</v>
      </c>
      <c r="G1768" s="84" t="s">
        <v>34</v>
      </c>
      <c r="H1768" s="31"/>
      <c r="I1768" s="205"/>
      <c r="J1768" s="84" t="s">
        <v>105</v>
      </c>
      <c r="K1768" s="31" t="s">
        <v>34</v>
      </c>
      <c r="L1768" s="31"/>
      <c r="M1768" s="169"/>
      <c r="N1768" s="148" t="s">
        <v>3366</v>
      </c>
      <c r="O1768" s="44" t="s">
        <v>52</v>
      </c>
      <c r="P1768" s="43"/>
      <c r="Q1768" s="205"/>
      <c r="R1768" s="84" t="s">
        <v>105</v>
      </c>
      <c r="S1768" s="31" t="s">
        <v>34</v>
      </c>
      <c r="T1768" s="31"/>
      <c r="U1768" s="169"/>
      <c r="V1768" s="150" t="s">
        <v>3366</v>
      </c>
      <c r="W1768" s="141" t="str" cm="1">
        <f t="array" ref="W1768">IF(SUM(LEN(B1768:V1768))=0,"",IF(OR(OR(ISBLANK(F1768),SUM(LEN(C1768),LEN(D1768))=0),AND(NOT(E1768="Unknown"),ISBLANK(J1768)),AND(NOT(O1768="Unknown"),ISBLANK(R1768))),"Missing Information", INDEX(Table15[Entire Service Line Classification], MATCH(SUMIFS(Table15[Unique ID],Table15[System-Owned Portion],E1768,Table15[If Material Anything Other than "Lead" in Column E,Was Material Ever Previously Lead?],G1768,Table15[Customer-Owned Portion],O1768),Table15[Unique ID],0),0)))</f>
        <v>Non-lead</v>
      </c>
      <c r="X1768"/>
    </row>
    <row r="1769" spans="2:24" ht="225" x14ac:dyDescent="0.25">
      <c r="B1769" s="146" t="s">
        <v>8481</v>
      </c>
      <c r="C1769" s="31" t="s">
        <v>8482</v>
      </c>
      <c r="D1769" s="31" t="s">
        <v>8483</v>
      </c>
      <c r="E1769" s="44" t="s">
        <v>52</v>
      </c>
      <c r="F1769" s="43" t="s">
        <v>34</v>
      </c>
      <c r="G1769" s="84" t="s">
        <v>34</v>
      </c>
      <c r="H1769" s="31"/>
      <c r="I1769" s="205"/>
      <c r="J1769" s="84" t="s">
        <v>105</v>
      </c>
      <c r="K1769" s="31" t="s">
        <v>34</v>
      </c>
      <c r="L1769" s="31"/>
      <c r="M1769" s="169"/>
      <c r="N1769" s="148" t="s">
        <v>3366</v>
      </c>
      <c r="O1769" s="44" t="s">
        <v>52</v>
      </c>
      <c r="P1769" s="43"/>
      <c r="Q1769" s="205"/>
      <c r="R1769" s="84" t="s">
        <v>105</v>
      </c>
      <c r="S1769" s="31" t="s">
        <v>34</v>
      </c>
      <c r="T1769" s="31"/>
      <c r="U1769" s="169"/>
      <c r="V1769" s="150" t="s">
        <v>3366</v>
      </c>
      <c r="W1769" s="141" t="str" cm="1">
        <f t="array" ref="W1769">IF(SUM(LEN(B1769:V1769))=0,"",IF(OR(OR(ISBLANK(F1769),SUM(LEN(C1769),LEN(D1769))=0),AND(NOT(E1769="Unknown"),ISBLANK(J1769)),AND(NOT(O1769="Unknown"),ISBLANK(R1769))),"Missing Information", INDEX(Table15[Entire Service Line Classification], MATCH(SUMIFS(Table15[Unique ID],Table15[System-Owned Portion],E1769,Table15[If Material Anything Other than "Lead" in Column E,Was Material Ever Previously Lead?],G1769,Table15[Customer-Owned Portion],O1769),Table15[Unique ID],0),0)))</f>
        <v>Non-lead</v>
      </c>
      <c r="X1769"/>
    </row>
    <row r="1770" spans="2:24" ht="225" x14ac:dyDescent="0.25">
      <c r="B1770" s="146" t="s">
        <v>8484</v>
      </c>
      <c r="C1770" s="31" t="s">
        <v>8485</v>
      </c>
      <c r="D1770" s="31" t="s">
        <v>8486</v>
      </c>
      <c r="E1770" s="44" t="s">
        <v>52</v>
      </c>
      <c r="F1770" s="43" t="s">
        <v>34</v>
      </c>
      <c r="G1770" s="84" t="s">
        <v>34</v>
      </c>
      <c r="H1770" s="31"/>
      <c r="I1770" s="205"/>
      <c r="J1770" s="84" t="s">
        <v>105</v>
      </c>
      <c r="K1770" s="31" t="s">
        <v>34</v>
      </c>
      <c r="L1770" s="31"/>
      <c r="M1770" s="169"/>
      <c r="N1770" s="148" t="s">
        <v>3366</v>
      </c>
      <c r="O1770" s="44" t="s">
        <v>52</v>
      </c>
      <c r="P1770" s="43"/>
      <c r="Q1770" s="205"/>
      <c r="R1770" s="84" t="s">
        <v>105</v>
      </c>
      <c r="S1770" s="31" t="s">
        <v>34</v>
      </c>
      <c r="T1770" s="31"/>
      <c r="U1770" s="169"/>
      <c r="V1770" s="150" t="s">
        <v>3366</v>
      </c>
      <c r="W1770" s="141" t="str" cm="1">
        <f t="array" ref="W1770">IF(SUM(LEN(B1770:V1770))=0,"",IF(OR(OR(ISBLANK(F1770),SUM(LEN(C1770),LEN(D1770))=0),AND(NOT(E1770="Unknown"),ISBLANK(J1770)),AND(NOT(O1770="Unknown"),ISBLANK(R1770))),"Missing Information", INDEX(Table15[Entire Service Line Classification], MATCH(SUMIFS(Table15[Unique ID],Table15[System-Owned Portion],E1770,Table15[If Material Anything Other than "Lead" in Column E,Was Material Ever Previously Lead?],G1770,Table15[Customer-Owned Portion],O1770),Table15[Unique ID],0),0)))</f>
        <v>Non-lead</v>
      </c>
      <c r="X1770"/>
    </row>
    <row r="1771" spans="2:24" ht="225" x14ac:dyDescent="0.25">
      <c r="B1771" s="146" t="s">
        <v>8487</v>
      </c>
      <c r="C1771" s="31" t="s">
        <v>8488</v>
      </c>
      <c r="D1771" s="31" t="s">
        <v>8489</v>
      </c>
      <c r="E1771" s="44" t="s">
        <v>52</v>
      </c>
      <c r="F1771" s="43" t="s">
        <v>34</v>
      </c>
      <c r="G1771" s="84" t="s">
        <v>34</v>
      </c>
      <c r="H1771" s="31"/>
      <c r="I1771" s="205"/>
      <c r="J1771" s="84" t="s">
        <v>105</v>
      </c>
      <c r="K1771" s="31" t="s">
        <v>34</v>
      </c>
      <c r="L1771" s="31"/>
      <c r="M1771" s="169"/>
      <c r="N1771" s="148" t="s">
        <v>3366</v>
      </c>
      <c r="O1771" s="44" t="s">
        <v>52</v>
      </c>
      <c r="P1771" s="43"/>
      <c r="Q1771" s="205"/>
      <c r="R1771" s="84" t="s">
        <v>105</v>
      </c>
      <c r="S1771" s="31" t="s">
        <v>34</v>
      </c>
      <c r="T1771" s="31"/>
      <c r="U1771" s="169"/>
      <c r="V1771" s="150" t="s">
        <v>3366</v>
      </c>
      <c r="W1771" s="141" t="str" cm="1">
        <f t="array" ref="W1771">IF(SUM(LEN(B1771:V1771))=0,"",IF(OR(OR(ISBLANK(F1771),SUM(LEN(C1771),LEN(D1771))=0),AND(NOT(E1771="Unknown"),ISBLANK(J1771)),AND(NOT(O1771="Unknown"),ISBLANK(R1771))),"Missing Information", INDEX(Table15[Entire Service Line Classification], MATCH(SUMIFS(Table15[Unique ID],Table15[System-Owned Portion],E1771,Table15[If Material Anything Other than "Lead" in Column E,Was Material Ever Previously Lead?],G1771,Table15[Customer-Owned Portion],O1771),Table15[Unique ID],0),0)))</f>
        <v>Non-lead</v>
      </c>
      <c r="X1771"/>
    </row>
    <row r="1772" spans="2:24" ht="225" x14ac:dyDescent="0.25">
      <c r="B1772" s="146" t="s">
        <v>8490</v>
      </c>
      <c r="C1772" s="31" t="s">
        <v>8491</v>
      </c>
      <c r="D1772" s="31" t="s">
        <v>8492</v>
      </c>
      <c r="E1772" s="44" t="s">
        <v>52</v>
      </c>
      <c r="F1772" s="43" t="s">
        <v>34</v>
      </c>
      <c r="G1772" s="84" t="s">
        <v>34</v>
      </c>
      <c r="H1772" s="31"/>
      <c r="I1772" s="205"/>
      <c r="J1772" s="84" t="s">
        <v>105</v>
      </c>
      <c r="K1772" s="31" t="s">
        <v>34</v>
      </c>
      <c r="L1772" s="31"/>
      <c r="M1772" s="169"/>
      <c r="N1772" s="148" t="s">
        <v>3366</v>
      </c>
      <c r="O1772" s="44" t="s">
        <v>52</v>
      </c>
      <c r="P1772" s="43"/>
      <c r="Q1772" s="205"/>
      <c r="R1772" s="84" t="s">
        <v>105</v>
      </c>
      <c r="S1772" s="31" t="s">
        <v>34</v>
      </c>
      <c r="T1772" s="31"/>
      <c r="U1772" s="169"/>
      <c r="V1772" s="150" t="s">
        <v>3366</v>
      </c>
      <c r="W1772" s="141" t="str" cm="1">
        <f t="array" ref="W1772">IF(SUM(LEN(B1772:V1772))=0,"",IF(OR(OR(ISBLANK(F1772),SUM(LEN(C1772),LEN(D1772))=0),AND(NOT(E1772="Unknown"),ISBLANK(J1772)),AND(NOT(O1772="Unknown"),ISBLANK(R1772))),"Missing Information", INDEX(Table15[Entire Service Line Classification], MATCH(SUMIFS(Table15[Unique ID],Table15[System-Owned Portion],E1772,Table15[If Material Anything Other than "Lead" in Column E,Was Material Ever Previously Lead?],G1772,Table15[Customer-Owned Portion],O1772),Table15[Unique ID],0),0)))</f>
        <v>Non-lead</v>
      </c>
      <c r="X1772"/>
    </row>
    <row r="1773" spans="2:24" ht="150" x14ac:dyDescent="0.25">
      <c r="B1773" s="146" t="s">
        <v>8493</v>
      </c>
      <c r="C1773" s="31" t="s">
        <v>8494</v>
      </c>
      <c r="D1773" s="31" t="s">
        <v>8495</v>
      </c>
      <c r="E1773" s="44" t="s">
        <v>43</v>
      </c>
      <c r="F1773" s="43" t="s">
        <v>34</v>
      </c>
      <c r="G1773" s="84" t="s">
        <v>34</v>
      </c>
      <c r="H1773" s="31" t="s">
        <v>14991</v>
      </c>
      <c r="I1773" s="205">
        <v>1</v>
      </c>
      <c r="J1773" s="84" t="s">
        <v>106</v>
      </c>
      <c r="K1773" s="31" t="s">
        <v>36</v>
      </c>
      <c r="L1773" s="31" t="s">
        <v>95</v>
      </c>
      <c r="M1773" s="169" t="s">
        <v>3713</v>
      </c>
      <c r="N1773" s="148" t="s">
        <v>14994</v>
      </c>
      <c r="O1773" s="44" t="s">
        <v>43</v>
      </c>
      <c r="P1773" s="43"/>
      <c r="Q1773" s="205"/>
      <c r="R1773" s="84" t="s">
        <v>106</v>
      </c>
      <c r="S1773" s="31" t="s">
        <v>36</v>
      </c>
      <c r="T1773" s="31" t="s">
        <v>95</v>
      </c>
      <c r="U1773" s="169" t="s">
        <v>3713</v>
      </c>
      <c r="V1773" s="150" t="s">
        <v>3714</v>
      </c>
      <c r="W1773" s="141" t="str" cm="1">
        <f t="array" ref="W1773">IF(SUM(LEN(B1773:V1773))=0,"",IF(OR(OR(ISBLANK(F1773),SUM(LEN(C1773),LEN(D1773))=0),AND(NOT(E1773="Unknown"),ISBLANK(J1773)),AND(NOT(O1773="Unknown"),ISBLANK(R1773))),"Missing Information", INDEX(Table15[Entire Service Line Classification], MATCH(SUMIFS(Table15[Unique ID],Table15[System-Owned Portion],E1773,Table15[If Material Anything Other than "Lead" in Column E,Was Material Ever Previously Lead?],G1773,Table15[Customer-Owned Portion],O1773),Table15[Unique ID],0),0)))</f>
        <v>Non-lead</v>
      </c>
      <c r="X1773"/>
    </row>
    <row r="1774" spans="2:24" ht="165" x14ac:dyDescent="0.25">
      <c r="B1774" s="146" t="s">
        <v>8496</v>
      </c>
      <c r="C1774" s="31" t="s">
        <v>8497</v>
      </c>
      <c r="D1774" s="31" t="s">
        <v>8498</v>
      </c>
      <c r="E1774" s="44" t="s">
        <v>43</v>
      </c>
      <c r="F1774" s="43" t="s">
        <v>34</v>
      </c>
      <c r="G1774" s="84" t="s">
        <v>34</v>
      </c>
      <c r="H1774" s="31" t="s">
        <v>14991</v>
      </c>
      <c r="I1774" s="205">
        <v>1</v>
      </c>
      <c r="J1774" s="84" t="s">
        <v>106</v>
      </c>
      <c r="K1774" s="31" t="s">
        <v>36</v>
      </c>
      <c r="L1774" s="31" t="s">
        <v>95</v>
      </c>
      <c r="M1774" s="169" t="s">
        <v>3713</v>
      </c>
      <c r="N1774" s="148" t="s">
        <v>14992</v>
      </c>
      <c r="O1774" s="44" t="s">
        <v>43</v>
      </c>
      <c r="P1774" s="43"/>
      <c r="Q1774" s="205"/>
      <c r="R1774" s="84" t="s">
        <v>106</v>
      </c>
      <c r="S1774" s="31" t="s">
        <v>36</v>
      </c>
      <c r="T1774" s="31" t="s">
        <v>95</v>
      </c>
      <c r="U1774" s="169" t="s">
        <v>3713</v>
      </c>
      <c r="V1774" s="150" t="s">
        <v>3766</v>
      </c>
      <c r="W1774" s="141" t="str" cm="1">
        <f t="array" ref="W1774">IF(SUM(LEN(B1774:V1774))=0,"",IF(OR(OR(ISBLANK(F1774),SUM(LEN(C1774),LEN(D1774))=0),AND(NOT(E1774="Unknown"),ISBLANK(J1774)),AND(NOT(O1774="Unknown"),ISBLANK(R1774))),"Missing Information", INDEX(Table15[Entire Service Line Classification], MATCH(SUMIFS(Table15[Unique ID],Table15[System-Owned Portion],E1774,Table15[If Material Anything Other than "Lead" in Column E,Was Material Ever Previously Lead?],G1774,Table15[Customer-Owned Portion],O1774),Table15[Unique ID],0),0)))</f>
        <v>Non-lead</v>
      </c>
      <c r="X1774"/>
    </row>
    <row r="1775" spans="2:24" ht="225" x14ac:dyDescent="0.25">
      <c r="B1775" s="146" t="s">
        <v>8499</v>
      </c>
      <c r="C1775" s="31" t="s">
        <v>8500</v>
      </c>
      <c r="D1775" s="31" t="s">
        <v>8501</v>
      </c>
      <c r="E1775" s="44" t="s">
        <v>52</v>
      </c>
      <c r="F1775" s="43" t="s">
        <v>34</v>
      </c>
      <c r="G1775" s="84" t="s">
        <v>34</v>
      </c>
      <c r="H1775" s="31"/>
      <c r="I1775" s="205"/>
      <c r="J1775" s="84" t="s">
        <v>105</v>
      </c>
      <c r="K1775" s="31" t="s">
        <v>34</v>
      </c>
      <c r="L1775" s="31"/>
      <c r="M1775" s="169"/>
      <c r="N1775" s="148" t="s">
        <v>3366</v>
      </c>
      <c r="O1775" s="44" t="s">
        <v>52</v>
      </c>
      <c r="P1775" s="43"/>
      <c r="Q1775" s="205"/>
      <c r="R1775" s="84" t="s">
        <v>105</v>
      </c>
      <c r="S1775" s="31" t="s">
        <v>34</v>
      </c>
      <c r="T1775" s="31"/>
      <c r="U1775" s="169"/>
      <c r="V1775" s="150" t="s">
        <v>3366</v>
      </c>
      <c r="W1775" s="141" t="str" cm="1">
        <f t="array" ref="W1775">IF(SUM(LEN(B1775:V1775))=0,"",IF(OR(OR(ISBLANK(F1775),SUM(LEN(C1775),LEN(D1775))=0),AND(NOT(E1775="Unknown"),ISBLANK(J1775)),AND(NOT(O1775="Unknown"),ISBLANK(R1775))),"Missing Information", INDEX(Table15[Entire Service Line Classification], MATCH(SUMIFS(Table15[Unique ID],Table15[System-Owned Portion],E1775,Table15[If Material Anything Other than "Lead" in Column E,Was Material Ever Previously Lead?],G1775,Table15[Customer-Owned Portion],O1775),Table15[Unique ID],0),0)))</f>
        <v>Non-lead</v>
      </c>
      <c r="X1775"/>
    </row>
    <row r="1776" spans="2:24" ht="60" x14ac:dyDescent="0.25">
      <c r="B1776" s="146" t="s">
        <v>8502</v>
      </c>
      <c r="C1776" s="31" t="s">
        <v>8503</v>
      </c>
      <c r="D1776" s="31" t="s">
        <v>8504</v>
      </c>
      <c r="E1776" s="44" t="s">
        <v>43</v>
      </c>
      <c r="F1776" s="43" t="s">
        <v>34</v>
      </c>
      <c r="G1776" s="84" t="s">
        <v>34</v>
      </c>
      <c r="H1776" s="31"/>
      <c r="I1776" s="205"/>
      <c r="J1776" s="84" t="s">
        <v>106</v>
      </c>
      <c r="K1776" s="31" t="s">
        <v>36</v>
      </c>
      <c r="L1776" s="31" t="s">
        <v>95</v>
      </c>
      <c r="M1776" s="169" t="s">
        <v>3713</v>
      </c>
      <c r="N1776" s="148" t="s">
        <v>3714</v>
      </c>
      <c r="O1776" s="44" t="s">
        <v>35</v>
      </c>
      <c r="P1776" s="43"/>
      <c r="Q1776" s="205"/>
      <c r="R1776" s="84" t="s">
        <v>106</v>
      </c>
      <c r="S1776" s="31" t="s">
        <v>36</v>
      </c>
      <c r="T1776" s="31" t="s">
        <v>95</v>
      </c>
      <c r="U1776" s="169" t="s">
        <v>3713</v>
      </c>
      <c r="V1776" s="150" t="s">
        <v>8505</v>
      </c>
      <c r="W1776" s="141" t="str" cm="1">
        <f t="array" ref="W1776">IF(SUM(LEN(B1776:V1776))=0,"",IF(OR(OR(ISBLANK(F1776),SUM(LEN(C1776),LEN(D1776))=0),AND(NOT(E1776="Unknown"),ISBLANK(J1776)),AND(NOT(O1776="Unknown"),ISBLANK(R1776))),"Missing Information", INDEX(Table15[Entire Service Line Classification], MATCH(SUMIFS(Table15[Unique ID],Table15[System-Owned Portion],E1776,Table15[If Material Anything Other than "Lead" in Column E,Was Material Ever Previously Lead?],G1776,Table15[Customer-Owned Portion],O1776),Table15[Unique ID],0),0)))</f>
        <v>Non-lead</v>
      </c>
      <c r="X1776"/>
    </row>
    <row r="1777" spans="2:24" ht="225" x14ac:dyDescent="0.25">
      <c r="B1777" s="146" t="s">
        <v>8506</v>
      </c>
      <c r="C1777" s="31" t="s">
        <v>8507</v>
      </c>
      <c r="D1777" s="31" t="s">
        <v>8508</v>
      </c>
      <c r="E1777" s="44" t="s">
        <v>52</v>
      </c>
      <c r="F1777" s="43" t="s">
        <v>34</v>
      </c>
      <c r="G1777" s="84" t="s">
        <v>34</v>
      </c>
      <c r="H1777" s="31"/>
      <c r="I1777" s="205"/>
      <c r="J1777" s="84" t="s">
        <v>105</v>
      </c>
      <c r="K1777" s="31" t="s">
        <v>34</v>
      </c>
      <c r="L1777" s="31"/>
      <c r="M1777" s="169"/>
      <c r="N1777" s="148" t="s">
        <v>3366</v>
      </c>
      <c r="O1777" s="44" t="s">
        <v>52</v>
      </c>
      <c r="P1777" s="43"/>
      <c r="Q1777" s="205"/>
      <c r="R1777" s="84" t="s">
        <v>105</v>
      </c>
      <c r="S1777" s="31" t="s">
        <v>34</v>
      </c>
      <c r="T1777" s="31"/>
      <c r="U1777" s="169"/>
      <c r="V1777" s="150" t="s">
        <v>3366</v>
      </c>
      <c r="W1777" s="141" t="str" cm="1">
        <f t="array" ref="W1777">IF(SUM(LEN(B1777:V1777))=0,"",IF(OR(OR(ISBLANK(F1777),SUM(LEN(C1777),LEN(D1777))=0),AND(NOT(E1777="Unknown"),ISBLANK(J1777)),AND(NOT(O1777="Unknown"),ISBLANK(R1777))),"Missing Information", INDEX(Table15[Entire Service Line Classification], MATCH(SUMIFS(Table15[Unique ID],Table15[System-Owned Portion],E1777,Table15[If Material Anything Other than "Lead" in Column E,Was Material Ever Previously Lead?],G1777,Table15[Customer-Owned Portion],O1777),Table15[Unique ID],0),0)))</f>
        <v>Non-lead</v>
      </c>
      <c r="X1777"/>
    </row>
    <row r="1778" spans="2:24" ht="225" x14ac:dyDescent="0.25">
      <c r="B1778" s="146" t="s">
        <v>8509</v>
      </c>
      <c r="C1778" s="31" t="s">
        <v>8510</v>
      </c>
      <c r="D1778" s="31" t="s">
        <v>8511</v>
      </c>
      <c r="E1778" s="44" t="s">
        <v>52</v>
      </c>
      <c r="F1778" s="43" t="s">
        <v>34</v>
      </c>
      <c r="G1778" s="84" t="s">
        <v>34</v>
      </c>
      <c r="H1778" s="31"/>
      <c r="I1778" s="205"/>
      <c r="J1778" s="84" t="s">
        <v>105</v>
      </c>
      <c r="K1778" s="31" t="s">
        <v>34</v>
      </c>
      <c r="L1778" s="31"/>
      <c r="M1778" s="169"/>
      <c r="N1778" s="148" t="s">
        <v>3366</v>
      </c>
      <c r="O1778" s="44" t="s">
        <v>52</v>
      </c>
      <c r="P1778" s="43"/>
      <c r="Q1778" s="205"/>
      <c r="R1778" s="84" t="s">
        <v>105</v>
      </c>
      <c r="S1778" s="31" t="s">
        <v>34</v>
      </c>
      <c r="T1778" s="31"/>
      <c r="U1778" s="169"/>
      <c r="V1778" s="150" t="s">
        <v>3366</v>
      </c>
      <c r="W1778" s="141" t="str" cm="1">
        <f t="array" ref="W1778">IF(SUM(LEN(B1778:V1778))=0,"",IF(OR(OR(ISBLANK(F1778),SUM(LEN(C1778),LEN(D1778))=0),AND(NOT(E1778="Unknown"),ISBLANK(J1778)),AND(NOT(O1778="Unknown"),ISBLANK(R1778))),"Missing Information", INDEX(Table15[Entire Service Line Classification], MATCH(SUMIFS(Table15[Unique ID],Table15[System-Owned Portion],E1778,Table15[If Material Anything Other than "Lead" in Column E,Was Material Ever Previously Lead?],G1778,Table15[Customer-Owned Portion],O1778),Table15[Unique ID],0),0)))</f>
        <v>Non-lead</v>
      </c>
      <c r="X1778"/>
    </row>
    <row r="1779" spans="2:24" ht="30" x14ac:dyDescent="0.25">
      <c r="B1779" s="146" t="s">
        <v>583</v>
      </c>
      <c r="C1779" s="31" t="s">
        <v>584</v>
      </c>
      <c r="D1779" s="31" t="s">
        <v>585</v>
      </c>
      <c r="E1779" s="44" t="s">
        <v>52</v>
      </c>
      <c r="F1779" s="43" t="s">
        <v>34</v>
      </c>
      <c r="G1779" s="84" t="s">
        <v>34</v>
      </c>
      <c r="H1779" s="31"/>
      <c r="I1779" s="205">
        <v>6</v>
      </c>
      <c r="J1779" s="84" t="s">
        <v>217</v>
      </c>
      <c r="K1779" s="31" t="s">
        <v>34</v>
      </c>
      <c r="L1779" s="31"/>
      <c r="M1779" s="169"/>
      <c r="N1779" s="148" t="s">
        <v>633</v>
      </c>
      <c r="O1779" s="44" t="s">
        <v>52</v>
      </c>
      <c r="P1779" s="43"/>
      <c r="Q1779" s="205">
        <v>6</v>
      </c>
      <c r="R1779" s="84" t="s">
        <v>217</v>
      </c>
      <c r="S1779" s="31" t="s">
        <v>34</v>
      </c>
      <c r="T1779" s="31"/>
      <c r="U1779" s="169"/>
      <c r="V1779" s="150" t="s">
        <v>633</v>
      </c>
      <c r="W1779" s="141" t="str" cm="1">
        <f t="array" ref="W1779">IF(SUM(LEN(B1779:V1779))=0,"",IF(OR(OR(ISBLANK(F1779),SUM(LEN(C1779),LEN(D1779))=0),AND(NOT(E1779="Unknown"),ISBLANK(J1779)),AND(NOT(O1779="Unknown"),ISBLANK(R1779))),"Missing Information", INDEX(Table15[Entire Service Line Classification], MATCH(SUMIFS(Table15[Unique ID],Table15[System-Owned Portion],E1779,Table15[If Material Anything Other than "Lead" in Column E,Was Material Ever Previously Lead?],G1779,Table15[Customer-Owned Portion],O1779),Table15[Unique ID],0),0)))</f>
        <v>Non-lead</v>
      </c>
      <c r="X1779"/>
    </row>
    <row r="1780" spans="2:24" ht="30" x14ac:dyDescent="0.25">
      <c r="B1780" s="146" t="s">
        <v>601</v>
      </c>
      <c r="C1780" s="31" t="s">
        <v>602</v>
      </c>
      <c r="D1780" s="31" t="s">
        <v>603</v>
      </c>
      <c r="E1780" s="44" t="s">
        <v>52</v>
      </c>
      <c r="F1780" s="43" t="s">
        <v>34</v>
      </c>
      <c r="G1780" s="84" t="s">
        <v>34</v>
      </c>
      <c r="H1780" s="31"/>
      <c r="I1780" s="205">
        <v>8</v>
      </c>
      <c r="J1780" s="84" t="s">
        <v>217</v>
      </c>
      <c r="K1780" s="31" t="s">
        <v>34</v>
      </c>
      <c r="L1780" s="31"/>
      <c r="M1780" s="169"/>
      <c r="N1780" s="148" t="s">
        <v>633</v>
      </c>
      <c r="O1780" s="44" t="s">
        <v>52</v>
      </c>
      <c r="P1780" s="43"/>
      <c r="Q1780" s="205">
        <v>8</v>
      </c>
      <c r="R1780" s="84" t="s">
        <v>217</v>
      </c>
      <c r="S1780" s="31" t="s">
        <v>34</v>
      </c>
      <c r="T1780" s="31"/>
      <c r="U1780" s="169"/>
      <c r="V1780" s="150" t="s">
        <v>633</v>
      </c>
      <c r="W1780" s="141" t="str" cm="1">
        <f t="array" ref="W1780">IF(SUM(LEN(B1780:V1780))=0,"",IF(OR(OR(ISBLANK(F1780),SUM(LEN(C1780),LEN(D1780))=0),AND(NOT(E1780="Unknown"),ISBLANK(J1780)),AND(NOT(O1780="Unknown"),ISBLANK(R1780))),"Missing Information", INDEX(Table15[Entire Service Line Classification], MATCH(SUMIFS(Table15[Unique ID],Table15[System-Owned Portion],E1780,Table15[If Material Anything Other than "Lead" in Column E,Was Material Ever Previously Lead?],G1780,Table15[Customer-Owned Portion],O1780),Table15[Unique ID],0),0)))</f>
        <v>Non-lead</v>
      </c>
      <c r="X1780"/>
    </row>
    <row r="1781" spans="2:24" ht="30" x14ac:dyDescent="0.25">
      <c r="B1781" s="146" t="s">
        <v>312</v>
      </c>
      <c r="C1781" s="31" t="s">
        <v>313</v>
      </c>
      <c r="D1781" s="31" t="s">
        <v>314</v>
      </c>
      <c r="E1781" s="44" t="s">
        <v>52</v>
      </c>
      <c r="F1781" s="43" t="s">
        <v>34</v>
      </c>
      <c r="G1781" s="84" t="s">
        <v>34</v>
      </c>
      <c r="H1781" s="31"/>
      <c r="I1781" s="205">
        <v>6</v>
      </c>
      <c r="J1781" s="84" t="s">
        <v>217</v>
      </c>
      <c r="K1781" s="31" t="s">
        <v>34</v>
      </c>
      <c r="L1781" s="31"/>
      <c r="M1781" s="169"/>
      <c r="N1781" s="148" t="s">
        <v>633</v>
      </c>
      <c r="O1781" s="44" t="s">
        <v>52</v>
      </c>
      <c r="P1781" s="43"/>
      <c r="Q1781" s="205">
        <v>6</v>
      </c>
      <c r="R1781" s="84" t="s">
        <v>217</v>
      </c>
      <c r="S1781" s="31" t="s">
        <v>34</v>
      </c>
      <c r="T1781" s="31"/>
      <c r="U1781" s="169"/>
      <c r="V1781" s="150" t="s">
        <v>633</v>
      </c>
      <c r="W1781" s="141" t="str" cm="1">
        <f t="array" ref="W1781">IF(SUM(LEN(B1781:V1781))=0,"",IF(OR(OR(ISBLANK(F1781),SUM(LEN(C1781),LEN(D1781))=0),AND(NOT(E1781="Unknown"),ISBLANK(J1781)),AND(NOT(O1781="Unknown"),ISBLANK(R1781))),"Missing Information", INDEX(Table15[Entire Service Line Classification], MATCH(SUMIFS(Table15[Unique ID],Table15[System-Owned Portion],E1781,Table15[If Material Anything Other than "Lead" in Column E,Was Material Ever Previously Lead?],G1781,Table15[Customer-Owned Portion],O1781),Table15[Unique ID],0),0)))</f>
        <v>Non-lead</v>
      </c>
      <c r="X1781"/>
    </row>
    <row r="1782" spans="2:24" ht="30" x14ac:dyDescent="0.25">
      <c r="B1782" s="146" t="s">
        <v>595</v>
      </c>
      <c r="C1782" s="31" t="s">
        <v>596</v>
      </c>
      <c r="D1782" s="31" t="s">
        <v>597</v>
      </c>
      <c r="E1782" s="44" t="s">
        <v>52</v>
      </c>
      <c r="F1782" s="43" t="s">
        <v>34</v>
      </c>
      <c r="G1782" s="84" t="s">
        <v>34</v>
      </c>
      <c r="H1782" s="31"/>
      <c r="I1782" s="205">
        <v>6</v>
      </c>
      <c r="J1782" s="84" t="s">
        <v>217</v>
      </c>
      <c r="K1782" s="31" t="s">
        <v>34</v>
      </c>
      <c r="L1782" s="31"/>
      <c r="M1782" s="169"/>
      <c r="N1782" s="148" t="s">
        <v>633</v>
      </c>
      <c r="O1782" s="44" t="s">
        <v>52</v>
      </c>
      <c r="P1782" s="43"/>
      <c r="Q1782" s="205">
        <v>6</v>
      </c>
      <c r="R1782" s="84" t="s">
        <v>217</v>
      </c>
      <c r="S1782" s="31" t="s">
        <v>34</v>
      </c>
      <c r="T1782" s="31"/>
      <c r="U1782" s="169"/>
      <c r="V1782" s="150" t="s">
        <v>633</v>
      </c>
      <c r="W1782" s="141" t="str" cm="1">
        <f t="array" ref="W1782">IF(SUM(LEN(B1782:V1782))=0,"",IF(OR(OR(ISBLANK(F1782),SUM(LEN(C1782),LEN(D1782))=0),AND(NOT(E1782="Unknown"),ISBLANK(J1782)),AND(NOT(O1782="Unknown"),ISBLANK(R1782))),"Missing Information", INDEX(Table15[Entire Service Line Classification], MATCH(SUMIFS(Table15[Unique ID],Table15[System-Owned Portion],E1782,Table15[If Material Anything Other than "Lead" in Column E,Was Material Ever Previously Lead?],G1782,Table15[Customer-Owned Portion],O1782),Table15[Unique ID],0),0)))</f>
        <v>Non-lead</v>
      </c>
      <c r="X1782"/>
    </row>
    <row r="1783" spans="2:24" ht="30" x14ac:dyDescent="0.25">
      <c r="B1783" s="146" t="s">
        <v>416</v>
      </c>
      <c r="C1783" s="31" t="s">
        <v>417</v>
      </c>
      <c r="D1783" s="31" t="s">
        <v>418</v>
      </c>
      <c r="E1783" s="44" t="s">
        <v>52</v>
      </c>
      <c r="F1783" s="43" t="s">
        <v>34</v>
      </c>
      <c r="G1783" s="84" t="s">
        <v>34</v>
      </c>
      <c r="H1783" s="31"/>
      <c r="I1783" s="205">
        <v>4</v>
      </c>
      <c r="J1783" s="84" t="s">
        <v>217</v>
      </c>
      <c r="K1783" s="31" t="s">
        <v>34</v>
      </c>
      <c r="L1783" s="31"/>
      <c r="M1783" s="169"/>
      <c r="N1783" s="148" t="s">
        <v>633</v>
      </c>
      <c r="O1783" s="44" t="s">
        <v>52</v>
      </c>
      <c r="P1783" s="43"/>
      <c r="Q1783" s="205">
        <v>4</v>
      </c>
      <c r="R1783" s="84" t="s">
        <v>217</v>
      </c>
      <c r="S1783" s="31" t="s">
        <v>34</v>
      </c>
      <c r="T1783" s="31"/>
      <c r="U1783" s="169"/>
      <c r="V1783" s="150" t="s">
        <v>633</v>
      </c>
      <c r="W1783" s="141" t="str" cm="1">
        <f t="array" ref="W1783">IF(SUM(LEN(B1783:V1783))=0,"",IF(OR(OR(ISBLANK(F1783),SUM(LEN(C1783),LEN(D1783))=0),AND(NOT(E1783="Unknown"),ISBLANK(J1783)),AND(NOT(O1783="Unknown"),ISBLANK(R1783))),"Missing Information", INDEX(Table15[Entire Service Line Classification], MATCH(SUMIFS(Table15[Unique ID],Table15[System-Owned Portion],E1783,Table15[If Material Anything Other than "Lead" in Column E,Was Material Ever Previously Lead?],G1783,Table15[Customer-Owned Portion],O1783),Table15[Unique ID],0),0)))</f>
        <v>Non-lead</v>
      </c>
      <c r="X1783"/>
    </row>
    <row r="1784" spans="2:24" ht="30" x14ac:dyDescent="0.25">
      <c r="B1784" s="146" t="s">
        <v>428</v>
      </c>
      <c r="C1784" s="31" t="s">
        <v>429</v>
      </c>
      <c r="D1784" s="31" t="s">
        <v>430</v>
      </c>
      <c r="E1784" s="44" t="s">
        <v>52</v>
      </c>
      <c r="F1784" s="43" t="s">
        <v>34</v>
      </c>
      <c r="G1784" s="84" t="s">
        <v>34</v>
      </c>
      <c r="H1784" s="31"/>
      <c r="I1784" s="205">
        <v>4</v>
      </c>
      <c r="J1784" s="84" t="s">
        <v>217</v>
      </c>
      <c r="K1784" s="31" t="s">
        <v>34</v>
      </c>
      <c r="L1784" s="31"/>
      <c r="M1784" s="169"/>
      <c r="N1784" s="148" t="s">
        <v>633</v>
      </c>
      <c r="O1784" s="44" t="s">
        <v>52</v>
      </c>
      <c r="P1784" s="43"/>
      <c r="Q1784" s="205">
        <v>4</v>
      </c>
      <c r="R1784" s="84" t="s">
        <v>217</v>
      </c>
      <c r="S1784" s="31" t="s">
        <v>34</v>
      </c>
      <c r="T1784" s="31"/>
      <c r="U1784" s="169"/>
      <c r="V1784" s="150" t="s">
        <v>633</v>
      </c>
      <c r="W1784" s="141" t="str" cm="1">
        <f t="array" ref="W1784">IF(SUM(LEN(B1784:V1784))=0,"",IF(OR(OR(ISBLANK(F1784),SUM(LEN(C1784),LEN(D1784))=0),AND(NOT(E1784="Unknown"),ISBLANK(J1784)),AND(NOT(O1784="Unknown"),ISBLANK(R1784))),"Missing Information", INDEX(Table15[Entire Service Line Classification], MATCH(SUMIFS(Table15[Unique ID],Table15[System-Owned Portion],E1784,Table15[If Material Anything Other than "Lead" in Column E,Was Material Ever Previously Lead?],G1784,Table15[Customer-Owned Portion],O1784),Table15[Unique ID],0),0)))</f>
        <v>Non-lead</v>
      </c>
      <c r="X1784"/>
    </row>
    <row r="1785" spans="2:24" ht="30" x14ac:dyDescent="0.25">
      <c r="B1785" s="146" t="s">
        <v>291</v>
      </c>
      <c r="C1785" s="31" t="s">
        <v>292</v>
      </c>
      <c r="D1785" s="31" t="s">
        <v>293</v>
      </c>
      <c r="E1785" s="44" t="s">
        <v>52</v>
      </c>
      <c r="F1785" s="43" t="s">
        <v>34</v>
      </c>
      <c r="G1785" s="84" t="s">
        <v>34</v>
      </c>
      <c r="H1785" s="31"/>
      <c r="I1785" s="205">
        <v>4</v>
      </c>
      <c r="J1785" s="84" t="s">
        <v>217</v>
      </c>
      <c r="K1785" s="31" t="s">
        <v>34</v>
      </c>
      <c r="L1785" s="31"/>
      <c r="M1785" s="169"/>
      <c r="N1785" s="148" t="s">
        <v>633</v>
      </c>
      <c r="O1785" s="44" t="s">
        <v>52</v>
      </c>
      <c r="P1785" s="43"/>
      <c r="Q1785" s="205">
        <v>4</v>
      </c>
      <c r="R1785" s="84" t="s">
        <v>217</v>
      </c>
      <c r="S1785" s="31" t="s">
        <v>34</v>
      </c>
      <c r="T1785" s="31"/>
      <c r="U1785" s="169"/>
      <c r="V1785" s="150" t="s">
        <v>633</v>
      </c>
      <c r="W1785" s="141" t="str" cm="1">
        <f t="array" ref="W1785">IF(SUM(LEN(B1785:V1785))=0,"",IF(OR(OR(ISBLANK(F1785),SUM(LEN(C1785),LEN(D1785))=0),AND(NOT(E1785="Unknown"),ISBLANK(J1785)),AND(NOT(O1785="Unknown"),ISBLANK(R1785))),"Missing Information", INDEX(Table15[Entire Service Line Classification], MATCH(SUMIFS(Table15[Unique ID],Table15[System-Owned Portion],E1785,Table15[If Material Anything Other than "Lead" in Column E,Was Material Ever Previously Lead?],G1785,Table15[Customer-Owned Portion],O1785),Table15[Unique ID],0),0)))</f>
        <v>Non-lead</v>
      </c>
      <c r="X1785"/>
    </row>
    <row r="1786" spans="2:24" ht="30" x14ac:dyDescent="0.25">
      <c r="B1786" s="146" t="s">
        <v>279</v>
      </c>
      <c r="C1786" s="31" t="s">
        <v>280</v>
      </c>
      <c r="D1786" s="31" t="s">
        <v>281</v>
      </c>
      <c r="E1786" s="44" t="s">
        <v>52</v>
      </c>
      <c r="F1786" s="43" t="s">
        <v>34</v>
      </c>
      <c r="G1786" s="84" t="s">
        <v>34</v>
      </c>
      <c r="H1786" s="31"/>
      <c r="I1786" s="205">
        <v>4</v>
      </c>
      <c r="J1786" s="84" t="s">
        <v>217</v>
      </c>
      <c r="K1786" s="31" t="s">
        <v>34</v>
      </c>
      <c r="L1786" s="31"/>
      <c r="M1786" s="169"/>
      <c r="N1786" s="148" t="s">
        <v>633</v>
      </c>
      <c r="O1786" s="44" t="s">
        <v>52</v>
      </c>
      <c r="P1786" s="43"/>
      <c r="Q1786" s="205">
        <v>4</v>
      </c>
      <c r="R1786" s="84" t="s">
        <v>217</v>
      </c>
      <c r="S1786" s="31" t="s">
        <v>34</v>
      </c>
      <c r="T1786" s="31"/>
      <c r="U1786" s="169"/>
      <c r="V1786" s="150" t="s">
        <v>633</v>
      </c>
      <c r="W1786" s="141" t="str" cm="1">
        <f t="array" ref="W1786">IF(SUM(LEN(B1786:V1786))=0,"",IF(OR(OR(ISBLANK(F1786),SUM(LEN(C1786),LEN(D1786))=0),AND(NOT(E1786="Unknown"),ISBLANK(J1786)),AND(NOT(O1786="Unknown"),ISBLANK(R1786))),"Missing Information", INDEX(Table15[Entire Service Line Classification], MATCH(SUMIFS(Table15[Unique ID],Table15[System-Owned Portion],E1786,Table15[If Material Anything Other than "Lead" in Column E,Was Material Ever Previously Lead?],G1786,Table15[Customer-Owned Portion],O1786),Table15[Unique ID],0),0)))</f>
        <v>Non-lead</v>
      </c>
      <c r="X1786"/>
    </row>
    <row r="1787" spans="2:24" ht="30" x14ac:dyDescent="0.25">
      <c r="B1787" s="146" t="s">
        <v>276</v>
      </c>
      <c r="C1787" s="31" t="s">
        <v>277</v>
      </c>
      <c r="D1787" s="31" t="s">
        <v>278</v>
      </c>
      <c r="E1787" s="44" t="s">
        <v>52</v>
      </c>
      <c r="F1787" s="43" t="s">
        <v>34</v>
      </c>
      <c r="G1787" s="84" t="s">
        <v>34</v>
      </c>
      <c r="H1787" s="31"/>
      <c r="I1787" s="205">
        <v>4</v>
      </c>
      <c r="J1787" s="84" t="s">
        <v>217</v>
      </c>
      <c r="K1787" s="31" t="s">
        <v>34</v>
      </c>
      <c r="L1787" s="31"/>
      <c r="M1787" s="169"/>
      <c r="N1787" s="148" t="s">
        <v>633</v>
      </c>
      <c r="O1787" s="44" t="s">
        <v>52</v>
      </c>
      <c r="P1787" s="43"/>
      <c r="Q1787" s="205">
        <v>4</v>
      </c>
      <c r="R1787" s="84" t="s">
        <v>217</v>
      </c>
      <c r="S1787" s="31" t="s">
        <v>34</v>
      </c>
      <c r="T1787" s="31"/>
      <c r="U1787" s="169"/>
      <c r="V1787" s="150" t="s">
        <v>633</v>
      </c>
      <c r="W1787" s="141" t="str" cm="1">
        <f t="array" ref="W1787">IF(SUM(LEN(B1787:V1787))=0,"",IF(OR(OR(ISBLANK(F1787),SUM(LEN(C1787),LEN(D1787))=0),AND(NOT(E1787="Unknown"),ISBLANK(J1787)),AND(NOT(O1787="Unknown"),ISBLANK(R1787))),"Missing Information", INDEX(Table15[Entire Service Line Classification], MATCH(SUMIFS(Table15[Unique ID],Table15[System-Owned Portion],E1787,Table15[If Material Anything Other than "Lead" in Column E,Was Material Ever Previously Lead?],G1787,Table15[Customer-Owned Portion],O1787),Table15[Unique ID],0),0)))</f>
        <v>Non-lead</v>
      </c>
      <c r="X1787"/>
    </row>
    <row r="1788" spans="2:24" ht="30" x14ac:dyDescent="0.25">
      <c r="B1788" s="146" t="s">
        <v>476</v>
      </c>
      <c r="C1788" s="31" t="s">
        <v>477</v>
      </c>
      <c r="D1788" s="31" t="s">
        <v>478</v>
      </c>
      <c r="E1788" s="44" t="s">
        <v>52</v>
      </c>
      <c r="F1788" s="43" t="s">
        <v>34</v>
      </c>
      <c r="G1788" s="84" t="s">
        <v>34</v>
      </c>
      <c r="H1788" s="31"/>
      <c r="I1788" s="205">
        <v>6</v>
      </c>
      <c r="J1788" s="84" t="s">
        <v>217</v>
      </c>
      <c r="K1788" s="31" t="s">
        <v>34</v>
      </c>
      <c r="L1788" s="31"/>
      <c r="M1788" s="169"/>
      <c r="N1788" s="148" t="s">
        <v>633</v>
      </c>
      <c r="O1788" s="44" t="s">
        <v>52</v>
      </c>
      <c r="P1788" s="43"/>
      <c r="Q1788" s="205">
        <v>6</v>
      </c>
      <c r="R1788" s="84" t="s">
        <v>217</v>
      </c>
      <c r="S1788" s="31" t="s">
        <v>34</v>
      </c>
      <c r="T1788" s="31"/>
      <c r="U1788" s="169"/>
      <c r="V1788" s="150" t="s">
        <v>633</v>
      </c>
      <c r="W1788" s="141" t="str" cm="1">
        <f t="array" ref="W1788">IF(SUM(LEN(B1788:V1788))=0,"",IF(OR(OR(ISBLANK(F1788),SUM(LEN(C1788),LEN(D1788))=0),AND(NOT(E1788="Unknown"),ISBLANK(J1788)),AND(NOT(O1788="Unknown"),ISBLANK(R1788))),"Missing Information", INDEX(Table15[Entire Service Line Classification], MATCH(SUMIFS(Table15[Unique ID],Table15[System-Owned Portion],E1788,Table15[If Material Anything Other than "Lead" in Column E,Was Material Ever Previously Lead?],G1788,Table15[Customer-Owned Portion],O1788),Table15[Unique ID],0),0)))</f>
        <v>Non-lead</v>
      </c>
      <c r="X1788"/>
    </row>
    <row r="1789" spans="2:24" ht="30" x14ac:dyDescent="0.25">
      <c r="B1789" s="146" t="s">
        <v>297</v>
      </c>
      <c r="C1789" s="31" t="s">
        <v>298</v>
      </c>
      <c r="D1789" s="31" t="s">
        <v>299</v>
      </c>
      <c r="E1789" s="44" t="s">
        <v>52</v>
      </c>
      <c r="F1789" s="43" t="s">
        <v>34</v>
      </c>
      <c r="G1789" s="84" t="s">
        <v>34</v>
      </c>
      <c r="H1789" s="31"/>
      <c r="I1789" s="205">
        <v>6</v>
      </c>
      <c r="J1789" s="84" t="s">
        <v>217</v>
      </c>
      <c r="K1789" s="31" t="s">
        <v>34</v>
      </c>
      <c r="L1789" s="31"/>
      <c r="M1789" s="169"/>
      <c r="N1789" s="148" t="s">
        <v>633</v>
      </c>
      <c r="O1789" s="44" t="s">
        <v>52</v>
      </c>
      <c r="P1789" s="43"/>
      <c r="Q1789" s="205">
        <v>6</v>
      </c>
      <c r="R1789" s="84" t="s">
        <v>217</v>
      </c>
      <c r="S1789" s="31" t="s">
        <v>34</v>
      </c>
      <c r="T1789" s="31"/>
      <c r="U1789" s="169"/>
      <c r="V1789" s="150" t="s">
        <v>633</v>
      </c>
      <c r="W1789" s="141" t="str" cm="1">
        <f t="array" ref="W1789">IF(SUM(LEN(B1789:V1789))=0,"",IF(OR(OR(ISBLANK(F1789),SUM(LEN(C1789),LEN(D1789))=0),AND(NOT(E1789="Unknown"),ISBLANK(J1789)),AND(NOT(O1789="Unknown"),ISBLANK(R1789))),"Missing Information", INDEX(Table15[Entire Service Line Classification], MATCH(SUMIFS(Table15[Unique ID],Table15[System-Owned Portion],E1789,Table15[If Material Anything Other than "Lead" in Column E,Was Material Ever Previously Lead?],G1789,Table15[Customer-Owned Portion],O1789),Table15[Unique ID],0),0)))</f>
        <v>Non-lead</v>
      </c>
      <c r="X1789"/>
    </row>
    <row r="1790" spans="2:24" ht="30" x14ac:dyDescent="0.25">
      <c r="B1790" s="146" t="s">
        <v>303</v>
      </c>
      <c r="C1790" s="31" t="s">
        <v>304</v>
      </c>
      <c r="D1790" s="31" t="s">
        <v>305</v>
      </c>
      <c r="E1790" s="44" t="s">
        <v>52</v>
      </c>
      <c r="F1790" s="43" t="s">
        <v>34</v>
      </c>
      <c r="G1790" s="84" t="s">
        <v>34</v>
      </c>
      <c r="H1790" s="31"/>
      <c r="I1790" s="205">
        <v>6</v>
      </c>
      <c r="J1790" s="84" t="s">
        <v>217</v>
      </c>
      <c r="K1790" s="31" t="s">
        <v>34</v>
      </c>
      <c r="L1790" s="31"/>
      <c r="M1790" s="169"/>
      <c r="N1790" s="148" t="s">
        <v>633</v>
      </c>
      <c r="O1790" s="44" t="s">
        <v>52</v>
      </c>
      <c r="P1790" s="43"/>
      <c r="Q1790" s="205">
        <v>6</v>
      </c>
      <c r="R1790" s="84" t="s">
        <v>217</v>
      </c>
      <c r="S1790" s="31" t="s">
        <v>34</v>
      </c>
      <c r="T1790" s="31"/>
      <c r="U1790" s="169"/>
      <c r="V1790" s="150" t="s">
        <v>633</v>
      </c>
      <c r="W1790" s="141" t="str" cm="1">
        <f t="array" ref="W1790">IF(SUM(LEN(B1790:V1790))=0,"",IF(OR(OR(ISBLANK(F1790),SUM(LEN(C1790),LEN(D1790))=0),AND(NOT(E1790="Unknown"),ISBLANK(J1790)),AND(NOT(O1790="Unknown"),ISBLANK(R1790))),"Missing Information", INDEX(Table15[Entire Service Line Classification], MATCH(SUMIFS(Table15[Unique ID],Table15[System-Owned Portion],E1790,Table15[If Material Anything Other than "Lead" in Column E,Was Material Ever Previously Lead?],G1790,Table15[Customer-Owned Portion],O1790),Table15[Unique ID],0),0)))</f>
        <v>Non-lead</v>
      </c>
      <c r="X1790"/>
    </row>
    <row r="1791" spans="2:24" ht="30" x14ac:dyDescent="0.25">
      <c r="B1791" s="146" t="s">
        <v>586</v>
      </c>
      <c r="C1791" s="31" t="s">
        <v>587</v>
      </c>
      <c r="D1791" s="31" t="s">
        <v>588</v>
      </c>
      <c r="E1791" s="44" t="s">
        <v>52</v>
      </c>
      <c r="F1791" s="43" t="s">
        <v>34</v>
      </c>
      <c r="G1791" s="84" t="s">
        <v>34</v>
      </c>
      <c r="H1791" s="31"/>
      <c r="I1791" s="205">
        <v>8</v>
      </c>
      <c r="J1791" s="84" t="s">
        <v>217</v>
      </c>
      <c r="K1791" s="31" t="s">
        <v>34</v>
      </c>
      <c r="L1791" s="31"/>
      <c r="M1791" s="169"/>
      <c r="N1791" s="148" t="s">
        <v>633</v>
      </c>
      <c r="O1791" s="44" t="s">
        <v>52</v>
      </c>
      <c r="P1791" s="43"/>
      <c r="Q1791" s="205">
        <v>8</v>
      </c>
      <c r="R1791" s="84" t="s">
        <v>217</v>
      </c>
      <c r="S1791" s="31" t="s">
        <v>34</v>
      </c>
      <c r="T1791" s="31"/>
      <c r="U1791" s="169"/>
      <c r="V1791" s="150" t="s">
        <v>633</v>
      </c>
      <c r="W1791" s="141" t="str" cm="1">
        <f t="array" ref="W1791">IF(SUM(LEN(B1791:V1791))=0,"",IF(OR(OR(ISBLANK(F1791),SUM(LEN(C1791),LEN(D1791))=0),AND(NOT(E1791="Unknown"),ISBLANK(J1791)),AND(NOT(O1791="Unknown"),ISBLANK(R1791))),"Missing Information", INDEX(Table15[Entire Service Line Classification], MATCH(SUMIFS(Table15[Unique ID],Table15[System-Owned Portion],E1791,Table15[If Material Anything Other than "Lead" in Column E,Was Material Ever Previously Lead?],G1791,Table15[Customer-Owned Portion],O1791),Table15[Unique ID],0),0)))</f>
        <v>Non-lead</v>
      </c>
      <c r="X1791"/>
    </row>
    <row r="1792" spans="2:24" ht="30" x14ac:dyDescent="0.25">
      <c r="B1792" s="146" t="s">
        <v>422</v>
      </c>
      <c r="C1792" s="31" t="s">
        <v>423</v>
      </c>
      <c r="D1792" s="31" t="s">
        <v>424</v>
      </c>
      <c r="E1792" s="44" t="s">
        <v>52</v>
      </c>
      <c r="F1792" s="43" t="s">
        <v>34</v>
      </c>
      <c r="G1792" s="84" t="s">
        <v>34</v>
      </c>
      <c r="H1792" s="31"/>
      <c r="I1792" s="205">
        <v>4</v>
      </c>
      <c r="J1792" s="84" t="s">
        <v>217</v>
      </c>
      <c r="K1792" s="31" t="s">
        <v>34</v>
      </c>
      <c r="L1792" s="31"/>
      <c r="M1792" s="169"/>
      <c r="N1792" s="148" t="s">
        <v>633</v>
      </c>
      <c r="O1792" s="44" t="s">
        <v>52</v>
      </c>
      <c r="P1792" s="43"/>
      <c r="Q1792" s="205">
        <v>4</v>
      </c>
      <c r="R1792" s="84" t="s">
        <v>217</v>
      </c>
      <c r="S1792" s="31" t="s">
        <v>34</v>
      </c>
      <c r="T1792" s="31"/>
      <c r="U1792" s="169"/>
      <c r="V1792" s="150" t="s">
        <v>633</v>
      </c>
      <c r="W1792" s="141" t="str" cm="1">
        <f t="array" ref="W1792">IF(SUM(LEN(B1792:V1792))=0,"",IF(OR(OR(ISBLANK(F1792),SUM(LEN(C1792),LEN(D1792))=0),AND(NOT(E1792="Unknown"),ISBLANK(J1792)),AND(NOT(O1792="Unknown"),ISBLANK(R1792))),"Missing Information", INDEX(Table15[Entire Service Line Classification], MATCH(SUMIFS(Table15[Unique ID],Table15[System-Owned Portion],E1792,Table15[If Material Anything Other than "Lead" in Column E,Was Material Ever Previously Lead?],G1792,Table15[Customer-Owned Portion],O1792),Table15[Unique ID],0),0)))</f>
        <v>Non-lead</v>
      </c>
      <c r="X1792"/>
    </row>
    <row r="1793" spans="2:24" ht="30" x14ac:dyDescent="0.25">
      <c r="B1793" s="146" t="s">
        <v>419</v>
      </c>
      <c r="C1793" s="31" t="s">
        <v>420</v>
      </c>
      <c r="D1793" s="31" t="s">
        <v>421</v>
      </c>
      <c r="E1793" s="44" t="s">
        <v>52</v>
      </c>
      <c r="F1793" s="43" t="s">
        <v>34</v>
      </c>
      <c r="G1793" s="84" t="s">
        <v>34</v>
      </c>
      <c r="H1793" s="31"/>
      <c r="I1793" s="205">
        <v>6</v>
      </c>
      <c r="J1793" s="84" t="s">
        <v>217</v>
      </c>
      <c r="K1793" s="31" t="s">
        <v>34</v>
      </c>
      <c r="L1793" s="31"/>
      <c r="M1793" s="169"/>
      <c r="N1793" s="148" t="s">
        <v>633</v>
      </c>
      <c r="O1793" s="44" t="s">
        <v>52</v>
      </c>
      <c r="P1793" s="43"/>
      <c r="Q1793" s="205">
        <v>6</v>
      </c>
      <c r="R1793" s="84" t="s">
        <v>217</v>
      </c>
      <c r="S1793" s="31" t="s">
        <v>34</v>
      </c>
      <c r="T1793" s="31"/>
      <c r="U1793" s="169"/>
      <c r="V1793" s="150" t="s">
        <v>633</v>
      </c>
      <c r="W1793" s="141" t="str" cm="1">
        <f t="array" ref="W1793">IF(SUM(LEN(B1793:V1793))=0,"",IF(OR(OR(ISBLANK(F1793),SUM(LEN(C1793),LEN(D1793))=0),AND(NOT(E1793="Unknown"),ISBLANK(J1793)),AND(NOT(O1793="Unknown"),ISBLANK(R1793))),"Missing Information", INDEX(Table15[Entire Service Line Classification], MATCH(SUMIFS(Table15[Unique ID],Table15[System-Owned Portion],E1793,Table15[If Material Anything Other than "Lead" in Column E,Was Material Ever Previously Lead?],G1793,Table15[Customer-Owned Portion],O1793),Table15[Unique ID],0),0)))</f>
        <v>Non-lead</v>
      </c>
      <c r="X1793"/>
    </row>
    <row r="1794" spans="2:24" ht="90" x14ac:dyDescent="0.25">
      <c r="B1794" s="146" t="s">
        <v>3189</v>
      </c>
      <c r="C1794" s="31" t="s">
        <v>3190</v>
      </c>
      <c r="D1794" s="31" t="s">
        <v>3191</v>
      </c>
      <c r="E1794" s="44" t="s">
        <v>43</v>
      </c>
      <c r="F1794" s="43" t="s">
        <v>34</v>
      </c>
      <c r="G1794" s="84" t="s">
        <v>34</v>
      </c>
      <c r="H1794" s="31" t="s">
        <v>3192</v>
      </c>
      <c r="I1794" s="205">
        <v>2</v>
      </c>
      <c r="J1794" s="84" t="s">
        <v>188</v>
      </c>
      <c r="K1794" s="31" t="s">
        <v>34</v>
      </c>
      <c r="L1794" s="31"/>
      <c r="M1794" s="169"/>
      <c r="N1794" s="148" t="s">
        <v>3193</v>
      </c>
      <c r="O1794" s="44" t="s">
        <v>52</v>
      </c>
      <c r="P1794" s="43" t="s">
        <v>3192</v>
      </c>
      <c r="Q1794" s="205"/>
      <c r="R1794" s="84" t="s">
        <v>188</v>
      </c>
      <c r="S1794" s="31" t="s">
        <v>34</v>
      </c>
      <c r="T1794" s="31"/>
      <c r="U1794" s="169"/>
      <c r="V1794" s="150" t="s">
        <v>3194</v>
      </c>
      <c r="W1794" s="141" t="str" cm="1">
        <f t="array" ref="W1794">IF(SUM(LEN(B1794:V1794))=0,"",IF(OR(OR(ISBLANK(F1794),SUM(LEN(C1794),LEN(D1794))=0),AND(NOT(E1794="Unknown"),ISBLANK(J1794)),AND(NOT(O1794="Unknown"),ISBLANK(R1794))),"Missing Information", INDEX(Table15[Entire Service Line Classification], MATCH(SUMIFS(Table15[Unique ID],Table15[System-Owned Portion],E1794,Table15[If Material Anything Other than "Lead" in Column E,Was Material Ever Previously Lead?],G1794,Table15[Customer-Owned Portion],O1794),Table15[Unique ID],0),0)))</f>
        <v>Non-lead</v>
      </c>
      <c r="X1794"/>
    </row>
    <row r="1795" spans="2:24" ht="30" x14ac:dyDescent="0.25">
      <c r="B1795" s="146" t="s">
        <v>431</v>
      </c>
      <c r="C1795" s="31" t="s">
        <v>432</v>
      </c>
      <c r="D1795" s="31" t="s">
        <v>433</v>
      </c>
      <c r="E1795" s="44" t="s">
        <v>52</v>
      </c>
      <c r="F1795" s="43" t="s">
        <v>34</v>
      </c>
      <c r="G1795" s="84" t="s">
        <v>34</v>
      </c>
      <c r="H1795" s="31"/>
      <c r="I1795" s="205">
        <v>4</v>
      </c>
      <c r="J1795" s="84" t="s">
        <v>217</v>
      </c>
      <c r="K1795" s="31" t="s">
        <v>34</v>
      </c>
      <c r="L1795" s="31"/>
      <c r="M1795" s="169"/>
      <c r="N1795" s="148" t="s">
        <v>633</v>
      </c>
      <c r="O1795" s="44" t="s">
        <v>52</v>
      </c>
      <c r="P1795" s="43"/>
      <c r="Q1795" s="205">
        <v>4</v>
      </c>
      <c r="R1795" s="84" t="s">
        <v>217</v>
      </c>
      <c r="S1795" s="31" t="s">
        <v>34</v>
      </c>
      <c r="T1795" s="31"/>
      <c r="U1795" s="169"/>
      <c r="V1795" s="150" t="s">
        <v>633</v>
      </c>
      <c r="W1795" s="141" t="str" cm="1">
        <f t="array" ref="W1795">IF(SUM(LEN(B1795:V1795))=0,"",IF(OR(OR(ISBLANK(F1795),SUM(LEN(C1795),LEN(D1795))=0),AND(NOT(E1795="Unknown"),ISBLANK(J1795)),AND(NOT(O1795="Unknown"),ISBLANK(R1795))),"Missing Information", INDEX(Table15[Entire Service Line Classification], MATCH(SUMIFS(Table15[Unique ID],Table15[System-Owned Portion],E1795,Table15[If Material Anything Other than "Lead" in Column E,Was Material Ever Previously Lead?],G1795,Table15[Customer-Owned Portion],O1795),Table15[Unique ID],0),0)))</f>
        <v>Non-lead</v>
      </c>
      <c r="X1795"/>
    </row>
    <row r="1796" spans="2:24" ht="30" x14ac:dyDescent="0.25">
      <c r="B1796" s="146" t="s">
        <v>434</v>
      </c>
      <c r="C1796" s="31" t="s">
        <v>435</v>
      </c>
      <c r="D1796" s="31" t="s">
        <v>436</v>
      </c>
      <c r="E1796" s="44" t="s">
        <v>52</v>
      </c>
      <c r="F1796" s="43" t="s">
        <v>34</v>
      </c>
      <c r="G1796" s="84" t="s">
        <v>34</v>
      </c>
      <c r="H1796" s="31"/>
      <c r="I1796" s="205">
        <v>4</v>
      </c>
      <c r="J1796" s="84" t="s">
        <v>217</v>
      </c>
      <c r="K1796" s="31" t="s">
        <v>34</v>
      </c>
      <c r="L1796" s="31"/>
      <c r="M1796" s="169"/>
      <c r="N1796" s="148" t="s">
        <v>633</v>
      </c>
      <c r="O1796" s="44" t="s">
        <v>52</v>
      </c>
      <c r="P1796" s="43"/>
      <c r="Q1796" s="205">
        <v>4</v>
      </c>
      <c r="R1796" s="84" t="s">
        <v>217</v>
      </c>
      <c r="S1796" s="31" t="s">
        <v>34</v>
      </c>
      <c r="T1796" s="31"/>
      <c r="U1796" s="169"/>
      <c r="V1796" s="150" t="s">
        <v>633</v>
      </c>
      <c r="W1796" s="141" t="str" cm="1">
        <f t="array" ref="W1796">IF(SUM(LEN(B1796:V1796))=0,"",IF(OR(OR(ISBLANK(F1796),SUM(LEN(C1796),LEN(D1796))=0),AND(NOT(E1796="Unknown"),ISBLANK(J1796)),AND(NOT(O1796="Unknown"),ISBLANK(R1796))),"Missing Information", INDEX(Table15[Entire Service Line Classification], MATCH(SUMIFS(Table15[Unique ID],Table15[System-Owned Portion],E1796,Table15[If Material Anything Other than "Lead" in Column E,Was Material Ever Previously Lead?],G1796,Table15[Customer-Owned Portion],O1796),Table15[Unique ID],0),0)))</f>
        <v>Non-lead</v>
      </c>
      <c r="X1796"/>
    </row>
    <row r="1797" spans="2:24" ht="105" x14ac:dyDescent="0.25">
      <c r="B1797" s="146" t="s">
        <v>1211</v>
      </c>
      <c r="C1797" s="31" t="s">
        <v>1212</v>
      </c>
      <c r="D1797" s="31" t="s">
        <v>1213</v>
      </c>
      <c r="E1797" s="44" t="s">
        <v>199</v>
      </c>
      <c r="F1797" s="43" t="s">
        <v>34</v>
      </c>
      <c r="G1797" s="84" t="s">
        <v>34</v>
      </c>
      <c r="H1797" s="31" t="s">
        <v>730</v>
      </c>
      <c r="I1797" s="205"/>
      <c r="J1797" s="84" t="s">
        <v>188</v>
      </c>
      <c r="K1797" s="31" t="s">
        <v>34</v>
      </c>
      <c r="L1797" s="31"/>
      <c r="M1797" s="169"/>
      <c r="N1797" s="148" t="s">
        <v>1113</v>
      </c>
      <c r="O1797" s="44" t="s">
        <v>200</v>
      </c>
      <c r="P1797" s="43" t="s">
        <v>778</v>
      </c>
      <c r="Q1797" s="205"/>
      <c r="R1797" s="84" t="s">
        <v>188</v>
      </c>
      <c r="S1797" s="31" t="s">
        <v>34</v>
      </c>
      <c r="T1797" s="31"/>
      <c r="U1797" s="169"/>
      <c r="V1797" s="150" t="s">
        <v>1114</v>
      </c>
      <c r="W1797" s="141" t="str" cm="1">
        <f t="array" ref="W1797">IF(SUM(LEN(B1797:V1797))=0,"",IF(OR(OR(ISBLANK(F1797),SUM(LEN(C1797),LEN(D1797))=0),AND(NOT(E1797="Unknown"),ISBLANK(J1797)),AND(NOT(O1797="Unknown"),ISBLANK(R1797))),"Missing Information", INDEX(Table15[Entire Service Line Classification], MATCH(SUMIFS(Table15[Unique ID],Table15[System-Owned Portion],E1797,Table15[If Material Anything Other than "Lead" in Column E,Was Material Ever Previously Lead?],G1797,Table15[Customer-Owned Portion],O1797),Table15[Unique ID],0),0)))</f>
        <v>Non-lead</v>
      </c>
      <c r="X1797"/>
    </row>
    <row r="1798" spans="2:24" ht="105" x14ac:dyDescent="0.25">
      <c r="B1798" s="146" t="s">
        <v>1214</v>
      </c>
      <c r="C1798" s="31" t="s">
        <v>1212</v>
      </c>
      <c r="D1798" s="31" t="s">
        <v>1215</v>
      </c>
      <c r="E1798" s="44" t="s">
        <v>199</v>
      </c>
      <c r="F1798" s="43" t="s">
        <v>34</v>
      </c>
      <c r="G1798" s="84" t="s">
        <v>34</v>
      </c>
      <c r="H1798" s="31" t="s">
        <v>730</v>
      </c>
      <c r="I1798" s="205"/>
      <c r="J1798" s="84" t="s">
        <v>188</v>
      </c>
      <c r="K1798" s="31" t="s">
        <v>34</v>
      </c>
      <c r="L1798" s="31"/>
      <c r="M1798" s="169"/>
      <c r="N1798" s="148" t="s">
        <v>1113</v>
      </c>
      <c r="O1798" s="44" t="s">
        <v>200</v>
      </c>
      <c r="P1798" s="43" t="s">
        <v>778</v>
      </c>
      <c r="Q1798" s="205"/>
      <c r="R1798" s="84" t="s">
        <v>188</v>
      </c>
      <c r="S1798" s="31" t="s">
        <v>34</v>
      </c>
      <c r="T1798" s="31"/>
      <c r="U1798" s="169"/>
      <c r="V1798" s="150" t="s">
        <v>1114</v>
      </c>
      <c r="W1798" s="141" t="str" cm="1">
        <f t="array" ref="W1798">IF(SUM(LEN(B1798:V1798))=0,"",IF(OR(OR(ISBLANK(F1798),SUM(LEN(C1798),LEN(D1798))=0),AND(NOT(E1798="Unknown"),ISBLANK(J1798)),AND(NOT(O1798="Unknown"),ISBLANK(R1798))),"Missing Information", INDEX(Table15[Entire Service Line Classification], MATCH(SUMIFS(Table15[Unique ID],Table15[System-Owned Portion],E1798,Table15[If Material Anything Other than "Lead" in Column E,Was Material Ever Previously Lead?],G1798,Table15[Customer-Owned Portion],O1798),Table15[Unique ID],0),0)))</f>
        <v>Non-lead</v>
      </c>
      <c r="X1798"/>
    </row>
    <row r="1799" spans="2:24" ht="225" x14ac:dyDescent="0.25">
      <c r="B1799" s="146" t="s">
        <v>8512</v>
      </c>
      <c r="C1799" s="31" t="s">
        <v>8513</v>
      </c>
      <c r="D1799" s="31" t="s">
        <v>8514</v>
      </c>
      <c r="E1799" s="44" t="s">
        <v>52</v>
      </c>
      <c r="F1799" s="43" t="s">
        <v>34</v>
      </c>
      <c r="G1799" s="84" t="s">
        <v>34</v>
      </c>
      <c r="H1799" s="31"/>
      <c r="I1799" s="205"/>
      <c r="J1799" s="84" t="s">
        <v>3268</v>
      </c>
      <c r="K1799" s="31" t="s">
        <v>34</v>
      </c>
      <c r="L1799" s="31"/>
      <c r="M1799" s="169"/>
      <c r="N1799" s="148" t="s">
        <v>3269</v>
      </c>
      <c r="O1799" s="44" t="s">
        <v>52</v>
      </c>
      <c r="P1799" s="43"/>
      <c r="Q1799" s="205"/>
      <c r="R1799" s="84" t="s">
        <v>3268</v>
      </c>
      <c r="S1799" s="31" t="s">
        <v>34</v>
      </c>
      <c r="T1799" s="31"/>
      <c r="U1799" s="169"/>
      <c r="V1799" s="150" t="s">
        <v>3269</v>
      </c>
      <c r="W1799" s="141" t="str" cm="1">
        <f t="array" ref="W1799">IF(SUM(LEN(B1799:V1799))=0,"",IF(OR(OR(ISBLANK(F1799),SUM(LEN(C1799),LEN(D1799))=0),AND(NOT(E1799="Unknown"),ISBLANK(J1799)),AND(NOT(O1799="Unknown"),ISBLANK(R1799))),"Missing Information", INDEX(Table15[Entire Service Line Classification], MATCH(SUMIFS(Table15[Unique ID],Table15[System-Owned Portion],E1799,Table15[If Material Anything Other than "Lead" in Column E,Was Material Ever Previously Lead?],G1799,Table15[Customer-Owned Portion],O1799),Table15[Unique ID],0),0)))</f>
        <v>Non-lead</v>
      </c>
      <c r="X1799"/>
    </row>
    <row r="1800" spans="2:24" ht="225" x14ac:dyDescent="0.25">
      <c r="B1800" s="146" t="s">
        <v>8515</v>
      </c>
      <c r="C1800" s="31" t="s">
        <v>8516</v>
      </c>
      <c r="D1800" s="31" t="s">
        <v>8517</v>
      </c>
      <c r="E1800" s="44" t="s">
        <v>52</v>
      </c>
      <c r="F1800" s="43" t="s">
        <v>34</v>
      </c>
      <c r="G1800" s="84" t="s">
        <v>34</v>
      </c>
      <c r="H1800" s="31"/>
      <c r="I1800" s="205"/>
      <c r="J1800" s="84" t="s">
        <v>105</v>
      </c>
      <c r="K1800" s="31" t="s">
        <v>34</v>
      </c>
      <c r="L1800" s="31"/>
      <c r="M1800" s="169"/>
      <c r="N1800" s="148" t="s">
        <v>3366</v>
      </c>
      <c r="O1800" s="44" t="s">
        <v>52</v>
      </c>
      <c r="P1800" s="43"/>
      <c r="Q1800" s="205"/>
      <c r="R1800" s="84" t="s">
        <v>105</v>
      </c>
      <c r="S1800" s="31" t="s">
        <v>34</v>
      </c>
      <c r="T1800" s="31"/>
      <c r="U1800" s="169"/>
      <c r="V1800" s="150" t="s">
        <v>3366</v>
      </c>
      <c r="W1800" s="141" t="str" cm="1">
        <f t="array" ref="W1800">IF(SUM(LEN(B1800:V1800))=0,"",IF(OR(OR(ISBLANK(F1800),SUM(LEN(C1800),LEN(D1800))=0),AND(NOT(E1800="Unknown"),ISBLANK(J1800)),AND(NOT(O1800="Unknown"),ISBLANK(R1800))),"Missing Information", INDEX(Table15[Entire Service Line Classification], MATCH(SUMIFS(Table15[Unique ID],Table15[System-Owned Portion],E1800,Table15[If Material Anything Other than "Lead" in Column E,Was Material Ever Previously Lead?],G1800,Table15[Customer-Owned Portion],O1800),Table15[Unique ID],0),0)))</f>
        <v>Non-lead</v>
      </c>
      <c r="X1800"/>
    </row>
    <row r="1801" spans="2:24" ht="105" x14ac:dyDescent="0.25">
      <c r="B1801" s="146" t="s">
        <v>1184</v>
      </c>
      <c r="C1801" s="31" t="s">
        <v>1185</v>
      </c>
      <c r="D1801" s="31" t="s">
        <v>1186</v>
      </c>
      <c r="E1801" s="44" t="s">
        <v>199</v>
      </c>
      <c r="F1801" s="43" t="s">
        <v>34</v>
      </c>
      <c r="G1801" s="84" t="s">
        <v>34</v>
      </c>
      <c r="H1801" s="31" t="s">
        <v>730</v>
      </c>
      <c r="I1801" s="205"/>
      <c r="J1801" s="84" t="s">
        <v>188</v>
      </c>
      <c r="K1801" s="31" t="s">
        <v>34</v>
      </c>
      <c r="L1801" s="31"/>
      <c r="M1801" s="169"/>
      <c r="N1801" s="148" t="s">
        <v>1113</v>
      </c>
      <c r="O1801" s="44" t="s">
        <v>200</v>
      </c>
      <c r="P1801" s="43" t="s">
        <v>778</v>
      </c>
      <c r="Q1801" s="205"/>
      <c r="R1801" s="84" t="s">
        <v>188</v>
      </c>
      <c r="S1801" s="31" t="s">
        <v>34</v>
      </c>
      <c r="T1801" s="31"/>
      <c r="U1801" s="169"/>
      <c r="V1801" s="150" t="s">
        <v>1114</v>
      </c>
      <c r="W1801" s="141" t="str" cm="1">
        <f t="array" ref="W1801">IF(SUM(LEN(B1801:V1801))=0,"",IF(OR(OR(ISBLANK(F1801),SUM(LEN(C1801),LEN(D1801))=0),AND(NOT(E1801="Unknown"),ISBLANK(J1801)),AND(NOT(O1801="Unknown"),ISBLANK(R1801))),"Missing Information", INDEX(Table15[Entire Service Line Classification], MATCH(SUMIFS(Table15[Unique ID],Table15[System-Owned Portion],E1801,Table15[If Material Anything Other than "Lead" in Column E,Was Material Ever Previously Lead?],G1801,Table15[Customer-Owned Portion],O1801),Table15[Unique ID],0),0)))</f>
        <v>Non-lead</v>
      </c>
      <c r="X1801"/>
    </row>
    <row r="1802" spans="2:24" ht="105" x14ac:dyDescent="0.25">
      <c r="B1802" s="146" t="s">
        <v>1124</v>
      </c>
      <c r="C1802" s="31" t="s">
        <v>1125</v>
      </c>
      <c r="D1802" s="31" t="s">
        <v>1126</v>
      </c>
      <c r="E1802" s="44" t="s">
        <v>199</v>
      </c>
      <c r="F1802" s="43" t="s">
        <v>34</v>
      </c>
      <c r="G1802" s="84" t="s">
        <v>34</v>
      </c>
      <c r="H1802" s="31" t="s">
        <v>730</v>
      </c>
      <c r="I1802" s="205"/>
      <c r="J1802" s="84" t="s">
        <v>188</v>
      </c>
      <c r="K1802" s="31" t="s">
        <v>34</v>
      </c>
      <c r="L1802" s="31"/>
      <c r="M1802" s="169"/>
      <c r="N1802" s="148" t="s">
        <v>1113</v>
      </c>
      <c r="O1802" s="44" t="s">
        <v>200</v>
      </c>
      <c r="P1802" s="43" t="s">
        <v>778</v>
      </c>
      <c r="Q1802" s="205"/>
      <c r="R1802" s="84" t="s">
        <v>188</v>
      </c>
      <c r="S1802" s="31" t="s">
        <v>34</v>
      </c>
      <c r="T1802" s="31"/>
      <c r="U1802" s="169"/>
      <c r="V1802" s="150" t="s">
        <v>1114</v>
      </c>
      <c r="W1802" s="141" t="str" cm="1">
        <f t="array" ref="W1802">IF(SUM(LEN(B1802:V1802))=0,"",IF(OR(OR(ISBLANK(F1802),SUM(LEN(C1802),LEN(D1802))=0),AND(NOT(E1802="Unknown"),ISBLANK(J1802)),AND(NOT(O1802="Unknown"),ISBLANK(R1802))),"Missing Information", INDEX(Table15[Entire Service Line Classification], MATCH(SUMIFS(Table15[Unique ID],Table15[System-Owned Portion],E1802,Table15[If Material Anything Other than "Lead" in Column E,Was Material Ever Previously Lead?],G1802,Table15[Customer-Owned Portion],O1802),Table15[Unique ID],0),0)))</f>
        <v>Non-lead</v>
      </c>
      <c r="X1802"/>
    </row>
    <row r="1803" spans="2:24" ht="105" x14ac:dyDescent="0.25">
      <c r="B1803" s="146" t="s">
        <v>1175</v>
      </c>
      <c r="C1803" s="31" t="s">
        <v>1176</v>
      </c>
      <c r="D1803" s="31" t="s">
        <v>1177</v>
      </c>
      <c r="E1803" s="44" t="s">
        <v>199</v>
      </c>
      <c r="F1803" s="43" t="s">
        <v>34</v>
      </c>
      <c r="G1803" s="84" t="s">
        <v>34</v>
      </c>
      <c r="H1803" s="31" t="s">
        <v>730</v>
      </c>
      <c r="I1803" s="205"/>
      <c r="J1803" s="84" t="s">
        <v>188</v>
      </c>
      <c r="K1803" s="31" t="s">
        <v>34</v>
      </c>
      <c r="L1803" s="31"/>
      <c r="M1803" s="169"/>
      <c r="N1803" s="148" t="s">
        <v>1113</v>
      </c>
      <c r="O1803" s="44" t="s">
        <v>200</v>
      </c>
      <c r="P1803" s="43" t="s">
        <v>778</v>
      </c>
      <c r="Q1803" s="205"/>
      <c r="R1803" s="84" t="s">
        <v>188</v>
      </c>
      <c r="S1803" s="31" t="s">
        <v>34</v>
      </c>
      <c r="T1803" s="31"/>
      <c r="U1803" s="169"/>
      <c r="V1803" s="150" t="s">
        <v>1114</v>
      </c>
      <c r="W1803" s="141" t="str" cm="1">
        <f t="array" ref="W1803">IF(SUM(LEN(B1803:V1803))=0,"",IF(OR(OR(ISBLANK(F1803),SUM(LEN(C1803),LEN(D1803))=0),AND(NOT(E1803="Unknown"),ISBLANK(J1803)),AND(NOT(O1803="Unknown"),ISBLANK(R1803))),"Missing Information", INDEX(Table15[Entire Service Line Classification], MATCH(SUMIFS(Table15[Unique ID],Table15[System-Owned Portion],E1803,Table15[If Material Anything Other than "Lead" in Column E,Was Material Ever Previously Lead?],G1803,Table15[Customer-Owned Portion],O1803),Table15[Unique ID],0),0)))</f>
        <v>Non-lead</v>
      </c>
      <c r="X1803"/>
    </row>
    <row r="1804" spans="2:24" ht="105" x14ac:dyDescent="0.25">
      <c r="B1804" s="146" t="s">
        <v>1169</v>
      </c>
      <c r="C1804" s="31" t="s">
        <v>1170</v>
      </c>
      <c r="D1804" s="31" t="s">
        <v>1171</v>
      </c>
      <c r="E1804" s="44" t="s">
        <v>199</v>
      </c>
      <c r="F1804" s="43" t="s">
        <v>34</v>
      </c>
      <c r="G1804" s="84" t="s">
        <v>34</v>
      </c>
      <c r="H1804" s="31" t="s">
        <v>730</v>
      </c>
      <c r="I1804" s="205"/>
      <c r="J1804" s="84" t="s">
        <v>188</v>
      </c>
      <c r="K1804" s="31" t="s">
        <v>34</v>
      </c>
      <c r="L1804" s="31"/>
      <c r="M1804" s="169"/>
      <c r="N1804" s="148" t="s">
        <v>1113</v>
      </c>
      <c r="O1804" s="44" t="s">
        <v>200</v>
      </c>
      <c r="P1804" s="43" t="s">
        <v>778</v>
      </c>
      <c r="Q1804" s="205"/>
      <c r="R1804" s="84" t="s">
        <v>188</v>
      </c>
      <c r="S1804" s="31" t="s">
        <v>34</v>
      </c>
      <c r="T1804" s="31"/>
      <c r="U1804" s="169"/>
      <c r="V1804" s="150" t="s">
        <v>1114</v>
      </c>
      <c r="W1804" s="141" t="str" cm="1">
        <f t="array" ref="W1804">IF(SUM(LEN(B1804:V1804))=0,"",IF(OR(OR(ISBLANK(F1804),SUM(LEN(C1804),LEN(D1804))=0),AND(NOT(E1804="Unknown"),ISBLANK(J1804)),AND(NOT(O1804="Unknown"),ISBLANK(R1804))),"Missing Information", INDEX(Table15[Entire Service Line Classification], MATCH(SUMIFS(Table15[Unique ID],Table15[System-Owned Portion],E1804,Table15[If Material Anything Other than "Lead" in Column E,Was Material Ever Previously Lead?],G1804,Table15[Customer-Owned Portion],O1804),Table15[Unique ID],0),0)))</f>
        <v>Non-lead</v>
      </c>
      <c r="X1804"/>
    </row>
    <row r="1805" spans="2:24" ht="105" x14ac:dyDescent="0.25">
      <c r="B1805" s="146" t="s">
        <v>1181</v>
      </c>
      <c r="C1805" s="31" t="s">
        <v>1182</v>
      </c>
      <c r="D1805" s="31" t="s">
        <v>1183</v>
      </c>
      <c r="E1805" s="44" t="s">
        <v>199</v>
      </c>
      <c r="F1805" s="43" t="s">
        <v>34</v>
      </c>
      <c r="G1805" s="84" t="s">
        <v>34</v>
      </c>
      <c r="H1805" s="31" t="s">
        <v>730</v>
      </c>
      <c r="I1805" s="205"/>
      <c r="J1805" s="84" t="s">
        <v>188</v>
      </c>
      <c r="K1805" s="31" t="s">
        <v>34</v>
      </c>
      <c r="L1805" s="31"/>
      <c r="M1805" s="169"/>
      <c r="N1805" s="148" t="s">
        <v>1113</v>
      </c>
      <c r="O1805" s="44" t="s">
        <v>200</v>
      </c>
      <c r="P1805" s="43" t="s">
        <v>778</v>
      </c>
      <c r="Q1805" s="205"/>
      <c r="R1805" s="84" t="s">
        <v>188</v>
      </c>
      <c r="S1805" s="31" t="s">
        <v>34</v>
      </c>
      <c r="T1805" s="31"/>
      <c r="U1805" s="169"/>
      <c r="V1805" s="150" t="s">
        <v>1114</v>
      </c>
      <c r="W1805" s="141" t="str" cm="1">
        <f t="array" ref="W1805">IF(SUM(LEN(B1805:V1805))=0,"",IF(OR(OR(ISBLANK(F1805),SUM(LEN(C1805),LEN(D1805))=0),AND(NOT(E1805="Unknown"),ISBLANK(J1805)),AND(NOT(O1805="Unknown"),ISBLANK(R1805))),"Missing Information", INDEX(Table15[Entire Service Line Classification], MATCH(SUMIFS(Table15[Unique ID],Table15[System-Owned Portion],E1805,Table15[If Material Anything Other than "Lead" in Column E,Was Material Ever Previously Lead?],G1805,Table15[Customer-Owned Portion],O1805),Table15[Unique ID],0),0)))</f>
        <v>Non-lead</v>
      </c>
      <c r="X1805"/>
    </row>
    <row r="1806" spans="2:24" ht="105" x14ac:dyDescent="0.25">
      <c r="B1806" s="146" t="s">
        <v>1178</v>
      </c>
      <c r="C1806" s="31" t="s">
        <v>1179</v>
      </c>
      <c r="D1806" s="31" t="s">
        <v>1180</v>
      </c>
      <c r="E1806" s="44" t="s">
        <v>199</v>
      </c>
      <c r="F1806" s="43" t="s">
        <v>34</v>
      </c>
      <c r="G1806" s="84" t="s">
        <v>34</v>
      </c>
      <c r="H1806" s="31" t="s">
        <v>730</v>
      </c>
      <c r="I1806" s="205"/>
      <c r="J1806" s="84" t="s">
        <v>188</v>
      </c>
      <c r="K1806" s="31" t="s">
        <v>34</v>
      </c>
      <c r="L1806" s="31"/>
      <c r="M1806" s="169"/>
      <c r="N1806" s="148" t="s">
        <v>1113</v>
      </c>
      <c r="O1806" s="44" t="s">
        <v>200</v>
      </c>
      <c r="P1806" s="43" t="s">
        <v>778</v>
      </c>
      <c r="Q1806" s="205"/>
      <c r="R1806" s="84" t="s">
        <v>188</v>
      </c>
      <c r="S1806" s="31" t="s">
        <v>34</v>
      </c>
      <c r="T1806" s="31"/>
      <c r="U1806" s="169"/>
      <c r="V1806" s="150" t="s">
        <v>1114</v>
      </c>
      <c r="W1806" s="141" t="str" cm="1">
        <f t="array" ref="W1806">IF(SUM(LEN(B1806:V1806))=0,"",IF(OR(OR(ISBLANK(F1806),SUM(LEN(C1806),LEN(D1806))=0),AND(NOT(E1806="Unknown"),ISBLANK(J1806)),AND(NOT(O1806="Unknown"),ISBLANK(R1806))),"Missing Information", INDEX(Table15[Entire Service Line Classification], MATCH(SUMIFS(Table15[Unique ID],Table15[System-Owned Portion],E1806,Table15[If Material Anything Other than "Lead" in Column E,Was Material Ever Previously Lead?],G1806,Table15[Customer-Owned Portion],O1806),Table15[Unique ID],0),0)))</f>
        <v>Non-lead</v>
      </c>
      <c r="X1806"/>
    </row>
    <row r="1807" spans="2:24" ht="105" x14ac:dyDescent="0.25">
      <c r="B1807" s="146" t="s">
        <v>1121</v>
      </c>
      <c r="C1807" s="31" t="s">
        <v>1122</v>
      </c>
      <c r="D1807" s="31" t="s">
        <v>1123</v>
      </c>
      <c r="E1807" s="44" t="s">
        <v>199</v>
      </c>
      <c r="F1807" s="43" t="s">
        <v>34</v>
      </c>
      <c r="G1807" s="84" t="s">
        <v>34</v>
      </c>
      <c r="H1807" s="31" t="s">
        <v>730</v>
      </c>
      <c r="I1807" s="205"/>
      <c r="J1807" s="84" t="s">
        <v>188</v>
      </c>
      <c r="K1807" s="31" t="s">
        <v>34</v>
      </c>
      <c r="L1807" s="31"/>
      <c r="M1807" s="169"/>
      <c r="N1807" s="148" t="s">
        <v>1113</v>
      </c>
      <c r="O1807" s="44" t="s">
        <v>200</v>
      </c>
      <c r="P1807" s="43" t="s">
        <v>778</v>
      </c>
      <c r="Q1807" s="205"/>
      <c r="R1807" s="84" t="s">
        <v>188</v>
      </c>
      <c r="S1807" s="31" t="s">
        <v>34</v>
      </c>
      <c r="T1807" s="31"/>
      <c r="U1807" s="169"/>
      <c r="V1807" s="150" t="s">
        <v>1114</v>
      </c>
      <c r="W1807" s="141" t="str" cm="1">
        <f t="array" ref="W1807">IF(SUM(LEN(B1807:V1807))=0,"",IF(OR(OR(ISBLANK(F1807),SUM(LEN(C1807),LEN(D1807))=0),AND(NOT(E1807="Unknown"),ISBLANK(J1807)),AND(NOT(O1807="Unknown"),ISBLANK(R1807))),"Missing Information", INDEX(Table15[Entire Service Line Classification], MATCH(SUMIFS(Table15[Unique ID],Table15[System-Owned Portion],E1807,Table15[If Material Anything Other than "Lead" in Column E,Was Material Ever Previously Lead?],G1807,Table15[Customer-Owned Portion],O1807),Table15[Unique ID],0),0)))</f>
        <v>Non-lead</v>
      </c>
      <c r="X1807"/>
    </row>
    <row r="1808" spans="2:24" ht="105" x14ac:dyDescent="0.25">
      <c r="B1808" s="146" t="s">
        <v>1172</v>
      </c>
      <c r="C1808" s="31" t="s">
        <v>1173</v>
      </c>
      <c r="D1808" s="31" t="s">
        <v>1174</v>
      </c>
      <c r="E1808" s="44" t="s">
        <v>199</v>
      </c>
      <c r="F1808" s="43" t="s">
        <v>34</v>
      </c>
      <c r="G1808" s="84" t="s">
        <v>34</v>
      </c>
      <c r="H1808" s="31" t="s">
        <v>730</v>
      </c>
      <c r="I1808" s="205"/>
      <c r="J1808" s="84" t="s">
        <v>188</v>
      </c>
      <c r="K1808" s="31" t="s">
        <v>34</v>
      </c>
      <c r="L1808" s="31"/>
      <c r="M1808" s="169"/>
      <c r="N1808" s="148" t="s">
        <v>1113</v>
      </c>
      <c r="O1808" s="44" t="s">
        <v>200</v>
      </c>
      <c r="P1808" s="43" t="s">
        <v>778</v>
      </c>
      <c r="Q1808" s="205"/>
      <c r="R1808" s="84" t="s">
        <v>188</v>
      </c>
      <c r="S1808" s="31" t="s">
        <v>34</v>
      </c>
      <c r="T1808" s="31"/>
      <c r="U1808" s="169"/>
      <c r="V1808" s="150" t="s">
        <v>1114</v>
      </c>
      <c r="W1808" s="141" t="str" cm="1">
        <f t="array" ref="W1808">IF(SUM(LEN(B1808:V1808))=0,"",IF(OR(OR(ISBLANK(F1808),SUM(LEN(C1808),LEN(D1808))=0),AND(NOT(E1808="Unknown"),ISBLANK(J1808)),AND(NOT(O1808="Unknown"),ISBLANK(R1808))),"Missing Information", INDEX(Table15[Entire Service Line Classification], MATCH(SUMIFS(Table15[Unique ID],Table15[System-Owned Portion],E1808,Table15[If Material Anything Other than "Lead" in Column E,Was Material Ever Previously Lead?],G1808,Table15[Customer-Owned Portion],O1808),Table15[Unique ID],0),0)))</f>
        <v>Non-lead</v>
      </c>
      <c r="X1808"/>
    </row>
    <row r="1809" spans="2:24" ht="105" x14ac:dyDescent="0.25">
      <c r="B1809" s="146" t="s">
        <v>1118</v>
      </c>
      <c r="C1809" s="31" t="s">
        <v>1119</v>
      </c>
      <c r="D1809" s="31" t="s">
        <v>1120</v>
      </c>
      <c r="E1809" s="44" t="s">
        <v>199</v>
      </c>
      <c r="F1809" s="43" t="s">
        <v>34</v>
      </c>
      <c r="G1809" s="84" t="s">
        <v>34</v>
      </c>
      <c r="H1809" s="31" t="s">
        <v>730</v>
      </c>
      <c r="I1809" s="205"/>
      <c r="J1809" s="84" t="s">
        <v>188</v>
      </c>
      <c r="K1809" s="31" t="s">
        <v>34</v>
      </c>
      <c r="L1809" s="31"/>
      <c r="M1809" s="169"/>
      <c r="N1809" s="148" t="s">
        <v>1113</v>
      </c>
      <c r="O1809" s="44" t="s">
        <v>200</v>
      </c>
      <c r="P1809" s="43" t="s">
        <v>778</v>
      </c>
      <c r="Q1809" s="205"/>
      <c r="R1809" s="84" t="s">
        <v>188</v>
      </c>
      <c r="S1809" s="31" t="s">
        <v>34</v>
      </c>
      <c r="T1809" s="31"/>
      <c r="U1809" s="169"/>
      <c r="V1809" s="150" t="s">
        <v>1114</v>
      </c>
      <c r="W1809" s="141" t="str" cm="1">
        <f t="array" ref="W1809">IF(SUM(LEN(B1809:V1809))=0,"",IF(OR(OR(ISBLANK(F1809),SUM(LEN(C1809),LEN(D1809))=0),AND(NOT(E1809="Unknown"),ISBLANK(J1809)),AND(NOT(O1809="Unknown"),ISBLANK(R1809))),"Missing Information", INDEX(Table15[Entire Service Line Classification], MATCH(SUMIFS(Table15[Unique ID],Table15[System-Owned Portion],E1809,Table15[If Material Anything Other than "Lead" in Column E,Was Material Ever Previously Lead?],G1809,Table15[Customer-Owned Portion],O1809),Table15[Unique ID],0),0)))</f>
        <v>Non-lead</v>
      </c>
      <c r="X1809"/>
    </row>
    <row r="1810" spans="2:24" ht="105" x14ac:dyDescent="0.25">
      <c r="B1810" s="146" t="s">
        <v>1110</v>
      </c>
      <c r="C1810" s="31" t="s">
        <v>1111</v>
      </c>
      <c r="D1810" s="31" t="s">
        <v>1112</v>
      </c>
      <c r="E1810" s="44" t="s">
        <v>199</v>
      </c>
      <c r="F1810" s="43" t="s">
        <v>34</v>
      </c>
      <c r="G1810" s="84" t="s">
        <v>34</v>
      </c>
      <c r="H1810" s="31" t="s">
        <v>730</v>
      </c>
      <c r="I1810" s="205"/>
      <c r="J1810" s="84" t="s">
        <v>188</v>
      </c>
      <c r="K1810" s="31" t="s">
        <v>34</v>
      </c>
      <c r="L1810" s="31"/>
      <c r="M1810" s="169"/>
      <c r="N1810" s="148" t="s">
        <v>1113</v>
      </c>
      <c r="O1810" s="44" t="s">
        <v>200</v>
      </c>
      <c r="P1810" s="43" t="s">
        <v>778</v>
      </c>
      <c r="Q1810" s="205"/>
      <c r="R1810" s="84" t="s">
        <v>188</v>
      </c>
      <c r="S1810" s="31" t="s">
        <v>34</v>
      </c>
      <c r="T1810" s="31"/>
      <c r="U1810" s="169"/>
      <c r="V1810" s="150" t="s">
        <v>1114</v>
      </c>
      <c r="W1810" s="141" t="str" cm="1">
        <f t="array" ref="W1810">IF(SUM(LEN(B1810:V1810))=0,"",IF(OR(OR(ISBLANK(F1810),SUM(LEN(C1810),LEN(D1810))=0),AND(NOT(E1810="Unknown"),ISBLANK(J1810)),AND(NOT(O1810="Unknown"),ISBLANK(R1810))),"Missing Information", INDEX(Table15[Entire Service Line Classification], MATCH(SUMIFS(Table15[Unique ID],Table15[System-Owned Portion],E1810,Table15[If Material Anything Other than "Lead" in Column E,Was Material Ever Previously Lead?],G1810,Table15[Customer-Owned Portion],O1810),Table15[Unique ID],0),0)))</f>
        <v>Non-lead</v>
      </c>
      <c r="X1810"/>
    </row>
    <row r="1811" spans="2:24" ht="105" x14ac:dyDescent="0.25">
      <c r="B1811" s="146" t="s">
        <v>1115</v>
      </c>
      <c r="C1811" s="31" t="s">
        <v>1116</v>
      </c>
      <c r="D1811" s="31" t="s">
        <v>1117</v>
      </c>
      <c r="E1811" s="44" t="s">
        <v>199</v>
      </c>
      <c r="F1811" s="43" t="s">
        <v>34</v>
      </c>
      <c r="G1811" s="84" t="s">
        <v>34</v>
      </c>
      <c r="H1811" s="31" t="s">
        <v>730</v>
      </c>
      <c r="I1811" s="205"/>
      <c r="J1811" s="84" t="s">
        <v>188</v>
      </c>
      <c r="K1811" s="31" t="s">
        <v>34</v>
      </c>
      <c r="L1811" s="31"/>
      <c r="M1811" s="169"/>
      <c r="N1811" s="148" t="s">
        <v>1113</v>
      </c>
      <c r="O1811" s="44" t="s">
        <v>200</v>
      </c>
      <c r="P1811" s="43" t="s">
        <v>778</v>
      </c>
      <c r="Q1811" s="205"/>
      <c r="R1811" s="84" t="s">
        <v>188</v>
      </c>
      <c r="S1811" s="31" t="s">
        <v>34</v>
      </c>
      <c r="T1811" s="31"/>
      <c r="U1811" s="169"/>
      <c r="V1811" s="150" t="s">
        <v>1114</v>
      </c>
      <c r="W1811" s="141" t="str" cm="1">
        <f t="array" ref="W1811">IF(SUM(LEN(B1811:V1811))=0,"",IF(OR(OR(ISBLANK(F1811),SUM(LEN(C1811),LEN(D1811))=0),AND(NOT(E1811="Unknown"),ISBLANK(J1811)),AND(NOT(O1811="Unknown"),ISBLANK(R1811))),"Missing Information", INDEX(Table15[Entire Service Line Classification], MATCH(SUMIFS(Table15[Unique ID],Table15[System-Owned Portion],E1811,Table15[If Material Anything Other than "Lead" in Column E,Was Material Ever Previously Lead?],G1811,Table15[Customer-Owned Portion],O1811),Table15[Unique ID],0),0)))</f>
        <v>Non-lead</v>
      </c>
      <c r="X1811"/>
    </row>
    <row r="1812" spans="2:24" ht="105" x14ac:dyDescent="0.25">
      <c r="B1812" s="146" t="s">
        <v>1151</v>
      </c>
      <c r="C1812" s="31" t="s">
        <v>1152</v>
      </c>
      <c r="D1812" s="31" t="s">
        <v>1153</v>
      </c>
      <c r="E1812" s="44" t="s">
        <v>199</v>
      </c>
      <c r="F1812" s="43" t="s">
        <v>34</v>
      </c>
      <c r="G1812" s="84" t="s">
        <v>34</v>
      </c>
      <c r="H1812" s="31" t="s">
        <v>730</v>
      </c>
      <c r="I1812" s="205"/>
      <c r="J1812" s="84" t="s">
        <v>188</v>
      </c>
      <c r="K1812" s="31" t="s">
        <v>34</v>
      </c>
      <c r="L1812" s="31"/>
      <c r="M1812" s="169"/>
      <c r="N1812" s="148" t="s">
        <v>1113</v>
      </c>
      <c r="O1812" s="44" t="s">
        <v>200</v>
      </c>
      <c r="P1812" s="43" t="s">
        <v>778</v>
      </c>
      <c r="Q1812" s="205"/>
      <c r="R1812" s="84" t="s">
        <v>188</v>
      </c>
      <c r="S1812" s="31" t="s">
        <v>34</v>
      </c>
      <c r="T1812" s="31"/>
      <c r="U1812" s="169"/>
      <c r="V1812" s="150" t="s">
        <v>1114</v>
      </c>
      <c r="W1812" s="141" t="str" cm="1">
        <f t="array" ref="W1812">IF(SUM(LEN(B1812:V1812))=0,"",IF(OR(OR(ISBLANK(F1812),SUM(LEN(C1812),LEN(D1812))=0),AND(NOT(E1812="Unknown"),ISBLANK(J1812)),AND(NOT(O1812="Unknown"),ISBLANK(R1812))),"Missing Information", INDEX(Table15[Entire Service Line Classification], MATCH(SUMIFS(Table15[Unique ID],Table15[System-Owned Portion],E1812,Table15[If Material Anything Other than "Lead" in Column E,Was Material Ever Previously Lead?],G1812,Table15[Customer-Owned Portion],O1812),Table15[Unique ID],0),0)))</f>
        <v>Non-lead</v>
      </c>
      <c r="X1812"/>
    </row>
    <row r="1813" spans="2:24" ht="105" x14ac:dyDescent="0.25">
      <c r="B1813" s="146" t="s">
        <v>1154</v>
      </c>
      <c r="C1813" s="31" t="s">
        <v>1155</v>
      </c>
      <c r="D1813" s="31" t="s">
        <v>1156</v>
      </c>
      <c r="E1813" s="44" t="s">
        <v>199</v>
      </c>
      <c r="F1813" s="43" t="s">
        <v>34</v>
      </c>
      <c r="G1813" s="84" t="s">
        <v>34</v>
      </c>
      <c r="H1813" s="31" t="s">
        <v>730</v>
      </c>
      <c r="I1813" s="205"/>
      <c r="J1813" s="84" t="s">
        <v>188</v>
      </c>
      <c r="K1813" s="31" t="s">
        <v>34</v>
      </c>
      <c r="L1813" s="31"/>
      <c r="M1813" s="169"/>
      <c r="N1813" s="148" t="s">
        <v>1113</v>
      </c>
      <c r="O1813" s="44" t="s">
        <v>200</v>
      </c>
      <c r="P1813" s="43" t="s">
        <v>778</v>
      </c>
      <c r="Q1813" s="205"/>
      <c r="R1813" s="84" t="s">
        <v>188</v>
      </c>
      <c r="S1813" s="31" t="s">
        <v>34</v>
      </c>
      <c r="T1813" s="31"/>
      <c r="U1813" s="169"/>
      <c r="V1813" s="150" t="s">
        <v>1114</v>
      </c>
      <c r="W1813" s="141" t="str" cm="1">
        <f t="array" ref="W1813">IF(SUM(LEN(B1813:V1813))=0,"",IF(OR(OR(ISBLANK(F1813),SUM(LEN(C1813),LEN(D1813))=0),AND(NOT(E1813="Unknown"),ISBLANK(J1813)),AND(NOT(O1813="Unknown"),ISBLANK(R1813))),"Missing Information", INDEX(Table15[Entire Service Line Classification], MATCH(SUMIFS(Table15[Unique ID],Table15[System-Owned Portion],E1813,Table15[If Material Anything Other than "Lead" in Column E,Was Material Ever Previously Lead?],G1813,Table15[Customer-Owned Portion],O1813),Table15[Unique ID],0),0)))</f>
        <v>Non-lead</v>
      </c>
      <c r="X1813"/>
    </row>
    <row r="1814" spans="2:24" ht="105" x14ac:dyDescent="0.25">
      <c r="B1814" s="146" t="s">
        <v>1157</v>
      </c>
      <c r="C1814" s="31" t="s">
        <v>1158</v>
      </c>
      <c r="D1814" s="31" t="s">
        <v>1159</v>
      </c>
      <c r="E1814" s="44" t="s">
        <v>199</v>
      </c>
      <c r="F1814" s="43" t="s">
        <v>34</v>
      </c>
      <c r="G1814" s="84" t="s">
        <v>34</v>
      </c>
      <c r="H1814" s="31" t="s">
        <v>730</v>
      </c>
      <c r="I1814" s="205"/>
      <c r="J1814" s="84" t="s">
        <v>188</v>
      </c>
      <c r="K1814" s="31" t="s">
        <v>34</v>
      </c>
      <c r="L1814" s="31"/>
      <c r="M1814" s="169"/>
      <c r="N1814" s="148" t="s">
        <v>1113</v>
      </c>
      <c r="O1814" s="44" t="s">
        <v>200</v>
      </c>
      <c r="P1814" s="43" t="s">
        <v>778</v>
      </c>
      <c r="Q1814" s="205"/>
      <c r="R1814" s="84" t="s">
        <v>188</v>
      </c>
      <c r="S1814" s="31" t="s">
        <v>34</v>
      </c>
      <c r="T1814" s="31"/>
      <c r="U1814" s="169"/>
      <c r="V1814" s="150" t="s">
        <v>1114</v>
      </c>
      <c r="W1814" s="141" t="str" cm="1">
        <f t="array" ref="W1814">IF(SUM(LEN(B1814:V1814))=0,"",IF(OR(OR(ISBLANK(F1814),SUM(LEN(C1814),LEN(D1814))=0),AND(NOT(E1814="Unknown"),ISBLANK(J1814)),AND(NOT(O1814="Unknown"),ISBLANK(R1814))),"Missing Information", INDEX(Table15[Entire Service Line Classification], MATCH(SUMIFS(Table15[Unique ID],Table15[System-Owned Portion],E1814,Table15[If Material Anything Other than "Lead" in Column E,Was Material Ever Previously Lead?],G1814,Table15[Customer-Owned Portion],O1814),Table15[Unique ID],0),0)))</f>
        <v>Non-lead</v>
      </c>
      <c r="X1814"/>
    </row>
    <row r="1815" spans="2:24" ht="105" x14ac:dyDescent="0.25">
      <c r="B1815" s="146" t="s">
        <v>1160</v>
      </c>
      <c r="C1815" s="31" t="s">
        <v>1161</v>
      </c>
      <c r="D1815" s="31" t="s">
        <v>1162</v>
      </c>
      <c r="E1815" s="44" t="s">
        <v>199</v>
      </c>
      <c r="F1815" s="43" t="s">
        <v>34</v>
      </c>
      <c r="G1815" s="84" t="s">
        <v>34</v>
      </c>
      <c r="H1815" s="31" t="s">
        <v>730</v>
      </c>
      <c r="I1815" s="205"/>
      <c r="J1815" s="84" t="s">
        <v>188</v>
      </c>
      <c r="K1815" s="31" t="s">
        <v>34</v>
      </c>
      <c r="L1815" s="31"/>
      <c r="M1815" s="169"/>
      <c r="N1815" s="148" t="s">
        <v>1113</v>
      </c>
      <c r="O1815" s="44" t="s">
        <v>200</v>
      </c>
      <c r="P1815" s="43" t="s">
        <v>778</v>
      </c>
      <c r="Q1815" s="205"/>
      <c r="R1815" s="84" t="s">
        <v>188</v>
      </c>
      <c r="S1815" s="31" t="s">
        <v>34</v>
      </c>
      <c r="T1815" s="31"/>
      <c r="U1815" s="169"/>
      <c r="V1815" s="150" t="s">
        <v>1114</v>
      </c>
      <c r="W1815" s="141" t="str" cm="1">
        <f t="array" ref="W1815">IF(SUM(LEN(B1815:V1815))=0,"",IF(OR(OR(ISBLANK(F1815),SUM(LEN(C1815),LEN(D1815))=0),AND(NOT(E1815="Unknown"),ISBLANK(J1815)),AND(NOT(O1815="Unknown"),ISBLANK(R1815))),"Missing Information", INDEX(Table15[Entire Service Line Classification], MATCH(SUMIFS(Table15[Unique ID],Table15[System-Owned Portion],E1815,Table15[If Material Anything Other than "Lead" in Column E,Was Material Ever Previously Lead?],G1815,Table15[Customer-Owned Portion],O1815),Table15[Unique ID],0),0)))</f>
        <v>Non-lead</v>
      </c>
      <c r="X1815"/>
    </row>
    <row r="1816" spans="2:24" ht="105" x14ac:dyDescent="0.25">
      <c r="B1816" s="146" t="s">
        <v>1166</v>
      </c>
      <c r="C1816" s="31" t="s">
        <v>1167</v>
      </c>
      <c r="D1816" s="31" t="s">
        <v>1168</v>
      </c>
      <c r="E1816" s="44" t="s">
        <v>199</v>
      </c>
      <c r="F1816" s="43" t="s">
        <v>34</v>
      </c>
      <c r="G1816" s="84" t="s">
        <v>34</v>
      </c>
      <c r="H1816" s="31" t="s">
        <v>730</v>
      </c>
      <c r="I1816" s="205"/>
      <c r="J1816" s="84" t="s">
        <v>188</v>
      </c>
      <c r="K1816" s="31" t="s">
        <v>34</v>
      </c>
      <c r="L1816" s="31"/>
      <c r="M1816" s="169"/>
      <c r="N1816" s="148" t="s">
        <v>1113</v>
      </c>
      <c r="O1816" s="44" t="s">
        <v>200</v>
      </c>
      <c r="P1816" s="43" t="s">
        <v>778</v>
      </c>
      <c r="Q1816" s="205"/>
      <c r="R1816" s="84" t="s">
        <v>188</v>
      </c>
      <c r="S1816" s="31" t="s">
        <v>34</v>
      </c>
      <c r="T1816" s="31"/>
      <c r="U1816" s="169"/>
      <c r="V1816" s="150" t="s">
        <v>1114</v>
      </c>
      <c r="W1816" s="141" t="str" cm="1">
        <f t="array" ref="W1816">IF(SUM(LEN(B1816:V1816))=0,"",IF(OR(OR(ISBLANK(F1816),SUM(LEN(C1816),LEN(D1816))=0),AND(NOT(E1816="Unknown"),ISBLANK(J1816)),AND(NOT(O1816="Unknown"),ISBLANK(R1816))),"Missing Information", INDEX(Table15[Entire Service Line Classification], MATCH(SUMIFS(Table15[Unique ID],Table15[System-Owned Portion],E1816,Table15[If Material Anything Other than "Lead" in Column E,Was Material Ever Previously Lead?],G1816,Table15[Customer-Owned Portion],O1816),Table15[Unique ID],0),0)))</f>
        <v>Non-lead</v>
      </c>
      <c r="X1816"/>
    </row>
    <row r="1817" spans="2:24" ht="105" x14ac:dyDescent="0.25">
      <c r="B1817" s="146" t="s">
        <v>1163</v>
      </c>
      <c r="C1817" s="31" t="s">
        <v>1164</v>
      </c>
      <c r="D1817" s="31" t="s">
        <v>1165</v>
      </c>
      <c r="E1817" s="44" t="s">
        <v>199</v>
      </c>
      <c r="F1817" s="43" t="s">
        <v>34</v>
      </c>
      <c r="G1817" s="84" t="s">
        <v>34</v>
      </c>
      <c r="H1817" s="31" t="s">
        <v>730</v>
      </c>
      <c r="I1817" s="205"/>
      <c r="J1817" s="84" t="s">
        <v>188</v>
      </c>
      <c r="K1817" s="31" t="s">
        <v>34</v>
      </c>
      <c r="L1817" s="31"/>
      <c r="M1817" s="169"/>
      <c r="N1817" s="148" t="s">
        <v>1113</v>
      </c>
      <c r="O1817" s="44" t="s">
        <v>200</v>
      </c>
      <c r="P1817" s="43" t="s">
        <v>778</v>
      </c>
      <c r="Q1817" s="205"/>
      <c r="R1817" s="84" t="s">
        <v>188</v>
      </c>
      <c r="S1817" s="31" t="s">
        <v>34</v>
      </c>
      <c r="T1817" s="31"/>
      <c r="U1817" s="169"/>
      <c r="V1817" s="150" t="s">
        <v>1114</v>
      </c>
      <c r="W1817" s="141" t="str" cm="1">
        <f t="array" ref="W1817">IF(SUM(LEN(B1817:V1817))=0,"",IF(OR(OR(ISBLANK(F1817),SUM(LEN(C1817),LEN(D1817))=0),AND(NOT(E1817="Unknown"),ISBLANK(J1817)),AND(NOT(O1817="Unknown"),ISBLANK(R1817))),"Missing Information", INDEX(Table15[Entire Service Line Classification], MATCH(SUMIFS(Table15[Unique ID],Table15[System-Owned Portion],E1817,Table15[If Material Anything Other than "Lead" in Column E,Was Material Ever Previously Lead?],G1817,Table15[Customer-Owned Portion],O1817),Table15[Unique ID],0),0)))</f>
        <v>Non-lead</v>
      </c>
      <c r="X1817"/>
    </row>
    <row r="1818" spans="2:24" ht="105" x14ac:dyDescent="0.25">
      <c r="B1818" s="146" t="s">
        <v>1216</v>
      </c>
      <c r="C1818" s="31" t="s">
        <v>1217</v>
      </c>
      <c r="D1818" s="31" t="s">
        <v>1218</v>
      </c>
      <c r="E1818" s="44" t="s">
        <v>199</v>
      </c>
      <c r="F1818" s="43" t="s">
        <v>34</v>
      </c>
      <c r="G1818" s="84" t="s">
        <v>34</v>
      </c>
      <c r="H1818" s="31" t="s">
        <v>730</v>
      </c>
      <c r="I1818" s="205"/>
      <c r="J1818" s="84" t="s">
        <v>188</v>
      </c>
      <c r="K1818" s="31" t="s">
        <v>34</v>
      </c>
      <c r="L1818" s="31"/>
      <c r="M1818" s="169"/>
      <c r="N1818" s="148" t="s">
        <v>1113</v>
      </c>
      <c r="O1818" s="44" t="s">
        <v>200</v>
      </c>
      <c r="P1818" s="43" t="s">
        <v>778</v>
      </c>
      <c r="Q1818" s="205"/>
      <c r="R1818" s="84" t="s">
        <v>188</v>
      </c>
      <c r="S1818" s="31" t="s">
        <v>34</v>
      </c>
      <c r="T1818" s="31"/>
      <c r="U1818" s="169"/>
      <c r="V1818" s="150" t="s">
        <v>1114</v>
      </c>
      <c r="W1818" s="141" t="str" cm="1">
        <f t="array" ref="W1818">IF(SUM(LEN(B1818:V1818))=0,"",IF(OR(OR(ISBLANK(F1818),SUM(LEN(C1818),LEN(D1818))=0),AND(NOT(E1818="Unknown"),ISBLANK(J1818)),AND(NOT(O1818="Unknown"),ISBLANK(R1818))),"Missing Information", INDEX(Table15[Entire Service Line Classification], MATCH(SUMIFS(Table15[Unique ID],Table15[System-Owned Portion],E1818,Table15[If Material Anything Other than "Lead" in Column E,Was Material Ever Previously Lead?],G1818,Table15[Customer-Owned Portion],O1818),Table15[Unique ID],0),0)))</f>
        <v>Non-lead</v>
      </c>
      <c r="X1818"/>
    </row>
    <row r="1819" spans="2:24" ht="105" x14ac:dyDescent="0.25">
      <c r="B1819" s="146" t="s">
        <v>1127</v>
      </c>
      <c r="C1819" s="31" t="s">
        <v>1128</v>
      </c>
      <c r="D1819" s="31" t="s">
        <v>1129</v>
      </c>
      <c r="E1819" s="44" t="s">
        <v>199</v>
      </c>
      <c r="F1819" s="43" t="s">
        <v>34</v>
      </c>
      <c r="G1819" s="84" t="s">
        <v>34</v>
      </c>
      <c r="H1819" s="31" t="s">
        <v>730</v>
      </c>
      <c r="I1819" s="205"/>
      <c r="J1819" s="84" t="s">
        <v>188</v>
      </c>
      <c r="K1819" s="31" t="s">
        <v>34</v>
      </c>
      <c r="L1819" s="31"/>
      <c r="M1819" s="169"/>
      <c r="N1819" s="148" t="s">
        <v>1113</v>
      </c>
      <c r="O1819" s="44" t="s">
        <v>200</v>
      </c>
      <c r="P1819" s="43" t="s">
        <v>778</v>
      </c>
      <c r="Q1819" s="205"/>
      <c r="R1819" s="84" t="s">
        <v>188</v>
      </c>
      <c r="S1819" s="31" t="s">
        <v>34</v>
      </c>
      <c r="T1819" s="31"/>
      <c r="U1819" s="169"/>
      <c r="V1819" s="150" t="s">
        <v>1114</v>
      </c>
      <c r="W1819" s="141" t="str" cm="1">
        <f t="array" ref="W1819">IF(SUM(LEN(B1819:V1819))=0,"",IF(OR(OR(ISBLANK(F1819),SUM(LEN(C1819),LEN(D1819))=0),AND(NOT(E1819="Unknown"),ISBLANK(J1819)),AND(NOT(O1819="Unknown"),ISBLANK(R1819))),"Missing Information", INDEX(Table15[Entire Service Line Classification], MATCH(SUMIFS(Table15[Unique ID],Table15[System-Owned Portion],E1819,Table15[If Material Anything Other than "Lead" in Column E,Was Material Ever Previously Lead?],G1819,Table15[Customer-Owned Portion],O1819),Table15[Unique ID],0),0)))</f>
        <v>Non-lead</v>
      </c>
      <c r="X1819"/>
    </row>
    <row r="1820" spans="2:24" ht="105" x14ac:dyDescent="0.25">
      <c r="B1820" s="146" t="s">
        <v>1130</v>
      </c>
      <c r="C1820" s="31" t="s">
        <v>1131</v>
      </c>
      <c r="D1820" s="31" t="s">
        <v>1132</v>
      </c>
      <c r="E1820" s="44" t="s">
        <v>199</v>
      </c>
      <c r="F1820" s="43" t="s">
        <v>34</v>
      </c>
      <c r="G1820" s="84" t="s">
        <v>34</v>
      </c>
      <c r="H1820" s="31" t="s">
        <v>730</v>
      </c>
      <c r="I1820" s="205"/>
      <c r="J1820" s="84" t="s">
        <v>188</v>
      </c>
      <c r="K1820" s="31" t="s">
        <v>34</v>
      </c>
      <c r="L1820" s="31"/>
      <c r="M1820" s="169"/>
      <c r="N1820" s="148" t="s">
        <v>1113</v>
      </c>
      <c r="O1820" s="44" t="s">
        <v>200</v>
      </c>
      <c r="P1820" s="43" t="s">
        <v>778</v>
      </c>
      <c r="Q1820" s="205"/>
      <c r="R1820" s="84" t="s">
        <v>188</v>
      </c>
      <c r="S1820" s="31" t="s">
        <v>34</v>
      </c>
      <c r="T1820" s="31"/>
      <c r="U1820" s="169"/>
      <c r="V1820" s="150" t="s">
        <v>1114</v>
      </c>
      <c r="W1820" s="141" t="str" cm="1">
        <f t="array" ref="W1820">IF(SUM(LEN(B1820:V1820))=0,"",IF(OR(OR(ISBLANK(F1820),SUM(LEN(C1820),LEN(D1820))=0),AND(NOT(E1820="Unknown"),ISBLANK(J1820)),AND(NOT(O1820="Unknown"),ISBLANK(R1820))),"Missing Information", INDEX(Table15[Entire Service Line Classification], MATCH(SUMIFS(Table15[Unique ID],Table15[System-Owned Portion],E1820,Table15[If Material Anything Other than "Lead" in Column E,Was Material Ever Previously Lead?],G1820,Table15[Customer-Owned Portion],O1820),Table15[Unique ID],0),0)))</f>
        <v>Non-lead</v>
      </c>
      <c r="X1820"/>
    </row>
    <row r="1821" spans="2:24" ht="105" x14ac:dyDescent="0.25">
      <c r="B1821" s="146" t="s">
        <v>1187</v>
      </c>
      <c r="C1821" s="31" t="s">
        <v>1188</v>
      </c>
      <c r="D1821" s="31" t="s">
        <v>1189</v>
      </c>
      <c r="E1821" s="44" t="s">
        <v>199</v>
      </c>
      <c r="F1821" s="43" t="s">
        <v>34</v>
      </c>
      <c r="G1821" s="84" t="s">
        <v>34</v>
      </c>
      <c r="H1821" s="31" t="s">
        <v>730</v>
      </c>
      <c r="I1821" s="205"/>
      <c r="J1821" s="84" t="s">
        <v>188</v>
      </c>
      <c r="K1821" s="31" t="s">
        <v>34</v>
      </c>
      <c r="L1821" s="31"/>
      <c r="M1821" s="169"/>
      <c r="N1821" s="148" t="s">
        <v>1113</v>
      </c>
      <c r="O1821" s="44" t="s">
        <v>200</v>
      </c>
      <c r="P1821" s="43" t="s">
        <v>778</v>
      </c>
      <c r="Q1821" s="205"/>
      <c r="R1821" s="84" t="s">
        <v>188</v>
      </c>
      <c r="S1821" s="31" t="s">
        <v>34</v>
      </c>
      <c r="T1821" s="31"/>
      <c r="U1821" s="169"/>
      <c r="V1821" s="150" t="s">
        <v>1114</v>
      </c>
      <c r="W1821" s="141" t="str" cm="1">
        <f t="array" ref="W1821">IF(SUM(LEN(B1821:V1821))=0,"",IF(OR(OR(ISBLANK(F1821),SUM(LEN(C1821),LEN(D1821))=0),AND(NOT(E1821="Unknown"),ISBLANK(J1821)),AND(NOT(O1821="Unknown"),ISBLANK(R1821))),"Missing Information", INDEX(Table15[Entire Service Line Classification], MATCH(SUMIFS(Table15[Unique ID],Table15[System-Owned Portion],E1821,Table15[If Material Anything Other than "Lead" in Column E,Was Material Ever Previously Lead?],G1821,Table15[Customer-Owned Portion],O1821),Table15[Unique ID],0),0)))</f>
        <v>Non-lead</v>
      </c>
      <c r="X1821"/>
    </row>
    <row r="1822" spans="2:24" ht="105" x14ac:dyDescent="0.25">
      <c r="B1822" s="146" t="s">
        <v>1190</v>
      </c>
      <c r="C1822" s="31" t="s">
        <v>1191</v>
      </c>
      <c r="D1822" s="31" t="s">
        <v>1192</v>
      </c>
      <c r="E1822" s="44" t="s">
        <v>199</v>
      </c>
      <c r="F1822" s="43" t="s">
        <v>34</v>
      </c>
      <c r="G1822" s="84" t="s">
        <v>34</v>
      </c>
      <c r="H1822" s="31" t="s">
        <v>730</v>
      </c>
      <c r="I1822" s="205"/>
      <c r="J1822" s="84" t="s">
        <v>188</v>
      </c>
      <c r="K1822" s="31" t="s">
        <v>34</v>
      </c>
      <c r="L1822" s="31"/>
      <c r="M1822" s="169"/>
      <c r="N1822" s="148" t="s">
        <v>1113</v>
      </c>
      <c r="O1822" s="44" t="s">
        <v>200</v>
      </c>
      <c r="P1822" s="43" t="s">
        <v>778</v>
      </c>
      <c r="Q1822" s="205"/>
      <c r="R1822" s="84" t="s">
        <v>188</v>
      </c>
      <c r="S1822" s="31" t="s">
        <v>34</v>
      </c>
      <c r="T1822" s="31"/>
      <c r="U1822" s="169"/>
      <c r="V1822" s="150" t="s">
        <v>1114</v>
      </c>
      <c r="W1822" s="141" t="str" cm="1">
        <f t="array" ref="W1822">IF(SUM(LEN(B1822:V1822))=0,"",IF(OR(OR(ISBLANK(F1822),SUM(LEN(C1822),LEN(D1822))=0),AND(NOT(E1822="Unknown"),ISBLANK(J1822)),AND(NOT(O1822="Unknown"),ISBLANK(R1822))),"Missing Information", INDEX(Table15[Entire Service Line Classification], MATCH(SUMIFS(Table15[Unique ID],Table15[System-Owned Portion],E1822,Table15[If Material Anything Other than "Lead" in Column E,Was Material Ever Previously Lead?],G1822,Table15[Customer-Owned Portion],O1822),Table15[Unique ID],0),0)))</f>
        <v>Non-lead</v>
      </c>
      <c r="X1822"/>
    </row>
    <row r="1823" spans="2:24" ht="105" x14ac:dyDescent="0.25">
      <c r="B1823" s="146" t="s">
        <v>1196</v>
      </c>
      <c r="C1823" s="31" t="s">
        <v>1197</v>
      </c>
      <c r="D1823" s="31" t="s">
        <v>1198</v>
      </c>
      <c r="E1823" s="44" t="s">
        <v>199</v>
      </c>
      <c r="F1823" s="43" t="s">
        <v>34</v>
      </c>
      <c r="G1823" s="84" t="s">
        <v>34</v>
      </c>
      <c r="H1823" s="31" t="s">
        <v>730</v>
      </c>
      <c r="I1823" s="205"/>
      <c r="J1823" s="84" t="s">
        <v>188</v>
      </c>
      <c r="K1823" s="31" t="s">
        <v>34</v>
      </c>
      <c r="L1823" s="31"/>
      <c r="M1823" s="169"/>
      <c r="N1823" s="148" t="s">
        <v>1113</v>
      </c>
      <c r="O1823" s="44" t="s">
        <v>200</v>
      </c>
      <c r="P1823" s="43" t="s">
        <v>778</v>
      </c>
      <c r="Q1823" s="205"/>
      <c r="R1823" s="84" t="s">
        <v>188</v>
      </c>
      <c r="S1823" s="31" t="s">
        <v>34</v>
      </c>
      <c r="T1823" s="31"/>
      <c r="U1823" s="169"/>
      <c r="V1823" s="150" t="s">
        <v>1114</v>
      </c>
      <c r="W1823" s="141" t="str" cm="1">
        <f t="array" ref="W1823">IF(SUM(LEN(B1823:V1823))=0,"",IF(OR(OR(ISBLANK(F1823),SUM(LEN(C1823),LEN(D1823))=0),AND(NOT(E1823="Unknown"),ISBLANK(J1823)),AND(NOT(O1823="Unknown"),ISBLANK(R1823))),"Missing Information", INDEX(Table15[Entire Service Line Classification], MATCH(SUMIFS(Table15[Unique ID],Table15[System-Owned Portion],E1823,Table15[If Material Anything Other than "Lead" in Column E,Was Material Ever Previously Lead?],G1823,Table15[Customer-Owned Portion],O1823),Table15[Unique ID],0),0)))</f>
        <v>Non-lead</v>
      </c>
      <c r="X1823"/>
    </row>
    <row r="1824" spans="2:24" ht="105" x14ac:dyDescent="0.25">
      <c r="B1824" s="146" t="s">
        <v>1193</v>
      </c>
      <c r="C1824" s="31" t="s">
        <v>1194</v>
      </c>
      <c r="D1824" s="31" t="s">
        <v>1195</v>
      </c>
      <c r="E1824" s="44" t="s">
        <v>199</v>
      </c>
      <c r="F1824" s="43" t="s">
        <v>34</v>
      </c>
      <c r="G1824" s="84" t="s">
        <v>34</v>
      </c>
      <c r="H1824" s="31" t="s">
        <v>730</v>
      </c>
      <c r="I1824" s="205"/>
      <c r="J1824" s="84" t="s">
        <v>188</v>
      </c>
      <c r="K1824" s="31" t="s">
        <v>34</v>
      </c>
      <c r="L1824" s="31"/>
      <c r="M1824" s="169"/>
      <c r="N1824" s="148" t="s">
        <v>1113</v>
      </c>
      <c r="O1824" s="44" t="s">
        <v>200</v>
      </c>
      <c r="P1824" s="43" t="s">
        <v>778</v>
      </c>
      <c r="Q1824" s="205"/>
      <c r="R1824" s="84" t="s">
        <v>188</v>
      </c>
      <c r="S1824" s="31" t="s">
        <v>34</v>
      </c>
      <c r="T1824" s="31"/>
      <c r="U1824" s="169"/>
      <c r="V1824" s="150" t="s">
        <v>1114</v>
      </c>
      <c r="W1824" s="141" t="str" cm="1">
        <f t="array" ref="W1824">IF(SUM(LEN(B1824:V1824))=0,"",IF(OR(OR(ISBLANK(F1824),SUM(LEN(C1824),LEN(D1824))=0),AND(NOT(E1824="Unknown"),ISBLANK(J1824)),AND(NOT(O1824="Unknown"),ISBLANK(R1824))),"Missing Information", INDEX(Table15[Entire Service Line Classification], MATCH(SUMIFS(Table15[Unique ID],Table15[System-Owned Portion],E1824,Table15[If Material Anything Other than "Lead" in Column E,Was Material Ever Previously Lead?],G1824,Table15[Customer-Owned Portion],O1824),Table15[Unique ID],0),0)))</f>
        <v>Non-lead</v>
      </c>
      <c r="X1824"/>
    </row>
    <row r="1825" spans="2:24" ht="105" x14ac:dyDescent="0.25">
      <c r="B1825" s="146" t="s">
        <v>1133</v>
      </c>
      <c r="C1825" s="31" t="s">
        <v>1134</v>
      </c>
      <c r="D1825" s="31" t="s">
        <v>1135</v>
      </c>
      <c r="E1825" s="44" t="s">
        <v>199</v>
      </c>
      <c r="F1825" s="43" t="s">
        <v>34</v>
      </c>
      <c r="G1825" s="84" t="s">
        <v>34</v>
      </c>
      <c r="H1825" s="31" t="s">
        <v>730</v>
      </c>
      <c r="I1825" s="205"/>
      <c r="J1825" s="84" t="s">
        <v>188</v>
      </c>
      <c r="K1825" s="31" t="s">
        <v>34</v>
      </c>
      <c r="L1825" s="31"/>
      <c r="M1825" s="169"/>
      <c r="N1825" s="148" t="s">
        <v>1113</v>
      </c>
      <c r="O1825" s="44" t="s">
        <v>200</v>
      </c>
      <c r="P1825" s="43" t="s">
        <v>778</v>
      </c>
      <c r="Q1825" s="205"/>
      <c r="R1825" s="84" t="s">
        <v>188</v>
      </c>
      <c r="S1825" s="31" t="s">
        <v>34</v>
      </c>
      <c r="T1825" s="31"/>
      <c r="U1825" s="169"/>
      <c r="V1825" s="150" t="s">
        <v>1114</v>
      </c>
      <c r="W1825" s="141" t="str" cm="1">
        <f t="array" ref="W1825">IF(SUM(LEN(B1825:V1825))=0,"",IF(OR(OR(ISBLANK(F1825),SUM(LEN(C1825),LEN(D1825))=0),AND(NOT(E1825="Unknown"),ISBLANK(J1825)),AND(NOT(O1825="Unknown"),ISBLANK(R1825))),"Missing Information", INDEX(Table15[Entire Service Line Classification], MATCH(SUMIFS(Table15[Unique ID],Table15[System-Owned Portion],E1825,Table15[If Material Anything Other than "Lead" in Column E,Was Material Ever Previously Lead?],G1825,Table15[Customer-Owned Portion],O1825),Table15[Unique ID],0),0)))</f>
        <v>Non-lead</v>
      </c>
      <c r="X1825"/>
    </row>
    <row r="1826" spans="2:24" ht="105" x14ac:dyDescent="0.25">
      <c r="B1826" s="146" t="s">
        <v>1136</v>
      </c>
      <c r="C1826" s="31" t="s">
        <v>1137</v>
      </c>
      <c r="D1826" s="31" t="s">
        <v>1138</v>
      </c>
      <c r="E1826" s="44" t="s">
        <v>199</v>
      </c>
      <c r="F1826" s="43" t="s">
        <v>34</v>
      </c>
      <c r="G1826" s="84" t="s">
        <v>34</v>
      </c>
      <c r="H1826" s="31" t="s">
        <v>730</v>
      </c>
      <c r="I1826" s="205"/>
      <c r="J1826" s="84" t="s">
        <v>188</v>
      </c>
      <c r="K1826" s="31" t="s">
        <v>34</v>
      </c>
      <c r="L1826" s="31"/>
      <c r="M1826" s="169"/>
      <c r="N1826" s="148" t="s">
        <v>1113</v>
      </c>
      <c r="O1826" s="44" t="s">
        <v>200</v>
      </c>
      <c r="P1826" s="43" t="s">
        <v>778</v>
      </c>
      <c r="Q1826" s="205"/>
      <c r="R1826" s="84" t="s">
        <v>188</v>
      </c>
      <c r="S1826" s="31" t="s">
        <v>34</v>
      </c>
      <c r="T1826" s="31"/>
      <c r="U1826" s="169"/>
      <c r="V1826" s="150" t="s">
        <v>1114</v>
      </c>
      <c r="W1826" s="141" t="str" cm="1">
        <f t="array" ref="W1826">IF(SUM(LEN(B1826:V1826))=0,"",IF(OR(OR(ISBLANK(F1826),SUM(LEN(C1826),LEN(D1826))=0),AND(NOT(E1826="Unknown"),ISBLANK(J1826)),AND(NOT(O1826="Unknown"),ISBLANK(R1826))),"Missing Information", INDEX(Table15[Entire Service Line Classification], MATCH(SUMIFS(Table15[Unique ID],Table15[System-Owned Portion],E1826,Table15[If Material Anything Other than "Lead" in Column E,Was Material Ever Previously Lead?],G1826,Table15[Customer-Owned Portion],O1826),Table15[Unique ID],0),0)))</f>
        <v>Non-lead</v>
      </c>
      <c r="X1826"/>
    </row>
    <row r="1827" spans="2:24" ht="105" x14ac:dyDescent="0.25">
      <c r="B1827" s="146" t="s">
        <v>1202</v>
      </c>
      <c r="C1827" s="31" t="s">
        <v>1203</v>
      </c>
      <c r="D1827" s="31" t="s">
        <v>1204</v>
      </c>
      <c r="E1827" s="44" t="s">
        <v>199</v>
      </c>
      <c r="F1827" s="43" t="s">
        <v>34</v>
      </c>
      <c r="G1827" s="84" t="s">
        <v>34</v>
      </c>
      <c r="H1827" s="31" t="s">
        <v>730</v>
      </c>
      <c r="I1827" s="205"/>
      <c r="J1827" s="84" t="s">
        <v>188</v>
      </c>
      <c r="K1827" s="31" t="s">
        <v>34</v>
      </c>
      <c r="L1827" s="31"/>
      <c r="M1827" s="169"/>
      <c r="N1827" s="148" t="s">
        <v>1113</v>
      </c>
      <c r="O1827" s="44" t="s">
        <v>200</v>
      </c>
      <c r="P1827" s="43" t="s">
        <v>778</v>
      </c>
      <c r="Q1827" s="205"/>
      <c r="R1827" s="84" t="s">
        <v>188</v>
      </c>
      <c r="S1827" s="31" t="s">
        <v>34</v>
      </c>
      <c r="T1827" s="31"/>
      <c r="U1827" s="169"/>
      <c r="V1827" s="150" t="s">
        <v>1114</v>
      </c>
      <c r="W1827" s="141" t="str" cm="1">
        <f t="array" ref="W1827">IF(SUM(LEN(B1827:V1827))=0,"",IF(OR(OR(ISBLANK(F1827),SUM(LEN(C1827),LEN(D1827))=0),AND(NOT(E1827="Unknown"),ISBLANK(J1827)),AND(NOT(O1827="Unknown"),ISBLANK(R1827))),"Missing Information", INDEX(Table15[Entire Service Line Classification], MATCH(SUMIFS(Table15[Unique ID],Table15[System-Owned Portion],E1827,Table15[If Material Anything Other than "Lead" in Column E,Was Material Ever Previously Lead?],G1827,Table15[Customer-Owned Portion],O1827),Table15[Unique ID],0),0)))</f>
        <v>Non-lead</v>
      </c>
      <c r="X1827"/>
    </row>
    <row r="1828" spans="2:24" ht="105" x14ac:dyDescent="0.25">
      <c r="B1828" s="146" t="s">
        <v>1199</v>
      </c>
      <c r="C1828" s="31" t="s">
        <v>1200</v>
      </c>
      <c r="D1828" s="31" t="s">
        <v>1201</v>
      </c>
      <c r="E1828" s="44" t="s">
        <v>199</v>
      </c>
      <c r="F1828" s="43" t="s">
        <v>34</v>
      </c>
      <c r="G1828" s="84" t="s">
        <v>34</v>
      </c>
      <c r="H1828" s="31" t="s">
        <v>730</v>
      </c>
      <c r="I1828" s="205"/>
      <c r="J1828" s="84" t="s">
        <v>188</v>
      </c>
      <c r="K1828" s="31" t="s">
        <v>34</v>
      </c>
      <c r="L1828" s="31"/>
      <c r="M1828" s="169"/>
      <c r="N1828" s="148" t="s">
        <v>1113</v>
      </c>
      <c r="O1828" s="44" t="s">
        <v>200</v>
      </c>
      <c r="P1828" s="43" t="s">
        <v>778</v>
      </c>
      <c r="Q1828" s="205"/>
      <c r="R1828" s="84" t="s">
        <v>188</v>
      </c>
      <c r="S1828" s="31" t="s">
        <v>34</v>
      </c>
      <c r="T1828" s="31"/>
      <c r="U1828" s="169"/>
      <c r="V1828" s="150" t="s">
        <v>1114</v>
      </c>
      <c r="W1828" s="141" t="str" cm="1">
        <f t="array" ref="W1828">IF(SUM(LEN(B1828:V1828))=0,"",IF(OR(OR(ISBLANK(F1828),SUM(LEN(C1828),LEN(D1828))=0),AND(NOT(E1828="Unknown"),ISBLANK(J1828)),AND(NOT(O1828="Unknown"),ISBLANK(R1828))),"Missing Information", INDEX(Table15[Entire Service Line Classification], MATCH(SUMIFS(Table15[Unique ID],Table15[System-Owned Portion],E1828,Table15[If Material Anything Other than "Lead" in Column E,Was Material Ever Previously Lead?],G1828,Table15[Customer-Owned Portion],O1828),Table15[Unique ID],0),0)))</f>
        <v>Non-lead</v>
      </c>
      <c r="X1828"/>
    </row>
    <row r="1829" spans="2:24" ht="105" x14ac:dyDescent="0.25">
      <c r="B1829" s="146" t="s">
        <v>1142</v>
      </c>
      <c r="C1829" s="31" t="s">
        <v>1143</v>
      </c>
      <c r="D1829" s="31" t="s">
        <v>1144</v>
      </c>
      <c r="E1829" s="44" t="s">
        <v>199</v>
      </c>
      <c r="F1829" s="43" t="s">
        <v>34</v>
      </c>
      <c r="G1829" s="84" t="s">
        <v>34</v>
      </c>
      <c r="H1829" s="31" t="s">
        <v>730</v>
      </c>
      <c r="I1829" s="205"/>
      <c r="J1829" s="84" t="s">
        <v>188</v>
      </c>
      <c r="K1829" s="31" t="s">
        <v>34</v>
      </c>
      <c r="L1829" s="31"/>
      <c r="M1829" s="169"/>
      <c r="N1829" s="148" t="s">
        <v>1113</v>
      </c>
      <c r="O1829" s="44" t="s">
        <v>200</v>
      </c>
      <c r="P1829" s="43" t="s">
        <v>778</v>
      </c>
      <c r="Q1829" s="205"/>
      <c r="R1829" s="84" t="s">
        <v>188</v>
      </c>
      <c r="S1829" s="31" t="s">
        <v>34</v>
      </c>
      <c r="T1829" s="31"/>
      <c r="U1829" s="169"/>
      <c r="V1829" s="150" t="s">
        <v>1114</v>
      </c>
      <c r="W1829" s="141" t="str" cm="1">
        <f t="array" ref="W1829">IF(SUM(LEN(B1829:V1829))=0,"",IF(OR(OR(ISBLANK(F1829),SUM(LEN(C1829),LEN(D1829))=0),AND(NOT(E1829="Unknown"),ISBLANK(J1829)),AND(NOT(O1829="Unknown"),ISBLANK(R1829))),"Missing Information", INDEX(Table15[Entire Service Line Classification], MATCH(SUMIFS(Table15[Unique ID],Table15[System-Owned Portion],E1829,Table15[If Material Anything Other than "Lead" in Column E,Was Material Ever Previously Lead?],G1829,Table15[Customer-Owned Portion],O1829),Table15[Unique ID],0),0)))</f>
        <v>Non-lead</v>
      </c>
      <c r="X1829"/>
    </row>
    <row r="1830" spans="2:24" ht="105" x14ac:dyDescent="0.25">
      <c r="B1830" s="146" t="s">
        <v>1139</v>
      </c>
      <c r="C1830" s="31" t="s">
        <v>1140</v>
      </c>
      <c r="D1830" s="31" t="s">
        <v>1141</v>
      </c>
      <c r="E1830" s="44" t="s">
        <v>199</v>
      </c>
      <c r="F1830" s="43" t="s">
        <v>34</v>
      </c>
      <c r="G1830" s="84" t="s">
        <v>34</v>
      </c>
      <c r="H1830" s="31" t="s">
        <v>730</v>
      </c>
      <c r="I1830" s="205"/>
      <c r="J1830" s="84" t="s">
        <v>188</v>
      </c>
      <c r="K1830" s="31" t="s">
        <v>34</v>
      </c>
      <c r="L1830" s="31"/>
      <c r="M1830" s="169"/>
      <c r="N1830" s="148" t="s">
        <v>1113</v>
      </c>
      <c r="O1830" s="44" t="s">
        <v>200</v>
      </c>
      <c r="P1830" s="43" t="s">
        <v>778</v>
      </c>
      <c r="Q1830" s="205"/>
      <c r="R1830" s="84" t="s">
        <v>188</v>
      </c>
      <c r="S1830" s="31" t="s">
        <v>34</v>
      </c>
      <c r="T1830" s="31"/>
      <c r="U1830" s="169"/>
      <c r="V1830" s="150" t="s">
        <v>1114</v>
      </c>
      <c r="W1830" s="141" t="str" cm="1">
        <f t="array" ref="W1830">IF(SUM(LEN(B1830:V1830))=0,"",IF(OR(OR(ISBLANK(F1830),SUM(LEN(C1830),LEN(D1830))=0),AND(NOT(E1830="Unknown"),ISBLANK(J1830)),AND(NOT(O1830="Unknown"),ISBLANK(R1830))),"Missing Information", INDEX(Table15[Entire Service Line Classification], MATCH(SUMIFS(Table15[Unique ID],Table15[System-Owned Portion],E1830,Table15[If Material Anything Other than "Lead" in Column E,Was Material Ever Previously Lead?],G1830,Table15[Customer-Owned Portion],O1830),Table15[Unique ID],0),0)))</f>
        <v>Non-lead</v>
      </c>
      <c r="X1830"/>
    </row>
    <row r="1831" spans="2:24" ht="105" x14ac:dyDescent="0.25">
      <c r="B1831" s="146" t="s">
        <v>1208</v>
      </c>
      <c r="C1831" s="31" t="s">
        <v>1209</v>
      </c>
      <c r="D1831" s="31" t="s">
        <v>1210</v>
      </c>
      <c r="E1831" s="44" t="s">
        <v>199</v>
      </c>
      <c r="F1831" s="43" t="s">
        <v>34</v>
      </c>
      <c r="G1831" s="84" t="s">
        <v>34</v>
      </c>
      <c r="H1831" s="31" t="s">
        <v>730</v>
      </c>
      <c r="I1831" s="205"/>
      <c r="J1831" s="84" t="s">
        <v>188</v>
      </c>
      <c r="K1831" s="31" t="s">
        <v>34</v>
      </c>
      <c r="L1831" s="31"/>
      <c r="M1831" s="169"/>
      <c r="N1831" s="148" t="s">
        <v>1113</v>
      </c>
      <c r="O1831" s="44" t="s">
        <v>200</v>
      </c>
      <c r="P1831" s="43" t="s">
        <v>778</v>
      </c>
      <c r="Q1831" s="205"/>
      <c r="R1831" s="84" t="s">
        <v>188</v>
      </c>
      <c r="S1831" s="31" t="s">
        <v>34</v>
      </c>
      <c r="T1831" s="31"/>
      <c r="U1831" s="169"/>
      <c r="V1831" s="150" t="s">
        <v>1114</v>
      </c>
      <c r="W1831" s="141" t="str" cm="1">
        <f t="array" ref="W1831">IF(SUM(LEN(B1831:V1831))=0,"",IF(OR(OR(ISBLANK(F1831),SUM(LEN(C1831),LEN(D1831))=0),AND(NOT(E1831="Unknown"),ISBLANK(J1831)),AND(NOT(O1831="Unknown"),ISBLANK(R1831))),"Missing Information", INDEX(Table15[Entire Service Line Classification], MATCH(SUMIFS(Table15[Unique ID],Table15[System-Owned Portion],E1831,Table15[If Material Anything Other than "Lead" in Column E,Was Material Ever Previously Lead?],G1831,Table15[Customer-Owned Portion],O1831),Table15[Unique ID],0),0)))</f>
        <v>Non-lead</v>
      </c>
      <c r="X1831"/>
    </row>
    <row r="1832" spans="2:24" ht="105" x14ac:dyDescent="0.25">
      <c r="B1832" s="146" t="s">
        <v>1145</v>
      </c>
      <c r="C1832" s="31" t="s">
        <v>1146</v>
      </c>
      <c r="D1832" s="31" t="s">
        <v>1147</v>
      </c>
      <c r="E1832" s="44" t="s">
        <v>199</v>
      </c>
      <c r="F1832" s="43" t="s">
        <v>34</v>
      </c>
      <c r="G1832" s="84" t="s">
        <v>34</v>
      </c>
      <c r="H1832" s="31" t="s">
        <v>730</v>
      </c>
      <c r="I1832" s="205"/>
      <c r="J1832" s="84" t="s">
        <v>188</v>
      </c>
      <c r="K1832" s="31" t="s">
        <v>34</v>
      </c>
      <c r="L1832" s="31"/>
      <c r="M1832" s="169"/>
      <c r="N1832" s="148" t="s">
        <v>1113</v>
      </c>
      <c r="O1832" s="44" t="s">
        <v>200</v>
      </c>
      <c r="P1832" s="43" t="s">
        <v>778</v>
      </c>
      <c r="Q1832" s="205"/>
      <c r="R1832" s="84" t="s">
        <v>188</v>
      </c>
      <c r="S1832" s="31" t="s">
        <v>34</v>
      </c>
      <c r="T1832" s="31"/>
      <c r="U1832" s="169"/>
      <c r="V1832" s="150" t="s">
        <v>1114</v>
      </c>
      <c r="W1832" s="141" t="str" cm="1">
        <f t="array" ref="W1832">IF(SUM(LEN(B1832:V1832))=0,"",IF(OR(OR(ISBLANK(F1832),SUM(LEN(C1832),LEN(D1832))=0),AND(NOT(E1832="Unknown"),ISBLANK(J1832)),AND(NOT(O1832="Unknown"),ISBLANK(R1832))),"Missing Information", INDEX(Table15[Entire Service Line Classification], MATCH(SUMIFS(Table15[Unique ID],Table15[System-Owned Portion],E1832,Table15[If Material Anything Other than "Lead" in Column E,Was Material Ever Previously Lead?],G1832,Table15[Customer-Owned Portion],O1832),Table15[Unique ID],0),0)))</f>
        <v>Non-lead</v>
      </c>
      <c r="X1832"/>
    </row>
    <row r="1833" spans="2:24" ht="105" x14ac:dyDescent="0.25">
      <c r="B1833" s="146" t="s">
        <v>1148</v>
      </c>
      <c r="C1833" s="31" t="s">
        <v>1149</v>
      </c>
      <c r="D1833" s="31" t="s">
        <v>1150</v>
      </c>
      <c r="E1833" s="44" t="s">
        <v>199</v>
      </c>
      <c r="F1833" s="43" t="s">
        <v>34</v>
      </c>
      <c r="G1833" s="84" t="s">
        <v>34</v>
      </c>
      <c r="H1833" s="31" t="s">
        <v>730</v>
      </c>
      <c r="I1833" s="205"/>
      <c r="J1833" s="84" t="s">
        <v>188</v>
      </c>
      <c r="K1833" s="31" t="s">
        <v>34</v>
      </c>
      <c r="L1833" s="31"/>
      <c r="M1833" s="169"/>
      <c r="N1833" s="148" t="s">
        <v>1113</v>
      </c>
      <c r="O1833" s="44" t="s">
        <v>200</v>
      </c>
      <c r="P1833" s="43" t="s">
        <v>778</v>
      </c>
      <c r="Q1833" s="205"/>
      <c r="R1833" s="84" t="s">
        <v>188</v>
      </c>
      <c r="S1833" s="31" t="s">
        <v>34</v>
      </c>
      <c r="T1833" s="31"/>
      <c r="U1833" s="169"/>
      <c r="V1833" s="150" t="s">
        <v>1114</v>
      </c>
      <c r="W1833" s="141" t="str" cm="1">
        <f t="array" ref="W1833">IF(SUM(LEN(B1833:V1833))=0,"",IF(OR(OR(ISBLANK(F1833),SUM(LEN(C1833),LEN(D1833))=0),AND(NOT(E1833="Unknown"),ISBLANK(J1833)),AND(NOT(O1833="Unknown"),ISBLANK(R1833))),"Missing Information", INDEX(Table15[Entire Service Line Classification], MATCH(SUMIFS(Table15[Unique ID],Table15[System-Owned Portion],E1833,Table15[If Material Anything Other than "Lead" in Column E,Was Material Ever Previously Lead?],G1833,Table15[Customer-Owned Portion],O1833),Table15[Unique ID],0),0)))</f>
        <v>Non-lead</v>
      </c>
      <c r="X1833"/>
    </row>
    <row r="1834" spans="2:24" ht="105" x14ac:dyDescent="0.25">
      <c r="B1834" s="146" t="s">
        <v>1205</v>
      </c>
      <c r="C1834" s="31" t="s">
        <v>1206</v>
      </c>
      <c r="D1834" s="31" t="s">
        <v>1207</v>
      </c>
      <c r="E1834" s="44" t="s">
        <v>199</v>
      </c>
      <c r="F1834" s="43" t="s">
        <v>34</v>
      </c>
      <c r="G1834" s="84" t="s">
        <v>34</v>
      </c>
      <c r="H1834" s="31" t="s">
        <v>730</v>
      </c>
      <c r="I1834" s="205"/>
      <c r="J1834" s="84" t="s">
        <v>188</v>
      </c>
      <c r="K1834" s="31" t="s">
        <v>34</v>
      </c>
      <c r="L1834" s="31"/>
      <c r="M1834" s="169"/>
      <c r="N1834" s="148" t="s">
        <v>1113</v>
      </c>
      <c r="O1834" s="44" t="s">
        <v>200</v>
      </c>
      <c r="P1834" s="43" t="s">
        <v>778</v>
      </c>
      <c r="Q1834" s="205"/>
      <c r="R1834" s="84" t="s">
        <v>188</v>
      </c>
      <c r="S1834" s="31" t="s">
        <v>34</v>
      </c>
      <c r="T1834" s="31"/>
      <c r="U1834" s="169"/>
      <c r="V1834" s="150" t="s">
        <v>1114</v>
      </c>
      <c r="W1834" s="141" t="str" cm="1">
        <f t="array" ref="W1834">IF(SUM(LEN(B1834:V1834))=0,"",IF(OR(OR(ISBLANK(F1834),SUM(LEN(C1834),LEN(D1834))=0),AND(NOT(E1834="Unknown"),ISBLANK(J1834)),AND(NOT(O1834="Unknown"),ISBLANK(R1834))),"Missing Information", INDEX(Table15[Entire Service Line Classification], MATCH(SUMIFS(Table15[Unique ID],Table15[System-Owned Portion],E1834,Table15[If Material Anything Other than "Lead" in Column E,Was Material Ever Previously Lead?],G1834,Table15[Customer-Owned Portion],O1834),Table15[Unique ID],0),0)))</f>
        <v>Non-lead</v>
      </c>
      <c r="X1834"/>
    </row>
    <row r="1835" spans="2:24" ht="225" x14ac:dyDescent="0.25">
      <c r="B1835" s="146" t="s">
        <v>8518</v>
      </c>
      <c r="C1835" s="31" t="s">
        <v>8519</v>
      </c>
      <c r="D1835" s="31" t="s">
        <v>8520</v>
      </c>
      <c r="E1835" s="44" t="s">
        <v>52</v>
      </c>
      <c r="F1835" s="43" t="s">
        <v>34</v>
      </c>
      <c r="G1835" s="84" t="s">
        <v>34</v>
      </c>
      <c r="H1835" s="31"/>
      <c r="I1835" s="205"/>
      <c r="J1835" s="84" t="s">
        <v>3268</v>
      </c>
      <c r="K1835" s="31" t="s">
        <v>34</v>
      </c>
      <c r="L1835" s="31"/>
      <c r="M1835" s="169"/>
      <c r="N1835" s="148" t="s">
        <v>3269</v>
      </c>
      <c r="O1835" s="44" t="s">
        <v>52</v>
      </c>
      <c r="P1835" s="43"/>
      <c r="Q1835" s="205"/>
      <c r="R1835" s="84" t="s">
        <v>3268</v>
      </c>
      <c r="S1835" s="31" t="s">
        <v>34</v>
      </c>
      <c r="T1835" s="31"/>
      <c r="U1835" s="169"/>
      <c r="V1835" s="150" t="s">
        <v>3269</v>
      </c>
      <c r="W1835" s="141" t="str" cm="1">
        <f t="array" ref="W1835">IF(SUM(LEN(B1835:V1835))=0,"",IF(OR(OR(ISBLANK(F1835),SUM(LEN(C1835),LEN(D1835))=0),AND(NOT(E1835="Unknown"),ISBLANK(J1835)),AND(NOT(O1835="Unknown"),ISBLANK(R1835))),"Missing Information", INDEX(Table15[Entire Service Line Classification], MATCH(SUMIFS(Table15[Unique ID],Table15[System-Owned Portion],E1835,Table15[If Material Anything Other than "Lead" in Column E,Was Material Ever Previously Lead?],G1835,Table15[Customer-Owned Portion],O1835),Table15[Unique ID],0),0)))</f>
        <v>Non-lead</v>
      </c>
      <c r="X1835"/>
    </row>
    <row r="1836" spans="2:24" ht="225" x14ac:dyDescent="0.25">
      <c r="B1836" s="146" t="s">
        <v>8521</v>
      </c>
      <c r="C1836" s="31" t="s">
        <v>8522</v>
      </c>
      <c r="D1836" s="31" t="s">
        <v>8523</v>
      </c>
      <c r="E1836" s="44" t="s">
        <v>35</v>
      </c>
      <c r="F1836" s="43" t="s">
        <v>34</v>
      </c>
      <c r="G1836" s="84" t="s">
        <v>34</v>
      </c>
      <c r="H1836" s="31" t="s">
        <v>14995</v>
      </c>
      <c r="I1836" s="205">
        <v>1</v>
      </c>
      <c r="J1836" s="84" t="s">
        <v>45</v>
      </c>
      <c r="K1836" s="31" t="s">
        <v>36</v>
      </c>
      <c r="L1836" s="31" t="s">
        <v>95</v>
      </c>
      <c r="M1836" s="169" t="s">
        <v>14995</v>
      </c>
      <c r="N1836" s="148" t="s">
        <v>14996</v>
      </c>
      <c r="O1836" s="44" t="s">
        <v>52</v>
      </c>
      <c r="P1836" s="43"/>
      <c r="Q1836" s="205"/>
      <c r="R1836" s="84" t="s">
        <v>3268</v>
      </c>
      <c r="S1836" s="31" t="s">
        <v>34</v>
      </c>
      <c r="T1836" s="31"/>
      <c r="U1836" s="169"/>
      <c r="V1836" s="150" t="s">
        <v>3269</v>
      </c>
      <c r="W1836" s="141" t="str" cm="1">
        <f t="array" ref="W1836">IF(SUM(LEN(B1836:V1836))=0,"",IF(OR(OR(ISBLANK(F1836),SUM(LEN(C1836),LEN(D1836))=0),AND(NOT(E1836="Unknown"),ISBLANK(J1836)),AND(NOT(O1836="Unknown"),ISBLANK(R1836))),"Missing Information", INDEX(Table15[Entire Service Line Classification], MATCH(SUMIFS(Table15[Unique ID],Table15[System-Owned Portion],E1836,Table15[If Material Anything Other than "Lead" in Column E,Was Material Ever Previously Lead?],G1836,Table15[Customer-Owned Portion],O1836),Table15[Unique ID],0),0)))</f>
        <v>Non-lead</v>
      </c>
      <c r="X1836"/>
    </row>
    <row r="1837" spans="2:24" ht="225" x14ac:dyDescent="0.25">
      <c r="B1837" s="146" t="s">
        <v>8524</v>
      </c>
      <c r="C1837" s="31" t="s">
        <v>8525</v>
      </c>
      <c r="D1837" s="31" t="s">
        <v>8526</v>
      </c>
      <c r="E1837" s="44" t="s">
        <v>35</v>
      </c>
      <c r="F1837" s="43" t="s">
        <v>34</v>
      </c>
      <c r="G1837" s="84" t="s">
        <v>34</v>
      </c>
      <c r="H1837" s="31" t="s">
        <v>14995</v>
      </c>
      <c r="I1837" s="205">
        <v>1</v>
      </c>
      <c r="J1837" s="84" t="s">
        <v>45</v>
      </c>
      <c r="K1837" s="31" t="s">
        <v>36</v>
      </c>
      <c r="L1837" s="31" t="s">
        <v>95</v>
      </c>
      <c r="M1837" s="169" t="s">
        <v>14995</v>
      </c>
      <c r="N1837" s="148" t="s">
        <v>14996</v>
      </c>
      <c r="O1837" s="44" t="s">
        <v>52</v>
      </c>
      <c r="P1837" s="43"/>
      <c r="Q1837" s="205"/>
      <c r="R1837" s="84" t="s">
        <v>3268</v>
      </c>
      <c r="S1837" s="31" t="s">
        <v>34</v>
      </c>
      <c r="T1837" s="31"/>
      <c r="U1837" s="169"/>
      <c r="V1837" s="150" t="s">
        <v>3269</v>
      </c>
      <c r="W1837" s="141" t="str" cm="1">
        <f t="array" ref="W1837">IF(SUM(LEN(B1837:V1837))=0,"",IF(OR(OR(ISBLANK(F1837),SUM(LEN(C1837),LEN(D1837))=0),AND(NOT(E1837="Unknown"),ISBLANK(J1837)),AND(NOT(O1837="Unknown"),ISBLANK(R1837))),"Missing Information", INDEX(Table15[Entire Service Line Classification], MATCH(SUMIFS(Table15[Unique ID],Table15[System-Owned Portion],E1837,Table15[If Material Anything Other than "Lead" in Column E,Was Material Ever Previously Lead?],G1837,Table15[Customer-Owned Portion],O1837),Table15[Unique ID],0),0)))</f>
        <v>Non-lead</v>
      </c>
      <c r="X1837"/>
    </row>
    <row r="1838" spans="2:24" ht="225" x14ac:dyDescent="0.25">
      <c r="B1838" s="146" t="s">
        <v>8527</v>
      </c>
      <c r="C1838" s="31" t="s">
        <v>8528</v>
      </c>
      <c r="D1838" s="31" t="s">
        <v>8529</v>
      </c>
      <c r="E1838" s="44" t="s">
        <v>52</v>
      </c>
      <c r="F1838" s="43" t="s">
        <v>34</v>
      </c>
      <c r="G1838" s="84" t="s">
        <v>34</v>
      </c>
      <c r="H1838" s="31"/>
      <c r="I1838" s="205"/>
      <c r="J1838" s="84" t="s">
        <v>3268</v>
      </c>
      <c r="K1838" s="31" t="s">
        <v>34</v>
      </c>
      <c r="L1838" s="31"/>
      <c r="M1838" s="169"/>
      <c r="N1838" s="148" t="s">
        <v>3269</v>
      </c>
      <c r="O1838" s="44" t="s">
        <v>52</v>
      </c>
      <c r="P1838" s="43"/>
      <c r="Q1838" s="205"/>
      <c r="R1838" s="84" t="s">
        <v>3268</v>
      </c>
      <c r="S1838" s="31" t="s">
        <v>34</v>
      </c>
      <c r="T1838" s="31"/>
      <c r="U1838" s="169"/>
      <c r="V1838" s="150" t="s">
        <v>3269</v>
      </c>
      <c r="W1838" s="141" t="str" cm="1">
        <f t="array" ref="W1838">IF(SUM(LEN(B1838:V1838))=0,"",IF(OR(OR(ISBLANK(F1838),SUM(LEN(C1838),LEN(D1838))=0),AND(NOT(E1838="Unknown"),ISBLANK(J1838)),AND(NOT(O1838="Unknown"),ISBLANK(R1838))),"Missing Information", INDEX(Table15[Entire Service Line Classification], MATCH(SUMIFS(Table15[Unique ID],Table15[System-Owned Portion],E1838,Table15[If Material Anything Other than "Lead" in Column E,Was Material Ever Previously Lead?],G1838,Table15[Customer-Owned Portion],O1838),Table15[Unique ID],0),0)))</f>
        <v>Non-lead</v>
      </c>
      <c r="X1838"/>
    </row>
    <row r="1839" spans="2:24" ht="75" x14ac:dyDescent="0.25">
      <c r="B1839" s="146" t="s">
        <v>8530</v>
      </c>
      <c r="C1839" s="31" t="s">
        <v>8531</v>
      </c>
      <c r="D1839" s="31" t="s">
        <v>8532</v>
      </c>
      <c r="E1839" s="44" t="s">
        <v>43</v>
      </c>
      <c r="F1839" s="43" t="s">
        <v>34</v>
      </c>
      <c r="G1839" s="84" t="s">
        <v>34</v>
      </c>
      <c r="H1839" s="31"/>
      <c r="I1839" s="205"/>
      <c r="J1839" s="84" t="s">
        <v>106</v>
      </c>
      <c r="K1839" s="31" t="s">
        <v>36</v>
      </c>
      <c r="L1839" s="31" t="s">
        <v>95</v>
      </c>
      <c r="M1839" s="169" t="s">
        <v>4043</v>
      </c>
      <c r="N1839" s="148" t="s">
        <v>4044</v>
      </c>
      <c r="O1839" s="44" t="s">
        <v>35</v>
      </c>
      <c r="P1839" s="43"/>
      <c r="Q1839" s="205"/>
      <c r="R1839" s="84" t="s">
        <v>106</v>
      </c>
      <c r="S1839" s="31" t="s">
        <v>36</v>
      </c>
      <c r="T1839" s="31" t="s">
        <v>95</v>
      </c>
      <c r="U1839" s="169" t="s">
        <v>4043</v>
      </c>
      <c r="V1839" s="150" t="s">
        <v>4064</v>
      </c>
      <c r="W1839" s="141" t="str" cm="1">
        <f t="array" ref="W1839">IF(SUM(LEN(B1839:V1839))=0,"",IF(OR(OR(ISBLANK(F1839),SUM(LEN(C1839),LEN(D1839))=0),AND(NOT(E1839="Unknown"),ISBLANK(J1839)),AND(NOT(O1839="Unknown"),ISBLANK(R1839))),"Missing Information", INDEX(Table15[Entire Service Line Classification], MATCH(SUMIFS(Table15[Unique ID],Table15[System-Owned Portion],E1839,Table15[If Material Anything Other than "Lead" in Column E,Was Material Ever Previously Lead?],G1839,Table15[Customer-Owned Portion],O1839),Table15[Unique ID],0),0)))</f>
        <v>Non-lead</v>
      </c>
      <c r="X1839"/>
    </row>
    <row r="1840" spans="2:24" ht="75" x14ac:dyDescent="0.25">
      <c r="B1840" s="146" t="s">
        <v>8533</v>
      </c>
      <c r="C1840" s="31" t="s">
        <v>8534</v>
      </c>
      <c r="D1840" s="31" t="s">
        <v>8535</v>
      </c>
      <c r="E1840" s="44" t="s">
        <v>43</v>
      </c>
      <c r="F1840" s="43" t="s">
        <v>34</v>
      </c>
      <c r="G1840" s="84" t="s">
        <v>34</v>
      </c>
      <c r="H1840" s="31"/>
      <c r="I1840" s="205"/>
      <c r="J1840" s="84" t="s">
        <v>106</v>
      </c>
      <c r="K1840" s="31" t="s">
        <v>36</v>
      </c>
      <c r="L1840" s="31" t="s">
        <v>95</v>
      </c>
      <c r="M1840" s="169" t="s">
        <v>4043</v>
      </c>
      <c r="N1840" s="148" t="s">
        <v>4044</v>
      </c>
      <c r="O1840" s="44" t="s">
        <v>35</v>
      </c>
      <c r="P1840" s="43"/>
      <c r="Q1840" s="205"/>
      <c r="R1840" s="84" t="s">
        <v>106</v>
      </c>
      <c r="S1840" s="31" t="s">
        <v>36</v>
      </c>
      <c r="T1840" s="31" t="s">
        <v>95</v>
      </c>
      <c r="U1840" s="169" t="s">
        <v>4043</v>
      </c>
      <c r="V1840" s="150" t="s">
        <v>4064</v>
      </c>
      <c r="W1840" s="141" t="str" cm="1">
        <f t="array" ref="W1840">IF(SUM(LEN(B1840:V1840))=0,"",IF(OR(OR(ISBLANK(F1840),SUM(LEN(C1840),LEN(D1840))=0),AND(NOT(E1840="Unknown"),ISBLANK(J1840)),AND(NOT(O1840="Unknown"),ISBLANK(R1840))),"Missing Information", INDEX(Table15[Entire Service Line Classification], MATCH(SUMIFS(Table15[Unique ID],Table15[System-Owned Portion],E1840,Table15[If Material Anything Other than "Lead" in Column E,Was Material Ever Previously Lead?],G1840,Table15[Customer-Owned Portion],O1840),Table15[Unique ID],0),0)))</f>
        <v>Non-lead</v>
      </c>
      <c r="X1840"/>
    </row>
    <row r="1841" spans="2:24" ht="225" x14ac:dyDescent="0.25">
      <c r="B1841" s="146" t="s">
        <v>8536</v>
      </c>
      <c r="C1841" s="31" t="s">
        <v>8537</v>
      </c>
      <c r="D1841" s="31" t="s">
        <v>8538</v>
      </c>
      <c r="E1841" s="44" t="s">
        <v>52</v>
      </c>
      <c r="F1841" s="43" t="s">
        <v>34</v>
      </c>
      <c r="G1841" s="84" t="s">
        <v>34</v>
      </c>
      <c r="H1841" s="31"/>
      <c r="I1841" s="205"/>
      <c r="J1841" s="84" t="s">
        <v>3268</v>
      </c>
      <c r="K1841" s="31" t="s">
        <v>34</v>
      </c>
      <c r="L1841" s="31"/>
      <c r="M1841" s="169"/>
      <c r="N1841" s="148" t="s">
        <v>3269</v>
      </c>
      <c r="O1841" s="44" t="s">
        <v>52</v>
      </c>
      <c r="P1841" s="43"/>
      <c r="Q1841" s="205"/>
      <c r="R1841" s="84" t="s">
        <v>3268</v>
      </c>
      <c r="S1841" s="31" t="s">
        <v>34</v>
      </c>
      <c r="T1841" s="31"/>
      <c r="U1841" s="169"/>
      <c r="V1841" s="150" t="s">
        <v>3269</v>
      </c>
      <c r="W1841" s="141" t="str" cm="1">
        <f t="array" ref="W1841">IF(SUM(LEN(B1841:V1841))=0,"",IF(OR(OR(ISBLANK(F1841),SUM(LEN(C1841),LEN(D1841))=0),AND(NOT(E1841="Unknown"),ISBLANK(J1841)),AND(NOT(O1841="Unknown"),ISBLANK(R1841))),"Missing Information", INDEX(Table15[Entire Service Line Classification], MATCH(SUMIFS(Table15[Unique ID],Table15[System-Owned Portion],E1841,Table15[If Material Anything Other than "Lead" in Column E,Was Material Ever Previously Lead?],G1841,Table15[Customer-Owned Portion],O1841),Table15[Unique ID],0),0)))</f>
        <v>Non-lead</v>
      </c>
      <c r="X1841"/>
    </row>
    <row r="1842" spans="2:24" ht="75" x14ac:dyDescent="0.25">
      <c r="B1842" s="146" t="s">
        <v>8539</v>
      </c>
      <c r="C1842" s="31" t="s">
        <v>8540</v>
      </c>
      <c r="D1842" s="31" t="s">
        <v>8541</v>
      </c>
      <c r="E1842" s="44" t="s">
        <v>43</v>
      </c>
      <c r="F1842" s="43" t="s">
        <v>34</v>
      </c>
      <c r="G1842" s="84" t="s">
        <v>34</v>
      </c>
      <c r="H1842" s="31"/>
      <c r="I1842" s="205"/>
      <c r="J1842" s="84" t="s">
        <v>106</v>
      </c>
      <c r="K1842" s="31" t="s">
        <v>36</v>
      </c>
      <c r="L1842" s="31" t="s">
        <v>95</v>
      </c>
      <c r="M1842" s="169" t="s">
        <v>4043</v>
      </c>
      <c r="N1842" s="148" t="s">
        <v>4044</v>
      </c>
      <c r="O1842" s="44" t="s">
        <v>35</v>
      </c>
      <c r="P1842" s="43"/>
      <c r="Q1842" s="205"/>
      <c r="R1842" s="84" t="s">
        <v>106</v>
      </c>
      <c r="S1842" s="31" t="s">
        <v>36</v>
      </c>
      <c r="T1842" s="31" t="s">
        <v>95</v>
      </c>
      <c r="U1842" s="169" t="s">
        <v>4043</v>
      </c>
      <c r="V1842" s="150" t="s">
        <v>4045</v>
      </c>
      <c r="W1842" s="141" t="str" cm="1">
        <f t="array" ref="W1842">IF(SUM(LEN(B1842:V1842))=0,"",IF(OR(OR(ISBLANK(F1842),SUM(LEN(C1842),LEN(D1842))=0),AND(NOT(E1842="Unknown"),ISBLANK(J1842)),AND(NOT(O1842="Unknown"),ISBLANK(R1842))),"Missing Information", INDEX(Table15[Entire Service Line Classification], MATCH(SUMIFS(Table15[Unique ID],Table15[System-Owned Portion],E1842,Table15[If Material Anything Other than "Lead" in Column E,Was Material Ever Previously Lead?],G1842,Table15[Customer-Owned Portion],O1842),Table15[Unique ID],0),0)))</f>
        <v>Non-lead</v>
      </c>
      <c r="X1842"/>
    </row>
    <row r="1843" spans="2:24" ht="75" x14ac:dyDescent="0.25">
      <c r="B1843" s="146" t="s">
        <v>8542</v>
      </c>
      <c r="C1843" s="31" t="s">
        <v>8543</v>
      </c>
      <c r="D1843" s="31" t="s">
        <v>8544</v>
      </c>
      <c r="E1843" s="44" t="s">
        <v>43</v>
      </c>
      <c r="F1843" s="43" t="s">
        <v>34</v>
      </c>
      <c r="G1843" s="84" t="s">
        <v>34</v>
      </c>
      <c r="H1843" s="31"/>
      <c r="I1843" s="205"/>
      <c r="J1843" s="84" t="s">
        <v>106</v>
      </c>
      <c r="K1843" s="31" t="s">
        <v>36</v>
      </c>
      <c r="L1843" s="31" t="s">
        <v>95</v>
      </c>
      <c r="M1843" s="169" t="s">
        <v>4043</v>
      </c>
      <c r="N1843" s="148" t="s">
        <v>4044</v>
      </c>
      <c r="O1843" s="44" t="s">
        <v>43</v>
      </c>
      <c r="P1843" s="43"/>
      <c r="Q1843" s="205"/>
      <c r="R1843" s="84" t="s">
        <v>106</v>
      </c>
      <c r="S1843" s="31" t="s">
        <v>36</v>
      </c>
      <c r="T1843" s="31" t="s">
        <v>95</v>
      </c>
      <c r="U1843" s="169" t="s">
        <v>4043</v>
      </c>
      <c r="V1843" s="150" t="s">
        <v>4044</v>
      </c>
      <c r="W1843" s="141" t="str" cm="1">
        <f t="array" ref="W1843">IF(SUM(LEN(B1843:V1843))=0,"",IF(OR(OR(ISBLANK(F1843),SUM(LEN(C1843),LEN(D1843))=0),AND(NOT(E1843="Unknown"),ISBLANK(J1843)),AND(NOT(O1843="Unknown"),ISBLANK(R1843))),"Missing Information", INDEX(Table15[Entire Service Line Classification], MATCH(SUMIFS(Table15[Unique ID],Table15[System-Owned Portion],E1843,Table15[If Material Anything Other than "Lead" in Column E,Was Material Ever Previously Lead?],G1843,Table15[Customer-Owned Portion],O1843),Table15[Unique ID],0),0)))</f>
        <v>Non-lead</v>
      </c>
      <c r="X1843"/>
    </row>
    <row r="1844" spans="2:24" ht="225" x14ac:dyDescent="0.25">
      <c r="B1844" s="146" t="s">
        <v>8545</v>
      </c>
      <c r="C1844" s="31" t="s">
        <v>8546</v>
      </c>
      <c r="D1844" s="31" t="s">
        <v>8547</v>
      </c>
      <c r="E1844" s="44" t="s">
        <v>52</v>
      </c>
      <c r="F1844" s="43" t="s">
        <v>34</v>
      </c>
      <c r="G1844" s="84" t="s">
        <v>34</v>
      </c>
      <c r="H1844" s="31"/>
      <c r="I1844" s="205"/>
      <c r="J1844" s="84" t="s">
        <v>3268</v>
      </c>
      <c r="K1844" s="31" t="s">
        <v>34</v>
      </c>
      <c r="L1844" s="31"/>
      <c r="M1844" s="169"/>
      <c r="N1844" s="148" t="s">
        <v>3269</v>
      </c>
      <c r="O1844" s="44" t="s">
        <v>52</v>
      </c>
      <c r="P1844" s="43"/>
      <c r="Q1844" s="205"/>
      <c r="R1844" s="84" t="s">
        <v>3268</v>
      </c>
      <c r="S1844" s="31" t="s">
        <v>34</v>
      </c>
      <c r="T1844" s="31"/>
      <c r="U1844" s="169"/>
      <c r="V1844" s="150" t="s">
        <v>3269</v>
      </c>
      <c r="W1844" s="141" t="str" cm="1">
        <f t="array" ref="W1844">IF(SUM(LEN(B1844:V1844))=0,"",IF(OR(OR(ISBLANK(F1844),SUM(LEN(C1844),LEN(D1844))=0),AND(NOT(E1844="Unknown"),ISBLANK(J1844)),AND(NOT(O1844="Unknown"),ISBLANK(R1844))),"Missing Information", INDEX(Table15[Entire Service Line Classification], MATCH(SUMIFS(Table15[Unique ID],Table15[System-Owned Portion],E1844,Table15[If Material Anything Other than "Lead" in Column E,Was Material Ever Previously Lead?],G1844,Table15[Customer-Owned Portion],O1844),Table15[Unique ID],0),0)))</f>
        <v>Non-lead</v>
      </c>
      <c r="X1844"/>
    </row>
    <row r="1845" spans="2:24" ht="75" x14ac:dyDescent="0.25">
      <c r="B1845" s="146" t="s">
        <v>8548</v>
      </c>
      <c r="C1845" s="31" t="s">
        <v>8549</v>
      </c>
      <c r="D1845" s="31" t="s">
        <v>8550</v>
      </c>
      <c r="E1845" s="44" t="s">
        <v>43</v>
      </c>
      <c r="F1845" s="43" t="s">
        <v>34</v>
      </c>
      <c r="G1845" s="84" t="s">
        <v>34</v>
      </c>
      <c r="H1845" s="31"/>
      <c r="I1845" s="205"/>
      <c r="J1845" s="84" t="s">
        <v>106</v>
      </c>
      <c r="K1845" s="31" t="s">
        <v>36</v>
      </c>
      <c r="L1845" s="31" t="s">
        <v>95</v>
      </c>
      <c r="M1845" s="169" t="s">
        <v>4068</v>
      </c>
      <c r="N1845" s="148" t="s">
        <v>4638</v>
      </c>
      <c r="O1845" s="44" t="s">
        <v>35</v>
      </c>
      <c r="P1845" s="43"/>
      <c r="Q1845" s="205"/>
      <c r="R1845" s="84" t="s">
        <v>106</v>
      </c>
      <c r="S1845" s="31" t="s">
        <v>36</v>
      </c>
      <c r="T1845" s="31" t="s">
        <v>95</v>
      </c>
      <c r="U1845" s="169" t="s">
        <v>4068</v>
      </c>
      <c r="V1845" s="150" t="s">
        <v>8551</v>
      </c>
      <c r="W1845" s="141" t="str" cm="1">
        <f t="array" ref="W1845">IF(SUM(LEN(B1845:V1845))=0,"",IF(OR(OR(ISBLANK(F1845),SUM(LEN(C1845),LEN(D1845))=0),AND(NOT(E1845="Unknown"),ISBLANK(J1845)),AND(NOT(O1845="Unknown"),ISBLANK(R1845))),"Missing Information", INDEX(Table15[Entire Service Line Classification], MATCH(SUMIFS(Table15[Unique ID],Table15[System-Owned Portion],E1845,Table15[If Material Anything Other than "Lead" in Column E,Was Material Ever Previously Lead?],G1845,Table15[Customer-Owned Portion],O1845),Table15[Unique ID],0),0)))</f>
        <v>Non-lead</v>
      </c>
      <c r="X1845"/>
    </row>
    <row r="1846" spans="2:24" ht="75" x14ac:dyDescent="0.25">
      <c r="B1846" s="146" t="s">
        <v>8552</v>
      </c>
      <c r="C1846" s="31" t="s">
        <v>8553</v>
      </c>
      <c r="D1846" s="31" t="s">
        <v>8554</v>
      </c>
      <c r="E1846" s="44" t="s">
        <v>43</v>
      </c>
      <c r="F1846" s="43" t="s">
        <v>34</v>
      </c>
      <c r="G1846" s="84" t="s">
        <v>34</v>
      </c>
      <c r="H1846" s="31"/>
      <c r="I1846" s="205"/>
      <c r="J1846" s="84" t="s">
        <v>106</v>
      </c>
      <c r="K1846" s="31" t="s">
        <v>36</v>
      </c>
      <c r="L1846" s="31" t="s">
        <v>95</v>
      </c>
      <c r="M1846" s="169" t="s">
        <v>4043</v>
      </c>
      <c r="N1846" s="148" t="s">
        <v>4044</v>
      </c>
      <c r="O1846" s="44" t="s">
        <v>35</v>
      </c>
      <c r="P1846" s="43"/>
      <c r="Q1846" s="205"/>
      <c r="R1846" s="84" t="s">
        <v>106</v>
      </c>
      <c r="S1846" s="31" t="s">
        <v>36</v>
      </c>
      <c r="T1846" s="31" t="s">
        <v>95</v>
      </c>
      <c r="U1846" s="169" t="s">
        <v>4043</v>
      </c>
      <c r="V1846" s="150" t="s">
        <v>4045</v>
      </c>
      <c r="W1846" s="141" t="str" cm="1">
        <f t="array" ref="W1846">IF(SUM(LEN(B1846:V1846))=0,"",IF(OR(OR(ISBLANK(F1846),SUM(LEN(C1846),LEN(D1846))=0),AND(NOT(E1846="Unknown"),ISBLANK(J1846)),AND(NOT(O1846="Unknown"),ISBLANK(R1846))),"Missing Information", INDEX(Table15[Entire Service Line Classification], MATCH(SUMIFS(Table15[Unique ID],Table15[System-Owned Portion],E1846,Table15[If Material Anything Other than "Lead" in Column E,Was Material Ever Previously Lead?],G1846,Table15[Customer-Owned Portion],O1846),Table15[Unique ID],0),0)))</f>
        <v>Non-lead</v>
      </c>
      <c r="X1846"/>
    </row>
    <row r="1847" spans="2:24" ht="225" x14ac:dyDescent="0.25">
      <c r="B1847" s="146" t="s">
        <v>8555</v>
      </c>
      <c r="C1847" s="31" t="s">
        <v>8556</v>
      </c>
      <c r="D1847" s="31" t="s">
        <v>8557</v>
      </c>
      <c r="E1847" s="44" t="s">
        <v>52</v>
      </c>
      <c r="F1847" s="43" t="s">
        <v>34</v>
      </c>
      <c r="G1847" s="84" t="s">
        <v>34</v>
      </c>
      <c r="H1847" s="31"/>
      <c r="I1847" s="205"/>
      <c r="J1847" s="84" t="s">
        <v>3268</v>
      </c>
      <c r="K1847" s="31" t="s">
        <v>34</v>
      </c>
      <c r="L1847" s="31"/>
      <c r="M1847" s="169"/>
      <c r="N1847" s="148" t="s">
        <v>3269</v>
      </c>
      <c r="O1847" s="44" t="s">
        <v>52</v>
      </c>
      <c r="P1847" s="43"/>
      <c r="Q1847" s="205"/>
      <c r="R1847" s="84" t="s">
        <v>3268</v>
      </c>
      <c r="S1847" s="31" t="s">
        <v>34</v>
      </c>
      <c r="T1847" s="31"/>
      <c r="U1847" s="169"/>
      <c r="V1847" s="150" t="s">
        <v>3269</v>
      </c>
      <c r="W1847" s="141" t="str" cm="1">
        <f t="array" ref="W1847">IF(SUM(LEN(B1847:V1847))=0,"",IF(OR(OR(ISBLANK(F1847),SUM(LEN(C1847),LEN(D1847))=0),AND(NOT(E1847="Unknown"),ISBLANK(J1847)),AND(NOT(O1847="Unknown"),ISBLANK(R1847))),"Missing Information", INDEX(Table15[Entire Service Line Classification], MATCH(SUMIFS(Table15[Unique ID],Table15[System-Owned Portion],E1847,Table15[If Material Anything Other than "Lead" in Column E,Was Material Ever Previously Lead?],G1847,Table15[Customer-Owned Portion],O1847),Table15[Unique ID],0),0)))</f>
        <v>Non-lead</v>
      </c>
      <c r="X1847"/>
    </row>
    <row r="1848" spans="2:24" ht="225" x14ac:dyDescent="0.25">
      <c r="B1848" s="146" t="s">
        <v>8558</v>
      </c>
      <c r="C1848" s="31" t="s">
        <v>8559</v>
      </c>
      <c r="D1848" s="31" t="s">
        <v>8560</v>
      </c>
      <c r="E1848" s="44" t="s">
        <v>52</v>
      </c>
      <c r="F1848" s="43" t="s">
        <v>34</v>
      </c>
      <c r="G1848" s="84" t="s">
        <v>34</v>
      </c>
      <c r="H1848" s="31"/>
      <c r="I1848" s="205"/>
      <c r="J1848" s="84" t="s">
        <v>3268</v>
      </c>
      <c r="K1848" s="31" t="s">
        <v>34</v>
      </c>
      <c r="L1848" s="31"/>
      <c r="M1848" s="169"/>
      <c r="N1848" s="148" t="s">
        <v>3269</v>
      </c>
      <c r="O1848" s="44" t="s">
        <v>52</v>
      </c>
      <c r="P1848" s="43"/>
      <c r="Q1848" s="205"/>
      <c r="R1848" s="84" t="s">
        <v>3268</v>
      </c>
      <c r="S1848" s="31" t="s">
        <v>34</v>
      </c>
      <c r="T1848" s="31"/>
      <c r="U1848" s="169"/>
      <c r="V1848" s="150" t="s">
        <v>3269</v>
      </c>
      <c r="W1848" s="141" t="str" cm="1">
        <f t="array" ref="W1848">IF(SUM(LEN(B1848:V1848))=0,"",IF(OR(OR(ISBLANK(F1848),SUM(LEN(C1848),LEN(D1848))=0),AND(NOT(E1848="Unknown"),ISBLANK(J1848)),AND(NOT(O1848="Unknown"),ISBLANK(R1848))),"Missing Information", INDEX(Table15[Entire Service Line Classification], MATCH(SUMIFS(Table15[Unique ID],Table15[System-Owned Portion],E1848,Table15[If Material Anything Other than "Lead" in Column E,Was Material Ever Previously Lead?],G1848,Table15[Customer-Owned Portion],O1848),Table15[Unique ID],0),0)))</f>
        <v>Non-lead</v>
      </c>
      <c r="X1848"/>
    </row>
    <row r="1849" spans="2:24" ht="75" x14ac:dyDescent="0.25">
      <c r="B1849" s="146" t="s">
        <v>8561</v>
      </c>
      <c r="C1849" s="31" t="s">
        <v>8562</v>
      </c>
      <c r="D1849" s="31" t="s">
        <v>8563</v>
      </c>
      <c r="E1849" s="44" t="s">
        <v>43</v>
      </c>
      <c r="F1849" s="43" t="s">
        <v>34</v>
      </c>
      <c r="G1849" s="84" t="s">
        <v>34</v>
      </c>
      <c r="H1849" s="31"/>
      <c r="I1849" s="205"/>
      <c r="J1849" s="84" t="s">
        <v>106</v>
      </c>
      <c r="K1849" s="31" t="s">
        <v>36</v>
      </c>
      <c r="L1849" s="31" t="s">
        <v>95</v>
      </c>
      <c r="M1849" s="169" t="s">
        <v>5454</v>
      </c>
      <c r="N1849" s="148" t="s">
        <v>5455</v>
      </c>
      <c r="O1849" s="44" t="s">
        <v>43</v>
      </c>
      <c r="P1849" s="43"/>
      <c r="Q1849" s="205"/>
      <c r="R1849" s="84" t="s">
        <v>106</v>
      </c>
      <c r="S1849" s="31" t="s">
        <v>36</v>
      </c>
      <c r="T1849" s="31" t="s">
        <v>95</v>
      </c>
      <c r="U1849" s="169" t="s">
        <v>5454</v>
      </c>
      <c r="V1849" s="150" t="s">
        <v>5455</v>
      </c>
      <c r="W1849" s="141" t="str" cm="1">
        <f t="array" ref="W1849">IF(SUM(LEN(B1849:V1849))=0,"",IF(OR(OR(ISBLANK(F1849),SUM(LEN(C1849),LEN(D1849))=0),AND(NOT(E1849="Unknown"),ISBLANK(J1849)),AND(NOT(O1849="Unknown"),ISBLANK(R1849))),"Missing Information", INDEX(Table15[Entire Service Line Classification], MATCH(SUMIFS(Table15[Unique ID],Table15[System-Owned Portion],E1849,Table15[If Material Anything Other than "Lead" in Column E,Was Material Ever Previously Lead?],G1849,Table15[Customer-Owned Portion],O1849),Table15[Unique ID],0),0)))</f>
        <v>Non-lead</v>
      </c>
      <c r="X1849"/>
    </row>
    <row r="1850" spans="2:24" ht="75" x14ac:dyDescent="0.25">
      <c r="B1850" s="146" t="s">
        <v>8564</v>
      </c>
      <c r="C1850" s="31" t="s">
        <v>8565</v>
      </c>
      <c r="D1850" s="31" t="s">
        <v>8566</v>
      </c>
      <c r="E1850" s="44" t="s">
        <v>43</v>
      </c>
      <c r="F1850" s="43" t="s">
        <v>34</v>
      </c>
      <c r="G1850" s="84" t="s">
        <v>34</v>
      </c>
      <c r="H1850" s="31"/>
      <c r="I1850" s="205"/>
      <c r="J1850" s="84" t="s">
        <v>106</v>
      </c>
      <c r="K1850" s="31" t="s">
        <v>36</v>
      </c>
      <c r="L1850" s="31" t="s">
        <v>95</v>
      </c>
      <c r="M1850" s="169" t="s">
        <v>5454</v>
      </c>
      <c r="N1850" s="148" t="s">
        <v>5455</v>
      </c>
      <c r="O1850" s="44" t="s">
        <v>43</v>
      </c>
      <c r="P1850" s="43"/>
      <c r="Q1850" s="205"/>
      <c r="R1850" s="84" t="s">
        <v>106</v>
      </c>
      <c r="S1850" s="31" t="s">
        <v>36</v>
      </c>
      <c r="T1850" s="31" t="s">
        <v>95</v>
      </c>
      <c r="U1850" s="169" t="s">
        <v>5454</v>
      </c>
      <c r="V1850" s="150" t="s">
        <v>5455</v>
      </c>
      <c r="W1850" s="141" t="str" cm="1">
        <f t="array" ref="W1850">IF(SUM(LEN(B1850:V1850))=0,"",IF(OR(OR(ISBLANK(F1850),SUM(LEN(C1850),LEN(D1850))=0),AND(NOT(E1850="Unknown"),ISBLANK(J1850)),AND(NOT(O1850="Unknown"),ISBLANK(R1850))),"Missing Information", INDEX(Table15[Entire Service Line Classification], MATCH(SUMIFS(Table15[Unique ID],Table15[System-Owned Portion],E1850,Table15[If Material Anything Other than "Lead" in Column E,Was Material Ever Previously Lead?],G1850,Table15[Customer-Owned Portion],O1850),Table15[Unique ID],0),0)))</f>
        <v>Non-lead</v>
      </c>
      <c r="X1850"/>
    </row>
    <row r="1851" spans="2:24" ht="75" x14ac:dyDescent="0.25">
      <c r="B1851" s="146" t="s">
        <v>8567</v>
      </c>
      <c r="C1851" s="31" t="s">
        <v>8568</v>
      </c>
      <c r="D1851" s="31" t="s">
        <v>8569</v>
      </c>
      <c r="E1851" s="44" t="s">
        <v>43</v>
      </c>
      <c r="F1851" s="43" t="s">
        <v>34</v>
      </c>
      <c r="G1851" s="84" t="s">
        <v>34</v>
      </c>
      <c r="H1851" s="31"/>
      <c r="I1851" s="205"/>
      <c r="J1851" s="84" t="s">
        <v>106</v>
      </c>
      <c r="K1851" s="31" t="s">
        <v>36</v>
      </c>
      <c r="L1851" s="31" t="s">
        <v>95</v>
      </c>
      <c r="M1851" s="169" t="s">
        <v>5454</v>
      </c>
      <c r="N1851" s="148" t="s">
        <v>5455</v>
      </c>
      <c r="O1851" s="44" t="s">
        <v>43</v>
      </c>
      <c r="P1851" s="43"/>
      <c r="Q1851" s="205"/>
      <c r="R1851" s="84" t="s">
        <v>106</v>
      </c>
      <c r="S1851" s="31" t="s">
        <v>36</v>
      </c>
      <c r="T1851" s="31" t="s">
        <v>95</v>
      </c>
      <c r="U1851" s="169" t="s">
        <v>5454</v>
      </c>
      <c r="V1851" s="150" t="s">
        <v>5455</v>
      </c>
      <c r="W1851" s="141" t="str" cm="1">
        <f t="array" ref="W1851">IF(SUM(LEN(B1851:V1851))=0,"",IF(OR(OR(ISBLANK(F1851),SUM(LEN(C1851),LEN(D1851))=0),AND(NOT(E1851="Unknown"),ISBLANK(J1851)),AND(NOT(O1851="Unknown"),ISBLANK(R1851))),"Missing Information", INDEX(Table15[Entire Service Line Classification], MATCH(SUMIFS(Table15[Unique ID],Table15[System-Owned Portion],E1851,Table15[If Material Anything Other than "Lead" in Column E,Was Material Ever Previously Lead?],G1851,Table15[Customer-Owned Portion],O1851),Table15[Unique ID],0),0)))</f>
        <v>Non-lead</v>
      </c>
      <c r="X1851"/>
    </row>
    <row r="1852" spans="2:24" ht="225" x14ac:dyDescent="0.25">
      <c r="B1852" s="146" t="s">
        <v>8570</v>
      </c>
      <c r="C1852" s="31" t="s">
        <v>8571</v>
      </c>
      <c r="D1852" s="31" t="s">
        <v>8572</v>
      </c>
      <c r="E1852" s="44" t="s">
        <v>52</v>
      </c>
      <c r="F1852" s="43" t="s">
        <v>34</v>
      </c>
      <c r="G1852" s="84" t="s">
        <v>34</v>
      </c>
      <c r="H1852" s="31"/>
      <c r="I1852" s="205"/>
      <c r="J1852" s="84" t="s">
        <v>3268</v>
      </c>
      <c r="K1852" s="31" t="s">
        <v>34</v>
      </c>
      <c r="L1852" s="31"/>
      <c r="M1852" s="169"/>
      <c r="N1852" s="148" t="s">
        <v>3269</v>
      </c>
      <c r="O1852" s="44" t="s">
        <v>52</v>
      </c>
      <c r="P1852" s="43"/>
      <c r="Q1852" s="205"/>
      <c r="R1852" s="84" t="s">
        <v>3268</v>
      </c>
      <c r="S1852" s="31" t="s">
        <v>34</v>
      </c>
      <c r="T1852" s="31"/>
      <c r="U1852" s="169"/>
      <c r="V1852" s="150" t="s">
        <v>3269</v>
      </c>
      <c r="W1852" s="141" t="str" cm="1">
        <f t="array" ref="W1852">IF(SUM(LEN(B1852:V1852))=0,"",IF(OR(OR(ISBLANK(F1852),SUM(LEN(C1852),LEN(D1852))=0),AND(NOT(E1852="Unknown"),ISBLANK(J1852)),AND(NOT(O1852="Unknown"),ISBLANK(R1852))),"Missing Information", INDEX(Table15[Entire Service Line Classification], MATCH(SUMIFS(Table15[Unique ID],Table15[System-Owned Portion],E1852,Table15[If Material Anything Other than "Lead" in Column E,Was Material Ever Previously Lead?],G1852,Table15[Customer-Owned Portion],O1852),Table15[Unique ID],0),0)))</f>
        <v>Non-lead</v>
      </c>
      <c r="X1852"/>
    </row>
    <row r="1853" spans="2:24" ht="255" x14ac:dyDescent="0.25">
      <c r="B1853" s="146" t="s">
        <v>8573</v>
      </c>
      <c r="C1853" s="31" t="s">
        <v>8574</v>
      </c>
      <c r="D1853" s="31" t="s">
        <v>8575</v>
      </c>
      <c r="E1853" s="44" t="s">
        <v>43</v>
      </c>
      <c r="F1853" s="43" t="s">
        <v>34</v>
      </c>
      <c r="G1853" s="84" t="s">
        <v>34</v>
      </c>
      <c r="H1853" s="31" t="s">
        <v>14942</v>
      </c>
      <c r="I1853" s="205"/>
      <c r="J1853" s="84" t="s">
        <v>190</v>
      </c>
      <c r="K1853" s="31" t="s">
        <v>34</v>
      </c>
      <c r="L1853" s="31"/>
      <c r="M1853" s="169"/>
      <c r="N1853" s="148" t="s">
        <v>8576</v>
      </c>
      <c r="O1853" s="44" t="s">
        <v>52</v>
      </c>
      <c r="P1853" s="43"/>
      <c r="Q1853" s="205"/>
      <c r="R1853" s="84" t="s">
        <v>105</v>
      </c>
      <c r="S1853" s="31" t="s">
        <v>34</v>
      </c>
      <c r="T1853" s="31"/>
      <c r="U1853" s="169"/>
      <c r="V1853" s="150" t="s">
        <v>4824</v>
      </c>
      <c r="W1853" s="141" t="str" cm="1">
        <f t="array" ref="W1853">IF(SUM(LEN(B1853:V1853))=0,"",IF(OR(OR(ISBLANK(F1853),SUM(LEN(C1853),LEN(D1853))=0),AND(NOT(E1853="Unknown"),ISBLANK(J1853)),AND(NOT(O1853="Unknown"),ISBLANK(R1853))),"Missing Information", INDEX(Table15[Entire Service Line Classification], MATCH(SUMIFS(Table15[Unique ID],Table15[System-Owned Portion],E1853,Table15[If Material Anything Other than "Lead" in Column E,Was Material Ever Previously Lead?],G1853,Table15[Customer-Owned Portion],O1853),Table15[Unique ID],0),0)))</f>
        <v>Non-lead</v>
      </c>
      <c r="X1853"/>
    </row>
    <row r="1854" spans="2:24" ht="255" x14ac:dyDescent="0.25">
      <c r="B1854" s="146" t="s">
        <v>8577</v>
      </c>
      <c r="C1854" s="31" t="s">
        <v>8578</v>
      </c>
      <c r="D1854" s="31" t="s">
        <v>8579</v>
      </c>
      <c r="E1854" s="44" t="s">
        <v>43</v>
      </c>
      <c r="F1854" s="43" t="s">
        <v>34</v>
      </c>
      <c r="G1854" s="84" t="s">
        <v>34</v>
      </c>
      <c r="H1854" s="31" t="s">
        <v>14942</v>
      </c>
      <c r="I1854" s="205"/>
      <c r="J1854" s="84" t="s">
        <v>190</v>
      </c>
      <c r="K1854" s="31" t="s">
        <v>34</v>
      </c>
      <c r="L1854" s="31"/>
      <c r="M1854" s="169"/>
      <c r="N1854" s="148" t="s">
        <v>8576</v>
      </c>
      <c r="O1854" s="44" t="s">
        <v>52</v>
      </c>
      <c r="P1854" s="43"/>
      <c r="Q1854" s="205"/>
      <c r="R1854" s="84" t="s">
        <v>105</v>
      </c>
      <c r="S1854" s="31" t="s">
        <v>34</v>
      </c>
      <c r="T1854" s="31"/>
      <c r="U1854" s="169"/>
      <c r="V1854" s="150" t="s">
        <v>4824</v>
      </c>
      <c r="W1854" s="141" t="str" cm="1">
        <f t="array" ref="W1854">IF(SUM(LEN(B1854:V1854))=0,"",IF(OR(OR(ISBLANK(F1854),SUM(LEN(C1854),LEN(D1854))=0),AND(NOT(E1854="Unknown"),ISBLANK(J1854)),AND(NOT(O1854="Unknown"),ISBLANK(R1854))),"Missing Information", INDEX(Table15[Entire Service Line Classification], MATCH(SUMIFS(Table15[Unique ID],Table15[System-Owned Portion],E1854,Table15[If Material Anything Other than "Lead" in Column E,Was Material Ever Previously Lead?],G1854,Table15[Customer-Owned Portion],O1854),Table15[Unique ID],0),0)))</f>
        <v>Non-lead</v>
      </c>
      <c r="X1854"/>
    </row>
    <row r="1855" spans="2:24" ht="255" x14ac:dyDescent="0.25">
      <c r="B1855" s="146" t="s">
        <v>8580</v>
      </c>
      <c r="C1855" s="31" t="s">
        <v>8581</v>
      </c>
      <c r="D1855" s="31" t="s">
        <v>8582</v>
      </c>
      <c r="E1855" s="44" t="s">
        <v>43</v>
      </c>
      <c r="F1855" s="43" t="s">
        <v>34</v>
      </c>
      <c r="G1855" s="84" t="s">
        <v>34</v>
      </c>
      <c r="H1855" s="31" t="s">
        <v>14942</v>
      </c>
      <c r="I1855" s="205"/>
      <c r="J1855" s="84" t="s">
        <v>190</v>
      </c>
      <c r="K1855" s="31" t="s">
        <v>34</v>
      </c>
      <c r="L1855" s="31"/>
      <c r="M1855" s="169"/>
      <c r="N1855" s="148" t="s">
        <v>8576</v>
      </c>
      <c r="O1855" s="44" t="s">
        <v>52</v>
      </c>
      <c r="P1855" s="43"/>
      <c r="Q1855" s="205"/>
      <c r="R1855" s="84" t="s">
        <v>105</v>
      </c>
      <c r="S1855" s="31" t="s">
        <v>34</v>
      </c>
      <c r="T1855" s="31"/>
      <c r="U1855" s="169"/>
      <c r="V1855" s="150" t="s">
        <v>4824</v>
      </c>
      <c r="W1855" s="141" t="str" cm="1">
        <f t="array" ref="W1855">IF(SUM(LEN(B1855:V1855))=0,"",IF(OR(OR(ISBLANK(F1855),SUM(LEN(C1855),LEN(D1855))=0),AND(NOT(E1855="Unknown"),ISBLANK(J1855)),AND(NOT(O1855="Unknown"),ISBLANK(R1855))),"Missing Information", INDEX(Table15[Entire Service Line Classification], MATCH(SUMIFS(Table15[Unique ID],Table15[System-Owned Portion],E1855,Table15[If Material Anything Other than "Lead" in Column E,Was Material Ever Previously Lead?],G1855,Table15[Customer-Owned Portion],O1855),Table15[Unique ID],0),0)))</f>
        <v>Non-lead</v>
      </c>
      <c r="X1855"/>
    </row>
    <row r="1856" spans="2:24" ht="255" x14ac:dyDescent="0.25">
      <c r="B1856" s="146" t="s">
        <v>8583</v>
      </c>
      <c r="C1856" s="31" t="s">
        <v>8584</v>
      </c>
      <c r="D1856" s="31" t="s">
        <v>8585</v>
      </c>
      <c r="E1856" s="44" t="s">
        <v>43</v>
      </c>
      <c r="F1856" s="43" t="s">
        <v>34</v>
      </c>
      <c r="G1856" s="84" t="s">
        <v>34</v>
      </c>
      <c r="H1856" s="31" t="s">
        <v>14942</v>
      </c>
      <c r="I1856" s="205"/>
      <c r="J1856" s="84" t="s">
        <v>190</v>
      </c>
      <c r="K1856" s="31" t="s">
        <v>34</v>
      </c>
      <c r="L1856" s="31"/>
      <c r="M1856" s="169"/>
      <c r="N1856" s="148" t="s">
        <v>8576</v>
      </c>
      <c r="O1856" s="44" t="s">
        <v>52</v>
      </c>
      <c r="P1856" s="43"/>
      <c r="Q1856" s="205"/>
      <c r="R1856" s="84" t="s">
        <v>105</v>
      </c>
      <c r="S1856" s="31" t="s">
        <v>34</v>
      </c>
      <c r="T1856" s="31"/>
      <c r="U1856" s="169"/>
      <c r="V1856" s="150" t="s">
        <v>4824</v>
      </c>
      <c r="W1856" s="141" t="str" cm="1">
        <f t="array" ref="W1856">IF(SUM(LEN(B1856:V1856))=0,"",IF(OR(OR(ISBLANK(F1856),SUM(LEN(C1856),LEN(D1856))=0),AND(NOT(E1856="Unknown"),ISBLANK(J1856)),AND(NOT(O1856="Unknown"),ISBLANK(R1856))),"Missing Information", INDEX(Table15[Entire Service Line Classification], MATCH(SUMIFS(Table15[Unique ID],Table15[System-Owned Portion],E1856,Table15[If Material Anything Other than "Lead" in Column E,Was Material Ever Previously Lead?],G1856,Table15[Customer-Owned Portion],O1856),Table15[Unique ID],0),0)))</f>
        <v>Non-lead</v>
      </c>
      <c r="X1856"/>
    </row>
    <row r="1857" spans="2:24" ht="255" x14ac:dyDescent="0.25">
      <c r="B1857" s="146" t="s">
        <v>8586</v>
      </c>
      <c r="C1857" s="31" t="s">
        <v>8587</v>
      </c>
      <c r="D1857" s="31" t="s">
        <v>8588</v>
      </c>
      <c r="E1857" s="44" t="s">
        <v>43</v>
      </c>
      <c r="F1857" s="43" t="s">
        <v>34</v>
      </c>
      <c r="G1857" s="84" t="s">
        <v>34</v>
      </c>
      <c r="H1857" s="31" t="s">
        <v>14942</v>
      </c>
      <c r="I1857" s="205"/>
      <c r="J1857" s="84" t="s">
        <v>190</v>
      </c>
      <c r="K1857" s="31" t="s">
        <v>34</v>
      </c>
      <c r="L1857" s="31"/>
      <c r="M1857" s="169"/>
      <c r="N1857" s="148" t="s">
        <v>8576</v>
      </c>
      <c r="O1857" s="44" t="s">
        <v>52</v>
      </c>
      <c r="P1857" s="43"/>
      <c r="Q1857" s="205"/>
      <c r="R1857" s="84" t="s">
        <v>105</v>
      </c>
      <c r="S1857" s="31" t="s">
        <v>34</v>
      </c>
      <c r="T1857" s="31"/>
      <c r="U1857" s="169"/>
      <c r="V1857" s="150" t="s">
        <v>4824</v>
      </c>
      <c r="W1857" s="141" t="str" cm="1">
        <f t="array" ref="W1857">IF(SUM(LEN(B1857:V1857))=0,"",IF(OR(OR(ISBLANK(F1857),SUM(LEN(C1857),LEN(D1857))=0),AND(NOT(E1857="Unknown"),ISBLANK(J1857)),AND(NOT(O1857="Unknown"),ISBLANK(R1857))),"Missing Information", INDEX(Table15[Entire Service Line Classification], MATCH(SUMIFS(Table15[Unique ID],Table15[System-Owned Portion],E1857,Table15[If Material Anything Other than "Lead" in Column E,Was Material Ever Previously Lead?],G1857,Table15[Customer-Owned Portion],O1857),Table15[Unique ID],0),0)))</f>
        <v>Non-lead</v>
      </c>
      <c r="X1857"/>
    </row>
    <row r="1858" spans="2:24" ht="255" x14ac:dyDescent="0.25">
      <c r="B1858" s="146" t="s">
        <v>8589</v>
      </c>
      <c r="C1858" s="31" t="s">
        <v>8590</v>
      </c>
      <c r="D1858" s="31" t="s">
        <v>8591</v>
      </c>
      <c r="E1858" s="44" t="s">
        <v>43</v>
      </c>
      <c r="F1858" s="43" t="s">
        <v>34</v>
      </c>
      <c r="G1858" s="84" t="s">
        <v>34</v>
      </c>
      <c r="H1858" s="31" t="s">
        <v>14942</v>
      </c>
      <c r="I1858" s="205"/>
      <c r="J1858" s="84" t="s">
        <v>190</v>
      </c>
      <c r="K1858" s="31" t="s">
        <v>34</v>
      </c>
      <c r="L1858" s="31"/>
      <c r="M1858" s="169"/>
      <c r="N1858" s="148" t="s">
        <v>8576</v>
      </c>
      <c r="O1858" s="44" t="s">
        <v>52</v>
      </c>
      <c r="P1858" s="43"/>
      <c r="Q1858" s="205"/>
      <c r="R1858" s="84" t="s">
        <v>105</v>
      </c>
      <c r="S1858" s="31" t="s">
        <v>34</v>
      </c>
      <c r="T1858" s="31"/>
      <c r="U1858" s="169"/>
      <c r="V1858" s="150" t="s">
        <v>4824</v>
      </c>
      <c r="W1858" s="141" t="str" cm="1">
        <f t="array" ref="W1858">IF(SUM(LEN(B1858:V1858))=0,"",IF(OR(OR(ISBLANK(F1858),SUM(LEN(C1858),LEN(D1858))=0),AND(NOT(E1858="Unknown"),ISBLANK(J1858)),AND(NOT(O1858="Unknown"),ISBLANK(R1858))),"Missing Information", INDEX(Table15[Entire Service Line Classification], MATCH(SUMIFS(Table15[Unique ID],Table15[System-Owned Portion],E1858,Table15[If Material Anything Other than "Lead" in Column E,Was Material Ever Previously Lead?],G1858,Table15[Customer-Owned Portion],O1858),Table15[Unique ID],0),0)))</f>
        <v>Non-lead</v>
      </c>
      <c r="X1858"/>
    </row>
    <row r="1859" spans="2:24" ht="255" x14ac:dyDescent="0.25">
      <c r="B1859" s="146" t="s">
        <v>8592</v>
      </c>
      <c r="C1859" s="31" t="s">
        <v>8593</v>
      </c>
      <c r="D1859" s="31" t="s">
        <v>8594</v>
      </c>
      <c r="E1859" s="44" t="s">
        <v>43</v>
      </c>
      <c r="F1859" s="43" t="s">
        <v>34</v>
      </c>
      <c r="G1859" s="84" t="s">
        <v>34</v>
      </c>
      <c r="H1859" s="31" t="s">
        <v>14942</v>
      </c>
      <c r="I1859" s="205"/>
      <c r="J1859" s="84" t="s">
        <v>190</v>
      </c>
      <c r="K1859" s="31" t="s">
        <v>34</v>
      </c>
      <c r="L1859" s="31"/>
      <c r="M1859" s="169"/>
      <c r="N1859" s="148" t="s">
        <v>8576</v>
      </c>
      <c r="O1859" s="44" t="s">
        <v>52</v>
      </c>
      <c r="P1859" s="43"/>
      <c r="Q1859" s="205"/>
      <c r="R1859" s="84" t="s">
        <v>105</v>
      </c>
      <c r="S1859" s="31" t="s">
        <v>34</v>
      </c>
      <c r="T1859" s="31"/>
      <c r="U1859" s="169"/>
      <c r="V1859" s="150" t="s">
        <v>4824</v>
      </c>
      <c r="W1859" s="141" t="str" cm="1">
        <f t="array" ref="W1859">IF(SUM(LEN(B1859:V1859))=0,"",IF(OR(OR(ISBLANK(F1859),SUM(LEN(C1859),LEN(D1859))=0),AND(NOT(E1859="Unknown"),ISBLANK(J1859)),AND(NOT(O1859="Unknown"),ISBLANK(R1859))),"Missing Information", INDEX(Table15[Entire Service Line Classification], MATCH(SUMIFS(Table15[Unique ID],Table15[System-Owned Portion],E1859,Table15[If Material Anything Other than "Lead" in Column E,Was Material Ever Previously Lead?],G1859,Table15[Customer-Owned Portion],O1859),Table15[Unique ID],0),0)))</f>
        <v>Non-lead</v>
      </c>
      <c r="X1859"/>
    </row>
    <row r="1860" spans="2:24" ht="255" x14ac:dyDescent="0.25">
      <c r="B1860" s="146" t="s">
        <v>8595</v>
      </c>
      <c r="C1860" s="31" t="s">
        <v>8596</v>
      </c>
      <c r="D1860" s="31" t="s">
        <v>8597</v>
      </c>
      <c r="E1860" s="44" t="s">
        <v>43</v>
      </c>
      <c r="F1860" s="43" t="s">
        <v>34</v>
      </c>
      <c r="G1860" s="84" t="s">
        <v>34</v>
      </c>
      <c r="H1860" s="31" t="s">
        <v>14942</v>
      </c>
      <c r="I1860" s="205"/>
      <c r="J1860" s="84" t="s">
        <v>190</v>
      </c>
      <c r="K1860" s="31" t="s">
        <v>34</v>
      </c>
      <c r="L1860" s="31"/>
      <c r="M1860" s="169"/>
      <c r="N1860" s="148" t="s">
        <v>8576</v>
      </c>
      <c r="O1860" s="44" t="s">
        <v>52</v>
      </c>
      <c r="P1860" s="43"/>
      <c r="Q1860" s="205"/>
      <c r="R1860" s="84" t="s">
        <v>105</v>
      </c>
      <c r="S1860" s="31" t="s">
        <v>34</v>
      </c>
      <c r="T1860" s="31"/>
      <c r="U1860" s="169"/>
      <c r="V1860" s="150" t="s">
        <v>4824</v>
      </c>
      <c r="W1860" s="141" t="str" cm="1">
        <f t="array" ref="W1860">IF(SUM(LEN(B1860:V1860))=0,"",IF(OR(OR(ISBLANK(F1860),SUM(LEN(C1860),LEN(D1860))=0),AND(NOT(E1860="Unknown"),ISBLANK(J1860)),AND(NOT(O1860="Unknown"),ISBLANK(R1860))),"Missing Information", INDEX(Table15[Entire Service Line Classification], MATCH(SUMIFS(Table15[Unique ID],Table15[System-Owned Portion],E1860,Table15[If Material Anything Other than "Lead" in Column E,Was Material Ever Previously Lead?],G1860,Table15[Customer-Owned Portion],O1860),Table15[Unique ID],0),0)))</f>
        <v>Non-lead</v>
      </c>
      <c r="X1860"/>
    </row>
    <row r="1861" spans="2:24" ht="255" x14ac:dyDescent="0.25">
      <c r="B1861" s="146" t="s">
        <v>8598</v>
      </c>
      <c r="C1861" s="31" t="s">
        <v>8599</v>
      </c>
      <c r="D1861" s="31" t="s">
        <v>8600</v>
      </c>
      <c r="E1861" s="44" t="s">
        <v>43</v>
      </c>
      <c r="F1861" s="43" t="s">
        <v>34</v>
      </c>
      <c r="G1861" s="84" t="s">
        <v>34</v>
      </c>
      <c r="H1861" s="31" t="s">
        <v>14942</v>
      </c>
      <c r="I1861" s="205"/>
      <c r="J1861" s="84" t="s">
        <v>190</v>
      </c>
      <c r="K1861" s="31" t="s">
        <v>34</v>
      </c>
      <c r="L1861" s="31"/>
      <c r="M1861" s="169"/>
      <c r="N1861" s="148" t="s">
        <v>8576</v>
      </c>
      <c r="O1861" s="44" t="s">
        <v>52</v>
      </c>
      <c r="P1861" s="43"/>
      <c r="Q1861" s="205"/>
      <c r="R1861" s="84" t="s">
        <v>105</v>
      </c>
      <c r="S1861" s="31" t="s">
        <v>34</v>
      </c>
      <c r="T1861" s="31"/>
      <c r="U1861" s="169"/>
      <c r="V1861" s="150" t="s">
        <v>4824</v>
      </c>
      <c r="W1861" s="141" t="str" cm="1">
        <f t="array" ref="W1861">IF(SUM(LEN(B1861:V1861))=0,"",IF(OR(OR(ISBLANK(F1861),SUM(LEN(C1861),LEN(D1861))=0),AND(NOT(E1861="Unknown"),ISBLANK(J1861)),AND(NOT(O1861="Unknown"),ISBLANK(R1861))),"Missing Information", INDEX(Table15[Entire Service Line Classification], MATCH(SUMIFS(Table15[Unique ID],Table15[System-Owned Portion],E1861,Table15[If Material Anything Other than "Lead" in Column E,Was Material Ever Previously Lead?],G1861,Table15[Customer-Owned Portion],O1861),Table15[Unique ID],0),0)))</f>
        <v>Non-lead</v>
      </c>
      <c r="X1861"/>
    </row>
    <row r="1862" spans="2:24" ht="255" x14ac:dyDescent="0.25">
      <c r="B1862" s="146" t="s">
        <v>8601</v>
      </c>
      <c r="C1862" s="31" t="s">
        <v>8602</v>
      </c>
      <c r="D1862" s="31" t="s">
        <v>8603</v>
      </c>
      <c r="E1862" s="44" t="s">
        <v>43</v>
      </c>
      <c r="F1862" s="43" t="s">
        <v>34</v>
      </c>
      <c r="G1862" s="84" t="s">
        <v>34</v>
      </c>
      <c r="H1862" s="31" t="s">
        <v>14942</v>
      </c>
      <c r="I1862" s="205"/>
      <c r="J1862" s="84" t="s">
        <v>190</v>
      </c>
      <c r="K1862" s="31" t="s">
        <v>34</v>
      </c>
      <c r="L1862" s="31"/>
      <c r="M1862" s="169"/>
      <c r="N1862" s="148" t="s">
        <v>8576</v>
      </c>
      <c r="O1862" s="44" t="s">
        <v>52</v>
      </c>
      <c r="P1862" s="43"/>
      <c r="Q1862" s="205"/>
      <c r="R1862" s="84" t="s">
        <v>105</v>
      </c>
      <c r="S1862" s="31" t="s">
        <v>34</v>
      </c>
      <c r="T1862" s="31"/>
      <c r="U1862" s="169"/>
      <c r="V1862" s="150" t="s">
        <v>4824</v>
      </c>
      <c r="W1862" s="141" t="str" cm="1">
        <f t="array" ref="W1862">IF(SUM(LEN(B1862:V1862))=0,"",IF(OR(OR(ISBLANK(F1862),SUM(LEN(C1862),LEN(D1862))=0),AND(NOT(E1862="Unknown"),ISBLANK(J1862)),AND(NOT(O1862="Unknown"),ISBLANK(R1862))),"Missing Information", INDEX(Table15[Entire Service Line Classification], MATCH(SUMIFS(Table15[Unique ID],Table15[System-Owned Portion],E1862,Table15[If Material Anything Other than "Lead" in Column E,Was Material Ever Previously Lead?],G1862,Table15[Customer-Owned Portion],O1862),Table15[Unique ID],0),0)))</f>
        <v>Non-lead</v>
      </c>
      <c r="X1862"/>
    </row>
    <row r="1863" spans="2:24" ht="255" x14ac:dyDescent="0.25">
      <c r="B1863" s="146" t="s">
        <v>8604</v>
      </c>
      <c r="C1863" s="31" t="s">
        <v>8605</v>
      </c>
      <c r="D1863" s="31" t="s">
        <v>8606</v>
      </c>
      <c r="E1863" s="44" t="s">
        <v>43</v>
      </c>
      <c r="F1863" s="43" t="s">
        <v>34</v>
      </c>
      <c r="G1863" s="84" t="s">
        <v>34</v>
      </c>
      <c r="H1863" s="31" t="s">
        <v>14942</v>
      </c>
      <c r="I1863" s="205"/>
      <c r="J1863" s="84" t="s">
        <v>190</v>
      </c>
      <c r="K1863" s="31" t="s">
        <v>34</v>
      </c>
      <c r="L1863" s="31"/>
      <c r="M1863" s="169"/>
      <c r="N1863" s="148" t="s">
        <v>8576</v>
      </c>
      <c r="O1863" s="44" t="s">
        <v>52</v>
      </c>
      <c r="P1863" s="43"/>
      <c r="Q1863" s="205"/>
      <c r="R1863" s="84" t="s">
        <v>105</v>
      </c>
      <c r="S1863" s="31" t="s">
        <v>34</v>
      </c>
      <c r="T1863" s="31"/>
      <c r="U1863" s="169"/>
      <c r="V1863" s="150" t="s">
        <v>4824</v>
      </c>
      <c r="W1863" s="141" t="str" cm="1">
        <f t="array" ref="W1863">IF(SUM(LEN(B1863:V1863))=0,"",IF(OR(OR(ISBLANK(F1863),SUM(LEN(C1863),LEN(D1863))=0),AND(NOT(E1863="Unknown"),ISBLANK(J1863)),AND(NOT(O1863="Unknown"),ISBLANK(R1863))),"Missing Information", INDEX(Table15[Entire Service Line Classification], MATCH(SUMIFS(Table15[Unique ID],Table15[System-Owned Portion],E1863,Table15[If Material Anything Other than "Lead" in Column E,Was Material Ever Previously Lead?],G1863,Table15[Customer-Owned Portion],O1863),Table15[Unique ID],0),0)))</f>
        <v>Non-lead</v>
      </c>
      <c r="X1863"/>
    </row>
    <row r="1864" spans="2:24" ht="255" x14ac:dyDescent="0.25">
      <c r="B1864" s="146" t="s">
        <v>8607</v>
      </c>
      <c r="C1864" s="31" t="s">
        <v>8608</v>
      </c>
      <c r="D1864" s="31" t="s">
        <v>8609</v>
      </c>
      <c r="E1864" s="44" t="s">
        <v>43</v>
      </c>
      <c r="F1864" s="43" t="s">
        <v>34</v>
      </c>
      <c r="G1864" s="84" t="s">
        <v>34</v>
      </c>
      <c r="H1864" s="31" t="s">
        <v>14942</v>
      </c>
      <c r="I1864" s="205"/>
      <c r="J1864" s="84" t="s">
        <v>190</v>
      </c>
      <c r="K1864" s="31" t="s">
        <v>34</v>
      </c>
      <c r="L1864" s="31"/>
      <c r="M1864" s="169"/>
      <c r="N1864" s="148" t="s">
        <v>8576</v>
      </c>
      <c r="O1864" s="44" t="s">
        <v>52</v>
      </c>
      <c r="P1864" s="43"/>
      <c r="Q1864" s="205"/>
      <c r="R1864" s="84" t="s">
        <v>105</v>
      </c>
      <c r="S1864" s="31" t="s">
        <v>34</v>
      </c>
      <c r="T1864" s="31"/>
      <c r="U1864" s="169"/>
      <c r="V1864" s="150" t="s">
        <v>4824</v>
      </c>
      <c r="W1864" s="141" t="str" cm="1">
        <f t="array" ref="W1864">IF(SUM(LEN(B1864:V1864))=0,"",IF(OR(OR(ISBLANK(F1864),SUM(LEN(C1864),LEN(D1864))=0),AND(NOT(E1864="Unknown"),ISBLANK(J1864)),AND(NOT(O1864="Unknown"),ISBLANK(R1864))),"Missing Information", INDEX(Table15[Entire Service Line Classification], MATCH(SUMIFS(Table15[Unique ID],Table15[System-Owned Portion],E1864,Table15[If Material Anything Other than "Lead" in Column E,Was Material Ever Previously Lead?],G1864,Table15[Customer-Owned Portion],O1864),Table15[Unique ID],0),0)))</f>
        <v>Non-lead</v>
      </c>
      <c r="X1864"/>
    </row>
    <row r="1865" spans="2:24" ht="255" x14ac:dyDescent="0.25">
      <c r="B1865" s="146" t="s">
        <v>8610</v>
      </c>
      <c r="C1865" s="31" t="s">
        <v>8611</v>
      </c>
      <c r="D1865" s="31" t="s">
        <v>8612</v>
      </c>
      <c r="E1865" s="44" t="s">
        <v>43</v>
      </c>
      <c r="F1865" s="43" t="s">
        <v>34</v>
      </c>
      <c r="G1865" s="84" t="s">
        <v>34</v>
      </c>
      <c r="H1865" s="31" t="s">
        <v>14942</v>
      </c>
      <c r="I1865" s="205"/>
      <c r="J1865" s="84" t="s">
        <v>190</v>
      </c>
      <c r="K1865" s="31" t="s">
        <v>34</v>
      </c>
      <c r="L1865" s="31"/>
      <c r="M1865" s="169"/>
      <c r="N1865" s="148" t="s">
        <v>8576</v>
      </c>
      <c r="O1865" s="44" t="s">
        <v>52</v>
      </c>
      <c r="P1865" s="43"/>
      <c r="Q1865" s="205"/>
      <c r="R1865" s="84" t="s">
        <v>105</v>
      </c>
      <c r="S1865" s="31" t="s">
        <v>34</v>
      </c>
      <c r="T1865" s="31"/>
      <c r="U1865" s="169"/>
      <c r="V1865" s="150" t="s">
        <v>4824</v>
      </c>
      <c r="W1865" s="141" t="str" cm="1">
        <f t="array" ref="W1865">IF(SUM(LEN(B1865:V1865))=0,"",IF(OR(OR(ISBLANK(F1865),SUM(LEN(C1865),LEN(D1865))=0),AND(NOT(E1865="Unknown"),ISBLANK(J1865)),AND(NOT(O1865="Unknown"),ISBLANK(R1865))),"Missing Information", INDEX(Table15[Entire Service Line Classification], MATCH(SUMIFS(Table15[Unique ID],Table15[System-Owned Portion],E1865,Table15[If Material Anything Other than "Lead" in Column E,Was Material Ever Previously Lead?],G1865,Table15[Customer-Owned Portion],O1865),Table15[Unique ID],0),0)))</f>
        <v>Non-lead</v>
      </c>
      <c r="X1865"/>
    </row>
    <row r="1866" spans="2:24" ht="255" x14ac:dyDescent="0.25">
      <c r="B1866" s="146" t="s">
        <v>8613</v>
      </c>
      <c r="C1866" s="31" t="s">
        <v>8614</v>
      </c>
      <c r="D1866" s="31" t="s">
        <v>8615</v>
      </c>
      <c r="E1866" s="44" t="s">
        <v>43</v>
      </c>
      <c r="F1866" s="43" t="s">
        <v>34</v>
      </c>
      <c r="G1866" s="84" t="s">
        <v>34</v>
      </c>
      <c r="H1866" s="31" t="s">
        <v>14942</v>
      </c>
      <c r="I1866" s="205"/>
      <c r="J1866" s="84" t="s">
        <v>190</v>
      </c>
      <c r="K1866" s="31" t="s">
        <v>34</v>
      </c>
      <c r="L1866" s="31"/>
      <c r="M1866" s="169"/>
      <c r="N1866" s="148" t="s">
        <v>8576</v>
      </c>
      <c r="O1866" s="44" t="s">
        <v>52</v>
      </c>
      <c r="P1866" s="43"/>
      <c r="Q1866" s="205"/>
      <c r="R1866" s="84" t="s">
        <v>105</v>
      </c>
      <c r="S1866" s="31" t="s">
        <v>34</v>
      </c>
      <c r="T1866" s="31"/>
      <c r="U1866" s="169"/>
      <c r="V1866" s="150" t="s">
        <v>4824</v>
      </c>
      <c r="W1866" s="141" t="str" cm="1">
        <f t="array" ref="W1866">IF(SUM(LEN(B1866:V1866))=0,"",IF(OR(OR(ISBLANK(F1866),SUM(LEN(C1866),LEN(D1866))=0),AND(NOT(E1866="Unknown"),ISBLANK(J1866)),AND(NOT(O1866="Unknown"),ISBLANK(R1866))),"Missing Information", INDEX(Table15[Entire Service Line Classification], MATCH(SUMIFS(Table15[Unique ID],Table15[System-Owned Portion],E1866,Table15[If Material Anything Other than "Lead" in Column E,Was Material Ever Previously Lead?],G1866,Table15[Customer-Owned Portion],O1866),Table15[Unique ID],0),0)))</f>
        <v>Non-lead</v>
      </c>
      <c r="X1866"/>
    </row>
    <row r="1867" spans="2:24" ht="75" x14ac:dyDescent="0.25">
      <c r="B1867" s="146" t="s">
        <v>8616</v>
      </c>
      <c r="C1867" s="31" t="s">
        <v>8617</v>
      </c>
      <c r="D1867" s="31" t="s">
        <v>8618</v>
      </c>
      <c r="E1867" s="44" t="s">
        <v>43</v>
      </c>
      <c r="F1867" s="43" t="s">
        <v>34</v>
      </c>
      <c r="G1867" s="84" t="s">
        <v>34</v>
      </c>
      <c r="H1867" s="31"/>
      <c r="I1867" s="205"/>
      <c r="J1867" s="84" t="s">
        <v>106</v>
      </c>
      <c r="K1867" s="31" t="s">
        <v>36</v>
      </c>
      <c r="L1867" s="31" t="s">
        <v>95</v>
      </c>
      <c r="M1867" s="169" t="s">
        <v>3987</v>
      </c>
      <c r="N1867" s="148" t="s">
        <v>4456</v>
      </c>
      <c r="O1867" s="44" t="s">
        <v>35</v>
      </c>
      <c r="P1867" s="43"/>
      <c r="Q1867" s="205"/>
      <c r="R1867" s="84" t="s">
        <v>106</v>
      </c>
      <c r="S1867" s="31" t="s">
        <v>36</v>
      </c>
      <c r="T1867" s="31" t="s">
        <v>95</v>
      </c>
      <c r="U1867" s="169" t="s">
        <v>3987</v>
      </c>
      <c r="V1867" s="150" t="s">
        <v>4457</v>
      </c>
      <c r="W1867" s="141" t="str" cm="1">
        <f t="array" ref="W1867">IF(SUM(LEN(B1867:V1867))=0,"",IF(OR(OR(ISBLANK(F1867),SUM(LEN(C1867),LEN(D1867))=0),AND(NOT(E1867="Unknown"),ISBLANK(J1867)),AND(NOT(O1867="Unknown"),ISBLANK(R1867))),"Missing Information", INDEX(Table15[Entire Service Line Classification], MATCH(SUMIFS(Table15[Unique ID],Table15[System-Owned Portion],E1867,Table15[If Material Anything Other than "Lead" in Column E,Was Material Ever Previously Lead?],G1867,Table15[Customer-Owned Portion],O1867),Table15[Unique ID],0),0)))</f>
        <v>Non-lead</v>
      </c>
      <c r="X1867"/>
    </row>
    <row r="1868" spans="2:24" ht="225" x14ac:dyDescent="0.25">
      <c r="B1868" s="146" t="s">
        <v>8619</v>
      </c>
      <c r="C1868" s="31" t="s">
        <v>8620</v>
      </c>
      <c r="D1868" s="31" t="s">
        <v>8621</v>
      </c>
      <c r="E1868" s="44" t="s">
        <v>52</v>
      </c>
      <c r="F1868" s="43" t="s">
        <v>34</v>
      </c>
      <c r="G1868" s="84" t="s">
        <v>34</v>
      </c>
      <c r="H1868" s="31"/>
      <c r="I1868" s="205"/>
      <c r="J1868" s="84" t="s">
        <v>3268</v>
      </c>
      <c r="K1868" s="31" t="s">
        <v>34</v>
      </c>
      <c r="L1868" s="31"/>
      <c r="M1868" s="169"/>
      <c r="N1868" s="148" t="s">
        <v>3269</v>
      </c>
      <c r="O1868" s="44" t="s">
        <v>52</v>
      </c>
      <c r="P1868" s="43"/>
      <c r="Q1868" s="205"/>
      <c r="R1868" s="84" t="s">
        <v>3268</v>
      </c>
      <c r="S1868" s="31" t="s">
        <v>34</v>
      </c>
      <c r="T1868" s="31"/>
      <c r="U1868" s="169"/>
      <c r="V1868" s="150" t="s">
        <v>3269</v>
      </c>
      <c r="W1868" s="141" t="str" cm="1">
        <f t="array" ref="W1868">IF(SUM(LEN(B1868:V1868))=0,"",IF(OR(OR(ISBLANK(F1868),SUM(LEN(C1868),LEN(D1868))=0),AND(NOT(E1868="Unknown"),ISBLANK(J1868)),AND(NOT(O1868="Unknown"),ISBLANK(R1868))),"Missing Information", INDEX(Table15[Entire Service Line Classification], MATCH(SUMIFS(Table15[Unique ID],Table15[System-Owned Portion],E1868,Table15[If Material Anything Other than "Lead" in Column E,Was Material Ever Previously Lead?],G1868,Table15[Customer-Owned Portion],O1868),Table15[Unique ID],0),0)))</f>
        <v>Non-lead</v>
      </c>
      <c r="X1868"/>
    </row>
    <row r="1869" spans="2:24" ht="225" x14ac:dyDescent="0.25">
      <c r="B1869" s="146" t="s">
        <v>8622</v>
      </c>
      <c r="C1869" s="31" t="s">
        <v>8623</v>
      </c>
      <c r="D1869" s="31" t="s">
        <v>8624</v>
      </c>
      <c r="E1869" s="44" t="s">
        <v>52</v>
      </c>
      <c r="F1869" s="43" t="s">
        <v>34</v>
      </c>
      <c r="G1869" s="84" t="s">
        <v>34</v>
      </c>
      <c r="H1869" s="31"/>
      <c r="I1869" s="205"/>
      <c r="J1869" s="84" t="s">
        <v>3268</v>
      </c>
      <c r="K1869" s="31" t="s">
        <v>34</v>
      </c>
      <c r="L1869" s="31"/>
      <c r="M1869" s="169"/>
      <c r="N1869" s="148" t="s">
        <v>3269</v>
      </c>
      <c r="O1869" s="44" t="s">
        <v>52</v>
      </c>
      <c r="P1869" s="43"/>
      <c r="Q1869" s="205"/>
      <c r="R1869" s="84" t="s">
        <v>3268</v>
      </c>
      <c r="S1869" s="31" t="s">
        <v>34</v>
      </c>
      <c r="T1869" s="31"/>
      <c r="U1869" s="169"/>
      <c r="V1869" s="150" t="s">
        <v>3269</v>
      </c>
      <c r="W1869" s="141" t="str" cm="1">
        <f t="array" ref="W1869">IF(SUM(LEN(B1869:V1869))=0,"",IF(OR(OR(ISBLANK(F1869),SUM(LEN(C1869),LEN(D1869))=0),AND(NOT(E1869="Unknown"),ISBLANK(J1869)),AND(NOT(O1869="Unknown"),ISBLANK(R1869))),"Missing Information", INDEX(Table15[Entire Service Line Classification], MATCH(SUMIFS(Table15[Unique ID],Table15[System-Owned Portion],E1869,Table15[If Material Anything Other than "Lead" in Column E,Was Material Ever Previously Lead?],G1869,Table15[Customer-Owned Portion],O1869),Table15[Unique ID],0),0)))</f>
        <v>Non-lead</v>
      </c>
      <c r="X1869"/>
    </row>
    <row r="1870" spans="2:24" ht="30" x14ac:dyDescent="0.25">
      <c r="B1870" s="146" t="s">
        <v>529</v>
      </c>
      <c r="C1870" s="31" t="s">
        <v>530</v>
      </c>
      <c r="D1870" s="31" t="s">
        <v>531</v>
      </c>
      <c r="E1870" s="44" t="s">
        <v>52</v>
      </c>
      <c r="F1870" s="43" t="s">
        <v>34</v>
      </c>
      <c r="G1870" s="84" t="s">
        <v>34</v>
      </c>
      <c r="H1870" s="31"/>
      <c r="I1870" s="205">
        <v>6</v>
      </c>
      <c r="J1870" s="84" t="s">
        <v>217</v>
      </c>
      <c r="K1870" s="31" t="s">
        <v>34</v>
      </c>
      <c r="L1870" s="31"/>
      <c r="M1870" s="169"/>
      <c r="N1870" s="148" t="s">
        <v>633</v>
      </c>
      <c r="O1870" s="44" t="s">
        <v>52</v>
      </c>
      <c r="P1870" s="43"/>
      <c r="Q1870" s="205">
        <v>6</v>
      </c>
      <c r="R1870" s="84" t="s">
        <v>217</v>
      </c>
      <c r="S1870" s="31" t="s">
        <v>34</v>
      </c>
      <c r="T1870" s="31"/>
      <c r="U1870" s="169"/>
      <c r="V1870" s="150" t="s">
        <v>633</v>
      </c>
      <c r="W1870" s="141" t="str" cm="1">
        <f t="array" ref="W1870">IF(SUM(LEN(B1870:V1870))=0,"",IF(OR(OR(ISBLANK(F1870),SUM(LEN(C1870),LEN(D1870))=0),AND(NOT(E1870="Unknown"),ISBLANK(J1870)),AND(NOT(O1870="Unknown"),ISBLANK(R1870))),"Missing Information", INDEX(Table15[Entire Service Line Classification], MATCH(SUMIFS(Table15[Unique ID],Table15[System-Owned Portion],E1870,Table15[If Material Anything Other than "Lead" in Column E,Was Material Ever Previously Lead?],G1870,Table15[Customer-Owned Portion],O1870),Table15[Unique ID],0),0)))</f>
        <v>Non-lead</v>
      </c>
      <c r="X1870"/>
    </row>
    <row r="1871" spans="2:24" ht="75" x14ac:dyDescent="0.25">
      <c r="B1871" s="146" t="s">
        <v>8625</v>
      </c>
      <c r="C1871" s="31" t="s">
        <v>8626</v>
      </c>
      <c r="D1871" s="31" t="s">
        <v>8627</v>
      </c>
      <c r="E1871" s="44" t="s">
        <v>43</v>
      </c>
      <c r="F1871" s="43" t="s">
        <v>34</v>
      </c>
      <c r="G1871" s="84" t="s">
        <v>34</v>
      </c>
      <c r="H1871" s="31"/>
      <c r="I1871" s="205"/>
      <c r="J1871" s="84" t="s">
        <v>106</v>
      </c>
      <c r="K1871" s="31" t="s">
        <v>36</v>
      </c>
      <c r="L1871" s="31" t="s">
        <v>95</v>
      </c>
      <c r="M1871" s="169" t="s">
        <v>6413</v>
      </c>
      <c r="N1871" s="148" t="s">
        <v>8628</v>
      </c>
      <c r="O1871" s="44" t="s">
        <v>35</v>
      </c>
      <c r="P1871" s="43"/>
      <c r="Q1871" s="205"/>
      <c r="R1871" s="84" t="s">
        <v>106</v>
      </c>
      <c r="S1871" s="31" t="s">
        <v>36</v>
      </c>
      <c r="T1871" s="31" t="s">
        <v>95</v>
      </c>
      <c r="U1871" s="169" t="s">
        <v>6413</v>
      </c>
      <c r="V1871" s="150" t="s">
        <v>8629</v>
      </c>
      <c r="W1871" s="141" t="str" cm="1">
        <f t="array" ref="W1871">IF(SUM(LEN(B1871:V1871))=0,"",IF(OR(OR(ISBLANK(F1871),SUM(LEN(C1871),LEN(D1871))=0),AND(NOT(E1871="Unknown"),ISBLANK(J1871)),AND(NOT(O1871="Unknown"),ISBLANK(R1871))),"Missing Information", INDEX(Table15[Entire Service Line Classification], MATCH(SUMIFS(Table15[Unique ID],Table15[System-Owned Portion],E1871,Table15[If Material Anything Other than "Lead" in Column E,Was Material Ever Previously Lead?],G1871,Table15[Customer-Owned Portion],O1871),Table15[Unique ID],0),0)))</f>
        <v>Non-lead</v>
      </c>
      <c r="X1871"/>
    </row>
    <row r="1872" spans="2:24" ht="75" x14ac:dyDescent="0.25">
      <c r="B1872" s="146" t="s">
        <v>8630</v>
      </c>
      <c r="C1872" s="31" t="s">
        <v>8631</v>
      </c>
      <c r="D1872" s="31" t="s">
        <v>8632</v>
      </c>
      <c r="E1872" s="44" t="s">
        <v>43</v>
      </c>
      <c r="F1872" s="43" t="s">
        <v>34</v>
      </c>
      <c r="G1872" s="84" t="s">
        <v>34</v>
      </c>
      <c r="H1872" s="31"/>
      <c r="I1872" s="205"/>
      <c r="J1872" s="84" t="s">
        <v>106</v>
      </c>
      <c r="K1872" s="31" t="s">
        <v>36</v>
      </c>
      <c r="L1872" s="31" t="s">
        <v>95</v>
      </c>
      <c r="M1872" s="169" t="s">
        <v>3987</v>
      </c>
      <c r="N1872" s="148" t="s">
        <v>3988</v>
      </c>
      <c r="O1872" s="44" t="s">
        <v>43</v>
      </c>
      <c r="P1872" s="43"/>
      <c r="Q1872" s="205"/>
      <c r="R1872" s="84" t="s">
        <v>106</v>
      </c>
      <c r="S1872" s="31" t="s">
        <v>36</v>
      </c>
      <c r="T1872" s="31" t="s">
        <v>95</v>
      </c>
      <c r="U1872" s="169" t="s">
        <v>3987</v>
      </c>
      <c r="V1872" s="150" t="s">
        <v>3988</v>
      </c>
      <c r="W1872" s="141" t="str" cm="1">
        <f t="array" ref="W1872">IF(SUM(LEN(B1872:V1872))=0,"",IF(OR(OR(ISBLANK(F1872),SUM(LEN(C1872),LEN(D1872))=0),AND(NOT(E1872="Unknown"),ISBLANK(J1872)),AND(NOT(O1872="Unknown"),ISBLANK(R1872))),"Missing Information", INDEX(Table15[Entire Service Line Classification], MATCH(SUMIFS(Table15[Unique ID],Table15[System-Owned Portion],E1872,Table15[If Material Anything Other than "Lead" in Column E,Was Material Ever Previously Lead?],G1872,Table15[Customer-Owned Portion],O1872),Table15[Unique ID],0),0)))</f>
        <v>Non-lead</v>
      </c>
      <c r="X1872"/>
    </row>
    <row r="1873" spans="2:24" ht="225" x14ac:dyDescent="0.25">
      <c r="B1873" s="146" t="s">
        <v>8633</v>
      </c>
      <c r="C1873" s="31" t="s">
        <v>8634</v>
      </c>
      <c r="D1873" s="31" t="s">
        <v>8635</v>
      </c>
      <c r="E1873" s="44" t="s">
        <v>52</v>
      </c>
      <c r="F1873" s="43" t="s">
        <v>34</v>
      </c>
      <c r="G1873" s="84" t="s">
        <v>34</v>
      </c>
      <c r="H1873" s="31"/>
      <c r="I1873" s="205"/>
      <c r="J1873" s="84" t="s">
        <v>3268</v>
      </c>
      <c r="K1873" s="31" t="s">
        <v>34</v>
      </c>
      <c r="L1873" s="31"/>
      <c r="M1873" s="169"/>
      <c r="N1873" s="148" t="s">
        <v>3269</v>
      </c>
      <c r="O1873" s="44" t="s">
        <v>52</v>
      </c>
      <c r="P1873" s="43"/>
      <c r="Q1873" s="205"/>
      <c r="R1873" s="84" t="s">
        <v>3268</v>
      </c>
      <c r="S1873" s="31" t="s">
        <v>34</v>
      </c>
      <c r="T1873" s="31"/>
      <c r="U1873" s="169"/>
      <c r="V1873" s="150" t="s">
        <v>3269</v>
      </c>
      <c r="W1873" s="141" t="str" cm="1">
        <f t="array" ref="W1873">IF(SUM(LEN(B1873:V1873))=0,"",IF(OR(OR(ISBLANK(F1873),SUM(LEN(C1873),LEN(D1873))=0),AND(NOT(E1873="Unknown"),ISBLANK(J1873)),AND(NOT(O1873="Unknown"),ISBLANK(R1873))),"Missing Information", INDEX(Table15[Entire Service Line Classification], MATCH(SUMIFS(Table15[Unique ID],Table15[System-Owned Portion],E1873,Table15[If Material Anything Other than "Lead" in Column E,Was Material Ever Previously Lead?],G1873,Table15[Customer-Owned Portion],O1873),Table15[Unique ID],0),0)))</f>
        <v>Non-lead</v>
      </c>
      <c r="X1873"/>
    </row>
    <row r="1874" spans="2:24" ht="225" x14ac:dyDescent="0.25">
      <c r="B1874" s="146" t="s">
        <v>8636</v>
      </c>
      <c r="C1874" s="31" t="s">
        <v>8637</v>
      </c>
      <c r="D1874" s="31" t="s">
        <v>8638</v>
      </c>
      <c r="E1874" s="44" t="s">
        <v>52</v>
      </c>
      <c r="F1874" s="43" t="s">
        <v>34</v>
      </c>
      <c r="G1874" s="84" t="s">
        <v>34</v>
      </c>
      <c r="H1874" s="31"/>
      <c r="I1874" s="205"/>
      <c r="J1874" s="84" t="s">
        <v>3268</v>
      </c>
      <c r="K1874" s="31" t="s">
        <v>34</v>
      </c>
      <c r="L1874" s="31"/>
      <c r="M1874" s="169"/>
      <c r="N1874" s="148" t="s">
        <v>3269</v>
      </c>
      <c r="O1874" s="44" t="s">
        <v>52</v>
      </c>
      <c r="P1874" s="43"/>
      <c r="Q1874" s="205"/>
      <c r="R1874" s="84" t="s">
        <v>3268</v>
      </c>
      <c r="S1874" s="31" t="s">
        <v>34</v>
      </c>
      <c r="T1874" s="31"/>
      <c r="U1874" s="169"/>
      <c r="V1874" s="150" t="s">
        <v>3269</v>
      </c>
      <c r="W1874" s="141" t="str" cm="1">
        <f t="array" ref="W1874">IF(SUM(LEN(B1874:V1874))=0,"",IF(OR(OR(ISBLANK(F1874),SUM(LEN(C1874),LEN(D1874))=0),AND(NOT(E1874="Unknown"),ISBLANK(J1874)),AND(NOT(O1874="Unknown"),ISBLANK(R1874))),"Missing Information", INDEX(Table15[Entire Service Line Classification], MATCH(SUMIFS(Table15[Unique ID],Table15[System-Owned Portion],E1874,Table15[If Material Anything Other than "Lead" in Column E,Was Material Ever Previously Lead?],G1874,Table15[Customer-Owned Portion],O1874),Table15[Unique ID],0),0)))</f>
        <v>Non-lead</v>
      </c>
      <c r="X1874"/>
    </row>
    <row r="1875" spans="2:24" ht="225" x14ac:dyDescent="0.25">
      <c r="B1875" s="146" t="s">
        <v>8639</v>
      </c>
      <c r="C1875" s="31" t="s">
        <v>8640</v>
      </c>
      <c r="D1875" s="31" t="s">
        <v>8641</v>
      </c>
      <c r="E1875" s="44" t="s">
        <v>52</v>
      </c>
      <c r="F1875" s="43" t="s">
        <v>34</v>
      </c>
      <c r="G1875" s="84" t="s">
        <v>34</v>
      </c>
      <c r="H1875" s="31"/>
      <c r="I1875" s="205"/>
      <c r="J1875" s="84" t="s">
        <v>3268</v>
      </c>
      <c r="K1875" s="31" t="s">
        <v>34</v>
      </c>
      <c r="L1875" s="31"/>
      <c r="M1875" s="169"/>
      <c r="N1875" s="148" t="s">
        <v>3269</v>
      </c>
      <c r="O1875" s="44" t="s">
        <v>52</v>
      </c>
      <c r="P1875" s="43"/>
      <c r="Q1875" s="205"/>
      <c r="R1875" s="84" t="s">
        <v>3268</v>
      </c>
      <c r="S1875" s="31" t="s">
        <v>34</v>
      </c>
      <c r="T1875" s="31"/>
      <c r="U1875" s="169"/>
      <c r="V1875" s="150" t="s">
        <v>3269</v>
      </c>
      <c r="W1875" s="141" t="str" cm="1">
        <f t="array" ref="W1875">IF(SUM(LEN(B1875:V1875))=0,"",IF(OR(OR(ISBLANK(F1875),SUM(LEN(C1875),LEN(D1875))=0),AND(NOT(E1875="Unknown"),ISBLANK(J1875)),AND(NOT(O1875="Unknown"),ISBLANK(R1875))),"Missing Information", INDEX(Table15[Entire Service Line Classification], MATCH(SUMIFS(Table15[Unique ID],Table15[System-Owned Portion],E1875,Table15[If Material Anything Other than "Lead" in Column E,Was Material Ever Previously Lead?],G1875,Table15[Customer-Owned Portion],O1875),Table15[Unique ID],0),0)))</f>
        <v>Non-lead</v>
      </c>
      <c r="X1875"/>
    </row>
    <row r="1876" spans="2:24" ht="225" x14ac:dyDescent="0.25">
      <c r="B1876" s="146" t="s">
        <v>8642</v>
      </c>
      <c r="C1876" s="31" t="s">
        <v>8643</v>
      </c>
      <c r="D1876" s="31" t="s">
        <v>8644</v>
      </c>
      <c r="E1876" s="44" t="s">
        <v>52</v>
      </c>
      <c r="F1876" s="43" t="s">
        <v>34</v>
      </c>
      <c r="G1876" s="84" t="s">
        <v>34</v>
      </c>
      <c r="H1876" s="31"/>
      <c r="I1876" s="205"/>
      <c r="J1876" s="84" t="s">
        <v>3268</v>
      </c>
      <c r="K1876" s="31" t="s">
        <v>34</v>
      </c>
      <c r="L1876" s="31"/>
      <c r="M1876" s="169"/>
      <c r="N1876" s="148" t="s">
        <v>3269</v>
      </c>
      <c r="O1876" s="44" t="s">
        <v>52</v>
      </c>
      <c r="P1876" s="43"/>
      <c r="Q1876" s="205"/>
      <c r="R1876" s="84" t="s">
        <v>3268</v>
      </c>
      <c r="S1876" s="31" t="s">
        <v>34</v>
      </c>
      <c r="T1876" s="31"/>
      <c r="U1876" s="169"/>
      <c r="V1876" s="150" t="s">
        <v>3269</v>
      </c>
      <c r="W1876" s="141" t="str" cm="1">
        <f t="array" ref="W1876">IF(SUM(LEN(B1876:V1876))=0,"",IF(OR(OR(ISBLANK(F1876),SUM(LEN(C1876),LEN(D1876))=0),AND(NOT(E1876="Unknown"),ISBLANK(J1876)),AND(NOT(O1876="Unknown"),ISBLANK(R1876))),"Missing Information", INDEX(Table15[Entire Service Line Classification], MATCH(SUMIFS(Table15[Unique ID],Table15[System-Owned Portion],E1876,Table15[If Material Anything Other than "Lead" in Column E,Was Material Ever Previously Lead?],G1876,Table15[Customer-Owned Portion],O1876),Table15[Unique ID],0),0)))</f>
        <v>Non-lead</v>
      </c>
      <c r="X1876"/>
    </row>
    <row r="1877" spans="2:24" ht="225" x14ac:dyDescent="0.25">
      <c r="B1877" s="146" t="s">
        <v>8645</v>
      </c>
      <c r="C1877" s="31" t="s">
        <v>8646</v>
      </c>
      <c r="D1877" s="31" t="s">
        <v>8647</v>
      </c>
      <c r="E1877" s="44" t="s">
        <v>52</v>
      </c>
      <c r="F1877" s="43" t="s">
        <v>34</v>
      </c>
      <c r="G1877" s="84" t="s">
        <v>34</v>
      </c>
      <c r="H1877" s="31"/>
      <c r="I1877" s="205"/>
      <c r="J1877" s="84" t="s">
        <v>3268</v>
      </c>
      <c r="K1877" s="31" t="s">
        <v>34</v>
      </c>
      <c r="L1877" s="31"/>
      <c r="M1877" s="169"/>
      <c r="N1877" s="148" t="s">
        <v>3269</v>
      </c>
      <c r="O1877" s="44" t="s">
        <v>52</v>
      </c>
      <c r="P1877" s="43"/>
      <c r="Q1877" s="205"/>
      <c r="R1877" s="84" t="s">
        <v>3268</v>
      </c>
      <c r="S1877" s="31" t="s">
        <v>34</v>
      </c>
      <c r="T1877" s="31"/>
      <c r="U1877" s="169"/>
      <c r="V1877" s="150" t="s">
        <v>3269</v>
      </c>
      <c r="W1877" s="141" t="str" cm="1">
        <f t="array" ref="W1877">IF(SUM(LEN(B1877:V1877))=0,"",IF(OR(OR(ISBLANK(F1877),SUM(LEN(C1877),LEN(D1877))=0),AND(NOT(E1877="Unknown"),ISBLANK(J1877)),AND(NOT(O1877="Unknown"),ISBLANK(R1877))),"Missing Information", INDEX(Table15[Entire Service Line Classification], MATCH(SUMIFS(Table15[Unique ID],Table15[System-Owned Portion],E1877,Table15[If Material Anything Other than "Lead" in Column E,Was Material Ever Previously Lead?],G1877,Table15[Customer-Owned Portion],O1877),Table15[Unique ID],0),0)))</f>
        <v>Non-lead</v>
      </c>
      <c r="X1877"/>
    </row>
    <row r="1878" spans="2:24" ht="225" x14ac:dyDescent="0.25">
      <c r="B1878" s="146" t="s">
        <v>8648</v>
      </c>
      <c r="C1878" s="31" t="s">
        <v>8643</v>
      </c>
      <c r="D1878" s="31" t="s">
        <v>8649</v>
      </c>
      <c r="E1878" s="44" t="s">
        <v>52</v>
      </c>
      <c r="F1878" s="43" t="s">
        <v>34</v>
      </c>
      <c r="G1878" s="84" t="s">
        <v>34</v>
      </c>
      <c r="H1878" s="31"/>
      <c r="I1878" s="205"/>
      <c r="J1878" s="84" t="s">
        <v>3268</v>
      </c>
      <c r="K1878" s="31" t="s">
        <v>34</v>
      </c>
      <c r="L1878" s="31"/>
      <c r="M1878" s="169"/>
      <c r="N1878" s="148" t="s">
        <v>3269</v>
      </c>
      <c r="O1878" s="44" t="s">
        <v>52</v>
      </c>
      <c r="P1878" s="43"/>
      <c r="Q1878" s="205"/>
      <c r="R1878" s="84" t="s">
        <v>3268</v>
      </c>
      <c r="S1878" s="31" t="s">
        <v>34</v>
      </c>
      <c r="T1878" s="31"/>
      <c r="U1878" s="169"/>
      <c r="V1878" s="150" t="s">
        <v>3269</v>
      </c>
      <c r="W1878" s="141" t="str" cm="1">
        <f t="array" ref="W1878">IF(SUM(LEN(B1878:V1878))=0,"",IF(OR(OR(ISBLANK(F1878),SUM(LEN(C1878),LEN(D1878))=0),AND(NOT(E1878="Unknown"),ISBLANK(J1878)),AND(NOT(O1878="Unknown"),ISBLANK(R1878))),"Missing Information", INDEX(Table15[Entire Service Line Classification], MATCH(SUMIFS(Table15[Unique ID],Table15[System-Owned Portion],E1878,Table15[If Material Anything Other than "Lead" in Column E,Was Material Ever Previously Lead?],G1878,Table15[Customer-Owned Portion],O1878),Table15[Unique ID],0),0)))</f>
        <v>Non-lead</v>
      </c>
      <c r="X1878"/>
    </row>
    <row r="1879" spans="2:24" ht="225" x14ac:dyDescent="0.25">
      <c r="B1879" s="146" t="s">
        <v>8650</v>
      </c>
      <c r="C1879" s="31" t="s">
        <v>8651</v>
      </c>
      <c r="D1879" s="31" t="s">
        <v>8652</v>
      </c>
      <c r="E1879" s="44" t="s">
        <v>52</v>
      </c>
      <c r="F1879" s="43" t="s">
        <v>34</v>
      </c>
      <c r="G1879" s="84" t="s">
        <v>34</v>
      </c>
      <c r="H1879" s="31"/>
      <c r="I1879" s="205"/>
      <c r="J1879" s="84" t="s">
        <v>3268</v>
      </c>
      <c r="K1879" s="31" t="s">
        <v>34</v>
      </c>
      <c r="L1879" s="31"/>
      <c r="M1879" s="169"/>
      <c r="N1879" s="148" t="s">
        <v>3269</v>
      </c>
      <c r="O1879" s="44" t="s">
        <v>52</v>
      </c>
      <c r="P1879" s="43"/>
      <c r="Q1879" s="205"/>
      <c r="R1879" s="84" t="s">
        <v>3268</v>
      </c>
      <c r="S1879" s="31" t="s">
        <v>34</v>
      </c>
      <c r="T1879" s="31"/>
      <c r="U1879" s="169"/>
      <c r="V1879" s="150" t="s">
        <v>3269</v>
      </c>
      <c r="W1879" s="141" t="str" cm="1">
        <f t="array" ref="W1879">IF(SUM(LEN(B1879:V1879))=0,"",IF(OR(OR(ISBLANK(F1879),SUM(LEN(C1879),LEN(D1879))=0),AND(NOT(E1879="Unknown"),ISBLANK(J1879)),AND(NOT(O1879="Unknown"),ISBLANK(R1879))),"Missing Information", INDEX(Table15[Entire Service Line Classification], MATCH(SUMIFS(Table15[Unique ID],Table15[System-Owned Portion],E1879,Table15[If Material Anything Other than "Lead" in Column E,Was Material Ever Previously Lead?],G1879,Table15[Customer-Owned Portion],O1879),Table15[Unique ID],0),0)))</f>
        <v>Non-lead</v>
      </c>
      <c r="X1879"/>
    </row>
    <row r="1880" spans="2:24" ht="225" x14ac:dyDescent="0.25">
      <c r="B1880" s="146" t="s">
        <v>8653</v>
      </c>
      <c r="C1880" s="31" t="s">
        <v>8643</v>
      </c>
      <c r="D1880" s="31" t="s">
        <v>8654</v>
      </c>
      <c r="E1880" s="44" t="s">
        <v>52</v>
      </c>
      <c r="F1880" s="43" t="s">
        <v>34</v>
      </c>
      <c r="G1880" s="84" t="s">
        <v>34</v>
      </c>
      <c r="H1880" s="31"/>
      <c r="I1880" s="205"/>
      <c r="J1880" s="84" t="s">
        <v>3268</v>
      </c>
      <c r="K1880" s="31" t="s">
        <v>34</v>
      </c>
      <c r="L1880" s="31"/>
      <c r="M1880" s="169"/>
      <c r="N1880" s="148" t="s">
        <v>3269</v>
      </c>
      <c r="O1880" s="44" t="s">
        <v>52</v>
      </c>
      <c r="P1880" s="43"/>
      <c r="Q1880" s="205"/>
      <c r="R1880" s="84" t="s">
        <v>3268</v>
      </c>
      <c r="S1880" s="31" t="s">
        <v>34</v>
      </c>
      <c r="T1880" s="31"/>
      <c r="U1880" s="169"/>
      <c r="V1880" s="150" t="s">
        <v>3269</v>
      </c>
      <c r="W1880" s="141" t="str" cm="1">
        <f t="array" ref="W1880">IF(SUM(LEN(B1880:V1880))=0,"",IF(OR(OR(ISBLANK(F1880),SUM(LEN(C1880),LEN(D1880))=0),AND(NOT(E1880="Unknown"),ISBLANK(J1880)),AND(NOT(O1880="Unknown"),ISBLANK(R1880))),"Missing Information", INDEX(Table15[Entire Service Line Classification], MATCH(SUMIFS(Table15[Unique ID],Table15[System-Owned Portion],E1880,Table15[If Material Anything Other than "Lead" in Column E,Was Material Ever Previously Lead?],G1880,Table15[Customer-Owned Portion],O1880),Table15[Unique ID],0),0)))</f>
        <v>Non-lead</v>
      </c>
      <c r="X1880"/>
    </row>
    <row r="1881" spans="2:24" ht="225" x14ac:dyDescent="0.25">
      <c r="B1881" s="146" t="s">
        <v>8655</v>
      </c>
      <c r="C1881" s="31" t="s">
        <v>8643</v>
      </c>
      <c r="D1881" s="31" t="s">
        <v>8656</v>
      </c>
      <c r="E1881" s="44" t="s">
        <v>52</v>
      </c>
      <c r="F1881" s="43" t="s">
        <v>34</v>
      </c>
      <c r="G1881" s="84" t="s">
        <v>34</v>
      </c>
      <c r="H1881" s="31"/>
      <c r="I1881" s="205"/>
      <c r="J1881" s="84" t="s">
        <v>3268</v>
      </c>
      <c r="K1881" s="31" t="s">
        <v>34</v>
      </c>
      <c r="L1881" s="31"/>
      <c r="M1881" s="169"/>
      <c r="N1881" s="148" t="s">
        <v>3269</v>
      </c>
      <c r="O1881" s="44" t="s">
        <v>52</v>
      </c>
      <c r="P1881" s="43"/>
      <c r="Q1881" s="205"/>
      <c r="R1881" s="84" t="s">
        <v>3268</v>
      </c>
      <c r="S1881" s="31" t="s">
        <v>34</v>
      </c>
      <c r="T1881" s="31"/>
      <c r="U1881" s="169"/>
      <c r="V1881" s="150" t="s">
        <v>3269</v>
      </c>
      <c r="W1881" s="141" t="str" cm="1">
        <f t="array" ref="W1881">IF(SUM(LEN(B1881:V1881))=0,"",IF(OR(OR(ISBLANK(F1881),SUM(LEN(C1881),LEN(D1881))=0),AND(NOT(E1881="Unknown"),ISBLANK(J1881)),AND(NOT(O1881="Unknown"),ISBLANK(R1881))),"Missing Information", INDEX(Table15[Entire Service Line Classification], MATCH(SUMIFS(Table15[Unique ID],Table15[System-Owned Portion],E1881,Table15[If Material Anything Other than "Lead" in Column E,Was Material Ever Previously Lead?],G1881,Table15[Customer-Owned Portion],O1881),Table15[Unique ID],0),0)))</f>
        <v>Non-lead</v>
      </c>
      <c r="X1881"/>
    </row>
    <row r="1882" spans="2:24" ht="225" x14ac:dyDescent="0.25">
      <c r="B1882" s="146" t="s">
        <v>8657</v>
      </c>
      <c r="C1882" s="31" t="s">
        <v>8658</v>
      </c>
      <c r="D1882" s="31" t="s">
        <v>8659</v>
      </c>
      <c r="E1882" s="44" t="s">
        <v>52</v>
      </c>
      <c r="F1882" s="43" t="s">
        <v>34</v>
      </c>
      <c r="G1882" s="84" t="s">
        <v>34</v>
      </c>
      <c r="H1882" s="31"/>
      <c r="I1882" s="205"/>
      <c r="J1882" s="84" t="s">
        <v>3268</v>
      </c>
      <c r="K1882" s="31" t="s">
        <v>34</v>
      </c>
      <c r="L1882" s="31"/>
      <c r="M1882" s="169"/>
      <c r="N1882" s="148" t="s">
        <v>3269</v>
      </c>
      <c r="O1882" s="44" t="s">
        <v>52</v>
      </c>
      <c r="P1882" s="43"/>
      <c r="Q1882" s="205"/>
      <c r="R1882" s="84" t="s">
        <v>3268</v>
      </c>
      <c r="S1882" s="31" t="s">
        <v>34</v>
      </c>
      <c r="T1882" s="31"/>
      <c r="U1882" s="169"/>
      <c r="V1882" s="150" t="s">
        <v>3269</v>
      </c>
      <c r="W1882" s="141" t="str" cm="1">
        <f t="array" ref="W1882">IF(SUM(LEN(B1882:V1882))=0,"",IF(OR(OR(ISBLANK(F1882),SUM(LEN(C1882),LEN(D1882))=0),AND(NOT(E1882="Unknown"),ISBLANK(J1882)),AND(NOT(O1882="Unknown"),ISBLANK(R1882))),"Missing Information", INDEX(Table15[Entire Service Line Classification], MATCH(SUMIFS(Table15[Unique ID],Table15[System-Owned Portion],E1882,Table15[If Material Anything Other than "Lead" in Column E,Was Material Ever Previously Lead?],G1882,Table15[Customer-Owned Portion],O1882),Table15[Unique ID],0),0)))</f>
        <v>Non-lead</v>
      </c>
      <c r="X1882"/>
    </row>
    <row r="1883" spans="2:24" ht="225" x14ac:dyDescent="0.25">
      <c r="B1883" s="146" t="s">
        <v>8660</v>
      </c>
      <c r="C1883" s="31" t="s">
        <v>8661</v>
      </c>
      <c r="D1883" s="31" t="s">
        <v>8662</v>
      </c>
      <c r="E1883" s="44" t="s">
        <v>52</v>
      </c>
      <c r="F1883" s="43" t="s">
        <v>34</v>
      </c>
      <c r="G1883" s="84" t="s">
        <v>34</v>
      </c>
      <c r="H1883" s="31"/>
      <c r="I1883" s="205"/>
      <c r="J1883" s="84" t="s">
        <v>3268</v>
      </c>
      <c r="K1883" s="31" t="s">
        <v>34</v>
      </c>
      <c r="L1883" s="31"/>
      <c r="M1883" s="169"/>
      <c r="N1883" s="148" t="s">
        <v>3269</v>
      </c>
      <c r="O1883" s="44" t="s">
        <v>52</v>
      </c>
      <c r="P1883" s="43"/>
      <c r="Q1883" s="205"/>
      <c r="R1883" s="84" t="s">
        <v>3268</v>
      </c>
      <c r="S1883" s="31" t="s">
        <v>34</v>
      </c>
      <c r="T1883" s="31"/>
      <c r="U1883" s="169"/>
      <c r="V1883" s="150" t="s">
        <v>3269</v>
      </c>
      <c r="W1883" s="141" t="str" cm="1">
        <f t="array" ref="W1883">IF(SUM(LEN(B1883:V1883))=0,"",IF(OR(OR(ISBLANK(F1883),SUM(LEN(C1883),LEN(D1883))=0),AND(NOT(E1883="Unknown"),ISBLANK(J1883)),AND(NOT(O1883="Unknown"),ISBLANK(R1883))),"Missing Information", INDEX(Table15[Entire Service Line Classification], MATCH(SUMIFS(Table15[Unique ID],Table15[System-Owned Portion],E1883,Table15[If Material Anything Other than "Lead" in Column E,Was Material Ever Previously Lead?],G1883,Table15[Customer-Owned Portion],O1883),Table15[Unique ID],0),0)))</f>
        <v>Non-lead</v>
      </c>
      <c r="X1883"/>
    </row>
    <row r="1884" spans="2:24" ht="225" x14ac:dyDescent="0.25">
      <c r="B1884" s="146" t="s">
        <v>8663</v>
      </c>
      <c r="C1884" s="31" t="s">
        <v>8664</v>
      </c>
      <c r="D1884" s="31" t="s">
        <v>8665</v>
      </c>
      <c r="E1884" s="44" t="s">
        <v>52</v>
      </c>
      <c r="F1884" s="43" t="s">
        <v>34</v>
      </c>
      <c r="G1884" s="84" t="s">
        <v>34</v>
      </c>
      <c r="H1884" s="31"/>
      <c r="I1884" s="205"/>
      <c r="J1884" s="84" t="s">
        <v>3268</v>
      </c>
      <c r="K1884" s="31" t="s">
        <v>34</v>
      </c>
      <c r="L1884" s="31"/>
      <c r="M1884" s="169"/>
      <c r="N1884" s="148" t="s">
        <v>3269</v>
      </c>
      <c r="O1884" s="44" t="s">
        <v>52</v>
      </c>
      <c r="P1884" s="43"/>
      <c r="Q1884" s="205"/>
      <c r="R1884" s="84" t="s">
        <v>3268</v>
      </c>
      <c r="S1884" s="31" t="s">
        <v>34</v>
      </c>
      <c r="T1884" s="31"/>
      <c r="U1884" s="169"/>
      <c r="V1884" s="150" t="s">
        <v>3269</v>
      </c>
      <c r="W1884" s="141" t="str" cm="1">
        <f t="array" ref="W1884">IF(SUM(LEN(B1884:V1884))=0,"",IF(OR(OR(ISBLANK(F1884),SUM(LEN(C1884),LEN(D1884))=0),AND(NOT(E1884="Unknown"),ISBLANK(J1884)),AND(NOT(O1884="Unknown"),ISBLANK(R1884))),"Missing Information", INDEX(Table15[Entire Service Line Classification], MATCH(SUMIFS(Table15[Unique ID],Table15[System-Owned Portion],E1884,Table15[If Material Anything Other than "Lead" in Column E,Was Material Ever Previously Lead?],G1884,Table15[Customer-Owned Portion],O1884),Table15[Unique ID],0),0)))</f>
        <v>Non-lead</v>
      </c>
      <c r="X1884"/>
    </row>
    <row r="1885" spans="2:24" ht="225" x14ac:dyDescent="0.25">
      <c r="B1885" s="146" t="s">
        <v>8666</v>
      </c>
      <c r="C1885" s="31" t="s">
        <v>8667</v>
      </c>
      <c r="D1885" s="31" t="s">
        <v>8668</v>
      </c>
      <c r="E1885" s="44" t="s">
        <v>52</v>
      </c>
      <c r="F1885" s="43" t="s">
        <v>34</v>
      </c>
      <c r="G1885" s="84" t="s">
        <v>34</v>
      </c>
      <c r="H1885" s="31"/>
      <c r="I1885" s="205"/>
      <c r="J1885" s="84" t="s">
        <v>3268</v>
      </c>
      <c r="K1885" s="31" t="s">
        <v>34</v>
      </c>
      <c r="L1885" s="31"/>
      <c r="M1885" s="169"/>
      <c r="N1885" s="148" t="s">
        <v>3269</v>
      </c>
      <c r="O1885" s="44" t="s">
        <v>52</v>
      </c>
      <c r="P1885" s="43"/>
      <c r="Q1885" s="205"/>
      <c r="R1885" s="84" t="s">
        <v>3268</v>
      </c>
      <c r="S1885" s="31" t="s">
        <v>34</v>
      </c>
      <c r="T1885" s="31"/>
      <c r="U1885" s="169"/>
      <c r="V1885" s="150" t="s">
        <v>3269</v>
      </c>
      <c r="W1885" s="141" t="str" cm="1">
        <f t="array" ref="W1885">IF(SUM(LEN(B1885:V1885))=0,"",IF(OR(OR(ISBLANK(F1885),SUM(LEN(C1885),LEN(D1885))=0),AND(NOT(E1885="Unknown"),ISBLANK(J1885)),AND(NOT(O1885="Unknown"),ISBLANK(R1885))),"Missing Information", INDEX(Table15[Entire Service Line Classification], MATCH(SUMIFS(Table15[Unique ID],Table15[System-Owned Portion],E1885,Table15[If Material Anything Other than "Lead" in Column E,Was Material Ever Previously Lead?],G1885,Table15[Customer-Owned Portion],O1885),Table15[Unique ID],0),0)))</f>
        <v>Non-lead</v>
      </c>
      <c r="X1885"/>
    </row>
    <row r="1886" spans="2:24" ht="75" x14ac:dyDescent="0.25">
      <c r="B1886" s="146" t="s">
        <v>8669</v>
      </c>
      <c r="C1886" s="31" t="s">
        <v>8670</v>
      </c>
      <c r="D1886" s="31" t="s">
        <v>8671</v>
      </c>
      <c r="E1886" s="44" t="s">
        <v>35</v>
      </c>
      <c r="F1886" s="43" t="s">
        <v>34</v>
      </c>
      <c r="G1886" s="84" t="s">
        <v>34</v>
      </c>
      <c r="H1886" s="31" t="s">
        <v>14997</v>
      </c>
      <c r="I1886" s="205">
        <v>1</v>
      </c>
      <c r="J1886" s="84" t="s">
        <v>45</v>
      </c>
      <c r="K1886" s="31" t="s">
        <v>36</v>
      </c>
      <c r="L1886" s="31" t="s">
        <v>95</v>
      </c>
      <c r="M1886" s="169" t="s">
        <v>14997</v>
      </c>
      <c r="N1886" s="148" t="s">
        <v>8672</v>
      </c>
      <c r="O1886" s="44" t="s">
        <v>35</v>
      </c>
      <c r="P1886" s="43"/>
      <c r="Q1886" s="205"/>
      <c r="R1886" s="84" t="s">
        <v>106</v>
      </c>
      <c r="S1886" s="31" t="s">
        <v>36</v>
      </c>
      <c r="T1886" s="31" t="s">
        <v>95</v>
      </c>
      <c r="U1886" s="169" t="s">
        <v>3316</v>
      </c>
      <c r="V1886" s="150" t="s">
        <v>3370</v>
      </c>
      <c r="W1886" s="141" t="str" cm="1">
        <f t="array" ref="W1886">IF(SUM(LEN(B1886:V1886))=0,"",IF(OR(OR(ISBLANK(F1886),SUM(LEN(C1886),LEN(D1886))=0),AND(NOT(E1886="Unknown"),ISBLANK(J1886)),AND(NOT(O1886="Unknown"),ISBLANK(R1886))),"Missing Information", INDEX(Table15[Entire Service Line Classification], MATCH(SUMIFS(Table15[Unique ID],Table15[System-Owned Portion],E1886,Table15[If Material Anything Other than "Lead" in Column E,Was Material Ever Previously Lead?],G1886,Table15[Customer-Owned Portion],O1886),Table15[Unique ID],0),0)))</f>
        <v>Non-lead</v>
      </c>
      <c r="X1886"/>
    </row>
    <row r="1887" spans="2:24" ht="225" x14ac:dyDescent="0.25">
      <c r="B1887" s="146" t="s">
        <v>8673</v>
      </c>
      <c r="C1887" s="31" t="s">
        <v>8674</v>
      </c>
      <c r="D1887" s="31" t="s">
        <v>8675</v>
      </c>
      <c r="E1887" s="44" t="s">
        <v>52</v>
      </c>
      <c r="F1887" s="43" t="s">
        <v>34</v>
      </c>
      <c r="G1887" s="84" t="s">
        <v>34</v>
      </c>
      <c r="H1887" s="31"/>
      <c r="I1887" s="205"/>
      <c r="J1887" s="84" t="s">
        <v>3268</v>
      </c>
      <c r="K1887" s="31" t="s">
        <v>34</v>
      </c>
      <c r="L1887" s="31"/>
      <c r="M1887" s="169"/>
      <c r="N1887" s="148" t="s">
        <v>3269</v>
      </c>
      <c r="O1887" s="44" t="s">
        <v>52</v>
      </c>
      <c r="P1887" s="43"/>
      <c r="Q1887" s="205"/>
      <c r="R1887" s="84" t="s">
        <v>3268</v>
      </c>
      <c r="S1887" s="31" t="s">
        <v>34</v>
      </c>
      <c r="T1887" s="31"/>
      <c r="U1887" s="169"/>
      <c r="V1887" s="150" t="s">
        <v>3269</v>
      </c>
      <c r="W1887" s="141" t="str" cm="1">
        <f t="array" ref="W1887">IF(SUM(LEN(B1887:V1887))=0,"",IF(OR(OR(ISBLANK(F1887),SUM(LEN(C1887),LEN(D1887))=0),AND(NOT(E1887="Unknown"),ISBLANK(J1887)),AND(NOT(O1887="Unknown"),ISBLANK(R1887))),"Missing Information", INDEX(Table15[Entire Service Line Classification], MATCH(SUMIFS(Table15[Unique ID],Table15[System-Owned Portion],E1887,Table15[If Material Anything Other than "Lead" in Column E,Was Material Ever Previously Lead?],G1887,Table15[Customer-Owned Portion],O1887),Table15[Unique ID],0),0)))</f>
        <v>Non-lead</v>
      </c>
      <c r="X1887"/>
    </row>
    <row r="1888" spans="2:24" ht="225" x14ac:dyDescent="0.25">
      <c r="B1888" s="146" t="s">
        <v>8676</v>
      </c>
      <c r="C1888" s="31" t="s">
        <v>8677</v>
      </c>
      <c r="D1888" s="31" t="s">
        <v>8678</v>
      </c>
      <c r="E1888" s="44" t="s">
        <v>52</v>
      </c>
      <c r="F1888" s="43" t="s">
        <v>34</v>
      </c>
      <c r="G1888" s="84" t="s">
        <v>34</v>
      </c>
      <c r="H1888" s="31"/>
      <c r="I1888" s="205"/>
      <c r="J1888" s="84" t="s">
        <v>3268</v>
      </c>
      <c r="K1888" s="31" t="s">
        <v>34</v>
      </c>
      <c r="L1888" s="31"/>
      <c r="M1888" s="169"/>
      <c r="N1888" s="148" t="s">
        <v>3269</v>
      </c>
      <c r="O1888" s="44" t="s">
        <v>52</v>
      </c>
      <c r="P1888" s="43"/>
      <c r="Q1888" s="205"/>
      <c r="R1888" s="84" t="s">
        <v>3268</v>
      </c>
      <c r="S1888" s="31" t="s">
        <v>34</v>
      </c>
      <c r="T1888" s="31"/>
      <c r="U1888" s="169"/>
      <c r="V1888" s="150" t="s">
        <v>3269</v>
      </c>
      <c r="W1888" s="141" t="str" cm="1">
        <f t="array" ref="W1888">IF(SUM(LEN(B1888:V1888))=0,"",IF(OR(OR(ISBLANK(F1888),SUM(LEN(C1888),LEN(D1888))=0),AND(NOT(E1888="Unknown"),ISBLANK(J1888)),AND(NOT(O1888="Unknown"),ISBLANK(R1888))),"Missing Information", INDEX(Table15[Entire Service Line Classification], MATCH(SUMIFS(Table15[Unique ID],Table15[System-Owned Portion],E1888,Table15[If Material Anything Other than "Lead" in Column E,Was Material Ever Previously Lead?],G1888,Table15[Customer-Owned Portion],O1888),Table15[Unique ID],0),0)))</f>
        <v>Non-lead</v>
      </c>
      <c r="X1888"/>
    </row>
    <row r="1889" spans="2:24" ht="225" x14ac:dyDescent="0.25">
      <c r="B1889" s="146" t="s">
        <v>8679</v>
      </c>
      <c r="C1889" s="31" t="s">
        <v>8680</v>
      </c>
      <c r="D1889" s="31" t="s">
        <v>8681</v>
      </c>
      <c r="E1889" s="44" t="s">
        <v>52</v>
      </c>
      <c r="F1889" s="43" t="s">
        <v>34</v>
      </c>
      <c r="G1889" s="84" t="s">
        <v>34</v>
      </c>
      <c r="H1889" s="31"/>
      <c r="I1889" s="205"/>
      <c r="J1889" s="84" t="s">
        <v>3268</v>
      </c>
      <c r="K1889" s="31" t="s">
        <v>34</v>
      </c>
      <c r="L1889" s="31"/>
      <c r="M1889" s="169"/>
      <c r="N1889" s="148" t="s">
        <v>3269</v>
      </c>
      <c r="O1889" s="44" t="s">
        <v>52</v>
      </c>
      <c r="P1889" s="43"/>
      <c r="Q1889" s="205"/>
      <c r="R1889" s="84" t="s">
        <v>3268</v>
      </c>
      <c r="S1889" s="31" t="s">
        <v>34</v>
      </c>
      <c r="T1889" s="31"/>
      <c r="U1889" s="169"/>
      <c r="V1889" s="150" t="s">
        <v>3269</v>
      </c>
      <c r="W1889" s="141" t="str" cm="1">
        <f t="array" ref="W1889">IF(SUM(LEN(B1889:V1889))=0,"",IF(OR(OR(ISBLANK(F1889),SUM(LEN(C1889),LEN(D1889))=0),AND(NOT(E1889="Unknown"),ISBLANK(J1889)),AND(NOT(O1889="Unknown"),ISBLANK(R1889))),"Missing Information", INDEX(Table15[Entire Service Line Classification], MATCH(SUMIFS(Table15[Unique ID],Table15[System-Owned Portion],E1889,Table15[If Material Anything Other than "Lead" in Column E,Was Material Ever Previously Lead?],G1889,Table15[Customer-Owned Portion],O1889),Table15[Unique ID],0),0)))</f>
        <v>Non-lead</v>
      </c>
      <c r="X1889"/>
    </row>
    <row r="1890" spans="2:24" ht="60" x14ac:dyDescent="0.25">
      <c r="B1890" s="146" t="s">
        <v>8682</v>
      </c>
      <c r="C1890" s="31" t="s">
        <v>8683</v>
      </c>
      <c r="D1890" s="31" t="s">
        <v>8684</v>
      </c>
      <c r="E1890" s="44" t="s">
        <v>43</v>
      </c>
      <c r="F1890" s="43" t="s">
        <v>34</v>
      </c>
      <c r="G1890" s="84" t="s">
        <v>34</v>
      </c>
      <c r="H1890" s="31"/>
      <c r="I1890" s="205"/>
      <c r="J1890" s="84" t="s">
        <v>106</v>
      </c>
      <c r="K1890" s="31" t="s">
        <v>36</v>
      </c>
      <c r="L1890" s="31" t="s">
        <v>95</v>
      </c>
      <c r="M1890" s="169" t="s">
        <v>3316</v>
      </c>
      <c r="N1890" s="148" t="s">
        <v>3358</v>
      </c>
      <c r="O1890" s="44" t="s">
        <v>35</v>
      </c>
      <c r="P1890" s="43"/>
      <c r="Q1890" s="205"/>
      <c r="R1890" s="84" t="s">
        <v>106</v>
      </c>
      <c r="S1890" s="31" t="s">
        <v>36</v>
      </c>
      <c r="T1890" s="31" t="s">
        <v>95</v>
      </c>
      <c r="U1890" s="169" t="s">
        <v>3316</v>
      </c>
      <c r="V1890" s="150" t="s">
        <v>5944</v>
      </c>
      <c r="W1890" s="141" t="str" cm="1">
        <f t="array" ref="W1890">IF(SUM(LEN(B1890:V1890))=0,"",IF(OR(OR(ISBLANK(F1890),SUM(LEN(C1890),LEN(D1890))=0),AND(NOT(E1890="Unknown"),ISBLANK(J1890)),AND(NOT(O1890="Unknown"),ISBLANK(R1890))),"Missing Information", INDEX(Table15[Entire Service Line Classification], MATCH(SUMIFS(Table15[Unique ID],Table15[System-Owned Portion],E1890,Table15[If Material Anything Other than "Lead" in Column E,Was Material Ever Previously Lead?],G1890,Table15[Customer-Owned Portion],O1890),Table15[Unique ID],0),0)))</f>
        <v>Non-lead</v>
      </c>
      <c r="X1890"/>
    </row>
    <row r="1891" spans="2:24" ht="225" x14ac:dyDescent="0.25">
      <c r="B1891" s="146" t="s">
        <v>8685</v>
      </c>
      <c r="C1891" s="31" t="s">
        <v>8686</v>
      </c>
      <c r="D1891" s="31" t="s">
        <v>8687</v>
      </c>
      <c r="E1891" s="44" t="s">
        <v>52</v>
      </c>
      <c r="F1891" s="43" t="s">
        <v>34</v>
      </c>
      <c r="G1891" s="84" t="s">
        <v>34</v>
      </c>
      <c r="H1891" s="31"/>
      <c r="I1891" s="205"/>
      <c r="J1891" s="84" t="s">
        <v>3268</v>
      </c>
      <c r="K1891" s="31" t="s">
        <v>34</v>
      </c>
      <c r="L1891" s="31"/>
      <c r="M1891" s="169"/>
      <c r="N1891" s="148" t="s">
        <v>3269</v>
      </c>
      <c r="O1891" s="44" t="s">
        <v>52</v>
      </c>
      <c r="P1891" s="43"/>
      <c r="Q1891" s="205"/>
      <c r="R1891" s="84" t="s">
        <v>3268</v>
      </c>
      <c r="S1891" s="31" t="s">
        <v>34</v>
      </c>
      <c r="T1891" s="31"/>
      <c r="U1891" s="169"/>
      <c r="V1891" s="150" t="s">
        <v>3269</v>
      </c>
      <c r="W1891" s="141" t="str" cm="1">
        <f t="array" ref="W1891">IF(SUM(LEN(B1891:V1891))=0,"",IF(OR(OR(ISBLANK(F1891),SUM(LEN(C1891),LEN(D1891))=0),AND(NOT(E1891="Unknown"),ISBLANK(J1891)),AND(NOT(O1891="Unknown"),ISBLANK(R1891))),"Missing Information", INDEX(Table15[Entire Service Line Classification], MATCH(SUMIFS(Table15[Unique ID],Table15[System-Owned Portion],E1891,Table15[If Material Anything Other than "Lead" in Column E,Was Material Ever Previously Lead?],G1891,Table15[Customer-Owned Portion],O1891),Table15[Unique ID],0),0)))</f>
        <v>Non-lead</v>
      </c>
      <c r="X1891"/>
    </row>
    <row r="1892" spans="2:24" ht="225" x14ac:dyDescent="0.25">
      <c r="B1892" s="146" t="s">
        <v>8688</v>
      </c>
      <c r="C1892" s="31" t="s">
        <v>8689</v>
      </c>
      <c r="D1892" s="31" t="s">
        <v>8690</v>
      </c>
      <c r="E1892" s="44" t="s">
        <v>52</v>
      </c>
      <c r="F1892" s="43" t="s">
        <v>34</v>
      </c>
      <c r="G1892" s="84" t="s">
        <v>34</v>
      </c>
      <c r="H1892" s="31"/>
      <c r="I1892" s="205"/>
      <c r="J1892" s="84" t="s">
        <v>3268</v>
      </c>
      <c r="K1892" s="31" t="s">
        <v>34</v>
      </c>
      <c r="L1892" s="31"/>
      <c r="M1892" s="169"/>
      <c r="N1892" s="148" t="s">
        <v>3269</v>
      </c>
      <c r="O1892" s="44" t="s">
        <v>52</v>
      </c>
      <c r="P1892" s="43"/>
      <c r="Q1892" s="205"/>
      <c r="R1892" s="84" t="s">
        <v>3268</v>
      </c>
      <c r="S1892" s="31" t="s">
        <v>34</v>
      </c>
      <c r="T1892" s="31"/>
      <c r="U1892" s="169"/>
      <c r="V1892" s="150" t="s">
        <v>3269</v>
      </c>
      <c r="W1892" s="141" t="str" cm="1">
        <f t="array" ref="W1892">IF(SUM(LEN(B1892:V1892))=0,"",IF(OR(OR(ISBLANK(F1892),SUM(LEN(C1892),LEN(D1892))=0),AND(NOT(E1892="Unknown"),ISBLANK(J1892)),AND(NOT(O1892="Unknown"),ISBLANK(R1892))),"Missing Information", INDEX(Table15[Entire Service Line Classification], MATCH(SUMIFS(Table15[Unique ID],Table15[System-Owned Portion],E1892,Table15[If Material Anything Other than "Lead" in Column E,Was Material Ever Previously Lead?],G1892,Table15[Customer-Owned Portion],O1892),Table15[Unique ID],0),0)))</f>
        <v>Non-lead</v>
      </c>
      <c r="X1892"/>
    </row>
    <row r="1893" spans="2:24" ht="75" x14ac:dyDescent="0.25">
      <c r="B1893" s="146" t="s">
        <v>8691</v>
      </c>
      <c r="C1893" s="31" t="s">
        <v>8692</v>
      </c>
      <c r="D1893" s="31" t="s">
        <v>8693</v>
      </c>
      <c r="E1893" s="44" t="s">
        <v>43</v>
      </c>
      <c r="F1893" s="43" t="s">
        <v>34</v>
      </c>
      <c r="G1893" s="84" t="s">
        <v>34</v>
      </c>
      <c r="H1893" s="31"/>
      <c r="I1893" s="205"/>
      <c r="J1893" s="84" t="s">
        <v>106</v>
      </c>
      <c r="K1893" s="31" t="s">
        <v>36</v>
      </c>
      <c r="L1893" s="31" t="s">
        <v>95</v>
      </c>
      <c r="M1893" s="169" t="s">
        <v>4512</v>
      </c>
      <c r="N1893" s="148" t="s">
        <v>4513</v>
      </c>
      <c r="O1893" s="44" t="s">
        <v>35</v>
      </c>
      <c r="P1893" s="43"/>
      <c r="Q1893" s="205"/>
      <c r="R1893" s="84" t="s">
        <v>106</v>
      </c>
      <c r="S1893" s="31" t="s">
        <v>36</v>
      </c>
      <c r="T1893" s="31" t="s">
        <v>95</v>
      </c>
      <c r="U1893" s="169" t="s">
        <v>4512</v>
      </c>
      <c r="V1893" s="150" t="s">
        <v>4700</v>
      </c>
      <c r="W1893" s="141" t="str" cm="1">
        <f t="array" ref="W1893">IF(SUM(LEN(B1893:V1893))=0,"",IF(OR(OR(ISBLANK(F1893),SUM(LEN(C1893),LEN(D1893))=0),AND(NOT(E1893="Unknown"),ISBLANK(J1893)),AND(NOT(O1893="Unknown"),ISBLANK(R1893))),"Missing Information", INDEX(Table15[Entire Service Line Classification], MATCH(SUMIFS(Table15[Unique ID],Table15[System-Owned Portion],E1893,Table15[If Material Anything Other than "Lead" in Column E,Was Material Ever Previously Lead?],G1893,Table15[Customer-Owned Portion],O1893),Table15[Unique ID],0),0)))</f>
        <v>Non-lead</v>
      </c>
      <c r="X1893"/>
    </row>
    <row r="1894" spans="2:24" ht="225" x14ac:dyDescent="0.25">
      <c r="B1894" s="146" t="s">
        <v>8694</v>
      </c>
      <c r="C1894" s="31" t="s">
        <v>8695</v>
      </c>
      <c r="D1894" s="31" t="s">
        <v>8696</v>
      </c>
      <c r="E1894" s="44" t="s">
        <v>52</v>
      </c>
      <c r="F1894" s="43" t="s">
        <v>34</v>
      </c>
      <c r="G1894" s="84" t="s">
        <v>34</v>
      </c>
      <c r="H1894" s="31"/>
      <c r="I1894" s="205"/>
      <c r="J1894" s="84" t="s">
        <v>3268</v>
      </c>
      <c r="K1894" s="31" t="s">
        <v>34</v>
      </c>
      <c r="L1894" s="31"/>
      <c r="M1894" s="169"/>
      <c r="N1894" s="148" t="s">
        <v>3269</v>
      </c>
      <c r="O1894" s="44" t="s">
        <v>52</v>
      </c>
      <c r="P1894" s="43"/>
      <c r="Q1894" s="205"/>
      <c r="R1894" s="84" t="s">
        <v>3268</v>
      </c>
      <c r="S1894" s="31" t="s">
        <v>34</v>
      </c>
      <c r="T1894" s="31"/>
      <c r="U1894" s="169"/>
      <c r="V1894" s="150" t="s">
        <v>3269</v>
      </c>
      <c r="W1894" s="141" t="str" cm="1">
        <f t="array" ref="W1894">IF(SUM(LEN(B1894:V1894))=0,"",IF(OR(OR(ISBLANK(F1894),SUM(LEN(C1894),LEN(D1894))=0),AND(NOT(E1894="Unknown"),ISBLANK(J1894)),AND(NOT(O1894="Unknown"),ISBLANK(R1894))),"Missing Information", INDEX(Table15[Entire Service Line Classification], MATCH(SUMIFS(Table15[Unique ID],Table15[System-Owned Portion],E1894,Table15[If Material Anything Other than "Lead" in Column E,Was Material Ever Previously Lead?],G1894,Table15[Customer-Owned Portion],O1894),Table15[Unique ID],0),0)))</f>
        <v>Non-lead</v>
      </c>
      <c r="X1894"/>
    </row>
    <row r="1895" spans="2:24" ht="75" x14ac:dyDescent="0.25">
      <c r="B1895" s="146" t="s">
        <v>8697</v>
      </c>
      <c r="C1895" s="31" t="s">
        <v>8698</v>
      </c>
      <c r="D1895" s="31" t="s">
        <v>8699</v>
      </c>
      <c r="E1895" s="44" t="s">
        <v>43</v>
      </c>
      <c r="F1895" s="43" t="s">
        <v>34</v>
      </c>
      <c r="G1895" s="84" t="s">
        <v>34</v>
      </c>
      <c r="H1895" s="31"/>
      <c r="I1895" s="205"/>
      <c r="J1895" s="84" t="s">
        <v>106</v>
      </c>
      <c r="K1895" s="31" t="s">
        <v>36</v>
      </c>
      <c r="L1895" s="31" t="s">
        <v>95</v>
      </c>
      <c r="M1895" s="169" t="s">
        <v>4512</v>
      </c>
      <c r="N1895" s="148" t="s">
        <v>4513</v>
      </c>
      <c r="O1895" s="44" t="s">
        <v>43</v>
      </c>
      <c r="P1895" s="43"/>
      <c r="Q1895" s="205"/>
      <c r="R1895" s="84" t="s">
        <v>106</v>
      </c>
      <c r="S1895" s="31" t="s">
        <v>36</v>
      </c>
      <c r="T1895" s="31" t="s">
        <v>95</v>
      </c>
      <c r="U1895" s="169" t="s">
        <v>4512</v>
      </c>
      <c r="V1895" s="150" t="s">
        <v>4513</v>
      </c>
      <c r="W1895" s="141" t="str" cm="1">
        <f t="array" ref="W1895">IF(SUM(LEN(B1895:V1895))=0,"",IF(OR(OR(ISBLANK(F1895),SUM(LEN(C1895),LEN(D1895))=0),AND(NOT(E1895="Unknown"),ISBLANK(J1895)),AND(NOT(O1895="Unknown"),ISBLANK(R1895))),"Missing Information", INDEX(Table15[Entire Service Line Classification], MATCH(SUMIFS(Table15[Unique ID],Table15[System-Owned Portion],E1895,Table15[If Material Anything Other than "Lead" in Column E,Was Material Ever Previously Lead?],G1895,Table15[Customer-Owned Portion],O1895),Table15[Unique ID],0),0)))</f>
        <v>Non-lead</v>
      </c>
      <c r="X1895"/>
    </row>
    <row r="1896" spans="2:24" ht="75" x14ac:dyDescent="0.25">
      <c r="B1896" s="146" t="s">
        <v>8700</v>
      </c>
      <c r="C1896" s="31" t="s">
        <v>8701</v>
      </c>
      <c r="D1896" s="31" t="s">
        <v>8702</v>
      </c>
      <c r="E1896" s="44" t="s">
        <v>43</v>
      </c>
      <c r="F1896" s="43" t="s">
        <v>34</v>
      </c>
      <c r="G1896" s="84" t="s">
        <v>34</v>
      </c>
      <c r="H1896" s="31"/>
      <c r="I1896" s="205"/>
      <c r="J1896" s="84" t="s">
        <v>106</v>
      </c>
      <c r="K1896" s="31" t="s">
        <v>36</v>
      </c>
      <c r="L1896" s="31" t="s">
        <v>95</v>
      </c>
      <c r="M1896" s="169" t="s">
        <v>4512</v>
      </c>
      <c r="N1896" s="148" t="s">
        <v>5033</v>
      </c>
      <c r="O1896" s="44" t="s">
        <v>43</v>
      </c>
      <c r="P1896" s="43"/>
      <c r="Q1896" s="205"/>
      <c r="R1896" s="84" t="s">
        <v>106</v>
      </c>
      <c r="S1896" s="31" t="s">
        <v>36</v>
      </c>
      <c r="T1896" s="31" t="s">
        <v>95</v>
      </c>
      <c r="U1896" s="169" t="s">
        <v>4512</v>
      </c>
      <c r="V1896" s="150" t="s">
        <v>5033</v>
      </c>
      <c r="W1896" s="141" t="str" cm="1">
        <f t="array" ref="W1896">IF(SUM(LEN(B1896:V1896))=0,"",IF(OR(OR(ISBLANK(F1896),SUM(LEN(C1896),LEN(D1896))=0),AND(NOT(E1896="Unknown"),ISBLANK(J1896)),AND(NOT(O1896="Unknown"),ISBLANK(R1896))),"Missing Information", INDEX(Table15[Entire Service Line Classification], MATCH(SUMIFS(Table15[Unique ID],Table15[System-Owned Portion],E1896,Table15[If Material Anything Other than "Lead" in Column E,Was Material Ever Previously Lead?],G1896,Table15[Customer-Owned Portion],O1896),Table15[Unique ID],0),0)))</f>
        <v>Non-lead</v>
      </c>
      <c r="X1896"/>
    </row>
    <row r="1897" spans="2:24" ht="75" x14ac:dyDescent="0.25">
      <c r="B1897" s="146" t="s">
        <v>8703</v>
      </c>
      <c r="C1897" s="31" t="s">
        <v>8704</v>
      </c>
      <c r="D1897" s="31" t="s">
        <v>8705</v>
      </c>
      <c r="E1897" s="44" t="s">
        <v>43</v>
      </c>
      <c r="F1897" s="43" t="s">
        <v>34</v>
      </c>
      <c r="G1897" s="84" t="s">
        <v>34</v>
      </c>
      <c r="H1897" s="31"/>
      <c r="I1897" s="205"/>
      <c r="J1897" s="84" t="s">
        <v>106</v>
      </c>
      <c r="K1897" s="31" t="s">
        <v>36</v>
      </c>
      <c r="L1897" s="31" t="s">
        <v>95</v>
      </c>
      <c r="M1897" s="169" t="s">
        <v>4512</v>
      </c>
      <c r="N1897" s="148" t="s">
        <v>5033</v>
      </c>
      <c r="O1897" s="44" t="s">
        <v>43</v>
      </c>
      <c r="P1897" s="43"/>
      <c r="Q1897" s="205"/>
      <c r="R1897" s="84" t="s">
        <v>106</v>
      </c>
      <c r="S1897" s="31" t="s">
        <v>36</v>
      </c>
      <c r="T1897" s="31" t="s">
        <v>95</v>
      </c>
      <c r="U1897" s="169" t="s">
        <v>4512</v>
      </c>
      <c r="V1897" s="150" t="s">
        <v>5033</v>
      </c>
      <c r="W1897" s="141" t="str" cm="1">
        <f t="array" ref="W1897">IF(SUM(LEN(B1897:V1897))=0,"",IF(OR(OR(ISBLANK(F1897),SUM(LEN(C1897),LEN(D1897))=0),AND(NOT(E1897="Unknown"),ISBLANK(J1897)),AND(NOT(O1897="Unknown"),ISBLANK(R1897))),"Missing Information", INDEX(Table15[Entire Service Line Classification], MATCH(SUMIFS(Table15[Unique ID],Table15[System-Owned Portion],E1897,Table15[If Material Anything Other than "Lead" in Column E,Was Material Ever Previously Lead?],G1897,Table15[Customer-Owned Portion],O1897),Table15[Unique ID],0),0)))</f>
        <v>Non-lead</v>
      </c>
      <c r="X1897"/>
    </row>
    <row r="1898" spans="2:24" ht="225" x14ac:dyDescent="0.25">
      <c r="B1898" s="146" t="s">
        <v>8706</v>
      </c>
      <c r="C1898" s="31" t="s">
        <v>8707</v>
      </c>
      <c r="D1898" s="31" t="s">
        <v>8708</v>
      </c>
      <c r="E1898" s="44" t="s">
        <v>52</v>
      </c>
      <c r="F1898" s="43" t="s">
        <v>34</v>
      </c>
      <c r="G1898" s="84" t="s">
        <v>34</v>
      </c>
      <c r="H1898" s="31"/>
      <c r="I1898" s="205"/>
      <c r="J1898" s="84" t="s">
        <v>3268</v>
      </c>
      <c r="K1898" s="31" t="s">
        <v>34</v>
      </c>
      <c r="L1898" s="31"/>
      <c r="M1898" s="169"/>
      <c r="N1898" s="148" t="s">
        <v>3269</v>
      </c>
      <c r="O1898" s="44" t="s">
        <v>52</v>
      </c>
      <c r="P1898" s="43"/>
      <c r="Q1898" s="205"/>
      <c r="R1898" s="84" t="s">
        <v>3268</v>
      </c>
      <c r="S1898" s="31" t="s">
        <v>34</v>
      </c>
      <c r="T1898" s="31"/>
      <c r="U1898" s="169"/>
      <c r="V1898" s="150" t="s">
        <v>3269</v>
      </c>
      <c r="W1898" s="141" t="str" cm="1">
        <f t="array" ref="W1898">IF(SUM(LEN(B1898:V1898))=0,"",IF(OR(OR(ISBLANK(F1898),SUM(LEN(C1898),LEN(D1898))=0),AND(NOT(E1898="Unknown"),ISBLANK(J1898)),AND(NOT(O1898="Unknown"),ISBLANK(R1898))),"Missing Information", INDEX(Table15[Entire Service Line Classification], MATCH(SUMIFS(Table15[Unique ID],Table15[System-Owned Portion],E1898,Table15[If Material Anything Other than "Lead" in Column E,Was Material Ever Previously Lead?],G1898,Table15[Customer-Owned Portion],O1898),Table15[Unique ID],0),0)))</f>
        <v>Non-lead</v>
      </c>
      <c r="X1898"/>
    </row>
    <row r="1899" spans="2:24" ht="225" x14ac:dyDescent="0.25">
      <c r="B1899" s="146" t="s">
        <v>8709</v>
      </c>
      <c r="C1899" s="31" t="s">
        <v>8710</v>
      </c>
      <c r="D1899" s="31" t="s">
        <v>8711</v>
      </c>
      <c r="E1899" s="44" t="s">
        <v>52</v>
      </c>
      <c r="F1899" s="43" t="s">
        <v>34</v>
      </c>
      <c r="G1899" s="84" t="s">
        <v>34</v>
      </c>
      <c r="H1899" s="31"/>
      <c r="I1899" s="205"/>
      <c r="J1899" s="84" t="s">
        <v>3268</v>
      </c>
      <c r="K1899" s="31" t="s">
        <v>34</v>
      </c>
      <c r="L1899" s="31"/>
      <c r="M1899" s="169"/>
      <c r="N1899" s="148" t="s">
        <v>3269</v>
      </c>
      <c r="O1899" s="44" t="s">
        <v>52</v>
      </c>
      <c r="P1899" s="43"/>
      <c r="Q1899" s="205"/>
      <c r="R1899" s="84" t="s">
        <v>3268</v>
      </c>
      <c r="S1899" s="31" t="s">
        <v>34</v>
      </c>
      <c r="T1899" s="31"/>
      <c r="U1899" s="169"/>
      <c r="V1899" s="150" t="s">
        <v>3269</v>
      </c>
      <c r="W1899" s="141" t="str" cm="1">
        <f t="array" ref="W1899">IF(SUM(LEN(B1899:V1899))=0,"",IF(OR(OR(ISBLANK(F1899),SUM(LEN(C1899),LEN(D1899))=0),AND(NOT(E1899="Unknown"),ISBLANK(J1899)),AND(NOT(O1899="Unknown"),ISBLANK(R1899))),"Missing Information", INDEX(Table15[Entire Service Line Classification], MATCH(SUMIFS(Table15[Unique ID],Table15[System-Owned Portion],E1899,Table15[If Material Anything Other than "Lead" in Column E,Was Material Ever Previously Lead?],G1899,Table15[Customer-Owned Portion],O1899),Table15[Unique ID],0),0)))</f>
        <v>Non-lead</v>
      </c>
      <c r="X1899"/>
    </row>
    <row r="1900" spans="2:24" ht="225" x14ac:dyDescent="0.25">
      <c r="B1900" s="146" t="s">
        <v>8712</v>
      </c>
      <c r="C1900" s="31" t="s">
        <v>8713</v>
      </c>
      <c r="D1900" s="31" t="s">
        <v>8714</v>
      </c>
      <c r="E1900" s="44" t="s">
        <v>52</v>
      </c>
      <c r="F1900" s="43" t="s">
        <v>34</v>
      </c>
      <c r="G1900" s="84" t="s">
        <v>34</v>
      </c>
      <c r="H1900" s="31"/>
      <c r="I1900" s="205"/>
      <c r="J1900" s="84" t="s">
        <v>3268</v>
      </c>
      <c r="K1900" s="31" t="s">
        <v>34</v>
      </c>
      <c r="L1900" s="31"/>
      <c r="M1900" s="169"/>
      <c r="N1900" s="148" t="s">
        <v>3269</v>
      </c>
      <c r="O1900" s="44" t="s">
        <v>52</v>
      </c>
      <c r="P1900" s="43"/>
      <c r="Q1900" s="205"/>
      <c r="R1900" s="84" t="s">
        <v>3268</v>
      </c>
      <c r="S1900" s="31" t="s">
        <v>34</v>
      </c>
      <c r="T1900" s="31"/>
      <c r="U1900" s="169"/>
      <c r="V1900" s="150" t="s">
        <v>3269</v>
      </c>
      <c r="W1900" s="141" t="str" cm="1">
        <f t="array" ref="W1900">IF(SUM(LEN(B1900:V1900))=0,"",IF(OR(OR(ISBLANK(F1900),SUM(LEN(C1900),LEN(D1900))=0),AND(NOT(E1900="Unknown"),ISBLANK(J1900)),AND(NOT(O1900="Unknown"),ISBLANK(R1900))),"Missing Information", INDEX(Table15[Entire Service Line Classification], MATCH(SUMIFS(Table15[Unique ID],Table15[System-Owned Portion],E1900,Table15[If Material Anything Other than "Lead" in Column E,Was Material Ever Previously Lead?],G1900,Table15[Customer-Owned Portion],O1900),Table15[Unique ID],0),0)))</f>
        <v>Non-lead</v>
      </c>
      <c r="X1900"/>
    </row>
    <row r="1901" spans="2:24" ht="225" x14ac:dyDescent="0.25">
      <c r="B1901" s="146" t="s">
        <v>8715</v>
      </c>
      <c r="C1901" s="31" t="s">
        <v>8716</v>
      </c>
      <c r="D1901" s="31" t="s">
        <v>8717</v>
      </c>
      <c r="E1901" s="44" t="s">
        <v>52</v>
      </c>
      <c r="F1901" s="43" t="s">
        <v>34</v>
      </c>
      <c r="G1901" s="84" t="s">
        <v>34</v>
      </c>
      <c r="H1901" s="31"/>
      <c r="I1901" s="205"/>
      <c r="J1901" s="84" t="s">
        <v>3268</v>
      </c>
      <c r="K1901" s="31" t="s">
        <v>34</v>
      </c>
      <c r="L1901" s="31"/>
      <c r="M1901" s="169"/>
      <c r="N1901" s="148" t="s">
        <v>3269</v>
      </c>
      <c r="O1901" s="44" t="s">
        <v>52</v>
      </c>
      <c r="P1901" s="43"/>
      <c r="Q1901" s="205"/>
      <c r="R1901" s="84" t="s">
        <v>3268</v>
      </c>
      <c r="S1901" s="31" t="s">
        <v>34</v>
      </c>
      <c r="T1901" s="31"/>
      <c r="U1901" s="169"/>
      <c r="V1901" s="150" t="s">
        <v>3269</v>
      </c>
      <c r="W1901" s="141" t="str" cm="1">
        <f t="array" ref="W1901">IF(SUM(LEN(B1901:V1901))=0,"",IF(OR(OR(ISBLANK(F1901),SUM(LEN(C1901),LEN(D1901))=0),AND(NOT(E1901="Unknown"),ISBLANK(J1901)),AND(NOT(O1901="Unknown"),ISBLANK(R1901))),"Missing Information", INDEX(Table15[Entire Service Line Classification], MATCH(SUMIFS(Table15[Unique ID],Table15[System-Owned Portion],E1901,Table15[If Material Anything Other than "Lead" in Column E,Was Material Ever Previously Lead?],G1901,Table15[Customer-Owned Portion],O1901),Table15[Unique ID],0),0)))</f>
        <v>Non-lead</v>
      </c>
      <c r="X1901"/>
    </row>
    <row r="1902" spans="2:24" ht="225" x14ac:dyDescent="0.25">
      <c r="B1902" s="146" t="s">
        <v>8718</v>
      </c>
      <c r="C1902" s="31" t="s">
        <v>8719</v>
      </c>
      <c r="D1902" s="31" t="s">
        <v>8720</v>
      </c>
      <c r="E1902" s="44" t="s">
        <v>52</v>
      </c>
      <c r="F1902" s="43" t="s">
        <v>34</v>
      </c>
      <c r="G1902" s="84" t="s">
        <v>34</v>
      </c>
      <c r="H1902" s="31"/>
      <c r="I1902" s="205"/>
      <c r="J1902" s="84" t="s">
        <v>3268</v>
      </c>
      <c r="K1902" s="31" t="s">
        <v>34</v>
      </c>
      <c r="L1902" s="31"/>
      <c r="M1902" s="169"/>
      <c r="N1902" s="148" t="s">
        <v>3269</v>
      </c>
      <c r="O1902" s="44" t="s">
        <v>52</v>
      </c>
      <c r="P1902" s="43"/>
      <c r="Q1902" s="205"/>
      <c r="R1902" s="84" t="s">
        <v>3268</v>
      </c>
      <c r="S1902" s="31" t="s">
        <v>34</v>
      </c>
      <c r="T1902" s="31"/>
      <c r="U1902" s="169"/>
      <c r="V1902" s="150" t="s">
        <v>3269</v>
      </c>
      <c r="W1902" s="141" t="str" cm="1">
        <f t="array" ref="W1902">IF(SUM(LEN(B1902:V1902))=0,"",IF(OR(OR(ISBLANK(F1902),SUM(LEN(C1902),LEN(D1902))=0),AND(NOT(E1902="Unknown"),ISBLANK(J1902)),AND(NOT(O1902="Unknown"),ISBLANK(R1902))),"Missing Information", INDEX(Table15[Entire Service Line Classification], MATCH(SUMIFS(Table15[Unique ID],Table15[System-Owned Portion],E1902,Table15[If Material Anything Other than "Lead" in Column E,Was Material Ever Previously Lead?],G1902,Table15[Customer-Owned Portion],O1902),Table15[Unique ID],0),0)))</f>
        <v>Non-lead</v>
      </c>
      <c r="X1902"/>
    </row>
    <row r="1903" spans="2:24" ht="225" x14ac:dyDescent="0.25">
      <c r="B1903" s="146" t="s">
        <v>8721</v>
      </c>
      <c r="C1903" s="31" t="s">
        <v>8722</v>
      </c>
      <c r="D1903" s="31" t="s">
        <v>8723</v>
      </c>
      <c r="E1903" s="44" t="s">
        <v>52</v>
      </c>
      <c r="F1903" s="43" t="s">
        <v>34</v>
      </c>
      <c r="G1903" s="84" t="s">
        <v>34</v>
      </c>
      <c r="H1903" s="31"/>
      <c r="I1903" s="205"/>
      <c r="J1903" s="84" t="s">
        <v>3268</v>
      </c>
      <c r="K1903" s="31" t="s">
        <v>34</v>
      </c>
      <c r="L1903" s="31"/>
      <c r="M1903" s="169"/>
      <c r="N1903" s="148" t="s">
        <v>3269</v>
      </c>
      <c r="O1903" s="44" t="s">
        <v>52</v>
      </c>
      <c r="P1903" s="43"/>
      <c r="Q1903" s="205"/>
      <c r="R1903" s="84" t="s">
        <v>3268</v>
      </c>
      <c r="S1903" s="31" t="s">
        <v>34</v>
      </c>
      <c r="T1903" s="31"/>
      <c r="U1903" s="169"/>
      <c r="V1903" s="150" t="s">
        <v>3269</v>
      </c>
      <c r="W1903" s="141" t="str" cm="1">
        <f t="array" ref="W1903">IF(SUM(LEN(B1903:V1903))=0,"",IF(OR(OR(ISBLANK(F1903),SUM(LEN(C1903),LEN(D1903))=0),AND(NOT(E1903="Unknown"),ISBLANK(J1903)),AND(NOT(O1903="Unknown"),ISBLANK(R1903))),"Missing Information", INDEX(Table15[Entire Service Line Classification], MATCH(SUMIFS(Table15[Unique ID],Table15[System-Owned Portion],E1903,Table15[If Material Anything Other than "Lead" in Column E,Was Material Ever Previously Lead?],G1903,Table15[Customer-Owned Portion],O1903),Table15[Unique ID],0),0)))</f>
        <v>Non-lead</v>
      </c>
      <c r="X1903"/>
    </row>
    <row r="1904" spans="2:24" ht="225" x14ac:dyDescent="0.25">
      <c r="B1904" s="146" t="s">
        <v>8724</v>
      </c>
      <c r="C1904" s="31" t="s">
        <v>8725</v>
      </c>
      <c r="D1904" s="31" t="s">
        <v>8726</v>
      </c>
      <c r="E1904" s="44" t="s">
        <v>52</v>
      </c>
      <c r="F1904" s="43" t="s">
        <v>34</v>
      </c>
      <c r="G1904" s="84" t="s">
        <v>34</v>
      </c>
      <c r="H1904" s="31"/>
      <c r="I1904" s="205"/>
      <c r="J1904" s="84" t="s">
        <v>3268</v>
      </c>
      <c r="K1904" s="31" t="s">
        <v>34</v>
      </c>
      <c r="L1904" s="31"/>
      <c r="M1904" s="169"/>
      <c r="N1904" s="148" t="s">
        <v>3269</v>
      </c>
      <c r="O1904" s="44" t="s">
        <v>52</v>
      </c>
      <c r="P1904" s="43"/>
      <c r="Q1904" s="205"/>
      <c r="R1904" s="84" t="s">
        <v>3268</v>
      </c>
      <c r="S1904" s="31" t="s">
        <v>34</v>
      </c>
      <c r="T1904" s="31"/>
      <c r="U1904" s="169"/>
      <c r="V1904" s="150" t="s">
        <v>3269</v>
      </c>
      <c r="W1904" s="141" t="str" cm="1">
        <f t="array" ref="W1904">IF(SUM(LEN(B1904:V1904))=0,"",IF(OR(OR(ISBLANK(F1904),SUM(LEN(C1904),LEN(D1904))=0),AND(NOT(E1904="Unknown"),ISBLANK(J1904)),AND(NOT(O1904="Unknown"),ISBLANK(R1904))),"Missing Information", INDEX(Table15[Entire Service Line Classification], MATCH(SUMIFS(Table15[Unique ID],Table15[System-Owned Portion],E1904,Table15[If Material Anything Other than "Lead" in Column E,Was Material Ever Previously Lead?],G1904,Table15[Customer-Owned Portion],O1904),Table15[Unique ID],0),0)))</f>
        <v>Non-lead</v>
      </c>
      <c r="X1904"/>
    </row>
    <row r="1905" spans="2:24" ht="225" x14ac:dyDescent="0.25">
      <c r="B1905" s="146" t="s">
        <v>8727</v>
      </c>
      <c r="C1905" s="31" t="s">
        <v>8728</v>
      </c>
      <c r="D1905" s="31" t="s">
        <v>8729</v>
      </c>
      <c r="E1905" s="44" t="s">
        <v>52</v>
      </c>
      <c r="F1905" s="43" t="s">
        <v>34</v>
      </c>
      <c r="G1905" s="84" t="s">
        <v>34</v>
      </c>
      <c r="H1905" s="31"/>
      <c r="I1905" s="205"/>
      <c r="J1905" s="84" t="s">
        <v>3268</v>
      </c>
      <c r="K1905" s="31" t="s">
        <v>34</v>
      </c>
      <c r="L1905" s="31"/>
      <c r="M1905" s="169"/>
      <c r="N1905" s="148" t="s">
        <v>3269</v>
      </c>
      <c r="O1905" s="44" t="s">
        <v>52</v>
      </c>
      <c r="P1905" s="43"/>
      <c r="Q1905" s="205"/>
      <c r="R1905" s="84" t="s">
        <v>3268</v>
      </c>
      <c r="S1905" s="31" t="s">
        <v>34</v>
      </c>
      <c r="T1905" s="31"/>
      <c r="U1905" s="169"/>
      <c r="V1905" s="150" t="s">
        <v>3269</v>
      </c>
      <c r="W1905" s="141" t="str" cm="1">
        <f t="array" ref="W1905">IF(SUM(LEN(B1905:V1905))=0,"",IF(OR(OR(ISBLANK(F1905),SUM(LEN(C1905),LEN(D1905))=0),AND(NOT(E1905="Unknown"),ISBLANK(J1905)),AND(NOT(O1905="Unknown"),ISBLANK(R1905))),"Missing Information", INDEX(Table15[Entire Service Line Classification], MATCH(SUMIFS(Table15[Unique ID],Table15[System-Owned Portion],E1905,Table15[If Material Anything Other than "Lead" in Column E,Was Material Ever Previously Lead?],G1905,Table15[Customer-Owned Portion],O1905),Table15[Unique ID],0),0)))</f>
        <v>Non-lead</v>
      </c>
      <c r="X1905"/>
    </row>
    <row r="1906" spans="2:24" ht="225" x14ac:dyDescent="0.25">
      <c r="B1906" s="146" t="s">
        <v>8730</v>
      </c>
      <c r="C1906" s="31" t="s">
        <v>8731</v>
      </c>
      <c r="D1906" s="31" t="s">
        <v>8732</v>
      </c>
      <c r="E1906" s="44" t="s">
        <v>52</v>
      </c>
      <c r="F1906" s="43" t="s">
        <v>34</v>
      </c>
      <c r="G1906" s="84" t="s">
        <v>34</v>
      </c>
      <c r="H1906" s="31"/>
      <c r="I1906" s="205"/>
      <c r="J1906" s="84" t="s">
        <v>3268</v>
      </c>
      <c r="K1906" s="31" t="s">
        <v>34</v>
      </c>
      <c r="L1906" s="31"/>
      <c r="M1906" s="169"/>
      <c r="N1906" s="148" t="s">
        <v>3269</v>
      </c>
      <c r="O1906" s="44" t="s">
        <v>52</v>
      </c>
      <c r="P1906" s="43"/>
      <c r="Q1906" s="205"/>
      <c r="R1906" s="84" t="s">
        <v>3268</v>
      </c>
      <c r="S1906" s="31" t="s">
        <v>34</v>
      </c>
      <c r="T1906" s="31"/>
      <c r="U1906" s="169"/>
      <c r="V1906" s="150" t="s">
        <v>3269</v>
      </c>
      <c r="W1906" s="141" t="str" cm="1">
        <f t="array" ref="W1906">IF(SUM(LEN(B1906:V1906))=0,"",IF(OR(OR(ISBLANK(F1906),SUM(LEN(C1906),LEN(D1906))=0),AND(NOT(E1906="Unknown"),ISBLANK(J1906)),AND(NOT(O1906="Unknown"),ISBLANK(R1906))),"Missing Information", INDEX(Table15[Entire Service Line Classification], MATCH(SUMIFS(Table15[Unique ID],Table15[System-Owned Portion],E1906,Table15[If Material Anything Other than "Lead" in Column E,Was Material Ever Previously Lead?],G1906,Table15[Customer-Owned Portion],O1906),Table15[Unique ID],0),0)))</f>
        <v>Non-lead</v>
      </c>
      <c r="X1906"/>
    </row>
    <row r="1907" spans="2:24" ht="75" x14ac:dyDescent="0.25">
      <c r="B1907" s="146" t="s">
        <v>8733</v>
      </c>
      <c r="C1907" s="31" t="s">
        <v>8734</v>
      </c>
      <c r="D1907" s="31" t="s">
        <v>8735</v>
      </c>
      <c r="E1907" s="44" t="s">
        <v>43</v>
      </c>
      <c r="F1907" s="43" t="s">
        <v>34</v>
      </c>
      <c r="G1907" s="84" t="s">
        <v>34</v>
      </c>
      <c r="H1907" s="31"/>
      <c r="I1907" s="205"/>
      <c r="J1907" s="84" t="s">
        <v>106</v>
      </c>
      <c r="K1907" s="31" t="s">
        <v>36</v>
      </c>
      <c r="L1907" s="31" t="s">
        <v>95</v>
      </c>
      <c r="M1907" s="169" t="s">
        <v>3304</v>
      </c>
      <c r="N1907" s="148" t="s">
        <v>5805</v>
      </c>
      <c r="O1907" s="44" t="s">
        <v>43</v>
      </c>
      <c r="P1907" s="43"/>
      <c r="Q1907" s="205"/>
      <c r="R1907" s="84" t="s">
        <v>106</v>
      </c>
      <c r="S1907" s="31" t="s">
        <v>36</v>
      </c>
      <c r="T1907" s="31" t="s">
        <v>95</v>
      </c>
      <c r="U1907" s="169" t="s">
        <v>3304</v>
      </c>
      <c r="V1907" s="150" t="s">
        <v>5805</v>
      </c>
      <c r="W1907" s="141" t="str" cm="1">
        <f t="array" ref="W1907">IF(SUM(LEN(B1907:V1907))=0,"",IF(OR(OR(ISBLANK(F1907),SUM(LEN(C1907),LEN(D1907))=0),AND(NOT(E1907="Unknown"),ISBLANK(J1907)),AND(NOT(O1907="Unknown"),ISBLANK(R1907))),"Missing Information", INDEX(Table15[Entire Service Line Classification], MATCH(SUMIFS(Table15[Unique ID],Table15[System-Owned Portion],E1907,Table15[If Material Anything Other than "Lead" in Column E,Was Material Ever Previously Lead?],G1907,Table15[Customer-Owned Portion],O1907),Table15[Unique ID],0),0)))</f>
        <v>Non-lead</v>
      </c>
      <c r="X1907"/>
    </row>
    <row r="1908" spans="2:24" ht="60" x14ac:dyDescent="0.25">
      <c r="B1908" s="146" t="s">
        <v>8736</v>
      </c>
      <c r="C1908" s="31" t="s">
        <v>8737</v>
      </c>
      <c r="D1908" s="31" t="s">
        <v>8738</v>
      </c>
      <c r="E1908" s="44" t="s">
        <v>43</v>
      </c>
      <c r="F1908" s="43" t="s">
        <v>34</v>
      </c>
      <c r="G1908" s="84" t="s">
        <v>34</v>
      </c>
      <c r="H1908" s="31"/>
      <c r="I1908" s="205"/>
      <c r="J1908" s="84" t="s">
        <v>106</v>
      </c>
      <c r="K1908" s="31" t="s">
        <v>36</v>
      </c>
      <c r="L1908" s="31" t="s">
        <v>95</v>
      </c>
      <c r="M1908" s="169" t="s">
        <v>3282</v>
      </c>
      <c r="N1908" s="148" t="s">
        <v>3283</v>
      </c>
      <c r="O1908" s="44" t="s">
        <v>35</v>
      </c>
      <c r="P1908" s="43"/>
      <c r="Q1908" s="205"/>
      <c r="R1908" s="84" t="s">
        <v>106</v>
      </c>
      <c r="S1908" s="31" t="s">
        <v>36</v>
      </c>
      <c r="T1908" s="31" t="s">
        <v>95</v>
      </c>
      <c r="U1908" s="169" t="s">
        <v>3282</v>
      </c>
      <c r="V1908" s="150" t="s">
        <v>3284</v>
      </c>
      <c r="W1908" s="141" t="str" cm="1">
        <f t="array" ref="W1908">IF(SUM(LEN(B1908:V1908))=0,"",IF(OR(OR(ISBLANK(F1908),SUM(LEN(C1908),LEN(D1908))=0),AND(NOT(E1908="Unknown"),ISBLANK(J1908)),AND(NOT(O1908="Unknown"),ISBLANK(R1908))),"Missing Information", INDEX(Table15[Entire Service Line Classification], MATCH(SUMIFS(Table15[Unique ID],Table15[System-Owned Portion],E1908,Table15[If Material Anything Other than "Lead" in Column E,Was Material Ever Previously Lead?],G1908,Table15[Customer-Owned Portion],O1908),Table15[Unique ID],0),0)))</f>
        <v>Non-lead</v>
      </c>
      <c r="X1908"/>
    </row>
    <row r="1909" spans="2:24" ht="225" x14ac:dyDescent="0.25">
      <c r="B1909" s="146" t="s">
        <v>8739</v>
      </c>
      <c r="C1909" s="31" t="s">
        <v>8740</v>
      </c>
      <c r="D1909" s="31" t="s">
        <v>8741</v>
      </c>
      <c r="E1909" s="44" t="s">
        <v>52</v>
      </c>
      <c r="F1909" s="43" t="s">
        <v>34</v>
      </c>
      <c r="G1909" s="84" t="s">
        <v>34</v>
      </c>
      <c r="H1909" s="31"/>
      <c r="I1909" s="205"/>
      <c r="J1909" s="84" t="s">
        <v>3268</v>
      </c>
      <c r="K1909" s="31" t="s">
        <v>34</v>
      </c>
      <c r="L1909" s="31"/>
      <c r="M1909" s="169"/>
      <c r="N1909" s="148" t="s">
        <v>3269</v>
      </c>
      <c r="O1909" s="44" t="s">
        <v>52</v>
      </c>
      <c r="P1909" s="43"/>
      <c r="Q1909" s="205"/>
      <c r="R1909" s="84" t="s">
        <v>3268</v>
      </c>
      <c r="S1909" s="31" t="s">
        <v>34</v>
      </c>
      <c r="T1909" s="31"/>
      <c r="U1909" s="169"/>
      <c r="V1909" s="150" t="s">
        <v>3269</v>
      </c>
      <c r="W1909" s="141" t="str" cm="1">
        <f t="array" ref="W1909">IF(SUM(LEN(B1909:V1909))=0,"",IF(OR(OR(ISBLANK(F1909),SUM(LEN(C1909),LEN(D1909))=0),AND(NOT(E1909="Unknown"),ISBLANK(J1909)),AND(NOT(O1909="Unknown"),ISBLANK(R1909))),"Missing Information", INDEX(Table15[Entire Service Line Classification], MATCH(SUMIFS(Table15[Unique ID],Table15[System-Owned Portion],E1909,Table15[If Material Anything Other than "Lead" in Column E,Was Material Ever Previously Lead?],G1909,Table15[Customer-Owned Portion],O1909),Table15[Unique ID],0),0)))</f>
        <v>Non-lead</v>
      </c>
      <c r="X1909"/>
    </row>
    <row r="1910" spans="2:24" ht="60" x14ac:dyDescent="0.25">
      <c r="B1910" s="146" t="s">
        <v>8742</v>
      </c>
      <c r="C1910" s="31" t="s">
        <v>8743</v>
      </c>
      <c r="D1910" s="31" t="s">
        <v>8744</v>
      </c>
      <c r="E1910" s="44" t="s">
        <v>43</v>
      </c>
      <c r="F1910" s="43" t="s">
        <v>34</v>
      </c>
      <c r="G1910" s="84" t="s">
        <v>34</v>
      </c>
      <c r="H1910" s="31"/>
      <c r="I1910" s="205"/>
      <c r="J1910" s="84" t="s">
        <v>106</v>
      </c>
      <c r="K1910" s="31" t="s">
        <v>36</v>
      </c>
      <c r="L1910" s="31" t="s">
        <v>95</v>
      </c>
      <c r="M1910" s="169" t="s">
        <v>3304</v>
      </c>
      <c r="N1910" s="148" t="s">
        <v>3305</v>
      </c>
      <c r="O1910" s="44" t="s">
        <v>35</v>
      </c>
      <c r="P1910" s="43"/>
      <c r="Q1910" s="205"/>
      <c r="R1910" s="84" t="s">
        <v>106</v>
      </c>
      <c r="S1910" s="31" t="s">
        <v>36</v>
      </c>
      <c r="T1910" s="31" t="s">
        <v>95</v>
      </c>
      <c r="U1910" s="169" t="s">
        <v>3304</v>
      </c>
      <c r="V1910" s="150" t="s">
        <v>3306</v>
      </c>
      <c r="W1910" s="141" t="str" cm="1">
        <f t="array" ref="W1910">IF(SUM(LEN(B1910:V1910))=0,"",IF(OR(OR(ISBLANK(F1910),SUM(LEN(C1910),LEN(D1910))=0),AND(NOT(E1910="Unknown"),ISBLANK(J1910)),AND(NOT(O1910="Unknown"),ISBLANK(R1910))),"Missing Information", INDEX(Table15[Entire Service Line Classification], MATCH(SUMIFS(Table15[Unique ID],Table15[System-Owned Portion],E1910,Table15[If Material Anything Other than "Lead" in Column E,Was Material Ever Previously Lead?],G1910,Table15[Customer-Owned Portion],O1910),Table15[Unique ID],0),0)))</f>
        <v>Non-lead</v>
      </c>
      <c r="X1910"/>
    </row>
    <row r="1911" spans="2:24" ht="225" x14ac:dyDescent="0.25">
      <c r="B1911" s="146" t="s">
        <v>8745</v>
      </c>
      <c r="C1911" s="31" t="s">
        <v>8746</v>
      </c>
      <c r="D1911" s="31" t="s">
        <v>8747</v>
      </c>
      <c r="E1911" s="44" t="s">
        <v>52</v>
      </c>
      <c r="F1911" s="43" t="s">
        <v>34</v>
      </c>
      <c r="G1911" s="84" t="s">
        <v>34</v>
      </c>
      <c r="H1911" s="31"/>
      <c r="I1911" s="205"/>
      <c r="J1911" s="84" t="s">
        <v>3268</v>
      </c>
      <c r="K1911" s="31" t="s">
        <v>34</v>
      </c>
      <c r="L1911" s="31"/>
      <c r="M1911" s="169"/>
      <c r="N1911" s="148" t="s">
        <v>3269</v>
      </c>
      <c r="O1911" s="44" t="s">
        <v>52</v>
      </c>
      <c r="P1911" s="43"/>
      <c r="Q1911" s="205"/>
      <c r="R1911" s="84" t="s">
        <v>3268</v>
      </c>
      <c r="S1911" s="31" t="s">
        <v>34</v>
      </c>
      <c r="T1911" s="31"/>
      <c r="U1911" s="169"/>
      <c r="V1911" s="150" t="s">
        <v>3269</v>
      </c>
      <c r="W1911" s="141" t="str" cm="1">
        <f t="array" ref="W1911">IF(SUM(LEN(B1911:V1911))=0,"",IF(OR(OR(ISBLANK(F1911),SUM(LEN(C1911),LEN(D1911))=0),AND(NOT(E1911="Unknown"),ISBLANK(J1911)),AND(NOT(O1911="Unknown"),ISBLANK(R1911))),"Missing Information", INDEX(Table15[Entire Service Line Classification], MATCH(SUMIFS(Table15[Unique ID],Table15[System-Owned Portion],E1911,Table15[If Material Anything Other than "Lead" in Column E,Was Material Ever Previously Lead?],G1911,Table15[Customer-Owned Portion],O1911),Table15[Unique ID],0),0)))</f>
        <v>Non-lead</v>
      </c>
      <c r="X1911"/>
    </row>
    <row r="1912" spans="2:24" ht="75" x14ac:dyDescent="0.25">
      <c r="B1912" s="146" t="s">
        <v>8748</v>
      </c>
      <c r="C1912" s="31" t="s">
        <v>8749</v>
      </c>
      <c r="D1912" s="31" t="s">
        <v>8750</v>
      </c>
      <c r="E1912" s="44" t="s">
        <v>43</v>
      </c>
      <c r="F1912" s="43" t="s">
        <v>34</v>
      </c>
      <c r="G1912" s="84" t="s">
        <v>34</v>
      </c>
      <c r="H1912" s="31"/>
      <c r="I1912" s="205"/>
      <c r="J1912" s="84" t="s">
        <v>106</v>
      </c>
      <c r="K1912" s="31" t="s">
        <v>36</v>
      </c>
      <c r="L1912" s="31" t="s">
        <v>95</v>
      </c>
      <c r="M1912" s="169" t="s">
        <v>3304</v>
      </c>
      <c r="N1912" s="148" t="s">
        <v>5805</v>
      </c>
      <c r="O1912" s="44" t="s">
        <v>43</v>
      </c>
      <c r="P1912" s="43"/>
      <c r="Q1912" s="205"/>
      <c r="R1912" s="84" t="s">
        <v>106</v>
      </c>
      <c r="S1912" s="31" t="s">
        <v>36</v>
      </c>
      <c r="T1912" s="31" t="s">
        <v>95</v>
      </c>
      <c r="U1912" s="169" t="s">
        <v>3304</v>
      </c>
      <c r="V1912" s="150" t="s">
        <v>5805</v>
      </c>
      <c r="W1912" s="141" t="str" cm="1">
        <f t="array" ref="W1912">IF(SUM(LEN(B1912:V1912))=0,"",IF(OR(OR(ISBLANK(F1912),SUM(LEN(C1912),LEN(D1912))=0),AND(NOT(E1912="Unknown"),ISBLANK(J1912)),AND(NOT(O1912="Unknown"),ISBLANK(R1912))),"Missing Information", INDEX(Table15[Entire Service Line Classification], MATCH(SUMIFS(Table15[Unique ID],Table15[System-Owned Portion],E1912,Table15[If Material Anything Other than "Lead" in Column E,Was Material Ever Previously Lead?],G1912,Table15[Customer-Owned Portion],O1912),Table15[Unique ID],0),0)))</f>
        <v>Non-lead</v>
      </c>
      <c r="X1912"/>
    </row>
    <row r="1913" spans="2:24" ht="75" x14ac:dyDescent="0.25">
      <c r="B1913" s="146" t="s">
        <v>8751</v>
      </c>
      <c r="C1913" s="31" t="s">
        <v>8752</v>
      </c>
      <c r="D1913" s="31" t="s">
        <v>8753</v>
      </c>
      <c r="E1913" s="44" t="s">
        <v>35</v>
      </c>
      <c r="F1913" s="43" t="s">
        <v>34</v>
      </c>
      <c r="G1913" s="84" t="s">
        <v>34</v>
      </c>
      <c r="H1913" s="31"/>
      <c r="I1913" s="205"/>
      <c r="J1913" s="84" t="s">
        <v>106</v>
      </c>
      <c r="K1913" s="31" t="s">
        <v>36</v>
      </c>
      <c r="L1913" s="31" t="s">
        <v>95</v>
      </c>
      <c r="M1913" s="169" t="s">
        <v>3304</v>
      </c>
      <c r="N1913" s="148" t="s">
        <v>5812</v>
      </c>
      <c r="O1913" s="44" t="s">
        <v>35</v>
      </c>
      <c r="P1913" s="43"/>
      <c r="Q1913" s="205"/>
      <c r="R1913" s="84" t="s">
        <v>106</v>
      </c>
      <c r="S1913" s="31" t="s">
        <v>36</v>
      </c>
      <c r="T1913" s="31" t="s">
        <v>95</v>
      </c>
      <c r="U1913" s="169" t="s">
        <v>3304</v>
      </c>
      <c r="V1913" s="150" t="s">
        <v>5885</v>
      </c>
      <c r="W1913" s="141" t="str" cm="1">
        <f t="array" ref="W1913">IF(SUM(LEN(B1913:V1913))=0,"",IF(OR(OR(ISBLANK(F1913),SUM(LEN(C1913),LEN(D1913))=0),AND(NOT(E1913="Unknown"),ISBLANK(J1913)),AND(NOT(O1913="Unknown"),ISBLANK(R1913))),"Missing Information", INDEX(Table15[Entire Service Line Classification], MATCH(SUMIFS(Table15[Unique ID],Table15[System-Owned Portion],E1913,Table15[If Material Anything Other than "Lead" in Column E,Was Material Ever Previously Lead?],G1913,Table15[Customer-Owned Portion],O1913),Table15[Unique ID],0),0)))</f>
        <v>Non-lead</v>
      </c>
      <c r="X1913"/>
    </row>
    <row r="1914" spans="2:24" ht="225" x14ac:dyDescent="0.25">
      <c r="B1914" s="146" t="s">
        <v>8754</v>
      </c>
      <c r="C1914" s="31" t="s">
        <v>8755</v>
      </c>
      <c r="D1914" s="31" t="s">
        <v>8756</v>
      </c>
      <c r="E1914" s="44" t="s">
        <v>52</v>
      </c>
      <c r="F1914" s="43" t="s">
        <v>34</v>
      </c>
      <c r="G1914" s="84" t="s">
        <v>34</v>
      </c>
      <c r="H1914" s="31"/>
      <c r="I1914" s="205"/>
      <c r="J1914" s="84" t="s">
        <v>3268</v>
      </c>
      <c r="K1914" s="31" t="s">
        <v>34</v>
      </c>
      <c r="L1914" s="31"/>
      <c r="M1914" s="169"/>
      <c r="N1914" s="148" t="s">
        <v>3269</v>
      </c>
      <c r="O1914" s="44" t="s">
        <v>52</v>
      </c>
      <c r="P1914" s="43"/>
      <c r="Q1914" s="205"/>
      <c r="R1914" s="84" t="s">
        <v>3268</v>
      </c>
      <c r="S1914" s="31" t="s">
        <v>34</v>
      </c>
      <c r="T1914" s="31"/>
      <c r="U1914" s="169"/>
      <c r="V1914" s="150" t="s">
        <v>3269</v>
      </c>
      <c r="W1914" s="141" t="str" cm="1">
        <f t="array" ref="W1914">IF(SUM(LEN(B1914:V1914))=0,"",IF(OR(OR(ISBLANK(F1914),SUM(LEN(C1914),LEN(D1914))=0),AND(NOT(E1914="Unknown"),ISBLANK(J1914)),AND(NOT(O1914="Unknown"),ISBLANK(R1914))),"Missing Information", INDEX(Table15[Entire Service Line Classification], MATCH(SUMIFS(Table15[Unique ID],Table15[System-Owned Portion],E1914,Table15[If Material Anything Other than "Lead" in Column E,Was Material Ever Previously Lead?],G1914,Table15[Customer-Owned Portion],O1914),Table15[Unique ID],0),0)))</f>
        <v>Non-lead</v>
      </c>
      <c r="X1914"/>
    </row>
    <row r="1915" spans="2:24" ht="225" x14ac:dyDescent="0.25">
      <c r="B1915" s="146" t="s">
        <v>8757</v>
      </c>
      <c r="C1915" s="31" t="s">
        <v>8758</v>
      </c>
      <c r="D1915" s="31" t="s">
        <v>8759</v>
      </c>
      <c r="E1915" s="44" t="s">
        <v>52</v>
      </c>
      <c r="F1915" s="43" t="s">
        <v>34</v>
      </c>
      <c r="G1915" s="84" t="s">
        <v>34</v>
      </c>
      <c r="H1915" s="31"/>
      <c r="I1915" s="205"/>
      <c r="J1915" s="84" t="s">
        <v>3268</v>
      </c>
      <c r="K1915" s="31" t="s">
        <v>34</v>
      </c>
      <c r="L1915" s="31"/>
      <c r="M1915" s="169"/>
      <c r="N1915" s="148" t="s">
        <v>3269</v>
      </c>
      <c r="O1915" s="44" t="s">
        <v>52</v>
      </c>
      <c r="P1915" s="43"/>
      <c r="Q1915" s="205"/>
      <c r="R1915" s="84" t="s">
        <v>3268</v>
      </c>
      <c r="S1915" s="31" t="s">
        <v>34</v>
      </c>
      <c r="T1915" s="31"/>
      <c r="U1915" s="169"/>
      <c r="V1915" s="150" t="s">
        <v>3269</v>
      </c>
      <c r="W1915" s="141" t="str" cm="1">
        <f t="array" ref="W1915">IF(SUM(LEN(B1915:V1915))=0,"",IF(OR(OR(ISBLANK(F1915),SUM(LEN(C1915),LEN(D1915))=0),AND(NOT(E1915="Unknown"),ISBLANK(J1915)),AND(NOT(O1915="Unknown"),ISBLANK(R1915))),"Missing Information", INDEX(Table15[Entire Service Line Classification], MATCH(SUMIFS(Table15[Unique ID],Table15[System-Owned Portion],E1915,Table15[If Material Anything Other than "Lead" in Column E,Was Material Ever Previously Lead?],G1915,Table15[Customer-Owned Portion],O1915),Table15[Unique ID],0),0)))</f>
        <v>Non-lead</v>
      </c>
      <c r="X1915"/>
    </row>
    <row r="1916" spans="2:24" ht="225" x14ac:dyDescent="0.25">
      <c r="B1916" s="146" t="s">
        <v>8760</v>
      </c>
      <c r="C1916" s="31" t="s">
        <v>8758</v>
      </c>
      <c r="D1916" s="31" t="s">
        <v>8761</v>
      </c>
      <c r="E1916" s="44" t="s">
        <v>52</v>
      </c>
      <c r="F1916" s="43" t="s">
        <v>34</v>
      </c>
      <c r="G1916" s="84" t="s">
        <v>34</v>
      </c>
      <c r="H1916" s="31"/>
      <c r="I1916" s="205"/>
      <c r="J1916" s="84" t="s">
        <v>3268</v>
      </c>
      <c r="K1916" s="31" t="s">
        <v>34</v>
      </c>
      <c r="L1916" s="31"/>
      <c r="M1916" s="169"/>
      <c r="N1916" s="148" t="s">
        <v>3269</v>
      </c>
      <c r="O1916" s="44" t="s">
        <v>52</v>
      </c>
      <c r="P1916" s="43"/>
      <c r="Q1916" s="205"/>
      <c r="R1916" s="84" t="s">
        <v>3268</v>
      </c>
      <c r="S1916" s="31" t="s">
        <v>34</v>
      </c>
      <c r="T1916" s="31"/>
      <c r="U1916" s="169"/>
      <c r="V1916" s="150" t="s">
        <v>3269</v>
      </c>
      <c r="W1916" s="141" t="str" cm="1">
        <f t="array" ref="W1916">IF(SUM(LEN(B1916:V1916))=0,"",IF(OR(OR(ISBLANK(F1916),SUM(LEN(C1916),LEN(D1916))=0),AND(NOT(E1916="Unknown"),ISBLANK(J1916)),AND(NOT(O1916="Unknown"),ISBLANK(R1916))),"Missing Information", INDEX(Table15[Entire Service Line Classification], MATCH(SUMIFS(Table15[Unique ID],Table15[System-Owned Portion],E1916,Table15[If Material Anything Other than "Lead" in Column E,Was Material Ever Previously Lead?],G1916,Table15[Customer-Owned Portion],O1916),Table15[Unique ID],0),0)))</f>
        <v>Non-lead</v>
      </c>
      <c r="X1916"/>
    </row>
    <row r="1917" spans="2:24" ht="75" x14ac:dyDescent="0.25">
      <c r="B1917" s="146" t="s">
        <v>8762</v>
      </c>
      <c r="C1917" s="31" t="s">
        <v>8763</v>
      </c>
      <c r="D1917" s="31" t="s">
        <v>8764</v>
      </c>
      <c r="E1917" s="44" t="s">
        <v>43</v>
      </c>
      <c r="F1917" s="43" t="s">
        <v>34</v>
      </c>
      <c r="G1917" s="84" t="s">
        <v>34</v>
      </c>
      <c r="H1917" s="31"/>
      <c r="I1917" s="205"/>
      <c r="J1917" s="84" t="s">
        <v>106</v>
      </c>
      <c r="K1917" s="31" t="s">
        <v>36</v>
      </c>
      <c r="L1917" s="31" t="s">
        <v>95</v>
      </c>
      <c r="M1917" s="169" t="s">
        <v>3304</v>
      </c>
      <c r="N1917" s="148" t="s">
        <v>5805</v>
      </c>
      <c r="O1917" s="44" t="s">
        <v>43</v>
      </c>
      <c r="P1917" s="43"/>
      <c r="Q1917" s="205"/>
      <c r="R1917" s="84" t="s">
        <v>106</v>
      </c>
      <c r="S1917" s="31" t="s">
        <v>36</v>
      </c>
      <c r="T1917" s="31" t="s">
        <v>95</v>
      </c>
      <c r="U1917" s="169" t="s">
        <v>3304</v>
      </c>
      <c r="V1917" s="150" t="s">
        <v>5805</v>
      </c>
      <c r="W1917" s="141" t="str" cm="1">
        <f t="array" ref="W1917">IF(SUM(LEN(B1917:V1917))=0,"",IF(OR(OR(ISBLANK(F1917),SUM(LEN(C1917),LEN(D1917))=0),AND(NOT(E1917="Unknown"),ISBLANK(J1917)),AND(NOT(O1917="Unknown"),ISBLANK(R1917))),"Missing Information", INDEX(Table15[Entire Service Line Classification], MATCH(SUMIFS(Table15[Unique ID],Table15[System-Owned Portion],E1917,Table15[If Material Anything Other than "Lead" in Column E,Was Material Ever Previously Lead?],G1917,Table15[Customer-Owned Portion],O1917),Table15[Unique ID],0),0)))</f>
        <v>Non-lead</v>
      </c>
      <c r="X1917"/>
    </row>
    <row r="1918" spans="2:24" ht="225" x14ac:dyDescent="0.25">
      <c r="B1918" s="146" t="s">
        <v>8765</v>
      </c>
      <c r="C1918" s="31" t="s">
        <v>8766</v>
      </c>
      <c r="D1918" s="31" t="s">
        <v>8767</v>
      </c>
      <c r="E1918" s="44" t="s">
        <v>52</v>
      </c>
      <c r="F1918" s="43" t="s">
        <v>34</v>
      </c>
      <c r="G1918" s="84" t="s">
        <v>34</v>
      </c>
      <c r="H1918" s="31"/>
      <c r="I1918" s="205"/>
      <c r="J1918" s="84" t="s">
        <v>3268</v>
      </c>
      <c r="K1918" s="31" t="s">
        <v>34</v>
      </c>
      <c r="L1918" s="31"/>
      <c r="M1918" s="169"/>
      <c r="N1918" s="148" t="s">
        <v>3269</v>
      </c>
      <c r="O1918" s="44" t="s">
        <v>52</v>
      </c>
      <c r="P1918" s="43"/>
      <c r="Q1918" s="205"/>
      <c r="R1918" s="84" t="s">
        <v>3268</v>
      </c>
      <c r="S1918" s="31" t="s">
        <v>34</v>
      </c>
      <c r="T1918" s="31"/>
      <c r="U1918" s="169"/>
      <c r="V1918" s="150" t="s">
        <v>3269</v>
      </c>
      <c r="W1918" s="141" t="str" cm="1">
        <f t="array" ref="W1918">IF(SUM(LEN(B1918:V1918))=0,"",IF(OR(OR(ISBLANK(F1918),SUM(LEN(C1918),LEN(D1918))=0),AND(NOT(E1918="Unknown"),ISBLANK(J1918)),AND(NOT(O1918="Unknown"),ISBLANK(R1918))),"Missing Information", INDEX(Table15[Entire Service Line Classification], MATCH(SUMIFS(Table15[Unique ID],Table15[System-Owned Portion],E1918,Table15[If Material Anything Other than "Lead" in Column E,Was Material Ever Previously Lead?],G1918,Table15[Customer-Owned Portion],O1918),Table15[Unique ID],0),0)))</f>
        <v>Non-lead</v>
      </c>
      <c r="X1918"/>
    </row>
    <row r="1919" spans="2:24" ht="75" x14ac:dyDescent="0.25">
      <c r="B1919" s="146" t="s">
        <v>8768</v>
      </c>
      <c r="C1919" s="31" t="s">
        <v>8769</v>
      </c>
      <c r="D1919" s="31" t="s">
        <v>8770</v>
      </c>
      <c r="E1919" s="44" t="s">
        <v>43</v>
      </c>
      <c r="F1919" s="43" t="s">
        <v>34</v>
      </c>
      <c r="G1919" s="84" t="s">
        <v>34</v>
      </c>
      <c r="H1919" s="31"/>
      <c r="I1919" s="205"/>
      <c r="J1919" s="84" t="s">
        <v>106</v>
      </c>
      <c r="K1919" s="31" t="s">
        <v>36</v>
      </c>
      <c r="L1919" s="31" t="s">
        <v>95</v>
      </c>
      <c r="M1919" s="169" t="s">
        <v>3316</v>
      </c>
      <c r="N1919" s="148" t="s">
        <v>3317</v>
      </c>
      <c r="O1919" s="44" t="s">
        <v>43</v>
      </c>
      <c r="P1919" s="43"/>
      <c r="Q1919" s="205"/>
      <c r="R1919" s="84" t="s">
        <v>106</v>
      </c>
      <c r="S1919" s="31" t="s">
        <v>36</v>
      </c>
      <c r="T1919" s="31" t="s">
        <v>95</v>
      </c>
      <c r="U1919" s="169" t="s">
        <v>3316</v>
      </c>
      <c r="V1919" s="150" t="s">
        <v>3317</v>
      </c>
      <c r="W1919" s="141" t="str" cm="1">
        <f t="array" ref="W1919">IF(SUM(LEN(B1919:V1919))=0,"",IF(OR(OR(ISBLANK(F1919),SUM(LEN(C1919),LEN(D1919))=0),AND(NOT(E1919="Unknown"),ISBLANK(J1919)),AND(NOT(O1919="Unknown"),ISBLANK(R1919))),"Missing Information", INDEX(Table15[Entire Service Line Classification], MATCH(SUMIFS(Table15[Unique ID],Table15[System-Owned Portion],E1919,Table15[If Material Anything Other than "Lead" in Column E,Was Material Ever Previously Lead?],G1919,Table15[Customer-Owned Portion],O1919),Table15[Unique ID],0),0)))</f>
        <v>Non-lead</v>
      </c>
      <c r="X1919"/>
    </row>
    <row r="1920" spans="2:24" ht="225" x14ac:dyDescent="0.25">
      <c r="B1920" s="146" t="s">
        <v>8771</v>
      </c>
      <c r="C1920" s="31" t="s">
        <v>8772</v>
      </c>
      <c r="D1920" s="31" t="s">
        <v>8773</v>
      </c>
      <c r="E1920" s="44" t="s">
        <v>52</v>
      </c>
      <c r="F1920" s="43" t="s">
        <v>34</v>
      </c>
      <c r="G1920" s="84" t="s">
        <v>34</v>
      </c>
      <c r="H1920" s="31"/>
      <c r="I1920" s="205"/>
      <c r="J1920" s="84" t="s">
        <v>3268</v>
      </c>
      <c r="K1920" s="31" t="s">
        <v>34</v>
      </c>
      <c r="L1920" s="31"/>
      <c r="M1920" s="169"/>
      <c r="N1920" s="148" t="s">
        <v>3269</v>
      </c>
      <c r="O1920" s="44" t="s">
        <v>52</v>
      </c>
      <c r="P1920" s="43"/>
      <c r="Q1920" s="205"/>
      <c r="R1920" s="84" t="s">
        <v>3268</v>
      </c>
      <c r="S1920" s="31" t="s">
        <v>34</v>
      </c>
      <c r="T1920" s="31"/>
      <c r="U1920" s="169"/>
      <c r="V1920" s="150" t="s">
        <v>3269</v>
      </c>
      <c r="W1920" s="141" t="str" cm="1">
        <f t="array" ref="W1920">IF(SUM(LEN(B1920:V1920))=0,"",IF(OR(OR(ISBLANK(F1920),SUM(LEN(C1920),LEN(D1920))=0),AND(NOT(E1920="Unknown"),ISBLANK(J1920)),AND(NOT(O1920="Unknown"),ISBLANK(R1920))),"Missing Information", INDEX(Table15[Entire Service Line Classification], MATCH(SUMIFS(Table15[Unique ID],Table15[System-Owned Portion],E1920,Table15[If Material Anything Other than "Lead" in Column E,Was Material Ever Previously Lead?],G1920,Table15[Customer-Owned Portion],O1920),Table15[Unique ID],0),0)))</f>
        <v>Non-lead</v>
      </c>
      <c r="X1920"/>
    </row>
    <row r="1921" spans="2:24" ht="225" x14ac:dyDescent="0.25">
      <c r="B1921" s="146" t="s">
        <v>8774</v>
      </c>
      <c r="C1921" s="31" t="s">
        <v>8775</v>
      </c>
      <c r="D1921" s="31" t="s">
        <v>8776</v>
      </c>
      <c r="E1921" s="44" t="s">
        <v>52</v>
      </c>
      <c r="F1921" s="43" t="s">
        <v>34</v>
      </c>
      <c r="G1921" s="84" t="s">
        <v>34</v>
      </c>
      <c r="H1921" s="31"/>
      <c r="I1921" s="205"/>
      <c r="J1921" s="84" t="s">
        <v>3268</v>
      </c>
      <c r="K1921" s="31" t="s">
        <v>34</v>
      </c>
      <c r="L1921" s="31"/>
      <c r="M1921" s="169"/>
      <c r="N1921" s="148" t="s">
        <v>3269</v>
      </c>
      <c r="O1921" s="44" t="s">
        <v>52</v>
      </c>
      <c r="P1921" s="43"/>
      <c r="Q1921" s="205"/>
      <c r="R1921" s="84" t="s">
        <v>3268</v>
      </c>
      <c r="S1921" s="31" t="s">
        <v>34</v>
      </c>
      <c r="T1921" s="31"/>
      <c r="U1921" s="169"/>
      <c r="V1921" s="150" t="s">
        <v>3269</v>
      </c>
      <c r="W1921" s="141" t="str" cm="1">
        <f t="array" ref="W1921">IF(SUM(LEN(B1921:V1921))=0,"",IF(OR(OR(ISBLANK(F1921),SUM(LEN(C1921),LEN(D1921))=0),AND(NOT(E1921="Unknown"),ISBLANK(J1921)),AND(NOT(O1921="Unknown"),ISBLANK(R1921))),"Missing Information", INDEX(Table15[Entire Service Line Classification], MATCH(SUMIFS(Table15[Unique ID],Table15[System-Owned Portion],E1921,Table15[If Material Anything Other than "Lead" in Column E,Was Material Ever Previously Lead?],G1921,Table15[Customer-Owned Portion],O1921),Table15[Unique ID],0),0)))</f>
        <v>Non-lead</v>
      </c>
      <c r="X1921"/>
    </row>
    <row r="1922" spans="2:24" ht="225" x14ac:dyDescent="0.25">
      <c r="B1922" s="146" t="s">
        <v>8777</v>
      </c>
      <c r="C1922" s="31" t="s">
        <v>8778</v>
      </c>
      <c r="D1922" s="31" t="s">
        <v>8779</v>
      </c>
      <c r="E1922" s="44" t="s">
        <v>52</v>
      </c>
      <c r="F1922" s="43" t="s">
        <v>34</v>
      </c>
      <c r="G1922" s="84" t="s">
        <v>34</v>
      </c>
      <c r="H1922" s="31"/>
      <c r="I1922" s="205"/>
      <c r="J1922" s="84" t="s">
        <v>3268</v>
      </c>
      <c r="K1922" s="31" t="s">
        <v>34</v>
      </c>
      <c r="L1922" s="31"/>
      <c r="M1922" s="169"/>
      <c r="N1922" s="148" t="s">
        <v>3269</v>
      </c>
      <c r="O1922" s="44" t="s">
        <v>52</v>
      </c>
      <c r="P1922" s="43"/>
      <c r="Q1922" s="205"/>
      <c r="R1922" s="84" t="s">
        <v>3268</v>
      </c>
      <c r="S1922" s="31" t="s">
        <v>34</v>
      </c>
      <c r="T1922" s="31"/>
      <c r="U1922" s="169"/>
      <c r="V1922" s="150" t="s">
        <v>3269</v>
      </c>
      <c r="W1922" s="141" t="str" cm="1">
        <f t="array" ref="W1922">IF(SUM(LEN(B1922:V1922))=0,"",IF(OR(OR(ISBLANK(F1922),SUM(LEN(C1922),LEN(D1922))=0),AND(NOT(E1922="Unknown"),ISBLANK(J1922)),AND(NOT(O1922="Unknown"),ISBLANK(R1922))),"Missing Information", INDEX(Table15[Entire Service Line Classification], MATCH(SUMIFS(Table15[Unique ID],Table15[System-Owned Portion],E1922,Table15[If Material Anything Other than "Lead" in Column E,Was Material Ever Previously Lead?],G1922,Table15[Customer-Owned Portion],O1922),Table15[Unique ID],0),0)))</f>
        <v>Non-lead</v>
      </c>
      <c r="X1922"/>
    </row>
    <row r="1923" spans="2:24" ht="225" x14ac:dyDescent="0.25">
      <c r="B1923" s="146" t="s">
        <v>8780</v>
      </c>
      <c r="C1923" s="31" t="s">
        <v>8781</v>
      </c>
      <c r="D1923" s="31" t="s">
        <v>8782</v>
      </c>
      <c r="E1923" s="44" t="s">
        <v>52</v>
      </c>
      <c r="F1923" s="43" t="s">
        <v>34</v>
      </c>
      <c r="G1923" s="84" t="s">
        <v>34</v>
      </c>
      <c r="H1923" s="31"/>
      <c r="I1923" s="205"/>
      <c r="J1923" s="84" t="s">
        <v>3268</v>
      </c>
      <c r="K1923" s="31" t="s">
        <v>34</v>
      </c>
      <c r="L1923" s="31"/>
      <c r="M1923" s="169"/>
      <c r="N1923" s="148" t="s">
        <v>3269</v>
      </c>
      <c r="O1923" s="44" t="s">
        <v>52</v>
      </c>
      <c r="P1923" s="43"/>
      <c r="Q1923" s="205"/>
      <c r="R1923" s="84" t="s">
        <v>3268</v>
      </c>
      <c r="S1923" s="31" t="s">
        <v>34</v>
      </c>
      <c r="T1923" s="31"/>
      <c r="U1923" s="169"/>
      <c r="V1923" s="150" t="s">
        <v>3269</v>
      </c>
      <c r="W1923" s="141" t="str" cm="1">
        <f t="array" ref="W1923">IF(SUM(LEN(B1923:V1923))=0,"",IF(OR(OR(ISBLANK(F1923),SUM(LEN(C1923),LEN(D1923))=0),AND(NOT(E1923="Unknown"),ISBLANK(J1923)),AND(NOT(O1923="Unknown"),ISBLANK(R1923))),"Missing Information", INDEX(Table15[Entire Service Line Classification], MATCH(SUMIFS(Table15[Unique ID],Table15[System-Owned Portion],E1923,Table15[If Material Anything Other than "Lead" in Column E,Was Material Ever Previously Lead?],G1923,Table15[Customer-Owned Portion],O1923),Table15[Unique ID],0),0)))</f>
        <v>Non-lead</v>
      </c>
      <c r="X1923"/>
    </row>
    <row r="1924" spans="2:24" ht="225" x14ac:dyDescent="0.25">
      <c r="B1924" s="146" t="s">
        <v>8783</v>
      </c>
      <c r="C1924" s="31" t="s">
        <v>8784</v>
      </c>
      <c r="D1924" s="31" t="s">
        <v>8785</v>
      </c>
      <c r="E1924" s="44" t="s">
        <v>52</v>
      </c>
      <c r="F1924" s="43" t="s">
        <v>34</v>
      </c>
      <c r="G1924" s="84" t="s">
        <v>34</v>
      </c>
      <c r="H1924" s="31"/>
      <c r="I1924" s="205"/>
      <c r="J1924" s="84" t="s">
        <v>3268</v>
      </c>
      <c r="K1924" s="31" t="s">
        <v>34</v>
      </c>
      <c r="L1924" s="31"/>
      <c r="M1924" s="169"/>
      <c r="N1924" s="148" t="s">
        <v>3269</v>
      </c>
      <c r="O1924" s="44" t="s">
        <v>52</v>
      </c>
      <c r="P1924" s="43"/>
      <c r="Q1924" s="205"/>
      <c r="R1924" s="84" t="s">
        <v>3268</v>
      </c>
      <c r="S1924" s="31" t="s">
        <v>34</v>
      </c>
      <c r="T1924" s="31"/>
      <c r="U1924" s="169"/>
      <c r="V1924" s="150" t="s">
        <v>3269</v>
      </c>
      <c r="W1924" s="141" t="str" cm="1">
        <f t="array" ref="W1924">IF(SUM(LEN(B1924:V1924))=0,"",IF(OR(OR(ISBLANK(F1924),SUM(LEN(C1924),LEN(D1924))=0),AND(NOT(E1924="Unknown"),ISBLANK(J1924)),AND(NOT(O1924="Unknown"),ISBLANK(R1924))),"Missing Information", INDEX(Table15[Entire Service Line Classification], MATCH(SUMIFS(Table15[Unique ID],Table15[System-Owned Portion],E1924,Table15[If Material Anything Other than "Lead" in Column E,Was Material Ever Previously Lead?],G1924,Table15[Customer-Owned Portion],O1924),Table15[Unique ID],0),0)))</f>
        <v>Non-lead</v>
      </c>
      <c r="X1924"/>
    </row>
    <row r="1925" spans="2:24" ht="225" x14ac:dyDescent="0.25">
      <c r="B1925" s="146" t="s">
        <v>8786</v>
      </c>
      <c r="C1925" s="31" t="s">
        <v>8787</v>
      </c>
      <c r="D1925" s="31" t="s">
        <v>8788</v>
      </c>
      <c r="E1925" s="44" t="s">
        <v>52</v>
      </c>
      <c r="F1925" s="43" t="s">
        <v>34</v>
      </c>
      <c r="G1925" s="84" t="s">
        <v>34</v>
      </c>
      <c r="H1925" s="31"/>
      <c r="I1925" s="205"/>
      <c r="J1925" s="84" t="s">
        <v>3268</v>
      </c>
      <c r="K1925" s="31" t="s">
        <v>34</v>
      </c>
      <c r="L1925" s="31"/>
      <c r="M1925" s="169"/>
      <c r="N1925" s="148" t="s">
        <v>3269</v>
      </c>
      <c r="O1925" s="44" t="s">
        <v>52</v>
      </c>
      <c r="P1925" s="43"/>
      <c r="Q1925" s="205"/>
      <c r="R1925" s="84" t="s">
        <v>3268</v>
      </c>
      <c r="S1925" s="31" t="s">
        <v>34</v>
      </c>
      <c r="T1925" s="31"/>
      <c r="U1925" s="169"/>
      <c r="V1925" s="150" t="s">
        <v>3269</v>
      </c>
      <c r="W1925" s="141" t="str" cm="1">
        <f t="array" ref="W1925">IF(SUM(LEN(B1925:V1925))=0,"",IF(OR(OR(ISBLANK(F1925),SUM(LEN(C1925),LEN(D1925))=0),AND(NOT(E1925="Unknown"),ISBLANK(J1925)),AND(NOT(O1925="Unknown"),ISBLANK(R1925))),"Missing Information", INDEX(Table15[Entire Service Line Classification], MATCH(SUMIFS(Table15[Unique ID],Table15[System-Owned Portion],E1925,Table15[If Material Anything Other than "Lead" in Column E,Was Material Ever Previously Lead?],G1925,Table15[Customer-Owned Portion],O1925),Table15[Unique ID],0),0)))</f>
        <v>Non-lead</v>
      </c>
      <c r="X1925"/>
    </row>
    <row r="1926" spans="2:24" ht="225" x14ac:dyDescent="0.25">
      <c r="B1926" s="146" t="s">
        <v>8789</v>
      </c>
      <c r="C1926" s="31" t="s">
        <v>8790</v>
      </c>
      <c r="D1926" s="31" t="s">
        <v>8791</v>
      </c>
      <c r="E1926" s="44" t="s">
        <v>52</v>
      </c>
      <c r="F1926" s="43" t="s">
        <v>34</v>
      </c>
      <c r="G1926" s="84" t="s">
        <v>34</v>
      </c>
      <c r="H1926" s="31"/>
      <c r="I1926" s="205"/>
      <c r="J1926" s="84" t="s">
        <v>3268</v>
      </c>
      <c r="K1926" s="31" t="s">
        <v>34</v>
      </c>
      <c r="L1926" s="31"/>
      <c r="M1926" s="169"/>
      <c r="N1926" s="148" t="s">
        <v>3269</v>
      </c>
      <c r="O1926" s="44" t="s">
        <v>52</v>
      </c>
      <c r="P1926" s="43"/>
      <c r="Q1926" s="205"/>
      <c r="R1926" s="84" t="s">
        <v>3268</v>
      </c>
      <c r="S1926" s="31" t="s">
        <v>34</v>
      </c>
      <c r="T1926" s="31"/>
      <c r="U1926" s="169"/>
      <c r="V1926" s="150" t="s">
        <v>3269</v>
      </c>
      <c r="W1926" s="141" t="str" cm="1">
        <f t="array" ref="W1926">IF(SUM(LEN(B1926:V1926))=0,"",IF(OR(OR(ISBLANK(F1926),SUM(LEN(C1926),LEN(D1926))=0),AND(NOT(E1926="Unknown"),ISBLANK(J1926)),AND(NOT(O1926="Unknown"),ISBLANK(R1926))),"Missing Information", INDEX(Table15[Entire Service Line Classification], MATCH(SUMIFS(Table15[Unique ID],Table15[System-Owned Portion],E1926,Table15[If Material Anything Other than "Lead" in Column E,Was Material Ever Previously Lead?],G1926,Table15[Customer-Owned Portion],O1926),Table15[Unique ID],0),0)))</f>
        <v>Non-lead</v>
      </c>
      <c r="X1926"/>
    </row>
    <row r="1927" spans="2:24" ht="60" x14ac:dyDescent="0.25">
      <c r="B1927" s="146" t="s">
        <v>8792</v>
      </c>
      <c r="C1927" s="31" t="s">
        <v>8793</v>
      </c>
      <c r="D1927" s="31" t="s">
        <v>8794</v>
      </c>
      <c r="E1927" s="44" t="s">
        <v>43</v>
      </c>
      <c r="F1927" s="43" t="s">
        <v>34</v>
      </c>
      <c r="G1927" s="84" t="s">
        <v>34</v>
      </c>
      <c r="H1927" s="31"/>
      <c r="I1927" s="205"/>
      <c r="J1927" s="84" t="s">
        <v>106</v>
      </c>
      <c r="K1927" s="31" t="s">
        <v>36</v>
      </c>
      <c r="L1927" s="31" t="s">
        <v>95</v>
      </c>
      <c r="M1927" s="169" t="s">
        <v>3316</v>
      </c>
      <c r="N1927" s="148" t="s">
        <v>3358</v>
      </c>
      <c r="O1927" s="44" t="s">
        <v>43</v>
      </c>
      <c r="P1927" s="43"/>
      <c r="Q1927" s="205"/>
      <c r="R1927" s="84" t="s">
        <v>106</v>
      </c>
      <c r="S1927" s="31" t="s">
        <v>36</v>
      </c>
      <c r="T1927" s="31" t="s">
        <v>95</v>
      </c>
      <c r="U1927" s="169" t="s">
        <v>3316</v>
      </c>
      <c r="V1927" s="150" t="s">
        <v>3358</v>
      </c>
      <c r="W1927" s="141" t="str" cm="1">
        <f t="array" ref="W1927">IF(SUM(LEN(B1927:V1927))=0,"",IF(OR(OR(ISBLANK(F1927),SUM(LEN(C1927),LEN(D1927))=0),AND(NOT(E1927="Unknown"),ISBLANK(J1927)),AND(NOT(O1927="Unknown"),ISBLANK(R1927))),"Missing Information", INDEX(Table15[Entire Service Line Classification], MATCH(SUMIFS(Table15[Unique ID],Table15[System-Owned Portion],E1927,Table15[If Material Anything Other than "Lead" in Column E,Was Material Ever Previously Lead?],G1927,Table15[Customer-Owned Portion],O1927),Table15[Unique ID],0),0)))</f>
        <v>Non-lead</v>
      </c>
      <c r="X1927"/>
    </row>
    <row r="1928" spans="2:24" ht="75" x14ac:dyDescent="0.25">
      <c r="B1928" s="146" t="s">
        <v>8795</v>
      </c>
      <c r="C1928" s="31" t="s">
        <v>8796</v>
      </c>
      <c r="D1928" s="31" t="s">
        <v>8797</v>
      </c>
      <c r="E1928" s="44" t="s">
        <v>43</v>
      </c>
      <c r="F1928" s="43" t="s">
        <v>34</v>
      </c>
      <c r="G1928" s="84" t="s">
        <v>34</v>
      </c>
      <c r="H1928" s="31"/>
      <c r="I1928" s="205"/>
      <c r="J1928" s="84" t="s">
        <v>106</v>
      </c>
      <c r="K1928" s="31" t="s">
        <v>36</v>
      </c>
      <c r="L1928" s="31" t="s">
        <v>95</v>
      </c>
      <c r="M1928" s="169" t="s">
        <v>3316</v>
      </c>
      <c r="N1928" s="148" t="s">
        <v>3317</v>
      </c>
      <c r="O1928" s="44" t="s">
        <v>43</v>
      </c>
      <c r="P1928" s="43"/>
      <c r="Q1928" s="205"/>
      <c r="R1928" s="84" t="s">
        <v>106</v>
      </c>
      <c r="S1928" s="31" t="s">
        <v>36</v>
      </c>
      <c r="T1928" s="31" t="s">
        <v>95</v>
      </c>
      <c r="U1928" s="169" t="s">
        <v>3316</v>
      </c>
      <c r="V1928" s="150" t="s">
        <v>3317</v>
      </c>
      <c r="W1928" s="141" t="str" cm="1">
        <f t="array" ref="W1928">IF(SUM(LEN(B1928:V1928))=0,"",IF(OR(OR(ISBLANK(F1928),SUM(LEN(C1928),LEN(D1928))=0),AND(NOT(E1928="Unknown"),ISBLANK(J1928)),AND(NOT(O1928="Unknown"),ISBLANK(R1928))),"Missing Information", INDEX(Table15[Entire Service Line Classification], MATCH(SUMIFS(Table15[Unique ID],Table15[System-Owned Portion],E1928,Table15[If Material Anything Other than "Lead" in Column E,Was Material Ever Previously Lead?],G1928,Table15[Customer-Owned Portion],O1928),Table15[Unique ID],0),0)))</f>
        <v>Non-lead</v>
      </c>
      <c r="X1928"/>
    </row>
    <row r="1929" spans="2:24" ht="225" x14ac:dyDescent="0.25">
      <c r="B1929" s="146" t="s">
        <v>8798</v>
      </c>
      <c r="C1929" s="31" t="s">
        <v>8799</v>
      </c>
      <c r="D1929" s="31" t="s">
        <v>8800</v>
      </c>
      <c r="E1929" s="44" t="s">
        <v>52</v>
      </c>
      <c r="F1929" s="43" t="s">
        <v>34</v>
      </c>
      <c r="G1929" s="84" t="s">
        <v>34</v>
      </c>
      <c r="H1929" s="31"/>
      <c r="I1929" s="205"/>
      <c r="J1929" s="84" t="s">
        <v>3268</v>
      </c>
      <c r="K1929" s="31" t="s">
        <v>34</v>
      </c>
      <c r="L1929" s="31"/>
      <c r="M1929" s="169"/>
      <c r="N1929" s="148" t="s">
        <v>3269</v>
      </c>
      <c r="O1929" s="44" t="s">
        <v>52</v>
      </c>
      <c r="P1929" s="43"/>
      <c r="Q1929" s="205"/>
      <c r="R1929" s="84" t="s">
        <v>3268</v>
      </c>
      <c r="S1929" s="31" t="s">
        <v>34</v>
      </c>
      <c r="T1929" s="31"/>
      <c r="U1929" s="169"/>
      <c r="V1929" s="150" t="s">
        <v>3269</v>
      </c>
      <c r="W1929" s="141" t="str" cm="1">
        <f t="array" ref="W1929">IF(SUM(LEN(B1929:V1929))=0,"",IF(OR(OR(ISBLANK(F1929),SUM(LEN(C1929),LEN(D1929))=0),AND(NOT(E1929="Unknown"),ISBLANK(J1929)),AND(NOT(O1929="Unknown"),ISBLANK(R1929))),"Missing Information", INDEX(Table15[Entire Service Line Classification], MATCH(SUMIFS(Table15[Unique ID],Table15[System-Owned Portion],E1929,Table15[If Material Anything Other than "Lead" in Column E,Was Material Ever Previously Lead?],G1929,Table15[Customer-Owned Portion],O1929),Table15[Unique ID],0),0)))</f>
        <v>Non-lead</v>
      </c>
      <c r="X1929"/>
    </row>
    <row r="1930" spans="2:24" ht="60" x14ac:dyDescent="0.25">
      <c r="B1930" s="146" t="s">
        <v>8801</v>
      </c>
      <c r="C1930" s="31" t="s">
        <v>8802</v>
      </c>
      <c r="D1930" s="31" t="s">
        <v>8803</v>
      </c>
      <c r="E1930" s="44" t="s">
        <v>43</v>
      </c>
      <c r="F1930" s="43" t="s">
        <v>34</v>
      </c>
      <c r="G1930" s="84" t="s">
        <v>34</v>
      </c>
      <c r="H1930" s="31"/>
      <c r="I1930" s="205"/>
      <c r="J1930" s="84" t="s">
        <v>106</v>
      </c>
      <c r="K1930" s="31" t="s">
        <v>36</v>
      </c>
      <c r="L1930" s="31" t="s">
        <v>95</v>
      </c>
      <c r="M1930" s="169" t="s">
        <v>3316</v>
      </c>
      <c r="N1930" s="148" t="s">
        <v>3358</v>
      </c>
      <c r="O1930" s="44" t="s">
        <v>43</v>
      </c>
      <c r="P1930" s="43"/>
      <c r="Q1930" s="205"/>
      <c r="R1930" s="84" t="s">
        <v>106</v>
      </c>
      <c r="S1930" s="31" t="s">
        <v>36</v>
      </c>
      <c r="T1930" s="31" t="s">
        <v>95</v>
      </c>
      <c r="U1930" s="169" t="s">
        <v>3316</v>
      </c>
      <c r="V1930" s="150" t="s">
        <v>3358</v>
      </c>
      <c r="W1930" s="141" t="str" cm="1">
        <f t="array" ref="W1930">IF(SUM(LEN(B1930:V1930))=0,"",IF(OR(OR(ISBLANK(F1930),SUM(LEN(C1930),LEN(D1930))=0),AND(NOT(E1930="Unknown"),ISBLANK(J1930)),AND(NOT(O1930="Unknown"),ISBLANK(R1930))),"Missing Information", INDEX(Table15[Entire Service Line Classification], MATCH(SUMIFS(Table15[Unique ID],Table15[System-Owned Portion],E1930,Table15[If Material Anything Other than "Lead" in Column E,Was Material Ever Previously Lead?],G1930,Table15[Customer-Owned Portion],O1930),Table15[Unique ID],0),0)))</f>
        <v>Non-lead</v>
      </c>
      <c r="X1930"/>
    </row>
    <row r="1931" spans="2:24" ht="225" x14ac:dyDescent="0.25">
      <c r="B1931" s="146" t="s">
        <v>8804</v>
      </c>
      <c r="C1931" s="31" t="s">
        <v>8805</v>
      </c>
      <c r="D1931" s="31" t="s">
        <v>8806</v>
      </c>
      <c r="E1931" s="44" t="s">
        <v>52</v>
      </c>
      <c r="F1931" s="43" t="s">
        <v>34</v>
      </c>
      <c r="G1931" s="84" t="s">
        <v>34</v>
      </c>
      <c r="H1931" s="31"/>
      <c r="I1931" s="205"/>
      <c r="J1931" s="84" t="s">
        <v>105</v>
      </c>
      <c r="K1931" s="31" t="s">
        <v>34</v>
      </c>
      <c r="L1931" s="31"/>
      <c r="M1931" s="169"/>
      <c r="N1931" s="148" t="s">
        <v>3366</v>
      </c>
      <c r="O1931" s="44" t="s">
        <v>52</v>
      </c>
      <c r="P1931" s="43"/>
      <c r="Q1931" s="205"/>
      <c r="R1931" s="84" t="s">
        <v>105</v>
      </c>
      <c r="S1931" s="31" t="s">
        <v>34</v>
      </c>
      <c r="T1931" s="31"/>
      <c r="U1931" s="169"/>
      <c r="V1931" s="150" t="s">
        <v>3366</v>
      </c>
      <c r="W1931" s="141" t="str" cm="1">
        <f t="array" ref="W1931">IF(SUM(LEN(B1931:V1931))=0,"",IF(OR(OR(ISBLANK(F1931),SUM(LEN(C1931),LEN(D1931))=0),AND(NOT(E1931="Unknown"),ISBLANK(J1931)),AND(NOT(O1931="Unknown"),ISBLANK(R1931))),"Missing Information", INDEX(Table15[Entire Service Line Classification], MATCH(SUMIFS(Table15[Unique ID],Table15[System-Owned Portion],E1931,Table15[If Material Anything Other than "Lead" in Column E,Was Material Ever Previously Lead?],G1931,Table15[Customer-Owned Portion],O1931),Table15[Unique ID],0),0)))</f>
        <v>Non-lead</v>
      </c>
      <c r="X1931"/>
    </row>
    <row r="1932" spans="2:24" ht="225" x14ac:dyDescent="0.25">
      <c r="B1932" s="146" t="s">
        <v>8807</v>
      </c>
      <c r="C1932" s="31" t="s">
        <v>8808</v>
      </c>
      <c r="D1932" s="31" t="s">
        <v>8809</v>
      </c>
      <c r="E1932" s="44" t="s">
        <v>52</v>
      </c>
      <c r="F1932" s="43" t="s">
        <v>34</v>
      </c>
      <c r="G1932" s="84" t="s">
        <v>34</v>
      </c>
      <c r="H1932" s="31"/>
      <c r="I1932" s="205"/>
      <c r="J1932" s="84" t="s">
        <v>105</v>
      </c>
      <c r="K1932" s="31" t="s">
        <v>34</v>
      </c>
      <c r="L1932" s="31"/>
      <c r="M1932" s="169"/>
      <c r="N1932" s="148" t="s">
        <v>3366</v>
      </c>
      <c r="O1932" s="44" t="s">
        <v>52</v>
      </c>
      <c r="P1932" s="43"/>
      <c r="Q1932" s="205"/>
      <c r="R1932" s="84" t="s">
        <v>105</v>
      </c>
      <c r="S1932" s="31" t="s">
        <v>34</v>
      </c>
      <c r="T1932" s="31"/>
      <c r="U1932" s="169"/>
      <c r="V1932" s="150" t="s">
        <v>3366</v>
      </c>
      <c r="W1932" s="141" t="str" cm="1">
        <f t="array" ref="W1932">IF(SUM(LEN(B1932:V1932))=0,"",IF(OR(OR(ISBLANK(F1932),SUM(LEN(C1932),LEN(D1932))=0),AND(NOT(E1932="Unknown"),ISBLANK(J1932)),AND(NOT(O1932="Unknown"),ISBLANK(R1932))),"Missing Information", INDEX(Table15[Entire Service Line Classification], MATCH(SUMIFS(Table15[Unique ID],Table15[System-Owned Portion],E1932,Table15[If Material Anything Other than "Lead" in Column E,Was Material Ever Previously Lead?],G1932,Table15[Customer-Owned Portion],O1932),Table15[Unique ID],0),0)))</f>
        <v>Non-lead</v>
      </c>
      <c r="X1932"/>
    </row>
    <row r="1933" spans="2:24" ht="225" x14ac:dyDescent="0.25">
      <c r="B1933" s="146" t="s">
        <v>8810</v>
      </c>
      <c r="C1933" s="31" t="s">
        <v>8811</v>
      </c>
      <c r="D1933" s="31" t="s">
        <v>8812</v>
      </c>
      <c r="E1933" s="44" t="s">
        <v>52</v>
      </c>
      <c r="F1933" s="43" t="s">
        <v>34</v>
      </c>
      <c r="G1933" s="84" t="s">
        <v>34</v>
      </c>
      <c r="H1933" s="31"/>
      <c r="I1933" s="205"/>
      <c r="J1933" s="84" t="s">
        <v>105</v>
      </c>
      <c r="K1933" s="31" t="s">
        <v>34</v>
      </c>
      <c r="L1933" s="31"/>
      <c r="M1933" s="169"/>
      <c r="N1933" s="148" t="s">
        <v>3366</v>
      </c>
      <c r="O1933" s="44" t="s">
        <v>52</v>
      </c>
      <c r="P1933" s="43"/>
      <c r="Q1933" s="205"/>
      <c r="R1933" s="84" t="s">
        <v>105</v>
      </c>
      <c r="S1933" s="31" t="s">
        <v>34</v>
      </c>
      <c r="T1933" s="31"/>
      <c r="U1933" s="169"/>
      <c r="V1933" s="150" t="s">
        <v>3366</v>
      </c>
      <c r="W1933" s="141" t="str" cm="1">
        <f t="array" ref="W1933">IF(SUM(LEN(B1933:V1933))=0,"",IF(OR(OR(ISBLANK(F1933),SUM(LEN(C1933),LEN(D1933))=0),AND(NOT(E1933="Unknown"),ISBLANK(J1933)),AND(NOT(O1933="Unknown"),ISBLANK(R1933))),"Missing Information", INDEX(Table15[Entire Service Line Classification], MATCH(SUMIFS(Table15[Unique ID],Table15[System-Owned Portion],E1933,Table15[If Material Anything Other than "Lead" in Column E,Was Material Ever Previously Lead?],G1933,Table15[Customer-Owned Portion],O1933),Table15[Unique ID],0),0)))</f>
        <v>Non-lead</v>
      </c>
      <c r="X1933"/>
    </row>
    <row r="1934" spans="2:24" ht="225" x14ac:dyDescent="0.25">
      <c r="B1934" s="146" t="s">
        <v>8813</v>
      </c>
      <c r="C1934" s="31" t="s">
        <v>8814</v>
      </c>
      <c r="D1934" s="31" t="s">
        <v>8815</v>
      </c>
      <c r="E1934" s="44" t="s">
        <v>52</v>
      </c>
      <c r="F1934" s="43" t="s">
        <v>34</v>
      </c>
      <c r="G1934" s="84" t="s">
        <v>34</v>
      </c>
      <c r="H1934" s="31"/>
      <c r="I1934" s="205"/>
      <c r="J1934" s="84" t="s">
        <v>3268</v>
      </c>
      <c r="K1934" s="31" t="s">
        <v>34</v>
      </c>
      <c r="L1934" s="31"/>
      <c r="M1934" s="169"/>
      <c r="N1934" s="148" t="s">
        <v>3269</v>
      </c>
      <c r="O1934" s="44" t="s">
        <v>52</v>
      </c>
      <c r="P1934" s="43"/>
      <c r="Q1934" s="205"/>
      <c r="R1934" s="84" t="s">
        <v>3268</v>
      </c>
      <c r="S1934" s="31" t="s">
        <v>34</v>
      </c>
      <c r="T1934" s="31"/>
      <c r="U1934" s="169"/>
      <c r="V1934" s="150" t="s">
        <v>3269</v>
      </c>
      <c r="W1934" s="141" t="str" cm="1">
        <f t="array" ref="W1934">IF(SUM(LEN(B1934:V1934))=0,"",IF(OR(OR(ISBLANK(F1934),SUM(LEN(C1934),LEN(D1934))=0),AND(NOT(E1934="Unknown"),ISBLANK(J1934)),AND(NOT(O1934="Unknown"),ISBLANK(R1934))),"Missing Information", INDEX(Table15[Entire Service Line Classification], MATCH(SUMIFS(Table15[Unique ID],Table15[System-Owned Portion],E1934,Table15[If Material Anything Other than "Lead" in Column E,Was Material Ever Previously Lead?],G1934,Table15[Customer-Owned Portion],O1934),Table15[Unique ID],0),0)))</f>
        <v>Non-lead</v>
      </c>
      <c r="X1934"/>
    </row>
    <row r="1935" spans="2:24" ht="225" x14ac:dyDescent="0.25">
      <c r="B1935" s="146" t="s">
        <v>8816</v>
      </c>
      <c r="C1935" s="31" t="s">
        <v>8817</v>
      </c>
      <c r="D1935" s="31" t="s">
        <v>8818</v>
      </c>
      <c r="E1935" s="44" t="s">
        <v>52</v>
      </c>
      <c r="F1935" s="43" t="s">
        <v>34</v>
      </c>
      <c r="G1935" s="84" t="s">
        <v>34</v>
      </c>
      <c r="H1935" s="31"/>
      <c r="I1935" s="205"/>
      <c r="J1935" s="84" t="s">
        <v>3268</v>
      </c>
      <c r="K1935" s="31" t="s">
        <v>34</v>
      </c>
      <c r="L1935" s="31"/>
      <c r="M1935" s="169"/>
      <c r="N1935" s="148" t="s">
        <v>3269</v>
      </c>
      <c r="O1935" s="44" t="s">
        <v>52</v>
      </c>
      <c r="P1935" s="43"/>
      <c r="Q1935" s="205"/>
      <c r="R1935" s="84" t="s">
        <v>3268</v>
      </c>
      <c r="S1935" s="31" t="s">
        <v>34</v>
      </c>
      <c r="T1935" s="31"/>
      <c r="U1935" s="169"/>
      <c r="V1935" s="150" t="s">
        <v>3269</v>
      </c>
      <c r="W1935" s="141" t="str" cm="1">
        <f t="array" ref="W1935">IF(SUM(LEN(B1935:V1935))=0,"",IF(OR(OR(ISBLANK(F1935),SUM(LEN(C1935),LEN(D1935))=0),AND(NOT(E1935="Unknown"),ISBLANK(J1935)),AND(NOT(O1935="Unknown"),ISBLANK(R1935))),"Missing Information", INDEX(Table15[Entire Service Line Classification], MATCH(SUMIFS(Table15[Unique ID],Table15[System-Owned Portion],E1935,Table15[If Material Anything Other than "Lead" in Column E,Was Material Ever Previously Lead?],G1935,Table15[Customer-Owned Portion],O1935),Table15[Unique ID],0),0)))</f>
        <v>Non-lead</v>
      </c>
      <c r="X1935"/>
    </row>
    <row r="1936" spans="2:24" ht="225" x14ac:dyDescent="0.25">
      <c r="B1936" s="146" t="s">
        <v>8819</v>
      </c>
      <c r="C1936" s="31" t="s">
        <v>8820</v>
      </c>
      <c r="D1936" s="31" t="s">
        <v>8821</v>
      </c>
      <c r="E1936" s="44" t="s">
        <v>52</v>
      </c>
      <c r="F1936" s="43" t="s">
        <v>34</v>
      </c>
      <c r="G1936" s="84" t="s">
        <v>34</v>
      </c>
      <c r="H1936" s="31"/>
      <c r="I1936" s="205"/>
      <c r="J1936" s="84" t="s">
        <v>3268</v>
      </c>
      <c r="K1936" s="31" t="s">
        <v>34</v>
      </c>
      <c r="L1936" s="31"/>
      <c r="M1936" s="169"/>
      <c r="N1936" s="148" t="s">
        <v>3269</v>
      </c>
      <c r="O1936" s="44" t="s">
        <v>52</v>
      </c>
      <c r="P1936" s="43"/>
      <c r="Q1936" s="205"/>
      <c r="R1936" s="84" t="s">
        <v>3268</v>
      </c>
      <c r="S1936" s="31" t="s">
        <v>34</v>
      </c>
      <c r="T1936" s="31"/>
      <c r="U1936" s="169"/>
      <c r="V1936" s="150" t="s">
        <v>3269</v>
      </c>
      <c r="W1936" s="141" t="str" cm="1">
        <f t="array" ref="W1936">IF(SUM(LEN(B1936:V1936))=0,"",IF(OR(OR(ISBLANK(F1936),SUM(LEN(C1936),LEN(D1936))=0),AND(NOT(E1936="Unknown"),ISBLANK(J1936)),AND(NOT(O1936="Unknown"),ISBLANK(R1936))),"Missing Information", INDEX(Table15[Entire Service Line Classification], MATCH(SUMIFS(Table15[Unique ID],Table15[System-Owned Portion],E1936,Table15[If Material Anything Other than "Lead" in Column E,Was Material Ever Previously Lead?],G1936,Table15[Customer-Owned Portion],O1936),Table15[Unique ID],0),0)))</f>
        <v>Non-lead</v>
      </c>
      <c r="X1936"/>
    </row>
    <row r="1937" spans="2:24" ht="225" x14ac:dyDescent="0.25">
      <c r="B1937" s="146" t="s">
        <v>8822</v>
      </c>
      <c r="C1937" s="31" t="s">
        <v>8823</v>
      </c>
      <c r="D1937" s="31" t="s">
        <v>8824</v>
      </c>
      <c r="E1937" s="44" t="s">
        <v>52</v>
      </c>
      <c r="F1937" s="43" t="s">
        <v>34</v>
      </c>
      <c r="G1937" s="84" t="s">
        <v>34</v>
      </c>
      <c r="H1937" s="31"/>
      <c r="I1937" s="205"/>
      <c r="J1937" s="84" t="s">
        <v>3268</v>
      </c>
      <c r="K1937" s="31" t="s">
        <v>34</v>
      </c>
      <c r="L1937" s="31"/>
      <c r="M1937" s="169"/>
      <c r="N1937" s="148" t="s">
        <v>3269</v>
      </c>
      <c r="O1937" s="44" t="s">
        <v>52</v>
      </c>
      <c r="P1937" s="43"/>
      <c r="Q1937" s="205"/>
      <c r="R1937" s="84" t="s">
        <v>3268</v>
      </c>
      <c r="S1937" s="31" t="s">
        <v>34</v>
      </c>
      <c r="T1937" s="31"/>
      <c r="U1937" s="169"/>
      <c r="V1937" s="150" t="s">
        <v>3269</v>
      </c>
      <c r="W1937" s="141" t="str" cm="1">
        <f t="array" ref="W1937">IF(SUM(LEN(B1937:V1937))=0,"",IF(OR(OR(ISBLANK(F1937),SUM(LEN(C1937),LEN(D1937))=0),AND(NOT(E1937="Unknown"),ISBLANK(J1937)),AND(NOT(O1937="Unknown"),ISBLANK(R1937))),"Missing Information", INDEX(Table15[Entire Service Line Classification], MATCH(SUMIFS(Table15[Unique ID],Table15[System-Owned Portion],E1937,Table15[If Material Anything Other than "Lead" in Column E,Was Material Ever Previously Lead?],G1937,Table15[Customer-Owned Portion],O1937),Table15[Unique ID],0),0)))</f>
        <v>Non-lead</v>
      </c>
      <c r="X1937"/>
    </row>
    <row r="1938" spans="2:24" ht="75" x14ac:dyDescent="0.25">
      <c r="B1938" s="146" t="s">
        <v>8825</v>
      </c>
      <c r="C1938" s="31" t="s">
        <v>8826</v>
      </c>
      <c r="D1938" s="31" t="s">
        <v>8827</v>
      </c>
      <c r="E1938" s="44" t="s">
        <v>43</v>
      </c>
      <c r="F1938" s="43" t="s">
        <v>34</v>
      </c>
      <c r="G1938" s="84" t="s">
        <v>34</v>
      </c>
      <c r="H1938" s="31"/>
      <c r="I1938" s="205"/>
      <c r="J1938" s="84" t="s">
        <v>106</v>
      </c>
      <c r="K1938" s="31" t="s">
        <v>36</v>
      </c>
      <c r="L1938" s="31" t="s">
        <v>95</v>
      </c>
      <c r="M1938" s="169" t="s">
        <v>3979</v>
      </c>
      <c r="N1938" s="148" t="s">
        <v>3980</v>
      </c>
      <c r="O1938" s="44" t="s">
        <v>43</v>
      </c>
      <c r="P1938" s="43"/>
      <c r="Q1938" s="205"/>
      <c r="R1938" s="84" t="s">
        <v>106</v>
      </c>
      <c r="S1938" s="31" t="s">
        <v>36</v>
      </c>
      <c r="T1938" s="31" t="s">
        <v>95</v>
      </c>
      <c r="U1938" s="169" t="s">
        <v>3979</v>
      </c>
      <c r="V1938" s="150" t="s">
        <v>3980</v>
      </c>
      <c r="W1938" s="141" t="str" cm="1">
        <f t="array" ref="W1938">IF(SUM(LEN(B1938:V1938))=0,"",IF(OR(OR(ISBLANK(F1938),SUM(LEN(C1938),LEN(D1938))=0),AND(NOT(E1938="Unknown"),ISBLANK(J1938)),AND(NOT(O1938="Unknown"),ISBLANK(R1938))),"Missing Information", INDEX(Table15[Entire Service Line Classification], MATCH(SUMIFS(Table15[Unique ID],Table15[System-Owned Portion],E1938,Table15[If Material Anything Other than "Lead" in Column E,Was Material Ever Previously Lead?],G1938,Table15[Customer-Owned Portion],O1938),Table15[Unique ID],0),0)))</f>
        <v>Non-lead</v>
      </c>
      <c r="X1938"/>
    </row>
    <row r="1939" spans="2:24" ht="225" x14ac:dyDescent="0.25">
      <c r="B1939" s="146" t="s">
        <v>8828</v>
      </c>
      <c r="C1939" s="31" t="s">
        <v>8829</v>
      </c>
      <c r="D1939" s="31" t="s">
        <v>8830</v>
      </c>
      <c r="E1939" s="44" t="s">
        <v>52</v>
      </c>
      <c r="F1939" s="43" t="s">
        <v>34</v>
      </c>
      <c r="G1939" s="84" t="s">
        <v>34</v>
      </c>
      <c r="H1939" s="31"/>
      <c r="I1939" s="205"/>
      <c r="J1939" s="84" t="s">
        <v>3268</v>
      </c>
      <c r="K1939" s="31" t="s">
        <v>34</v>
      </c>
      <c r="L1939" s="31"/>
      <c r="M1939" s="169"/>
      <c r="N1939" s="148" t="s">
        <v>3269</v>
      </c>
      <c r="O1939" s="44" t="s">
        <v>52</v>
      </c>
      <c r="P1939" s="43"/>
      <c r="Q1939" s="205"/>
      <c r="R1939" s="84" t="s">
        <v>3268</v>
      </c>
      <c r="S1939" s="31" t="s">
        <v>34</v>
      </c>
      <c r="T1939" s="31"/>
      <c r="U1939" s="169"/>
      <c r="V1939" s="150" t="s">
        <v>3269</v>
      </c>
      <c r="W1939" s="141" t="str" cm="1">
        <f t="array" ref="W1939">IF(SUM(LEN(B1939:V1939))=0,"",IF(OR(OR(ISBLANK(F1939),SUM(LEN(C1939),LEN(D1939))=0),AND(NOT(E1939="Unknown"),ISBLANK(J1939)),AND(NOT(O1939="Unknown"),ISBLANK(R1939))),"Missing Information", INDEX(Table15[Entire Service Line Classification], MATCH(SUMIFS(Table15[Unique ID],Table15[System-Owned Portion],E1939,Table15[If Material Anything Other than "Lead" in Column E,Was Material Ever Previously Lead?],G1939,Table15[Customer-Owned Portion],O1939),Table15[Unique ID],0),0)))</f>
        <v>Non-lead</v>
      </c>
      <c r="X1939"/>
    </row>
    <row r="1940" spans="2:24" ht="225" x14ac:dyDescent="0.25">
      <c r="B1940" s="146" t="s">
        <v>8831</v>
      </c>
      <c r="C1940" s="31" t="s">
        <v>8832</v>
      </c>
      <c r="D1940" s="31" t="s">
        <v>8833</v>
      </c>
      <c r="E1940" s="44" t="s">
        <v>52</v>
      </c>
      <c r="F1940" s="43" t="s">
        <v>34</v>
      </c>
      <c r="G1940" s="84" t="s">
        <v>34</v>
      </c>
      <c r="H1940" s="31"/>
      <c r="I1940" s="205"/>
      <c r="J1940" s="84" t="s">
        <v>3268</v>
      </c>
      <c r="K1940" s="31" t="s">
        <v>34</v>
      </c>
      <c r="L1940" s="31"/>
      <c r="M1940" s="169"/>
      <c r="N1940" s="148" t="s">
        <v>3269</v>
      </c>
      <c r="O1940" s="44" t="s">
        <v>52</v>
      </c>
      <c r="P1940" s="43"/>
      <c r="Q1940" s="205"/>
      <c r="R1940" s="84" t="s">
        <v>3268</v>
      </c>
      <c r="S1940" s="31" t="s">
        <v>34</v>
      </c>
      <c r="T1940" s="31"/>
      <c r="U1940" s="169"/>
      <c r="V1940" s="150" t="s">
        <v>3269</v>
      </c>
      <c r="W1940" s="141" t="str" cm="1">
        <f t="array" ref="W1940">IF(SUM(LEN(B1940:V1940))=0,"",IF(OR(OR(ISBLANK(F1940),SUM(LEN(C1940),LEN(D1940))=0),AND(NOT(E1940="Unknown"),ISBLANK(J1940)),AND(NOT(O1940="Unknown"),ISBLANK(R1940))),"Missing Information", INDEX(Table15[Entire Service Line Classification], MATCH(SUMIFS(Table15[Unique ID],Table15[System-Owned Portion],E1940,Table15[If Material Anything Other than "Lead" in Column E,Was Material Ever Previously Lead?],G1940,Table15[Customer-Owned Portion],O1940),Table15[Unique ID],0),0)))</f>
        <v>Non-lead</v>
      </c>
      <c r="X1940"/>
    </row>
    <row r="1941" spans="2:24" ht="225" x14ac:dyDescent="0.25">
      <c r="B1941" s="146" t="s">
        <v>8834</v>
      </c>
      <c r="C1941" s="31" t="s">
        <v>8835</v>
      </c>
      <c r="D1941" s="31" t="s">
        <v>8836</v>
      </c>
      <c r="E1941" s="44" t="s">
        <v>52</v>
      </c>
      <c r="F1941" s="43" t="s">
        <v>34</v>
      </c>
      <c r="G1941" s="84" t="s">
        <v>34</v>
      </c>
      <c r="H1941" s="31"/>
      <c r="I1941" s="205"/>
      <c r="J1941" s="84" t="s">
        <v>3268</v>
      </c>
      <c r="K1941" s="31" t="s">
        <v>34</v>
      </c>
      <c r="L1941" s="31"/>
      <c r="M1941" s="169"/>
      <c r="N1941" s="148" t="s">
        <v>3269</v>
      </c>
      <c r="O1941" s="44" t="s">
        <v>52</v>
      </c>
      <c r="P1941" s="43"/>
      <c r="Q1941" s="205"/>
      <c r="R1941" s="84" t="s">
        <v>3268</v>
      </c>
      <c r="S1941" s="31" t="s">
        <v>34</v>
      </c>
      <c r="T1941" s="31"/>
      <c r="U1941" s="169"/>
      <c r="V1941" s="150" t="s">
        <v>3269</v>
      </c>
      <c r="W1941" s="141" t="str" cm="1">
        <f t="array" ref="W1941">IF(SUM(LEN(B1941:V1941))=0,"",IF(OR(OR(ISBLANK(F1941),SUM(LEN(C1941),LEN(D1941))=0),AND(NOT(E1941="Unknown"),ISBLANK(J1941)),AND(NOT(O1941="Unknown"),ISBLANK(R1941))),"Missing Information", INDEX(Table15[Entire Service Line Classification], MATCH(SUMIFS(Table15[Unique ID],Table15[System-Owned Portion],E1941,Table15[If Material Anything Other than "Lead" in Column E,Was Material Ever Previously Lead?],G1941,Table15[Customer-Owned Portion],O1941),Table15[Unique ID],0),0)))</f>
        <v>Non-lead</v>
      </c>
      <c r="X1941"/>
    </row>
    <row r="1942" spans="2:24" ht="75" x14ac:dyDescent="0.25">
      <c r="B1942" s="146" t="s">
        <v>8837</v>
      </c>
      <c r="C1942" s="31" t="s">
        <v>8838</v>
      </c>
      <c r="D1942" s="31" t="s">
        <v>8839</v>
      </c>
      <c r="E1942" s="44" t="s">
        <v>43</v>
      </c>
      <c r="F1942" s="43" t="s">
        <v>34</v>
      </c>
      <c r="G1942" s="84" t="s">
        <v>34</v>
      </c>
      <c r="H1942" s="31"/>
      <c r="I1942" s="205"/>
      <c r="J1942" s="84" t="s">
        <v>106</v>
      </c>
      <c r="K1942" s="31" t="s">
        <v>36</v>
      </c>
      <c r="L1942" s="31" t="s">
        <v>95</v>
      </c>
      <c r="M1942" s="169" t="s">
        <v>8840</v>
      </c>
      <c r="N1942" s="148" t="s">
        <v>8841</v>
      </c>
      <c r="O1942" s="44" t="s">
        <v>35</v>
      </c>
      <c r="P1942" s="43"/>
      <c r="Q1942" s="205"/>
      <c r="R1942" s="84" t="s">
        <v>106</v>
      </c>
      <c r="S1942" s="31" t="s">
        <v>36</v>
      </c>
      <c r="T1942" s="31" t="s">
        <v>95</v>
      </c>
      <c r="U1942" s="169" t="s">
        <v>8840</v>
      </c>
      <c r="V1942" s="150" t="s">
        <v>8842</v>
      </c>
      <c r="W1942" s="141" t="str" cm="1">
        <f t="array" ref="W1942">IF(SUM(LEN(B1942:V1942))=0,"",IF(OR(OR(ISBLANK(F1942),SUM(LEN(C1942),LEN(D1942))=0),AND(NOT(E1942="Unknown"),ISBLANK(J1942)),AND(NOT(O1942="Unknown"),ISBLANK(R1942))),"Missing Information", INDEX(Table15[Entire Service Line Classification], MATCH(SUMIFS(Table15[Unique ID],Table15[System-Owned Portion],E1942,Table15[If Material Anything Other than "Lead" in Column E,Was Material Ever Previously Lead?],G1942,Table15[Customer-Owned Portion],O1942),Table15[Unique ID],0),0)))</f>
        <v>Non-lead</v>
      </c>
      <c r="X1942"/>
    </row>
    <row r="1943" spans="2:24" ht="75" x14ac:dyDescent="0.25">
      <c r="B1943" s="146" t="s">
        <v>8843</v>
      </c>
      <c r="C1943" s="31" t="s">
        <v>8844</v>
      </c>
      <c r="D1943" s="31" t="s">
        <v>8845</v>
      </c>
      <c r="E1943" s="44" t="s">
        <v>43</v>
      </c>
      <c r="F1943" s="43" t="s">
        <v>34</v>
      </c>
      <c r="G1943" s="84" t="s">
        <v>34</v>
      </c>
      <c r="H1943" s="31"/>
      <c r="I1943" s="205"/>
      <c r="J1943" s="84" t="s">
        <v>106</v>
      </c>
      <c r="K1943" s="31" t="s">
        <v>36</v>
      </c>
      <c r="L1943" s="31" t="s">
        <v>95</v>
      </c>
      <c r="M1943" s="169" t="s">
        <v>8840</v>
      </c>
      <c r="N1943" s="148" t="s">
        <v>8841</v>
      </c>
      <c r="O1943" s="44" t="s">
        <v>35</v>
      </c>
      <c r="P1943" s="43"/>
      <c r="Q1943" s="205"/>
      <c r="R1943" s="84" t="s">
        <v>106</v>
      </c>
      <c r="S1943" s="31" t="s">
        <v>36</v>
      </c>
      <c r="T1943" s="31" t="s">
        <v>95</v>
      </c>
      <c r="U1943" s="169" t="s">
        <v>8840</v>
      </c>
      <c r="V1943" s="150" t="s">
        <v>8846</v>
      </c>
      <c r="W1943" s="141" t="str" cm="1">
        <f t="array" ref="W1943">IF(SUM(LEN(B1943:V1943))=0,"",IF(OR(OR(ISBLANK(F1943),SUM(LEN(C1943),LEN(D1943))=0),AND(NOT(E1943="Unknown"),ISBLANK(J1943)),AND(NOT(O1943="Unknown"),ISBLANK(R1943))),"Missing Information", INDEX(Table15[Entire Service Line Classification], MATCH(SUMIFS(Table15[Unique ID],Table15[System-Owned Portion],E1943,Table15[If Material Anything Other than "Lead" in Column E,Was Material Ever Previously Lead?],G1943,Table15[Customer-Owned Portion],O1943),Table15[Unique ID],0),0)))</f>
        <v>Non-lead</v>
      </c>
      <c r="X1943"/>
    </row>
    <row r="1944" spans="2:24" ht="75" x14ac:dyDescent="0.25">
      <c r="B1944" s="146" t="s">
        <v>8847</v>
      </c>
      <c r="C1944" s="31" t="s">
        <v>8848</v>
      </c>
      <c r="D1944" s="31" t="s">
        <v>8849</v>
      </c>
      <c r="E1944" s="44" t="s">
        <v>43</v>
      </c>
      <c r="F1944" s="43" t="s">
        <v>34</v>
      </c>
      <c r="G1944" s="84" t="s">
        <v>34</v>
      </c>
      <c r="H1944" s="31"/>
      <c r="I1944" s="205"/>
      <c r="J1944" s="84" t="s">
        <v>106</v>
      </c>
      <c r="K1944" s="31" t="s">
        <v>36</v>
      </c>
      <c r="L1944" s="31" t="s">
        <v>95</v>
      </c>
      <c r="M1944" s="169" t="s">
        <v>8840</v>
      </c>
      <c r="N1944" s="148" t="s">
        <v>8841</v>
      </c>
      <c r="O1944" s="44" t="s">
        <v>35</v>
      </c>
      <c r="P1944" s="43"/>
      <c r="Q1944" s="205"/>
      <c r="R1944" s="84" t="s">
        <v>106</v>
      </c>
      <c r="S1944" s="31" t="s">
        <v>36</v>
      </c>
      <c r="T1944" s="31" t="s">
        <v>95</v>
      </c>
      <c r="U1944" s="169" t="s">
        <v>8840</v>
      </c>
      <c r="V1944" s="150" t="s">
        <v>8842</v>
      </c>
      <c r="W1944" s="141" t="str" cm="1">
        <f t="array" ref="W1944">IF(SUM(LEN(B1944:V1944))=0,"",IF(OR(OR(ISBLANK(F1944),SUM(LEN(C1944),LEN(D1944))=0),AND(NOT(E1944="Unknown"),ISBLANK(J1944)),AND(NOT(O1944="Unknown"),ISBLANK(R1944))),"Missing Information", INDEX(Table15[Entire Service Line Classification], MATCH(SUMIFS(Table15[Unique ID],Table15[System-Owned Portion],E1944,Table15[If Material Anything Other than "Lead" in Column E,Was Material Ever Previously Lead?],G1944,Table15[Customer-Owned Portion],O1944),Table15[Unique ID],0),0)))</f>
        <v>Non-lead</v>
      </c>
      <c r="X1944"/>
    </row>
    <row r="1945" spans="2:24" ht="225" x14ac:dyDescent="0.25">
      <c r="B1945" s="146" t="s">
        <v>8850</v>
      </c>
      <c r="C1945" s="31" t="s">
        <v>8851</v>
      </c>
      <c r="D1945" s="31" t="s">
        <v>8852</v>
      </c>
      <c r="E1945" s="44" t="s">
        <v>52</v>
      </c>
      <c r="F1945" s="43" t="s">
        <v>34</v>
      </c>
      <c r="G1945" s="84" t="s">
        <v>34</v>
      </c>
      <c r="H1945" s="31"/>
      <c r="I1945" s="205"/>
      <c r="J1945" s="84" t="s">
        <v>3268</v>
      </c>
      <c r="K1945" s="31" t="s">
        <v>34</v>
      </c>
      <c r="L1945" s="31"/>
      <c r="M1945" s="169"/>
      <c r="N1945" s="148" t="s">
        <v>3269</v>
      </c>
      <c r="O1945" s="44" t="s">
        <v>52</v>
      </c>
      <c r="P1945" s="43"/>
      <c r="Q1945" s="205"/>
      <c r="R1945" s="84" t="s">
        <v>3268</v>
      </c>
      <c r="S1945" s="31" t="s">
        <v>34</v>
      </c>
      <c r="T1945" s="31"/>
      <c r="U1945" s="169"/>
      <c r="V1945" s="150" t="s">
        <v>3269</v>
      </c>
      <c r="W1945" s="141" t="str" cm="1">
        <f t="array" ref="W1945">IF(SUM(LEN(B1945:V1945))=0,"",IF(OR(OR(ISBLANK(F1945),SUM(LEN(C1945),LEN(D1945))=0),AND(NOT(E1945="Unknown"),ISBLANK(J1945)),AND(NOT(O1945="Unknown"),ISBLANK(R1945))),"Missing Information", INDEX(Table15[Entire Service Line Classification], MATCH(SUMIFS(Table15[Unique ID],Table15[System-Owned Portion],E1945,Table15[If Material Anything Other than "Lead" in Column E,Was Material Ever Previously Lead?],G1945,Table15[Customer-Owned Portion],O1945),Table15[Unique ID],0),0)))</f>
        <v>Non-lead</v>
      </c>
      <c r="X1945"/>
    </row>
    <row r="1946" spans="2:24" ht="225" x14ac:dyDescent="0.25">
      <c r="B1946" s="146" t="s">
        <v>8853</v>
      </c>
      <c r="C1946" s="31" t="s">
        <v>8854</v>
      </c>
      <c r="D1946" s="31" t="s">
        <v>8855</v>
      </c>
      <c r="E1946" s="44" t="s">
        <v>52</v>
      </c>
      <c r="F1946" s="43" t="s">
        <v>34</v>
      </c>
      <c r="G1946" s="84" t="s">
        <v>34</v>
      </c>
      <c r="H1946" s="31"/>
      <c r="I1946" s="205"/>
      <c r="J1946" s="84" t="s">
        <v>3268</v>
      </c>
      <c r="K1946" s="31" t="s">
        <v>34</v>
      </c>
      <c r="L1946" s="31"/>
      <c r="M1946" s="169"/>
      <c r="N1946" s="148" t="s">
        <v>3269</v>
      </c>
      <c r="O1946" s="44" t="s">
        <v>52</v>
      </c>
      <c r="P1946" s="43"/>
      <c r="Q1946" s="205"/>
      <c r="R1946" s="84" t="s">
        <v>3268</v>
      </c>
      <c r="S1946" s="31" t="s">
        <v>34</v>
      </c>
      <c r="T1946" s="31"/>
      <c r="U1946" s="169"/>
      <c r="V1946" s="150" t="s">
        <v>3269</v>
      </c>
      <c r="W1946" s="141" t="str" cm="1">
        <f t="array" ref="W1946">IF(SUM(LEN(B1946:V1946))=0,"",IF(OR(OR(ISBLANK(F1946),SUM(LEN(C1946),LEN(D1946))=0),AND(NOT(E1946="Unknown"),ISBLANK(J1946)),AND(NOT(O1946="Unknown"),ISBLANK(R1946))),"Missing Information", INDEX(Table15[Entire Service Line Classification], MATCH(SUMIFS(Table15[Unique ID],Table15[System-Owned Portion],E1946,Table15[If Material Anything Other than "Lead" in Column E,Was Material Ever Previously Lead?],G1946,Table15[Customer-Owned Portion],O1946),Table15[Unique ID],0),0)))</f>
        <v>Non-lead</v>
      </c>
      <c r="X1946"/>
    </row>
    <row r="1947" spans="2:24" ht="225" x14ac:dyDescent="0.25">
      <c r="B1947" s="146" t="s">
        <v>8856</v>
      </c>
      <c r="C1947" s="31" t="s">
        <v>8857</v>
      </c>
      <c r="D1947" s="31" t="s">
        <v>8858</v>
      </c>
      <c r="E1947" s="44" t="s">
        <v>52</v>
      </c>
      <c r="F1947" s="43" t="s">
        <v>34</v>
      </c>
      <c r="G1947" s="84" t="s">
        <v>34</v>
      </c>
      <c r="H1947" s="31"/>
      <c r="I1947" s="205"/>
      <c r="J1947" s="84" t="s">
        <v>105</v>
      </c>
      <c r="K1947" s="31" t="s">
        <v>34</v>
      </c>
      <c r="L1947" s="31"/>
      <c r="M1947" s="169"/>
      <c r="N1947" s="148" t="s">
        <v>3366</v>
      </c>
      <c r="O1947" s="44" t="s">
        <v>52</v>
      </c>
      <c r="P1947" s="43"/>
      <c r="Q1947" s="205"/>
      <c r="R1947" s="84" t="s">
        <v>105</v>
      </c>
      <c r="S1947" s="31" t="s">
        <v>34</v>
      </c>
      <c r="T1947" s="31"/>
      <c r="U1947" s="169"/>
      <c r="V1947" s="150" t="s">
        <v>3366</v>
      </c>
      <c r="W1947" s="141" t="str" cm="1">
        <f t="array" ref="W1947">IF(SUM(LEN(B1947:V1947))=0,"",IF(OR(OR(ISBLANK(F1947),SUM(LEN(C1947),LEN(D1947))=0),AND(NOT(E1947="Unknown"),ISBLANK(J1947)),AND(NOT(O1947="Unknown"),ISBLANK(R1947))),"Missing Information", INDEX(Table15[Entire Service Line Classification], MATCH(SUMIFS(Table15[Unique ID],Table15[System-Owned Portion],E1947,Table15[If Material Anything Other than "Lead" in Column E,Was Material Ever Previously Lead?],G1947,Table15[Customer-Owned Portion],O1947),Table15[Unique ID],0),0)))</f>
        <v>Non-lead</v>
      </c>
      <c r="X1947"/>
    </row>
    <row r="1948" spans="2:24" ht="225" x14ac:dyDescent="0.25">
      <c r="B1948" s="146" t="s">
        <v>8859</v>
      </c>
      <c r="C1948" s="31" t="s">
        <v>8860</v>
      </c>
      <c r="D1948" s="31" t="s">
        <v>8861</v>
      </c>
      <c r="E1948" s="44" t="s">
        <v>52</v>
      </c>
      <c r="F1948" s="43" t="s">
        <v>34</v>
      </c>
      <c r="G1948" s="84" t="s">
        <v>34</v>
      </c>
      <c r="H1948" s="31"/>
      <c r="I1948" s="205"/>
      <c r="J1948" s="84" t="s">
        <v>3268</v>
      </c>
      <c r="K1948" s="31" t="s">
        <v>34</v>
      </c>
      <c r="L1948" s="31"/>
      <c r="M1948" s="169"/>
      <c r="N1948" s="148" t="s">
        <v>3269</v>
      </c>
      <c r="O1948" s="44" t="s">
        <v>52</v>
      </c>
      <c r="P1948" s="43"/>
      <c r="Q1948" s="205"/>
      <c r="R1948" s="84" t="s">
        <v>3268</v>
      </c>
      <c r="S1948" s="31" t="s">
        <v>34</v>
      </c>
      <c r="T1948" s="31"/>
      <c r="U1948" s="169"/>
      <c r="V1948" s="150" t="s">
        <v>3269</v>
      </c>
      <c r="W1948" s="141" t="str" cm="1">
        <f t="array" ref="W1948">IF(SUM(LEN(B1948:V1948))=0,"",IF(OR(OR(ISBLANK(F1948),SUM(LEN(C1948),LEN(D1948))=0),AND(NOT(E1948="Unknown"),ISBLANK(J1948)),AND(NOT(O1948="Unknown"),ISBLANK(R1948))),"Missing Information", INDEX(Table15[Entire Service Line Classification], MATCH(SUMIFS(Table15[Unique ID],Table15[System-Owned Portion],E1948,Table15[If Material Anything Other than "Lead" in Column E,Was Material Ever Previously Lead?],G1948,Table15[Customer-Owned Portion],O1948),Table15[Unique ID],0),0)))</f>
        <v>Non-lead</v>
      </c>
      <c r="X1948"/>
    </row>
    <row r="1949" spans="2:24" ht="75" x14ac:dyDescent="0.25">
      <c r="B1949" s="146" t="s">
        <v>8862</v>
      </c>
      <c r="C1949" s="31" t="s">
        <v>8863</v>
      </c>
      <c r="D1949" s="31" t="s">
        <v>8864</v>
      </c>
      <c r="E1949" s="44" t="s">
        <v>43</v>
      </c>
      <c r="F1949" s="43" t="s">
        <v>34</v>
      </c>
      <c r="G1949" s="84" t="s">
        <v>34</v>
      </c>
      <c r="H1949" s="31"/>
      <c r="I1949" s="205"/>
      <c r="J1949" s="84" t="s">
        <v>106</v>
      </c>
      <c r="K1949" s="31" t="s">
        <v>36</v>
      </c>
      <c r="L1949" s="31" t="s">
        <v>95</v>
      </c>
      <c r="M1949" s="169" t="s">
        <v>8840</v>
      </c>
      <c r="N1949" s="148" t="s">
        <v>8841</v>
      </c>
      <c r="O1949" s="44" t="s">
        <v>35</v>
      </c>
      <c r="P1949" s="43"/>
      <c r="Q1949" s="205"/>
      <c r="R1949" s="84" t="s">
        <v>106</v>
      </c>
      <c r="S1949" s="31" t="s">
        <v>36</v>
      </c>
      <c r="T1949" s="31" t="s">
        <v>95</v>
      </c>
      <c r="U1949" s="169" t="s">
        <v>8840</v>
      </c>
      <c r="V1949" s="150" t="s">
        <v>8842</v>
      </c>
      <c r="W1949" s="141" t="str" cm="1">
        <f t="array" ref="W1949">IF(SUM(LEN(B1949:V1949))=0,"",IF(OR(OR(ISBLANK(F1949),SUM(LEN(C1949),LEN(D1949))=0),AND(NOT(E1949="Unknown"),ISBLANK(J1949)),AND(NOT(O1949="Unknown"),ISBLANK(R1949))),"Missing Information", INDEX(Table15[Entire Service Line Classification], MATCH(SUMIFS(Table15[Unique ID],Table15[System-Owned Portion],E1949,Table15[If Material Anything Other than "Lead" in Column E,Was Material Ever Previously Lead?],G1949,Table15[Customer-Owned Portion],O1949),Table15[Unique ID],0),0)))</f>
        <v>Non-lead</v>
      </c>
      <c r="X1949"/>
    </row>
    <row r="1950" spans="2:24" ht="225" x14ac:dyDescent="0.25">
      <c r="B1950" s="146" t="s">
        <v>8865</v>
      </c>
      <c r="C1950" s="31" t="s">
        <v>8866</v>
      </c>
      <c r="D1950" s="31" t="s">
        <v>8867</v>
      </c>
      <c r="E1950" s="44" t="s">
        <v>52</v>
      </c>
      <c r="F1950" s="43" t="s">
        <v>34</v>
      </c>
      <c r="G1950" s="84" t="s">
        <v>34</v>
      </c>
      <c r="H1950" s="31"/>
      <c r="I1950" s="205"/>
      <c r="J1950" s="84" t="s">
        <v>3268</v>
      </c>
      <c r="K1950" s="31" t="s">
        <v>34</v>
      </c>
      <c r="L1950" s="31"/>
      <c r="M1950" s="169"/>
      <c r="N1950" s="148" t="s">
        <v>3269</v>
      </c>
      <c r="O1950" s="44" t="s">
        <v>52</v>
      </c>
      <c r="P1950" s="43"/>
      <c r="Q1950" s="205"/>
      <c r="R1950" s="84" t="s">
        <v>3268</v>
      </c>
      <c r="S1950" s="31" t="s">
        <v>34</v>
      </c>
      <c r="T1950" s="31"/>
      <c r="U1950" s="169"/>
      <c r="V1950" s="150" t="s">
        <v>3269</v>
      </c>
      <c r="W1950" s="141" t="str" cm="1">
        <f t="array" ref="W1950">IF(SUM(LEN(B1950:V1950))=0,"",IF(OR(OR(ISBLANK(F1950),SUM(LEN(C1950),LEN(D1950))=0),AND(NOT(E1950="Unknown"),ISBLANK(J1950)),AND(NOT(O1950="Unknown"),ISBLANK(R1950))),"Missing Information", INDEX(Table15[Entire Service Line Classification], MATCH(SUMIFS(Table15[Unique ID],Table15[System-Owned Portion],E1950,Table15[If Material Anything Other than "Lead" in Column E,Was Material Ever Previously Lead?],G1950,Table15[Customer-Owned Portion],O1950),Table15[Unique ID],0),0)))</f>
        <v>Non-lead</v>
      </c>
      <c r="X1950"/>
    </row>
    <row r="1951" spans="2:24" ht="225" x14ac:dyDescent="0.25">
      <c r="B1951" s="146" t="s">
        <v>8868</v>
      </c>
      <c r="C1951" s="31" t="s">
        <v>8869</v>
      </c>
      <c r="D1951" s="31" t="s">
        <v>8870</v>
      </c>
      <c r="E1951" s="44" t="s">
        <v>52</v>
      </c>
      <c r="F1951" s="43" t="s">
        <v>34</v>
      </c>
      <c r="G1951" s="84" t="s">
        <v>34</v>
      </c>
      <c r="H1951" s="31"/>
      <c r="I1951" s="205"/>
      <c r="J1951" s="84" t="s">
        <v>3268</v>
      </c>
      <c r="K1951" s="31" t="s">
        <v>34</v>
      </c>
      <c r="L1951" s="31"/>
      <c r="M1951" s="169"/>
      <c r="N1951" s="148" t="s">
        <v>3269</v>
      </c>
      <c r="O1951" s="44" t="s">
        <v>52</v>
      </c>
      <c r="P1951" s="43"/>
      <c r="Q1951" s="205"/>
      <c r="R1951" s="84" t="s">
        <v>3268</v>
      </c>
      <c r="S1951" s="31" t="s">
        <v>34</v>
      </c>
      <c r="T1951" s="31"/>
      <c r="U1951" s="169"/>
      <c r="V1951" s="150" t="s">
        <v>3269</v>
      </c>
      <c r="W1951" s="141" t="str" cm="1">
        <f t="array" ref="W1951">IF(SUM(LEN(B1951:V1951))=0,"",IF(OR(OR(ISBLANK(F1951),SUM(LEN(C1951),LEN(D1951))=0),AND(NOT(E1951="Unknown"),ISBLANK(J1951)),AND(NOT(O1951="Unknown"),ISBLANK(R1951))),"Missing Information", INDEX(Table15[Entire Service Line Classification], MATCH(SUMIFS(Table15[Unique ID],Table15[System-Owned Portion],E1951,Table15[If Material Anything Other than "Lead" in Column E,Was Material Ever Previously Lead?],G1951,Table15[Customer-Owned Portion],O1951),Table15[Unique ID],0),0)))</f>
        <v>Non-lead</v>
      </c>
      <c r="X1951"/>
    </row>
    <row r="1952" spans="2:24" ht="225" x14ac:dyDescent="0.25">
      <c r="B1952" s="146" t="s">
        <v>8871</v>
      </c>
      <c r="C1952" s="31" t="s">
        <v>8872</v>
      </c>
      <c r="D1952" s="31" t="s">
        <v>8873</v>
      </c>
      <c r="E1952" s="44" t="s">
        <v>52</v>
      </c>
      <c r="F1952" s="43" t="s">
        <v>34</v>
      </c>
      <c r="G1952" s="84" t="s">
        <v>34</v>
      </c>
      <c r="H1952" s="31"/>
      <c r="I1952" s="205"/>
      <c r="J1952" s="84" t="s">
        <v>3268</v>
      </c>
      <c r="K1952" s="31" t="s">
        <v>34</v>
      </c>
      <c r="L1952" s="31"/>
      <c r="M1952" s="169"/>
      <c r="N1952" s="148" t="s">
        <v>3269</v>
      </c>
      <c r="O1952" s="44" t="s">
        <v>52</v>
      </c>
      <c r="P1952" s="43"/>
      <c r="Q1952" s="205"/>
      <c r="R1952" s="84" t="s">
        <v>3268</v>
      </c>
      <c r="S1952" s="31" t="s">
        <v>34</v>
      </c>
      <c r="T1952" s="31"/>
      <c r="U1952" s="169"/>
      <c r="V1952" s="150" t="s">
        <v>3269</v>
      </c>
      <c r="W1952" s="141" t="str" cm="1">
        <f t="array" ref="W1952">IF(SUM(LEN(B1952:V1952))=0,"",IF(OR(OR(ISBLANK(F1952),SUM(LEN(C1952),LEN(D1952))=0),AND(NOT(E1952="Unknown"),ISBLANK(J1952)),AND(NOT(O1952="Unknown"),ISBLANK(R1952))),"Missing Information", INDEX(Table15[Entire Service Line Classification], MATCH(SUMIFS(Table15[Unique ID],Table15[System-Owned Portion],E1952,Table15[If Material Anything Other than "Lead" in Column E,Was Material Ever Previously Lead?],G1952,Table15[Customer-Owned Portion],O1952),Table15[Unique ID],0),0)))</f>
        <v>Non-lead</v>
      </c>
      <c r="X1952"/>
    </row>
    <row r="1953" spans="2:24" ht="225" x14ac:dyDescent="0.25">
      <c r="B1953" s="146" t="s">
        <v>8874</v>
      </c>
      <c r="C1953" s="31" t="s">
        <v>8875</v>
      </c>
      <c r="D1953" s="31" t="s">
        <v>8876</v>
      </c>
      <c r="E1953" s="44" t="s">
        <v>52</v>
      </c>
      <c r="F1953" s="43" t="s">
        <v>34</v>
      </c>
      <c r="G1953" s="84" t="s">
        <v>34</v>
      </c>
      <c r="H1953" s="31"/>
      <c r="I1953" s="205"/>
      <c r="J1953" s="84" t="s">
        <v>3268</v>
      </c>
      <c r="K1953" s="31" t="s">
        <v>34</v>
      </c>
      <c r="L1953" s="31"/>
      <c r="M1953" s="169"/>
      <c r="N1953" s="148" t="s">
        <v>3269</v>
      </c>
      <c r="O1953" s="44" t="s">
        <v>52</v>
      </c>
      <c r="P1953" s="43"/>
      <c r="Q1953" s="205"/>
      <c r="R1953" s="84" t="s">
        <v>3268</v>
      </c>
      <c r="S1953" s="31" t="s">
        <v>34</v>
      </c>
      <c r="T1953" s="31"/>
      <c r="U1953" s="169"/>
      <c r="V1953" s="150" t="s">
        <v>3269</v>
      </c>
      <c r="W1953" s="141" t="str" cm="1">
        <f t="array" ref="W1953">IF(SUM(LEN(B1953:V1953))=0,"",IF(OR(OR(ISBLANK(F1953),SUM(LEN(C1953),LEN(D1953))=0),AND(NOT(E1953="Unknown"),ISBLANK(J1953)),AND(NOT(O1953="Unknown"),ISBLANK(R1953))),"Missing Information", INDEX(Table15[Entire Service Line Classification], MATCH(SUMIFS(Table15[Unique ID],Table15[System-Owned Portion],E1953,Table15[If Material Anything Other than "Lead" in Column E,Was Material Ever Previously Lead?],G1953,Table15[Customer-Owned Portion],O1953),Table15[Unique ID],0),0)))</f>
        <v>Non-lead</v>
      </c>
      <c r="X1953"/>
    </row>
    <row r="1954" spans="2:24" ht="75" x14ac:dyDescent="0.25">
      <c r="B1954" s="146" t="s">
        <v>8877</v>
      </c>
      <c r="C1954" s="31" t="s">
        <v>8878</v>
      </c>
      <c r="D1954" s="31" t="s">
        <v>8879</v>
      </c>
      <c r="E1954" s="44" t="s">
        <v>43</v>
      </c>
      <c r="F1954" s="43" t="s">
        <v>34</v>
      </c>
      <c r="G1954" s="84" t="s">
        <v>34</v>
      </c>
      <c r="H1954" s="31"/>
      <c r="I1954" s="205"/>
      <c r="J1954" s="84" t="s">
        <v>106</v>
      </c>
      <c r="K1954" s="31" t="s">
        <v>36</v>
      </c>
      <c r="L1954" s="31" t="s">
        <v>95</v>
      </c>
      <c r="M1954" s="169" t="s">
        <v>4232</v>
      </c>
      <c r="N1954" s="148" t="s">
        <v>4233</v>
      </c>
      <c r="O1954" s="44" t="s">
        <v>43</v>
      </c>
      <c r="P1954" s="43"/>
      <c r="Q1954" s="205"/>
      <c r="R1954" s="84" t="s">
        <v>106</v>
      </c>
      <c r="S1954" s="31" t="s">
        <v>36</v>
      </c>
      <c r="T1954" s="31" t="s">
        <v>95</v>
      </c>
      <c r="U1954" s="169" t="s">
        <v>4232</v>
      </c>
      <c r="V1954" s="150" t="s">
        <v>4233</v>
      </c>
      <c r="W1954" s="141" t="str" cm="1">
        <f t="array" ref="W1954">IF(SUM(LEN(B1954:V1954))=0,"",IF(OR(OR(ISBLANK(F1954),SUM(LEN(C1954),LEN(D1954))=0),AND(NOT(E1954="Unknown"),ISBLANK(J1954)),AND(NOT(O1954="Unknown"),ISBLANK(R1954))),"Missing Information", INDEX(Table15[Entire Service Line Classification], MATCH(SUMIFS(Table15[Unique ID],Table15[System-Owned Portion],E1954,Table15[If Material Anything Other than "Lead" in Column E,Was Material Ever Previously Lead?],G1954,Table15[Customer-Owned Portion],O1954),Table15[Unique ID],0),0)))</f>
        <v>Non-lead</v>
      </c>
      <c r="X1954"/>
    </row>
    <row r="1955" spans="2:24" ht="225" x14ac:dyDescent="0.25">
      <c r="B1955" s="146" t="s">
        <v>8880</v>
      </c>
      <c r="C1955" s="31" t="s">
        <v>8881</v>
      </c>
      <c r="D1955" s="31" t="s">
        <v>8882</v>
      </c>
      <c r="E1955" s="44" t="s">
        <v>52</v>
      </c>
      <c r="F1955" s="43" t="s">
        <v>34</v>
      </c>
      <c r="G1955" s="84" t="s">
        <v>34</v>
      </c>
      <c r="H1955" s="31"/>
      <c r="I1955" s="205"/>
      <c r="J1955" s="84" t="s">
        <v>3268</v>
      </c>
      <c r="K1955" s="31" t="s">
        <v>34</v>
      </c>
      <c r="L1955" s="31"/>
      <c r="M1955" s="169"/>
      <c r="N1955" s="148" t="s">
        <v>3269</v>
      </c>
      <c r="O1955" s="44" t="s">
        <v>52</v>
      </c>
      <c r="P1955" s="43"/>
      <c r="Q1955" s="205"/>
      <c r="R1955" s="84" t="s">
        <v>3268</v>
      </c>
      <c r="S1955" s="31" t="s">
        <v>34</v>
      </c>
      <c r="T1955" s="31"/>
      <c r="U1955" s="169"/>
      <c r="V1955" s="150" t="s">
        <v>3269</v>
      </c>
      <c r="W1955" s="141" t="str" cm="1">
        <f t="array" ref="W1955">IF(SUM(LEN(B1955:V1955))=0,"",IF(OR(OR(ISBLANK(F1955),SUM(LEN(C1955),LEN(D1955))=0),AND(NOT(E1955="Unknown"),ISBLANK(J1955)),AND(NOT(O1955="Unknown"),ISBLANK(R1955))),"Missing Information", INDEX(Table15[Entire Service Line Classification], MATCH(SUMIFS(Table15[Unique ID],Table15[System-Owned Portion],E1955,Table15[If Material Anything Other than "Lead" in Column E,Was Material Ever Previously Lead?],G1955,Table15[Customer-Owned Portion],O1955),Table15[Unique ID],0),0)))</f>
        <v>Non-lead</v>
      </c>
      <c r="X1955"/>
    </row>
    <row r="1956" spans="2:24" ht="225" x14ac:dyDescent="0.25">
      <c r="B1956" s="146" t="s">
        <v>8883</v>
      </c>
      <c r="C1956" s="31" t="s">
        <v>8884</v>
      </c>
      <c r="D1956" s="31" t="s">
        <v>8885</v>
      </c>
      <c r="E1956" s="44" t="s">
        <v>52</v>
      </c>
      <c r="F1956" s="43" t="s">
        <v>34</v>
      </c>
      <c r="G1956" s="84" t="s">
        <v>34</v>
      </c>
      <c r="H1956" s="31"/>
      <c r="I1956" s="205"/>
      <c r="J1956" s="84" t="s">
        <v>3268</v>
      </c>
      <c r="K1956" s="31" t="s">
        <v>34</v>
      </c>
      <c r="L1956" s="31"/>
      <c r="M1956" s="169"/>
      <c r="N1956" s="148" t="s">
        <v>3269</v>
      </c>
      <c r="O1956" s="44" t="s">
        <v>52</v>
      </c>
      <c r="P1956" s="43"/>
      <c r="Q1956" s="205"/>
      <c r="R1956" s="84" t="s">
        <v>3268</v>
      </c>
      <c r="S1956" s="31" t="s">
        <v>34</v>
      </c>
      <c r="T1956" s="31"/>
      <c r="U1956" s="169"/>
      <c r="V1956" s="150" t="s">
        <v>3269</v>
      </c>
      <c r="W1956" s="141" t="str" cm="1">
        <f t="array" ref="W1956">IF(SUM(LEN(B1956:V1956))=0,"",IF(OR(OR(ISBLANK(F1956),SUM(LEN(C1956),LEN(D1956))=0),AND(NOT(E1956="Unknown"),ISBLANK(J1956)),AND(NOT(O1956="Unknown"),ISBLANK(R1956))),"Missing Information", INDEX(Table15[Entire Service Line Classification], MATCH(SUMIFS(Table15[Unique ID],Table15[System-Owned Portion],E1956,Table15[If Material Anything Other than "Lead" in Column E,Was Material Ever Previously Lead?],G1956,Table15[Customer-Owned Portion],O1956),Table15[Unique ID],0),0)))</f>
        <v>Non-lead</v>
      </c>
      <c r="X1956"/>
    </row>
    <row r="1957" spans="2:24" ht="225" x14ac:dyDescent="0.25">
      <c r="B1957" s="146" t="s">
        <v>8886</v>
      </c>
      <c r="C1957" s="31" t="s">
        <v>8887</v>
      </c>
      <c r="D1957" s="31" t="s">
        <v>8888</v>
      </c>
      <c r="E1957" s="44" t="s">
        <v>52</v>
      </c>
      <c r="F1957" s="43" t="s">
        <v>34</v>
      </c>
      <c r="G1957" s="84" t="s">
        <v>34</v>
      </c>
      <c r="H1957" s="31"/>
      <c r="I1957" s="205"/>
      <c r="J1957" s="84" t="s">
        <v>3268</v>
      </c>
      <c r="K1957" s="31" t="s">
        <v>34</v>
      </c>
      <c r="L1957" s="31"/>
      <c r="M1957" s="169"/>
      <c r="N1957" s="148" t="s">
        <v>3269</v>
      </c>
      <c r="O1957" s="44" t="s">
        <v>52</v>
      </c>
      <c r="P1957" s="43"/>
      <c r="Q1957" s="205"/>
      <c r="R1957" s="84" t="s">
        <v>3268</v>
      </c>
      <c r="S1957" s="31" t="s">
        <v>34</v>
      </c>
      <c r="T1957" s="31"/>
      <c r="U1957" s="169"/>
      <c r="V1957" s="150" t="s">
        <v>3269</v>
      </c>
      <c r="W1957" s="141" t="str" cm="1">
        <f t="array" ref="W1957">IF(SUM(LEN(B1957:V1957))=0,"",IF(OR(OR(ISBLANK(F1957),SUM(LEN(C1957),LEN(D1957))=0),AND(NOT(E1957="Unknown"),ISBLANK(J1957)),AND(NOT(O1957="Unknown"),ISBLANK(R1957))),"Missing Information", INDEX(Table15[Entire Service Line Classification], MATCH(SUMIFS(Table15[Unique ID],Table15[System-Owned Portion],E1957,Table15[If Material Anything Other than "Lead" in Column E,Was Material Ever Previously Lead?],G1957,Table15[Customer-Owned Portion],O1957),Table15[Unique ID],0),0)))</f>
        <v>Non-lead</v>
      </c>
      <c r="X1957"/>
    </row>
    <row r="1958" spans="2:24" ht="225" x14ac:dyDescent="0.25">
      <c r="B1958" s="146" t="s">
        <v>8889</v>
      </c>
      <c r="C1958" s="31" t="s">
        <v>8890</v>
      </c>
      <c r="D1958" s="31" t="s">
        <v>8891</v>
      </c>
      <c r="E1958" s="44" t="s">
        <v>52</v>
      </c>
      <c r="F1958" s="43" t="s">
        <v>34</v>
      </c>
      <c r="G1958" s="84" t="s">
        <v>34</v>
      </c>
      <c r="H1958" s="31"/>
      <c r="I1958" s="205"/>
      <c r="J1958" s="84" t="s">
        <v>3268</v>
      </c>
      <c r="K1958" s="31" t="s">
        <v>34</v>
      </c>
      <c r="L1958" s="31"/>
      <c r="M1958" s="169"/>
      <c r="N1958" s="148" t="s">
        <v>3269</v>
      </c>
      <c r="O1958" s="44" t="s">
        <v>52</v>
      </c>
      <c r="P1958" s="43"/>
      <c r="Q1958" s="205"/>
      <c r="R1958" s="84" t="s">
        <v>3268</v>
      </c>
      <c r="S1958" s="31" t="s">
        <v>34</v>
      </c>
      <c r="T1958" s="31"/>
      <c r="U1958" s="169"/>
      <c r="V1958" s="150" t="s">
        <v>3269</v>
      </c>
      <c r="W1958" s="141" t="str" cm="1">
        <f t="array" ref="W1958">IF(SUM(LEN(B1958:V1958))=0,"",IF(OR(OR(ISBLANK(F1958),SUM(LEN(C1958),LEN(D1958))=0),AND(NOT(E1958="Unknown"),ISBLANK(J1958)),AND(NOT(O1958="Unknown"),ISBLANK(R1958))),"Missing Information", INDEX(Table15[Entire Service Line Classification], MATCH(SUMIFS(Table15[Unique ID],Table15[System-Owned Portion],E1958,Table15[If Material Anything Other than "Lead" in Column E,Was Material Ever Previously Lead?],G1958,Table15[Customer-Owned Portion],O1958),Table15[Unique ID],0),0)))</f>
        <v>Non-lead</v>
      </c>
      <c r="X1958"/>
    </row>
    <row r="1959" spans="2:24" ht="75" x14ac:dyDescent="0.25">
      <c r="B1959" s="146" t="s">
        <v>8892</v>
      </c>
      <c r="C1959" s="31" t="s">
        <v>8893</v>
      </c>
      <c r="D1959" s="31" t="s">
        <v>8894</v>
      </c>
      <c r="E1959" s="44" t="s">
        <v>43</v>
      </c>
      <c r="F1959" s="43" t="s">
        <v>34</v>
      </c>
      <c r="G1959" s="84" t="s">
        <v>34</v>
      </c>
      <c r="H1959" s="31"/>
      <c r="I1959" s="205"/>
      <c r="J1959" s="84" t="s">
        <v>106</v>
      </c>
      <c r="K1959" s="31" t="s">
        <v>36</v>
      </c>
      <c r="L1959" s="31" t="s">
        <v>95</v>
      </c>
      <c r="M1959" s="169" t="s">
        <v>4153</v>
      </c>
      <c r="N1959" s="148" t="s">
        <v>4154</v>
      </c>
      <c r="O1959" s="44" t="s">
        <v>43</v>
      </c>
      <c r="P1959" s="43"/>
      <c r="Q1959" s="205"/>
      <c r="R1959" s="84" t="s">
        <v>106</v>
      </c>
      <c r="S1959" s="31" t="s">
        <v>36</v>
      </c>
      <c r="T1959" s="31" t="s">
        <v>95</v>
      </c>
      <c r="U1959" s="169" t="s">
        <v>4153</v>
      </c>
      <c r="V1959" s="150" t="s">
        <v>4154</v>
      </c>
      <c r="W1959" s="141" t="str" cm="1">
        <f t="array" ref="W1959">IF(SUM(LEN(B1959:V1959))=0,"",IF(OR(OR(ISBLANK(F1959),SUM(LEN(C1959),LEN(D1959))=0),AND(NOT(E1959="Unknown"),ISBLANK(J1959)),AND(NOT(O1959="Unknown"),ISBLANK(R1959))),"Missing Information", INDEX(Table15[Entire Service Line Classification], MATCH(SUMIFS(Table15[Unique ID],Table15[System-Owned Portion],E1959,Table15[If Material Anything Other than "Lead" in Column E,Was Material Ever Previously Lead?],G1959,Table15[Customer-Owned Portion],O1959),Table15[Unique ID],0),0)))</f>
        <v>Non-lead</v>
      </c>
      <c r="X1959"/>
    </row>
    <row r="1960" spans="2:24" ht="75" x14ac:dyDescent="0.25">
      <c r="B1960" s="146" t="s">
        <v>8895</v>
      </c>
      <c r="C1960" s="31" t="s">
        <v>8896</v>
      </c>
      <c r="D1960" s="31" t="s">
        <v>8897</v>
      </c>
      <c r="E1960" s="44" t="s">
        <v>43</v>
      </c>
      <c r="F1960" s="43" t="s">
        <v>34</v>
      </c>
      <c r="G1960" s="84" t="s">
        <v>34</v>
      </c>
      <c r="H1960" s="31"/>
      <c r="I1960" s="205"/>
      <c r="J1960" s="84" t="s">
        <v>106</v>
      </c>
      <c r="K1960" s="31" t="s">
        <v>36</v>
      </c>
      <c r="L1960" s="31" t="s">
        <v>95</v>
      </c>
      <c r="M1960" s="169" t="s">
        <v>4153</v>
      </c>
      <c r="N1960" s="148" t="s">
        <v>4154</v>
      </c>
      <c r="O1960" s="44" t="s">
        <v>43</v>
      </c>
      <c r="P1960" s="43"/>
      <c r="Q1960" s="205"/>
      <c r="R1960" s="84" t="s">
        <v>106</v>
      </c>
      <c r="S1960" s="31" t="s">
        <v>36</v>
      </c>
      <c r="T1960" s="31" t="s">
        <v>95</v>
      </c>
      <c r="U1960" s="169" t="s">
        <v>4153</v>
      </c>
      <c r="V1960" s="150" t="s">
        <v>4154</v>
      </c>
      <c r="W1960" s="141" t="str" cm="1">
        <f t="array" ref="W1960">IF(SUM(LEN(B1960:V1960))=0,"",IF(OR(OR(ISBLANK(F1960),SUM(LEN(C1960),LEN(D1960))=0),AND(NOT(E1960="Unknown"),ISBLANK(J1960)),AND(NOT(O1960="Unknown"),ISBLANK(R1960))),"Missing Information", INDEX(Table15[Entire Service Line Classification], MATCH(SUMIFS(Table15[Unique ID],Table15[System-Owned Portion],E1960,Table15[If Material Anything Other than "Lead" in Column E,Was Material Ever Previously Lead?],G1960,Table15[Customer-Owned Portion],O1960),Table15[Unique ID],0),0)))</f>
        <v>Non-lead</v>
      </c>
      <c r="X1960"/>
    </row>
    <row r="1961" spans="2:24" ht="75" x14ac:dyDescent="0.25">
      <c r="B1961" s="146" t="s">
        <v>8898</v>
      </c>
      <c r="C1961" s="31" t="s">
        <v>8899</v>
      </c>
      <c r="D1961" s="31" t="s">
        <v>8900</v>
      </c>
      <c r="E1961" s="44" t="s">
        <v>43</v>
      </c>
      <c r="F1961" s="43" t="s">
        <v>34</v>
      </c>
      <c r="G1961" s="84" t="s">
        <v>34</v>
      </c>
      <c r="H1961" s="31"/>
      <c r="I1961" s="205"/>
      <c r="J1961" s="84" t="s">
        <v>106</v>
      </c>
      <c r="K1961" s="31" t="s">
        <v>36</v>
      </c>
      <c r="L1961" s="31" t="s">
        <v>95</v>
      </c>
      <c r="M1961" s="169" t="s">
        <v>4512</v>
      </c>
      <c r="N1961" s="148" t="s">
        <v>4513</v>
      </c>
      <c r="O1961" s="44" t="s">
        <v>35</v>
      </c>
      <c r="P1961" s="43"/>
      <c r="Q1961" s="205"/>
      <c r="R1961" s="84" t="s">
        <v>106</v>
      </c>
      <c r="S1961" s="31" t="s">
        <v>36</v>
      </c>
      <c r="T1961" s="31" t="s">
        <v>95</v>
      </c>
      <c r="U1961" s="169" t="s">
        <v>4512</v>
      </c>
      <c r="V1961" s="150" t="s">
        <v>4514</v>
      </c>
      <c r="W1961" s="141" t="str" cm="1">
        <f t="array" ref="W1961">IF(SUM(LEN(B1961:V1961))=0,"",IF(OR(OR(ISBLANK(F1961),SUM(LEN(C1961),LEN(D1961))=0),AND(NOT(E1961="Unknown"),ISBLANK(J1961)),AND(NOT(O1961="Unknown"),ISBLANK(R1961))),"Missing Information", INDEX(Table15[Entire Service Line Classification], MATCH(SUMIFS(Table15[Unique ID],Table15[System-Owned Portion],E1961,Table15[If Material Anything Other than "Lead" in Column E,Was Material Ever Previously Lead?],G1961,Table15[Customer-Owned Portion],O1961),Table15[Unique ID],0),0)))</f>
        <v>Non-lead</v>
      </c>
      <c r="X1961"/>
    </row>
    <row r="1962" spans="2:24" ht="105" x14ac:dyDescent="0.25">
      <c r="B1962" s="146" t="s">
        <v>2762</v>
      </c>
      <c r="C1962" s="31" t="s">
        <v>2763</v>
      </c>
      <c r="D1962" s="31" t="s">
        <v>2764</v>
      </c>
      <c r="E1962" s="44" t="s">
        <v>199</v>
      </c>
      <c r="F1962" s="43" t="s">
        <v>34</v>
      </c>
      <c r="G1962" s="84" t="s">
        <v>34</v>
      </c>
      <c r="H1962" s="31" t="s">
        <v>2765</v>
      </c>
      <c r="I1962" s="205"/>
      <c r="J1962" s="84" t="s">
        <v>188</v>
      </c>
      <c r="K1962" s="31" t="s">
        <v>34</v>
      </c>
      <c r="L1962" s="31"/>
      <c r="M1962" s="169"/>
      <c r="N1962" s="148" t="s">
        <v>2766</v>
      </c>
      <c r="O1962" s="44" t="s">
        <v>200</v>
      </c>
      <c r="P1962" s="43" t="s">
        <v>921</v>
      </c>
      <c r="Q1962" s="205"/>
      <c r="R1962" s="84" t="s">
        <v>188</v>
      </c>
      <c r="S1962" s="31" t="s">
        <v>34</v>
      </c>
      <c r="T1962" s="31"/>
      <c r="U1962" s="169"/>
      <c r="V1962" s="150" t="s">
        <v>2767</v>
      </c>
      <c r="W1962" s="141" t="str" cm="1">
        <f t="array" ref="W1962">IF(SUM(LEN(B1962:V1962))=0,"",IF(OR(OR(ISBLANK(F1962),SUM(LEN(C1962),LEN(D1962))=0),AND(NOT(E1962="Unknown"),ISBLANK(J1962)),AND(NOT(O1962="Unknown"),ISBLANK(R1962))),"Missing Information", INDEX(Table15[Entire Service Line Classification], MATCH(SUMIFS(Table15[Unique ID],Table15[System-Owned Portion],E1962,Table15[If Material Anything Other than "Lead" in Column E,Was Material Ever Previously Lead?],G1962,Table15[Customer-Owned Portion],O1962),Table15[Unique ID],0),0)))</f>
        <v>Non-lead</v>
      </c>
      <c r="X1962"/>
    </row>
    <row r="1963" spans="2:24" ht="225" x14ac:dyDescent="0.25">
      <c r="B1963" s="146" t="s">
        <v>8901</v>
      </c>
      <c r="C1963" s="31" t="s">
        <v>8902</v>
      </c>
      <c r="D1963" s="31" t="s">
        <v>8903</v>
      </c>
      <c r="E1963" s="44" t="s">
        <v>52</v>
      </c>
      <c r="F1963" s="43" t="s">
        <v>34</v>
      </c>
      <c r="G1963" s="84" t="s">
        <v>34</v>
      </c>
      <c r="H1963" s="31"/>
      <c r="I1963" s="205"/>
      <c r="J1963" s="84" t="s">
        <v>3268</v>
      </c>
      <c r="K1963" s="31" t="s">
        <v>34</v>
      </c>
      <c r="L1963" s="31"/>
      <c r="M1963" s="169"/>
      <c r="N1963" s="148" t="s">
        <v>3269</v>
      </c>
      <c r="O1963" s="44" t="s">
        <v>52</v>
      </c>
      <c r="P1963" s="43"/>
      <c r="Q1963" s="205"/>
      <c r="R1963" s="84" t="s">
        <v>3268</v>
      </c>
      <c r="S1963" s="31" t="s">
        <v>34</v>
      </c>
      <c r="T1963" s="31"/>
      <c r="U1963" s="169"/>
      <c r="V1963" s="150" t="s">
        <v>3269</v>
      </c>
      <c r="W1963" s="141" t="str" cm="1">
        <f t="array" ref="W1963">IF(SUM(LEN(B1963:V1963))=0,"",IF(OR(OR(ISBLANK(F1963),SUM(LEN(C1963),LEN(D1963))=0),AND(NOT(E1963="Unknown"),ISBLANK(J1963)),AND(NOT(O1963="Unknown"),ISBLANK(R1963))),"Missing Information", INDEX(Table15[Entire Service Line Classification], MATCH(SUMIFS(Table15[Unique ID],Table15[System-Owned Portion],E1963,Table15[If Material Anything Other than "Lead" in Column E,Was Material Ever Previously Lead?],G1963,Table15[Customer-Owned Portion],O1963),Table15[Unique ID],0),0)))</f>
        <v>Non-lead</v>
      </c>
      <c r="X1963"/>
    </row>
    <row r="1964" spans="2:24" ht="225" x14ac:dyDescent="0.25">
      <c r="B1964" s="146" t="s">
        <v>8904</v>
      </c>
      <c r="C1964" s="31" t="s">
        <v>8905</v>
      </c>
      <c r="D1964" s="31" t="s">
        <v>8906</v>
      </c>
      <c r="E1964" s="44" t="s">
        <v>52</v>
      </c>
      <c r="F1964" s="43" t="s">
        <v>34</v>
      </c>
      <c r="G1964" s="84" t="s">
        <v>34</v>
      </c>
      <c r="H1964" s="31"/>
      <c r="I1964" s="205"/>
      <c r="J1964" s="84" t="s">
        <v>3268</v>
      </c>
      <c r="K1964" s="31" t="s">
        <v>34</v>
      </c>
      <c r="L1964" s="31"/>
      <c r="M1964" s="169"/>
      <c r="N1964" s="148" t="s">
        <v>3269</v>
      </c>
      <c r="O1964" s="44" t="s">
        <v>52</v>
      </c>
      <c r="P1964" s="43"/>
      <c r="Q1964" s="205"/>
      <c r="R1964" s="84" t="s">
        <v>3268</v>
      </c>
      <c r="S1964" s="31" t="s">
        <v>34</v>
      </c>
      <c r="T1964" s="31"/>
      <c r="U1964" s="169"/>
      <c r="V1964" s="150" t="s">
        <v>3269</v>
      </c>
      <c r="W1964" s="141" t="str" cm="1">
        <f t="array" ref="W1964">IF(SUM(LEN(B1964:V1964))=0,"",IF(OR(OR(ISBLANK(F1964),SUM(LEN(C1964),LEN(D1964))=0),AND(NOT(E1964="Unknown"),ISBLANK(J1964)),AND(NOT(O1964="Unknown"),ISBLANK(R1964))),"Missing Information", INDEX(Table15[Entire Service Line Classification], MATCH(SUMIFS(Table15[Unique ID],Table15[System-Owned Portion],E1964,Table15[If Material Anything Other than "Lead" in Column E,Was Material Ever Previously Lead?],G1964,Table15[Customer-Owned Portion],O1964),Table15[Unique ID],0),0)))</f>
        <v>Non-lead</v>
      </c>
      <c r="X1964"/>
    </row>
    <row r="1965" spans="2:24" ht="75" x14ac:dyDescent="0.25">
      <c r="B1965" s="146" t="s">
        <v>8907</v>
      </c>
      <c r="C1965" s="31" t="s">
        <v>3190</v>
      </c>
      <c r="D1965" s="31" t="s">
        <v>8908</v>
      </c>
      <c r="E1965" s="44" t="s">
        <v>43</v>
      </c>
      <c r="F1965" s="43" t="s">
        <v>34</v>
      </c>
      <c r="G1965" s="84" t="s">
        <v>34</v>
      </c>
      <c r="H1965" s="31"/>
      <c r="I1965" s="205"/>
      <c r="J1965" s="84" t="s">
        <v>106</v>
      </c>
      <c r="K1965" s="31" t="s">
        <v>36</v>
      </c>
      <c r="L1965" s="31" t="s">
        <v>95</v>
      </c>
      <c r="M1965" s="169" t="s">
        <v>4512</v>
      </c>
      <c r="N1965" s="148" t="s">
        <v>4513</v>
      </c>
      <c r="O1965" s="44" t="s">
        <v>43</v>
      </c>
      <c r="P1965" s="43"/>
      <c r="Q1965" s="205"/>
      <c r="R1965" s="84" t="s">
        <v>106</v>
      </c>
      <c r="S1965" s="31" t="s">
        <v>36</v>
      </c>
      <c r="T1965" s="31" t="s">
        <v>95</v>
      </c>
      <c r="U1965" s="169" t="s">
        <v>4512</v>
      </c>
      <c r="V1965" s="150" t="s">
        <v>4513</v>
      </c>
      <c r="W1965" s="141" t="str" cm="1">
        <f t="array" ref="W1965">IF(SUM(LEN(B1965:V1965))=0,"",IF(OR(OR(ISBLANK(F1965),SUM(LEN(C1965),LEN(D1965))=0),AND(NOT(E1965="Unknown"),ISBLANK(J1965)),AND(NOT(O1965="Unknown"),ISBLANK(R1965))),"Missing Information", INDEX(Table15[Entire Service Line Classification], MATCH(SUMIFS(Table15[Unique ID],Table15[System-Owned Portion],E1965,Table15[If Material Anything Other than "Lead" in Column E,Was Material Ever Previously Lead?],G1965,Table15[Customer-Owned Portion],O1965),Table15[Unique ID],0),0)))</f>
        <v>Non-lead</v>
      </c>
      <c r="X1965"/>
    </row>
    <row r="1966" spans="2:24" ht="75" x14ac:dyDescent="0.25">
      <c r="B1966" s="146" t="s">
        <v>8909</v>
      </c>
      <c r="C1966" s="31" t="s">
        <v>8910</v>
      </c>
      <c r="D1966" s="31" t="s">
        <v>8911</v>
      </c>
      <c r="E1966" s="44" t="s">
        <v>43</v>
      </c>
      <c r="F1966" s="43" t="s">
        <v>34</v>
      </c>
      <c r="G1966" s="84" t="s">
        <v>34</v>
      </c>
      <c r="H1966" s="31"/>
      <c r="I1966" s="205"/>
      <c r="J1966" s="84" t="s">
        <v>106</v>
      </c>
      <c r="K1966" s="31" t="s">
        <v>36</v>
      </c>
      <c r="L1966" s="31" t="s">
        <v>95</v>
      </c>
      <c r="M1966" s="169" t="s">
        <v>4512</v>
      </c>
      <c r="N1966" s="148" t="s">
        <v>4513</v>
      </c>
      <c r="O1966" s="44" t="s">
        <v>43</v>
      </c>
      <c r="P1966" s="43"/>
      <c r="Q1966" s="205"/>
      <c r="R1966" s="84" t="s">
        <v>106</v>
      </c>
      <c r="S1966" s="31" t="s">
        <v>36</v>
      </c>
      <c r="T1966" s="31" t="s">
        <v>95</v>
      </c>
      <c r="U1966" s="169" t="s">
        <v>4512</v>
      </c>
      <c r="V1966" s="150" t="s">
        <v>4513</v>
      </c>
      <c r="W1966" s="141" t="str" cm="1">
        <f t="array" ref="W1966">IF(SUM(LEN(B1966:V1966))=0,"",IF(OR(OR(ISBLANK(F1966),SUM(LEN(C1966),LEN(D1966))=0),AND(NOT(E1966="Unknown"),ISBLANK(J1966)),AND(NOT(O1966="Unknown"),ISBLANK(R1966))),"Missing Information", INDEX(Table15[Entire Service Line Classification], MATCH(SUMIFS(Table15[Unique ID],Table15[System-Owned Portion],E1966,Table15[If Material Anything Other than "Lead" in Column E,Was Material Ever Previously Lead?],G1966,Table15[Customer-Owned Portion],O1966),Table15[Unique ID],0),0)))</f>
        <v>Non-lead</v>
      </c>
      <c r="X1966"/>
    </row>
    <row r="1967" spans="2:24" ht="225" x14ac:dyDescent="0.25">
      <c r="B1967" s="146" t="s">
        <v>8912</v>
      </c>
      <c r="C1967" s="31" t="s">
        <v>8913</v>
      </c>
      <c r="D1967" s="31" t="s">
        <v>8914</v>
      </c>
      <c r="E1967" s="44" t="s">
        <v>52</v>
      </c>
      <c r="F1967" s="43" t="s">
        <v>34</v>
      </c>
      <c r="G1967" s="84" t="s">
        <v>34</v>
      </c>
      <c r="H1967" s="31"/>
      <c r="I1967" s="205"/>
      <c r="J1967" s="84" t="s">
        <v>3268</v>
      </c>
      <c r="K1967" s="31" t="s">
        <v>34</v>
      </c>
      <c r="L1967" s="31"/>
      <c r="M1967" s="169"/>
      <c r="N1967" s="148" t="s">
        <v>3269</v>
      </c>
      <c r="O1967" s="44" t="s">
        <v>52</v>
      </c>
      <c r="P1967" s="43"/>
      <c r="Q1967" s="205"/>
      <c r="R1967" s="84" t="s">
        <v>3268</v>
      </c>
      <c r="S1967" s="31" t="s">
        <v>34</v>
      </c>
      <c r="T1967" s="31"/>
      <c r="U1967" s="169"/>
      <c r="V1967" s="150" t="s">
        <v>3269</v>
      </c>
      <c r="W1967" s="141" t="str" cm="1">
        <f t="array" ref="W1967">IF(SUM(LEN(B1967:V1967))=0,"",IF(OR(OR(ISBLANK(F1967),SUM(LEN(C1967),LEN(D1967))=0),AND(NOT(E1967="Unknown"),ISBLANK(J1967)),AND(NOT(O1967="Unknown"),ISBLANK(R1967))),"Missing Information", INDEX(Table15[Entire Service Line Classification], MATCH(SUMIFS(Table15[Unique ID],Table15[System-Owned Portion],E1967,Table15[If Material Anything Other than "Lead" in Column E,Was Material Ever Previously Lead?],G1967,Table15[Customer-Owned Portion],O1967),Table15[Unique ID],0),0)))</f>
        <v>Non-lead</v>
      </c>
      <c r="X1967"/>
    </row>
    <row r="1968" spans="2:24" ht="225" x14ac:dyDescent="0.25">
      <c r="B1968" s="146" t="s">
        <v>8915</v>
      </c>
      <c r="C1968" s="31" t="s">
        <v>8916</v>
      </c>
      <c r="D1968" s="31" t="s">
        <v>8917</v>
      </c>
      <c r="E1968" s="44" t="s">
        <v>52</v>
      </c>
      <c r="F1968" s="43" t="s">
        <v>34</v>
      </c>
      <c r="G1968" s="84" t="s">
        <v>34</v>
      </c>
      <c r="H1968" s="31"/>
      <c r="I1968" s="205"/>
      <c r="J1968" s="84" t="s">
        <v>3268</v>
      </c>
      <c r="K1968" s="31" t="s">
        <v>34</v>
      </c>
      <c r="L1968" s="31"/>
      <c r="M1968" s="169"/>
      <c r="N1968" s="148" t="s">
        <v>3269</v>
      </c>
      <c r="O1968" s="44" t="s">
        <v>52</v>
      </c>
      <c r="P1968" s="43"/>
      <c r="Q1968" s="205"/>
      <c r="R1968" s="84" t="s">
        <v>3268</v>
      </c>
      <c r="S1968" s="31" t="s">
        <v>34</v>
      </c>
      <c r="T1968" s="31"/>
      <c r="U1968" s="169"/>
      <c r="V1968" s="150" t="s">
        <v>3269</v>
      </c>
      <c r="W1968" s="141" t="str" cm="1">
        <f t="array" ref="W1968">IF(SUM(LEN(B1968:V1968))=0,"",IF(OR(OR(ISBLANK(F1968),SUM(LEN(C1968),LEN(D1968))=0),AND(NOT(E1968="Unknown"),ISBLANK(J1968)),AND(NOT(O1968="Unknown"),ISBLANK(R1968))),"Missing Information", INDEX(Table15[Entire Service Line Classification], MATCH(SUMIFS(Table15[Unique ID],Table15[System-Owned Portion],E1968,Table15[If Material Anything Other than "Lead" in Column E,Was Material Ever Previously Lead?],G1968,Table15[Customer-Owned Portion],O1968),Table15[Unique ID],0),0)))</f>
        <v>Non-lead</v>
      </c>
      <c r="X1968"/>
    </row>
    <row r="1969" spans="2:24" ht="225" x14ac:dyDescent="0.25">
      <c r="B1969" s="146" t="s">
        <v>8918</v>
      </c>
      <c r="C1969" s="31" t="s">
        <v>8919</v>
      </c>
      <c r="D1969" s="31" t="s">
        <v>8920</v>
      </c>
      <c r="E1969" s="44" t="s">
        <v>52</v>
      </c>
      <c r="F1969" s="43" t="s">
        <v>34</v>
      </c>
      <c r="G1969" s="84" t="s">
        <v>34</v>
      </c>
      <c r="H1969" s="31"/>
      <c r="I1969" s="205"/>
      <c r="J1969" s="84" t="s">
        <v>3268</v>
      </c>
      <c r="K1969" s="31" t="s">
        <v>34</v>
      </c>
      <c r="L1969" s="31"/>
      <c r="M1969" s="169"/>
      <c r="N1969" s="148" t="s">
        <v>3269</v>
      </c>
      <c r="O1969" s="44" t="s">
        <v>52</v>
      </c>
      <c r="P1969" s="43"/>
      <c r="Q1969" s="205"/>
      <c r="R1969" s="84" t="s">
        <v>3268</v>
      </c>
      <c r="S1969" s="31" t="s">
        <v>34</v>
      </c>
      <c r="T1969" s="31"/>
      <c r="U1969" s="169"/>
      <c r="V1969" s="150" t="s">
        <v>3269</v>
      </c>
      <c r="W1969" s="141" t="str" cm="1">
        <f t="array" ref="W1969">IF(SUM(LEN(B1969:V1969))=0,"",IF(OR(OR(ISBLANK(F1969),SUM(LEN(C1969),LEN(D1969))=0),AND(NOT(E1969="Unknown"),ISBLANK(J1969)),AND(NOT(O1969="Unknown"),ISBLANK(R1969))),"Missing Information", INDEX(Table15[Entire Service Line Classification], MATCH(SUMIFS(Table15[Unique ID],Table15[System-Owned Portion],E1969,Table15[If Material Anything Other than "Lead" in Column E,Was Material Ever Previously Lead?],G1969,Table15[Customer-Owned Portion],O1969),Table15[Unique ID],0),0)))</f>
        <v>Non-lead</v>
      </c>
      <c r="X1969"/>
    </row>
    <row r="1970" spans="2:24" ht="75" x14ac:dyDescent="0.25">
      <c r="B1970" s="146" t="s">
        <v>8921</v>
      </c>
      <c r="C1970" s="31" t="s">
        <v>8922</v>
      </c>
      <c r="D1970" s="31" t="s">
        <v>8923</v>
      </c>
      <c r="E1970" s="44" t="s">
        <v>43</v>
      </c>
      <c r="F1970" s="43" t="s">
        <v>34</v>
      </c>
      <c r="G1970" s="84" t="s">
        <v>34</v>
      </c>
      <c r="H1970" s="31"/>
      <c r="I1970" s="205"/>
      <c r="J1970" s="84" t="s">
        <v>106</v>
      </c>
      <c r="K1970" s="31" t="s">
        <v>36</v>
      </c>
      <c r="L1970" s="31" t="s">
        <v>95</v>
      </c>
      <c r="M1970" s="169" t="s">
        <v>4232</v>
      </c>
      <c r="N1970" s="148" t="s">
        <v>4233</v>
      </c>
      <c r="O1970" s="44" t="s">
        <v>43</v>
      </c>
      <c r="P1970" s="43"/>
      <c r="Q1970" s="205"/>
      <c r="R1970" s="84" t="s">
        <v>106</v>
      </c>
      <c r="S1970" s="31" t="s">
        <v>36</v>
      </c>
      <c r="T1970" s="31" t="s">
        <v>95</v>
      </c>
      <c r="U1970" s="169" t="s">
        <v>4232</v>
      </c>
      <c r="V1970" s="150" t="s">
        <v>4233</v>
      </c>
      <c r="W1970" s="141" t="str" cm="1">
        <f t="array" ref="W1970">IF(SUM(LEN(B1970:V1970))=0,"",IF(OR(OR(ISBLANK(F1970),SUM(LEN(C1970),LEN(D1970))=0),AND(NOT(E1970="Unknown"),ISBLANK(J1970)),AND(NOT(O1970="Unknown"),ISBLANK(R1970))),"Missing Information", INDEX(Table15[Entire Service Line Classification], MATCH(SUMIFS(Table15[Unique ID],Table15[System-Owned Portion],E1970,Table15[If Material Anything Other than "Lead" in Column E,Was Material Ever Previously Lead?],G1970,Table15[Customer-Owned Portion],O1970),Table15[Unique ID],0),0)))</f>
        <v>Non-lead</v>
      </c>
      <c r="X1970"/>
    </row>
    <row r="1971" spans="2:24" ht="225" x14ac:dyDescent="0.25">
      <c r="B1971" s="146" t="s">
        <v>8924</v>
      </c>
      <c r="C1971" s="31" t="s">
        <v>8925</v>
      </c>
      <c r="D1971" s="31" t="s">
        <v>8926</v>
      </c>
      <c r="E1971" s="44" t="s">
        <v>52</v>
      </c>
      <c r="F1971" s="43" t="s">
        <v>34</v>
      </c>
      <c r="G1971" s="84" t="s">
        <v>34</v>
      </c>
      <c r="H1971" s="31"/>
      <c r="I1971" s="205"/>
      <c r="J1971" s="84" t="s">
        <v>3268</v>
      </c>
      <c r="K1971" s="31" t="s">
        <v>34</v>
      </c>
      <c r="L1971" s="31"/>
      <c r="M1971" s="169"/>
      <c r="N1971" s="148" t="s">
        <v>3269</v>
      </c>
      <c r="O1971" s="44" t="s">
        <v>52</v>
      </c>
      <c r="P1971" s="43"/>
      <c r="Q1971" s="205"/>
      <c r="R1971" s="84" t="s">
        <v>3268</v>
      </c>
      <c r="S1971" s="31" t="s">
        <v>34</v>
      </c>
      <c r="T1971" s="31"/>
      <c r="U1971" s="169"/>
      <c r="V1971" s="150" t="s">
        <v>3269</v>
      </c>
      <c r="W1971" s="141" t="str" cm="1">
        <f t="array" ref="W1971">IF(SUM(LEN(B1971:V1971))=0,"",IF(OR(OR(ISBLANK(F1971),SUM(LEN(C1971),LEN(D1971))=0),AND(NOT(E1971="Unknown"),ISBLANK(J1971)),AND(NOT(O1971="Unknown"),ISBLANK(R1971))),"Missing Information", INDEX(Table15[Entire Service Line Classification], MATCH(SUMIFS(Table15[Unique ID],Table15[System-Owned Portion],E1971,Table15[If Material Anything Other than "Lead" in Column E,Was Material Ever Previously Lead?],G1971,Table15[Customer-Owned Portion],O1971),Table15[Unique ID],0),0)))</f>
        <v>Non-lead</v>
      </c>
      <c r="X1971"/>
    </row>
    <row r="1972" spans="2:24" ht="225" x14ac:dyDescent="0.25">
      <c r="B1972" s="146" t="s">
        <v>8927</v>
      </c>
      <c r="C1972" s="31" t="s">
        <v>8928</v>
      </c>
      <c r="D1972" s="31" t="s">
        <v>8929</v>
      </c>
      <c r="E1972" s="44" t="s">
        <v>52</v>
      </c>
      <c r="F1972" s="43" t="s">
        <v>34</v>
      </c>
      <c r="G1972" s="84" t="s">
        <v>34</v>
      </c>
      <c r="H1972" s="31"/>
      <c r="I1972" s="205"/>
      <c r="J1972" s="84" t="s">
        <v>3268</v>
      </c>
      <c r="K1972" s="31" t="s">
        <v>34</v>
      </c>
      <c r="L1972" s="31"/>
      <c r="M1972" s="169"/>
      <c r="N1972" s="148" t="s">
        <v>3269</v>
      </c>
      <c r="O1972" s="44" t="s">
        <v>52</v>
      </c>
      <c r="P1972" s="43"/>
      <c r="Q1972" s="205"/>
      <c r="R1972" s="84" t="s">
        <v>3268</v>
      </c>
      <c r="S1972" s="31" t="s">
        <v>34</v>
      </c>
      <c r="T1972" s="31"/>
      <c r="U1972" s="169"/>
      <c r="V1972" s="150" t="s">
        <v>3269</v>
      </c>
      <c r="W1972" s="141" t="str" cm="1">
        <f t="array" ref="W1972">IF(SUM(LEN(B1972:V1972))=0,"",IF(OR(OR(ISBLANK(F1972),SUM(LEN(C1972),LEN(D1972))=0),AND(NOT(E1972="Unknown"),ISBLANK(J1972)),AND(NOT(O1972="Unknown"),ISBLANK(R1972))),"Missing Information", INDEX(Table15[Entire Service Line Classification], MATCH(SUMIFS(Table15[Unique ID],Table15[System-Owned Portion],E1972,Table15[If Material Anything Other than "Lead" in Column E,Was Material Ever Previously Lead?],G1972,Table15[Customer-Owned Portion],O1972),Table15[Unique ID],0),0)))</f>
        <v>Non-lead</v>
      </c>
      <c r="X1972"/>
    </row>
    <row r="1973" spans="2:24" ht="225" x14ac:dyDescent="0.25">
      <c r="B1973" s="146" t="s">
        <v>8930</v>
      </c>
      <c r="C1973" s="31" t="s">
        <v>8931</v>
      </c>
      <c r="D1973" s="31" t="s">
        <v>8932</v>
      </c>
      <c r="E1973" s="44" t="s">
        <v>52</v>
      </c>
      <c r="F1973" s="43" t="s">
        <v>34</v>
      </c>
      <c r="G1973" s="84" t="s">
        <v>34</v>
      </c>
      <c r="H1973" s="31"/>
      <c r="I1973" s="205"/>
      <c r="J1973" s="84" t="s">
        <v>3268</v>
      </c>
      <c r="K1973" s="31" t="s">
        <v>34</v>
      </c>
      <c r="L1973" s="31"/>
      <c r="M1973" s="169"/>
      <c r="N1973" s="148" t="s">
        <v>3269</v>
      </c>
      <c r="O1973" s="44" t="s">
        <v>52</v>
      </c>
      <c r="P1973" s="43"/>
      <c r="Q1973" s="205"/>
      <c r="R1973" s="84" t="s">
        <v>3268</v>
      </c>
      <c r="S1973" s="31" t="s">
        <v>34</v>
      </c>
      <c r="T1973" s="31"/>
      <c r="U1973" s="169"/>
      <c r="V1973" s="150" t="s">
        <v>3269</v>
      </c>
      <c r="W1973" s="141" t="str" cm="1">
        <f t="array" ref="W1973">IF(SUM(LEN(B1973:V1973))=0,"",IF(OR(OR(ISBLANK(F1973),SUM(LEN(C1973),LEN(D1973))=0),AND(NOT(E1973="Unknown"),ISBLANK(J1973)),AND(NOT(O1973="Unknown"),ISBLANK(R1973))),"Missing Information", INDEX(Table15[Entire Service Line Classification], MATCH(SUMIFS(Table15[Unique ID],Table15[System-Owned Portion],E1973,Table15[If Material Anything Other than "Lead" in Column E,Was Material Ever Previously Lead?],G1973,Table15[Customer-Owned Portion],O1973),Table15[Unique ID],0),0)))</f>
        <v>Non-lead</v>
      </c>
      <c r="X1973"/>
    </row>
    <row r="1974" spans="2:24" ht="225" x14ac:dyDescent="0.25">
      <c r="B1974" s="146" t="s">
        <v>8933</v>
      </c>
      <c r="C1974" s="31" t="s">
        <v>8934</v>
      </c>
      <c r="D1974" s="31" t="s">
        <v>8935</v>
      </c>
      <c r="E1974" s="44" t="s">
        <v>52</v>
      </c>
      <c r="F1974" s="43" t="s">
        <v>34</v>
      </c>
      <c r="G1974" s="84" t="s">
        <v>34</v>
      </c>
      <c r="H1974" s="31"/>
      <c r="I1974" s="205"/>
      <c r="J1974" s="84" t="s">
        <v>3268</v>
      </c>
      <c r="K1974" s="31" t="s">
        <v>34</v>
      </c>
      <c r="L1974" s="31"/>
      <c r="M1974" s="169"/>
      <c r="N1974" s="148" t="s">
        <v>3269</v>
      </c>
      <c r="O1974" s="44" t="s">
        <v>52</v>
      </c>
      <c r="P1974" s="43"/>
      <c r="Q1974" s="205"/>
      <c r="R1974" s="84" t="s">
        <v>3268</v>
      </c>
      <c r="S1974" s="31" t="s">
        <v>34</v>
      </c>
      <c r="T1974" s="31"/>
      <c r="U1974" s="169"/>
      <c r="V1974" s="150" t="s">
        <v>3269</v>
      </c>
      <c r="W1974" s="141" t="str" cm="1">
        <f t="array" ref="W1974">IF(SUM(LEN(B1974:V1974))=0,"",IF(OR(OR(ISBLANK(F1974),SUM(LEN(C1974),LEN(D1974))=0),AND(NOT(E1974="Unknown"),ISBLANK(J1974)),AND(NOT(O1974="Unknown"),ISBLANK(R1974))),"Missing Information", INDEX(Table15[Entire Service Line Classification], MATCH(SUMIFS(Table15[Unique ID],Table15[System-Owned Portion],E1974,Table15[If Material Anything Other than "Lead" in Column E,Was Material Ever Previously Lead?],G1974,Table15[Customer-Owned Portion],O1974),Table15[Unique ID],0),0)))</f>
        <v>Non-lead</v>
      </c>
      <c r="X1974"/>
    </row>
    <row r="1975" spans="2:24" ht="60" x14ac:dyDescent="0.25">
      <c r="B1975" s="146" t="s">
        <v>8936</v>
      </c>
      <c r="C1975" s="31" t="s">
        <v>8937</v>
      </c>
      <c r="D1975" s="31" t="s">
        <v>8938</v>
      </c>
      <c r="E1975" s="44" t="s">
        <v>43</v>
      </c>
      <c r="F1975" s="43" t="s">
        <v>34</v>
      </c>
      <c r="G1975" s="84" t="s">
        <v>34</v>
      </c>
      <c r="H1975" s="31"/>
      <c r="I1975" s="205"/>
      <c r="J1975" s="84" t="s">
        <v>106</v>
      </c>
      <c r="K1975" s="31" t="s">
        <v>36</v>
      </c>
      <c r="L1975" s="31" t="s">
        <v>95</v>
      </c>
      <c r="M1975" s="169" t="s">
        <v>3906</v>
      </c>
      <c r="N1975" s="148" t="s">
        <v>3907</v>
      </c>
      <c r="O1975" s="44" t="s">
        <v>35</v>
      </c>
      <c r="P1975" s="43"/>
      <c r="Q1975" s="205"/>
      <c r="R1975" s="84" t="s">
        <v>106</v>
      </c>
      <c r="S1975" s="31" t="s">
        <v>36</v>
      </c>
      <c r="T1975" s="31" t="s">
        <v>95</v>
      </c>
      <c r="U1975" s="169" t="s">
        <v>3906</v>
      </c>
      <c r="V1975" s="150" t="s">
        <v>3908</v>
      </c>
      <c r="W1975" s="141" t="str" cm="1">
        <f t="array" ref="W1975">IF(SUM(LEN(B1975:V1975))=0,"",IF(OR(OR(ISBLANK(F1975),SUM(LEN(C1975),LEN(D1975))=0),AND(NOT(E1975="Unknown"),ISBLANK(J1975)),AND(NOT(O1975="Unknown"),ISBLANK(R1975))),"Missing Information", INDEX(Table15[Entire Service Line Classification], MATCH(SUMIFS(Table15[Unique ID],Table15[System-Owned Portion],E1975,Table15[If Material Anything Other than "Lead" in Column E,Was Material Ever Previously Lead?],G1975,Table15[Customer-Owned Portion],O1975),Table15[Unique ID],0),0)))</f>
        <v>Non-lead</v>
      </c>
      <c r="X1975"/>
    </row>
    <row r="1976" spans="2:24" ht="225" x14ac:dyDescent="0.25">
      <c r="B1976" s="146" t="s">
        <v>8939</v>
      </c>
      <c r="C1976" s="31" t="s">
        <v>8940</v>
      </c>
      <c r="D1976" s="31" t="s">
        <v>8941</v>
      </c>
      <c r="E1976" s="44" t="s">
        <v>52</v>
      </c>
      <c r="F1976" s="43" t="s">
        <v>34</v>
      </c>
      <c r="G1976" s="84" t="s">
        <v>34</v>
      </c>
      <c r="H1976" s="31"/>
      <c r="I1976" s="205"/>
      <c r="J1976" s="84" t="s">
        <v>3268</v>
      </c>
      <c r="K1976" s="31" t="s">
        <v>34</v>
      </c>
      <c r="L1976" s="31"/>
      <c r="M1976" s="169"/>
      <c r="N1976" s="148" t="s">
        <v>3269</v>
      </c>
      <c r="O1976" s="44" t="s">
        <v>52</v>
      </c>
      <c r="P1976" s="43"/>
      <c r="Q1976" s="205"/>
      <c r="R1976" s="84" t="s">
        <v>3268</v>
      </c>
      <c r="S1976" s="31" t="s">
        <v>34</v>
      </c>
      <c r="T1976" s="31"/>
      <c r="U1976" s="169"/>
      <c r="V1976" s="150" t="s">
        <v>3269</v>
      </c>
      <c r="W1976" s="141" t="str" cm="1">
        <f t="array" ref="W1976">IF(SUM(LEN(B1976:V1976))=0,"",IF(OR(OR(ISBLANK(F1976),SUM(LEN(C1976),LEN(D1976))=0),AND(NOT(E1976="Unknown"),ISBLANK(J1976)),AND(NOT(O1976="Unknown"),ISBLANK(R1976))),"Missing Information", INDEX(Table15[Entire Service Line Classification], MATCH(SUMIFS(Table15[Unique ID],Table15[System-Owned Portion],E1976,Table15[If Material Anything Other than "Lead" in Column E,Was Material Ever Previously Lead?],G1976,Table15[Customer-Owned Portion],O1976),Table15[Unique ID],0),0)))</f>
        <v>Non-lead</v>
      </c>
      <c r="X1976"/>
    </row>
    <row r="1977" spans="2:24" ht="225" x14ac:dyDescent="0.25">
      <c r="B1977" s="146" t="s">
        <v>8942</v>
      </c>
      <c r="C1977" s="31" t="s">
        <v>8943</v>
      </c>
      <c r="D1977" s="31" t="s">
        <v>8944</v>
      </c>
      <c r="E1977" s="44" t="s">
        <v>52</v>
      </c>
      <c r="F1977" s="43" t="s">
        <v>34</v>
      </c>
      <c r="G1977" s="84" t="s">
        <v>34</v>
      </c>
      <c r="H1977" s="31"/>
      <c r="I1977" s="205"/>
      <c r="J1977" s="84" t="s">
        <v>3268</v>
      </c>
      <c r="K1977" s="31" t="s">
        <v>34</v>
      </c>
      <c r="L1977" s="31"/>
      <c r="M1977" s="169"/>
      <c r="N1977" s="148" t="s">
        <v>3269</v>
      </c>
      <c r="O1977" s="44" t="s">
        <v>52</v>
      </c>
      <c r="P1977" s="43"/>
      <c r="Q1977" s="205"/>
      <c r="R1977" s="84" t="s">
        <v>3268</v>
      </c>
      <c r="S1977" s="31" t="s">
        <v>34</v>
      </c>
      <c r="T1977" s="31"/>
      <c r="U1977" s="169"/>
      <c r="V1977" s="150" t="s">
        <v>3269</v>
      </c>
      <c r="W1977" s="141" t="str" cm="1">
        <f t="array" ref="W1977">IF(SUM(LEN(B1977:V1977))=0,"",IF(OR(OR(ISBLANK(F1977),SUM(LEN(C1977),LEN(D1977))=0),AND(NOT(E1977="Unknown"),ISBLANK(J1977)),AND(NOT(O1977="Unknown"),ISBLANK(R1977))),"Missing Information", INDEX(Table15[Entire Service Line Classification], MATCH(SUMIFS(Table15[Unique ID],Table15[System-Owned Portion],E1977,Table15[If Material Anything Other than "Lead" in Column E,Was Material Ever Previously Lead?],G1977,Table15[Customer-Owned Portion],O1977),Table15[Unique ID],0),0)))</f>
        <v>Non-lead</v>
      </c>
      <c r="X1977"/>
    </row>
    <row r="1978" spans="2:24" ht="225" x14ac:dyDescent="0.25">
      <c r="B1978" s="146" t="s">
        <v>8945</v>
      </c>
      <c r="C1978" s="31" t="s">
        <v>8946</v>
      </c>
      <c r="D1978" s="31" t="s">
        <v>8947</v>
      </c>
      <c r="E1978" s="44" t="s">
        <v>52</v>
      </c>
      <c r="F1978" s="43" t="s">
        <v>34</v>
      </c>
      <c r="G1978" s="84" t="s">
        <v>34</v>
      </c>
      <c r="H1978" s="31"/>
      <c r="I1978" s="205"/>
      <c r="J1978" s="84" t="s">
        <v>3268</v>
      </c>
      <c r="K1978" s="31" t="s">
        <v>34</v>
      </c>
      <c r="L1978" s="31"/>
      <c r="M1978" s="169"/>
      <c r="N1978" s="148" t="s">
        <v>3269</v>
      </c>
      <c r="O1978" s="44" t="s">
        <v>52</v>
      </c>
      <c r="P1978" s="43"/>
      <c r="Q1978" s="205"/>
      <c r="R1978" s="84" t="s">
        <v>3268</v>
      </c>
      <c r="S1978" s="31" t="s">
        <v>34</v>
      </c>
      <c r="T1978" s="31"/>
      <c r="U1978" s="169"/>
      <c r="V1978" s="150" t="s">
        <v>3269</v>
      </c>
      <c r="W1978" s="141" t="str" cm="1">
        <f t="array" ref="W1978">IF(SUM(LEN(B1978:V1978))=0,"",IF(OR(OR(ISBLANK(F1978),SUM(LEN(C1978),LEN(D1978))=0),AND(NOT(E1978="Unknown"),ISBLANK(J1978)),AND(NOT(O1978="Unknown"),ISBLANK(R1978))),"Missing Information", INDEX(Table15[Entire Service Line Classification], MATCH(SUMIFS(Table15[Unique ID],Table15[System-Owned Portion],E1978,Table15[If Material Anything Other than "Lead" in Column E,Was Material Ever Previously Lead?],G1978,Table15[Customer-Owned Portion],O1978),Table15[Unique ID],0),0)))</f>
        <v>Non-lead</v>
      </c>
      <c r="X1978"/>
    </row>
    <row r="1979" spans="2:24" ht="225" x14ac:dyDescent="0.25">
      <c r="B1979" s="146" t="s">
        <v>8948</v>
      </c>
      <c r="C1979" s="31" t="s">
        <v>8949</v>
      </c>
      <c r="D1979" s="31" t="s">
        <v>8950</v>
      </c>
      <c r="E1979" s="44" t="s">
        <v>52</v>
      </c>
      <c r="F1979" s="43" t="s">
        <v>34</v>
      </c>
      <c r="G1979" s="84" t="s">
        <v>34</v>
      </c>
      <c r="H1979" s="31"/>
      <c r="I1979" s="205"/>
      <c r="J1979" s="84" t="s">
        <v>3268</v>
      </c>
      <c r="K1979" s="31" t="s">
        <v>34</v>
      </c>
      <c r="L1979" s="31"/>
      <c r="M1979" s="169"/>
      <c r="N1979" s="148" t="s">
        <v>3269</v>
      </c>
      <c r="O1979" s="44" t="s">
        <v>52</v>
      </c>
      <c r="P1979" s="43"/>
      <c r="Q1979" s="205"/>
      <c r="R1979" s="84" t="s">
        <v>3268</v>
      </c>
      <c r="S1979" s="31" t="s">
        <v>34</v>
      </c>
      <c r="T1979" s="31"/>
      <c r="U1979" s="169"/>
      <c r="V1979" s="150" t="s">
        <v>3269</v>
      </c>
      <c r="W1979" s="141" t="str" cm="1">
        <f t="array" ref="W1979">IF(SUM(LEN(B1979:V1979))=0,"",IF(OR(OR(ISBLANK(F1979),SUM(LEN(C1979),LEN(D1979))=0),AND(NOT(E1979="Unknown"),ISBLANK(J1979)),AND(NOT(O1979="Unknown"),ISBLANK(R1979))),"Missing Information", INDEX(Table15[Entire Service Line Classification], MATCH(SUMIFS(Table15[Unique ID],Table15[System-Owned Portion],E1979,Table15[If Material Anything Other than "Lead" in Column E,Was Material Ever Previously Lead?],G1979,Table15[Customer-Owned Portion],O1979),Table15[Unique ID],0),0)))</f>
        <v>Non-lead</v>
      </c>
      <c r="X1979"/>
    </row>
    <row r="1980" spans="2:24" ht="75" x14ac:dyDescent="0.25">
      <c r="B1980" s="146" t="s">
        <v>8951</v>
      </c>
      <c r="C1980" s="31" t="s">
        <v>8952</v>
      </c>
      <c r="D1980" s="31" t="s">
        <v>8953</v>
      </c>
      <c r="E1980" s="44" t="s">
        <v>43</v>
      </c>
      <c r="F1980" s="43" t="s">
        <v>34</v>
      </c>
      <c r="G1980" s="84" t="s">
        <v>34</v>
      </c>
      <c r="H1980" s="31"/>
      <c r="I1980" s="205"/>
      <c r="J1980" s="84" t="s">
        <v>106</v>
      </c>
      <c r="K1980" s="31" t="s">
        <v>36</v>
      </c>
      <c r="L1980" s="31" t="s">
        <v>95</v>
      </c>
      <c r="M1980" s="169" t="s">
        <v>4153</v>
      </c>
      <c r="N1980" s="148" t="s">
        <v>4154</v>
      </c>
      <c r="O1980" s="44" t="s">
        <v>43</v>
      </c>
      <c r="P1980" s="43"/>
      <c r="Q1980" s="205"/>
      <c r="R1980" s="84" t="s">
        <v>106</v>
      </c>
      <c r="S1980" s="31" t="s">
        <v>36</v>
      </c>
      <c r="T1980" s="31" t="s">
        <v>95</v>
      </c>
      <c r="U1980" s="169" t="s">
        <v>4153</v>
      </c>
      <c r="V1980" s="150" t="s">
        <v>4154</v>
      </c>
      <c r="W1980" s="141" t="str" cm="1">
        <f t="array" ref="W1980">IF(SUM(LEN(B1980:V1980))=0,"",IF(OR(OR(ISBLANK(F1980),SUM(LEN(C1980),LEN(D1980))=0),AND(NOT(E1980="Unknown"),ISBLANK(J1980)),AND(NOT(O1980="Unknown"),ISBLANK(R1980))),"Missing Information", INDEX(Table15[Entire Service Line Classification], MATCH(SUMIFS(Table15[Unique ID],Table15[System-Owned Portion],E1980,Table15[If Material Anything Other than "Lead" in Column E,Was Material Ever Previously Lead?],G1980,Table15[Customer-Owned Portion],O1980),Table15[Unique ID],0),0)))</f>
        <v>Non-lead</v>
      </c>
      <c r="X1980"/>
    </row>
    <row r="1981" spans="2:24" ht="75" x14ac:dyDescent="0.25">
      <c r="B1981" s="146" t="s">
        <v>8954</v>
      </c>
      <c r="C1981" s="31" t="s">
        <v>8955</v>
      </c>
      <c r="D1981" s="31" t="s">
        <v>8956</v>
      </c>
      <c r="E1981" s="44" t="s">
        <v>43</v>
      </c>
      <c r="F1981" s="43" t="s">
        <v>34</v>
      </c>
      <c r="G1981" s="84" t="s">
        <v>34</v>
      </c>
      <c r="H1981" s="31"/>
      <c r="I1981" s="205"/>
      <c r="J1981" s="84" t="s">
        <v>106</v>
      </c>
      <c r="K1981" s="31" t="s">
        <v>36</v>
      </c>
      <c r="L1981" s="31" t="s">
        <v>95</v>
      </c>
      <c r="M1981" s="169" t="s">
        <v>3979</v>
      </c>
      <c r="N1981" s="148" t="s">
        <v>3980</v>
      </c>
      <c r="O1981" s="44" t="s">
        <v>52</v>
      </c>
      <c r="P1981" s="43"/>
      <c r="Q1981" s="205"/>
      <c r="R1981" s="84" t="s">
        <v>106</v>
      </c>
      <c r="S1981" s="31" t="s">
        <v>36</v>
      </c>
      <c r="T1981" s="31" t="s">
        <v>95</v>
      </c>
      <c r="U1981" s="169" t="s">
        <v>3979</v>
      </c>
      <c r="V1981" s="150" t="s">
        <v>8957</v>
      </c>
      <c r="W1981" s="141" t="str" cm="1">
        <f t="array" ref="W1981">IF(SUM(LEN(B1981:V1981))=0,"",IF(OR(OR(ISBLANK(F1981),SUM(LEN(C1981),LEN(D1981))=0),AND(NOT(E1981="Unknown"),ISBLANK(J1981)),AND(NOT(O1981="Unknown"),ISBLANK(R1981))),"Missing Information", INDEX(Table15[Entire Service Line Classification], MATCH(SUMIFS(Table15[Unique ID],Table15[System-Owned Portion],E1981,Table15[If Material Anything Other than "Lead" in Column E,Was Material Ever Previously Lead?],G1981,Table15[Customer-Owned Portion],O1981),Table15[Unique ID],0),0)))</f>
        <v>Non-lead</v>
      </c>
      <c r="X1981"/>
    </row>
    <row r="1982" spans="2:24" ht="225" x14ac:dyDescent="0.25">
      <c r="B1982" s="146" t="s">
        <v>8958</v>
      </c>
      <c r="C1982" s="31" t="s">
        <v>8959</v>
      </c>
      <c r="D1982" s="31" t="s">
        <v>8960</v>
      </c>
      <c r="E1982" s="44" t="s">
        <v>52</v>
      </c>
      <c r="F1982" s="43" t="s">
        <v>34</v>
      </c>
      <c r="G1982" s="84" t="s">
        <v>34</v>
      </c>
      <c r="H1982" s="31"/>
      <c r="I1982" s="205"/>
      <c r="J1982" s="84" t="s">
        <v>3268</v>
      </c>
      <c r="K1982" s="31" t="s">
        <v>34</v>
      </c>
      <c r="L1982" s="31"/>
      <c r="M1982" s="169"/>
      <c r="N1982" s="148" t="s">
        <v>3269</v>
      </c>
      <c r="O1982" s="44" t="s">
        <v>52</v>
      </c>
      <c r="P1982" s="43"/>
      <c r="Q1982" s="205"/>
      <c r="R1982" s="84" t="s">
        <v>3268</v>
      </c>
      <c r="S1982" s="31" t="s">
        <v>34</v>
      </c>
      <c r="T1982" s="31"/>
      <c r="U1982" s="169"/>
      <c r="V1982" s="150" t="s">
        <v>3269</v>
      </c>
      <c r="W1982" s="141" t="str" cm="1">
        <f t="array" ref="W1982">IF(SUM(LEN(B1982:V1982))=0,"",IF(OR(OR(ISBLANK(F1982),SUM(LEN(C1982),LEN(D1982))=0),AND(NOT(E1982="Unknown"),ISBLANK(J1982)),AND(NOT(O1982="Unknown"),ISBLANK(R1982))),"Missing Information", INDEX(Table15[Entire Service Line Classification], MATCH(SUMIFS(Table15[Unique ID],Table15[System-Owned Portion],E1982,Table15[If Material Anything Other than "Lead" in Column E,Was Material Ever Previously Lead?],G1982,Table15[Customer-Owned Portion],O1982),Table15[Unique ID],0),0)))</f>
        <v>Non-lead</v>
      </c>
      <c r="X1982"/>
    </row>
    <row r="1983" spans="2:24" ht="225" x14ac:dyDescent="0.25">
      <c r="B1983" s="146" t="s">
        <v>8961</v>
      </c>
      <c r="C1983" s="31" t="s">
        <v>8962</v>
      </c>
      <c r="D1983" s="31" t="s">
        <v>8963</v>
      </c>
      <c r="E1983" s="44" t="s">
        <v>52</v>
      </c>
      <c r="F1983" s="43" t="s">
        <v>34</v>
      </c>
      <c r="G1983" s="84" t="s">
        <v>34</v>
      </c>
      <c r="H1983" s="31"/>
      <c r="I1983" s="205"/>
      <c r="J1983" s="84" t="s">
        <v>3268</v>
      </c>
      <c r="K1983" s="31" t="s">
        <v>34</v>
      </c>
      <c r="L1983" s="31"/>
      <c r="M1983" s="169"/>
      <c r="N1983" s="148" t="s">
        <v>3269</v>
      </c>
      <c r="O1983" s="44" t="s">
        <v>52</v>
      </c>
      <c r="P1983" s="43"/>
      <c r="Q1983" s="205"/>
      <c r="R1983" s="84" t="s">
        <v>3268</v>
      </c>
      <c r="S1983" s="31" t="s">
        <v>34</v>
      </c>
      <c r="T1983" s="31"/>
      <c r="U1983" s="169"/>
      <c r="V1983" s="150" t="s">
        <v>3269</v>
      </c>
      <c r="W1983" s="141" t="str" cm="1">
        <f t="array" ref="W1983">IF(SUM(LEN(B1983:V1983))=0,"",IF(OR(OR(ISBLANK(F1983),SUM(LEN(C1983),LEN(D1983))=0),AND(NOT(E1983="Unknown"),ISBLANK(J1983)),AND(NOT(O1983="Unknown"),ISBLANK(R1983))),"Missing Information", INDEX(Table15[Entire Service Line Classification], MATCH(SUMIFS(Table15[Unique ID],Table15[System-Owned Portion],E1983,Table15[If Material Anything Other than "Lead" in Column E,Was Material Ever Previously Lead?],G1983,Table15[Customer-Owned Portion],O1983),Table15[Unique ID],0),0)))</f>
        <v>Non-lead</v>
      </c>
      <c r="X1983"/>
    </row>
    <row r="1984" spans="2:24" ht="225" x14ac:dyDescent="0.25">
      <c r="B1984" s="146" t="s">
        <v>8964</v>
      </c>
      <c r="C1984" s="31" t="s">
        <v>8965</v>
      </c>
      <c r="D1984" s="31" t="s">
        <v>8966</v>
      </c>
      <c r="E1984" s="44" t="s">
        <v>52</v>
      </c>
      <c r="F1984" s="43" t="s">
        <v>34</v>
      </c>
      <c r="G1984" s="84" t="s">
        <v>34</v>
      </c>
      <c r="H1984" s="31"/>
      <c r="I1984" s="205"/>
      <c r="J1984" s="84" t="s">
        <v>3268</v>
      </c>
      <c r="K1984" s="31" t="s">
        <v>34</v>
      </c>
      <c r="L1984" s="31"/>
      <c r="M1984" s="169"/>
      <c r="N1984" s="148" t="s">
        <v>3269</v>
      </c>
      <c r="O1984" s="44" t="s">
        <v>52</v>
      </c>
      <c r="P1984" s="43"/>
      <c r="Q1984" s="205"/>
      <c r="R1984" s="84" t="s">
        <v>3268</v>
      </c>
      <c r="S1984" s="31" t="s">
        <v>34</v>
      </c>
      <c r="T1984" s="31"/>
      <c r="U1984" s="169"/>
      <c r="V1984" s="150" t="s">
        <v>3269</v>
      </c>
      <c r="W1984" s="141" t="str" cm="1">
        <f t="array" ref="W1984">IF(SUM(LEN(B1984:V1984))=0,"",IF(OR(OR(ISBLANK(F1984),SUM(LEN(C1984),LEN(D1984))=0),AND(NOT(E1984="Unknown"),ISBLANK(J1984)),AND(NOT(O1984="Unknown"),ISBLANK(R1984))),"Missing Information", INDEX(Table15[Entire Service Line Classification], MATCH(SUMIFS(Table15[Unique ID],Table15[System-Owned Portion],E1984,Table15[If Material Anything Other than "Lead" in Column E,Was Material Ever Previously Lead?],G1984,Table15[Customer-Owned Portion],O1984),Table15[Unique ID],0),0)))</f>
        <v>Non-lead</v>
      </c>
      <c r="X1984"/>
    </row>
    <row r="1985" spans="2:24" ht="75" x14ac:dyDescent="0.25">
      <c r="B1985" s="146" t="s">
        <v>8967</v>
      </c>
      <c r="C1985" s="31" t="s">
        <v>8968</v>
      </c>
      <c r="D1985" s="31" t="s">
        <v>8969</v>
      </c>
      <c r="E1985" s="44" t="s">
        <v>43</v>
      </c>
      <c r="F1985" s="43" t="s">
        <v>34</v>
      </c>
      <c r="G1985" s="84" t="s">
        <v>34</v>
      </c>
      <c r="H1985" s="31"/>
      <c r="I1985" s="205"/>
      <c r="J1985" s="84" t="s">
        <v>106</v>
      </c>
      <c r="K1985" s="31" t="s">
        <v>36</v>
      </c>
      <c r="L1985" s="31" t="s">
        <v>95</v>
      </c>
      <c r="M1985" s="169" t="s">
        <v>3481</v>
      </c>
      <c r="N1985" s="148" t="s">
        <v>3482</v>
      </c>
      <c r="O1985" s="44" t="s">
        <v>35</v>
      </c>
      <c r="P1985" s="43"/>
      <c r="Q1985" s="205"/>
      <c r="R1985" s="84" t="s">
        <v>106</v>
      </c>
      <c r="S1985" s="31" t="s">
        <v>36</v>
      </c>
      <c r="T1985" s="31" t="s">
        <v>95</v>
      </c>
      <c r="U1985" s="169" t="s">
        <v>3481</v>
      </c>
      <c r="V1985" s="150" t="s">
        <v>3926</v>
      </c>
      <c r="W1985" s="141" t="str" cm="1">
        <f t="array" ref="W1985">IF(SUM(LEN(B1985:V1985))=0,"",IF(OR(OR(ISBLANK(F1985),SUM(LEN(C1985),LEN(D1985))=0),AND(NOT(E1985="Unknown"),ISBLANK(J1985)),AND(NOT(O1985="Unknown"),ISBLANK(R1985))),"Missing Information", INDEX(Table15[Entire Service Line Classification], MATCH(SUMIFS(Table15[Unique ID],Table15[System-Owned Portion],E1985,Table15[If Material Anything Other than "Lead" in Column E,Was Material Ever Previously Lead?],G1985,Table15[Customer-Owned Portion],O1985),Table15[Unique ID],0),0)))</f>
        <v>Non-lead</v>
      </c>
      <c r="X1985"/>
    </row>
    <row r="1986" spans="2:24" ht="225" x14ac:dyDescent="0.25">
      <c r="B1986" s="146" t="s">
        <v>8970</v>
      </c>
      <c r="C1986" s="31" t="s">
        <v>8971</v>
      </c>
      <c r="D1986" s="31" t="s">
        <v>8972</v>
      </c>
      <c r="E1986" s="44" t="s">
        <v>35</v>
      </c>
      <c r="F1986" s="43" t="s">
        <v>34</v>
      </c>
      <c r="G1986" s="84" t="s">
        <v>34</v>
      </c>
      <c r="H1986" s="31" t="s">
        <v>14998</v>
      </c>
      <c r="I1986" s="205">
        <v>1</v>
      </c>
      <c r="J1986" s="84" t="s">
        <v>45</v>
      </c>
      <c r="K1986" s="31" t="s">
        <v>36</v>
      </c>
      <c r="L1986" s="31" t="s">
        <v>95</v>
      </c>
      <c r="M1986" s="169" t="s">
        <v>14998</v>
      </c>
      <c r="N1986" s="148" t="s">
        <v>14999</v>
      </c>
      <c r="O1986" s="44" t="s">
        <v>52</v>
      </c>
      <c r="P1986" s="43"/>
      <c r="Q1986" s="205"/>
      <c r="R1986" s="84" t="s">
        <v>3268</v>
      </c>
      <c r="S1986" s="31" t="s">
        <v>34</v>
      </c>
      <c r="T1986" s="31"/>
      <c r="U1986" s="169"/>
      <c r="V1986" s="150" t="s">
        <v>3269</v>
      </c>
      <c r="W1986" s="141" t="str" cm="1">
        <f t="array" ref="W1986">IF(SUM(LEN(B1986:V1986))=0,"",IF(OR(OR(ISBLANK(F1986),SUM(LEN(C1986),LEN(D1986))=0),AND(NOT(E1986="Unknown"),ISBLANK(J1986)),AND(NOT(O1986="Unknown"),ISBLANK(R1986))),"Missing Information", INDEX(Table15[Entire Service Line Classification], MATCH(SUMIFS(Table15[Unique ID],Table15[System-Owned Portion],E1986,Table15[If Material Anything Other than "Lead" in Column E,Was Material Ever Previously Lead?],G1986,Table15[Customer-Owned Portion],O1986),Table15[Unique ID],0),0)))</f>
        <v>Non-lead</v>
      </c>
      <c r="X1986"/>
    </row>
    <row r="1987" spans="2:24" ht="75" x14ac:dyDescent="0.25">
      <c r="B1987" s="146" t="s">
        <v>8973</v>
      </c>
      <c r="C1987" s="31" t="s">
        <v>8974</v>
      </c>
      <c r="D1987" s="31" t="s">
        <v>8975</v>
      </c>
      <c r="E1987" s="44" t="s">
        <v>43</v>
      </c>
      <c r="F1987" s="43" t="s">
        <v>34</v>
      </c>
      <c r="G1987" s="84" t="s">
        <v>34</v>
      </c>
      <c r="H1987" s="31"/>
      <c r="I1987" s="205"/>
      <c r="J1987" s="84" t="s">
        <v>106</v>
      </c>
      <c r="K1987" s="31" t="s">
        <v>36</v>
      </c>
      <c r="L1987" s="31" t="s">
        <v>95</v>
      </c>
      <c r="M1987" s="169" t="s">
        <v>4043</v>
      </c>
      <c r="N1987" s="148" t="s">
        <v>4044</v>
      </c>
      <c r="O1987" s="44" t="s">
        <v>35</v>
      </c>
      <c r="P1987" s="43"/>
      <c r="Q1987" s="205"/>
      <c r="R1987" s="84" t="s">
        <v>106</v>
      </c>
      <c r="S1987" s="31" t="s">
        <v>36</v>
      </c>
      <c r="T1987" s="31" t="s">
        <v>95</v>
      </c>
      <c r="U1987" s="169" t="s">
        <v>4043</v>
      </c>
      <c r="V1987" s="150" t="s">
        <v>4045</v>
      </c>
      <c r="W1987" s="141" t="str" cm="1">
        <f t="array" ref="W1987">IF(SUM(LEN(B1987:V1987))=0,"",IF(OR(OR(ISBLANK(F1987),SUM(LEN(C1987),LEN(D1987))=0),AND(NOT(E1987="Unknown"),ISBLANK(J1987)),AND(NOT(O1987="Unknown"),ISBLANK(R1987))),"Missing Information", INDEX(Table15[Entire Service Line Classification], MATCH(SUMIFS(Table15[Unique ID],Table15[System-Owned Portion],E1987,Table15[If Material Anything Other than "Lead" in Column E,Was Material Ever Previously Lead?],G1987,Table15[Customer-Owned Portion],O1987),Table15[Unique ID],0),0)))</f>
        <v>Non-lead</v>
      </c>
      <c r="X1987"/>
    </row>
    <row r="1988" spans="2:24" ht="225" x14ac:dyDescent="0.25">
      <c r="B1988" s="146" t="s">
        <v>8976</v>
      </c>
      <c r="C1988" s="31" t="s">
        <v>8977</v>
      </c>
      <c r="D1988" s="31" t="s">
        <v>8978</v>
      </c>
      <c r="E1988" s="44" t="s">
        <v>52</v>
      </c>
      <c r="F1988" s="43" t="s">
        <v>34</v>
      </c>
      <c r="G1988" s="84" t="s">
        <v>34</v>
      </c>
      <c r="H1988" s="31"/>
      <c r="I1988" s="205"/>
      <c r="J1988" s="84" t="s">
        <v>3268</v>
      </c>
      <c r="K1988" s="31" t="s">
        <v>34</v>
      </c>
      <c r="L1988" s="31"/>
      <c r="M1988" s="169"/>
      <c r="N1988" s="148" t="s">
        <v>3269</v>
      </c>
      <c r="O1988" s="44" t="s">
        <v>52</v>
      </c>
      <c r="P1988" s="43"/>
      <c r="Q1988" s="205"/>
      <c r="R1988" s="84" t="s">
        <v>3268</v>
      </c>
      <c r="S1988" s="31" t="s">
        <v>34</v>
      </c>
      <c r="T1988" s="31"/>
      <c r="U1988" s="169"/>
      <c r="V1988" s="150" t="s">
        <v>3269</v>
      </c>
      <c r="W1988" s="141" t="str" cm="1">
        <f t="array" ref="W1988">IF(SUM(LEN(B1988:V1988))=0,"",IF(OR(OR(ISBLANK(F1988),SUM(LEN(C1988),LEN(D1988))=0),AND(NOT(E1988="Unknown"),ISBLANK(J1988)),AND(NOT(O1988="Unknown"),ISBLANK(R1988))),"Missing Information", INDEX(Table15[Entire Service Line Classification], MATCH(SUMIFS(Table15[Unique ID],Table15[System-Owned Portion],E1988,Table15[If Material Anything Other than "Lead" in Column E,Was Material Ever Previously Lead?],G1988,Table15[Customer-Owned Portion],O1988),Table15[Unique ID],0),0)))</f>
        <v>Non-lead</v>
      </c>
      <c r="X1988"/>
    </row>
    <row r="1989" spans="2:24" ht="225" x14ac:dyDescent="0.25">
      <c r="B1989" s="146" t="s">
        <v>8979</v>
      </c>
      <c r="C1989" s="31" t="s">
        <v>8980</v>
      </c>
      <c r="D1989" s="31" t="s">
        <v>8981</v>
      </c>
      <c r="E1989" s="44" t="s">
        <v>52</v>
      </c>
      <c r="F1989" s="43" t="s">
        <v>34</v>
      </c>
      <c r="G1989" s="84" t="s">
        <v>34</v>
      </c>
      <c r="H1989" s="31"/>
      <c r="I1989" s="205"/>
      <c r="J1989" s="84" t="s">
        <v>3268</v>
      </c>
      <c r="K1989" s="31" t="s">
        <v>34</v>
      </c>
      <c r="L1989" s="31"/>
      <c r="M1989" s="169"/>
      <c r="N1989" s="148" t="s">
        <v>3269</v>
      </c>
      <c r="O1989" s="44" t="s">
        <v>52</v>
      </c>
      <c r="P1989" s="43"/>
      <c r="Q1989" s="205"/>
      <c r="R1989" s="84" t="s">
        <v>3268</v>
      </c>
      <c r="S1989" s="31" t="s">
        <v>34</v>
      </c>
      <c r="T1989" s="31"/>
      <c r="U1989" s="169"/>
      <c r="V1989" s="150" t="s">
        <v>3269</v>
      </c>
      <c r="W1989" s="141" t="str" cm="1">
        <f t="array" ref="W1989">IF(SUM(LEN(B1989:V1989))=0,"",IF(OR(OR(ISBLANK(F1989),SUM(LEN(C1989),LEN(D1989))=0),AND(NOT(E1989="Unknown"),ISBLANK(J1989)),AND(NOT(O1989="Unknown"),ISBLANK(R1989))),"Missing Information", INDEX(Table15[Entire Service Line Classification], MATCH(SUMIFS(Table15[Unique ID],Table15[System-Owned Portion],E1989,Table15[If Material Anything Other than "Lead" in Column E,Was Material Ever Previously Lead?],G1989,Table15[Customer-Owned Portion],O1989),Table15[Unique ID],0),0)))</f>
        <v>Non-lead</v>
      </c>
      <c r="X1989"/>
    </row>
    <row r="1990" spans="2:24" ht="75" x14ac:dyDescent="0.25">
      <c r="B1990" s="146" t="s">
        <v>8982</v>
      </c>
      <c r="C1990" s="31" t="s">
        <v>8983</v>
      </c>
      <c r="D1990" s="31" t="s">
        <v>8984</v>
      </c>
      <c r="E1990" s="44" t="s">
        <v>43</v>
      </c>
      <c r="F1990" s="43" t="s">
        <v>34</v>
      </c>
      <c r="G1990" s="84" t="s">
        <v>34</v>
      </c>
      <c r="H1990" s="31"/>
      <c r="I1990" s="205"/>
      <c r="J1990" s="84" t="s">
        <v>106</v>
      </c>
      <c r="K1990" s="31" t="s">
        <v>36</v>
      </c>
      <c r="L1990" s="31" t="s">
        <v>95</v>
      </c>
      <c r="M1990" s="169" t="s">
        <v>4023</v>
      </c>
      <c r="N1990" s="148" t="s">
        <v>4024</v>
      </c>
      <c r="O1990" s="44" t="s">
        <v>43</v>
      </c>
      <c r="P1990" s="43"/>
      <c r="Q1990" s="205"/>
      <c r="R1990" s="84" t="s">
        <v>106</v>
      </c>
      <c r="S1990" s="31" t="s">
        <v>36</v>
      </c>
      <c r="T1990" s="31" t="s">
        <v>95</v>
      </c>
      <c r="U1990" s="169" t="s">
        <v>4023</v>
      </c>
      <c r="V1990" s="150" t="s">
        <v>4024</v>
      </c>
      <c r="W1990" s="141" t="str" cm="1">
        <f t="array" ref="W1990">IF(SUM(LEN(B1990:V1990))=0,"",IF(OR(OR(ISBLANK(F1990),SUM(LEN(C1990),LEN(D1990))=0),AND(NOT(E1990="Unknown"),ISBLANK(J1990)),AND(NOT(O1990="Unknown"),ISBLANK(R1990))),"Missing Information", INDEX(Table15[Entire Service Line Classification], MATCH(SUMIFS(Table15[Unique ID],Table15[System-Owned Portion],E1990,Table15[If Material Anything Other than "Lead" in Column E,Was Material Ever Previously Lead?],G1990,Table15[Customer-Owned Portion],O1990),Table15[Unique ID],0),0)))</f>
        <v>Non-lead</v>
      </c>
      <c r="X1990"/>
    </row>
    <row r="1991" spans="2:24" ht="225" x14ac:dyDescent="0.25">
      <c r="B1991" s="146" t="s">
        <v>8985</v>
      </c>
      <c r="C1991" s="31" t="s">
        <v>8986</v>
      </c>
      <c r="D1991" s="31" t="s">
        <v>8987</v>
      </c>
      <c r="E1991" s="44" t="s">
        <v>52</v>
      </c>
      <c r="F1991" s="43" t="s">
        <v>34</v>
      </c>
      <c r="G1991" s="84" t="s">
        <v>34</v>
      </c>
      <c r="H1991" s="31"/>
      <c r="I1991" s="205"/>
      <c r="J1991" s="84" t="s">
        <v>3268</v>
      </c>
      <c r="K1991" s="31" t="s">
        <v>34</v>
      </c>
      <c r="L1991" s="31"/>
      <c r="M1991" s="169"/>
      <c r="N1991" s="148" t="s">
        <v>3269</v>
      </c>
      <c r="O1991" s="44" t="s">
        <v>52</v>
      </c>
      <c r="P1991" s="43"/>
      <c r="Q1991" s="205"/>
      <c r="R1991" s="84" t="s">
        <v>3268</v>
      </c>
      <c r="S1991" s="31" t="s">
        <v>34</v>
      </c>
      <c r="T1991" s="31"/>
      <c r="U1991" s="169"/>
      <c r="V1991" s="150" t="s">
        <v>3269</v>
      </c>
      <c r="W1991" s="141" t="str" cm="1">
        <f t="array" ref="W1991">IF(SUM(LEN(B1991:V1991))=0,"",IF(OR(OR(ISBLANK(F1991),SUM(LEN(C1991),LEN(D1991))=0),AND(NOT(E1991="Unknown"),ISBLANK(J1991)),AND(NOT(O1991="Unknown"),ISBLANK(R1991))),"Missing Information", INDEX(Table15[Entire Service Line Classification], MATCH(SUMIFS(Table15[Unique ID],Table15[System-Owned Portion],E1991,Table15[If Material Anything Other than "Lead" in Column E,Was Material Ever Previously Lead?],G1991,Table15[Customer-Owned Portion],O1991),Table15[Unique ID],0),0)))</f>
        <v>Non-lead</v>
      </c>
      <c r="X1991"/>
    </row>
    <row r="1992" spans="2:24" ht="225" x14ac:dyDescent="0.25">
      <c r="B1992" s="146" t="s">
        <v>8988</v>
      </c>
      <c r="C1992" s="31" t="s">
        <v>8989</v>
      </c>
      <c r="D1992" s="31" t="s">
        <v>8990</v>
      </c>
      <c r="E1992" s="44" t="s">
        <v>52</v>
      </c>
      <c r="F1992" s="43" t="s">
        <v>34</v>
      </c>
      <c r="G1992" s="84" t="s">
        <v>34</v>
      </c>
      <c r="H1992" s="31"/>
      <c r="I1992" s="205"/>
      <c r="J1992" s="84" t="s">
        <v>3268</v>
      </c>
      <c r="K1992" s="31" t="s">
        <v>34</v>
      </c>
      <c r="L1992" s="31"/>
      <c r="M1992" s="169"/>
      <c r="N1992" s="148" t="s">
        <v>3269</v>
      </c>
      <c r="O1992" s="44" t="s">
        <v>52</v>
      </c>
      <c r="P1992" s="43"/>
      <c r="Q1992" s="205"/>
      <c r="R1992" s="84" t="s">
        <v>3268</v>
      </c>
      <c r="S1992" s="31" t="s">
        <v>34</v>
      </c>
      <c r="T1992" s="31"/>
      <c r="U1992" s="169"/>
      <c r="V1992" s="150" t="s">
        <v>3269</v>
      </c>
      <c r="W1992" s="141" t="str" cm="1">
        <f t="array" ref="W1992">IF(SUM(LEN(B1992:V1992))=0,"",IF(OR(OR(ISBLANK(F1992),SUM(LEN(C1992),LEN(D1992))=0),AND(NOT(E1992="Unknown"),ISBLANK(J1992)),AND(NOT(O1992="Unknown"),ISBLANK(R1992))),"Missing Information", INDEX(Table15[Entire Service Line Classification], MATCH(SUMIFS(Table15[Unique ID],Table15[System-Owned Portion],E1992,Table15[If Material Anything Other than "Lead" in Column E,Was Material Ever Previously Lead?],G1992,Table15[Customer-Owned Portion],O1992),Table15[Unique ID],0),0)))</f>
        <v>Non-lead</v>
      </c>
      <c r="X1992"/>
    </row>
    <row r="1993" spans="2:24" ht="225" x14ac:dyDescent="0.25">
      <c r="B1993" s="146" t="s">
        <v>8991</v>
      </c>
      <c r="C1993" s="31" t="s">
        <v>8992</v>
      </c>
      <c r="D1993" s="31" t="s">
        <v>8993</v>
      </c>
      <c r="E1993" s="44" t="s">
        <v>52</v>
      </c>
      <c r="F1993" s="43" t="s">
        <v>34</v>
      </c>
      <c r="G1993" s="84" t="s">
        <v>34</v>
      </c>
      <c r="H1993" s="31"/>
      <c r="I1993" s="205"/>
      <c r="J1993" s="84" t="s">
        <v>3268</v>
      </c>
      <c r="K1993" s="31" t="s">
        <v>34</v>
      </c>
      <c r="L1993" s="31"/>
      <c r="M1993" s="169"/>
      <c r="N1993" s="148" t="s">
        <v>3269</v>
      </c>
      <c r="O1993" s="44" t="s">
        <v>52</v>
      </c>
      <c r="P1993" s="43"/>
      <c r="Q1993" s="205"/>
      <c r="R1993" s="84" t="s">
        <v>3268</v>
      </c>
      <c r="S1993" s="31" t="s">
        <v>34</v>
      </c>
      <c r="T1993" s="31"/>
      <c r="U1993" s="169"/>
      <c r="V1993" s="150" t="s">
        <v>3269</v>
      </c>
      <c r="W1993" s="141" t="str" cm="1">
        <f t="array" ref="W1993">IF(SUM(LEN(B1993:V1993))=0,"",IF(OR(OR(ISBLANK(F1993),SUM(LEN(C1993),LEN(D1993))=0),AND(NOT(E1993="Unknown"),ISBLANK(J1993)),AND(NOT(O1993="Unknown"),ISBLANK(R1993))),"Missing Information", INDEX(Table15[Entire Service Line Classification], MATCH(SUMIFS(Table15[Unique ID],Table15[System-Owned Portion],E1993,Table15[If Material Anything Other than "Lead" in Column E,Was Material Ever Previously Lead?],G1993,Table15[Customer-Owned Portion],O1993),Table15[Unique ID],0),0)))</f>
        <v>Non-lead</v>
      </c>
      <c r="X1993"/>
    </row>
    <row r="1994" spans="2:24" ht="105" x14ac:dyDescent="0.25">
      <c r="B1994" s="146" t="s">
        <v>3247</v>
      </c>
      <c r="C1994" s="31" t="s">
        <v>3248</v>
      </c>
      <c r="D1994" s="31" t="s">
        <v>8994</v>
      </c>
      <c r="E1994" s="44" t="s">
        <v>35</v>
      </c>
      <c r="F1994" s="43" t="s">
        <v>34</v>
      </c>
      <c r="G1994" s="84" t="s">
        <v>34</v>
      </c>
      <c r="H1994" s="31" t="s">
        <v>3244</v>
      </c>
      <c r="I1994" s="205">
        <v>1</v>
      </c>
      <c r="J1994" s="84" t="s">
        <v>3225</v>
      </c>
      <c r="K1994" s="31" t="s">
        <v>34</v>
      </c>
      <c r="L1994" s="31"/>
      <c r="M1994" s="169"/>
      <c r="N1994" s="148" t="s">
        <v>3245</v>
      </c>
      <c r="O1994" s="44" t="s">
        <v>52</v>
      </c>
      <c r="P1994" s="43" t="s">
        <v>3244</v>
      </c>
      <c r="Q1994" s="205"/>
      <c r="R1994" s="84" t="s">
        <v>188</v>
      </c>
      <c r="S1994" s="31" t="s">
        <v>34</v>
      </c>
      <c r="T1994" s="31"/>
      <c r="U1994" s="169"/>
      <c r="V1994" s="150" t="s">
        <v>3246</v>
      </c>
      <c r="W1994" s="141" t="str" cm="1">
        <f t="array" ref="W1994">IF(SUM(LEN(B1994:V1994))=0,"",IF(OR(OR(ISBLANK(F1994),SUM(LEN(C1994),LEN(D1994))=0),AND(NOT(E1994="Unknown"),ISBLANK(J1994)),AND(NOT(O1994="Unknown"),ISBLANK(R1994))),"Missing Information", INDEX(Table15[Entire Service Line Classification], MATCH(SUMIFS(Table15[Unique ID],Table15[System-Owned Portion],E1994,Table15[If Material Anything Other than "Lead" in Column E,Was Material Ever Previously Lead?],G1994,Table15[Customer-Owned Portion],O1994),Table15[Unique ID],0),0)))</f>
        <v>Non-lead</v>
      </c>
      <c r="X1994"/>
    </row>
    <row r="1995" spans="2:24" ht="225" x14ac:dyDescent="0.25">
      <c r="B1995" s="146" t="s">
        <v>8995</v>
      </c>
      <c r="C1995" s="31" t="s">
        <v>8996</v>
      </c>
      <c r="D1995" s="31" t="s">
        <v>8997</v>
      </c>
      <c r="E1995" s="44" t="s">
        <v>52</v>
      </c>
      <c r="F1995" s="43" t="s">
        <v>34</v>
      </c>
      <c r="G1995" s="84" t="s">
        <v>34</v>
      </c>
      <c r="H1995" s="31"/>
      <c r="I1995" s="205"/>
      <c r="J1995" s="84" t="s">
        <v>3268</v>
      </c>
      <c r="K1995" s="31" t="s">
        <v>34</v>
      </c>
      <c r="L1995" s="31"/>
      <c r="M1995" s="169"/>
      <c r="N1995" s="148" t="s">
        <v>3269</v>
      </c>
      <c r="O1995" s="44" t="s">
        <v>52</v>
      </c>
      <c r="P1995" s="43"/>
      <c r="Q1995" s="205"/>
      <c r="R1995" s="84" t="s">
        <v>3268</v>
      </c>
      <c r="S1995" s="31" t="s">
        <v>34</v>
      </c>
      <c r="T1995" s="31"/>
      <c r="U1995" s="169"/>
      <c r="V1995" s="150" t="s">
        <v>3269</v>
      </c>
      <c r="W1995" s="141" t="str" cm="1">
        <f t="array" ref="W1995">IF(SUM(LEN(B1995:V1995))=0,"",IF(OR(OR(ISBLANK(F1995),SUM(LEN(C1995),LEN(D1995))=0),AND(NOT(E1995="Unknown"),ISBLANK(J1995)),AND(NOT(O1995="Unknown"),ISBLANK(R1995))),"Missing Information", INDEX(Table15[Entire Service Line Classification], MATCH(SUMIFS(Table15[Unique ID],Table15[System-Owned Portion],E1995,Table15[If Material Anything Other than "Lead" in Column E,Was Material Ever Previously Lead?],G1995,Table15[Customer-Owned Portion],O1995),Table15[Unique ID],0),0)))</f>
        <v>Non-lead</v>
      </c>
      <c r="X1995"/>
    </row>
    <row r="1996" spans="2:24" ht="225" x14ac:dyDescent="0.25">
      <c r="B1996" s="146" t="s">
        <v>8998</v>
      </c>
      <c r="C1996" s="31" t="s">
        <v>8999</v>
      </c>
      <c r="D1996" s="31" t="s">
        <v>9000</v>
      </c>
      <c r="E1996" s="44" t="s">
        <v>52</v>
      </c>
      <c r="F1996" s="43" t="s">
        <v>34</v>
      </c>
      <c r="G1996" s="84" t="s">
        <v>34</v>
      </c>
      <c r="H1996" s="31"/>
      <c r="I1996" s="205"/>
      <c r="J1996" s="84" t="s">
        <v>3268</v>
      </c>
      <c r="K1996" s="31" t="s">
        <v>34</v>
      </c>
      <c r="L1996" s="31"/>
      <c r="M1996" s="169"/>
      <c r="N1996" s="148" t="s">
        <v>3269</v>
      </c>
      <c r="O1996" s="44" t="s">
        <v>52</v>
      </c>
      <c r="P1996" s="43"/>
      <c r="Q1996" s="205"/>
      <c r="R1996" s="84" t="s">
        <v>3268</v>
      </c>
      <c r="S1996" s="31" t="s">
        <v>34</v>
      </c>
      <c r="T1996" s="31"/>
      <c r="U1996" s="169"/>
      <c r="V1996" s="150" t="s">
        <v>3269</v>
      </c>
      <c r="W1996" s="141" t="str" cm="1">
        <f t="array" ref="W1996">IF(SUM(LEN(B1996:V1996))=0,"",IF(OR(OR(ISBLANK(F1996),SUM(LEN(C1996),LEN(D1996))=0),AND(NOT(E1996="Unknown"),ISBLANK(J1996)),AND(NOT(O1996="Unknown"),ISBLANK(R1996))),"Missing Information", INDEX(Table15[Entire Service Line Classification], MATCH(SUMIFS(Table15[Unique ID],Table15[System-Owned Portion],E1996,Table15[If Material Anything Other than "Lead" in Column E,Was Material Ever Previously Lead?],G1996,Table15[Customer-Owned Portion],O1996),Table15[Unique ID],0),0)))</f>
        <v>Non-lead</v>
      </c>
      <c r="X1996"/>
    </row>
    <row r="1997" spans="2:24" ht="75" x14ac:dyDescent="0.25">
      <c r="B1997" s="146" t="s">
        <v>9001</v>
      </c>
      <c r="C1997" s="31" t="s">
        <v>9002</v>
      </c>
      <c r="D1997" s="31" t="s">
        <v>9003</v>
      </c>
      <c r="E1997" s="44" t="s">
        <v>43</v>
      </c>
      <c r="F1997" s="43" t="s">
        <v>34</v>
      </c>
      <c r="G1997" s="84" t="s">
        <v>34</v>
      </c>
      <c r="H1997" s="31"/>
      <c r="I1997" s="205"/>
      <c r="J1997" s="84" t="s">
        <v>106</v>
      </c>
      <c r="K1997" s="31" t="s">
        <v>36</v>
      </c>
      <c r="L1997" s="31" t="s">
        <v>95</v>
      </c>
      <c r="M1997" s="169" t="s">
        <v>4153</v>
      </c>
      <c r="N1997" s="148" t="s">
        <v>4154</v>
      </c>
      <c r="O1997" s="44" t="s">
        <v>42</v>
      </c>
      <c r="P1997" s="43"/>
      <c r="Q1997" s="205"/>
      <c r="R1997" s="84" t="s">
        <v>106</v>
      </c>
      <c r="S1997" s="31" t="s">
        <v>36</v>
      </c>
      <c r="T1997" s="31" t="s">
        <v>95</v>
      </c>
      <c r="U1997" s="169" t="s">
        <v>4153</v>
      </c>
      <c r="V1997" s="150" t="s">
        <v>9004</v>
      </c>
      <c r="W1997" s="141" t="str" cm="1">
        <f t="array" ref="W1997">IF(SUM(LEN(B1997:V1997))=0,"",IF(OR(OR(ISBLANK(F1997),SUM(LEN(C1997),LEN(D1997))=0),AND(NOT(E1997="Unknown"),ISBLANK(J1997)),AND(NOT(O1997="Unknown"),ISBLANK(R1997))),"Missing Information", INDEX(Table15[Entire Service Line Classification], MATCH(SUMIFS(Table15[Unique ID],Table15[System-Owned Portion],E1997,Table15[If Material Anything Other than "Lead" in Column E,Was Material Ever Previously Lead?],G1997,Table15[Customer-Owned Portion],O1997),Table15[Unique ID],0),0)))</f>
        <v>Non-lead</v>
      </c>
      <c r="X1997"/>
    </row>
    <row r="1998" spans="2:24" ht="75" x14ac:dyDescent="0.25">
      <c r="B1998" s="146" t="s">
        <v>9005</v>
      </c>
      <c r="C1998" s="31" t="s">
        <v>9006</v>
      </c>
      <c r="D1998" s="31" t="s">
        <v>9007</v>
      </c>
      <c r="E1998" s="44" t="s">
        <v>43</v>
      </c>
      <c r="F1998" s="43" t="s">
        <v>34</v>
      </c>
      <c r="G1998" s="84" t="s">
        <v>34</v>
      </c>
      <c r="H1998" s="31"/>
      <c r="I1998" s="205"/>
      <c r="J1998" s="84" t="s">
        <v>106</v>
      </c>
      <c r="K1998" s="31" t="s">
        <v>36</v>
      </c>
      <c r="L1998" s="31" t="s">
        <v>95</v>
      </c>
      <c r="M1998" s="169" t="s">
        <v>4068</v>
      </c>
      <c r="N1998" s="148" t="s">
        <v>9008</v>
      </c>
      <c r="O1998" s="44" t="s">
        <v>42</v>
      </c>
      <c r="P1998" s="43"/>
      <c r="Q1998" s="205"/>
      <c r="R1998" s="84" t="s">
        <v>106</v>
      </c>
      <c r="S1998" s="31" t="s">
        <v>36</v>
      </c>
      <c r="T1998" s="31" t="s">
        <v>95</v>
      </c>
      <c r="U1998" s="169" t="s">
        <v>4068</v>
      </c>
      <c r="V1998" s="150" t="s">
        <v>9009</v>
      </c>
      <c r="W1998" s="141" t="str" cm="1">
        <f t="array" ref="W1998">IF(SUM(LEN(B1998:V1998))=0,"",IF(OR(OR(ISBLANK(F1998),SUM(LEN(C1998),LEN(D1998))=0),AND(NOT(E1998="Unknown"),ISBLANK(J1998)),AND(NOT(O1998="Unknown"),ISBLANK(R1998))),"Missing Information", INDEX(Table15[Entire Service Line Classification], MATCH(SUMIFS(Table15[Unique ID],Table15[System-Owned Portion],E1998,Table15[If Material Anything Other than "Lead" in Column E,Was Material Ever Previously Lead?],G1998,Table15[Customer-Owned Portion],O1998),Table15[Unique ID],0),0)))</f>
        <v>Non-lead</v>
      </c>
      <c r="X1998"/>
    </row>
    <row r="1999" spans="2:24" ht="105" x14ac:dyDescent="0.25">
      <c r="B1999" s="146" t="s">
        <v>2722</v>
      </c>
      <c r="C1999" s="31" t="s">
        <v>2723</v>
      </c>
      <c r="D1999" s="31" t="s">
        <v>2724</v>
      </c>
      <c r="E1999" s="44" t="s">
        <v>52</v>
      </c>
      <c r="F1999" s="43" t="s">
        <v>34</v>
      </c>
      <c r="G1999" s="84" t="s">
        <v>34</v>
      </c>
      <c r="H1999" s="31" t="s">
        <v>2725</v>
      </c>
      <c r="I1999" s="205"/>
      <c r="J1999" s="84" t="s">
        <v>188</v>
      </c>
      <c r="K1999" s="31" t="s">
        <v>34</v>
      </c>
      <c r="L1999" s="31"/>
      <c r="M1999" s="169"/>
      <c r="N1999" s="148" t="s">
        <v>2726</v>
      </c>
      <c r="O1999" s="44" t="s">
        <v>52</v>
      </c>
      <c r="P1999" s="43" t="s">
        <v>2725</v>
      </c>
      <c r="Q1999" s="205"/>
      <c r="R1999" s="84" t="s">
        <v>188</v>
      </c>
      <c r="S1999" s="31" t="s">
        <v>34</v>
      </c>
      <c r="T1999" s="31"/>
      <c r="U1999" s="169"/>
      <c r="V1999" s="150" t="s">
        <v>2727</v>
      </c>
      <c r="W1999" s="141" t="str" cm="1">
        <f t="array" ref="W1999">IF(SUM(LEN(B1999:V1999))=0,"",IF(OR(OR(ISBLANK(F1999),SUM(LEN(C1999),LEN(D1999))=0),AND(NOT(E1999="Unknown"),ISBLANK(J1999)),AND(NOT(O1999="Unknown"),ISBLANK(R1999))),"Missing Information", INDEX(Table15[Entire Service Line Classification], MATCH(SUMIFS(Table15[Unique ID],Table15[System-Owned Portion],E1999,Table15[If Material Anything Other than "Lead" in Column E,Was Material Ever Previously Lead?],G1999,Table15[Customer-Owned Portion],O1999),Table15[Unique ID],0),0)))</f>
        <v>Non-lead</v>
      </c>
      <c r="X1999"/>
    </row>
    <row r="2000" spans="2:24" ht="105" x14ac:dyDescent="0.25">
      <c r="B2000" s="146" t="s">
        <v>3241</v>
      </c>
      <c r="C2000" s="31" t="s">
        <v>3242</v>
      </c>
      <c r="D2000" s="31" t="s">
        <v>3243</v>
      </c>
      <c r="E2000" s="44" t="s">
        <v>35</v>
      </c>
      <c r="F2000" s="43" t="s">
        <v>34</v>
      </c>
      <c r="G2000" s="84" t="s">
        <v>34</v>
      </c>
      <c r="H2000" s="31" t="s">
        <v>3244</v>
      </c>
      <c r="I2000" s="205">
        <v>1</v>
      </c>
      <c r="J2000" s="84" t="s">
        <v>3225</v>
      </c>
      <c r="K2000" s="31" t="s">
        <v>34</v>
      </c>
      <c r="L2000" s="31"/>
      <c r="M2000" s="169"/>
      <c r="N2000" s="148" t="s">
        <v>3245</v>
      </c>
      <c r="O2000" s="44" t="s">
        <v>52</v>
      </c>
      <c r="P2000" s="43" t="s">
        <v>3244</v>
      </c>
      <c r="Q2000" s="205"/>
      <c r="R2000" s="84" t="s">
        <v>188</v>
      </c>
      <c r="S2000" s="31" t="s">
        <v>34</v>
      </c>
      <c r="T2000" s="31"/>
      <c r="U2000" s="169"/>
      <c r="V2000" s="150" t="s">
        <v>3246</v>
      </c>
      <c r="W2000" s="141" t="str" cm="1">
        <f t="array" ref="W2000">IF(SUM(LEN(B2000:V2000))=0,"",IF(OR(OR(ISBLANK(F2000),SUM(LEN(C2000),LEN(D2000))=0),AND(NOT(E2000="Unknown"),ISBLANK(J2000)),AND(NOT(O2000="Unknown"),ISBLANK(R2000))),"Missing Information", INDEX(Table15[Entire Service Line Classification], MATCH(SUMIFS(Table15[Unique ID],Table15[System-Owned Portion],E2000,Table15[If Material Anything Other than "Lead" in Column E,Was Material Ever Previously Lead?],G2000,Table15[Customer-Owned Portion],O2000),Table15[Unique ID],0),0)))</f>
        <v>Non-lead</v>
      </c>
      <c r="X2000"/>
    </row>
    <row r="2001" spans="2:24" ht="75" x14ac:dyDescent="0.25">
      <c r="B2001" s="146" t="s">
        <v>653</v>
      </c>
      <c r="C2001" s="31" t="s">
        <v>654</v>
      </c>
      <c r="D2001" s="31" t="s">
        <v>655</v>
      </c>
      <c r="E2001" s="44" t="s">
        <v>52</v>
      </c>
      <c r="F2001" s="43" t="s">
        <v>34</v>
      </c>
      <c r="G2001" s="84" t="s">
        <v>34</v>
      </c>
      <c r="H2001" s="31" t="s">
        <v>616</v>
      </c>
      <c r="I2001" s="205">
        <v>4</v>
      </c>
      <c r="J2001" s="84" t="s">
        <v>217</v>
      </c>
      <c r="K2001" s="31" t="s">
        <v>34</v>
      </c>
      <c r="L2001" s="31"/>
      <c r="M2001" s="169"/>
      <c r="N2001" s="148" t="s">
        <v>656</v>
      </c>
      <c r="O2001" s="44" t="s">
        <v>52</v>
      </c>
      <c r="P2001" s="43"/>
      <c r="Q2001" s="205">
        <v>4</v>
      </c>
      <c r="R2001" s="84" t="s">
        <v>217</v>
      </c>
      <c r="S2001" s="31" t="s">
        <v>34</v>
      </c>
      <c r="T2001" s="31"/>
      <c r="U2001" s="169"/>
      <c r="V2001" s="150" t="s">
        <v>633</v>
      </c>
      <c r="W2001" s="141" t="str" cm="1">
        <f t="array" ref="W2001">IF(SUM(LEN(B2001:V2001))=0,"",IF(OR(OR(ISBLANK(F2001),SUM(LEN(C2001),LEN(D2001))=0),AND(NOT(E2001="Unknown"),ISBLANK(J2001)),AND(NOT(O2001="Unknown"),ISBLANK(R2001))),"Missing Information", INDEX(Table15[Entire Service Line Classification], MATCH(SUMIFS(Table15[Unique ID],Table15[System-Owned Portion],E2001,Table15[If Material Anything Other than "Lead" in Column E,Was Material Ever Previously Lead?],G2001,Table15[Customer-Owned Portion],O2001),Table15[Unique ID],0),0)))</f>
        <v>Non-lead</v>
      </c>
      <c r="X2001"/>
    </row>
    <row r="2002" spans="2:24" ht="225" x14ac:dyDescent="0.25">
      <c r="B2002" s="146" t="s">
        <v>9010</v>
      </c>
      <c r="C2002" s="31" t="s">
        <v>9011</v>
      </c>
      <c r="D2002" s="31" t="s">
        <v>9012</v>
      </c>
      <c r="E2002" s="44" t="s">
        <v>52</v>
      </c>
      <c r="F2002" s="43" t="s">
        <v>34</v>
      </c>
      <c r="G2002" s="84" t="s">
        <v>34</v>
      </c>
      <c r="H2002" s="31"/>
      <c r="I2002" s="205"/>
      <c r="J2002" s="84" t="s">
        <v>3268</v>
      </c>
      <c r="K2002" s="31" t="s">
        <v>34</v>
      </c>
      <c r="L2002" s="31"/>
      <c r="M2002" s="169"/>
      <c r="N2002" s="148" t="s">
        <v>3269</v>
      </c>
      <c r="O2002" s="44" t="s">
        <v>52</v>
      </c>
      <c r="P2002" s="43"/>
      <c r="Q2002" s="205"/>
      <c r="R2002" s="84" t="s">
        <v>3268</v>
      </c>
      <c r="S2002" s="31" t="s">
        <v>34</v>
      </c>
      <c r="T2002" s="31"/>
      <c r="U2002" s="169"/>
      <c r="V2002" s="150" t="s">
        <v>3269</v>
      </c>
      <c r="W2002" s="141" t="str" cm="1">
        <f t="array" ref="W2002">IF(SUM(LEN(B2002:V2002))=0,"",IF(OR(OR(ISBLANK(F2002),SUM(LEN(C2002),LEN(D2002))=0),AND(NOT(E2002="Unknown"),ISBLANK(J2002)),AND(NOT(O2002="Unknown"),ISBLANK(R2002))),"Missing Information", INDEX(Table15[Entire Service Line Classification], MATCH(SUMIFS(Table15[Unique ID],Table15[System-Owned Portion],E2002,Table15[If Material Anything Other than "Lead" in Column E,Was Material Ever Previously Lead?],G2002,Table15[Customer-Owned Portion],O2002),Table15[Unique ID],0),0)))</f>
        <v>Non-lead</v>
      </c>
      <c r="X2002"/>
    </row>
    <row r="2003" spans="2:24" ht="30" x14ac:dyDescent="0.25">
      <c r="B2003" s="146" t="s">
        <v>443</v>
      </c>
      <c r="C2003" s="31" t="s">
        <v>444</v>
      </c>
      <c r="D2003" s="31" t="s">
        <v>445</v>
      </c>
      <c r="E2003" s="44" t="s">
        <v>52</v>
      </c>
      <c r="F2003" s="43" t="s">
        <v>34</v>
      </c>
      <c r="G2003" s="84" t="s">
        <v>34</v>
      </c>
      <c r="H2003" s="31"/>
      <c r="I2003" s="205">
        <v>4</v>
      </c>
      <c r="J2003" s="84" t="s">
        <v>217</v>
      </c>
      <c r="K2003" s="31" t="s">
        <v>34</v>
      </c>
      <c r="L2003" s="31"/>
      <c r="M2003" s="169"/>
      <c r="N2003" s="148" t="s">
        <v>633</v>
      </c>
      <c r="O2003" s="44" t="s">
        <v>52</v>
      </c>
      <c r="P2003" s="43"/>
      <c r="Q2003" s="205">
        <v>4</v>
      </c>
      <c r="R2003" s="84" t="s">
        <v>217</v>
      </c>
      <c r="S2003" s="31" t="s">
        <v>34</v>
      </c>
      <c r="T2003" s="31"/>
      <c r="U2003" s="169"/>
      <c r="V2003" s="150" t="s">
        <v>633</v>
      </c>
      <c r="W2003" s="141" t="str" cm="1">
        <f t="array" ref="W2003">IF(SUM(LEN(B2003:V2003))=0,"",IF(OR(OR(ISBLANK(F2003),SUM(LEN(C2003),LEN(D2003))=0),AND(NOT(E2003="Unknown"),ISBLANK(J2003)),AND(NOT(O2003="Unknown"),ISBLANK(R2003))),"Missing Information", INDEX(Table15[Entire Service Line Classification], MATCH(SUMIFS(Table15[Unique ID],Table15[System-Owned Portion],E2003,Table15[If Material Anything Other than "Lead" in Column E,Was Material Ever Previously Lead?],G2003,Table15[Customer-Owned Portion],O2003),Table15[Unique ID],0),0)))</f>
        <v>Non-lead</v>
      </c>
      <c r="X2003"/>
    </row>
    <row r="2004" spans="2:24" ht="30" x14ac:dyDescent="0.25">
      <c r="B2004" s="146" t="s">
        <v>509</v>
      </c>
      <c r="C2004" s="31" t="s">
        <v>635</v>
      </c>
      <c r="D2004" s="31" t="s">
        <v>510</v>
      </c>
      <c r="E2004" s="44" t="s">
        <v>52</v>
      </c>
      <c r="F2004" s="43" t="s">
        <v>34</v>
      </c>
      <c r="G2004" s="84" t="s">
        <v>34</v>
      </c>
      <c r="H2004" s="31"/>
      <c r="I2004" s="205">
        <v>4</v>
      </c>
      <c r="J2004" s="84" t="s">
        <v>217</v>
      </c>
      <c r="K2004" s="31" t="s">
        <v>34</v>
      </c>
      <c r="L2004" s="31"/>
      <c r="M2004" s="169"/>
      <c r="N2004" s="148" t="s">
        <v>633</v>
      </c>
      <c r="O2004" s="44" t="s">
        <v>52</v>
      </c>
      <c r="P2004" s="43"/>
      <c r="Q2004" s="205">
        <v>4</v>
      </c>
      <c r="R2004" s="84" t="s">
        <v>217</v>
      </c>
      <c r="S2004" s="31" t="s">
        <v>34</v>
      </c>
      <c r="T2004" s="31"/>
      <c r="U2004" s="169"/>
      <c r="V2004" s="150" t="s">
        <v>633</v>
      </c>
      <c r="W2004" s="141" t="str" cm="1">
        <f t="array" ref="W2004">IF(SUM(LEN(B2004:V2004))=0,"",IF(OR(OR(ISBLANK(F2004),SUM(LEN(C2004),LEN(D2004))=0),AND(NOT(E2004="Unknown"),ISBLANK(J2004)),AND(NOT(O2004="Unknown"),ISBLANK(R2004))),"Missing Information", INDEX(Table15[Entire Service Line Classification], MATCH(SUMIFS(Table15[Unique ID],Table15[System-Owned Portion],E2004,Table15[If Material Anything Other than "Lead" in Column E,Was Material Ever Previously Lead?],G2004,Table15[Customer-Owned Portion],O2004),Table15[Unique ID],0),0)))</f>
        <v>Non-lead</v>
      </c>
      <c r="X2004"/>
    </row>
    <row r="2005" spans="2:24" ht="30" x14ac:dyDescent="0.25">
      <c r="B2005" s="146" t="s">
        <v>473</v>
      </c>
      <c r="C2005" s="31" t="s">
        <v>474</v>
      </c>
      <c r="D2005" s="31" t="s">
        <v>475</v>
      </c>
      <c r="E2005" s="44" t="s">
        <v>52</v>
      </c>
      <c r="F2005" s="43" t="s">
        <v>34</v>
      </c>
      <c r="G2005" s="84" t="s">
        <v>34</v>
      </c>
      <c r="H2005" s="31"/>
      <c r="I2005" s="205">
        <v>8</v>
      </c>
      <c r="J2005" s="84" t="s">
        <v>217</v>
      </c>
      <c r="K2005" s="31" t="s">
        <v>34</v>
      </c>
      <c r="L2005" s="31"/>
      <c r="M2005" s="169"/>
      <c r="N2005" s="148" t="s">
        <v>633</v>
      </c>
      <c r="O2005" s="44" t="s">
        <v>52</v>
      </c>
      <c r="P2005" s="43"/>
      <c r="Q2005" s="205">
        <v>8</v>
      </c>
      <c r="R2005" s="84" t="s">
        <v>217</v>
      </c>
      <c r="S2005" s="31" t="s">
        <v>34</v>
      </c>
      <c r="T2005" s="31"/>
      <c r="U2005" s="169"/>
      <c r="V2005" s="150" t="s">
        <v>633</v>
      </c>
      <c r="W2005" s="141" t="str" cm="1">
        <f t="array" ref="W2005">IF(SUM(LEN(B2005:V2005))=0,"",IF(OR(OR(ISBLANK(F2005),SUM(LEN(C2005),LEN(D2005))=0),AND(NOT(E2005="Unknown"),ISBLANK(J2005)),AND(NOT(O2005="Unknown"),ISBLANK(R2005))),"Missing Information", INDEX(Table15[Entire Service Line Classification], MATCH(SUMIFS(Table15[Unique ID],Table15[System-Owned Portion],E2005,Table15[If Material Anything Other than "Lead" in Column E,Was Material Ever Previously Lead?],G2005,Table15[Customer-Owned Portion],O2005),Table15[Unique ID],0),0)))</f>
        <v>Non-lead</v>
      </c>
      <c r="X2005"/>
    </row>
    <row r="2006" spans="2:24" ht="75" x14ac:dyDescent="0.25">
      <c r="B2006" s="146" t="s">
        <v>9013</v>
      </c>
      <c r="C2006" s="31" t="s">
        <v>9014</v>
      </c>
      <c r="D2006" s="31" t="s">
        <v>9015</v>
      </c>
      <c r="E2006" s="44" t="s">
        <v>43</v>
      </c>
      <c r="F2006" s="43" t="s">
        <v>34</v>
      </c>
      <c r="G2006" s="84" t="s">
        <v>34</v>
      </c>
      <c r="H2006" s="31"/>
      <c r="I2006" s="205"/>
      <c r="J2006" s="84" t="s">
        <v>106</v>
      </c>
      <c r="K2006" s="31" t="s">
        <v>36</v>
      </c>
      <c r="L2006" s="31" t="s">
        <v>95</v>
      </c>
      <c r="M2006" s="169" t="s">
        <v>4566</v>
      </c>
      <c r="N2006" s="148" t="s">
        <v>4567</v>
      </c>
      <c r="O2006" s="44" t="s">
        <v>43</v>
      </c>
      <c r="P2006" s="43"/>
      <c r="Q2006" s="205"/>
      <c r="R2006" s="84" t="s">
        <v>106</v>
      </c>
      <c r="S2006" s="31" t="s">
        <v>36</v>
      </c>
      <c r="T2006" s="31" t="s">
        <v>95</v>
      </c>
      <c r="U2006" s="169" t="s">
        <v>4566</v>
      </c>
      <c r="V2006" s="150" t="s">
        <v>4567</v>
      </c>
      <c r="W2006" s="141" t="str" cm="1">
        <f t="array" ref="W2006">IF(SUM(LEN(B2006:V2006))=0,"",IF(OR(OR(ISBLANK(F2006),SUM(LEN(C2006),LEN(D2006))=0),AND(NOT(E2006="Unknown"),ISBLANK(J2006)),AND(NOT(O2006="Unknown"),ISBLANK(R2006))),"Missing Information", INDEX(Table15[Entire Service Line Classification], MATCH(SUMIFS(Table15[Unique ID],Table15[System-Owned Portion],E2006,Table15[If Material Anything Other than "Lead" in Column E,Was Material Ever Previously Lead?],G2006,Table15[Customer-Owned Portion],O2006),Table15[Unique ID],0),0)))</f>
        <v>Non-lead</v>
      </c>
      <c r="X2006"/>
    </row>
    <row r="2007" spans="2:24" ht="225" x14ac:dyDescent="0.25">
      <c r="B2007" s="146" t="s">
        <v>9016</v>
      </c>
      <c r="C2007" s="31" t="s">
        <v>9017</v>
      </c>
      <c r="D2007" s="31" t="s">
        <v>9018</v>
      </c>
      <c r="E2007" s="44" t="s">
        <v>52</v>
      </c>
      <c r="F2007" s="43" t="s">
        <v>34</v>
      </c>
      <c r="G2007" s="84" t="s">
        <v>34</v>
      </c>
      <c r="H2007" s="31"/>
      <c r="I2007" s="205"/>
      <c r="J2007" s="84" t="s">
        <v>3268</v>
      </c>
      <c r="K2007" s="31" t="s">
        <v>34</v>
      </c>
      <c r="L2007" s="31"/>
      <c r="M2007" s="169"/>
      <c r="N2007" s="148" t="s">
        <v>3269</v>
      </c>
      <c r="O2007" s="44" t="s">
        <v>52</v>
      </c>
      <c r="P2007" s="43"/>
      <c r="Q2007" s="205"/>
      <c r="R2007" s="84" t="s">
        <v>3268</v>
      </c>
      <c r="S2007" s="31" t="s">
        <v>34</v>
      </c>
      <c r="T2007" s="31"/>
      <c r="U2007" s="169"/>
      <c r="V2007" s="150" t="s">
        <v>3269</v>
      </c>
      <c r="W2007" s="141" t="str" cm="1">
        <f t="array" ref="W2007">IF(SUM(LEN(B2007:V2007))=0,"",IF(OR(OR(ISBLANK(F2007),SUM(LEN(C2007),LEN(D2007))=0),AND(NOT(E2007="Unknown"),ISBLANK(J2007)),AND(NOT(O2007="Unknown"),ISBLANK(R2007))),"Missing Information", INDEX(Table15[Entire Service Line Classification], MATCH(SUMIFS(Table15[Unique ID],Table15[System-Owned Portion],E2007,Table15[If Material Anything Other than "Lead" in Column E,Was Material Ever Previously Lead?],G2007,Table15[Customer-Owned Portion],O2007),Table15[Unique ID],0),0)))</f>
        <v>Non-lead</v>
      </c>
      <c r="X2007"/>
    </row>
    <row r="2008" spans="2:24" ht="30" x14ac:dyDescent="0.25">
      <c r="B2008" s="146" t="s">
        <v>383</v>
      </c>
      <c r="C2008" s="31" t="s">
        <v>384</v>
      </c>
      <c r="D2008" s="31" t="s">
        <v>385</v>
      </c>
      <c r="E2008" s="44" t="s">
        <v>52</v>
      </c>
      <c r="F2008" s="43" t="s">
        <v>34</v>
      </c>
      <c r="G2008" s="84" t="s">
        <v>34</v>
      </c>
      <c r="H2008" s="31"/>
      <c r="I2008" s="205">
        <v>4</v>
      </c>
      <c r="J2008" s="84" t="s">
        <v>217</v>
      </c>
      <c r="K2008" s="31" t="s">
        <v>34</v>
      </c>
      <c r="L2008" s="31"/>
      <c r="M2008" s="169"/>
      <c r="N2008" s="148" t="s">
        <v>633</v>
      </c>
      <c r="O2008" s="44" t="s">
        <v>52</v>
      </c>
      <c r="P2008" s="43"/>
      <c r="Q2008" s="205">
        <v>4</v>
      </c>
      <c r="R2008" s="84" t="s">
        <v>217</v>
      </c>
      <c r="S2008" s="31" t="s">
        <v>34</v>
      </c>
      <c r="T2008" s="31"/>
      <c r="U2008" s="169"/>
      <c r="V2008" s="150" t="s">
        <v>633</v>
      </c>
      <c r="W2008" s="141" t="str" cm="1">
        <f t="array" ref="W2008">IF(SUM(LEN(B2008:V2008))=0,"",IF(OR(OR(ISBLANK(F2008),SUM(LEN(C2008),LEN(D2008))=0),AND(NOT(E2008="Unknown"),ISBLANK(J2008)),AND(NOT(O2008="Unknown"),ISBLANK(R2008))),"Missing Information", INDEX(Table15[Entire Service Line Classification], MATCH(SUMIFS(Table15[Unique ID],Table15[System-Owned Portion],E2008,Table15[If Material Anything Other than "Lead" in Column E,Was Material Ever Previously Lead?],G2008,Table15[Customer-Owned Portion],O2008),Table15[Unique ID],0),0)))</f>
        <v>Non-lead</v>
      </c>
      <c r="X2008"/>
    </row>
    <row r="2009" spans="2:24" ht="30" x14ac:dyDescent="0.25">
      <c r="B2009" s="146" t="s">
        <v>327</v>
      </c>
      <c r="C2009" s="31" t="s">
        <v>328</v>
      </c>
      <c r="D2009" s="31" t="s">
        <v>329</v>
      </c>
      <c r="E2009" s="44" t="s">
        <v>52</v>
      </c>
      <c r="F2009" s="43" t="s">
        <v>34</v>
      </c>
      <c r="G2009" s="84" t="s">
        <v>34</v>
      </c>
      <c r="H2009" s="31"/>
      <c r="I2009" s="205">
        <v>4</v>
      </c>
      <c r="J2009" s="84" t="s">
        <v>217</v>
      </c>
      <c r="K2009" s="31" t="s">
        <v>34</v>
      </c>
      <c r="L2009" s="31"/>
      <c r="M2009" s="169"/>
      <c r="N2009" s="148" t="s">
        <v>633</v>
      </c>
      <c r="O2009" s="44" t="s">
        <v>52</v>
      </c>
      <c r="P2009" s="43"/>
      <c r="Q2009" s="205">
        <v>4</v>
      </c>
      <c r="R2009" s="84" t="s">
        <v>217</v>
      </c>
      <c r="S2009" s="31" t="s">
        <v>34</v>
      </c>
      <c r="T2009" s="31"/>
      <c r="U2009" s="169"/>
      <c r="V2009" s="150" t="s">
        <v>633</v>
      </c>
      <c r="W2009" s="141" t="str" cm="1">
        <f t="array" ref="W2009">IF(SUM(LEN(B2009:V2009))=0,"",IF(OR(OR(ISBLANK(F2009),SUM(LEN(C2009),LEN(D2009))=0),AND(NOT(E2009="Unknown"),ISBLANK(J2009)),AND(NOT(O2009="Unknown"),ISBLANK(R2009))),"Missing Information", INDEX(Table15[Entire Service Line Classification], MATCH(SUMIFS(Table15[Unique ID],Table15[System-Owned Portion],E2009,Table15[If Material Anything Other than "Lead" in Column E,Was Material Ever Previously Lead?],G2009,Table15[Customer-Owned Portion],O2009),Table15[Unique ID],0),0)))</f>
        <v>Non-lead</v>
      </c>
      <c r="X2009"/>
    </row>
    <row r="2010" spans="2:24" ht="30" x14ac:dyDescent="0.25">
      <c r="B2010" s="146" t="s">
        <v>315</v>
      </c>
      <c r="C2010" s="31" t="s">
        <v>316</v>
      </c>
      <c r="D2010" s="31" t="s">
        <v>317</v>
      </c>
      <c r="E2010" s="44" t="s">
        <v>52</v>
      </c>
      <c r="F2010" s="43" t="s">
        <v>34</v>
      </c>
      <c r="G2010" s="84" t="s">
        <v>34</v>
      </c>
      <c r="H2010" s="31"/>
      <c r="I2010" s="205">
        <v>4</v>
      </c>
      <c r="J2010" s="84" t="s">
        <v>217</v>
      </c>
      <c r="K2010" s="31" t="s">
        <v>34</v>
      </c>
      <c r="L2010" s="31"/>
      <c r="M2010" s="169"/>
      <c r="N2010" s="148" t="s">
        <v>633</v>
      </c>
      <c r="O2010" s="44" t="s">
        <v>52</v>
      </c>
      <c r="P2010" s="43"/>
      <c r="Q2010" s="205">
        <v>4</v>
      </c>
      <c r="R2010" s="84" t="s">
        <v>217</v>
      </c>
      <c r="S2010" s="31" t="s">
        <v>34</v>
      </c>
      <c r="T2010" s="31"/>
      <c r="U2010" s="169"/>
      <c r="V2010" s="150" t="s">
        <v>633</v>
      </c>
      <c r="W2010" s="141" t="str" cm="1">
        <f t="array" ref="W2010">IF(SUM(LEN(B2010:V2010))=0,"",IF(OR(OR(ISBLANK(F2010),SUM(LEN(C2010),LEN(D2010))=0),AND(NOT(E2010="Unknown"),ISBLANK(J2010)),AND(NOT(O2010="Unknown"),ISBLANK(R2010))),"Missing Information", INDEX(Table15[Entire Service Line Classification], MATCH(SUMIFS(Table15[Unique ID],Table15[System-Owned Portion],E2010,Table15[If Material Anything Other than "Lead" in Column E,Was Material Ever Previously Lead?],G2010,Table15[Customer-Owned Portion],O2010),Table15[Unique ID],0),0)))</f>
        <v>Non-lead</v>
      </c>
      <c r="X2010"/>
    </row>
    <row r="2011" spans="2:24" ht="30" x14ac:dyDescent="0.25">
      <c r="B2011" s="146" t="s">
        <v>452</v>
      </c>
      <c r="C2011" s="31" t="s">
        <v>453</v>
      </c>
      <c r="D2011" s="31" t="s">
        <v>454</v>
      </c>
      <c r="E2011" s="44" t="s">
        <v>52</v>
      </c>
      <c r="F2011" s="43" t="s">
        <v>34</v>
      </c>
      <c r="G2011" s="84" t="s">
        <v>34</v>
      </c>
      <c r="H2011" s="31"/>
      <c r="I2011" s="205">
        <v>6</v>
      </c>
      <c r="J2011" s="84" t="s">
        <v>217</v>
      </c>
      <c r="K2011" s="31" t="s">
        <v>34</v>
      </c>
      <c r="L2011" s="31"/>
      <c r="M2011" s="169"/>
      <c r="N2011" s="148" t="s">
        <v>633</v>
      </c>
      <c r="O2011" s="44" t="s">
        <v>52</v>
      </c>
      <c r="P2011" s="43"/>
      <c r="Q2011" s="205">
        <v>6</v>
      </c>
      <c r="R2011" s="84" t="s">
        <v>217</v>
      </c>
      <c r="S2011" s="31" t="s">
        <v>34</v>
      </c>
      <c r="T2011" s="31"/>
      <c r="U2011" s="169"/>
      <c r="V2011" s="150" t="s">
        <v>633</v>
      </c>
      <c r="W2011" s="141" t="str" cm="1">
        <f t="array" ref="W2011">IF(SUM(LEN(B2011:V2011))=0,"",IF(OR(OR(ISBLANK(F2011),SUM(LEN(C2011),LEN(D2011))=0),AND(NOT(E2011="Unknown"),ISBLANK(J2011)),AND(NOT(O2011="Unknown"),ISBLANK(R2011))),"Missing Information", INDEX(Table15[Entire Service Line Classification], MATCH(SUMIFS(Table15[Unique ID],Table15[System-Owned Portion],E2011,Table15[If Material Anything Other than "Lead" in Column E,Was Material Ever Previously Lead?],G2011,Table15[Customer-Owned Portion],O2011),Table15[Unique ID],0),0)))</f>
        <v>Non-lead</v>
      </c>
      <c r="X2011"/>
    </row>
    <row r="2012" spans="2:24" ht="30" x14ac:dyDescent="0.25">
      <c r="B2012" s="146" t="s">
        <v>485</v>
      </c>
      <c r="C2012" s="31" t="s">
        <v>486</v>
      </c>
      <c r="D2012" s="31" t="s">
        <v>487</v>
      </c>
      <c r="E2012" s="44" t="s">
        <v>52</v>
      </c>
      <c r="F2012" s="43" t="s">
        <v>34</v>
      </c>
      <c r="G2012" s="84" t="s">
        <v>34</v>
      </c>
      <c r="H2012" s="31"/>
      <c r="I2012" s="205">
        <v>4</v>
      </c>
      <c r="J2012" s="84" t="s">
        <v>217</v>
      </c>
      <c r="K2012" s="31" t="s">
        <v>34</v>
      </c>
      <c r="L2012" s="31"/>
      <c r="M2012" s="169"/>
      <c r="N2012" s="148" t="s">
        <v>633</v>
      </c>
      <c r="O2012" s="44" t="s">
        <v>52</v>
      </c>
      <c r="P2012" s="43"/>
      <c r="Q2012" s="205">
        <v>4</v>
      </c>
      <c r="R2012" s="84" t="s">
        <v>217</v>
      </c>
      <c r="S2012" s="31" t="s">
        <v>34</v>
      </c>
      <c r="T2012" s="31"/>
      <c r="U2012" s="169"/>
      <c r="V2012" s="150" t="s">
        <v>633</v>
      </c>
      <c r="W2012" s="141" t="str" cm="1">
        <f t="array" ref="W2012">IF(SUM(LEN(B2012:V2012))=0,"",IF(OR(OR(ISBLANK(F2012),SUM(LEN(C2012),LEN(D2012))=0),AND(NOT(E2012="Unknown"),ISBLANK(J2012)),AND(NOT(O2012="Unknown"),ISBLANK(R2012))),"Missing Information", INDEX(Table15[Entire Service Line Classification], MATCH(SUMIFS(Table15[Unique ID],Table15[System-Owned Portion],E2012,Table15[If Material Anything Other than "Lead" in Column E,Was Material Ever Previously Lead?],G2012,Table15[Customer-Owned Portion],O2012),Table15[Unique ID],0),0)))</f>
        <v>Non-lead</v>
      </c>
      <c r="X2012"/>
    </row>
    <row r="2013" spans="2:24" ht="30" x14ac:dyDescent="0.25">
      <c r="B2013" s="146" t="s">
        <v>440</v>
      </c>
      <c r="C2013" s="31" t="s">
        <v>441</v>
      </c>
      <c r="D2013" s="31" t="s">
        <v>442</v>
      </c>
      <c r="E2013" s="44" t="s">
        <v>52</v>
      </c>
      <c r="F2013" s="43" t="s">
        <v>34</v>
      </c>
      <c r="G2013" s="84" t="s">
        <v>34</v>
      </c>
      <c r="H2013" s="31"/>
      <c r="I2013" s="205">
        <v>6</v>
      </c>
      <c r="J2013" s="84" t="s">
        <v>217</v>
      </c>
      <c r="K2013" s="31" t="s">
        <v>34</v>
      </c>
      <c r="L2013" s="31"/>
      <c r="M2013" s="169"/>
      <c r="N2013" s="148" t="s">
        <v>633</v>
      </c>
      <c r="O2013" s="44" t="s">
        <v>52</v>
      </c>
      <c r="P2013" s="43"/>
      <c r="Q2013" s="205">
        <v>6</v>
      </c>
      <c r="R2013" s="84" t="s">
        <v>217</v>
      </c>
      <c r="S2013" s="31" t="s">
        <v>34</v>
      </c>
      <c r="T2013" s="31"/>
      <c r="U2013" s="169"/>
      <c r="V2013" s="150" t="s">
        <v>633</v>
      </c>
      <c r="W2013" s="141" t="str" cm="1">
        <f t="array" ref="W2013">IF(SUM(LEN(B2013:V2013))=0,"",IF(OR(OR(ISBLANK(F2013),SUM(LEN(C2013),LEN(D2013))=0),AND(NOT(E2013="Unknown"),ISBLANK(J2013)),AND(NOT(O2013="Unknown"),ISBLANK(R2013))),"Missing Information", INDEX(Table15[Entire Service Line Classification], MATCH(SUMIFS(Table15[Unique ID],Table15[System-Owned Portion],E2013,Table15[If Material Anything Other than "Lead" in Column E,Was Material Ever Previously Lead?],G2013,Table15[Customer-Owned Portion],O2013),Table15[Unique ID],0),0)))</f>
        <v>Non-lead</v>
      </c>
      <c r="X2013"/>
    </row>
    <row r="2014" spans="2:24" ht="30" x14ac:dyDescent="0.25">
      <c r="B2014" s="146" t="s">
        <v>467</v>
      </c>
      <c r="C2014" s="31" t="s">
        <v>468</v>
      </c>
      <c r="D2014" s="31" t="s">
        <v>469</v>
      </c>
      <c r="E2014" s="44" t="s">
        <v>52</v>
      </c>
      <c r="F2014" s="43" t="s">
        <v>34</v>
      </c>
      <c r="G2014" s="84" t="s">
        <v>34</v>
      </c>
      <c r="H2014" s="31"/>
      <c r="I2014" s="205">
        <v>4</v>
      </c>
      <c r="J2014" s="84" t="s">
        <v>217</v>
      </c>
      <c r="K2014" s="31" t="s">
        <v>34</v>
      </c>
      <c r="L2014" s="31"/>
      <c r="M2014" s="169"/>
      <c r="N2014" s="148" t="s">
        <v>633</v>
      </c>
      <c r="O2014" s="44" t="s">
        <v>52</v>
      </c>
      <c r="P2014" s="43"/>
      <c r="Q2014" s="205">
        <v>4</v>
      </c>
      <c r="R2014" s="84" t="s">
        <v>217</v>
      </c>
      <c r="S2014" s="31" t="s">
        <v>34</v>
      </c>
      <c r="T2014" s="31"/>
      <c r="U2014" s="169"/>
      <c r="V2014" s="150" t="s">
        <v>633</v>
      </c>
      <c r="W2014" s="141" t="str" cm="1">
        <f t="array" ref="W2014">IF(SUM(LEN(B2014:V2014))=0,"",IF(OR(OR(ISBLANK(F2014),SUM(LEN(C2014),LEN(D2014))=0),AND(NOT(E2014="Unknown"),ISBLANK(J2014)),AND(NOT(O2014="Unknown"),ISBLANK(R2014))),"Missing Information", INDEX(Table15[Entire Service Line Classification], MATCH(SUMIFS(Table15[Unique ID],Table15[System-Owned Portion],E2014,Table15[If Material Anything Other than "Lead" in Column E,Was Material Ever Previously Lead?],G2014,Table15[Customer-Owned Portion],O2014),Table15[Unique ID],0),0)))</f>
        <v>Non-lead</v>
      </c>
      <c r="X2014"/>
    </row>
    <row r="2015" spans="2:24" ht="30" x14ac:dyDescent="0.25">
      <c r="B2015" s="146" t="s">
        <v>482</v>
      </c>
      <c r="C2015" s="31" t="s">
        <v>483</v>
      </c>
      <c r="D2015" s="31" t="s">
        <v>484</v>
      </c>
      <c r="E2015" s="44" t="s">
        <v>52</v>
      </c>
      <c r="F2015" s="43" t="s">
        <v>34</v>
      </c>
      <c r="G2015" s="84" t="s">
        <v>34</v>
      </c>
      <c r="H2015" s="31"/>
      <c r="I2015" s="205">
        <v>6</v>
      </c>
      <c r="J2015" s="84" t="s">
        <v>217</v>
      </c>
      <c r="K2015" s="31" t="s">
        <v>34</v>
      </c>
      <c r="L2015" s="31"/>
      <c r="M2015" s="169"/>
      <c r="N2015" s="148" t="s">
        <v>633</v>
      </c>
      <c r="O2015" s="44" t="s">
        <v>52</v>
      </c>
      <c r="P2015" s="43"/>
      <c r="Q2015" s="205">
        <v>6</v>
      </c>
      <c r="R2015" s="84" t="s">
        <v>217</v>
      </c>
      <c r="S2015" s="31" t="s">
        <v>34</v>
      </c>
      <c r="T2015" s="31"/>
      <c r="U2015" s="169"/>
      <c r="V2015" s="150" t="s">
        <v>633</v>
      </c>
      <c r="W2015" s="141" t="str" cm="1">
        <f t="array" ref="W2015">IF(SUM(LEN(B2015:V2015))=0,"",IF(OR(OR(ISBLANK(F2015),SUM(LEN(C2015),LEN(D2015))=0),AND(NOT(E2015="Unknown"),ISBLANK(J2015)),AND(NOT(O2015="Unknown"),ISBLANK(R2015))),"Missing Information", INDEX(Table15[Entire Service Line Classification], MATCH(SUMIFS(Table15[Unique ID],Table15[System-Owned Portion],E2015,Table15[If Material Anything Other than "Lead" in Column E,Was Material Ever Previously Lead?],G2015,Table15[Customer-Owned Portion],O2015),Table15[Unique ID],0),0)))</f>
        <v>Non-lead</v>
      </c>
      <c r="X2015"/>
    </row>
    <row r="2016" spans="2:24" ht="30" x14ac:dyDescent="0.25">
      <c r="B2016" s="146" t="s">
        <v>494</v>
      </c>
      <c r="C2016" s="31" t="s">
        <v>495</v>
      </c>
      <c r="D2016" s="31" t="s">
        <v>496</v>
      </c>
      <c r="E2016" s="44" t="s">
        <v>52</v>
      </c>
      <c r="F2016" s="43" t="s">
        <v>34</v>
      </c>
      <c r="G2016" s="84" t="s">
        <v>34</v>
      </c>
      <c r="H2016" s="31"/>
      <c r="I2016" s="205">
        <v>4</v>
      </c>
      <c r="J2016" s="84" t="s">
        <v>217</v>
      </c>
      <c r="K2016" s="31" t="s">
        <v>34</v>
      </c>
      <c r="L2016" s="31"/>
      <c r="M2016" s="169"/>
      <c r="N2016" s="148" t="s">
        <v>633</v>
      </c>
      <c r="O2016" s="44" t="s">
        <v>52</v>
      </c>
      <c r="P2016" s="43"/>
      <c r="Q2016" s="205">
        <v>4</v>
      </c>
      <c r="R2016" s="84" t="s">
        <v>217</v>
      </c>
      <c r="S2016" s="31" t="s">
        <v>34</v>
      </c>
      <c r="T2016" s="31"/>
      <c r="U2016" s="169"/>
      <c r="V2016" s="150" t="s">
        <v>633</v>
      </c>
      <c r="W2016" s="141" t="str" cm="1">
        <f t="array" ref="W2016">IF(SUM(LEN(B2016:V2016))=0,"",IF(OR(OR(ISBLANK(F2016),SUM(LEN(C2016),LEN(D2016))=0),AND(NOT(E2016="Unknown"),ISBLANK(J2016)),AND(NOT(O2016="Unknown"),ISBLANK(R2016))),"Missing Information", INDEX(Table15[Entire Service Line Classification], MATCH(SUMIFS(Table15[Unique ID],Table15[System-Owned Portion],E2016,Table15[If Material Anything Other than "Lead" in Column E,Was Material Ever Previously Lead?],G2016,Table15[Customer-Owned Portion],O2016),Table15[Unique ID],0),0)))</f>
        <v>Non-lead</v>
      </c>
      <c r="X2016"/>
    </row>
    <row r="2017" spans="2:24" ht="30" x14ac:dyDescent="0.25">
      <c r="B2017" s="146" t="s">
        <v>364</v>
      </c>
      <c r="C2017" s="31" t="s">
        <v>636</v>
      </c>
      <c r="D2017" s="31" t="s">
        <v>365</v>
      </c>
      <c r="E2017" s="44" t="s">
        <v>52</v>
      </c>
      <c r="F2017" s="43" t="s">
        <v>34</v>
      </c>
      <c r="G2017" s="84" t="s">
        <v>34</v>
      </c>
      <c r="H2017" s="31"/>
      <c r="I2017" s="205">
        <v>4</v>
      </c>
      <c r="J2017" s="84" t="s">
        <v>217</v>
      </c>
      <c r="K2017" s="31" t="s">
        <v>34</v>
      </c>
      <c r="L2017" s="31"/>
      <c r="M2017" s="169"/>
      <c r="N2017" s="148" t="s">
        <v>633</v>
      </c>
      <c r="O2017" s="44" t="s">
        <v>52</v>
      </c>
      <c r="P2017" s="43"/>
      <c r="Q2017" s="205">
        <v>4</v>
      </c>
      <c r="R2017" s="84" t="s">
        <v>217</v>
      </c>
      <c r="S2017" s="31" t="s">
        <v>34</v>
      </c>
      <c r="T2017" s="31"/>
      <c r="U2017" s="169"/>
      <c r="V2017" s="150" t="s">
        <v>633</v>
      </c>
      <c r="W2017" s="141" t="str" cm="1">
        <f t="array" ref="W2017">IF(SUM(LEN(B2017:V2017))=0,"",IF(OR(OR(ISBLANK(F2017),SUM(LEN(C2017),LEN(D2017))=0),AND(NOT(E2017="Unknown"),ISBLANK(J2017)),AND(NOT(O2017="Unknown"),ISBLANK(R2017))),"Missing Information", INDEX(Table15[Entire Service Line Classification], MATCH(SUMIFS(Table15[Unique ID],Table15[System-Owned Portion],E2017,Table15[If Material Anything Other than "Lead" in Column E,Was Material Ever Previously Lead?],G2017,Table15[Customer-Owned Portion],O2017),Table15[Unique ID],0),0)))</f>
        <v>Non-lead</v>
      </c>
      <c r="X2017"/>
    </row>
    <row r="2018" spans="2:24" ht="30" x14ac:dyDescent="0.25">
      <c r="B2018" s="146" t="s">
        <v>375</v>
      </c>
      <c r="C2018" s="31" t="s">
        <v>376</v>
      </c>
      <c r="D2018" s="31" t="s">
        <v>377</v>
      </c>
      <c r="E2018" s="44" t="s">
        <v>52</v>
      </c>
      <c r="F2018" s="43" t="s">
        <v>34</v>
      </c>
      <c r="G2018" s="84" t="s">
        <v>34</v>
      </c>
      <c r="H2018" s="31"/>
      <c r="I2018" s="205">
        <v>4</v>
      </c>
      <c r="J2018" s="84" t="s">
        <v>217</v>
      </c>
      <c r="K2018" s="31" t="s">
        <v>34</v>
      </c>
      <c r="L2018" s="31"/>
      <c r="M2018" s="169"/>
      <c r="N2018" s="148" t="s">
        <v>633</v>
      </c>
      <c r="O2018" s="44" t="s">
        <v>52</v>
      </c>
      <c r="P2018" s="43"/>
      <c r="Q2018" s="205">
        <v>4</v>
      </c>
      <c r="R2018" s="84" t="s">
        <v>217</v>
      </c>
      <c r="S2018" s="31" t="s">
        <v>34</v>
      </c>
      <c r="T2018" s="31"/>
      <c r="U2018" s="169"/>
      <c r="V2018" s="150" t="s">
        <v>633</v>
      </c>
      <c r="W2018" s="141" t="str" cm="1">
        <f t="array" ref="W2018">IF(SUM(LEN(B2018:V2018))=0,"",IF(OR(OR(ISBLANK(F2018),SUM(LEN(C2018),LEN(D2018))=0),AND(NOT(E2018="Unknown"),ISBLANK(J2018)),AND(NOT(O2018="Unknown"),ISBLANK(R2018))),"Missing Information", INDEX(Table15[Entire Service Line Classification], MATCH(SUMIFS(Table15[Unique ID],Table15[System-Owned Portion],E2018,Table15[If Material Anything Other than "Lead" in Column E,Was Material Ever Previously Lead?],G2018,Table15[Customer-Owned Portion],O2018),Table15[Unique ID],0),0)))</f>
        <v>Non-lead</v>
      </c>
      <c r="X2018"/>
    </row>
    <row r="2019" spans="2:24" ht="30" x14ac:dyDescent="0.25">
      <c r="B2019" s="146" t="s">
        <v>380</v>
      </c>
      <c r="C2019" s="31" t="s">
        <v>381</v>
      </c>
      <c r="D2019" s="31" t="s">
        <v>382</v>
      </c>
      <c r="E2019" s="44" t="s">
        <v>52</v>
      </c>
      <c r="F2019" s="43" t="s">
        <v>34</v>
      </c>
      <c r="G2019" s="84" t="s">
        <v>34</v>
      </c>
      <c r="H2019" s="31"/>
      <c r="I2019" s="205">
        <v>6</v>
      </c>
      <c r="J2019" s="84" t="s">
        <v>217</v>
      </c>
      <c r="K2019" s="31" t="s">
        <v>34</v>
      </c>
      <c r="L2019" s="31"/>
      <c r="M2019" s="169"/>
      <c r="N2019" s="148" t="s">
        <v>633</v>
      </c>
      <c r="O2019" s="44" t="s">
        <v>52</v>
      </c>
      <c r="P2019" s="43"/>
      <c r="Q2019" s="205">
        <v>6</v>
      </c>
      <c r="R2019" s="84" t="s">
        <v>217</v>
      </c>
      <c r="S2019" s="31" t="s">
        <v>34</v>
      </c>
      <c r="T2019" s="31"/>
      <c r="U2019" s="169"/>
      <c r="V2019" s="150" t="s">
        <v>633</v>
      </c>
      <c r="W2019" s="141" t="str" cm="1">
        <f t="array" ref="W2019">IF(SUM(LEN(B2019:V2019))=0,"",IF(OR(OR(ISBLANK(F2019),SUM(LEN(C2019),LEN(D2019))=0),AND(NOT(E2019="Unknown"),ISBLANK(J2019)),AND(NOT(O2019="Unknown"),ISBLANK(R2019))),"Missing Information", INDEX(Table15[Entire Service Line Classification], MATCH(SUMIFS(Table15[Unique ID],Table15[System-Owned Portion],E2019,Table15[If Material Anything Other than "Lead" in Column E,Was Material Ever Previously Lead?],G2019,Table15[Customer-Owned Portion],O2019),Table15[Unique ID],0),0)))</f>
        <v>Non-lead</v>
      </c>
      <c r="X2019"/>
    </row>
    <row r="2020" spans="2:24" ht="30" x14ac:dyDescent="0.25">
      <c r="B2020" s="146" t="s">
        <v>503</v>
      </c>
      <c r="C2020" s="31" t="s">
        <v>504</v>
      </c>
      <c r="D2020" s="31" t="s">
        <v>505</v>
      </c>
      <c r="E2020" s="44" t="s">
        <v>52</v>
      </c>
      <c r="F2020" s="43" t="s">
        <v>34</v>
      </c>
      <c r="G2020" s="84" t="s">
        <v>34</v>
      </c>
      <c r="H2020" s="31"/>
      <c r="I2020" s="205">
        <v>6</v>
      </c>
      <c r="J2020" s="84" t="s">
        <v>217</v>
      </c>
      <c r="K2020" s="31" t="s">
        <v>34</v>
      </c>
      <c r="L2020" s="31"/>
      <c r="M2020" s="169"/>
      <c r="N2020" s="148" t="s">
        <v>633</v>
      </c>
      <c r="O2020" s="44" t="s">
        <v>52</v>
      </c>
      <c r="P2020" s="43"/>
      <c r="Q2020" s="205">
        <v>6</v>
      </c>
      <c r="R2020" s="84" t="s">
        <v>217</v>
      </c>
      <c r="S2020" s="31" t="s">
        <v>34</v>
      </c>
      <c r="T2020" s="31"/>
      <c r="U2020" s="169"/>
      <c r="V2020" s="150" t="s">
        <v>633</v>
      </c>
      <c r="W2020" s="141" t="str" cm="1">
        <f t="array" ref="W2020">IF(SUM(LEN(B2020:V2020))=0,"",IF(OR(OR(ISBLANK(F2020),SUM(LEN(C2020),LEN(D2020))=0),AND(NOT(E2020="Unknown"),ISBLANK(J2020)),AND(NOT(O2020="Unknown"),ISBLANK(R2020))),"Missing Information", INDEX(Table15[Entire Service Line Classification], MATCH(SUMIFS(Table15[Unique ID],Table15[System-Owned Portion],E2020,Table15[If Material Anything Other than "Lead" in Column E,Was Material Ever Previously Lead?],G2020,Table15[Customer-Owned Portion],O2020),Table15[Unique ID],0),0)))</f>
        <v>Non-lead</v>
      </c>
      <c r="X2020"/>
    </row>
    <row r="2021" spans="2:24" ht="30" x14ac:dyDescent="0.25">
      <c r="B2021" s="146" t="s">
        <v>532</v>
      </c>
      <c r="C2021" s="31" t="s">
        <v>533</v>
      </c>
      <c r="D2021" s="31" t="s">
        <v>534</v>
      </c>
      <c r="E2021" s="44" t="s">
        <v>52</v>
      </c>
      <c r="F2021" s="43" t="s">
        <v>34</v>
      </c>
      <c r="G2021" s="84" t="s">
        <v>34</v>
      </c>
      <c r="H2021" s="31"/>
      <c r="I2021" s="205">
        <v>6</v>
      </c>
      <c r="J2021" s="84" t="s">
        <v>217</v>
      </c>
      <c r="K2021" s="31" t="s">
        <v>34</v>
      </c>
      <c r="L2021" s="31"/>
      <c r="M2021" s="169"/>
      <c r="N2021" s="148" t="s">
        <v>633</v>
      </c>
      <c r="O2021" s="44" t="s">
        <v>52</v>
      </c>
      <c r="P2021" s="43"/>
      <c r="Q2021" s="205">
        <v>6</v>
      </c>
      <c r="R2021" s="84" t="s">
        <v>217</v>
      </c>
      <c r="S2021" s="31" t="s">
        <v>34</v>
      </c>
      <c r="T2021" s="31"/>
      <c r="U2021" s="169"/>
      <c r="V2021" s="150" t="s">
        <v>633</v>
      </c>
      <c r="W2021" s="141" t="str" cm="1">
        <f t="array" ref="W2021">IF(SUM(LEN(B2021:V2021))=0,"",IF(OR(OR(ISBLANK(F2021),SUM(LEN(C2021),LEN(D2021))=0),AND(NOT(E2021="Unknown"),ISBLANK(J2021)),AND(NOT(O2021="Unknown"),ISBLANK(R2021))),"Missing Information", INDEX(Table15[Entire Service Line Classification], MATCH(SUMIFS(Table15[Unique ID],Table15[System-Owned Portion],E2021,Table15[If Material Anything Other than "Lead" in Column E,Was Material Ever Previously Lead?],G2021,Table15[Customer-Owned Portion],O2021),Table15[Unique ID],0),0)))</f>
        <v>Non-lead</v>
      </c>
      <c r="X2021"/>
    </row>
    <row r="2022" spans="2:24" ht="30" x14ac:dyDescent="0.25">
      <c r="B2022" s="146" t="s">
        <v>549</v>
      </c>
      <c r="C2022" s="31" t="s">
        <v>550</v>
      </c>
      <c r="D2022" s="31" t="s">
        <v>551</v>
      </c>
      <c r="E2022" s="44" t="s">
        <v>52</v>
      </c>
      <c r="F2022" s="43" t="s">
        <v>34</v>
      </c>
      <c r="G2022" s="84" t="s">
        <v>34</v>
      </c>
      <c r="H2022" s="31"/>
      <c r="I2022" s="205">
        <v>4</v>
      </c>
      <c r="J2022" s="84" t="s">
        <v>217</v>
      </c>
      <c r="K2022" s="31" t="s">
        <v>34</v>
      </c>
      <c r="L2022" s="31"/>
      <c r="M2022" s="169"/>
      <c r="N2022" s="148" t="s">
        <v>633</v>
      </c>
      <c r="O2022" s="44" t="s">
        <v>52</v>
      </c>
      <c r="P2022" s="43"/>
      <c r="Q2022" s="205">
        <v>4</v>
      </c>
      <c r="R2022" s="84" t="s">
        <v>217</v>
      </c>
      <c r="S2022" s="31" t="s">
        <v>34</v>
      </c>
      <c r="T2022" s="31"/>
      <c r="U2022" s="169"/>
      <c r="V2022" s="150" t="s">
        <v>633</v>
      </c>
      <c r="W2022" s="141" t="str" cm="1">
        <f t="array" ref="W2022">IF(SUM(LEN(B2022:V2022))=0,"",IF(OR(OR(ISBLANK(F2022),SUM(LEN(C2022),LEN(D2022))=0),AND(NOT(E2022="Unknown"),ISBLANK(J2022)),AND(NOT(O2022="Unknown"),ISBLANK(R2022))),"Missing Information", INDEX(Table15[Entire Service Line Classification], MATCH(SUMIFS(Table15[Unique ID],Table15[System-Owned Portion],E2022,Table15[If Material Anything Other than "Lead" in Column E,Was Material Ever Previously Lead?],G2022,Table15[Customer-Owned Portion],O2022),Table15[Unique ID],0),0)))</f>
        <v>Non-lead</v>
      </c>
      <c r="X2022"/>
    </row>
    <row r="2023" spans="2:24" ht="30" x14ac:dyDescent="0.25">
      <c r="B2023" s="146" t="s">
        <v>461</v>
      </c>
      <c r="C2023" s="31" t="s">
        <v>462</v>
      </c>
      <c r="D2023" s="31" t="s">
        <v>463</v>
      </c>
      <c r="E2023" s="44" t="s">
        <v>52</v>
      </c>
      <c r="F2023" s="43" t="s">
        <v>34</v>
      </c>
      <c r="G2023" s="84" t="s">
        <v>34</v>
      </c>
      <c r="H2023" s="31"/>
      <c r="I2023" s="205">
        <v>4</v>
      </c>
      <c r="J2023" s="84" t="s">
        <v>217</v>
      </c>
      <c r="K2023" s="31" t="s">
        <v>34</v>
      </c>
      <c r="L2023" s="31"/>
      <c r="M2023" s="169"/>
      <c r="N2023" s="148" t="s">
        <v>633</v>
      </c>
      <c r="O2023" s="44" t="s">
        <v>52</v>
      </c>
      <c r="P2023" s="43"/>
      <c r="Q2023" s="205">
        <v>4</v>
      </c>
      <c r="R2023" s="84" t="s">
        <v>217</v>
      </c>
      <c r="S2023" s="31" t="s">
        <v>34</v>
      </c>
      <c r="T2023" s="31"/>
      <c r="U2023" s="169"/>
      <c r="V2023" s="150" t="s">
        <v>633</v>
      </c>
      <c r="W2023" s="141" t="str" cm="1">
        <f t="array" ref="W2023">IF(SUM(LEN(B2023:V2023))=0,"",IF(OR(OR(ISBLANK(F2023),SUM(LEN(C2023),LEN(D2023))=0),AND(NOT(E2023="Unknown"),ISBLANK(J2023)),AND(NOT(O2023="Unknown"),ISBLANK(R2023))),"Missing Information", INDEX(Table15[Entire Service Line Classification], MATCH(SUMIFS(Table15[Unique ID],Table15[System-Owned Portion],E2023,Table15[If Material Anything Other than "Lead" in Column E,Was Material Ever Previously Lead?],G2023,Table15[Customer-Owned Portion],O2023),Table15[Unique ID],0),0)))</f>
        <v>Non-lead</v>
      </c>
      <c r="X2023"/>
    </row>
    <row r="2024" spans="2:24" ht="30" x14ac:dyDescent="0.25">
      <c r="B2024" s="146" t="s">
        <v>339</v>
      </c>
      <c r="C2024" s="31" t="s">
        <v>637</v>
      </c>
      <c r="D2024" s="31" t="s">
        <v>340</v>
      </c>
      <c r="E2024" s="44" t="s">
        <v>52</v>
      </c>
      <c r="F2024" s="43" t="s">
        <v>34</v>
      </c>
      <c r="G2024" s="84" t="s">
        <v>34</v>
      </c>
      <c r="H2024" s="31"/>
      <c r="I2024" s="205">
        <v>4</v>
      </c>
      <c r="J2024" s="84" t="s">
        <v>217</v>
      </c>
      <c r="K2024" s="31" t="s">
        <v>34</v>
      </c>
      <c r="L2024" s="31"/>
      <c r="M2024" s="169"/>
      <c r="N2024" s="148" t="s">
        <v>633</v>
      </c>
      <c r="O2024" s="44" t="s">
        <v>52</v>
      </c>
      <c r="P2024" s="43"/>
      <c r="Q2024" s="205">
        <v>4</v>
      </c>
      <c r="R2024" s="84" t="s">
        <v>217</v>
      </c>
      <c r="S2024" s="31" t="s">
        <v>34</v>
      </c>
      <c r="T2024" s="31"/>
      <c r="U2024" s="169"/>
      <c r="V2024" s="150" t="s">
        <v>633</v>
      </c>
      <c r="W2024" s="141" t="str" cm="1">
        <f t="array" ref="W2024">IF(SUM(LEN(B2024:V2024))=0,"",IF(OR(OR(ISBLANK(F2024),SUM(LEN(C2024),LEN(D2024))=0),AND(NOT(E2024="Unknown"),ISBLANK(J2024)),AND(NOT(O2024="Unknown"),ISBLANK(R2024))),"Missing Information", INDEX(Table15[Entire Service Line Classification], MATCH(SUMIFS(Table15[Unique ID],Table15[System-Owned Portion],E2024,Table15[If Material Anything Other than "Lead" in Column E,Was Material Ever Previously Lead?],G2024,Table15[Customer-Owned Portion],O2024),Table15[Unique ID],0),0)))</f>
        <v>Non-lead</v>
      </c>
      <c r="X2024"/>
    </row>
    <row r="2025" spans="2:24" ht="30" x14ac:dyDescent="0.25">
      <c r="B2025" s="146" t="s">
        <v>341</v>
      </c>
      <c r="C2025" s="31" t="s">
        <v>638</v>
      </c>
      <c r="D2025" s="31" t="s">
        <v>342</v>
      </c>
      <c r="E2025" s="44" t="s">
        <v>52</v>
      </c>
      <c r="F2025" s="43" t="s">
        <v>34</v>
      </c>
      <c r="G2025" s="84" t="s">
        <v>34</v>
      </c>
      <c r="H2025" s="31"/>
      <c r="I2025" s="205">
        <v>4</v>
      </c>
      <c r="J2025" s="84" t="s">
        <v>217</v>
      </c>
      <c r="K2025" s="31" t="s">
        <v>34</v>
      </c>
      <c r="L2025" s="31"/>
      <c r="M2025" s="169"/>
      <c r="N2025" s="148" t="s">
        <v>633</v>
      </c>
      <c r="O2025" s="44" t="s">
        <v>52</v>
      </c>
      <c r="P2025" s="43"/>
      <c r="Q2025" s="205">
        <v>4</v>
      </c>
      <c r="R2025" s="84" t="s">
        <v>217</v>
      </c>
      <c r="S2025" s="31" t="s">
        <v>34</v>
      </c>
      <c r="T2025" s="31"/>
      <c r="U2025" s="169"/>
      <c r="V2025" s="150" t="s">
        <v>633</v>
      </c>
      <c r="W2025" s="141" t="str" cm="1">
        <f t="array" ref="W2025">IF(SUM(LEN(B2025:V2025))=0,"",IF(OR(OR(ISBLANK(F2025),SUM(LEN(C2025),LEN(D2025))=0),AND(NOT(E2025="Unknown"),ISBLANK(J2025)),AND(NOT(O2025="Unknown"),ISBLANK(R2025))),"Missing Information", INDEX(Table15[Entire Service Line Classification], MATCH(SUMIFS(Table15[Unique ID],Table15[System-Owned Portion],E2025,Table15[If Material Anything Other than "Lead" in Column E,Was Material Ever Previously Lead?],G2025,Table15[Customer-Owned Portion],O2025),Table15[Unique ID],0),0)))</f>
        <v>Non-lead</v>
      </c>
      <c r="X2025"/>
    </row>
    <row r="2026" spans="2:24" ht="30" x14ac:dyDescent="0.25">
      <c r="B2026" s="146" t="s">
        <v>343</v>
      </c>
      <c r="C2026" s="31" t="s">
        <v>344</v>
      </c>
      <c r="D2026" s="31" t="s">
        <v>345</v>
      </c>
      <c r="E2026" s="44" t="s">
        <v>52</v>
      </c>
      <c r="F2026" s="43" t="s">
        <v>34</v>
      </c>
      <c r="G2026" s="84" t="s">
        <v>34</v>
      </c>
      <c r="H2026" s="31"/>
      <c r="I2026" s="205">
        <v>4</v>
      </c>
      <c r="J2026" s="84" t="s">
        <v>217</v>
      </c>
      <c r="K2026" s="31" t="s">
        <v>34</v>
      </c>
      <c r="L2026" s="31"/>
      <c r="M2026" s="169"/>
      <c r="N2026" s="148" t="s">
        <v>633</v>
      </c>
      <c r="O2026" s="44" t="s">
        <v>52</v>
      </c>
      <c r="P2026" s="43"/>
      <c r="Q2026" s="205">
        <v>4</v>
      </c>
      <c r="R2026" s="84" t="s">
        <v>217</v>
      </c>
      <c r="S2026" s="31" t="s">
        <v>34</v>
      </c>
      <c r="T2026" s="31"/>
      <c r="U2026" s="169"/>
      <c r="V2026" s="150" t="s">
        <v>633</v>
      </c>
      <c r="W2026" s="141" t="str" cm="1">
        <f t="array" ref="W2026">IF(SUM(LEN(B2026:V2026))=0,"",IF(OR(OR(ISBLANK(F2026),SUM(LEN(C2026),LEN(D2026))=0),AND(NOT(E2026="Unknown"),ISBLANK(J2026)),AND(NOT(O2026="Unknown"),ISBLANK(R2026))),"Missing Information", INDEX(Table15[Entire Service Line Classification], MATCH(SUMIFS(Table15[Unique ID],Table15[System-Owned Portion],E2026,Table15[If Material Anything Other than "Lead" in Column E,Was Material Ever Previously Lead?],G2026,Table15[Customer-Owned Portion],O2026),Table15[Unique ID],0),0)))</f>
        <v>Non-lead</v>
      </c>
      <c r="X2026"/>
    </row>
    <row r="2027" spans="2:24" ht="30" x14ac:dyDescent="0.25">
      <c r="B2027" s="146" t="s">
        <v>535</v>
      </c>
      <c r="C2027" s="31" t="s">
        <v>536</v>
      </c>
      <c r="D2027" s="31" t="s">
        <v>537</v>
      </c>
      <c r="E2027" s="44" t="s">
        <v>52</v>
      </c>
      <c r="F2027" s="43" t="s">
        <v>34</v>
      </c>
      <c r="G2027" s="84" t="s">
        <v>34</v>
      </c>
      <c r="H2027" s="31"/>
      <c r="I2027" s="205">
        <v>4</v>
      </c>
      <c r="J2027" s="84" t="s">
        <v>217</v>
      </c>
      <c r="K2027" s="31" t="s">
        <v>34</v>
      </c>
      <c r="L2027" s="31"/>
      <c r="M2027" s="169"/>
      <c r="N2027" s="148" t="s">
        <v>633</v>
      </c>
      <c r="O2027" s="44" t="s">
        <v>52</v>
      </c>
      <c r="P2027" s="43"/>
      <c r="Q2027" s="205">
        <v>4</v>
      </c>
      <c r="R2027" s="84" t="s">
        <v>217</v>
      </c>
      <c r="S2027" s="31" t="s">
        <v>34</v>
      </c>
      <c r="T2027" s="31"/>
      <c r="U2027" s="169"/>
      <c r="V2027" s="150" t="s">
        <v>633</v>
      </c>
      <c r="W2027" s="141" t="str" cm="1">
        <f t="array" ref="W2027">IF(SUM(LEN(B2027:V2027))=0,"",IF(OR(OR(ISBLANK(F2027),SUM(LEN(C2027),LEN(D2027))=0),AND(NOT(E2027="Unknown"),ISBLANK(J2027)),AND(NOT(O2027="Unknown"),ISBLANK(R2027))),"Missing Information", INDEX(Table15[Entire Service Line Classification], MATCH(SUMIFS(Table15[Unique ID],Table15[System-Owned Portion],E2027,Table15[If Material Anything Other than "Lead" in Column E,Was Material Ever Previously Lead?],G2027,Table15[Customer-Owned Portion],O2027),Table15[Unique ID],0),0)))</f>
        <v>Non-lead</v>
      </c>
      <c r="X2027"/>
    </row>
    <row r="2028" spans="2:24" ht="30" x14ac:dyDescent="0.25">
      <c r="B2028" s="146" t="s">
        <v>413</v>
      </c>
      <c r="C2028" s="31" t="s">
        <v>414</v>
      </c>
      <c r="D2028" s="31" t="s">
        <v>415</v>
      </c>
      <c r="E2028" s="44" t="s">
        <v>52</v>
      </c>
      <c r="F2028" s="43" t="s">
        <v>34</v>
      </c>
      <c r="G2028" s="84" t="s">
        <v>34</v>
      </c>
      <c r="H2028" s="31"/>
      <c r="I2028" s="205">
        <v>6</v>
      </c>
      <c r="J2028" s="84" t="s">
        <v>217</v>
      </c>
      <c r="K2028" s="31" t="s">
        <v>34</v>
      </c>
      <c r="L2028" s="31"/>
      <c r="M2028" s="169"/>
      <c r="N2028" s="148" t="s">
        <v>633</v>
      </c>
      <c r="O2028" s="44" t="s">
        <v>52</v>
      </c>
      <c r="P2028" s="43"/>
      <c r="Q2028" s="205">
        <v>6</v>
      </c>
      <c r="R2028" s="84" t="s">
        <v>217</v>
      </c>
      <c r="S2028" s="31" t="s">
        <v>34</v>
      </c>
      <c r="T2028" s="31"/>
      <c r="U2028" s="169"/>
      <c r="V2028" s="150" t="s">
        <v>633</v>
      </c>
      <c r="W2028" s="141" t="str" cm="1">
        <f t="array" ref="W2028">IF(SUM(LEN(B2028:V2028))=0,"",IF(OR(OR(ISBLANK(F2028),SUM(LEN(C2028),LEN(D2028))=0),AND(NOT(E2028="Unknown"),ISBLANK(J2028)),AND(NOT(O2028="Unknown"),ISBLANK(R2028))),"Missing Information", INDEX(Table15[Entire Service Line Classification], MATCH(SUMIFS(Table15[Unique ID],Table15[System-Owned Portion],E2028,Table15[If Material Anything Other than "Lead" in Column E,Was Material Ever Previously Lead?],G2028,Table15[Customer-Owned Portion],O2028),Table15[Unique ID],0),0)))</f>
        <v>Non-lead</v>
      </c>
      <c r="X2028"/>
    </row>
    <row r="2029" spans="2:24" ht="30" x14ac:dyDescent="0.25">
      <c r="B2029" s="146" t="s">
        <v>386</v>
      </c>
      <c r="C2029" s="31" t="s">
        <v>387</v>
      </c>
      <c r="D2029" s="31" t="s">
        <v>388</v>
      </c>
      <c r="E2029" s="44" t="s">
        <v>52</v>
      </c>
      <c r="F2029" s="43" t="s">
        <v>34</v>
      </c>
      <c r="G2029" s="84" t="s">
        <v>34</v>
      </c>
      <c r="H2029" s="31"/>
      <c r="I2029" s="205">
        <v>4</v>
      </c>
      <c r="J2029" s="84" t="s">
        <v>217</v>
      </c>
      <c r="K2029" s="31" t="s">
        <v>34</v>
      </c>
      <c r="L2029" s="31"/>
      <c r="M2029" s="169"/>
      <c r="N2029" s="148" t="s">
        <v>633</v>
      </c>
      <c r="O2029" s="44" t="s">
        <v>52</v>
      </c>
      <c r="P2029" s="43"/>
      <c r="Q2029" s="205">
        <v>4</v>
      </c>
      <c r="R2029" s="84" t="s">
        <v>217</v>
      </c>
      <c r="S2029" s="31" t="s">
        <v>34</v>
      </c>
      <c r="T2029" s="31"/>
      <c r="U2029" s="169"/>
      <c r="V2029" s="150" t="s">
        <v>633</v>
      </c>
      <c r="W2029" s="141" t="str" cm="1">
        <f t="array" ref="W2029">IF(SUM(LEN(B2029:V2029))=0,"",IF(OR(OR(ISBLANK(F2029),SUM(LEN(C2029),LEN(D2029))=0),AND(NOT(E2029="Unknown"),ISBLANK(J2029)),AND(NOT(O2029="Unknown"),ISBLANK(R2029))),"Missing Information", INDEX(Table15[Entire Service Line Classification], MATCH(SUMIFS(Table15[Unique ID],Table15[System-Owned Portion],E2029,Table15[If Material Anything Other than "Lead" in Column E,Was Material Ever Previously Lead?],G2029,Table15[Customer-Owned Portion],O2029),Table15[Unique ID],0),0)))</f>
        <v>Non-lead</v>
      </c>
      <c r="X2029"/>
    </row>
    <row r="2030" spans="2:24" ht="30" x14ac:dyDescent="0.25">
      <c r="B2030" s="146" t="s">
        <v>378</v>
      </c>
      <c r="C2030" s="31" t="s">
        <v>639</v>
      </c>
      <c r="D2030" s="31" t="s">
        <v>379</v>
      </c>
      <c r="E2030" s="44" t="s">
        <v>52</v>
      </c>
      <c r="F2030" s="43" t="s">
        <v>34</v>
      </c>
      <c r="G2030" s="84" t="s">
        <v>34</v>
      </c>
      <c r="H2030" s="31"/>
      <c r="I2030" s="205">
        <v>4</v>
      </c>
      <c r="J2030" s="84" t="s">
        <v>217</v>
      </c>
      <c r="K2030" s="31" t="s">
        <v>34</v>
      </c>
      <c r="L2030" s="31"/>
      <c r="M2030" s="169"/>
      <c r="N2030" s="148" t="s">
        <v>633</v>
      </c>
      <c r="O2030" s="44" t="s">
        <v>52</v>
      </c>
      <c r="P2030" s="43"/>
      <c r="Q2030" s="205">
        <v>4</v>
      </c>
      <c r="R2030" s="84" t="s">
        <v>217</v>
      </c>
      <c r="S2030" s="31" t="s">
        <v>34</v>
      </c>
      <c r="T2030" s="31"/>
      <c r="U2030" s="169"/>
      <c r="V2030" s="150" t="s">
        <v>633</v>
      </c>
      <c r="W2030" s="141" t="str" cm="1">
        <f t="array" ref="W2030">IF(SUM(LEN(B2030:V2030))=0,"",IF(OR(OR(ISBLANK(F2030),SUM(LEN(C2030),LEN(D2030))=0),AND(NOT(E2030="Unknown"),ISBLANK(J2030)),AND(NOT(O2030="Unknown"),ISBLANK(R2030))),"Missing Information", INDEX(Table15[Entire Service Line Classification], MATCH(SUMIFS(Table15[Unique ID],Table15[System-Owned Portion],E2030,Table15[If Material Anything Other than "Lead" in Column E,Was Material Ever Previously Lead?],G2030,Table15[Customer-Owned Portion],O2030),Table15[Unique ID],0),0)))</f>
        <v>Non-lead</v>
      </c>
      <c r="X2030"/>
    </row>
    <row r="2031" spans="2:24" ht="30" x14ac:dyDescent="0.25">
      <c r="B2031" s="146" t="s">
        <v>348</v>
      </c>
      <c r="C2031" s="31" t="s">
        <v>349</v>
      </c>
      <c r="D2031" s="31" t="s">
        <v>350</v>
      </c>
      <c r="E2031" s="44" t="s">
        <v>52</v>
      </c>
      <c r="F2031" s="43" t="s">
        <v>34</v>
      </c>
      <c r="G2031" s="84" t="s">
        <v>34</v>
      </c>
      <c r="H2031" s="31"/>
      <c r="I2031" s="205">
        <v>4</v>
      </c>
      <c r="J2031" s="84" t="s">
        <v>217</v>
      </c>
      <c r="K2031" s="31" t="s">
        <v>34</v>
      </c>
      <c r="L2031" s="31"/>
      <c r="M2031" s="169"/>
      <c r="N2031" s="148" t="s">
        <v>633</v>
      </c>
      <c r="O2031" s="44" t="s">
        <v>52</v>
      </c>
      <c r="P2031" s="43"/>
      <c r="Q2031" s="205">
        <v>4</v>
      </c>
      <c r="R2031" s="84" t="s">
        <v>217</v>
      </c>
      <c r="S2031" s="31" t="s">
        <v>34</v>
      </c>
      <c r="T2031" s="31"/>
      <c r="U2031" s="169"/>
      <c r="V2031" s="150" t="s">
        <v>633</v>
      </c>
      <c r="W2031" s="141" t="str" cm="1">
        <f t="array" ref="W2031">IF(SUM(LEN(B2031:V2031))=0,"",IF(OR(OR(ISBLANK(F2031),SUM(LEN(C2031),LEN(D2031))=0),AND(NOT(E2031="Unknown"),ISBLANK(J2031)),AND(NOT(O2031="Unknown"),ISBLANK(R2031))),"Missing Information", INDEX(Table15[Entire Service Line Classification], MATCH(SUMIFS(Table15[Unique ID],Table15[System-Owned Portion],E2031,Table15[If Material Anything Other than "Lead" in Column E,Was Material Ever Previously Lead?],G2031,Table15[Customer-Owned Portion],O2031),Table15[Unique ID],0),0)))</f>
        <v>Non-lead</v>
      </c>
      <c r="X2031"/>
    </row>
    <row r="2032" spans="2:24" ht="30" x14ac:dyDescent="0.25">
      <c r="B2032" s="146" t="s">
        <v>491</v>
      </c>
      <c r="C2032" s="31" t="s">
        <v>492</v>
      </c>
      <c r="D2032" s="31" t="s">
        <v>493</v>
      </c>
      <c r="E2032" s="44" t="s">
        <v>52</v>
      </c>
      <c r="F2032" s="43" t="s">
        <v>34</v>
      </c>
      <c r="G2032" s="84" t="s">
        <v>34</v>
      </c>
      <c r="H2032" s="31"/>
      <c r="I2032" s="205">
        <v>8</v>
      </c>
      <c r="J2032" s="84" t="s">
        <v>217</v>
      </c>
      <c r="K2032" s="31" t="s">
        <v>34</v>
      </c>
      <c r="L2032" s="31"/>
      <c r="M2032" s="169"/>
      <c r="N2032" s="148" t="s">
        <v>633</v>
      </c>
      <c r="O2032" s="44" t="s">
        <v>52</v>
      </c>
      <c r="P2032" s="43"/>
      <c r="Q2032" s="205">
        <v>8</v>
      </c>
      <c r="R2032" s="84" t="s">
        <v>217</v>
      </c>
      <c r="S2032" s="31" t="s">
        <v>34</v>
      </c>
      <c r="T2032" s="31"/>
      <c r="U2032" s="169"/>
      <c r="V2032" s="150" t="s">
        <v>633</v>
      </c>
      <c r="W2032" s="141" t="str" cm="1">
        <f t="array" ref="W2032">IF(SUM(LEN(B2032:V2032))=0,"",IF(OR(OR(ISBLANK(F2032),SUM(LEN(C2032),LEN(D2032))=0),AND(NOT(E2032="Unknown"),ISBLANK(J2032)),AND(NOT(O2032="Unknown"),ISBLANK(R2032))),"Missing Information", INDEX(Table15[Entire Service Line Classification], MATCH(SUMIFS(Table15[Unique ID],Table15[System-Owned Portion],E2032,Table15[If Material Anything Other than "Lead" in Column E,Was Material Ever Previously Lead?],G2032,Table15[Customer-Owned Portion],O2032),Table15[Unique ID],0),0)))</f>
        <v>Non-lead</v>
      </c>
      <c r="X2032"/>
    </row>
    <row r="2033" spans="2:24" ht="30" x14ac:dyDescent="0.25">
      <c r="B2033" s="146" t="s">
        <v>351</v>
      </c>
      <c r="C2033" s="31" t="s">
        <v>352</v>
      </c>
      <c r="D2033" s="31" t="s">
        <v>353</v>
      </c>
      <c r="E2033" s="44" t="s">
        <v>52</v>
      </c>
      <c r="F2033" s="43" t="s">
        <v>34</v>
      </c>
      <c r="G2033" s="84" t="s">
        <v>34</v>
      </c>
      <c r="H2033" s="31"/>
      <c r="I2033" s="205">
        <v>4</v>
      </c>
      <c r="J2033" s="84" t="s">
        <v>217</v>
      </c>
      <c r="K2033" s="31" t="s">
        <v>34</v>
      </c>
      <c r="L2033" s="31"/>
      <c r="M2033" s="169"/>
      <c r="N2033" s="148" t="s">
        <v>633</v>
      </c>
      <c r="O2033" s="44" t="s">
        <v>52</v>
      </c>
      <c r="P2033" s="43"/>
      <c r="Q2033" s="205">
        <v>4</v>
      </c>
      <c r="R2033" s="84" t="s">
        <v>217</v>
      </c>
      <c r="S2033" s="31" t="s">
        <v>34</v>
      </c>
      <c r="T2033" s="31"/>
      <c r="U2033" s="169"/>
      <c r="V2033" s="150" t="s">
        <v>633</v>
      </c>
      <c r="W2033" s="141" t="str" cm="1">
        <f t="array" ref="W2033">IF(SUM(LEN(B2033:V2033))=0,"",IF(OR(OR(ISBLANK(F2033),SUM(LEN(C2033),LEN(D2033))=0),AND(NOT(E2033="Unknown"),ISBLANK(J2033)),AND(NOT(O2033="Unknown"),ISBLANK(R2033))),"Missing Information", INDEX(Table15[Entire Service Line Classification], MATCH(SUMIFS(Table15[Unique ID],Table15[System-Owned Portion],E2033,Table15[If Material Anything Other than "Lead" in Column E,Was Material Ever Previously Lead?],G2033,Table15[Customer-Owned Portion],O2033),Table15[Unique ID],0),0)))</f>
        <v>Non-lead</v>
      </c>
      <c r="X2033"/>
    </row>
    <row r="2034" spans="2:24" ht="30" x14ac:dyDescent="0.25">
      <c r="B2034" s="146" t="s">
        <v>410</v>
      </c>
      <c r="C2034" s="31" t="s">
        <v>411</v>
      </c>
      <c r="D2034" s="31" t="s">
        <v>412</v>
      </c>
      <c r="E2034" s="44" t="s">
        <v>52</v>
      </c>
      <c r="F2034" s="43" t="s">
        <v>34</v>
      </c>
      <c r="G2034" s="84" t="s">
        <v>34</v>
      </c>
      <c r="H2034" s="31"/>
      <c r="I2034" s="205">
        <v>4</v>
      </c>
      <c r="J2034" s="84" t="s">
        <v>217</v>
      </c>
      <c r="K2034" s="31" t="s">
        <v>34</v>
      </c>
      <c r="L2034" s="31"/>
      <c r="M2034" s="169"/>
      <c r="N2034" s="148" t="s">
        <v>633</v>
      </c>
      <c r="O2034" s="44" t="s">
        <v>52</v>
      </c>
      <c r="P2034" s="43"/>
      <c r="Q2034" s="205">
        <v>4</v>
      </c>
      <c r="R2034" s="84" t="s">
        <v>217</v>
      </c>
      <c r="S2034" s="31" t="s">
        <v>34</v>
      </c>
      <c r="T2034" s="31"/>
      <c r="U2034" s="169"/>
      <c r="V2034" s="150" t="s">
        <v>633</v>
      </c>
      <c r="W2034" s="141" t="str" cm="1">
        <f t="array" ref="W2034">IF(SUM(LEN(B2034:V2034))=0,"",IF(OR(OR(ISBLANK(F2034),SUM(LEN(C2034),LEN(D2034))=0),AND(NOT(E2034="Unknown"),ISBLANK(J2034)),AND(NOT(O2034="Unknown"),ISBLANK(R2034))),"Missing Information", INDEX(Table15[Entire Service Line Classification], MATCH(SUMIFS(Table15[Unique ID],Table15[System-Owned Portion],E2034,Table15[If Material Anything Other than "Lead" in Column E,Was Material Ever Previously Lead?],G2034,Table15[Customer-Owned Portion],O2034),Table15[Unique ID],0),0)))</f>
        <v>Non-lead</v>
      </c>
      <c r="X2034"/>
    </row>
    <row r="2035" spans="2:24" ht="30" x14ac:dyDescent="0.25">
      <c r="B2035" s="146" t="s">
        <v>359</v>
      </c>
      <c r="C2035" s="31" t="s">
        <v>640</v>
      </c>
      <c r="D2035" s="31" t="s">
        <v>360</v>
      </c>
      <c r="E2035" s="44" t="s">
        <v>52</v>
      </c>
      <c r="F2035" s="43" t="s">
        <v>34</v>
      </c>
      <c r="G2035" s="84" t="s">
        <v>34</v>
      </c>
      <c r="H2035" s="31"/>
      <c r="I2035" s="205">
        <v>4</v>
      </c>
      <c r="J2035" s="84" t="s">
        <v>217</v>
      </c>
      <c r="K2035" s="31" t="s">
        <v>34</v>
      </c>
      <c r="L2035" s="31"/>
      <c r="M2035" s="169"/>
      <c r="N2035" s="148" t="s">
        <v>633</v>
      </c>
      <c r="O2035" s="44" t="s">
        <v>52</v>
      </c>
      <c r="P2035" s="43"/>
      <c r="Q2035" s="205">
        <v>4</v>
      </c>
      <c r="R2035" s="84" t="s">
        <v>217</v>
      </c>
      <c r="S2035" s="31" t="s">
        <v>34</v>
      </c>
      <c r="T2035" s="31"/>
      <c r="U2035" s="169"/>
      <c r="V2035" s="150" t="s">
        <v>633</v>
      </c>
      <c r="W2035" s="141" t="str" cm="1">
        <f t="array" ref="W2035">IF(SUM(LEN(B2035:V2035))=0,"",IF(OR(OR(ISBLANK(F2035),SUM(LEN(C2035),LEN(D2035))=0),AND(NOT(E2035="Unknown"),ISBLANK(J2035)),AND(NOT(O2035="Unknown"),ISBLANK(R2035))),"Missing Information", INDEX(Table15[Entire Service Line Classification], MATCH(SUMIFS(Table15[Unique ID],Table15[System-Owned Portion],E2035,Table15[If Material Anything Other than "Lead" in Column E,Was Material Ever Previously Lead?],G2035,Table15[Customer-Owned Portion],O2035),Table15[Unique ID],0),0)))</f>
        <v>Non-lead</v>
      </c>
      <c r="X2035"/>
    </row>
    <row r="2036" spans="2:24" ht="75" x14ac:dyDescent="0.25">
      <c r="B2036" s="146" t="s">
        <v>9019</v>
      </c>
      <c r="C2036" s="31" t="s">
        <v>9020</v>
      </c>
      <c r="D2036" s="31" t="s">
        <v>9021</v>
      </c>
      <c r="E2036" s="44" t="s">
        <v>43</v>
      </c>
      <c r="F2036" s="43" t="s">
        <v>34</v>
      </c>
      <c r="G2036" s="84" t="s">
        <v>34</v>
      </c>
      <c r="H2036" s="31"/>
      <c r="I2036" s="205"/>
      <c r="J2036" s="84" t="s">
        <v>106</v>
      </c>
      <c r="K2036" s="31" t="s">
        <v>36</v>
      </c>
      <c r="L2036" s="31" t="s">
        <v>95</v>
      </c>
      <c r="M2036" s="169" t="s">
        <v>4023</v>
      </c>
      <c r="N2036" s="148" t="s">
        <v>4024</v>
      </c>
      <c r="O2036" s="44" t="s">
        <v>35</v>
      </c>
      <c r="P2036" s="43"/>
      <c r="Q2036" s="205"/>
      <c r="R2036" s="84" t="s">
        <v>106</v>
      </c>
      <c r="S2036" s="31" t="s">
        <v>36</v>
      </c>
      <c r="T2036" s="31" t="s">
        <v>95</v>
      </c>
      <c r="U2036" s="169" t="s">
        <v>4023</v>
      </c>
      <c r="V2036" s="150" t="s">
        <v>4867</v>
      </c>
      <c r="W2036" s="141" t="str" cm="1">
        <f t="array" ref="W2036">IF(SUM(LEN(B2036:V2036))=0,"",IF(OR(OR(ISBLANK(F2036),SUM(LEN(C2036),LEN(D2036))=0),AND(NOT(E2036="Unknown"),ISBLANK(J2036)),AND(NOT(O2036="Unknown"),ISBLANK(R2036))),"Missing Information", INDEX(Table15[Entire Service Line Classification], MATCH(SUMIFS(Table15[Unique ID],Table15[System-Owned Portion],E2036,Table15[If Material Anything Other than "Lead" in Column E,Was Material Ever Previously Lead?],G2036,Table15[Customer-Owned Portion],O2036),Table15[Unique ID],0),0)))</f>
        <v>Non-lead</v>
      </c>
      <c r="X2036"/>
    </row>
    <row r="2037" spans="2:24" ht="75" x14ac:dyDescent="0.25">
      <c r="B2037" s="146" t="s">
        <v>9022</v>
      </c>
      <c r="C2037" s="31" t="s">
        <v>9023</v>
      </c>
      <c r="D2037" s="31" t="s">
        <v>9024</v>
      </c>
      <c r="E2037" s="44" t="s">
        <v>43</v>
      </c>
      <c r="F2037" s="43" t="s">
        <v>34</v>
      </c>
      <c r="G2037" s="84" t="s">
        <v>34</v>
      </c>
      <c r="H2037" s="31"/>
      <c r="I2037" s="205"/>
      <c r="J2037" s="84" t="s">
        <v>106</v>
      </c>
      <c r="K2037" s="31" t="s">
        <v>36</v>
      </c>
      <c r="L2037" s="31" t="s">
        <v>95</v>
      </c>
      <c r="M2037" s="169" t="s">
        <v>4566</v>
      </c>
      <c r="N2037" s="148" t="s">
        <v>4567</v>
      </c>
      <c r="O2037" s="44" t="s">
        <v>43</v>
      </c>
      <c r="P2037" s="43"/>
      <c r="Q2037" s="205"/>
      <c r="R2037" s="84" t="s">
        <v>106</v>
      </c>
      <c r="S2037" s="31" t="s">
        <v>36</v>
      </c>
      <c r="T2037" s="31" t="s">
        <v>95</v>
      </c>
      <c r="U2037" s="169" t="s">
        <v>4566</v>
      </c>
      <c r="V2037" s="150" t="s">
        <v>4567</v>
      </c>
      <c r="W2037" s="141" t="str" cm="1">
        <f t="array" ref="W2037">IF(SUM(LEN(B2037:V2037))=0,"",IF(OR(OR(ISBLANK(F2037),SUM(LEN(C2037),LEN(D2037))=0),AND(NOT(E2037="Unknown"),ISBLANK(J2037)),AND(NOT(O2037="Unknown"),ISBLANK(R2037))),"Missing Information", INDEX(Table15[Entire Service Line Classification], MATCH(SUMIFS(Table15[Unique ID],Table15[System-Owned Portion],E2037,Table15[If Material Anything Other than "Lead" in Column E,Was Material Ever Previously Lead?],G2037,Table15[Customer-Owned Portion],O2037),Table15[Unique ID],0),0)))</f>
        <v>Non-lead</v>
      </c>
      <c r="X2037"/>
    </row>
    <row r="2038" spans="2:24" ht="225" x14ac:dyDescent="0.25">
      <c r="B2038" s="146" t="s">
        <v>9025</v>
      </c>
      <c r="C2038" s="31" t="s">
        <v>9026</v>
      </c>
      <c r="D2038" s="31" t="s">
        <v>9027</v>
      </c>
      <c r="E2038" s="44" t="s">
        <v>52</v>
      </c>
      <c r="F2038" s="43" t="s">
        <v>34</v>
      </c>
      <c r="G2038" s="84" t="s">
        <v>34</v>
      </c>
      <c r="H2038" s="31"/>
      <c r="I2038" s="205"/>
      <c r="J2038" s="84" t="s">
        <v>3268</v>
      </c>
      <c r="K2038" s="31" t="s">
        <v>34</v>
      </c>
      <c r="L2038" s="31"/>
      <c r="M2038" s="169"/>
      <c r="N2038" s="148" t="s">
        <v>3269</v>
      </c>
      <c r="O2038" s="44" t="s">
        <v>52</v>
      </c>
      <c r="P2038" s="43"/>
      <c r="Q2038" s="205"/>
      <c r="R2038" s="84" t="s">
        <v>3268</v>
      </c>
      <c r="S2038" s="31" t="s">
        <v>34</v>
      </c>
      <c r="T2038" s="31"/>
      <c r="U2038" s="169"/>
      <c r="V2038" s="150" t="s">
        <v>3269</v>
      </c>
      <c r="W2038" s="141" t="str" cm="1">
        <f t="array" ref="W2038">IF(SUM(LEN(B2038:V2038))=0,"",IF(OR(OR(ISBLANK(F2038),SUM(LEN(C2038),LEN(D2038))=0),AND(NOT(E2038="Unknown"),ISBLANK(J2038)),AND(NOT(O2038="Unknown"),ISBLANK(R2038))),"Missing Information", INDEX(Table15[Entire Service Line Classification], MATCH(SUMIFS(Table15[Unique ID],Table15[System-Owned Portion],E2038,Table15[If Material Anything Other than "Lead" in Column E,Was Material Ever Previously Lead?],G2038,Table15[Customer-Owned Portion],O2038),Table15[Unique ID],0),0)))</f>
        <v>Non-lead</v>
      </c>
      <c r="X2038"/>
    </row>
    <row r="2039" spans="2:24" ht="225" x14ac:dyDescent="0.25">
      <c r="B2039" s="146" t="s">
        <v>9028</v>
      </c>
      <c r="C2039" s="31" t="s">
        <v>9029</v>
      </c>
      <c r="D2039" s="31" t="s">
        <v>9030</v>
      </c>
      <c r="E2039" s="44" t="s">
        <v>52</v>
      </c>
      <c r="F2039" s="43" t="s">
        <v>34</v>
      </c>
      <c r="G2039" s="84" t="s">
        <v>34</v>
      </c>
      <c r="H2039" s="31"/>
      <c r="I2039" s="205"/>
      <c r="J2039" s="84" t="s">
        <v>3268</v>
      </c>
      <c r="K2039" s="31" t="s">
        <v>34</v>
      </c>
      <c r="L2039" s="31"/>
      <c r="M2039" s="169"/>
      <c r="N2039" s="148" t="s">
        <v>3269</v>
      </c>
      <c r="O2039" s="44" t="s">
        <v>52</v>
      </c>
      <c r="P2039" s="43"/>
      <c r="Q2039" s="205"/>
      <c r="R2039" s="84" t="s">
        <v>3268</v>
      </c>
      <c r="S2039" s="31" t="s">
        <v>34</v>
      </c>
      <c r="T2039" s="31"/>
      <c r="U2039" s="169"/>
      <c r="V2039" s="150" t="s">
        <v>3269</v>
      </c>
      <c r="W2039" s="141" t="str" cm="1">
        <f t="array" ref="W2039">IF(SUM(LEN(B2039:V2039))=0,"",IF(OR(OR(ISBLANK(F2039),SUM(LEN(C2039),LEN(D2039))=0),AND(NOT(E2039="Unknown"),ISBLANK(J2039)),AND(NOT(O2039="Unknown"),ISBLANK(R2039))),"Missing Information", INDEX(Table15[Entire Service Line Classification], MATCH(SUMIFS(Table15[Unique ID],Table15[System-Owned Portion],E2039,Table15[If Material Anything Other than "Lead" in Column E,Was Material Ever Previously Lead?],G2039,Table15[Customer-Owned Portion],O2039),Table15[Unique ID],0),0)))</f>
        <v>Non-lead</v>
      </c>
      <c r="X2039"/>
    </row>
    <row r="2040" spans="2:24" ht="75" x14ac:dyDescent="0.25">
      <c r="B2040" s="146" t="s">
        <v>9031</v>
      </c>
      <c r="C2040" s="31" t="s">
        <v>9032</v>
      </c>
      <c r="D2040" s="31" t="s">
        <v>9033</v>
      </c>
      <c r="E2040" s="44" t="s">
        <v>43</v>
      </c>
      <c r="F2040" s="43" t="s">
        <v>34</v>
      </c>
      <c r="G2040" s="84" t="s">
        <v>34</v>
      </c>
      <c r="H2040" s="31"/>
      <c r="I2040" s="205"/>
      <c r="J2040" s="84" t="s">
        <v>106</v>
      </c>
      <c r="K2040" s="31" t="s">
        <v>36</v>
      </c>
      <c r="L2040" s="31" t="s">
        <v>95</v>
      </c>
      <c r="M2040" s="169" t="s">
        <v>4023</v>
      </c>
      <c r="N2040" s="148" t="s">
        <v>4024</v>
      </c>
      <c r="O2040" s="44" t="s">
        <v>35</v>
      </c>
      <c r="P2040" s="43"/>
      <c r="Q2040" s="205"/>
      <c r="R2040" s="84" t="s">
        <v>106</v>
      </c>
      <c r="S2040" s="31" t="s">
        <v>36</v>
      </c>
      <c r="T2040" s="31" t="s">
        <v>95</v>
      </c>
      <c r="U2040" s="169" t="s">
        <v>4023</v>
      </c>
      <c r="V2040" s="150" t="s">
        <v>4867</v>
      </c>
      <c r="W2040" s="141" t="str" cm="1">
        <f t="array" ref="W2040">IF(SUM(LEN(B2040:V2040))=0,"",IF(OR(OR(ISBLANK(F2040),SUM(LEN(C2040),LEN(D2040))=0),AND(NOT(E2040="Unknown"),ISBLANK(J2040)),AND(NOT(O2040="Unknown"),ISBLANK(R2040))),"Missing Information", INDEX(Table15[Entire Service Line Classification], MATCH(SUMIFS(Table15[Unique ID],Table15[System-Owned Portion],E2040,Table15[If Material Anything Other than "Lead" in Column E,Was Material Ever Previously Lead?],G2040,Table15[Customer-Owned Portion],O2040),Table15[Unique ID],0),0)))</f>
        <v>Non-lead</v>
      </c>
      <c r="X2040"/>
    </row>
    <row r="2041" spans="2:24" ht="75" x14ac:dyDescent="0.25">
      <c r="B2041" s="146" t="s">
        <v>9034</v>
      </c>
      <c r="C2041" s="31" t="s">
        <v>9035</v>
      </c>
      <c r="D2041" s="31" t="s">
        <v>9036</v>
      </c>
      <c r="E2041" s="44" t="s">
        <v>43</v>
      </c>
      <c r="F2041" s="43" t="s">
        <v>34</v>
      </c>
      <c r="G2041" s="84" t="s">
        <v>34</v>
      </c>
      <c r="H2041" s="31"/>
      <c r="I2041" s="205"/>
      <c r="J2041" s="84" t="s">
        <v>106</v>
      </c>
      <c r="K2041" s="31" t="s">
        <v>36</v>
      </c>
      <c r="L2041" s="31" t="s">
        <v>95</v>
      </c>
      <c r="M2041" s="169" t="s">
        <v>4023</v>
      </c>
      <c r="N2041" s="148" t="s">
        <v>4024</v>
      </c>
      <c r="O2041" s="44" t="s">
        <v>35</v>
      </c>
      <c r="P2041" s="43"/>
      <c r="Q2041" s="205"/>
      <c r="R2041" s="84" t="s">
        <v>106</v>
      </c>
      <c r="S2041" s="31" t="s">
        <v>36</v>
      </c>
      <c r="T2041" s="31" t="s">
        <v>95</v>
      </c>
      <c r="U2041" s="169" t="s">
        <v>4023</v>
      </c>
      <c r="V2041" s="150" t="s">
        <v>4036</v>
      </c>
      <c r="W2041" s="141" t="str" cm="1">
        <f t="array" ref="W2041">IF(SUM(LEN(B2041:V2041))=0,"",IF(OR(OR(ISBLANK(F2041),SUM(LEN(C2041),LEN(D2041))=0),AND(NOT(E2041="Unknown"),ISBLANK(J2041)),AND(NOT(O2041="Unknown"),ISBLANK(R2041))),"Missing Information", INDEX(Table15[Entire Service Line Classification], MATCH(SUMIFS(Table15[Unique ID],Table15[System-Owned Portion],E2041,Table15[If Material Anything Other than "Lead" in Column E,Was Material Ever Previously Lead?],G2041,Table15[Customer-Owned Portion],O2041),Table15[Unique ID],0),0)))</f>
        <v>Non-lead</v>
      </c>
      <c r="X2041"/>
    </row>
    <row r="2042" spans="2:24" ht="225" x14ac:dyDescent="0.25">
      <c r="B2042" s="146" t="s">
        <v>9037</v>
      </c>
      <c r="C2042" s="31" t="s">
        <v>9038</v>
      </c>
      <c r="D2042" s="31" t="s">
        <v>9039</v>
      </c>
      <c r="E2042" s="44" t="s">
        <v>52</v>
      </c>
      <c r="F2042" s="43" t="s">
        <v>34</v>
      </c>
      <c r="G2042" s="84" t="s">
        <v>34</v>
      </c>
      <c r="H2042" s="31"/>
      <c r="I2042" s="205"/>
      <c r="J2042" s="84" t="s">
        <v>3268</v>
      </c>
      <c r="K2042" s="31" t="s">
        <v>34</v>
      </c>
      <c r="L2042" s="31"/>
      <c r="M2042" s="169"/>
      <c r="N2042" s="148" t="s">
        <v>3269</v>
      </c>
      <c r="O2042" s="44" t="s">
        <v>52</v>
      </c>
      <c r="P2042" s="43"/>
      <c r="Q2042" s="205"/>
      <c r="R2042" s="84" t="s">
        <v>3268</v>
      </c>
      <c r="S2042" s="31" t="s">
        <v>34</v>
      </c>
      <c r="T2042" s="31"/>
      <c r="U2042" s="169"/>
      <c r="V2042" s="150" t="s">
        <v>3269</v>
      </c>
      <c r="W2042" s="141" t="str" cm="1">
        <f t="array" ref="W2042">IF(SUM(LEN(B2042:V2042))=0,"",IF(OR(OR(ISBLANK(F2042),SUM(LEN(C2042),LEN(D2042))=0),AND(NOT(E2042="Unknown"),ISBLANK(J2042)),AND(NOT(O2042="Unknown"),ISBLANK(R2042))),"Missing Information", INDEX(Table15[Entire Service Line Classification], MATCH(SUMIFS(Table15[Unique ID],Table15[System-Owned Portion],E2042,Table15[If Material Anything Other than "Lead" in Column E,Was Material Ever Previously Lead?],G2042,Table15[Customer-Owned Portion],O2042),Table15[Unique ID],0),0)))</f>
        <v>Non-lead</v>
      </c>
      <c r="X2042"/>
    </row>
    <row r="2043" spans="2:24" ht="225" x14ac:dyDescent="0.25">
      <c r="B2043" s="146" t="s">
        <v>9040</v>
      </c>
      <c r="C2043" s="31" t="s">
        <v>444</v>
      </c>
      <c r="D2043" s="31" t="s">
        <v>9041</v>
      </c>
      <c r="E2043" s="44" t="s">
        <v>52</v>
      </c>
      <c r="F2043" s="43" t="s">
        <v>34</v>
      </c>
      <c r="G2043" s="84" t="s">
        <v>34</v>
      </c>
      <c r="H2043" s="31"/>
      <c r="I2043" s="205"/>
      <c r="J2043" s="84" t="s">
        <v>3268</v>
      </c>
      <c r="K2043" s="31" t="s">
        <v>34</v>
      </c>
      <c r="L2043" s="31"/>
      <c r="M2043" s="169"/>
      <c r="N2043" s="148" t="s">
        <v>3269</v>
      </c>
      <c r="O2043" s="44" t="s">
        <v>52</v>
      </c>
      <c r="P2043" s="43"/>
      <c r="Q2043" s="205"/>
      <c r="R2043" s="84" t="s">
        <v>3268</v>
      </c>
      <c r="S2043" s="31" t="s">
        <v>34</v>
      </c>
      <c r="T2043" s="31"/>
      <c r="U2043" s="169"/>
      <c r="V2043" s="150" t="s">
        <v>3269</v>
      </c>
      <c r="W2043" s="141" t="str" cm="1">
        <f t="array" ref="W2043">IF(SUM(LEN(B2043:V2043))=0,"",IF(OR(OR(ISBLANK(F2043),SUM(LEN(C2043),LEN(D2043))=0),AND(NOT(E2043="Unknown"),ISBLANK(J2043)),AND(NOT(O2043="Unknown"),ISBLANK(R2043))),"Missing Information", INDEX(Table15[Entire Service Line Classification], MATCH(SUMIFS(Table15[Unique ID],Table15[System-Owned Portion],E2043,Table15[If Material Anything Other than "Lead" in Column E,Was Material Ever Previously Lead?],G2043,Table15[Customer-Owned Portion],O2043),Table15[Unique ID],0),0)))</f>
        <v>Non-lead</v>
      </c>
      <c r="X2043"/>
    </row>
    <row r="2044" spans="2:24" ht="225" x14ac:dyDescent="0.25">
      <c r="B2044" s="146" t="s">
        <v>9042</v>
      </c>
      <c r="C2044" s="31" t="s">
        <v>9043</v>
      </c>
      <c r="D2044" s="31" t="s">
        <v>9044</v>
      </c>
      <c r="E2044" s="44" t="s">
        <v>52</v>
      </c>
      <c r="F2044" s="43" t="s">
        <v>34</v>
      </c>
      <c r="G2044" s="84" t="s">
        <v>34</v>
      </c>
      <c r="H2044" s="31"/>
      <c r="I2044" s="205"/>
      <c r="J2044" s="84" t="s">
        <v>3268</v>
      </c>
      <c r="K2044" s="31" t="s">
        <v>34</v>
      </c>
      <c r="L2044" s="31"/>
      <c r="M2044" s="169"/>
      <c r="N2044" s="148" t="s">
        <v>3269</v>
      </c>
      <c r="O2044" s="44" t="s">
        <v>52</v>
      </c>
      <c r="P2044" s="43"/>
      <c r="Q2044" s="205"/>
      <c r="R2044" s="84" t="s">
        <v>3268</v>
      </c>
      <c r="S2044" s="31" t="s">
        <v>34</v>
      </c>
      <c r="T2044" s="31"/>
      <c r="U2044" s="169"/>
      <c r="V2044" s="150" t="s">
        <v>3269</v>
      </c>
      <c r="W2044" s="141" t="str" cm="1">
        <f t="array" ref="W2044">IF(SUM(LEN(B2044:V2044))=0,"",IF(OR(OR(ISBLANK(F2044),SUM(LEN(C2044),LEN(D2044))=0),AND(NOT(E2044="Unknown"),ISBLANK(J2044)),AND(NOT(O2044="Unknown"),ISBLANK(R2044))),"Missing Information", INDEX(Table15[Entire Service Line Classification], MATCH(SUMIFS(Table15[Unique ID],Table15[System-Owned Portion],E2044,Table15[If Material Anything Other than "Lead" in Column E,Was Material Ever Previously Lead?],G2044,Table15[Customer-Owned Portion],O2044),Table15[Unique ID],0),0)))</f>
        <v>Non-lead</v>
      </c>
      <c r="X2044"/>
    </row>
    <row r="2045" spans="2:24" ht="225" x14ac:dyDescent="0.25">
      <c r="B2045" s="146" t="s">
        <v>9045</v>
      </c>
      <c r="C2045" s="31" t="s">
        <v>9046</v>
      </c>
      <c r="D2045" s="31" t="s">
        <v>9047</v>
      </c>
      <c r="E2045" s="44" t="s">
        <v>52</v>
      </c>
      <c r="F2045" s="43" t="s">
        <v>34</v>
      </c>
      <c r="G2045" s="84" t="s">
        <v>34</v>
      </c>
      <c r="H2045" s="31"/>
      <c r="I2045" s="205"/>
      <c r="J2045" s="84" t="s">
        <v>3268</v>
      </c>
      <c r="K2045" s="31" t="s">
        <v>34</v>
      </c>
      <c r="L2045" s="31"/>
      <c r="M2045" s="169"/>
      <c r="N2045" s="148" t="s">
        <v>3269</v>
      </c>
      <c r="O2045" s="44" t="s">
        <v>52</v>
      </c>
      <c r="P2045" s="43"/>
      <c r="Q2045" s="205"/>
      <c r="R2045" s="84" t="s">
        <v>3268</v>
      </c>
      <c r="S2045" s="31" t="s">
        <v>34</v>
      </c>
      <c r="T2045" s="31"/>
      <c r="U2045" s="169"/>
      <c r="V2045" s="150" t="s">
        <v>3269</v>
      </c>
      <c r="W2045" s="141" t="str" cm="1">
        <f t="array" ref="W2045">IF(SUM(LEN(B2045:V2045))=0,"",IF(OR(OR(ISBLANK(F2045),SUM(LEN(C2045),LEN(D2045))=0),AND(NOT(E2045="Unknown"),ISBLANK(J2045)),AND(NOT(O2045="Unknown"),ISBLANK(R2045))),"Missing Information", INDEX(Table15[Entire Service Line Classification], MATCH(SUMIFS(Table15[Unique ID],Table15[System-Owned Portion],E2045,Table15[If Material Anything Other than "Lead" in Column E,Was Material Ever Previously Lead?],G2045,Table15[Customer-Owned Portion],O2045),Table15[Unique ID],0),0)))</f>
        <v>Non-lead</v>
      </c>
      <c r="X2045"/>
    </row>
    <row r="2046" spans="2:24" ht="75" x14ac:dyDescent="0.25">
      <c r="B2046" s="146" t="s">
        <v>9048</v>
      </c>
      <c r="C2046" s="31" t="s">
        <v>9049</v>
      </c>
      <c r="D2046" s="31" t="s">
        <v>9050</v>
      </c>
      <c r="E2046" s="44" t="s">
        <v>43</v>
      </c>
      <c r="F2046" s="43" t="s">
        <v>34</v>
      </c>
      <c r="G2046" s="84" t="s">
        <v>34</v>
      </c>
      <c r="H2046" s="31"/>
      <c r="I2046" s="205"/>
      <c r="J2046" s="84" t="s">
        <v>106</v>
      </c>
      <c r="K2046" s="31" t="s">
        <v>36</v>
      </c>
      <c r="L2046" s="31" t="s">
        <v>95</v>
      </c>
      <c r="M2046" s="169" t="s">
        <v>4023</v>
      </c>
      <c r="N2046" s="148" t="s">
        <v>4024</v>
      </c>
      <c r="O2046" s="44" t="s">
        <v>35</v>
      </c>
      <c r="P2046" s="43"/>
      <c r="Q2046" s="205"/>
      <c r="R2046" s="84" t="s">
        <v>106</v>
      </c>
      <c r="S2046" s="31" t="s">
        <v>36</v>
      </c>
      <c r="T2046" s="31" t="s">
        <v>95</v>
      </c>
      <c r="U2046" s="169" t="s">
        <v>4023</v>
      </c>
      <c r="V2046" s="150" t="s">
        <v>4867</v>
      </c>
      <c r="W2046" s="141" t="str" cm="1">
        <f t="array" ref="W2046">IF(SUM(LEN(B2046:V2046))=0,"",IF(OR(OR(ISBLANK(F2046),SUM(LEN(C2046),LEN(D2046))=0),AND(NOT(E2046="Unknown"),ISBLANK(J2046)),AND(NOT(O2046="Unknown"),ISBLANK(R2046))),"Missing Information", INDEX(Table15[Entire Service Line Classification], MATCH(SUMIFS(Table15[Unique ID],Table15[System-Owned Portion],E2046,Table15[If Material Anything Other than "Lead" in Column E,Was Material Ever Previously Lead?],G2046,Table15[Customer-Owned Portion],O2046),Table15[Unique ID],0),0)))</f>
        <v>Non-lead</v>
      </c>
      <c r="X2046"/>
    </row>
    <row r="2047" spans="2:24" ht="75" x14ac:dyDescent="0.25">
      <c r="B2047" s="146" t="s">
        <v>9051</v>
      </c>
      <c r="C2047" s="31" t="s">
        <v>9052</v>
      </c>
      <c r="D2047" s="31" t="s">
        <v>9053</v>
      </c>
      <c r="E2047" s="44" t="s">
        <v>43</v>
      </c>
      <c r="F2047" s="43" t="s">
        <v>34</v>
      </c>
      <c r="G2047" s="84" t="s">
        <v>34</v>
      </c>
      <c r="H2047" s="31"/>
      <c r="I2047" s="205"/>
      <c r="J2047" s="84" t="s">
        <v>106</v>
      </c>
      <c r="K2047" s="31" t="s">
        <v>36</v>
      </c>
      <c r="L2047" s="31" t="s">
        <v>95</v>
      </c>
      <c r="M2047" s="169" t="s">
        <v>4023</v>
      </c>
      <c r="N2047" s="148" t="s">
        <v>4024</v>
      </c>
      <c r="O2047" s="44" t="s">
        <v>43</v>
      </c>
      <c r="P2047" s="43"/>
      <c r="Q2047" s="205"/>
      <c r="R2047" s="84" t="s">
        <v>106</v>
      </c>
      <c r="S2047" s="31" t="s">
        <v>36</v>
      </c>
      <c r="T2047" s="31" t="s">
        <v>95</v>
      </c>
      <c r="U2047" s="169" t="s">
        <v>4023</v>
      </c>
      <c r="V2047" s="150" t="s">
        <v>4024</v>
      </c>
      <c r="W2047" s="141" t="str" cm="1">
        <f t="array" ref="W2047">IF(SUM(LEN(B2047:V2047))=0,"",IF(OR(OR(ISBLANK(F2047),SUM(LEN(C2047),LEN(D2047))=0),AND(NOT(E2047="Unknown"),ISBLANK(J2047)),AND(NOT(O2047="Unknown"),ISBLANK(R2047))),"Missing Information", INDEX(Table15[Entire Service Line Classification], MATCH(SUMIFS(Table15[Unique ID],Table15[System-Owned Portion],E2047,Table15[If Material Anything Other than "Lead" in Column E,Was Material Ever Previously Lead?],G2047,Table15[Customer-Owned Portion],O2047),Table15[Unique ID],0),0)))</f>
        <v>Non-lead</v>
      </c>
      <c r="X2047"/>
    </row>
    <row r="2048" spans="2:24" ht="75" x14ac:dyDescent="0.25">
      <c r="B2048" s="146" t="s">
        <v>9054</v>
      </c>
      <c r="C2048" s="31" t="s">
        <v>9055</v>
      </c>
      <c r="D2048" s="31" t="s">
        <v>9056</v>
      </c>
      <c r="E2048" s="44" t="s">
        <v>43</v>
      </c>
      <c r="F2048" s="43" t="s">
        <v>34</v>
      </c>
      <c r="G2048" s="84" t="s">
        <v>34</v>
      </c>
      <c r="H2048" s="31"/>
      <c r="I2048" s="205"/>
      <c r="J2048" s="84" t="s">
        <v>106</v>
      </c>
      <c r="K2048" s="31" t="s">
        <v>36</v>
      </c>
      <c r="L2048" s="31" t="s">
        <v>95</v>
      </c>
      <c r="M2048" s="169" t="s">
        <v>4023</v>
      </c>
      <c r="N2048" s="148" t="s">
        <v>4024</v>
      </c>
      <c r="O2048" s="44" t="s">
        <v>35</v>
      </c>
      <c r="P2048" s="43"/>
      <c r="Q2048" s="205"/>
      <c r="R2048" s="84" t="s">
        <v>106</v>
      </c>
      <c r="S2048" s="31" t="s">
        <v>36</v>
      </c>
      <c r="T2048" s="31" t="s">
        <v>95</v>
      </c>
      <c r="U2048" s="169" t="s">
        <v>4023</v>
      </c>
      <c r="V2048" s="150" t="s">
        <v>4036</v>
      </c>
      <c r="W2048" s="141" t="str" cm="1">
        <f t="array" ref="W2048">IF(SUM(LEN(B2048:V2048))=0,"",IF(OR(OR(ISBLANK(F2048),SUM(LEN(C2048),LEN(D2048))=0),AND(NOT(E2048="Unknown"),ISBLANK(J2048)),AND(NOT(O2048="Unknown"),ISBLANK(R2048))),"Missing Information", INDEX(Table15[Entire Service Line Classification], MATCH(SUMIFS(Table15[Unique ID],Table15[System-Owned Portion],E2048,Table15[If Material Anything Other than "Lead" in Column E,Was Material Ever Previously Lead?],G2048,Table15[Customer-Owned Portion],O2048),Table15[Unique ID],0),0)))</f>
        <v>Non-lead</v>
      </c>
      <c r="X2048"/>
    </row>
    <row r="2049" spans="2:24" ht="75" x14ac:dyDescent="0.25">
      <c r="B2049" s="146" t="s">
        <v>9057</v>
      </c>
      <c r="C2049" s="31" t="s">
        <v>9058</v>
      </c>
      <c r="D2049" s="31" t="s">
        <v>9059</v>
      </c>
      <c r="E2049" s="44" t="s">
        <v>43</v>
      </c>
      <c r="F2049" s="43" t="s">
        <v>34</v>
      </c>
      <c r="G2049" s="84" t="s">
        <v>34</v>
      </c>
      <c r="H2049" s="31"/>
      <c r="I2049" s="205"/>
      <c r="J2049" s="84" t="s">
        <v>106</v>
      </c>
      <c r="K2049" s="31" t="s">
        <v>36</v>
      </c>
      <c r="L2049" s="31" t="s">
        <v>95</v>
      </c>
      <c r="M2049" s="169" t="s">
        <v>4068</v>
      </c>
      <c r="N2049" s="148" t="s">
        <v>4638</v>
      </c>
      <c r="O2049" s="44" t="s">
        <v>35</v>
      </c>
      <c r="P2049" s="43"/>
      <c r="Q2049" s="205"/>
      <c r="R2049" s="84" t="s">
        <v>106</v>
      </c>
      <c r="S2049" s="31" t="s">
        <v>36</v>
      </c>
      <c r="T2049" s="31" t="s">
        <v>95</v>
      </c>
      <c r="U2049" s="169" t="s">
        <v>4068</v>
      </c>
      <c r="V2049" s="150" t="s">
        <v>9060</v>
      </c>
      <c r="W2049" s="141" t="str" cm="1">
        <f t="array" ref="W2049">IF(SUM(LEN(B2049:V2049))=0,"",IF(OR(OR(ISBLANK(F2049),SUM(LEN(C2049),LEN(D2049))=0),AND(NOT(E2049="Unknown"),ISBLANK(J2049)),AND(NOT(O2049="Unknown"),ISBLANK(R2049))),"Missing Information", INDEX(Table15[Entire Service Line Classification], MATCH(SUMIFS(Table15[Unique ID],Table15[System-Owned Portion],E2049,Table15[If Material Anything Other than "Lead" in Column E,Was Material Ever Previously Lead?],G2049,Table15[Customer-Owned Portion],O2049),Table15[Unique ID],0),0)))</f>
        <v>Non-lead</v>
      </c>
      <c r="X2049"/>
    </row>
    <row r="2050" spans="2:24" ht="225" x14ac:dyDescent="0.25">
      <c r="B2050" s="146" t="s">
        <v>9061</v>
      </c>
      <c r="C2050" s="31" t="s">
        <v>9062</v>
      </c>
      <c r="D2050" s="31" t="s">
        <v>9063</v>
      </c>
      <c r="E2050" s="44" t="s">
        <v>52</v>
      </c>
      <c r="F2050" s="43" t="s">
        <v>34</v>
      </c>
      <c r="G2050" s="84" t="s">
        <v>34</v>
      </c>
      <c r="H2050" s="31"/>
      <c r="I2050" s="205"/>
      <c r="J2050" s="84" t="s">
        <v>3268</v>
      </c>
      <c r="K2050" s="31" t="s">
        <v>34</v>
      </c>
      <c r="L2050" s="31"/>
      <c r="M2050" s="169"/>
      <c r="N2050" s="148" t="s">
        <v>3269</v>
      </c>
      <c r="O2050" s="44" t="s">
        <v>52</v>
      </c>
      <c r="P2050" s="43"/>
      <c r="Q2050" s="205"/>
      <c r="R2050" s="84" t="s">
        <v>3268</v>
      </c>
      <c r="S2050" s="31" t="s">
        <v>34</v>
      </c>
      <c r="T2050" s="31"/>
      <c r="U2050" s="169"/>
      <c r="V2050" s="150" t="s">
        <v>3269</v>
      </c>
      <c r="W2050" s="141" t="str" cm="1">
        <f t="array" ref="W2050">IF(SUM(LEN(B2050:V2050))=0,"",IF(OR(OR(ISBLANK(F2050),SUM(LEN(C2050),LEN(D2050))=0),AND(NOT(E2050="Unknown"),ISBLANK(J2050)),AND(NOT(O2050="Unknown"),ISBLANK(R2050))),"Missing Information", INDEX(Table15[Entire Service Line Classification], MATCH(SUMIFS(Table15[Unique ID],Table15[System-Owned Portion],E2050,Table15[If Material Anything Other than "Lead" in Column E,Was Material Ever Previously Lead?],G2050,Table15[Customer-Owned Portion],O2050),Table15[Unique ID],0),0)))</f>
        <v>Non-lead</v>
      </c>
      <c r="X2050"/>
    </row>
    <row r="2051" spans="2:24" ht="225" x14ac:dyDescent="0.25">
      <c r="B2051" s="146" t="s">
        <v>9064</v>
      </c>
      <c r="C2051" s="31" t="s">
        <v>9065</v>
      </c>
      <c r="D2051" s="31" t="s">
        <v>9066</v>
      </c>
      <c r="E2051" s="44" t="s">
        <v>52</v>
      </c>
      <c r="F2051" s="43" t="s">
        <v>34</v>
      </c>
      <c r="G2051" s="84" t="s">
        <v>34</v>
      </c>
      <c r="H2051" s="31"/>
      <c r="I2051" s="205"/>
      <c r="J2051" s="84" t="s">
        <v>3268</v>
      </c>
      <c r="K2051" s="31" t="s">
        <v>34</v>
      </c>
      <c r="L2051" s="31"/>
      <c r="M2051" s="169"/>
      <c r="N2051" s="148" t="s">
        <v>3269</v>
      </c>
      <c r="O2051" s="44" t="s">
        <v>52</v>
      </c>
      <c r="P2051" s="43"/>
      <c r="Q2051" s="205"/>
      <c r="R2051" s="84" t="s">
        <v>3268</v>
      </c>
      <c r="S2051" s="31" t="s">
        <v>34</v>
      </c>
      <c r="T2051" s="31"/>
      <c r="U2051" s="169"/>
      <c r="V2051" s="150" t="s">
        <v>3269</v>
      </c>
      <c r="W2051" s="141" t="str" cm="1">
        <f t="array" ref="W2051">IF(SUM(LEN(B2051:V2051))=0,"",IF(OR(OR(ISBLANK(F2051),SUM(LEN(C2051),LEN(D2051))=0),AND(NOT(E2051="Unknown"),ISBLANK(J2051)),AND(NOT(O2051="Unknown"),ISBLANK(R2051))),"Missing Information", INDEX(Table15[Entire Service Line Classification], MATCH(SUMIFS(Table15[Unique ID],Table15[System-Owned Portion],E2051,Table15[If Material Anything Other than "Lead" in Column E,Was Material Ever Previously Lead?],G2051,Table15[Customer-Owned Portion],O2051),Table15[Unique ID],0),0)))</f>
        <v>Non-lead</v>
      </c>
      <c r="X2051"/>
    </row>
    <row r="2052" spans="2:24" ht="75" x14ac:dyDescent="0.25">
      <c r="B2052" s="146" t="s">
        <v>9067</v>
      </c>
      <c r="C2052" s="31" t="s">
        <v>9068</v>
      </c>
      <c r="D2052" s="31" t="s">
        <v>9069</v>
      </c>
      <c r="E2052" s="44" t="s">
        <v>43</v>
      </c>
      <c r="F2052" s="43" t="s">
        <v>34</v>
      </c>
      <c r="G2052" s="84" t="s">
        <v>34</v>
      </c>
      <c r="H2052" s="31"/>
      <c r="I2052" s="205"/>
      <c r="J2052" s="84" t="s">
        <v>106</v>
      </c>
      <c r="K2052" s="31" t="s">
        <v>36</v>
      </c>
      <c r="L2052" s="31" t="s">
        <v>95</v>
      </c>
      <c r="M2052" s="169" t="s">
        <v>4512</v>
      </c>
      <c r="N2052" s="148" t="s">
        <v>4513</v>
      </c>
      <c r="O2052" s="44" t="s">
        <v>35</v>
      </c>
      <c r="P2052" s="43"/>
      <c r="Q2052" s="205"/>
      <c r="R2052" s="84" t="s">
        <v>106</v>
      </c>
      <c r="S2052" s="31" t="s">
        <v>36</v>
      </c>
      <c r="T2052" s="31" t="s">
        <v>95</v>
      </c>
      <c r="U2052" s="169" t="s">
        <v>4512</v>
      </c>
      <c r="V2052" s="150" t="s">
        <v>4514</v>
      </c>
      <c r="W2052" s="141" t="str" cm="1">
        <f t="array" ref="W2052">IF(SUM(LEN(B2052:V2052))=0,"",IF(OR(OR(ISBLANK(F2052),SUM(LEN(C2052),LEN(D2052))=0),AND(NOT(E2052="Unknown"),ISBLANK(J2052)),AND(NOT(O2052="Unknown"),ISBLANK(R2052))),"Missing Information", INDEX(Table15[Entire Service Line Classification], MATCH(SUMIFS(Table15[Unique ID],Table15[System-Owned Portion],E2052,Table15[If Material Anything Other than "Lead" in Column E,Was Material Ever Previously Lead?],G2052,Table15[Customer-Owned Portion],O2052),Table15[Unique ID],0),0)))</f>
        <v>Non-lead</v>
      </c>
      <c r="X2052"/>
    </row>
    <row r="2053" spans="2:24" ht="75" x14ac:dyDescent="0.25">
      <c r="B2053" s="146" t="s">
        <v>9070</v>
      </c>
      <c r="C2053" s="31" t="s">
        <v>9071</v>
      </c>
      <c r="D2053" s="31" t="s">
        <v>9072</v>
      </c>
      <c r="E2053" s="44" t="s">
        <v>43</v>
      </c>
      <c r="F2053" s="43" t="s">
        <v>34</v>
      </c>
      <c r="G2053" s="84" t="s">
        <v>34</v>
      </c>
      <c r="H2053" s="31"/>
      <c r="I2053" s="205"/>
      <c r="J2053" s="84" t="s">
        <v>106</v>
      </c>
      <c r="K2053" s="31" t="s">
        <v>36</v>
      </c>
      <c r="L2053" s="31" t="s">
        <v>95</v>
      </c>
      <c r="M2053" s="169" t="s">
        <v>3481</v>
      </c>
      <c r="N2053" s="148" t="s">
        <v>4278</v>
      </c>
      <c r="O2053" s="44" t="s">
        <v>35</v>
      </c>
      <c r="P2053" s="43"/>
      <c r="Q2053" s="205"/>
      <c r="R2053" s="84" t="s">
        <v>106</v>
      </c>
      <c r="S2053" s="31" t="s">
        <v>36</v>
      </c>
      <c r="T2053" s="31" t="s">
        <v>95</v>
      </c>
      <c r="U2053" s="169" t="s">
        <v>3481</v>
      </c>
      <c r="V2053" s="150" t="s">
        <v>6154</v>
      </c>
      <c r="W2053" s="141" t="str" cm="1">
        <f t="array" ref="W2053">IF(SUM(LEN(B2053:V2053))=0,"",IF(OR(OR(ISBLANK(F2053),SUM(LEN(C2053),LEN(D2053))=0),AND(NOT(E2053="Unknown"),ISBLANK(J2053)),AND(NOT(O2053="Unknown"),ISBLANK(R2053))),"Missing Information", INDEX(Table15[Entire Service Line Classification], MATCH(SUMIFS(Table15[Unique ID],Table15[System-Owned Portion],E2053,Table15[If Material Anything Other than "Lead" in Column E,Was Material Ever Previously Lead?],G2053,Table15[Customer-Owned Portion],O2053),Table15[Unique ID],0),0)))</f>
        <v>Non-lead</v>
      </c>
      <c r="X2053"/>
    </row>
    <row r="2054" spans="2:24" ht="225" x14ac:dyDescent="0.25">
      <c r="B2054" s="146" t="s">
        <v>9073</v>
      </c>
      <c r="C2054" s="31" t="s">
        <v>9074</v>
      </c>
      <c r="D2054" s="31" t="s">
        <v>9075</v>
      </c>
      <c r="E2054" s="44" t="s">
        <v>52</v>
      </c>
      <c r="F2054" s="43" t="s">
        <v>34</v>
      </c>
      <c r="G2054" s="84" t="s">
        <v>34</v>
      </c>
      <c r="H2054" s="31"/>
      <c r="I2054" s="205"/>
      <c r="J2054" s="84" t="s">
        <v>3268</v>
      </c>
      <c r="K2054" s="31" t="s">
        <v>34</v>
      </c>
      <c r="L2054" s="31"/>
      <c r="M2054" s="169"/>
      <c r="N2054" s="148" t="s">
        <v>3269</v>
      </c>
      <c r="O2054" s="44" t="s">
        <v>52</v>
      </c>
      <c r="P2054" s="43"/>
      <c r="Q2054" s="205"/>
      <c r="R2054" s="84" t="s">
        <v>3268</v>
      </c>
      <c r="S2054" s="31" t="s">
        <v>34</v>
      </c>
      <c r="T2054" s="31"/>
      <c r="U2054" s="169"/>
      <c r="V2054" s="150" t="s">
        <v>3269</v>
      </c>
      <c r="W2054" s="141" t="str" cm="1">
        <f t="array" ref="W2054">IF(SUM(LEN(B2054:V2054))=0,"",IF(OR(OR(ISBLANK(F2054),SUM(LEN(C2054),LEN(D2054))=0),AND(NOT(E2054="Unknown"),ISBLANK(J2054)),AND(NOT(O2054="Unknown"),ISBLANK(R2054))),"Missing Information", INDEX(Table15[Entire Service Line Classification], MATCH(SUMIFS(Table15[Unique ID],Table15[System-Owned Portion],E2054,Table15[If Material Anything Other than "Lead" in Column E,Was Material Ever Previously Lead?],G2054,Table15[Customer-Owned Portion],O2054),Table15[Unique ID],0),0)))</f>
        <v>Non-lead</v>
      </c>
      <c r="X2054"/>
    </row>
    <row r="2055" spans="2:24" ht="60" x14ac:dyDescent="0.25">
      <c r="B2055" s="146" t="s">
        <v>9076</v>
      </c>
      <c r="C2055" s="31" t="s">
        <v>9077</v>
      </c>
      <c r="D2055" s="31" t="s">
        <v>9078</v>
      </c>
      <c r="E2055" s="44" t="s">
        <v>43</v>
      </c>
      <c r="F2055" s="43" t="s">
        <v>34</v>
      </c>
      <c r="G2055" s="84" t="s">
        <v>34</v>
      </c>
      <c r="H2055" s="31"/>
      <c r="I2055" s="205"/>
      <c r="J2055" s="84" t="s">
        <v>106</v>
      </c>
      <c r="K2055" s="31" t="s">
        <v>36</v>
      </c>
      <c r="L2055" s="31" t="s">
        <v>95</v>
      </c>
      <c r="M2055" s="169" t="s">
        <v>3316</v>
      </c>
      <c r="N2055" s="148" t="s">
        <v>3358</v>
      </c>
      <c r="O2055" s="44" t="s">
        <v>43</v>
      </c>
      <c r="P2055" s="43"/>
      <c r="Q2055" s="205"/>
      <c r="R2055" s="84" t="s">
        <v>106</v>
      </c>
      <c r="S2055" s="31" t="s">
        <v>36</v>
      </c>
      <c r="T2055" s="31" t="s">
        <v>95</v>
      </c>
      <c r="U2055" s="169" t="s">
        <v>3316</v>
      </c>
      <c r="V2055" s="150" t="s">
        <v>3358</v>
      </c>
      <c r="W2055" s="141" t="str" cm="1">
        <f t="array" ref="W2055">IF(SUM(LEN(B2055:V2055))=0,"",IF(OR(OR(ISBLANK(F2055),SUM(LEN(C2055),LEN(D2055))=0),AND(NOT(E2055="Unknown"),ISBLANK(J2055)),AND(NOT(O2055="Unknown"),ISBLANK(R2055))),"Missing Information", INDEX(Table15[Entire Service Line Classification], MATCH(SUMIFS(Table15[Unique ID],Table15[System-Owned Portion],E2055,Table15[If Material Anything Other than "Lead" in Column E,Was Material Ever Previously Lead?],G2055,Table15[Customer-Owned Portion],O2055),Table15[Unique ID],0),0)))</f>
        <v>Non-lead</v>
      </c>
      <c r="X2055"/>
    </row>
    <row r="2056" spans="2:24" ht="75" x14ac:dyDescent="0.25">
      <c r="B2056" s="146" t="s">
        <v>9079</v>
      </c>
      <c r="C2056" s="31" t="s">
        <v>9080</v>
      </c>
      <c r="D2056" s="31" t="s">
        <v>9081</v>
      </c>
      <c r="E2056" s="44" t="s">
        <v>43</v>
      </c>
      <c r="F2056" s="43" t="s">
        <v>34</v>
      </c>
      <c r="G2056" s="84" t="s">
        <v>34</v>
      </c>
      <c r="H2056" s="31"/>
      <c r="I2056" s="205"/>
      <c r="J2056" s="84" t="s">
        <v>106</v>
      </c>
      <c r="K2056" s="31" t="s">
        <v>36</v>
      </c>
      <c r="L2056" s="31" t="s">
        <v>95</v>
      </c>
      <c r="M2056" s="169" t="s">
        <v>3276</v>
      </c>
      <c r="N2056" s="148" t="s">
        <v>3288</v>
      </c>
      <c r="O2056" s="44" t="s">
        <v>35</v>
      </c>
      <c r="P2056" s="43"/>
      <c r="Q2056" s="205"/>
      <c r="R2056" s="84" t="s">
        <v>106</v>
      </c>
      <c r="S2056" s="31" t="s">
        <v>36</v>
      </c>
      <c r="T2056" s="31" t="s">
        <v>95</v>
      </c>
      <c r="U2056" s="169" t="s">
        <v>3276</v>
      </c>
      <c r="V2056" s="150" t="s">
        <v>5951</v>
      </c>
      <c r="W2056" s="141" t="str" cm="1">
        <f t="array" ref="W2056">IF(SUM(LEN(B2056:V2056))=0,"",IF(OR(OR(ISBLANK(F2056),SUM(LEN(C2056),LEN(D2056))=0),AND(NOT(E2056="Unknown"),ISBLANK(J2056)),AND(NOT(O2056="Unknown"),ISBLANK(R2056))),"Missing Information", INDEX(Table15[Entire Service Line Classification], MATCH(SUMIFS(Table15[Unique ID],Table15[System-Owned Portion],E2056,Table15[If Material Anything Other than "Lead" in Column E,Was Material Ever Previously Lead?],G2056,Table15[Customer-Owned Portion],O2056),Table15[Unique ID],0),0)))</f>
        <v>Non-lead</v>
      </c>
      <c r="X2056"/>
    </row>
    <row r="2057" spans="2:24" ht="225" x14ac:dyDescent="0.25">
      <c r="B2057" s="146" t="s">
        <v>9082</v>
      </c>
      <c r="C2057" s="31" t="s">
        <v>9083</v>
      </c>
      <c r="D2057" s="31" t="s">
        <v>9084</v>
      </c>
      <c r="E2057" s="44" t="s">
        <v>52</v>
      </c>
      <c r="F2057" s="43" t="s">
        <v>34</v>
      </c>
      <c r="G2057" s="84" t="s">
        <v>34</v>
      </c>
      <c r="H2057" s="31"/>
      <c r="I2057" s="205"/>
      <c r="J2057" s="84" t="s">
        <v>3268</v>
      </c>
      <c r="K2057" s="31" t="s">
        <v>34</v>
      </c>
      <c r="L2057" s="31"/>
      <c r="M2057" s="169"/>
      <c r="N2057" s="148" t="s">
        <v>3269</v>
      </c>
      <c r="O2057" s="44" t="s">
        <v>52</v>
      </c>
      <c r="P2057" s="43"/>
      <c r="Q2057" s="205"/>
      <c r="R2057" s="84" t="s">
        <v>3268</v>
      </c>
      <c r="S2057" s="31" t="s">
        <v>34</v>
      </c>
      <c r="T2057" s="31"/>
      <c r="U2057" s="169"/>
      <c r="V2057" s="150" t="s">
        <v>3269</v>
      </c>
      <c r="W2057" s="141" t="str" cm="1">
        <f t="array" ref="W2057">IF(SUM(LEN(B2057:V2057))=0,"",IF(OR(OR(ISBLANK(F2057),SUM(LEN(C2057),LEN(D2057))=0),AND(NOT(E2057="Unknown"),ISBLANK(J2057)),AND(NOT(O2057="Unknown"),ISBLANK(R2057))),"Missing Information", INDEX(Table15[Entire Service Line Classification], MATCH(SUMIFS(Table15[Unique ID],Table15[System-Owned Portion],E2057,Table15[If Material Anything Other than "Lead" in Column E,Was Material Ever Previously Lead?],G2057,Table15[Customer-Owned Portion],O2057),Table15[Unique ID],0),0)))</f>
        <v>Non-lead</v>
      </c>
      <c r="X2057"/>
    </row>
    <row r="2058" spans="2:24" ht="60" x14ac:dyDescent="0.25">
      <c r="B2058" s="146" t="s">
        <v>2501</v>
      </c>
      <c r="C2058" s="31" t="s">
        <v>2502</v>
      </c>
      <c r="D2058" s="31" t="s">
        <v>2503</v>
      </c>
      <c r="E2058" s="44" t="s">
        <v>199</v>
      </c>
      <c r="F2058" s="43" t="s">
        <v>34</v>
      </c>
      <c r="G2058" s="84" t="s">
        <v>34</v>
      </c>
      <c r="H2058" s="31" t="s">
        <v>2498</v>
      </c>
      <c r="I2058" s="205"/>
      <c r="J2058" s="84" t="s">
        <v>188</v>
      </c>
      <c r="K2058" s="31" t="s">
        <v>34</v>
      </c>
      <c r="L2058" s="31"/>
      <c r="M2058" s="169"/>
      <c r="N2058" s="148" t="s">
        <v>2499</v>
      </c>
      <c r="O2058" s="44" t="s">
        <v>200</v>
      </c>
      <c r="P2058" s="43" t="s">
        <v>1021</v>
      </c>
      <c r="Q2058" s="205"/>
      <c r="R2058" s="84" t="s">
        <v>188</v>
      </c>
      <c r="S2058" s="31" t="s">
        <v>34</v>
      </c>
      <c r="T2058" s="31"/>
      <c r="U2058" s="169"/>
      <c r="V2058" s="150" t="s">
        <v>2500</v>
      </c>
      <c r="W2058" s="141" t="str" cm="1">
        <f t="array" ref="W2058">IF(SUM(LEN(B2058:V2058))=0,"",IF(OR(OR(ISBLANK(F2058),SUM(LEN(C2058),LEN(D2058))=0),AND(NOT(E2058="Unknown"),ISBLANK(J2058)),AND(NOT(O2058="Unknown"),ISBLANK(R2058))),"Missing Information", INDEX(Table15[Entire Service Line Classification], MATCH(SUMIFS(Table15[Unique ID],Table15[System-Owned Portion],E2058,Table15[If Material Anything Other than "Lead" in Column E,Was Material Ever Previously Lead?],G2058,Table15[Customer-Owned Portion],O2058),Table15[Unique ID],0),0)))</f>
        <v>Non-lead</v>
      </c>
      <c r="X2058"/>
    </row>
    <row r="2059" spans="2:24" ht="60" x14ac:dyDescent="0.25">
      <c r="B2059" s="146" t="s">
        <v>2504</v>
      </c>
      <c r="C2059" s="31" t="s">
        <v>2505</v>
      </c>
      <c r="D2059" s="31" t="s">
        <v>2506</v>
      </c>
      <c r="E2059" s="44" t="s">
        <v>199</v>
      </c>
      <c r="F2059" s="43" t="s">
        <v>34</v>
      </c>
      <c r="G2059" s="84" t="s">
        <v>34</v>
      </c>
      <c r="H2059" s="31" t="s">
        <v>2498</v>
      </c>
      <c r="I2059" s="205"/>
      <c r="J2059" s="84" t="s">
        <v>188</v>
      </c>
      <c r="K2059" s="31" t="s">
        <v>34</v>
      </c>
      <c r="L2059" s="31"/>
      <c r="M2059" s="169"/>
      <c r="N2059" s="148" t="s">
        <v>2499</v>
      </c>
      <c r="O2059" s="44" t="s">
        <v>200</v>
      </c>
      <c r="P2059" s="43" t="s">
        <v>1021</v>
      </c>
      <c r="Q2059" s="205"/>
      <c r="R2059" s="84" t="s">
        <v>188</v>
      </c>
      <c r="S2059" s="31" t="s">
        <v>34</v>
      </c>
      <c r="T2059" s="31"/>
      <c r="U2059" s="169"/>
      <c r="V2059" s="150" t="s">
        <v>2500</v>
      </c>
      <c r="W2059" s="141" t="str" cm="1">
        <f t="array" ref="W2059">IF(SUM(LEN(B2059:V2059))=0,"",IF(OR(OR(ISBLANK(F2059),SUM(LEN(C2059),LEN(D2059))=0),AND(NOT(E2059="Unknown"),ISBLANK(J2059)),AND(NOT(O2059="Unknown"),ISBLANK(R2059))),"Missing Information", INDEX(Table15[Entire Service Line Classification], MATCH(SUMIFS(Table15[Unique ID],Table15[System-Owned Portion],E2059,Table15[If Material Anything Other than "Lead" in Column E,Was Material Ever Previously Lead?],G2059,Table15[Customer-Owned Portion],O2059),Table15[Unique ID],0),0)))</f>
        <v>Non-lead</v>
      </c>
      <c r="X2059"/>
    </row>
    <row r="2060" spans="2:24" ht="60" x14ac:dyDescent="0.25">
      <c r="B2060" s="146" t="s">
        <v>2507</v>
      </c>
      <c r="C2060" s="31" t="s">
        <v>2508</v>
      </c>
      <c r="D2060" s="31" t="s">
        <v>2509</v>
      </c>
      <c r="E2060" s="44" t="s">
        <v>199</v>
      </c>
      <c r="F2060" s="43" t="s">
        <v>34</v>
      </c>
      <c r="G2060" s="84" t="s">
        <v>34</v>
      </c>
      <c r="H2060" s="31" t="s">
        <v>2498</v>
      </c>
      <c r="I2060" s="205"/>
      <c r="J2060" s="84" t="s">
        <v>188</v>
      </c>
      <c r="K2060" s="31" t="s">
        <v>34</v>
      </c>
      <c r="L2060" s="31"/>
      <c r="M2060" s="169"/>
      <c r="N2060" s="148" t="s">
        <v>2499</v>
      </c>
      <c r="O2060" s="44" t="s">
        <v>200</v>
      </c>
      <c r="P2060" s="43" t="s">
        <v>1021</v>
      </c>
      <c r="Q2060" s="205"/>
      <c r="R2060" s="84" t="s">
        <v>188</v>
      </c>
      <c r="S2060" s="31" t="s">
        <v>34</v>
      </c>
      <c r="T2060" s="31"/>
      <c r="U2060" s="169"/>
      <c r="V2060" s="150" t="s">
        <v>2500</v>
      </c>
      <c r="W2060" s="141" t="str" cm="1">
        <f t="array" ref="W2060">IF(SUM(LEN(B2060:V2060))=0,"",IF(OR(OR(ISBLANK(F2060),SUM(LEN(C2060),LEN(D2060))=0),AND(NOT(E2060="Unknown"),ISBLANK(J2060)),AND(NOT(O2060="Unknown"),ISBLANK(R2060))),"Missing Information", INDEX(Table15[Entire Service Line Classification], MATCH(SUMIFS(Table15[Unique ID],Table15[System-Owned Portion],E2060,Table15[If Material Anything Other than "Lead" in Column E,Was Material Ever Previously Lead?],G2060,Table15[Customer-Owned Portion],O2060),Table15[Unique ID],0),0)))</f>
        <v>Non-lead</v>
      </c>
      <c r="X2060"/>
    </row>
    <row r="2061" spans="2:24" ht="60" x14ac:dyDescent="0.25">
      <c r="B2061" s="146" t="s">
        <v>2510</v>
      </c>
      <c r="C2061" s="31" t="s">
        <v>2511</v>
      </c>
      <c r="D2061" s="31" t="s">
        <v>2512</v>
      </c>
      <c r="E2061" s="44" t="s">
        <v>199</v>
      </c>
      <c r="F2061" s="43" t="s">
        <v>34</v>
      </c>
      <c r="G2061" s="84" t="s">
        <v>34</v>
      </c>
      <c r="H2061" s="31" t="s">
        <v>2498</v>
      </c>
      <c r="I2061" s="205"/>
      <c r="J2061" s="84" t="s">
        <v>188</v>
      </c>
      <c r="K2061" s="31" t="s">
        <v>34</v>
      </c>
      <c r="L2061" s="31"/>
      <c r="M2061" s="169"/>
      <c r="N2061" s="148" t="s">
        <v>2499</v>
      </c>
      <c r="O2061" s="44" t="s">
        <v>200</v>
      </c>
      <c r="P2061" s="43" t="s">
        <v>1021</v>
      </c>
      <c r="Q2061" s="205"/>
      <c r="R2061" s="84" t="s">
        <v>188</v>
      </c>
      <c r="S2061" s="31" t="s">
        <v>34</v>
      </c>
      <c r="T2061" s="31"/>
      <c r="U2061" s="169"/>
      <c r="V2061" s="150" t="s">
        <v>2500</v>
      </c>
      <c r="W2061" s="141" t="str" cm="1">
        <f t="array" ref="W2061">IF(SUM(LEN(B2061:V2061))=0,"",IF(OR(OR(ISBLANK(F2061),SUM(LEN(C2061),LEN(D2061))=0),AND(NOT(E2061="Unknown"),ISBLANK(J2061)),AND(NOT(O2061="Unknown"),ISBLANK(R2061))),"Missing Information", INDEX(Table15[Entire Service Line Classification], MATCH(SUMIFS(Table15[Unique ID],Table15[System-Owned Portion],E2061,Table15[If Material Anything Other than "Lead" in Column E,Was Material Ever Previously Lead?],G2061,Table15[Customer-Owned Portion],O2061),Table15[Unique ID],0),0)))</f>
        <v>Non-lead</v>
      </c>
      <c r="X2061"/>
    </row>
    <row r="2062" spans="2:24" ht="60" x14ac:dyDescent="0.25">
      <c r="B2062" s="146" t="s">
        <v>2513</v>
      </c>
      <c r="C2062" s="31" t="s">
        <v>2514</v>
      </c>
      <c r="D2062" s="31" t="s">
        <v>2515</v>
      </c>
      <c r="E2062" s="44" t="s">
        <v>199</v>
      </c>
      <c r="F2062" s="43" t="s">
        <v>34</v>
      </c>
      <c r="G2062" s="84" t="s">
        <v>34</v>
      </c>
      <c r="H2062" s="31" t="s">
        <v>2498</v>
      </c>
      <c r="I2062" s="205"/>
      <c r="J2062" s="84" t="s">
        <v>188</v>
      </c>
      <c r="K2062" s="31" t="s">
        <v>34</v>
      </c>
      <c r="L2062" s="31"/>
      <c r="M2062" s="169"/>
      <c r="N2062" s="148" t="s">
        <v>2499</v>
      </c>
      <c r="O2062" s="44" t="s">
        <v>200</v>
      </c>
      <c r="P2062" s="43" t="s">
        <v>1021</v>
      </c>
      <c r="Q2062" s="205"/>
      <c r="R2062" s="84" t="s">
        <v>188</v>
      </c>
      <c r="S2062" s="31" t="s">
        <v>34</v>
      </c>
      <c r="T2062" s="31"/>
      <c r="U2062" s="169"/>
      <c r="V2062" s="150" t="s">
        <v>2500</v>
      </c>
      <c r="W2062" s="141" t="str" cm="1">
        <f t="array" ref="W2062">IF(SUM(LEN(B2062:V2062))=0,"",IF(OR(OR(ISBLANK(F2062),SUM(LEN(C2062),LEN(D2062))=0),AND(NOT(E2062="Unknown"),ISBLANK(J2062)),AND(NOT(O2062="Unknown"),ISBLANK(R2062))),"Missing Information", INDEX(Table15[Entire Service Line Classification], MATCH(SUMIFS(Table15[Unique ID],Table15[System-Owned Portion],E2062,Table15[If Material Anything Other than "Lead" in Column E,Was Material Ever Previously Lead?],G2062,Table15[Customer-Owned Portion],O2062),Table15[Unique ID],0),0)))</f>
        <v>Non-lead</v>
      </c>
      <c r="X2062"/>
    </row>
    <row r="2063" spans="2:24" ht="60" x14ac:dyDescent="0.25">
      <c r="B2063" s="146" t="s">
        <v>2516</v>
      </c>
      <c r="C2063" s="31" t="s">
        <v>2517</v>
      </c>
      <c r="D2063" s="31" t="s">
        <v>2518</v>
      </c>
      <c r="E2063" s="44" t="s">
        <v>199</v>
      </c>
      <c r="F2063" s="43" t="s">
        <v>34</v>
      </c>
      <c r="G2063" s="84" t="s">
        <v>34</v>
      </c>
      <c r="H2063" s="31" t="s">
        <v>2498</v>
      </c>
      <c r="I2063" s="205"/>
      <c r="J2063" s="84" t="s">
        <v>188</v>
      </c>
      <c r="K2063" s="31" t="s">
        <v>34</v>
      </c>
      <c r="L2063" s="31"/>
      <c r="M2063" s="169"/>
      <c r="N2063" s="148" t="s">
        <v>2499</v>
      </c>
      <c r="O2063" s="44" t="s">
        <v>200</v>
      </c>
      <c r="P2063" s="43" t="s">
        <v>1021</v>
      </c>
      <c r="Q2063" s="205"/>
      <c r="R2063" s="84" t="s">
        <v>188</v>
      </c>
      <c r="S2063" s="31" t="s">
        <v>34</v>
      </c>
      <c r="T2063" s="31"/>
      <c r="U2063" s="169"/>
      <c r="V2063" s="150" t="s">
        <v>2500</v>
      </c>
      <c r="W2063" s="141" t="str" cm="1">
        <f t="array" ref="W2063">IF(SUM(LEN(B2063:V2063))=0,"",IF(OR(OR(ISBLANK(F2063),SUM(LEN(C2063),LEN(D2063))=0),AND(NOT(E2063="Unknown"),ISBLANK(J2063)),AND(NOT(O2063="Unknown"),ISBLANK(R2063))),"Missing Information", INDEX(Table15[Entire Service Line Classification], MATCH(SUMIFS(Table15[Unique ID],Table15[System-Owned Portion],E2063,Table15[If Material Anything Other than "Lead" in Column E,Was Material Ever Previously Lead?],G2063,Table15[Customer-Owned Portion],O2063),Table15[Unique ID],0),0)))</f>
        <v>Non-lead</v>
      </c>
      <c r="X2063"/>
    </row>
    <row r="2064" spans="2:24" ht="60" x14ac:dyDescent="0.25">
      <c r="B2064" s="146" t="s">
        <v>2519</v>
      </c>
      <c r="C2064" s="31" t="s">
        <v>2520</v>
      </c>
      <c r="D2064" s="31" t="s">
        <v>2521</v>
      </c>
      <c r="E2064" s="44" t="s">
        <v>199</v>
      </c>
      <c r="F2064" s="43" t="s">
        <v>34</v>
      </c>
      <c r="G2064" s="84" t="s">
        <v>34</v>
      </c>
      <c r="H2064" s="31" t="s">
        <v>2498</v>
      </c>
      <c r="I2064" s="205"/>
      <c r="J2064" s="84" t="s">
        <v>188</v>
      </c>
      <c r="K2064" s="31" t="s">
        <v>34</v>
      </c>
      <c r="L2064" s="31"/>
      <c r="M2064" s="169"/>
      <c r="N2064" s="148" t="s">
        <v>2499</v>
      </c>
      <c r="O2064" s="44" t="s">
        <v>200</v>
      </c>
      <c r="P2064" s="43" t="s">
        <v>1021</v>
      </c>
      <c r="Q2064" s="205"/>
      <c r="R2064" s="84" t="s">
        <v>188</v>
      </c>
      <c r="S2064" s="31" t="s">
        <v>34</v>
      </c>
      <c r="T2064" s="31"/>
      <c r="U2064" s="169"/>
      <c r="V2064" s="150" t="s">
        <v>2500</v>
      </c>
      <c r="W2064" s="141" t="str" cm="1">
        <f t="array" ref="W2064">IF(SUM(LEN(B2064:V2064))=0,"",IF(OR(OR(ISBLANK(F2064),SUM(LEN(C2064),LEN(D2064))=0),AND(NOT(E2064="Unknown"),ISBLANK(J2064)),AND(NOT(O2064="Unknown"),ISBLANK(R2064))),"Missing Information", INDEX(Table15[Entire Service Line Classification], MATCH(SUMIFS(Table15[Unique ID],Table15[System-Owned Portion],E2064,Table15[If Material Anything Other than "Lead" in Column E,Was Material Ever Previously Lead?],G2064,Table15[Customer-Owned Portion],O2064),Table15[Unique ID],0),0)))</f>
        <v>Non-lead</v>
      </c>
      <c r="X2064"/>
    </row>
    <row r="2065" spans="2:24" ht="60" x14ac:dyDescent="0.25">
      <c r="B2065" s="146" t="s">
        <v>2522</v>
      </c>
      <c r="C2065" s="31" t="s">
        <v>2523</v>
      </c>
      <c r="D2065" s="31" t="s">
        <v>2524</v>
      </c>
      <c r="E2065" s="44" t="s">
        <v>199</v>
      </c>
      <c r="F2065" s="43" t="s">
        <v>34</v>
      </c>
      <c r="G2065" s="84" t="s">
        <v>34</v>
      </c>
      <c r="H2065" s="31" t="s">
        <v>2498</v>
      </c>
      <c r="I2065" s="205"/>
      <c r="J2065" s="84" t="s">
        <v>188</v>
      </c>
      <c r="K2065" s="31" t="s">
        <v>34</v>
      </c>
      <c r="L2065" s="31"/>
      <c r="M2065" s="169"/>
      <c r="N2065" s="148" t="s">
        <v>2499</v>
      </c>
      <c r="O2065" s="44" t="s">
        <v>200</v>
      </c>
      <c r="P2065" s="43" t="s">
        <v>1021</v>
      </c>
      <c r="Q2065" s="205"/>
      <c r="R2065" s="84" t="s">
        <v>188</v>
      </c>
      <c r="S2065" s="31" t="s">
        <v>34</v>
      </c>
      <c r="T2065" s="31"/>
      <c r="U2065" s="169"/>
      <c r="V2065" s="150" t="s">
        <v>2500</v>
      </c>
      <c r="W2065" s="141" t="str" cm="1">
        <f t="array" ref="W2065">IF(SUM(LEN(B2065:V2065))=0,"",IF(OR(OR(ISBLANK(F2065),SUM(LEN(C2065),LEN(D2065))=0),AND(NOT(E2065="Unknown"),ISBLANK(J2065)),AND(NOT(O2065="Unknown"),ISBLANK(R2065))),"Missing Information", INDEX(Table15[Entire Service Line Classification], MATCH(SUMIFS(Table15[Unique ID],Table15[System-Owned Portion],E2065,Table15[If Material Anything Other than "Lead" in Column E,Was Material Ever Previously Lead?],G2065,Table15[Customer-Owned Portion],O2065),Table15[Unique ID],0),0)))</f>
        <v>Non-lead</v>
      </c>
      <c r="X2065"/>
    </row>
    <row r="2066" spans="2:24" ht="60" x14ac:dyDescent="0.25">
      <c r="B2066" s="146" t="s">
        <v>2495</v>
      </c>
      <c r="C2066" s="31" t="s">
        <v>2496</v>
      </c>
      <c r="D2066" s="31" t="s">
        <v>2497</v>
      </c>
      <c r="E2066" s="44" t="s">
        <v>199</v>
      </c>
      <c r="F2066" s="43" t="s">
        <v>34</v>
      </c>
      <c r="G2066" s="84" t="s">
        <v>34</v>
      </c>
      <c r="H2066" s="31" t="s">
        <v>2498</v>
      </c>
      <c r="I2066" s="205"/>
      <c r="J2066" s="84" t="s">
        <v>188</v>
      </c>
      <c r="K2066" s="31" t="s">
        <v>34</v>
      </c>
      <c r="L2066" s="31"/>
      <c r="M2066" s="169"/>
      <c r="N2066" s="148" t="s">
        <v>2499</v>
      </c>
      <c r="O2066" s="44" t="s">
        <v>200</v>
      </c>
      <c r="P2066" s="43" t="s">
        <v>1021</v>
      </c>
      <c r="Q2066" s="205"/>
      <c r="R2066" s="84" t="s">
        <v>188</v>
      </c>
      <c r="S2066" s="31" t="s">
        <v>34</v>
      </c>
      <c r="T2066" s="31"/>
      <c r="U2066" s="169"/>
      <c r="V2066" s="150" t="s">
        <v>2500</v>
      </c>
      <c r="W2066" s="141" t="str" cm="1">
        <f t="array" ref="W2066">IF(SUM(LEN(B2066:V2066))=0,"",IF(OR(OR(ISBLANK(F2066),SUM(LEN(C2066),LEN(D2066))=0),AND(NOT(E2066="Unknown"),ISBLANK(J2066)),AND(NOT(O2066="Unknown"),ISBLANK(R2066))),"Missing Information", INDEX(Table15[Entire Service Line Classification], MATCH(SUMIFS(Table15[Unique ID],Table15[System-Owned Portion],E2066,Table15[If Material Anything Other than "Lead" in Column E,Was Material Ever Previously Lead?],G2066,Table15[Customer-Owned Portion],O2066),Table15[Unique ID],0),0)))</f>
        <v>Non-lead</v>
      </c>
      <c r="X2066"/>
    </row>
    <row r="2067" spans="2:24" ht="60" x14ac:dyDescent="0.25">
      <c r="B2067" s="146" t="s">
        <v>658</v>
      </c>
      <c r="C2067" s="31" t="s">
        <v>659</v>
      </c>
      <c r="D2067" s="31" t="s">
        <v>660</v>
      </c>
      <c r="E2067" s="44" t="s">
        <v>200</v>
      </c>
      <c r="F2067" s="43" t="s">
        <v>34</v>
      </c>
      <c r="G2067" s="84" t="s">
        <v>34</v>
      </c>
      <c r="H2067" s="31" t="s">
        <v>661</v>
      </c>
      <c r="I2067" s="205"/>
      <c r="J2067" s="84" t="s">
        <v>188</v>
      </c>
      <c r="K2067" s="31" t="s">
        <v>34</v>
      </c>
      <c r="L2067" s="31"/>
      <c r="M2067" s="169"/>
      <c r="N2067" s="148" t="s">
        <v>662</v>
      </c>
      <c r="O2067" s="44" t="s">
        <v>52</v>
      </c>
      <c r="P2067" s="43" t="s">
        <v>661</v>
      </c>
      <c r="Q2067" s="205"/>
      <c r="R2067" s="84" t="s">
        <v>188</v>
      </c>
      <c r="S2067" s="31" t="s">
        <v>34</v>
      </c>
      <c r="T2067" s="31"/>
      <c r="U2067" s="169"/>
      <c r="V2067" s="150" t="s">
        <v>663</v>
      </c>
      <c r="W2067" s="141" t="str" cm="1">
        <f t="array" ref="W2067">IF(SUM(LEN(B2067:V2067))=0,"",IF(OR(OR(ISBLANK(F2067),SUM(LEN(C2067),LEN(D2067))=0),AND(NOT(E2067="Unknown"),ISBLANK(J2067)),AND(NOT(O2067="Unknown"),ISBLANK(R2067))),"Missing Information", INDEX(Table15[Entire Service Line Classification], MATCH(SUMIFS(Table15[Unique ID],Table15[System-Owned Portion],E2067,Table15[If Material Anything Other than "Lead" in Column E,Was Material Ever Previously Lead?],G2067,Table15[Customer-Owned Portion],O2067),Table15[Unique ID],0),0)))</f>
        <v>Non-lead</v>
      </c>
      <c r="X2067"/>
    </row>
    <row r="2068" spans="2:24" ht="75" x14ac:dyDescent="0.25">
      <c r="B2068" s="146" t="s">
        <v>9085</v>
      </c>
      <c r="C2068" s="31" t="s">
        <v>9086</v>
      </c>
      <c r="D2068" s="31" t="s">
        <v>9087</v>
      </c>
      <c r="E2068" s="44" t="s">
        <v>43</v>
      </c>
      <c r="F2068" s="43" t="s">
        <v>34</v>
      </c>
      <c r="G2068" s="84" t="s">
        <v>34</v>
      </c>
      <c r="H2068" s="31"/>
      <c r="I2068" s="205"/>
      <c r="J2068" s="84" t="s">
        <v>106</v>
      </c>
      <c r="K2068" s="31" t="s">
        <v>36</v>
      </c>
      <c r="L2068" s="31" t="s">
        <v>95</v>
      </c>
      <c r="M2068" s="169" t="s">
        <v>3987</v>
      </c>
      <c r="N2068" s="148" t="s">
        <v>4456</v>
      </c>
      <c r="O2068" s="44" t="s">
        <v>35</v>
      </c>
      <c r="P2068" s="43"/>
      <c r="Q2068" s="205"/>
      <c r="R2068" s="84" t="s">
        <v>106</v>
      </c>
      <c r="S2068" s="31" t="s">
        <v>36</v>
      </c>
      <c r="T2068" s="31" t="s">
        <v>95</v>
      </c>
      <c r="U2068" s="169" t="s">
        <v>3987</v>
      </c>
      <c r="V2068" s="150" t="s">
        <v>9088</v>
      </c>
      <c r="W2068" s="141" t="str" cm="1">
        <f t="array" ref="W2068">IF(SUM(LEN(B2068:V2068))=0,"",IF(OR(OR(ISBLANK(F2068),SUM(LEN(C2068),LEN(D2068))=0),AND(NOT(E2068="Unknown"),ISBLANK(J2068)),AND(NOT(O2068="Unknown"),ISBLANK(R2068))),"Missing Information", INDEX(Table15[Entire Service Line Classification], MATCH(SUMIFS(Table15[Unique ID],Table15[System-Owned Portion],E2068,Table15[If Material Anything Other than "Lead" in Column E,Was Material Ever Previously Lead?],G2068,Table15[Customer-Owned Portion],O2068),Table15[Unique ID],0),0)))</f>
        <v>Non-lead</v>
      </c>
      <c r="X2068"/>
    </row>
    <row r="2069" spans="2:24" ht="75" x14ac:dyDescent="0.25">
      <c r="B2069" s="146" t="s">
        <v>9089</v>
      </c>
      <c r="C2069" s="31" t="s">
        <v>9090</v>
      </c>
      <c r="D2069" s="31" t="s">
        <v>9091</v>
      </c>
      <c r="E2069" s="44" t="s">
        <v>43</v>
      </c>
      <c r="F2069" s="43" t="s">
        <v>34</v>
      </c>
      <c r="G2069" s="84" t="s">
        <v>34</v>
      </c>
      <c r="H2069" s="31"/>
      <c r="I2069" s="205"/>
      <c r="J2069" s="84" t="s">
        <v>106</v>
      </c>
      <c r="K2069" s="31" t="s">
        <v>36</v>
      </c>
      <c r="L2069" s="31" t="s">
        <v>95</v>
      </c>
      <c r="M2069" s="169" t="s">
        <v>3987</v>
      </c>
      <c r="N2069" s="148" t="s">
        <v>4456</v>
      </c>
      <c r="O2069" s="44" t="s">
        <v>43</v>
      </c>
      <c r="P2069" s="43"/>
      <c r="Q2069" s="205"/>
      <c r="R2069" s="84" t="s">
        <v>106</v>
      </c>
      <c r="S2069" s="31" t="s">
        <v>36</v>
      </c>
      <c r="T2069" s="31" t="s">
        <v>95</v>
      </c>
      <c r="U2069" s="169" t="s">
        <v>3987</v>
      </c>
      <c r="V2069" s="150" t="s">
        <v>4456</v>
      </c>
      <c r="W2069" s="141" t="str" cm="1">
        <f t="array" ref="W2069">IF(SUM(LEN(B2069:V2069))=0,"",IF(OR(OR(ISBLANK(F2069),SUM(LEN(C2069),LEN(D2069))=0),AND(NOT(E2069="Unknown"),ISBLANK(J2069)),AND(NOT(O2069="Unknown"),ISBLANK(R2069))),"Missing Information", INDEX(Table15[Entire Service Line Classification], MATCH(SUMIFS(Table15[Unique ID],Table15[System-Owned Portion],E2069,Table15[If Material Anything Other than "Lead" in Column E,Was Material Ever Previously Lead?],G2069,Table15[Customer-Owned Portion],O2069),Table15[Unique ID],0),0)))</f>
        <v>Non-lead</v>
      </c>
      <c r="X2069"/>
    </row>
    <row r="2070" spans="2:24" ht="225" x14ac:dyDescent="0.25">
      <c r="B2070" s="146" t="s">
        <v>9092</v>
      </c>
      <c r="C2070" s="31" t="s">
        <v>9093</v>
      </c>
      <c r="D2070" s="31" t="s">
        <v>9094</v>
      </c>
      <c r="E2070" s="44" t="s">
        <v>52</v>
      </c>
      <c r="F2070" s="43" t="s">
        <v>34</v>
      </c>
      <c r="G2070" s="84" t="s">
        <v>34</v>
      </c>
      <c r="H2070" s="31"/>
      <c r="I2070" s="205"/>
      <c r="J2070" s="84" t="s">
        <v>3268</v>
      </c>
      <c r="K2070" s="31" t="s">
        <v>34</v>
      </c>
      <c r="L2070" s="31"/>
      <c r="M2070" s="169"/>
      <c r="N2070" s="148" t="s">
        <v>3269</v>
      </c>
      <c r="O2070" s="44" t="s">
        <v>52</v>
      </c>
      <c r="P2070" s="43"/>
      <c r="Q2070" s="205"/>
      <c r="R2070" s="84" t="s">
        <v>3268</v>
      </c>
      <c r="S2070" s="31" t="s">
        <v>34</v>
      </c>
      <c r="T2070" s="31"/>
      <c r="U2070" s="169"/>
      <c r="V2070" s="150" t="s">
        <v>3269</v>
      </c>
      <c r="W2070" s="141" t="str" cm="1">
        <f t="array" ref="W2070">IF(SUM(LEN(B2070:V2070))=0,"",IF(OR(OR(ISBLANK(F2070),SUM(LEN(C2070),LEN(D2070))=0),AND(NOT(E2070="Unknown"),ISBLANK(J2070)),AND(NOT(O2070="Unknown"),ISBLANK(R2070))),"Missing Information", INDEX(Table15[Entire Service Line Classification], MATCH(SUMIFS(Table15[Unique ID],Table15[System-Owned Portion],E2070,Table15[If Material Anything Other than "Lead" in Column E,Was Material Ever Previously Lead?],G2070,Table15[Customer-Owned Portion],O2070),Table15[Unique ID],0),0)))</f>
        <v>Non-lead</v>
      </c>
      <c r="X2070"/>
    </row>
    <row r="2071" spans="2:24" ht="75" x14ac:dyDescent="0.25">
      <c r="B2071" s="146" t="s">
        <v>9095</v>
      </c>
      <c r="C2071" s="31" t="s">
        <v>9096</v>
      </c>
      <c r="D2071" s="31" t="s">
        <v>9097</v>
      </c>
      <c r="E2071" s="44" t="s">
        <v>43</v>
      </c>
      <c r="F2071" s="43" t="s">
        <v>34</v>
      </c>
      <c r="G2071" s="84" t="s">
        <v>34</v>
      </c>
      <c r="H2071" s="31"/>
      <c r="I2071" s="205"/>
      <c r="J2071" s="84" t="s">
        <v>106</v>
      </c>
      <c r="K2071" s="31" t="s">
        <v>36</v>
      </c>
      <c r="L2071" s="31" t="s">
        <v>95</v>
      </c>
      <c r="M2071" s="169" t="s">
        <v>3979</v>
      </c>
      <c r="N2071" s="148" t="s">
        <v>3980</v>
      </c>
      <c r="O2071" s="44" t="s">
        <v>35</v>
      </c>
      <c r="P2071" s="43"/>
      <c r="Q2071" s="205"/>
      <c r="R2071" s="84" t="s">
        <v>106</v>
      </c>
      <c r="S2071" s="31" t="s">
        <v>36</v>
      </c>
      <c r="T2071" s="31" t="s">
        <v>95</v>
      </c>
      <c r="U2071" s="169" t="s">
        <v>3979</v>
      </c>
      <c r="V2071" s="150" t="s">
        <v>9098</v>
      </c>
      <c r="W2071" s="141" t="str" cm="1">
        <f t="array" ref="W2071">IF(SUM(LEN(B2071:V2071))=0,"",IF(OR(OR(ISBLANK(F2071),SUM(LEN(C2071),LEN(D2071))=0),AND(NOT(E2071="Unknown"),ISBLANK(J2071)),AND(NOT(O2071="Unknown"),ISBLANK(R2071))),"Missing Information", INDEX(Table15[Entire Service Line Classification], MATCH(SUMIFS(Table15[Unique ID],Table15[System-Owned Portion],E2071,Table15[If Material Anything Other than "Lead" in Column E,Was Material Ever Previously Lead?],G2071,Table15[Customer-Owned Portion],O2071),Table15[Unique ID],0),0)))</f>
        <v>Non-lead</v>
      </c>
      <c r="X2071"/>
    </row>
    <row r="2072" spans="2:24" ht="225" x14ac:dyDescent="0.25">
      <c r="B2072" s="146" t="s">
        <v>9099</v>
      </c>
      <c r="C2072" s="31" t="s">
        <v>9100</v>
      </c>
      <c r="D2072" s="31" t="s">
        <v>9101</v>
      </c>
      <c r="E2072" s="44" t="s">
        <v>52</v>
      </c>
      <c r="F2072" s="43" t="s">
        <v>34</v>
      </c>
      <c r="G2072" s="84" t="s">
        <v>34</v>
      </c>
      <c r="H2072" s="31"/>
      <c r="I2072" s="205"/>
      <c r="J2072" s="84" t="s">
        <v>3268</v>
      </c>
      <c r="K2072" s="31" t="s">
        <v>34</v>
      </c>
      <c r="L2072" s="31"/>
      <c r="M2072" s="169"/>
      <c r="N2072" s="148" t="s">
        <v>3269</v>
      </c>
      <c r="O2072" s="44" t="s">
        <v>52</v>
      </c>
      <c r="P2072" s="43"/>
      <c r="Q2072" s="205"/>
      <c r="R2072" s="84" t="s">
        <v>3268</v>
      </c>
      <c r="S2072" s="31" t="s">
        <v>34</v>
      </c>
      <c r="T2072" s="31"/>
      <c r="U2072" s="169"/>
      <c r="V2072" s="150" t="s">
        <v>3269</v>
      </c>
      <c r="W2072" s="141" t="str" cm="1">
        <f t="array" ref="W2072">IF(SUM(LEN(B2072:V2072))=0,"",IF(OR(OR(ISBLANK(F2072),SUM(LEN(C2072),LEN(D2072))=0),AND(NOT(E2072="Unknown"),ISBLANK(J2072)),AND(NOT(O2072="Unknown"),ISBLANK(R2072))),"Missing Information", INDEX(Table15[Entire Service Line Classification], MATCH(SUMIFS(Table15[Unique ID],Table15[System-Owned Portion],E2072,Table15[If Material Anything Other than "Lead" in Column E,Was Material Ever Previously Lead?],G2072,Table15[Customer-Owned Portion],O2072),Table15[Unique ID],0),0)))</f>
        <v>Non-lead</v>
      </c>
      <c r="X2072"/>
    </row>
    <row r="2073" spans="2:24" ht="225" x14ac:dyDescent="0.25">
      <c r="B2073" s="146" t="s">
        <v>9102</v>
      </c>
      <c r="C2073" s="31" t="s">
        <v>9103</v>
      </c>
      <c r="D2073" s="31" t="s">
        <v>9104</v>
      </c>
      <c r="E2073" s="44" t="s">
        <v>52</v>
      </c>
      <c r="F2073" s="43" t="s">
        <v>34</v>
      </c>
      <c r="G2073" s="84" t="s">
        <v>34</v>
      </c>
      <c r="H2073" s="31"/>
      <c r="I2073" s="205"/>
      <c r="J2073" s="84" t="s">
        <v>3268</v>
      </c>
      <c r="K2073" s="31" t="s">
        <v>34</v>
      </c>
      <c r="L2073" s="31"/>
      <c r="M2073" s="169"/>
      <c r="N2073" s="148" t="s">
        <v>3269</v>
      </c>
      <c r="O2073" s="44" t="s">
        <v>52</v>
      </c>
      <c r="P2073" s="43"/>
      <c r="Q2073" s="205"/>
      <c r="R2073" s="84" t="s">
        <v>3268</v>
      </c>
      <c r="S2073" s="31" t="s">
        <v>34</v>
      </c>
      <c r="T2073" s="31"/>
      <c r="U2073" s="169"/>
      <c r="V2073" s="150" t="s">
        <v>3269</v>
      </c>
      <c r="W2073" s="141" t="str" cm="1">
        <f t="array" ref="W2073">IF(SUM(LEN(B2073:V2073))=0,"",IF(OR(OR(ISBLANK(F2073),SUM(LEN(C2073),LEN(D2073))=0),AND(NOT(E2073="Unknown"),ISBLANK(J2073)),AND(NOT(O2073="Unknown"),ISBLANK(R2073))),"Missing Information", INDEX(Table15[Entire Service Line Classification], MATCH(SUMIFS(Table15[Unique ID],Table15[System-Owned Portion],E2073,Table15[If Material Anything Other than "Lead" in Column E,Was Material Ever Previously Lead?],G2073,Table15[Customer-Owned Portion],O2073),Table15[Unique ID],0),0)))</f>
        <v>Non-lead</v>
      </c>
      <c r="X2073"/>
    </row>
    <row r="2074" spans="2:24" ht="225" x14ac:dyDescent="0.25">
      <c r="B2074" s="146" t="s">
        <v>9105</v>
      </c>
      <c r="C2074" s="31" t="s">
        <v>9106</v>
      </c>
      <c r="D2074" s="31" t="s">
        <v>9107</v>
      </c>
      <c r="E2074" s="44" t="s">
        <v>52</v>
      </c>
      <c r="F2074" s="43" t="s">
        <v>34</v>
      </c>
      <c r="G2074" s="84" t="s">
        <v>34</v>
      </c>
      <c r="H2074" s="31"/>
      <c r="I2074" s="205"/>
      <c r="J2074" s="84" t="s">
        <v>3268</v>
      </c>
      <c r="K2074" s="31" t="s">
        <v>34</v>
      </c>
      <c r="L2074" s="31"/>
      <c r="M2074" s="169"/>
      <c r="N2074" s="148" t="s">
        <v>3269</v>
      </c>
      <c r="O2074" s="44" t="s">
        <v>52</v>
      </c>
      <c r="P2074" s="43"/>
      <c r="Q2074" s="205"/>
      <c r="R2074" s="84" t="s">
        <v>3268</v>
      </c>
      <c r="S2074" s="31" t="s">
        <v>34</v>
      </c>
      <c r="T2074" s="31"/>
      <c r="U2074" s="169"/>
      <c r="V2074" s="150" t="s">
        <v>3269</v>
      </c>
      <c r="W2074" s="141" t="str" cm="1">
        <f t="array" ref="W2074">IF(SUM(LEN(B2074:V2074))=0,"",IF(OR(OR(ISBLANK(F2074),SUM(LEN(C2074),LEN(D2074))=0),AND(NOT(E2074="Unknown"),ISBLANK(J2074)),AND(NOT(O2074="Unknown"),ISBLANK(R2074))),"Missing Information", INDEX(Table15[Entire Service Line Classification], MATCH(SUMIFS(Table15[Unique ID],Table15[System-Owned Portion],E2074,Table15[If Material Anything Other than "Lead" in Column E,Was Material Ever Previously Lead?],G2074,Table15[Customer-Owned Portion],O2074),Table15[Unique ID],0),0)))</f>
        <v>Non-lead</v>
      </c>
      <c r="X2074"/>
    </row>
    <row r="2075" spans="2:24" ht="75" x14ac:dyDescent="0.25">
      <c r="B2075" s="146" t="s">
        <v>9108</v>
      </c>
      <c r="C2075" s="31" t="s">
        <v>9109</v>
      </c>
      <c r="D2075" s="31" t="s">
        <v>9110</v>
      </c>
      <c r="E2075" s="44" t="s">
        <v>43</v>
      </c>
      <c r="F2075" s="43" t="s">
        <v>34</v>
      </c>
      <c r="G2075" s="84" t="s">
        <v>34</v>
      </c>
      <c r="H2075" s="31"/>
      <c r="I2075" s="205"/>
      <c r="J2075" s="84" t="s">
        <v>106</v>
      </c>
      <c r="K2075" s="31" t="s">
        <v>36</v>
      </c>
      <c r="L2075" s="31" t="s">
        <v>95</v>
      </c>
      <c r="M2075" s="169" t="s">
        <v>6413</v>
      </c>
      <c r="N2075" s="148" t="s">
        <v>8628</v>
      </c>
      <c r="O2075" s="44" t="s">
        <v>43</v>
      </c>
      <c r="P2075" s="43"/>
      <c r="Q2075" s="205"/>
      <c r="R2075" s="84" t="s">
        <v>106</v>
      </c>
      <c r="S2075" s="31" t="s">
        <v>36</v>
      </c>
      <c r="T2075" s="31" t="s">
        <v>95</v>
      </c>
      <c r="U2075" s="169" t="s">
        <v>6413</v>
      </c>
      <c r="V2075" s="150" t="s">
        <v>8628</v>
      </c>
      <c r="W2075" s="141" t="str" cm="1">
        <f t="array" ref="W2075">IF(SUM(LEN(B2075:V2075))=0,"",IF(OR(OR(ISBLANK(F2075),SUM(LEN(C2075),LEN(D2075))=0),AND(NOT(E2075="Unknown"),ISBLANK(J2075)),AND(NOT(O2075="Unknown"),ISBLANK(R2075))),"Missing Information", INDEX(Table15[Entire Service Line Classification], MATCH(SUMIFS(Table15[Unique ID],Table15[System-Owned Portion],E2075,Table15[If Material Anything Other than "Lead" in Column E,Was Material Ever Previously Lead?],G2075,Table15[Customer-Owned Portion],O2075),Table15[Unique ID],0),0)))</f>
        <v>Non-lead</v>
      </c>
      <c r="X2075"/>
    </row>
    <row r="2076" spans="2:24" ht="75" x14ac:dyDescent="0.25">
      <c r="B2076" s="146" t="s">
        <v>9111</v>
      </c>
      <c r="C2076" s="31" t="s">
        <v>9112</v>
      </c>
      <c r="D2076" s="31" t="s">
        <v>9113</v>
      </c>
      <c r="E2076" s="44" t="s">
        <v>35</v>
      </c>
      <c r="F2076" s="43" t="s">
        <v>34</v>
      </c>
      <c r="G2076" s="84" t="s">
        <v>34</v>
      </c>
      <c r="H2076" s="31"/>
      <c r="I2076" s="205"/>
      <c r="J2076" s="84" t="s">
        <v>106</v>
      </c>
      <c r="K2076" s="31" t="s">
        <v>36</v>
      </c>
      <c r="L2076" s="31" t="s">
        <v>95</v>
      </c>
      <c r="M2076" s="169" t="s">
        <v>6413</v>
      </c>
      <c r="N2076" s="148" t="s">
        <v>8629</v>
      </c>
      <c r="O2076" s="44" t="s">
        <v>43</v>
      </c>
      <c r="P2076" s="43"/>
      <c r="Q2076" s="205"/>
      <c r="R2076" s="84" t="s">
        <v>106</v>
      </c>
      <c r="S2076" s="31" t="s">
        <v>36</v>
      </c>
      <c r="T2076" s="31" t="s">
        <v>95</v>
      </c>
      <c r="U2076" s="169" t="s">
        <v>6413</v>
      </c>
      <c r="V2076" s="150" t="s">
        <v>8628</v>
      </c>
      <c r="W2076" s="141" t="str" cm="1">
        <f t="array" ref="W2076">IF(SUM(LEN(B2076:V2076))=0,"",IF(OR(OR(ISBLANK(F2076),SUM(LEN(C2076),LEN(D2076))=0),AND(NOT(E2076="Unknown"),ISBLANK(J2076)),AND(NOT(O2076="Unknown"),ISBLANK(R2076))),"Missing Information", INDEX(Table15[Entire Service Line Classification], MATCH(SUMIFS(Table15[Unique ID],Table15[System-Owned Portion],E2076,Table15[If Material Anything Other than "Lead" in Column E,Was Material Ever Previously Lead?],G2076,Table15[Customer-Owned Portion],O2076),Table15[Unique ID],0),0)))</f>
        <v>Non-lead</v>
      </c>
      <c r="X2076"/>
    </row>
    <row r="2077" spans="2:24" ht="225" x14ac:dyDescent="0.25">
      <c r="B2077" s="146" t="s">
        <v>9114</v>
      </c>
      <c r="C2077" s="31" t="s">
        <v>9115</v>
      </c>
      <c r="D2077" s="31" t="s">
        <v>9116</v>
      </c>
      <c r="E2077" s="44" t="s">
        <v>52</v>
      </c>
      <c r="F2077" s="43" t="s">
        <v>34</v>
      </c>
      <c r="G2077" s="84" t="s">
        <v>34</v>
      </c>
      <c r="H2077" s="31"/>
      <c r="I2077" s="205"/>
      <c r="J2077" s="84" t="s">
        <v>105</v>
      </c>
      <c r="K2077" s="31" t="s">
        <v>34</v>
      </c>
      <c r="L2077" s="31"/>
      <c r="M2077" s="169"/>
      <c r="N2077" s="148" t="s">
        <v>3366</v>
      </c>
      <c r="O2077" s="44" t="s">
        <v>52</v>
      </c>
      <c r="P2077" s="43"/>
      <c r="Q2077" s="205"/>
      <c r="R2077" s="84" t="s">
        <v>105</v>
      </c>
      <c r="S2077" s="31" t="s">
        <v>34</v>
      </c>
      <c r="T2077" s="31"/>
      <c r="U2077" s="169"/>
      <c r="V2077" s="150" t="s">
        <v>3366</v>
      </c>
      <c r="W2077" s="141" t="str" cm="1">
        <f t="array" ref="W2077">IF(SUM(LEN(B2077:V2077))=0,"",IF(OR(OR(ISBLANK(F2077),SUM(LEN(C2077),LEN(D2077))=0),AND(NOT(E2077="Unknown"),ISBLANK(J2077)),AND(NOT(O2077="Unknown"),ISBLANK(R2077))),"Missing Information", INDEX(Table15[Entire Service Line Classification], MATCH(SUMIFS(Table15[Unique ID],Table15[System-Owned Portion],E2077,Table15[If Material Anything Other than "Lead" in Column E,Was Material Ever Previously Lead?],G2077,Table15[Customer-Owned Portion],O2077),Table15[Unique ID],0),0)))</f>
        <v>Non-lead</v>
      </c>
      <c r="X2077"/>
    </row>
    <row r="2078" spans="2:24" ht="75" x14ac:dyDescent="0.25">
      <c r="B2078" s="146" t="s">
        <v>9117</v>
      </c>
      <c r="C2078" s="31" t="s">
        <v>9118</v>
      </c>
      <c r="D2078" s="31" t="s">
        <v>9119</v>
      </c>
      <c r="E2078" s="44" t="s">
        <v>43</v>
      </c>
      <c r="F2078" s="43" t="s">
        <v>34</v>
      </c>
      <c r="G2078" s="84" t="s">
        <v>34</v>
      </c>
      <c r="H2078" s="31"/>
      <c r="I2078" s="205"/>
      <c r="J2078" s="84" t="s">
        <v>106</v>
      </c>
      <c r="K2078" s="31" t="s">
        <v>36</v>
      </c>
      <c r="L2078" s="31" t="s">
        <v>95</v>
      </c>
      <c r="M2078" s="169" t="s">
        <v>6413</v>
      </c>
      <c r="N2078" s="148" t="s">
        <v>8628</v>
      </c>
      <c r="O2078" s="44" t="s">
        <v>52</v>
      </c>
      <c r="P2078" s="43"/>
      <c r="Q2078" s="205"/>
      <c r="R2078" s="84" t="s">
        <v>106</v>
      </c>
      <c r="S2078" s="31" t="s">
        <v>36</v>
      </c>
      <c r="T2078" s="31" t="s">
        <v>95</v>
      </c>
      <c r="U2078" s="169" t="s">
        <v>6413</v>
      </c>
      <c r="V2078" s="150" t="s">
        <v>9120</v>
      </c>
      <c r="W2078" s="141" t="str" cm="1">
        <f t="array" ref="W2078">IF(SUM(LEN(B2078:V2078))=0,"",IF(OR(OR(ISBLANK(F2078),SUM(LEN(C2078),LEN(D2078))=0),AND(NOT(E2078="Unknown"),ISBLANK(J2078)),AND(NOT(O2078="Unknown"),ISBLANK(R2078))),"Missing Information", INDEX(Table15[Entire Service Line Classification], MATCH(SUMIFS(Table15[Unique ID],Table15[System-Owned Portion],E2078,Table15[If Material Anything Other than "Lead" in Column E,Was Material Ever Previously Lead?],G2078,Table15[Customer-Owned Portion],O2078),Table15[Unique ID],0),0)))</f>
        <v>Non-lead</v>
      </c>
      <c r="X2078"/>
    </row>
    <row r="2079" spans="2:24" ht="225" x14ac:dyDescent="0.25">
      <c r="B2079" s="146" t="s">
        <v>9121</v>
      </c>
      <c r="C2079" s="31" t="s">
        <v>9122</v>
      </c>
      <c r="D2079" s="31" t="s">
        <v>9123</v>
      </c>
      <c r="E2079" s="44" t="s">
        <v>52</v>
      </c>
      <c r="F2079" s="43" t="s">
        <v>34</v>
      </c>
      <c r="G2079" s="84" t="s">
        <v>34</v>
      </c>
      <c r="H2079" s="31"/>
      <c r="I2079" s="205"/>
      <c r="J2079" s="84" t="s">
        <v>3268</v>
      </c>
      <c r="K2079" s="31" t="s">
        <v>34</v>
      </c>
      <c r="L2079" s="31"/>
      <c r="M2079" s="169"/>
      <c r="N2079" s="148" t="s">
        <v>3269</v>
      </c>
      <c r="O2079" s="44" t="s">
        <v>52</v>
      </c>
      <c r="P2079" s="43"/>
      <c r="Q2079" s="205"/>
      <c r="R2079" s="84" t="s">
        <v>3268</v>
      </c>
      <c r="S2079" s="31" t="s">
        <v>34</v>
      </c>
      <c r="T2079" s="31"/>
      <c r="U2079" s="169"/>
      <c r="V2079" s="150" t="s">
        <v>3269</v>
      </c>
      <c r="W2079" s="141" t="str" cm="1">
        <f t="array" ref="W2079">IF(SUM(LEN(B2079:V2079))=0,"",IF(OR(OR(ISBLANK(F2079),SUM(LEN(C2079),LEN(D2079))=0),AND(NOT(E2079="Unknown"),ISBLANK(J2079)),AND(NOT(O2079="Unknown"),ISBLANK(R2079))),"Missing Information", INDEX(Table15[Entire Service Line Classification], MATCH(SUMIFS(Table15[Unique ID],Table15[System-Owned Portion],E2079,Table15[If Material Anything Other than "Lead" in Column E,Was Material Ever Previously Lead?],G2079,Table15[Customer-Owned Portion],O2079),Table15[Unique ID],0),0)))</f>
        <v>Non-lead</v>
      </c>
      <c r="X2079"/>
    </row>
    <row r="2080" spans="2:24" ht="225" x14ac:dyDescent="0.25">
      <c r="B2080" s="146" t="s">
        <v>9124</v>
      </c>
      <c r="C2080" s="31" t="s">
        <v>9125</v>
      </c>
      <c r="D2080" s="31" t="s">
        <v>9126</v>
      </c>
      <c r="E2080" s="44" t="s">
        <v>52</v>
      </c>
      <c r="F2080" s="43" t="s">
        <v>34</v>
      </c>
      <c r="G2080" s="84" t="s">
        <v>34</v>
      </c>
      <c r="H2080" s="31"/>
      <c r="I2080" s="205"/>
      <c r="J2080" s="84" t="s">
        <v>3268</v>
      </c>
      <c r="K2080" s="31" t="s">
        <v>34</v>
      </c>
      <c r="L2080" s="31"/>
      <c r="M2080" s="169"/>
      <c r="N2080" s="148" t="s">
        <v>3269</v>
      </c>
      <c r="O2080" s="44" t="s">
        <v>52</v>
      </c>
      <c r="P2080" s="43"/>
      <c r="Q2080" s="205"/>
      <c r="R2080" s="84" t="s">
        <v>3268</v>
      </c>
      <c r="S2080" s="31" t="s">
        <v>34</v>
      </c>
      <c r="T2080" s="31"/>
      <c r="U2080" s="169"/>
      <c r="V2080" s="150" t="s">
        <v>3269</v>
      </c>
      <c r="W2080" s="141" t="str" cm="1">
        <f t="array" ref="W2080">IF(SUM(LEN(B2080:V2080))=0,"",IF(OR(OR(ISBLANK(F2080),SUM(LEN(C2080),LEN(D2080))=0),AND(NOT(E2080="Unknown"),ISBLANK(J2080)),AND(NOT(O2080="Unknown"),ISBLANK(R2080))),"Missing Information", INDEX(Table15[Entire Service Line Classification], MATCH(SUMIFS(Table15[Unique ID],Table15[System-Owned Portion],E2080,Table15[If Material Anything Other than "Lead" in Column E,Was Material Ever Previously Lead?],G2080,Table15[Customer-Owned Portion],O2080),Table15[Unique ID],0),0)))</f>
        <v>Non-lead</v>
      </c>
      <c r="X2080"/>
    </row>
    <row r="2081" spans="2:24" ht="225" x14ac:dyDescent="0.25">
      <c r="B2081" s="146" t="s">
        <v>9127</v>
      </c>
      <c r="C2081" s="31" t="s">
        <v>9128</v>
      </c>
      <c r="D2081" s="31" t="s">
        <v>9129</v>
      </c>
      <c r="E2081" s="44" t="s">
        <v>52</v>
      </c>
      <c r="F2081" s="43" t="s">
        <v>34</v>
      </c>
      <c r="G2081" s="84" t="s">
        <v>34</v>
      </c>
      <c r="H2081" s="31"/>
      <c r="I2081" s="205"/>
      <c r="J2081" s="84" t="s">
        <v>3268</v>
      </c>
      <c r="K2081" s="31" t="s">
        <v>34</v>
      </c>
      <c r="L2081" s="31"/>
      <c r="M2081" s="169"/>
      <c r="N2081" s="148" t="s">
        <v>3269</v>
      </c>
      <c r="O2081" s="44" t="s">
        <v>52</v>
      </c>
      <c r="P2081" s="43"/>
      <c r="Q2081" s="205"/>
      <c r="R2081" s="84" t="s">
        <v>3268</v>
      </c>
      <c r="S2081" s="31" t="s">
        <v>34</v>
      </c>
      <c r="T2081" s="31"/>
      <c r="U2081" s="169"/>
      <c r="V2081" s="150" t="s">
        <v>3269</v>
      </c>
      <c r="W2081" s="141" t="str" cm="1">
        <f t="array" ref="W2081">IF(SUM(LEN(B2081:V2081))=0,"",IF(OR(OR(ISBLANK(F2081),SUM(LEN(C2081),LEN(D2081))=0),AND(NOT(E2081="Unknown"),ISBLANK(J2081)),AND(NOT(O2081="Unknown"),ISBLANK(R2081))),"Missing Information", INDEX(Table15[Entire Service Line Classification], MATCH(SUMIFS(Table15[Unique ID],Table15[System-Owned Portion],E2081,Table15[If Material Anything Other than "Lead" in Column E,Was Material Ever Previously Lead?],G2081,Table15[Customer-Owned Portion],O2081),Table15[Unique ID],0),0)))</f>
        <v>Non-lead</v>
      </c>
      <c r="X2081"/>
    </row>
    <row r="2082" spans="2:24" ht="225" x14ac:dyDescent="0.25">
      <c r="B2082" s="146" t="s">
        <v>9130</v>
      </c>
      <c r="C2082" s="31" t="s">
        <v>9131</v>
      </c>
      <c r="D2082" s="31" t="s">
        <v>9132</v>
      </c>
      <c r="E2082" s="44" t="s">
        <v>52</v>
      </c>
      <c r="F2082" s="43" t="s">
        <v>34</v>
      </c>
      <c r="G2082" s="84" t="s">
        <v>34</v>
      </c>
      <c r="H2082" s="31"/>
      <c r="I2082" s="205"/>
      <c r="J2082" s="84" t="s">
        <v>3268</v>
      </c>
      <c r="K2082" s="31" t="s">
        <v>34</v>
      </c>
      <c r="L2082" s="31"/>
      <c r="M2082" s="169"/>
      <c r="N2082" s="148" t="s">
        <v>3269</v>
      </c>
      <c r="O2082" s="44" t="s">
        <v>52</v>
      </c>
      <c r="P2082" s="43"/>
      <c r="Q2082" s="205"/>
      <c r="R2082" s="84" t="s">
        <v>3268</v>
      </c>
      <c r="S2082" s="31" t="s">
        <v>34</v>
      </c>
      <c r="T2082" s="31"/>
      <c r="U2082" s="169"/>
      <c r="V2082" s="150" t="s">
        <v>3269</v>
      </c>
      <c r="W2082" s="141" t="str" cm="1">
        <f t="array" ref="W2082">IF(SUM(LEN(B2082:V2082))=0,"",IF(OR(OR(ISBLANK(F2082),SUM(LEN(C2082),LEN(D2082))=0),AND(NOT(E2082="Unknown"),ISBLANK(J2082)),AND(NOT(O2082="Unknown"),ISBLANK(R2082))),"Missing Information", INDEX(Table15[Entire Service Line Classification], MATCH(SUMIFS(Table15[Unique ID],Table15[System-Owned Portion],E2082,Table15[If Material Anything Other than "Lead" in Column E,Was Material Ever Previously Lead?],G2082,Table15[Customer-Owned Portion],O2082),Table15[Unique ID],0),0)))</f>
        <v>Non-lead</v>
      </c>
      <c r="X2082"/>
    </row>
    <row r="2083" spans="2:24" ht="225" x14ac:dyDescent="0.25">
      <c r="B2083" s="146" t="s">
        <v>9133</v>
      </c>
      <c r="C2083" s="31" t="s">
        <v>9134</v>
      </c>
      <c r="D2083" s="31" t="s">
        <v>9135</v>
      </c>
      <c r="E2083" s="44" t="s">
        <v>52</v>
      </c>
      <c r="F2083" s="43" t="s">
        <v>34</v>
      </c>
      <c r="G2083" s="84" t="s">
        <v>34</v>
      </c>
      <c r="H2083" s="31"/>
      <c r="I2083" s="205"/>
      <c r="J2083" s="84" t="s">
        <v>3268</v>
      </c>
      <c r="K2083" s="31" t="s">
        <v>34</v>
      </c>
      <c r="L2083" s="31"/>
      <c r="M2083" s="169"/>
      <c r="N2083" s="148" t="s">
        <v>3269</v>
      </c>
      <c r="O2083" s="44" t="s">
        <v>52</v>
      </c>
      <c r="P2083" s="43"/>
      <c r="Q2083" s="205"/>
      <c r="R2083" s="84" t="s">
        <v>3268</v>
      </c>
      <c r="S2083" s="31" t="s">
        <v>34</v>
      </c>
      <c r="T2083" s="31"/>
      <c r="U2083" s="169"/>
      <c r="V2083" s="150" t="s">
        <v>3269</v>
      </c>
      <c r="W2083" s="141" t="str" cm="1">
        <f t="array" ref="W2083">IF(SUM(LEN(B2083:V2083))=0,"",IF(OR(OR(ISBLANK(F2083),SUM(LEN(C2083),LEN(D2083))=0),AND(NOT(E2083="Unknown"),ISBLANK(J2083)),AND(NOT(O2083="Unknown"),ISBLANK(R2083))),"Missing Information", INDEX(Table15[Entire Service Line Classification], MATCH(SUMIFS(Table15[Unique ID],Table15[System-Owned Portion],E2083,Table15[If Material Anything Other than "Lead" in Column E,Was Material Ever Previously Lead?],G2083,Table15[Customer-Owned Portion],O2083),Table15[Unique ID],0),0)))</f>
        <v>Non-lead</v>
      </c>
      <c r="X2083"/>
    </row>
    <row r="2084" spans="2:24" ht="225" x14ac:dyDescent="0.25">
      <c r="B2084" s="146" t="s">
        <v>9136</v>
      </c>
      <c r="C2084" s="31" t="s">
        <v>9137</v>
      </c>
      <c r="D2084" s="31" t="s">
        <v>9138</v>
      </c>
      <c r="E2084" s="44" t="s">
        <v>52</v>
      </c>
      <c r="F2084" s="43" t="s">
        <v>34</v>
      </c>
      <c r="G2084" s="84" t="s">
        <v>34</v>
      </c>
      <c r="H2084" s="31"/>
      <c r="I2084" s="205"/>
      <c r="J2084" s="84" t="s">
        <v>3268</v>
      </c>
      <c r="K2084" s="31" t="s">
        <v>34</v>
      </c>
      <c r="L2084" s="31"/>
      <c r="M2084" s="169"/>
      <c r="N2084" s="148" t="s">
        <v>3269</v>
      </c>
      <c r="O2084" s="44" t="s">
        <v>52</v>
      </c>
      <c r="P2084" s="43"/>
      <c r="Q2084" s="205"/>
      <c r="R2084" s="84" t="s">
        <v>3268</v>
      </c>
      <c r="S2084" s="31" t="s">
        <v>34</v>
      </c>
      <c r="T2084" s="31"/>
      <c r="U2084" s="169"/>
      <c r="V2084" s="150" t="s">
        <v>3269</v>
      </c>
      <c r="W2084" s="141" t="str" cm="1">
        <f t="array" ref="W2084">IF(SUM(LEN(B2084:V2084))=0,"",IF(OR(OR(ISBLANK(F2084),SUM(LEN(C2084),LEN(D2084))=0),AND(NOT(E2084="Unknown"),ISBLANK(J2084)),AND(NOT(O2084="Unknown"),ISBLANK(R2084))),"Missing Information", INDEX(Table15[Entire Service Line Classification], MATCH(SUMIFS(Table15[Unique ID],Table15[System-Owned Portion],E2084,Table15[If Material Anything Other than "Lead" in Column E,Was Material Ever Previously Lead?],G2084,Table15[Customer-Owned Portion],O2084),Table15[Unique ID],0),0)))</f>
        <v>Non-lead</v>
      </c>
      <c r="X2084"/>
    </row>
    <row r="2085" spans="2:24" ht="75" x14ac:dyDescent="0.25">
      <c r="B2085" s="146" t="s">
        <v>9139</v>
      </c>
      <c r="C2085" s="31" t="s">
        <v>9140</v>
      </c>
      <c r="D2085" s="31" t="s">
        <v>9141</v>
      </c>
      <c r="E2085" s="44" t="s">
        <v>43</v>
      </c>
      <c r="F2085" s="43" t="s">
        <v>34</v>
      </c>
      <c r="G2085" s="84" t="s">
        <v>34</v>
      </c>
      <c r="H2085" s="31"/>
      <c r="I2085" s="205"/>
      <c r="J2085" s="84" t="s">
        <v>106</v>
      </c>
      <c r="K2085" s="31" t="s">
        <v>36</v>
      </c>
      <c r="L2085" s="31" t="s">
        <v>95</v>
      </c>
      <c r="M2085" s="169" t="s">
        <v>3987</v>
      </c>
      <c r="N2085" s="148" t="s">
        <v>4456</v>
      </c>
      <c r="O2085" s="44" t="s">
        <v>43</v>
      </c>
      <c r="P2085" s="43"/>
      <c r="Q2085" s="205"/>
      <c r="R2085" s="84" t="s">
        <v>106</v>
      </c>
      <c r="S2085" s="31" t="s">
        <v>36</v>
      </c>
      <c r="T2085" s="31" t="s">
        <v>95</v>
      </c>
      <c r="U2085" s="169" t="s">
        <v>3987</v>
      </c>
      <c r="V2085" s="150" t="s">
        <v>4456</v>
      </c>
      <c r="W2085" s="141" t="str" cm="1">
        <f t="array" ref="W2085">IF(SUM(LEN(B2085:V2085))=0,"",IF(OR(OR(ISBLANK(F2085),SUM(LEN(C2085),LEN(D2085))=0),AND(NOT(E2085="Unknown"),ISBLANK(J2085)),AND(NOT(O2085="Unknown"),ISBLANK(R2085))),"Missing Information", INDEX(Table15[Entire Service Line Classification], MATCH(SUMIFS(Table15[Unique ID],Table15[System-Owned Portion],E2085,Table15[If Material Anything Other than "Lead" in Column E,Was Material Ever Previously Lead?],G2085,Table15[Customer-Owned Portion],O2085),Table15[Unique ID],0),0)))</f>
        <v>Non-lead</v>
      </c>
      <c r="X2085"/>
    </row>
    <row r="2086" spans="2:24" ht="60" x14ac:dyDescent="0.25">
      <c r="B2086" s="146" t="s">
        <v>9142</v>
      </c>
      <c r="C2086" s="31" t="s">
        <v>9143</v>
      </c>
      <c r="D2086" s="31" t="s">
        <v>9144</v>
      </c>
      <c r="E2086" s="44" t="s">
        <v>42</v>
      </c>
      <c r="F2086" s="43" t="s">
        <v>34</v>
      </c>
      <c r="G2086" s="84" t="s">
        <v>34</v>
      </c>
      <c r="H2086" s="31"/>
      <c r="I2086" s="205"/>
      <c r="J2086" s="84" t="s">
        <v>106</v>
      </c>
      <c r="K2086" s="31" t="s">
        <v>36</v>
      </c>
      <c r="L2086" s="31" t="s">
        <v>95</v>
      </c>
      <c r="M2086" s="169" t="s">
        <v>6413</v>
      </c>
      <c r="N2086" s="148" t="s">
        <v>9145</v>
      </c>
      <c r="O2086" s="44" t="s">
        <v>42</v>
      </c>
      <c r="P2086" s="43"/>
      <c r="Q2086" s="205"/>
      <c r="R2086" s="84" t="s">
        <v>106</v>
      </c>
      <c r="S2086" s="31" t="s">
        <v>36</v>
      </c>
      <c r="T2086" s="31" t="s">
        <v>95</v>
      </c>
      <c r="U2086" s="169" t="s">
        <v>6413</v>
      </c>
      <c r="V2086" s="150" t="s">
        <v>9145</v>
      </c>
      <c r="W2086" s="141" t="str" cm="1">
        <f t="array" ref="W2086">IF(SUM(LEN(B2086:V2086))=0,"",IF(OR(OR(ISBLANK(F2086),SUM(LEN(C2086),LEN(D2086))=0),AND(NOT(E2086="Unknown"),ISBLANK(J2086)),AND(NOT(O2086="Unknown"),ISBLANK(R2086))),"Missing Information", INDEX(Table15[Entire Service Line Classification], MATCH(SUMIFS(Table15[Unique ID],Table15[System-Owned Portion],E2086,Table15[If Material Anything Other than "Lead" in Column E,Was Material Ever Previously Lead?],G2086,Table15[Customer-Owned Portion],O2086),Table15[Unique ID],0),0)))</f>
        <v>Non-lead</v>
      </c>
      <c r="X2086"/>
    </row>
    <row r="2087" spans="2:24" ht="225" x14ac:dyDescent="0.25">
      <c r="B2087" s="146" t="s">
        <v>9146</v>
      </c>
      <c r="C2087" s="31" t="s">
        <v>9147</v>
      </c>
      <c r="D2087" s="31" t="s">
        <v>9148</v>
      </c>
      <c r="E2087" s="44" t="s">
        <v>52</v>
      </c>
      <c r="F2087" s="43" t="s">
        <v>34</v>
      </c>
      <c r="G2087" s="84" t="s">
        <v>34</v>
      </c>
      <c r="H2087" s="31"/>
      <c r="I2087" s="205"/>
      <c r="J2087" s="84" t="s">
        <v>3268</v>
      </c>
      <c r="K2087" s="31" t="s">
        <v>34</v>
      </c>
      <c r="L2087" s="31"/>
      <c r="M2087" s="169"/>
      <c r="N2087" s="148" t="s">
        <v>3269</v>
      </c>
      <c r="O2087" s="44" t="s">
        <v>52</v>
      </c>
      <c r="P2087" s="43"/>
      <c r="Q2087" s="205"/>
      <c r="R2087" s="84" t="s">
        <v>3268</v>
      </c>
      <c r="S2087" s="31" t="s">
        <v>34</v>
      </c>
      <c r="T2087" s="31"/>
      <c r="U2087" s="169"/>
      <c r="V2087" s="150" t="s">
        <v>3269</v>
      </c>
      <c r="W2087" s="141" t="str" cm="1">
        <f t="array" ref="W2087">IF(SUM(LEN(B2087:V2087))=0,"",IF(OR(OR(ISBLANK(F2087),SUM(LEN(C2087),LEN(D2087))=0),AND(NOT(E2087="Unknown"),ISBLANK(J2087)),AND(NOT(O2087="Unknown"),ISBLANK(R2087))),"Missing Information", INDEX(Table15[Entire Service Line Classification], MATCH(SUMIFS(Table15[Unique ID],Table15[System-Owned Portion],E2087,Table15[If Material Anything Other than "Lead" in Column E,Was Material Ever Previously Lead?],G2087,Table15[Customer-Owned Portion],O2087),Table15[Unique ID],0),0)))</f>
        <v>Non-lead</v>
      </c>
      <c r="X2087"/>
    </row>
    <row r="2088" spans="2:24" ht="225" x14ac:dyDescent="0.25">
      <c r="B2088" s="146" t="s">
        <v>9149</v>
      </c>
      <c r="C2088" s="31" t="s">
        <v>9150</v>
      </c>
      <c r="D2088" s="31" t="s">
        <v>9151</v>
      </c>
      <c r="E2088" s="44" t="s">
        <v>52</v>
      </c>
      <c r="F2088" s="43" t="s">
        <v>34</v>
      </c>
      <c r="G2088" s="84" t="s">
        <v>34</v>
      </c>
      <c r="H2088" s="31"/>
      <c r="I2088" s="205"/>
      <c r="J2088" s="84" t="s">
        <v>105</v>
      </c>
      <c r="K2088" s="31" t="s">
        <v>34</v>
      </c>
      <c r="L2088" s="31"/>
      <c r="M2088" s="169"/>
      <c r="N2088" s="148" t="s">
        <v>3366</v>
      </c>
      <c r="O2088" s="44" t="s">
        <v>52</v>
      </c>
      <c r="P2088" s="43"/>
      <c r="Q2088" s="205"/>
      <c r="R2088" s="84" t="s">
        <v>105</v>
      </c>
      <c r="S2088" s="31" t="s">
        <v>34</v>
      </c>
      <c r="T2088" s="31"/>
      <c r="U2088" s="169"/>
      <c r="V2088" s="150" t="s">
        <v>3366</v>
      </c>
      <c r="W2088" s="141" t="str" cm="1">
        <f t="array" ref="W2088">IF(SUM(LEN(B2088:V2088))=0,"",IF(OR(OR(ISBLANK(F2088),SUM(LEN(C2088),LEN(D2088))=0),AND(NOT(E2088="Unknown"),ISBLANK(J2088)),AND(NOT(O2088="Unknown"),ISBLANK(R2088))),"Missing Information", INDEX(Table15[Entire Service Line Classification], MATCH(SUMIFS(Table15[Unique ID],Table15[System-Owned Portion],E2088,Table15[If Material Anything Other than "Lead" in Column E,Was Material Ever Previously Lead?],G2088,Table15[Customer-Owned Portion],O2088),Table15[Unique ID],0),0)))</f>
        <v>Non-lead</v>
      </c>
      <c r="X2088"/>
    </row>
    <row r="2089" spans="2:24" ht="225" x14ac:dyDescent="0.25">
      <c r="B2089" s="146" t="s">
        <v>9152</v>
      </c>
      <c r="C2089" s="31" t="s">
        <v>9153</v>
      </c>
      <c r="D2089" s="31" t="s">
        <v>9154</v>
      </c>
      <c r="E2089" s="44" t="s">
        <v>52</v>
      </c>
      <c r="F2089" s="43" t="s">
        <v>34</v>
      </c>
      <c r="G2089" s="84" t="s">
        <v>34</v>
      </c>
      <c r="H2089" s="31"/>
      <c r="I2089" s="205"/>
      <c r="J2089" s="84" t="s">
        <v>3268</v>
      </c>
      <c r="K2089" s="31" t="s">
        <v>34</v>
      </c>
      <c r="L2089" s="31"/>
      <c r="M2089" s="169"/>
      <c r="N2089" s="148" t="s">
        <v>3269</v>
      </c>
      <c r="O2089" s="44" t="s">
        <v>52</v>
      </c>
      <c r="P2089" s="43"/>
      <c r="Q2089" s="205"/>
      <c r="R2089" s="84" t="s">
        <v>3268</v>
      </c>
      <c r="S2089" s="31" t="s">
        <v>34</v>
      </c>
      <c r="T2089" s="31"/>
      <c r="U2089" s="169"/>
      <c r="V2089" s="150" t="s">
        <v>3269</v>
      </c>
      <c r="W2089" s="141" t="str" cm="1">
        <f t="array" ref="W2089">IF(SUM(LEN(B2089:V2089))=0,"",IF(OR(OR(ISBLANK(F2089),SUM(LEN(C2089),LEN(D2089))=0),AND(NOT(E2089="Unknown"),ISBLANK(J2089)),AND(NOT(O2089="Unknown"),ISBLANK(R2089))),"Missing Information", INDEX(Table15[Entire Service Line Classification], MATCH(SUMIFS(Table15[Unique ID],Table15[System-Owned Portion],E2089,Table15[If Material Anything Other than "Lead" in Column E,Was Material Ever Previously Lead?],G2089,Table15[Customer-Owned Portion],O2089),Table15[Unique ID],0),0)))</f>
        <v>Non-lead</v>
      </c>
      <c r="X2089"/>
    </row>
    <row r="2090" spans="2:24" ht="225" x14ac:dyDescent="0.25">
      <c r="B2090" s="146" t="s">
        <v>9155</v>
      </c>
      <c r="C2090" s="31" t="s">
        <v>9156</v>
      </c>
      <c r="D2090" s="31" t="s">
        <v>9157</v>
      </c>
      <c r="E2090" s="44" t="s">
        <v>52</v>
      </c>
      <c r="F2090" s="43" t="s">
        <v>34</v>
      </c>
      <c r="G2090" s="84" t="s">
        <v>34</v>
      </c>
      <c r="H2090" s="31"/>
      <c r="I2090" s="205"/>
      <c r="J2090" s="84" t="s">
        <v>3268</v>
      </c>
      <c r="K2090" s="31" t="s">
        <v>34</v>
      </c>
      <c r="L2090" s="31"/>
      <c r="M2090" s="169"/>
      <c r="N2090" s="148" t="s">
        <v>3269</v>
      </c>
      <c r="O2090" s="44" t="s">
        <v>52</v>
      </c>
      <c r="P2090" s="43"/>
      <c r="Q2090" s="205"/>
      <c r="R2090" s="84" t="s">
        <v>3268</v>
      </c>
      <c r="S2090" s="31" t="s">
        <v>34</v>
      </c>
      <c r="T2090" s="31"/>
      <c r="U2090" s="169"/>
      <c r="V2090" s="150" t="s">
        <v>3269</v>
      </c>
      <c r="W2090" s="141" t="str" cm="1">
        <f t="array" ref="W2090">IF(SUM(LEN(B2090:V2090))=0,"",IF(OR(OR(ISBLANK(F2090),SUM(LEN(C2090),LEN(D2090))=0),AND(NOT(E2090="Unknown"),ISBLANK(J2090)),AND(NOT(O2090="Unknown"),ISBLANK(R2090))),"Missing Information", INDEX(Table15[Entire Service Line Classification], MATCH(SUMIFS(Table15[Unique ID],Table15[System-Owned Portion],E2090,Table15[If Material Anything Other than "Lead" in Column E,Was Material Ever Previously Lead?],G2090,Table15[Customer-Owned Portion],O2090),Table15[Unique ID],0),0)))</f>
        <v>Non-lead</v>
      </c>
      <c r="X2090"/>
    </row>
    <row r="2091" spans="2:24" ht="225" x14ac:dyDescent="0.25">
      <c r="B2091" s="146" t="s">
        <v>9158</v>
      </c>
      <c r="C2091" s="31" t="s">
        <v>9159</v>
      </c>
      <c r="D2091" s="31" t="s">
        <v>9160</v>
      </c>
      <c r="E2091" s="44" t="s">
        <v>52</v>
      </c>
      <c r="F2091" s="43" t="s">
        <v>34</v>
      </c>
      <c r="G2091" s="84" t="s">
        <v>34</v>
      </c>
      <c r="H2091" s="31"/>
      <c r="I2091" s="205"/>
      <c r="J2091" s="84" t="s">
        <v>3268</v>
      </c>
      <c r="K2091" s="31" t="s">
        <v>34</v>
      </c>
      <c r="L2091" s="31"/>
      <c r="M2091" s="169"/>
      <c r="N2091" s="148" t="s">
        <v>3269</v>
      </c>
      <c r="O2091" s="44" t="s">
        <v>52</v>
      </c>
      <c r="P2091" s="43"/>
      <c r="Q2091" s="205"/>
      <c r="R2091" s="84" t="s">
        <v>3268</v>
      </c>
      <c r="S2091" s="31" t="s">
        <v>34</v>
      </c>
      <c r="T2091" s="31"/>
      <c r="U2091" s="169"/>
      <c r="V2091" s="150" t="s">
        <v>3269</v>
      </c>
      <c r="W2091" s="141" t="str" cm="1">
        <f t="array" ref="W2091">IF(SUM(LEN(B2091:V2091))=0,"",IF(OR(OR(ISBLANK(F2091),SUM(LEN(C2091),LEN(D2091))=0),AND(NOT(E2091="Unknown"),ISBLANK(J2091)),AND(NOT(O2091="Unknown"),ISBLANK(R2091))),"Missing Information", INDEX(Table15[Entire Service Line Classification], MATCH(SUMIFS(Table15[Unique ID],Table15[System-Owned Portion],E2091,Table15[If Material Anything Other than "Lead" in Column E,Was Material Ever Previously Lead?],G2091,Table15[Customer-Owned Portion],O2091),Table15[Unique ID],0),0)))</f>
        <v>Non-lead</v>
      </c>
      <c r="X2091"/>
    </row>
    <row r="2092" spans="2:24" ht="225" x14ac:dyDescent="0.25">
      <c r="B2092" s="146" t="s">
        <v>9161</v>
      </c>
      <c r="C2092" s="31" t="s">
        <v>9162</v>
      </c>
      <c r="D2092" s="31" t="s">
        <v>9163</v>
      </c>
      <c r="E2092" s="44" t="s">
        <v>52</v>
      </c>
      <c r="F2092" s="43" t="s">
        <v>34</v>
      </c>
      <c r="G2092" s="84" t="s">
        <v>34</v>
      </c>
      <c r="H2092" s="31"/>
      <c r="I2092" s="205"/>
      <c r="J2092" s="84" t="s">
        <v>3268</v>
      </c>
      <c r="K2092" s="31" t="s">
        <v>34</v>
      </c>
      <c r="L2092" s="31"/>
      <c r="M2092" s="169"/>
      <c r="N2092" s="148" t="s">
        <v>3269</v>
      </c>
      <c r="O2092" s="44" t="s">
        <v>52</v>
      </c>
      <c r="P2092" s="43"/>
      <c r="Q2092" s="205"/>
      <c r="R2092" s="84" t="s">
        <v>3268</v>
      </c>
      <c r="S2092" s="31" t="s">
        <v>34</v>
      </c>
      <c r="T2092" s="31"/>
      <c r="U2092" s="169"/>
      <c r="V2092" s="150" t="s">
        <v>3269</v>
      </c>
      <c r="W2092" s="141" t="str" cm="1">
        <f t="array" ref="W2092">IF(SUM(LEN(B2092:V2092))=0,"",IF(OR(OR(ISBLANK(F2092),SUM(LEN(C2092),LEN(D2092))=0),AND(NOT(E2092="Unknown"),ISBLANK(J2092)),AND(NOT(O2092="Unknown"),ISBLANK(R2092))),"Missing Information", INDEX(Table15[Entire Service Line Classification], MATCH(SUMIFS(Table15[Unique ID],Table15[System-Owned Portion],E2092,Table15[If Material Anything Other than "Lead" in Column E,Was Material Ever Previously Lead?],G2092,Table15[Customer-Owned Portion],O2092),Table15[Unique ID],0),0)))</f>
        <v>Non-lead</v>
      </c>
      <c r="X2092"/>
    </row>
    <row r="2093" spans="2:24" ht="75" x14ac:dyDescent="0.25">
      <c r="B2093" s="146" t="s">
        <v>9164</v>
      </c>
      <c r="C2093" s="31" t="s">
        <v>9165</v>
      </c>
      <c r="D2093" s="31" t="s">
        <v>9166</v>
      </c>
      <c r="E2093" s="44" t="s">
        <v>43</v>
      </c>
      <c r="F2093" s="43" t="s">
        <v>34</v>
      </c>
      <c r="G2093" s="84" t="s">
        <v>34</v>
      </c>
      <c r="H2093" s="31"/>
      <c r="I2093" s="205"/>
      <c r="J2093" s="84" t="s">
        <v>106</v>
      </c>
      <c r="K2093" s="31" t="s">
        <v>36</v>
      </c>
      <c r="L2093" s="31" t="s">
        <v>95</v>
      </c>
      <c r="M2093" s="169" t="s">
        <v>9167</v>
      </c>
      <c r="N2093" s="148" t="s">
        <v>9168</v>
      </c>
      <c r="O2093" s="44" t="s">
        <v>43</v>
      </c>
      <c r="P2093" s="43"/>
      <c r="Q2093" s="205"/>
      <c r="R2093" s="84" t="s">
        <v>106</v>
      </c>
      <c r="S2093" s="31" t="s">
        <v>36</v>
      </c>
      <c r="T2093" s="31" t="s">
        <v>95</v>
      </c>
      <c r="U2093" s="169" t="s">
        <v>9167</v>
      </c>
      <c r="V2093" s="150" t="s">
        <v>9168</v>
      </c>
      <c r="W2093" s="141" t="str" cm="1">
        <f t="array" ref="W2093">IF(SUM(LEN(B2093:V2093))=0,"",IF(OR(OR(ISBLANK(F2093),SUM(LEN(C2093),LEN(D2093))=0),AND(NOT(E2093="Unknown"),ISBLANK(J2093)),AND(NOT(O2093="Unknown"),ISBLANK(R2093))),"Missing Information", INDEX(Table15[Entire Service Line Classification], MATCH(SUMIFS(Table15[Unique ID],Table15[System-Owned Portion],E2093,Table15[If Material Anything Other than "Lead" in Column E,Was Material Ever Previously Lead?],G2093,Table15[Customer-Owned Portion],O2093),Table15[Unique ID],0),0)))</f>
        <v>Non-lead</v>
      </c>
      <c r="X2093"/>
    </row>
    <row r="2094" spans="2:24" ht="75" x14ac:dyDescent="0.25">
      <c r="B2094" s="146" t="s">
        <v>9169</v>
      </c>
      <c r="C2094" s="31" t="s">
        <v>9170</v>
      </c>
      <c r="D2094" s="31" t="s">
        <v>9171</v>
      </c>
      <c r="E2094" s="44" t="s">
        <v>43</v>
      </c>
      <c r="F2094" s="43" t="s">
        <v>34</v>
      </c>
      <c r="G2094" s="84" t="s">
        <v>34</v>
      </c>
      <c r="H2094" s="31"/>
      <c r="I2094" s="205"/>
      <c r="J2094" s="84" t="s">
        <v>106</v>
      </c>
      <c r="K2094" s="31" t="s">
        <v>36</v>
      </c>
      <c r="L2094" s="31" t="s">
        <v>95</v>
      </c>
      <c r="M2094" s="169" t="s">
        <v>4043</v>
      </c>
      <c r="N2094" s="148" t="s">
        <v>4044</v>
      </c>
      <c r="O2094" s="44" t="s">
        <v>35</v>
      </c>
      <c r="P2094" s="43"/>
      <c r="Q2094" s="205"/>
      <c r="R2094" s="84" t="s">
        <v>106</v>
      </c>
      <c r="S2094" s="31" t="s">
        <v>36</v>
      </c>
      <c r="T2094" s="31" t="s">
        <v>95</v>
      </c>
      <c r="U2094" s="169" t="s">
        <v>4043</v>
      </c>
      <c r="V2094" s="150" t="s">
        <v>4045</v>
      </c>
      <c r="W2094" s="141" t="str" cm="1">
        <f t="array" ref="W2094">IF(SUM(LEN(B2094:V2094))=0,"",IF(OR(OR(ISBLANK(F2094),SUM(LEN(C2094),LEN(D2094))=0),AND(NOT(E2094="Unknown"),ISBLANK(J2094)),AND(NOT(O2094="Unknown"),ISBLANK(R2094))),"Missing Information", INDEX(Table15[Entire Service Line Classification], MATCH(SUMIFS(Table15[Unique ID],Table15[System-Owned Portion],E2094,Table15[If Material Anything Other than "Lead" in Column E,Was Material Ever Previously Lead?],G2094,Table15[Customer-Owned Portion],O2094),Table15[Unique ID],0),0)))</f>
        <v>Non-lead</v>
      </c>
      <c r="X2094"/>
    </row>
    <row r="2095" spans="2:24" ht="60" x14ac:dyDescent="0.25">
      <c r="B2095" s="146" t="s">
        <v>9172</v>
      </c>
      <c r="C2095" s="31" t="s">
        <v>9173</v>
      </c>
      <c r="D2095" s="31" t="s">
        <v>9174</v>
      </c>
      <c r="E2095" s="44" t="s">
        <v>43</v>
      </c>
      <c r="F2095" s="43" t="s">
        <v>34</v>
      </c>
      <c r="G2095" s="84" t="s">
        <v>34</v>
      </c>
      <c r="H2095" s="31"/>
      <c r="I2095" s="205"/>
      <c r="J2095" s="84" t="s">
        <v>106</v>
      </c>
      <c r="K2095" s="31" t="s">
        <v>36</v>
      </c>
      <c r="L2095" s="31" t="s">
        <v>95</v>
      </c>
      <c r="M2095" s="169" t="s">
        <v>3438</v>
      </c>
      <c r="N2095" s="148" t="s">
        <v>3439</v>
      </c>
      <c r="O2095" s="44" t="s">
        <v>43</v>
      </c>
      <c r="P2095" s="43"/>
      <c r="Q2095" s="205"/>
      <c r="R2095" s="84" t="s">
        <v>106</v>
      </c>
      <c r="S2095" s="31" t="s">
        <v>36</v>
      </c>
      <c r="T2095" s="31" t="s">
        <v>95</v>
      </c>
      <c r="U2095" s="169" t="s">
        <v>3438</v>
      </c>
      <c r="V2095" s="150" t="s">
        <v>3439</v>
      </c>
      <c r="W2095" s="141" t="str" cm="1">
        <f t="array" ref="W2095">IF(SUM(LEN(B2095:V2095))=0,"",IF(OR(OR(ISBLANK(F2095),SUM(LEN(C2095),LEN(D2095))=0),AND(NOT(E2095="Unknown"),ISBLANK(J2095)),AND(NOT(O2095="Unknown"),ISBLANK(R2095))),"Missing Information", INDEX(Table15[Entire Service Line Classification], MATCH(SUMIFS(Table15[Unique ID],Table15[System-Owned Portion],E2095,Table15[If Material Anything Other than "Lead" in Column E,Was Material Ever Previously Lead?],G2095,Table15[Customer-Owned Portion],O2095),Table15[Unique ID],0),0)))</f>
        <v>Non-lead</v>
      </c>
      <c r="X2095"/>
    </row>
    <row r="2096" spans="2:24" ht="225" x14ac:dyDescent="0.25">
      <c r="B2096" s="146" t="s">
        <v>9175</v>
      </c>
      <c r="C2096" s="31" t="s">
        <v>9176</v>
      </c>
      <c r="D2096" s="31" t="s">
        <v>9177</v>
      </c>
      <c r="E2096" s="44" t="s">
        <v>52</v>
      </c>
      <c r="F2096" s="43" t="s">
        <v>34</v>
      </c>
      <c r="G2096" s="84" t="s">
        <v>34</v>
      </c>
      <c r="H2096" s="31"/>
      <c r="I2096" s="205"/>
      <c r="J2096" s="84" t="s">
        <v>3268</v>
      </c>
      <c r="K2096" s="31" t="s">
        <v>34</v>
      </c>
      <c r="L2096" s="31"/>
      <c r="M2096" s="169"/>
      <c r="N2096" s="148" t="s">
        <v>3269</v>
      </c>
      <c r="O2096" s="44" t="s">
        <v>52</v>
      </c>
      <c r="P2096" s="43"/>
      <c r="Q2096" s="205"/>
      <c r="R2096" s="84" t="s">
        <v>3268</v>
      </c>
      <c r="S2096" s="31" t="s">
        <v>34</v>
      </c>
      <c r="T2096" s="31"/>
      <c r="U2096" s="169"/>
      <c r="V2096" s="150" t="s">
        <v>3269</v>
      </c>
      <c r="W2096" s="141" t="str" cm="1">
        <f t="array" ref="W2096">IF(SUM(LEN(B2096:V2096))=0,"",IF(OR(OR(ISBLANK(F2096),SUM(LEN(C2096),LEN(D2096))=0),AND(NOT(E2096="Unknown"),ISBLANK(J2096)),AND(NOT(O2096="Unknown"),ISBLANK(R2096))),"Missing Information", INDEX(Table15[Entire Service Line Classification], MATCH(SUMIFS(Table15[Unique ID],Table15[System-Owned Portion],E2096,Table15[If Material Anything Other than "Lead" in Column E,Was Material Ever Previously Lead?],G2096,Table15[Customer-Owned Portion],O2096),Table15[Unique ID],0),0)))</f>
        <v>Non-lead</v>
      </c>
      <c r="X2096"/>
    </row>
    <row r="2097" spans="2:24" ht="225" x14ac:dyDescent="0.25">
      <c r="B2097" s="146" t="s">
        <v>9178</v>
      </c>
      <c r="C2097" s="31" t="s">
        <v>9179</v>
      </c>
      <c r="D2097" s="31" t="s">
        <v>9180</v>
      </c>
      <c r="E2097" s="44" t="s">
        <v>52</v>
      </c>
      <c r="F2097" s="43" t="s">
        <v>34</v>
      </c>
      <c r="G2097" s="84" t="s">
        <v>34</v>
      </c>
      <c r="H2097" s="31"/>
      <c r="I2097" s="205"/>
      <c r="J2097" s="84" t="s">
        <v>3268</v>
      </c>
      <c r="K2097" s="31" t="s">
        <v>34</v>
      </c>
      <c r="L2097" s="31"/>
      <c r="M2097" s="169"/>
      <c r="N2097" s="148" t="s">
        <v>3269</v>
      </c>
      <c r="O2097" s="44" t="s">
        <v>52</v>
      </c>
      <c r="P2097" s="43"/>
      <c r="Q2097" s="205"/>
      <c r="R2097" s="84" t="s">
        <v>3268</v>
      </c>
      <c r="S2097" s="31" t="s">
        <v>34</v>
      </c>
      <c r="T2097" s="31"/>
      <c r="U2097" s="169"/>
      <c r="V2097" s="150" t="s">
        <v>3269</v>
      </c>
      <c r="W2097" s="141" t="str" cm="1">
        <f t="array" ref="W2097">IF(SUM(LEN(B2097:V2097))=0,"",IF(OR(OR(ISBLANK(F2097),SUM(LEN(C2097),LEN(D2097))=0),AND(NOT(E2097="Unknown"),ISBLANK(J2097)),AND(NOT(O2097="Unknown"),ISBLANK(R2097))),"Missing Information", INDEX(Table15[Entire Service Line Classification], MATCH(SUMIFS(Table15[Unique ID],Table15[System-Owned Portion],E2097,Table15[If Material Anything Other than "Lead" in Column E,Was Material Ever Previously Lead?],G2097,Table15[Customer-Owned Portion],O2097),Table15[Unique ID],0),0)))</f>
        <v>Non-lead</v>
      </c>
      <c r="X2097"/>
    </row>
    <row r="2098" spans="2:24" ht="225" x14ac:dyDescent="0.25">
      <c r="B2098" s="146" t="s">
        <v>9181</v>
      </c>
      <c r="C2098" s="31" t="s">
        <v>9182</v>
      </c>
      <c r="D2098" s="31" t="s">
        <v>9183</v>
      </c>
      <c r="E2098" s="44" t="s">
        <v>52</v>
      </c>
      <c r="F2098" s="43" t="s">
        <v>34</v>
      </c>
      <c r="G2098" s="84" t="s">
        <v>34</v>
      </c>
      <c r="H2098" s="31"/>
      <c r="I2098" s="205"/>
      <c r="J2098" s="84" t="s">
        <v>3268</v>
      </c>
      <c r="K2098" s="31" t="s">
        <v>34</v>
      </c>
      <c r="L2098" s="31"/>
      <c r="M2098" s="169"/>
      <c r="N2098" s="148" t="s">
        <v>3269</v>
      </c>
      <c r="O2098" s="44" t="s">
        <v>52</v>
      </c>
      <c r="P2098" s="43"/>
      <c r="Q2098" s="205"/>
      <c r="R2098" s="84" t="s">
        <v>3268</v>
      </c>
      <c r="S2098" s="31" t="s">
        <v>34</v>
      </c>
      <c r="T2098" s="31"/>
      <c r="U2098" s="169"/>
      <c r="V2098" s="150" t="s">
        <v>3269</v>
      </c>
      <c r="W2098" s="141" t="str" cm="1">
        <f t="array" ref="W2098">IF(SUM(LEN(B2098:V2098))=0,"",IF(OR(OR(ISBLANK(F2098),SUM(LEN(C2098),LEN(D2098))=0),AND(NOT(E2098="Unknown"),ISBLANK(J2098)),AND(NOT(O2098="Unknown"),ISBLANK(R2098))),"Missing Information", INDEX(Table15[Entire Service Line Classification], MATCH(SUMIFS(Table15[Unique ID],Table15[System-Owned Portion],E2098,Table15[If Material Anything Other than "Lead" in Column E,Was Material Ever Previously Lead?],G2098,Table15[Customer-Owned Portion],O2098),Table15[Unique ID],0),0)))</f>
        <v>Non-lead</v>
      </c>
      <c r="X2098"/>
    </row>
    <row r="2099" spans="2:24" ht="225" x14ac:dyDescent="0.25">
      <c r="B2099" s="146" t="s">
        <v>9184</v>
      </c>
      <c r="C2099" s="31" t="s">
        <v>9185</v>
      </c>
      <c r="D2099" s="31" t="s">
        <v>9186</v>
      </c>
      <c r="E2099" s="44" t="s">
        <v>52</v>
      </c>
      <c r="F2099" s="43" t="s">
        <v>34</v>
      </c>
      <c r="G2099" s="84" t="s">
        <v>34</v>
      </c>
      <c r="H2099" s="31"/>
      <c r="I2099" s="205"/>
      <c r="J2099" s="84" t="s">
        <v>3268</v>
      </c>
      <c r="K2099" s="31" t="s">
        <v>34</v>
      </c>
      <c r="L2099" s="31"/>
      <c r="M2099" s="169"/>
      <c r="N2099" s="148" t="s">
        <v>3269</v>
      </c>
      <c r="O2099" s="44" t="s">
        <v>52</v>
      </c>
      <c r="P2099" s="43"/>
      <c r="Q2099" s="205"/>
      <c r="R2099" s="84" t="s">
        <v>3268</v>
      </c>
      <c r="S2099" s="31" t="s">
        <v>34</v>
      </c>
      <c r="T2099" s="31"/>
      <c r="U2099" s="169"/>
      <c r="V2099" s="150" t="s">
        <v>3269</v>
      </c>
      <c r="W2099" s="141" t="str" cm="1">
        <f t="array" ref="W2099">IF(SUM(LEN(B2099:V2099))=0,"",IF(OR(OR(ISBLANK(F2099),SUM(LEN(C2099),LEN(D2099))=0),AND(NOT(E2099="Unknown"),ISBLANK(J2099)),AND(NOT(O2099="Unknown"),ISBLANK(R2099))),"Missing Information", INDEX(Table15[Entire Service Line Classification], MATCH(SUMIFS(Table15[Unique ID],Table15[System-Owned Portion],E2099,Table15[If Material Anything Other than "Lead" in Column E,Was Material Ever Previously Lead?],G2099,Table15[Customer-Owned Portion],O2099),Table15[Unique ID],0),0)))</f>
        <v>Non-lead</v>
      </c>
      <c r="X2099"/>
    </row>
    <row r="2100" spans="2:24" ht="30" x14ac:dyDescent="0.25">
      <c r="B2100" s="146" t="s">
        <v>330</v>
      </c>
      <c r="C2100" s="31" t="s">
        <v>331</v>
      </c>
      <c r="D2100" s="31" t="s">
        <v>332</v>
      </c>
      <c r="E2100" s="44" t="s">
        <v>52</v>
      </c>
      <c r="F2100" s="43" t="s">
        <v>34</v>
      </c>
      <c r="G2100" s="84" t="s">
        <v>34</v>
      </c>
      <c r="H2100" s="31"/>
      <c r="I2100" s="205">
        <v>6</v>
      </c>
      <c r="J2100" s="84" t="s">
        <v>217</v>
      </c>
      <c r="K2100" s="31" t="s">
        <v>34</v>
      </c>
      <c r="L2100" s="31"/>
      <c r="M2100" s="169"/>
      <c r="N2100" s="148" t="s">
        <v>633</v>
      </c>
      <c r="O2100" s="44" t="s">
        <v>52</v>
      </c>
      <c r="P2100" s="43"/>
      <c r="Q2100" s="205">
        <v>6</v>
      </c>
      <c r="R2100" s="84" t="s">
        <v>217</v>
      </c>
      <c r="S2100" s="31" t="s">
        <v>34</v>
      </c>
      <c r="T2100" s="31"/>
      <c r="U2100" s="169"/>
      <c r="V2100" s="150" t="s">
        <v>633</v>
      </c>
      <c r="W2100" s="141" t="str" cm="1">
        <f t="array" ref="W2100">IF(SUM(LEN(B2100:V2100))=0,"",IF(OR(OR(ISBLANK(F2100),SUM(LEN(C2100),LEN(D2100))=0),AND(NOT(E2100="Unknown"),ISBLANK(J2100)),AND(NOT(O2100="Unknown"),ISBLANK(R2100))),"Missing Information", INDEX(Table15[Entire Service Line Classification], MATCH(SUMIFS(Table15[Unique ID],Table15[System-Owned Portion],E2100,Table15[If Material Anything Other than "Lead" in Column E,Was Material Ever Previously Lead?],G2100,Table15[Customer-Owned Portion],O2100),Table15[Unique ID],0),0)))</f>
        <v>Non-lead</v>
      </c>
      <c r="X2100"/>
    </row>
    <row r="2101" spans="2:24" ht="30" x14ac:dyDescent="0.25">
      <c r="B2101" s="146" t="s">
        <v>511</v>
      </c>
      <c r="C2101" s="31" t="s">
        <v>512</v>
      </c>
      <c r="D2101" s="31" t="s">
        <v>513</v>
      </c>
      <c r="E2101" s="44" t="s">
        <v>52</v>
      </c>
      <c r="F2101" s="43" t="s">
        <v>34</v>
      </c>
      <c r="G2101" s="84" t="s">
        <v>34</v>
      </c>
      <c r="H2101" s="31"/>
      <c r="I2101" s="205">
        <v>6</v>
      </c>
      <c r="J2101" s="84" t="s">
        <v>217</v>
      </c>
      <c r="K2101" s="31" t="s">
        <v>34</v>
      </c>
      <c r="L2101" s="31"/>
      <c r="M2101" s="169"/>
      <c r="N2101" s="148" t="s">
        <v>633</v>
      </c>
      <c r="O2101" s="44" t="s">
        <v>52</v>
      </c>
      <c r="P2101" s="43"/>
      <c r="Q2101" s="205">
        <v>6</v>
      </c>
      <c r="R2101" s="84" t="s">
        <v>217</v>
      </c>
      <c r="S2101" s="31" t="s">
        <v>34</v>
      </c>
      <c r="T2101" s="31"/>
      <c r="U2101" s="169"/>
      <c r="V2101" s="150" t="s">
        <v>633</v>
      </c>
      <c r="W2101" s="141" t="str" cm="1">
        <f t="array" ref="W2101">IF(SUM(LEN(B2101:V2101))=0,"",IF(OR(OR(ISBLANK(F2101),SUM(LEN(C2101),LEN(D2101))=0),AND(NOT(E2101="Unknown"),ISBLANK(J2101)),AND(NOT(O2101="Unknown"),ISBLANK(R2101))),"Missing Information", INDEX(Table15[Entire Service Line Classification], MATCH(SUMIFS(Table15[Unique ID],Table15[System-Owned Portion],E2101,Table15[If Material Anything Other than "Lead" in Column E,Was Material Ever Previously Lead?],G2101,Table15[Customer-Owned Portion],O2101),Table15[Unique ID],0),0)))</f>
        <v>Non-lead</v>
      </c>
      <c r="X2101"/>
    </row>
    <row r="2102" spans="2:24" ht="225" x14ac:dyDescent="0.25">
      <c r="B2102" s="146" t="s">
        <v>9187</v>
      </c>
      <c r="C2102" s="31" t="s">
        <v>9188</v>
      </c>
      <c r="D2102" s="31" t="s">
        <v>9189</v>
      </c>
      <c r="E2102" s="44" t="s">
        <v>52</v>
      </c>
      <c r="F2102" s="43" t="s">
        <v>34</v>
      </c>
      <c r="G2102" s="84" t="s">
        <v>34</v>
      </c>
      <c r="H2102" s="31"/>
      <c r="I2102" s="205"/>
      <c r="J2102" s="84" t="s">
        <v>3268</v>
      </c>
      <c r="K2102" s="31" t="s">
        <v>34</v>
      </c>
      <c r="L2102" s="31"/>
      <c r="M2102" s="169"/>
      <c r="N2102" s="148" t="s">
        <v>3269</v>
      </c>
      <c r="O2102" s="44" t="s">
        <v>52</v>
      </c>
      <c r="P2102" s="43"/>
      <c r="Q2102" s="205"/>
      <c r="R2102" s="84" t="s">
        <v>3268</v>
      </c>
      <c r="S2102" s="31" t="s">
        <v>34</v>
      </c>
      <c r="T2102" s="31"/>
      <c r="U2102" s="169"/>
      <c r="V2102" s="150" t="s">
        <v>3269</v>
      </c>
      <c r="W2102" s="141" t="str" cm="1">
        <f t="array" ref="W2102">IF(SUM(LEN(B2102:V2102))=0,"",IF(OR(OR(ISBLANK(F2102),SUM(LEN(C2102),LEN(D2102))=0),AND(NOT(E2102="Unknown"),ISBLANK(J2102)),AND(NOT(O2102="Unknown"),ISBLANK(R2102))),"Missing Information", INDEX(Table15[Entire Service Line Classification], MATCH(SUMIFS(Table15[Unique ID],Table15[System-Owned Portion],E2102,Table15[If Material Anything Other than "Lead" in Column E,Was Material Ever Previously Lead?],G2102,Table15[Customer-Owned Portion],O2102),Table15[Unique ID],0),0)))</f>
        <v>Non-lead</v>
      </c>
      <c r="X2102"/>
    </row>
    <row r="2103" spans="2:24" ht="75" x14ac:dyDescent="0.25">
      <c r="B2103" s="146" t="s">
        <v>9190</v>
      </c>
      <c r="C2103" s="31" t="s">
        <v>9191</v>
      </c>
      <c r="D2103" s="31" t="s">
        <v>9192</v>
      </c>
      <c r="E2103" s="44" t="s">
        <v>43</v>
      </c>
      <c r="F2103" s="43" t="s">
        <v>34</v>
      </c>
      <c r="G2103" s="84" t="s">
        <v>34</v>
      </c>
      <c r="H2103" s="31"/>
      <c r="I2103" s="205"/>
      <c r="J2103" s="84" t="s">
        <v>106</v>
      </c>
      <c r="K2103" s="31" t="s">
        <v>36</v>
      </c>
      <c r="L2103" s="31" t="s">
        <v>95</v>
      </c>
      <c r="M2103" s="169" t="s">
        <v>4017</v>
      </c>
      <c r="N2103" s="148" t="s">
        <v>4018</v>
      </c>
      <c r="O2103" s="44" t="s">
        <v>42</v>
      </c>
      <c r="P2103" s="43"/>
      <c r="Q2103" s="205"/>
      <c r="R2103" s="84" t="s">
        <v>106</v>
      </c>
      <c r="S2103" s="31" t="s">
        <v>36</v>
      </c>
      <c r="T2103" s="31" t="s">
        <v>95</v>
      </c>
      <c r="U2103" s="169" t="s">
        <v>4017</v>
      </c>
      <c r="V2103" s="150" t="s">
        <v>9193</v>
      </c>
      <c r="W2103" s="141" t="str" cm="1">
        <f t="array" ref="W2103">IF(SUM(LEN(B2103:V2103))=0,"",IF(OR(OR(ISBLANK(F2103),SUM(LEN(C2103),LEN(D2103))=0),AND(NOT(E2103="Unknown"),ISBLANK(J2103)),AND(NOT(O2103="Unknown"),ISBLANK(R2103))),"Missing Information", INDEX(Table15[Entire Service Line Classification], MATCH(SUMIFS(Table15[Unique ID],Table15[System-Owned Portion],E2103,Table15[If Material Anything Other than "Lead" in Column E,Was Material Ever Previously Lead?],G2103,Table15[Customer-Owned Portion],O2103),Table15[Unique ID],0),0)))</f>
        <v>Non-lead</v>
      </c>
      <c r="X2103"/>
    </row>
    <row r="2104" spans="2:24" ht="225" x14ac:dyDescent="0.25">
      <c r="B2104" s="146" t="s">
        <v>9194</v>
      </c>
      <c r="C2104" s="31" t="s">
        <v>9195</v>
      </c>
      <c r="D2104" s="31" t="s">
        <v>9196</v>
      </c>
      <c r="E2104" s="44" t="s">
        <v>52</v>
      </c>
      <c r="F2104" s="43" t="s">
        <v>34</v>
      </c>
      <c r="G2104" s="84" t="s">
        <v>34</v>
      </c>
      <c r="H2104" s="31"/>
      <c r="I2104" s="205"/>
      <c r="J2104" s="84" t="s">
        <v>105</v>
      </c>
      <c r="K2104" s="31" t="s">
        <v>34</v>
      </c>
      <c r="L2104" s="31"/>
      <c r="M2104" s="169"/>
      <c r="N2104" s="148" t="s">
        <v>3366</v>
      </c>
      <c r="O2104" s="44" t="s">
        <v>52</v>
      </c>
      <c r="P2104" s="43"/>
      <c r="Q2104" s="205"/>
      <c r="R2104" s="84" t="s">
        <v>105</v>
      </c>
      <c r="S2104" s="31" t="s">
        <v>34</v>
      </c>
      <c r="T2104" s="31"/>
      <c r="U2104" s="169"/>
      <c r="V2104" s="150" t="s">
        <v>3366</v>
      </c>
      <c r="W2104" s="141" t="str" cm="1">
        <f t="array" ref="W2104">IF(SUM(LEN(B2104:V2104))=0,"",IF(OR(OR(ISBLANK(F2104),SUM(LEN(C2104),LEN(D2104))=0),AND(NOT(E2104="Unknown"),ISBLANK(J2104)),AND(NOT(O2104="Unknown"),ISBLANK(R2104))),"Missing Information", INDEX(Table15[Entire Service Line Classification], MATCH(SUMIFS(Table15[Unique ID],Table15[System-Owned Portion],E2104,Table15[If Material Anything Other than "Lead" in Column E,Was Material Ever Previously Lead?],G2104,Table15[Customer-Owned Portion],O2104),Table15[Unique ID],0),0)))</f>
        <v>Non-lead</v>
      </c>
      <c r="X2104"/>
    </row>
    <row r="2105" spans="2:24" ht="75" x14ac:dyDescent="0.25">
      <c r="B2105" s="146" t="s">
        <v>9197</v>
      </c>
      <c r="C2105" s="31" t="s">
        <v>9198</v>
      </c>
      <c r="D2105" s="31" t="s">
        <v>9199</v>
      </c>
      <c r="E2105" s="44" t="s">
        <v>43</v>
      </c>
      <c r="F2105" s="43" t="s">
        <v>34</v>
      </c>
      <c r="G2105" s="84" t="s">
        <v>34</v>
      </c>
      <c r="H2105" s="31"/>
      <c r="I2105" s="205"/>
      <c r="J2105" s="84" t="s">
        <v>106</v>
      </c>
      <c r="K2105" s="31" t="s">
        <v>36</v>
      </c>
      <c r="L2105" s="31" t="s">
        <v>95</v>
      </c>
      <c r="M2105" s="169" t="s">
        <v>4512</v>
      </c>
      <c r="N2105" s="148" t="s">
        <v>5033</v>
      </c>
      <c r="O2105" s="44" t="s">
        <v>35</v>
      </c>
      <c r="P2105" s="43"/>
      <c r="Q2105" s="205"/>
      <c r="R2105" s="84" t="s">
        <v>106</v>
      </c>
      <c r="S2105" s="31" t="s">
        <v>36</v>
      </c>
      <c r="T2105" s="31" t="s">
        <v>95</v>
      </c>
      <c r="U2105" s="169" t="s">
        <v>4512</v>
      </c>
      <c r="V2105" s="150" t="s">
        <v>9200</v>
      </c>
      <c r="W2105" s="141" t="str" cm="1">
        <f t="array" ref="W2105">IF(SUM(LEN(B2105:V2105))=0,"",IF(OR(OR(ISBLANK(F2105),SUM(LEN(C2105),LEN(D2105))=0),AND(NOT(E2105="Unknown"),ISBLANK(J2105)),AND(NOT(O2105="Unknown"),ISBLANK(R2105))),"Missing Information", INDEX(Table15[Entire Service Line Classification], MATCH(SUMIFS(Table15[Unique ID],Table15[System-Owned Portion],E2105,Table15[If Material Anything Other than "Lead" in Column E,Was Material Ever Previously Lead?],G2105,Table15[Customer-Owned Portion],O2105),Table15[Unique ID],0),0)))</f>
        <v>Non-lead</v>
      </c>
      <c r="X2105"/>
    </row>
    <row r="2106" spans="2:24" ht="75" x14ac:dyDescent="0.25">
      <c r="B2106" s="146" t="s">
        <v>9201</v>
      </c>
      <c r="C2106" s="31" t="s">
        <v>9202</v>
      </c>
      <c r="D2106" s="31" t="s">
        <v>9203</v>
      </c>
      <c r="E2106" s="44" t="s">
        <v>43</v>
      </c>
      <c r="F2106" s="43" t="s">
        <v>34</v>
      </c>
      <c r="G2106" s="84" t="s">
        <v>34</v>
      </c>
      <c r="H2106" s="31"/>
      <c r="I2106" s="205"/>
      <c r="J2106" s="84" t="s">
        <v>106</v>
      </c>
      <c r="K2106" s="31" t="s">
        <v>36</v>
      </c>
      <c r="L2106" s="31" t="s">
        <v>95</v>
      </c>
      <c r="M2106" s="169" t="s">
        <v>4043</v>
      </c>
      <c r="N2106" s="148" t="s">
        <v>9204</v>
      </c>
      <c r="O2106" s="44" t="s">
        <v>43</v>
      </c>
      <c r="P2106" s="43"/>
      <c r="Q2106" s="205"/>
      <c r="R2106" s="84" t="s">
        <v>106</v>
      </c>
      <c r="S2106" s="31" t="s">
        <v>36</v>
      </c>
      <c r="T2106" s="31" t="s">
        <v>95</v>
      </c>
      <c r="U2106" s="169" t="s">
        <v>4043</v>
      </c>
      <c r="V2106" s="150" t="s">
        <v>9204</v>
      </c>
      <c r="W2106" s="141" t="str" cm="1">
        <f t="array" ref="W2106">IF(SUM(LEN(B2106:V2106))=0,"",IF(OR(OR(ISBLANK(F2106),SUM(LEN(C2106),LEN(D2106))=0),AND(NOT(E2106="Unknown"),ISBLANK(J2106)),AND(NOT(O2106="Unknown"),ISBLANK(R2106))),"Missing Information", INDEX(Table15[Entire Service Line Classification], MATCH(SUMIFS(Table15[Unique ID],Table15[System-Owned Portion],E2106,Table15[If Material Anything Other than "Lead" in Column E,Was Material Ever Previously Lead?],G2106,Table15[Customer-Owned Portion],O2106),Table15[Unique ID],0),0)))</f>
        <v>Non-lead</v>
      </c>
      <c r="X2106"/>
    </row>
    <row r="2107" spans="2:24" ht="75" x14ac:dyDescent="0.25">
      <c r="B2107" s="146" t="s">
        <v>9205</v>
      </c>
      <c r="C2107" s="31" t="s">
        <v>9206</v>
      </c>
      <c r="D2107" s="31" t="s">
        <v>9207</v>
      </c>
      <c r="E2107" s="44" t="s">
        <v>43</v>
      </c>
      <c r="F2107" s="43" t="s">
        <v>34</v>
      </c>
      <c r="G2107" s="84" t="s">
        <v>34</v>
      </c>
      <c r="H2107" s="31"/>
      <c r="I2107" s="205"/>
      <c r="J2107" s="84" t="s">
        <v>106</v>
      </c>
      <c r="K2107" s="31" t="s">
        <v>36</v>
      </c>
      <c r="L2107" s="31" t="s">
        <v>95</v>
      </c>
      <c r="M2107" s="169" t="s">
        <v>4043</v>
      </c>
      <c r="N2107" s="148" t="s">
        <v>9204</v>
      </c>
      <c r="O2107" s="44" t="s">
        <v>43</v>
      </c>
      <c r="P2107" s="43"/>
      <c r="Q2107" s="205"/>
      <c r="R2107" s="84" t="s">
        <v>106</v>
      </c>
      <c r="S2107" s="31" t="s">
        <v>36</v>
      </c>
      <c r="T2107" s="31" t="s">
        <v>95</v>
      </c>
      <c r="U2107" s="169" t="s">
        <v>4043</v>
      </c>
      <c r="V2107" s="150" t="s">
        <v>9204</v>
      </c>
      <c r="W2107" s="141" t="str" cm="1">
        <f t="array" ref="W2107">IF(SUM(LEN(B2107:V2107))=0,"",IF(OR(OR(ISBLANK(F2107),SUM(LEN(C2107),LEN(D2107))=0),AND(NOT(E2107="Unknown"),ISBLANK(J2107)),AND(NOT(O2107="Unknown"),ISBLANK(R2107))),"Missing Information", INDEX(Table15[Entire Service Line Classification], MATCH(SUMIFS(Table15[Unique ID],Table15[System-Owned Portion],E2107,Table15[If Material Anything Other than "Lead" in Column E,Was Material Ever Previously Lead?],G2107,Table15[Customer-Owned Portion],O2107),Table15[Unique ID],0),0)))</f>
        <v>Non-lead</v>
      </c>
      <c r="X2107"/>
    </row>
    <row r="2108" spans="2:24" ht="225" x14ac:dyDescent="0.25">
      <c r="B2108" s="146" t="s">
        <v>9208</v>
      </c>
      <c r="C2108" s="31" t="s">
        <v>9209</v>
      </c>
      <c r="D2108" s="31" t="s">
        <v>9210</v>
      </c>
      <c r="E2108" s="44" t="s">
        <v>52</v>
      </c>
      <c r="F2108" s="43" t="s">
        <v>34</v>
      </c>
      <c r="G2108" s="84" t="s">
        <v>34</v>
      </c>
      <c r="H2108" s="31"/>
      <c r="I2108" s="205"/>
      <c r="J2108" s="84" t="s">
        <v>3268</v>
      </c>
      <c r="K2108" s="31" t="s">
        <v>34</v>
      </c>
      <c r="L2108" s="31"/>
      <c r="M2108" s="169"/>
      <c r="N2108" s="148" t="s">
        <v>3269</v>
      </c>
      <c r="O2108" s="44" t="s">
        <v>52</v>
      </c>
      <c r="P2108" s="43"/>
      <c r="Q2108" s="205"/>
      <c r="R2108" s="84" t="s">
        <v>3268</v>
      </c>
      <c r="S2108" s="31" t="s">
        <v>34</v>
      </c>
      <c r="T2108" s="31"/>
      <c r="U2108" s="169"/>
      <c r="V2108" s="150" t="s">
        <v>3269</v>
      </c>
      <c r="W2108" s="141" t="str" cm="1">
        <f t="array" ref="W2108">IF(SUM(LEN(B2108:V2108))=0,"",IF(OR(OR(ISBLANK(F2108),SUM(LEN(C2108),LEN(D2108))=0),AND(NOT(E2108="Unknown"),ISBLANK(J2108)),AND(NOT(O2108="Unknown"),ISBLANK(R2108))),"Missing Information", INDEX(Table15[Entire Service Line Classification], MATCH(SUMIFS(Table15[Unique ID],Table15[System-Owned Portion],E2108,Table15[If Material Anything Other than "Lead" in Column E,Was Material Ever Previously Lead?],G2108,Table15[Customer-Owned Portion],O2108),Table15[Unique ID],0),0)))</f>
        <v>Non-lead</v>
      </c>
      <c r="X2108"/>
    </row>
    <row r="2109" spans="2:24" ht="30" x14ac:dyDescent="0.25">
      <c r="B2109" s="146" t="s">
        <v>470</v>
      </c>
      <c r="C2109" s="31" t="s">
        <v>471</v>
      </c>
      <c r="D2109" s="31" t="s">
        <v>472</v>
      </c>
      <c r="E2109" s="44" t="s">
        <v>52</v>
      </c>
      <c r="F2109" s="43" t="s">
        <v>34</v>
      </c>
      <c r="G2109" s="84" t="s">
        <v>34</v>
      </c>
      <c r="H2109" s="31"/>
      <c r="I2109" s="205">
        <v>4</v>
      </c>
      <c r="J2109" s="84" t="s">
        <v>217</v>
      </c>
      <c r="K2109" s="31" t="s">
        <v>34</v>
      </c>
      <c r="L2109" s="31"/>
      <c r="M2109" s="169"/>
      <c r="N2109" s="148" t="s">
        <v>633</v>
      </c>
      <c r="O2109" s="44" t="s">
        <v>52</v>
      </c>
      <c r="P2109" s="43"/>
      <c r="Q2109" s="205">
        <v>4</v>
      </c>
      <c r="R2109" s="84" t="s">
        <v>217</v>
      </c>
      <c r="S2109" s="31" t="s">
        <v>34</v>
      </c>
      <c r="T2109" s="31"/>
      <c r="U2109" s="169"/>
      <c r="V2109" s="150" t="s">
        <v>633</v>
      </c>
      <c r="W2109" s="141" t="str" cm="1">
        <f t="array" ref="W2109">IF(SUM(LEN(B2109:V2109))=0,"",IF(OR(OR(ISBLANK(F2109),SUM(LEN(C2109),LEN(D2109))=0),AND(NOT(E2109="Unknown"),ISBLANK(J2109)),AND(NOT(O2109="Unknown"),ISBLANK(R2109))),"Missing Information", INDEX(Table15[Entire Service Line Classification], MATCH(SUMIFS(Table15[Unique ID],Table15[System-Owned Portion],E2109,Table15[If Material Anything Other than "Lead" in Column E,Was Material Ever Previously Lead?],G2109,Table15[Customer-Owned Portion],O2109),Table15[Unique ID],0),0)))</f>
        <v>Non-lead</v>
      </c>
      <c r="X2109"/>
    </row>
    <row r="2110" spans="2:24" ht="225" x14ac:dyDescent="0.25">
      <c r="B2110" s="146" t="s">
        <v>9211</v>
      </c>
      <c r="C2110" s="31" t="s">
        <v>9212</v>
      </c>
      <c r="D2110" s="31" t="s">
        <v>9213</v>
      </c>
      <c r="E2110" s="44" t="s">
        <v>52</v>
      </c>
      <c r="F2110" s="43" t="s">
        <v>34</v>
      </c>
      <c r="G2110" s="84" t="s">
        <v>34</v>
      </c>
      <c r="H2110" s="31"/>
      <c r="I2110" s="205"/>
      <c r="J2110" s="84" t="s">
        <v>3268</v>
      </c>
      <c r="K2110" s="31" t="s">
        <v>34</v>
      </c>
      <c r="L2110" s="31"/>
      <c r="M2110" s="169"/>
      <c r="N2110" s="148" t="s">
        <v>3269</v>
      </c>
      <c r="O2110" s="44" t="s">
        <v>52</v>
      </c>
      <c r="P2110" s="43"/>
      <c r="Q2110" s="205"/>
      <c r="R2110" s="84" t="s">
        <v>3268</v>
      </c>
      <c r="S2110" s="31" t="s">
        <v>34</v>
      </c>
      <c r="T2110" s="31"/>
      <c r="U2110" s="169"/>
      <c r="V2110" s="150" t="s">
        <v>3269</v>
      </c>
      <c r="W2110" s="141" t="str" cm="1">
        <f t="array" ref="W2110">IF(SUM(LEN(B2110:V2110))=0,"",IF(OR(OR(ISBLANK(F2110),SUM(LEN(C2110),LEN(D2110))=0),AND(NOT(E2110="Unknown"),ISBLANK(J2110)),AND(NOT(O2110="Unknown"),ISBLANK(R2110))),"Missing Information", INDEX(Table15[Entire Service Line Classification], MATCH(SUMIFS(Table15[Unique ID],Table15[System-Owned Portion],E2110,Table15[If Material Anything Other than "Lead" in Column E,Was Material Ever Previously Lead?],G2110,Table15[Customer-Owned Portion],O2110),Table15[Unique ID],0),0)))</f>
        <v>Non-lead</v>
      </c>
      <c r="X2110"/>
    </row>
    <row r="2111" spans="2:24" ht="225" x14ac:dyDescent="0.25">
      <c r="B2111" s="146" t="s">
        <v>9214</v>
      </c>
      <c r="C2111" s="31" t="s">
        <v>9215</v>
      </c>
      <c r="D2111" s="31" t="s">
        <v>9216</v>
      </c>
      <c r="E2111" s="44" t="s">
        <v>52</v>
      </c>
      <c r="F2111" s="43" t="s">
        <v>34</v>
      </c>
      <c r="G2111" s="84" t="s">
        <v>34</v>
      </c>
      <c r="H2111" s="31"/>
      <c r="I2111" s="205"/>
      <c r="J2111" s="84" t="s">
        <v>3268</v>
      </c>
      <c r="K2111" s="31" t="s">
        <v>34</v>
      </c>
      <c r="L2111" s="31"/>
      <c r="M2111" s="169"/>
      <c r="N2111" s="148" t="s">
        <v>3269</v>
      </c>
      <c r="O2111" s="44" t="s">
        <v>52</v>
      </c>
      <c r="P2111" s="43"/>
      <c r="Q2111" s="205"/>
      <c r="R2111" s="84" t="s">
        <v>3268</v>
      </c>
      <c r="S2111" s="31" t="s">
        <v>34</v>
      </c>
      <c r="T2111" s="31"/>
      <c r="U2111" s="169"/>
      <c r="V2111" s="150" t="s">
        <v>3269</v>
      </c>
      <c r="W2111" s="141" t="str" cm="1">
        <f t="array" ref="W2111">IF(SUM(LEN(B2111:V2111))=0,"",IF(OR(OR(ISBLANK(F2111),SUM(LEN(C2111),LEN(D2111))=0),AND(NOT(E2111="Unknown"),ISBLANK(J2111)),AND(NOT(O2111="Unknown"),ISBLANK(R2111))),"Missing Information", INDEX(Table15[Entire Service Line Classification], MATCH(SUMIFS(Table15[Unique ID],Table15[System-Owned Portion],E2111,Table15[If Material Anything Other than "Lead" in Column E,Was Material Ever Previously Lead?],G2111,Table15[Customer-Owned Portion],O2111),Table15[Unique ID],0),0)))</f>
        <v>Non-lead</v>
      </c>
      <c r="X2111"/>
    </row>
    <row r="2112" spans="2:24" ht="30" x14ac:dyDescent="0.25">
      <c r="B2112" s="146" t="s">
        <v>517</v>
      </c>
      <c r="C2112" s="31" t="s">
        <v>518</v>
      </c>
      <c r="D2112" s="31" t="s">
        <v>519</v>
      </c>
      <c r="E2112" s="44" t="s">
        <v>52</v>
      </c>
      <c r="F2112" s="43" t="s">
        <v>34</v>
      </c>
      <c r="G2112" s="84" t="s">
        <v>34</v>
      </c>
      <c r="H2112" s="31"/>
      <c r="I2112" s="205">
        <v>4</v>
      </c>
      <c r="J2112" s="84" t="s">
        <v>217</v>
      </c>
      <c r="K2112" s="31" t="s">
        <v>34</v>
      </c>
      <c r="L2112" s="31"/>
      <c r="M2112" s="169"/>
      <c r="N2112" s="148" t="s">
        <v>633</v>
      </c>
      <c r="O2112" s="44" t="s">
        <v>52</v>
      </c>
      <c r="P2112" s="43"/>
      <c r="Q2112" s="205">
        <v>4</v>
      </c>
      <c r="R2112" s="84" t="s">
        <v>217</v>
      </c>
      <c r="S2112" s="31" t="s">
        <v>34</v>
      </c>
      <c r="T2112" s="31"/>
      <c r="U2112" s="169"/>
      <c r="V2112" s="150" t="s">
        <v>633</v>
      </c>
      <c r="W2112" s="141" t="str" cm="1">
        <f t="array" ref="W2112">IF(SUM(LEN(B2112:V2112))=0,"",IF(OR(OR(ISBLANK(F2112),SUM(LEN(C2112),LEN(D2112))=0),AND(NOT(E2112="Unknown"),ISBLANK(J2112)),AND(NOT(O2112="Unknown"),ISBLANK(R2112))),"Missing Information", INDEX(Table15[Entire Service Line Classification], MATCH(SUMIFS(Table15[Unique ID],Table15[System-Owned Portion],E2112,Table15[If Material Anything Other than "Lead" in Column E,Was Material Ever Previously Lead?],G2112,Table15[Customer-Owned Portion],O2112),Table15[Unique ID],0),0)))</f>
        <v>Non-lead</v>
      </c>
      <c r="X2112"/>
    </row>
    <row r="2113" spans="2:24" ht="75" x14ac:dyDescent="0.25">
      <c r="B2113" s="146" t="s">
        <v>9217</v>
      </c>
      <c r="C2113" s="31" t="s">
        <v>9218</v>
      </c>
      <c r="D2113" s="31" t="s">
        <v>9219</v>
      </c>
      <c r="E2113" s="44" t="s">
        <v>43</v>
      </c>
      <c r="F2113" s="43" t="s">
        <v>34</v>
      </c>
      <c r="G2113" s="84" t="s">
        <v>34</v>
      </c>
      <c r="H2113" s="31"/>
      <c r="I2113" s="205"/>
      <c r="J2113" s="84" t="s">
        <v>106</v>
      </c>
      <c r="K2113" s="31" t="s">
        <v>36</v>
      </c>
      <c r="L2113" s="31" t="s">
        <v>95</v>
      </c>
      <c r="M2113" s="169" t="s">
        <v>4043</v>
      </c>
      <c r="N2113" s="148" t="s">
        <v>4044</v>
      </c>
      <c r="O2113" s="44" t="s">
        <v>35</v>
      </c>
      <c r="P2113" s="43"/>
      <c r="Q2113" s="205"/>
      <c r="R2113" s="84" t="s">
        <v>106</v>
      </c>
      <c r="S2113" s="31" t="s">
        <v>36</v>
      </c>
      <c r="T2113" s="31" t="s">
        <v>95</v>
      </c>
      <c r="U2113" s="169" t="s">
        <v>4043</v>
      </c>
      <c r="V2113" s="150" t="s">
        <v>4045</v>
      </c>
      <c r="W2113" s="141" t="str" cm="1">
        <f t="array" ref="W2113">IF(SUM(LEN(B2113:V2113))=0,"",IF(OR(OR(ISBLANK(F2113),SUM(LEN(C2113),LEN(D2113))=0),AND(NOT(E2113="Unknown"),ISBLANK(J2113)),AND(NOT(O2113="Unknown"),ISBLANK(R2113))),"Missing Information", INDEX(Table15[Entire Service Line Classification], MATCH(SUMIFS(Table15[Unique ID],Table15[System-Owned Portion],E2113,Table15[If Material Anything Other than "Lead" in Column E,Was Material Ever Previously Lead?],G2113,Table15[Customer-Owned Portion],O2113),Table15[Unique ID],0),0)))</f>
        <v>Non-lead</v>
      </c>
      <c r="X2113"/>
    </row>
    <row r="2114" spans="2:24" ht="225" x14ac:dyDescent="0.25">
      <c r="B2114" s="146" t="s">
        <v>9220</v>
      </c>
      <c r="C2114" s="31" t="s">
        <v>9221</v>
      </c>
      <c r="D2114" s="31" t="s">
        <v>9222</v>
      </c>
      <c r="E2114" s="44" t="s">
        <v>52</v>
      </c>
      <c r="F2114" s="43" t="s">
        <v>34</v>
      </c>
      <c r="G2114" s="84" t="s">
        <v>34</v>
      </c>
      <c r="H2114" s="31"/>
      <c r="I2114" s="205"/>
      <c r="J2114" s="84" t="s">
        <v>3268</v>
      </c>
      <c r="K2114" s="31" t="s">
        <v>34</v>
      </c>
      <c r="L2114" s="31"/>
      <c r="M2114" s="169"/>
      <c r="N2114" s="148" t="s">
        <v>3269</v>
      </c>
      <c r="O2114" s="44" t="s">
        <v>52</v>
      </c>
      <c r="P2114" s="43"/>
      <c r="Q2114" s="205"/>
      <c r="R2114" s="84" t="s">
        <v>3268</v>
      </c>
      <c r="S2114" s="31" t="s">
        <v>34</v>
      </c>
      <c r="T2114" s="31"/>
      <c r="U2114" s="169"/>
      <c r="V2114" s="150" t="s">
        <v>3269</v>
      </c>
      <c r="W2114" s="141" t="str" cm="1">
        <f t="array" ref="W2114">IF(SUM(LEN(B2114:V2114))=0,"",IF(OR(OR(ISBLANK(F2114),SUM(LEN(C2114),LEN(D2114))=0),AND(NOT(E2114="Unknown"),ISBLANK(J2114)),AND(NOT(O2114="Unknown"),ISBLANK(R2114))),"Missing Information", INDEX(Table15[Entire Service Line Classification], MATCH(SUMIFS(Table15[Unique ID],Table15[System-Owned Portion],E2114,Table15[If Material Anything Other than "Lead" in Column E,Was Material Ever Previously Lead?],G2114,Table15[Customer-Owned Portion],O2114),Table15[Unique ID],0),0)))</f>
        <v>Non-lead</v>
      </c>
      <c r="X2114"/>
    </row>
    <row r="2115" spans="2:24" ht="225" x14ac:dyDescent="0.25">
      <c r="B2115" s="146" t="s">
        <v>9223</v>
      </c>
      <c r="C2115" s="31" t="s">
        <v>9224</v>
      </c>
      <c r="D2115" s="31" t="s">
        <v>9225</v>
      </c>
      <c r="E2115" s="44" t="s">
        <v>52</v>
      </c>
      <c r="F2115" s="43" t="s">
        <v>34</v>
      </c>
      <c r="G2115" s="84" t="s">
        <v>34</v>
      </c>
      <c r="H2115" s="31"/>
      <c r="I2115" s="205"/>
      <c r="J2115" s="84" t="s">
        <v>3268</v>
      </c>
      <c r="K2115" s="31" t="s">
        <v>34</v>
      </c>
      <c r="L2115" s="31"/>
      <c r="M2115" s="169"/>
      <c r="N2115" s="148" t="s">
        <v>3269</v>
      </c>
      <c r="O2115" s="44" t="s">
        <v>52</v>
      </c>
      <c r="P2115" s="43"/>
      <c r="Q2115" s="205"/>
      <c r="R2115" s="84" t="s">
        <v>3268</v>
      </c>
      <c r="S2115" s="31" t="s">
        <v>34</v>
      </c>
      <c r="T2115" s="31"/>
      <c r="U2115" s="169"/>
      <c r="V2115" s="150" t="s">
        <v>3269</v>
      </c>
      <c r="W2115" s="141" t="str" cm="1">
        <f t="array" ref="W2115">IF(SUM(LEN(B2115:V2115))=0,"",IF(OR(OR(ISBLANK(F2115),SUM(LEN(C2115),LEN(D2115))=0),AND(NOT(E2115="Unknown"),ISBLANK(J2115)),AND(NOT(O2115="Unknown"),ISBLANK(R2115))),"Missing Information", INDEX(Table15[Entire Service Line Classification], MATCH(SUMIFS(Table15[Unique ID],Table15[System-Owned Portion],E2115,Table15[If Material Anything Other than "Lead" in Column E,Was Material Ever Previously Lead?],G2115,Table15[Customer-Owned Portion],O2115),Table15[Unique ID],0),0)))</f>
        <v>Non-lead</v>
      </c>
      <c r="X2115"/>
    </row>
    <row r="2116" spans="2:24" ht="225" x14ac:dyDescent="0.25">
      <c r="B2116" s="146" t="s">
        <v>9226</v>
      </c>
      <c r="C2116" s="31" t="s">
        <v>9227</v>
      </c>
      <c r="D2116" s="31" t="s">
        <v>9228</v>
      </c>
      <c r="E2116" s="44" t="s">
        <v>52</v>
      </c>
      <c r="F2116" s="43" t="s">
        <v>34</v>
      </c>
      <c r="G2116" s="84" t="s">
        <v>34</v>
      </c>
      <c r="H2116" s="31"/>
      <c r="I2116" s="205"/>
      <c r="J2116" s="84" t="s">
        <v>3268</v>
      </c>
      <c r="K2116" s="31" t="s">
        <v>34</v>
      </c>
      <c r="L2116" s="31"/>
      <c r="M2116" s="169"/>
      <c r="N2116" s="148" t="s">
        <v>3269</v>
      </c>
      <c r="O2116" s="44" t="s">
        <v>52</v>
      </c>
      <c r="P2116" s="43"/>
      <c r="Q2116" s="205"/>
      <c r="R2116" s="84" t="s">
        <v>3268</v>
      </c>
      <c r="S2116" s="31" t="s">
        <v>34</v>
      </c>
      <c r="T2116" s="31"/>
      <c r="U2116" s="169"/>
      <c r="V2116" s="150" t="s">
        <v>3269</v>
      </c>
      <c r="W2116" s="141" t="str" cm="1">
        <f t="array" ref="W2116">IF(SUM(LEN(B2116:V2116))=0,"",IF(OR(OR(ISBLANK(F2116),SUM(LEN(C2116),LEN(D2116))=0),AND(NOT(E2116="Unknown"),ISBLANK(J2116)),AND(NOT(O2116="Unknown"),ISBLANK(R2116))),"Missing Information", INDEX(Table15[Entire Service Line Classification], MATCH(SUMIFS(Table15[Unique ID],Table15[System-Owned Portion],E2116,Table15[If Material Anything Other than "Lead" in Column E,Was Material Ever Previously Lead?],G2116,Table15[Customer-Owned Portion],O2116),Table15[Unique ID],0),0)))</f>
        <v>Non-lead</v>
      </c>
      <c r="X2116"/>
    </row>
    <row r="2117" spans="2:24" ht="225" x14ac:dyDescent="0.25">
      <c r="B2117" s="146" t="s">
        <v>9229</v>
      </c>
      <c r="C2117" s="31" t="s">
        <v>9230</v>
      </c>
      <c r="D2117" s="31" t="s">
        <v>9231</v>
      </c>
      <c r="E2117" s="44" t="s">
        <v>52</v>
      </c>
      <c r="F2117" s="43" t="s">
        <v>34</v>
      </c>
      <c r="G2117" s="84" t="s">
        <v>34</v>
      </c>
      <c r="H2117" s="31"/>
      <c r="I2117" s="205"/>
      <c r="J2117" s="84" t="s">
        <v>3268</v>
      </c>
      <c r="K2117" s="31" t="s">
        <v>34</v>
      </c>
      <c r="L2117" s="31"/>
      <c r="M2117" s="169"/>
      <c r="N2117" s="148" t="s">
        <v>3269</v>
      </c>
      <c r="O2117" s="44" t="s">
        <v>52</v>
      </c>
      <c r="P2117" s="43"/>
      <c r="Q2117" s="205"/>
      <c r="R2117" s="84" t="s">
        <v>3268</v>
      </c>
      <c r="S2117" s="31" t="s">
        <v>34</v>
      </c>
      <c r="T2117" s="31"/>
      <c r="U2117" s="169"/>
      <c r="V2117" s="150" t="s">
        <v>3269</v>
      </c>
      <c r="W2117" s="141" t="str" cm="1">
        <f t="array" ref="W2117">IF(SUM(LEN(B2117:V2117))=0,"",IF(OR(OR(ISBLANK(F2117),SUM(LEN(C2117),LEN(D2117))=0),AND(NOT(E2117="Unknown"),ISBLANK(J2117)),AND(NOT(O2117="Unknown"),ISBLANK(R2117))),"Missing Information", INDEX(Table15[Entire Service Line Classification], MATCH(SUMIFS(Table15[Unique ID],Table15[System-Owned Portion],E2117,Table15[If Material Anything Other than "Lead" in Column E,Was Material Ever Previously Lead?],G2117,Table15[Customer-Owned Portion],O2117),Table15[Unique ID],0),0)))</f>
        <v>Non-lead</v>
      </c>
      <c r="X2117"/>
    </row>
    <row r="2118" spans="2:24" ht="75" x14ac:dyDescent="0.25">
      <c r="B2118" s="146" t="s">
        <v>9232</v>
      </c>
      <c r="C2118" s="31" t="s">
        <v>9233</v>
      </c>
      <c r="D2118" s="31" t="s">
        <v>9234</v>
      </c>
      <c r="E2118" s="44" t="s">
        <v>43</v>
      </c>
      <c r="F2118" s="43" t="s">
        <v>34</v>
      </c>
      <c r="G2118" s="84" t="s">
        <v>34</v>
      </c>
      <c r="H2118" s="31"/>
      <c r="I2118" s="205"/>
      <c r="J2118" s="84" t="s">
        <v>106</v>
      </c>
      <c r="K2118" s="31" t="s">
        <v>36</v>
      </c>
      <c r="L2118" s="31" t="s">
        <v>95</v>
      </c>
      <c r="M2118" s="169" t="s">
        <v>3524</v>
      </c>
      <c r="N2118" s="148" t="s">
        <v>4263</v>
      </c>
      <c r="O2118" s="44" t="s">
        <v>43</v>
      </c>
      <c r="P2118" s="43"/>
      <c r="Q2118" s="205"/>
      <c r="R2118" s="84" t="s">
        <v>106</v>
      </c>
      <c r="S2118" s="31" t="s">
        <v>36</v>
      </c>
      <c r="T2118" s="31" t="s">
        <v>95</v>
      </c>
      <c r="U2118" s="169" t="s">
        <v>3524</v>
      </c>
      <c r="V2118" s="150" t="s">
        <v>4263</v>
      </c>
      <c r="W2118" s="141" t="str" cm="1">
        <f t="array" ref="W2118">IF(SUM(LEN(B2118:V2118))=0,"",IF(OR(OR(ISBLANK(F2118),SUM(LEN(C2118),LEN(D2118))=0),AND(NOT(E2118="Unknown"),ISBLANK(J2118)),AND(NOT(O2118="Unknown"),ISBLANK(R2118))),"Missing Information", INDEX(Table15[Entire Service Line Classification], MATCH(SUMIFS(Table15[Unique ID],Table15[System-Owned Portion],E2118,Table15[If Material Anything Other than "Lead" in Column E,Was Material Ever Previously Lead?],G2118,Table15[Customer-Owned Portion],O2118),Table15[Unique ID],0),0)))</f>
        <v>Non-lead</v>
      </c>
      <c r="X2118"/>
    </row>
    <row r="2119" spans="2:24" ht="75" x14ac:dyDescent="0.25">
      <c r="B2119" s="146" t="s">
        <v>9235</v>
      </c>
      <c r="C2119" s="31" t="s">
        <v>9236</v>
      </c>
      <c r="D2119" s="31" t="s">
        <v>9237</v>
      </c>
      <c r="E2119" s="44" t="s">
        <v>43</v>
      </c>
      <c r="F2119" s="43" t="s">
        <v>34</v>
      </c>
      <c r="G2119" s="84" t="s">
        <v>34</v>
      </c>
      <c r="H2119" s="31"/>
      <c r="I2119" s="205"/>
      <c r="J2119" s="84" t="s">
        <v>106</v>
      </c>
      <c r="K2119" s="31" t="s">
        <v>36</v>
      </c>
      <c r="L2119" s="31" t="s">
        <v>95</v>
      </c>
      <c r="M2119" s="169" t="s">
        <v>4232</v>
      </c>
      <c r="N2119" s="148" t="s">
        <v>4233</v>
      </c>
      <c r="O2119" s="44" t="s">
        <v>35</v>
      </c>
      <c r="P2119" s="43"/>
      <c r="Q2119" s="205"/>
      <c r="R2119" s="84" t="s">
        <v>106</v>
      </c>
      <c r="S2119" s="31" t="s">
        <v>36</v>
      </c>
      <c r="T2119" s="31" t="s">
        <v>95</v>
      </c>
      <c r="U2119" s="169" t="s">
        <v>4232</v>
      </c>
      <c r="V2119" s="150" t="s">
        <v>9238</v>
      </c>
      <c r="W2119" s="141" t="str" cm="1">
        <f t="array" ref="W2119">IF(SUM(LEN(B2119:V2119))=0,"",IF(OR(OR(ISBLANK(F2119),SUM(LEN(C2119),LEN(D2119))=0),AND(NOT(E2119="Unknown"),ISBLANK(J2119)),AND(NOT(O2119="Unknown"),ISBLANK(R2119))),"Missing Information", INDEX(Table15[Entire Service Line Classification], MATCH(SUMIFS(Table15[Unique ID],Table15[System-Owned Portion],E2119,Table15[If Material Anything Other than "Lead" in Column E,Was Material Ever Previously Lead?],G2119,Table15[Customer-Owned Portion],O2119),Table15[Unique ID],0),0)))</f>
        <v>Non-lead</v>
      </c>
      <c r="X2119"/>
    </row>
    <row r="2120" spans="2:24" ht="225" x14ac:dyDescent="0.25">
      <c r="B2120" s="146" t="s">
        <v>9239</v>
      </c>
      <c r="C2120" s="31" t="s">
        <v>9240</v>
      </c>
      <c r="D2120" s="31" t="s">
        <v>9241</v>
      </c>
      <c r="E2120" s="44" t="s">
        <v>52</v>
      </c>
      <c r="F2120" s="43" t="s">
        <v>34</v>
      </c>
      <c r="G2120" s="84" t="s">
        <v>34</v>
      </c>
      <c r="H2120" s="31"/>
      <c r="I2120" s="205"/>
      <c r="J2120" s="84" t="s">
        <v>3268</v>
      </c>
      <c r="K2120" s="31" t="s">
        <v>34</v>
      </c>
      <c r="L2120" s="31"/>
      <c r="M2120" s="169"/>
      <c r="N2120" s="148" t="s">
        <v>3269</v>
      </c>
      <c r="O2120" s="44" t="s">
        <v>52</v>
      </c>
      <c r="P2120" s="43"/>
      <c r="Q2120" s="205"/>
      <c r="R2120" s="84" t="s">
        <v>3268</v>
      </c>
      <c r="S2120" s="31" t="s">
        <v>34</v>
      </c>
      <c r="T2120" s="31"/>
      <c r="U2120" s="169"/>
      <c r="V2120" s="150" t="s">
        <v>3269</v>
      </c>
      <c r="W2120" s="141" t="str" cm="1">
        <f t="array" ref="W2120">IF(SUM(LEN(B2120:V2120))=0,"",IF(OR(OR(ISBLANK(F2120),SUM(LEN(C2120),LEN(D2120))=0),AND(NOT(E2120="Unknown"),ISBLANK(J2120)),AND(NOT(O2120="Unknown"),ISBLANK(R2120))),"Missing Information", INDEX(Table15[Entire Service Line Classification], MATCH(SUMIFS(Table15[Unique ID],Table15[System-Owned Portion],E2120,Table15[If Material Anything Other than "Lead" in Column E,Was Material Ever Previously Lead?],G2120,Table15[Customer-Owned Portion],O2120),Table15[Unique ID],0),0)))</f>
        <v>Non-lead</v>
      </c>
      <c r="X2120"/>
    </row>
    <row r="2121" spans="2:24" ht="225" x14ac:dyDescent="0.25">
      <c r="B2121" s="146" t="s">
        <v>9242</v>
      </c>
      <c r="C2121" s="31" t="s">
        <v>9243</v>
      </c>
      <c r="D2121" s="31" t="s">
        <v>9244</v>
      </c>
      <c r="E2121" s="44" t="s">
        <v>52</v>
      </c>
      <c r="F2121" s="43" t="s">
        <v>34</v>
      </c>
      <c r="G2121" s="84" t="s">
        <v>34</v>
      </c>
      <c r="H2121" s="31"/>
      <c r="I2121" s="205"/>
      <c r="J2121" s="84" t="s">
        <v>3268</v>
      </c>
      <c r="K2121" s="31" t="s">
        <v>34</v>
      </c>
      <c r="L2121" s="31"/>
      <c r="M2121" s="169"/>
      <c r="N2121" s="148" t="s">
        <v>3269</v>
      </c>
      <c r="O2121" s="44" t="s">
        <v>52</v>
      </c>
      <c r="P2121" s="43"/>
      <c r="Q2121" s="205"/>
      <c r="R2121" s="84" t="s">
        <v>3268</v>
      </c>
      <c r="S2121" s="31" t="s">
        <v>34</v>
      </c>
      <c r="T2121" s="31"/>
      <c r="U2121" s="169"/>
      <c r="V2121" s="150" t="s">
        <v>3269</v>
      </c>
      <c r="W2121" s="141" t="str" cm="1">
        <f t="array" ref="W2121">IF(SUM(LEN(B2121:V2121))=0,"",IF(OR(OR(ISBLANK(F2121),SUM(LEN(C2121),LEN(D2121))=0),AND(NOT(E2121="Unknown"),ISBLANK(J2121)),AND(NOT(O2121="Unknown"),ISBLANK(R2121))),"Missing Information", INDEX(Table15[Entire Service Line Classification], MATCH(SUMIFS(Table15[Unique ID],Table15[System-Owned Portion],E2121,Table15[If Material Anything Other than "Lead" in Column E,Was Material Ever Previously Lead?],G2121,Table15[Customer-Owned Portion],O2121),Table15[Unique ID],0),0)))</f>
        <v>Non-lead</v>
      </c>
      <c r="X2121"/>
    </row>
    <row r="2122" spans="2:24" ht="225" x14ac:dyDescent="0.25">
      <c r="B2122" s="146" t="s">
        <v>9245</v>
      </c>
      <c r="C2122" s="31" t="s">
        <v>9246</v>
      </c>
      <c r="D2122" s="31" t="s">
        <v>9247</v>
      </c>
      <c r="E2122" s="44" t="s">
        <v>52</v>
      </c>
      <c r="F2122" s="43" t="s">
        <v>34</v>
      </c>
      <c r="G2122" s="84" t="s">
        <v>34</v>
      </c>
      <c r="H2122" s="31"/>
      <c r="I2122" s="205"/>
      <c r="J2122" s="84" t="s">
        <v>3268</v>
      </c>
      <c r="K2122" s="31" t="s">
        <v>34</v>
      </c>
      <c r="L2122" s="31"/>
      <c r="M2122" s="169"/>
      <c r="N2122" s="148" t="s">
        <v>3269</v>
      </c>
      <c r="O2122" s="44" t="s">
        <v>52</v>
      </c>
      <c r="P2122" s="43"/>
      <c r="Q2122" s="205"/>
      <c r="R2122" s="84" t="s">
        <v>3268</v>
      </c>
      <c r="S2122" s="31" t="s">
        <v>34</v>
      </c>
      <c r="T2122" s="31"/>
      <c r="U2122" s="169"/>
      <c r="V2122" s="150" t="s">
        <v>3269</v>
      </c>
      <c r="W2122" s="141" t="str" cm="1">
        <f t="array" ref="W2122">IF(SUM(LEN(B2122:V2122))=0,"",IF(OR(OR(ISBLANK(F2122),SUM(LEN(C2122),LEN(D2122))=0),AND(NOT(E2122="Unknown"),ISBLANK(J2122)),AND(NOT(O2122="Unknown"),ISBLANK(R2122))),"Missing Information", INDEX(Table15[Entire Service Line Classification], MATCH(SUMIFS(Table15[Unique ID],Table15[System-Owned Portion],E2122,Table15[If Material Anything Other than "Lead" in Column E,Was Material Ever Previously Lead?],G2122,Table15[Customer-Owned Portion],O2122),Table15[Unique ID],0),0)))</f>
        <v>Non-lead</v>
      </c>
      <c r="X2122"/>
    </row>
    <row r="2123" spans="2:24" ht="225" x14ac:dyDescent="0.25">
      <c r="B2123" s="146" t="s">
        <v>9248</v>
      </c>
      <c r="C2123" s="31" t="s">
        <v>9249</v>
      </c>
      <c r="D2123" s="31" t="s">
        <v>9250</v>
      </c>
      <c r="E2123" s="44" t="s">
        <v>52</v>
      </c>
      <c r="F2123" s="43" t="s">
        <v>34</v>
      </c>
      <c r="G2123" s="84" t="s">
        <v>34</v>
      </c>
      <c r="H2123" s="31"/>
      <c r="I2123" s="205"/>
      <c r="J2123" s="84" t="s">
        <v>3268</v>
      </c>
      <c r="K2123" s="31" t="s">
        <v>34</v>
      </c>
      <c r="L2123" s="31"/>
      <c r="M2123" s="169"/>
      <c r="N2123" s="148" t="s">
        <v>3269</v>
      </c>
      <c r="O2123" s="44" t="s">
        <v>52</v>
      </c>
      <c r="P2123" s="43"/>
      <c r="Q2123" s="205"/>
      <c r="R2123" s="84" t="s">
        <v>3268</v>
      </c>
      <c r="S2123" s="31" t="s">
        <v>34</v>
      </c>
      <c r="T2123" s="31"/>
      <c r="U2123" s="169"/>
      <c r="V2123" s="150" t="s">
        <v>3269</v>
      </c>
      <c r="W2123" s="141" t="str" cm="1">
        <f t="array" ref="W2123">IF(SUM(LEN(B2123:V2123))=0,"",IF(OR(OR(ISBLANK(F2123),SUM(LEN(C2123),LEN(D2123))=0),AND(NOT(E2123="Unknown"),ISBLANK(J2123)),AND(NOT(O2123="Unknown"),ISBLANK(R2123))),"Missing Information", INDEX(Table15[Entire Service Line Classification], MATCH(SUMIFS(Table15[Unique ID],Table15[System-Owned Portion],E2123,Table15[If Material Anything Other than "Lead" in Column E,Was Material Ever Previously Lead?],G2123,Table15[Customer-Owned Portion],O2123),Table15[Unique ID],0),0)))</f>
        <v>Non-lead</v>
      </c>
      <c r="X2123"/>
    </row>
    <row r="2124" spans="2:24" ht="75" x14ac:dyDescent="0.25">
      <c r="B2124" s="146" t="s">
        <v>9251</v>
      </c>
      <c r="C2124" s="31" t="s">
        <v>9252</v>
      </c>
      <c r="D2124" s="31" t="s">
        <v>9253</v>
      </c>
      <c r="E2124" s="44" t="s">
        <v>43</v>
      </c>
      <c r="F2124" s="43" t="s">
        <v>34</v>
      </c>
      <c r="G2124" s="84" t="s">
        <v>34</v>
      </c>
      <c r="H2124" s="31"/>
      <c r="I2124" s="205"/>
      <c r="J2124" s="84" t="s">
        <v>106</v>
      </c>
      <c r="K2124" s="31" t="s">
        <v>36</v>
      </c>
      <c r="L2124" s="31" t="s">
        <v>95</v>
      </c>
      <c r="M2124" s="169" t="s">
        <v>3438</v>
      </c>
      <c r="N2124" s="148" t="s">
        <v>4675</v>
      </c>
      <c r="O2124" s="44" t="s">
        <v>43</v>
      </c>
      <c r="P2124" s="43"/>
      <c r="Q2124" s="205"/>
      <c r="R2124" s="84" t="s">
        <v>106</v>
      </c>
      <c r="S2124" s="31" t="s">
        <v>36</v>
      </c>
      <c r="T2124" s="31" t="s">
        <v>95</v>
      </c>
      <c r="U2124" s="169" t="s">
        <v>3438</v>
      </c>
      <c r="V2124" s="150" t="s">
        <v>4675</v>
      </c>
      <c r="W2124" s="141" t="str" cm="1">
        <f t="array" ref="W2124">IF(SUM(LEN(B2124:V2124))=0,"",IF(OR(OR(ISBLANK(F2124),SUM(LEN(C2124),LEN(D2124))=0),AND(NOT(E2124="Unknown"),ISBLANK(J2124)),AND(NOT(O2124="Unknown"),ISBLANK(R2124))),"Missing Information", INDEX(Table15[Entire Service Line Classification], MATCH(SUMIFS(Table15[Unique ID],Table15[System-Owned Portion],E2124,Table15[If Material Anything Other than "Lead" in Column E,Was Material Ever Previously Lead?],G2124,Table15[Customer-Owned Portion],O2124),Table15[Unique ID],0),0)))</f>
        <v>Non-lead</v>
      </c>
      <c r="X2124"/>
    </row>
    <row r="2125" spans="2:24" ht="75" x14ac:dyDescent="0.25">
      <c r="B2125" s="146" t="s">
        <v>9254</v>
      </c>
      <c r="C2125" s="31" t="s">
        <v>9255</v>
      </c>
      <c r="D2125" s="31" t="s">
        <v>9256</v>
      </c>
      <c r="E2125" s="44" t="s">
        <v>43</v>
      </c>
      <c r="F2125" s="43" t="s">
        <v>34</v>
      </c>
      <c r="G2125" s="84" t="s">
        <v>34</v>
      </c>
      <c r="H2125" s="31"/>
      <c r="I2125" s="205"/>
      <c r="J2125" s="84" t="s">
        <v>106</v>
      </c>
      <c r="K2125" s="31" t="s">
        <v>36</v>
      </c>
      <c r="L2125" s="31" t="s">
        <v>95</v>
      </c>
      <c r="M2125" s="169" t="s">
        <v>3438</v>
      </c>
      <c r="N2125" s="148" t="s">
        <v>4675</v>
      </c>
      <c r="O2125" s="44" t="s">
        <v>35</v>
      </c>
      <c r="P2125" s="43"/>
      <c r="Q2125" s="205"/>
      <c r="R2125" s="84" t="s">
        <v>106</v>
      </c>
      <c r="S2125" s="31" t="s">
        <v>36</v>
      </c>
      <c r="T2125" s="31" t="s">
        <v>95</v>
      </c>
      <c r="U2125" s="169" t="s">
        <v>3438</v>
      </c>
      <c r="V2125" s="150" t="s">
        <v>9257</v>
      </c>
      <c r="W2125" s="141" t="str" cm="1">
        <f t="array" ref="W2125">IF(SUM(LEN(B2125:V2125))=0,"",IF(OR(OR(ISBLANK(F2125),SUM(LEN(C2125),LEN(D2125))=0),AND(NOT(E2125="Unknown"),ISBLANK(J2125)),AND(NOT(O2125="Unknown"),ISBLANK(R2125))),"Missing Information", INDEX(Table15[Entire Service Line Classification], MATCH(SUMIFS(Table15[Unique ID],Table15[System-Owned Portion],E2125,Table15[If Material Anything Other than "Lead" in Column E,Was Material Ever Previously Lead?],G2125,Table15[Customer-Owned Portion],O2125),Table15[Unique ID],0),0)))</f>
        <v>Non-lead</v>
      </c>
      <c r="X2125"/>
    </row>
    <row r="2126" spans="2:24" ht="75" x14ac:dyDescent="0.25">
      <c r="B2126" s="146" t="s">
        <v>9258</v>
      </c>
      <c r="C2126" s="31" t="s">
        <v>9259</v>
      </c>
      <c r="D2126" s="31" t="s">
        <v>9260</v>
      </c>
      <c r="E2126" s="44" t="s">
        <v>43</v>
      </c>
      <c r="F2126" s="43" t="s">
        <v>34</v>
      </c>
      <c r="G2126" s="84" t="s">
        <v>34</v>
      </c>
      <c r="H2126" s="31"/>
      <c r="I2126" s="205"/>
      <c r="J2126" s="84" t="s">
        <v>106</v>
      </c>
      <c r="K2126" s="31" t="s">
        <v>36</v>
      </c>
      <c r="L2126" s="31" t="s">
        <v>95</v>
      </c>
      <c r="M2126" s="169" t="s">
        <v>3438</v>
      </c>
      <c r="N2126" s="148" t="s">
        <v>4675</v>
      </c>
      <c r="O2126" s="44" t="s">
        <v>35</v>
      </c>
      <c r="P2126" s="43"/>
      <c r="Q2126" s="205"/>
      <c r="R2126" s="84" t="s">
        <v>106</v>
      </c>
      <c r="S2126" s="31" t="s">
        <v>36</v>
      </c>
      <c r="T2126" s="31" t="s">
        <v>95</v>
      </c>
      <c r="U2126" s="169" t="s">
        <v>3438</v>
      </c>
      <c r="V2126" s="150" t="s">
        <v>9257</v>
      </c>
      <c r="W2126" s="141" t="str" cm="1">
        <f t="array" ref="W2126">IF(SUM(LEN(B2126:V2126))=0,"",IF(OR(OR(ISBLANK(F2126),SUM(LEN(C2126),LEN(D2126))=0),AND(NOT(E2126="Unknown"),ISBLANK(J2126)),AND(NOT(O2126="Unknown"),ISBLANK(R2126))),"Missing Information", INDEX(Table15[Entire Service Line Classification], MATCH(SUMIFS(Table15[Unique ID],Table15[System-Owned Portion],E2126,Table15[If Material Anything Other than "Lead" in Column E,Was Material Ever Previously Lead?],G2126,Table15[Customer-Owned Portion],O2126),Table15[Unique ID],0),0)))</f>
        <v>Non-lead</v>
      </c>
      <c r="X2126"/>
    </row>
    <row r="2127" spans="2:24" ht="225" x14ac:dyDescent="0.25">
      <c r="B2127" s="146" t="s">
        <v>9261</v>
      </c>
      <c r="C2127" s="31" t="s">
        <v>9262</v>
      </c>
      <c r="D2127" s="31" t="s">
        <v>9263</v>
      </c>
      <c r="E2127" s="44" t="s">
        <v>52</v>
      </c>
      <c r="F2127" s="43" t="s">
        <v>34</v>
      </c>
      <c r="G2127" s="84" t="s">
        <v>34</v>
      </c>
      <c r="H2127" s="31"/>
      <c r="I2127" s="205"/>
      <c r="J2127" s="84" t="s">
        <v>105</v>
      </c>
      <c r="K2127" s="31" t="s">
        <v>34</v>
      </c>
      <c r="L2127" s="31"/>
      <c r="M2127" s="169"/>
      <c r="N2127" s="148" t="s">
        <v>3366</v>
      </c>
      <c r="O2127" s="44" t="s">
        <v>52</v>
      </c>
      <c r="P2127" s="43"/>
      <c r="Q2127" s="205"/>
      <c r="R2127" s="84" t="s">
        <v>105</v>
      </c>
      <c r="S2127" s="31" t="s">
        <v>34</v>
      </c>
      <c r="T2127" s="31"/>
      <c r="U2127" s="169"/>
      <c r="V2127" s="150" t="s">
        <v>3366</v>
      </c>
      <c r="W2127" s="141" t="str" cm="1">
        <f t="array" ref="W2127">IF(SUM(LEN(B2127:V2127))=0,"",IF(OR(OR(ISBLANK(F2127),SUM(LEN(C2127),LEN(D2127))=0),AND(NOT(E2127="Unknown"),ISBLANK(J2127)),AND(NOT(O2127="Unknown"),ISBLANK(R2127))),"Missing Information", INDEX(Table15[Entire Service Line Classification], MATCH(SUMIFS(Table15[Unique ID],Table15[System-Owned Portion],E2127,Table15[If Material Anything Other than "Lead" in Column E,Was Material Ever Previously Lead?],G2127,Table15[Customer-Owned Portion],O2127),Table15[Unique ID],0),0)))</f>
        <v>Non-lead</v>
      </c>
      <c r="X2127"/>
    </row>
    <row r="2128" spans="2:24" ht="225" x14ac:dyDescent="0.25">
      <c r="B2128" s="146" t="s">
        <v>9264</v>
      </c>
      <c r="C2128" s="31" t="s">
        <v>9265</v>
      </c>
      <c r="D2128" s="31" t="s">
        <v>9266</v>
      </c>
      <c r="E2128" s="44" t="s">
        <v>52</v>
      </c>
      <c r="F2128" s="43" t="s">
        <v>34</v>
      </c>
      <c r="G2128" s="84" t="s">
        <v>34</v>
      </c>
      <c r="H2128" s="31"/>
      <c r="I2128" s="205"/>
      <c r="J2128" s="84" t="s">
        <v>3268</v>
      </c>
      <c r="K2128" s="31" t="s">
        <v>34</v>
      </c>
      <c r="L2128" s="31"/>
      <c r="M2128" s="169"/>
      <c r="N2128" s="148" t="s">
        <v>3269</v>
      </c>
      <c r="O2128" s="44" t="s">
        <v>52</v>
      </c>
      <c r="P2128" s="43"/>
      <c r="Q2128" s="205"/>
      <c r="R2128" s="84" t="s">
        <v>3268</v>
      </c>
      <c r="S2128" s="31" t="s">
        <v>34</v>
      </c>
      <c r="T2128" s="31"/>
      <c r="U2128" s="169"/>
      <c r="V2128" s="150" t="s">
        <v>3269</v>
      </c>
      <c r="W2128" s="141" t="str" cm="1">
        <f t="array" ref="W2128">IF(SUM(LEN(B2128:V2128))=0,"",IF(OR(OR(ISBLANK(F2128),SUM(LEN(C2128),LEN(D2128))=0),AND(NOT(E2128="Unknown"),ISBLANK(J2128)),AND(NOT(O2128="Unknown"),ISBLANK(R2128))),"Missing Information", INDEX(Table15[Entire Service Line Classification], MATCH(SUMIFS(Table15[Unique ID],Table15[System-Owned Portion],E2128,Table15[If Material Anything Other than "Lead" in Column E,Was Material Ever Previously Lead?],G2128,Table15[Customer-Owned Portion],O2128),Table15[Unique ID],0),0)))</f>
        <v>Non-lead</v>
      </c>
      <c r="X2128"/>
    </row>
    <row r="2129" spans="2:24" ht="225" x14ac:dyDescent="0.25">
      <c r="B2129" s="146" t="s">
        <v>9267</v>
      </c>
      <c r="C2129" s="31" t="s">
        <v>9268</v>
      </c>
      <c r="D2129" s="31" t="s">
        <v>9269</v>
      </c>
      <c r="E2129" s="44" t="s">
        <v>52</v>
      </c>
      <c r="F2129" s="43" t="s">
        <v>34</v>
      </c>
      <c r="G2129" s="84" t="s">
        <v>34</v>
      </c>
      <c r="H2129" s="31"/>
      <c r="I2129" s="205"/>
      <c r="J2129" s="84" t="s">
        <v>105</v>
      </c>
      <c r="K2129" s="31" t="s">
        <v>34</v>
      </c>
      <c r="L2129" s="31"/>
      <c r="M2129" s="169"/>
      <c r="N2129" s="148" t="s">
        <v>3366</v>
      </c>
      <c r="O2129" s="44" t="s">
        <v>52</v>
      </c>
      <c r="P2129" s="43"/>
      <c r="Q2129" s="205"/>
      <c r="R2129" s="84" t="s">
        <v>105</v>
      </c>
      <c r="S2129" s="31" t="s">
        <v>34</v>
      </c>
      <c r="T2129" s="31"/>
      <c r="U2129" s="169"/>
      <c r="V2129" s="150" t="s">
        <v>3366</v>
      </c>
      <c r="W2129" s="141" t="str" cm="1">
        <f t="array" ref="W2129">IF(SUM(LEN(B2129:V2129))=0,"",IF(OR(OR(ISBLANK(F2129),SUM(LEN(C2129),LEN(D2129))=0),AND(NOT(E2129="Unknown"),ISBLANK(J2129)),AND(NOT(O2129="Unknown"),ISBLANK(R2129))),"Missing Information", INDEX(Table15[Entire Service Line Classification], MATCH(SUMIFS(Table15[Unique ID],Table15[System-Owned Portion],E2129,Table15[If Material Anything Other than "Lead" in Column E,Was Material Ever Previously Lead?],G2129,Table15[Customer-Owned Portion],O2129),Table15[Unique ID],0),0)))</f>
        <v>Non-lead</v>
      </c>
      <c r="X2129"/>
    </row>
    <row r="2130" spans="2:24" ht="75" x14ac:dyDescent="0.25">
      <c r="B2130" s="146" t="s">
        <v>9270</v>
      </c>
      <c r="C2130" s="31" t="s">
        <v>9271</v>
      </c>
      <c r="D2130" s="31" t="s">
        <v>9272</v>
      </c>
      <c r="E2130" s="44" t="s">
        <v>43</v>
      </c>
      <c r="F2130" s="43" t="s">
        <v>34</v>
      </c>
      <c r="G2130" s="84" t="s">
        <v>34</v>
      </c>
      <c r="H2130" s="31"/>
      <c r="I2130" s="205"/>
      <c r="J2130" s="84" t="s">
        <v>106</v>
      </c>
      <c r="K2130" s="31" t="s">
        <v>36</v>
      </c>
      <c r="L2130" s="31" t="s">
        <v>95</v>
      </c>
      <c r="M2130" s="169" t="s">
        <v>8840</v>
      </c>
      <c r="N2130" s="148" t="s">
        <v>9273</v>
      </c>
      <c r="O2130" s="44" t="s">
        <v>43</v>
      </c>
      <c r="P2130" s="43"/>
      <c r="Q2130" s="205"/>
      <c r="R2130" s="84" t="s">
        <v>106</v>
      </c>
      <c r="S2130" s="31" t="s">
        <v>36</v>
      </c>
      <c r="T2130" s="31" t="s">
        <v>95</v>
      </c>
      <c r="U2130" s="169" t="s">
        <v>8840</v>
      </c>
      <c r="V2130" s="150" t="s">
        <v>9273</v>
      </c>
      <c r="W2130" s="141" t="str" cm="1">
        <f t="array" ref="W2130">IF(SUM(LEN(B2130:V2130))=0,"",IF(OR(OR(ISBLANK(F2130),SUM(LEN(C2130),LEN(D2130))=0),AND(NOT(E2130="Unknown"),ISBLANK(J2130)),AND(NOT(O2130="Unknown"),ISBLANK(R2130))),"Missing Information", INDEX(Table15[Entire Service Line Classification], MATCH(SUMIFS(Table15[Unique ID],Table15[System-Owned Portion],E2130,Table15[If Material Anything Other than "Lead" in Column E,Was Material Ever Previously Lead?],G2130,Table15[Customer-Owned Portion],O2130),Table15[Unique ID],0),0)))</f>
        <v>Non-lead</v>
      </c>
      <c r="X2130"/>
    </row>
    <row r="2131" spans="2:24" ht="225" x14ac:dyDescent="0.25">
      <c r="B2131" s="146" t="s">
        <v>9274</v>
      </c>
      <c r="C2131" s="31" t="s">
        <v>9206</v>
      </c>
      <c r="D2131" s="31" t="s">
        <v>9275</v>
      </c>
      <c r="E2131" s="44" t="s">
        <v>52</v>
      </c>
      <c r="F2131" s="43" t="s">
        <v>34</v>
      </c>
      <c r="G2131" s="84" t="s">
        <v>34</v>
      </c>
      <c r="H2131" s="31"/>
      <c r="I2131" s="205"/>
      <c r="J2131" s="84" t="s">
        <v>3268</v>
      </c>
      <c r="K2131" s="31" t="s">
        <v>34</v>
      </c>
      <c r="L2131" s="31"/>
      <c r="M2131" s="169"/>
      <c r="N2131" s="148" t="s">
        <v>3269</v>
      </c>
      <c r="O2131" s="44" t="s">
        <v>52</v>
      </c>
      <c r="P2131" s="43"/>
      <c r="Q2131" s="205"/>
      <c r="R2131" s="84" t="s">
        <v>3268</v>
      </c>
      <c r="S2131" s="31" t="s">
        <v>34</v>
      </c>
      <c r="T2131" s="31"/>
      <c r="U2131" s="169"/>
      <c r="V2131" s="150" t="s">
        <v>3269</v>
      </c>
      <c r="W2131" s="141" t="str" cm="1">
        <f t="array" ref="W2131">IF(SUM(LEN(B2131:V2131))=0,"",IF(OR(OR(ISBLANK(F2131),SUM(LEN(C2131),LEN(D2131))=0),AND(NOT(E2131="Unknown"),ISBLANK(J2131)),AND(NOT(O2131="Unknown"),ISBLANK(R2131))),"Missing Information", INDEX(Table15[Entire Service Line Classification], MATCH(SUMIFS(Table15[Unique ID],Table15[System-Owned Portion],E2131,Table15[If Material Anything Other than "Lead" in Column E,Was Material Ever Previously Lead?],G2131,Table15[Customer-Owned Portion],O2131),Table15[Unique ID],0),0)))</f>
        <v>Non-lead</v>
      </c>
      <c r="X2131"/>
    </row>
    <row r="2132" spans="2:24" ht="75" x14ac:dyDescent="0.25">
      <c r="B2132" s="146" t="s">
        <v>9276</v>
      </c>
      <c r="C2132" s="31" t="s">
        <v>9277</v>
      </c>
      <c r="D2132" s="31" t="s">
        <v>9278</v>
      </c>
      <c r="E2132" s="44" t="s">
        <v>43</v>
      </c>
      <c r="F2132" s="43" t="s">
        <v>34</v>
      </c>
      <c r="G2132" s="84" t="s">
        <v>34</v>
      </c>
      <c r="H2132" s="31"/>
      <c r="I2132" s="205"/>
      <c r="J2132" s="84" t="s">
        <v>106</v>
      </c>
      <c r="K2132" s="31" t="s">
        <v>36</v>
      </c>
      <c r="L2132" s="31" t="s">
        <v>95</v>
      </c>
      <c r="M2132" s="169" t="s">
        <v>4512</v>
      </c>
      <c r="N2132" s="148" t="s">
        <v>9279</v>
      </c>
      <c r="O2132" s="44" t="s">
        <v>43</v>
      </c>
      <c r="P2132" s="43"/>
      <c r="Q2132" s="205"/>
      <c r="R2132" s="84" t="s">
        <v>106</v>
      </c>
      <c r="S2132" s="31" t="s">
        <v>36</v>
      </c>
      <c r="T2132" s="31" t="s">
        <v>95</v>
      </c>
      <c r="U2132" s="169" t="s">
        <v>4512</v>
      </c>
      <c r="V2132" s="150" t="s">
        <v>9279</v>
      </c>
      <c r="W2132" s="141" t="str" cm="1">
        <f t="array" ref="W2132">IF(SUM(LEN(B2132:V2132))=0,"",IF(OR(OR(ISBLANK(F2132),SUM(LEN(C2132),LEN(D2132))=0),AND(NOT(E2132="Unknown"),ISBLANK(J2132)),AND(NOT(O2132="Unknown"),ISBLANK(R2132))),"Missing Information", INDEX(Table15[Entire Service Line Classification], MATCH(SUMIFS(Table15[Unique ID],Table15[System-Owned Portion],E2132,Table15[If Material Anything Other than "Lead" in Column E,Was Material Ever Previously Lead?],G2132,Table15[Customer-Owned Portion],O2132),Table15[Unique ID],0),0)))</f>
        <v>Non-lead</v>
      </c>
      <c r="X2132"/>
    </row>
    <row r="2133" spans="2:24" ht="225" x14ac:dyDescent="0.25">
      <c r="B2133" s="146" t="s">
        <v>9280</v>
      </c>
      <c r="C2133" s="31" t="s">
        <v>9281</v>
      </c>
      <c r="D2133" s="31" t="s">
        <v>9282</v>
      </c>
      <c r="E2133" s="44" t="s">
        <v>52</v>
      </c>
      <c r="F2133" s="43" t="s">
        <v>34</v>
      </c>
      <c r="G2133" s="84" t="s">
        <v>34</v>
      </c>
      <c r="H2133" s="31"/>
      <c r="I2133" s="205"/>
      <c r="J2133" s="84" t="s">
        <v>3268</v>
      </c>
      <c r="K2133" s="31" t="s">
        <v>34</v>
      </c>
      <c r="L2133" s="31"/>
      <c r="M2133" s="169"/>
      <c r="N2133" s="148" t="s">
        <v>3269</v>
      </c>
      <c r="O2133" s="44" t="s">
        <v>52</v>
      </c>
      <c r="P2133" s="43"/>
      <c r="Q2133" s="205"/>
      <c r="R2133" s="84" t="s">
        <v>3268</v>
      </c>
      <c r="S2133" s="31" t="s">
        <v>34</v>
      </c>
      <c r="T2133" s="31"/>
      <c r="U2133" s="169"/>
      <c r="V2133" s="150" t="s">
        <v>3269</v>
      </c>
      <c r="W2133" s="141" t="str" cm="1">
        <f t="array" ref="W2133">IF(SUM(LEN(B2133:V2133))=0,"",IF(OR(OR(ISBLANK(F2133),SUM(LEN(C2133),LEN(D2133))=0),AND(NOT(E2133="Unknown"),ISBLANK(J2133)),AND(NOT(O2133="Unknown"),ISBLANK(R2133))),"Missing Information", INDEX(Table15[Entire Service Line Classification], MATCH(SUMIFS(Table15[Unique ID],Table15[System-Owned Portion],E2133,Table15[If Material Anything Other than "Lead" in Column E,Was Material Ever Previously Lead?],G2133,Table15[Customer-Owned Portion],O2133),Table15[Unique ID],0),0)))</f>
        <v>Non-lead</v>
      </c>
      <c r="X2133"/>
    </row>
    <row r="2134" spans="2:24" ht="60" x14ac:dyDescent="0.25">
      <c r="B2134" s="146" t="s">
        <v>1524</v>
      </c>
      <c r="C2134" s="31" t="s">
        <v>9283</v>
      </c>
      <c r="D2134" s="31" t="s">
        <v>1525</v>
      </c>
      <c r="E2134" s="44" t="s">
        <v>199</v>
      </c>
      <c r="F2134" s="43" t="s">
        <v>34</v>
      </c>
      <c r="G2134" s="84" t="s">
        <v>34</v>
      </c>
      <c r="H2134" s="31" t="s">
        <v>1518</v>
      </c>
      <c r="I2134" s="205"/>
      <c r="J2134" s="84" t="s">
        <v>188</v>
      </c>
      <c r="K2134" s="31" t="s">
        <v>34</v>
      </c>
      <c r="L2134" s="31"/>
      <c r="M2134" s="169"/>
      <c r="N2134" s="148" t="s">
        <v>1519</v>
      </c>
      <c r="O2134" s="44" t="s">
        <v>200</v>
      </c>
      <c r="P2134" s="43" t="s">
        <v>1518</v>
      </c>
      <c r="Q2134" s="205"/>
      <c r="R2134" s="84" t="s">
        <v>188</v>
      </c>
      <c r="S2134" s="31" t="s">
        <v>34</v>
      </c>
      <c r="T2134" s="31"/>
      <c r="U2134" s="169"/>
      <c r="V2134" s="150" t="s">
        <v>1520</v>
      </c>
      <c r="W2134" s="141" t="str" cm="1">
        <f t="array" ref="W2134">IF(SUM(LEN(B2134:V2134))=0,"",IF(OR(OR(ISBLANK(F2134),SUM(LEN(C2134),LEN(D2134))=0),AND(NOT(E2134="Unknown"),ISBLANK(J2134)),AND(NOT(O2134="Unknown"),ISBLANK(R2134))),"Missing Information", INDEX(Table15[Entire Service Line Classification], MATCH(SUMIFS(Table15[Unique ID],Table15[System-Owned Portion],E2134,Table15[If Material Anything Other than "Lead" in Column E,Was Material Ever Previously Lead?],G2134,Table15[Customer-Owned Portion],O2134),Table15[Unique ID],0),0)))</f>
        <v>Non-lead</v>
      </c>
      <c r="X2134"/>
    </row>
    <row r="2135" spans="2:24" ht="225" x14ac:dyDescent="0.25">
      <c r="B2135" s="146" t="s">
        <v>9284</v>
      </c>
      <c r="C2135" s="31" t="s">
        <v>9285</v>
      </c>
      <c r="D2135" s="31" t="s">
        <v>9286</v>
      </c>
      <c r="E2135" s="44" t="s">
        <v>52</v>
      </c>
      <c r="F2135" s="43" t="s">
        <v>34</v>
      </c>
      <c r="G2135" s="84" t="s">
        <v>34</v>
      </c>
      <c r="H2135" s="31"/>
      <c r="I2135" s="205"/>
      <c r="J2135" s="84" t="s">
        <v>3268</v>
      </c>
      <c r="K2135" s="31" t="s">
        <v>34</v>
      </c>
      <c r="L2135" s="31"/>
      <c r="M2135" s="169"/>
      <c r="N2135" s="148" t="s">
        <v>3269</v>
      </c>
      <c r="O2135" s="44" t="s">
        <v>52</v>
      </c>
      <c r="P2135" s="43"/>
      <c r="Q2135" s="205"/>
      <c r="R2135" s="84" t="s">
        <v>3268</v>
      </c>
      <c r="S2135" s="31" t="s">
        <v>34</v>
      </c>
      <c r="T2135" s="31"/>
      <c r="U2135" s="169"/>
      <c r="V2135" s="150" t="s">
        <v>3269</v>
      </c>
      <c r="W2135" s="141" t="str" cm="1">
        <f t="array" ref="W2135">IF(SUM(LEN(B2135:V2135))=0,"",IF(OR(OR(ISBLANK(F2135),SUM(LEN(C2135),LEN(D2135))=0),AND(NOT(E2135="Unknown"),ISBLANK(J2135)),AND(NOT(O2135="Unknown"),ISBLANK(R2135))),"Missing Information", INDEX(Table15[Entire Service Line Classification], MATCH(SUMIFS(Table15[Unique ID],Table15[System-Owned Portion],E2135,Table15[If Material Anything Other than "Lead" in Column E,Was Material Ever Previously Lead?],G2135,Table15[Customer-Owned Portion],O2135),Table15[Unique ID],0),0)))</f>
        <v>Non-lead</v>
      </c>
      <c r="X2135"/>
    </row>
    <row r="2136" spans="2:24" ht="225" x14ac:dyDescent="0.25">
      <c r="B2136" s="146" t="s">
        <v>9287</v>
      </c>
      <c r="C2136" s="31" t="s">
        <v>9288</v>
      </c>
      <c r="D2136" s="31" t="s">
        <v>9289</v>
      </c>
      <c r="E2136" s="44" t="s">
        <v>52</v>
      </c>
      <c r="F2136" s="43" t="s">
        <v>34</v>
      </c>
      <c r="G2136" s="84" t="s">
        <v>34</v>
      </c>
      <c r="H2136" s="31"/>
      <c r="I2136" s="205"/>
      <c r="J2136" s="84" t="s">
        <v>3268</v>
      </c>
      <c r="K2136" s="31" t="s">
        <v>34</v>
      </c>
      <c r="L2136" s="31"/>
      <c r="M2136" s="169"/>
      <c r="N2136" s="148" t="s">
        <v>3269</v>
      </c>
      <c r="O2136" s="44" t="s">
        <v>52</v>
      </c>
      <c r="P2136" s="43"/>
      <c r="Q2136" s="205"/>
      <c r="R2136" s="84" t="s">
        <v>3268</v>
      </c>
      <c r="S2136" s="31" t="s">
        <v>34</v>
      </c>
      <c r="T2136" s="31"/>
      <c r="U2136" s="169"/>
      <c r="V2136" s="150" t="s">
        <v>3269</v>
      </c>
      <c r="W2136" s="141" t="str" cm="1">
        <f t="array" ref="W2136">IF(SUM(LEN(B2136:V2136))=0,"",IF(OR(OR(ISBLANK(F2136),SUM(LEN(C2136),LEN(D2136))=0),AND(NOT(E2136="Unknown"),ISBLANK(J2136)),AND(NOT(O2136="Unknown"),ISBLANK(R2136))),"Missing Information", INDEX(Table15[Entire Service Line Classification], MATCH(SUMIFS(Table15[Unique ID],Table15[System-Owned Portion],E2136,Table15[If Material Anything Other than "Lead" in Column E,Was Material Ever Previously Lead?],G2136,Table15[Customer-Owned Portion],O2136),Table15[Unique ID],0),0)))</f>
        <v>Non-lead</v>
      </c>
      <c r="X2136"/>
    </row>
    <row r="2137" spans="2:24" ht="75" x14ac:dyDescent="0.25">
      <c r="B2137" s="146" t="s">
        <v>9290</v>
      </c>
      <c r="C2137" s="31" t="s">
        <v>9291</v>
      </c>
      <c r="D2137" s="31" t="s">
        <v>9292</v>
      </c>
      <c r="E2137" s="44" t="s">
        <v>43</v>
      </c>
      <c r="F2137" s="43" t="s">
        <v>34</v>
      </c>
      <c r="G2137" s="84" t="s">
        <v>34</v>
      </c>
      <c r="H2137" s="31"/>
      <c r="I2137" s="205"/>
      <c r="J2137" s="84" t="s">
        <v>106</v>
      </c>
      <c r="K2137" s="31" t="s">
        <v>36</v>
      </c>
      <c r="L2137" s="31" t="s">
        <v>95</v>
      </c>
      <c r="M2137" s="169" t="s">
        <v>4512</v>
      </c>
      <c r="N2137" s="148" t="s">
        <v>9279</v>
      </c>
      <c r="O2137" s="44" t="s">
        <v>43</v>
      </c>
      <c r="P2137" s="43"/>
      <c r="Q2137" s="205"/>
      <c r="R2137" s="84" t="s">
        <v>106</v>
      </c>
      <c r="S2137" s="31" t="s">
        <v>36</v>
      </c>
      <c r="T2137" s="31" t="s">
        <v>95</v>
      </c>
      <c r="U2137" s="169" t="s">
        <v>4512</v>
      </c>
      <c r="V2137" s="150" t="s">
        <v>9279</v>
      </c>
      <c r="W2137" s="141" t="str" cm="1">
        <f t="array" ref="W2137">IF(SUM(LEN(B2137:V2137))=0,"",IF(OR(OR(ISBLANK(F2137),SUM(LEN(C2137),LEN(D2137))=0),AND(NOT(E2137="Unknown"),ISBLANK(J2137)),AND(NOT(O2137="Unknown"),ISBLANK(R2137))),"Missing Information", INDEX(Table15[Entire Service Line Classification], MATCH(SUMIFS(Table15[Unique ID],Table15[System-Owned Portion],E2137,Table15[If Material Anything Other than "Lead" in Column E,Was Material Ever Previously Lead?],G2137,Table15[Customer-Owned Portion],O2137),Table15[Unique ID],0),0)))</f>
        <v>Non-lead</v>
      </c>
      <c r="X2137"/>
    </row>
    <row r="2138" spans="2:24" ht="225" x14ac:dyDescent="0.25">
      <c r="B2138" s="146" t="s">
        <v>9293</v>
      </c>
      <c r="C2138" s="31" t="s">
        <v>9294</v>
      </c>
      <c r="D2138" s="31" t="s">
        <v>9295</v>
      </c>
      <c r="E2138" s="44" t="s">
        <v>52</v>
      </c>
      <c r="F2138" s="43" t="s">
        <v>34</v>
      </c>
      <c r="G2138" s="84" t="s">
        <v>34</v>
      </c>
      <c r="H2138" s="31"/>
      <c r="I2138" s="205"/>
      <c r="J2138" s="84" t="s">
        <v>3268</v>
      </c>
      <c r="K2138" s="31" t="s">
        <v>34</v>
      </c>
      <c r="L2138" s="31"/>
      <c r="M2138" s="169"/>
      <c r="N2138" s="148" t="s">
        <v>3269</v>
      </c>
      <c r="O2138" s="44" t="s">
        <v>52</v>
      </c>
      <c r="P2138" s="43"/>
      <c r="Q2138" s="205"/>
      <c r="R2138" s="84" t="s">
        <v>3268</v>
      </c>
      <c r="S2138" s="31" t="s">
        <v>34</v>
      </c>
      <c r="T2138" s="31"/>
      <c r="U2138" s="169"/>
      <c r="V2138" s="150" t="s">
        <v>3269</v>
      </c>
      <c r="W2138" s="141" t="str" cm="1">
        <f t="array" ref="W2138">IF(SUM(LEN(B2138:V2138))=0,"",IF(OR(OR(ISBLANK(F2138),SUM(LEN(C2138),LEN(D2138))=0),AND(NOT(E2138="Unknown"),ISBLANK(J2138)),AND(NOT(O2138="Unknown"),ISBLANK(R2138))),"Missing Information", INDEX(Table15[Entire Service Line Classification], MATCH(SUMIFS(Table15[Unique ID],Table15[System-Owned Portion],E2138,Table15[If Material Anything Other than "Lead" in Column E,Was Material Ever Previously Lead?],G2138,Table15[Customer-Owned Portion],O2138),Table15[Unique ID],0),0)))</f>
        <v>Non-lead</v>
      </c>
      <c r="X2138"/>
    </row>
    <row r="2139" spans="2:24" ht="75" x14ac:dyDescent="0.25">
      <c r="B2139" s="146" t="s">
        <v>9296</v>
      </c>
      <c r="C2139" s="31" t="s">
        <v>9297</v>
      </c>
      <c r="D2139" s="31" t="s">
        <v>9298</v>
      </c>
      <c r="E2139" s="44" t="s">
        <v>43</v>
      </c>
      <c r="F2139" s="43" t="s">
        <v>34</v>
      </c>
      <c r="G2139" s="84" t="s">
        <v>34</v>
      </c>
      <c r="H2139" s="31"/>
      <c r="I2139" s="205"/>
      <c r="J2139" s="84" t="s">
        <v>106</v>
      </c>
      <c r="K2139" s="31" t="s">
        <v>36</v>
      </c>
      <c r="L2139" s="31" t="s">
        <v>95</v>
      </c>
      <c r="M2139" s="169" t="s">
        <v>4017</v>
      </c>
      <c r="N2139" s="148" t="s">
        <v>9299</v>
      </c>
      <c r="O2139" s="44" t="s">
        <v>35</v>
      </c>
      <c r="P2139" s="43"/>
      <c r="Q2139" s="205"/>
      <c r="R2139" s="84" t="s">
        <v>106</v>
      </c>
      <c r="S2139" s="31" t="s">
        <v>36</v>
      </c>
      <c r="T2139" s="31" t="s">
        <v>95</v>
      </c>
      <c r="U2139" s="169" t="s">
        <v>4017</v>
      </c>
      <c r="V2139" s="150" t="s">
        <v>9300</v>
      </c>
      <c r="W2139" s="141" t="str" cm="1">
        <f t="array" ref="W2139">IF(SUM(LEN(B2139:V2139))=0,"",IF(OR(OR(ISBLANK(F2139),SUM(LEN(C2139),LEN(D2139))=0),AND(NOT(E2139="Unknown"),ISBLANK(J2139)),AND(NOT(O2139="Unknown"),ISBLANK(R2139))),"Missing Information", INDEX(Table15[Entire Service Line Classification], MATCH(SUMIFS(Table15[Unique ID],Table15[System-Owned Portion],E2139,Table15[If Material Anything Other than "Lead" in Column E,Was Material Ever Previously Lead?],G2139,Table15[Customer-Owned Portion],O2139),Table15[Unique ID],0),0)))</f>
        <v>Non-lead</v>
      </c>
      <c r="X2139"/>
    </row>
    <row r="2140" spans="2:24" ht="225" x14ac:dyDescent="0.25">
      <c r="B2140" s="146" t="s">
        <v>9301</v>
      </c>
      <c r="C2140" s="31" t="s">
        <v>9302</v>
      </c>
      <c r="D2140" s="31" t="s">
        <v>9303</v>
      </c>
      <c r="E2140" s="44" t="s">
        <v>52</v>
      </c>
      <c r="F2140" s="43" t="s">
        <v>34</v>
      </c>
      <c r="G2140" s="84" t="s">
        <v>34</v>
      </c>
      <c r="H2140" s="31"/>
      <c r="I2140" s="205"/>
      <c r="J2140" s="84" t="s">
        <v>3268</v>
      </c>
      <c r="K2140" s="31" t="s">
        <v>34</v>
      </c>
      <c r="L2140" s="31"/>
      <c r="M2140" s="169"/>
      <c r="N2140" s="148" t="s">
        <v>3269</v>
      </c>
      <c r="O2140" s="44" t="s">
        <v>52</v>
      </c>
      <c r="P2140" s="43"/>
      <c r="Q2140" s="205"/>
      <c r="R2140" s="84" t="s">
        <v>3268</v>
      </c>
      <c r="S2140" s="31" t="s">
        <v>34</v>
      </c>
      <c r="T2140" s="31"/>
      <c r="U2140" s="169"/>
      <c r="V2140" s="150" t="s">
        <v>3269</v>
      </c>
      <c r="W2140" s="141" t="str" cm="1">
        <f t="array" ref="W2140">IF(SUM(LEN(B2140:V2140))=0,"",IF(OR(OR(ISBLANK(F2140),SUM(LEN(C2140),LEN(D2140))=0),AND(NOT(E2140="Unknown"),ISBLANK(J2140)),AND(NOT(O2140="Unknown"),ISBLANK(R2140))),"Missing Information", INDEX(Table15[Entire Service Line Classification], MATCH(SUMIFS(Table15[Unique ID],Table15[System-Owned Portion],E2140,Table15[If Material Anything Other than "Lead" in Column E,Was Material Ever Previously Lead?],G2140,Table15[Customer-Owned Portion],O2140),Table15[Unique ID],0),0)))</f>
        <v>Non-lead</v>
      </c>
      <c r="X2140"/>
    </row>
    <row r="2141" spans="2:24" ht="225" x14ac:dyDescent="0.25">
      <c r="B2141" s="146" t="s">
        <v>9304</v>
      </c>
      <c r="C2141" s="31" t="s">
        <v>9305</v>
      </c>
      <c r="D2141" s="31" t="s">
        <v>9306</v>
      </c>
      <c r="E2141" s="44" t="s">
        <v>52</v>
      </c>
      <c r="F2141" s="43" t="s">
        <v>34</v>
      </c>
      <c r="G2141" s="84" t="s">
        <v>34</v>
      </c>
      <c r="H2141" s="31"/>
      <c r="I2141" s="205"/>
      <c r="J2141" s="84" t="s">
        <v>3268</v>
      </c>
      <c r="K2141" s="31" t="s">
        <v>34</v>
      </c>
      <c r="L2141" s="31"/>
      <c r="M2141" s="169"/>
      <c r="N2141" s="148" t="s">
        <v>3269</v>
      </c>
      <c r="O2141" s="44" t="s">
        <v>52</v>
      </c>
      <c r="P2141" s="43"/>
      <c r="Q2141" s="205"/>
      <c r="R2141" s="84" t="s">
        <v>3268</v>
      </c>
      <c r="S2141" s="31" t="s">
        <v>34</v>
      </c>
      <c r="T2141" s="31"/>
      <c r="U2141" s="169"/>
      <c r="V2141" s="150" t="s">
        <v>3269</v>
      </c>
      <c r="W2141" s="141" t="str" cm="1">
        <f t="array" ref="W2141">IF(SUM(LEN(B2141:V2141))=0,"",IF(OR(OR(ISBLANK(F2141),SUM(LEN(C2141),LEN(D2141))=0),AND(NOT(E2141="Unknown"),ISBLANK(J2141)),AND(NOT(O2141="Unknown"),ISBLANK(R2141))),"Missing Information", INDEX(Table15[Entire Service Line Classification], MATCH(SUMIFS(Table15[Unique ID],Table15[System-Owned Portion],E2141,Table15[If Material Anything Other than "Lead" in Column E,Was Material Ever Previously Lead?],G2141,Table15[Customer-Owned Portion],O2141),Table15[Unique ID],0),0)))</f>
        <v>Non-lead</v>
      </c>
      <c r="X2141"/>
    </row>
    <row r="2142" spans="2:24" ht="225" x14ac:dyDescent="0.25">
      <c r="B2142" s="146" t="s">
        <v>9307</v>
      </c>
      <c r="C2142" s="31" t="s">
        <v>9308</v>
      </c>
      <c r="D2142" s="31" t="s">
        <v>9309</v>
      </c>
      <c r="E2142" s="44" t="s">
        <v>52</v>
      </c>
      <c r="F2142" s="43" t="s">
        <v>34</v>
      </c>
      <c r="G2142" s="84" t="s">
        <v>34</v>
      </c>
      <c r="H2142" s="31"/>
      <c r="I2142" s="205"/>
      <c r="J2142" s="84" t="s">
        <v>3268</v>
      </c>
      <c r="K2142" s="31" t="s">
        <v>34</v>
      </c>
      <c r="L2142" s="31"/>
      <c r="M2142" s="169"/>
      <c r="N2142" s="148" t="s">
        <v>3269</v>
      </c>
      <c r="O2142" s="44" t="s">
        <v>52</v>
      </c>
      <c r="P2142" s="43"/>
      <c r="Q2142" s="205"/>
      <c r="R2142" s="84" t="s">
        <v>3268</v>
      </c>
      <c r="S2142" s="31" t="s">
        <v>34</v>
      </c>
      <c r="T2142" s="31"/>
      <c r="U2142" s="169"/>
      <c r="V2142" s="150" t="s">
        <v>3269</v>
      </c>
      <c r="W2142" s="141" t="str" cm="1">
        <f t="array" ref="W2142">IF(SUM(LEN(B2142:V2142))=0,"",IF(OR(OR(ISBLANK(F2142),SUM(LEN(C2142),LEN(D2142))=0),AND(NOT(E2142="Unknown"),ISBLANK(J2142)),AND(NOT(O2142="Unknown"),ISBLANK(R2142))),"Missing Information", INDEX(Table15[Entire Service Line Classification], MATCH(SUMIFS(Table15[Unique ID],Table15[System-Owned Portion],E2142,Table15[If Material Anything Other than "Lead" in Column E,Was Material Ever Previously Lead?],G2142,Table15[Customer-Owned Portion],O2142),Table15[Unique ID],0),0)))</f>
        <v>Non-lead</v>
      </c>
      <c r="X2142"/>
    </row>
    <row r="2143" spans="2:24" ht="225" x14ac:dyDescent="0.25">
      <c r="B2143" s="146" t="s">
        <v>9310</v>
      </c>
      <c r="C2143" s="31" t="s">
        <v>9311</v>
      </c>
      <c r="D2143" s="31" t="s">
        <v>9312</v>
      </c>
      <c r="E2143" s="44" t="s">
        <v>52</v>
      </c>
      <c r="F2143" s="43" t="s">
        <v>34</v>
      </c>
      <c r="G2143" s="84" t="s">
        <v>34</v>
      </c>
      <c r="H2143" s="31"/>
      <c r="I2143" s="205"/>
      <c r="J2143" s="84" t="s">
        <v>3268</v>
      </c>
      <c r="K2143" s="31" t="s">
        <v>34</v>
      </c>
      <c r="L2143" s="31"/>
      <c r="M2143" s="169"/>
      <c r="N2143" s="148" t="s">
        <v>3269</v>
      </c>
      <c r="O2143" s="44" t="s">
        <v>52</v>
      </c>
      <c r="P2143" s="43"/>
      <c r="Q2143" s="205"/>
      <c r="R2143" s="84" t="s">
        <v>3268</v>
      </c>
      <c r="S2143" s="31" t="s">
        <v>34</v>
      </c>
      <c r="T2143" s="31"/>
      <c r="U2143" s="169"/>
      <c r="V2143" s="150" t="s">
        <v>3269</v>
      </c>
      <c r="W2143" s="141" t="str" cm="1">
        <f t="array" ref="W2143">IF(SUM(LEN(B2143:V2143))=0,"",IF(OR(OR(ISBLANK(F2143),SUM(LEN(C2143),LEN(D2143))=0),AND(NOT(E2143="Unknown"),ISBLANK(J2143)),AND(NOT(O2143="Unknown"),ISBLANK(R2143))),"Missing Information", INDEX(Table15[Entire Service Line Classification], MATCH(SUMIFS(Table15[Unique ID],Table15[System-Owned Portion],E2143,Table15[If Material Anything Other than "Lead" in Column E,Was Material Ever Previously Lead?],G2143,Table15[Customer-Owned Portion],O2143),Table15[Unique ID],0),0)))</f>
        <v>Non-lead</v>
      </c>
      <c r="X2143"/>
    </row>
    <row r="2144" spans="2:24" ht="225" x14ac:dyDescent="0.25">
      <c r="B2144" s="146" t="s">
        <v>9313</v>
      </c>
      <c r="C2144" s="31" t="s">
        <v>9314</v>
      </c>
      <c r="D2144" s="31" t="s">
        <v>9315</v>
      </c>
      <c r="E2144" s="44" t="s">
        <v>52</v>
      </c>
      <c r="F2144" s="43" t="s">
        <v>34</v>
      </c>
      <c r="G2144" s="84" t="s">
        <v>34</v>
      </c>
      <c r="H2144" s="31"/>
      <c r="I2144" s="205"/>
      <c r="J2144" s="84" t="s">
        <v>3268</v>
      </c>
      <c r="K2144" s="31" t="s">
        <v>34</v>
      </c>
      <c r="L2144" s="31"/>
      <c r="M2144" s="169"/>
      <c r="N2144" s="148" t="s">
        <v>3269</v>
      </c>
      <c r="O2144" s="44" t="s">
        <v>52</v>
      </c>
      <c r="P2144" s="43"/>
      <c r="Q2144" s="205"/>
      <c r="R2144" s="84" t="s">
        <v>3268</v>
      </c>
      <c r="S2144" s="31" t="s">
        <v>34</v>
      </c>
      <c r="T2144" s="31"/>
      <c r="U2144" s="169"/>
      <c r="V2144" s="150" t="s">
        <v>3269</v>
      </c>
      <c r="W2144" s="141" t="str" cm="1">
        <f t="array" ref="W2144">IF(SUM(LEN(B2144:V2144))=0,"",IF(OR(OR(ISBLANK(F2144),SUM(LEN(C2144),LEN(D2144))=0),AND(NOT(E2144="Unknown"),ISBLANK(J2144)),AND(NOT(O2144="Unknown"),ISBLANK(R2144))),"Missing Information", INDEX(Table15[Entire Service Line Classification], MATCH(SUMIFS(Table15[Unique ID],Table15[System-Owned Portion],E2144,Table15[If Material Anything Other than "Lead" in Column E,Was Material Ever Previously Lead?],G2144,Table15[Customer-Owned Portion],O2144),Table15[Unique ID],0),0)))</f>
        <v>Non-lead</v>
      </c>
      <c r="X2144"/>
    </row>
    <row r="2145" spans="2:24" ht="90" x14ac:dyDescent="0.25">
      <c r="B2145" s="146" t="s">
        <v>2460</v>
      </c>
      <c r="C2145" s="31" t="s">
        <v>2461</v>
      </c>
      <c r="D2145" s="31" t="s">
        <v>2462</v>
      </c>
      <c r="E2145" s="44" t="s">
        <v>43</v>
      </c>
      <c r="F2145" s="43" t="s">
        <v>34</v>
      </c>
      <c r="G2145" s="84" t="s">
        <v>34</v>
      </c>
      <c r="H2145" s="31" t="s">
        <v>2463</v>
      </c>
      <c r="I2145" s="205"/>
      <c r="J2145" s="84" t="s">
        <v>188</v>
      </c>
      <c r="K2145" s="31" t="s">
        <v>34</v>
      </c>
      <c r="L2145" s="31"/>
      <c r="M2145" s="169"/>
      <c r="N2145" s="148" t="s">
        <v>2464</v>
      </c>
      <c r="O2145" s="44" t="s">
        <v>52</v>
      </c>
      <c r="P2145" s="43" t="s">
        <v>758</v>
      </c>
      <c r="Q2145" s="205"/>
      <c r="R2145" s="84" t="s">
        <v>188</v>
      </c>
      <c r="S2145" s="31" t="s">
        <v>34</v>
      </c>
      <c r="T2145" s="31"/>
      <c r="U2145" s="169"/>
      <c r="V2145" s="150" t="s">
        <v>2465</v>
      </c>
      <c r="W2145" s="141" t="str" cm="1">
        <f t="array" ref="W2145">IF(SUM(LEN(B2145:V2145))=0,"",IF(OR(OR(ISBLANK(F2145),SUM(LEN(C2145),LEN(D2145))=0),AND(NOT(E2145="Unknown"),ISBLANK(J2145)),AND(NOT(O2145="Unknown"),ISBLANK(R2145))),"Missing Information", INDEX(Table15[Entire Service Line Classification], MATCH(SUMIFS(Table15[Unique ID],Table15[System-Owned Portion],E2145,Table15[If Material Anything Other than "Lead" in Column E,Was Material Ever Previously Lead?],G2145,Table15[Customer-Owned Portion],O2145),Table15[Unique ID],0),0)))</f>
        <v>Non-lead</v>
      </c>
      <c r="X2145"/>
    </row>
    <row r="2146" spans="2:24" ht="225" x14ac:dyDescent="0.25">
      <c r="B2146" s="146" t="s">
        <v>9316</v>
      </c>
      <c r="C2146" s="31" t="s">
        <v>9317</v>
      </c>
      <c r="D2146" s="31" t="s">
        <v>9318</v>
      </c>
      <c r="E2146" s="44" t="s">
        <v>52</v>
      </c>
      <c r="F2146" s="43" t="s">
        <v>34</v>
      </c>
      <c r="G2146" s="84" t="s">
        <v>34</v>
      </c>
      <c r="H2146" s="31" t="s">
        <v>15000</v>
      </c>
      <c r="I2146" s="205">
        <v>1</v>
      </c>
      <c r="J2146" s="84" t="s">
        <v>45</v>
      </c>
      <c r="K2146" s="31" t="s">
        <v>34</v>
      </c>
      <c r="L2146" s="31"/>
      <c r="M2146" s="169"/>
      <c r="N2146" s="148" t="s">
        <v>15001</v>
      </c>
      <c r="O2146" s="44" t="s">
        <v>52</v>
      </c>
      <c r="P2146" s="43"/>
      <c r="Q2146" s="205"/>
      <c r="R2146" s="84" t="s">
        <v>3268</v>
      </c>
      <c r="S2146" s="31" t="s">
        <v>34</v>
      </c>
      <c r="T2146" s="31"/>
      <c r="U2146" s="169"/>
      <c r="V2146" s="150" t="s">
        <v>3269</v>
      </c>
      <c r="W2146" s="141" t="str" cm="1">
        <f t="array" ref="W2146">IF(SUM(LEN(B2146:V2146))=0,"",IF(OR(OR(ISBLANK(F2146),SUM(LEN(C2146),LEN(D2146))=0),AND(NOT(E2146="Unknown"),ISBLANK(J2146)),AND(NOT(O2146="Unknown"),ISBLANK(R2146))),"Missing Information", INDEX(Table15[Entire Service Line Classification], MATCH(SUMIFS(Table15[Unique ID],Table15[System-Owned Portion],E2146,Table15[If Material Anything Other than "Lead" in Column E,Was Material Ever Previously Lead?],G2146,Table15[Customer-Owned Portion],O2146),Table15[Unique ID],0),0)))</f>
        <v>Non-lead</v>
      </c>
      <c r="X2146"/>
    </row>
    <row r="2147" spans="2:24" ht="75" x14ac:dyDescent="0.25">
      <c r="B2147" s="146" t="s">
        <v>9319</v>
      </c>
      <c r="C2147" s="31" t="s">
        <v>9320</v>
      </c>
      <c r="D2147" s="31" t="s">
        <v>9321</v>
      </c>
      <c r="E2147" s="44" t="s">
        <v>43</v>
      </c>
      <c r="F2147" s="43" t="s">
        <v>34</v>
      </c>
      <c r="G2147" s="84" t="s">
        <v>34</v>
      </c>
      <c r="H2147" s="31"/>
      <c r="I2147" s="205"/>
      <c r="J2147" s="84" t="s">
        <v>106</v>
      </c>
      <c r="K2147" s="31" t="s">
        <v>36</v>
      </c>
      <c r="L2147" s="31" t="s">
        <v>95</v>
      </c>
      <c r="M2147" s="169" t="s">
        <v>4017</v>
      </c>
      <c r="N2147" s="148" t="s">
        <v>9299</v>
      </c>
      <c r="O2147" s="44" t="s">
        <v>42</v>
      </c>
      <c r="P2147" s="43"/>
      <c r="Q2147" s="205"/>
      <c r="R2147" s="84" t="s">
        <v>106</v>
      </c>
      <c r="S2147" s="31" t="s">
        <v>36</v>
      </c>
      <c r="T2147" s="31" t="s">
        <v>95</v>
      </c>
      <c r="U2147" s="169" t="s">
        <v>4017</v>
      </c>
      <c r="V2147" s="150" t="s">
        <v>9322</v>
      </c>
      <c r="W2147" s="141" t="str" cm="1">
        <f t="array" ref="W2147">IF(SUM(LEN(B2147:V2147))=0,"",IF(OR(OR(ISBLANK(F2147),SUM(LEN(C2147),LEN(D2147))=0),AND(NOT(E2147="Unknown"),ISBLANK(J2147)),AND(NOT(O2147="Unknown"),ISBLANK(R2147))),"Missing Information", INDEX(Table15[Entire Service Line Classification], MATCH(SUMIFS(Table15[Unique ID],Table15[System-Owned Portion],E2147,Table15[If Material Anything Other than "Lead" in Column E,Was Material Ever Previously Lead?],G2147,Table15[Customer-Owned Portion],O2147),Table15[Unique ID],0),0)))</f>
        <v>Non-lead</v>
      </c>
      <c r="X2147"/>
    </row>
    <row r="2148" spans="2:24" ht="225" x14ac:dyDescent="0.25">
      <c r="B2148" s="146" t="s">
        <v>9323</v>
      </c>
      <c r="C2148" s="31" t="s">
        <v>9324</v>
      </c>
      <c r="D2148" s="31" t="s">
        <v>9325</v>
      </c>
      <c r="E2148" s="44" t="s">
        <v>52</v>
      </c>
      <c r="F2148" s="43" t="s">
        <v>34</v>
      </c>
      <c r="G2148" s="84" t="s">
        <v>34</v>
      </c>
      <c r="H2148" s="31"/>
      <c r="I2148" s="205"/>
      <c r="J2148" s="84" t="s">
        <v>105</v>
      </c>
      <c r="K2148" s="31" t="s">
        <v>34</v>
      </c>
      <c r="L2148" s="31"/>
      <c r="M2148" s="169"/>
      <c r="N2148" s="148" t="s">
        <v>3366</v>
      </c>
      <c r="O2148" s="44" t="s">
        <v>52</v>
      </c>
      <c r="P2148" s="43"/>
      <c r="Q2148" s="205"/>
      <c r="R2148" s="84" t="s">
        <v>105</v>
      </c>
      <c r="S2148" s="31" t="s">
        <v>34</v>
      </c>
      <c r="T2148" s="31"/>
      <c r="U2148" s="169"/>
      <c r="V2148" s="150" t="s">
        <v>3366</v>
      </c>
      <c r="W2148" s="141" t="str" cm="1">
        <f t="array" ref="W2148">IF(SUM(LEN(B2148:V2148))=0,"",IF(OR(OR(ISBLANK(F2148),SUM(LEN(C2148),LEN(D2148))=0),AND(NOT(E2148="Unknown"),ISBLANK(J2148)),AND(NOT(O2148="Unknown"),ISBLANK(R2148))),"Missing Information", INDEX(Table15[Entire Service Line Classification], MATCH(SUMIFS(Table15[Unique ID],Table15[System-Owned Portion],E2148,Table15[If Material Anything Other than "Lead" in Column E,Was Material Ever Previously Lead?],G2148,Table15[Customer-Owned Portion],O2148),Table15[Unique ID],0),0)))</f>
        <v>Non-lead</v>
      </c>
      <c r="X2148"/>
    </row>
    <row r="2149" spans="2:24" ht="225" x14ac:dyDescent="0.25">
      <c r="B2149" s="146" t="s">
        <v>9326</v>
      </c>
      <c r="C2149" s="31" t="s">
        <v>9327</v>
      </c>
      <c r="D2149" s="31" t="s">
        <v>9328</v>
      </c>
      <c r="E2149" s="44" t="s">
        <v>52</v>
      </c>
      <c r="F2149" s="43" t="s">
        <v>34</v>
      </c>
      <c r="G2149" s="84" t="s">
        <v>34</v>
      </c>
      <c r="H2149" s="31"/>
      <c r="I2149" s="205"/>
      <c r="J2149" s="84" t="s">
        <v>3268</v>
      </c>
      <c r="K2149" s="31" t="s">
        <v>34</v>
      </c>
      <c r="L2149" s="31"/>
      <c r="M2149" s="169"/>
      <c r="N2149" s="148" t="s">
        <v>3269</v>
      </c>
      <c r="O2149" s="44" t="s">
        <v>52</v>
      </c>
      <c r="P2149" s="43"/>
      <c r="Q2149" s="205"/>
      <c r="R2149" s="84" t="s">
        <v>3268</v>
      </c>
      <c r="S2149" s="31" t="s">
        <v>34</v>
      </c>
      <c r="T2149" s="31"/>
      <c r="U2149" s="169"/>
      <c r="V2149" s="150" t="s">
        <v>3269</v>
      </c>
      <c r="W2149" s="141" t="str" cm="1">
        <f t="array" ref="W2149">IF(SUM(LEN(B2149:V2149))=0,"",IF(OR(OR(ISBLANK(F2149),SUM(LEN(C2149),LEN(D2149))=0),AND(NOT(E2149="Unknown"),ISBLANK(J2149)),AND(NOT(O2149="Unknown"),ISBLANK(R2149))),"Missing Information", INDEX(Table15[Entire Service Line Classification], MATCH(SUMIFS(Table15[Unique ID],Table15[System-Owned Portion],E2149,Table15[If Material Anything Other than "Lead" in Column E,Was Material Ever Previously Lead?],G2149,Table15[Customer-Owned Portion],O2149),Table15[Unique ID],0),0)))</f>
        <v>Non-lead</v>
      </c>
      <c r="X2149"/>
    </row>
    <row r="2150" spans="2:24" ht="90" x14ac:dyDescent="0.25">
      <c r="B2150" s="146" t="s">
        <v>2472</v>
      </c>
      <c r="C2150" s="31" t="s">
        <v>2473</v>
      </c>
      <c r="D2150" s="31" t="s">
        <v>2474</v>
      </c>
      <c r="E2150" s="44" t="s">
        <v>43</v>
      </c>
      <c r="F2150" s="43" t="s">
        <v>34</v>
      </c>
      <c r="G2150" s="84" t="s">
        <v>34</v>
      </c>
      <c r="H2150" s="31" t="s">
        <v>2463</v>
      </c>
      <c r="I2150" s="205"/>
      <c r="J2150" s="84" t="s">
        <v>188</v>
      </c>
      <c r="K2150" s="31" t="s">
        <v>34</v>
      </c>
      <c r="L2150" s="31"/>
      <c r="M2150" s="169"/>
      <c r="N2150" s="148" t="s">
        <v>2464</v>
      </c>
      <c r="O2150" s="44" t="s">
        <v>52</v>
      </c>
      <c r="P2150" s="43" t="s">
        <v>758</v>
      </c>
      <c r="Q2150" s="205"/>
      <c r="R2150" s="84" t="s">
        <v>188</v>
      </c>
      <c r="S2150" s="31" t="s">
        <v>34</v>
      </c>
      <c r="T2150" s="31"/>
      <c r="U2150" s="169"/>
      <c r="V2150" s="150" t="s">
        <v>2465</v>
      </c>
      <c r="W2150" s="141" t="str" cm="1">
        <f t="array" ref="W2150">IF(SUM(LEN(B2150:V2150))=0,"",IF(OR(OR(ISBLANK(F2150),SUM(LEN(C2150),LEN(D2150))=0),AND(NOT(E2150="Unknown"),ISBLANK(J2150)),AND(NOT(O2150="Unknown"),ISBLANK(R2150))),"Missing Information", INDEX(Table15[Entire Service Line Classification], MATCH(SUMIFS(Table15[Unique ID],Table15[System-Owned Portion],E2150,Table15[If Material Anything Other than "Lead" in Column E,Was Material Ever Previously Lead?],G2150,Table15[Customer-Owned Portion],O2150),Table15[Unique ID],0),0)))</f>
        <v>Non-lead</v>
      </c>
      <c r="X2150"/>
    </row>
    <row r="2151" spans="2:24" ht="90" x14ac:dyDescent="0.25">
      <c r="B2151" s="146" t="s">
        <v>2469</v>
      </c>
      <c r="C2151" s="31" t="s">
        <v>2470</v>
      </c>
      <c r="D2151" s="31" t="s">
        <v>2471</v>
      </c>
      <c r="E2151" s="44" t="s">
        <v>43</v>
      </c>
      <c r="F2151" s="43" t="s">
        <v>34</v>
      </c>
      <c r="G2151" s="84" t="s">
        <v>34</v>
      </c>
      <c r="H2151" s="31" t="s">
        <v>2463</v>
      </c>
      <c r="I2151" s="205"/>
      <c r="J2151" s="84" t="s">
        <v>188</v>
      </c>
      <c r="K2151" s="31" t="s">
        <v>34</v>
      </c>
      <c r="L2151" s="31"/>
      <c r="M2151" s="169"/>
      <c r="N2151" s="148" t="s">
        <v>2464</v>
      </c>
      <c r="O2151" s="44" t="s">
        <v>52</v>
      </c>
      <c r="P2151" s="43" t="s">
        <v>758</v>
      </c>
      <c r="Q2151" s="205"/>
      <c r="R2151" s="84" t="s">
        <v>188</v>
      </c>
      <c r="S2151" s="31" t="s">
        <v>34</v>
      </c>
      <c r="T2151" s="31"/>
      <c r="U2151" s="169"/>
      <c r="V2151" s="150" t="s">
        <v>2465</v>
      </c>
      <c r="W2151" s="141" t="str" cm="1">
        <f t="array" ref="W2151">IF(SUM(LEN(B2151:V2151))=0,"",IF(OR(OR(ISBLANK(F2151),SUM(LEN(C2151),LEN(D2151))=0),AND(NOT(E2151="Unknown"),ISBLANK(J2151)),AND(NOT(O2151="Unknown"),ISBLANK(R2151))),"Missing Information", INDEX(Table15[Entire Service Line Classification], MATCH(SUMIFS(Table15[Unique ID],Table15[System-Owned Portion],E2151,Table15[If Material Anything Other than "Lead" in Column E,Was Material Ever Previously Lead?],G2151,Table15[Customer-Owned Portion],O2151),Table15[Unique ID],0),0)))</f>
        <v>Non-lead</v>
      </c>
      <c r="X2151"/>
    </row>
    <row r="2152" spans="2:24" ht="90" x14ac:dyDescent="0.25">
      <c r="B2152" s="146" t="s">
        <v>2466</v>
      </c>
      <c r="C2152" s="31" t="s">
        <v>2467</v>
      </c>
      <c r="D2152" s="31" t="s">
        <v>2468</v>
      </c>
      <c r="E2152" s="44" t="s">
        <v>43</v>
      </c>
      <c r="F2152" s="43" t="s">
        <v>34</v>
      </c>
      <c r="G2152" s="84" t="s">
        <v>34</v>
      </c>
      <c r="H2152" s="31" t="s">
        <v>2463</v>
      </c>
      <c r="I2152" s="205"/>
      <c r="J2152" s="84" t="s">
        <v>188</v>
      </c>
      <c r="K2152" s="31" t="s">
        <v>34</v>
      </c>
      <c r="L2152" s="31"/>
      <c r="M2152" s="169"/>
      <c r="N2152" s="148" t="s">
        <v>2464</v>
      </c>
      <c r="O2152" s="44" t="s">
        <v>52</v>
      </c>
      <c r="P2152" s="43" t="s">
        <v>758</v>
      </c>
      <c r="Q2152" s="205"/>
      <c r="R2152" s="84" t="s">
        <v>188</v>
      </c>
      <c r="S2152" s="31" t="s">
        <v>34</v>
      </c>
      <c r="T2152" s="31"/>
      <c r="U2152" s="169"/>
      <c r="V2152" s="150" t="s">
        <v>2465</v>
      </c>
      <c r="W2152" s="141" t="str" cm="1">
        <f t="array" ref="W2152">IF(SUM(LEN(B2152:V2152))=0,"",IF(OR(OR(ISBLANK(F2152),SUM(LEN(C2152),LEN(D2152))=0),AND(NOT(E2152="Unknown"),ISBLANK(J2152)),AND(NOT(O2152="Unknown"),ISBLANK(R2152))),"Missing Information", INDEX(Table15[Entire Service Line Classification], MATCH(SUMIFS(Table15[Unique ID],Table15[System-Owned Portion],E2152,Table15[If Material Anything Other than "Lead" in Column E,Was Material Ever Previously Lead?],G2152,Table15[Customer-Owned Portion],O2152),Table15[Unique ID],0),0)))</f>
        <v>Non-lead</v>
      </c>
      <c r="X2152"/>
    </row>
    <row r="2153" spans="2:24" ht="225" x14ac:dyDescent="0.25">
      <c r="B2153" s="146" t="s">
        <v>9329</v>
      </c>
      <c r="C2153" s="31" t="s">
        <v>9330</v>
      </c>
      <c r="D2153" s="31" t="s">
        <v>9331</v>
      </c>
      <c r="E2153" s="44" t="s">
        <v>52</v>
      </c>
      <c r="F2153" s="43" t="s">
        <v>34</v>
      </c>
      <c r="G2153" s="84" t="s">
        <v>34</v>
      </c>
      <c r="H2153" s="31"/>
      <c r="I2153" s="205"/>
      <c r="J2153" s="84" t="s">
        <v>105</v>
      </c>
      <c r="K2153" s="31" t="s">
        <v>34</v>
      </c>
      <c r="L2153" s="31"/>
      <c r="M2153" s="169"/>
      <c r="N2153" s="148" t="s">
        <v>3366</v>
      </c>
      <c r="O2153" s="44" t="s">
        <v>52</v>
      </c>
      <c r="P2153" s="43"/>
      <c r="Q2153" s="205"/>
      <c r="R2153" s="84" t="s">
        <v>105</v>
      </c>
      <c r="S2153" s="31" t="s">
        <v>34</v>
      </c>
      <c r="T2153" s="31"/>
      <c r="U2153" s="169"/>
      <c r="V2153" s="150" t="s">
        <v>3366</v>
      </c>
      <c r="W2153" s="141" t="str" cm="1">
        <f t="array" ref="W2153">IF(SUM(LEN(B2153:V2153))=0,"",IF(OR(OR(ISBLANK(F2153),SUM(LEN(C2153),LEN(D2153))=0),AND(NOT(E2153="Unknown"),ISBLANK(J2153)),AND(NOT(O2153="Unknown"),ISBLANK(R2153))),"Missing Information", INDEX(Table15[Entire Service Line Classification], MATCH(SUMIFS(Table15[Unique ID],Table15[System-Owned Portion],E2153,Table15[If Material Anything Other than "Lead" in Column E,Was Material Ever Previously Lead?],G2153,Table15[Customer-Owned Portion],O2153),Table15[Unique ID],0),0)))</f>
        <v>Non-lead</v>
      </c>
      <c r="X2153"/>
    </row>
    <row r="2154" spans="2:24" ht="225" x14ac:dyDescent="0.25">
      <c r="B2154" s="146" t="s">
        <v>9332</v>
      </c>
      <c r="C2154" s="31" t="s">
        <v>9333</v>
      </c>
      <c r="D2154" s="31" t="s">
        <v>9334</v>
      </c>
      <c r="E2154" s="44" t="s">
        <v>52</v>
      </c>
      <c r="F2154" s="43" t="s">
        <v>34</v>
      </c>
      <c r="G2154" s="84" t="s">
        <v>34</v>
      </c>
      <c r="H2154" s="31"/>
      <c r="I2154" s="205"/>
      <c r="J2154" s="84" t="s">
        <v>105</v>
      </c>
      <c r="K2154" s="31" t="s">
        <v>34</v>
      </c>
      <c r="L2154" s="31"/>
      <c r="M2154" s="169"/>
      <c r="N2154" s="148" t="s">
        <v>3366</v>
      </c>
      <c r="O2154" s="44" t="s">
        <v>52</v>
      </c>
      <c r="P2154" s="43"/>
      <c r="Q2154" s="205"/>
      <c r="R2154" s="84" t="s">
        <v>105</v>
      </c>
      <c r="S2154" s="31" t="s">
        <v>34</v>
      </c>
      <c r="T2154" s="31"/>
      <c r="U2154" s="169"/>
      <c r="V2154" s="150" t="s">
        <v>3366</v>
      </c>
      <c r="W2154" s="141" t="str" cm="1">
        <f t="array" ref="W2154">IF(SUM(LEN(B2154:V2154))=0,"",IF(OR(OR(ISBLANK(F2154),SUM(LEN(C2154),LEN(D2154))=0),AND(NOT(E2154="Unknown"),ISBLANK(J2154)),AND(NOT(O2154="Unknown"),ISBLANK(R2154))),"Missing Information", INDEX(Table15[Entire Service Line Classification], MATCH(SUMIFS(Table15[Unique ID],Table15[System-Owned Portion],E2154,Table15[If Material Anything Other than "Lead" in Column E,Was Material Ever Previously Lead?],G2154,Table15[Customer-Owned Portion],O2154),Table15[Unique ID],0),0)))</f>
        <v>Non-lead</v>
      </c>
      <c r="X2154"/>
    </row>
    <row r="2155" spans="2:24" ht="225" x14ac:dyDescent="0.25">
      <c r="B2155" s="146" t="s">
        <v>9335</v>
      </c>
      <c r="C2155" s="31" t="s">
        <v>9336</v>
      </c>
      <c r="D2155" s="31" t="s">
        <v>9337</v>
      </c>
      <c r="E2155" s="44" t="s">
        <v>52</v>
      </c>
      <c r="F2155" s="43" t="s">
        <v>34</v>
      </c>
      <c r="G2155" s="84" t="s">
        <v>34</v>
      </c>
      <c r="H2155" s="31"/>
      <c r="I2155" s="205"/>
      <c r="J2155" s="84" t="s">
        <v>3268</v>
      </c>
      <c r="K2155" s="31" t="s">
        <v>34</v>
      </c>
      <c r="L2155" s="31"/>
      <c r="M2155" s="169"/>
      <c r="N2155" s="148" t="s">
        <v>3269</v>
      </c>
      <c r="O2155" s="44" t="s">
        <v>52</v>
      </c>
      <c r="P2155" s="43"/>
      <c r="Q2155" s="205"/>
      <c r="R2155" s="84" t="s">
        <v>3268</v>
      </c>
      <c r="S2155" s="31" t="s">
        <v>34</v>
      </c>
      <c r="T2155" s="31"/>
      <c r="U2155" s="169"/>
      <c r="V2155" s="150" t="s">
        <v>3269</v>
      </c>
      <c r="W2155" s="141" t="str" cm="1">
        <f t="array" ref="W2155">IF(SUM(LEN(B2155:V2155))=0,"",IF(OR(OR(ISBLANK(F2155),SUM(LEN(C2155),LEN(D2155))=0),AND(NOT(E2155="Unknown"),ISBLANK(J2155)),AND(NOT(O2155="Unknown"),ISBLANK(R2155))),"Missing Information", INDEX(Table15[Entire Service Line Classification], MATCH(SUMIFS(Table15[Unique ID],Table15[System-Owned Portion],E2155,Table15[If Material Anything Other than "Lead" in Column E,Was Material Ever Previously Lead?],G2155,Table15[Customer-Owned Portion],O2155),Table15[Unique ID],0),0)))</f>
        <v>Non-lead</v>
      </c>
      <c r="X2155"/>
    </row>
    <row r="2156" spans="2:24" ht="225" x14ac:dyDescent="0.25">
      <c r="B2156" s="146" t="s">
        <v>9338</v>
      </c>
      <c r="C2156" s="31" t="s">
        <v>9339</v>
      </c>
      <c r="D2156" s="31" t="s">
        <v>9340</v>
      </c>
      <c r="E2156" s="44" t="s">
        <v>52</v>
      </c>
      <c r="F2156" s="43" t="s">
        <v>34</v>
      </c>
      <c r="G2156" s="84" t="s">
        <v>34</v>
      </c>
      <c r="H2156" s="31"/>
      <c r="I2156" s="205"/>
      <c r="J2156" s="84" t="s">
        <v>3268</v>
      </c>
      <c r="K2156" s="31" t="s">
        <v>34</v>
      </c>
      <c r="L2156" s="31"/>
      <c r="M2156" s="169"/>
      <c r="N2156" s="148" t="s">
        <v>3269</v>
      </c>
      <c r="O2156" s="44" t="s">
        <v>52</v>
      </c>
      <c r="P2156" s="43"/>
      <c r="Q2156" s="205"/>
      <c r="R2156" s="84" t="s">
        <v>3268</v>
      </c>
      <c r="S2156" s="31" t="s">
        <v>34</v>
      </c>
      <c r="T2156" s="31"/>
      <c r="U2156" s="169"/>
      <c r="V2156" s="150" t="s">
        <v>3269</v>
      </c>
      <c r="W2156" s="141" t="str" cm="1">
        <f t="array" ref="W2156">IF(SUM(LEN(B2156:V2156))=0,"",IF(OR(OR(ISBLANK(F2156),SUM(LEN(C2156),LEN(D2156))=0),AND(NOT(E2156="Unknown"),ISBLANK(J2156)),AND(NOT(O2156="Unknown"),ISBLANK(R2156))),"Missing Information", INDEX(Table15[Entire Service Line Classification], MATCH(SUMIFS(Table15[Unique ID],Table15[System-Owned Portion],E2156,Table15[If Material Anything Other than "Lead" in Column E,Was Material Ever Previously Lead?],G2156,Table15[Customer-Owned Portion],O2156),Table15[Unique ID],0),0)))</f>
        <v>Non-lead</v>
      </c>
      <c r="X2156"/>
    </row>
    <row r="2157" spans="2:24" ht="225" x14ac:dyDescent="0.25">
      <c r="B2157" s="146" t="s">
        <v>9341</v>
      </c>
      <c r="C2157" s="31" t="s">
        <v>9342</v>
      </c>
      <c r="D2157" s="31" t="s">
        <v>9343</v>
      </c>
      <c r="E2157" s="44" t="s">
        <v>52</v>
      </c>
      <c r="F2157" s="43" t="s">
        <v>34</v>
      </c>
      <c r="G2157" s="84" t="s">
        <v>34</v>
      </c>
      <c r="H2157" s="31"/>
      <c r="I2157" s="205"/>
      <c r="J2157" s="84" t="s">
        <v>105</v>
      </c>
      <c r="K2157" s="31" t="s">
        <v>34</v>
      </c>
      <c r="L2157" s="31"/>
      <c r="M2157" s="169"/>
      <c r="N2157" s="148" t="s">
        <v>3366</v>
      </c>
      <c r="O2157" s="44" t="s">
        <v>52</v>
      </c>
      <c r="P2157" s="43"/>
      <c r="Q2157" s="205"/>
      <c r="R2157" s="84" t="s">
        <v>105</v>
      </c>
      <c r="S2157" s="31" t="s">
        <v>34</v>
      </c>
      <c r="T2157" s="31"/>
      <c r="U2157" s="169"/>
      <c r="V2157" s="150" t="s">
        <v>3366</v>
      </c>
      <c r="W2157" s="141" t="str" cm="1">
        <f t="array" ref="W2157">IF(SUM(LEN(B2157:V2157))=0,"",IF(OR(OR(ISBLANK(F2157),SUM(LEN(C2157),LEN(D2157))=0),AND(NOT(E2157="Unknown"),ISBLANK(J2157)),AND(NOT(O2157="Unknown"),ISBLANK(R2157))),"Missing Information", INDEX(Table15[Entire Service Line Classification], MATCH(SUMIFS(Table15[Unique ID],Table15[System-Owned Portion],E2157,Table15[If Material Anything Other than "Lead" in Column E,Was Material Ever Previously Lead?],G2157,Table15[Customer-Owned Portion],O2157),Table15[Unique ID],0),0)))</f>
        <v>Non-lead</v>
      </c>
      <c r="X2157"/>
    </row>
    <row r="2158" spans="2:24" ht="75" x14ac:dyDescent="0.25">
      <c r="B2158" s="146" t="s">
        <v>9344</v>
      </c>
      <c r="C2158" s="31" t="s">
        <v>9345</v>
      </c>
      <c r="D2158" s="31" t="s">
        <v>9346</v>
      </c>
      <c r="E2158" s="44" t="s">
        <v>43</v>
      </c>
      <c r="F2158" s="43" t="s">
        <v>34</v>
      </c>
      <c r="G2158" s="84" t="s">
        <v>34</v>
      </c>
      <c r="H2158" s="31"/>
      <c r="I2158" s="205"/>
      <c r="J2158" s="84" t="s">
        <v>106</v>
      </c>
      <c r="K2158" s="31" t="s">
        <v>36</v>
      </c>
      <c r="L2158" s="31" t="s">
        <v>95</v>
      </c>
      <c r="M2158" s="169" t="s">
        <v>3438</v>
      </c>
      <c r="N2158" s="148" t="s">
        <v>3467</v>
      </c>
      <c r="O2158" s="44" t="s">
        <v>43</v>
      </c>
      <c r="P2158" s="43"/>
      <c r="Q2158" s="205"/>
      <c r="R2158" s="84" t="s">
        <v>106</v>
      </c>
      <c r="S2158" s="31" t="s">
        <v>36</v>
      </c>
      <c r="T2158" s="31" t="s">
        <v>95</v>
      </c>
      <c r="U2158" s="169" t="s">
        <v>3438</v>
      </c>
      <c r="V2158" s="150" t="s">
        <v>3467</v>
      </c>
      <c r="W2158" s="141" t="str" cm="1">
        <f t="array" ref="W2158">IF(SUM(LEN(B2158:V2158))=0,"",IF(OR(OR(ISBLANK(F2158),SUM(LEN(C2158),LEN(D2158))=0),AND(NOT(E2158="Unknown"),ISBLANK(J2158)),AND(NOT(O2158="Unknown"),ISBLANK(R2158))),"Missing Information", INDEX(Table15[Entire Service Line Classification], MATCH(SUMIFS(Table15[Unique ID],Table15[System-Owned Portion],E2158,Table15[If Material Anything Other than "Lead" in Column E,Was Material Ever Previously Lead?],G2158,Table15[Customer-Owned Portion],O2158),Table15[Unique ID],0),0)))</f>
        <v>Non-lead</v>
      </c>
      <c r="X2158"/>
    </row>
    <row r="2159" spans="2:24" ht="225" x14ac:dyDescent="0.25">
      <c r="B2159" s="146" t="s">
        <v>9347</v>
      </c>
      <c r="C2159" s="31" t="s">
        <v>9348</v>
      </c>
      <c r="D2159" s="31" t="s">
        <v>9349</v>
      </c>
      <c r="E2159" s="44" t="s">
        <v>52</v>
      </c>
      <c r="F2159" s="43" t="s">
        <v>34</v>
      </c>
      <c r="G2159" s="84" t="s">
        <v>34</v>
      </c>
      <c r="H2159" s="31"/>
      <c r="I2159" s="205"/>
      <c r="J2159" s="84" t="s">
        <v>3268</v>
      </c>
      <c r="K2159" s="31" t="s">
        <v>34</v>
      </c>
      <c r="L2159" s="31"/>
      <c r="M2159" s="169"/>
      <c r="N2159" s="148" t="s">
        <v>3269</v>
      </c>
      <c r="O2159" s="44" t="s">
        <v>52</v>
      </c>
      <c r="P2159" s="43"/>
      <c r="Q2159" s="205"/>
      <c r="R2159" s="84" t="s">
        <v>3268</v>
      </c>
      <c r="S2159" s="31" t="s">
        <v>34</v>
      </c>
      <c r="T2159" s="31"/>
      <c r="U2159" s="169"/>
      <c r="V2159" s="150" t="s">
        <v>3269</v>
      </c>
      <c r="W2159" s="141" t="str" cm="1">
        <f t="array" ref="W2159">IF(SUM(LEN(B2159:V2159))=0,"",IF(OR(OR(ISBLANK(F2159),SUM(LEN(C2159),LEN(D2159))=0),AND(NOT(E2159="Unknown"),ISBLANK(J2159)),AND(NOT(O2159="Unknown"),ISBLANK(R2159))),"Missing Information", INDEX(Table15[Entire Service Line Classification], MATCH(SUMIFS(Table15[Unique ID],Table15[System-Owned Portion],E2159,Table15[If Material Anything Other than "Lead" in Column E,Was Material Ever Previously Lead?],G2159,Table15[Customer-Owned Portion],O2159),Table15[Unique ID],0),0)))</f>
        <v>Non-lead</v>
      </c>
      <c r="X2159"/>
    </row>
    <row r="2160" spans="2:24" ht="225" x14ac:dyDescent="0.25">
      <c r="B2160" s="146" t="s">
        <v>9350</v>
      </c>
      <c r="C2160" s="31" t="s">
        <v>9351</v>
      </c>
      <c r="D2160" s="31" t="s">
        <v>9352</v>
      </c>
      <c r="E2160" s="44" t="s">
        <v>52</v>
      </c>
      <c r="F2160" s="43" t="s">
        <v>34</v>
      </c>
      <c r="G2160" s="84" t="s">
        <v>34</v>
      </c>
      <c r="H2160" s="31"/>
      <c r="I2160" s="205"/>
      <c r="J2160" s="84" t="s">
        <v>105</v>
      </c>
      <c r="K2160" s="31" t="s">
        <v>34</v>
      </c>
      <c r="L2160" s="31"/>
      <c r="M2160" s="169"/>
      <c r="N2160" s="148" t="s">
        <v>3366</v>
      </c>
      <c r="O2160" s="44" t="s">
        <v>52</v>
      </c>
      <c r="P2160" s="43"/>
      <c r="Q2160" s="205"/>
      <c r="R2160" s="84" t="s">
        <v>105</v>
      </c>
      <c r="S2160" s="31" t="s">
        <v>34</v>
      </c>
      <c r="T2160" s="31"/>
      <c r="U2160" s="169"/>
      <c r="V2160" s="150" t="s">
        <v>3366</v>
      </c>
      <c r="W2160" s="141" t="str" cm="1">
        <f t="array" ref="W2160">IF(SUM(LEN(B2160:V2160))=0,"",IF(OR(OR(ISBLANK(F2160),SUM(LEN(C2160),LEN(D2160))=0),AND(NOT(E2160="Unknown"),ISBLANK(J2160)),AND(NOT(O2160="Unknown"),ISBLANK(R2160))),"Missing Information", INDEX(Table15[Entire Service Line Classification], MATCH(SUMIFS(Table15[Unique ID],Table15[System-Owned Portion],E2160,Table15[If Material Anything Other than "Lead" in Column E,Was Material Ever Previously Lead?],G2160,Table15[Customer-Owned Portion],O2160),Table15[Unique ID],0),0)))</f>
        <v>Non-lead</v>
      </c>
      <c r="X2160"/>
    </row>
    <row r="2161" spans="2:24" ht="225" x14ac:dyDescent="0.25">
      <c r="B2161" s="146" t="s">
        <v>9353</v>
      </c>
      <c r="C2161" s="31" t="s">
        <v>9351</v>
      </c>
      <c r="D2161" s="31" t="s">
        <v>9354</v>
      </c>
      <c r="E2161" s="44" t="s">
        <v>52</v>
      </c>
      <c r="F2161" s="43" t="s">
        <v>34</v>
      </c>
      <c r="G2161" s="84" t="s">
        <v>34</v>
      </c>
      <c r="H2161" s="31"/>
      <c r="I2161" s="205"/>
      <c r="J2161" s="84" t="s">
        <v>105</v>
      </c>
      <c r="K2161" s="31" t="s">
        <v>34</v>
      </c>
      <c r="L2161" s="31"/>
      <c r="M2161" s="169"/>
      <c r="N2161" s="148" t="s">
        <v>3366</v>
      </c>
      <c r="O2161" s="44" t="s">
        <v>52</v>
      </c>
      <c r="P2161" s="43"/>
      <c r="Q2161" s="205"/>
      <c r="R2161" s="84" t="s">
        <v>105</v>
      </c>
      <c r="S2161" s="31" t="s">
        <v>34</v>
      </c>
      <c r="T2161" s="31"/>
      <c r="U2161" s="169"/>
      <c r="V2161" s="150" t="s">
        <v>3366</v>
      </c>
      <c r="W2161" s="141" t="str" cm="1">
        <f t="array" ref="W2161">IF(SUM(LEN(B2161:V2161))=0,"",IF(OR(OR(ISBLANK(F2161),SUM(LEN(C2161),LEN(D2161))=0),AND(NOT(E2161="Unknown"),ISBLANK(J2161)),AND(NOT(O2161="Unknown"),ISBLANK(R2161))),"Missing Information", INDEX(Table15[Entire Service Line Classification], MATCH(SUMIFS(Table15[Unique ID],Table15[System-Owned Portion],E2161,Table15[If Material Anything Other than "Lead" in Column E,Was Material Ever Previously Lead?],G2161,Table15[Customer-Owned Portion],O2161),Table15[Unique ID],0),0)))</f>
        <v>Non-lead</v>
      </c>
      <c r="X2161"/>
    </row>
    <row r="2162" spans="2:24" ht="75" x14ac:dyDescent="0.25">
      <c r="B2162" s="146" t="s">
        <v>9355</v>
      </c>
      <c r="C2162" s="31" t="s">
        <v>9356</v>
      </c>
      <c r="D2162" s="31" t="s">
        <v>9357</v>
      </c>
      <c r="E2162" s="44" t="s">
        <v>43</v>
      </c>
      <c r="F2162" s="43" t="s">
        <v>34</v>
      </c>
      <c r="G2162" s="84" t="s">
        <v>34</v>
      </c>
      <c r="H2162" s="31"/>
      <c r="I2162" s="205"/>
      <c r="J2162" s="84" t="s">
        <v>106</v>
      </c>
      <c r="K2162" s="31" t="s">
        <v>36</v>
      </c>
      <c r="L2162" s="31" t="s">
        <v>95</v>
      </c>
      <c r="M2162" s="169" t="s">
        <v>3438</v>
      </c>
      <c r="N2162" s="148" t="s">
        <v>3467</v>
      </c>
      <c r="O2162" s="44" t="s">
        <v>43</v>
      </c>
      <c r="P2162" s="43"/>
      <c r="Q2162" s="205"/>
      <c r="R2162" s="84" t="s">
        <v>106</v>
      </c>
      <c r="S2162" s="31" t="s">
        <v>36</v>
      </c>
      <c r="T2162" s="31" t="s">
        <v>95</v>
      </c>
      <c r="U2162" s="169" t="s">
        <v>3438</v>
      </c>
      <c r="V2162" s="150" t="s">
        <v>3467</v>
      </c>
      <c r="W2162" s="141" t="str" cm="1">
        <f t="array" ref="W2162">IF(SUM(LEN(B2162:V2162))=0,"",IF(OR(OR(ISBLANK(F2162),SUM(LEN(C2162),LEN(D2162))=0),AND(NOT(E2162="Unknown"),ISBLANK(J2162)),AND(NOT(O2162="Unknown"),ISBLANK(R2162))),"Missing Information", INDEX(Table15[Entire Service Line Classification], MATCH(SUMIFS(Table15[Unique ID],Table15[System-Owned Portion],E2162,Table15[If Material Anything Other than "Lead" in Column E,Was Material Ever Previously Lead?],G2162,Table15[Customer-Owned Portion],O2162),Table15[Unique ID],0),0)))</f>
        <v>Non-lead</v>
      </c>
      <c r="X2162"/>
    </row>
    <row r="2163" spans="2:24" ht="75" x14ac:dyDescent="0.25">
      <c r="B2163" s="146" t="s">
        <v>9358</v>
      </c>
      <c r="C2163" s="31" t="s">
        <v>9359</v>
      </c>
      <c r="D2163" s="31" t="s">
        <v>9360</v>
      </c>
      <c r="E2163" s="44" t="s">
        <v>43</v>
      </c>
      <c r="F2163" s="43" t="s">
        <v>34</v>
      </c>
      <c r="G2163" s="84" t="s">
        <v>34</v>
      </c>
      <c r="H2163" s="31"/>
      <c r="I2163" s="205"/>
      <c r="J2163" s="84" t="s">
        <v>106</v>
      </c>
      <c r="K2163" s="31" t="s">
        <v>36</v>
      </c>
      <c r="L2163" s="31" t="s">
        <v>95</v>
      </c>
      <c r="M2163" s="169" t="s">
        <v>4512</v>
      </c>
      <c r="N2163" s="148" t="s">
        <v>4513</v>
      </c>
      <c r="O2163" s="44" t="s">
        <v>43</v>
      </c>
      <c r="P2163" s="43"/>
      <c r="Q2163" s="205"/>
      <c r="R2163" s="84" t="s">
        <v>106</v>
      </c>
      <c r="S2163" s="31" t="s">
        <v>36</v>
      </c>
      <c r="T2163" s="31" t="s">
        <v>95</v>
      </c>
      <c r="U2163" s="169" t="s">
        <v>4512</v>
      </c>
      <c r="V2163" s="150" t="s">
        <v>4513</v>
      </c>
      <c r="W2163" s="141" t="str" cm="1">
        <f t="array" ref="W2163">IF(SUM(LEN(B2163:V2163))=0,"",IF(OR(OR(ISBLANK(F2163),SUM(LEN(C2163),LEN(D2163))=0),AND(NOT(E2163="Unknown"),ISBLANK(J2163)),AND(NOT(O2163="Unknown"),ISBLANK(R2163))),"Missing Information", INDEX(Table15[Entire Service Line Classification], MATCH(SUMIFS(Table15[Unique ID],Table15[System-Owned Portion],E2163,Table15[If Material Anything Other than "Lead" in Column E,Was Material Ever Previously Lead?],G2163,Table15[Customer-Owned Portion],O2163),Table15[Unique ID],0),0)))</f>
        <v>Non-lead</v>
      </c>
      <c r="X2163"/>
    </row>
    <row r="2164" spans="2:24" ht="225" x14ac:dyDescent="0.25">
      <c r="B2164" s="146" t="s">
        <v>9361</v>
      </c>
      <c r="C2164" s="31" t="s">
        <v>9359</v>
      </c>
      <c r="D2164" s="31" t="s">
        <v>9362</v>
      </c>
      <c r="E2164" s="44" t="s">
        <v>52</v>
      </c>
      <c r="F2164" s="43" t="s">
        <v>34</v>
      </c>
      <c r="G2164" s="84" t="s">
        <v>34</v>
      </c>
      <c r="H2164" s="31"/>
      <c r="I2164" s="205"/>
      <c r="J2164" s="84" t="s">
        <v>3268</v>
      </c>
      <c r="K2164" s="31" t="s">
        <v>34</v>
      </c>
      <c r="L2164" s="31"/>
      <c r="M2164" s="169"/>
      <c r="N2164" s="148" t="s">
        <v>3269</v>
      </c>
      <c r="O2164" s="44" t="s">
        <v>52</v>
      </c>
      <c r="P2164" s="43"/>
      <c r="Q2164" s="205"/>
      <c r="R2164" s="84" t="s">
        <v>3268</v>
      </c>
      <c r="S2164" s="31" t="s">
        <v>34</v>
      </c>
      <c r="T2164" s="31"/>
      <c r="U2164" s="169"/>
      <c r="V2164" s="150" t="s">
        <v>3269</v>
      </c>
      <c r="W2164" s="141" t="str" cm="1">
        <f t="array" ref="W2164">IF(SUM(LEN(B2164:V2164))=0,"",IF(OR(OR(ISBLANK(F2164),SUM(LEN(C2164),LEN(D2164))=0),AND(NOT(E2164="Unknown"),ISBLANK(J2164)),AND(NOT(O2164="Unknown"),ISBLANK(R2164))),"Missing Information", INDEX(Table15[Entire Service Line Classification], MATCH(SUMIFS(Table15[Unique ID],Table15[System-Owned Portion],E2164,Table15[If Material Anything Other than "Lead" in Column E,Was Material Ever Previously Lead?],G2164,Table15[Customer-Owned Portion],O2164),Table15[Unique ID],0),0)))</f>
        <v>Non-lead</v>
      </c>
      <c r="X2164"/>
    </row>
    <row r="2165" spans="2:24" ht="225" x14ac:dyDescent="0.25">
      <c r="B2165" s="146" t="s">
        <v>9363</v>
      </c>
      <c r="C2165" s="31" t="s">
        <v>9364</v>
      </c>
      <c r="D2165" s="31" t="s">
        <v>9365</v>
      </c>
      <c r="E2165" s="44" t="s">
        <v>52</v>
      </c>
      <c r="F2165" s="43" t="s">
        <v>34</v>
      </c>
      <c r="G2165" s="84" t="s">
        <v>34</v>
      </c>
      <c r="H2165" s="31"/>
      <c r="I2165" s="205"/>
      <c r="J2165" s="84" t="s">
        <v>105</v>
      </c>
      <c r="K2165" s="31" t="s">
        <v>34</v>
      </c>
      <c r="L2165" s="31"/>
      <c r="M2165" s="169"/>
      <c r="N2165" s="148" t="s">
        <v>3366</v>
      </c>
      <c r="O2165" s="44" t="s">
        <v>52</v>
      </c>
      <c r="P2165" s="43"/>
      <c r="Q2165" s="205"/>
      <c r="R2165" s="84" t="s">
        <v>105</v>
      </c>
      <c r="S2165" s="31" t="s">
        <v>34</v>
      </c>
      <c r="T2165" s="31"/>
      <c r="U2165" s="169"/>
      <c r="V2165" s="150" t="s">
        <v>3366</v>
      </c>
      <c r="W2165" s="141" t="str" cm="1">
        <f t="array" ref="W2165">IF(SUM(LEN(B2165:V2165))=0,"",IF(OR(OR(ISBLANK(F2165),SUM(LEN(C2165),LEN(D2165))=0),AND(NOT(E2165="Unknown"),ISBLANK(J2165)),AND(NOT(O2165="Unknown"),ISBLANK(R2165))),"Missing Information", INDEX(Table15[Entire Service Line Classification], MATCH(SUMIFS(Table15[Unique ID],Table15[System-Owned Portion],E2165,Table15[If Material Anything Other than "Lead" in Column E,Was Material Ever Previously Lead?],G2165,Table15[Customer-Owned Portion],O2165),Table15[Unique ID],0),0)))</f>
        <v>Non-lead</v>
      </c>
      <c r="X2165"/>
    </row>
    <row r="2166" spans="2:24" ht="225" x14ac:dyDescent="0.25">
      <c r="B2166" s="146" t="s">
        <v>9366</v>
      </c>
      <c r="C2166" s="31" t="s">
        <v>9367</v>
      </c>
      <c r="D2166" s="31" t="s">
        <v>9368</v>
      </c>
      <c r="E2166" s="44" t="s">
        <v>52</v>
      </c>
      <c r="F2166" s="43" t="s">
        <v>34</v>
      </c>
      <c r="G2166" s="84" t="s">
        <v>34</v>
      </c>
      <c r="H2166" s="31"/>
      <c r="I2166" s="205"/>
      <c r="J2166" s="84" t="s">
        <v>3268</v>
      </c>
      <c r="K2166" s="31" t="s">
        <v>34</v>
      </c>
      <c r="L2166" s="31"/>
      <c r="M2166" s="169"/>
      <c r="N2166" s="148" t="s">
        <v>3269</v>
      </c>
      <c r="O2166" s="44" t="s">
        <v>52</v>
      </c>
      <c r="P2166" s="43"/>
      <c r="Q2166" s="205"/>
      <c r="R2166" s="84" t="s">
        <v>3268</v>
      </c>
      <c r="S2166" s="31" t="s">
        <v>34</v>
      </c>
      <c r="T2166" s="31"/>
      <c r="U2166" s="169"/>
      <c r="V2166" s="150" t="s">
        <v>3269</v>
      </c>
      <c r="W2166" s="141" t="str" cm="1">
        <f t="array" ref="W2166">IF(SUM(LEN(B2166:V2166))=0,"",IF(OR(OR(ISBLANK(F2166),SUM(LEN(C2166),LEN(D2166))=0),AND(NOT(E2166="Unknown"),ISBLANK(J2166)),AND(NOT(O2166="Unknown"),ISBLANK(R2166))),"Missing Information", INDEX(Table15[Entire Service Line Classification], MATCH(SUMIFS(Table15[Unique ID],Table15[System-Owned Portion],E2166,Table15[If Material Anything Other than "Lead" in Column E,Was Material Ever Previously Lead?],G2166,Table15[Customer-Owned Portion],O2166),Table15[Unique ID],0),0)))</f>
        <v>Non-lead</v>
      </c>
      <c r="X2166"/>
    </row>
    <row r="2167" spans="2:24" ht="75" x14ac:dyDescent="0.25">
      <c r="B2167" s="146" t="s">
        <v>9369</v>
      </c>
      <c r="C2167" s="31" t="s">
        <v>9370</v>
      </c>
      <c r="D2167" s="31" t="s">
        <v>9371</v>
      </c>
      <c r="E2167" s="44" t="s">
        <v>43</v>
      </c>
      <c r="F2167" s="43" t="s">
        <v>34</v>
      </c>
      <c r="G2167" s="84" t="s">
        <v>34</v>
      </c>
      <c r="H2167" s="31"/>
      <c r="I2167" s="205"/>
      <c r="J2167" s="84" t="s">
        <v>106</v>
      </c>
      <c r="K2167" s="31" t="s">
        <v>36</v>
      </c>
      <c r="L2167" s="31" t="s">
        <v>95</v>
      </c>
      <c r="M2167" s="169" t="s">
        <v>3601</v>
      </c>
      <c r="N2167" s="148" t="s">
        <v>4760</v>
      </c>
      <c r="O2167" s="44" t="s">
        <v>35</v>
      </c>
      <c r="P2167" s="43"/>
      <c r="Q2167" s="205"/>
      <c r="R2167" s="84" t="s">
        <v>106</v>
      </c>
      <c r="S2167" s="31" t="s">
        <v>36</v>
      </c>
      <c r="T2167" s="31" t="s">
        <v>95</v>
      </c>
      <c r="U2167" s="169" t="s">
        <v>3601</v>
      </c>
      <c r="V2167" s="150" t="s">
        <v>4761</v>
      </c>
      <c r="W2167" s="141" t="str" cm="1">
        <f t="array" ref="W2167">IF(SUM(LEN(B2167:V2167))=0,"",IF(OR(OR(ISBLANK(F2167),SUM(LEN(C2167),LEN(D2167))=0),AND(NOT(E2167="Unknown"),ISBLANK(J2167)),AND(NOT(O2167="Unknown"),ISBLANK(R2167))),"Missing Information", INDEX(Table15[Entire Service Line Classification], MATCH(SUMIFS(Table15[Unique ID],Table15[System-Owned Portion],E2167,Table15[If Material Anything Other than "Lead" in Column E,Was Material Ever Previously Lead?],G2167,Table15[Customer-Owned Portion],O2167),Table15[Unique ID],0),0)))</f>
        <v>Non-lead</v>
      </c>
      <c r="X2167"/>
    </row>
    <row r="2168" spans="2:24" ht="75" x14ac:dyDescent="0.25">
      <c r="B2168" s="146" t="s">
        <v>9372</v>
      </c>
      <c r="C2168" s="31" t="s">
        <v>9373</v>
      </c>
      <c r="D2168" s="31" t="s">
        <v>9374</v>
      </c>
      <c r="E2168" s="44" t="s">
        <v>43</v>
      </c>
      <c r="F2168" s="43" t="s">
        <v>34</v>
      </c>
      <c r="G2168" s="84" t="s">
        <v>34</v>
      </c>
      <c r="H2168" s="31"/>
      <c r="I2168" s="205"/>
      <c r="J2168" s="84" t="s">
        <v>106</v>
      </c>
      <c r="K2168" s="31" t="s">
        <v>36</v>
      </c>
      <c r="L2168" s="31" t="s">
        <v>95</v>
      </c>
      <c r="M2168" s="169" t="s">
        <v>3438</v>
      </c>
      <c r="N2168" s="148" t="s">
        <v>3467</v>
      </c>
      <c r="O2168" s="44" t="s">
        <v>35</v>
      </c>
      <c r="P2168" s="43"/>
      <c r="Q2168" s="205"/>
      <c r="R2168" s="84" t="s">
        <v>106</v>
      </c>
      <c r="S2168" s="31" t="s">
        <v>36</v>
      </c>
      <c r="T2168" s="31" t="s">
        <v>95</v>
      </c>
      <c r="U2168" s="169" t="s">
        <v>3438</v>
      </c>
      <c r="V2168" s="150" t="s">
        <v>3719</v>
      </c>
      <c r="W2168" s="141" t="str" cm="1">
        <f t="array" ref="W2168">IF(SUM(LEN(B2168:V2168))=0,"",IF(OR(OR(ISBLANK(F2168),SUM(LEN(C2168),LEN(D2168))=0),AND(NOT(E2168="Unknown"),ISBLANK(J2168)),AND(NOT(O2168="Unknown"),ISBLANK(R2168))),"Missing Information", INDEX(Table15[Entire Service Line Classification], MATCH(SUMIFS(Table15[Unique ID],Table15[System-Owned Portion],E2168,Table15[If Material Anything Other than "Lead" in Column E,Was Material Ever Previously Lead?],G2168,Table15[Customer-Owned Portion],O2168),Table15[Unique ID],0),0)))</f>
        <v>Non-lead</v>
      </c>
      <c r="X2168"/>
    </row>
    <row r="2169" spans="2:24" ht="225" x14ac:dyDescent="0.25">
      <c r="B2169" s="146" t="s">
        <v>9375</v>
      </c>
      <c r="C2169" s="31" t="s">
        <v>9376</v>
      </c>
      <c r="D2169" s="31" t="s">
        <v>9377</v>
      </c>
      <c r="E2169" s="44" t="s">
        <v>52</v>
      </c>
      <c r="F2169" s="43" t="s">
        <v>34</v>
      </c>
      <c r="G2169" s="84" t="s">
        <v>34</v>
      </c>
      <c r="H2169" s="31"/>
      <c r="I2169" s="205"/>
      <c r="J2169" s="84" t="s">
        <v>105</v>
      </c>
      <c r="K2169" s="31" t="s">
        <v>34</v>
      </c>
      <c r="L2169" s="31"/>
      <c r="M2169" s="169"/>
      <c r="N2169" s="148" t="s">
        <v>3366</v>
      </c>
      <c r="O2169" s="44" t="s">
        <v>52</v>
      </c>
      <c r="P2169" s="43"/>
      <c r="Q2169" s="205"/>
      <c r="R2169" s="84" t="s">
        <v>105</v>
      </c>
      <c r="S2169" s="31" t="s">
        <v>34</v>
      </c>
      <c r="T2169" s="31"/>
      <c r="U2169" s="169"/>
      <c r="V2169" s="150" t="s">
        <v>3366</v>
      </c>
      <c r="W2169" s="141" t="str" cm="1">
        <f t="array" ref="W2169">IF(SUM(LEN(B2169:V2169))=0,"",IF(OR(OR(ISBLANK(F2169),SUM(LEN(C2169),LEN(D2169))=0),AND(NOT(E2169="Unknown"),ISBLANK(J2169)),AND(NOT(O2169="Unknown"),ISBLANK(R2169))),"Missing Information", INDEX(Table15[Entire Service Line Classification], MATCH(SUMIFS(Table15[Unique ID],Table15[System-Owned Portion],E2169,Table15[If Material Anything Other than "Lead" in Column E,Was Material Ever Previously Lead?],G2169,Table15[Customer-Owned Portion],O2169),Table15[Unique ID],0),0)))</f>
        <v>Non-lead</v>
      </c>
      <c r="X2169"/>
    </row>
    <row r="2170" spans="2:24" ht="225" x14ac:dyDescent="0.25">
      <c r="B2170" s="146" t="s">
        <v>9378</v>
      </c>
      <c r="C2170" s="31" t="s">
        <v>9379</v>
      </c>
      <c r="D2170" s="31" t="s">
        <v>9380</v>
      </c>
      <c r="E2170" s="44" t="s">
        <v>52</v>
      </c>
      <c r="F2170" s="43" t="s">
        <v>34</v>
      </c>
      <c r="G2170" s="84" t="s">
        <v>34</v>
      </c>
      <c r="H2170" s="31"/>
      <c r="I2170" s="205"/>
      <c r="J2170" s="84" t="s">
        <v>3268</v>
      </c>
      <c r="K2170" s="31" t="s">
        <v>34</v>
      </c>
      <c r="L2170" s="31"/>
      <c r="M2170" s="169"/>
      <c r="N2170" s="148" t="s">
        <v>3269</v>
      </c>
      <c r="O2170" s="44" t="s">
        <v>52</v>
      </c>
      <c r="P2170" s="43"/>
      <c r="Q2170" s="205"/>
      <c r="R2170" s="84" t="s">
        <v>3268</v>
      </c>
      <c r="S2170" s="31" t="s">
        <v>34</v>
      </c>
      <c r="T2170" s="31"/>
      <c r="U2170" s="169"/>
      <c r="V2170" s="150" t="s">
        <v>3269</v>
      </c>
      <c r="W2170" s="141" t="str" cm="1">
        <f t="array" ref="W2170">IF(SUM(LEN(B2170:V2170))=0,"",IF(OR(OR(ISBLANK(F2170),SUM(LEN(C2170),LEN(D2170))=0),AND(NOT(E2170="Unknown"),ISBLANK(J2170)),AND(NOT(O2170="Unknown"),ISBLANK(R2170))),"Missing Information", INDEX(Table15[Entire Service Line Classification], MATCH(SUMIFS(Table15[Unique ID],Table15[System-Owned Portion],E2170,Table15[If Material Anything Other than "Lead" in Column E,Was Material Ever Previously Lead?],G2170,Table15[Customer-Owned Portion],O2170),Table15[Unique ID],0),0)))</f>
        <v>Non-lead</v>
      </c>
      <c r="X2170"/>
    </row>
    <row r="2171" spans="2:24" ht="225" x14ac:dyDescent="0.25">
      <c r="B2171" s="146" t="s">
        <v>9381</v>
      </c>
      <c r="C2171" s="31" t="s">
        <v>9382</v>
      </c>
      <c r="D2171" s="31" t="s">
        <v>9383</v>
      </c>
      <c r="E2171" s="44" t="s">
        <v>52</v>
      </c>
      <c r="F2171" s="43" t="s">
        <v>34</v>
      </c>
      <c r="G2171" s="84" t="s">
        <v>34</v>
      </c>
      <c r="H2171" s="31"/>
      <c r="I2171" s="205"/>
      <c r="J2171" s="84" t="s">
        <v>3268</v>
      </c>
      <c r="K2171" s="31" t="s">
        <v>34</v>
      </c>
      <c r="L2171" s="31"/>
      <c r="M2171" s="169"/>
      <c r="N2171" s="148" t="s">
        <v>3269</v>
      </c>
      <c r="O2171" s="44" t="s">
        <v>52</v>
      </c>
      <c r="P2171" s="43"/>
      <c r="Q2171" s="205"/>
      <c r="R2171" s="84" t="s">
        <v>3268</v>
      </c>
      <c r="S2171" s="31" t="s">
        <v>34</v>
      </c>
      <c r="T2171" s="31"/>
      <c r="U2171" s="169"/>
      <c r="V2171" s="150" t="s">
        <v>3269</v>
      </c>
      <c r="W2171" s="141" t="str" cm="1">
        <f t="array" ref="W2171">IF(SUM(LEN(B2171:V2171))=0,"",IF(OR(OR(ISBLANK(F2171),SUM(LEN(C2171),LEN(D2171))=0),AND(NOT(E2171="Unknown"),ISBLANK(J2171)),AND(NOT(O2171="Unknown"),ISBLANK(R2171))),"Missing Information", INDEX(Table15[Entire Service Line Classification], MATCH(SUMIFS(Table15[Unique ID],Table15[System-Owned Portion],E2171,Table15[If Material Anything Other than "Lead" in Column E,Was Material Ever Previously Lead?],G2171,Table15[Customer-Owned Portion],O2171),Table15[Unique ID],0),0)))</f>
        <v>Non-lead</v>
      </c>
      <c r="X2171"/>
    </row>
    <row r="2172" spans="2:24" ht="225" x14ac:dyDescent="0.25">
      <c r="B2172" s="146" t="s">
        <v>9384</v>
      </c>
      <c r="C2172" s="31" t="s">
        <v>9385</v>
      </c>
      <c r="D2172" s="31" t="s">
        <v>9386</v>
      </c>
      <c r="E2172" s="44" t="s">
        <v>52</v>
      </c>
      <c r="F2172" s="43" t="s">
        <v>34</v>
      </c>
      <c r="G2172" s="84" t="s">
        <v>34</v>
      </c>
      <c r="H2172" s="31"/>
      <c r="I2172" s="205"/>
      <c r="J2172" s="84" t="s">
        <v>3268</v>
      </c>
      <c r="K2172" s="31" t="s">
        <v>34</v>
      </c>
      <c r="L2172" s="31"/>
      <c r="M2172" s="169"/>
      <c r="N2172" s="148" t="s">
        <v>3269</v>
      </c>
      <c r="O2172" s="44" t="s">
        <v>52</v>
      </c>
      <c r="P2172" s="43"/>
      <c r="Q2172" s="205"/>
      <c r="R2172" s="84" t="s">
        <v>3268</v>
      </c>
      <c r="S2172" s="31" t="s">
        <v>34</v>
      </c>
      <c r="T2172" s="31"/>
      <c r="U2172" s="169"/>
      <c r="V2172" s="150" t="s">
        <v>3269</v>
      </c>
      <c r="W2172" s="141" t="str" cm="1">
        <f t="array" ref="W2172">IF(SUM(LEN(B2172:V2172))=0,"",IF(OR(OR(ISBLANK(F2172),SUM(LEN(C2172),LEN(D2172))=0),AND(NOT(E2172="Unknown"),ISBLANK(J2172)),AND(NOT(O2172="Unknown"),ISBLANK(R2172))),"Missing Information", INDEX(Table15[Entire Service Line Classification], MATCH(SUMIFS(Table15[Unique ID],Table15[System-Owned Portion],E2172,Table15[If Material Anything Other than "Lead" in Column E,Was Material Ever Previously Lead?],G2172,Table15[Customer-Owned Portion],O2172),Table15[Unique ID],0),0)))</f>
        <v>Non-lead</v>
      </c>
      <c r="X2172"/>
    </row>
    <row r="2173" spans="2:24" ht="225" x14ac:dyDescent="0.25">
      <c r="B2173" s="146" t="s">
        <v>9387</v>
      </c>
      <c r="C2173" s="31" t="s">
        <v>9388</v>
      </c>
      <c r="D2173" s="31" t="s">
        <v>9389</v>
      </c>
      <c r="E2173" s="44" t="s">
        <v>52</v>
      </c>
      <c r="F2173" s="43" t="s">
        <v>34</v>
      </c>
      <c r="G2173" s="84" t="s">
        <v>34</v>
      </c>
      <c r="H2173" s="31"/>
      <c r="I2173" s="205"/>
      <c r="J2173" s="84" t="s">
        <v>3268</v>
      </c>
      <c r="K2173" s="31" t="s">
        <v>34</v>
      </c>
      <c r="L2173" s="31"/>
      <c r="M2173" s="169"/>
      <c r="N2173" s="148" t="s">
        <v>3269</v>
      </c>
      <c r="O2173" s="44" t="s">
        <v>52</v>
      </c>
      <c r="P2173" s="43"/>
      <c r="Q2173" s="205"/>
      <c r="R2173" s="84" t="s">
        <v>3268</v>
      </c>
      <c r="S2173" s="31" t="s">
        <v>34</v>
      </c>
      <c r="T2173" s="31"/>
      <c r="U2173" s="169"/>
      <c r="V2173" s="150" t="s">
        <v>3269</v>
      </c>
      <c r="W2173" s="141" t="str" cm="1">
        <f t="array" ref="W2173">IF(SUM(LEN(B2173:V2173))=0,"",IF(OR(OR(ISBLANK(F2173),SUM(LEN(C2173),LEN(D2173))=0),AND(NOT(E2173="Unknown"),ISBLANK(J2173)),AND(NOT(O2173="Unknown"),ISBLANK(R2173))),"Missing Information", INDEX(Table15[Entire Service Line Classification], MATCH(SUMIFS(Table15[Unique ID],Table15[System-Owned Portion],E2173,Table15[If Material Anything Other than "Lead" in Column E,Was Material Ever Previously Lead?],G2173,Table15[Customer-Owned Portion],O2173),Table15[Unique ID],0),0)))</f>
        <v>Non-lead</v>
      </c>
      <c r="X2173"/>
    </row>
    <row r="2174" spans="2:24" ht="60" x14ac:dyDescent="0.25">
      <c r="B2174" s="146" t="s">
        <v>9390</v>
      </c>
      <c r="C2174" s="31" t="s">
        <v>9391</v>
      </c>
      <c r="D2174" s="31" t="s">
        <v>9392</v>
      </c>
      <c r="E2174" s="44" t="s">
        <v>43</v>
      </c>
      <c r="F2174" s="43" t="s">
        <v>34</v>
      </c>
      <c r="G2174" s="84" t="s">
        <v>34</v>
      </c>
      <c r="H2174" s="31"/>
      <c r="I2174" s="205"/>
      <c r="J2174" s="84" t="s">
        <v>106</v>
      </c>
      <c r="K2174" s="31" t="s">
        <v>36</v>
      </c>
      <c r="L2174" s="31" t="s">
        <v>95</v>
      </c>
      <c r="M2174" s="169" t="s">
        <v>4068</v>
      </c>
      <c r="N2174" s="148" t="s">
        <v>4069</v>
      </c>
      <c r="O2174" s="44" t="s">
        <v>43</v>
      </c>
      <c r="P2174" s="43"/>
      <c r="Q2174" s="205"/>
      <c r="R2174" s="84" t="s">
        <v>106</v>
      </c>
      <c r="S2174" s="31" t="s">
        <v>36</v>
      </c>
      <c r="T2174" s="31" t="s">
        <v>95</v>
      </c>
      <c r="U2174" s="169" t="s">
        <v>4068</v>
      </c>
      <c r="V2174" s="150" t="s">
        <v>4069</v>
      </c>
      <c r="W2174" s="141" t="str" cm="1">
        <f t="array" ref="W2174">IF(SUM(LEN(B2174:V2174))=0,"",IF(OR(OR(ISBLANK(F2174),SUM(LEN(C2174),LEN(D2174))=0),AND(NOT(E2174="Unknown"),ISBLANK(J2174)),AND(NOT(O2174="Unknown"),ISBLANK(R2174))),"Missing Information", INDEX(Table15[Entire Service Line Classification], MATCH(SUMIFS(Table15[Unique ID],Table15[System-Owned Portion],E2174,Table15[If Material Anything Other than "Lead" in Column E,Was Material Ever Previously Lead?],G2174,Table15[Customer-Owned Portion],O2174),Table15[Unique ID],0),0)))</f>
        <v>Non-lead</v>
      </c>
      <c r="X2174"/>
    </row>
    <row r="2175" spans="2:24" ht="225" x14ac:dyDescent="0.25">
      <c r="B2175" s="146" t="s">
        <v>9393</v>
      </c>
      <c r="C2175" s="31" t="s">
        <v>9394</v>
      </c>
      <c r="D2175" s="31" t="s">
        <v>9395</v>
      </c>
      <c r="E2175" s="44" t="s">
        <v>52</v>
      </c>
      <c r="F2175" s="43" t="s">
        <v>34</v>
      </c>
      <c r="G2175" s="84" t="s">
        <v>34</v>
      </c>
      <c r="H2175" s="31"/>
      <c r="I2175" s="205"/>
      <c r="J2175" s="84" t="s">
        <v>3268</v>
      </c>
      <c r="K2175" s="31" t="s">
        <v>34</v>
      </c>
      <c r="L2175" s="31"/>
      <c r="M2175" s="169"/>
      <c r="N2175" s="148" t="s">
        <v>3269</v>
      </c>
      <c r="O2175" s="44" t="s">
        <v>52</v>
      </c>
      <c r="P2175" s="43"/>
      <c r="Q2175" s="205"/>
      <c r="R2175" s="84" t="s">
        <v>3268</v>
      </c>
      <c r="S2175" s="31" t="s">
        <v>34</v>
      </c>
      <c r="T2175" s="31"/>
      <c r="U2175" s="169"/>
      <c r="V2175" s="150" t="s">
        <v>3269</v>
      </c>
      <c r="W2175" s="141" t="str" cm="1">
        <f t="array" ref="W2175">IF(SUM(LEN(B2175:V2175))=0,"",IF(OR(OR(ISBLANK(F2175),SUM(LEN(C2175),LEN(D2175))=0),AND(NOT(E2175="Unknown"),ISBLANK(J2175)),AND(NOT(O2175="Unknown"),ISBLANK(R2175))),"Missing Information", INDEX(Table15[Entire Service Line Classification], MATCH(SUMIFS(Table15[Unique ID],Table15[System-Owned Portion],E2175,Table15[If Material Anything Other than "Lead" in Column E,Was Material Ever Previously Lead?],G2175,Table15[Customer-Owned Portion],O2175),Table15[Unique ID],0),0)))</f>
        <v>Non-lead</v>
      </c>
      <c r="X2175"/>
    </row>
    <row r="2176" spans="2:24" ht="75" x14ac:dyDescent="0.25">
      <c r="B2176" s="146" t="s">
        <v>9396</v>
      </c>
      <c r="C2176" s="31" t="s">
        <v>9397</v>
      </c>
      <c r="D2176" s="31" t="s">
        <v>9398</v>
      </c>
      <c r="E2176" s="44" t="s">
        <v>43</v>
      </c>
      <c r="F2176" s="43" t="s">
        <v>34</v>
      </c>
      <c r="G2176" s="84" t="s">
        <v>34</v>
      </c>
      <c r="H2176" s="31"/>
      <c r="I2176" s="205"/>
      <c r="J2176" s="84" t="s">
        <v>106</v>
      </c>
      <c r="K2176" s="31" t="s">
        <v>36</v>
      </c>
      <c r="L2176" s="31" t="s">
        <v>95</v>
      </c>
      <c r="M2176" s="169" t="s">
        <v>4512</v>
      </c>
      <c r="N2176" s="148" t="s">
        <v>4513</v>
      </c>
      <c r="O2176" s="44" t="s">
        <v>43</v>
      </c>
      <c r="P2176" s="43"/>
      <c r="Q2176" s="205"/>
      <c r="R2176" s="84" t="s">
        <v>106</v>
      </c>
      <c r="S2176" s="31" t="s">
        <v>36</v>
      </c>
      <c r="T2176" s="31" t="s">
        <v>95</v>
      </c>
      <c r="U2176" s="169" t="s">
        <v>4512</v>
      </c>
      <c r="V2176" s="150" t="s">
        <v>4513</v>
      </c>
      <c r="W2176" s="141" t="str" cm="1">
        <f t="array" ref="W2176">IF(SUM(LEN(B2176:V2176))=0,"",IF(OR(OR(ISBLANK(F2176),SUM(LEN(C2176),LEN(D2176))=0),AND(NOT(E2176="Unknown"),ISBLANK(J2176)),AND(NOT(O2176="Unknown"),ISBLANK(R2176))),"Missing Information", INDEX(Table15[Entire Service Line Classification], MATCH(SUMIFS(Table15[Unique ID],Table15[System-Owned Portion],E2176,Table15[If Material Anything Other than "Lead" in Column E,Was Material Ever Previously Lead?],G2176,Table15[Customer-Owned Portion],O2176),Table15[Unique ID],0),0)))</f>
        <v>Non-lead</v>
      </c>
      <c r="X2176"/>
    </row>
    <row r="2177" spans="2:24" ht="60" x14ac:dyDescent="0.25">
      <c r="B2177" s="146" t="s">
        <v>1515</v>
      </c>
      <c r="C2177" s="31" t="s">
        <v>1516</v>
      </c>
      <c r="D2177" s="31" t="s">
        <v>1517</v>
      </c>
      <c r="E2177" s="44" t="s">
        <v>199</v>
      </c>
      <c r="F2177" s="43" t="s">
        <v>34</v>
      </c>
      <c r="G2177" s="84" t="s">
        <v>34</v>
      </c>
      <c r="H2177" s="31" t="s">
        <v>1518</v>
      </c>
      <c r="I2177" s="205"/>
      <c r="J2177" s="84" t="s">
        <v>188</v>
      </c>
      <c r="K2177" s="31" t="s">
        <v>34</v>
      </c>
      <c r="L2177" s="31"/>
      <c r="M2177" s="169"/>
      <c r="N2177" s="148" t="s">
        <v>1519</v>
      </c>
      <c r="O2177" s="44" t="s">
        <v>200</v>
      </c>
      <c r="P2177" s="43" t="s">
        <v>1518</v>
      </c>
      <c r="Q2177" s="205"/>
      <c r="R2177" s="84" t="s">
        <v>188</v>
      </c>
      <c r="S2177" s="31" t="s">
        <v>34</v>
      </c>
      <c r="T2177" s="31"/>
      <c r="U2177" s="169"/>
      <c r="V2177" s="150" t="s">
        <v>1520</v>
      </c>
      <c r="W2177" s="141" t="str" cm="1">
        <f t="array" ref="W2177">IF(SUM(LEN(B2177:V2177))=0,"",IF(OR(OR(ISBLANK(F2177),SUM(LEN(C2177),LEN(D2177))=0),AND(NOT(E2177="Unknown"),ISBLANK(J2177)),AND(NOT(O2177="Unknown"),ISBLANK(R2177))),"Missing Information", INDEX(Table15[Entire Service Line Classification], MATCH(SUMIFS(Table15[Unique ID],Table15[System-Owned Portion],E2177,Table15[If Material Anything Other than "Lead" in Column E,Was Material Ever Previously Lead?],G2177,Table15[Customer-Owned Portion],O2177),Table15[Unique ID],0),0)))</f>
        <v>Non-lead</v>
      </c>
      <c r="X2177"/>
    </row>
    <row r="2178" spans="2:24" ht="60" x14ac:dyDescent="0.25">
      <c r="B2178" s="146" t="s">
        <v>1521</v>
      </c>
      <c r="C2178" s="31" t="s">
        <v>1522</v>
      </c>
      <c r="D2178" s="31" t="s">
        <v>1523</v>
      </c>
      <c r="E2178" s="44" t="s">
        <v>199</v>
      </c>
      <c r="F2178" s="43" t="s">
        <v>34</v>
      </c>
      <c r="G2178" s="84" t="s">
        <v>34</v>
      </c>
      <c r="H2178" s="31" t="s">
        <v>1518</v>
      </c>
      <c r="I2178" s="205"/>
      <c r="J2178" s="84" t="s">
        <v>188</v>
      </c>
      <c r="K2178" s="31" t="s">
        <v>34</v>
      </c>
      <c r="L2178" s="31"/>
      <c r="M2178" s="169"/>
      <c r="N2178" s="148" t="s">
        <v>1519</v>
      </c>
      <c r="O2178" s="44" t="s">
        <v>200</v>
      </c>
      <c r="P2178" s="43" t="s">
        <v>1518</v>
      </c>
      <c r="Q2178" s="205"/>
      <c r="R2178" s="84" t="s">
        <v>188</v>
      </c>
      <c r="S2178" s="31" t="s">
        <v>34</v>
      </c>
      <c r="T2178" s="31"/>
      <c r="U2178" s="169"/>
      <c r="V2178" s="150" t="s">
        <v>1520</v>
      </c>
      <c r="W2178" s="141" t="str" cm="1">
        <f t="array" ref="W2178">IF(SUM(LEN(B2178:V2178))=0,"",IF(OR(OR(ISBLANK(F2178),SUM(LEN(C2178),LEN(D2178))=0),AND(NOT(E2178="Unknown"),ISBLANK(J2178)),AND(NOT(O2178="Unknown"),ISBLANK(R2178))),"Missing Information", INDEX(Table15[Entire Service Line Classification], MATCH(SUMIFS(Table15[Unique ID],Table15[System-Owned Portion],E2178,Table15[If Material Anything Other than "Lead" in Column E,Was Material Ever Previously Lead?],G2178,Table15[Customer-Owned Portion],O2178),Table15[Unique ID],0),0)))</f>
        <v>Non-lead</v>
      </c>
      <c r="X2178"/>
    </row>
    <row r="2179" spans="2:24" ht="60" x14ac:dyDescent="0.25">
      <c r="B2179" s="146" t="s">
        <v>1526</v>
      </c>
      <c r="C2179" s="31" t="s">
        <v>1527</v>
      </c>
      <c r="D2179" s="31" t="s">
        <v>1528</v>
      </c>
      <c r="E2179" s="44" t="s">
        <v>199</v>
      </c>
      <c r="F2179" s="43" t="s">
        <v>34</v>
      </c>
      <c r="G2179" s="84" t="s">
        <v>34</v>
      </c>
      <c r="H2179" s="31" t="s">
        <v>1518</v>
      </c>
      <c r="I2179" s="205"/>
      <c r="J2179" s="84" t="s">
        <v>188</v>
      </c>
      <c r="K2179" s="31" t="s">
        <v>34</v>
      </c>
      <c r="L2179" s="31"/>
      <c r="M2179" s="169"/>
      <c r="N2179" s="148" t="s">
        <v>1519</v>
      </c>
      <c r="O2179" s="44" t="s">
        <v>200</v>
      </c>
      <c r="P2179" s="43" t="s">
        <v>1518</v>
      </c>
      <c r="Q2179" s="205"/>
      <c r="R2179" s="84" t="s">
        <v>188</v>
      </c>
      <c r="S2179" s="31" t="s">
        <v>34</v>
      </c>
      <c r="T2179" s="31"/>
      <c r="U2179" s="169"/>
      <c r="V2179" s="150" t="s">
        <v>1520</v>
      </c>
      <c r="W2179" s="141" t="str" cm="1">
        <f t="array" ref="W2179">IF(SUM(LEN(B2179:V2179))=0,"",IF(OR(OR(ISBLANK(F2179),SUM(LEN(C2179),LEN(D2179))=0),AND(NOT(E2179="Unknown"),ISBLANK(J2179)),AND(NOT(O2179="Unknown"),ISBLANK(R2179))),"Missing Information", INDEX(Table15[Entire Service Line Classification], MATCH(SUMIFS(Table15[Unique ID],Table15[System-Owned Portion],E2179,Table15[If Material Anything Other than "Lead" in Column E,Was Material Ever Previously Lead?],G2179,Table15[Customer-Owned Portion],O2179),Table15[Unique ID],0),0)))</f>
        <v>Non-lead</v>
      </c>
      <c r="X2179"/>
    </row>
    <row r="2180" spans="2:24" ht="60" x14ac:dyDescent="0.25">
      <c r="B2180" s="146" t="s">
        <v>1529</v>
      </c>
      <c r="C2180" s="31" t="s">
        <v>1530</v>
      </c>
      <c r="D2180" s="31" t="s">
        <v>1531</v>
      </c>
      <c r="E2180" s="44" t="s">
        <v>199</v>
      </c>
      <c r="F2180" s="43" t="s">
        <v>34</v>
      </c>
      <c r="G2180" s="84" t="s">
        <v>34</v>
      </c>
      <c r="H2180" s="31" t="s">
        <v>1518</v>
      </c>
      <c r="I2180" s="205"/>
      <c r="J2180" s="84" t="s">
        <v>188</v>
      </c>
      <c r="K2180" s="31" t="s">
        <v>34</v>
      </c>
      <c r="L2180" s="31"/>
      <c r="M2180" s="169"/>
      <c r="N2180" s="148" t="s">
        <v>1519</v>
      </c>
      <c r="O2180" s="44" t="s">
        <v>200</v>
      </c>
      <c r="P2180" s="43" t="s">
        <v>1518</v>
      </c>
      <c r="Q2180" s="205"/>
      <c r="R2180" s="84" t="s">
        <v>188</v>
      </c>
      <c r="S2180" s="31" t="s">
        <v>34</v>
      </c>
      <c r="T2180" s="31"/>
      <c r="U2180" s="169"/>
      <c r="V2180" s="150" t="s">
        <v>1520</v>
      </c>
      <c r="W2180" s="141" t="str" cm="1">
        <f t="array" ref="W2180">IF(SUM(LEN(B2180:V2180))=0,"",IF(OR(OR(ISBLANK(F2180),SUM(LEN(C2180),LEN(D2180))=0),AND(NOT(E2180="Unknown"),ISBLANK(J2180)),AND(NOT(O2180="Unknown"),ISBLANK(R2180))),"Missing Information", INDEX(Table15[Entire Service Line Classification], MATCH(SUMIFS(Table15[Unique ID],Table15[System-Owned Portion],E2180,Table15[If Material Anything Other than "Lead" in Column E,Was Material Ever Previously Lead?],G2180,Table15[Customer-Owned Portion],O2180),Table15[Unique ID],0),0)))</f>
        <v>Non-lead</v>
      </c>
      <c r="X2180"/>
    </row>
    <row r="2181" spans="2:24" ht="60" x14ac:dyDescent="0.25">
      <c r="B2181" s="146" t="s">
        <v>1535</v>
      </c>
      <c r="C2181" s="31" t="s">
        <v>1536</v>
      </c>
      <c r="D2181" s="31" t="s">
        <v>1537</v>
      </c>
      <c r="E2181" s="44" t="s">
        <v>199</v>
      </c>
      <c r="F2181" s="43" t="s">
        <v>34</v>
      </c>
      <c r="G2181" s="84" t="s">
        <v>34</v>
      </c>
      <c r="H2181" s="31" t="s">
        <v>1518</v>
      </c>
      <c r="I2181" s="205"/>
      <c r="J2181" s="84" t="s">
        <v>188</v>
      </c>
      <c r="K2181" s="31" t="s">
        <v>34</v>
      </c>
      <c r="L2181" s="31"/>
      <c r="M2181" s="169"/>
      <c r="N2181" s="148" t="s">
        <v>1519</v>
      </c>
      <c r="O2181" s="44" t="s">
        <v>200</v>
      </c>
      <c r="P2181" s="43" t="s">
        <v>1518</v>
      </c>
      <c r="Q2181" s="205"/>
      <c r="R2181" s="84" t="s">
        <v>188</v>
      </c>
      <c r="S2181" s="31" t="s">
        <v>34</v>
      </c>
      <c r="T2181" s="31"/>
      <c r="U2181" s="169"/>
      <c r="V2181" s="150" t="s">
        <v>1520</v>
      </c>
      <c r="W2181" s="141" t="str" cm="1">
        <f t="array" ref="W2181">IF(SUM(LEN(B2181:V2181))=0,"",IF(OR(OR(ISBLANK(F2181),SUM(LEN(C2181),LEN(D2181))=0),AND(NOT(E2181="Unknown"),ISBLANK(J2181)),AND(NOT(O2181="Unknown"),ISBLANK(R2181))),"Missing Information", INDEX(Table15[Entire Service Line Classification], MATCH(SUMIFS(Table15[Unique ID],Table15[System-Owned Portion],E2181,Table15[If Material Anything Other than "Lead" in Column E,Was Material Ever Previously Lead?],G2181,Table15[Customer-Owned Portion],O2181),Table15[Unique ID],0),0)))</f>
        <v>Non-lead</v>
      </c>
      <c r="X2181"/>
    </row>
    <row r="2182" spans="2:24" ht="60" x14ac:dyDescent="0.25">
      <c r="B2182" s="146" t="s">
        <v>1532</v>
      </c>
      <c r="C2182" s="31" t="s">
        <v>1533</v>
      </c>
      <c r="D2182" s="31" t="s">
        <v>1534</v>
      </c>
      <c r="E2182" s="44" t="s">
        <v>199</v>
      </c>
      <c r="F2182" s="43" t="s">
        <v>34</v>
      </c>
      <c r="G2182" s="84" t="s">
        <v>34</v>
      </c>
      <c r="H2182" s="31" t="s">
        <v>1518</v>
      </c>
      <c r="I2182" s="205"/>
      <c r="J2182" s="84" t="s">
        <v>188</v>
      </c>
      <c r="K2182" s="31" t="s">
        <v>34</v>
      </c>
      <c r="L2182" s="31"/>
      <c r="M2182" s="169"/>
      <c r="N2182" s="148" t="s">
        <v>1519</v>
      </c>
      <c r="O2182" s="44" t="s">
        <v>200</v>
      </c>
      <c r="P2182" s="43" t="s">
        <v>1518</v>
      </c>
      <c r="Q2182" s="205"/>
      <c r="R2182" s="84" t="s">
        <v>188</v>
      </c>
      <c r="S2182" s="31" t="s">
        <v>34</v>
      </c>
      <c r="T2182" s="31"/>
      <c r="U2182" s="169"/>
      <c r="V2182" s="150" t="s">
        <v>1520</v>
      </c>
      <c r="W2182" s="141" t="str" cm="1">
        <f t="array" ref="W2182">IF(SUM(LEN(B2182:V2182))=0,"",IF(OR(OR(ISBLANK(F2182),SUM(LEN(C2182),LEN(D2182))=0),AND(NOT(E2182="Unknown"),ISBLANK(J2182)),AND(NOT(O2182="Unknown"),ISBLANK(R2182))),"Missing Information", INDEX(Table15[Entire Service Line Classification], MATCH(SUMIFS(Table15[Unique ID],Table15[System-Owned Portion],E2182,Table15[If Material Anything Other than "Lead" in Column E,Was Material Ever Previously Lead?],G2182,Table15[Customer-Owned Portion],O2182),Table15[Unique ID],0),0)))</f>
        <v>Non-lead</v>
      </c>
      <c r="X2182"/>
    </row>
    <row r="2183" spans="2:24" ht="60" x14ac:dyDescent="0.25">
      <c r="B2183" s="146" t="s">
        <v>1538</v>
      </c>
      <c r="C2183" s="31" t="s">
        <v>1539</v>
      </c>
      <c r="D2183" s="31" t="s">
        <v>1540</v>
      </c>
      <c r="E2183" s="44" t="s">
        <v>199</v>
      </c>
      <c r="F2183" s="43" t="s">
        <v>34</v>
      </c>
      <c r="G2183" s="84" t="s">
        <v>34</v>
      </c>
      <c r="H2183" s="31" t="s">
        <v>1518</v>
      </c>
      <c r="I2183" s="205"/>
      <c r="J2183" s="84" t="s">
        <v>188</v>
      </c>
      <c r="K2183" s="31" t="s">
        <v>34</v>
      </c>
      <c r="L2183" s="31"/>
      <c r="M2183" s="169"/>
      <c r="N2183" s="148" t="s">
        <v>1519</v>
      </c>
      <c r="O2183" s="44" t="s">
        <v>200</v>
      </c>
      <c r="P2183" s="43" t="s">
        <v>1518</v>
      </c>
      <c r="Q2183" s="205"/>
      <c r="R2183" s="84" t="s">
        <v>188</v>
      </c>
      <c r="S2183" s="31" t="s">
        <v>34</v>
      </c>
      <c r="T2183" s="31"/>
      <c r="U2183" s="169"/>
      <c r="V2183" s="150" t="s">
        <v>1520</v>
      </c>
      <c r="W2183" s="141" t="str" cm="1">
        <f t="array" ref="W2183">IF(SUM(LEN(B2183:V2183))=0,"",IF(OR(OR(ISBLANK(F2183),SUM(LEN(C2183),LEN(D2183))=0),AND(NOT(E2183="Unknown"),ISBLANK(J2183)),AND(NOT(O2183="Unknown"),ISBLANK(R2183))),"Missing Information", INDEX(Table15[Entire Service Line Classification], MATCH(SUMIFS(Table15[Unique ID],Table15[System-Owned Portion],E2183,Table15[If Material Anything Other than "Lead" in Column E,Was Material Ever Previously Lead?],G2183,Table15[Customer-Owned Portion],O2183),Table15[Unique ID],0),0)))</f>
        <v>Non-lead</v>
      </c>
      <c r="X2183"/>
    </row>
    <row r="2184" spans="2:24" ht="75" x14ac:dyDescent="0.25">
      <c r="B2184" s="146" t="s">
        <v>9399</v>
      </c>
      <c r="C2184" s="31" t="s">
        <v>9400</v>
      </c>
      <c r="D2184" s="31" t="s">
        <v>9401</v>
      </c>
      <c r="E2184" s="44" t="s">
        <v>43</v>
      </c>
      <c r="F2184" s="43" t="s">
        <v>34</v>
      </c>
      <c r="G2184" s="84" t="s">
        <v>34</v>
      </c>
      <c r="H2184" s="31"/>
      <c r="I2184" s="205"/>
      <c r="J2184" s="84" t="s">
        <v>106</v>
      </c>
      <c r="K2184" s="31" t="s">
        <v>36</v>
      </c>
      <c r="L2184" s="31" t="s">
        <v>95</v>
      </c>
      <c r="M2184" s="169" t="s">
        <v>4068</v>
      </c>
      <c r="N2184" s="148" t="s">
        <v>4638</v>
      </c>
      <c r="O2184" s="44" t="s">
        <v>43</v>
      </c>
      <c r="P2184" s="43"/>
      <c r="Q2184" s="205"/>
      <c r="R2184" s="84" t="s">
        <v>106</v>
      </c>
      <c r="S2184" s="31" t="s">
        <v>36</v>
      </c>
      <c r="T2184" s="31" t="s">
        <v>95</v>
      </c>
      <c r="U2184" s="169" t="s">
        <v>4068</v>
      </c>
      <c r="V2184" s="150" t="s">
        <v>4638</v>
      </c>
      <c r="W2184" s="141" t="str" cm="1">
        <f t="array" ref="W2184">IF(SUM(LEN(B2184:V2184))=0,"",IF(OR(OR(ISBLANK(F2184),SUM(LEN(C2184),LEN(D2184))=0),AND(NOT(E2184="Unknown"),ISBLANK(J2184)),AND(NOT(O2184="Unknown"),ISBLANK(R2184))),"Missing Information", INDEX(Table15[Entire Service Line Classification], MATCH(SUMIFS(Table15[Unique ID],Table15[System-Owned Portion],E2184,Table15[If Material Anything Other than "Lead" in Column E,Was Material Ever Previously Lead?],G2184,Table15[Customer-Owned Portion],O2184),Table15[Unique ID],0),0)))</f>
        <v>Non-lead</v>
      </c>
      <c r="X2184"/>
    </row>
    <row r="2185" spans="2:24" ht="75" x14ac:dyDescent="0.25">
      <c r="B2185" s="146" t="s">
        <v>9402</v>
      </c>
      <c r="C2185" s="31" t="s">
        <v>9351</v>
      </c>
      <c r="D2185" s="31" t="s">
        <v>9403</v>
      </c>
      <c r="E2185" s="44" t="s">
        <v>43</v>
      </c>
      <c r="F2185" s="43" t="s">
        <v>34</v>
      </c>
      <c r="G2185" s="84" t="s">
        <v>34</v>
      </c>
      <c r="H2185" s="31"/>
      <c r="I2185" s="205"/>
      <c r="J2185" s="84" t="s">
        <v>106</v>
      </c>
      <c r="K2185" s="31" t="s">
        <v>36</v>
      </c>
      <c r="L2185" s="31" t="s">
        <v>95</v>
      </c>
      <c r="M2185" s="169" t="s">
        <v>4512</v>
      </c>
      <c r="N2185" s="148" t="s">
        <v>4513</v>
      </c>
      <c r="O2185" s="44" t="s">
        <v>52</v>
      </c>
      <c r="P2185" s="43"/>
      <c r="Q2185" s="205"/>
      <c r="R2185" s="84" t="s">
        <v>106</v>
      </c>
      <c r="S2185" s="31" t="s">
        <v>36</v>
      </c>
      <c r="T2185" s="31" t="s">
        <v>95</v>
      </c>
      <c r="U2185" s="169" t="s">
        <v>4512</v>
      </c>
      <c r="V2185" s="150" t="s">
        <v>9404</v>
      </c>
      <c r="W2185" s="141" t="str" cm="1">
        <f t="array" ref="W2185">IF(SUM(LEN(B2185:V2185))=0,"",IF(OR(OR(ISBLANK(F2185),SUM(LEN(C2185),LEN(D2185))=0),AND(NOT(E2185="Unknown"),ISBLANK(J2185)),AND(NOT(O2185="Unknown"),ISBLANK(R2185))),"Missing Information", INDEX(Table15[Entire Service Line Classification], MATCH(SUMIFS(Table15[Unique ID],Table15[System-Owned Portion],E2185,Table15[If Material Anything Other than "Lead" in Column E,Was Material Ever Previously Lead?],G2185,Table15[Customer-Owned Portion],O2185),Table15[Unique ID],0),0)))</f>
        <v>Non-lead</v>
      </c>
      <c r="X2185"/>
    </row>
    <row r="2186" spans="2:24" ht="225" x14ac:dyDescent="0.25">
      <c r="B2186" s="146" t="s">
        <v>9405</v>
      </c>
      <c r="C2186" s="31" t="s">
        <v>9406</v>
      </c>
      <c r="D2186" s="31" t="s">
        <v>9407</v>
      </c>
      <c r="E2186" s="44" t="s">
        <v>52</v>
      </c>
      <c r="F2186" s="43" t="s">
        <v>34</v>
      </c>
      <c r="G2186" s="84" t="s">
        <v>34</v>
      </c>
      <c r="H2186" s="31"/>
      <c r="I2186" s="205"/>
      <c r="J2186" s="84" t="s">
        <v>3268</v>
      </c>
      <c r="K2186" s="31" t="s">
        <v>34</v>
      </c>
      <c r="L2186" s="31"/>
      <c r="M2186" s="169"/>
      <c r="N2186" s="148" t="s">
        <v>3269</v>
      </c>
      <c r="O2186" s="44" t="s">
        <v>52</v>
      </c>
      <c r="P2186" s="43"/>
      <c r="Q2186" s="205"/>
      <c r="R2186" s="84" t="s">
        <v>3268</v>
      </c>
      <c r="S2186" s="31" t="s">
        <v>34</v>
      </c>
      <c r="T2186" s="31"/>
      <c r="U2186" s="169"/>
      <c r="V2186" s="150" t="s">
        <v>3269</v>
      </c>
      <c r="W2186" s="141" t="str" cm="1">
        <f t="array" ref="W2186">IF(SUM(LEN(B2186:V2186))=0,"",IF(OR(OR(ISBLANK(F2186),SUM(LEN(C2186),LEN(D2186))=0),AND(NOT(E2186="Unknown"),ISBLANK(J2186)),AND(NOT(O2186="Unknown"),ISBLANK(R2186))),"Missing Information", INDEX(Table15[Entire Service Line Classification], MATCH(SUMIFS(Table15[Unique ID],Table15[System-Owned Portion],E2186,Table15[If Material Anything Other than "Lead" in Column E,Was Material Ever Previously Lead?],G2186,Table15[Customer-Owned Portion],O2186),Table15[Unique ID],0),0)))</f>
        <v>Non-lead</v>
      </c>
      <c r="X2186"/>
    </row>
    <row r="2187" spans="2:24" ht="225" x14ac:dyDescent="0.25">
      <c r="B2187" s="146" t="s">
        <v>9408</v>
      </c>
      <c r="C2187" s="31" t="s">
        <v>9409</v>
      </c>
      <c r="D2187" s="31" t="s">
        <v>9410</v>
      </c>
      <c r="E2187" s="44" t="s">
        <v>52</v>
      </c>
      <c r="F2187" s="43" t="s">
        <v>34</v>
      </c>
      <c r="G2187" s="84" t="s">
        <v>34</v>
      </c>
      <c r="H2187" s="31"/>
      <c r="I2187" s="205"/>
      <c r="J2187" s="84" t="s">
        <v>105</v>
      </c>
      <c r="K2187" s="31" t="s">
        <v>34</v>
      </c>
      <c r="L2187" s="31"/>
      <c r="M2187" s="169"/>
      <c r="N2187" s="148" t="s">
        <v>3366</v>
      </c>
      <c r="O2187" s="44" t="s">
        <v>52</v>
      </c>
      <c r="P2187" s="43"/>
      <c r="Q2187" s="205"/>
      <c r="R2187" s="84" t="s">
        <v>105</v>
      </c>
      <c r="S2187" s="31" t="s">
        <v>34</v>
      </c>
      <c r="T2187" s="31"/>
      <c r="U2187" s="169"/>
      <c r="V2187" s="150" t="s">
        <v>3366</v>
      </c>
      <c r="W2187" s="141" t="str" cm="1">
        <f t="array" ref="W2187">IF(SUM(LEN(B2187:V2187))=0,"",IF(OR(OR(ISBLANK(F2187),SUM(LEN(C2187),LEN(D2187))=0),AND(NOT(E2187="Unknown"),ISBLANK(J2187)),AND(NOT(O2187="Unknown"),ISBLANK(R2187))),"Missing Information", INDEX(Table15[Entire Service Line Classification], MATCH(SUMIFS(Table15[Unique ID],Table15[System-Owned Portion],E2187,Table15[If Material Anything Other than "Lead" in Column E,Was Material Ever Previously Lead?],G2187,Table15[Customer-Owned Portion],O2187),Table15[Unique ID],0),0)))</f>
        <v>Non-lead</v>
      </c>
      <c r="X2187"/>
    </row>
    <row r="2188" spans="2:24" ht="75" x14ac:dyDescent="0.25">
      <c r="B2188" s="146" t="s">
        <v>9411</v>
      </c>
      <c r="C2188" s="31" t="s">
        <v>9412</v>
      </c>
      <c r="D2188" s="31" t="s">
        <v>9413</v>
      </c>
      <c r="E2188" s="44" t="s">
        <v>43</v>
      </c>
      <c r="F2188" s="43" t="s">
        <v>34</v>
      </c>
      <c r="G2188" s="84" t="s">
        <v>34</v>
      </c>
      <c r="H2188" s="31"/>
      <c r="I2188" s="205"/>
      <c r="J2188" s="84" t="s">
        <v>106</v>
      </c>
      <c r="K2188" s="31" t="s">
        <v>36</v>
      </c>
      <c r="L2188" s="31" t="s">
        <v>95</v>
      </c>
      <c r="M2188" s="169" t="s">
        <v>4566</v>
      </c>
      <c r="N2188" s="148" t="s">
        <v>4567</v>
      </c>
      <c r="O2188" s="44" t="s">
        <v>43</v>
      </c>
      <c r="P2188" s="43"/>
      <c r="Q2188" s="205"/>
      <c r="R2188" s="84" t="s">
        <v>106</v>
      </c>
      <c r="S2188" s="31" t="s">
        <v>36</v>
      </c>
      <c r="T2188" s="31" t="s">
        <v>95</v>
      </c>
      <c r="U2188" s="169" t="s">
        <v>4566</v>
      </c>
      <c r="V2188" s="150" t="s">
        <v>4567</v>
      </c>
      <c r="W2188" s="141" t="str" cm="1">
        <f t="array" ref="W2188">IF(SUM(LEN(B2188:V2188))=0,"",IF(OR(OR(ISBLANK(F2188),SUM(LEN(C2188),LEN(D2188))=0),AND(NOT(E2188="Unknown"),ISBLANK(J2188)),AND(NOT(O2188="Unknown"),ISBLANK(R2188))),"Missing Information", INDEX(Table15[Entire Service Line Classification], MATCH(SUMIFS(Table15[Unique ID],Table15[System-Owned Portion],E2188,Table15[If Material Anything Other than "Lead" in Column E,Was Material Ever Previously Lead?],G2188,Table15[Customer-Owned Portion],O2188),Table15[Unique ID],0),0)))</f>
        <v>Non-lead</v>
      </c>
      <c r="X2188"/>
    </row>
    <row r="2189" spans="2:24" ht="225" x14ac:dyDescent="0.25">
      <c r="B2189" s="146" t="s">
        <v>9414</v>
      </c>
      <c r="C2189" s="31" t="s">
        <v>9415</v>
      </c>
      <c r="D2189" s="31" t="s">
        <v>9416</v>
      </c>
      <c r="E2189" s="44" t="s">
        <v>35</v>
      </c>
      <c r="F2189" s="43" t="s">
        <v>34</v>
      </c>
      <c r="G2189" s="84" t="s">
        <v>34</v>
      </c>
      <c r="H2189" s="31" t="s">
        <v>15002</v>
      </c>
      <c r="I2189" s="205">
        <v>1</v>
      </c>
      <c r="J2189" s="84" t="s">
        <v>45</v>
      </c>
      <c r="K2189" s="31" t="s">
        <v>36</v>
      </c>
      <c r="L2189" s="31" t="s">
        <v>95</v>
      </c>
      <c r="M2189" s="169" t="s">
        <v>15002</v>
      </c>
      <c r="N2189" s="148" t="s">
        <v>15003</v>
      </c>
      <c r="O2189" s="44" t="s">
        <v>52</v>
      </c>
      <c r="P2189" s="43"/>
      <c r="Q2189" s="205"/>
      <c r="R2189" s="84" t="s">
        <v>3268</v>
      </c>
      <c r="S2189" s="31" t="s">
        <v>34</v>
      </c>
      <c r="T2189" s="31"/>
      <c r="U2189" s="169"/>
      <c r="V2189" s="150" t="s">
        <v>3269</v>
      </c>
      <c r="W2189" s="141" t="str" cm="1">
        <f t="array" ref="W2189">IF(SUM(LEN(B2189:V2189))=0,"",IF(OR(OR(ISBLANK(F2189),SUM(LEN(C2189),LEN(D2189))=0),AND(NOT(E2189="Unknown"),ISBLANK(J2189)),AND(NOT(O2189="Unknown"),ISBLANK(R2189))),"Missing Information", INDEX(Table15[Entire Service Line Classification], MATCH(SUMIFS(Table15[Unique ID],Table15[System-Owned Portion],E2189,Table15[If Material Anything Other than "Lead" in Column E,Was Material Ever Previously Lead?],G2189,Table15[Customer-Owned Portion],O2189),Table15[Unique ID],0),0)))</f>
        <v>Non-lead</v>
      </c>
      <c r="X2189"/>
    </row>
    <row r="2190" spans="2:24" ht="75" x14ac:dyDescent="0.25">
      <c r="B2190" s="146" t="s">
        <v>9417</v>
      </c>
      <c r="C2190" s="31" t="s">
        <v>9418</v>
      </c>
      <c r="D2190" s="31" t="s">
        <v>9419</v>
      </c>
      <c r="E2190" s="44" t="s">
        <v>43</v>
      </c>
      <c r="F2190" s="43" t="s">
        <v>34</v>
      </c>
      <c r="G2190" s="84" t="s">
        <v>34</v>
      </c>
      <c r="H2190" s="31"/>
      <c r="I2190" s="205"/>
      <c r="J2190" s="84" t="s">
        <v>106</v>
      </c>
      <c r="K2190" s="31" t="s">
        <v>36</v>
      </c>
      <c r="L2190" s="31" t="s">
        <v>95</v>
      </c>
      <c r="M2190" s="169" t="s">
        <v>4566</v>
      </c>
      <c r="N2190" s="148" t="s">
        <v>4567</v>
      </c>
      <c r="O2190" s="44" t="s">
        <v>43</v>
      </c>
      <c r="P2190" s="43"/>
      <c r="Q2190" s="205"/>
      <c r="R2190" s="84" t="s">
        <v>106</v>
      </c>
      <c r="S2190" s="31" t="s">
        <v>36</v>
      </c>
      <c r="T2190" s="31" t="s">
        <v>95</v>
      </c>
      <c r="U2190" s="169" t="s">
        <v>4566</v>
      </c>
      <c r="V2190" s="150" t="s">
        <v>4567</v>
      </c>
      <c r="W2190" s="141" t="str" cm="1">
        <f t="array" ref="W2190">IF(SUM(LEN(B2190:V2190))=0,"",IF(OR(OR(ISBLANK(F2190),SUM(LEN(C2190),LEN(D2190))=0),AND(NOT(E2190="Unknown"),ISBLANK(J2190)),AND(NOT(O2190="Unknown"),ISBLANK(R2190))),"Missing Information", INDEX(Table15[Entire Service Line Classification], MATCH(SUMIFS(Table15[Unique ID],Table15[System-Owned Portion],E2190,Table15[If Material Anything Other than "Lead" in Column E,Was Material Ever Previously Lead?],G2190,Table15[Customer-Owned Portion],O2190),Table15[Unique ID],0),0)))</f>
        <v>Non-lead</v>
      </c>
      <c r="X2190"/>
    </row>
    <row r="2191" spans="2:24" ht="225" x14ac:dyDescent="0.25">
      <c r="B2191" s="146" t="s">
        <v>9420</v>
      </c>
      <c r="C2191" s="31" t="s">
        <v>9421</v>
      </c>
      <c r="D2191" s="31" t="s">
        <v>9422</v>
      </c>
      <c r="E2191" s="44" t="s">
        <v>52</v>
      </c>
      <c r="F2191" s="43" t="s">
        <v>34</v>
      </c>
      <c r="G2191" s="84" t="s">
        <v>34</v>
      </c>
      <c r="H2191" s="31"/>
      <c r="I2191" s="205"/>
      <c r="J2191" s="84" t="s">
        <v>3268</v>
      </c>
      <c r="K2191" s="31" t="s">
        <v>34</v>
      </c>
      <c r="L2191" s="31"/>
      <c r="M2191" s="169"/>
      <c r="N2191" s="148" t="s">
        <v>3269</v>
      </c>
      <c r="O2191" s="44" t="s">
        <v>52</v>
      </c>
      <c r="P2191" s="43"/>
      <c r="Q2191" s="205"/>
      <c r="R2191" s="84" t="s">
        <v>3268</v>
      </c>
      <c r="S2191" s="31" t="s">
        <v>34</v>
      </c>
      <c r="T2191" s="31"/>
      <c r="U2191" s="169"/>
      <c r="V2191" s="150" t="s">
        <v>3269</v>
      </c>
      <c r="W2191" s="141" t="str" cm="1">
        <f t="array" ref="W2191">IF(SUM(LEN(B2191:V2191))=0,"",IF(OR(OR(ISBLANK(F2191),SUM(LEN(C2191),LEN(D2191))=0),AND(NOT(E2191="Unknown"),ISBLANK(J2191)),AND(NOT(O2191="Unknown"),ISBLANK(R2191))),"Missing Information", INDEX(Table15[Entire Service Line Classification], MATCH(SUMIFS(Table15[Unique ID],Table15[System-Owned Portion],E2191,Table15[If Material Anything Other than "Lead" in Column E,Was Material Ever Previously Lead?],G2191,Table15[Customer-Owned Portion],O2191),Table15[Unique ID],0),0)))</f>
        <v>Non-lead</v>
      </c>
      <c r="X2191"/>
    </row>
    <row r="2192" spans="2:24" ht="225" x14ac:dyDescent="0.25">
      <c r="B2192" s="146" t="s">
        <v>9423</v>
      </c>
      <c r="C2192" s="31" t="s">
        <v>9424</v>
      </c>
      <c r="D2192" s="31" t="s">
        <v>9425</v>
      </c>
      <c r="E2192" s="44" t="s">
        <v>52</v>
      </c>
      <c r="F2192" s="43" t="s">
        <v>34</v>
      </c>
      <c r="G2192" s="84" t="s">
        <v>34</v>
      </c>
      <c r="H2192" s="31"/>
      <c r="I2192" s="205"/>
      <c r="J2192" s="84" t="s">
        <v>3268</v>
      </c>
      <c r="K2192" s="31" t="s">
        <v>34</v>
      </c>
      <c r="L2192" s="31"/>
      <c r="M2192" s="169"/>
      <c r="N2192" s="148" t="s">
        <v>3269</v>
      </c>
      <c r="O2192" s="44" t="s">
        <v>52</v>
      </c>
      <c r="P2192" s="43"/>
      <c r="Q2192" s="205"/>
      <c r="R2192" s="84" t="s">
        <v>3268</v>
      </c>
      <c r="S2192" s="31" t="s">
        <v>34</v>
      </c>
      <c r="T2192" s="31"/>
      <c r="U2192" s="169"/>
      <c r="V2192" s="150" t="s">
        <v>3269</v>
      </c>
      <c r="W2192" s="141" t="str" cm="1">
        <f t="array" ref="W2192">IF(SUM(LEN(B2192:V2192))=0,"",IF(OR(OR(ISBLANK(F2192),SUM(LEN(C2192),LEN(D2192))=0),AND(NOT(E2192="Unknown"),ISBLANK(J2192)),AND(NOT(O2192="Unknown"),ISBLANK(R2192))),"Missing Information", INDEX(Table15[Entire Service Line Classification], MATCH(SUMIFS(Table15[Unique ID],Table15[System-Owned Portion],E2192,Table15[If Material Anything Other than "Lead" in Column E,Was Material Ever Previously Lead?],G2192,Table15[Customer-Owned Portion],O2192),Table15[Unique ID],0),0)))</f>
        <v>Non-lead</v>
      </c>
      <c r="X2192"/>
    </row>
    <row r="2193" spans="2:24" ht="225" x14ac:dyDescent="0.25">
      <c r="B2193" s="146" t="s">
        <v>9426</v>
      </c>
      <c r="C2193" s="31" t="s">
        <v>9427</v>
      </c>
      <c r="D2193" s="31" t="s">
        <v>9428</v>
      </c>
      <c r="E2193" s="44" t="s">
        <v>52</v>
      </c>
      <c r="F2193" s="43" t="s">
        <v>34</v>
      </c>
      <c r="G2193" s="84" t="s">
        <v>34</v>
      </c>
      <c r="H2193" s="31"/>
      <c r="I2193" s="205"/>
      <c r="J2193" s="84" t="s">
        <v>3268</v>
      </c>
      <c r="K2193" s="31" t="s">
        <v>34</v>
      </c>
      <c r="L2193" s="31"/>
      <c r="M2193" s="169"/>
      <c r="N2193" s="148" t="s">
        <v>3269</v>
      </c>
      <c r="O2193" s="44" t="s">
        <v>52</v>
      </c>
      <c r="P2193" s="43"/>
      <c r="Q2193" s="205"/>
      <c r="R2193" s="84" t="s">
        <v>3268</v>
      </c>
      <c r="S2193" s="31" t="s">
        <v>34</v>
      </c>
      <c r="T2193" s="31"/>
      <c r="U2193" s="169"/>
      <c r="V2193" s="150" t="s">
        <v>3269</v>
      </c>
      <c r="W2193" s="141" t="str" cm="1">
        <f t="array" ref="W2193">IF(SUM(LEN(B2193:V2193))=0,"",IF(OR(OR(ISBLANK(F2193),SUM(LEN(C2193),LEN(D2193))=0),AND(NOT(E2193="Unknown"),ISBLANK(J2193)),AND(NOT(O2193="Unknown"),ISBLANK(R2193))),"Missing Information", INDEX(Table15[Entire Service Line Classification], MATCH(SUMIFS(Table15[Unique ID],Table15[System-Owned Portion],E2193,Table15[If Material Anything Other than "Lead" in Column E,Was Material Ever Previously Lead?],G2193,Table15[Customer-Owned Portion],O2193),Table15[Unique ID],0),0)))</f>
        <v>Non-lead</v>
      </c>
      <c r="X2193"/>
    </row>
    <row r="2194" spans="2:24" ht="75" x14ac:dyDescent="0.25">
      <c r="B2194" s="146" t="s">
        <v>9429</v>
      </c>
      <c r="C2194" s="31" t="s">
        <v>9430</v>
      </c>
      <c r="D2194" s="31" t="s">
        <v>9431</v>
      </c>
      <c r="E2194" s="44" t="s">
        <v>43</v>
      </c>
      <c r="F2194" s="43" t="s">
        <v>34</v>
      </c>
      <c r="G2194" s="84" t="s">
        <v>34</v>
      </c>
      <c r="H2194" s="31"/>
      <c r="I2194" s="205"/>
      <c r="J2194" s="84" t="s">
        <v>106</v>
      </c>
      <c r="K2194" s="31" t="s">
        <v>36</v>
      </c>
      <c r="L2194" s="31" t="s">
        <v>95</v>
      </c>
      <c r="M2194" s="169" t="s">
        <v>4023</v>
      </c>
      <c r="N2194" s="148" t="s">
        <v>4024</v>
      </c>
      <c r="O2194" s="44" t="s">
        <v>35</v>
      </c>
      <c r="P2194" s="43"/>
      <c r="Q2194" s="205"/>
      <c r="R2194" s="84" t="s">
        <v>106</v>
      </c>
      <c r="S2194" s="31" t="s">
        <v>36</v>
      </c>
      <c r="T2194" s="31" t="s">
        <v>95</v>
      </c>
      <c r="U2194" s="169" t="s">
        <v>4023</v>
      </c>
      <c r="V2194" s="150" t="s">
        <v>4867</v>
      </c>
      <c r="W2194" s="141" t="str" cm="1">
        <f t="array" ref="W2194">IF(SUM(LEN(B2194:V2194))=0,"",IF(OR(OR(ISBLANK(F2194),SUM(LEN(C2194),LEN(D2194))=0),AND(NOT(E2194="Unknown"),ISBLANK(J2194)),AND(NOT(O2194="Unknown"),ISBLANK(R2194))),"Missing Information", INDEX(Table15[Entire Service Line Classification], MATCH(SUMIFS(Table15[Unique ID],Table15[System-Owned Portion],E2194,Table15[If Material Anything Other than "Lead" in Column E,Was Material Ever Previously Lead?],G2194,Table15[Customer-Owned Portion],O2194),Table15[Unique ID],0),0)))</f>
        <v>Non-lead</v>
      </c>
      <c r="X2194"/>
    </row>
    <row r="2195" spans="2:24" ht="75" x14ac:dyDescent="0.25">
      <c r="B2195" s="146" t="s">
        <v>9432</v>
      </c>
      <c r="C2195" s="31" t="s">
        <v>9433</v>
      </c>
      <c r="D2195" s="31" t="s">
        <v>9434</v>
      </c>
      <c r="E2195" s="44" t="s">
        <v>43</v>
      </c>
      <c r="F2195" s="43" t="s">
        <v>34</v>
      </c>
      <c r="G2195" s="84" t="s">
        <v>34</v>
      </c>
      <c r="H2195" s="31"/>
      <c r="I2195" s="205"/>
      <c r="J2195" s="84" t="s">
        <v>106</v>
      </c>
      <c r="K2195" s="31" t="s">
        <v>36</v>
      </c>
      <c r="L2195" s="31" t="s">
        <v>95</v>
      </c>
      <c r="M2195" s="169" t="s">
        <v>4023</v>
      </c>
      <c r="N2195" s="148" t="s">
        <v>4024</v>
      </c>
      <c r="O2195" s="44" t="s">
        <v>43</v>
      </c>
      <c r="P2195" s="43"/>
      <c r="Q2195" s="205"/>
      <c r="R2195" s="84" t="s">
        <v>106</v>
      </c>
      <c r="S2195" s="31" t="s">
        <v>36</v>
      </c>
      <c r="T2195" s="31" t="s">
        <v>95</v>
      </c>
      <c r="U2195" s="169" t="s">
        <v>4023</v>
      </c>
      <c r="V2195" s="150" t="s">
        <v>4024</v>
      </c>
      <c r="W2195" s="141" t="str" cm="1">
        <f t="array" ref="W2195">IF(SUM(LEN(B2195:V2195))=0,"",IF(OR(OR(ISBLANK(F2195),SUM(LEN(C2195),LEN(D2195))=0),AND(NOT(E2195="Unknown"),ISBLANK(J2195)),AND(NOT(O2195="Unknown"),ISBLANK(R2195))),"Missing Information", INDEX(Table15[Entire Service Line Classification], MATCH(SUMIFS(Table15[Unique ID],Table15[System-Owned Portion],E2195,Table15[If Material Anything Other than "Lead" in Column E,Was Material Ever Previously Lead?],G2195,Table15[Customer-Owned Portion],O2195),Table15[Unique ID],0),0)))</f>
        <v>Non-lead</v>
      </c>
      <c r="X2195"/>
    </row>
    <row r="2196" spans="2:24" ht="120" x14ac:dyDescent="0.25">
      <c r="B2196" s="146" t="s">
        <v>2451</v>
      </c>
      <c r="C2196" s="31" t="s">
        <v>2452</v>
      </c>
      <c r="D2196" s="31" t="s">
        <v>2453</v>
      </c>
      <c r="E2196" s="44" t="s">
        <v>200</v>
      </c>
      <c r="F2196" s="43" t="s">
        <v>34</v>
      </c>
      <c r="G2196" s="84" t="s">
        <v>34</v>
      </c>
      <c r="H2196" s="31" t="s">
        <v>1486</v>
      </c>
      <c r="I2196" s="205"/>
      <c r="J2196" s="84" t="s">
        <v>188</v>
      </c>
      <c r="K2196" s="31" t="s">
        <v>34</v>
      </c>
      <c r="L2196" s="31"/>
      <c r="M2196" s="169"/>
      <c r="N2196" s="148" t="s">
        <v>2434</v>
      </c>
      <c r="O2196" s="44" t="s">
        <v>200</v>
      </c>
      <c r="P2196" s="43" t="s">
        <v>778</v>
      </c>
      <c r="Q2196" s="205"/>
      <c r="R2196" s="84" t="s">
        <v>188</v>
      </c>
      <c r="S2196" s="31" t="s">
        <v>34</v>
      </c>
      <c r="T2196" s="31"/>
      <c r="U2196" s="169"/>
      <c r="V2196" s="150" t="s">
        <v>2435</v>
      </c>
      <c r="W2196" s="141" t="str" cm="1">
        <f t="array" ref="W2196">IF(SUM(LEN(B2196:V2196))=0,"",IF(OR(OR(ISBLANK(F2196),SUM(LEN(C2196),LEN(D2196))=0),AND(NOT(E2196="Unknown"),ISBLANK(J2196)),AND(NOT(O2196="Unknown"),ISBLANK(R2196))),"Missing Information", INDEX(Table15[Entire Service Line Classification], MATCH(SUMIFS(Table15[Unique ID],Table15[System-Owned Portion],E2196,Table15[If Material Anything Other than "Lead" in Column E,Was Material Ever Previously Lead?],G2196,Table15[Customer-Owned Portion],O2196),Table15[Unique ID],0),0)))</f>
        <v>Non-lead</v>
      </c>
      <c r="X2196"/>
    </row>
    <row r="2197" spans="2:24" ht="225" x14ac:dyDescent="0.25">
      <c r="B2197" s="146" t="s">
        <v>9435</v>
      </c>
      <c r="C2197" s="31" t="s">
        <v>9436</v>
      </c>
      <c r="D2197" s="31" t="s">
        <v>9437</v>
      </c>
      <c r="E2197" s="44" t="s">
        <v>52</v>
      </c>
      <c r="F2197" s="43" t="s">
        <v>34</v>
      </c>
      <c r="G2197" s="84" t="s">
        <v>34</v>
      </c>
      <c r="H2197" s="31"/>
      <c r="I2197" s="205"/>
      <c r="J2197" s="84" t="s">
        <v>3268</v>
      </c>
      <c r="K2197" s="31" t="s">
        <v>34</v>
      </c>
      <c r="L2197" s="31"/>
      <c r="M2197" s="169"/>
      <c r="N2197" s="148" t="s">
        <v>3269</v>
      </c>
      <c r="O2197" s="44" t="s">
        <v>52</v>
      </c>
      <c r="P2197" s="43"/>
      <c r="Q2197" s="205"/>
      <c r="R2197" s="84" t="s">
        <v>3268</v>
      </c>
      <c r="S2197" s="31" t="s">
        <v>34</v>
      </c>
      <c r="T2197" s="31"/>
      <c r="U2197" s="169"/>
      <c r="V2197" s="150" t="s">
        <v>3269</v>
      </c>
      <c r="W2197" s="141" t="str" cm="1">
        <f t="array" ref="W2197">IF(SUM(LEN(B2197:V2197))=0,"",IF(OR(OR(ISBLANK(F2197),SUM(LEN(C2197),LEN(D2197))=0),AND(NOT(E2197="Unknown"),ISBLANK(J2197)),AND(NOT(O2197="Unknown"),ISBLANK(R2197))),"Missing Information", INDEX(Table15[Entire Service Line Classification], MATCH(SUMIFS(Table15[Unique ID],Table15[System-Owned Portion],E2197,Table15[If Material Anything Other than "Lead" in Column E,Was Material Ever Previously Lead?],G2197,Table15[Customer-Owned Portion],O2197),Table15[Unique ID],0),0)))</f>
        <v>Non-lead</v>
      </c>
      <c r="X2197"/>
    </row>
    <row r="2198" spans="2:24" ht="225" x14ac:dyDescent="0.25">
      <c r="B2198" s="146" t="s">
        <v>9438</v>
      </c>
      <c r="C2198" s="31" t="s">
        <v>9439</v>
      </c>
      <c r="D2198" s="31" t="s">
        <v>9440</v>
      </c>
      <c r="E2198" s="44" t="s">
        <v>52</v>
      </c>
      <c r="F2198" s="43" t="s">
        <v>34</v>
      </c>
      <c r="G2198" s="84" t="s">
        <v>34</v>
      </c>
      <c r="H2198" s="31"/>
      <c r="I2198" s="205"/>
      <c r="J2198" s="84" t="s">
        <v>3268</v>
      </c>
      <c r="K2198" s="31" t="s">
        <v>34</v>
      </c>
      <c r="L2198" s="31"/>
      <c r="M2198" s="169"/>
      <c r="N2198" s="148" t="s">
        <v>3269</v>
      </c>
      <c r="O2198" s="44" t="s">
        <v>52</v>
      </c>
      <c r="P2198" s="43"/>
      <c r="Q2198" s="205"/>
      <c r="R2198" s="84" t="s">
        <v>3268</v>
      </c>
      <c r="S2198" s="31" t="s">
        <v>34</v>
      </c>
      <c r="T2198" s="31"/>
      <c r="U2198" s="169"/>
      <c r="V2198" s="150" t="s">
        <v>3269</v>
      </c>
      <c r="W2198" s="141" t="str" cm="1">
        <f t="array" ref="W2198">IF(SUM(LEN(B2198:V2198))=0,"",IF(OR(OR(ISBLANK(F2198),SUM(LEN(C2198),LEN(D2198))=0),AND(NOT(E2198="Unknown"),ISBLANK(J2198)),AND(NOT(O2198="Unknown"),ISBLANK(R2198))),"Missing Information", INDEX(Table15[Entire Service Line Classification], MATCH(SUMIFS(Table15[Unique ID],Table15[System-Owned Portion],E2198,Table15[If Material Anything Other than "Lead" in Column E,Was Material Ever Previously Lead?],G2198,Table15[Customer-Owned Portion],O2198),Table15[Unique ID],0),0)))</f>
        <v>Non-lead</v>
      </c>
      <c r="X2198"/>
    </row>
    <row r="2199" spans="2:24" ht="225" x14ac:dyDescent="0.25">
      <c r="B2199" s="146" t="s">
        <v>9441</v>
      </c>
      <c r="C2199" s="31" t="s">
        <v>9442</v>
      </c>
      <c r="D2199" s="31" t="s">
        <v>9443</v>
      </c>
      <c r="E2199" s="44" t="s">
        <v>52</v>
      </c>
      <c r="F2199" s="43" t="s">
        <v>34</v>
      </c>
      <c r="G2199" s="84" t="s">
        <v>34</v>
      </c>
      <c r="H2199" s="31"/>
      <c r="I2199" s="205"/>
      <c r="J2199" s="84" t="s">
        <v>3268</v>
      </c>
      <c r="K2199" s="31" t="s">
        <v>34</v>
      </c>
      <c r="L2199" s="31"/>
      <c r="M2199" s="169"/>
      <c r="N2199" s="148" t="s">
        <v>3269</v>
      </c>
      <c r="O2199" s="44" t="s">
        <v>52</v>
      </c>
      <c r="P2199" s="43"/>
      <c r="Q2199" s="205"/>
      <c r="R2199" s="84" t="s">
        <v>3268</v>
      </c>
      <c r="S2199" s="31" t="s">
        <v>34</v>
      </c>
      <c r="T2199" s="31"/>
      <c r="U2199" s="169"/>
      <c r="V2199" s="150" t="s">
        <v>3269</v>
      </c>
      <c r="W2199" s="141" t="str" cm="1">
        <f t="array" ref="W2199">IF(SUM(LEN(B2199:V2199))=0,"",IF(OR(OR(ISBLANK(F2199),SUM(LEN(C2199),LEN(D2199))=0),AND(NOT(E2199="Unknown"),ISBLANK(J2199)),AND(NOT(O2199="Unknown"),ISBLANK(R2199))),"Missing Information", INDEX(Table15[Entire Service Line Classification], MATCH(SUMIFS(Table15[Unique ID],Table15[System-Owned Portion],E2199,Table15[If Material Anything Other than "Lead" in Column E,Was Material Ever Previously Lead?],G2199,Table15[Customer-Owned Portion],O2199),Table15[Unique ID],0),0)))</f>
        <v>Non-lead</v>
      </c>
      <c r="X2199"/>
    </row>
    <row r="2200" spans="2:24" ht="225" x14ac:dyDescent="0.25">
      <c r="B2200" s="146" t="s">
        <v>9444</v>
      </c>
      <c r="C2200" s="31" t="s">
        <v>9445</v>
      </c>
      <c r="D2200" s="31" t="s">
        <v>9446</v>
      </c>
      <c r="E2200" s="44" t="s">
        <v>52</v>
      </c>
      <c r="F2200" s="43" t="s">
        <v>34</v>
      </c>
      <c r="G2200" s="84" t="s">
        <v>34</v>
      </c>
      <c r="H2200" s="31"/>
      <c r="I2200" s="205"/>
      <c r="J2200" s="84" t="s">
        <v>3268</v>
      </c>
      <c r="K2200" s="31" t="s">
        <v>34</v>
      </c>
      <c r="L2200" s="31"/>
      <c r="M2200" s="169"/>
      <c r="N2200" s="148" t="s">
        <v>3269</v>
      </c>
      <c r="O2200" s="44" t="s">
        <v>52</v>
      </c>
      <c r="P2200" s="43"/>
      <c r="Q2200" s="205"/>
      <c r="R2200" s="84" t="s">
        <v>3268</v>
      </c>
      <c r="S2200" s="31" t="s">
        <v>34</v>
      </c>
      <c r="T2200" s="31"/>
      <c r="U2200" s="169"/>
      <c r="V2200" s="150" t="s">
        <v>3269</v>
      </c>
      <c r="W2200" s="141" t="str" cm="1">
        <f t="array" ref="W2200">IF(SUM(LEN(B2200:V2200))=0,"",IF(OR(OR(ISBLANK(F2200),SUM(LEN(C2200),LEN(D2200))=0),AND(NOT(E2200="Unknown"),ISBLANK(J2200)),AND(NOT(O2200="Unknown"),ISBLANK(R2200))),"Missing Information", INDEX(Table15[Entire Service Line Classification], MATCH(SUMIFS(Table15[Unique ID],Table15[System-Owned Portion],E2200,Table15[If Material Anything Other than "Lead" in Column E,Was Material Ever Previously Lead?],G2200,Table15[Customer-Owned Portion],O2200),Table15[Unique ID],0),0)))</f>
        <v>Non-lead</v>
      </c>
      <c r="X2200"/>
    </row>
    <row r="2201" spans="2:24" ht="75" x14ac:dyDescent="0.25">
      <c r="B2201" s="146" t="s">
        <v>9447</v>
      </c>
      <c r="C2201" s="31" t="s">
        <v>9448</v>
      </c>
      <c r="D2201" s="31" t="s">
        <v>9449</v>
      </c>
      <c r="E2201" s="44" t="s">
        <v>43</v>
      </c>
      <c r="F2201" s="43" t="s">
        <v>34</v>
      </c>
      <c r="G2201" s="84" t="s">
        <v>34</v>
      </c>
      <c r="H2201" s="31"/>
      <c r="I2201" s="205"/>
      <c r="J2201" s="84" t="s">
        <v>106</v>
      </c>
      <c r="K2201" s="31" t="s">
        <v>36</v>
      </c>
      <c r="L2201" s="31" t="s">
        <v>95</v>
      </c>
      <c r="M2201" s="169" t="s">
        <v>3979</v>
      </c>
      <c r="N2201" s="148" t="s">
        <v>3980</v>
      </c>
      <c r="O2201" s="44" t="s">
        <v>35</v>
      </c>
      <c r="P2201" s="43"/>
      <c r="Q2201" s="205"/>
      <c r="R2201" s="84" t="s">
        <v>106</v>
      </c>
      <c r="S2201" s="31" t="s">
        <v>36</v>
      </c>
      <c r="T2201" s="31" t="s">
        <v>95</v>
      </c>
      <c r="U2201" s="169" t="s">
        <v>3979</v>
      </c>
      <c r="V2201" s="150" t="s">
        <v>9098</v>
      </c>
      <c r="W2201" s="141" t="str" cm="1">
        <f t="array" ref="W2201">IF(SUM(LEN(B2201:V2201))=0,"",IF(OR(OR(ISBLANK(F2201),SUM(LEN(C2201),LEN(D2201))=0),AND(NOT(E2201="Unknown"),ISBLANK(J2201)),AND(NOT(O2201="Unknown"),ISBLANK(R2201))),"Missing Information", INDEX(Table15[Entire Service Line Classification], MATCH(SUMIFS(Table15[Unique ID],Table15[System-Owned Portion],E2201,Table15[If Material Anything Other than "Lead" in Column E,Was Material Ever Previously Lead?],G2201,Table15[Customer-Owned Portion],O2201),Table15[Unique ID],0),0)))</f>
        <v>Non-lead</v>
      </c>
      <c r="X2201"/>
    </row>
    <row r="2202" spans="2:24" ht="225" x14ac:dyDescent="0.25">
      <c r="B2202" s="146" t="s">
        <v>9450</v>
      </c>
      <c r="C2202" s="31" t="s">
        <v>9451</v>
      </c>
      <c r="D2202" s="31" t="s">
        <v>9452</v>
      </c>
      <c r="E2202" s="44" t="s">
        <v>52</v>
      </c>
      <c r="F2202" s="43" t="s">
        <v>34</v>
      </c>
      <c r="G2202" s="84" t="s">
        <v>34</v>
      </c>
      <c r="H2202" s="31"/>
      <c r="I2202" s="205"/>
      <c r="J2202" s="84" t="s">
        <v>3268</v>
      </c>
      <c r="K2202" s="31" t="s">
        <v>34</v>
      </c>
      <c r="L2202" s="31"/>
      <c r="M2202" s="169"/>
      <c r="N2202" s="148" t="s">
        <v>3269</v>
      </c>
      <c r="O2202" s="44" t="s">
        <v>52</v>
      </c>
      <c r="P2202" s="43"/>
      <c r="Q2202" s="205"/>
      <c r="R2202" s="84" t="s">
        <v>3268</v>
      </c>
      <c r="S2202" s="31" t="s">
        <v>34</v>
      </c>
      <c r="T2202" s="31"/>
      <c r="U2202" s="169"/>
      <c r="V2202" s="150" t="s">
        <v>3269</v>
      </c>
      <c r="W2202" s="141" t="str" cm="1">
        <f t="array" ref="W2202">IF(SUM(LEN(B2202:V2202))=0,"",IF(OR(OR(ISBLANK(F2202),SUM(LEN(C2202),LEN(D2202))=0),AND(NOT(E2202="Unknown"),ISBLANK(J2202)),AND(NOT(O2202="Unknown"),ISBLANK(R2202))),"Missing Information", INDEX(Table15[Entire Service Line Classification], MATCH(SUMIFS(Table15[Unique ID],Table15[System-Owned Portion],E2202,Table15[If Material Anything Other than "Lead" in Column E,Was Material Ever Previously Lead?],G2202,Table15[Customer-Owned Portion],O2202),Table15[Unique ID],0),0)))</f>
        <v>Non-lead</v>
      </c>
      <c r="X2202"/>
    </row>
    <row r="2203" spans="2:24" ht="60" x14ac:dyDescent="0.25">
      <c r="B2203" s="146" t="s">
        <v>9453</v>
      </c>
      <c r="C2203" s="31" t="s">
        <v>9454</v>
      </c>
      <c r="D2203" s="31" t="s">
        <v>9455</v>
      </c>
      <c r="E2203" s="44" t="s">
        <v>43</v>
      </c>
      <c r="F2203" s="43" t="s">
        <v>34</v>
      </c>
      <c r="G2203" s="84" t="s">
        <v>34</v>
      </c>
      <c r="H2203" s="31"/>
      <c r="I2203" s="205"/>
      <c r="J2203" s="84" t="s">
        <v>106</v>
      </c>
      <c r="K2203" s="31" t="s">
        <v>36</v>
      </c>
      <c r="L2203" s="31" t="s">
        <v>95</v>
      </c>
      <c r="M2203" s="169" t="s">
        <v>5454</v>
      </c>
      <c r="N2203" s="148" t="s">
        <v>7575</v>
      </c>
      <c r="O2203" s="44" t="s">
        <v>43</v>
      </c>
      <c r="P2203" s="43"/>
      <c r="Q2203" s="205"/>
      <c r="R2203" s="84" t="s">
        <v>106</v>
      </c>
      <c r="S2203" s="31" t="s">
        <v>36</v>
      </c>
      <c r="T2203" s="31" t="s">
        <v>95</v>
      </c>
      <c r="U2203" s="169" t="s">
        <v>5454</v>
      </c>
      <c r="V2203" s="150" t="s">
        <v>7575</v>
      </c>
      <c r="W2203" s="141" t="str" cm="1">
        <f t="array" ref="W2203">IF(SUM(LEN(B2203:V2203))=0,"",IF(OR(OR(ISBLANK(F2203),SUM(LEN(C2203),LEN(D2203))=0),AND(NOT(E2203="Unknown"),ISBLANK(J2203)),AND(NOT(O2203="Unknown"),ISBLANK(R2203))),"Missing Information", INDEX(Table15[Entire Service Line Classification], MATCH(SUMIFS(Table15[Unique ID],Table15[System-Owned Portion],E2203,Table15[If Material Anything Other than "Lead" in Column E,Was Material Ever Previously Lead?],G2203,Table15[Customer-Owned Portion],O2203),Table15[Unique ID],0),0)))</f>
        <v>Non-lead</v>
      </c>
      <c r="X2203"/>
    </row>
    <row r="2204" spans="2:24" ht="225" x14ac:dyDescent="0.25">
      <c r="B2204" s="146" t="s">
        <v>9456</v>
      </c>
      <c r="C2204" s="31" t="s">
        <v>9457</v>
      </c>
      <c r="D2204" s="31" t="s">
        <v>9458</v>
      </c>
      <c r="E2204" s="44" t="s">
        <v>52</v>
      </c>
      <c r="F2204" s="43" t="s">
        <v>34</v>
      </c>
      <c r="G2204" s="84" t="s">
        <v>34</v>
      </c>
      <c r="H2204" s="31"/>
      <c r="I2204" s="205"/>
      <c r="J2204" s="84" t="s">
        <v>3268</v>
      </c>
      <c r="K2204" s="31" t="s">
        <v>34</v>
      </c>
      <c r="L2204" s="31"/>
      <c r="M2204" s="169"/>
      <c r="N2204" s="148" t="s">
        <v>3269</v>
      </c>
      <c r="O2204" s="44" t="s">
        <v>52</v>
      </c>
      <c r="P2204" s="43"/>
      <c r="Q2204" s="205"/>
      <c r="R2204" s="84" t="s">
        <v>3268</v>
      </c>
      <c r="S2204" s="31" t="s">
        <v>34</v>
      </c>
      <c r="T2204" s="31"/>
      <c r="U2204" s="169"/>
      <c r="V2204" s="150" t="s">
        <v>3269</v>
      </c>
      <c r="W2204" s="141" t="str" cm="1">
        <f t="array" ref="W2204">IF(SUM(LEN(B2204:V2204))=0,"",IF(OR(OR(ISBLANK(F2204),SUM(LEN(C2204),LEN(D2204))=0),AND(NOT(E2204="Unknown"),ISBLANK(J2204)),AND(NOT(O2204="Unknown"),ISBLANK(R2204))),"Missing Information", INDEX(Table15[Entire Service Line Classification], MATCH(SUMIFS(Table15[Unique ID],Table15[System-Owned Portion],E2204,Table15[If Material Anything Other than "Lead" in Column E,Was Material Ever Previously Lead?],G2204,Table15[Customer-Owned Portion],O2204),Table15[Unique ID],0),0)))</f>
        <v>Non-lead</v>
      </c>
      <c r="X2204"/>
    </row>
    <row r="2205" spans="2:24" ht="225" x14ac:dyDescent="0.25">
      <c r="B2205" s="146" t="s">
        <v>9459</v>
      </c>
      <c r="C2205" s="31" t="s">
        <v>9460</v>
      </c>
      <c r="D2205" s="31" t="s">
        <v>9461</v>
      </c>
      <c r="E2205" s="44" t="s">
        <v>52</v>
      </c>
      <c r="F2205" s="43" t="s">
        <v>34</v>
      </c>
      <c r="G2205" s="84" t="s">
        <v>34</v>
      </c>
      <c r="H2205" s="31"/>
      <c r="I2205" s="205"/>
      <c r="J2205" s="84" t="s">
        <v>3268</v>
      </c>
      <c r="K2205" s="31" t="s">
        <v>34</v>
      </c>
      <c r="L2205" s="31"/>
      <c r="M2205" s="169"/>
      <c r="N2205" s="148" t="s">
        <v>3269</v>
      </c>
      <c r="O2205" s="44" t="s">
        <v>52</v>
      </c>
      <c r="P2205" s="43"/>
      <c r="Q2205" s="205"/>
      <c r="R2205" s="84" t="s">
        <v>3268</v>
      </c>
      <c r="S2205" s="31" t="s">
        <v>34</v>
      </c>
      <c r="T2205" s="31"/>
      <c r="U2205" s="169"/>
      <c r="V2205" s="150" t="s">
        <v>3269</v>
      </c>
      <c r="W2205" s="141" t="str" cm="1">
        <f t="array" ref="W2205">IF(SUM(LEN(B2205:V2205))=0,"",IF(OR(OR(ISBLANK(F2205),SUM(LEN(C2205),LEN(D2205))=0),AND(NOT(E2205="Unknown"),ISBLANK(J2205)),AND(NOT(O2205="Unknown"),ISBLANK(R2205))),"Missing Information", INDEX(Table15[Entire Service Line Classification], MATCH(SUMIFS(Table15[Unique ID],Table15[System-Owned Portion],E2205,Table15[If Material Anything Other than "Lead" in Column E,Was Material Ever Previously Lead?],G2205,Table15[Customer-Owned Portion],O2205),Table15[Unique ID],0),0)))</f>
        <v>Non-lead</v>
      </c>
      <c r="X2205"/>
    </row>
    <row r="2206" spans="2:24" ht="225" x14ac:dyDescent="0.25">
      <c r="B2206" s="146" t="s">
        <v>9462</v>
      </c>
      <c r="C2206" s="31" t="s">
        <v>9463</v>
      </c>
      <c r="D2206" s="31" t="s">
        <v>9464</v>
      </c>
      <c r="E2206" s="44" t="s">
        <v>52</v>
      </c>
      <c r="F2206" s="43" t="s">
        <v>34</v>
      </c>
      <c r="G2206" s="84" t="s">
        <v>34</v>
      </c>
      <c r="H2206" s="31"/>
      <c r="I2206" s="205"/>
      <c r="J2206" s="84" t="s">
        <v>3268</v>
      </c>
      <c r="K2206" s="31" t="s">
        <v>34</v>
      </c>
      <c r="L2206" s="31"/>
      <c r="M2206" s="169"/>
      <c r="N2206" s="148" t="s">
        <v>3269</v>
      </c>
      <c r="O2206" s="44" t="s">
        <v>52</v>
      </c>
      <c r="P2206" s="43"/>
      <c r="Q2206" s="205"/>
      <c r="R2206" s="84" t="s">
        <v>3268</v>
      </c>
      <c r="S2206" s="31" t="s">
        <v>34</v>
      </c>
      <c r="T2206" s="31"/>
      <c r="U2206" s="169"/>
      <c r="V2206" s="150" t="s">
        <v>3269</v>
      </c>
      <c r="W2206" s="141" t="str" cm="1">
        <f t="array" ref="W2206">IF(SUM(LEN(B2206:V2206))=0,"",IF(OR(OR(ISBLANK(F2206),SUM(LEN(C2206),LEN(D2206))=0),AND(NOT(E2206="Unknown"),ISBLANK(J2206)),AND(NOT(O2206="Unknown"),ISBLANK(R2206))),"Missing Information", INDEX(Table15[Entire Service Line Classification], MATCH(SUMIFS(Table15[Unique ID],Table15[System-Owned Portion],E2206,Table15[If Material Anything Other than "Lead" in Column E,Was Material Ever Previously Lead?],G2206,Table15[Customer-Owned Portion],O2206),Table15[Unique ID],0),0)))</f>
        <v>Non-lead</v>
      </c>
      <c r="X2206"/>
    </row>
    <row r="2207" spans="2:24" ht="225" x14ac:dyDescent="0.25">
      <c r="B2207" s="146" t="s">
        <v>9465</v>
      </c>
      <c r="C2207" s="31" t="s">
        <v>9466</v>
      </c>
      <c r="D2207" s="31" t="s">
        <v>9467</v>
      </c>
      <c r="E2207" s="44" t="s">
        <v>52</v>
      </c>
      <c r="F2207" s="43" t="s">
        <v>34</v>
      </c>
      <c r="G2207" s="84" t="s">
        <v>34</v>
      </c>
      <c r="H2207" s="31"/>
      <c r="I2207" s="205"/>
      <c r="J2207" s="84" t="s">
        <v>3268</v>
      </c>
      <c r="K2207" s="31" t="s">
        <v>34</v>
      </c>
      <c r="L2207" s="31"/>
      <c r="M2207" s="169"/>
      <c r="N2207" s="148" t="s">
        <v>3269</v>
      </c>
      <c r="O2207" s="44" t="s">
        <v>52</v>
      </c>
      <c r="P2207" s="43"/>
      <c r="Q2207" s="205"/>
      <c r="R2207" s="84" t="s">
        <v>3268</v>
      </c>
      <c r="S2207" s="31" t="s">
        <v>34</v>
      </c>
      <c r="T2207" s="31"/>
      <c r="U2207" s="169"/>
      <c r="V2207" s="150" t="s">
        <v>3269</v>
      </c>
      <c r="W2207" s="141" t="str" cm="1">
        <f t="array" ref="W2207">IF(SUM(LEN(B2207:V2207))=0,"",IF(OR(OR(ISBLANK(F2207),SUM(LEN(C2207),LEN(D2207))=0),AND(NOT(E2207="Unknown"),ISBLANK(J2207)),AND(NOT(O2207="Unknown"),ISBLANK(R2207))),"Missing Information", INDEX(Table15[Entire Service Line Classification], MATCH(SUMIFS(Table15[Unique ID],Table15[System-Owned Portion],E2207,Table15[If Material Anything Other than "Lead" in Column E,Was Material Ever Previously Lead?],G2207,Table15[Customer-Owned Portion],O2207),Table15[Unique ID],0),0)))</f>
        <v>Non-lead</v>
      </c>
      <c r="X2207"/>
    </row>
    <row r="2208" spans="2:24" ht="75" x14ac:dyDescent="0.25">
      <c r="B2208" s="146" t="s">
        <v>9468</v>
      </c>
      <c r="C2208" s="31" t="s">
        <v>9469</v>
      </c>
      <c r="D2208" s="31" t="s">
        <v>9470</v>
      </c>
      <c r="E2208" s="44" t="s">
        <v>43</v>
      </c>
      <c r="F2208" s="43" t="s">
        <v>34</v>
      </c>
      <c r="G2208" s="84" t="s">
        <v>34</v>
      </c>
      <c r="H2208" s="31"/>
      <c r="I2208" s="205"/>
      <c r="J2208" s="84" t="s">
        <v>106</v>
      </c>
      <c r="K2208" s="31" t="s">
        <v>36</v>
      </c>
      <c r="L2208" s="31" t="s">
        <v>95</v>
      </c>
      <c r="M2208" s="169" t="s">
        <v>5454</v>
      </c>
      <c r="N2208" s="148" t="s">
        <v>5455</v>
      </c>
      <c r="O2208" s="44" t="s">
        <v>42</v>
      </c>
      <c r="P2208" s="43"/>
      <c r="Q2208" s="205"/>
      <c r="R2208" s="84" t="s">
        <v>106</v>
      </c>
      <c r="S2208" s="31" t="s">
        <v>36</v>
      </c>
      <c r="T2208" s="31" t="s">
        <v>95</v>
      </c>
      <c r="U2208" s="169" t="s">
        <v>5454</v>
      </c>
      <c r="V2208" s="150" t="s">
        <v>9471</v>
      </c>
      <c r="W2208" s="141" t="str" cm="1">
        <f t="array" ref="W2208">IF(SUM(LEN(B2208:V2208))=0,"",IF(OR(OR(ISBLANK(F2208),SUM(LEN(C2208),LEN(D2208))=0),AND(NOT(E2208="Unknown"),ISBLANK(J2208)),AND(NOT(O2208="Unknown"),ISBLANK(R2208))),"Missing Information", INDEX(Table15[Entire Service Line Classification], MATCH(SUMIFS(Table15[Unique ID],Table15[System-Owned Portion],E2208,Table15[If Material Anything Other than "Lead" in Column E,Was Material Ever Previously Lead?],G2208,Table15[Customer-Owned Portion],O2208),Table15[Unique ID],0),0)))</f>
        <v>Non-lead</v>
      </c>
      <c r="X2208"/>
    </row>
    <row r="2209" spans="2:24" ht="75" x14ac:dyDescent="0.25">
      <c r="B2209" s="146" t="s">
        <v>9472</v>
      </c>
      <c r="C2209" s="31" t="s">
        <v>9473</v>
      </c>
      <c r="D2209" s="31" t="s">
        <v>9474</v>
      </c>
      <c r="E2209" s="44" t="s">
        <v>43</v>
      </c>
      <c r="F2209" s="43" t="s">
        <v>34</v>
      </c>
      <c r="G2209" s="84" t="s">
        <v>34</v>
      </c>
      <c r="H2209" s="31"/>
      <c r="I2209" s="205"/>
      <c r="J2209" s="84" t="s">
        <v>106</v>
      </c>
      <c r="K2209" s="31" t="s">
        <v>36</v>
      </c>
      <c r="L2209" s="31" t="s">
        <v>95</v>
      </c>
      <c r="M2209" s="169" t="s">
        <v>5454</v>
      </c>
      <c r="N2209" s="148" t="s">
        <v>5455</v>
      </c>
      <c r="O2209" s="44" t="s">
        <v>43</v>
      </c>
      <c r="P2209" s="43"/>
      <c r="Q2209" s="205"/>
      <c r="R2209" s="84" t="s">
        <v>106</v>
      </c>
      <c r="S2209" s="31" t="s">
        <v>36</v>
      </c>
      <c r="T2209" s="31" t="s">
        <v>95</v>
      </c>
      <c r="U2209" s="169" t="s">
        <v>5454</v>
      </c>
      <c r="V2209" s="150" t="s">
        <v>5455</v>
      </c>
      <c r="W2209" s="141" t="str" cm="1">
        <f t="array" ref="W2209">IF(SUM(LEN(B2209:V2209))=0,"",IF(OR(OR(ISBLANK(F2209),SUM(LEN(C2209),LEN(D2209))=0),AND(NOT(E2209="Unknown"),ISBLANK(J2209)),AND(NOT(O2209="Unknown"),ISBLANK(R2209))),"Missing Information", INDEX(Table15[Entire Service Line Classification], MATCH(SUMIFS(Table15[Unique ID],Table15[System-Owned Portion],E2209,Table15[If Material Anything Other than "Lead" in Column E,Was Material Ever Previously Lead?],G2209,Table15[Customer-Owned Portion],O2209),Table15[Unique ID],0),0)))</f>
        <v>Non-lead</v>
      </c>
      <c r="X2209"/>
    </row>
    <row r="2210" spans="2:24" ht="75" x14ac:dyDescent="0.25">
      <c r="B2210" s="146" t="s">
        <v>9475</v>
      </c>
      <c r="C2210" s="31" t="s">
        <v>9476</v>
      </c>
      <c r="D2210" s="31" t="s">
        <v>9477</v>
      </c>
      <c r="E2210" s="44" t="s">
        <v>43</v>
      </c>
      <c r="F2210" s="43" t="s">
        <v>34</v>
      </c>
      <c r="G2210" s="84" t="s">
        <v>34</v>
      </c>
      <c r="H2210" s="31"/>
      <c r="I2210" s="205"/>
      <c r="J2210" s="84" t="s">
        <v>106</v>
      </c>
      <c r="K2210" s="31" t="s">
        <v>36</v>
      </c>
      <c r="L2210" s="31" t="s">
        <v>95</v>
      </c>
      <c r="M2210" s="169" t="s">
        <v>4043</v>
      </c>
      <c r="N2210" s="148" t="s">
        <v>4044</v>
      </c>
      <c r="O2210" s="44" t="s">
        <v>42</v>
      </c>
      <c r="P2210" s="43"/>
      <c r="Q2210" s="205"/>
      <c r="R2210" s="84" t="s">
        <v>106</v>
      </c>
      <c r="S2210" s="31" t="s">
        <v>36</v>
      </c>
      <c r="T2210" s="31" t="s">
        <v>95</v>
      </c>
      <c r="U2210" s="169" t="s">
        <v>4043</v>
      </c>
      <c r="V2210" s="150" t="s">
        <v>9478</v>
      </c>
      <c r="W2210" s="141" t="str" cm="1">
        <f t="array" ref="W2210">IF(SUM(LEN(B2210:V2210))=0,"",IF(OR(OR(ISBLANK(F2210),SUM(LEN(C2210),LEN(D2210))=0),AND(NOT(E2210="Unknown"),ISBLANK(J2210)),AND(NOT(O2210="Unknown"),ISBLANK(R2210))),"Missing Information", INDEX(Table15[Entire Service Line Classification], MATCH(SUMIFS(Table15[Unique ID],Table15[System-Owned Portion],E2210,Table15[If Material Anything Other than "Lead" in Column E,Was Material Ever Previously Lead?],G2210,Table15[Customer-Owned Portion],O2210),Table15[Unique ID],0),0)))</f>
        <v>Non-lead</v>
      </c>
      <c r="X2210"/>
    </row>
    <row r="2211" spans="2:24" ht="225" x14ac:dyDescent="0.25">
      <c r="B2211" s="146" t="s">
        <v>9479</v>
      </c>
      <c r="C2211" s="31" t="s">
        <v>9480</v>
      </c>
      <c r="D2211" s="31" t="s">
        <v>9481</v>
      </c>
      <c r="E2211" s="44" t="s">
        <v>52</v>
      </c>
      <c r="F2211" s="43" t="s">
        <v>34</v>
      </c>
      <c r="G2211" s="84" t="s">
        <v>34</v>
      </c>
      <c r="H2211" s="31"/>
      <c r="I2211" s="205"/>
      <c r="J2211" s="84" t="s">
        <v>3268</v>
      </c>
      <c r="K2211" s="31" t="s">
        <v>34</v>
      </c>
      <c r="L2211" s="31"/>
      <c r="M2211" s="169"/>
      <c r="N2211" s="148" t="s">
        <v>3269</v>
      </c>
      <c r="O2211" s="44" t="s">
        <v>52</v>
      </c>
      <c r="P2211" s="43"/>
      <c r="Q2211" s="205"/>
      <c r="R2211" s="84" t="s">
        <v>3268</v>
      </c>
      <c r="S2211" s="31" t="s">
        <v>34</v>
      </c>
      <c r="T2211" s="31"/>
      <c r="U2211" s="169"/>
      <c r="V2211" s="150" t="s">
        <v>3269</v>
      </c>
      <c r="W2211" s="141" t="str" cm="1">
        <f t="array" ref="W2211">IF(SUM(LEN(B2211:V2211))=0,"",IF(OR(OR(ISBLANK(F2211),SUM(LEN(C2211),LEN(D2211))=0),AND(NOT(E2211="Unknown"),ISBLANK(J2211)),AND(NOT(O2211="Unknown"),ISBLANK(R2211))),"Missing Information", INDEX(Table15[Entire Service Line Classification], MATCH(SUMIFS(Table15[Unique ID],Table15[System-Owned Portion],E2211,Table15[If Material Anything Other than "Lead" in Column E,Was Material Ever Previously Lead?],G2211,Table15[Customer-Owned Portion],O2211),Table15[Unique ID],0),0)))</f>
        <v>Non-lead</v>
      </c>
      <c r="X2211"/>
    </row>
    <row r="2212" spans="2:24" ht="225" x14ac:dyDescent="0.25">
      <c r="B2212" s="146" t="s">
        <v>9482</v>
      </c>
      <c r="C2212" s="31" t="s">
        <v>9483</v>
      </c>
      <c r="D2212" s="31" t="s">
        <v>9484</v>
      </c>
      <c r="E2212" s="44" t="s">
        <v>52</v>
      </c>
      <c r="F2212" s="43" t="s">
        <v>34</v>
      </c>
      <c r="G2212" s="84" t="s">
        <v>34</v>
      </c>
      <c r="H2212" s="31"/>
      <c r="I2212" s="205"/>
      <c r="J2212" s="84" t="s">
        <v>3268</v>
      </c>
      <c r="K2212" s="31" t="s">
        <v>34</v>
      </c>
      <c r="L2212" s="31"/>
      <c r="M2212" s="169"/>
      <c r="N2212" s="148" t="s">
        <v>3269</v>
      </c>
      <c r="O2212" s="44" t="s">
        <v>52</v>
      </c>
      <c r="P2212" s="43"/>
      <c r="Q2212" s="205"/>
      <c r="R2212" s="84" t="s">
        <v>3268</v>
      </c>
      <c r="S2212" s="31" t="s">
        <v>34</v>
      </c>
      <c r="T2212" s="31"/>
      <c r="U2212" s="169"/>
      <c r="V2212" s="150" t="s">
        <v>3269</v>
      </c>
      <c r="W2212" s="141" t="str" cm="1">
        <f t="array" ref="W2212">IF(SUM(LEN(B2212:V2212))=0,"",IF(OR(OR(ISBLANK(F2212),SUM(LEN(C2212),LEN(D2212))=0),AND(NOT(E2212="Unknown"),ISBLANK(J2212)),AND(NOT(O2212="Unknown"),ISBLANK(R2212))),"Missing Information", INDEX(Table15[Entire Service Line Classification], MATCH(SUMIFS(Table15[Unique ID],Table15[System-Owned Portion],E2212,Table15[If Material Anything Other than "Lead" in Column E,Was Material Ever Previously Lead?],G2212,Table15[Customer-Owned Portion],O2212),Table15[Unique ID],0),0)))</f>
        <v>Non-lead</v>
      </c>
      <c r="X2212"/>
    </row>
    <row r="2213" spans="2:24" ht="75" x14ac:dyDescent="0.25">
      <c r="B2213" s="146" t="s">
        <v>9485</v>
      </c>
      <c r="C2213" s="31" t="s">
        <v>9486</v>
      </c>
      <c r="D2213" s="31" t="s">
        <v>9487</v>
      </c>
      <c r="E2213" s="44" t="s">
        <v>43</v>
      </c>
      <c r="F2213" s="43" t="s">
        <v>34</v>
      </c>
      <c r="G2213" s="84" t="s">
        <v>34</v>
      </c>
      <c r="H2213" s="31"/>
      <c r="I2213" s="205"/>
      <c r="J2213" s="84" t="s">
        <v>106</v>
      </c>
      <c r="K2213" s="31" t="s">
        <v>36</v>
      </c>
      <c r="L2213" s="31" t="s">
        <v>95</v>
      </c>
      <c r="M2213" s="169" t="s">
        <v>4017</v>
      </c>
      <c r="N2213" s="148" t="s">
        <v>9488</v>
      </c>
      <c r="O2213" s="44" t="s">
        <v>43</v>
      </c>
      <c r="P2213" s="43"/>
      <c r="Q2213" s="205"/>
      <c r="R2213" s="84" t="s">
        <v>106</v>
      </c>
      <c r="S2213" s="31" t="s">
        <v>36</v>
      </c>
      <c r="T2213" s="31" t="s">
        <v>95</v>
      </c>
      <c r="U2213" s="169" t="s">
        <v>4017</v>
      </c>
      <c r="V2213" s="150" t="s">
        <v>9488</v>
      </c>
      <c r="W2213" s="141" t="str" cm="1">
        <f t="array" ref="W2213">IF(SUM(LEN(B2213:V2213))=0,"",IF(OR(OR(ISBLANK(F2213),SUM(LEN(C2213),LEN(D2213))=0),AND(NOT(E2213="Unknown"),ISBLANK(J2213)),AND(NOT(O2213="Unknown"),ISBLANK(R2213))),"Missing Information", INDEX(Table15[Entire Service Line Classification], MATCH(SUMIFS(Table15[Unique ID],Table15[System-Owned Portion],E2213,Table15[If Material Anything Other than "Lead" in Column E,Was Material Ever Previously Lead?],G2213,Table15[Customer-Owned Portion],O2213),Table15[Unique ID],0),0)))</f>
        <v>Non-lead</v>
      </c>
      <c r="X2213"/>
    </row>
    <row r="2214" spans="2:24" ht="225" x14ac:dyDescent="0.25">
      <c r="B2214" s="146" t="s">
        <v>9489</v>
      </c>
      <c r="C2214" s="31" t="s">
        <v>9490</v>
      </c>
      <c r="D2214" s="31" t="s">
        <v>9491</v>
      </c>
      <c r="E2214" s="44" t="s">
        <v>52</v>
      </c>
      <c r="F2214" s="43" t="s">
        <v>34</v>
      </c>
      <c r="G2214" s="84" t="s">
        <v>34</v>
      </c>
      <c r="H2214" s="31"/>
      <c r="I2214" s="205"/>
      <c r="J2214" s="84" t="s">
        <v>3268</v>
      </c>
      <c r="K2214" s="31" t="s">
        <v>34</v>
      </c>
      <c r="L2214" s="31"/>
      <c r="M2214" s="169"/>
      <c r="N2214" s="148" t="s">
        <v>3269</v>
      </c>
      <c r="O2214" s="44" t="s">
        <v>52</v>
      </c>
      <c r="P2214" s="43"/>
      <c r="Q2214" s="205"/>
      <c r="R2214" s="84" t="s">
        <v>3268</v>
      </c>
      <c r="S2214" s="31" t="s">
        <v>34</v>
      </c>
      <c r="T2214" s="31"/>
      <c r="U2214" s="169"/>
      <c r="V2214" s="150" t="s">
        <v>3269</v>
      </c>
      <c r="W2214" s="141" t="str" cm="1">
        <f t="array" ref="W2214">IF(SUM(LEN(B2214:V2214))=0,"",IF(OR(OR(ISBLANK(F2214),SUM(LEN(C2214),LEN(D2214))=0),AND(NOT(E2214="Unknown"),ISBLANK(J2214)),AND(NOT(O2214="Unknown"),ISBLANK(R2214))),"Missing Information", INDEX(Table15[Entire Service Line Classification], MATCH(SUMIFS(Table15[Unique ID],Table15[System-Owned Portion],E2214,Table15[If Material Anything Other than "Lead" in Column E,Was Material Ever Previously Lead?],G2214,Table15[Customer-Owned Portion],O2214),Table15[Unique ID],0),0)))</f>
        <v>Non-lead</v>
      </c>
      <c r="X2214"/>
    </row>
    <row r="2215" spans="2:24" ht="30" x14ac:dyDescent="0.25">
      <c r="B2215" s="146" t="s">
        <v>356</v>
      </c>
      <c r="C2215" s="31" t="s">
        <v>357</v>
      </c>
      <c r="D2215" s="31" t="s">
        <v>358</v>
      </c>
      <c r="E2215" s="44" t="s">
        <v>52</v>
      </c>
      <c r="F2215" s="43" t="s">
        <v>34</v>
      </c>
      <c r="G2215" s="84" t="s">
        <v>34</v>
      </c>
      <c r="H2215" s="31"/>
      <c r="I2215" s="205">
        <v>6</v>
      </c>
      <c r="J2215" s="84" t="s">
        <v>217</v>
      </c>
      <c r="K2215" s="31" t="s">
        <v>34</v>
      </c>
      <c r="L2215" s="31"/>
      <c r="M2215" s="169"/>
      <c r="N2215" s="148" t="s">
        <v>633</v>
      </c>
      <c r="O2215" s="44" t="s">
        <v>52</v>
      </c>
      <c r="P2215" s="43"/>
      <c r="Q2215" s="205">
        <v>6</v>
      </c>
      <c r="R2215" s="84" t="s">
        <v>217</v>
      </c>
      <c r="S2215" s="31" t="s">
        <v>34</v>
      </c>
      <c r="T2215" s="31"/>
      <c r="U2215" s="169"/>
      <c r="V2215" s="150" t="s">
        <v>633</v>
      </c>
      <c r="W2215" s="141" t="str" cm="1">
        <f t="array" ref="W2215">IF(SUM(LEN(B2215:V2215))=0,"",IF(OR(OR(ISBLANK(F2215),SUM(LEN(C2215),LEN(D2215))=0),AND(NOT(E2215="Unknown"),ISBLANK(J2215)),AND(NOT(O2215="Unknown"),ISBLANK(R2215))),"Missing Information", INDEX(Table15[Entire Service Line Classification], MATCH(SUMIFS(Table15[Unique ID],Table15[System-Owned Portion],E2215,Table15[If Material Anything Other than "Lead" in Column E,Was Material Ever Previously Lead?],G2215,Table15[Customer-Owned Portion],O2215),Table15[Unique ID],0),0)))</f>
        <v>Non-lead</v>
      </c>
      <c r="X2215"/>
    </row>
    <row r="2216" spans="2:24" ht="75" x14ac:dyDescent="0.25">
      <c r="B2216" s="146" t="s">
        <v>9492</v>
      </c>
      <c r="C2216" s="31" t="s">
        <v>9493</v>
      </c>
      <c r="D2216" s="31" t="s">
        <v>9494</v>
      </c>
      <c r="E2216" s="44" t="s">
        <v>43</v>
      </c>
      <c r="F2216" s="43" t="s">
        <v>34</v>
      </c>
      <c r="G2216" s="84" t="s">
        <v>34</v>
      </c>
      <c r="H2216" s="31"/>
      <c r="I2216" s="205"/>
      <c r="J2216" s="84" t="s">
        <v>106</v>
      </c>
      <c r="K2216" s="31" t="s">
        <v>36</v>
      </c>
      <c r="L2216" s="31" t="s">
        <v>95</v>
      </c>
      <c r="M2216" s="169" t="s">
        <v>5454</v>
      </c>
      <c r="N2216" s="148" t="s">
        <v>5455</v>
      </c>
      <c r="O2216" s="44" t="s">
        <v>35</v>
      </c>
      <c r="P2216" s="43"/>
      <c r="Q2216" s="205"/>
      <c r="R2216" s="84" t="s">
        <v>106</v>
      </c>
      <c r="S2216" s="31" t="s">
        <v>36</v>
      </c>
      <c r="T2216" s="31" t="s">
        <v>95</v>
      </c>
      <c r="U2216" s="169" t="s">
        <v>5454</v>
      </c>
      <c r="V2216" s="150" t="s">
        <v>5567</v>
      </c>
      <c r="W2216" s="141" t="str" cm="1">
        <f t="array" ref="W2216">IF(SUM(LEN(B2216:V2216))=0,"",IF(OR(OR(ISBLANK(F2216),SUM(LEN(C2216),LEN(D2216))=0),AND(NOT(E2216="Unknown"),ISBLANK(J2216)),AND(NOT(O2216="Unknown"),ISBLANK(R2216))),"Missing Information", INDEX(Table15[Entire Service Line Classification], MATCH(SUMIFS(Table15[Unique ID],Table15[System-Owned Portion],E2216,Table15[If Material Anything Other than "Lead" in Column E,Was Material Ever Previously Lead?],G2216,Table15[Customer-Owned Portion],O2216),Table15[Unique ID],0),0)))</f>
        <v>Non-lead</v>
      </c>
      <c r="X2216"/>
    </row>
    <row r="2217" spans="2:24" ht="225" x14ac:dyDescent="0.25">
      <c r="B2217" s="146" t="s">
        <v>9495</v>
      </c>
      <c r="C2217" s="31" t="s">
        <v>9496</v>
      </c>
      <c r="D2217" s="31" t="s">
        <v>9497</v>
      </c>
      <c r="E2217" s="44" t="s">
        <v>52</v>
      </c>
      <c r="F2217" s="43" t="s">
        <v>34</v>
      </c>
      <c r="G2217" s="84" t="s">
        <v>34</v>
      </c>
      <c r="H2217" s="31"/>
      <c r="I2217" s="205"/>
      <c r="J2217" s="84" t="s">
        <v>3268</v>
      </c>
      <c r="K2217" s="31" t="s">
        <v>34</v>
      </c>
      <c r="L2217" s="31"/>
      <c r="M2217" s="169"/>
      <c r="N2217" s="148" t="s">
        <v>3269</v>
      </c>
      <c r="O2217" s="44" t="s">
        <v>52</v>
      </c>
      <c r="P2217" s="43"/>
      <c r="Q2217" s="205"/>
      <c r="R2217" s="84" t="s">
        <v>3268</v>
      </c>
      <c r="S2217" s="31" t="s">
        <v>34</v>
      </c>
      <c r="T2217" s="31"/>
      <c r="U2217" s="169"/>
      <c r="V2217" s="150" t="s">
        <v>3269</v>
      </c>
      <c r="W2217" s="141" t="str" cm="1">
        <f t="array" ref="W2217">IF(SUM(LEN(B2217:V2217))=0,"",IF(OR(OR(ISBLANK(F2217),SUM(LEN(C2217),LEN(D2217))=0),AND(NOT(E2217="Unknown"),ISBLANK(J2217)),AND(NOT(O2217="Unknown"),ISBLANK(R2217))),"Missing Information", INDEX(Table15[Entire Service Line Classification], MATCH(SUMIFS(Table15[Unique ID],Table15[System-Owned Portion],E2217,Table15[If Material Anything Other than "Lead" in Column E,Was Material Ever Previously Lead?],G2217,Table15[Customer-Owned Portion],O2217),Table15[Unique ID],0),0)))</f>
        <v>Non-lead</v>
      </c>
      <c r="X2217"/>
    </row>
    <row r="2218" spans="2:24" ht="225" x14ac:dyDescent="0.25">
      <c r="B2218" s="146" t="s">
        <v>9498</v>
      </c>
      <c r="C2218" s="31" t="s">
        <v>9499</v>
      </c>
      <c r="D2218" s="31" t="s">
        <v>9500</v>
      </c>
      <c r="E2218" s="44" t="s">
        <v>52</v>
      </c>
      <c r="F2218" s="43" t="s">
        <v>34</v>
      </c>
      <c r="G2218" s="84" t="s">
        <v>34</v>
      </c>
      <c r="H2218" s="31"/>
      <c r="I2218" s="205"/>
      <c r="J2218" s="84" t="s">
        <v>3268</v>
      </c>
      <c r="K2218" s="31" t="s">
        <v>34</v>
      </c>
      <c r="L2218" s="31"/>
      <c r="M2218" s="169"/>
      <c r="N2218" s="148" t="s">
        <v>3269</v>
      </c>
      <c r="O2218" s="106" t="s">
        <v>52</v>
      </c>
      <c r="P2218" s="43"/>
      <c r="Q2218" s="205"/>
      <c r="R2218" s="84" t="s">
        <v>3268</v>
      </c>
      <c r="S2218" s="31" t="s">
        <v>34</v>
      </c>
      <c r="T2218" s="31"/>
      <c r="U2218" s="169"/>
      <c r="V2218" s="150" t="s">
        <v>3269</v>
      </c>
      <c r="W2218" s="141" t="str" cm="1">
        <f t="array" ref="W2218">IF(SUM(LEN(B2218:V2218))=0,"",IF(OR(OR(ISBLANK(F2218),SUM(LEN(C2218),LEN(D2218))=0),AND(NOT(E2218="Unknown"),ISBLANK(J2218)),AND(NOT(O2218="Unknown"),ISBLANK(R2218))),"Missing Information", INDEX(Table15[Entire Service Line Classification], MATCH(SUMIFS(Table15[Unique ID],Table15[System-Owned Portion],E2218,Table15[If Material Anything Other than "Lead" in Column E,Was Material Ever Previously Lead?],G2218,Table15[Customer-Owned Portion],O2218),Table15[Unique ID],0),0)))</f>
        <v>Non-lead</v>
      </c>
      <c r="X2218"/>
    </row>
    <row r="2219" spans="2:24" ht="60" x14ac:dyDescent="0.25">
      <c r="B2219" s="146" t="s">
        <v>9501</v>
      </c>
      <c r="C2219" s="31" t="s">
        <v>9502</v>
      </c>
      <c r="D2219" s="31" t="s">
        <v>9503</v>
      </c>
      <c r="E2219" s="44" t="s">
        <v>43</v>
      </c>
      <c r="F2219" s="43" t="s">
        <v>34</v>
      </c>
      <c r="G2219" s="84" t="s">
        <v>34</v>
      </c>
      <c r="H2219" s="31"/>
      <c r="I2219" s="205"/>
      <c r="J2219" s="84" t="s">
        <v>106</v>
      </c>
      <c r="K2219" s="31" t="s">
        <v>36</v>
      </c>
      <c r="L2219" s="31" t="s">
        <v>95</v>
      </c>
      <c r="M2219" s="169" t="s">
        <v>3906</v>
      </c>
      <c r="N2219" s="148" t="s">
        <v>3907</v>
      </c>
      <c r="O2219" s="106" t="s">
        <v>43</v>
      </c>
      <c r="P2219" s="43"/>
      <c r="Q2219" s="205"/>
      <c r="R2219" s="84" t="s">
        <v>106</v>
      </c>
      <c r="S2219" s="31" t="s">
        <v>36</v>
      </c>
      <c r="T2219" s="31" t="s">
        <v>95</v>
      </c>
      <c r="U2219" s="169" t="s">
        <v>3906</v>
      </c>
      <c r="V2219" s="150" t="s">
        <v>3907</v>
      </c>
      <c r="W2219" s="141" t="str" cm="1">
        <f t="array" ref="W2219">IF(SUM(LEN(B2219:V2219))=0,"",IF(OR(OR(ISBLANK(F2219),SUM(LEN(C2219),LEN(D2219))=0),AND(NOT(E2219="Unknown"),ISBLANK(J2219)),AND(NOT(O2219="Unknown"),ISBLANK(R2219))),"Missing Information", INDEX(Table15[Entire Service Line Classification], MATCH(SUMIFS(Table15[Unique ID],Table15[System-Owned Portion],E2219,Table15[If Material Anything Other than "Lead" in Column E,Was Material Ever Previously Lead?],G2219,Table15[Customer-Owned Portion],O2219),Table15[Unique ID],0),0)))</f>
        <v>Non-lead</v>
      </c>
      <c r="X2219"/>
    </row>
    <row r="2220" spans="2:24" ht="225" x14ac:dyDescent="0.25">
      <c r="B2220" s="146" t="s">
        <v>9504</v>
      </c>
      <c r="C2220" s="31" t="s">
        <v>9505</v>
      </c>
      <c r="D2220" s="31" t="s">
        <v>9506</v>
      </c>
      <c r="E2220" s="44" t="s">
        <v>52</v>
      </c>
      <c r="F2220" s="43" t="s">
        <v>34</v>
      </c>
      <c r="G2220" s="84" t="s">
        <v>34</v>
      </c>
      <c r="H2220" s="31"/>
      <c r="I2220" s="205"/>
      <c r="J2220" s="84" t="s">
        <v>3268</v>
      </c>
      <c r="K2220" s="31" t="s">
        <v>34</v>
      </c>
      <c r="L2220" s="31"/>
      <c r="M2220" s="169"/>
      <c r="N2220" s="148" t="s">
        <v>3269</v>
      </c>
      <c r="O2220" s="106" t="s">
        <v>52</v>
      </c>
      <c r="P2220" s="43"/>
      <c r="Q2220" s="205"/>
      <c r="R2220" s="84" t="s">
        <v>3268</v>
      </c>
      <c r="S2220" s="31" t="s">
        <v>34</v>
      </c>
      <c r="T2220" s="31"/>
      <c r="U2220" s="169"/>
      <c r="V2220" s="150" t="s">
        <v>3269</v>
      </c>
      <c r="W2220" s="141" t="str" cm="1">
        <f t="array" ref="W2220">IF(SUM(LEN(B2220:V2220))=0,"",IF(OR(OR(ISBLANK(F2220),SUM(LEN(C2220),LEN(D2220))=0),AND(NOT(E2220="Unknown"),ISBLANK(J2220)),AND(NOT(O2220="Unknown"),ISBLANK(R2220))),"Missing Information", INDEX(Table15[Entire Service Line Classification], MATCH(SUMIFS(Table15[Unique ID],Table15[System-Owned Portion],E2220,Table15[If Material Anything Other than "Lead" in Column E,Was Material Ever Previously Lead?],G2220,Table15[Customer-Owned Portion],O2220),Table15[Unique ID],0),0)))</f>
        <v>Non-lead</v>
      </c>
      <c r="X2220"/>
    </row>
    <row r="2221" spans="2:24" ht="75" x14ac:dyDescent="0.25">
      <c r="B2221" s="146" t="s">
        <v>9507</v>
      </c>
      <c r="C2221" s="31" t="s">
        <v>9508</v>
      </c>
      <c r="D2221" s="31" t="s">
        <v>9509</v>
      </c>
      <c r="E2221" s="44" t="s">
        <v>43</v>
      </c>
      <c r="F2221" s="43" t="s">
        <v>34</v>
      </c>
      <c r="G2221" s="84" t="s">
        <v>34</v>
      </c>
      <c r="H2221" s="31"/>
      <c r="I2221" s="205"/>
      <c r="J2221" s="84" t="s">
        <v>106</v>
      </c>
      <c r="K2221" s="31" t="s">
        <v>36</v>
      </c>
      <c r="L2221" s="31" t="s">
        <v>95</v>
      </c>
      <c r="M2221" s="169" t="s">
        <v>3316</v>
      </c>
      <c r="N2221" s="148" t="s">
        <v>3317</v>
      </c>
      <c r="O2221" s="106" t="s">
        <v>35</v>
      </c>
      <c r="P2221" s="43"/>
      <c r="Q2221" s="205"/>
      <c r="R2221" s="84" t="s">
        <v>106</v>
      </c>
      <c r="S2221" s="31" t="s">
        <v>36</v>
      </c>
      <c r="T2221" s="31" t="s">
        <v>95</v>
      </c>
      <c r="U2221" s="169" t="s">
        <v>3316</v>
      </c>
      <c r="V2221" s="150" t="s">
        <v>9510</v>
      </c>
      <c r="W2221" s="141" t="str" cm="1">
        <f t="array" ref="W2221">IF(SUM(LEN(B2221:V2221))=0,"",IF(OR(OR(ISBLANK(F2221),SUM(LEN(C2221),LEN(D2221))=0),AND(NOT(E2221="Unknown"),ISBLANK(J2221)),AND(NOT(O2221="Unknown"),ISBLANK(R2221))),"Missing Information", INDEX(Table15[Entire Service Line Classification], MATCH(SUMIFS(Table15[Unique ID],Table15[System-Owned Portion],E2221,Table15[If Material Anything Other than "Lead" in Column E,Was Material Ever Previously Lead?],G2221,Table15[Customer-Owned Portion],O2221),Table15[Unique ID],0),0)))</f>
        <v>Non-lead</v>
      </c>
      <c r="X2221"/>
    </row>
    <row r="2222" spans="2:24" ht="75" x14ac:dyDescent="0.25">
      <c r="B2222" s="146" t="s">
        <v>9511</v>
      </c>
      <c r="C2222" s="31" t="s">
        <v>9512</v>
      </c>
      <c r="D2222" s="31" t="s">
        <v>9513</v>
      </c>
      <c r="E2222" s="44" t="s">
        <v>43</v>
      </c>
      <c r="F2222" s="43" t="s">
        <v>34</v>
      </c>
      <c r="G2222" s="84" t="s">
        <v>34</v>
      </c>
      <c r="H2222" s="31"/>
      <c r="I2222" s="205"/>
      <c r="J2222" s="84" t="s">
        <v>106</v>
      </c>
      <c r="K2222" s="31" t="s">
        <v>36</v>
      </c>
      <c r="L2222" s="31" t="s">
        <v>95</v>
      </c>
      <c r="M2222" s="169" t="s">
        <v>3316</v>
      </c>
      <c r="N2222" s="148" t="s">
        <v>3317</v>
      </c>
      <c r="O2222" s="106" t="s">
        <v>35</v>
      </c>
      <c r="P2222" s="43"/>
      <c r="Q2222" s="205"/>
      <c r="R2222" s="84" t="s">
        <v>106</v>
      </c>
      <c r="S2222" s="31" t="s">
        <v>36</v>
      </c>
      <c r="T2222" s="31" t="s">
        <v>95</v>
      </c>
      <c r="U2222" s="169" t="s">
        <v>3316</v>
      </c>
      <c r="V2222" s="150" t="s">
        <v>3370</v>
      </c>
      <c r="W2222" s="141" t="str" cm="1">
        <f t="array" ref="W2222">IF(SUM(LEN(B2222:V2222))=0,"",IF(OR(OR(ISBLANK(F2222),SUM(LEN(C2222),LEN(D2222))=0),AND(NOT(E2222="Unknown"),ISBLANK(J2222)),AND(NOT(O2222="Unknown"),ISBLANK(R2222))),"Missing Information", INDEX(Table15[Entire Service Line Classification], MATCH(SUMIFS(Table15[Unique ID],Table15[System-Owned Portion],E2222,Table15[If Material Anything Other than "Lead" in Column E,Was Material Ever Previously Lead?],G2222,Table15[Customer-Owned Portion],O2222),Table15[Unique ID],0),0)))</f>
        <v>Non-lead</v>
      </c>
      <c r="X2222"/>
    </row>
    <row r="2223" spans="2:24" ht="225" x14ac:dyDescent="0.25">
      <c r="B2223" s="146" t="s">
        <v>9514</v>
      </c>
      <c r="C2223" s="31" t="s">
        <v>9515</v>
      </c>
      <c r="D2223" s="31" t="s">
        <v>9516</v>
      </c>
      <c r="E2223" s="44" t="s">
        <v>52</v>
      </c>
      <c r="F2223" s="43" t="s">
        <v>34</v>
      </c>
      <c r="G2223" s="84" t="s">
        <v>34</v>
      </c>
      <c r="H2223" s="31"/>
      <c r="I2223" s="205"/>
      <c r="J2223" s="84" t="s">
        <v>3268</v>
      </c>
      <c r="K2223" s="31" t="s">
        <v>34</v>
      </c>
      <c r="L2223" s="31"/>
      <c r="M2223" s="169"/>
      <c r="N2223" s="148" t="s">
        <v>3269</v>
      </c>
      <c r="O2223" s="106" t="s">
        <v>52</v>
      </c>
      <c r="P2223" s="43"/>
      <c r="Q2223" s="205"/>
      <c r="R2223" s="84" t="s">
        <v>3268</v>
      </c>
      <c r="S2223" s="31" t="s">
        <v>34</v>
      </c>
      <c r="T2223" s="31"/>
      <c r="U2223" s="169"/>
      <c r="V2223" s="150" t="s">
        <v>3269</v>
      </c>
      <c r="W2223" s="141" t="str" cm="1">
        <f t="array" ref="W2223">IF(SUM(LEN(B2223:V2223))=0,"",IF(OR(OR(ISBLANK(F2223),SUM(LEN(C2223),LEN(D2223))=0),AND(NOT(E2223="Unknown"),ISBLANK(J2223)),AND(NOT(O2223="Unknown"),ISBLANK(R2223))),"Missing Information", INDEX(Table15[Entire Service Line Classification], MATCH(SUMIFS(Table15[Unique ID],Table15[System-Owned Portion],E2223,Table15[If Material Anything Other than "Lead" in Column E,Was Material Ever Previously Lead?],G2223,Table15[Customer-Owned Portion],O2223),Table15[Unique ID],0),0)))</f>
        <v>Non-lead</v>
      </c>
      <c r="X2223"/>
    </row>
    <row r="2224" spans="2:24" ht="225" x14ac:dyDescent="0.25">
      <c r="B2224" s="146" t="s">
        <v>9517</v>
      </c>
      <c r="C2224" s="31" t="s">
        <v>9518</v>
      </c>
      <c r="D2224" s="31" t="s">
        <v>9519</v>
      </c>
      <c r="E2224" s="44" t="s">
        <v>52</v>
      </c>
      <c r="F2224" s="43" t="s">
        <v>34</v>
      </c>
      <c r="G2224" s="84" t="s">
        <v>34</v>
      </c>
      <c r="H2224" s="31"/>
      <c r="I2224" s="205"/>
      <c r="J2224" s="84" t="s">
        <v>3268</v>
      </c>
      <c r="K2224" s="31" t="s">
        <v>34</v>
      </c>
      <c r="L2224" s="31"/>
      <c r="M2224" s="169"/>
      <c r="N2224" s="148" t="s">
        <v>3269</v>
      </c>
      <c r="O2224" s="106" t="s">
        <v>52</v>
      </c>
      <c r="P2224" s="43"/>
      <c r="Q2224" s="205"/>
      <c r="R2224" s="84" t="s">
        <v>3268</v>
      </c>
      <c r="S2224" s="31" t="s">
        <v>34</v>
      </c>
      <c r="T2224" s="31"/>
      <c r="U2224" s="169"/>
      <c r="V2224" s="150" t="s">
        <v>3269</v>
      </c>
      <c r="W2224" s="141" t="str" cm="1">
        <f t="array" ref="W2224">IF(SUM(LEN(B2224:V2224))=0,"",IF(OR(OR(ISBLANK(F2224),SUM(LEN(C2224),LEN(D2224))=0),AND(NOT(E2224="Unknown"),ISBLANK(J2224)),AND(NOT(O2224="Unknown"),ISBLANK(R2224))),"Missing Information", INDEX(Table15[Entire Service Line Classification], MATCH(SUMIFS(Table15[Unique ID],Table15[System-Owned Portion],E2224,Table15[If Material Anything Other than "Lead" in Column E,Was Material Ever Previously Lead?],G2224,Table15[Customer-Owned Portion],O2224),Table15[Unique ID],0),0)))</f>
        <v>Non-lead</v>
      </c>
      <c r="X2224"/>
    </row>
    <row r="2225" spans="2:24" ht="225" x14ac:dyDescent="0.25">
      <c r="B2225" s="146" t="s">
        <v>9520</v>
      </c>
      <c r="C2225" s="31" t="s">
        <v>9521</v>
      </c>
      <c r="D2225" s="31" t="s">
        <v>9522</v>
      </c>
      <c r="E2225" s="44" t="s">
        <v>52</v>
      </c>
      <c r="F2225" s="43" t="s">
        <v>34</v>
      </c>
      <c r="G2225" s="84" t="s">
        <v>34</v>
      </c>
      <c r="H2225" s="31"/>
      <c r="I2225" s="205"/>
      <c r="J2225" s="84" t="s">
        <v>3268</v>
      </c>
      <c r="K2225" s="31" t="s">
        <v>34</v>
      </c>
      <c r="L2225" s="31"/>
      <c r="M2225" s="169"/>
      <c r="N2225" s="148" t="s">
        <v>3269</v>
      </c>
      <c r="O2225" s="106" t="s">
        <v>52</v>
      </c>
      <c r="P2225" s="43"/>
      <c r="Q2225" s="205"/>
      <c r="R2225" s="84" t="s">
        <v>3268</v>
      </c>
      <c r="S2225" s="31" t="s">
        <v>34</v>
      </c>
      <c r="T2225" s="31"/>
      <c r="U2225" s="169"/>
      <c r="V2225" s="150" t="s">
        <v>3269</v>
      </c>
      <c r="W2225" s="141" t="str" cm="1">
        <f t="array" ref="W2225">IF(SUM(LEN(B2225:V2225))=0,"",IF(OR(OR(ISBLANK(F2225),SUM(LEN(C2225),LEN(D2225))=0),AND(NOT(E2225="Unknown"),ISBLANK(J2225)),AND(NOT(O2225="Unknown"),ISBLANK(R2225))),"Missing Information", INDEX(Table15[Entire Service Line Classification], MATCH(SUMIFS(Table15[Unique ID],Table15[System-Owned Portion],E2225,Table15[If Material Anything Other than "Lead" in Column E,Was Material Ever Previously Lead?],G2225,Table15[Customer-Owned Portion],O2225),Table15[Unique ID],0),0)))</f>
        <v>Non-lead</v>
      </c>
      <c r="X2225"/>
    </row>
    <row r="2226" spans="2:24" ht="225" x14ac:dyDescent="0.25">
      <c r="B2226" s="146" t="s">
        <v>9523</v>
      </c>
      <c r="C2226" s="31" t="s">
        <v>9524</v>
      </c>
      <c r="D2226" s="31" t="s">
        <v>9525</v>
      </c>
      <c r="E2226" s="44" t="s">
        <v>52</v>
      </c>
      <c r="F2226" s="43" t="s">
        <v>34</v>
      </c>
      <c r="G2226" s="84" t="s">
        <v>34</v>
      </c>
      <c r="H2226" s="31"/>
      <c r="I2226" s="205"/>
      <c r="J2226" s="84" t="s">
        <v>3268</v>
      </c>
      <c r="K2226" s="31" t="s">
        <v>34</v>
      </c>
      <c r="L2226" s="31"/>
      <c r="M2226" s="169"/>
      <c r="N2226" s="148" t="s">
        <v>3269</v>
      </c>
      <c r="O2226" s="106" t="s">
        <v>52</v>
      </c>
      <c r="P2226" s="43"/>
      <c r="Q2226" s="205"/>
      <c r="R2226" s="84" t="s">
        <v>3268</v>
      </c>
      <c r="S2226" s="31" t="s">
        <v>34</v>
      </c>
      <c r="T2226" s="31"/>
      <c r="U2226" s="169"/>
      <c r="V2226" s="150" t="s">
        <v>3269</v>
      </c>
      <c r="W2226" s="141" t="str" cm="1">
        <f t="array" ref="W2226">IF(SUM(LEN(B2226:V2226))=0,"",IF(OR(OR(ISBLANK(F2226),SUM(LEN(C2226),LEN(D2226))=0),AND(NOT(E2226="Unknown"),ISBLANK(J2226)),AND(NOT(O2226="Unknown"),ISBLANK(R2226))),"Missing Information", INDEX(Table15[Entire Service Line Classification], MATCH(SUMIFS(Table15[Unique ID],Table15[System-Owned Portion],E2226,Table15[If Material Anything Other than "Lead" in Column E,Was Material Ever Previously Lead?],G2226,Table15[Customer-Owned Portion],O2226),Table15[Unique ID],0),0)))</f>
        <v>Non-lead</v>
      </c>
      <c r="X2226"/>
    </row>
    <row r="2227" spans="2:24" ht="225" x14ac:dyDescent="0.25">
      <c r="B2227" s="146" t="s">
        <v>9526</v>
      </c>
      <c r="C2227" s="31" t="s">
        <v>9527</v>
      </c>
      <c r="D2227" s="31" t="s">
        <v>9528</v>
      </c>
      <c r="E2227" s="44" t="s">
        <v>52</v>
      </c>
      <c r="F2227" s="43" t="s">
        <v>34</v>
      </c>
      <c r="G2227" s="84" t="s">
        <v>34</v>
      </c>
      <c r="H2227" s="31"/>
      <c r="I2227" s="205"/>
      <c r="J2227" s="84" t="s">
        <v>105</v>
      </c>
      <c r="K2227" s="31" t="s">
        <v>34</v>
      </c>
      <c r="L2227" s="31"/>
      <c r="M2227" s="169"/>
      <c r="N2227" s="148" t="s">
        <v>3366</v>
      </c>
      <c r="O2227" s="106" t="s">
        <v>52</v>
      </c>
      <c r="P2227" s="43"/>
      <c r="Q2227" s="205"/>
      <c r="R2227" s="84" t="s">
        <v>105</v>
      </c>
      <c r="S2227" s="31" t="s">
        <v>34</v>
      </c>
      <c r="T2227" s="31"/>
      <c r="U2227" s="169"/>
      <c r="V2227" s="150" t="s">
        <v>3366</v>
      </c>
      <c r="W2227" s="141" t="str" cm="1">
        <f t="array" ref="W2227">IF(SUM(LEN(B2227:V2227))=0,"",IF(OR(OR(ISBLANK(F2227),SUM(LEN(C2227),LEN(D2227))=0),AND(NOT(E2227="Unknown"),ISBLANK(J2227)),AND(NOT(O2227="Unknown"),ISBLANK(R2227))),"Missing Information", INDEX(Table15[Entire Service Line Classification], MATCH(SUMIFS(Table15[Unique ID],Table15[System-Owned Portion],E2227,Table15[If Material Anything Other than "Lead" in Column E,Was Material Ever Previously Lead?],G2227,Table15[Customer-Owned Portion],O2227),Table15[Unique ID],0),0)))</f>
        <v>Non-lead</v>
      </c>
      <c r="X2227"/>
    </row>
    <row r="2228" spans="2:24" ht="75" x14ac:dyDescent="0.25">
      <c r="B2228" s="146" t="s">
        <v>9529</v>
      </c>
      <c r="C2228" s="31" t="s">
        <v>9530</v>
      </c>
      <c r="D2228" s="31" t="s">
        <v>9531</v>
      </c>
      <c r="E2228" s="44" t="s">
        <v>43</v>
      </c>
      <c r="F2228" s="43" t="s">
        <v>34</v>
      </c>
      <c r="G2228" s="84" t="s">
        <v>34</v>
      </c>
      <c r="H2228" s="31"/>
      <c r="I2228" s="205"/>
      <c r="J2228" s="84" t="s">
        <v>106</v>
      </c>
      <c r="K2228" s="31" t="s">
        <v>36</v>
      </c>
      <c r="L2228" s="31" t="s">
        <v>95</v>
      </c>
      <c r="M2228" s="169" t="s">
        <v>5454</v>
      </c>
      <c r="N2228" s="148" t="s">
        <v>5455</v>
      </c>
      <c r="O2228" s="106" t="s">
        <v>43</v>
      </c>
      <c r="P2228" s="43"/>
      <c r="Q2228" s="205"/>
      <c r="R2228" s="84" t="s">
        <v>106</v>
      </c>
      <c r="S2228" s="31" t="s">
        <v>36</v>
      </c>
      <c r="T2228" s="31" t="s">
        <v>95</v>
      </c>
      <c r="U2228" s="169" t="s">
        <v>5454</v>
      </c>
      <c r="V2228" s="150" t="s">
        <v>5455</v>
      </c>
      <c r="W2228" s="141" t="str" cm="1">
        <f t="array" ref="W2228">IF(SUM(LEN(B2228:V2228))=0,"",IF(OR(OR(ISBLANK(F2228),SUM(LEN(C2228),LEN(D2228))=0),AND(NOT(E2228="Unknown"),ISBLANK(J2228)),AND(NOT(O2228="Unknown"),ISBLANK(R2228))),"Missing Information", INDEX(Table15[Entire Service Line Classification], MATCH(SUMIFS(Table15[Unique ID],Table15[System-Owned Portion],E2228,Table15[If Material Anything Other than "Lead" in Column E,Was Material Ever Previously Lead?],G2228,Table15[Customer-Owned Portion],O2228),Table15[Unique ID],0),0)))</f>
        <v>Non-lead</v>
      </c>
      <c r="X2228"/>
    </row>
    <row r="2229" spans="2:24" ht="225" x14ac:dyDescent="0.25">
      <c r="B2229" s="146" t="s">
        <v>9532</v>
      </c>
      <c r="C2229" s="31" t="s">
        <v>9533</v>
      </c>
      <c r="D2229" s="31" t="s">
        <v>9534</v>
      </c>
      <c r="E2229" s="44" t="s">
        <v>52</v>
      </c>
      <c r="F2229" s="43" t="s">
        <v>34</v>
      </c>
      <c r="G2229" s="84" t="s">
        <v>34</v>
      </c>
      <c r="H2229" s="31"/>
      <c r="I2229" s="205"/>
      <c r="J2229" s="84" t="s">
        <v>3268</v>
      </c>
      <c r="K2229" s="31" t="s">
        <v>34</v>
      </c>
      <c r="L2229" s="31"/>
      <c r="M2229" s="169"/>
      <c r="N2229" s="148" t="s">
        <v>3269</v>
      </c>
      <c r="O2229" s="106" t="s">
        <v>52</v>
      </c>
      <c r="P2229" s="43"/>
      <c r="Q2229" s="205"/>
      <c r="R2229" s="84" t="s">
        <v>3268</v>
      </c>
      <c r="S2229" s="31" t="s">
        <v>34</v>
      </c>
      <c r="T2229" s="31"/>
      <c r="U2229" s="169"/>
      <c r="V2229" s="150" t="s">
        <v>3269</v>
      </c>
      <c r="W2229" s="141" t="str" cm="1">
        <f t="array" ref="W2229">IF(SUM(LEN(B2229:V2229))=0,"",IF(OR(OR(ISBLANK(F2229),SUM(LEN(C2229),LEN(D2229))=0),AND(NOT(E2229="Unknown"),ISBLANK(J2229)),AND(NOT(O2229="Unknown"),ISBLANK(R2229))),"Missing Information", INDEX(Table15[Entire Service Line Classification], MATCH(SUMIFS(Table15[Unique ID],Table15[System-Owned Portion],E2229,Table15[If Material Anything Other than "Lead" in Column E,Was Material Ever Previously Lead?],G2229,Table15[Customer-Owned Portion],O2229),Table15[Unique ID],0),0)))</f>
        <v>Non-lead</v>
      </c>
      <c r="X2229"/>
    </row>
    <row r="2230" spans="2:24" ht="225" x14ac:dyDescent="0.25">
      <c r="B2230" s="146" t="s">
        <v>9535</v>
      </c>
      <c r="C2230" s="31" t="s">
        <v>9536</v>
      </c>
      <c r="D2230" s="31" t="s">
        <v>9537</v>
      </c>
      <c r="E2230" s="44" t="s">
        <v>52</v>
      </c>
      <c r="F2230" s="43" t="s">
        <v>34</v>
      </c>
      <c r="G2230" s="84" t="s">
        <v>34</v>
      </c>
      <c r="H2230" s="31"/>
      <c r="I2230" s="205"/>
      <c r="J2230" s="84" t="s">
        <v>3268</v>
      </c>
      <c r="K2230" s="31" t="s">
        <v>34</v>
      </c>
      <c r="L2230" s="31"/>
      <c r="M2230" s="169"/>
      <c r="N2230" s="148" t="s">
        <v>3269</v>
      </c>
      <c r="O2230" s="106" t="s">
        <v>52</v>
      </c>
      <c r="P2230" s="43"/>
      <c r="Q2230" s="205"/>
      <c r="R2230" s="84" t="s">
        <v>3268</v>
      </c>
      <c r="S2230" s="31" t="s">
        <v>34</v>
      </c>
      <c r="T2230" s="31"/>
      <c r="U2230" s="169"/>
      <c r="V2230" s="150" t="s">
        <v>3269</v>
      </c>
      <c r="W2230" s="141" t="str" cm="1">
        <f t="array" ref="W2230">IF(SUM(LEN(B2230:V2230))=0,"",IF(OR(OR(ISBLANK(F2230),SUM(LEN(C2230),LEN(D2230))=0),AND(NOT(E2230="Unknown"),ISBLANK(J2230)),AND(NOT(O2230="Unknown"),ISBLANK(R2230))),"Missing Information", INDEX(Table15[Entire Service Line Classification], MATCH(SUMIFS(Table15[Unique ID],Table15[System-Owned Portion],E2230,Table15[If Material Anything Other than "Lead" in Column E,Was Material Ever Previously Lead?],G2230,Table15[Customer-Owned Portion],O2230),Table15[Unique ID],0),0)))</f>
        <v>Non-lead</v>
      </c>
      <c r="X2230"/>
    </row>
    <row r="2231" spans="2:24" ht="60" x14ac:dyDescent="0.25">
      <c r="B2231" s="146" t="s">
        <v>9538</v>
      </c>
      <c r="C2231" s="31" t="s">
        <v>9539</v>
      </c>
      <c r="D2231" s="31" t="s">
        <v>9540</v>
      </c>
      <c r="E2231" s="44" t="s">
        <v>43</v>
      </c>
      <c r="F2231" s="43" t="s">
        <v>34</v>
      </c>
      <c r="G2231" s="84" t="s">
        <v>34</v>
      </c>
      <c r="H2231" s="31"/>
      <c r="I2231" s="205"/>
      <c r="J2231" s="84" t="s">
        <v>106</v>
      </c>
      <c r="K2231" s="31" t="s">
        <v>36</v>
      </c>
      <c r="L2231" s="31" t="s">
        <v>95</v>
      </c>
      <c r="M2231" s="169" t="s">
        <v>3906</v>
      </c>
      <c r="N2231" s="148" t="s">
        <v>3907</v>
      </c>
      <c r="O2231" s="106" t="s">
        <v>43</v>
      </c>
      <c r="P2231" s="43"/>
      <c r="Q2231" s="205"/>
      <c r="R2231" s="84" t="s">
        <v>106</v>
      </c>
      <c r="S2231" s="31" t="s">
        <v>36</v>
      </c>
      <c r="T2231" s="31" t="s">
        <v>95</v>
      </c>
      <c r="U2231" s="169" t="s">
        <v>3906</v>
      </c>
      <c r="V2231" s="150" t="s">
        <v>3907</v>
      </c>
      <c r="W2231" s="141" t="str" cm="1">
        <f t="array" ref="W2231">IF(SUM(LEN(B2231:V2231))=0,"",IF(OR(OR(ISBLANK(F2231),SUM(LEN(C2231),LEN(D2231))=0),AND(NOT(E2231="Unknown"),ISBLANK(J2231)),AND(NOT(O2231="Unknown"),ISBLANK(R2231))),"Missing Information", INDEX(Table15[Entire Service Line Classification], MATCH(SUMIFS(Table15[Unique ID],Table15[System-Owned Portion],E2231,Table15[If Material Anything Other than "Lead" in Column E,Was Material Ever Previously Lead?],G2231,Table15[Customer-Owned Portion],O2231),Table15[Unique ID],0),0)))</f>
        <v>Non-lead</v>
      </c>
      <c r="X2231"/>
    </row>
    <row r="2232" spans="2:24" ht="90" x14ac:dyDescent="0.25">
      <c r="B2232" s="146" t="s">
        <v>2010</v>
      </c>
      <c r="C2232" s="31" t="s">
        <v>2011</v>
      </c>
      <c r="D2232" s="31" t="s">
        <v>2012</v>
      </c>
      <c r="E2232" s="44" t="s">
        <v>200</v>
      </c>
      <c r="F2232" s="43" t="s">
        <v>34</v>
      </c>
      <c r="G2232" s="84" t="s">
        <v>34</v>
      </c>
      <c r="H2232" s="31" t="s">
        <v>756</v>
      </c>
      <c r="I2232" s="205"/>
      <c r="J2232" s="84" t="s">
        <v>188</v>
      </c>
      <c r="K2232" s="31" t="s">
        <v>34</v>
      </c>
      <c r="L2232" s="31"/>
      <c r="M2232" s="169"/>
      <c r="N2232" s="148" t="s">
        <v>1948</v>
      </c>
      <c r="O2232" s="106" t="s">
        <v>200</v>
      </c>
      <c r="P2232" s="43" t="s">
        <v>758</v>
      </c>
      <c r="Q2232" s="205"/>
      <c r="R2232" s="84" t="s">
        <v>188</v>
      </c>
      <c r="S2232" s="31" t="s">
        <v>34</v>
      </c>
      <c r="T2232" s="31"/>
      <c r="U2232" s="169"/>
      <c r="V2232" s="150" t="s">
        <v>1949</v>
      </c>
      <c r="W2232" s="141" t="str" cm="1">
        <f t="array" ref="W2232">IF(SUM(LEN(B2232:V2232))=0,"",IF(OR(OR(ISBLANK(F2232),SUM(LEN(C2232),LEN(D2232))=0),AND(NOT(E2232="Unknown"),ISBLANK(J2232)),AND(NOT(O2232="Unknown"),ISBLANK(R2232))),"Missing Information", INDEX(Table15[Entire Service Line Classification], MATCH(SUMIFS(Table15[Unique ID],Table15[System-Owned Portion],E2232,Table15[If Material Anything Other than "Lead" in Column E,Was Material Ever Previously Lead?],G2232,Table15[Customer-Owned Portion],O2232),Table15[Unique ID],0),0)))</f>
        <v>Non-lead</v>
      </c>
      <c r="X2232"/>
    </row>
    <row r="2233" spans="2:24" ht="90" x14ac:dyDescent="0.25">
      <c r="B2233" s="146" t="s">
        <v>2007</v>
      </c>
      <c r="C2233" s="31" t="s">
        <v>2008</v>
      </c>
      <c r="D2233" s="31" t="s">
        <v>2009</v>
      </c>
      <c r="E2233" s="44" t="s">
        <v>200</v>
      </c>
      <c r="F2233" s="43" t="s">
        <v>34</v>
      </c>
      <c r="G2233" s="84" t="s">
        <v>34</v>
      </c>
      <c r="H2233" s="31" t="s">
        <v>756</v>
      </c>
      <c r="I2233" s="205"/>
      <c r="J2233" s="84" t="s">
        <v>188</v>
      </c>
      <c r="K2233" s="31" t="s">
        <v>34</v>
      </c>
      <c r="L2233" s="31"/>
      <c r="M2233" s="169"/>
      <c r="N2233" s="148" t="s">
        <v>1948</v>
      </c>
      <c r="O2233" s="106" t="s">
        <v>200</v>
      </c>
      <c r="P2233" s="43" t="s">
        <v>758</v>
      </c>
      <c r="Q2233" s="205"/>
      <c r="R2233" s="84" t="s">
        <v>188</v>
      </c>
      <c r="S2233" s="31" t="s">
        <v>34</v>
      </c>
      <c r="T2233" s="31"/>
      <c r="U2233" s="169"/>
      <c r="V2233" s="150" t="s">
        <v>1949</v>
      </c>
      <c r="W2233" s="141" t="str" cm="1">
        <f t="array" ref="W2233">IF(SUM(LEN(B2233:V2233))=0,"",IF(OR(OR(ISBLANK(F2233),SUM(LEN(C2233),LEN(D2233))=0),AND(NOT(E2233="Unknown"),ISBLANK(J2233)),AND(NOT(O2233="Unknown"),ISBLANK(R2233))),"Missing Information", INDEX(Table15[Entire Service Line Classification], MATCH(SUMIFS(Table15[Unique ID],Table15[System-Owned Portion],E2233,Table15[If Material Anything Other than "Lead" in Column E,Was Material Ever Previously Lead?],G2233,Table15[Customer-Owned Portion],O2233),Table15[Unique ID],0),0)))</f>
        <v>Non-lead</v>
      </c>
      <c r="X2233"/>
    </row>
    <row r="2234" spans="2:24" ht="225" x14ac:dyDescent="0.25">
      <c r="B2234" s="146" t="s">
        <v>9541</v>
      </c>
      <c r="C2234" s="31" t="s">
        <v>9542</v>
      </c>
      <c r="D2234" s="31" t="s">
        <v>9543</v>
      </c>
      <c r="E2234" s="44" t="s">
        <v>52</v>
      </c>
      <c r="F2234" s="43" t="s">
        <v>34</v>
      </c>
      <c r="G2234" s="84" t="s">
        <v>34</v>
      </c>
      <c r="H2234" s="31"/>
      <c r="I2234" s="205"/>
      <c r="J2234" s="84" t="s">
        <v>3268</v>
      </c>
      <c r="K2234" s="31" t="s">
        <v>34</v>
      </c>
      <c r="L2234" s="31"/>
      <c r="M2234" s="169"/>
      <c r="N2234" s="148" t="s">
        <v>3269</v>
      </c>
      <c r="O2234" s="106" t="s">
        <v>52</v>
      </c>
      <c r="P2234" s="43"/>
      <c r="Q2234" s="205"/>
      <c r="R2234" s="84" t="s">
        <v>3268</v>
      </c>
      <c r="S2234" s="31" t="s">
        <v>34</v>
      </c>
      <c r="T2234" s="31"/>
      <c r="U2234" s="169"/>
      <c r="V2234" s="150" t="s">
        <v>3269</v>
      </c>
      <c r="W2234" s="141" t="str" cm="1">
        <f t="array" ref="W2234">IF(SUM(LEN(B2234:V2234))=0,"",IF(OR(OR(ISBLANK(F2234),SUM(LEN(C2234),LEN(D2234))=0),AND(NOT(E2234="Unknown"),ISBLANK(J2234)),AND(NOT(O2234="Unknown"),ISBLANK(R2234))),"Missing Information", INDEX(Table15[Entire Service Line Classification], MATCH(SUMIFS(Table15[Unique ID],Table15[System-Owned Portion],E2234,Table15[If Material Anything Other than "Lead" in Column E,Was Material Ever Previously Lead?],G2234,Table15[Customer-Owned Portion],O2234),Table15[Unique ID],0),0)))</f>
        <v>Non-lead</v>
      </c>
      <c r="X2234"/>
    </row>
    <row r="2235" spans="2:24" ht="75" x14ac:dyDescent="0.25">
      <c r="B2235" s="146" t="s">
        <v>2253</v>
      </c>
      <c r="C2235" s="31" t="s">
        <v>2254</v>
      </c>
      <c r="D2235" s="31" t="s">
        <v>2255</v>
      </c>
      <c r="E2235" s="44" t="s">
        <v>199</v>
      </c>
      <c r="F2235" s="43" t="s">
        <v>34</v>
      </c>
      <c r="G2235" s="84" t="s">
        <v>34</v>
      </c>
      <c r="H2235" s="31" t="s">
        <v>2256</v>
      </c>
      <c r="I2235" s="205"/>
      <c r="J2235" s="84" t="s">
        <v>188</v>
      </c>
      <c r="K2235" s="31" t="s">
        <v>34</v>
      </c>
      <c r="L2235" s="31"/>
      <c r="M2235" s="169"/>
      <c r="N2235" s="148" t="s">
        <v>2257</v>
      </c>
      <c r="O2235" s="106" t="s">
        <v>200</v>
      </c>
      <c r="P2235" s="43" t="s">
        <v>2258</v>
      </c>
      <c r="Q2235" s="205"/>
      <c r="R2235" s="84" t="s">
        <v>188</v>
      </c>
      <c r="S2235" s="31" t="s">
        <v>34</v>
      </c>
      <c r="T2235" s="31"/>
      <c r="U2235" s="169"/>
      <c r="V2235" s="150" t="s">
        <v>2259</v>
      </c>
      <c r="W2235" s="141" t="str" cm="1">
        <f t="array" ref="W2235">IF(SUM(LEN(B2235:V2235))=0,"",IF(OR(OR(ISBLANK(F2235),SUM(LEN(C2235),LEN(D2235))=0),AND(NOT(E2235="Unknown"),ISBLANK(J2235)),AND(NOT(O2235="Unknown"),ISBLANK(R2235))),"Missing Information", INDEX(Table15[Entire Service Line Classification], MATCH(SUMIFS(Table15[Unique ID],Table15[System-Owned Portion],E2235,Table15[If Material Anything Other than "Lead" in Column E,Was Material Ever Previously Lead?],G2235,Table15[Customer-Owned Portion],O2235),Table15[Unique ID],0),0)))</f>
        <v>Non-lead</v>
      </c>
      <c r="X2235"/>
    </row>
    <row r="2236" spans="2:24" ht="225" x14ac:dyDescent="0.25">
      <c r="B2236" s="146" t="s">
        <v>9544</v>
      </c>
      <c r="C2236" s="31" t="s">
        <v>9545</v>
      </c>
      <c r="D2236" s="31" t="s">
        <v>9546</v>
      </c>
      <c r="E2236" s="44" t="s">
        <v>201</v>
      </c>
      <c r="F2236" s="43" t="s">
        <v>34</v>
      </c>
      <c r="G2236" s="84" t="s">
        <v>34</v>
      </c>
      <c r="H2236" s="31" t="s">
        <v>15004</v>
      </c>
      <c r="I2236" s="205">
        <v>1</v>
      </c>
      <c r="J2236" s="84" t="s">
        <v>45</v>
      </c>
      <c r="K2236" s="31" t="s">
        <v>36</v>
      </c>
      <c r="L2236" s="31" t="s">
        <v>95</v>
      </c>
      <c r="M2236" s="169" t="s">
        <v>15004</v>
      </c>
      <c r="N2236" s="148" t="s">
        <v>15005</v>
      </c>
      <c r="O2236" s="106" t="s">
        <v>52</v>
      </c>
      <c r="P2236" s="43"/>
      <c r="Q2236" s="205"/>
      <c r="R2236" s="84" t="s">
        <v>3268</v>
      </c>
      <c r="S2236" s="31" t="s">
        <v>34</v>
      </c>
      <c r="T2236" s="31"/>
      <c r="U2236" s="169"/>
      <c r="V2236" s="150" t="s">
        <v>3269</v>
      </c>
      <c r="W2236" s="141" t="str" cm="1">
        <f t="array" ref="W2236">IF(SUM(LEN(B2236:V2236))=0,"",IF(OR(OR(ISBLANK(F2236),SUM(LEN(C2236),LEN(D2236))=0),AND(NOT(E2236="Unknown"),ISBLANK(J2236)),AND(NOT(O2236="Unknown"),ISBLANK(R2236))),"Missing Information", INDEX(Table15[Entire Service Line Classification], MATCH(SUMIFS(Table15[Unique ID],Table15[System-Owned Portion],E2236,Table15[If Material Anything Other than "Lead" in Column E,Was Material Ever Previously Lead?],G2236,Table15[Customer-Owned Portion],O2236),Table15[Unique ID],0),0)))</f>
        <v>Non-lead</v>
      </c>
      <c r="X2236"/>
    </row>
    <row r="2237" spans="2:24" ht="75" x14ac:dyDescent="0.25">
      <c r="B2237" s="146" t="s">
        <v>9547</v>
      </c>
      <c r="C2237" s="31" t="s">
        <v>9548</v>
      </c>
      <c r="D2237" s="31" t="s">
        <v>9549</v>
      </c>
      <c r="E2237" s="44" t="s">
        <v>43</v>
      </c>
      <c r="F2237" s="43" t="s">
        <v>34</v>
      </c>
      <c r="G2237" s="84" t="s">
        <v>34</v>
      </c>
      <c r="H2237" s="31"/>
      <c r="I2237" s="205"/>
      <c r="J2237" s="84" t="s">
        <v>106</v>
      </c>
      <c r="K2237" s="31" t="s">
        <v>36</v>
      </c>
      <c r="L2237" s="31" t="s">
        <v>95</v>
      </c>
      <c r="M2237" s="169" t="s">
        <v>3304</v>
      </c>
      <c r="N2237" s="148" t="s">
        <v>5805</v>
      </c>
      <c r="O2237" s="106" t="s">
        <v>43</v>
      </c>
      <c r="P2237" s="43"/>
      <c r="Q2237" s="205"/>
      <c r="R2237" s="84" t="s">
        <v>106</v>
      </c>
      <c r="S2237" s="31" t="s">
        <v>36</v>
      </c>
      <c r="T2237" s="31" t="s">
        <v>95</v>
      </c>
      <c r="U2237" s="169" t="s">
        <v>3304</v>
      </c>
      <c r="V2237" s="150" t="s">
        <v>5805</v>
      </c>
      <c r="W2237" s="141" t="str" cm="1">
        <f t="array" ref="W2237">IF(SUM(LEN(B2237:V2237))=0,"",IF(OR(OR(ISBLANK(F2237),SUM(LEN(C2237),LEN(D2237))=0),AND(NOT(E2237="Unknown"),ISBLANK(J2237)),AND(NOT(O2237="Unknown"),ISBLANK(R2237))),"Missing Information", INDEX(Table15[Entire Service Line Classification], MATCH(SUMIFS(Table15[Unique ID],Table15[System-Owned Portion],E2237,Table15[If Material Anything Other than "Lead" in Column E,Was Material Ever Previously Lead?],G2237,Table15[Customer-Owned Portion],O2237),Table15[Unique ID],0),0)))</f>
        <v>Non-lead</v>
      </c>
      <c r="X2237"/>
    </row>
    <row r="2238" spans="2:24" ht="60" x14ac:dyDescent="0.25">
      <c r="B2238" s="146" t="s">
        <v>9550</v>
      </c>
      <c r="C2238" s="31" t="s">
        <v>9551</v>
      </c>
      <c r="D2238" s="31" t="s">
        <v>9552</v>
      </c>
      <c r="E2238" s="44" t="s">
        <v>43</v>
      </c>
      <c r="F2238" s="43" t="s">
        <v>34</v>
      </c>
      <c r="G2238" s="84" t="s">
        <v>34</v>
      </c>
      <c r="H2238" s="31"/>
      <c r="I2238" s="205"/>
      <c r="J2238" s="84" t="s">
        <v>106</v>
      </c>
      <c r="K2238" s="31" t="s">
        <v>36</v>
      </c>
      <c r="L2238" s="31" t="s">
        <v>95</v>
      </c>
      <c r="M2238" s="169" t="s">
        <v>3304</v>
      </c>
      <c r="N2238" s="148" t="s">
        <v>3305</v>
      </c>
      <c r="O2238" s="106" t="s">
        <v>35</v>
      </c>
      <c r="P2238" s="43"/>
      <c r="Q2238" s="205"/>
      <c r="R2238" s="84" t="s">
        <v>106</v>
      </c>
      <c r="S2238" s="31" t="s">
        <v>36</v>
      </c>
      <c r="T2238" s="31" t="s">
        <v>95</v>
      </c>
      <c r="U2238" s="169" t="s">
        <v>3304</v>
      </c>
      <c r="V2238" s="150" t="s">
        <v>3306</v>
      </c>
      <c r="W2238" s="141" t="str" cm="1">
        <f t="array" ref="W2238">IF(SUM(LEN(B2238:V2238))=0,"",IF(OR(OR(ISBLANK(F2238),SUM(LEN(C2238),LEN(D2238))=0),AND(NOT(E2238="Unknown"),ISBLANK(J2238)),AND(NOT(O2238="Unknown"),ISBLANK(R2238))),"Missing Information", INDEX(Table15[Entire Service Line Classification], MATCH(SUMIFS(Table15[Unique ID],Table15[System-Owned Portion],E2238,Table15[If Material Anything Other than "Lead" in Column E,Was Material Ever Previously Lead?],G2238,Table15[Customer-Owned Portion],O2238),Table15[Unique ID],0),0)))</f>
        <v>Non-lead</v>
      </c>
      <c r="X2238"/>
    </row>
    <row r="2239" spans="2:24" ht="225" x14ac:dyDescent="0.25">
      <c r="B2239" s="146" t="s">
        <v>9553</v>
      </c>
      <c r="C2239" s="31" t="s">
        <v>9554</v>
      </c>
      <c r="D2239" s="31" t="s">
        <v>9555</v>
      </c>
      <c r="E2239" s="44" t="s">
        <v>52</v>
      </c>
      <c r="F2239" s="43" t="s">
        <v>34</v>
      </c>
      <c r="G2239" s="84" t="s">
        <v>34</v>
      </c>
      <c r="H2239" s="31"/>
      <c r="I2239" s="205"/>
      <c r="J2239" s="84" t="s">
        <v>3268</v>
      </c>
      <c r="K2239" s="31" t="s">
        <v>34</v>
      </c>
      <c r="L2239" s="31"/>
      <c r="M2239" s="169"/>
      <c r="N2239" s="148" t="s">
        <v>3269</v>
      </c>
      <c r="O2239" s="106" t="s">
        <v>52</v>
      </c>
      <c r="P2239" s="43"/>
      <c r="Q2239" s="205"/>
      <c r="R2239" s="84" t="s">
        <v>3268</v>
      </c>
      <c r="S2239" s="31" t="s">
        <v>34</v>
      </c>
      <c r="T2239" s="31"/>
      <c r="U2239" s="169"/>
      <c r="V2239" s="150" t="s">
        <v>3269</v>
      </c>
      <c r="W2239" s="141" t="str" cm="1">
        <f t="array" ref="W2239">IF(SUM(LEN(B2239:V2239))=0,"",IF(OR(OR(ISBLANK(F2239),SUM(LEN(C2239),LEN(D2239))=0),AND(NOT(E2239="Unknown"),ISBLANK(J2239)),AND(NOT(O2239="Unknown"),ISBLANK(R2239))),"Missing Information", INDEX(Table15[Entire Service Line Classification], MATCH(SUMIFS(Table15[Unique ID],Table15[System-Owned Portion],E2239,Table15[If Material Anything Other than "Lead" in Column E,Was Material Ever Previously Lead?],G2239,Table15[Customer-Owned Portion],O2239),Table15[Unique ID],0),0)))</f>
        <v>Non-lead</v>
      </c>
      <c r="X2239"/>
    </row>
    <row r="2240" spans="2:24" ht="225" x14ac:dyDescent="0.25">
      <c r="B2240" s="146" t="s">
        <v>9556</v>
      </c>
      <c r="C2240" s="31" t="s">
        <v>9557</v>
      </c>
      <c r="D2240" s="31" t="s">
        <v>9558</v>
      </c>
      <c r="E2240" s="44" t="s">
        <v>52</v>
      </c>
      <c r="F2240" s="43" t="s">
        <v>34</v>
      </c>
      <c r="G2240" s="84" t="s">
        <v>34</v>
      </c>
      <c r="H2240" s="31"/>
      <c r="I2240" s="205"/>
      <c r="J2240" s="84" t="s">
        <v>3268</v>
      </c>
      <c r="K2240" s="31" t="s">
        <v>34</v>
      </c>
      <c r="L2240" s="31"/>
      <c r="M2240" s="169"/>
      <c r="N2240" s="148" t="s">
        <v>3269</v>
      </c>
      <c r="O2240" s="106" t="s">
        <v>52</v>
      </c>
      <c r="P2240" s="43"/>
      <c r="Q2240" s="205"/>
      <c r="R2240" s="84" t="s">
        <v>3268</v>
      </c>
      <c r="S2240" s="31" t="s">
        <v>34</v>
      </c>
      <c r="T2240" s="31"/>
      <c r="U2240" s="169"/>
      <c r="V2240" s="150" t="s">
        <v>3269</v>
      </c>
      <c r="W2240" s="141" t="str" cm="1">
        <f t="array" ref="W2240">IF(SUM(LEN(B2240:V2240))=0,"",IF(OR(OR(ISBLANK(F2240),SUM(LEN(C2240),LEN(D2240))=0),AND(NOT(E2240="Unknown"),ISBLANK(J2240)),AND(NOT(O2240="Unknown"),ISBLANK(R2240))),"Missing Information", INDEX(Table15[Entire Service Line Classification], MATCH(SUMIFS(Table15[Unique ID],Table15[System-Owned Portion],E2240,Table15[If Material Anything Other than "Lead" in Column E,Was Material Ever Previously Lead?],G2240,Table15[Customer-Owned Portion],O2240),Table15[Unique ID],0),0)))</f>
        <v>Non-lead</v>
      </c>
      <c r="X2240"/>
    </row>
    <row r="2241" spans="2:24" ht="225" x14ac:dyDescent="0.25">
      <c r="B2241" s="146" t="s">
        <v>9559</v>
      </c>
      <c r="C2241" s="31" t="s">
        <v>9560</v>
      </c>
      <c r="D2241" s="31" t="s">
        <v>9561</v>
      </c>
      <c r="E2241" s="44" t="s">
        <v>52</v>
      </c>
      <c r="F2241" s="43" t="s">
        <v>34</v>
      </c>
      <c r="G2241" s="84" t="s">
        <v>34</v>
      </c>
      <c r="H2241" s="31"/>
      <c r="I2241" s="205"/>
      <c r="J2241" s="84" t="s">
        <v>3268</v>
      </c>
      <c r="K2241" s="31" t="s">
        <v>34</v>
      </c>
      <c r="L2241" s="31"/>
      <c r="M2241" s="169"/>
      <c r="N2241" s="148" t="s">
        <v>3269</v>
      </c>
      <c r="O2241" s="106" t="s">
        <v>52</v>
      </c>
      <c r="P2241" s="43"/>
      <c r="Q2241" s="205"/>
      <c r="R2241" s="84" t="s">
        <v>3268</v>
      </c>
      <c r="S2241" s="31" t="s">
        <v>34</v>
      </c>
      <c r="T2241" s="31"/>
      <c r="U2241" s="169"/>
      <c r="V2241" s="150" t="s">
        <v>3269</v>
      </c>
      <c r="W2241" s="141" t="str" cm="1">
        <f t="array" ref="W2241">IF(SUM(LEN(B2241:V2241))=0,"",IF(OR(OR(ISBLANK(F2241),SUM(LEN(C2241),LEN(D2241))=0),AND(NOT(E2241="Unknown"),ISBLANK(J2241)),AND(NOT(O2241="Unknown"),ISBLANK(R2241))),"Missing Information", INDEX(Table15[Entire Service Line Classification], MATCH(SUMIFS(Table15[Unique ID],Table15[System-Owned Portion],E2241,Table15[If Material Anything Other than "Lead" in Column E,Was Material Ever Previously Lead?],G2241,Table15[Customer-Owned Portion],O2241),Table15[Unique ID],0),0)))</f>
        <v>Non-lead</v>
      </c>
      <c r="X2241"/>
    </row>
    <row r="2242" spans="2:24" ht="75" x14ac:dyDescent="0.25">
      <c r="B2242" s="146" t="s">
        <v>9562</v>
      </c>
      <c r="C2242" s="31" t="s">
        <v>9563</v>
      </c>
      <c r="D2242" s="31" t="s">
        <v>9564</v>
      </c>
      <c r="E2242" s="44" t="s">
        <v>52</v>
      </c>
      <c r="F2242" s="43" t="s">
        <v>34</v>
      </c>
      <c r="G2242" s="84" t="s">
        <v>34</v>
      </c>
      <c r="H2242" s="31"/>
      <c r="I2242" s="205"/>
      <c r="J2242" s="84" t="s">
        <v>106</v>
      </c>
      <c r="K2242" s="31" t="s">
        <v>36</v>
      </c>
      <c r="L2242" s="31" t="s">
        <v>95</v>
      </c>
      <c r="M2242" s="169" t="s">
        <v>4017</v>
      </c>
      <c r="N2242" s="148" t="s">
        <v>9565</v>
      </c>
      <c r="O2242" s="106" t="s">
        <v>42</v>
      </c>
      <c r="P2242" s="43"/>
      <c r="Q2242" s="205"/>
      <c r="R2242" s="84" t="s">
        <v>106</v>
      </c>
      <c r="S2242" s="31" t="s">
        <v>36</v>
      </c>
      <c r="T2242" s="31" t="s">
        <v>95</v>
      </c>
      <c r="U2242" s="169" t="s">
        <v>4017</v>
      </c>
      <c r="V2242" s="150" t="s">
        <v>9566</v>
      </c>
      <c r="W2242" s="141" t="str" cm="1">
        <f t="array" ref="W2242">IF(SUM(LEN(B2242:V2242))=0,"",IF(OR(OR(ISBLANK(F2242),SUM(LEN(C2242),LEN(D2242))=0),AND(NOT(E2242="Unknown"),ISBLANK(J2242)),AND(NOT(O2242="Unknown"),ISBLANK(R2242))),"Missing Information", INDEX(Table15[Entire Service Line Classification], MATCH(SUMIFS(Table15[Unique ID],Table15[System-Owned Portion],E2242,Table15[If Material Anything Other than "Lead" in Column E,Was Material Ever Previously Lead?],G2242,Table15[Customer-Owned Portion],O2242),Table15[Unique ID],0),0)))</f>
        <v>Non-lead</v>
      </c>
      <c r="X2242"/>
    </row>
    <row r="2243" spans="2:24" ht="225" x14ac:dyDescent="0.25">
      <c r="B2243" s="146" t="s">
        <v>9567</v>
      </c>
      <c r="C2243" s="31" t="s">
        <v>9568</v>
      </c>
      <c r="D2243" s="31" t="s">
        <v>9569</v>
      </c>
      <c r="E2243" s="44" t="s">
        <v>52</v>
      </c>
      <c r="F2243" s="43" t="s">
        <v>34</v>
      </c>
      <c r="G2243" s="84" t="s">
        <v>34</v>
      </c>
      <c r="H2243" s="31"/>
      <c r="I2243" s="205"/>
      <c r="J2243" s="84" t="s">
        <v>3268</v>
      </c>
      <c r="K2243" s="31" t="s">
        <v>34</v>
      </c>
      <c r="L2243" s="31"/>
      <c r="M2243" s="169"/>
      <c r="N2243" s="148" t="s">
        <v>3269</v>
      </c>
      <c r="O2243" s="106" t="s">
        <v>52</v>
      </c>
      <c r="P2243" s="43"/>
      <c r="Q2243" s="205"/>
      <c r="R2243" s="84" t="s">
        <v>3268</v>
      </c>
      <c r="S2243" s="31" t="s">
        <v>34</v>
      </c>
      <c r="T2243" s="31"/>
      <c r="U2243" s="169"/>
      <c r="V2243" s="150" t="s">
        <v>3269</v>
      </c>
      <c r="W2243" s="141" t="str" cm="1">
        <f t="array" ref="W2243">IF(SUM(LEN(B2243:V2243))=0,"",IF(OR(OR(ISBLANK(F2243),SUM(LEN(C2243),LEN(D2243))=0),AND(NOT(E2243="Unknown"),ISBLANK(J2243)),AND(NOT(O2243="Unknown"),ISBLANK(R2243))),"Missing Information", INDEX(Table15[Entire Service Line Classification], MATCH(SUMIFS(Table15[Unique ID],Table15[System-Owned Portion],E2243,Table15[If Material Anything Other than "Lead" in Column E,Was Material Ever Previously Lead?],G2243,Table15[Customer-Owned Portion],O2243),Table15[Unique ID],0),0)))</f>
        <v>Non-lead</v>
      </c>
      <c r="X2243"/>
    </row>
    <row r="2244" spans="2:24" ht="60" x14ac:dyDescent="0.25">
      <c r="B2244" s="146" t="s">
        <v>9570</v>
      </c>
      <c r="C2244" s="31" t="s">
        <v>9571</v>
      </c>
      <c r="D2244" s="31" t="s">
        <v>9572</v>
      </c>
      <c r="E2244" s="44" t="s">
        <v>43</v>
      </c>
      <c r="F2244" s="43" t="s">
        <v>34</v>
      </c>
      <c r="G2244" s="84" t="s">
        <v>34</v>
      </c>
      <c r="H2244" s="31"/>
      <c r="I2244" s="205"/>
      <c r="J2244" s="84" t="s">
        <v>106</v>
      </c>
      <c r="K2244" s="31" t="s">
        <v>36</v>
      </c>
      <c r="L2244" s="31" t="s">
        <v>95</v>
      </c>
      <c r="M2244" s="169" t="s">
        <v>3906</v>
      </c>
      <c r="N2244" s="148" t="s">
        <v>3907</v>
      </c>
      <c r="O2244" s="106" t="s">
        <v>35</v>
      </c>
      <c r="P2244" s="43"/>
      <c r="Q2244" s="205"/>
      <c r="R2244" s="84" t="s">
        <v>106</v>
      </c>
      <c r="S2244" s="31" t="s">
        <v>36</v>
      </c>
      <c r="T2244" s="31" t="s">
        <v>95</v>
      </c>
      <c r="U2244" s="169" t="s">
        <v>3906</v>
      </c>
      <c r="V2244" s="150" t="s">
        <v>6180</v>
      </c>
      <c r="W2244" s="141" t="str" cm="1">
        <f t="array" ref="W2244">IF(SUM(LEN(B2244:V2244))=0,"",IF(OR(OR(ISBLANK(F2244),SUM(LEN(C2244),LEN(D2244))=0),AND(NOT(E2244="Unknown"),ISBLANK(J2244)),AND(NOT(O2244="Unknown"),ISBLANK(R2244))),"Missing Information", INDEX(Table15[Entire Service Line Classification], MATCH(SUMIFS(Table15[Unique ID],Table15[System-Owned Portion],E2244,Table15[If Material Anything Other than "Lead" in Column E,Was Material Ever Previously Lead?],G2244,Table15[Customer-Owned Portion],O2244),Table15[Unique ID],0),0)))</f>
        <v>Non-lead</v>
      </c>
      <c r="X2244"/>
    </row>
    <row r="2245" spans="2:24" ht="225" x14ac:dyDescent="0.25">
      <c r="B2245" s="146" t="s">
        <v>9573</v>
      </c>
      <c r="C2245" s="31" t="s">
        <v>9574</v>
      </c>
      <c r="D2245" s="31" t="s">
        <v>9575</v>
      </c>
      <c r="E2245" s="44" t="s">
        <v>52</v>
      </c>
      <c r="F2245" s="43" t="s">
        <v>34</v>
      </c>
      <c r="G2245" s="84" t="s">
        <v>34</v>
      </c>
      <c r="H2245" s="31"/>
      <c r="I2245" s="205"/>
      <c r="J2245" s="84" t="s">
        <v>3268</v>
      </c>
      <c r="K2245" s="31" t="s">
        <v>34</v>
      </c>
      <c r="L2245" s="31"/>
      <c r="M2245" s="169"/>
      <c r="N2245" s="148" t="s">
        <v>3269</v>
      </c>
      <c r="O2245" s="106" t="s">
        <v>52</v>
      </c>
      <c r="P2245" s="43"/>
      <c r="Q2245" s="205"/>
      <c r="R2245" s="84" t="s">
        <v>3268</v>
      </c>
      <c r="S2245" s="31" t="s">
        <v>34</v>
      </c>
      <c r="T2245" s="31"/>
      <c r="U2245" s="169"/>
      <c r="V2245" s="150" t="s">
        <v>3269</v>
      </c>
      <c r="W2245" s="141" t="str" cm="1">
        <f t="array" ref="W2245">IF(SUM(LEN(B2245:V2245))=0,"",IF(OR(OR(ISBLANK(F2245),SUM(LEN(C2245),LEN(D2245))=0),AND(NOT(E2245="Unknown"),ISBLANK(J2245)),AND(NOT(O2245="Unknown"),ISBLANK(R2245))),"Missing Information", INDEX(Table15[Entire Service Line Classification], MATCH(SUMIFS(Table15[Unique ID],Table15[System-Owned Portion],E2245,Table15[If Material Anything Other than "Lead" in Column E,Was Material Ever Previously Lead?],G2245,Table15[Customer-Owned Portion],O2245),Table15[Unique ID],0),0)))</f>
        <v>Non-lead</v>
      </c>
      <c r="X2245"/>
    </row>
    <row r="2246" spans="2:24" ht="60" x14ac:dyDescent="0.25">
      <c r="B2246" s="146" t="s">
        <v>9576</v>
      </c>
      <c r="C2246" s="31" t="s">
        <v>9577</v>
      </c>
      <c r="D2246" s="31" t="s">
        <v>9578</v>
      </c>
      <c r="E2246" s="44" t="s">
        <v>43</v>
      </c>
      <c r="F2246" s="43" t="s">
        <v>34</v>
      </c>
      <c r="G2246" s="84" t="s">
        <v>34</v>
      </c>
      <c r="H2246" s="31"/>
      <c r="I2246" s="205"/>
      <c r="J2246" s="84" t="s">
        <v>106</v>
      </c>
      <c r="K2246" s="31" t="s">
        <v>36</v>
      </c>
      <c r="L2246" s="31" t="s">
        <v>95</v>
      </c>
      <c r="M2246" s="169" t="s">
        <v>3906</v>
      </c>
      <c r="N2246" s="148" t="s">
        <v>3907</v>
      </c>
      <c r="O2246" s="106" t="s">
        <v>43</v>
      </c>
      <c r="P2246" s="43"/>
      <c r="Q2246" s="205"/>
      <c r="R2246" s="84" t="s">
        <v>106</v>
      </c>
      <c r="S2246" s="31" t="s">
        <v>36</v>
      </c>
      <c r="T2246" s="31" t="s">
        <v>95</v>
      </c>
      <c r="U2246" s="169" t="s">
        <v>3906</v>
      </c>
      <c r="V2246" s="150" t="s">
        <v>3907</v>
      </c>
      <c r="W2246" s="141" t="str" cm="1">
        <f t="array" ref="W2246">IF(SUM(LEN(B2246:V2246))=0,"",IF(OR(OR(ISBLANK(F2246),SUM(LEN(C2246),LEN(D2246))=0),AND(NOT(E2246="Unknown"),ISBLANK(J2246)),AND(NOT(O2246="Unknown"),ISBLANK(R2246))),"Missing Information", INDEX(Table15[Entire Service Line Classification], MATCH(SUMIFS(Table15[Unique ID],Table15[System-Owned Portion],E2246,Table15[If Material Anything Other than "Lead" in Column E,Was Material Ever Previously Lead?],G2246,Table15[Customer-Owned Portion],O2246),Table15[Unique ID],0),0)))</f>
        <v>Non-lead</v>
      </c>
      <c r="X2246"/>
    </row>
    <row r="2247" spans="2:24" ht="225" x14ac:dyDescent="0.25">
      <c r="B2247" s="146" t="s">
        <v>9579</v>
      </c>
      <c r="C2247" s="31" t="s">
        <v>9580</v>
      </c>
      <c r="D2247" s="31" t="s">
        <v>9581</v>
      </c>
      <c r="E2247" s="44" t="s">
        <v>52</v>
      </c>
      <c r="F2247" s="43" t="s">
        <v>34</v>
      </c>
      <c r="G2247" s="84" t="s">
        <v>34</v>
      </c>
      <c r="H2247" s="31"/>
      <c r="I2247" s="205"/>
      <c r="J2247" s="84" t="s">
        <v>3268</v>
      </c>
      <c r="K2247" s="31" t="s">
        <v>34</v>
      </c>
      <c r="L2247" s="31"/>
      <c r="M2247" s="169"/>
      <c r="N2247" s="148" t="s">
        <v>3269</v>
      </c>
      <c r="O2247" s="106" t="s">
        <v>52</v>
      </c>
      <c r="P2247" s="43"/>
      <c r="Q2247" s="205"/>
      <c r="R2247" s="84" t="s">
        <v>3268</v>
      </c>
      <c r="S2247" s="31" t="s">
        <v>34</v>
      </c>
      <c r="T2247" s="31"/>
      <c r="U2247" s="169"/>
      <c r="V2247" s="150" t="s">
        <v>3269</v>
      </c>
      <c r="W2247" s="141" t="str" cm="1">
        <f t="array" ref="W2247">IF(SUM(LEN(B2247:V2247))=0,"",IF(OR(OR(ISBLANK(F2247),SUM(LEN(C2247),LEN(D2247))=0),AND(NOT(E2247="Unknown"),ISBLANK(J2247)),AND(NOT(O2247="Unknown"),ISBLANK(R2247))),"Missing Information", INDEX(Table15[Entire Service Line Classification], MATCH(SUMIFS(Table15[Unique ID],Table15[System-Owned Portion],E2247,Table15[If Material Anything Other than "Lead" in Column E,Was Material Ever Previously Lead?],G2247,Table15[Customer-Owned Portion],O2247),Table15[Unique ID],0),0)))</f>
        <v>Non-lead</v>
      </c>
      <c r="X2247"/>
    </row>
    <row r="2248" spans="2:24" ht="120" x14ac:dyDescent="0.25">
      <c r="B2248" s="146" t="s">
        <v>1761</v>
      </c>
      <c r="C2248" s="31" t="s">
        <v>1762</v>
      </c>
      <c r="D2248" s="31" t="s">
        <v>1763</v>
      </c>
      <c r="E2248" s="44" t="s">
        <v>199</v>
      </c>
      <c r="F2248" s="43" t="s">
        <v>34</v>
      </c>
      <c r="G2248" s="84" t="s">
        <v>34</v>
      </c>
      <c r="H2248" s="31" t="s">
        <v>778</v>
      </c>
      <c r="I2248" s="205"/>
      <c r="J2248" s="84" t="s">
        <v>188</v>
      </c>
      <c r="K2248" s="31" t="s">
        <v>34</v>
      </c>
      <c r="L2248" s="31"/>
      <c r="M2248" s="169"/>
      <c r="N2248" s="148" t="s">
        <v>1660</v>
      </c>
      <c r="O2248" s="106" t="s">
        <v>200</v>
      </c>
      <c r="P2248" s="43" t="s">
        <v>817</v>
      </c>
      <c r="Q2248" s="205"/>
      <c r="R2248" s="84" t="s">
        <v>188</v>
      </c>
      <c r="S2248" s="31" t="s">
        <v>34</v>
      </c>
      <c r="T2248" s="31"/>
      <c r="U2248" s="169"/>
      <c r="V2248" s="150" t="s">
        <v>1661</v>
      </c>
      <c r="W2248" s="141" t="str" cm="1">
        <f t="array" ref="W2248">IF(SUM(LEN(B2248:V2248))=0,"",IF(OR(OR(ISBLANK(F2248),SUM(LEN(C2248),LEN(D2248))=0),AND(NOT(E2248="Unknown"),ISBLANK(J2248)),AND(NOT(O2248="Unknown"),ISBLANK(R2248))),"Missing Information", INDEX(Table15[Entire Service Line Classification], MATCH(SUMIFS(Table15[Unique ID],Table15[System-Owned Portion],E2248,Table15[If Material Anything Other than "Lead" in Column E,Was Material Ever Previously Lead?],G2248,Table15[Customer-Owned Portion],O2248),Table15[Unique ID],0),0)))</f>
        <v>Non-lead</v>
      </c>
      <c r="X2248"/>
    </row>
    <row r="2249" spans="2:24" ht="120" x14ac:dyDescent="0.25">
      <c r="B2249" s="146" t="s">
        <v>1767</v>
      </c>
      <c r="C2249" s="31" t="s">
        <v>1768</v>
      </c>
      <c r="D2249" s="31" t="s">
        <v>1769</v>
      </c>
      <c r="E2249" s="44" t="s">
        <v>199</v>
      </c>
      <c r="F2249" s="43" t="s">
        <v>34</v>
      </c>
      <c r="G2249" s="84" t="s">
        <v>34</v>
      </c>
      <c r="H2249" s="31" t="s">
        <v>778</v>
      </c>
      <c r="I2249" s="205"/>
      <c r="J2249" s="84" t="s">
        <v>188</v>
      </c>
      <c r="K2249" s="31" t="s">
        <v>34</v>
      </c>
      <c r="L2249" s="31"/>
      <c r="M2249" s="169"/>
      <c r="N2249" s="148" t="s">
        <v>1660</v>
      </c>
      <c r="O2249" s="106" t="s">
        <v>200</v>
      </c>
      <c r="P2249" s="43" t="s">
        <v>817</v>
      </c>
      <c r="Q2249" s="205"/>
      <c r="R2249" s="84" t="s">
        <v>188</v>
      </c>
      <c r="S2249" s="31" t="s">
        <v>34</v>
      </c>
      <c r="T2249" s="31"/>
      <c r="U2249" s="169"/>
      <c r="V2249" s="150" t="s">
        <v>1661</v>
      </c>
      <c r="W2249" s="141" t="str" cm="1">
        <f t="array" ref="W2249">IF(SUM(LEN(B2249:V2249))=0,"",IF(OR(OR(ISBLANK(F2249),SUM(LEN(C2249),LEN(D2249))=0),AND(NOT(E2249="Unknown"),ISBLANK(J2249)),AND(NOT(O2249="Unknown"),ISBLANK(R2249))),"Missing Information", INDEX(Table15[Entire Service Line Classification], MATCH(SUMIFS(Table15[Unique ID],Table15[System-Owned Portion],E2249,Table15[If Material Anything Other than "Lead" in Column E,Was Material Ever Previously Lead?],G2249,Table15[Customer-Owned Portion],O2249),Table15[Unique ID],0),0)))</f>
        <v>Non-lead</v>
      </c>
      <c r="X2249"/>
    </row>
    <row r="2250" spans="2:24" ht="120" x14ac:dyDescent="0.25">
      <c r="B2250" s="146" t="s">
        <v>1755</v>
      </c>
      <c r="C2250" s="31" t="s">
        <v>1756</v>
      </c>
      <c r="D2250" s="31" t="s">
        <v>1757</v>
      </c>
      <c r="E2250" s="44" t="s">
        <v>199</v>
      </c>
      <c r="F2250" s="43" t="s">
        <v>34</v>
      </c>
      <c r="G2250" s="84" t="s">
        <v>34</v>
      </c>
      <c r="H2250" s="31" t="s">
        <v>778</v>
      </c>
      <c r="I2250" s="205"/>
      <c r="J2250" s="84" t="s">
        <v>188</v>
      </c>
      <c r="K2250" s="31" t="s">
        <v>34</v>
      </c>
      <c r="L2250" s="31"/>
      <c r="M2250" s="169"/>
      <c r="N2250" s="148" t="s">
        <v>1660</v>
      </c>
      <c r="O2250" s="106" t="s">
        <v>200</v>
      </c>
      <c r="P2250" s="43" t="s">
        <v>817</v>
      </c>
      <c r="Q2250" s="205"/>
      <c r="R2250" s="84" t="s">
        <v>188</v>
      </c>
      <c r="S2250" s="31" t="s">
        <v>34</v>
      </c>
      <c r="T2250" s="31"/>
      <c r="U2250" s="169"/>
      <c r="V2250" s="150" t="s">
        <v>1661</v>
      </c>
      <c r="W2250" s="141" t="str" cm="1">
        <f t="array" ref="W2250">IF(SUM(LEN(B2250:V2250))=0,"",IF(OR(OR(ISBLANK(F2250),SUM(LEN(C2250),LEN(D2250))=0),AND(NOT(E2250="Unknown"),ISBLANK(J2250)),AND(NOT(O2250="Unknown"),ISBLANK(R2250))),"Missing Information", INDEX(Table15[Entire Service Line Classification], MATCH(SUMIFS(Table15[Unique ID],Table15[System-Owned Portion],E2250,Table15[If Material Anything Other than "Lead" in Column E,Was Material Ever Previously Lead?],G2250,Table15[Customer-Owned Portion],O2250),Table15[Unique ID],0),0)))</f>
        <v>Non-lead</v>
      </c>
      <c r="X2250"/>
    </row>
    <row r="2251" spans="2:24" ht="120" x14ac:dyDescent="0.25">
      <c r="B2251" s="146" t="s">
        <v>1752</v>
      </c>
      <c r="C2251" s="31" t="s">
        <v>1753</v>
      </c>
      <c r="D2251" s="31" t="s">
        <v>1754</v>
      </c>
      <c r="E2251" s="44" t="s">
        <v>199</v>
      </c>
      <c r="F2251" s="43" t="s">
        <v>34</v>
      </c>
      <c r="G2251" s="84" t="s">
        <v>34</v>
      </c>
      <c r="H2251" s="31" t="s">
        <v>778</v>
      </c>
      <c r="I2251" s="205"/>
      <c r="J2251" s="84" t="s">
        <v>188</v>
      </c>
      <c r="K2251" s="31" t="s">
        <v>34</v>
      </c>
      <c r="L2251" s="31"/>
      <c r="M2251" s="169"/>
      <c r="N2251" s="148" t="s">
        <v>1660</v>
      </c>
      <c r="O2251" s="106" t="s">
        <v>200</v>
      </c>
      <c r="P2251" s="43" t="s">
        <v>817</v>
      </c>
      <c r="Q2251" s="205"/>
      <c r="R2251" s="84" t="s">
        <v>188</v>
      </c>
      <c r="S2251" s="31" t="s">
        <v>34</v>
      </c>
      <c r="T2251" s="31"/>
      <c r="U2251" s="169"/>
      <c r="V2251" s="150" t="s">
        <v>1661</v>
      </c>
      <c r="W2251" s="141" t="str" cm="1">
        <f t="array" ref="W2251">IF(SUM(LEN(B2251:V2251))=0,"",IF(OR(OR(ISBLANK(F2251),SUM(LEN(C2251),LEN(D2251))=0),AND(NOT(E2251="Unknown"),ISBLANK(J2251)),AND(NOT(O2251="Unknown"),ISBLANK(R2251))),"Missing Information", INDEX(Table15[Entire Service Line Classification], MATCH(SUMIFS(Table15[Unique ID],Table15[System-Owned Portion],E2251,Table15[If Material Anything Other than "Lead" in Column E,Was Material Ever Previously Lead?],G2251,Table15[Customer-Owned Portion],O2251),Table15[Unique ID],0),0)))</f>
        <v>Non-lead</v>
      </c>
      <c r="X2251"/>
    </row>
    <row r="2252" spans="2:24" ht="120" x14ac:dyDescent="0.25">
      <c r="B2252" s="146" t="s">
        <v>1758</v>
      </c>
      <c r="C2252" s="31" t="s">
        <v>1759</v>
      </c>
      <c r="D2252" s="31" t="s">
        <v>1760</v>
      </c>
      <c r="E2252" s="44" t="s">
        <v>199</v>
      </c>
      <c r="F2252" s="43" t="s">
        <v>34</v>
      </c>
      <c r="G2252" s="84" t="s">
        <v>34</v>
      </c>
      <c r="H2252" s="31" t="s">
        <v>778</v>
      </c>
      <c r="I2252" s="205"/>
      <c r="J2252" s="84" t="s">
        <v>188</v>
      </c>
      <c r="K2252" s="31" t="s">
        <v>34</v>
      </c>
      <c r="L2252" s="31"/>
      <c r="M2252" s="169"/>
      <c r="N2252" s="148" t="s">
        <v>1660</v>
      </c>
      <c r="O2252" s="106" t="s">
        <v>200</v>
      </c>
      <c r="P2252" s="43" t="s">
        <v>817</v>
      </c>
      <c r="Q2252" s="205"/>
      <c r="R2252" s="84" t="s">
        <v>188</v>
      </c>
      <c r="S2252" s="31" t="s">
        <v>34</v>
      </c>
      <c r="T2252" s="31"/>
      <c r="U2252" s="169"/>
      <c r="V2252" s="150" t="s">
        <v>1661</v>
      </c>
      <c r="W2252" s="141" t="str" cm="1">
        <f t="array" ref="W2252">IF(SUM(LEN(B2252:V2252))=0,"",IF(OR(OR(ISBLANK(F2252),SUM(LEN(C2252),LEN(D2252))=0),AND(NOT(E2252="Unknown"),ISBLANK(J2252)),AND(NOT(O2252="Unknown"),ISBLANK(R2252))),"Missing Information", INDEX(Table15[Entire Service Line Classification], MATCH(SUMIFS(Table15[Unique ID],Table15[System-Owned Portion],E2252,Table15[If Material Anything Other than "Lead" in Column E,Was Material Ever Previously Lead?],G2252,Table15[Customer-Owned Portion],O2252),Table15[Unique ID],0),0)))</f>
        <v>Non-lead</v>
      </c>
      <c r="X2252"/>
    </row>
    <row r="2253" spans="2:24" ht="120" x14ac:dyDescent="0.25">
      <c r="B2253" s="146" t="s">
        <v>1764</v>
      </c>
      <c r="C2253" s="31" t="s">
        <v>1765</v>
      </c>
      <c r="D2253" s="31" t="s">
        <v>1766</v>
      </c>
      <c r="E2253" s="44" t="s">
        <v>199</v>
      </c>
      <c r="F2253" s="43" t="s">
        <v>34</v>
      </c>
      <c r="G2253" s="84" t="s">
        <v>34</v>
      </c>
      <c r="H2253" s="31" t="s">
        <v>778</v>
      </c>
      <c r="I2253" s="205"/>
      <c r="J2253" s="84" t="s">
        <v>188</v>
      </c>
      <c r="K2253" s="31" t="s">
        <v>34</v>
      </c>
      <c r="L2253" s="31"/>
      <c r="M2253" s="169"/>
      <c r="N2253" s="148" t="s">
        <v>1660</v>
      </c>
      <c r="O2253" s="106" t="s">
        <v>200</v>
      </c>
      <c r="P2253" s="43" t="s">
        <v>817</v>
      </c>
      <c r="Q2253" s="205"/>
      <c r="R2253" s="84" t="s">
        <v>188</v>
      </c>
      <c r="S2253" s="31" t="s">
        <v>34</v>
      </c>
      <c r="T2253" s="31"/>
      <c r="U2253" s="169"/>
      <c r="V2253" s="150" t="s">
        <v>1661</v>
      </c>
      <c r="W2253" s="141" t="str" cm="1">
        <f t="array" ref="W2253">IF(SUM(LEN(B2253:V2253))=0,"",IF(OR(OR(ISBLANK(F2253),SUM(LEN(C2253),LEN(D2253))=0),AND(NOT(E2253="Unknown"),ISBLANK(J2253)),AND(NOT(O2253="Unknown"),ISBLANK(R2253))),"Missing Information", INDEX(Table15[Entire Service Line Classification], MATCH(SUMIFS(Table15[Unique ID],Table15[System-Owned Portion],E2253,Table15[If Material Anything Other than "Lead" in Column E,Was Material Ever Previously Lead?],G2253,Table15[Customer-Owned Portion],O2253),Table15[Unique ID],0),0)))</f>
        <v>Non-lead</v>
      </c>
      <c r="X2253"/>
    </row>
    <row r="2254" spans="2:24" ht="120" x14ac:dyDescent="0.25">
      <c r="B2254" s="146" t="s">
        <v>1770</v>
      </c>
      <c r="C2254" s="31" t="s">
        <v>1771</v>
      </c>
      <c r="D2254" s="31" t="s">
        <v>1772</v>
      </c>
      <c r="E2254" s="44" t="s">
        <v>199</v>
      </c>
      <c r="F2254" s="43" t="s">
        <v>34</v>
      </c>
      <c r="G2254" s="84" t="s">
        <v>34</v>
      </c>
      <c r="H2254" s="31" t="s">
        <v>778</v>
      </c>
      <c r="I2254" s="205"/>
      <c r="J2254" s="84" t="s">
        <v>188</v>
      </c>
      <c r="K2254" s="31" t="s">
        <v>34</v>
      </c>
      <c r="L2254" s="31"/>
      <c r="M2254" s="169"/>
      <c r="N2254" s="148" t="s">
        <v>1660</v>
      </c>
      <c r="O2254" s="106" t="s">
        <v>200</v>
      </c>
      <c r="P2254" s="43" t="s">
        <v>817</v>
      </c>
      <c r="Q2254" s="205"/>
      <c r="R2254" s="84" t="s">
        <v>188</v>
      </c>
      <c r="S2254" s="31" t="s">
        <v>34</v>
      </c>
      <c r="T2254" s="31"/>
      <c r="U2254" s="169"/>
      <c r="V2254" s="150" t="s">
        <v>1661</v>
      </c>
      <c r="W2254" s="141" t="str" cm="1">
        <f t="array" ref="W2254">IF(SUM(LEN(B2254:V2254))=0,"",IF(OR(OR(ISBLANK(F2254),SUM(LEN(C2254),LEN(D2254))=0),AND(NOT(E2254="Unknown"),ISBLANK(J2254)),AND(NOT(O2254="Unknown"),ISBLANK(R2254))),"Missing Information", INDEX(Table15[Entire Service Line Classification], MATCH(SUMIFS(Table15[Unique ID],Table15[System-Owned Portion],E2254,Table15[If Material Anything Other than "Lead" in Column E,Was Material Ever Previously Lead?],G2254,Table15[Customer-Owned Portion],O2254),Table15[Unique ID],0),0)))</f>
        <v>Non-lead</v>
      </c>
      <c r="X2254"/>
    </row>
    <row r="2255" spans="2:24" ht="120" x14ac:dyDescent="0.25">
      <c r="B2255" s="146" t="s">
        <v>1773</v>
      </c>
      <c r="C2255" s="31" t="s">
        <v>1774</v>
      </c>
      <c r="D2255" s="31" t="s">
        <v>1775</v>
      </c>
      <c r="E2255" s="44" t="s">
        <v>199</v>
      </c>
      <c r="F2255" s="43" t="s">
        <v>34</v>
      </c>
      <c r="G2255" s="84" t="s">
        <v>34</v>
      </c>
      <c r="H2255" s="31" t="s">
        <v>778</v>
      </c>
      <c r="I2255" s="205"/>
      <c r="J2255" s="84" t="s">
        <v>188</v>
      </c>
      <c r="K2255" s="31" t="s">
        <v>34</v>
      </c>
      <c r="L2255" s="31"/>
      <c r="M2255" s="169"/>
      <c r="N2255" s="148" t="s">
        <v>1660</v>
      </c>
      <c r="O2255" s="106" t="s">
        <v>200</v>
      </c>
      <c r="P2255" s="43" t="s">
        <v>817</v>
      </c>
      <c r="Q2255" s="205"/>
      <c r="R2255" s="84" t="s">
        <v>188</v>
      </c>
      <c r="S2255" s="31" t="s">
        <v>34</v>
      </c>
      <c r="T2255" s="31"/>
      <c r="U2255" s="169"/>
      <c r="V2255" s="150" t="s">
        <v>1661</v>
      </c>
      <c r="W2255" s="141" t="str" cm="1">
        <f t="array" ref="W2255">IF(SUM(LEN(B2255:V2255))=0,"",IF(OR(OR(ISBLANK(F2255),SUM(LEN(C2255),LEN(D2255))=0),AND(NOT(E2255="Unknown"),ISBLANK(J2255)),AND(NOT(O2255="Unknown"),ISBLANK(R2255))),"Missing Information", INDEX(Table15[Entire Service Line Classification], MATCH(SUMIFS(Table15[Unique ID],Table15[System-Owned Portion],E2255,Table15[If Material Anything Other than "Lead" in Column E,Was Material Ever Previously Lead?],G2255,Table15[Customer-Owned Portion],O2255),Table15[Unique ID],0),0)))</f>
        <v>Non-lead</v>
      </c>
      <c r="X2255"/>
    </row>
    <row r="2256" spans="2:24" ht="120" x14ac:dyDescent="0.25">
      <c r="B2256" s="146" t="s">
        <v>1776</v>
      </c>
      <c r="C2256" s="31" t="s">
        <v>1777</v>
      </c>
      <c r="D2256" s="31" t="s">
        <v>1778</v>
      </c>
      <c r="E2256" s="44" t="s">
        <v>199</v>
      </c>
      <c r="F2256" s="43" t="s">
        <v>34</v>
      </c>
      <c r="G2256" s="84" t="s">
        <v>34</v>
      </c>
      <c r="H2256" s="31" t="s">
        <v>778</v>
      </c>
      <c r="I2256" s="205"/>
      <c r="J2256" s="84" t="s">
        <v>188</v>
      </c>
      <c r="K2256" s="31" t="s">
        <v>34</v>
      </c>
      <c r="L2256" s="31"/>
      <c r="M2256" s="169"/>
      <c r="N2256" s="148" t="s">
        <v>1660</v>
      </c>
      <c r="O2256" s="106" t="s">
        <v>200</v>
      </c>
      <c r="P2256" s="43" t="s">
        <v>817</v>
      </c>
      <c r="Q2256" s="205"/>
      <c r="R2256" s="84" t="s">
        <v>188</v>
      </c>
      <c r="S2256" s="31" t="s">
        <v>34</v>
      </c>
      <c r="T2256" s="31"/>
      <c r="U2256" s="169"/>
      <c r="V2256" s="150" t="s">
        <v>1661</v>
      </c>
      <c r="W2256" s="141" t="str" cm="1">
        <f t="array" ref="W2256">IF(SUM(LEN(B2256:V2256))=0,"",IF(OR(OR(ISBLANK(F2256),SUM(LEN(C2256),LEN(D2256))=0),AND(NOT(E2256="Unknown"),ISBLANK(J2256)),AND(NOT(O2256="Unknown"),ISBLANK(R2256))),"Missing Information", INDEX(Table15[Entire Service Line Classification], MATCH(SUMIFS(Table15[Unique ID],Table15[System-Owned Portion],E2256,Table15[If Material Anything Other than "Lead" in Column E,Was Material Ever Previously Lead?],G2256,Table15[Customer-Owned Portion],O2256),Table15[Unique ID],0),0)))</f>
        <v>Non-lead</v>
      </c>
      <c r="X2256"/>
    </row>
    <row r="2257" spans="2:24" ht="120" x14ac:dyDescent="0.25">
      <c r="B2257" s="146" t="s">
        <v>1779</v>
      </c>
      <c r="C2257" s="31" t="s">
        <v>1780</v>
      </c>
      <c r="D2257" s="31" t="s">
        <v>1781</v>
      </c>
      <c r="E2257" s="44" t="s">
        <v>199</v>
      </c>
      <c r="F2257" s="43" t="s">
        <v>34</v>
      </c>
      <c r="G2257" s="84" t="s">
        <v>34</v>
      </c>
      <c r="H2257" s="31" t="s">
        <v>778</v>
      </c>
      <c r="I2257" s="205"/>
      <c r="J2257" s="84" t="s">
        <v>188</v>
      </c>
      <c r="K2257" s="31" t="s">
        <v>34</v>
      </c>
      <c r="L2257" s="31"/>
      <c r="M2257" s="169"/>
      <c r="N2257" s="148" t="s">
        <v>1660</v>
      </c>
      <c r="O2257" s="106" t="s">
        <v>200</v>
      </c>
      <c r="P2257" s="43" t="s">
        <v>817</v>
      </c>
      <c r="Q2257" s="205"/>
      <c r="R2257" s="84" t="s">
        <v>188</v>
      </c>
      <c r="S2257" s="31" t="s">
        <v>34</v>
      </c>
      <c r="T2257" s="31"/>
      <c r="U2257" s="169"/>
      <c r="V2257" s="150" t="s">
        <v>1661</v>
      </c>
      <c r="W2257" s="141" t="str" cm="1">
        <f t="array" ref="W2257">IF(SUM(LEN(B2257:V2257))=0,"",IF(OR(OR(ISBLANK(F2257),SUM(LEN(C2257),LEN(D2257))=0),AND(NOT(E2257="Unknown"),ISBLANK(J2257)),AND(NOT(O2257="Unknown"),ISBLANK(R2257))),"Missing Information", INDEX(Table15[Entire Service Line Classification], MATCH(SUMIFS(Table15[Unique ID],Table15[System-Owned Portion],E2257,Table15[If Material Anything Other than "Lead" in Column E,Was Material Ever Previously Lead?],G2257,Table15[Customer-Owned Portion],O2257),Table15[Unique ID],0),0)))</f>
        <v>Non-lead</v>
      </c>
      <c r="X2257"/>
    </row>
    <row r="2258" spans="2:24" ht="120" x14ac:dyDescent="0.25">
      <c r="B2258" s="146" t="s">
        <v>1782</v>
      </c>
      <c r="C2258" s="31" t="s">
        <v>1783</v>
      </c>
      <c r="D2258" s="31" t="s">
        <v>1784</v>
      </c>
      <c r="E2258" s="44" t="s">
        <v>199</v>
      </c>
      <c r="F2258" s="43" t="s">
        <v>34</v>
      </c>
      <c r="G2258" s="84" t="s">
        <v>34</v>
      </c>
      <c r="H2258" s="31" t="s">
        <v>778</v>
      </c>
      <c r="I2258" s="205"/>
      <c r="J2258" s="84" t="s">
        <v>188</v>
      </c>
      <c r="K2258" s="31" t="s">
        <v>34</v>
      </c>
      <c r="L2258" s="31"/>
      <c r="M2258" s="169"/>
      <c r="N2258" s="148" t="s">
        <v>1660</v>
      </c>
      <c r="O2258" s="106" t="s">
        <v>200</v>
      </c>
      <c r="P2258" s="43" t="s">
        <v>817</v>
      </c>
      <c r="Q2258" s="205"/>
      <c r="R2258" s="84" t="s">
        <v>188</v>
      </c>
      <c r="S2258" s="31" t="s">
        <v>34</v>
      </c>
      <c r="T2258" s="31"/>
      <c r="U2258" s="169"/>
      <c r="V2258" s="150" t="s">
        <v>1661</v>
      </c>
      <c r="W2258" s="141" t="str" cm="1">
        <f t="array" ref="W2258">IF(SUM(LEN(B2258:V2258))=0,"",IF(OR(OR(ISBLANK(F2258),SUM(LEN(C2258),LEN(D2258))=0),AND(NOT(E2258="Unknown"),ISBLANK(J2258)),AND(NOT(O2258="Unknown"),ISBLANK(R2258))),"Missing Information", INDEX(Table15[Entire Service Line Classification], MATCH(SUMIFS(Table15[Unique ID],Table15[System-Owned Portion],E2258,Table15[If Material Anything Other than "Lead" in Column E,Was Material Ever Previously Lead?],G2258,Table15[Customer-Owned Portion],O2258),Table15[Unique ID],0),0)))</f>
        <v>Non-lead</v>
      </c>
      <c r="X2258"/>
    </row>
    <row r="2259" spans="2:24" ht="120" x14ac:dyDescent="0.25">
      <c r="B2259" s="146" t="s">
        <v>1791</v>
      </c>
      <c r="C2259" s="31" t="s">
        <v>1792</v>
      </c>
      <c r="D2259" s="31" t="s">
        <v>1793</v>
      </c>
      <c r="E2259" s="44" t="s">
        <v>199</v>
      </c>
      <c r="F2259" s="43" t="s">
        <v>34</v>
      </c>
      <c r="G2259" s="84" t="s">
        <v>34</v>
      </c>
      <c r="H2259" s="31" t="s">
        <v>778</v>
      </c>
      <c r="I2259" s="205"/>
      <c r="J2259" s="84" t="s">
        <v>188</v>
      </c>
      <c r="K2259" s="31" t="s">
        <v>34</v>
      </c>
      <c r="L2259" s="31"/>
      <c r="M2259" s="169"/>
      <c r="N2259" s="148" t="s">
        <v>1660</v>
      </c>
      <c r="O2259" s="106" t="s">
        <v>200</v>
      </c>
      <c r="P2259" s="43" t="s">
        <v>817</v>
      </c>
      <c r="Q2259" s="205"/>
      <c r="R2259" s="84" t="s">
        <v>188</v>
      </c>
      <c r="S2259" s="31" t="s">
        <v>34</v>
      </c>
      <c r="T2259" s="31"/>
      <c r="U2259" s="169"/>
      <c r="V2259" s="150" t="s">
        <v>1661</v>
      </c>
      <c r="W2259" s="141" t="str" cm="1">
        <f t="array" ref="W2259">IF(SUM(LEN(B2259:V2259))=0,"",IF(OR(OR(ISBLANK(F2259),SUM(LEN(C2259),LEN(D2259))=0),AND(NOT(E2259="Unknown"),ISBLANK(J2259)),AND(NOT(O2259="Unknown"),ISBLANK(R2259))),"Missing Information", INDEX(Table15[Entire Service Line Classification], MATCH(SUMIFS(Table15[Unique ID],Table15[System-Owned Portion],E2259,Table15[If Material Anything Other than "Lead" in Column E,Was Material Ever Previously Lead?],G2259,Table15[Customer-Owned Portion],O2259),Table15[Unique ID],0),0)))</f>
        <v>Non-lead</v>
      </c>
      <c r="X2259"/>
    </row>
    <row r="2260" spans="2:24" ht="120" x14ac:dyDescent="0.25">
      <c r="B2260" s="146" t="s">
        <v>1794</v>
      </c>
      <c r="C2260" s="31" t="s">
        <v>1795</v>
      </c>
      <c r="D2260" s="31" t="s">
        <v>1796</v>
      </c>
      <c r="E2260" s="44" t="s">
        <v>199</v>
      </c>
      <c r="F2260" s="43" t="s">
        <v>34</v>
      </c>
      <c r="G2260" s="84" t="s">
        <v>34</v>
      </c>
      <c r="H2260" s="31" t="s">
        <v>778</v>
      </c>
      <c r="I2260" s="205"/>
      <c r="J2260" s="84" t="s">
        <v>188</v>
      </c>
      <c r="K2260" s="31" t="s">
        <v>34</v>
      </c>
      <c r="L2260" s="31"/>
      <c r="M2260" s="169"/>
      <c r="N2260" s="148" t="s">
        <v>1660</v>
      </c>
      <c r="O2260" s="106" t="s">
        <v>200</v>
      </c>
      <c r="P2260" s="43" t="s">
        <v>817</v>
      </c>
      <c r="Q2260" s="205"/>
      <c r="R2260" s="84" t="s">
        <v>188</v>
      </c>
      <c r="S2260" s="31" t="s">
        <v>34</v>
      </c>
      <c r="T2260" s="31"/>
      <c r="U2260" s="169"/>
      <c r="V2260" s="150" t="s">
        <v>1661</v>
      </c>
      <c r="W2260" s="141" t="str" cm="1">
        <f t="array" ref="W2260">IF(SUM(LEN(B2260:V2260))=0,"",IF(OR(OR(ISBLANK(F2260),SUM(LEN(C2260),LEN(D2260))=0),AND(NOT(E2260="Unknown"),ISBLANK(J2260)),AND(NOT(O2260="Unknown"),ISBLANK(R2260))),"Missing Information", INDEX(Table15[Entire Service Line Classification], MATCH(SUMIFS(Table15[Unique ID],Table15[System-Owned Portion],E2260,Table15[If Material Anything Other than "Lead" in Column E,Was Material Ever Previously Lead?],G2260,Table15[Customer-Owned Portion],O2260),Table15[Unique ID],0),0)))</f>
        <v>Non-lead</v>
      </c>
      <c r="X2260"/>
    </row>
    <row r="2261" spans="2:24" ht="120" x14ac:dyDescent="0.25">
      <c r="B2261" s="146" t="s">
        <v>1800</v>
      </c>
      <c r="C2261" s="31" t="s">
        <v>1801</v>
      </c>
      <c r="D2261" s="31" t="s">
        <v>1802</v>
      </c>
      <c r="E2261" s="44" t="s">
        <v>199</v>
      </c>
      <c r="F2261" s="43" t="s">
        <v>34</v>
      </c>
      <c r="G2261" s="84" t="s">
        <v>34</v>
      </c>
      <c r="H2261" s="31" t="s">
        <v>778</v>
      </c>
      <c r="I2261" s="205"/>
      <c r="J2261" s="84" t="s">
        <v>188</v>
      </c>
      <c r="K2261" s="31" t="s">
        <v>34</v>
      </c>
      <c r="L2261" s="31"/>
      <c r="M2261" s="169"/>
      <c r="N2261" s="148" t="s">
        <v>1660</v>
      </c>
      <c r="O2261" s="106" t="s">
        <v>200</v>
      </c>
      <c r="P2261" s="43" t="s">
        <v>817</v>
      </c>
      <c r="Q2261" s="205"/>
      <c r="R2261" s="84" t="s">
        <v>188</v>
      </c>
      <c r="S2261" s="31" t="s">
        <v>34</v>
      </c>
      <c r="T2261" s="31"/>
      <c r="U2261" s="169"/>
      <c r="V2261" s="150" t="s">
        <v>1661</v>
      </c>
      <c r="W2261" s="141" t="str" cm="1">
        <f t="array" ref="W2261">IF(SUM(LEN(B2261:V2261))=0,"",IF(OR(OR(ISBLANK(F2261),SUM(LEN(C2261),LEN(D2261))=0),AND(NOT(E2261="Unknown"),ISBLANK(J2261)),AND(NOT(O2261="Unknown"),ISBLANK(R2261))),"Missing Information", INDEX(Table15[Entire Service Line Classification], MATCH(SUMIFS(Table15[Unique ID],Table15[System-Owned Portion],E2261,Table15[If Material Anything Other than "Lead" in Column E,Was Material Ever Previously Lead?],G2261,Table15[Customer-Owned Portion],O2261),Table15[Unique ID],0),0)))</f>
        <v>Non-lead</v>
      </c>
      <c r="X2261"/>
    </row>
    <row r="2262" spans="2:24" ht="120" x14ac:dyDescent="0.25">
      <c r="B2262" s="146" t="s">
        <v>1797</v>
      </c>
      <c r="C2262" s="31" t="s">
        <v>1798</v>
      </c>
      <c r="D2262" s="31" t="s">
        <v>1799</v>
      </c>
      <c r="E2262" s="44" t="s">
        <v>199</v>
      </c>
      <c r="F2262" s="43" t="s">
        <v>34</v>
      </c>
      <c r="G2262" s="84" t="s">
        <v>34</v>
      </c>
      <c r="H2262" s="31" t="s">
        <v>778</v>
      </c>
      <c r="I2262" s="205"/>
      <c r="J2262" s="84" t="s">
        <v>188</v>
      </c>
      <c r="K2262" s="31" t="s">
        <v>34</v>
      </c>
      <c r="L2262" s="31"/>
      <c r="M2262" s="169"/>
      <c r="N2262" s="148" t="s">
        <v>1660</v>
      </c>
      <c r="O2262" s="106" t="s">
        <v>200</v>
      </c>
      <c r="P2262" s="43" t="s">
        <v>817</v>
      </c>
      <c r="Q2262" s="205"/>
      <c r="R2262" s="84" t="s">
        <v>188</v>
      </c>
      <c r="S2262" s="31" t="s">
        <v>34</v>
      </c>
      <c r="T2262" s="31"/>
      <c r="U2262" s="169"/>
      <c r="V2262" s="150" t="s">
        <v>1661</v>
      </c>
      <c r="W2262" s="141" t="str" cm="1">
        <f t="array" ref="W2262">IF(SUM(LEN(B2262:V2262))=0,"",IF(OR(OR(ISBLANK(F2262),SUM(LEN(C2262),LEN(D2262))=0),AND(NOT(E2262="Unknown"),ISBLANK(J2262)),AND(NOT(O2262="Unknown"),ISBLANK(R2262))),"Missing Information", INDEX(Table15[Entire Service Line Classification], MATCH(SUMIFS(Table15[Unique ID],Table15[System-Owned Portion],E2262,Table15[If Material Anything Other than "Lead" in Column E,Was Material Ever Previously Lead?],G2262,Table15[Customer-Owned Portion],O2262),Table15[Unique ID],0),0)))</f>
        <v>Non-lead</v>
      </c>
      <c r="X2262"/>
    </row>
    <row r="2263" spans="2:24" ht="120" x14ac:dyDescent="0.25">
      <c r="B2263" s="146" t="s">
        <v>1788</v>
      </c>
      <c r="C2263" s="31" t="s">
        <v>1789</v>
      </c>
      <c r="D2263" s="31" t="s">
        <v>1790</v>
      </c>
      <c r="E2263" s="44" t="s">
        <v>199</v>
      </c>
      <c r="F2263" s="43" t="s">
        <v>34</v>
      </c>
      <c r="G2263" s="84" t="s">
        <v>34</v>
      </c>
      <c r="H2263" s="31" t="s">
        <v>778</v>
      </c>
      <c r="I2263" s="205"/>
      <c r="J2263" s="84" t="s">
        <v>188</v>
      </c>
      <c r="K2263" s="31" t="s">
        <v>34</v>
      </c>
      <c r="L2263" s="31"/>
      <c r="M2263" s="169"/>
      <c r="N2263" s="148" t="s">
        <v>1660</v>
      </c>
      <c r="O2263" s="106" t="s">
        <v>200</v>
      </c>
      <c r="P2263" s="43" t="s">
        <v>817</v>
      </c>
      <c r="Q2263" s="205"/>
      <c r="R2263" s="84" t="s">
        <v>188</v>
      </c>
      <c r="S2263" s="31" t="s">
        <v>34</v>
      </c>
      <c r="T2263" s="31"/>
      <c r="U2263" s="169"/>
      <c r="V2263" s="150" t="s">
        <v>1661</v>
      </c>
      <c r="W2263" s="141" t="str" cm="1">
        <f t="array" ref="W2263">IF(SUM(LEN(B2263:V2263))=0,"",IF(OR(OR(ISBLANK(F2263),SUM(LEN(C2263),LEN(D2263))=0),AND(NOT(E2263="Unknown"),ISBLANK(J2263)),AND(NOT(O2263="Unknown"),ISBLANK(R2263))),"Missing Information", INDEX(Table15[Entire Service Line Classification], MATCH(SUMIFS(Table15[Unique ID],Table15[System-Owned Portion],E2263,Table15[If Material Anything Other than "Lead" in Column E,Was Material Ever Previously Lead?],G2263,Table15[Customer-Owned Portion],O2263),Table15[Unique ID],0),0)))</f>
        <v>Non-lead</v>
      </c>
      <c r="X2263"/>
    </row>
    <row r="2264" spans="2:24" ht="120" x14ac:dyDescent="0.25">
      <c r="B2264" s="146" t="s">
        <v>1785</v>
      </c>
      <c r="C2264" s="31" t="s">
        <v>1786</v>
      </c>
      <c r="D2264" s="31" t="s">
        <v>1787</v>
      </c>
      <c r="E2264" s="44" t="s">
        <v>199</v>
      </c>
      <c r="F2264" s="43" t="s">
        <v>34</v>
      </c>
      <c r="G2264" s="84" t="s">
        <v>34</v>
      </c>
      <c r="H2264" s="31" t="s">
        <v>778</v>
      </c>
      <c r="I2264" s="205"/>
      <c r="J2264" s="84" t="s">
        <v>188</v>
      </c>
      <c r="K2264" s="31" t="s">
        <v>34</v>
      </c>
      <c r="L2264" s="31"/>
      <c r="M2264" s="169"/>
      <c r="N2264" s="148" t="s">
        <v>1660</v>
      </c>
      <c r="O2264" s="106" t="s">
        <v>200</v>
      </c>
      <c r="P2264" s="43" t="s">
        <v>817</v>
      </c>
      <c r="Q2264" s="205"/>
      <c r="R2264" s="84" t="s">
        <v>188</v>
      </c>
      <c r="S2264" s="31" t="s">
        <v>34</v>
      </c>
      <c r="T2264" s="31"/>
      <c r="U2264" s="169"/>
      <c r="V2264" s="150" t="s">
        <v>1661</v>
      </c>
      <c r="W2264" s="141" t="str" cm="1">
        <f t="array" ref="W2264">IF(SUM(LEN(B2264:V2264))=0,"",IF(OR(OR(ISBLANK(F2264),SUM(LEN(C2264),LEN(D2264))=0),AND(NOT(E2264="Unknown"),ISBLANK(J2264)),AND(NOT(O2264="Unknown"),ISBLANK(R2264))),"Missing Information", INDEX(Table15[Entire Service Line Classification], MATCH(SUMIFS(Table15[Unique ID],Table15[System-Owned Portion],E2264,Table15[If Material Anything Other than "Lead" in Column E,Was Material Ever Previously Lead?],G2264,Table15[Customer-Owned Portion],O2264),Table15[Unique ID],0),0)))</f>
        <v>Non-lead</v>
      </c>
      <c r="X2264"/>
    </row>
    <row r="2265" spans="2:24" ht="120" x14ac:dyDescent="0.25">
      <c r="B2265" s="146" t="s">
        <v>1746</v>
      </c>
      <c r="C2265" s="31" t="s">
        <v>1747</v>
      </c>
      <c r="D2265" s="31" t="s">
        <v>1748</v>
      </c>
      <c r="E2265" s="44" t="s">
        <v>199</v>
      </c>
      <c r="F2265" s="43" t="s">
        <v>34</v>
      </c>
      <c r="G2265" s="84" t="s">
        <v>34</v>
      </c>
      <c r="H2265" s="31" t="s">
        <v>778</v>
      </c>
      <c r="I2265" s="205"/>
      <c r="J2265" s="84" t="s">
        <v>188</v>
      </c>
      <c r="K2265" s="31" t="s">
        <v>34</v>
      </c>
      <c r="L2265" s="31"/>
      <c r="M2265" s="169"/>
      <c r="N2265" s="148" t="s">
        <v>1660</v>
      </c>
      <c r="O2265" s="106" t="s">
        <v>200</v>
      </c>
      <c r="P2265" s="43" t="s">
        <v>817</v>
      </c>
      <c r="Q2265" s="205"/>
      <c r="R2265" s="84" t="s">
        <v>188</v>
      </c>
      <c r="S2265" s="31" t="s">
        <v>34</v>
      </c>
      <c r="T2265" s="31"/>
      <c r="U2265" s="169"/>
      <c r="V2265" s="150" t="s">
        <v>1661</v>
      </c>
      <c r="W2265" s="141" t="str" cm="1">
        <f t="array" ref="W2265">IF(SUM(LEN(B2265:V2265))=0,"",IF(OR(OR(ISBLANK(F2265),SUM(LEN(C2265),LEN(D2265))=0),AND(NOT(E2265="Unknown"),ISBLANK(J2265)),AND(NOT(O2265="Unknown"),ISBLANK(R2265))),"Missing Information", INDEX(Table15[Entire Service Line Classification], MATCH(SUMIFS(Table15[Unique ID],Table15[System-Owned Portion],E2265,Table15[If Material Anything Other than "Lead" in Column E,Was Material Ever Previously Lead?],G2265,Table15[Customer-Owned Portion],O2265),Table15[Unique ID],0),0)))</f>
        <v>Non-lead</v>
      </c>
      <c r="X2265"/>
    </row>
    <row r="2266" spans="2:24" ht="120" x14ac:dyDescent="0.25">
      <c r="B2266" s="146" t="s">
        <v>1743</v>
      </c>
      <c r="C2266" s="31" t="s">
        <v>1744</v>
      </c>
      <c r="D2266" s="31" t="s">
        <v>1745</v>
      </c>
      <c r="E2266" s="44" t="s">
        <v>199</v>
      </c>
      <c r="F2266" s="43" t="s">
        <v>34</v>
      </c>
      <c r="G2266" s="84" t="s">
        <v>34</v>
      </c>
      <c r="H2266" s="31" t="s">
        <v>778</v>
      </c>
      <c r="I2266" s="205"/>
      <c r="J2266" s="84" t="s">
        <v>188</v>
      </c>
      <c r="K2266" s="31" t="s">
        <v>34</v>
      </c>
      <c r="L2266" s="31"/>
      <c r="M2266" s="169"/>
      <c r="N2266" s="148" t="s">
        <v>1660</v>
      </c>
      <c r="O2266" s="106" t="s">
        <v>200</v>
      </c>
      <c r="P2266" s="43" t="s">
        <v>817</v>
      </c>
      <c r="Q2266" s="205"/>
      <c r="R2266" s="84" t="s">
        <v>188</v>
      </c>
      <c r="S2266" s="31" t="s">
        <v>34</v>
      </c>
      <c r="T2266" s="31"/>
      <c r="U2266" s="169"/>
      <c r="V2266" s="150" t="s">
        <v>1661</v>
      </c>
      <c r="W2266" s="141" t="str" cm="1">
        <f t="array" ref="W2266">IF(SUM(LEN(B2266:V2266))=0,"",IF(OR(OR(ISBLANK(F2266),SUM(LEN(C2266),LEN(D2266))=0),AND(NOT(E2266="Unknown"),ISBLANK(J2266)),AND(NOT(O2266="Unknown"),ISBLANK(R2266))),"Missing Information", INDEX(Table15[Entire Service Line Classification], MATCH(SUMIFS(Table15[Unique ID],Table15[System-Owned Portion],E2266,Table15[If Material Anything Other than "Lead" in Column E,Was Material Ever Previously Lead?],G2266,Table15[Customer-Owned Portion],O2266),Table15[Unique ID],0),0)))</f>
        <v>Non-lead</v>
      </c>
      <c r="X2266"/>
    </row>
    <row r="2267" spans="2:24" ht="120" x14ac:dyDescent="0.25">
      <c r="B2267" s="146" t="s">
        <v>1740</v>
      </c>
      <c r="C2267" s="31" t="s">
        <v>1741</v>
      </c>
      <c r="D2267" s="31" t="s">
        <v>1742</v>
      </c>
      <c r="E2267" s="44" t="s">
        <v>199</v>
      </c>
      <c r="F2267" s="43" t="s">
        <v>34</v>
      </c>
      <c r="G2267" s="84" t="s">
        <v>34</v>
      </c>
      <c r="H2267" s="31" t="s">
        <v>778</v>
      </c>
      <c r="I2267" s="205"/>
      <c r="J2267" s="84" t="s">
        <v>188</v>
      </c>
      <c r="K2267" s="31" t="s">
        <v>34</v>
      </c>
      <c r="L2267" s="31"/>
      <c r="M2267" s="169"/>
      <c r="N2267" s="148" t="s">
        <v>1660</v>
      </c>
      <c r="O2267" s="106" t="s">
        <v>200</v>
      </c>
      <c r="P2267" s="43" t="s">
        <v>817</v>
      </c>
      <c r="Q2267" s="205"/>
      <c r="R2267" s="84" t="s">
        <v>188</v>
      </c>
      <c r="S2267" s="31" t="s">
        <v>34</v>
      </c>
      <c r="T2267" s="31"/>
      <c r="U2267" s="169"/>
      <c r="V2267" s="150" t="s">
        <v>1661</v>
      </c>
      <c r="W2267" s="141" t="str" cm="1">
        <f t="array" ref="W2267">IF(SUM(LEN(B2267:V2267))=0,"",IF(OR(OR(ISBLANK(F2267),SUM(LEN(C2267),LEN(D2267))=0),AND(NOT(E2267="Unknown"),ISBLANK(J2267)),AND(NOT(O2267="Unknown"),ISBLANK(R2267))),"Missing Information", INDEX(Table15[Entire Service Line Classification], MATCH(SUMIFS(Table15[Unique ID],Table15[System-Owned Portion],E2267,Table15[If Material Anything Other than "Lead" in Column E,Was Material Ever Previously Lead?],G2267,Table15[Customer-Owned Portion],O2267),Table15[Unique ID],0),0)))</f>
        <v>Non-lead</v>
      </c>
      <c r="X2267"/>
    </row>
    <row r="2268" spans="2:24" ht="120" x14ac:dyDescent="0.25">
      <c r="B2268" s="146" t="s">
        <v>1737</v>
      </c>
      <c r="C2268" s="31" t="s">
        <v>1738</v>
      </c>
      <c r="D2268" s="31" t="s">
        <v>1739</v>
      </c>
      <c r="E2268" s="44" t="s">
        <v>199</v>
      </c>
      <c r="F2268" s="43" t="s">
        <v>34</v>
      </c>
      <c r="G2268" s="84" t="s">
        <v>34</v>
      </c>
      <c r="H2268" s="31" t="s">
        <v>778</v>
      </c>
      <c r="I2268" s="205"/>
      <c r="J2268" s="84" t="s">
        <v>188</v>
      </c>
      <c r="K2268" s="31" t="s">
        <v>34</v>
      </c>
      <c r="L2268" s="31"/>
      <c r="M2268" s="169"/>
      <c r="N2268" s="148" t="s">
        <v>1660</v>
      </c>
      <c r="O2268" s="106" t="s">
        <v>200</v>
      </c>
      <c r="P2268" s="43" t="s">
        <v>817</v>
      </c>
      <c r="Q2268" s="205"/>
      <c r="R2268" s="84" t="s">
        <v>188</v>
      </c>
      <c r="S2268" s="31" t="s">
        <v>34</v>
      </c>
      <c r="T2268" s="31"/>
      <c r="U2268" s="169"/>
      <c r="V2268" s="150" t="s">
        <v>1661</v>
      </c>
      <c r="W2268" s="141" t="str" cm="1">
        <f t="array" ref="W2268">IF(SUM(LEN(B2268:V2268))=0,"",IF(OR(OR(ISBLANK(F2268),SUM(LEN(C2268),LEN(D2268))=0),AND(NOT(E2268="Unknown"),ISBLANK(J2268)),AND(NOT(O2268="Unknown"),ISBLANK(R2268))),"Missing Information", INDEX(Table15[Entire Service Line Classification], MATCH(SUMIFS(Table15[Unique ID],Table15[System-Owned Portion],E2268,Table15[If Material Anything Other than "Lead" in Column E,Was Material Ever Previously Lead?],G2268,Table15[Customer-Owned Portion],O2268),Table15[Unique ID],0),0)))</f>
        <v>Non-lead</v>
      </c>
      <c r="X2268"/>
    </row>
    <row r="2269" spans="2:24" ht="120" x14ac:dyDescent="0.25">
      <c r="B2269" s="146" t="s">
        <v>1749</v>
      </c>
      <c r="C2269" s="31" t="s">
        <v>1750</v>
      </c>
      <c r="D2269" s="31" t="s">
        <v>1751</v>
      </c>
      <c r="E2269" s="44" t="s">
        <v>199</v>
      </c>
      <c r="F2269" s="43" t="s">
        <v>34</v>
      </c>
      <c r="G2269" s="84" t="s">
        <v>34</v>
      </c>
      <c r="H2269" s="31" t="s">
        <v>778</v>
      </c>
      <c r="I2269" s="205"/>
      <c r="J2269" s="84" t="s">
        <v>188</v>
      </c>
      <c r="K2269" s="31" t="s">
        <v>34</v>
      </c>
      <c r="L2269" s="31"/>
      <c r="M2269" s="169"/>
      <c r="N2269" s="148" t="s">
        <v>1660</v>
      </c>
      <c r="O2269" s="106" t="s">
        <v>200</v>
      </c>
      <c r="P2269" s="43" t="s">
        <v>817</v>
      </c>
      <c r="Q2269" s="205"/>
      <c r="R2269" s="84" t="s">
        <v>188</v>
      </c>
      <c r="S2269" s="31" t="s">
        <v>34</v>
      </c>
      <c r="T2269" s="31"/>
      <c r="U2269" s="169"/>
      <c r="V2269" s="150" t="s">
        <v>1661</v>
      </c>
      <c r="W2269" s="141" t="str" cm="1">
        <f t="array" ref="W2269">IF(SUM(LEN(B2269:V2269))=0,"",IF(OR(OR(ISBLANK(F2269),SUM(LEN(C2269),LEN(D2269))=0),AND(NOT(E2269="Unknown"),ISBLANK(J2269)),AND(NOT(O2269="Unknown"),ISBLANK(R2269))),"Missing Information", INDEX(Table15[Entire Service Line Classification], MATCH(SUMIFS(Table15[Unique ID],Table15[System-Owned Portion],E2269,Table15[If Material Anything Other than "Lead" in Column E,Was Material Ever Previously Lead?],G2269,Table15[Customer-Owned Portion],O2269),Table15[Unique ID],0),0)))</f>
        <v>Non-lead</v>
      </c>
      <c r="X2269"/>
    </row>
    <row r="2270" spans="2:24" ht="120" x14ac:dyDescent="0.25">
      <c r="B2270" s="146" t="s">
        <v>1713</v>
      </c>
      <c r="C2270" s="31" t="s">
        <v>1714</v>
      </c>
      <c r="D2270" s="31" t="s">
        <v>1715</v>
      </c>
      <c r="E2270" s="44" t="s">
        <v>199</v>
      </c>
      <c r="F2270" s="43" t="s">
        <v>34</v>
      </c>
      <c r="G2270" s="84" t="s">
        <v>34</v>
      </c>
      <c r="H2270" s="31" t="s">
        <v>778</v>
      </c>
      <c r="I2270" s="205"/>
      <c r="J2270" s="84" t="s">
        <v>188</v>
      </c>
      <c r="K2270" s="31" t="s">
        <v>34</v>
      </c>
      <c r="L2270" s="31"/>
      <c r="M2270" s="169"/>
      <c r="N2270" s="148" t="s">
        <v>1660</v>
      </c>
      <c r="O2270" s="106" t="s">
        <v>200</v>
      </c>
      <c r="P2270" s="43" t="s">
        <v>817</v>
      </c>
      <c r="Q2270" s="205"/>
      <c r="R2270" s="84" t="s">
        <v>188</v>
      </c>
      <c r="S2270" s="31" t="s">
        <v>34</v>
      </c>
      <c r="T2270" s="31"/>
      <c r="U2270" s="169"/>
      <c r="V2270" s="150" t="s">
        <v>1661</v>
      </c>
      <c r="W2270" s="141" t="str" cm="1">
        <f t="array" ref="W2270">IF(SUM(LEN(B2270:V2270))=0,"",IF(OR(OR(ISBLANK(F2270),SUM(LEN(C2270),LEN(D2270))=0),AND(NOT(E2270="Unknown"),ISBLANK(J2270)),AND(NOT(O2270="Unknown"),ISBLANK(R2270))),"Missing Information", INDEX(Table15[Entire Service Line Classification], MATCH(SUMIFS(Table15[Unique ID],Table15[System-Owned Portion],E2270,Table15[If Material Anything Other than "Lead" in Column E,Was Material Ever Previously Lead?],G2270,Table15[Customer-Owned Portion],O2270),Table15[Unique ID],0),0)))</f>
        <v>Non-lead</v>
      </c>
      <c r="X2270"/>
    </row>
    <row r="2271" spans="2:24" ht="120" x14ac:dyDescent="0.25">
      <c r="B2271" s="146" t="s">
        <v>1716</v>
      </c>
      <c r="C2271" s="31" t="s">
        <v>1717</v>
      </c>
      <c r="D2271" s="31" t="s">
        <v>1718</v>
      </c>
      <c r="E2271" s="44" t="s">
        <v>199</v>
      </c>
      <c r="F2271" s="43" t="s">
        <v>34</v>
      </c>
      <c r="G2271" s="84" t="s">
        <v>34</v>
      </c>
      <c r="H2271" s="31" t="s">
        <v>778</v>
      </c>
      <c r="I2271" s="205"/>
      <c r="J2271" s="84" t="s">
        <v>188</v>
      </c>
      <c r="K2271" s="31" t="s">
        <v>34</v>
      </c>
      <c r="L2271" s="31"/>
      <c r="M2271" s="169"/>
      <c r="N2271" s="148" t="s">
        <v>1660</v>
      </c>
      <c r="O2271" s="106" t="s">
        <v>200</v>
      </c>
      <c r="P2271" s="43" t="s">
        <v>817</v>
      </c>
      <c r="Q2271" s="205"/>
      <c r="R2271" s="84" t="s">
        <v>188</v>
      </c>
      <c r="S2271" s="31" t="s">
        <v>34</v>
      </c>
      <c r="T2271" s="31"/>
      <c r="U2271" s="169"/>
      <c r="V2271" s="150" t="s">
        <v>1661</v>
      </c>
      <c r="W2271" s="141" t="str" cm="1">
        <f t="array" ref="W2271">IF(SUM(LEN(B2271:V2271))=0,"",IF(OR(OR(ISBLANK(F2271),SUM(LEN(C2271),LEN(D2271))=0),AND(NOT(E2271="Unknown"),ISBLANK(J2271)),AND(NOT(O2271="Unknown"),ISBLANK(R2271))),"Missing Information", INDEX(Table15[Entire Service Line Classification], MATCH(SUMIFS(Table15[Unique ID],Table15[System-Owned Portion],E2271,Table15[If Material Anything Other than "Lead" in Column E,Was Material Ever Previously Lead?],G2271,Table15[Customer-Owned Portion],O2271),Table15[Unique ID],0),0)))</f>
        <v>Non-lead</v>
      </c>
      <c r="X2271"/>
    </row>
    <row r="2272" spans="2:24" ht="120" x14ac:dyDescent="0.25">
      <c r="B2272" s="146" t="s">
        <v>1701</v>
      </c>
      <c r="C2272" s="31" t="s">
        <v>1702</v>
      </c>
      <c r="D2272" s="31" t="s">
        <v>1703</v>
      </c>
      <c r="E2272" s="44" t="s">
        <v>199</v>
      </c>
      <c r="F2272" s="43" t="s">
        <v>34</v>
      </c>
      <c r="G2272" s="84" t="s">
        <v>34</v>
      </c>
      <c r="H2272" s="31" t="s">
        <v>778</v>
      </c>
      <c r="I2272" s="205"/>
      <c r="J2272" s="84" t="s">
        <v>188</v>
      </c>
      <c r="K2272" s="31" t="s">
        <v>34</v>
      </c>
      <c r="L2272" s="31"/>
      <c r="M2272" s="169"/>
      <c r="N2272" s="148" t="s">
        <v>1660</v>
      </c>
      <c r="O2272" s="106" t="s">
        <v>200</v>
      </c>
      <c r="P2272" s="43" t="s">
        <v>817</v>
      </c>
      <c r="Q2272" s="205"/>
      <c r="R2272" s="84" t="s">
        <v>188</v>
      </c>
      <c r="S2272" s="31" t="s">
        <v>34</v>
      </c>
      <c r="T2272" s="31"/>
      <c r="U2272" s="169"/>
      <c r="V2272" s="150" t="s">
        <v>1661</v>
      </c>
      <c r="W2272" s="141" t="str" cm="1">
        <f t="array" ref="W2272">IF(SUM(LEN(B2272:V2272))=0,"",IF(OR(OR(ISBLANK(F2272),SUM(LEN(C2272),LEN(D2272))=0),AND(NOT(E2272="Unknown"),ISBLANK(J2272)),AND(NOT(O2272="Unknown"),ISBLANK(R2272))),"Missing Information", INDEX(Table15[Entire Service Line Classification], MATCH(SUMIFS(Table15[Unique ID],Table15[System-Owned Portion],E2272,Table15[If Material Anything Other than "Lead" in Column E,Was Material Ever Previously Lead?],G2272,Table15[Customer-Owned Portion],O2272),Table15[Unique ID],0),0)))</f>
        <v>Non-lead</v>
      </c>
      <c r="X2272"/>
    </row>
    <row r="2273" spans="2:24" ht="120" x14ac:dyDescent="0.25">
      <c r="B2273" s="146" t="s">
        <v>1704</v>
      </c>
      <c r="C2273" s="31" t="s">
        <v>1705</v>
      </c>
      <c r="D2273" s="31" t="s">
        <v>1706</v>
      </c>
      <c r="E2273" s="44" t="s">
        <v>199</v>
      </c>
      <c r="F2273" s="43" t="s">
        <v>34</v>
      </c>
      <c r="G2273" s="84" t="s">
        <v>34</v>
      </c>
      <c r="H2273" s="31" t="s">
        <v>778</v>
      </c>
      <c r="I2273" s="205"/>
      <c r="J2273" s="84" t="s">
        <v>188</v>
      </c>
      <c r="K2273" s="31" t="s">
        <v>34</v>
      </c>
      <c r="L2273" s="31"/>
      <c r="M2273" s="169"/>
      <c r="N2273" s="148" t="s">
        <v>1660</v>
      </c>
      <c r="O2273" s="106" t="s">
        <v>200</v>
      </c>
      <c r="P2273" s="43" t="s">
        <v>817</v>
      </c>
      <c r="Q2273" s="205"/>
      <c r="R2273" s="84" t="s">
        <v>188</v>
      </c>
      <c r="S2273" s="31" t="s">
        <v>34</v>
      </c>
      <c r="T2273" s="31"/>
      <c r="U2273" s="169"/>
      <c r="V2273" s="150" t="s">
        <v>1661</v>
      </c>
      <c r="W2273" s="141" t="str" cm="1">
        <f t="array" ref="W2273">IF(SUM(LEN(B2273:V2273))=0,"",IF(OR(OR(ISBLANK(F2273),SUM(LEN(C2273),LEN(D2273))=0),AND(NOT(E2273="Unknown"),ISBLANK(J2273)),AND(NOT(O2273="Unknown"),ISBLANK(R2273))),"Missing Information", INDEX(Table15[Entire Service Line Classification], MATCH(SUMIFS(Table15[Unique ID],Table15[System-Owned Portion],E2273,Table15[If Material Anything Other than "Lead" in Column E,Was Material Ever Previously Lead?],G2273,Table15[Customer-Owned Portion],O2273),Table15[Unique ID],0),0)))</f>
        <v>Non-lead</v>
      </c>
      <c r="X2273"/>
    </row>
    <row r="2274" spans="2:24" ht="120" x14ac:dyDescent="0.25">
      <c r="B2274" s="146" t="s">
        <v>1710</v>
      </c>
      <c r="C2274" s="31" t="s">
        <v>1711</v>
      </c>
      <c r="D2274" s="31" t="s">
        <v>1712</v>
      </c>
      <c r="E2274" s="44" t="s">
        <v>199</v>
      </c>
      <c r="F2274" s="43" t="s">
        <v>34</v>
      </c>
      <c r="G2274" s="84" t="s">
        <v>34</v>
      </c>
      <c r="H2274" s="31" t="s">
        <v>778</v>
      </c>
      <c r="I2274" s="205"/>
      <c r="J2274" s="84" t="s">
        <v>188</v>
      </c>
      <c r="K2274" s="31" t="s">
        <v>34</v>
      </c>
      <c r="L2274" s="31"/>
      <c r="M2274" s="169"/>
      <c r="N2274" s="148" t="s">
        <v>1660</v>
      </c>
      <c r="O2274" s="106" t="s">
        <v>200</v>
      </c>
      <c r="P2274" s="43" t="s">
        <v>817</v>
      </c>
      <c r="Q2274" s="205"/>
      <c r="R2274" s="84" t="s">
        <v>188</v>
      </c>
      <c r="S2274" s="31" t="s">
        <v>34</v>
      </c>
      <c r="T2274" s="31"/>
      <c r="U2274" s="169"/>
      <c r="V2274" s="150" t="s">
        <v>1661</v>
      </c>
      <c r="W2274" s="141" t="str" cm="1">
        <f t="array" ref="W2274">IF(SUM(LEN(B2274:V2274))=0,"",IF(OR(OR(ISBLANK(F2274),SUM(LEN(C2274),LEN(D2274))=0),AND(NOT(E2274="Unknown"),ISBLANK(J2274)),AND(NOT(O2274="Unknown"),ISBLANK(R2274))),"Missing Information", INDEX(Table15[Entire Service Line Classification], MATCH(SUMIFS(Table15[Unique ID],Table15[System-Owned Portion],E2274,Table15[If Material Anything Other than "Lead" in Column E,Was Material Ever Previously Lead?],G2274,Table15[Customer-Owned Portion],O2274),Table15[Unique ID],0),0)))</f>
        <v>Non-lead</v>
      </c>
      <c r="X2274"/>
    </row>
    <row r="2275" spans="2:24" ht="120" x14ac:dyDescent="0.25">
      <c r="B2275" s="146" t="s">
        <v>1707</v>
      </c>
      <c r="C2275" s="31" t="s">
        <v>1708</v>
      </c>
      <c r="D2275" s="31" t="s">
        <v>1709</v>
      </c>
      <c r="E2275" s="44" t="s">
        <v>199</v>
      </c>
      <c r="F2275" s="43" t="s">
        <v>34</v>
      </c>
      <c r="G2275" s="84" t="s">
        <v>34</v>
      </c>
      <c r="H2275" s="31" t="s">
        <v>778</v>
      </c>
      <c r="I2275" s="205"/>
      <c r="J2275" s="84" t="s">
        <v>188</v>
      </c>
      <c r="K2275" s="31" t="s">
        <v>34</v>
      </c>
      <c r="L2275" s="31"/>
      <c r="M2275" s="169"/>
      <c r="N2275" s="148" t="s">
        <v>1660</v>
      </c>
      <c r="O2275" s="106" t="s">
        <v>200</v>
      </c>
      <c r="P2275" s="43" t="s">
        <v>817</v>
      </c>
      <c r="Q2275" s="205"/>
      <c r="R2275" s="84" t="s">
        <v>188</v>
      </c>
      <c r="S2275" s="31" t="s">
        <v>34</v>
      </c>
      <c r="T2275" s="31"/>
      <c r="U2275" s="169"/>
      <c r="V2275" s="150" t="s">
        <v>1661</v>
      </c>
      <c r="W2275" s="141" t="str" cm="1">
        <f t="array" ref="W2275">IF(SUM(LEN(B2275:V2275))=0,"",IF(OR(OR(ISBLANK(F2275),SUM(LEN(C2275),LEN(D2275))=0),AND(NOT(E2275="Unknown"),ISBLANK(J2275)),AND(NOT(O2275="Unknown"),ISBLANK(R2275))),"Missing Information", INDEX(Table15[Entire Service Line Classification], MATCH(SUMIFS(Table15[Unique ID],Table15[System-Owned Portion],E2275,Table15[If Material Anything Other than "Lead" in Column E,Was Material Ever Previously Lead?],G2275,Table15[Customer-Owned Portion],O2275),Table15[Unique ID],0),0)))</f>
        <v>Non-lead</v>
      </c>
      <c r="X2275"/>
    </row>
    <row r="2276" spans="2:24" ht="120" x14ac:dyDescent="0.25">
      <c r="B2276" s="146" t="s">
        <v>1719</v>
      </c>
      <c r="C2276" s="31" t="s">
        <v>1720</v>
      </c>
      <c r="D2276" s="31" t="s">
        <v>1721</v>
      </c>
      <c r="E2276" s="44" t="s">
        <v>199</v>
      </c>
      <c r="F2276" s="43" t="s">
        <v>34</v>
      </c>
      <c r="G2276" s="84" t="s">
        <v>34</v>
      </c>
      <c r="H2276" s="31" t="s">
        <v>778</v>
      </c>
      <c r="I2276" s="205"/>
      <c r="J2276" s="84" t="s">
        <v>188</v>
      </c>
      <c r="K2276" s="31" t="s">
        <v>34</v>
      </c>
      <c r="L2276" s="31"/>
      <c r="M2276" s="169"/>
      <c r="N2276" s="148" t="s">
        <v>1660</v>
      </c>
      <c r="O2276" s="106" t="s">
        <v>200</v>
      </c>
      <c r="P2276" s="43" t="s">
        <v>817</v>
      </c>
      <c r="Q2276" s="205"/>
      <c r="R2276" s="84" t="s">
        <v>188</v>
      </c>
      <c r="S2276" s="31" t="s">
        <v>34</v>
      </c>
      <c r="T2276" s="31"/>
      <c r="U2276" s="169"/>
      <c r="V2276" s="150" t="s">
        <v>1661</v>
      </c>
      <c r="W2276" s="141" t="str" cm="1">
        <f t="array" ref="W2276">IF(SUM(LEN(B2276:V2276))=0,"",IF(OR(OR(ISBLANK(F2276),SUM(LEN(C2276),LEN(D2276))=0),AND(NOT(E2276="Unknown"),ISBLANK(J2276)),AND(NOT(O2276="Unknown"),ISBLANK(R2276))),"Missing Information", INDEX(Table15[Entire Service Line Classification], MATCH(SUMIFS(Table15[Unique ID],Table15[System-Owned Portion],E2276,Table15[If Material Anything Other than "Lead" in Column E,Was Material Ever Previously Lead?],G2276,Table15[Customer-Owned Portion],O2276),Table15[Unique ID],0),0)))</f>
        <v>Non-lead</v>
      </c>
      <c r="X2276"/>
    </row>
    <row r="2277" spans="2:24" ht="120" x14ac:dyDescent="0.25">
      <c r="B2277" s="146" t="s">
        <v>1722</v>
      </c>
      <c r="C2277" s="31" t="s">
        <v>1723</v>
      </c>
      <c r="D2277" s="31" t="s">
        <v>1724</v>
      </c>
      <c r="E2277" s="44" t="s">
        <v>199</v>
      </c>
      <c r="F2277" s="43" t="s">
        <v>34</v>
      </c>
      <c r="G2277" s="84" t="s">
        <v>34</v>
      </c>
      <c r="H2277" s="31" t="s">
        <v>778</v>
      </c>
      <c r="I2277" s="205"/>
      <c r="J2277" s="84" t="s">
        <v>188</v>
      </c>
      <c r="K2277" s="31" t="s">
        <v>34</v>
      </c>
      <c r="L2277" s="31"/>
      <c r="M2277" s="169"/>
      <c r="N2277" s="148" t="s">
        <v>1660</v>
      </c>
      <c r="O2277" s="106" t="s">
        <v>200</v>
      </c>
      <c r="P2277" s="43" t="s">
        <v>817</v>
      </c>
      <c r="Q2277" s="205"/>
      <c r="R2277" s="84" t="s">
        <v>188</v>
      </c>
      <c r="S2277" s="31" t="s">
        <v>34</v>
      </c>
      <c r="T2277" s="31"/>
      <c r="U2277" s="169"/>
      <c r="V2277" s="150" t="s">
        <v>1661</v>
      </c>
      <c r="W2277" s="141" t="str" cm="1">
        <f t="array" ref="W2277">IF(SUM(LEN(B2277:V2277))=0,"",IF(OR(OR(ISBLANK(F2277),SUM(LEN(C2277),LEN(D2277))=0),AND(NOT(E2277="Unknown"),ISBLANK(J2277)),AND(NOT(O2277="Unknown"),ISBLANK(R2277))),"Missing Information", INDEX(Table15[Entire Service Line Classification], MATCH(SUMIFS(Table15[Unique ID],Table15[System-Owned Portion],E2277,Table15[If Material Anything Other than "Lead" in Column E,Was Material Ever Previously Lead?],G2277,Table15[Customer-Owned Portion],O2277),Table15[Unique ID],0),0)))</f>
        <v>Non-lead</v>
      </c>
      <c r="X2277"/>
    </row>
    <row r="2278" spans="2:24" ht="120" x14ac:dyDescent="0.25">
      <c r="B2278" s="146" t="s">
        <v>1695</v>
      </c>
      <c r="C2278" s="31" t="s">
        <v>1696</v>
      </c>
      <c r="D2278" s="31" t="s">
        <v>1697</v>
      </c>
      <c r="E2278" s="44" t="s">
        <v>199</v>
      </c>
      <c r="F2278" s="43" t="s">
        <v>34</v>
      </c>
      <c r="G2278" s="84" t="s">
        <v>34</v>
      </c>
      <c r="H2278" s="31" t="s">
        <v>778</v>
      </c>
      <c r="I2278" s="205"/>
      <c r="J2278" s="84" t="s">
        <v>188</v>
      </c>
      <c r="K2278" s="31" t="s">
        <v>34</v>
      </c>
      <c r="L2278" s="31"/>
      <c r="M2278" s="169"/>
      <c r="N2278" s="148" t="s">
        <v>1660</v>
      </c>
      <c r="O2278" s="106" t="s">
        <v>200</v>
      </c>
      <c r="P2278" s="43" t="s">
        <v>817</v>
      </c>
      <c r="Q2278" s="205"/>
      <c r="R2278" s="84" t="s">
        <v>188</v>
      </c>
      <c r="S2278" s="31" t="s">
        <v>34</v>
      </c>
      <c r="T2278" s="31"/>
      <c r="U2278" s="169"/>
      <c r="V2278" s="150" t="s">
        <v>1661</v>
      </c>
      <c r="W2278" s="141" t="str" cm="1">
        <f t="array" ref="W2278">IF(SUM(LEN(B2278:V2278))=0,"",IF(OR(OR(ISBLANK(F2278),SUM(LEN(C2278),LEN(D2278))=0),AND(NOT(E2278="Unknown"),ISBLANK(J2278)),AND(NOT(O2278="Unknown"),ISBLANK(R2278))),"Missing Information", INDEX(Table15[Entire Service Line Classification], MATCH(SUMIFS(Table15[Unique ID],Table15[System-Owned Portion],E2278,Table15[If Material Anything Other than "Lead" in Column E,Was Material Ever Previously Lead?],G2278,Table15[Customer-Owned Portion],O2278),Table15[Unique ID],0),0)))</f>
        <v>Non-lead</v>
      </c>
      <c r="X2278"/>
    </row>
    <row r="2279" spans="2:24" ht="120" x14ac:dyDescent="0.25">
      <c r="B2279" s="146" t="s">
        <v>1692</v>
      </c>
      <c r="C2279" s="31" t="s">
        <v>1693</v>
      </c>
      <c r="D2279" s="31" t="s">
        <v>1694</v>
      </c>
      <c r="E2279" s="44" t="s">
        <v>199</v>
      </c>
      <c r="F2279" s="43" t="s">
        <v>34</v>
      </c>
      <c r="G2279" s="84" t="s">
        <v>34</v>
      </c>
      <c r="H2279" s="31" t="s">
        <v>778</v>
      </c>
      <c r="I2279" s="205"/>
      <c r="J2279" s="84" t="s">
        <v>188</v>
      </c>
      <c r="K2279" s="31" t="s">
        <v>34</v>
      </c>
      <c r="L2279" s="31"/>
      <c r="M2279" s="169"/>
      <c r="N2279" s="148" t="s">
        <v>1660</v>
      </c>
      <c r="O2279" s="106" t="s">
        <v>200</v>
      </c>
      <c r="P2279" s="43" t="s">
        <v>817</v>
      </c>
      <c r="Q2279" s="205"/>
      <c r="R2279" s="84" t="s">
        <v>188</v>
      </c>
      <c r="S2279" s="31" t="s">
        <v>34</v>
      </c>
      <c r="T2279" s="31"/>
      <c r="U2279" s="169"/>
      <c r="V2279" s="150" t="s">
        <v>1661</v>
      </c>
      <c r="W2279" s="141" t="str" cm="1">
        <f t="array" ref="W2279">IF(SUM(LEN(B2279:V2279))=0,"",IF(OR(OR(ISBLANK(F2279),SUM(LEN(C2279),LEN(D2279))=0),AND(NOT(E2279="Unknown"),ISBLANK(J2279)),AND(NOT(O2279="Unknown"),ISBLANK(R2279))),"Missing Information", INDEX(Table15[Entire Service Line Classification], MATCH(SUMIFS(Table15[Unique ID],Table15[System-Owned Portion],E2279,Table15[If Material Anything Other than "Lead" in Column E,Was Material Ever Previously Lead?],G2279,Table15[Customer-Owned Portion],O2279),Table15[Unique ID],0),0)))</f>
        <v>Non-lead</v>
      </c>
      <c r="X2279"/>
    </row>
    <row r="2280" spans="2:24" ht="120" x14ac:dyDescent="0.25">
      <c r="B2280" s="146" t="s">
        <v>1689</v>
      </c>
      <c r="C2280" s="31" t="s">
        <v>1690</v>
      </c>
      <c r="D2280" s="31" t="s">
        <v>1691</v>
      </c>
      <c r="E2280" s="44" t="s">
        <v>199</v>
      </c>
      <c r="F2280" s="43" t="s">
        <v>34</v>
      </c>
      <c r="G2280" s="84" t="s">
        <v>34</v>
      </c>
      <c r="H2280" s="31" t="s">
        <v>778</v>
      </c>
      <c r="I2280" s="205"/>
      <c r="J2280" s="84" t="s">
        <v>188</v>
      </c>
      <c r="K2280" s="31" t="s">
        <v>34</v>
      </c>
      <c r="L2280" s="31"/>
      <c r="M2280" s="169"/>
      <c r="N2280" s="148" t="s">
        <v>1660</v>
      </c>
      <c r="O2280" s="106" t="s">
        <v>200</v>
      </c>
      <c r="P2280" s="43" t="s">
        <v>817</v>
      </c>
      <c r="Q2280" s="205"/>
      <c r="R2280" s="84" t="s">
        <v>188</v>
      </c>
      <c r="S2280" s="31" t="s">
        <v>34</v>
      </c>
      <c r="T2280" s="31"/>
      <c r="U2280" s="169"/>
      <c r="V2280" s="150" t="s">
        <v>1661</v>
      </c>
      <c r="W2280" s="141" t="str" cm="1">
        <f t="array" ref="W2280">IF(SUM(LEN(B2280:V2280))=0,"",IF(OR(OR(ISBLANK(F2280),SUM(LEN(C2280),LEN(D2280))=0),AND(NOT(E2280="Unknown"),ISBLANK(J2280)),AND(NOT(O2280="Unknown"),ISBLANK(R2280))),"Missing Information", INDEX(Table15[Entire Service Line Classification], MATCH(SUMIFS(Table15[Unique ID],Table15[System-Owned Portion],E2280,Table15[If Material Anything Other than "Lead" in Column E,Was Material Ever Previously Lead?],G2280,Table15[Customer-Owned Portion],O2280),Table15[Unique ID],0),0)))</f>
        <v>Non-lead</v>
      </c>
      <c r="X2280"/>
    </row>
    <row r="2281" spans="2:24" ht="120" x14ac:dyDescent="0.25">
      <c r="B2281" s="146" t="s">
        <v>1686</v>
      </c>
      <c r="C2281" s="31" t="s">
        <v>1687</v>
      </c>
      <c r="D2281" s="31" t="s">
        <v>1688</v>
      </c>
      <c r="E2281" s="44" t="s">
        <v>199</v>
      </c>
      <c r="F2281" s="43" t="s">
        <v>34</v>
      </c>
      <c r="G2281" s="84" t="s">
        <v>34</v>
      </c>
      <c r="H2281" s="31" t="s">
        <v>778</v>
      </c>
      <c r="I2281" s="205"/>
      <c r="J2281" s="84" t="s">
        <v>188</v>
      </c>
      <c r="K2281" s="31" t="s">
        <v>34</v>
      </c>
      <c r="L2281" s="31"/>
      <c r="M2281" s="169"/>
      <c r="N2281" s="148" t="s">
        <v>1660</v>
      </c>
      <c r="O2281" s="106" t="s">
        <v>200</v>
      </c>
      <c r="P2281" s="43" t="s">
        <v>817</v>
      </c>
      <c r="Q2281" s="205"/>
      <c r="R2281" s="84" t="s">
        <v>188</v>
      </c>
      <c r="S2281" s="31" t="s">
        <v>34</v>
      </c>
      <c r="T2281" s="31"/>
      <c r="U2281" s="169"/>
      <c r="V2281" s="150" t="s">
        <v>1661</v>
      </c>
      <c r="W2281" s="141" t="str" cm="1">
        <f t="array" ref="W2281">IF(SUM(LEN(B2281:V2281))=0,"",IF(OR(OR(ISBLANK(F2281),SUM(LEN(C2281),LEN(D2281))=0),AND(NOT(E2281="Unknown"),ISBLANK(J2281)),AND(NOT(O2281="Unknown"),ISBLANK(R2281))),"Missing Information", INDEX(Table15[Entire Service Line Classification], MATCH(SUMIFS(Table15[Unique ID],Table15[System-Owned Portion],E2281,Table15[If Material Anything Other than "Lead" in Column E,Was Material Ever Previously Lead?],G2281,Table15[Customer-Owned Portion],O2281),Table15[Unique ID],0),0)))</f>
        <v>Non-lead</v>
      </c>
      <c r="X2281"/>
    </row>
    <row r="2282" spans="2:24" ht="120" x14ac:dyDescent="0.25">
      <c r="B2282" s="146" t="s">
        <v>1677</v>
      </c>
      <c r="C2282" s="31" t="s">
        <v>1678</v>
      </c>
      <c r="D2282" s="31" t="s">
        <v>1679</v>
      </c>
      <c r="E2282" s="44" t="s">
        <v>199</v>
      </c>
      <c r="F2282" s="43" t="s">
        <v>34</v>
      </c>
      <c r="G2282" s="84" t="s">
        <v>34</v>
      </c>
      <c r="H2282" s="31" t="s">
        <v>778</v>
      </c>
      <c r="I2282" s="205"/>
      <c r="J2282" s="84" t="s">
        <v>188</v>
      </c>
      <c r="K2282" s="31" t="s">
        <v>34</v>
      </c>
      <c r="L2282" s="31"/>
      <c r="M2282" s="169"/>
      <c r="N2282" s="148" t="s">
        <v>1660</v>
      </c>
      <c r="O2282" s="106" t="s">
        <v>200</v>
      </c>
      <c r="P2282" s="43" t="s">
        <v>817</v>
      </c>
      <c r="Q2282" s="205"/>
      <c r="R2282" s="84" t="s">
        <v>188</v>
      </c>
      <c r="S2282" s="31" t="s">
        <v>34</v>
      </c>
      <c r="T2282" s="31"/>
      <c r="U2282" s="169"/>
      <c r="V2282" s="150" t="s">
        <v>1661</v>
      </c>
      <c r="W2282" s="141" t="str" cm="1">
        <f t="array" ref="W2282">IF(SUM(LEN(B2282:V2282))=0,"",IF(OR(OR(ISBLANK(F2282),SUM(LEN(C2282),LEN(D2282))=0),AND(NOT(E2282="Unknown"),ISBLANK(J2282)),AND(NOT(O2282="Unknown"),ISBLANK(R2282))),"Missing Information", INDEX(Table15[Entire Service Line Classification], MATCH(SUMIFS(Table15[Unique ID],Table15[System-Owned Portion],E2282,Table15[If Material Anything Other than "Lead" in Column E,Was Material Ever Previously Lead?],G2282,Table15[Customer-Owned Portion],O2282),Table15[Unique ID],0),0)))</f>
        <v>Non-lead</v>
      </c>
      <c r="X2282"/>
    </row>
    <row r="2283" spans="2:24" ht="120" x14ac:dyDescent="0.25">
      <c r="B2283" s="146" t="s">
        <v>1680</v>
      </c>
      <c r="C2283" s="31" t="s">
        <v>1681</v>
      </c>
      <c r="D2283" s="31" t="s">
        <v>1682</v>
      </c>
      <c r="E2283" s="44" t="s">
        <v>199</v>
      </c>
      <c r="F2283" s="43" t="s">
        <v>34</v>
      </c>
      <c r="G2283" s="84" t="s">
        <v>34</v>
      </c>
      <c r="H2283" s="31" t="s">
        <v>778</v>
      </c>
      <c r="I2283" s="205"/>
      <c r="J2283" s="84" t="s">
        <v>188</v>
      </c>
      <c r="K2283" s="31" t="s">
        <v>34</v>
      </c>
      <c r="L2283" s="31"/>
      <c r="M2283" s="169"/>
      <c r="N2283" s="148" t="s">
        <v>1660</v>
      </c>
      <c r="O2283" s="106" t="s">
        <v>200</v>
      </c>
      <c r="P2283" s="43" t="s">
        <v>817</v>
      </c>
      <c r="Q2283" s="205"/>
      <c r="R2283" s="84" t="s">
        <v>188</v>
      </c>
      <c r="S2283" s="31" t="s">
        <v>34</v>
      </c>
      <c r="T2283" s="31"/>
      <c r="U2283" s="169"/>
      <c r="V2283" s="150" t="s">
        <v>1661</v>
      </c>
      <c r="W2283" s="141" t="str" cm="1">
        <f t="array" ref="W2283">IF(SUM(LEN(B2283:V2283))=0,"",IF(OR(OR(ISBLANK(F2283),SUM(LEN(C2283),LEN(D2283))=0),AND(NOT(E2283="Unknown"),ISBLANK(J2283)),AND(NOT(O2283="Unknown"),ISBLANK(R2283))),"Missing Information", INDEX(Table15[Entire Service Line Classification], MATCH(SUMIFS(Table15[Unique ID],Table15[System-Owned Portion],E2283,Table15[If Material Anything Other than "Lead" in Column E,Was Material Ever Previously Lead?],G2283,Table15[Customer-Owned Portion],O2283),Table15[Unique ID],0),0)))</f>
        <v>Non-lead</v>
      </c>
      <c r="X2283"/>
    </row>
    <row r="2284" spans="2:24" ht="120" x14ac:dyDescent="0.25">
      <c r="B2284" s="146" t="s">
        <v>1665</v>
      </c>
      <c r="C2284" s="31" t="s">
        <v>1666</v>
      </c>
      <c r="D2284" s="31" t="s">
        <v>1667</v>
      </c>
      <c r="E2284" s="44" t="s">
        <v>199</v>
      </c>
      <c r="F2284" s="43" t="s">
        <v>34</v>
      </c>
      <c r="G2284" s="84" t="s">
        <v>34</v>
      </c>
      <c r="H2284" s="31" t="s">
        <v>778</v>
      </c>
      <c r="I2284" s="205"/>
      <c r="J2284" s="84" t="s">
        <v>188</v>
      </c>
      <c r="K2284" s="31" t="s">
        <v>34</v>
      </c>
      <c r="L2284" s="31"/>
      <c r="M2284" s="169"/>
      <c r="N2284" s="148" t="s">
        <v>1660</v>
      </c>
      <c r="O2284" s="106" t="s">
        <v>200</v>
      </c>
      <c r="P2284" s="43" t="s">
        <v>817</v>
      </c>
      <c r="Q2284" s="205"/>
      <c r="R2284" s="84" t="s">
        <v>188</v>
      </c>
      <c r="S2284" s="31" t="s">
        <v>34</v>
      </c>
      <c r="T2284" s="31"/>
      <c r="U2284" s="169"/>
      <c r="V2284" s="150" t="s">
        <v>1661</v>
      </c>
      <c r="W2284" s="141" t="str" cm="1">
        <f t="array" ref="W2284">IF(SUM(LEN(B2284:V2284))=0,"",IF(OR(OR(ISBLANK(F2284),SUM(LEN(C2284),LEN(D2284))=0),AND(NOT(E2284="Unknown"),ISBLANK(J2284)),AND(NOT(O2284="Unknown"),ISBLANK(R2284))),"Missing Information", INDEX(Table15[Entire Service Line Classification], MATCH(SUMIFS(Table15[Unique ID],Table15[System-Owned Portion],E2284,Table15[If Material Anything Other than "Lead" in Column E,Was Material Ever Previously Lead?],G2284,Table15[Customer-Owned Portion],O2284),Table15[Unique ID],0),0)))</f>
        <v>Non-lead</v>
      </c>
      <c r="X2284"/>
    </row>
    <row r="2285" spans="2:24" ht="120" x14ac:dyDescent="0.25">
      <c r="B2285" s="146" t="s">
        <v>1668</v>
      </c>
      <c r="C2285" s="31" t="s">
        <v>1669</v>
      </c>
      <c r="D2285" s="31" t="s">
        <v>1670</v>
      </c>
      <c r="E2285" s="44" t="s">
        <v>199</v>
      </c>
      <c r="F2285" s="43" t="s">
        <v>34</v>
      </c>
      <c r="G2285" s="84" t="s">
        <v>34</v>
      </c>
      <c r="H2285" s="31" t="s">
        <v>778</v>
      </c>
      <c r="I2285" s="205"/>
      <c r="J2285" s="84" t="s">
        <v>188</v>
      </c>
      <c r="K2285" s="31" t="s">
        <v>34</v>
      </c>
      <c r="L2285" s="31"/>
      <c r="M2285" s="169"/>
      <c r="N2285" s="148" t="s">
        <v>1660</v>
      </c>
      <c r="O2285" s="106" t="s">
        <v>200</v>
      </c>
      <c r="P2285" s="43" t="s">
        <v>817</v>
      </c>
      <c r="Q2285" s="205"/>
      <c r="R2285" s="84" t="s">
        <v>188</v>
      </c>
      <c r="S2285" s="31" t="s">
        <v>34</v>
      </c>
      <c r="T2285" s="31"/>
      <c r="U2285" s="169"/>
      <c r="V2285" s="150" t="s">
        <v>1661</v>
      </c>
      <c r="W2285" s="141" t="str" cm="1">
        <f t="array" ref="W2285">IF(SUM(LEN(B2285:V2285))=0,"",IF(OR(OR(ISBLANK(F2285),SUM(LEN(C2285),LEN(D2285))=0),AND(NOT(E2285="Unknown"),ISBLANK(J2285)),AND(NOT(O2285="Unknown"),ISBLANK(R2285))),"Missing Information", INDEX(Table15[Entire Service Line Classification], MATCH(SUMIFS(Table15[Unique ID],Table15[System-Owned Portion],E2285,Table15[If Material Anything Other than "Lead" in Column E,Was Material Ever Previously Lead?],G2285,Table15[Customer-Owned Portion],O2285),Table15[Unique ID],0),0)))</f>
        <v>Non-lead</v>
      </c>
      <c r="X2285"/>
    </row>
    <row r="2286" spans="2:24" ht="120" x14ac:dyDescent="0.25">
      <c r="B2286" s="146" t="s">
        <v>1662</v>
      </c>
      <c r="C2286" s="31" t="s">
        <v>1663</v>
      </c>
      <c r="D2286" s="31" t="s">
        <v>1664</v>
      </c>
      <c r="E2286" s="44" t="s">
        <v>199</v>
      </c>
      <c r="F2286" s="43" t="s">
        <v>34</v>
      </c>
      <c r="G2286" s="84" t="s">
        <v>34</v>
      </c>
      <c r="H2286" s="31" t="s">
        <v>778</v>
      </c>
      <c r="I2286" s="205"/>
      <c r="J2286" s="84" t="s">
        <v>188</v>
      </c>
      <c r="K2286" s="31" t="s">
        <v>34</v>
      </c>
      <c r="L2286" s="31"/>
      <c r="M2286" s="169"/>
      <c r="N2286" s="148" t="s">
        <v>1660</v>
      </c>
      <c r="O2286" s="106" t="s">
        <v>200</v>
      </c>
      <c r="P2286" s="43" t="s">
        <v>817</v>
      </c>
      <c r="Q2286" s="205"/>
      <c r="R2286" s="84" t="s">
        <v>188</v>
      </c>
      <c r="S2286" s="31" t="s">
        <v>34</v>
      </c>
      <c r="T2286" s="31"/>
      <c r="U2286" s="169"/>
      <c r="V2286" s="150" t="s">
        <v>1661</v>
      </c>
      <c r="W2286" s="141" t="str" cm="1">
        <f t="array" ref="W2286">IF(SUM(LEN(B2286:V2286))=0,"",IF(OR(OR(ISBLANK(F2286),SUM(LEN(C2286),LEN(D2286))=0),AND(NOT(E2286="Unknown"),ISBLANK(J2286)),AND(NOT(O2286="Unknown"),ISBLANK(R2286))),"Missing Information", INDEX(Table15[Entire Service Line Classification], MATCH(SUMIFS(Table15[Unique ID],Table15[System-Owned Portion],E2286,Table15[If Material Anything Other than "Lead" in Column E,Was Material Ever Previously Lead?],G2286,Table15[Customer-Owned Portion],O2286),Table15[Unique ID],0),0)))</f>
        <v>Non-lead</v>
      </c>
      <c r="X2286"/>
    </row>
    <row r="2287" spans="2:24" ht="120" x14ac:dyDescent="0.25">
      <c r="B2287" s="146" t="s">
        <v>1657</v>
      </c>
      <c r="C2287" s="31" t="s">
        <v>1658</v>
      </c>
      <c r="D2287" s="31" t="s">
        <v>1659</v>
      </c>
      <c r="E2287" s="44" t="s">
        <v>199</v>
      </c>
      <c r="F2287" s="43" t="s">
        <v>34</v>
      </c>
      <c r="G2287" s="84" t="s">
        <v>34</v>
      </c>
      <c r="H2287" s="31" t="s">
        <v>778</v>
      </c>
      <c r="I2287" s="205"/>
      <c r="J2287" s="84" t="s">
        <v>188</v>
      </c>
      <c r="K2287" s="31" t="s">
        <v>34</v>
      </c>
      <c r="L2287" s="31"/>
      <c r="M2287" s="169"/>
      <c r="N2287" s="148" t="s">
        <v>1660</v>
      </c>
      <c r="O2287" s="106" t="s">
        <v>200</v>
      </c>
      <c r="P2287" s="43" t="s">
        <v>817</v>
      </c>
      <c r="Q2287" s="205"/>
      <c r="R2287" s="84" t="s">
        <v>188</v>
      </c>
      <c r="S2287" s="31" t="s">
        <v>34</v>
      </c>
      <c r="T2287" s="31"/>
      <c r="U2287" s="169"/>
      <c r="V2287" s="150" t="s">
        <v>1661</v>
      </c>
      <c r="W2287" s="141" t="str" cm="1">
        <f t="array" ref="W2287">IF(SUM(LEN(B2287:V2287))=0,"",IF(OR(OR(ISBLANK(F2287),SUM(LEN(C2287),LEN(D2287))=0),AND(NOT(E2287="Unknown"),ISBLANK(J2287)),AND(NOT(O2287="Unknown"),ISBLANK(R2287))),"Missing Information", INDEX(Table15[Entire Service Line Classification], MATCH(SUMIFS(Table15[Unique ID],Table15[System-Owned Portion],E2287,Table15[If Material Anything Other than "Lead" in Column E,Was Material Ever Previously Lead?],G2287,Table15[Customer-Owned Portion],O2287),Table15[Unique ID],0),0)))</f>
        <v>Non-lead</v>
      </c>
      <c r="X2287"/>
    </row>
    <row r="2288" spans="2:24" ht="120" x14ac:dyDescent="0.25">
      <c r="B2288" s="146" t="s">
        <v>1674</v>
      </c>
      <c r="C2288" s="31" t="s">
        <v>1675</v>
      </c>
      <c r="D2288" s="31" t="s">
        <v>1676</v>
      </c>
      <c r="E2288" s="44" t="s">
        <v>199</v>
      </c>
      <c r="F2288" s="43" t="s">
        <v>34</v>
      </c>
      <c r="G2288" s="84" t="s">
        <v>34</v>
      </c>
      <c r="H2288" s="31" t="s">
        <v>778</v>
      </c>
      <c r="I2288" s="205"/>
      <c r="J2288" s="84" t="s">
        <v>188</v>
      </c>
      <c r="K2288" s="31" t="s">
        <v>34</v>
      </c>
      <c r="L2288" s="31"/>
      <c r="M2288" s="169"/>
      <c r="N2288" s="148" t="s">
        <v>1660</v>
      </c>
      <c r="O2288" s="106" t="s">
        <v>200</v>
      </c>
      <c r="P2288" s="43" t="s">
        <v>817</v>
      </c>
      <c r="Q2288" s="205"/>
      <c r="R2288" s="84" t="s">
        <v>188</v>
      </c>
      <c r="S2288" s="31" t="s">
        <v>34</v>
      </c>
      <c r="T2288" s="31"/>
      <c r="U2288" s="169"/>
      <c r="V2288" s="150" t="s">
        <v>1661</v>
      </c>
      <c r="W2288" s="141" t="str" cm="1">
        <f t="array" ref="W2288">IF(SUM(LEN(B2288:V2288))=0,"",IF(OR(OR(ISBLANK(F2288),SUM(LEN(C2288),LEN(D2288))=0),AND(NOT(E2288="Unknown"),ISBLANK(J2288)),AND(NOT(O2288="Unknown"),ISBLANK(R2288))),"Missing Information", INDEX(Table15[Entire Service Line Classification], MATCH(SUMIFS(Table15[Unique ID],Table15[System-Owned Portion],E2288,Table15[If Material Anything Other than "Lead" in Column E,Was Material Ever Previously Lead?],G2288,Table15[Customer-Owned Portion],O2288),Table15[Unique ID],0),0)))</f>
        <v>Non-lead</v>
      </c>
      <c r="X2288"/>
    </row>
    <row r="2289" spans="2:24" ht="120" x14ac:dyDescent="0.25">
      <c r="B2289" s="146" t="s">
        <v>1671</v>
      </c>
      <c r="C2289" s="31" t="s">
        <v>1672</v>
      </c>
      <c r="D2289" s="31" t="s">
        <v>1673</v>
      </c>
      <c r="E2289" s="44" t="s">
        <v>199</v>
      </c>
      <c r="F2289" s="43" t="s">
        <v>34</v>
      </c>
      <c r="G2289" s="84" t="s">
        <v>34</v>
      </c>
      <c r="H2289" s="31" t="s">
        <v>778</v>
      </c>
      <c r="I2289" s="205"/>
      <c r="J2289" s="84" t="s">
        <v>188</v>
      </c>
      <c r="K2289" s="31" t="s">
        <v>34</v>
      </c>
      <c r="L2289" s="31"/>
      <c r="M2289" s="169"/>
      <c r="N2289" s="148" t="s">
        <v>1660</v>
      </c>
      <c r="O2289" s="106" t="s">
        <v>200</v>
      </c>
      <c r="P2289" s="43" t="s">
        <v>817</v>
      </c>
      <c r="Q2289" s="205"/>
      <c r="R2289" s="84" t="s">
        <v>188</v>
      </c>
      <c r="S2289" s="31" t="s">
        <v>34</v>
      </c>
      <c r="T2289" s="31"/>
      <c r="U2289" s="169"/>
      <c r="V2289" s="150" t="s">
        <v>1661</v>
      </c>
      <c r="W2289" s="141" t="str" cm="1">
        <f t="array" ref="W2289">IF(SUM(LEN(B2289:V2289))=0,"",IF(OR(OR(ISBLANK(F2289),SUM(LEN(C2289),LEN(D2289))=0),AND(NOT(E2289="Unknown"),ISBLANK(J2289)),AND(NOT(O2289="Unknown"),ISBLANK(R2289))),"Missing Information", INDEX(Table15[Entire Service Line Classification], MATCH(SUMIFS(Table15[Unique ID],Table15[System-Owned Portion],E2289,Table15[If Material Anything Other than "Lead" in Column E,Was Material Ever Previously Lead?],G2289,Table15[Customer-Owned Portion],O2289),Table15[Unique ID],0),0)))</f>
        <v>Non-lead</v>
      </c>
      <c r="X2289"/>
    </row>
    <row r="2290" spans="2:24" ht="120" x14ac:dyDescent="0.25">
      <c r="B2290" s="146" t="s">
        <v>1728</v>
      </c>
      <c r="C2290" s="31" t="s">
        <v>1729</v>
      </c>
      <c r="D2290" s="31" t="s">
        <v>1730</v>
      </c>
      <c r="E2290" s="44" t="s">
        <v>199</v>
      </c>
      <c r="F2290" s="43" t="s">
        <v>34</v>
      </c>
      <c r="G2290" s="84" t="s">
        <v>34</v>
      </c>
      <c r="H2290" s="31" t="s">
        <v>778</v>
      </c>
      <c r="I2290" s="205"/>
      <c r="J2290" s="84" t="s">
        <v>188</v>
      </c>
      <c r="K2290" s="31" t="s">
        <v>34</v>
      </c>
      <c r="L2290" s="31"/>
      <c r="M2290" s="169"/>
      <c r="N2290" s="148" t="s">
        <v>1660</v>
      </c>
      <c r="O2290" s="106" t="s">
        <v>200</v>
      </c>
      <c r="P2290" s="43" t="s">
        <v>817</v>
      </c>
      <c r="Q2290" s="205"/>
      <c r="R2290" s="84" t="s">
        <v>188</v>
      </c>
      <c r="S2290" s="31" t="s">
        <v>34</v>
      </c>
      <c r="T2290" s="31"/>
      <c r="U2290" s="169"/>
      <c r="V2290" s="150" t="s">
        <v>1661</v>
      </c>
      <c r="W2290" s="141" t="str" cm="1">
        <f t="array" ref="W2290">IF(SUM(LEN(B2290:V2290))=0,"",IF(OR(OR(ISBLANK(F2290),SUM(LEN(C2290),LEN(D2290))=0),AND(NOT(E2290="Unknown"),ISBLANK(J2290)),AND(NOT(O2290="Unknown"),ISBLANK(R2290))),"Missing Information", INDEX(Table15[Entire Service Line Classification], MATCH(SUMIFS(Table15[Unique ID],Table15[System-Owned Portion],E2290,Table15[If Material Anything Other than "Lead" in Column E,Was Material Ever Previously Lead?],G2290,Table15[Customer-Owned Portion],O2290),Table15[Unique ID],0),0)))</f>
        <v>Non-lead</v>
      </c>
      <c r="X2290"/>
    </row>
    <row r="2291" spans="2:24" ht="120" x14ac:dyDescent="0.25">
      <c r="B2291" s="146" t="s">
        <v>1731</v>
      </c>
      <c r="C2291" s="31" t="s">
        <v>1732</v>
      </c>
      <c r="D2291" s="31" t="s">
        <v>1733</v>
      </c>
      <c r="E2291" s="44" t="s">
        <v>199</v>
      </c>
      <c r="F2291" s="43" t="s">
        <v>34</v>
      </c>
      <c r="G2291" s="84" t="s">
        <v>34</v>
      </c>
      <c r="H2291" s="31" t="s">
        <v>778</v>
      </c>
      <c r="I2291" s="205"/>
      <c r="J2291" s="84" t="s">
        <v>188</v>
      </c>
      <c r="K2291" s="31" t="s">
        <v>34</v>
      </c>
      <c r="L2291" s="31"/>
      <c r="M2291" s="169"/>
      <c r="N2291" s="148" t="s">
        <v>1660</v>
      </c>
      <c r="O2291" s="106" t="s">
        <v>200</v>
      </c>
      <c r="P2291" s="43" t="s">
        <v>817</v>
      </c>
      <c r="Q2291" s="205"/>
      <c r="R2291" s="84" t="s">
        <v>188</v>
      </c>
      <c r="S2291" s="31" t="s">
        <v>34</v>
      </c>
      <c r="T2291" s="31"/>
      <c r="U2291" s="169"/>
      <c r="V2291" s="150" t="s">
        <v>1661</v>
      </c>
      <c r="W2291" s="141" t="str" cm="1">
        <f t="array" ref="W2291">IF(SUM(LEN(B2291:V2291))=0,"",IF(OR(OR(ISBLANK(F2291),SUM(LEN(C2291),LEN(D2291))=0),AND(NOT(E2291="Unknown"),ISBLANK(J2291)),AND(NOT(O2291="Unknown"),ISBLANK(R2291))),"Missing Information", INDEX(Table15[Entire Service Line Classification], MATCH(SUMIFS(Table15[Unique ID],Table15[System-Owned Portion],E2291,Table15[If Material Anything Other than "Lead" in Column E,Was Material Ever Previously Lead?],G2291,Table15[Customer-Owned Portion],O2291),Table15[Unique ID],0),0)))</f>
        <v>Non-lead</v>
      </c>
      <c r="X2291"/>
    </row>
    <row r="2292" spans="2:24" ht="120" x14ac:dyDescent="0.25">
      <c r="B2292" s="146" t="s">
        <v>1734</v>
      </c>
      <c r="C2292" s="31" t="s">
        <v>1735</v>
      </c>
      <c r="D2292" s="31" t="s">
        <v>1736</v>
      </c>
      <c r="E2292" s="44" t="s">
        <v>199</v>
      </c>
      <c r="F2292" s="43" t="s">
        <v>34</v>
      </c>
      <c r="G2292" s="84" t="s">
        <v>34</v>
      </c>
      <c r="H2292" s="31" t="s">
        <v>778</v>
      </c>
      <c r="I2292" s="205"/>
      <c r="J2292" s="84" t="s">
        <v>188</v>
      </c>
      <c r="K2292" s="31" t="s">
        <v>34</v>
      </c>
      <c r="L2292" s="31"/>
      <c r="M2292" s="169"/>
      <c r="N2292" s="148" t="s">
        <v>1660</v>
      </c>
      <c r="O2292" s="106" t="s">
        <v>200</v>
      </c>
      <c r="P2292" s="43" t="s">
        <v>817</v>
      </c>
      <c r="Q2292" s="205"/>
      <c r="R2292" s="84" t="s">
        <v>188</v>
      </c>
      <c r="S2292" s="31" t="s">
        <v>34</v>
      </c>
      <c r="T2292" s="31"/>
      <c r="U2292" s="169"/>
      <c r="V2292" s="150" t="s">
        <v>1661</v>
      </c>
      <c r="W2292" s="141" t="str" cm="1">
        <f t="array" ref="W2292">IF(SUM(LEN(B2292:V2292))=0,"",IF(OR(OR(ISBLANK(F2292),SUM(LEN(C2292),LEN(D2292))=0),AND(NOT(E2292="Unknown"),ISBLANK(J2292)),AND(NOT(O2292="Unknown"),ISBLANK(R2292))),"Missing Information", INDEX(Table15[Entire Service Line Classification], MATCH(SUMIFS(Table15[Unique ID],Table15[System-Owned Portion],E2292,Table15[If Material Anything Other than "Lead" in Column E,Was Material Ever Previously Lead?],G2292,Table15[Customer-Owned Portion],O2292),Table15[Unique ID],0),0)))</f>
        <v>Non-lead</v>
      </c>
      <c r="X2292"/>
    </row>
    <row r="2293" spans="2:24" ht="75" x14ac:dyDescent="0.25">
      <c r="B2293" s="146" t="s">
        <v>9582</v>
      </c>
      <c r="C2293" s="31" t="s">
        <v>9583</v>
      </c>
      <c r="D2293" s="31" t="s">
        <v>9584</v>
      </c>
      <c r="E2293" s="44" t="s">
        <v>43</v>
      </c>
      <c r="F2293" s="43" t="s">
        <v>34</v>
      </c>
      <c r="G2293" s="84" t="s">
        <v>34</v>
      </c>
      <c r="H2293" s="31"/>
      <c r="I2293" s="205"/>
      <c r="J2293" s="84" t="s">
        <v>106</v>
      </c>
      <c r="K2293" s="31" t="s">
        <v>36</v>
      </c>
      <c r="L2293" s="31" t="s">
        <v>95</v>
      </c>
      <c r="M2293" s="169" t="s">
        <v>4425</v>
      </c>
      <c r="N2293" s="148" t="s">
        <v>4426</v>
      </c>
      <c r="O2293" s="106" t="s">
        <v>35</v>
      </c>
      <c r="P2293" s="43"/>
      <c r="Q2293" s="205"/>
      <c r="R2293" s="84" t="s">
        <v>106</v>
      </c>
      <c r="S2293" s="31" t="s">
        <v>36</v>
      </c>
      <c r="T2293" s="31" t="s">
        <v>95</v>
      </c>
      <c r="U2293" s="169" t="s">
        <v>4425</v>
      </c>
      <c r="V2293" s="150" t="s">
        <v>4628</v>
      </c>
      <c r="W2293" s="141" t="str" cm="1">
        <f t="array" ref="W2293">IF(SUM(LEN(B2293:V2293))=0,"",IF(OR(OR(ISBLANK(F2293),SUM(LEN(C2293),LEN(D2293))=0),AND(NOT(E2293="Unknown"),ISBLANK(J2293)),AND(NOT(O2293="Unknown"),ISBLANK(R2293))),"Missing Information", INDEX(Table15[Entire Service Line Classification], MATCH(SUMIFS(Table15[Unique ID],Table15[System-Owned Portion],E2293,Table15[If Material Anything Other than "Lead" in Column E,Was Material Ever Previously Lead?],G2293,Table15[Customer-Owned Portion],O2293),Table15[Unique ID],0),0)))</f>
        <v>Non-lead</v>
      </c>
      <c r="X2293"/>
    </row>
    <row r="2294" spans="2:24" ht="75" x14ac:dyDescent="0.25">
      <c r="B2294" s="146" t="s">
        <v>9585</v>
      </c>
      <c r="C2294" s="31" t="s">
        <v>9586</v>
      </c>
      <c r="D2294" s="31" t="s">
        <v>9587</v>
      </c>
      <c r="E2294" s="44" t="s">
        <v>43</v>
      </c>
      <c r="F2294" s="43" t="s">
        <v>34</v>
      </c>
      <c r="G2294" s="84" t="s">
        <v>34</v>
      </c>
      <c r="H2294" s="31"/>
      <c r="I2294" s="205"/>
      <c r="J2294" s="84" t="s">
        <v>106</v>
      </c>
      <c r="K2294" s="31" t="s">
        <v>36</v>
      </c>
      <c r="L2294" s="31" t="s">
        <v>95</v>
      </c>
      <c r="M2294" s="169" t="s">
        <v>4425</v>
      </c>
      <c r="N2294" s="148" t="s">
        <v>4433</v>
      </c>
      <c r="O2294" s="106" t="s">
        <v>35</v>
      </c>
      <c r="P2294" s="43"/>
      <c r="Q2294" s="205"/>
      <c r="R2294" s="84" t="s">
        <v>106</v>
      </c>
      <c r="S2294" s="31" t="s">
        <v>36</v>
      </c>
      <c r="T2294" s="31" t="s">
        <v>95</v>
      </c>
      <c r="U2294" s="169" t="s">
        <v>4425</v>
      </c>
      <c r="V2294" s="150" t="s">
        <v>4684</v>
      </c>
      <c r="W2294" s="141" t="str" cm="1">
        <f t="array" ref="W2294">IF(SUM(LEN(B2294:V2294))=0,"",IF(OR(OR(ISBLANK(F2294),SUM(LEN(C2294),LEN(D2294))=0),AND(NOT(E2294="Unknown"),ISBLANK(J2294)),AND(NOT(O2294="Unknown"),ISBLANK(R2294))),"Missing Information", INDEX(Table15[Entire Service Line Classification], MATCH(SUMIFS(Table15[Unique ID],Table15[System-Owned Portion],E2294,Table15[If Material Anything Other than "Lead" in Column E,Was Material Ever Previously Lead?],G2294,Table15[Customer-Owned Portion],O2294),Table15[Unique ID],0),0)))</f>
        <v>Non-lead</v>
      </c>
      <c r="X2294"/>
    </row>
    <row r="2295" spans="2:24" ht="210" x14ac:dyDescent="0.25">
      <c r="B2295" s="146" t="s">
        <v>9588</v>
      </c>
      <c r="C2295" s="31" t="s">
        <v>9589</v>
      </c>
      <c r="D2295" s="31" t="s">
        <v>9590</v>
      </c>
      <c r="E2295" s="44" t="s">
        <v>52</v>
      </c>
      <c r="F2295" s="43" t="s">
        <v>34</v>
      </c>
      <c r="G2295" s="84" t="s">
        <v>34</v>
      </c>
      <c r="H2295" s="31"/>
      <c r="I2295" s="205"/>
      <c r="J2295" s="84" t="s">
        <v>105</v>
      </c>
      <c r="K2295" s="31" t="s">
        <v>34</v>
      </c>
      <c r="L2295" s="31"/>
      <c r="M2295" s="169"/>
      <c r="N2295" s="148" t="s">
        <v>3434</v>
      </c>
      <c r="O2295" s="106" t="s">
        <v>52</v>
      </c>
      <c r="P2295" s="43"/>
      <c r="Q2295" s="205"/>
      <c r="R2295" s="84" t="s">
        <v>105</v>
      </c>
      <c r="S2295" s="31" t="s">
        <v>34</v>
      </c>
      <c r="T2295" s="31"/>
      <c r="U2295" s="169"/>
      <c r="V2295" s="150" t="s">
        <v>3434</v>
      </c>
      <c r="W2295" s="141" t="str" cm="1">
        <f t="array" ref="W2295">IF(SUM(LEN(B2295:V2295))=0,"",IF(OR(OR(ISBLANK(F2295),SUM(LEN(C2295),LEN(D2295))=0),AND(NOT(E2295="Unknown"),ISBLANK(J2295)),AND(NOT(O2295="Unknown"),ISBLANK(R2295))),"Missing Information", INDEX(Table15[Entire Service Line Classification], MATCH(SUMIFS(Table15[Unique ID],Table15[System-Owned Portion],E2295,Table15[If Material Anything Other than "Lead" in Column E,Was Material Ever Previously Lead?],G2295,Table15[Customer-Owned Portion],O2295),Table15[Unique ID],0),0)))</f>
        <v>Non-lead</v>
      </c>
      <c r="X2295"/>
    </row>
    <row r="2296" spans="2:24" ht="225" x14ac:dyDescent="0.25">
      <c r="B2296" s="146" t="s">
        <v>9591</v>
      </c>
      <c r="C2296" s="31" t="s">
        <v>9592</v>
      </c>
      <c r="D2296" s="31" t="s">
        <v>9593</v>
      </c>
      <c r="E2296" s="44" t="s">
        <v>52</v>
      </c>
      <c r="F2296" s="43" t="s">
        <v>34</v>
      </c>
      <c r="G2296" s="84" t="s">
        <v>34</v>
      </c>
      <c r="H2296" s="31"/>
      <c r="I2296" s="205"/>
      <c r="J2296" s="84" t="s">
        <v>3268</v>
      </c>
      <c r="K2296" s="31" t="s">
        <v>34</v>
      </c>
      <c r="L2296" s="31"/>
      <c r="M2296" s="169"/>
      <c r="N2296" s="148" t="s">
        <v>3269</v>
      </c>
      <c r="O2296" s="106" t="s">
        <v>52</v>
      </c>
      <c r="P2296" s="43"/>
      <c r="Q2296" s="205"/>
      <c r="R2296" s="84" t="s">
        <v>3268</v>
      </c>
      <c r="S2296" s="31" t="s">
        <v>34</v>
      </c>
      <c r="T2296" s="31"/>
      <c r="U2296" s="169"/>
      <c r="V2296" s="150" t="s">
        <v>3269</v>
      </c>
      <c r="W2296" s="141" t="str" cm="1">
        <f t="array" ref="W2296">IF(SUM(LEN(B2296:V2296))=0,"",IF(OR(OR(ISBLANK(F2296),SUM(LEN(C2296),LEN(D2296))=0),AND(NOT(E2296="Unknown"),ISBLANK(J2296)),AND(NOT(O2296="Unknown"),ISBLANK(R2296))),"Missing Information", INDEX(Table15[Entire Service Line Classification], MATCH(SUMIFS(Table15[Unique ID],Table15[System-Owned Portion],E2296,Table15[If Material Anything Other than "Lead" in Column E,Was Material Ever Previously Lead?],G2296,Table15[Customer-Owned Portion],O2296),Table15[Unique ID],0),0)))</f>
        <v>Non-lead</v>
      </c>
      <c r="X2296"/>
    </row>
    <row r="2297" spans="2:24" ht="210" x14ac:dyDescent="0.25">
      <c r="B2297" s="146" t="s">
        <v>9594</v>
      </c>
      <c r="C2297" s="31" t="s">
        <v>9595</v>
      </c>
      <c r="D2297" s="31" t="s">
        <v>9596</v>
      </c>
      <c r="E2297" s="44" t="s">
        <v>52</v>
      </c>
      <c r="F2297" s="43" t="s">
        <v>34</v>
      </c>
      <c r="G2297" s="84" t="s">
        <v>34</v>
      </c>
      <c r="H2297" s="31"/>
      <c r="I2297" s="205"/>
      <c r="J2297" s="84" t="s">
        <v>105</v>
      </c>
      <c r="K2297" s="31" t="s">
        <v>34</v>
      </c>
      <c r="L2297" s="31"/>
      <c r="M2297" s="169"/>
      <c r="N2297" s="148" t="s">
        <v>3434</v>
      </c>
      <c r="O2297" s="106" t="s">
        <v>52</v>
      </c>
      <c r="P2297" s="43"/>
      <c r="Q2297" s="205"/>
      <c r="R2297" s="84" t="s">
        <v>105</v>
      </c>
      <c r="S2297" s="31" t="s">
        <v>34</v>
      </c>
      <c r="T2297" s="31"/>
      <c r="U2297" s="169"/>
      <c r="V2297" s="150" t="s">
        <v>3434</v>
      </c>
      <c r="W2297" s="141" t="str" cm="1">
        <f t="array" ref="W2297">IF(SUM(LEN(B2297:V2297))=0,"",IF(OR(OR(ISBLANK(F2297),SUM(LEN(C2297),LEN(D2297))=0),AND(NOT(E2297="Unknown"),ISBLANK(J2297)),AND(NOT(O2297="Unknown"),ISBLANK(R2297))),"Missing Information", INDEX(Table15[Entire Service Line Classification], MATCH(SUMIFS(Table15[Unique ID],Table15[System-Owned Portion],E2297,Table15[If Material Anything Other than "Lead" in Column E,Was Material Ever Previously Lead?],G2297,Table15[Customer-Owned Portion],O2297),Table15[Unique ID],0),0)))</f>
        <v>Non-lead</v>
      </c>
      <c r="X2297"/>
    </row>
    <row r="2298" spans="2:24" ht="225" x14ac:dyDescent="0.25">
      <c r="B2298" s="146" t="s">
        <v>9597</v>
      </c>
      <c r="C2298" s="31" t="s">
        <v>9598</v>
      </c>
      <c r="D2298" s="31" t="s">
        <v>9599</v>
      </c>
      <c r="E2298" s="44" t="s">
        <v>52</v>
      </c>
      <c r="F2298" s="43" t="s">
        <v>34</v>
      </c>
      <c r="G2298" s="84" t="s">
        <v>34</v>
      </c>
      <c r="H2298" s="31"/>
      <c r="I2298" s="205"/>
      <c r="J2298" s="84" t="s">
        <v>3268</v>
      </c>
      <c r="K2298" s="31" t="s">
        <v>34</v>
      </c>
      <c r="L2298" s="31"/>
      <c r="M2298" s="169"/>
      <c r="N2298" s="148" t="s">
        <v>3269</v>
      </c>
      <c r="O2298" s="106" t="s">
        <v>52</v>
      </c>
      <c r="P2298" s="43"/>
      <c r="Q2298" s="205"/>
      <c r="R2298" s="84" t="s">
        <v>3268</v>
      </c>
      <c r="S2298" s="31" t="s">
        <v>34</v>
      </c>
      <c r="T2298" s="31"/>
      <c r="U2298" s="169"/>
      <c r="V2298" s="150" t="s">
        <v>3269</v>
      </c>
      <c r="W2298" s="141" t="str" cm="1">
        <f t="array" ref="W2298">IF(SUM(LEN(B2298:V2298))=0,"",IF(OR(OR(ISBLANK(F2298),SUM(LEN(C2298),LEN(D2298))=0),AND(NOT(E2298="Unknown"),ISBLANK(J2298)),AND(NOT(O2298="Unknown"),ISBLANK(R2298))),"Missing Information", INDEX(Table15[Entire Service Line Classification], MATCH(SUMIFS(Table15[Unique ID],Table15[System-Owned Portion],E2298,Table15[If Material Anything Other than "Lead" in Column E,Was Material Ever Previously Lead?],G2298,Table15[Customer-Owned Portion],O2298),Table15[Unique ID],0),0)))</f>
        <v>Non-lead</v>
      </c>
      <c r="X2298"/>
    </row>
    <row r="2299" spans="2:24" ht="75" x14ac:dyDescent="0.25">
      <c r="B2299" s="146" t="s">
        <v>9600</v>
      </c>
      <c r="C2299" s="31" t="s">
        <v>9601</v>
      </c>
      <c r="D2299" s="31" t="s">
        <v>9602</v>
      </c>
      <c r="E2299" s="44" t="s">
        <v>43</v>
      </c>
      <c r="F2299" s="43" t="s">
        <v>34</v>
      </c>
      <c r="G2299" s="84" t="s">
        <v>34</v>
      </c>
      <c r="H2299" s="31"/>
      <c r="I2299" s="205"/>
      <c r="J2299" s="84" t="s">
        <v>106</v>
      </c>
      <c r="K2299" s="31" t="s">
        <v>36</v>
      </c>
      <c r="L2299" s="31" t="s">
        <v>95</v>
      </c>
      <c r="M2299" s="169" t="s">
        <v>4425</v>
      </c>
      <c r="N2299" s="148" t="s">
        <v>4433</v>
      </c>
      <c r="O2299" s="106" t="s">
        <v>43</v>
      </c>
      <c r="P2299" s="43"/>
      <c r="Q2299" s="205"/>
      <c r="R2299" s="84" t="s">
        <v>106</v>
      </c>
      <c r="S2299" s="31" t="s">
        <v>36</v>
      </c>
      <c r="T2299" s="31" t="s">
        <v>95</v>
      </c>
      <c r="U2299" s="169" t="s">
        <v>4425</v>
      </c>
      <c r="V2299" s="150" t="s">
        <v>4433</v>
      </c>
      <c r="W2299" s="141" t="str" cm="1">
        <f t="array" ref="W2299">IF(SUM(LEN(B2299:V2299))=0,"",IF(OR(OR(ISBLANK(F2299),SUM(LEN(C2299),LEN(D2299))=0),AND(NOT(E2299="Unknown"),ISBLANK(J2299)),AND(NOT(O2299="Unknown"),ISBLANK(R2299))),"Missing Information", INDEX(Table15[Entire Service Line Classification], MATCH(SUMIFS(Table15[Unique ID],Table15[System-Owned Portion],E2299,Table15[If Material Anything Other than "Lead" in Column E,Was Material Ever Previously Lead?],G2299,Table15[Customer-Owned Portion],O2299),Table15[Unique ID],0),0)))</f>
        <v>Non-lead</v>
      </c>
      <c r="X2299"/>
    </row>
    <row r="2300" spans="2:24" ht="225" x14ac:dyDescent="0.25">
      <c r="B2300" s="146" t="s">
        <v>9603</v>
      </c>
      <c r="C2300" s="31" t="s">
        <v>9604</v>
      </c>
      <c r="D2300" s="31" t="s">
        <v>9605</v>
      </c>
      <c r="E2300" s="44" t="s">
        <v>52</v>
      </c>
      <c r="F2300" s="43" t="s">
        <v>34</v>
      </c>
      <c r="G2300" s="84" t="s">
        <v>34</v>
      </c>
      <c r="H2300" s="31"/>
      <c r="I2300" s="205"/>
      <c r="J2300" s="84" t="s">
        <v>3268</v>
      </c>
      <c r="K2300" s="31" t="s">
        <v>34</v>
      </c>
      <c r="L2300" s="31"/>
      <c r="M2300" s="169"/>
      <c r="N2300" s="148" t="s">
        <v>3269</v>
      </c>
      <c r="O2300" s="106" t="s">
        <v>52</v>
      </c>
      <c r="P2300" s="43"/>
      <c r="Q2300" s="205"/>
      <c r="R2300" s="84" t="s">
        <v>3268</v>
      </c>
      <c r="S2300" s="31" t="s">
        <v>34</v>
      </c>
      <c r="T2300" s="31"/>
      <c r="U2300" s="169"/>
      <c r="V2300" s="150" t="s">
        <v>3269</v>
      </c>
      <c r="W2300" s="141" t="str" cm="1">
        <f t="array" ref="W2300">IF(SUM(LEN(B2300:V2300))=0,"",IF(OR(OR(ISBLANK(F2300),SUM(LEN(C2300),LEN(D2300))=0),AND(NOT(E2300="Unknown"),ISBLANK(J2300)),AND(NOT(O2300="Unknown"),ISBLANK(R2300))),"Missing Information", INDEX(Table15[Entire Service Line Classification], MATCH(SUMIFS(Table15[Unique ID],Table15[System-Owned Portion],E2300,Table15[If Material Anything Other than "Lead" in Column E,Was Material Ever Previously Lead?],G2300,Table15[Customer-Owned Portion],O2300),Table15[Unique ID],0),0)))</f>
        <v>Non-lead</v>
      </c>
      <c r="X2300"/>
    </row>
    <row r="2301" spans="2:24" ht="150" x14ac:dyDescent="0.25">
      <c r="B2301" s="146" t="s">
        <v>9606</v>
      </c>
      <c r="C2301" s="31" t="s">
        <v>9607</v>
      </c>
      <c r="D2301" s="31" t="s">
        <v>9608</v>
      </c>
      <c r="E2301" s="44" t="s">
        <v>52</v>
      </c>
      <c r="F2301" s="43" t="s">
        <v>34</v>
      </c>
      <c r="G2301" s="84" t="s">
        <v>34</v>
      </c>
      <c r="H2301" s="31"/>
      <c r="I2301" s="205"/>
      <c r="J2301" s="84" t="s">
        <v>214</v>
      </c>
      <c r="K2301" s="31" t="s">
        <v>34</v>
      </c>
      <c r="L2301" s="31"/>
      <c r="M2301" s="169"/>
      <c r="N2301" s="148"/>
      <c r="O2301" s="106" t="s">
        <v>52</v>
      </c>
      <c r="P2301" s="43"/>
      <c r="Q2301" s="205"/>
      <c r="R2301" s="84" t="s">
        <v>214</v>
      </c>
      <c r="S2301" s="31" t="s">
        <v>34</v>
      </c>
      <c r="T2301" s="31"/>
      <c r="U2301" s="169"/>
      <c r="V2301" s="150" t="s">
        <v>9609</v>
      </c>
      <c r="W2301" s="141" t="str" cm="1">
        <f t="array" ref="W2301">IF(SUM(LEN(B2301:V2301))=0,"",IF(OR(OR(ISBLANK(F2301),SUM(LEN(C2301),LEN(D2301))=0),AND(NOT(E2301="Unknown"),ISBLANK(J2301)),AND(NOT(O2301="Unknown"),ISBLANK(R2301))),"Missing Information", INDEX(Table15[Entire Service Line Classification], MATCH(SUMIFS(Table15[Unique ID],Table15[System-Owned Portion],E2301,Table15[If Material Anything Other than "Lead" in Column E,Was Material Ever Previously Lead?],G2301,Table15[Customer-Owned Portion],O2301),Table15[Unique ID],0),0)))</f>
        <v>Non-lead</v>
      </c>
      <c r="X2301"/>
    </row>
    <row r="2302" spans="2:24" ht="150" x14ac:dyDescent="0.25">
      <c r="B2302" s="146" t="s">
        <v>9610</v>
      </c>
      <c r="C2302" s="31" t="s">
        <v>9611</v>
      </c>
      <c r="D2302" s="31" t="s">
        <v>9612</v>
      </c>
      <c r="E2302" s="44" t="s">
        <v>52</v>
      </c>
      <c r="F2302" s="43" t="s">
        <v>34</v>
      </c>
      <c r="G2302" s="84" t="s">
        <v>34</v>
      </c>
      <c r="H2302" s="31"/>
      <c r="I2302" s="205"/>
      <c r="J2302" s="84" t="s">
        <v>214</v>
      </c>
      <c r="K2302" s="31" t="s">
        <v>34</v>
      </c>
      <c r="L2302" s="31"/>
      <c r="M2302" s="169"/>
      <c r="N2302" s="148"/>
      <c r="O2302" s="106" t="s">
        <v>52</v>
      </c>
      <c r="P2302" s="43"/>
      <c r="Q2302" s="205"/>
      <c r="R2302" s="84" t="s">
        <v>214</v>
      </c>
      <c r="S2302" s="31" t="s">
        <v>34</v>
      </c>
      <c r="T2302" s="31"/>
      <c r="U2302" s="169"/>
      <c r="V2302" s="150" t="s">
        <v>9609</v>
      </c>
      <c r="W2302" s="141" t="str" cm="1">
        <f t="array" ref="W2302">IF(SUM(LEN(B2302:V2302))=0,"",IF(OR(OR(ISBLANK(F2302),SUM(LEN(C2302),LEN(D2302))=0),AND(NOT(E2302="Unknown"),ISBLANK(J2302)),AND(NOT(O2302="Unknown"),ISBLANK(R2302))),"Missing Information", INDEX(Table15[Entire Service Line Classification], MATCH(SUMIFS(Table15[Unique ID],Table15[System-Owned Portion],E2302,Table15[If Material Anything Other than "Lead" in Column E,Was Material Ever Previously Lead?],G2302,Table15[Customer-Owned Portion],O2302),Table15[Unique ID],0),0)))</f>
        <v>Non-lead</v>
      </c>
      <c r="X2302"/>
    </row>
    <row r="2303" spans="2:24" ht="150" x14ac:dyDescent="0.25">
      <c r="B2303" s="146" t="s">
        <v>9613</v>
      </c>
      <c r="C2303" s="31" t="s">
        <v>9614</v>
      </c>
      <c r="D2303" s="31" t="s">
        <v>9615</v>
      </c>
      <c r="E2303" s="44" t="s">
        <v>52</v>
      </c>
      <c r="F2303" s="43" t="s">
        <v>34</v>
      </c>
      <c r="G2303" s="84" t="s">
        <v>34</v>
      </c>
      <c r="H2303" s="31"/>
      <c r="I2303" s="205"/>
      <c r="J2303" s="84" t="s">
        <v>214</v>
      </c>
      <c r="K2303" s="31" t="s">
        <v>34</v>
      </c>
      <c r="L2303" s="31"/>
      <c r="M2303" s="169"/>
      <c r="N2303" s="148"/>
      <c r="O2303" s="106" t="s">
        <v>52</v>
      </c>
      <c r="P2303" s="43"/>
      <c r="Q2303" s="205"/>
      <c r="R2303" s="84" t="s">
        <v>214</v>
      </c>
      <c r="S2303" s="31" t="s">
        <v>34</v>
      </c>
      <c r="T2303" s="31"/>
      <c r="U2303" s="169"/>
      <c r="V2303" s="150" t="s">
        <v>9609</v>
      </c>
      <c r="W2303" s="141" t="str" cm="1">
        <f t="array" ref="W2303">IF(SUM(LEN(B2303:V2303))=0,"",IF(OR(OR(ISBLANK(F2303),SUM(LEN(C2303),LEN(D2303))=0),AND(NOT(E2303="Unknown"),ISBLANK(J2303)),AND(NOT(O2303="Unknown"),ISBLANK(R2303))),"Missing Information", INDEX(Table15[Entire Service Line Classification], MATCH(SUMIFS(Table15[Unique ID],Table15[System-Owned Portion],E2303,Table15[If Material Anything Other than "Lead" in Column E,Was Material Ever Previously Lead?],G2303,Table15[Customer-Owned Portion],O2303),Table15[Unique ID],0),0)))</f>
        <v>Non-lead</v>
      </c>
      <c r="X2303"/>
    </row>
    <row r="2304" spans="2:24" ht="75" x14ac:dyDescent="0.25">
      <c r="B2304" s="146" t="s">
        <v>9616</v>
      </c>
      <c r="C2304" s="31" t="s">
        <v>9617</v>
      </c>
      <c r="D2304" s="31" t="s">
        <v>9618</v>
      </c>
      <c r="E2304" s="44" t="s">
        <v>52</v>
      </c>
      <c r="F2304" s="43" t="s">
        <v>34</v>
      </c>
      <c r="G2304" s="84" t="s">
        <v>34</v>
      </c>
      <c r="H2304" s="31" t="s">
        <v>9619</v>
      </c>
      <c r="I2304" s="205"/>
      <c r="J2304" s="84" t="s">
        <v>45</v>
      </c>
      <c r="K2304" s="31" t="s">
        <v>34</v>
      </c>
      <c r="L2304" s="31"/>
      <c r="M2304" s="169"/>
      <c r="N2304" s="148" t="s">
        <v>9620</v>
      </c>
      <c r="O2304" s="106" t="s">
        <v>52</v>
      </c>
      <c r="P2304" s="43"/>
      <c r="Q2304" s="205"/>
      <c r="R2304" s="84" t="s">
        <v>6607</v>
      </c>
      <c r="S2304" s="31" t="s">
        <v>34</v>
      </c>
      <c r="T2304" s="31"/>
      <c r="U2304" s="169"/>
      <c r="V2304" s="150" t="s">
        <v>9621</v>
      </c>
      <c r="W2304" s="141" t="str" cm="1">
        <f t="array" ref="W2304">IF(SUM(LEN(B2304:V2304))=0,"",IF(OR(OR(ISBLANK(F2304),SUM(LEN(C2304),LEN(D2304))=0),AND(NOT(E2304="Unknown"),ISBLANK(J2304)),AND(NOT(O2304="Unknown"),ISBLANK(R2304))),"Missing Information", INDEX(Table15[Entire Service Line Classification], MATCH(SUMIFS(Table15[Unique ID],Table15[System-Owned Portion],E2304,Table15[If Material Anything Other than "Lead" in Column E,Was Material Ever Previously Lead?],G2304,Table15[Customer-Owned Portion],O2304),Table15[Unique ID],0),0)))</f>
        <v>Non-lead</v>
      </c>
      <c r="X2304"/>
    </row>
    <row r="2305" spans="2:24" ht="75" x14ac:dyDescent="0.25">
      <c r="B2305" s="146" t="s">
        <v>9622</v>
      </c>
      <c r="C2305" s="31" t="s">
        <v>9623</v>
      </c>
      <c r="D2305" s="31" t="s">
        <v>9624</v>
      </c>
      <c r="E2305" s="44" t="s">
        <v>52</v>
      </c>
      <c r="F2305" s="43" t="s">
        <v>34</v>
      </c>
      <c r="G2305" s="84" t="s">
        <v>34</v>
      </c>
      <c r="H2305" s="31" t="s">
        <v>9619</v>
      </c>
      <c r="I2305" s="205"/>
      <c r="J2305" s="84" t="s">
        <v>45</v>
      </c>
      <c r="K2305" s="31" t="s">
        <v>34</v>
      </c>
      <c r="L2305" s="31"/>
      <c r="M2305" s="169"/>
      <c r="N2305" s="148" t="s">
        <v>9620</v>
      </c>
      <c r="O2305" s="106" t="s">
        <v>52</v>
      </c>
      <c r="P2305" s="43"/>
      <c r="Q2305" s="205"/>
      <c r="R2305" s="84" t="s">
        <v>6607</v>
      </c>
      <c r="S2305" s="31" t="s">
        <v>34</v>
      </c>
      <c r="T2305" s="31"/>
      <c r="U2305" s="169"/>
      <c r="V2305" s="150" t="s">
        <v>9621</v>
      </c>
      <c r="W2305" s="141" t="str" cm="1">
        <f t="array" ref="W2305">IF(SUM(LEN(B2305:V2305))=0,"",IF(OR(OR(ISBLANK(F2305),SUM(LEN(C2305),LEN(D2305))=0),AND(NOT(E2305="Unknown"),ISBLANK(J2305)),AND(NOT(O2305="Unknown"),ISBLANK(R2305))),"Missing Information", INDEX(Table15[Entire Service Line Classification], MATCH(SUMIFS(Table15[Unique ID],Table15[System-Owned Portion],E2305,Table15[If Material Anything Other than "Lead" in Column E,Was Material Ever Previously Lead?],G2305,Table15[Customer-Owned Portion],O2305),Table15[Unique ID],0),0)))</f>
        <v>Non-lead</v>
      </c>
      <c r="X2305"/>
    </row>
    <row r="2306" spans="2:24" ht="150" x14ac:dyDescent="0.25">
      <c r="B2306" s="146" t="s">
        <v>9625</v>
      </c>
      <c r="C2306" s="31" t="s">
        <v>9626</v>
      </c>
      <c r="D2306" s="31" t="s">
        <v>9627</v>
      </c>
      <c r="E2306" s="44" t="s">
        <v>52</v>
      </c>
      <c r="F2306" s="43" t="s">
        <v>34</v>
      </c>
      <c r="G2306" s="84" t="s">
        <v>34</v>
      </c>
      <c r="H2306" s="31"/>
      <c r="I2306" s="205"/>
      <c r="J2306" s="84" t="s">
        <v>214</v>
      </c>
      <c r="K2306" s="31" t="s">
        <v>34</v>
      </c>
      <c r="L2306" s="31"/>
      <c r="M2306" s="169"/>
      <c r="N2306" s="148"/>
      <c r="O2306" s="106" t="s">
        <v>52</v>
      </c>
      <c r="P2306" s="43"/>
      <c r="Q2306" s="205"/>
      <c r="R2306" s="84" t="s">
        <v>214</v>
      </c>
      <c r="S2306" s="31" t="s">
        <v>34</v>
      </c>
      <c r="T2306" s="31"/>
      <c r="U2306" s="169"/>
      <c r="V2306" s="150" t="s">
        <v>9609</v>
      </c>
      <c r="W2306" s="141" t="str" cm="1">
        <f t="array" ref="W2306">IF(SUM(LEN(B2306:V2306))=0,"",IF(OR(OR(ISBLANK(F2306),SUM(LEN(C2306),LEN(D2306))=0),AND(NOT(E2306="Unknown"),ISBLANK(J2306)),AND(NOT(O2306="Unknown"),ISBLANK(R2306))),"Missing Information", INDEX(Table15[Entire Service Line Classification], MATCH(SUMIFS(Table15[Unique ID],Table15[System-Owned Portion],E2306,Table15[If Material Anything Other than "Lead" in Column E,Was Material Ever Previously Lead?],G2306,Table15[Customer-Owned Portion],O2306),Table15[Unique ID],0),0)))</f>
        <v>Non-lead</v>
      </c>
      <c r="X2306"/>
    </row>
    <row r="2307" spans="2:24" ht="150" x14ac:dyDescent="0.25">
      <c r="B2307" s="146" t="s">
        <v>9628</v>
      </c>
      <c r="C2307" s="31" t="s">
        <v>9629</v>
      </c>
      <c r="D2307" s="31" t="s">
        <v>9630</v>
      </c>
      <c r="E2307" s="44" t="s">
        <v>52</v>
      </c>
      <c r="F2307" s="43" t="s">
        <v>34</v>
      </c>
      <c r="G2307" s="84" t="s">
        <v>34</v>
      </c>
      <c r="H2307" s="31"/>
      <c r="I2307" s="205"/>
      <c r="J2307" s="84" t="s">
        <v>214</v>
      </c>
      <c r="K2307" s="31" t="s">
        <v>34</v>
      </c>
      <c r="L2307" s="31"/>
      <c r="M2307" s="169"/>
      <c r="N2307" s="148"/>
      <c r="O2307" s="106" t="s">
        <v>52</v>
      </c>
      <c r="P2307" s="43"/>
      <c r="Q2307" s="205"/>
      <c r="R2307" s="84" t="s">
        <v>214</v>
      </c>
      <c r="S2307" s="31" t="s">
        <v>34</v>
      </c>
      <c r="T2307" s="31"/>
      <c r="U2307" s="169"/>
      <c r="V2307" s="150" t="s">
        <v>9631</v>
      </c>
      <c r="W2307" s="141" t="str" cm="1">
        <f t="array" ref="W2307">IF(SUM(LEN(B2307:V2307))=0,"",IF(OR(OR(ISBLANK(F2307),SUM(LEN(C2307),LEN(D2307))=0),AND(NOT(E2307="Unknown"),ISBLANK(J2307)),AND(NOT(O2307="Unknown"),ISBLANK(R2307))),"Missing Information", INDEX(Table15[Entire Service Line Classification], MATCH(SUMIFS(Table15[Unique ID],Table15[System-Owned Portion],E2307,Table15[If Material Anything Other than "Lead" in Column E,Was Material Ever Previously Lead?],G2307,Table15[Customer-Owned Portion],O2307),Table15[Unique ID],0),0)))</f>
        <v>Non-lead</v>
      </c>
      <c r="X2307"/>
    </row>
    <row r="2308" spans="2:24" ht="150" x14ac:dyDescent="0.25">
      <c r="B2308" s="146" t="s">
        <v>9632</v>
      </c>
      <c r="C2308" s="31" t="s">
        <v>9633</v>
      </c>
      <c r="D2308" s="31" t="s">
        <v>9634</v>
      </c>
      <c r="E2308" s="44" t="s">
        <v>52</v>
      </c>
      <c r="F2308" s="43" t="s">
        <v>34</v>
      </c>
      <c r="G2308" s="84" t="s">
        <v>34</v>
      </c>
      <c r="H2308" s="31"/>
      <c r="I2308" s="205"/>
      <c r="J2308" s="84" t="s">
        <v>214</v>
      </c>
      <c r="K2308" s="31" t="s">
        <v>34</v>
      </c>
      <c r="L2308" s="31"/>
      <c r="M2308" s="169"/>
      <c r="N2308" s="148"/>
      <c r="O2308" s="106" t="s">
        <v>52</v>
      </c>
      <c r="P2308" s="43"/>
      <c r="Q2308" s="205"/>
      <c r="R2308" s="84" t="s">
        <v>214</v>
      </c>
      <c r="S2308" s="31" t="s">
        <v>34</v>
      </c>
      <c r="T2308" s="31"/>
      <c r="U2308" s="169"/>
      <c r="V2308" s="150" t="s">
        <v>9609</v>
      </c>
      <c r="W2308" s="141" t="str" cm="1">
        <f t="array" ref="W2308">IF(SUM(LEN(B2308:V2308))=0,"",IF(OR(OR(ISBLANK(F2308),SUM(LEN(C2308),LEN(D2308))=0),AND(NOT(E2308="Unknown"),ISBLANK(J2308)),AND(NOT(O2308="Unknown"),ISBLANK(R2308))),"Missing Information", INDEX(Table15[Entire Service Line Classification], MATCH(SUMIFS(Table15[Unique ID],Table15[System-Owned Portion],E2308,Table15[If Material Anything Other than "Lead" in Column E,Was Material Ever Previously Lead?],G2308,Table15[Customer-Owned Portion],O2308),Table15[Unique ID],0),0)))</f>
        <v>Non-lead</v>
      </c>
      <c r="X2308"/>
    </row>
    <row r="2309" spans="2:24" ht="150" x14ac:dyDescent="0.25">
      <c r="B2309" s="146" t="s">
        <v>9635</v>
      </c>
      <c r="C2309" s="31" t="s">
        <v>9636</v>
      </c>
      <c r="D2309" s="31" t="s">
        <v>9637</v>
      </c>
      <c r="E2309" s="44" t="s">
        <v>43</v>
      </c>
      <c r="F2309" s="43" t="s">
        <v>34</v>
      </c>
      <c r="G2309" s="84" t="s">
        <v>34</v>
      </c>
      <c r="H2309" s="31"/>
      <c r="I2309" s="205"/>
      <c r="J2309" s="84" t="s">
        <v>106</v>
      </c>
      <c r="K2309" s="31" t="s">
        <v>36</v>
      </c>
      <c r="L2309" s="31" t="s">
        <v>95</v>
      </c>
      <c r="M2309" s="169" t="s">
        <v>6522</v>
      </c>
      <c r="N2309" s="148" t="s">
        <v>9638</v>
      </c>
      <c r="O2309" s="106" t="s">
        <v>35</v>
      </c>
      <c r="P2309" s="43"/>
      <c r="Q2309" s="205"/>
      <c r="R2309" s="84" t="s">
        <v>106</v>
      </c>
      <c r="S2309" s="31" t="s">
        <v>36</v>
      </c>
      <c r="T2309" s="31" t="s">
        <v>95</v>
      </c>
      <c r="U2309" s="169" t="s">
        <v>6522</v>
      </c>
      <c r="V2309" s="150" t="s">
        <v>9639</v>
      </c>
      <c r="W2309" s="141" t="str" cm="1">
        <f t="array" ref="W2309">IF(SUM(LEN(B2309:V2309))=0,"",IF(OR(OR(ISBLANK(F2309),SUM(LEN(C2309),LEN(D2309))=0),AND(NOT(E2309="Unknown"),ISBLANK(J2309)),AND(NOT(O2309="Unknown"),ISBLANK(R2309))),"Missing Information", INDEX(Table15[Entire Service Line Classification], MATCH(SUMIFS(Table15[Unique ID],Table15[System-Owned Portion],E2309,Table15[If Material Anything Other than "Lead" in Column E,Was Material Ever Previously Lead?],G2309,Table15[Customer-Owned Portion],O2309),Table15[Unique ID],0),0)))</f>
        <v>Non-lead</v>
      </c>
      <c r="X2309"/>
    </row>
    <row r="2310" spans="2:24" ht="105" x14ac:dyDescent="0.25">
      <c r="B2310" s="146" t="s">
        <v>9640</v>
      </c>
      <c r="C2310" s="31" t="s">
        <v>9641</v>
      </c>
      <c r="D2310" s="31" t="s">
        <v>9642</v>
      </c>
      <c r="E2310" s="44" t="s">
        <v>52</v>
      </c>
      <c r="F2310" s="43" t="s">
        <v>34</v>
      </c>
      <c r="G2310" s="84" t="s">
        <v>34</v>
      </c>
      <c r="H2310" s="31" t="s">
        <v>14943</v>
      </c>
      <c r="I2310" s="205"/>
      <c r="J2310" s="84" t="s">
        <v>45</v>
      </c>
      <c r="K2310" s="31" t="s">
        <v>34</v>
      </c>
      <c r="L2310" s="31"/>
      <c r="M2310" s="169"/>
      <c r="N2310" s="148" t="s">
        <v>9643</v>
      </c>
      <c r="O2310" s="106" t="s">
        <v>52</v>
      </c>
      <c r="P2310" s="43"/>
      <c r="Q2310" s="205"/>
      <c r="R2310" s="84" t="s">
        <v>214</v>
      </c>
      <c r="S2310" s="31" t="s">
        <v>34</v>
      </c>
      <c r="T2310" s="31"/>
      <c r="U2310" s="169"/>
      <c r="V2310" s="150" t="s">
        <v>9644</v>
      </c>
      <c r="W2310" s="141" t="str" cm="1">
        <f t="array" ref="W2310">IF(SUM(LEN(B2310:V2310))=0,"",IF(OR(OR(ISBLANK(F2310),SUM(LEN(C2310),LEN(D2310))=0),AND(NOT(E2310="Unknown"),ISBLANK(J2310)),AND(NOT(O2310="Unknown"),ISBLANK(R2310))),"Missing Information", INDEX(Table15[Entire Service Line Classification], MATCH(SUMIFS(Table15[Unique ID],Table15[System-Owned Portion],E2310,Table15[If Material Anything Other than "Lead" in Column E,Was Material Ever Previously Lead?],G2310,Table15[Customer-Owned Portion],O2310),Table15[Unique ID],0),0)))</f>
        <v>Non-lead</v>
      </c>
      <c r="X2310"/>
    </row>
    <row r="2311" spans="2:24" ht="105" x14ac:dyDescent="0.25">
      <c r="B2311" s="146" t="s">
        <v>9645</v>
      </c>
      <c r="C2311" s="31" t="s">
        <v>9646</v>
      </c>
      <c r="D2311" s="31" t="s">
        <v>9647</v>
      </c>
      <c r="E2311" s="44" t="s">
        <v>52</v>
      </c>
      <c r="F2311" s="43" t="s">
        <v>34</v>
      </c>
      <c r="G2311" s="84" t="s">
        <v>34</v>
      </c>
      <c r="H2311" s="31" t="s">
        <v>14943</v>
      </c>
      <c r="I2311" s="205"/>
      <c r="J2311" s="84" t="s">
        <v>45</v>
      </c>
      <c r="K2311" s="31" t="s">
        <v>34</v>
      </c>
      <c r="L2311" s="31"/>
      <c r="M2311" s="169"/>
      <c r="N2311" s="148" t="s">
        <v>9643</v>
      </c>
      <c r="O2311" s="106" t="s">
        <v>52</v>
      </c>
      <c r="P2311" s="43"/>
      <c r="Q2311" s="205"/>
      <c r="R2311" s="84" t="s">
        <v>214</v>
      </c>
      <c r="S2311" s="31" t="s">
        <v>34</v>
      </c>
      <c r="T2311" s="31"/>
      <c r="U2311" s="169"/>
      <c r="V2311" s="150" t="s">
        <v>9644</v>
      </c>
      <c r="W2311" s="141" t="str" cm="1">
        <f t="array" ref="W2311">IF(SUM(LEN(B2311:V2311))=0,"",IF(OR(OR(ISBLANK(F2311),SUM(LEN(C2311),LEN(D2311))=0),AND(NOT(E2311="Unknown"),ISBLANK(J2311)),AND(NOT(O2311="Unknown"),ISBLANK(R2311))),"Missing Information", INDEX(Table15[Entire Service Line Classification], MATCH(SUMIFS(Table15[Unique ID],Table15[System-Owned Portion],E2311,Table15[If Material Anything Other than "Lead" in Column E,Was Material Ever Previously Lead?],G2311,Table15[Customer-Owned Portion],O2311),Table15[Unique ID],0),0)))</f>
        <v>Non-lead</v>
      </c>
      <c r="X2311"/>
    </row>
    <row r="2312" spans="2:24" ht="105" x14ac:dyDescent="0.25">
      <c r="B2312" s="146" t="s">
        <v>9648</v>
      </c>
      <c r="C2312" s="31" t="s">
        <v>9649</v>
      </c>
      <c r="D2312" s="31" t="s">
        <v>9650</v>
      </c>
      <c r="E2312" s="44" t="s">
        <v>52</v>
      </c>
      <c r="F2312" s="43" t="s">
        <v>34</v>
      </c>
      <c r="G2312" s="84" t="s">
        <v>34</v>
      </c>
      <c r="H2312" s="31" t="s">
        <v>14944</v>
      </c>
      <c r="I2312" s="205"/>
      <c r="J2312" s="84" t="s">
        <v>45</v>
      </c>
      <c r="K2312" s="31" t="s">
        <v>34</v>
      </c>
      <c r="L2312" s="31"/>
      <c r="M2312" s="169"/>
      <c r="N2312" s="148" t="s">
        <v>9651</v>
      </c>
      <c r="O2312" s="106" t="s">
        <v>52</v>
      </c>
      <c r="P2312" s="43"/>
      <c r="Q2312" s="205"/>
      <c r="R2312" s="84" t="s">
        <v>214</v>
      </c>
      <c r="S2312" s="31" t="s">
        <v>34</v>
      </c>
      <c r="T2312" s="31"/>
      <c r="U2312" s="169"/>
      <c r="V2312" s="150" t="s">
        <v>9644</v>
      </c>
      <c r="W2312" s="141" t="str" cm="1">
        <f t="array" ref="W2312">IF(SUM(LEN(B2312:V2312))=0,"",IF(OR(OR(ISBLANK(F2312),SUM(LEN(C2312),LEN(D2312))=0),AND(NOT(E2312="Unknown"),ISBLANK(J2312)),AND(NOT(O2312="Unknown"),ISBLANK(R2312))),"Missing Information", INDEX(Table15[Entire Service Line Classification], MATCH(SUMIFS(Table15[Unique ID],Table15[System-Owned Portion],E2312,Table15[If Material Anything Other than "Lead" in Column E,Was Material Ever Previously Lead?],G2312,Table15[Customer-Owned Portion],O2312),Table15[Unique ID],0),0)))</f>
        <v>Non-lead</v>
      </c>
      <c r="X2312"/>
    </row>
    <row r="2313" spans="2:24" ht="105" x14ac:dyDescent="0.25">
      <c r="B2313" s="146" t="s">
        <v>9652</v>
      </c>
      <c r="C2313" s="31" t="s">
        <v>9653</v>
      </c>
      <c r="D2313" s="31" t="s">
        <v>9654</v>
      </c>
      <c r="E2313" s="44" t="s">
        <v>52</v>
      </c>
      <c r="F2313" s="43" t="s">
        <v>34</v>
      </c>
      <c r="G2313" s="84" t="s">
        <v>34</v>
      </c>
      <c r="H2313" s="31" t="s">
        <v>14944</v>
      </c>
      <c r="I2313" s="205"/>
      <c r="J2313" s="84" t="s">
        <v>45</v>
      </c>
      <c r="K2313" s="31" t="s">
        <v>34</v>
      </c>
      <c r="L2313" s="31"/>
      <c r="M2313" s="169"/>
      <c r="N2313" s="148" t="s">
        <v>9651</v>
      </c>
      <c r="O2313" s="106" t="s">
        <v>52</v>
      </c>
      <c r="P2313" s="43"/>
      <c r="Q2313" s="205"/>
      <c r="R2313" s="84" t="s">
        <v>214</v>
      </c>
      <c r="S2313" s="31" t="s">
        <v>34</v>
      </c>
      <c r="T2313" s="31"/>
      <c r="U2313" s="169"/>
      <c r="V2313" s="150" t="s">
        <v>9644</v>
      </c>
      <c r="W2313" s="141" t="str" cm="1">
        <f t="array" ref="W2313">IF(SUM(LEN(B2313:V2313))=0,"",IF(OR(OR(ISBLANK(F2313),SUM(LEN(C2313),LEN(D2313))=0),AND(NOT(E2313="Unknown"),ISBLANK(J2313)),AND(NOT(O2313="Unknown"),ISBLANK(R2313))),"Missing Information", INDEX(Table15[Entire Service Line Classification], MATCH(SUMIFS(Table15[Unique ID],Table15[System-Owned Portion],E2313,Table15[If Material Anything Other than "Lead" in Column E,Was Material Ever Previously Lead?],G2313,Table15[Customer-Owned Portion],O2313),Table15[Unique ID],0),0)))</f>
        <v>Non-lead</v>
      </c>
      <c r="X2313"/>
    </row>
    <row r="2314" spans="2:24" ht="150" x14ac:dyDescent="0.25">
      <c r="B2314" s="146" t="s">
        <v>9655</v>
      </c>
      <c r="C2314" s="31" t="s">
        <v>9656</v>
      </c>
      <c r="D2314" s="31" t="s">
        <v>9657</v>
      </c>
      <c r="E2314" s="44" t="s">
        <v>52</v>
      </c>
      <c r="F2314" s="43" t="s">
        <v>34</v>
      </c>
      <c r="G2314" s="84" t="s">
        <v>34</v>
      </c>
      <c r="H2314" s="31"/>
      <c r="I2314" s="205"/>
      <c r="J2314" s="84" t="s">
        <v>214</v>
      </c>
      <c r="K2314" s="31" t="s">
        <v>34</v>
      </c>
      <c r="L2314" s="31"/>
      <c r="M2314" s="169"/>
      <c r="N2314" s="148"/>
      <c r="O2314" s="106" t="s">
        <v>52</v>
      </c>
      <c r="P2314" s="43"/>
      <c r="Q2314" s="205"/>
      <c r="R2314" s="84" t="s">
        <v>214</v>
      </c>
      <c r="S2314" s="31" t="s">
        <v>34</v>
      </c>
      <c r="T2314" s="31"/>
      <c r="U2314" s="169"/>
      <c r="V2314" s="150" t="s">
        <v>9631</v>
      </c>
      <c r="W2314" s="141" t="str" cm="1">
        <f t="array" ref="W2314">IF(SUM(LEN(B2314:V2314))=0,"",IF(OR(OR(ISBLANK(F2314),SUM(LEN(C2314),LEN(D2314))=0),AND(NOT(E2314="Unknown"),ISBLANK(J2314)),AND(NOT(O2314="Unknown"),ISBLANK(R2314))),"Missing Information", INDEX(Table15[Entire Service Line Classification], MATCH(SUMIFS(Table15[Unique ID],Table15[System-Owned Portion],E2314,Table15[If Material Anything Other than "Lead" in Column E,Was Material Ever Previously Lead?],G2314,Table15[Customer-Owned Portion],O2314),Table15[Unique ID],0),0)))</f>
        <v>Non-lead</v>
      </c>
      <c r="X2314"/>
    </row>
    <row r="2315" spans="2:24" ht="150" x14ac:dyDescent="0.25">
      <c r="B2315" s="146" t="s">
        <v>9658</v>
      </c>
      <c r="C2315" s="31" t="s">
        <v>9659</v>
      </c>
      <c r="D2315" s="31" t="s">
        <v>9660</v>
      </c>
      <c r="E2315" s="44" t="s">
        <v>52</v>
      </c>
      <c r="F2315" s="43" t="s">
        <v>34</v>
      </c>
      <c r="G2315" s="84" t="s">
        <v>34</v>
      </c>
      <c r="H2315" s="31"/>
      <c r="I2315" s="205"/>
      <c r="J2315" s="84" t="s">
        <v>214</v>
      </c>
      <c r="K2315" s="31" t="s">
        <v>34</v>
      </c>
      <c r="L2315" s="31"/>
      <c r="M2315" s="169"/>
      <c r="N2315" s="148"/>
      <c r="O2315" s="106" t="s">
        <v>52</v>
      </c>
      <c r="P2315" s="43"/>
      <c r="Q2315" s="205"/>
      <c r="R2315" s="84" t="s">
        <v>214</v>
      </c>
      <c r="S2315" s="31" t="s">
        <v>34</v>
      </c>
      <c r="T2315" s="31"/>
      <c r="U2315" s="169"/>
      <c r="V2315" s="150" t="s">
        <v>9631</v>
      </c>
      <c r="W2315" s="141" t="str" cm="1">
        <f t="array" ref="W2315">IF(SUM(LEN(B2315:V2315))=0,"",IF(OR(OR(ISBLANK(F2315),SUM(LEN(C2315),LEN(D2315))=0),AND(NOT(E2315="Unknown"),ISBLANK(J2315)),AND(NOT(O2315="Unknown"),ISBLANK(R2315))),"Missing Information", INDEX(Table15[Entire Service Line Classification], MATCH(SUMIFS(Table15[Unique ID],Table15[System-Owned Portion],E2315,Table15[If Material Anything Other than "Lead" in Column E,Was Material Ever Previously Lead?],G2315,Table15[Customer-Owned Portion],O2315),Table15[Unique ID],0),0)))</f>
        <v>Non-lead</v>
      </c>
      <c r="X2315"/>
    </row>
    <row r="2316" spans="2:24" ht="150" x14ac:dyDescent="0.25">
      <c r="B2316" s="146" t="s">
        <v>9661</v>
      </c>
      <c r="C2316" s="31" t="s">
        <v>9662</v>
      </c>
      <c r="D2316" s="31" t="s">
        <v>9663</v>
      </c>
      <c r="E2316" s="44" t="s">
        <v>52</v>
      </c>
      <c r="F2316" s="43" t="s">
        <v>34</v>
      </c>
      <c r="G2316" s="84" t="s">
        <v>34</v>
      </c>
      <c r="H2316" s="31"/>
      <c r="I2316" s="205"/>
      <c r="J2316" s="84" t="s">
        <v>214</v>
      </c>
      <c r="K2316" s="31" t="s">
        <v>34</v>
      </c>
      <c r="L2316" s="31"/>
      <c r="M2316" s="169"/>
      <c r="N2316" s="148"/>
      <c r="O2316" s="106" t="s">
        <v>52</v>
      </c>
      <c r="P2316" s="43"/>
      <c r="Q2316" s="205"/>
      <c r="R2316" s="84" t="s">
        <v>214</v>
      </c>
      <c r="S2316" s="31" t="s">
        <v>34</v>
      </c>
      <c r="T2316" s="31"/>
      <c r="U2316" s="169"/>
      <c r="V2316" s="150" t="s">
        <v>9631</v>
      </c>
      <c r="W2316" s="141" t="str" cm="1">
        <f t="array" ref="W2316">IF(SUM(LEN(B2316:V2316))=0,"",IF(OR(OR(ISBLANK(F2316),SUM(LEN(C2316),LEN(D2316))=0),AND(NOT(E2316="Unknown"),ISBLANK(J2316)),AND(NOT(O2316="Unknown"),ISBLANK(R2316))),"Missing Information", INDEX(Table15[Entire Service Line Classification], MATCH(SUMIFS(Table15[Unique ID],Table15[System-Owned Portion],E2316,Table15[If Material Anything Other than "Lead" in Column E,Was Material Ever Previously Lead?],G2316,Table15[Customer-Owned Portion],O2316),Table15[Unique ID],0),0)))</f>
        <v>Non-lead</v>
      </c>
      <c r="X2316"/>
    </row>
    <row r="2317" spans="2:24" ht="150" x14ac:dyDescent="0.25">
      <c r="B2317" s="146" t="s">
        <v>9664</v>
      </c>
      <c r="C2317" s="31" t="s">
        <v>9665</v>
      </c>
      <c r="D2317" s="31" t="s">
        <v>9666</v>
      </c>
      <c r="E2317" s="44" t="s">
        <v>52</v>
      </c>
      <c r="F2317" s="43" t="s">
        <v>34</v>
      </c>
      <c r="G2317" s="84" t="s">
        <v>34</v>
      </c>
      <c r="H2317" s="31"/>
      <c r="I2317" s="205"/>
      <c r="J2317" s="84" t="s">
        <v>214</v>
      </c>
      <c r="K2317" s="31" t="s">
        <v>34</v>
      </c>
      <c r="L2317" s="31"/>
      <c r="M2317" s="169"/>
      <c r="N2317" s="148"/>
      <c r="O2317" s="106" t="s">
        <v>52</v>
      </c>
      <c r="P2317" s="43"/>
      <c r="Q2317" s="205"/>
      <c r="R2317" s="84" t="s">
        <v>214</v>
      </c>
      <c r="S2317" s="31" t="s">
        <v>34</v>
      </c>
      <c r="T2317" s="31"/>
      <c r="U2317" s="169"/>
      <c r="V2317" s="150" t="s">
        <v>9631</v>
      </c>
      <c r="W2317" s="141" t="str" cm="1">
        <f t="array" ref="W2317">IF(SUM(LEN(B2317:V2317))=0,"",IF(OR(OR(ISBLANK(F2317),SUM(LEN(C2317),LEN(D2317))=0),AND(NOT(E2317="Unknown"),ISBLANK(J2317)),AND(NOT(O2317="Unknown"),ISBLANK(R2317))),"Missing Information", INDEX(Table15[Entire Service Line Classification], MATCH(SUMIFS(Table15[Unique ID],Table15[System-Owned Portion],E2317,Table15[If Material Anything Other than "Lead" in Column E,Was Material Ever Previously Lead?],G2317,Table15[Customer-Owned Portion],O2317),Table15[Unique ID],0),0)))</f>
        <v>Non-lead</v>
      </c>
      <c r="X2317"/>
    </row>
    <row r="2318" spans="2:24" ht="150" x14ac:dyDescent="0.25">
      <c r="B2318" s="146" t="s">
        <v>9667</v>
      </c>
      <c r="C2318" s="31" t="s">
        <v>9668</v>
      </c>
      <c r="D2318" s="31" t="s">
        <v>9669</v>
      </c>
      <c r="E2318" s="44" t="s">
        <v>35</v>
      </c>
      <c r="F2318" s="43" t="s">
        <v>34</v>
      </c>
      <c r="G2318" s="84" t="s">
        <v>34</v>
      </c>
      <c r="H2318" s="31" t="s">
        <v>15006</v>
      </c>
      <c r="I2318" s="205"/>
      <c r="J2318" s="84" t="s">
        <v>45</v>
      </c>
      <c r="K2318" s="31" t="s">
        <v>36</v>
      </c>
      <c r="L2318" s="31" t="s">
        <v>95</v>
      </c>
      <c r="M2318" s="169" t="s">
        <v>15007</v>
      </c>
      <c r="N2318" s="148" t="s">
        <v>15008</v>
      </c>
      <c r="O2318" s="106" t="s">
        <v>52</v>
      </c>
      <c r="P2318" s="43"/>
      <c r="Q2318" s="205"/>
      <c r="R2318" s="84" t="s">
        <v>214</v>
      </c>
      <c r="S2318" s="31" t="s">
        <v>34</v>
      </c>
      <c r="T2318" s="31"/>
      <c r="U2318" s="169"/>
      <c r="V2318" s="150" t="s">
        <v>9631</v>
      </c>
      <c r="W2318" s="141" t="str" cm="1">
        <f t="array" ref="W2318">IF(SUM(LEN(B2318:V2318))=0,"",IF(OR(OR(ISBLANK(F2318),SUM(LEN(C2318),LEN(D2318))=0),AND(NOT(E2318="Unknown"),ISBLANK(J2318)),AND(NOT(O2318="Unknown"),ISBLANK(R2318))),"Missing Information", INDEX(Table15[Entire Service Line Classification], MATCH(SUMIFS(Table15[Unique ID],Table15[System-Owned Portion],E2318,Table15[If Material Anything Other than "Lead" in Column E,Was Material Ever Previously Lead?],G2318,Table15[Customer-Owned Portion],O2318),Table15[Unique ID],0),0)))</f>
        <v>Non-lead</v>
      </c>
      <c r="X2318"/>
    </row>
    <row r="2319" spans="2:24" ht="165" x14ac:dyDescent="0.25">
      <c r="B2319" s="146" t="s">
        <v>9670</v>
      </c>
      <c r="C2319" s="31" t="s">
        <v>9671</v>
      </c>
      <c r="D2319" s="31" t="s">
        <v>9672</v>
      </c>
      <c r="E2319" s="44" t="s">
        <v>35</v>
      </c>
      <c r="F2319" s="43" t="s">
        <v>34</v>
      </c>
      <c r="G2319" s="84" t="s">
        <v>34</v>
      </c>
      <c r="H2319" s="31" t="s">
        <v>15006</v>
      </c>
      <c r="I2319" s="205"/>
      <c r="J2319" s="84" t="s">
        <v>45</v>
      </c>
      <c r="K2319" s="31" t="s">
        <v>36</v>
      </c>
      <c r="L2319" s="31" t="s">
        <v>95</v>
      </c>
      <c r="M2319" s="169" t="s">
        <v>15007</v>
      </c>
      <c r="N2319" s="148" t="s">
        <v>15009</v>
      </c>
      <c r="O2319" s="106" t="s">
        <v>35</v>
      </c>
      <c r="P2319" s="43"/>
      <c r="Q2319" s="205"/>
      <c r="R2319" s="84" t="s">
        <v>106</v>
      </c>
      <c r="S2319" s="31" t="s">
        <v>36</v>
      </c>
      <c r="T2319" s="31" t="s">
        <v>95</v>
      </c>
      <c r="U2319" s="169" t="s">
        <v>6522</v>
      </c>
      <c r="V2319" s="150" t="s">
        <v>9673</v>
      </c>
      <c r="W2319" s="141" t="str" cm="1">
        <f t="array" ref="W2319">IF(SUM(LEN(B2319:V2319))=0,"",IF(OR(OR(ISBLANK(F2319),SUM(LEN(C2319),LEN(D2319))=0),AND(NOT(E2319="Unknown"),ISBLANK(J2319)),AND(NOT(O2319="Unknown"),ISBLANK(R2319))),"Missing Information", INDEX(Table15[Entire Service Line Classification], MATCH(SUMIFS(Table15[Unique ID],Table15[System-Owned Portion],E2319,Table15[If Material Anything Other than "Lead" in Column E,Was Material Ever Previously Lead?],G2319,Table15[Customer-Owned Portion],O2319),Table15[Unique ID],0),0)))</f>
        <v>Non-lead</v>
      </c>
      <c r="X2319"/>
    </row>
    <row r="2320" spans="2:24" ht="150" x14ac:dyDescent="0.25">
      <c r="B2320" s="146" t="s">
        <v>9674</v>
      </c>
      <c r="C2320" s="31" t="s">
        <v>9675</v>
      </c>
      <c r="D2320" s="31" t="s">
        <v>9676</v>
      </c>
      <c r="E2320" s="44" t="s">
        <v>52</v>
      </c>
      <c r="F2320" s="43" t="s">
        <v>34</v>
      </c>
      <c r="G2320" s="84" t="s">
        <v>34</v>
      </c>
      <c r="H2320" s="31"/>
      <c r="I2320" s="205"/>
      <c r="J2320" s="84" t="s">
        <v>214</v>
      </c>
      <c r="K2320" s="31" t="s">
        <v>34</v>
      </c>
      <c r="L2320" s="31"/>
      <c r="M2320" s="169"/>
      <c r="N2320" s="148"/>
      <c r="O2320" s="106" t="s">
        <v>52</v>
      </c>
      <c r="P2320" s="43"/>
      <c r="Q2320" s="205"/>
      <c r="R2320" s="84" t="s">
        <v>214</v>
      </c>
      <c r="S2320" s="31" t="s">
        <v>34</v>
      </c>
      <c r="T2320" s="31"/>
      <c r="U2320" s="169"/>
      <c r="V2320" s="150" t="s">
        <v>9631</v>
      </c>
      <c r="W2320" s="141" t="str" cm="1">
        <f t="array" ref="W2320">IF(SUM(LEN(B2320:V2320))=0,"",IF(OR(OR(ISBLANK(F2320),SUM(LEN(C2320),LEN(D2320))=0),AND(NOT(E2320="Unknown"),ISBLANK(J2320)),AND(NOT(O2320="Unknown"),ISBLANK(R2320))),"Missing Information", INDEX(Table15[Entire Service Line Classification], MATCH(SUMIFS(Table15[Unique ID],Table15[System-Owned Portion],E2320,Table15[If Material Anything Other than "Lead" in Column E,Was Material Ever Previously Lead?],G2320,Table15[Customer-Owned Portion],O2320),Table15[Unique ID],0),0)))</f>
        <v>Non-lead</v>
      </c>
      <c r="X2320"/>
    </row>
    <row r="2321" spans="2:24" ht="150" x14ac:dyDescent="0.25">
      <c r="B2321" s="146" t="s">
        <v>9677</v>
      </c>
      <c r="C2321" s="31" t="s">
        <v>9678</v>
      </c>
      <c r="D2321" s="31" t="s">
        <v>9679</v>
      </c>
      <c r="E2321" s="44" t="s">
        <v>52</v>
      </c>
      <c r="F2321" s="43" t="s">
        <v>34</v>
      </c>
      <c r="G2321" s="84" t="s">
        <v>34</v>
      </c>
      <c r="H2321" s="31"/>
      <c r="I2321" s="205"/>
      <c r="J2321" s="84" t="s">
        <v>214</v>
      </c>
      <c r="K2321" s="31" t="s">
        <v>34</v>
      </c>
      <c r="L2321" s="31"/>
      <c r="M2321" s="169"/>
      <c r="N2321" s="148"/>
      <c r="O2321" s="106" t="s">
        <v>52</v>
      </c>
      <c r="P2321" s="43"/>
      <c r="Q2321" s="205"/>
      <c r="R2321" s="84" t="s">
        <v>214</v>
      </c>
      <c r="S2321" s="31" t="s">
        <v>34</v>
      </c>
      <c r="T2321" s="31"/>
      <c r="U2321" s="169"/>
      <c r="V2321" s="150" t="s">
        <v>9631</v>
      </c>
      <c r="W2321" s="141" t="str" cm="1">
        <f t="array" ref="W2321">IF(SUM(LEN(B2321:V2321))=0,"",IF(OR(OR(ISBLANK(F2321),SUM(LEN(C2321),LEN(D2321))=0),AND(NOT(E2321="Unknown"),ISBLANK(J2321)),AND(NOT(O2321="Unknown"),ISBLANK(R2321))),"Missing Information", INDEX(Table15[Entire Service Line Classification], MATCH(SUMIFS(Table15[Unique ID],Table15[System-Owned Portion],E2321,Table15[If Material Anything Other than "Lead" in Column E,Was Material Ever Previously Lead?],G2321,Table15[Customer-Owned Portion],O2321),Table15[Unique ID],0),0)))</f>
        <v>Non-lead</v>
      </c>
      <c r="X2321"/>
    </row>
    <row r="2322" spans="2:24" ht="150" x14ac:dyDescent="0.25">
      <c r="B2322" s="146" t="s">
        <v>9680</v>
      </c>
      <c r="C2322" s="31" t="s">
        <v>9681</v>
      </c>
      <c r="D2322" s="31" t="s">
        <v>9682</v>
      </c>
      <c r="E2322" s="44" t="s">
        <v>52</v>
      </c>
      <c r="F2322" s="43" t="s">
        <v>34</v>
      </c>
      <c r="G2322" s="84" t="s">
        <v>34</v>
      </c>
      <c r="H2322" s="31"/>
      <c r="I2322" s="205"/>
      <c r="J2322" s="84" t="s">
        <v>214</v>
      </c>
      <c r="K2322" s="31" t="s">
        <v>34</v>
      </c>
      <c r="L2322" s="31"/>
      <c r="M2322" s="169"/>
      <c r="N2322" s="148"/>
      <c r="O2322" s="106" t="s">
        <v>52</v>
      </c>
      <c r="P2322" s="43"/>
      <c r="Q2322" s="205"/>
      <c r="R2322" s="84" t="s">
        <v>214</v>
      </c>
      <c r="S2322" s="31" t="s">
        <v>34</v>
      </c>
      <c r="T2322" s="31"/>
      <c r="U2322" s="169"/>
      <c r="V2322" s="150" t="s">
        <v>9631</v>
      </c>
      <c r="W2322" s="141" t="str" cm="1">
        <f t="array" ref="W2322">IF(SUM(LEN(B2322:V2322))=0,"",IF(OR(OR(ISBLANK(F2322),SUM(LEN(C2322),LEN(D2322))=0),AND(NOT(E2322="Unknown"),ISBLANK(J2322)),AND(NOT(O2322="Unknown"),ISBLANK(R2322))),"Missing Information", INDEX(Table15[Entire Service Line Classification], MATCH(SUMIFS(Table15[Unique ID],Table15[System-Owned Portion],E2322,Table15[If Material Anything Other than "Lead" in Column E,Was Material Ever Previously Lead?],G2322,Table15[Customer-Owned Portion],O2322),Table15[Unique ID],0),0)))</f>
        <v>Non-lead</v>
      </c>
      <c r="X2322"/>
    </row>
    <row r="2323" spans="2:24" ht="150" x14ac:dyDescent="0.25">
      <c r="B2323" s="146" t="s">
        <v>9683</v>
      </c>
      <c r="C2323" s="31" t="s">
        <v>9684</v>
      </c>
      <c r="D2323" s="31" t="s">
        <v>9685</v>
      </c>
      <c r="E2323" s="44" t="s">
        <v>52</v>
      </c>
      <c r="F2323" s="43" t="s">
        <v>34</v>
      </c>
      <c r="G2323" s="84" t="s">
        <v>34</v>
      </c>
      <c r="H2323" s="31"/>
      <c r="I2323" s="205"/>
      <c r="J2323" s="84" t="s">
        <v>214</v>
      </c>
      <c r="K2323" s="31" t="s">
        <v>34</v>
      </c>
      <c r="L2323" s="31"/>
      <c r="M2323" s="169"/>
      <c r="N2323" s="148"/>
      <c r="O2323" s="106" t="s">
        <v>52</v>
      </c>
      <c r="P2323" s="43"/>
      <c r="Q2323" s="205"/>
      <c r="R2323" s="84" t="s">
        <v>214</v>
      </c>
      <c r="S2323" s="31" t="s">
        <v>34</v>
      </c>
      <c r="T2323" s="31"/>
      <c r="U2323" s="169"/>
      <c r="V2323" s="150" t="s">
        <v>9631</v>
      </c>
      <c r="W2323" s="141" t="str" cm="1">
        <f t="array" ref="W2323">IF(SUM(LEN(B2323:V2323))=0,"",IF(OR(OR(ISBLANK(F2323),SUM(LEN(C2323),LEN(D2323))=0),AND(NOT(E2323="Unknown"),ISBLANK(J2323)),AND(NOT(O2323="Unknown"),ISBLANK(R2323))),"Missing Information", INDEX(Table15[Entire Service Line Classification], MATCH(SUMIFS(Table15[Unique ID],Table15[System-Owned Portion],E2323,Table15[If Material Anything Other than "Lead" in Column E,Was Material Ever Previously Lead?],G2323,Table15[Customer-Owned Portion],O2323),Table15[Unique ID],0),0)))</f>
        <v>Non-lead</v>
      </c>
      <c r="X2323"/>
    </row>
    <row r="2324" spans="2:24" ht="150" x14ac:dyDescent="0.25">
      <c r="B2324" s="146" t="s">
        <v>9686</v>
      </c>
      <c r="C2324" s="31" t="s">
        <v>9687</v>
      </c>
      <c r="D2324" s="31" t="s">
        <v>9688</v>
      </c>
      <c r="E2324" s="44" t="s">
        <v>52</v>
      </c>
      <c r="F2324" s="43" t="s">
        <v>34</v>
      </c>
      <c r="G2324" s="84" t="s">
        <v>34</v>
      </c>
      <c r="H2324" s="31"/>
      <c r="I2324" s="205"/>
      <c r="J2324" s="84" t="s">
        <v>214</v>
      </c>
      <c r="K2324" s="31" t="s">
        <v>34</v>
      </c>
      <c r="L2324" s="31"/>
      <c r="M2324" s="169"/>
      <c r="N2324" s="148"/>
      <c r="O2324" s="106" t="s">
        <v>52</v>
      </c>
      <c r="P2324" s="43"/>
      <c r="Q2324" s="205"/>
      <c r="R2324" s="84" t="s">
        <v>214</v>
      </c>
      <c r="S2324" s="31" t="s">
        <v>34</v>
      </c>
      <c r="T2324" s="31"/>
      <c r="U2324" s="169"/>
      <c r="V2324" s="150" t="s">
        <v>9631</v>
      </c>
      <c r="W2324" s="141" t="str" cm="1">
        <f t="array" ref="W2324">IF(SUM(LEN(B2324:V2324))=0,"",IF(OR(OR(ISBLANK(F2324),SUM(LEN(C2324),LEN(D2324))=0),AND(NOT(E2324="Unknown"),ISBLANK(J2324)),AND(NOT(O2324="Unknown"),ISBLANK(R2324))),"Missing Information", INDEX(Table15[Entire Service Line Classification], MATCH(SUMIFS(Table15[Unique ID],Table15[System-Owned Portion],E2324,Table15[If Material Anything Other than "Lead" in Column E,Was Material Ever Previously Lead?],G2324,Table15[Customer-Owned Portion],O2324),Table15[Unique ID],0),0)))</f>
        <v>Non-lead</v>
      </c>
      <c r="X2324"/>
    </row>
    <row r="2325" spans="2:24" ht="150" x14ac:dyDescent="0.25">
      <c r="B2325" s="146" t="s">
        <v>9689</v>
      </c>
      <c r="C2325" s="31" t="s">
        <v>9690</v>
      </c>
      <c r="D2325" s="31" t="s">
        <v>9691</v>
      </c>
      <c r="E2325" s="44" t="s">
        <v>52</v>
      </c>
      <c r="F2325" s="43" t="s">
        <v>34</v>
      </c>
      <c r="G2325" s="84" t="s">
        <v>34</v>
      </c>
      <c r="H2325" s="31"/>
      <c r="I2325" s="205"/>
      <c r="J2325" s="84" t="s">
        <v>214</v>
      </c>
      <c r="K2325" s="31" t="s">
        <v>34</v>
      </c>
      <c r="L2325" s="31"/>
      <c r="M2325" s="169"/>
      <c r="N2325" s="148"/>
      <c r="O2325" s="106" t="s">
        <v>52</v>
      </c>
      <c r="P2325" s="43"/>
      <c r="Q2325" s="205"/>
      <c r="R2325" s="84" t="s">
        <v>214</v>
      </c>
      <c r="S2325" s="31" t="s">
        <v>34</v>
      </c>
      <c r="T2325" s="31"/>
      <c r="U2325" s="169"/>
      <c r="V2325" s="150" t="s">
        <v>9631</v>
      </c>
      <c r="W2325" s="141" t="str" cm="1">
        <f t="array" ref="W2325">IF(SUM(LEN(B2325:V2325))=0,"",IF(OR(OR(ISBLANK(F2325),SUM(LEN(C2325),LEN(D2325))=0),AND(NOT(E2325="Unknown"),ISBLANK(J2325)),AND(NOT(O2325="Unknown"),ISBLANK(R2325))),"Missing Information", INDEX(Table15[Entire Service Line Classification], MATCH(SUMIFS(Table15[Unique ID],Table15[System-Owned Portion],E2325,Table15[If Material Anything Other than "Lead" in Column E,Was Material Ever Previously Lead?],G2325,Table15[Customer-Owned Portion],O2325),Table15[Unique ID],0),0)))</f>
        <v>Non-lead</v>
      </c>
      <c r="X2325"/>
    </row>
    <row r="2326" spans="2:24" ht="150" x14ac:dyDescent="0.25">
      <c r="B2326" s="146" t="s">
        <v>9692</v>
      </c>
      <c r="C2326" s="31" t="s">
        <v>9693</v>
      </c>
      <c r="D2326" s="31" t="s">
        <v>9694</v>
      </c>
      <c r="E2326" s="44" t="s">
        <v>52</v>
      </c>
      <c r="F2326" s="43" t="s">
        <v>34</v>
      </c>
      <c r="G2326" s="84" t="s">
        <v>34</v>
      </c>
      <c r="H2326" s="31"/>
      <c r="I2326" s="205"/>
      <c r="J2326" s="84" t="s">
        <v>214</v>
      </c>
      <c r="K2326" s="31" t="s">
        <v>34</v>
      </c>
      <c r="L2326" s="31"/>
      <c r="M2326" s="169"/>
      <c r="N2326" s="148"/>
      <c r="O2326" s="106" t="s">
        <v>52</v>
      </c>
      <c r="P2326" s="43"/>
      <c r="Q2326" s="205"/>
      <c r="R2326" s="84" t="s">
        <v>214</v>
      </c>
      <c r="S2326" s="31" t="s">
        <v>34</v>
      </c>
      <c r="T2326" s="31"/>
      <c r="U2326" s="169"/>
      <c r="V2326" s="150" t="s">
        <v>9631</v>
      </c>
      <c r="W2326" s="141" t="str" cm="1">
        <f t="array" ref="W2326">IF(SUM(LEN(B2326:V2326))=0,"",IF(OR(OR(ISBLANK(F2326),SUM(LEN(C2326),LEN(D2326))=0),AND(NOT(E2326="Unknown"),ISBLANK(J2326)),AND(NOT(O2326="Unknown"),ISBLANK(R2326))),"Missing Information", INDEX(Table15[Entire Service Line Classification], MATCH(SUMIFS(Table15[Unique ID],Table15[System-Owned Portion],E2326,Table15[If Material Anything Other than "Lead" in Column E,Was Material Ever Previously Lead?],G2326,Table15[Customer-Owned Portion],O2326),Table15[Unique ID],0),0)))</f>
        <v>Non-lead</v>
      </c>
      <c r="X2326"/>
    </row>
    <row r="2327" spans="2:24" ht="225" x14ac:dyDescent="0.25">
      <c r="B2327" s="146" t="s">
        <v>9695</v>
      </c>
      <c r="C2327" s="31" t="s">
        <v>9696</v>
      </c>
      <c r="D2327" s="31" t="s">
        <v>9697</v>
      </c>
      <c r="E2327" s="44" t="s">
        <v>52</v>
      </c>
      <c r="F2327" s="43" t="s">
        <v>34</v>
      </c>
      <c r="G2327" s="84" t="s">
        <v>34</v>
      </c>
      <c r="H2327" s="31"/>
      <c r="I2327" s="205"/>
      <c r="J2327" s="84" t="s">
        <v>3268</v>
      </c>
      <c r="K2327" s="31" t="s">
        <v>34</v>
      </c>
      <c r="L2327" s="31"/>
      <c r="M2327" s="169"/>
      <c r="N2327" s="148" t="s">
        <v>3269</v>
      </c>
      <c r="O2327" s="106" t="s">
        <v>52</v>
      </c>
      <c r="P2327" s="43"/>
      <c r="Q2327" s="205"/>
      <c r="R2327" s="84" t="s">
        <v>3268</v>
      </c>
      <c r="S2327" s="31" t="s">
        <v>34</v>
      </c>
      <c r="T2327" s="31"/>
      <c r="U2327" s="169"/>
      <c r="V2327" s="150" t="s">
        <v>3269</v>
      </c>
      <c r="W2327" s="141" t="str" cm="1">
        <f t="array" ref="W2327">IF(SUM(LEN(B2327:V2327))=0,"",IF(OR(OR(ISBLANK(F2327),SUM(LEN(C2327),LEN(D2327))=0),AND(NOT(E2327="Unknown"),ISBLANK(J2327)),AND(NOT(O2327="Unknown"),ISBLANK(R2327))),"Missing Information", INDEX(Table15[Entire Service Line Classification], MATCH(SUMIFS(Table15[Unique ID],Table15[System-Owned Portion],E2327,Table15[If Material Anything Other than "Lead" in Column E,Was Material Ever Previously Lead?],G2327,Table15[Customer-Owned Portion],O2327),Table15[Unique ID],0),0)))</f>
        <v>Non-lead</v>
      </c>
      <c r="X2327"/>
    </row>
    <row r="2328" spans="2:24" ht="165" x14ac:dyDescent="0.25">
      <c r="B2328" s="146" t="s">
        <v>9698</v>
      </c>
      <c r="C2328" s="31" t="s">
        <v>9699</v>
      </c>
      <c r="D2328" s="31" t="s">
        <v>9700</v>
      </c>
      <c r="E2328" s="44" t="s">
        <v>43</v>
      </c>
      <c r="F2328" s="43" t="s">
        <v>34</v>
      </c>
      <c r="G2328" s="84" t="s">
        <v>34</v>
      </c>
      <c r="H2328" s="31"/>
      <c r="I2328" s="205"/>
      <c r="J2328" s="84" t="s">
        <v>106</v>
      </c>
      <c r="K2328" s="31" t="s">
        <v>36</v>
      </c>
      <c r="L2328" s="31" t="s">
        <v>95</v>
      </c>
      <c r="M2328" s="169" t="s">
        <v>6522</v>
      </c>
      <c r="N2328" s="148" t="s">
        <v>9701</v>
      </c>
      <c r="O2328" s="106" t="s">
        <v>35</v>
      </c>
      <c r="P2328" s="43"/>
      <c r="Q2328" s="205"/>
      <c r="R2328" s="84" t="s">
        <v>106</v>
      </c>
      <c r="S2328" s="31" t="s">
        <v>36</v>
      </c>
      <c r="T2328" s="31" t="s">
        <v>95</v>
      </c>
      <c r="U2328" s="169" t="s">
        <v>6522</v>
      </c>
      <c r="V2328" s="150" t="s">
        <v>9702</v>
      </c>
      <c r="W2328" s="141" t="str" cm="1">
        <f t="array" ref="W2328">IF(SUM(LEN(B2328:V2328))=0,"",IF(OR(OR(ISBLANK(F2328),SUM(LEN(C2328),LEN(D2328))=0),AND(NOT(E2328="Unknown"),ISBLANK(J2328)),AND(NOT(O2328="Unknown"),ISBLANK(R2328))),"Missing Information", INDEX(Table15[Entire Service Line Classification], MATCH(SUMIFS(Table15[Unique ID],Table15[System-Owned Portion],E2328,Table15[If Material Anything Other than "Lead" in Column E,Was Material Ever Previously Lead?],G2328,Table15[Customer-Owned Portion],O2328),Table15[Unique ID],0),0)))</f>
        <v>Non-lead</v>
      </c>
      <c r="X2328"/>
    </row>
    <row r="2329" spans="2:24" ht="150" x14ac:dyDescent="0.25">
      <c r="B2329" s="146" t="s">
        <v>9703</v>
      </c>
      <c r="C2329" s="31" t="s">
        <v>9704</v>
      </c>
      <c r="D2329" s="31" t="s">
        <v>9705</v>
      </c>
      <c r="E2329" s="44" t="s">
        <v>52</v>
      </c>
      <c r="F2329" s="43" t="s">
        <v>34</v>
      </c>
      <c r="G2329" s="84" t="s">
        <v>34</v>
      </c>
      <c r="H2329" s="31"/>
      <c r="I2329" s="205"/>
      <c r="J2329" s="84" t="s">
        <v>214</v>
      </c>
      <c r="K2329" s="31" t="s">
        <v>34</v>
      </c>
      <c r="L2329" s="31"/>
      <c r="M2329" s="169"/>
      <c r="N2329" s="148"/>
      <c r="O2329" s="106" t="s">
        <v>52</v>
      </c>
      <c r="P2329" s="43"/>
      <c r="Q2329" s="205"/>
      <c r="R2329" s="84" t="s">
        <v>214</v>
      </c>
      <c r="S2329" s="31" t="s">
        <v>34</v>
      </c>
      <c r="T2329" s="31"/>
      <c r="U2329" s="169"/>
      <c r="V2329" s="150" t="s">
        <v>9609</v>
      </c>
      <c r="W2329" s="141" t="str" cm="1">
        <f t="array" ref="W2329">IF(SUM(LEN(B2329:V2329))=0,"",IF(OR(OR(ISBLANK(F2329),SUM(LEN(C2329),LEN(D2329))=0),AND(NOT(E2329="Unknown"),ISBLANK(J2329)),AND(NOT(O2329="Unknown"),ISBLANK(R2329))),"Missing Information", INDEX(Table15[Entire Service Line Classification], MATCH(SUMIFS(Table15[Unique ID],Table15[System-Owned Portion],E2329,Table15[If Material Anything Other than "Lead" in Column E,Was Material Ever Previously Lead?],G2329,Table15[Customer-Owned Portion],O2329),Table15[Unique ID],0),0)))</f>
        <v>Non-lead</v>
      </c>
      <c r="X2329"/>
    </row>
    <row r="2330" spans="2:24" ht="75" x14ac:dyDescent="0.25">
      <c r="B2330" s="146" t="s">
        <v>9706</v>
      </c>
      <c r="C2330" s="31" t="s">
        <v>9707</v>
      </c>
      <c r="D2330" s="31" t="s">
        <v>9708</v>
      </c>
      <c r="E2330" s="44" t="s">
        <v>43</v>
      </c>
      <c r="F2330" s="43" t="s">
        <v>34</v>
      </c>
      <c r="G2330" s="84" t="s">
        <v>34</v>
      </c>
      <c r="H2330" s="31"/>
      <c r="I2330" s="205"/>
      <c r="J2330" s="84" t="s">
        <v>106</v>
      </c>
      <c r="K2330" s="31" t="s">
        <v>36</v>
      </c>
      <c r="L2330" s="31" t="s">
        <v>95</v>
      </c>
      <c r="M2330" s="169" t="s">
        <v>4425</v>
      </c>
      <c r="N2330" s="148" t="s">
        <v>4433</v>
      </c>
      <c r="O2330" s="106" t="s">
        <v>43</v>
      </c>
      <c r="P2330" s="43"/>
      <c r="Q2330" s="205"/>
      <c r="R2330" s="84" t="s">
        <v>106</v>
      </c>
      <c r="S2330" s="31" t="s">
        <v>36</v>
      </c>
      <c r="T2330" s="31" t="s">
        <v>95</v>
      </c>
      <c r="U2330" s="169" t="s">
        <v>4425</v>
      </c>
      <c r="V2330" s="150" t="s">
        <v>4433</v>
      </c>
      <c r="W2330" s="141" t="str" cm="1">
        <f t="array" ref="W2330">IF(SUM(LEN(B2330:V2330))=0,"",IF(OR(OR(ISBLANK(F2330),SUM(LEN(C2330),LEN(D2330))=0),AND(NOT(E2330="Unknown"),ISBLANK(J2330)),AND(NOT(O2330="Unknown"),ISBLANK(R2330))),"Missing Information", INDEX(Table15[Entire Service Line Classification], MATCH(SUMIFS(Table15[Unique ID],Table15[System-Owned Portion],E2330,Table15[If Material Anything Other than "Lead" in Column E,Was Material Ever Previously Lead?],G2330,Table15[Customer-Owned Portion],O2330),Table15[Unique ID],0),0)))</f>
        <v>Non-lead</v>
      </c>
      <c r="X2330"/>
    </row>
    <row r="2331" spans="2:24" ht="150" x14ac:dyDescent="0.25">
      <c r="B2331" s="146" t="s">
        <v>9709</v>
      </c>
      <c r="C2331" s="31" t="s">
        <v>9710</v>
      </c>
      <c r="D2331" s="31" t="s">
        <v>9711</v>
      </c>
      <c r="E2331" s="44" t="s">
        <v>52</v>
      </c>
      <c r="F2331" s="43" t="s">
        <v>34</v>
      </c>
      <c r="G2331" s="84" t="s">
        <v>34</v>
      </c>
      <c r="H2331" s="31"/>
      <c r="I2331" s="205"/>
      <c r="J2331" s="84" t="s">
        <v>214</v>
      </c>
      <c r="K2331" s="31" t="s">
        <v>34</v>
      </c>
      <c r="L2331" s="31"/>
      <c r="M2331" s="169"/>
      <c r="N2331" s="148"/>
      <c r="O2331" s="106" t="s">
        <v>52</v>
      </c>
      <c r="P2331" s="43"/>
      <c r="Q2331" s="205"/>
      <c r="R2331" s="84" t="s">
        <v>214</v>
      </c>
      <c r="S2331" s="31" t="s">
        <v>34</v>
      </c>
      <c r="T2331" s="31"/>
      <c r="U2331" s="169"/>
      <c r="V2331" s="150" t="s">
        <v>9609</v>
      </c>
      <c r="W2331" s="141" t="str" cm="1">
        <f t="array" ref="W2331">IF(SUM(LEN(B2331:V2331))=0,"",IF(OR(OR(ISBLANK(F2331),SUM(LEN(C2331),LEN(D2331))=0),AND(NOT(E2331="Unknown"),ISBLANK(J2331)),AND(NOT(O2331="Unknown"),ISBLANK(R2331))),"Missing Information", INDEX(Table15[Entire Service Line Classification], MATCH(SUMIFS(Table15[Unique ID],Table15[System-Owned Portion],E2331,Table15[If Material Anything Other than "Lead" in Column E,Was Material Ever Previously Lead?],G2331,Table15[Customer-Owned Portion],O2331),Table15[Unique ID],0),0)))</f>
        <v>Non-lead</v>
      </c>
      <c r="X2331"/>
    </row>
    <row r="2332" spans="2:24" ht="150" x14ac:dyDescent="0.25">
      <c r="B2332" s="146" t="s">
        <v>9712</v>
      </c>
      <c r="C2332" s="31" t="s">
        <v>9713</v>
      </c>
      <c r="D2332" s="31" t="s">
        <v>9714</v>
      </c>
      <c r="E2332" s="44" t="s">
        <v>52</v>
      </c>
      <c r="F2332" s="43" t="s">
        <v>34</v>
      </c>
      <c r="G2332" s="84" t="s">
        <v>34</v>
      </c>
      <c r="H2332" s="31"/>
      <c r="I2332" s="205"/>
      <c r="J2332" s="84" t="s">
        <v>214</v>
      </c>
      <c r="K2332" s="31" t="s">
        <v>34</v>
      </c>
      <c r="L2332" s="31"/>
      <c r="M2332" s="169"/>
      <c r="N2332" s="148"/>
      <c r="O2332" s="106" t="s">
        <v>52</v>
      </c>
      <c r="P2332" s="43"/>
      <c r="Q2332" s="205"/>
      <c r="R2332" s="84" t="s">
        <v>214</v>
      </c>
      <c r="S2332" s="31" t="s">
        <v>34</v>
      </c>
      <c r="T2332" s="31"/>
      <c r="U2332" s="169"/>
      <c r="V2332" s="150" t="s">
        <v>9609</v>
      </c>
      <c r="W2332" s="141" t="str" cm="1">
        <f t="array" ref="W2332">IF(SUM(LEN(B2332:V2332))=0,"",IF(OR(OR(ISBLANK(F2332),SUM(LEN(C2332),LEN(D2332))=0),AND(NOT(E2332="Unknown"),ISBLANK(J2332)),AND(NOT(O2332="Unknown"),ISBLANK(R2332))),"Missing Information", INDEX(Table15[Entire Service Line Classification], MATCH(SUMIFS(Table15[Unique ID],Table15[System-Owned Portion],E2332,Table15[If Material Anything Other than "Lead" in Column E,Was Material Ever Previously Lead?],G2332,Table15[Customer-Owned Portion],O2332),Table15[Unique ID],0),0)))</f>
        <v>Non-lead</v>
      </c>
      <c r="X2332"/>
    </row>
    <row r="2333" spans="2:24" ht="150" x14ac:dyDescent="0.25">
      <c r="B2333" s="146" t="s">
        <v>9715</v>
      </c>
      <c r="C2333" s="31" t="s">
        <v>9716</v>
      </c>
      <c r="D2333" s="31" t="s">
        <v>9717</v>
      </c>
      <c r="E2333" s="44" t="s">
        <v>52</v>
      </c>
      <c r="F2333" s="43" t="s">
        <v>34</v>
      </c>
      <c r="G2333" s="84" t="s">
        <v>34</v>
      </c>
      <c r="H2333" s="31"/>
      <c r="I2333" s="205"/>
      <c r="J2333" s="84" t="s">
        <v>214</v>
      </c>
      <c r="K2333" s="31" t="s">
        <v>34</v>
      </c>
      <c r="L2333" s="31"/>
      <c r="M2333" s="169"/>
      <c r="N2333" s="148"/>
      <c r="O2333" s="106" t="s">
        <v>52</v>
      </c>
      <c r="P2333" s="43"/>
      <c r="Q2333" s="205"/>
      <c r="R2333" s="84" t="s">
        <v>214</v>
      </c>
      <c r="S2333" s="31" t="s">
        <v>34</v>
      </c>
      <c r="T2333" s="31"/>
      <c r="U2333" s="169"/>
      <c r="V2333" s="150" t="s">
        <v>9609</v>
      </c>
      <c r="W2333" s="141" t="str" cm="1">
        <f t="array" ref="W2333">IF(SUM(LEN(B2333:V2333))=0,"",IF(OR(OR(ISBLANK(F2333),SUM(LEN(C2333),LEN(D2333))=0),AND(NOT(E2333="Unknown"),ISBLANK(J2333)),AND(NOT(O2333="Unknown"),ISBLANK(R2333))),"Missing Information", INDEX(Table15[Entire Service Line Classification], MATCH(SUMIFS(Table15[Unique ID],Table15[System-Owned Portion],E2333,Table15[If Material Anything Other than "Lead" in Column E,Was Material Ever Previously Lead?],G2333,Table15[Customer-Owned Portion],O2333),Table15[Unique ID],0),0)))</f>
        <v>Non-lead</v>
      </c>
      <c r="X2333"/>
    </row>
    <row r="2334" spans="2:24" ht="150" x14ac:dyDescent="0.25">
      <c r="B2334" s="146" t="s">
        <v>9718</v>
      </c>
      <c r="C2334" s="31" t="s">
        <v>9719</v>
      </c>
      <c r="D2334" s="31" t="s">
        <v>9720</v>
      </c>
      <c r="E2334" s="44" t="s">
        <v>43</v>
      </c>
      <c r="F2334" s="43" t="s">
        <v>34</v>
      </c>
      <c r="G2334" s="84" t="s">
        <v>34</v>
      </c>
      <c r="H2334" s="31"/>
      <c r="I2334" s="205"/>
      <c r="J2334" s="84" t="s">
        <v>106</v>
      </c>
      <c r="K2334" s="31" t="s">
        <v>36</v>
      </c>
      <c r="L2334" s="31" t="s">
        <v>95</v>
      </c>
      <c r="M2334" s="169" t="s">
        <v>6522</v>
      </c>
      <c r="N2334" s="148" t="s">
        <v>9721</v>
      </c>
      <c r="O2334" s="106" t="s">
        <v>35</v>
      </c>
      <c r="P2334" s="43"/>
      <c r="Q2334" s="205"/>
      <c r="R2334" s="84" t="s">
        <v>106</v>
      </c>
      <c r="S2334" s="31" t="s">
        <v>36</v>
      </c>
      <c r="T2334" s="31" t="s">
        <v>95</v>
      </c>
      <c r="U2334" s="169" t="s">
        <v>6522</v>
      </c>
      <c r="V2334" s="150" t="s">
        <v>9639</v>
      </c>
      <c r="W2334" s="141" t="str" cm="1">
        <f t="array" ref="W2334">IF(SUM(LEN(B2334:V2334))=0,"",IF(OR(OR(ISBLANK(F2334),SUM(LEN(C2334),LEN(D2334))=0),AND(NOT(E2334="Unknown"),ISBLANK(J2334)),AND(NOT(O2334="Unknown"),ISBLANK(R2334))),"Missing Information", INDEX(Table15[Entire Service Line Classification], MATCH(SUMIFS(Table15[Unique ID],Table15[System-Owned Portion],E2334,Table15[If Material Anything Other than "Lead" in Column E,Was Material Ever Previously Lead?],G2334,Table15[Customer-Owned Portion],O2334),Table15[Unique ID],0),0)))</f>
        <v>Non-lead</v>
      </c>
      <c r="X2334"/>
    </row>
    <row r="2335" spans="2:24" ht="150" x14ac:dyDescent="0.25">
      <c r="B2335" s="146" t="s">
        <v>9722</v>
      </c>
      <c r="C2335" s="31" t="s">
        <v>9723</v>
      </c>
      <c r="D2335" s="31" t="s">
        <v>9724</v>
      </c>
      <c r="E2335" s="44" t="s">
        <v>52</v>
      </c>
      <c r="F2335" s="43" t="s">
        <v>34</v>
      </c>
      <c r="G2335" s="84" t="s">
        <v>34</v>
      </c>
      <c r="H2335" s="31"/>
      <c r="I2335" s="205"/>
      <c r="J2335" s="84" t="s">
        <v>214</v>
      </c>
      <c r="K2335" s="31" t="s">
        <v>34</v>
      </c>
      <c r="L2335" s="31"/>
      <c r="M2335" s="169"/>
      <c r="N2335" s="148"/>
      <c r="O2335" s="106" t="s">
        <v>52</v>
      </c>
      <c r="P2335" s="43"/>
      <c r="Q2335" s="205"/>
      <c r="R2335" s="84" t="s">
        <v>214</v>
      </c>
      <c r="S2335" s="31" t="s">
        <v>34</v>
      </c>
      <c r="T2335" s="31"/>
      <c r="U2335" s="169"/>
      <c r="V2335" s="150" t="s">
        <v>9609</v>
      </c>
      <c r="W2335" s="141" t="str" cm="1">
        <f t="array" ref="W2335">IF(SUM(LEN(B2335:V2335))=0,"",IF(OR(OR(ISBLANK(F2335),SUM(LEN(C2335),LEN(D2335))=0),AND(NOT(E2335="Unknown"),ISBLANK(J2335)),AND(NOT(O2335="Unknown"),ISBLANK(R2335))),"Missing Information", INDEX(Table15[Entire Service Line Classification], MATCH(SUMIFS(Table15[Unique ID],Table15[System-Owned Portion],E2335,Table15[If Material Anything Other than "Lead" in Column E,Was Material Ever Previously Lead?],G2335,Table15[Customer-Owned Portion],O2335),Table15[Unique ID],0),0)))</f>
        <v>Non-lead</v>
      </c>
      <c r="X2335"/>
    </row>
    <row r="2336" spans="2:24" ht="150" x14ac:dyDescent="0.25">
      <c r="B2336" s="146" t="s">
        <v>9725</v>
      </c>
      <c r="C2336" s="31" t="s">
        <v>9726</v>
      </c>
      <c r="D2336" s="31" t="s">
        <v>9727</v>
      </c>
      <c r="E2336" s="44" t="s">
        <v>52</v>
      </c>
      <c r="F2336" s="43" t="s">
        <v>34</v>
      </c>
      <c r="G2336" s="84" t="s">
        <v>34</v>
      </c>
      <c r="H2336" s="31"/>
      <c r="I2336" s="205"/>
      <c r="J2336" s="84" t="s">
        <v>214</v>
      </c>
      <c r="K2336" s="31" t="s">
        <v>34</v>
      </c>
      <c r="L2336" s="31"/>
      <c r="M2336" s="169"/>
      <c r="N2336" s="148"/>
      <c r="O2336" s="106" t="s">
        <v>52</v>
      </c>
      <c r="P2336" s="43"/>
      <c r="Q2336" s="205"/>
      <c r="R2336" s="84" t="s">
        <v>214</v>
      </c>
      <c r="S2336" s="31" t="s">
        <v>34</v>
      </c>
      <c r="T2336" s="31"/>
      <c r="U2336" s="169"/>
      <c r="V2336" s="150" t="s">
        <v>9609</v>
      </c>
      <c r="W2336" s="141" t="str" cm="1">
        <f t="array" ref="W2336">IF(SUM(LEN(B2336:V2336))=0,"",IF(OR(OR(ISBLANK(F2336),SUM(LEN(C2336),LEN(D2336))=0),AND(NOT(E2336="Unknown"),ISBLANK(J2336)),AND(NOT(O2336="Unknown"),ISBLANK(R2336))),"Missing Information", INDEX(Table15[Entire Service Line Classification], MATCH(SUMIFS(Table15[Unique ID],Table15[System-Owned Portion],E2336,Table15[If Material Anything Other than "Lead" in Column E,Was Material Ever Previously Lead?],G2336,Table15[Customer-Owned Portion],O2336),Table15[Unique ID],0),0)))</f>
        <v>Non-lead</v>
      </c>
      <c r="X2336"/>
    </row>
    <row r="2337" spans="2:24" ht="225" x14ac:dyDescent="0.25">
      <c r="B2337" s="146" t="s">
        <v>9728</v>
      </c>
      <c r="C2337" s="31" t="s">
        <v>9729</v>
      </c>
      <c r="D2337" s="31" t="s">
        <v>9730</v>
      </c>
      <c r="E2337" s="44" t="s">
        <v>52</v>
      </c>
      <c r="F2337" s="43" t="s">
        <v>34</v>
      </c>
      <c r="G2337" s="84" t="s">
        <v>34</v>
      </c>
      <c r="H2337" s="31"/>
      <c r="I2337" s="205"/>
      <c r="J2337" s="84" t="s">
        <v>105</v>
      </c>
      <c r="K2337" s="31" t="s">
        <v>34</v>
      </c>
      <c r="L2337" s="31"/>
      <c r="M2337" s="169"/>
      <c r="N2337" s="148" t="s">
        <v>3366</v>
      </c>
      <c r="O2337" s="106" t="s">
        <v>52</v>
      </c>
      <c r="P2337" s="43"/>
      <c r="Q2337" s="205"/>
      <c r="R2337" s="84" t="s">
        <v>105</v>
      </c>
      <c r="S2337" s="31" t="s">
        <v>34</v>
      </c>
      <c r="T2337" s="31"/>
      <c r="U2337" s="169"/>
      <c r="V2337" s="150" t="s">
        <v>3366</v>
      </c>
      <c r="W2337" s="141" t="str" cm="1">
        <f t="array" ref="W2337">IF(SUM(LEN(B2337:V2337))=0,"",IF(OR(OR(ISBLANK(F2337),SUM(LEN(C2337),LEN(D2337))=0),AND(NOT(E2337="Unknown"),ISBLANK(J2337)),AND(NOT(O2337="Unknown"),ISBLANK(R2337))),"Missing Information", INDEX(Table15[Entire Service Line Classification], MATCH(SUMIFS(Table15[Unique ID],Table15[System-Owned Portion],E2337,Table15[If Material Anything Other than "Lead" in Column E,Was Material Ever Previously Lead?],G2337,Table15[Customer-Owned Portion],O2337),Table15[Unique ID],0),0)))</f>
        <v>Non-lead</v>
      </c>
      <c r="X2337"/>
    </row>
    <row r="2338" spans="2:24" ht="75" x14ac:dyDescent="0.25">
      <c r="B2338" s="146" t="s">
        <v>9731</v>
      </c>
      <c r="C2338" s="31" t="s">
        <v>9732</v>
      </c>
      <c r="D2338" s="31" t="s">
        <v>9733</v>
      </c>
      <c r="E2338" s="44" t="s">
        <v>43</v>
      </c>
      <c r="F2338" s="43" t="s">
        <v>34</v>
      </c>
      <c r="G2338" s="84" t="s">
        <v>34</v>
      </c>
      <c r="H2338" s="31"/>
      <c r="I2338" s="205"/>
      <c r="J2338" s="84" t="s">
        <v>106</v>
      </c>
      <c r="K2338" s="31" t="s">
        <v>36</v>
      </c>
      <c r="L2338" s="31" t="s">
        <v>95</v>
      </c>
      <c r="M2338" s="169" t="s">
        <v>4043</v>
      </c>
      <c r="N2338" s="148" t="s">
        <v>9734</v>
      </c>
      <c r="O2338" s="106" t="s">
        <v>43</v>
      </c>
      <c r="P2338" s="43"/>
      <c r="Q2338" s="205"/>
      <c r="R2338" s="84" t="s">
        <v>106</v>
      </c>
      <c r="S2338" s="31" t="s">
        <v>36</v>
      </c>
      <c r="T2338" s="31" t="s">
        <v>95</v>
      </c>
      <c r="U2338" s="169" t="s">
        <v>4043</v>
      </c>
      <c r="V2338" s="150" t="s">
        <v>9734</v>
      </c>
      <c r="W2338" s="141" t="str" cm="1">
        <f t="array" ref="W2338">IF(SUM(LEN(B2338:V2338))=0,"",IF(OR(OR(ISBLANK(F2338),SUM(LEN(C2338),LEN(D2338))=0),AND(NOT(E2338="Unknown"),ISBLANK(J2338)),AND(NOT(O2338="Unknown"),ISBLANK(R2338))),"Missing Information", INDEX(Table15[Entire Service Line Classification], MATCH(SUMIFS(Table15[Unique ID],Table15[System-Owned Portion],E2338,Table15[If Material Anything Other than "Lead" in Column E,Was Material Ever Previously Lead?],G2338,Table15[Customer-Owned Portion],O2338),Table15[Unique ID],0),0)))</f>
        <v>Non-lead</v>
      </c>
      <c r="X2338"/>
    </row>
    <row r="2339" spans="2:24" ht="225" x14ac:dyDescent="0.25">
      <c r="B2339" s="146" t="s">
        <v>9735</v>
      </c>
      <c r="C2339" s="31" t="s">
        <v>9736</v>
      </c>
      <c r="D2339" s="31" t="s">
        <v>9737</v>
      </c>
      <c r="E2339" s="44" t="s">
        <v>52</v>
      </c>
      <c r="F2339" s="43" t="s">
        <v>34</v>
      </c>
      <c r="G2339" s="84" t="s">
        <v>34</v>
      </c>
      <c r="H2339" s="31"/>
      <c r="I2339" s="205"/>
      <c r="J2339" s="84" t="s">
        <v>105</v>
      </c>
      <c r="K2339" s="31" t="s">
        <v>34</v>
      </c>
      <c r="L2339" s="31"/>
      <c r="M2339" s="169"/>
      <c r="N2339" s="148" t="s">
        <v>3366</v>
      </c>
      <c r="O2339" s="106" t="s">
        <v>52</v>
      </c>
      <c r="P2339" s="43"/>
      <c r="Q2339" s="205"/>
      <c r="R2339" s="84" t="s">
        <v>105</v>
      </c>
      <c r="S2339" s="31" t="s">
        <v>34</v>
      </c>
      <c r="T2339" s="31"/>
      <c r="U2339" s="169"/>
      <c r="V2339" s="150" t="s">
        <v>3366</v>
      </c>
      <c r="W2339" s="141" t="str" cm="1">
        <f t="array" ref="W2339">IF(SUM(LEN(B2339:V2339))=0,"",IF(OR(OR(ISBLANK(F2339),SUM(LEN(C2339),LEN(D2339))=0),AND(NOT(E2339="Unknown"),ISBLANK(J2339)),AND(NOT(O2339="Unknown"),ISBLANK(R2339))),"Missing Information", INDEX(Table15[Entire Service Line Classification], MATCH(SUMIFS(Table15[Unique ID],Table15[System-Owned Portion],E2339,Table15[If Material Anything Other than "Lead" in Column E,Was Material Ever Previously Lead?],G2339,Table15[Customer-Owned Portion],O2339),Table15[Unique ID],0),0)))</f>
        <v>Non-lead</v>
      </c>
      <c r="X2339"/>
    </row>
    <row r="2340" spans="2:24" ht="225" x14ac:dyDescent="0.25">
      <c r="B2340" s="146" t="s">
        <v>9738</v>
      </c>
      <c r="C2340" s="31" t="s">
        <v>9739</v>
      </c>
      <c r="D2340" s="31" t="s">
        <v>9740</v>
      </c>
      <c r="E2340" s="44" t="s">
        <v>52</v>
      </c>
      <c r="F2340" s="43" t="s">
        <v>34</v>
      </c>
      <c r="G2340" s="84" t="s">
        <v>34</v>
      </c>
      <c r="H2340" s="31"/>
      <c r="I2340" s="205"/>
      <c r="J2340" s="84" t="s">
        <v>105</v>
      </c>
      <c r="K2340" s="31" t="s">
        <v>34</v>
      </c>
      <c r="L2340" s="31"/>
      <c r="M2340" s="169"/>
      <c r="N2340" s="148" t="s">
        <v>3366</v>
      </c>
      <c r="O2340" s="106" t="s">
        <v>52</v>
      </c>
      <c r="P2340" s="43"/>
      <c r="Q2340" s="205"/>
      <c r="R2340" s="84" t="s">
        <v>105</v>
      </c>
      <c r="S2340" s="31" t="s">
        <v>34</v>
      </c>
      <c r="T2340" s="31"/>
      <c r="U2340" s="169"/>
      <c r="V2340" s="150" t="s">
        <v>3366</v>
      </c>
      <c r="W2340" s="141" t="str" cm="1">
        <f t="array" ref="W2340">IF(SUM(LEN(B2340:V2340))=0,"",IF(OR(OR(ISBLANK(F2340),SUM(LEN(C2340),LEN(D2340))=0),AND(NOT(E2340="Unknown"),ISBLANK(J2340)),AND(NOT(O2340="Unknown"),ISBLANK(R2340))),"Missing Information", INDEX(Table15[Entire Service Line Classification], MATCH(SUMIFS(Table15[Unique ID],Table15[System-Owned Portion],E2340,Table15[If Material Anything Other than "Lead" in Column E,Was Material Ever Previously Lead?],G2340,Table15[Customer-Owned Portion],O2340),Table15[Unique ID],0),0)))</f>
        <v>Non-lead</v>
      </c>
      <c r="X2340"/>
    </row>
    <row r="2341" spans="2:24" ht="225" x14ac:dyDescent="0.25">
      <c r="B2341" s="146" t="s">
        <v>9741</v>
      </c>
      <c r="C2341" s="31" t="s">
        <v>9742</v>
      </c>
      <c r="D2341" s="31" t="s">
        <v>9743</v>
      </c>
      <c r="E2341" s="44" t="s">
        <v>52</v>
      </c>
      <c r="F2341" s="43" t="s">
        <v>34</v>
      </c>
      <c r="G2341" s="84" t="s">
        <v>34</v>
      </c>
      <c r="H2341" s="31"/>
      <c r="I2341" s="205"/>
      <c r="J2341" s="84" t="s">
        <v>105</v>
      </c>
      <c r="K2341" s="31" t="s">
        <v>34</v>
      </c>
      <c r="L2341" s="31"/>
      <c r="M2341" s="169"/>
      <c r="N2341" s="148" t="s">
        <v>3366</v>
      </c>
      <c r="O2341" s="106" t="s">
        <v>52</v>
      </c>
      <c r="P2341" s="43"/>
      <c r="Q2341" s="205"/>
      <c r="R2341" s="84" t="s">
        <v>105</v>
      </c>
      <c r="S2341" s="31" t="s">
        <v>34</v>
      </c>
      <c r="T2341" s="31"/>
      <c r="U2341" s="169"/>
      <c r="V2341" s="150" t="s">
        <v>3366</v>
      </c>
      <c r="W2341" s="141" t="str" cm="1">
        <f t="array" ref="W2341">IF(SUM(LEN(B2341:V2341))=0,"",IF(OR(OR(ISBLANK(F2341),SUM(LEN(C2341),LEN(D2341))=0),AND(NOT(E2341="Unknown"),ISBLANK(J2341)),AND(NOT(O2341="Unknown"),ISBLANK(R2341))),"Missing Information", INDEX(Table15[Entire Service Line Classification], MATCH(SUMIFS(Table15[Unique ID],Table15[System-Owned Portion],E2341,Table15[If Material Anything Other than "Lead" in Column E,Was Material Ever Previously Lead?],G2341,Table15[Customer-Owned Portion],O2341),Table15[Unique ID],0),0)))</f>
        <v>Non-lead</v>
      </c>
      <c r="X2341"/>
    </row>
    <row r="2342" spans="2:24" ht="75" x14ac:dyDescent="0.25">
      <c r="B2342" s="146" t="s">
        <v>9744</v>
      </c>
      <c r="C2342" s="31" t="s">
        <v>9745</v>
      </c>
      <c r="D2342" s="31" t="s">
        <v>9746</v>
      </c>
      <c r="E2342" s="44" t="s">
        <v>43</v>
      </c>
      <c r="F2342" s="43" t="s">
        <v>34</v>
      </c>
      <c r="G2342" s="84" t="s">
        <v>34</v>
      </c>
      <c r="H2342" s="31"/>
      <c r="I2342" s="205"/>
      <c r="J2342" s="84" t="s">
        <v>106</v>
      </c>
      <c r="K2342" s="31" t="s">
        <v>36</v>
      </c>
      <c r="L2342" s="31" t="s">
        <v>95</v>
      </c>
      <c r="M2342" s="169" t="s">
        <v>4023</v>
      </c>
      <c r="N2342" s="148" t="s">
        <v>9747</v>
      </c>
      <c r="O2342" s="106" t="s">
        <v>35</v>
      </c>
      <c r="P2342" s="43"/>
      <c r="Q2342" s="205"/>
      <c r="R2342" s="84" t="s">
        <v>106</v>
      </c>
      <c r="S2342" s="31" t="s">
        <v>36</v>
      </c>
      <c r="T2342" s="31" t="s">
        <v>95</v>
      </c>
      <c r="U2342" s="169" t="s">
        <v>4023</v>
      </c>
      <c r="V2342" s="150" t="s">
        <v>9748</v>
      </c>
      <c r="W2342" s="141" t="str" cm="1">
        <f t="array" ref="W2342">IF(SUM(LEN(B2342:V2342))=0,"",IF(OR(OR(ISBLANK(F2342),SUM(LEN(C2342),LEN(D2342))=0),AND(NOT(E2342="Unknown"),ISBLANK(J2342)),AND(NOT(O2342="Unknown"),ISBLANK(R2342))),"Missing Information", INDEX(Table15[Entire Service Line Classification], MATCH(SUMIFS(Table15[Unique ID],Table15[System-Owned Portion],E2342,Table15[If Material Anything Other than "Lead" in Column E,Was Material Ever Previously Lead?],G2342,Table15[Customer-Owned Portion],O2342),Table15[Unique ID],0),0)))</f>
        <v>Non-lead</v>
      </c>
      <c r="X2342"/>
    </row>
    <row r="2343" spans="2:24" ht="75" x14ac:dyDescent="0.25">
      <c r="B2343" s="146" t="s">
        <v>9749</v>
      </c>
      <c r="C2343" s="31" t="s">
        <v>9750</v>
      </c>
      <c r="D2343" s="31" t="s">
        <v>9751</v>
      </c>
      <c r="E2343" s="44" t="s">
        <v>43</v>
      </c>
      <c r="F2343" s="43" t="s">
        <v>34</v>
      </c>
      <c r="G2343" s="84" t="s">
        <v>34</v>
      </c>
      <c r="H2343" s="31"/>
      <c r="I2343" s="205"/>
      <c r="J2343" s="84" t="s">
        <v>106</v>
      </c>
      <c r="K2343" s="31" t="s">
        <v>36</v>
      </c>
      <c r="L2343" s="31" t="s">
        <v>95</v>
      </c>
      <c r="M2343" s="169" t="s">
        <v>4023</v>
      </c>
      <c r="N2343" s="148" t="s">
        <v>9747</v>
      </c>
      <c r="O2343" s="106" t="s">
        <v>43</v>
      </c>
      <c r="P2343" s="43"/>
      <c r="Q2343" s="205"/>
      <c r="R2343" s="84" t="s">
        <v>106</v>
      </c>
      <c r="S2343" s="31" t="s">
        <v>36</v>
      </c>
      <c r="T2343" s="31" t="s">
        <v>95</v>
      </c>
      <c r="U2343" s="169" t="s">
        <v>4023</v>
      </c>
      <c r="V2343" s="150" t="s">
        <v>9747</v>
      </c>
      <c r="W2343" s="141" t="str" cm="1">
        <f t="array" ref="W2343">IF(SUM(LEN(B2343:V2343))=0,"",IF(OR(OR(ISBLANK(F2343),SUM(LEN(C2343),LEN(D2343))=0),AND(NOT(E2343="Unknown"),ISBLANK(J2343)),AND(NOT(O2343="Unknown"),ISBLANK(R2343))),"Missing Information", INDEX(Table15[Entire Service Line Classification], MATCH(SUMIFS(Table15[Unique ID],Table15[System-Owned Portion],E2343,Table15[If Material Anything Other than "Lead" in Column E,Was Material Ever Previously Lead?],G2343,Table15[Customer-Owned Portion],O2343),Table15[Unique ID],0),0)))</f>
        <v>Non-lead</v>
      </c>
      <c r="X2343"/>
    </row>
    <row r="2344" spans="2:24" ht="225" x14ac:dyDescent="0.25">
      <c r="B2344" s="146" t="s">
        <v>9752</v>
      </c>
      <c r="C2344" s="31" t="s">
        <v>9753</v>
      </c>
      <c r="D2344" s="31" t="s">
        <v>9754</v>
      </c>
      <c r="E2344" s="44" t="s">
        <v>52</v>
      </c>
      <c r="F2344" s="43" t="s">
        <v>34</v>
      </c>
      <c r="G2344" s="84" t="s">
        <v>34</v>
      </c>
      <c r="H2344" s="31"/>
      <c r="I2344" s="205"/>
      <c r="J2344" s="84" t="s">
        <v>105</v>
      </c>
      <c r="K2344" s="31" t="s">
        <v>34</v>
      </c>
      <c r="L2344" s="31"/>
      <c r="M2344" s="169"/>
      <c r="N2344" s="148" t="s">
        <v>3366</v>
      </c>
      <c r="O2344" s="106" t="s">
        <v>52</v>
      </c>
      <c r="P2344" s="43"/>
      <c r="Q2344" s="205"/>
      <c r="R2344" s="84" t="s">
        <v>105</v>
      </c>
      <c r="S2344" s="31" t="s">
        <v>34</v>
      </c>
      <c r="T2344" s="31"/>
      <c r="U2344" s="169"/>
      <c r="V2344" s="150" t="s">
        <v>3366</v>
      </c>
      <c r="W2344" s="141" t="str" cm="1">
        <f t="array" ref="W2344">IF(SUM(LEN(B2344:V2344))=0,"",IF(OR(OR(ISBLANK(F2344),SUM(LEN(C2344),LEN(D2344))=0),AND(NOT(E2344="Unknown"),ISBLANK(J2344)),AND(NOT(O2344="Unknown"),ISBLANK(R2344))),"Missing Information", INDEX(Table15[Entire Service Line Classification], MATCH(SUMIFS(Table15[Unique ID],Table15[System-Owned Portion],E2344,Table15[If Material Anything Other than "Lead" in Column E,Was Material Ever Previously Lead?],G2344,Table15[Customer-Owned Portion],O2344),Table15[Unique ID],0),0)))</f>
        <v>Non-lead</v>
      </c>
      <c r="X2344"/>
    </row>
    <row r="2345" spans="2:24" ht="75" x14ac:dyDescent="0.25">
      <c r="B2345" s="146" t="s">
        <v>9755</v>
      </c>
      <c r="C2345" s="31" t="s">
        <v>9756</v>
      </c>
      <c r="D2345" s="31" t="s">
        <v>9757</v>
      </c>
      <c r="E2345" s="44" t="s">
        <v>43</v>
      </c>
      <c r="F2345" s="43" t="s">
        <v>34</v>
      </c>
      <c r="G2345" s="84" t="s">
        <v>34</v>
      </c>
      <c r="H2345" s="31"/>
      <c r="I2345" s="205"/>
      <c r="J2345" s="84" t="s">
        <v>106</v>
      </c>
      <c r="K2345" s="31" t="s">
        <v>36</v>
      </c>
      <c r="L2345" s="31" t="s">
        <v>95</v>
      </c>
      <c r="M2345" s="169" t="s">
        <v>4023</v>
      </c>
      <c r="N2345" s="148" t="s">
        <v>9747</v>
      </c>
      <c r="O2345" s="106" t="s">
        <v>43</v>
      </c>
      <c r="P2345" s="43"/>
      <c r="Q2345" s="205"/>
      <c r="R2345" s="84" t="s">
        <v>106</v>
      </c>
      <c r="S2345" s="31" t="s">
        <v>36</v>
      </c>
      <c r="T2345" s="31" t="s">
        <v>95</v>
      </c>
      <c r="U2345" s="169" t="s">
        <v>4023</v>
      </c>
      <c r="V2345" s="150" t="s">
        <v>9747</v>
      </c>
      <c r="W2345" s="141" t="str" cm="1">
        <f t="array" ref="W2345">IF(SUM(LEN(B2345:V2345))=0,"",IF(OR(OR(ISBLANK(F2345),SUM(LEN(C2345),LEN(D2345))=0),AND(NOT(E2345="Unknown"),ISBLANK(J2345)),AND(NOT(O2345="Unknown"),ISBLANK(R2345))),"Missing Information", INDEX(Table15[Entire Service Line Classification], MATCH(SUMIFS(Table15[Unique ID],Table15[System-Owned Portion],E2345,Table15[If Material Anything Other than "Lead" in Column E,Was Material Ever Previously Lead?],G2345,Table15[Customer-Owned Portion],O2345),Table15[Unique ID],0),0)))</f>
        <v>Non-lead</v>
      </c>
      <c r="X2345"/>
    </row>
    <row r="2346" spans="2:24" ht="225" x14ac:dyDescent="0.25">
      <c r="B2346" s="146" t="s">
        <v>9758</v>
      </c>
      <c r="C2346" s="31" t="s">
        <v>9759</v>
      </c>
      <c r="D2346" s="31" t="s">
        <v>9760</v>
      </c>
      <c r="E2346" s="44" t="s">
        <v>52</v>
      </c>
      <c r="F2346" s="43" t="s">
        <v>34</v>
      </c>
      <c r="G2346" s="84" t="s">
        <v>34</v>
      </c>
      <c r="H2346" s="31"/>
      <c r="I2346" s="205"/>
      <c r="J2346" s="84" t="s">
        <v>105</v>
      </c>
      <c r="K2346" s="31" t="s">
        <v>34</v>
      </c>
      <c r="L2346" s="31"/>
      <c r="M2346" s="169"/>
      <c r="N2346" s="148" t="s">
        <v>3366</v>
      </c>
      <c r="O2346" s="106" t="s">
        <v>52</v>
      </c>
      <c r="P2346" s="43"/>
      <c r="Q2346" s="205"/>
      <c r="R2346" s="84" t="s">
        <v>105</v>
      </c>
      <c r="S2346" s="31" t="s">
        <v>34</v>
      </c>
      <c r="T2346" s="31"/>
      <c r="U2346" s="169"/>
      <c r="V2346" s="150" t="s">
        <v>3366</v>
      </c>
      <c r="W2346" s="141" t="str" cm="1">
        <f t="array" ref="W2346">IF(SUM(LEN(B2346:V2346))=0,"",IF(OR(OR(ISBLANK(F2346),SUM(LEN(C2346),LEN(D2346))=0),AND(NOT(E2346="Unknown"),ISBLANK(J2346)),AND(NOT(O2346="Unknown"),ISBLANK(R2346))),"Missing Information", INDEX(Table15[Entire Service Line Classification], MATCH(SUMIFS(Table15[Unique ID],Table15[System-Owned Portion],E2346,Table15[If Material Anything Other than "Lead" in Column E,Was Material Ever Previously Lead?],G2346,Table15[Customer-Owned Portion],O2346),Table15[Unique ID],0),0)))</f>
        <v>Non-lead</v>
      </c>
      <c r="X2346"/>
    </row>
    <row r="2347" spans="2:24" ht="225" x14ac:dyDescent="0.25">
      <c r="B2347" s="146" t="s">
        <v>9761</v>
      </c>
      <c r="C2347" s="31" t="s">
        <v>9762</v>
      </c>
      <c r="D2347" s="31" t="s">
        <v>9763</v>
      </c>
      <c r="E2347" s="44" t="s">
        <v>52</v>
      </c>
      <c r="F2347" s="43" t="s">
        <v>34</v>
      </c>
      <c r="G2347" s="84" t="s">
        <v>34</v>
      </c>
      <c r="H2347" s="31"/>
      <c r="I2347" s="205"/>
      <c r="J2347" s="84" t="s">
        <v>105</v>
      </c>
      <c r="K2347" s="31" t="s">
        <v>34</v>
      </c>
      <c r="L2347" s="31"/>
      <c r="M2347" s="169"/>
      <c r="N2347" s="148" t="s">
        <v>3366</v>
      </c>
      <c r="O2347" s="106" t="s">
        <v>52</v>
      </c>
      <c r="P2347" s="43"/>
      <c r="Q2347" s="205"/>
      <c r="R2347" s="84" t="s">
        <v>105</v>
      </c>
      <c r="S2347" s="31" t="s">
        <v>34</v>
      </c>
      <c r="T2347" s="31"/>
      <c r="U2347" s="169"/>
      <c r="V2347" s="150" t="s">
        <v>3366</v>
      </c>
      <c r="W2347" s="141" t="str" cm="1">
        <f t="array" ref="W2347">IF(SUM(LEN(B2347:V2347))=0,"",IF(OR(OR(ISBLANK(F2347),SUM(LEN(C2347),LEN(D2347))=0),AND(NOT(E2347="Unknown"),ISBLANK(J2347)),AND(NOT(O2347="Unknown"),ISBLANK(R2347))),"Missing Information", INDEX(Table15[Entire Service Line Classification], MATCH(SUMIFS(Table15[Unique ID],Table15[System-Owned Portion],E2347,Table15[If Material Anything Other than "Lead" in Column E,Was Material Ever Previously Lead?],G2347,Table15[Customer-Owned Portion],O2347),Table15[Unique ID],0),0)))</f>
        <v>Non-lead</v>
      </c>
      <c r="X2347"/>
    </row>
    <row r="2348" spans="2:24" ht="75" x14ac:dyDescent="0.25">
      <c r="B2348" s="146" t="s">
        <v>9764</v>
      </c>
      <c r="C2348" s="31" t="s">
        <v>9765</v>
      </c>
      <c r="D2348" s="31" t="s">
        <v>9766</v>
      </c>
      <c r="E2348" s="44" t="s">
        <v>43</v>
      </c>
      <c r="F2348" s="43" t="s">
        <v>34</v>
      </c>
      <c r="G2348" s="84" t="s">
        <v>34</v>
      </c>
      <c r="H2348" s="31"/>
      <c r="I2348" s="205"/>
      <c r="J2348" s="84" t="s">
        <v>106</v>
      </c>
      <c r="K2348" s="31" t="s">
        <v>36</v>
      </c>
      <c r="L2348" s="31" t="s">
        <v>95</v>
      </c>
      <c r="M2348" s="169" t="s">
        <v>4023</v>
      </c>
      <c r="N2348" s="148" t="s">
        <v>9747</v>
      </c>
      <c r="O2348" s="106" t="s">
        <v>43</v>
      </c>
      <c r="P2348" s="43"/>
      <c r="Q2348" s="205"/>
      <c r="R2348" s="84" t="s">
        <v>106</v>
      </c>
      <c r="S2348" s="31" t="s">
        <v>36</v>
      </c>
      <c r="T2348" s="31" t="s">
        <v>95</v>
      </c>
      <c r="U2348" s="169" t="s">
        <v>4023</v>
      </c>
      <c r="V2348" s="150" t="s">
        <v>9747</v>
      </c>
      <c r="W2348" s="141" t="str" cm="1">
        <f t="array" ref="W2348">IF(SUM(LEN(B2348:V2348))=0,"",IF(OR(OR(ISBLANK(F2348),SUM(LEN(C2348),LEN(D2348))=0),AND(NOT(E2348="Unknown"),ISBLANK(J2348)),AND(NOT(O2348="Unknown"),ISBLANK(R2348))),"Missing Information", INDEX(Table15[Entire Service Line Classification], MATCH(SUMIFS(Table15[Unique ID],Table15[System-Owned Portion],E2348,Table15[If Material Anything Other than "Lead" in Column E,Was Material Ever Previously Lead?],G2348,Table15[Customer-Owned Portion],O2348),Table15[Unique ID],0),0)))</f>
        <v>Non-lead</v>
      </c>
      <c r="X2348"/>
    </row>
    <row r="2349" spans="2:24" ht="75" x14ac:dyDescent="0.25">
      <c r="B2349" s="146" t="s">
        <v>9767</v>
      </c>
      <c r="C2349" s="31" t="s">
        <v>9768</v>
      </c>
      <c r="D2349" s="31" t="s">
        <v>9769</v>
      </c>
      <c r="E2349" s="44" t="s">
        <v>43</v>
      </c>
      <c r="F2349" s="43" t="s">
        <v>34</v>
      </c>
      <c r="G2349" s="84" t="s">
        <v>34</v>
      </c>
      <c r="H2349" s="31"/>
      <c r="I2349" s="205"/>
      <c r="J2349" s="84" t="s">
        <v>106</v>
      </c>
      <c r="K2349" s="31" t="s">
        <v>36</v>
      </c>
      <c r="L2349" s="31" t="s">
        <v>95</v>
      </c>
      <c r="M2349" s="169" t="s">
        <v>4023</v>
      </c>
      <c r="N2349" s="148" t="s">
        <v>9747</v>
      </c>
      <c r="O2349" s="106" t="s">
        <v>35</v>
      </c>
      <c r="P2349" s="43"/>
      <c r="Q2349" s="205"/>
      <c r="R2349" s="84" t="s">
        <v>106</v>
      </c>
      <c r="S2349" s="31" t="s">
        <v>36</v>
      </c>
      <c r="T2349" s="31" t="s">
        <v>95</v>
      </c>
      <c r="U2349" s="169" t="s">
        <v>4023</v>
      </c>
      <c r="V2349" s="150" t="s">
        <v>9748</v>
      </c>
      <c r="W2349" s="141" t="str" cm="1">
        <f t="array" ref="W2349">IF(SUM(LEN(B2349:V2349))=0,"",IF(OR(OR(ISBLANK(F2349),SUM(LEN(C2349),LEN(D2349))=0),AND(NOT(E2349="Unknown"),ISBLANK(J2349)),AND(NOT(O2349="Unknown"),ISBLANK(R2349))),"Missing Information", INDEX(Table15[Entire Service Line Classification], MATCH(SUMIFS(Table15[Unique ID],Table15[System-Owned Portion],E2349,Table15[If Material Anything Other than "Lead" in Column E,Was Material Ever Previously Lead?],G2349,Table15[Customer-Owned Portion],O2349),Table15[Unique ID],0),0)))</f>
        <v>Non-lead</v>
      </c>
      <c r="X2349"/>
    </row>
    <row r="2350" spans="2:24" ht="75" x14ac:dyDescent="0.25">
      <c r="B2350" s="146" t="s">
        <v>9770</v>
      </c>
      <c r="C2350" s="31" t="s">
        <v>9771</v>
      </c>
      <c r="D2350" s="31" t="s">
        <v>9772</v>
      </c>
      <c r="E2350" s="44" t="s">
        <v>43</v>
      </c>
      <c r="F2350" s="43" t="s">
        <v>34</v>
      </c>
      <c r="G2350" s="84" t="s">
        <v>34</v>
      </c>
      <c r="H2350" s="31"/>
      <c r="I2350" s="205"/>
      <c r="J2350" s="84" t="s">
        <v>106</v>
      </c>
      <c r="K2350" s="31" t="s">
        <v>36</v>
      </c>
      <c r="L2350" s="31" t="s">
        <v>95</v>
      </c>
      <c r="M2350" s="169" t="s">
        <v>4023</v>
      </c>
      <c r="N2350" s="148" t="s">
        <v>9747</v>
      </c>
      <c r="O2350" s="106" t="s">
        <v>43</v>
      </c>
      <c r="P2350" s="43"/>
      <c r="Q2350" s="205"/>
      <c r="R2350" s="84" t="s">
        <v>106</v>
      </c>
      <c r="S2350" s="31" t="s">
        <v>36</v>
      </c>
      <c r="T2350" s="31" t="s">
        <v>95</v>
      </c>
      <c r="U2350" s="169" t="s">
        <v>4023</v>
      </c>
      <c r="V2350" s="150" t="s">
        <v>9747</v>
      </c>
      <c r="W2350" s="141" t="str" cm="1">
        <f t="array" ref="W2350">IF(SUM(LEN(B2350:V2350))=0,"",IF(OR(OR(ISBLANK(F2350),SUM(LEN(C2350),LEN(D2350))=0),AND(NOT(E2350="Unknown"),ISBLANK(J2350)),AND(NOT(O2350="Unknown"),ISBLANK(R2350))),"Missing Information", INDEX(Table15[Entire Service Line Classification], MATCH(SUMIFS(Table15[Unique ID],Table15[System-Owned Portion],E2350,Table15[If Material Anything Other than "Lead" in Column E,Was Material Ever Previously Lead?],G2350,Table15[Customer-Owned Portion],O2350),Table15[Unique ID],0),0)))</f>
        <v>Non-lead</v>
      </c>
      <c r="X2350"/>
    </row>
    <row r="2351" spans="2:24" ht="225" x14ac:dyDescent="0.25">
      <c r="B2351" s="146" t="s">
        <v>9773</v>
      </c>
      <c r="C2351" s="31" t="s">
        <v>9774</v>
      </c>
      <c r="D2351" s="31" t="s">
        <v>9775</v>
      </c>
      <c r="E2351" s="44" t="s">
        <v>52</v>
      </c>
      <c r="F2351" s="43" t="s">
        <v>34</v>
      </c>
      <c r="G2351" s="84" t="s">
        <v>34</v>
      </c>
      <c r="H2351" s="31"/>
      <c r="I2351" s="205"/>
      <c r="J2351" s="84" t="s">
        <v>105</v>
      </c>
      <c r="K2351" s="31" t="s">
        <v>34</v>
      </c>
      <c r="L2351" s="31"/>
      <c r="M2351" s="169"/>
      <c r="N2351" s="148" t="s">
        <v>3366</v>
      </c>
      <c r="O2351" s="106" t="s">
        <v>52</v>
      </c>
      <c r="P2351" s="43"/>
      <c r="Q2351" s="205"/>
      <c r="R2351" s="84" t="s">
        <v>105</v>
      </c>
      <c r="S2351" s="31" t="s">
        <v>34</v>
      </c>
      <c r="T2351" s="31"/>
      <c r="U2351" s="169"/>
      <c r="V2351" s="150" t="s">
        <v>3366</v>
      </c>
      <c r="W2351" s="141" t="str" cm="1">
        <f t="array" ref="W2351">IF(SUM(LEN(B2351:V2351))=0,"",IF(OR(OR(ISBLANK(F2351),SUM(LEN(C2351),LEN(D2351))=0),AND(NOT(E2351="Unknown"),ISBLANK(J2351)),AND(NOT(O2351="Unknown"),ISBLANK(R2351))),"Missing Information", INDEX(Table15[Entire Service Line Classification], MATCH(SUMIFS(Table15[Unique ID],Table15[System-Owned Portion],E2351,Table15[If Material Anything Other than "Lead" in Column E,Was Material Ever Previously Lead?],G2351,Table15[Customer-Owned Portion],O2351),Table15[Unique ID],0),0)))</f>
        <v>Non-lead</v>
      </c>
      <c r="X2351"/>
    </row>
    <row r="2352" spans="2:24" ht="225" x14ac:dyDescent="0.25">
      <c r="B2352" s="146" t="s">
        <v>9776</v>
      </c>
      <c r="C2352" s="31" t="s">
        <v>9777</v>
      </c>
      <c r="D2352" s="31" t="s">
        <v>9778</v>
      </c>
      <c r="E2352" s="44" t="s">
        <v>52</v>
      </c>
      <c r="F2352" s="43" t="s">
        <v>34</v>
      </c>
      <c r="G2352" s="84" t="s">
        <v>34</v>
      </c>
      <c r="H2352" s="31"/>
      <c r="I2352" s="205"/>
      <c r="J2352" s="84" t="s">
        <v>3268</v>
      </c>
      <c r="K2352" s="31" t="s">
        <v>34</v>
      </c>
      <c r="L2352" s="31"/>
      <c r="M2352" s="169"/>
      <c r="N2352" s="148" t="s">
        <v>3269</v>
      </c>
      <c r="O2352" s="106" t="s">
        <v>52</v>
      </c>
      <c r="P2352" s="43"/>
      <c r="Q2352" s="205"/>
      <c r="R2352" s="84" t="s">
        <v>3268</v>
      </c>
      <c r="S2352" s="31" t="s">
        <v>34</v>
      </c>
      <c r="T2352" s="31"/>
      <c r="U2352" s="169"/>
      <c r="V2352" s="150" t="s">
        <v>3269</v>
      </c>
      <c r="W2352" s="141" t="str" cm="1">
        <f t="array" ref="W2352">IF(SUM(LEN(B2352:V2352))=0,"",IF(OR(OR(ISBLANK(F2352),SUM(LEN(C2352),LEN(D2352))=0),AND(NOT(E2352="Unknown"),ISBLANK(J2352)),AND(NOT(O2352="Unknown"),ISBLANK(R2352))),"Missing Information", INDEX(Table15[Entire Service Line Classification], MATCH(SUMIFS(Table15[Unique ID],Table15[System-Owned Portion],E2352,Table15[If Material Anything Other than "Lead" in Column E,Was Material Ever Previously Lead?],G2352,Table15[Customer-Owned Portion],O2352),Table15[Unique ID],0),0)))</f>
        <v>Non-lead</v>
      </c>
      <c r="X2352"/>
    </row>
    <row r="2353" spans="2:24" ht="225" x14ac:dyDescent="0.25">
      <c r="B2353" s="146" t="s">
        <v>9779</v>
      </c>
      <c r="C2353" s="31" t="s">
        <v>9780</v>
      </c>
      <c r="D2353" s="31" t="s">
        <v>9781</v>
      </c>
      <c r="E2353" s="44" t="s">
        <v>52</v>
      </c>
      <c r="F2353" s="43" t="s">
        <v>34</v>
      </c>
      <c r="G2353" s="84" t="s">
        <v>34</v>
      </c>
      <c r="H2353" s="31"/>
      <c r="I2353" s="205"/>
      <c r="J2353" s="84" t="s">
        <v>3268</v>
      </c>
      <c r="K2353" s="31" t="s">
        <v>34</v>
      </c>
      <c r="L2353" s="31"/>
      <c r="M2353" s="169"/>
      <c r="N2353" s="148" t="s">
        <v>3269</v>
      </c>
      <c r="O2353" s="106" t="s">
        <v>52</v>
      </c>
      <c r="P2353" s="43"/>
      <c r="Q2353" s="205"/>
      <c r="R2353" s="84" t="s">
        <v>3268</v>
      </c>
      <c r="S2353" s="31" t="s">
        <v>34</v>
      </c>
      <c r="T2353" s="31"/>
      <c r="U2353" s="169"/>
      <c r="V2353" s="150" t="s">
        <v>3269</v>
      </c>
      <c r="W2353" s="141" t="str" cm="1">
        <f t="array" ref="W2353">IF(SUM(LEN(B2353:V2353))=0,"",IF(OR(OR(ISBLANK(F2353),SUM(LEN(C2353),LEN(D2353))=0),AND(NOT(E2353="Unknown"),ISBLANK(J2353)),AND(NOT(O2353="Unknown"),ISBLANK(R2353))),"Missing Information", INDEX(Table15[Entire Service Line Classification], MATCH(SUMIFS(Table15[Unique ID],Table15[System-Owned Portion],E2353,Table15[If Material Anything Other than "Lead" in Column E,Was Material Ever Previously Lead?],G2353,Table15[Customer-Owned Portion],O2353),Table15[Unique ID],0),0)))</f>
        <v>Non-lead</v>
      </c>
      <c r="X2353"/>
    </row>
    <row r="2354" spans="2:24" ht="225" x14ac:dyDescent="0.25">
      <c r="B2354" s="146" t="s">
        <v>9782</v>
      </c>
      <c r="C2354" s="31" t="s">
        <v>9783</v>
      </c>
      <c r="D2354" s="31" t="s">
        <v>9784</v>
      </c>
      <c r="E2354" s="44" t="s">
        <v>52</v>
      </c>
      <c r="F2354" s="43" t="s">
        <v>34</v>
      </c>
      <c r="G2354" s="84" t="s">
        <v>34</v>
      </c>
      <c r="H2354" s="31"/>
      <c r="I2354" s="205"/>
      <c r="J2354" s="84" t="s">
        <v>105</v>
      </c>
      <c r="K2354" s="31" t="s">
        <v>34</v>
      </c>
      <c r="L2354" s="31"/>
      <c r="M2354" s="169"/>
      <c r="N2354" s="148" t="s">
        <v>3366</v>
      </c>
      <c r="O2354" s="106" t="s">
        <v>52</v>
      </c>
      <c r="P2354" s="43"/>
      <c r="Q2354" s="205"/>
      <c r="R2354" s="84" t="s">
        <v>105</v>
      </c>
      <c r="S2354" s="31" t="s">
        <v>34</v>
      </c>
      <c r="T2354" s="31"/>
      <c r="U2354" s="169"/>
      <c r="V2354" s="150" t="s">
        <v>3366</v>
      </c>
      <c r="W2354" s="141" t="str" cm="1">
        <f t="array" ref="W2354">IF(SUM(LEN(B2354:V2354))=0,"",IF(OR(OR(ISBLANK(F2354),SUM(LEN(C2354),LEN(D2354))=0),AND(NOT(E2354="Unknown"),ISBLANK(J2354)),AND(NOT(O2354="Unknown"),ISBLANK(R2354))),"Missing Information", INDEX(Table15[Entire Service Line Classification], MATCH(SUMIFS(Table15[Unique ID],Table15[System-Owned Portion],E2354,Table15[If Material Anything Other than "Lead" in Column E,Was Material Ever Previously Lead?],G2354,Table15[Customer-Owned Portion],O2354),Table15[Unique ID],0),0)))</f>
        <v>Non-lead</v>
      </c>
      <c r="X2354"/>
    </row>
    <row r="2355" spans="2:24" ht="225" x14ac:dyDescent="0.25">
      <c r="B2355" s="146" t="s">
        <v>9785</v>
      </c>
      <c r="C2355" s="31" t="s">
        <v>9786</v>
      </c>
      <c r="D2355" s="31" t="s">
        <v>9787</v>
      </c>
      <c r="E2355" s="44" t="s">
        <v>52</v>
      </c>
      <c r="F2355" s="43" t="s">
        <v>34</v>
      </c>
      <c r="G2355" s="84" t="s">
        <v>34</v>
      </c>
      <c r="H2355" s="31"/>
      <c r="I2355" s="205"/>
      <c r="J2355" s="84" t="s">
        <v>105</v>
      </c>
      <c r="K2355" s="31" t="s">
        <v>34</v>
      </c>
      <c r="L2355" s="31"/>
      <c r="M2355" s="169"/>
      <c r="N2355" s="148" t="s">
        <v>3366</v>
      </c>
      <c r="O2355" s="106" t="s">
        <v>52</v>
      </c>
      <c r="P2355" s="43"/>
      <c r="Q2355" s="205"/>
      <c r="R2355" s="84" t="s">
        <v>105</v>
      </c>
      <c r="S2355" s="31" t="s">
        <v>34</v>
      </c>
      <c r="T2355" s="31"/>
      <c r="U2355" s="169"/>
      <c r="V2355" s="150" t="s">
        <v>3366</v>
      </c>
      <c r="W2355" s="141" t="str" cm="1">
        <f t="array" ref="W2355">IF(SUM(LEN(B2355:V2355))=0,"",IF(OR(OR(ISBLANK(F2355),SUM(LEN(C2355),LEN(D2355))=0),AND(NOT(E2355="Unknown"),ISBLANK(J2355)),AND(NOT(O2355="Unknown"),ISBLANK(R2355))),"Missing Information", INDEX(Table15[Entire Service Line Classification], MATCH(SUMIFS(Table15[Unique ID],Table15[System-Owned Portion],E2355,Table15[If Material Anything Other than "Lead" in Column E,Was Material Ever Previously Lead?],G2355,Table15[Customer-Owned Portion],O2355),Table15[Unique ID],0),0)))</f>
        <v>Non-lead</v>
      </c>
      <c r="X2355"/>
    </row>
    <row r="2356" spans="2:24" ht="75" x14ac:dyDescent="0.25">
      <c r="B2356" s="146" t="s">
        <v>9788</v>
      </c>
      <c r="C2356" s="31" t="s">
        <v>9789</v>
      </c>
      <c r="D2356" s="31" t="s">
        <v>9790</v>
      </c>
      <c r="E2356" s="44" t="s">
        <v>43</v>
      </c>
      <c r="F2356" s="43" t="s">
        <v>34</v>
      </c>
      <c r="G2356" s="84" t="s">
        <v>34</v>
      </c>
      <c r="H2356" s="31"/>
      <c r="I2356" s="205"/>
      <c r="J2356" s="84" t="s">
        <v>106</v>
      </c>
      <c r="K2356" s="31" t="s">
        <v>36</v>
      </c>
      <c r="L2356" s="31" t="s">
        <v>95</v>
      </c>
      <c r="M2356" s="169" t="s">
        <v>4023</v>
      </c>
      <c r="N2356" s="148" t="s">
        <v>9747</v>
      </c>
      <c r="O2356" s="106" t="s">
        <v>43</v>
      </c>
      <c r="P2356" s="43"/>
      <c r="Q2356" s="205"/>
      <c r="R2356" s="84" t="s">
        <v>106</v>
      </c>
      <c r="S2356" s="31" t="s">
        <v>36</v>
      </c>
      <c r="T2356" s="31" t="s">
        <v>95</v>
      </c>
      <c r="U2356" s="169" t="s">
        <v>4023</v>
      </c>
      <c r="V2356" s="150" t="s">
        <v>9747</v>
      </c>
      <c r="W2356" s="141" t="str" cm="1">
        <f t="array" ref="W2356">IF(SUM(LEN(B2356:V2356))=0,"",IF(OR(OR(ISBLANK(F2356),SUM(LEN(C2356),LEN(D2356))=0),AND(NOT(E2356="Unknown"),ISBLANK(J2356)),AND(NOT(O2356="Unknown"),ISBLANK(R2356))),"Missing Information", INDEX(Table15[Entire Service Line Classification], MATCH(SUMIFS(Table15[Unique ID],Table15[System-Owned Portion],E2356,Table15[If Material Anything Other than "Lead" in Column E,Was Material Ever Previously Lead?],G2356,Table15[Customer-Owned Portion],O2356),Table15[Unique ID],0),0)))</f>
        <v>Non-lead</v>
      </c>
      <c r="X2356"/>
    </row>
    <row r="2357" spans="2:24" ht="75" x14ac:dyDescent="0.25">
      <c r="B2357" s="146" t="s">
        <v>9791</v>
      </c>
      <c r="C2357" s="31" t="s">
        <v>9792</v>
      </c>
      <c r="D2357" s="31" t="s">
        <v>9793</v>
      </c>
      <c r="E2357" s="44" t="s">
        <v>43</v>
      </c>
      <c r="F2357" s="43" t="s">
        <v>34</v>
      </c>
      <c r="G2357" s="84" t="s">
        <v>34</v>
      </c>
      <c r="H2357" s="31"/>
      <c r="I2357" s="205"/>
      <c r="J2357" s="84" t="s">
        <v>106</v>
      </c>
      <c r="K2357" s="31" t="s">
        <v>36</v>
      </c>
      <c r="L2357" s="31" t="s">
        <v>95</v>
      </c>
      <c r="M2357" s="169" t="s">
        <v>4023</v>
      </c>
      <c r="N2357" s="148" t="s">
        <v>9747</v>
      </c>
      <c r="O2357" s="106" t="s">
        <v>43</v>
      </c>
      <c r="P2357" s="43"/>
      <c r="Q2357" s="205"/>
      <c r="R2357" s="84" t="s">
        <v>106</v>
      </c>
      <c r="S2357" s="31" t="s">
        <v>36</v>
      </c>
      <c r="T2357" s="31" t="s">
        <v>95</v>
      </c>
      <c r="U2357" s="169" t="s">
        <v>4023</v>
      </c>
      <c r="V2357" s="150" t="s">
        <v>9747</v>
      </c>
      <c r="W2357" s="141" t="str" cm="1">
        <f t="array" ref="W2357">IF(SUM(LEN(B2357:V2357))=0,"",IF(OR(OR(ISBLANK(F2357),SUM(LEN(C2357),LEN(D2357))=0),AND(NOT(E2357="Unknown"),ISBLANK(J2357)),AND(NOT(O2357="Unknown"),ISBLANK(R2357))),"Missing Information", INDEX(Table15[Entire Service Line Classification], MATCH(SUMIFS(Table15[Unique ID],Table15[System-Owned Portion],E2357,Table15[If Material Anything Other than "Lead" in Column E,Was Material Ever Previously Lead?],G2357,Table15[Customer-Owned Portion],O2357),Table15[Unique ID],0),0)))</f>
        <v>Non-lead</v>
      </c>
      <c r="X2357"/>
    </row>
    <row r="2358" spans="2:24" ht="225" x14ac:dyDescent="0.25">
      <c r="B2358" s="146" t="s">
        <v>9794</v>
      </c>
      <c r="C2358" s="31" t="s">
        <v>9795</v>
      </c>
      <c r="D2358" s="31" t="s">
        <v>9796</v>
      </c>
      <c r="E2358" s="44" t="s">
        <v>52</v>
      </c>
      <c r="F2358" s="43" t="s">
        <v>34</v>
      </c>
      <c r="G2358" s="84" t="s">
        <v>34</v>
      </c>
      <c r="H2358" s="31"/>
      <c r="I2358" s="205"/>
      <c r="J2358" s="84" t="s">
        <v>105</v>
      </c>
      <c r="K2358" s="31" t="s">
        <v>34</v>
      </c>
      <c r="L2358" s="31"/>
      <c r="M2358" s="169"/>
      <c r="N2358" s="148" t="s">
        <v>3366</v>
      </c>
      <c r="O2358" s="106" t="s">
        <v>52</v>
      </c>
      <c r="P2358" s="43"/>
      <c r="Q2358" s="205"/>
      <c r="R2358" s="84" t="s">
        <v>105</v>
      </c>
      <c r="S2358" s="31" t="s">
        <v>34</v>
      </c>
      <c r="T2358" s="31"/>
      <c r="U2358" s="169"/>
      <c r="V2358" s="150" t="s">
        <v>3366</v>
      </c>
      <c r="W2358" s="141" t="str" cm="1">
        <f t="array" ref="W2358">IF(SUM(LEN(B2358:V2358))=0,"",IF(OR(OR(ISBLANK(F2358),SUM(LEN(C2358),LEN(D2358))=0),AND(NOT(E2358="Unknown"),ISBLANK(J2358)),AND(NOT(O2358="Unknown"),ISBLANK(R2358))),"Missing Information", INDEX(Table15[Entire Service Line Classification], MATCH(SUMIFS(Table15[Unique ID],Table15[System-Owned Portion],E2358,Table15[If Material Anything Other than "Lead" in Column E,Was Material Ever Previously Lead?],G2358,Table15[Customer-Owned Portion],O2358),Table15[Unique ID],0),0)))</f>
        <v>Non-lead</v>
      </c>
      <c r="X2358"/>
    </row>
    <row r="2359" spans="2:24" ht="75" x14ac:dyDescent="0.25">
      <c r="B2359" s="146" t="s">
        <v>9797</v>
      </c>
      <c r="C2359" s="31" t="s">
        <v>9798</v>
      </c>
      <c r="D2359" s="31" t="s">
        <v>9799</v>
      </c>
      <c r="E2359" s="44" t="s">
        <v>43</v>
      </c>
      <c r="F2359" s="43" t="s">
        <v>34</v>
      </c>
      <c r="G2359" s="84" t="s">
        <v>34</v>
      </c>
      <c r="H2359" s="31"/>
      <c r="I2359" s="205"/>
      <c r="J2359" s="84" t="s">
        <v>106</v>
      </c>
      <c r="K2359" s="31" t="s">
        <v>36</v>
      </c>
      <c r="L2359" s="31" t="s">
        <v>95</v>
      </c>
      <c r="M2359" s="169" t="s">
        <v>4023</v>
      </c>
      <c r="N2359" s="148" t="s">
        <v>9747</v>
      </c>
      <c r="O2359" s="106" t="s">
        <v>35</v>
      </c>
      <c r="P2359" s="43"/>
      <c r="Q2359" s="205"/>
      <c r="R2359" s="84" t="s">
        <v>106</v>
      </c>
      <c r="S2359" s="31" t="s">
        <v>36</v>
      </c>
      <c r="T2359" s="31" t="s">
        <v>95</v>
      </c>
      <c r="U2359" s="169" t="s">
        <v>4023</v>
      </c>
      <c r="V2359" s="150" t="s">
        <v>9748</v>
      </c>
      <c r="W2359" s="141" t="str" cm="1">
        <f t="array" ref="W2359">IF(SUM(LEN(B2359:V2359))=0,"",IF(OR(OR(ISBLANK(F2359),SUM(LEN(C2359),LEN(D2359))=0),AND(NOT(E2359="Unknown"),ISBLANK(J2359)),AND(NOT(O2359="Unknown"),ISBLANK(R2359))),"Missing Information", INDEX(Table15[Entire Service Line Classification], MATCH(SUMIFS(Table15[Unique ID],Table15[System-Owned Portion],E2359,Table15[If Material Anything Other than "Lead" in Column E,Was Material Ever Previously Lead?],G2359,Table15[Customer-Owned Portion],O2359),Table15[Unique ID],0),0)))</f>
        <v>Non-lead</v>
      </c>
      <c r="X2359"/>
    </row>
    <row r="2360" spans="2:24" ht="225" x14ac:dyDescent="0.25">
      <c r="B2360" s="146" t="s">
        <v>9800</v>
      </c>
      <c r="C2360" s="31" t="s">
        <v>9801</v>
      </c>
      <c r="D2360" s="31" t="s">
        <v>9802</v>
      </c>
      <c r="E2360" s="44" t="s">
        <v>52</v>
      </c>
      <c r="F2360" s="43" t="s">
        <v>34</v>
      </c>
      <c r="G2360" s="84" t="s">
        <v>34</v>
      </c>
      <c r="H2360" s="31"/>
      <c r="I2360" s="205"/>
      <c r="J2360" s="84" t="s">
        <v>105</v>
      </c>
      <c r="K2360" s="31" t="s">
        <v>34</v>
      </c>
      <c r="L2360" s="31"/>
      <c r="M2360" s="169"/>
      <c r="N2360" s="148" t="s">
        <v>3366</v>
      </c>
      <c r="O2360" s="106" t="s">
        <v>52</v>
      </c>
      <c r="P2360" s="43"/>
      <c r="Q2360" s="205"/>
      <c r="R2360" s="84" t="s">
        <v>105</v>
      </c>
      <c r="S2360" s="31" t="s">
        <v>34</v>
      </c>
      <c r="T2360" s="31"/>
      <c r="U2360" s="169"/>
      <c r="V2360" s="150" t="s">
        <v>3366</v>
      </c>
      <c r="W2360" s="141" t="str" cm="1">
        <f t="array" ref="W2360">IF(SUM(LEN(B2360:V2360))=0,"",IF(OR(OR(ISBLANK(F2360),SUM(LEN(C2360),LEN(D2360))=0),AND(NOT(E2360="Unknown"),ISBLANK(J2360)),AND(NOT(O2360="Unknown"),ISBLANK(R2360))),"Missing Information", INDEX(Table15[Entire Service Line Classification], MATCH(SUMIFS(Table15[Unique ID],Table15[System-Owned Portion],E2360,Table15[If Material Anything Other than "Lead" in Column E,Was Material Ever Previously Lead?],G2360,Table15[Customer-Owned Portion],O2360),Table15[Unique ID],0),0)))</f>
        <v>Non-lead</v>
      </c>
      <c r="X2360"/>
    </row>
    <row r="2361" spans="2:24" ht="225" x14ac:dyDescent="0.25">
      <c r="B2361" s="146" t="s">
        <v>9803</v>
      </c>
      <c r="C2361" s="31" t="s">
        <v>9804</v>
      </c>
      <c r="D2361" s="31" t="s">
        <v>9805</v>
      </c>
      <c r="E2361" s="44" t="s">
        <v>52</v>
      </c>
      <c r="F2361" s="43" t="s">
        <v>34</v>
      </c>
      <c r="G2361" s="84" t="s">
        <v>34</v>
      </c>
      <c r="H2361" s="31"/>
      <c r="I2361" s="205"/>
      <c r="J2361" s="84" t="s">
        <v>105</v>
      </c>
      <c r="K2361" s="31" t="s">
        <v>34</v>
      </c>
      <c r="L2361" s="31"/>
      <c r="M2361" s="169"/>
      <c r="N2361" s="148" t="s">
        <v>3366</v>
      </c>
      <c r="O2361" s="106" t="s">
        <v>52</v>
      </c>
      <c r="P2361" s="43"/>
      <c r="Q2361" s="205"/>
      <c r="R2361" s="84" t="s">
        <v>105</v>
      </c>
      <c r="S2361" s="31" t="s">
        <v>34</v>
      </c>
      <c r="T2361" s="31"/>
      <c r="U2361" s="169"/>
      <c r="V2361" s="150" t="s">
        <v>3366</v>
      </c>
      <c r="W2361" s="141" t="str" cm="1">
        <f t="array" ref="W2361">IF(SUM(LEN(B2361:V2361))=0,"",IF(OR(OR(ISBLANK(F2361),SUM(LEN(C2361),LEN(D2361))=0),AND(NOT(E2361="Unknown"),ISBLANK(J2361)),AND(NOT(O2361="Unknown"),ISBLANK(R2361))),"Missing Information", INDEX(Table15[Entire Service Line Classification], MATCH(SUMIFS(Table15[Unique ID],Table15[System-Owned Portion],E2361,Table15[If Material Anything Other than "Lead" in Column E,Was Material Ever Previously Lead?],G2361,Table15[Customer-Owned Portion],O2361),Table15[Unique ID],0),0)))</f>
        <v>Non-lead</v>
      </c>
      <c r="X2361"/>
    </row>
    <row r="2362" spans="2:24" ht="75" x14ac:dyDescent="0.25">
      <c r="B2362" s="146" t="s">
        <v>9806</v>
      </c>
      <c r="C2362" s="31" t="s">
        <v>9807</v>
      </c>
      <c r="D2362" s="31" t="s">
        <v>9808</v>
      </c>
      <c r="E2362" s="44" t="s">
        <v>43</v>
      </c>
      <c r="F2362" s="43" t="s">
        <v>34</v>
      </c>
      <c r="G2362" s="84" t="s">
        <v>34</v>
      </c>
      <c r="H2362" s="31"/>
      <c r="I2362" s="205"/>
      <c r="J2362" s="84" t="s">
        <v>106</v>
      </c>
      <c r="K2362" s="31" t="s">
        <v>36</v>
      </c>
      <c r="L2362" s="31" t="s">
        <v>95</v>
      </c>
      <c r="M2362" s="169" t="s">
        <v>4023</v>
      </c>
      <c r="N2362" s="148" t="s">
        <v>9747</v>
      </c>
      <c r="O2362" s="106" t="s">
        <v>35</v>
      </c>
      <c r="P2362" s="43"/>
      <c r="Q2362" s="205"/>
      <c r="R2362" s="84" t="s">
        <v>106</v>
      </c>
      <c r="S2362" s="31" t="s">
        <v>36</v>
      </c>
      <c r="T2362" s="31" t="s">
        <v>95</v>
      </c>
      <c r="U2362" s="169" t="s">
        <v>4023</v>
      </c>
      <c r="V2362" s="150" t="s">
        <v>9809</v>
      </c>
      <c r="W2362" s="141" t="str" cm="1">
        <f t="array" ref="W2362">IF(SUM(LEN(B2362:V2362))=0,"",IF(OR(OR(ISBLANK(F2362),SUM(LEN(C2362),LEN(D2362))=0),AND(NOT(E2362="Unknown"),ISBLANK(J2362)),AND(NOT(O2362="Unknown"),ISBLANK(R2362))),"Missing Information", INDEX(Table15[Entire Service Line Classification], MATCH(SUMIFS(Table15[Unique ID],Table15[System-Owned Portion],E2362,Table15[If Material Anything Other than "Lead" in Column E,Was Material Ever Previously Lead?],G2362,Table15[Customer-Owned Portion],O2362),Table15[Unique ID],0),0)))</f>
        <v>Non-lead</v>
      </c>
      <c r="X2362"/>
    </row>
    <row r="2363" spans="2:24" ht="225" x14ac:dyDescent="0.25">
      <c r="B2363" s="146" t="s">
        <v>9810</v>
      </c>
      <c r="C2363" s="31" t="s">
        <v>9811</v>
      </c>
      <c r="D2363" s="31" t="s">
        <v>9812</v>
      </c>
      <c r="E2363" s="44" t="s">
        <v>52</v>
      </c>
      <c r="F2363" s="43" t="s">
        <v>34</v>
      </c>
      <c r="G2363" s="84" t="s">
        <v>34</v>
      </c>
      <c r="H2363" s="31"/>
      <c r="I2363" s="205"/>
      <c r="J2363" s="84" t="s">
        <v>105</v>
      </c>
      <c r="K2363" s="31" t="s">
        <v>34</v>
      </c>
      <c r="L2363" s="31"/>
      <c r="M2363" s="169"/>
      <c r="N2363" s="148" t="s">
        <v>3366</v>
      </c>
      <c r="O2363" s="106" t="s">
        <v>52</v>
      </c>
      <c r="P2363" s="43"/>
      <c r="Q2363" s="205"/>
      <c r="R2363" s="84" t="s">
        <v>105</v>
      </c>
      <c r="S2363" s="31" t="s">
        <v>34</v>
      </c>
      <c r="T2363" s="31"/>
      <c r="U2363" s="169"/>
      <c r="V2363" s="150" t="s">
        <v>3366</v>
      </c>
      <c r="W2363" s="141" t="str" cm="1">
        <f t="array" ref="W2363">IF(SUM(LEN(B2363:V2363))=0,"",IF(OR(OR(ISBLANK(F2363),SUM(LEN(C2363),LEN(D2363))=0),AND(NOT(E2363="Unknown"),ISBLANK(J2363)),AND(NOT(O2363="Unknown"),ISBLANK(R2363))),"Missing Information", INDEX(Table15[Entire Service Line Classification], MATCH(SUMIFS(Table15[Unique ID],Table15[System-Owned Portion],E2363,Table15[If Material Anything Other than "Lead" in Column E,Was Material Ever Previously Lead?],G2363,Table15[Customer-Owned Portion],O2363),Table15[Unique ID],0),0)))</f>
        <v>Non-lead</v>
      </c>
      <c r="X2363"/>
    </row>
    <row r="2364" spans="2:24" ht="225" x14ac:dyDescent="0.25">
      <c r="B2364" s="146" t="s">
        <v>9813</v>
      </c>
      <c r="C2364" s="31" t="s">
        <v>9814</v>
      </c>
      <c r="D2364" s="31" t="s">
        <v>9815</v>
      </c>
      <c r="E2364" s="44" t="s">
        <v>52</v>
      </c>
      <c r="F2364" s="43" t="s">
        <v>34</v>
      </c>
      <c r="G2364" s="84" t="s">
        <v>34</v>
      </c>
      <c r="H2364" s="31" t="s">
        <v>15010</v>
      </c>
      <c r="I2364" s="205">
        <v>1</v>
      </c>
      <c r="J2364" s="84" t="s">
        <v>45</v>
      </c>
      <c r="K2364" s="31" t="s">
        <v>34</v>
      </c>
      <c r="L2364" s="31"/>
      <c r="M2364" s="169"/>
      <c r="N2364" s="148" t="s">
        <v>15011</v>
      </c>
      <c r="O2364" s="106" t="s">
        <v>52</v>
      </c>
      <c r="P2364" s="43"/>
      <c r="Q2364" s="205"/>
      <c r="R2364" s="84" t="s">
        <v>105</v>
      </c>
      <c r="S2364" s="31" t="s">
        <v>34</v>
      </c>
      <c r="T2364" s="31"/>
      <c r="U2364" s="169"/>
      <c r="V2364" s="150" t="s">
        <v>3366</v>
      </c>
      <c r="W2364" s="141" t="str" cm="1">
        <f t="array" ref="W2364">IF(SUM(LEN(B2364:V2364))=0,"",IF(OR(OR(ISBLANK(F2364),SUM(LEN(C2364),LEN(D2364))=0),AND(NOT(E2364="Unknown"),ISBLANK(J2364)),AND(NOT(O2364="Unknown"),ISBLANK(R2364))),"Missing Information", INDEX(Table15[Entire Service Line Classification], MATCH(SUMIFS(Table15[Unique ID],Table15[System-Owned Portion],E2364,Table15[If Material Anything Other than "Lead" in Column E,Was Material Ever Previously Lead?],G2364,Table15[Customer-Owned Portion],O2364),Table15[Unique ID],0),0)))</f>
        <v>Non-lead</v>
      </c>
      <c r="X2364"/>
    </row>
    <row r="2365" spans="2:24" ht="225" x14ac:dyDescent="0.25">
      <c r="B2365" s="146" t="s">
        <v>9816</v>
      </c>
      <c r="C2365" s="31" t="s">
        <v>9817</v>
      </c>
      <c r="D2365" s="31" t="s">
        <v>9818</v>
      </c>
      <c r="E2365" s="44" t="s">
        <v>52</v>
      </c>
      <c r="F2365" s="43" t="s">
        <v>34</v>
      </c>
      <c r="G2365" s="84" t="s">
        <v>34</v>
      </c>
      <c r="H2365" s="31" t="s">
        <v>15010</v>
      </c>
      <c r="I2365" s="205">
        <v>1</v>
      </c>
      <c r="J2365" s="84" t="s">
        <v>45</v>
      </c>
      <c r="K2365" s="31" t="s">
        <v>34</v>
      </c>
      <c r="L2365" s="31"/>
      <c r="M2365" s="169"/>
      <c r="N2365" s="148" t="s">
        <v>15011</v>
      </c>
      <c r="O2365" s="106" t="s">
        <v>52</v>
      </c>
      <c r="P2365" s="43"/>
      <c r="Q2365" s="205"/>
      <c r="R2365" s="84" t="s">
        <v>105</v>
      </c>
      <c r="S2365" s="31" t="s">
        <v>34</v>
      </c>
      <c r="T2365" s="31"/>
      <c r="U2365" s="169"/>
      <c r="V2365" s="150" t="s">
        <v>3366</v>
      </c>
      <c r="W2365" s="141" t="str" cm="1">
        <f t="array" ref="W2365">IF(SUM(LEN(B2365:V2365))=0,"",IF(OR(OR(ISBLANK(F2365),SUM(LEN(C2365),LEN(D2365))=0),AND(NOT(E2365="Unknown"),ISBLANK(J2365)),AND(NOT(O2365="Unknown"),ISBLANK(R2365))),"Missing Information", INDEX(Table15[Entire Service Line Classification], MATCH(SUMIFS(Table15[Unique ID],Table15[System-Owned Portion],E2365,Table15[If Material Anything Other than "Lead" in Column E,Was Material Ever Previously Lead?],G2365,Table15[Customer-Owned Portion],O2365),Table15[Unique ID],0),0)))</f>
        <v>Non-lead</v>
      </c>
      <c r="X2365"/>
    </row>
    <row r="2366" spans="2:24" ht="75" x14ac:dyDescent="0.25">
      <c r="B2366" s="146" t="s">
        <v>9819</v>
      </c>
      <c r="C2366" s="31" t="s">
        <v>9820</v>
      </c>
      <c r="D2366" s="31" t="s">
        <v>9821</v>
      </c>
      <c r="E2366" s="44" t="s">
        <v>43</v>
      </c>
      <c r="F2366" s="43" t="s">
        <v>34</v>
      </c>
      <c r="G2366" s="84" t="s">
        <v>34</v>
      </c>
      <c r="H2366" s="31"/>
      <c r="I2366" s="205"/>
      <c r="J2366" s="84" t="s">
        <v>106</v>
      </c>
      <c r="K2366" s="31" t="s">
        <v>36</v>
      </c>
      <c r="L2366" s="31" t="s">
        <v>95</v>
      </c>
      <c r="M2366" s="169" t="s">
        <v>4023</v>
      </c>
      <c r="N2366" s="148" t="s">
        <v>9747</v>
      </c>
      <c r="O2366" s="106" t="s">
        <v>43</v>
      </c>
      <c r="P2366" s="43"/>
      <c r="Q2366" s="205"/>
      <c r="R2366" s="84" t="s">
        <v>106</v>
      </c>
      <c r="S2366" s="31" t="s">
        <v>36</v>
      </c>
      <c r="T2366" s="31" t="s">
        <v>95</v>
      </c>
      <c r="U2366" s="169" t="s">
        <v>4023</v>
      </c>
      <c r="V2366" s="150" t="s">
        <v>9747</v>
      </c>
      <c r="W2366" s="141" t="str" cm="1">
        <f t="array" ref="W2366">IF(SUM(LEN(B2366:V2366))=0,"",IF(OR(OR(ISBLANK(F2366),SUM(LEN(C2366),LEN(D2366))=0),AND(NOT(E2366="Unknown"),ISBLANK(J2366)),AND(NOT(O2366="Unknown"),ISBLANK(R2366))),"Missing Information", INDEX(Table15[Entire Service Line Classification], MATCH(SUMIFS(Table15[Unique ID],Table15[System-Owned Portion],E2366,Table15[If Material Anything Other than "Lead" in Column E,Was Material Ever Previously Lead?],G2366,Table15[Customer-Owned Portion],O2366),Table15[Unique ID],0),0)))</f>
        <v>Non-lead</v>
      </c>
      <c r="X2366"/>
    </row>
    <row r="2367" spans="2:24" ht="225" x14ac:dyDescent="0.25">
      <c r="B2367" s="146" t="s">
        <v>9822</v>
      </c>
      <c r="C2367" s="31" t="s">
        <v>9823</v>
      </c>
      <c r="D2367" s="31" t="s">
        <v>9824</v>
      </c>
      <c r="E2367" s="44" t="s">
        <v>52</v>
      </c>
      <c r="F2367" s="43" t="s">
        <v>34</v>
      </c>
      <c r="G2367" s="84" t="s">
        <v>34</v>
      </c>
      <c r="H2367" s="31"/>
      <c r="I2367" s="205"/>
      <c r="J2367" s="84" t="s">
        <v>105</v>
      </c>
      <c r="K2367" s="31" t="s">
        <v>34</v>
      </c>
      <c r="L2367" s="31"/>
      <c r="M2367" s="169"/>
      <c r="N2367" s="148" t="s">
        <v>3366</v>
      </c>
      <c r="O2367" s="106" t="s">
        <v>52</v>
      </c>
      <c r="P2367" s="43"/>
      <c r="Q2367" s="205"/>
      <c r="R2367" s="84" t="s">
        <v>105</v>
      </c>
      <c r="S2367" s="31" t="s">
        <v>34</v>
      </c>
      <c r="T2367" s="31"/>
      <c r="U2367" s="169"/>
      <c r="V2367" s="150" t="s">
        <v>3366</v>
      </c>
      <c r="W2367" s="141" t="str" cm="1">
        <f t="array" ref="W2367">IF(SUM(LEN(B2367:V2367))=0,"",IF(OR(OR(ISBLANK(F2367),SUM(LEN(C2367),LEN(D2367))=0),AND(NOT(E2367="Unknown"),ISBLANK(J2367)),AND(NOT(O2367="Unknown"),ISBLANK(R2367))),"Missing Information", INDEX(Table15[Entire Service Line Classification], MATCH(SUMIFS(Table15[Unique ID],Table15[System-Owned Portion],E2367,Table15[If Material Anything Other than "Lead" in Column E,Was Material Ever Previously Lead?],G2367,Table15[Customer-Owned Portion],O2367),Table15[Unique ID],0),0)))</f>
        <v>Non-lead</v>
      </c>
      <c r="X2367"/>
    </row>
    <row r="2368" spans="2:24" ht="225" x14ac:dyDescent="0.25">
      <c r="B2368" s="146" t="s">
        <v>9825</v>
      </c>
      <c r="C2368" s="31" t="s">
        <v>9826</v>
      </c>
      <c r="D2368" s="31" t="s">
        <v>9827</v>
      </c>
      <c r="E2368" s="44" t="s">
        <v>52</v>
      </c>
      <c r="F2368" s="43" t="s">
        <v>34</v>
      </c>
      <c r="G2368" s="84" t="s">
        <v>34</v>
      </c>
      <c r="H2368" s="31"/>
      <c r="I2368" s="205"/>
      <c r="J2368" s="84" t="s">
        <v>105</v>
      </c>
      <c r="K2368" s="31" t="s">
        <v>34</v>
      </c>
      <c r="L2368" s="31"/>
      <c r="M2368" s="169"/>
      <c r="N2368" s="148" t="s">
        <v>3366</v>
      </c>
      <c r="O2368" s="106" t="s">
        <v>52</v>
      </c>
      <c r="P2368" s="43"/>
      <c r="Q2368" s="205"/>
      <c r="R2368" s="84" t="s">
        <v>105</v>
      </c>
      <c r="S2368" s="31" t="s">
        <v>34</v>
      </c>
      <c r="T2368" s="31"/>
      <c r="U2368" s="169"/>
      <c r="V2368" s="150" t="s">
        <v>3366</v>
      </c>
      <c r="W2368" s="141" t="str" cm="1">
        <f t="array" ref="W2368">IF(SUM(LEN(B2368:V2368))=0,"",IF(OR(OR(ISBLANK(F2368),SUM(LEN(C2368),LEN(D2368))=0),AND(NOT(E2368="Unknown"),ISBLANK(J2368)),AND(NOT(O2368="Unknown"),ISBLANK(R2368))),"Missing Information", INDEX(Table15[Entire Service Line Classification], MATCH(SUMIFS(Table15[Unique ID],Table15[System-Owned Portion],E2368,Table15[If Material Anything Other than "Lead" in Column E,Was Material Ever Previously Lead?],G2368,Table15[Customer-Owned Portion],O2368),Table15[Unique ID],0),0)))</f>
        <v>Non-lead</v>
      </c>
      <c r="X2368"/>
    </row>
    <row r="2369" spans="2:24" ht="225" x14ac:dyDescent="0.25">
      <c r="B2369" s="146" t="s">
        <v>9828</v>
      </c>
      <c r="C2369" s="31" t="s">
        <v>9829</v>
      </c>
      <c r="D2369" s="31" t="s">
        <v>9830</v>
      </c>
      <c r="E2369" s="44" t="s">
        <v>52</v>
      </c>
      <c r="F2369" s="43" t="s">
        <v>34</v>
      </c>
      <c r="G2369" s="84" t="s">
        <v>34</v>
      </c>
      <c r="H2369" s="31"/>
      <c r="I2369" s="205"/>
      <c r="J2369" s="84" t="s">
        <v>105</v>
      </c>
      <c r="K2369" s="31" t="s">
        <v>34</v>
      </c>
      <c r="L2369" s="31"/>
      <c r="M2369" s="169"/>
      <c r="N2369" s="148" t="s">
        <v>3366</v>
      </c>
      <c r="O2369" s="106" t="s">
        <v>52</v>
      </c>
      <c r="P2369" s="43"/>
      <c r="Q2369" s="205"/>
      <c r="R2369" s="84" t="s">
        <v>105</v>
      </c>
      <c r="S2369" s="31" t="s">
        <v>34</v>
      </c>
      <c r="T2369" s="31"/>
      <c r="U2369" s="169"/>
      <c r="V2369" s="150" t="s">
        <v>3366</v>
      </c>
      <c r="W2369" s="141" t="str" cm="1">
        <f t="array" ref="W2369">IF(SUM(LEN(B2369:V2369))=0,"",IF(OR(OR(ISBLANK(F2369),SUM(LEN(C2369),LEN(D2369))=0),AND(NOT(E2369="Unknown"),ISBLANK(J2369)),AND(NOT(O2369="Unknown"),ISBLANK(R2369))),"Missing Information", INDEX(Table15[Entire Service Line Classification], MATCH(SUMIFS(Table15[Unique ID],Table15[System-Owned Portion],E2369,Table15[If Material Anything Other than "Lead" in Column E,Was Material Ever Previously Lead?],G2369,Table15[Customer-Owned Portion],O2369),Table15[Unique ID],0),0)))</f>
        <v>Non-lead</v>
      </c>
      <c r="X2369"/>
    </row>
    <row r="2370" spans="2:24" ht="75" x14ac:dyDescent="0.25">
      <c r="B2370" s="146" t="s">
        <v>9831</v>
      </c>
      <c r="C2370" s="31" t="s">
        <v>9832</v>
      </c>
      <c r="D2370" s="31" t="s">
        <v>9833</v>
      </c>
      <c r="E2370" s="44" t="s">
        <v>43</v>
      </c>
      <c r="F2370" s="43" t="s">
        <v>34</v>
      </c>
      <c r="G2370" s="84" t="s">
        <v>34</v>
      </c>
      <c r="H2370" s="31"/>
      <c r="I2370" s="205"/>
      <c r="J2370" s="84" t="s">
        <v>106</v>
      </c>
      <c r="K2370" s="31" t="s">
        <v>36</v>
      </c>
      <c r="L2370" s="31" t="s">
        <v>95</v>
      </c>
      <c r="M2370" s="169" t="s">
        <v>3534</v>
      </c>
      <c r="N2370" s="148" t="s">
        <v>3540</v>
      </c>
      <c r="O2370" s="106" t="s">
        <v>35</v>
      </c>
      <c r="P2370" s="43"/>
      <c r="Q2370" s="205"/>
      <c r="R2370" s="84" t="s">
        <v>106</v>
      </c>
      <c r="S2370" s="31" t="s">
        <v>36</v>
      </c>
      <c r="T2370" s="31" t="s">
        <v>95</v>
      </c>
      <c r="U2370" s="169" t="s">
        <v>3534</v>
      </c>
      <c r="V2370" s="150" t="s">
        <v>3878</v>
      </c>
      <c r="W2370" s="141" t="str" cm="1">
        <f t="array" ref="W2370">IF(SUM(LEN(B2370:V2370))=0,"",IF(OR(OR(ISBLANK(F2370),SUM(LEN(C2370),LEN(D2370))=0),AND(NOT(E2370="Unknown"),ISBLANK(J2370)),AND(NOT(O2370="Unknown"),ISBLANK(R2370))),"Missing Information", INDEX(Table15[Entire Service Line Classification], MATCH(SUMIFS(Table15[Unique ID],Table15[System-Owned Portion],E2370,Table15[If Material Anything Other than "Lead" in Column E,Was Material Ever Previously Lead?],G2370,Table15[Customer-Owned Portion],O2370),Table15[Unique ID],0),0)))</f>
        <v>Non-lead</v>
      </c>
      <c r="X2370"/>
    </row>
    <row r="2371" spans="2:24" ht="75" x14ac:dyDescent="0.25">
      <c r="B2371" s="146" t="s">
        <v>9834</v>
      </c>
      <c r="C2371" s="31" t="s">
        <v>9835</v>
      </c>
      <c r="D2371" s="31" t="s">
        <v>9836</v>
      </c>
      <c r="E2371" s="44" t="s">
        <v>43</v>
      </c>
      <c r="F2371" s="43" t="s">
        <v>34</v>
      </c>
      <c r="G2371" s="84" t="s">
        <v>34</v>
      </c>
      <c r="H2371" s="31"/>
      <c r="I2371" s="205"/>
      <c r="J2371" s="84" t="s">
        <v>106</v>
      </c>
      <c r="K2371" s="31" t="s">
        <v>36</v>
      </c>
      <c r="L2371" s="31" t="s">
        <v>95</v>
      </c>
      <c r="M2371" s="169" t="s">
        <v>3534</v>
      </c>
      <c r="N2371" s="148" t="s">
        <v>3540</v>
      </c>
      <c r="O2371" s="106" t="s">
        <v>35</v>
      </c>
      <c r="P2371" s="43"/>
      <c r="Q2371" s="205"/>
      <c r="R2371" s="84" t="s">
        <v>106</v>
      </c>
      <c r="S2371" s="31" t="s">
        <v>36</v>
      </c>
      <c r="T2371" s="31" t="s">
        <v>95</v>
      </c>
      <c r="U2371" s="169" t="s">
        <v>3534</v>
      </c>
      <c r="V2371" s="150" t="s">
        <v>3878</v>
      </c>
      <c r="W2371" s="141" t="str" cm="1">
        <f t="array" ref="W2371">IF(SUM(LEN(B2371:V2371))=0,"",IF(OR(OR(ISBLANK(F2371),SUM(LEN(C2371),LEN(D2371))=0),AND(NOT(E2371="Unknown"),ISBLANK(J2371)),AND(NOT(O2371="Unknown"),ISBLANK(R2371))),"Missing Information", INDEX(Table15[Entire Service Line Classification], MATCH(SUMIFS(Table15[Unique ID],Table15[System-Owned Portion],E2371,Table15[If Material Anything Other than "Lead" in Column E,Was Material Ever Previously Lead?],G2371,Table15[Customer-Owned Portion],O2371),Table15[Unique ID],0),0)))</f>
        <v>Non-lead</v>
      </c>
      <c r="X2371"/>
    </row>
    <row r="2372" spans="2:24" ht="75" x14ac:dyDescent="0.25">
      <c r="B2372" s="146" t="s">
        <v>9837</v>
      </c>
      <c r="C2372" s="31" t="s">
        <v>9838</v>
      </c>
      <c r="D2372" s="31" t="s">
        <v>9839</v>
      </c>
      <c r="E2372" s="44" t="s">
        <v>43</v>
      </c>
      <c r="F2372" s="43" t="s">
        <v>34</v>
      </c>
      <c r="G2372" s="84" t="s">
        <v>34</v>
      </c>
      <c r="H2372" s="31"/>
      <c r="I2372" s="205"/>
      <c r="J2372" s="84" t="s">
        <v>106</v>
      </c>
      <c r="K2372" s="31" t="s">
        <v>36</v>
      </c>
      <c r="L2372" s="31" t="s">
        <v>95</v>
      </c>
      <c r="M2372" s="169" t="s">
        <v>3534</v>
      </c>
      <c r="N2372" s="148" t="s">
        <v>3540</v>
      </c>
      <c r="O2372" s="106" t="s">
        <v>35</v>
      </c>
      <c r="P2372" s="43"/>
      <c r="Q2372" s="205"/>
      <c r="R2372" s="84" t="s">
        <v>106</v>
      </c>
      <c r="S2372" s="31" t="s">
        <v>36</v>
      </c>
      <c r="T2372" s="31" t="s">
        <v>95</v>
      </c>
      <c r="U2372" s="169" t="s">
        <v>3534</v>
      </c>
      <c r="V2372" s="150" t="s">
        <v>3878</v>
      </c>
      <c r="W2372" s="141" t="str" cm="1">
        <f t="array" ref="W2372">IF(SUM(LEN(B2372:V2372))=0,"",IF(OR(OR(ISBLANK(F2372),SUM(LEN(C2372),LEN(D2372))=0),AND(NOT(E2372="Unknown"),ISBLANK(J2372)),AND(NOT(O2372="Unknown"),ISBLANK(R2372))),"Missing Information", INDEX(Table15[Entire Service Line Classification], MATCH(SUMIFS(Table15[Unique ID],Table15[System-Owned Portion],E2372,Table15[If Material Anything Other than "Lead" in Column E,Was Material Ever Previously Lead?],G2372,Table15[Customer-Owned Portion],O2372),Table15[Unique ID],0),0)))</f>
        <v>Non-lead</v>
      </c>
      <c r="X2372"/>
    </row>
    <row r="2373" spans="2:24" ht="225" x14ac:dyDescent="0.25">
      <c r="B2373" s="146" t="s">
        <v>9840</v>
      </c>
      <c r="C2373" s="31" t="s">
        <v>9841</v>
      </c>
      <c r="D2373" s="31" t="s">
        <v>9842</v>
      </c>
      <c r="E2373" s="44" t="s">
        <v>52</v>
      </c>
      <c r="F2373" s="43" t="s">
        <v>34</v>
      </c>
      <c r="G2373" s="84" t="s">
        <v>34</v>
      </c>
      <c r="H2373" s="31"/>
      <c r="I2373" s="205"/>
      <c r="J2373" s="84" t="s">
        <v>105</v>
      </c>
      <c r="K2373" s="31" t="s">
        <v>34</v>
      </c>
      <c r="L2373" s="31"/>
      <c r="M2373" s="169"/>
      <c r="N2373" s="148" t="s">
        <v>3366</v>
      </c>
      <c r="O2373" s="106" t="s">
        <v>52</v>
      </c>
      <c r="P2373" s="43"/>
      <c r="Q2373" s="205"/>
      <c r="R2373" s="84" t="s">
        <v>105</v>
      </c>
      <c r="S2373" s="31" t="s">
        <v>34</v>
      </c>
      <c r="T2373" s="31"/>
      <c r="U2373" s="169"/>
      <c r="V2373" s="150" t="s">
        <v>3366</v>
      </c>
      <c r="W2373" s="141" t="str" cm="1">
        <f t="array" ref="W2373">IF(SUM(LEN(B2373:V2373))=0,"",IF(OR(OR(ISBLANK(F2373),SUM(LEN(C2373),LEN(D2373))=0),AND(NOT(E2373="Unknown"),ISBLANK(J2373)),AND(NOT(O2373="Unknown"),ISBLANK(R2373))),"Missing Information", INDEX(Table15[Entire Service Line Classification], MATCH(SUMIFS(Table15[Unique ID],Table15[System-Owned Portion],E2373,Table15[If Material Anything Other than "Lead" in Column E,Was Material Ever Previously Lead?],G2373,Table15[Customer-Owned Portion],O2373),Table15[Unique ID],0),0)))</f>
        <v>Non-lead</v>
      </c>
      <c r="X2373"/>
    </row>
    <row r="2374" spans="2:24" ht="75" x14ac:dyDescent="0.25">
      <c r="B2374" s="146" t="s">
        <v>9843</v>
      </c>
      <c r="C2374" s="31" t="s">
        <v>9844</v>
      </c>
      <c r="D2374" s="31" t="s">
        <v>9845</v>
      </c>
      <c r="E2374" s="44" t="s">
        <v>43</v>
      </c>
      <c r="F2374" s="43" t="s">
        <v>34</v>
      </c>
      <c r="G2374" s="84" t="s">
        <v>34</v>
      </c>
      <c r="H2374" s="31"/>
      <c r="I2374" s="205"/>
      <c r="J2374" s="84" t="s">
        <v>106</v>
      </c>
      <c r="K2374" s="31" t="s">
        <v>36</v>
      </c>
      <c r="L2374" s="31" t="s">
        <v>95</v>
      </c>
      <c r="M2374" s="169" t="s">
        <v>3534</v>
      </c>
      <c r="N2374" s="148" t="s">
        <v>3540</v>
      </c>
      <c r="O2374" s="106" t="s">
        <v>35</v>
      </c>
      <c r="P2374" s="43"/>
      <c r="Q2374" s="205"/>
      <c r="R2374" s="84" t="s">
        <v>106</v>
      </c>
      <c r="S2374" s="31" t="s">
        <v>36</v>
      </c>
      <c r="T2374" s="31" t="s">
        <v>95</v>
      </c>
      <c r="U2374" s="169" t="s">
        <v>3534</v>
      </c>
      <c r="V2374" s="150" t="s">
        <v>3878</v>
      </c>
      <c r="W2374" s="141" t="str" cm="1">
        <f t="array" ref="W2374">IF(SUM(LEN(B2374:V2374))=0,"",IF(OR(OR(ISBLANK(F2374),SUM(LEN(C2374),LEN(D2374))=0),AND(NOT(E2374="Unknown"),ISBLANK(J2374)),AND(NOT(O2374="Unknown"),ISBLANK(R2374))),"Missing Information", INDEX(Table15[Entire Service Line Classification], MATCH(SUMIFS(Table15[Unique ID],Table15[System-Owned Portion],E2374,Table15[If Material Anything Other than "Lead" in Column E,Was Material Ever Previously Lead?],G2374,Table15[Customer-Owned Portion],O2374),Table15[Unique ID],0),0)))</f>
        <v>Non-lead</v>
      </c>
      <c r="X2374"/>
    </row>
    <row r="2375" spans="2:24" ht="225" x14ac:dyDescent="0.25">
      <c r="B2375" s="146" t="s">
        <v>9846</v>
      </c>
      <c r="C2375" s="31" t="s">
        <v>9847</v>
      </c>
      <c r="D2375" s="31" t="s">
        <v>9848</v>
      </c>
      <c r="E2375" s="44" t="s">
        <v>52</v>
      </c>
      <c r="F2375" s="43" t="s">
        <v>34</v>
      </c>
      <c r="G2375" s="84" t="s">
        <v>34</v>
      </c>
      <c r="H2375" s="31"/>
      <c r="I2375" s="205"/>
      <c r="J2375" s="84" t="s">
        <v>3268</v>
      </c>
      <c r="K2375" s="31" t="s">
        <v>34</v>
      </c>
      <c r="L2375" s="31"/>
      <c r="M2375" s="169"/>
      <c r="N2375" s="148" t="s">
        <v>3269</v>
      </c>
      <c r="O2375" s="106" t="s">
        <v>52</v>
      </c>
      <c r="P2375" s="43"/>
      <c r="Q2375" s="205"/>
      <c r="R2375" s="84" t="s">
        <v>3268</v>
      </c>
      <c r="S2375" s="31" t="s">
        <v>34</v>
      </c>
      <c r="T2375" s="31"/>
      <c r="U2375" s="169"/>
      <c r="V2375" s="150" t="s">
        <v>3269</v>
      </c>
      <c r="W2375" s="141" t="str" cm="1">
        <f t="array" ref="W2375">IF(SUM(LEN(B2375:V2375))=0,"",IF(OR(OR(ISBLANK(F2375),SUM(LEN(C2375),LEN(D2375))=0),AND(NOT(E2375="Unknown"),ISBLANK(J2375)),AND(NOT(O2375="Unknown"),ISBLANK(R2375))),"Missing Information", INDEX(Table15[Entire Service Line Classification], MATCH(SUMIFS(Table15[Unique ID],Table15[System-Owned Portion],E2375,Table15[If Material Anything Other than "Lead" in Column E,Was Material Ever Previously Lead?],G2375,Table15[Customer-Owned Portion],O2375),Table15[Unique ID],0),0)))</f>
        <v>Non-lead</v>
      </c>
      <c r="X2375"/>
    </row>
    <row r="2376" spans="2:24" ht="225" x14ac:dyDescent="0.25">
      <c r="B2376" s="146" t="s">
        <v>9849</v>
      </c>
      <c r="C2376" s="31" t="s">
        <v>9850</v>
      </c>
      <c r="D2376" s="31" t="s">
        <v>9851</v>
      </c>
      <c r="E2376" s="44" t="s">
        <v>52</v>
      </c>
      <c r="F2376" s="43" t="s">
        <v>34</v>
      </c>
      <c r="G2376" s="84" t="s">
        <v>34</v>
      </c>
      <c r="H2376" s="31"/>
      <c r="I2376" s="205"/>
      <c r="J2376" s="84" t="s">
        <v>3268</v>
      </c>
      <c r="K2376" s="31" t="s">
        <v>34</v>
      </c>
      <c r="L2376" s="31"/>
      <c r="M2376" s="169"/>
      <c r="N2376" s="148" t="s">
        <v>3269</v>
      </c>
      <c r="O2376" s="106" t="s">
        <v>52</v>
      </c>
      <c r="P2376" s="43"/>
      <c r="Q2376" s="205"/>
      <c r="R2376" s="84" t="s">
        <v>3268</v>
      </c>
      <c r="S2376" s="31" t="s">
        <v>34</v>
      </c>
      <c r="T2376" s="31"/>
      <c r="U2376" s="169"/>
      <c r="V2376" s="150" t="s">
        <v>3269</v>
      </c>
      <c r="W2376" s="141" t="str" cm="1">
        <f t="array" ref="W2376">IF(SUM(LEN(B2376:V2376))=0,"",IF(OR(OR(ISBLANK(F2376),SUM(LEN(C2376),LEN(D2376))=0),AND(NOT(E2376="Unknown"),ISBLANK(J2376)),AND(NOT(O2376="Unknown"),ISBLANK(R2376))),"Missing Information", INDEX(Table15[Entire Service Line Classification], MATCH(SUMIFS(Table15[Unique ID],Table15[System-Owned Portion],E2376,Table15[If Material Anything Other than "Lead" in Column E,Was Material Ever Previously Lead?],G2376,Table15[Customer-Owned Portion],O2376),Table15[Unique ID],0),0)))</f>
        <v>Non-lead</v>
      </c>
      <c r="X2376"/>
    </row>
    <row r="2377" spans="2:24" ht="75" x14ac:dyDescent="0.25">
      <c r="B2377" s="146" t="s">
        <v>9852</v>
      </c>
      <c r="C2377" s="31" t="s">
        <v>9853</v>
      </c>
      <c r="D2377" s="31" t="s">
        <v>9854</v>
      </c>
      <c r="E2377" s="44" t="s">
        <v>43</v>
      </c>
      <c r="F2377" s="43" t="s">
        <v>34</v>
      </c>
      <c r="G2377" s="84" t="s">
        <v>34</v>
      </c>
      <c r="H2377" s="31"/>
      <c r="I2377" s="205"/>
      <c r="J2377" s="84" t="s">
        <v>106</v>
      </c>
      <c r="K2377" s="31" t="s">
        <v>36</v>
      </c>
      <c r="L2377" s="31" t="s">
        <v>95</v>
      </c>
      <c r="M2377" s="169" t="s">
        <v>4043</v>
      </c>
      <c r="N2377" s="148" t="s">
        <v>9734</v>
      </c>
      <c r="O2377" s="106" t="s">
        <v>43</v>
      </c>
      <c r="P2377" s="43"/>
      <c r="Q2377" s="205"/>
      <c r="R2377" s="84" t="s">
        <v>106</v>
      </c>
      <c r="S2377" s="31" t="s">
        <v>36</v>
      </c>
      <c r="T2377" s="31" t="s">
        <v>95</v>
      </c>
      <c r="U2377" s="169" t="s">
        <v>4043</v>
      </c>
      <c r="V2377" s="150" t="s">
        <v>9734</v>
      </c>
      <c r="W2377" s="141" t="str" cm="1">
        <f t="array" ref="W2377">IF(SUM(LEN(B2377:V2377))=0,"",IF(OR(OR(ISBLANK(F2377),SUM(LEN(C2377),LEN(D2377))=0),AND(NOT(E2377="Unknown"),ISBLANK(J2377)),AND(NOT(O2377="Unknown"),ISBLANK(R2377))),"Missing Information", INDEX(Table15[Entire Service Line Classification], MATCH(SUMIFS(Table15[Unique ID],Table15[System-Owned Portion],E2377,Table15[If Material Anything Other than "Lead" in Column E,Was Material Ever Previously Lead?],G2377,Table15[Customer-Owned Portion],O2377),Table15[Unique ID],0),0)))</f>
        <v>Non-lead</v>
      </c>
      <c r="X2377"/>
    </row>
    <row r="2378" spans="2:24" ht="225" x14ac:dyDescent="0.25">
      <c r="B2378" s="146" t="s">
        <v>9855</v>
      </c>
      <c r="C2378" s="31" t="s">
        <v>9856</v>
      </c>
      <c r="D2378" s="31" t="s">
        <v>9857</v>
      </c>
      <c r="E2378" s="44" t="s">
        <v>52</v>
      </c>
      <c r="F2378" s="43" t="s">
        <v>34</v>
      </c>
      <c r="G2378" s="84" t="s">
        <v>34</v>
      </c>
      <c r="H2378" s="31"/>
      <c r="I2378" s="205"/>
      <c r="J2378" s="84" t="s">
        <v>105</v>
      </c>
      <c r="K2378" s="31" t="s">
        <v>34</v>
      </c>
      <c r="L2378" s="31"/>
      <c r="M2378" s="169"/>
      <c r="N2378" s="148" t="s">
        <v>3366</v>
      </c>
      <c r="O2378" s="106" t="s">
        <v>52</v>
      </c>
      <c r="P2378" s="43"/>
      <c r="Q2378" s="205"/>
      <c r="R2378" s="84" t="s">
        <v>105</v>
      </c>
      <c r="S2378" s="31" t="s">
        <v>34</v>
      </c>
      <c r="T2378" s="31"/>
      <c r="U2378" s="169"/>
      <c r="V2378" s="150" t="s">
        <v>3366</v>
      </c>
      <c r="W2378" s="141" t="str" cm="1">
        <f t="array" ref="W2378">IF(SUM(LEN(B2378:V2378))=0,"",IF(OR(OR(ISBLANK(F2378),SUM(LEN(C2378),LEN(D2378))=0),AND(NOT(E2378="Unknown"),ISBLANK(J2378)),AND(NOT(O2378="Unknown"),ISBLANK(R2378))),"Missing Information", INDEX(Table15[Entire Service Line Classification], MATCH(SUMIFS(Table15[Unique ID],Table15[System-Owned Portion],E2378,Table15[If Material Anything Other than "Lead" in Column E,Was Material Ever Previously Lead?],G2378,Table15[Customer-Owned Portion],O2378),Table15[Unique ID],0),0)))</f>
        <v>Non-lead</v>
      </c>
      <c r="X2378"/>
    </row>
    <row r="2379" spans="2:24" ht="75" x14ac:dyDescent="0.25">
      <c r="B2379" s="146" t="s">
        <v>9858</v>
      </c>
      <c r="C2379" s="31" t="s">
        <v>9859</v>
      </c>
      <c r="D2379" s="31" t="s">
        <v>9860</v>
      </c>
      <c r="E2379" s="44" t="s">
        <v>43</v>
      </c>
      <c r="F2379" s="43" t="s">
        <v>34</v>
      </c>
      <c r="G2379" s="84" t="s">
        <v>34</v>
      </c>
      <c r="H2379" s="31"/>
      <c r="I2379" s="205"/>
      <c r="J2379" s="84" t="s">
        <v>106</v>
      </c>
      <c r="K2379" s="31" t="s">
        <v>36</v>
      </c>
      <c r="L2379" s="31" t="s">
        <v>95</v>
      </c>
      <c r="M2379" s="169" t="s">
        <v>4043</v>
      </c>
      <c r="N2379" s="148" t="s">
        <v>9734</v>
      </c>
      <c r="O2379" s="106" t="s">
        <v>43</v>
      </c>
      <c r="P2379" s="43"/>
      <c r="Q2379" s="205"/>
      <c r="R2379" s="84" t="s">
        <v>106</v>
      </c>
      <c r="S2379" s="31" t="s">
        <v>36</v>
      </c>
      <c r="T2379" s="31" t="s">
        <v>95</v>
      </c>
      <c r="U2379" s="169" t="s">
        <v>4043</v>
      </c>
      <c r="V2379" s="150" t="s">
        <v>9734</v>
      </c>
      <c r="W2379" s="141" t="str" cm="1">
        <f t="array" ref="W2379">IF(SUM(LEN(B2379:V2379))=0,"",IF(OR(OR(ISBLANK(F2379),SUM(LEN(C2379),LEN(D2379))=0),AND(NOT(E2379="Unknown"),ISBLANK(J2379)),AND(NOT(O2379="Unknown"),ISBLANK(R2379))),"Missing Information", INDEX(Table15[Entire Service Line Classification], MATCH(SUMIFS(Table15[Unique ID],Table15[System-Owned Portion],E2379,Table15[If Material Anything Other than "Lead" in Column E,Was Material Ever Previously Lead?],G2379,Table15[Customer-Owned Portion],O2379),Table15[Unique ID],0),0)))</f>
        <v>Non-lead</v>
      </c>
      <c r="X2379"/>
    </row>
    <row r="2380" spans="2:24" ht="75" x14ac:dyDescent="0.25">
      <c r="B2380" s="146" t="s">
        <v>9861</v>
      </c>
      <c r="C2380" s="31" t="s">
        <v>9862</v>
      </c>
      <c r="D2380" s="31" t="s">
        <v>9863</v>
      </c>
      <c r="E2380" s="44" t="s">
        <v>43</v>
      </c>
      <c r="F2380" s="43" t="s">
        <v>34</v>
      </c>
      <c r="G2380" s="84" t="s">
        <v>34</v>
      </c>
      <c r="H2380" s="31"/>
      <c r="I2380" s="205"/>
      <c r="J2380" s="84" t="s">
        <v>106</v>
      </c>
      <c r="K2380" s="31" t="s">
        <v>36</v>
      </c>
      <c r="L2380" s="31" t="s">
        <v>95</v>
      </c>
      <c r="M2380" s="169" t="s">
        <v>4043</v>
      </c>
      <c r="N2380" s="148" t="s">
        <v>9734</v>
      </c>
      <c r="O2380" s="106" t="s">
        <v>35</v>
      </c>
      <c r="P2380" s="43"/>
      <c r="Q2380" s="205"/>
      <c r="R2380" s="84" t="s">
        <v>106</v>
      </c>
      <c r="S2380" s="31" t="s">
        <v>36</v>
      </c>
      <c r="T2380" s="31" t="s">
        <v>95</v>
      </c>
      <c r="U2380" s="169" t="s">
        <v>4043</v>
      </c>
      <c r="V2380" s="150" t="s">
        <v>9864</v>
      </c>
      <c r="W2380" s="141" t="str" cm="1">
        <f t="array" ref="W2380">IF(SUM(LEN(B2380:V2380))=0,"",IF(OR(OR(ISBLANK(F2380),SUM(LEN(C2380),LEN(D2380))=0),AND(NOT(E2380="Unknown"),ISBLANK(J2380)),AND(NOT(O2380="Unknown"),ISBLANK(R2380))),"Missing Information", INDEX(Table15[Entire Service Line Classification], MATCH(SUMIFS(Table15[Unique ID],Table15[System-Owned Portion],E2380,Table15[If Material Anything Other than "Lead" in Column E,Was Material Ever Previously Lead?],G2380,Table15[Customer-Owned Portion],O2380),Table15[Unique ID],0),0)))</f>
        <v>Non-lead</v>
      </c>
      <c r="X2380"/>
    </row>
    <row r="2381" spans="2:24" ht="225" x14ac:dyDescent="0.25">
      <c r="B2381" s="146" t="s">
        <v>9865</v>
      </c>
      <c r="C2381" s="31" t="s">
        <v>9866</v>
      </c>
      <c r="D2381" s="31" t="s">
        <v>9867</v>
      </c>
      <c r="E2381" s="44" t="s">
        <v>52</v>
      </c>
      <c r="F2381" s="43" t="s">
        <v>34</v>
      </c>
      <c r="G2381" s="84" t="s">
        <v>34</v>
      </c>
      <c r="H2381" s="31"/>
      <c r="I2381" s="205"/>
      <c r="J2381" s="84" t="s">
        <v>105</v>
      </c>
      <c r="K2381" s="31" t="s">
        <v>34</v>
      </c>
      <c r="L2381" s="31"/>
      <c r="M2381" s="169"/>
      <c r="N2381" s="148" t="s">
        <v>3366</v>
      </c>
      <c r="O2381" s="106" t="s">
        <v>52</v>
      </c>
      <c r="P2381" s="43"/>
      <c r="Q2381" s="205"/>
      <c r="R2381" s="84" t="s">
        <v>105</v>
      </c>
      <c r="S2381" s="31" t="s">
        <v>34</v>
      </c>
      <c r="T2381" s="31"/>
      <c r="U2381" s="169"/>
      <c r="V2381" s="150" t="s">
        <v>3366</v>
      </c>
      <c r="W2381" s="141" t="str" cm="1">
        <f t="array" ref="W2381">IF(SUM(LEN(B2381:V2381))=0,"",IF(OR(OR(ISBLANK(F2381),SUM(LEN(C2381),LEN(D2381))=0),AND(NOT(E2381="Unknown"),ISBLANK(J2381)),AND(NOT(O2381="Unknown"),ISBLANK(R2381))),"Missing Information", INDEX(Table15[Entire Service Line Classification], MATCH(SUMIFS(Table15[Unique ID],Table15[System-Owned Portion],E2381,Table15[If Material Anything Other than "Lead" in Column E,Was Material Ever Previously Lead?],G2381,Table15[Customer-Owned Portion],O2381),Table15[Unique ID],0),0)))</f>
        <v>Non-lead</v>
      </c>
      <c r="X2381"/>
    </row>
    <row r="2382" spans="2:24" ht="225" x14ac:dyDescent="0.25">
      <c r="B2382" s="146" t="s">
        <v>9868</v>
      </c>
      <c r="C2382" s="31" t="s">
        <v>9869</v>
      </c>
      <c r="D2382" s="31" t="s">
        <v>9870</v>
      </c>
      <c r="E2382" s="44" t="s">
        <v>52</v>
      </c>
      <c r="F2382" s="43" t="s">
        <v>34</v>
      </c>
      <c r="G2382" s="84" t="s">
        <v>34</v>
      </c>
      <c r="H2382" s="31"/>
      <c r="I2382" s="205"/>
      <c r="J2382" s="84" t="s">
        <v>105</v>
      </c>
      <c r="K2382" s="31" t="s">
        <v>34</v>
      </c>
      <c r="L2382" s="31"/>
      <c r="M2382" s="169"/>
      <c r="N2382" s="148" t="s">
        <v>3366</v>
      </c>
      <c r="O2382" s="106" t="s">
        <v>52</v>
      </c>
      <c r="P2382" s="43"/>
      <c r="Q2382" s="205"/>
      <c r="R2382" s="84" t="s">
        <v>105</v>
      </c>
      <c r="S2382" s="31" t="s">
        <v>34</v>
      </c>
      <c r="T2382" s="31"/>
      <c r="U2382" s="169"/>
      <c r="V2382" s="150" t="s">
        <v>3366</v>
      </c>
      <c r="W2382" s="141" t="str" cm="1">
        <f t="array" ref="W2382">IF(SUM(LEN(B2382:V2382))=0,"",IF(OR(OR(ISBLANK(F2382),SUM(LEN(C2382),LEN(D2382))=0),AND(NOT(E2382="Unknown"),ISBLANK(J2382)),AND(NOT(O2382="Unknown"),ISBLANK(R2382))),"Missing Information", INDEX(Table15[Entire Service Line Classification], MATCH(SUMIFS(Table15[Unique ID],Table15[System-Owned Portion],E2382,Table15[If Material Anything Other than "Lead" in Column E,Was Material Ever Previously Lead?],G2382,Table15[Customer-Owned Portion],O2382),Table15[Unique ID],0),0)))</f>
        <v>Non-lead</v>
      </c>
      <c r="X2382"/>
    </row>
    <row r="2383" spans="2:24" ht="75" x14ac:dyDescent="0.25">
      <c r="B2383" s="146" t="s">
        <v>9871</v>
      </c>
      <c r="C2383" s="31" t="s">
        <v>9872</v>
      </c>
      <c r="D2383" s="31" t="s">
        <v>9873</v>
      </c>
      <c r="E2383" s="44" t="s">
        <v>43</v>
      </c>
      <c r="F2383" s="43" t="s">
        <v>34</v>
      </c>
      <c r="G2383" s="84" t="s">
        <v>34</v>
      </c>
      <c r="H2383" s="31"/>
      <c r="I2383" s="205"/>
      <c r="J2383" s="84" t="s">
        <v>106</v>
      </c>
      <c r="K2383" s="31" t="s">
        <v>36</v>
      </c>
      <c r="L2383" s="31" t="s">
        <v>95</v>
      </c>
      <c r="M2383" s="169" t="s">
        <v>4043</v>
      </c>
      <c r="N2383" s="148" t="s">
        <v>9734</v>
      </c>
      <c r="O2383" s="106" t="s">
        <v>35</v>
      </c>
      <c r="P2383" s="43"/>
      <c r="Q2383" s="205"/>
      <c r="R2383" s="84" t="s">
        <v>106</v>
      </c>
      <c r="S2383" s="31" t="s">
        <v>36</v>
      </c>
      <c r="T2383" s="31" t="s">
        <v>95</v>
      </c>
      <c r="U2383" s="169" t="s">
        <v>4043</v>
      </c>
      <c r="V2383" s="150" t="s">
        <v>9874</v>
      </c>
      <c r="W2383" s="141" t="str" cm="1">
        <f t="array" ref="W2383">IF(SUM(LEN(B2383:V2383))=0,"",IF(OR(OR(ISBLANK(F2383),SUM(LEN(C2383),LEN(D2383))=0),AND(NOT(E2383="Unknown"),ISBLANK(J2383)),AND(NOT(O2383="Unknown"),ISBLANK(R2383))),"Missing Information", INDEX(Table15[Entire Service Line Classification], MATCH(SUMIFS(Table15[Unique ID],Table15[System-Owned Portion],E2383,Table15[If Material Anything Other than "Lead" in Column E,Was Material Ever Previously Lead?],G2383,Table15[Customer-Owned Portion],O2383),Table15[Unique ID],0),0)))</f>
        <v>Non-lead</v>
      </c>
      <c r="X2383"/>
    </row>
    <row r="2384" spans="2:24" ht="75" x14ac:dyDescent="0.25">
      <c r="B2384" s="146" t="s">
        <v>9875</v>
      </c>
      <c r="C2384" s="31" t="s">
        <v>9876</v>
      </c>
      <c r="D2384" s="31" t="s">
        <v>9877</v>
      </c>
      <c r="E2384" s="44" t="s">
        <v>43</v>
      </c>
      <c r="F2384" s="43" t="s">
        <v>34</v>
      </c>
      <c r="G2384" s="84" t="s">
        <v>34</v>
      </c>
      <c r="H2384" s="31"/>
      <c r="I2384" s="205"/>
      <c r="J2384" s="84" t="s">
        <v>106</v>
      </c>
      <c r="K2384" s="31" t="s">
        <v>36</v>
      </c>
      <c r="L2384" s="31" t="s">
        <v>95</v>
      </c>
      <c r="M2384" s="169" t="s">
        <v>4043</v>
      </c>
      <c r="N2384" s="148" t="s">
        <v>9734</v>
      </c>
      <c r="O2384" s="106" t="s">
        <v>35</v>
      </c>
      <c r="P2384" s="43"/>
      <c r="Q2384" s="205"/>
      <c r="R2384" s="84" t="s">
        <v>106</v>
      </c>
      <c r="S2384" s="31" t="s">
        <v>36</v>
      </c>
      <c r="T2384" s="31" t="s">
        <v>95</v>
      </c>
      <c r="U2384" s="169" t="s">
        <v>4043</v>
      </c>
      <c r="V2384" s="150" t="s">
        <v>9874</v>
      </c>
      <c r="W2384" s="141" t="str" cm="1">
        <f t="array" ref="W2384">IF(SUM(LEN(B2384:V2384))=0,"",IF(OR(OR(ISBLANK(F2384),SUM(LEN(C2384),LEN(D2384))=0),AND(NOT(E2384="Unknown"),ISBLANK(J2384)),AND(NOT(O2384="Unknown"),ISBLANK(R2384))),"Missing Information", INDEX(Table15[Entire Service Line Classification], MATCH(SUMIFS(Table15[Unique ID],Table15[System-Owned Portion],E2384,Table15[If Material Anything Other than "Lead" in Column E,Was Material Ever Previously Lead?],G2384,Table15[Customer-Owned Portion],O2384),Table15[Unique ID],0),0)))</f>
        <v>Non-lead</v>
      </c>
      <c r="X2384"/>
    </row>
    <row r="2385" spans="2:24" ht="225" x14ac:dyDescent="0.25">
      <c r="B2385" s="146" t="s">
        <v>9878</v>
      </c>
      <c r="C2385" s="31" t="s">
        <v>9879</v>
      </c>
      <c r="D2385" s="31" t="s">
        <v>9880</v>
      </c>
      <c r="E2385" s="44" t="s">
        <v>52</v>
      </c>
      <c r="F2385" s="43" t="s">
        <v>34</v>
      </c>
      <c r="G2385" s="84" t="s">
        <v>34</v>
      </c>
      <c r="H2385" s="31"/>
      <c r="I2385" s="205"/>
      <c r="J2385" s="84" t="s">
        <v>105</v>
      </c>
      <c r="K2385" s="31" t="s">
        <v>34</v>
      </c>
      <c r="L2385" s="31"/>
      <c r="M2385" s="169"/>
      <c r="N2385" s="148" t="s">
        <v>3366</v>
      </c>
      <c r="O2385" s="106" t="s">
        <v>52</v>
      </c>
      <c r="P2385" s="43"/>
      <c r="Q2385" s="205"/>
      <c r="R2385" s="84" t="s">
        <v>105</v>
      </c>
      <c r="S2385" s="31" t="s">
        <v>34</v>
      </c>
      <c r="T2385" s="31"/>
      <c r="U2385" s="169"/>
      <c r="V2385" s="150" t="s">
        <v>3366</v>
      </c>
      <c r="W2385" s="141" t="str" cm="1">
        <f t="array" ref="W2385">IF(SUM(LEN(B2385:V2385))=0,"",IF(OR(OR(ISBLANK(F2385),SUM(LEN(C2385),LEN(D2385))=0),AND(NOT(E2385="Unknown"),ISBLANK(J2385)),AND(NOT(O2385="Unknown"),ISBLANK(R2385))),"Missing Information", INDEX(Table15[Entire Service Line Classification], MATCH(SUMIFS(Table15[Unique ID],Table15[System-Owned Portion],E2385,Table15[If Material Anything Other than "Lead" in Column E,Was Material Ever Previously Lead?],G2385,Table15[Customer-Owned Portion],O2385),Table15[Unique ID],0),0)))</f>
        <v>Non-lead</v>
      </c>
      <c r="X2385"/>
    </row>
    <row r="2386" spans="2:24" ht="225" x14ac:dyDescent="0.25">
      <c r="B2386" s="146" t="s">
        <v>9881</v>
      </c>
      <c r="C2386" s="31" t="s">
        <v>9882</v>
      </c>
      <c r="D2386" s="31" t="s">
        <v>9883</v>
      </c>
      <c r="E2386" s="44" t="s">
        <v>52</v>
      </c>
      <c r="F2386" s="43" t="s">
        <v>34</v>
      </c>
      <c r="G2386" s="84" t="s">
        <v>34</v>
      </c>
      <c r="H2386" s="31"/>
      <c r="I2386" s="205"/>
      <c r="J2386" s="84" t="s">
        <v>105</v>
      </c>
      <c r="K2386" s="31" t="s">
        <v>34</v>
      </c>
      <c r="L2386" s="31"/>
      <c r="M2386" s="169"/>
      <c r="N2386" s="148" t="s">
        <v>3366</v>
      </c>
      <c r="O2386" s="106" t="s">
        <v>52</v>
      </c>
      <c r="P2386" s="43"/>
      <c r="Q2386" s="205"/>
      <c r="R2386" s="84" t="s">
        <v>105</v>
      </c>
      <c r="S2386" s="31" t="s">
        <v>34</v>
      </c>
      <c r="T2386" s="31"/>
      <c r="U2386" s="169"/>
      <c r="V2386" s="150" t="s">
        <v>3366</v>
      </c>
      <c r="W2386" s="141" t="str" cm="1">
        <f t="array" ref="W2386">IF(SUM(LEN(B2386:V2386))=0,"",IF(OR(OR(ISBLANK(F2386),SUM(LEN(C2386),LEN(D2386))=0),AND(NOT(E2386="Unknown"),ISBLANK(J2386)),AND(NOT(O2386="Unknown"),ISBLANK(R2386))),"Missing Information", INDEX(Table15[Entire Service Line Classification], MATCH(SUMIFS(Table15[Unique ID],Table15[System-Owned Portion],E2386,Table15[If Material Anything Other than "Lead" in Column E,Was Material Ever Previously Lead?],G2386,Table15[Customer-Owned Portion],O2386),Table15[Unique ID],0),0)))</f>
        <v>Non-lead</v>
      </c>
      <c r="X2386"/>
    </row>
    <row r="2387" spans="2:24" ht="225" x14ac:dyDescent="0.25">
      <c r="B2387" s="146" t="s">
        <v>9884</v>
      </c>
      <c r="C2387" s="31" t="s">
        <v>9885</v>
      </c>
      <c r="D2387" s="31" t="s">
        <v>9886</v>
      </c>
      <c r="E2387" s="44" t="s">
        <v>52</v>
      </c>
      <c r="F2387" s="43" t="s">
        <v>34</v>
      </c>
      <c r="G2387" s="84" t="s">
        <v>34</v>
      </c>
      <c r="H2387" s="31"/>
      <c r="I2387" s="205"/>
      <c r="J2387" s="84" t="s">
        <v>3268</v>
      </c>
      <c r="K2387" s="31" t="s">
        <v>34</v>
      </c>
      <c r="L2387" s="31"/>
      <c r="M2387" s="169"/>
      <c r="N2387" s="148" t="s">
        <v>3269</v>
      </c>
      <c r="O2387" s="106" t="s">
        <v>52</v>
      </c>
      <c r="P2387" s="43"/>
      <c r="Q2387" s="205"/>
      <c r="R2387" s="84" t="s">
        <v>3268</v>
      </c>
      <c r="S2387" s="31" t="s">
        <v>34</v>
      </c>
      <c r="T2387" s="31"/>
      <c r="U2387" s="169"/>
      <c r="V2387" s="150" t="s">
        <v>3269</v>
      </c>
      <c r="W2387" s="141" t="str" cm="1">
        <f t="array" ref="W2387">IF(SUM(LEN(B2387:V2387))=0,"",IF(OR(OR(ISBLANK(F2387),SUM(LEN(C2387),LEN(D2387))=0),AND(NOT(E2387="Unknown"),ISBLANK(J2387)),AND(NOT(O2387="Unknown"),ISBLANK(R2387))),"Missing Information", INDEX(Table15[Entire Service Line Classification], MATCH(SUMIFS(Table15[Unique ID],Table15[System-Owned Portion],E2387,Table15[If Material Anything Other than "Lead" in Column E,Was Material Ever Previously Lead?],G2387,Table15[Customer-Owned Portion],O2387),Table15[Unique ID],0),0)))</f>
        <v>Non-lead</v>
      </c>
      <c r="X2387"/>
    </row>
    <row r="2388" spans="2:24" ht="75" x14ac:dyDescent="0.25">
      <c r="B2388" s="146" t="s">
        <v>9887</v>
      </c>
      <c r="C2388" s="31" t="s">
        <v>9888</v>
      </c>
      <c r="D2388" s="31" t="s">
        <v>9889</v>
      </c>
      <c r="E2388" s="44" t="s">
        <v>43</v>
      </c>
      <c r="F2388" s="43" t="s">
        <v>34</v>
      </c>
      <c r="G2388" s="84" t="s">
        <v>34</v>
      </c>
      <c r="H2388" s="31"/>
      <c r="I2388" s="205"/>
      <c r="J2388" s="84" t="s">
        <v>106</v>
      </c>
      <c r="K2388" s="31" t="s">
        <v>36</v>
      </c>
      <c r="L2388" s="31" t="s">
        <v>95</v>
      </c>
      <c r="M2388" s="169" t="s">
        <v>4043</v>
      </c>
      <c r="N2388" s="148" t="s">
        <v>9734</v>
      </c>
      <c r="O2388" s="106" t="s">
        <v>35</v>
      </c>
      <c r="P2388" s="43"/>
      <c r="Q2388" s="205"/>
      <c r="R2388" s="84" t="s">
        <v>106</v>
      </c>
      <c r="S2388" s="31" t="s">
        <v>36</v>
      </c>
      <c r="T2388" s="31" t="s">
        <v>95</v>
      </c>
      <c r="U2388" s="169" t="s">
        <v>4043</v>
      </c>
      <c r="V2388" s="150" t="s">
        <v>9874</v>
      </c>
      <c r="W2388" s="141" t="str" cm="1">
        <f t="array" ref="W2388">IF(SUM(LEN(B2388:V2388))=0,"",IF(OR(OR(ISBLANK(F2388),SUM(LEN(C2388),LEN(D2388))=0),AND(NOT(E2388="Unknown"),ISBLANK(J2388)),AND(NOT(O2388="Unknown"),ISBLANK(R2388))),"Missing Information", INDEX(Table15[Entire Service Line Classification], MATCH(SUMIFS(Table15[Unique ID],Table15[System-Owned Portion],E2388,Table15[If Material Anything Other than "Lead" in Column E,Was Material Ever Previously Lead?],G2388,Table15[Customer-Owned Portion],O2388),Table15[Unique ID],0),0)))</f>
        <v>Non-lead</v>
      </c>
      <c r="X2388"/>
    </row>
    <row r="2389" spans="2:24" ht="225" x14ac:dyDescent="0.25">
      <c r="B2389" s="146" t="s">
        <v>9890</v>
      </c>
      <c r="C2389" s="31" t="s">
        <v>9891</v>
      </c>
      <c r="D2389" s="31" t="s">
        <v>9892</v>
      </c>
      <c r="E2389" s="44" t="s">
        <v>52</v>
      </c>
      <c r="F2389" s="43" t="s">
        <v>34</v>
      </c>
      <c r="G2389" s="84" t="s">
        <v>34</v>
      </c>
      <c r="H2389" s="31"/>
      <c r="I2389" s="205"/>
      <c r="J2389" s="84" t="s">
        <v>105</v>
      </c>
      <c r="K2389" s="31" t="s">
        <v>34</v>
      </c>
      <c r="L2389" s="31"/>
      <c r="M2389" s="169"/>
      <c r="N2389" s="148" t="s">
        <v>3366</v>
      </c>
      <c r="O2389" s="106" t="s">
        <v>52</v>
      </c>
      <c r="P2389" s="43"/>
      <c r="Q2389" s="205"/>
      <c r="R2389" s="84" t="s">
        <v>105</v>
      </c>
      <c r="S2389" s="31" t="s">
        <v>34</v>
      </c>
      <c r="T2389" s="31"/>
      <c r="U2389" s="169"/>
      <c r="V2389" s="150" t="s">
        <v>3366</v>
      </c>
      <c r="W2389" s="141" t="str" cm="1">
        <f t="array" ref="W2389">IF(SUM(LEN(B2389:V2389))=0,"",IF(OR(OR(ISBLANK(F2389),SUM(LEN(C2389),LEN(D2389))=0),AND(NOT(E2389="Unknown"),ISBLANK(J2389)),AND(NOT(O2389="Unknown"),ISBLANK(R2389))),"Missing Information", INDEX(Table15[Entire Service Line Classification], MATCH(SUMIFS(Table15[Unique ID],Table15[System-Owned Portion],E2389,Table15[If Material Anything Other than "Lead" in Column E,Was Material Ever Previously Lead?],G2389,Table15[Customer-Owned Portion],O2389),Table15[Unique ID],0),0)))</f>
        <v>Non-lead</v>
      </c>
      <c r="X2389"/>
    </row>
    <row r="2390" spans="2:24" ht="225" x14ac:dyDescent="0.25">
      <c r="B2390" s="146" t="s">
        <v>9893</v>
      </c>
      <c r="C2390" s="31" t="s">
        <v>9894</v>
      </c>
      <c r="D2390" s="31" t="s">
        <v>9895</v>
      </c>
      <c r="E2390" s="44" t="s">
        <v>52</v>
      </c>
      <c r="F2390" s="43" t="s">
        <v>34</v>
      </c>
      <c r="G2390" s="84" t="s">
        <v>34</v>
      </c>
      <c r="H2390" s="31"/>
      <c r="I2390" s="205"/>
      <c r="J2390" s="84" t="s">
        <v>105</v>
      </c>
      <c r="K2390" s="31" t="s">
        <v>34</v>
      </c>
      <c r="L2390" s="31"/>
      <c r="M2390" s="169"/>
      <c r="N2390" s="148" t="s">
        <v>3366</v>
      </c>
      <c r="O2390" s="106" t="s">
        <v>52</v>
      </c>
      <c r="P2390" s="43"/>
      <c r="Q2390" s="205"/>
      <c r="R2390" s="84" t="s">
        <v>105</v>
      </c>
      <c r="S2390" s="31" t="s">
        <v>34</v>
      </c>
      <c r="T2390" s="31"/>
      <c r="U2390" s="169"/>
      <c r="V2390" s="150" t="s">
        <v>3366</v>
      </c>
      <c r="W2390" s="141" t="str" cm="1">
        <f t="array" ref="W2390">IF(SUM(LEN(B2390:V2390))=0,"",IF(OR(OR(ISBLANK(F2390),SUM(LEN(C2390),LEN(D2390))=0),AND(NOT(E2390="Unknown"),ISBLANK(J2390)),AND(NOT(O2390="Unknown"),ISBLANK(R2390))),"Missing Information", INDEX(Table15[Entire Service Line Classification], MATCH(SUMIFS(Table15[Unique ID],Table15[System-Owned Portion],E2390,Table15[If Material Anything Other than "Lead" in Column E,Was Material Ever Previously Lead?],G2390,Table15[Customer-Owned Portion],O2390),Table15[Unique ID],0),0)))</f>
        <v>Non-lead</v>
      </c>
      <c r="X2390"/>
    </row>
    <row r="2391" spans="2:24" ht="225" x14ac:dyDescent="0.25">
      <c r="B2391" s="146" t="s">
        <v>9896</v>
      </c>
      <c r="C2391" s="31" t="s">
        <v>9897</v>
      </c>
      <c r="D2391" s="31" t="s">
        <v>9898</v>
      </c>
      <c r="E2391" s="44" t="s">
        <v>52</v>
      </c>
      <c r="F2391" s="43" t="s">
        <v>34</v>
      </c>
      <c r="G2391" s="84" t="s">
        <v>34</v>
      </c>
      <c r="H2391" s="31"/>
      <c r="I2391" s="205"/>
      <c r="J2391" s="84" t="s">
        <v>105</v>
      </c>
      <c r="K2391" s="31" t="s">
        <v>34</v>
      </c>
      <c r="L2391" s="31"/>
      <c r="M2391" s="169"/>
      <c r="N2391" s="148" t="s">
        <v>3366</v>
      </c>
      <c r="O2391" s="106" t="s">
        <v>52</v>
      </c>
      <c r="P2391" s="43"/>
      <c r="Q2391" s="205"/>
      <c r="R2391" s="84" t="s">
        <v>105</v>
      </c>
      <c r="S2391" s="31" t="s">
        <v>34</v>
      </c>
      <c r="T2391" s="31"/>
      <c r="U2391" s="169"/>
      <c r="V2391" s="150" t="s">
        <v>3366</v>
      </c>
      <c r="W2391" s="141" t="str" cm="1">
        <f t="array" ref="W2391">IF(SUM(LEN(B2391:V2391))=0,"",IF(OR(OR(ISBLANK(F2391),SUM(LEN(C2391),LEN(D2391))=0),AND(NOT(E2391="Unknown"),ISBLANK(J2391)),AND(NOT(O2391="Unknown"),ISBLANK(R2391))),"Missing Information", INDEX(Table15[Entire Service Line Classification], MATCH(SUMIFS(Table15[Unique ID],Table15[System-Owned Portion],E2391,Table15[If Material Anything Other than "Lead" in Column E,Was Material Ever Previously Lead?],G2391,Table15[Customer-Owned Portion],O2391),Table15[Unique ID],0),0)))</f>
        <v>Non-lead</v>
      </c>
      <c r="X2391"/>
    </row>
    <row r="2392" spans="2:24" ht="75" x14ac:dyDescent="0.25">
      <c r="B2392" s="146" t="s">
        <v>9899</v>
      </c>
      <c r="C2392" s="31" t="s">
        <v>9900</v>
      </c>
      <c r="D2392" s="31" t="s">
        <v>9901</v>
      </c>
      <c r="E2392" s="44" t="s">
        <v>43</v>
      </c>
      <c r="F2392" s="43" t="s">
        <v>34</v>
      </c>
      <c r="G2392" s="84" t="s">
        <v>34</v>
      </c>
      <c r="H2392" s="31"/>
      <c r="I2392" s="205"/>
      <c r="J2392" s="84" t="s">
        <v>106</v>
      </c>
      <c r="K2392" s="31" t="s">
        <v>36</v>
      </c>
      <c r="L2392" s="31" t="s">
        <v>95</v>
      </c>
      <c r="M2392" s="169" t="s">
        <v>4043</v>
      </c>
      <c r="N2392" s="148" t="s">
        <v>9734</v>
      </c>
      <c r="O2392" s="106" t="s">
        <v>43</v>
      </c>
      <c r="P2392" s="43"/>
      <c r="Q2392" s="205"/>
      <c r="R2392" s="84" t="s">
        <v>106</v>
      </c>
      <c r="S2392" s="31" t="s">
        <v>36</v>
      </c>
      <c r="T2392" s="31" t="s">
        <v>95</v>
      </c>
      <c r="U2392" s="169" t="s">
        <v>4043</v>
      </c>
      <c r="V2392" s="150" t="s">
        <v>9734</v>
      </c>
      <c r="W2392" s="141" t="str" cm="1">
        <f t="array" ref="W2392">IF(SUM(LEN(B2392:V2392))=0,"",IF(OR(OR(ISBLANK(F2392),SUM(LEN(C2392),LEN(D2392))=0),AND(NOT(E2392="Unknown"),ISBLANK(J2392)),AND(NOT(O2392="Unknown"),ISBLANK(R2392))),"Missing Information", INDEX(Table15[Entire Service Line Classification], MATCH(SUMIFS(Table15[Unique ID],Table15[System-Owned Portion],E2392,Table15[If Material Anything Other than "Lead" in Column E,Was Material Ever Previously Lead?],G2392,Table15[Customer-Owned Portion],O2392),Table15[Unique ID],0),0)))</f>
        <v>Non-lead</v>
      </c>
      <c r="X2392"/>
    </row>
    <row r="2393" spans="2:24" ht="225" x14ac:dyDescent="0.25">
      <c r="B2393" s="146" t="s">
        <v>9902</v>
      </c>
      <c r="C2393" s="31" t="s">
        <v>9903</v>
      </c>
      <c r="D2393" s="31" t="s">
        <v>9904</v>
      </c>
      <c r="E2393" s="44" t="s">
        <v>52</v>
      </c>
      <c r="F2393" s="43" t="s">
        <v>34</v>
      </c>
      <c r="G2393" s="84" t="s">
        <v>34</v>
      </c>
      <c r="H2393" s="31"/>
      <c r="I2393" s="205"/>
      <c r="J2393" s="84" t="s">
        <v>105</v>
      </c>
      <c r="K2393" s="31" t="s">
        <v>34</v>
      </c>
      <c r="L2393" s="31"/>
      <c r="M2393" s="169"/>
      <c r="N2393" s="148" t="s">
        <v>3366</v>
      </c>
      <c r="O2393" s="106" t="s">
        <v>52</v>
      </c>
      <c r="P2393" s="43"/>
      <c r="Q2393" s="205"/>
      <c r="R2393" s="84" t="s">
        <v>105</v>
      </c>
      <c r="S2393" s="31" t="s">
        <v>34</v>
      </c>
      <c r="T2393" s="31"/>
      <c r="U2393" s="169"/>
      <c r="V2393" s="150" t="s">
        <v>3366</v>
      </c>
      <c r="W2393" s="141" t="str" cm="1">
        <f t="array" ref="W2393">IF(SUM(LEN(B2393:V2393))=0,"",IF(OR(OR(ISBLANK(F2393),SUM(LEN(C2393),LEN(D2393))=0),AND(NOT(E2393="Unknown"),ISBLANK(J2393)),AND(NOT(O2393="Unknown"),ISBLANK(R2393))),"Missing Information", INDEX(Table15[Entire Service Line Classification], MATCH(SUMIFS(Table15[Unique ID],Table15[System-Owned Portion],E2393,Table15[If Material Anything Other than "Lead" in Column E,Was Material Ever Previously Lead?],G2393,Table15[Customer-Owned Portion],O2393),Table15[Unique ID],0),0)))</f>
        <v>Non-lead</v>
      </c>
      <c r="X2393"/>
    </row>
    <row r="2394" spans="2:24" ht="75" x14ac:dyDescent="0.25">
      <c r="B2394" s="146" t="s">
        <v>9905</v>
      </c>
      <c r="C2394" s="31" t="s">
        <v>9906</v>
      </c>
      <c r="D2394" s="31" t="s">
        <v>9907</v>
      </c>
      <c r="E2394" s="44" t="s">
        <v>43</v>
      </c>
      <c r="F2394" s="43" t="s">
        <v>34</v>
      </c>
      <c r="G2394" s="84" t="s">
        <v>34</v>
      </c>
      <c r="H2394" s="31"/>
      <c r="I2394" s="205"/>
      <c r="J2394" s="84" t="s">
        <v>106</v>
      </c>
      <c r="K2394" s="31" t="s">
        <v>36</v>
      </c>
      <c r="L2394" s="31" t="s">
        <v>95</v>
      </c>
      <c r="M2394" s="169" t="s">
        <v>3534</v>
      </c>
      <c r="N2394" s="148" t="s">
        <v>3540</v>
      </c>
      <c r="O2394" s="106" t="s">
        <v>35</v>
      </c>
      <c r="P2394" s="43"/>
      <c r="Q2394" s="205"/>
      <c r="R2394" s="84" t="s">
        <v>106</v>
      </c>
      <c r="S2394" s="31" t="s">
        <v>36</v>
      </c>
      <c r="T2394" s="31" t="s">
        <v>95</v>
      </c>
      <c r="U2394" s="169" t="s">
        <v>3534</v>
      </c>
      <c r="V2394" s="150" t="s">
        <v>3541</v>
      </c>
      <c r="W2394" s="141" t="str" cm="1">
        <f t="array" ref="W2394">IF(SUM(LEN(B2394:V2394))=0,"",IF(OR(OR(ISBLANK(F2394),SUM(LEN(C2394),LEN(D2394))=0),AND(NOT(E2394="Unknown"),ISBLANK(J2394)),AND(NOT(O2394="Unknown"),ISBLANK(R2394))),"Missing Information", INDEX(Table15[Entire Service Line Classification], MATCH(SUMIFS(Table15[Unique ID],Table15[System-Owned Portion],E2394,Table15[If Material Anything Other than "Lead" in Column E,Was Material Ever Previously Lead?],G2394,Table15[Customer-Owned Portion],O2394),Table15[Unique ID],0),0)))</f>
        <v>Non-lead</v>
      </c>
      <c r="X2394"/>
    </row>
    <row r="2395" spans="2:24" ht="225" x14ac:dyDescent="0.25">
      <c r="B2395" s="146" t="s">
        <v>9908</v>
      </c>
      <c r="C2395" s="31" t="s">
        <v>9909</v>
      </c>
      <c r="D2395" s="31" t="s">
        <v>9910</v>
      </c>
      <c r="E2395" s="44" t="s">
        <v>52</v>
      </c>
      <c r="F2395" s="43" t="s">
        <v>34</v>
      </c>
      <c r="G2395" s="84" t="s">
        <v>34</v>
      </c>
      <c r="H2395" s="31"/>
      <c r="I2395" s="205"/>
      <c r="J2395" s="84" t="s">
        <v>105</v>
      </c>
      <c r="K2395" s="31" t="s">
        <v>34</v>
      </c>
      <c r="L2395" s="31"/>
      <c r="M2395" s="169"/>
      <c r="N2395" s="148" t="s">
        <v>3366</v>
      </c>
      <c r="O2395" s="106" t="s">
        <v>52</v>
      </c>
      <c r="P2395" s="43"/>
      <c r="Q2395" s="205"/>
      <c r="R2395" s="84" t="s">
        <v>105</v>
      </c>
      <c r="S2395" s="31" t="s">
        <v>34</v>
      </c>
      <c r="T2395" s="31"/>
      <c r="U2395" s="169"/>
      <c r="V2395" s="150" t="s">
        <v>3366</v>
      </c>
      <c r="W2395" s="141" t="str" cm="1">
        <f t="array" ref="W2395">IF(SUM(LEN(B2395:V2395))=0,"",IF(OR(OR(ISBLANK(F2395),SUM(LEN(C2395),LEN(D2395))=0),AND(NOT(E2395="Unknown"),ISBLANK(J2395)),AND(NOT(O2395="Unknown"),ISBLANK(R2395))),"Missing Information", INDEX(Table15[Entire Service Line Classification], MATCH(SUMIFS(Table15[Unique ID],Table15[System-Owned Portion],E2395,Table15[If Material Anything Other than "Lead" in Column E,Was Material Ever Previously Lead?],G2395,Table15[Customer-Owned Portion],O2395),Table15[Unique ID],0),0)))</f>
        <v>Non-lead</v>
      </c>
      <c r="X2395"/>
    </row>
    <row r="2396" spans="2:24" ht="225" x14ac:dyDescent="0.25">
      <c r="B2396" s="146" t="s">
        <v>9911</v>
      </c>
      <c r="C2396" s="31" t="s">
        <v>9912</v>
      </c>
      <c r="D2396" s="31" t="s">
        <v>9913</v>
      </c>
      <c r="E2396" s="44" t="s">
        <v>52</v>
      </c>
      <c r="F2396" s="43" t="s">
        <v>34</v>
      </c>
      <c r="G2396" s="84" t="s">
        <v>34</v>
      </c>
      <c r="H2396" s="31"/>
      <c r="I2396" s="205"/>
      <c r="J2396" s="84" t="s">
        <v>105</v>
      </c>
      <c r="K2396" s="31" t="s">
        <v>34</v>
      </c>
      <c r="L2396" s="31"/>
      <c r="M2396" s="169"/>
      <c r="N2396" s="148" t="s">
        <v>3366</v>
      </c>
      <c r="O2396" s="106" t="s">
        <v>52</v>
      </c>
      <c r="P2396" s="43"/>
      <c r="Q2396" s="205"/>
      <c r="R2396" s="84" t="s">
        <v>105</v>
      </c>
      <c r="S2396" s="31" t="s">
        <v>34</v>
      </c>
      <c r="T2396" s="31"/>
      <c r="U2396" s="169"/>
      <c r="V2396" s="150" t="s">
        <v>3366</v>
      </c>
      <c r="W2396" s="141" t="str" cm="1">
        <f t="array" ref="W2396">IF(SUM(LEN(B2396:V2396))=0,"",IF(OR(OR(ISBLANK(F2396),SUM(LEN(C2396),LEN(D2396))=0),AND(NOT(E2396="Unknown"),ISBLANK(J2396)),AND(NOT(O2396="Unknown"),ISBLANK(R2396))),"Missing Information", INDEX(Table15[Entire Service Line Classification], MATCH(SUMIFS(Table15[Unique ID],Table15[System-Owned Portion],E2396,Table15[If Material Anything Other than "Lead" in Column E,Was Material Ever Previously Lead?],G2396,Table15[Customer-Owned Portion],O2396),Table15[Unique ID],0),0)))</f>
        <v>Non-lead</v>
      </c>
      <c r="X2396"/>
    </row>
    <row r="2397" spans="2:24" ht="75" x14ac:dyDescent="0.25">
      <c r="B2397" s="146" t="s">
        <v>9914</v>
      </c>
      <c r="C2397" s="31" t="s">
        <v>9915</v>
      </c>
      <c r="D2397" s="31" t="s">
        <v>9916</v>
      </c>
      <c r="E2397" s="44" t="s">
        <v>43</v>
      </c>
      <c r="F2397" s="43" t="s">
        <v>34</v>
      </c>
      <c r="G2397" s="84" t="s">
        <v>34</v>
      </c>
      <c r="H2397" s="31"/>
      <c r="I2397" s="205"/>
      <c r="J2397" s="84" t="s">
        <v>106</v>
      </c>
      <c r="K2397" s="31" t="s">
        <v>36</v>
      </c>
      <c r="L2397" s="31" t="s">
        <v>95</v>
      </c>
      <c r="M2397" s="169" t="s">
        <v>4043</v>
      </c>
      <c r="N2397" s="148" t="s">
        <v>9734</v>
      </c>
      <c r="O2397" s="106" t="s">
        <v>35</v>
      </c>
      <c r="P2397" s="43"/>
      <c r="Q2397" s="205"/>
      <c r="R2397" s="84" t="s">
        <v>106</v>
      </c>
      <c r="S2397" s="31" t="s">
        <v>36</v>
      </c>
      <c r="T2397" s="31" t="s">
        <v>95</v>
      </c>
      <c r="U2397" s="169" t="s">
        <v>4043</v>
      </c>
      <c r="V2397" s="150" t="s">
        <v>9874</v>
      </c>
      <c r="W2397" s="141" t="str" cm="1">
        <f t="array" ref="W2397">IF(SUM(LEN(B2397:V2397))=0,"",IF(OR(OR(ISBLANK(F2397),SUM(LEN(C2397),LEN(D2397))=0),AND(NOT(E2397="Unknown"),ISBLANK(J2397)),AND(NOT(O2397="Unknown"),ISBLANK(R2397))),"Missing Information", INDEX(Table15[Entire Service Line Classification], MATCH(SUMIFS(Table15[Unique ID],Table15[System-Owned Portion],E2397,Table15[If Material Anything Other than "Lead" in Column E,Was Material Ever Previously Lead?],G2397,Table15[Customer-Owned Portion],O2397),Table15[Unique ID],0),0)))</f>
        <v>Non-lead</v>
      </c>
      <c r="X2397"/>
    </row>
    <row r="2398" spans="2:24" ht="225" x14ac:dyDescent="0.25">
      <c r="B2398" s="146" t="s">
        <v>9917</v>
      </c>
      <c r="C2398" s="31" t="s">
        <v>9918</v>
      </c>
      <c r="D2398" s="31" t="s">
        <v>9919</v>
      </c>
      <c r="E2398" s="44" t="s">
        <v>52</v>
      </c>
      <c r="F2398" s="43" t="s">
        <v>34</v>
      </c>
      <c r="G2398" s="84" t="s">
        <v>34</v>
      </c>
      <c r="H2398" s="31"/>
      <c r="I2398" s="205"/>
      <c r="J2398" s="84" t="s">
        <v>105</v>
      </c>
      <c r="K2398" s="31" t="s">
        <v>34</v>
      </c>
      <c r="L2398" s="31"/>
      <c r="M2398" s="169"/>
      <c r="N2398" s="148" t="s">
        <v>3366</v>
      </c>
      <c r="O2398" s="106" t="s">
        <v>52</v>
      </c>
      <c r="P2398" s="43"/>
      <c r="Q2398" s="205"/>
      <c r="R2398" s="84" t="s">
        <v>105</v>
      </c>
      <c r="S2398" s="31" t="s">
        <v>34</v>
      </c>
      <c r="T2398" s="31"/>
      <c r="U2398" s="169"/>
      <c r="V2398" s="150" t="s">
        <v>3366</v>
      </c>
      <c r="W2398" s="141" t="str" cm="1">
        <f t="array" ref="W2398">IF(SUM(LEN(B2398:V2398))=0,"",IF(OR(OR(ISBLANK(F2398),SUM(LEN(C2398),LEN(D2398))=0),AND(NOT(E2398="Unknown"),ISBLANK(J2398)),AND(NOT(O2398="Unknown"),ISBLANK(R2398))),"Missing Information", INDEX(Table15[Entire Service Line Classification], MATCH(SUMIFS(Table15[Unique ID],Table15[System-Owned Portion],E2398,Table15[If Material Anything Other than "Lead" in Column E,Was Material Ever Previously Lead?],G2398,Table15[Customer-Owned Portion],O2398),Table15[Unique ID],0),0)))</f>
        <v>Non-lead</v>
      </c>
      <c r="X2398"/>
    </row>
    <row r="2399" spans="2:24" ht="225" x14ac:dyDescent="0.25">
      <c r="B2399" s="146" t="s">
        <v>9920</v>
      </c>
      <c r="C2399" s="31" t="s">
        <v>9921</v>
      </c>
      <c r="D2399" s="31" t="s">
        <v>9922</v>
      </c>
      <c r="E2399" s="44" t="s">
        <v>52</v>
      </c>
      <c r="F2399" s="43" t="s">
        <v>34</v>
      </c>
      <c r="G2399" s="84" t="s">
        <v>34</v>
      </c>
      <c r="H2399" s="31"/>
      <c r="I2399" s="205"/>
      <c r="J2399" s="84" t="s">
        <v>105</v>
      </c>
      <c r="K2399" s="31" t="s">
        <v>34</v>
      </c>
      <c r="L2399" s="31"/>
      <c r="M2399" s="169"/>
      <c r="N2399" s="148" t="s">
        <v>3366</v>
      </c>
      <c r="O2399" s="106" t="s">
        <v>52</v>
      </c>
      <c r="P2399" s="43"/>
      <c r="Q2399" s="205"/>
      <c r="R2399" s="84" t="s">
        <v>105</v>
      </c>
      <c r="S2399" s="31" t="s">
        <v>34</v>
      </c>
      <c r="T2399" s="31"/>
      <c r="U2399" s="169"/>
      <c r="V2399" s="150" t="s">
        <v>3366</v>
      </c>
      <c r="W2399" s="141" t="str" cm="1">
        <f t="array" ref="W2399">IF(SUM(LEN(B2399:V2399))=0,"",IF(OR(OR(ISBLANK(F2399),SUM(LEN(C2399),LEN(D2399))=0),AND(NOT(E2399="Unknown"),ISBLANK(J2399)),AND(NOT(O2399="Unknown"),ISBLANK(R2399))),"Missing Information", INDEX(Table15[Entire Service Line Classification], MATCH(SUMIFS(Table15[Unique ID],Table15[System-Owned Portion],E2399,Table15[If Material Anything Other than "Lead" in Column E,Was Material Ever Previously Lead?],G2399,Table15[Customer-Owned Portion],O2399),Table15[Unique ID],0),0)))</f>
        <v>Non-lead</v>
      </c>
      <c r="X2399"/>
    </row>
    <row r="2400" spans="2:24" ht="60" x14ac:dyDescent="0.25">
      <c r="B2400" s="146" t="s">
        <v>9923</v>
      </c>
      <c r="C2400" s="31" t="s">
        <v>9924</v>
      </c>
      <c r="D2400" s="31" t="s">
        <v>9925</v>
      </c>
      <c r="E2400" s="44" t="s">
        <v>43</v>
      </c>
      <c r="F2400" s="43" t="s">
        <v>34</v>
      </c>
      <c r="G2400" s="84" t="s">
        <v>34</v>
      </c>
      <c r="H2400" s="31"/>
      <c r="I2400" s="205"/>
      <c r="J2400" s="84" t="s">
        <v>106</v>
      </c>
      <c r="K2400" s="31" t="s">
        <v>36</v>
      </c>
      <c r="L2400" s="31" t="s">
        <v>95</v>
      </c>
      <c r="M2400" s="169" t="s">
        <v>3699</v>
      </c>
      <c r="N2400" s="148" t="s">
        <v>3705</v>
      </c>
      <c r="O2400" s="106" t="s">
        <v>35</v>
      </c>
      <c r="P2400" s="43"/>
      <c r="Q2400" s="205"/>
      <c r="R2400" s="84" t="s">
        <v>106</v>
      </c>
      <c r="S2400" s="31" t="s">
        <v>36</v>
      </c>
      <c r="T2400" s="31" t="s">
        <v>95</v>
      </c>
      <c r="U2400" s="169" t="s">
        <v>3699</v>
      </c>
      <c r="V2400" s="150" t="s">
        <v>3792</v>
      </c>
      <c r="W2400" s="141" t="str" cm="1">
        <f t="array" ref="W2400">IF(SUM(LEN(B2400:V2400))=0,"",IF(OR(OR(ISBLANK(F2400),SUM(LEN(C2400),LEN(D2400))=0),AND(NOT(E2400="Unknown"),ISBLANK(J2400)),AND(NOT(O2400="Unknown"),ISBLANK(R2400))),"Missing Information", INDEX(Table15[Entire Service Line Classification], MATCH(SUMIFS(Table15[Unique ID],Table15[System-Owned Portion],E2400,Table15[If Material Anything Other than "Lead" in Column E,Was Material Ever Previously Lead?],G2400,Table15[Customer-Owned Portion],O2400),Table15[Unique ID],0),0)))</f>
        <v>Non-lead</v>
      </c>
      <c r="X2400"/>
    </row>
    <row r="2401" spans="2:24" ht="75" x14ac:dyDescent="0.25">
      <c r="B2401" s="146" t="s">
        <v>9926</v>
      </c>
      <c r="C2401" s="31" t="s">
        <v>9927</v>
      </c>
      <c r="D2401" s="31" t="s">
        <v>9928</v>
      </c>
      <c r="E2401" s="44" t="s">
        <v>43</v>
      </c>
      <c r="F2401" s="43" t="s">
        <v>34</v>
      </c>
      <c r="G2401" s="84" t="s">
        <v>34</v>
      </c>
      <c r="H2401" s="31"/>
      <c r="I2401" s="205"/>
      <c r="J2401" s="84" t="s">
        <v>106</v>
      </c>
      <c r="K2401" s="31" t="s">
        <v>36</v>
      </c>
      <c r="L2401" s="31" t="s">
        <v>95</v>
      </c>
      <c r="M2401" s="169" t="s">
        <v>3534</v>
      </c>
      <c r="N2401" s="148" t="s">
        <v>3540</v>
      </c>
      <c r="O2401" s="106" t="s">
        <v>35</v>
      </c>
      <c r="P2401" s="43"/>
      <c r="Q2401" s="205"/>
      <c r="R2401" s="84" t="s">
        <v>106</v>
      </c>
      <c r="S2401" s="31" t="s">
        <v>36</v>
      </c>
      <c r="T2401" s="31" t="s">
        <v>95</v>
      </c>
      <c r="U2401" s="169" t="s">
        <v>3534</v>
      </c>
      <c r="V2401" s="150" t="s">
        <v>3541</v>
      </c>
      <c r="W2401" s="141" t="str" cm="1">
        <f t="array" ref="W2401">IF(SUM(LEN(B2401:V2401))=0,"",IF(OR(OR(ISBLANK(F2401),SUM(LEN(C2401),LEN(D2401))=0),AND(NOT(E2401="Unknown"),ISBLANK(J2401)),AND(NOT(O2401="Unknown"),ISBLANK(R2401))),"Missing Information", INDEX(Table15[Entire Service Line Classification], MATCH(SUMIFS(Table15[Unique ID],Table15[System-Owned Portion],E2401,Table15[If Material Anything Other than "Lead" in Column E,Was Material Ever Previously Lead?],G2401,Table15[Customer-Owned Portion],O2401),Table15[Unique ID],0),0)))</f>
        <v>Non-lead</v>
      </c>
      <c r="X2401"/>
    </row>
    <row r="2402" spans="2:24" ht="75" x14ac:dyDescent="0.25">
      <c r="B2402" s="146" t="s">
        <v>9929</v>
      </c>
      <c r="C2402" s="31" t="s">
        <v>9930</v>
      </c>
      <c r="D2402" s="31" t="s">
        <v>9931</v>
      </c>
      <c r="E2402" s="44" t="s">
        <v>43</v>
      </c>
      <c r="F2402" s="43" t="s">
        <v>34</v>
      </c>
      <c r="G2402" s="84" t="s">
        <v>34</v>
      </c>
      <c r="H2402" s="31"/>
      <c r="I2402" s="205"/>
      <c r="J2402" s="84" t="s">
        <v>106</v>
      </c>
      <c r="K2402" s="31" t="s">
        <v>36</v>
      </c>
      <c r="L2402" s="31" t="s">
        <v>95</v>
      </c>
      <c r="M2402" s="169" t="s">
        <v>4043</v>
      </c>
      <c r="N2402" s="148" t="s">
        <v>9734</v>
      </c>
      <c r="O2402" s="106" t="s">
        <v>43</v>
      </c>
      <c r="P2402" s="43"/>
      <c r="Q2402" s="205"/>
      <c r="R2402" s="84" t="s">
        <v>106</v>
      </c>
      <c r="S2402" s="31" t="s">
        <v>36</v>
      </c>
      <c r="T2402" s="31" t="s">
        <v>95</v>
      </c>
      <c r="U2402" s="169" t="s">
        <v>4043</v>
      </c>
      <c r="V2402" s="150" t="s">
        <v>9734</v>
      </c>
      <c r="W2402" s="141" t="str" cm="1">
        <f t="array" ref="W2402">IF(SUM(LEN(B2402:V2402))=0,"",IF(OR(OR(ISBLANK(F2402),SUM(LEN(C2402),LEN(D2402))=0),AND(NOT(E2402="Unknown"),ISBLANK(J2402)),AND(NOT(O2402="Unknown"),ISBLANK(R2402))),"Missing Information", INDEX(Table15[Entire Service Line Classification], MATCH(SUMIFS(Table15[Unique ID],Table15[System-Owned Portion],E2402,Table15[If Material Anything Other than "Lead" in Column E,Was Material Ever Previously Lead?],G2402,Table15[Customer-Owned Portion],O2402),Table15[Unique ID],0),0)))</f>
        <v>Non-lead</v>
      </c>
      <c r="X2402"/>
    </row>
    <row r="2403" spans="2:24" ht="225" x14ac:dyDescent="0.25">
      <c r="B2403" s="146" t="s">
        <v>9932</v>
      </c>
      <c r="C2403" s="31" t="s">
        <v>9933</v>
      </c>
      <c r="D2403" s="31" t="s">
        <v>9934</v>
      </c>
      <c r="E2403" s="44" t="s">
        <v>52</v>
      </c>
      <c r="F2403" s="43" t="s">
        <v>34</v>
      </c>
      <c r="G2403" s="84" t="s">
        <v>34</v>
      </c>
      <c r="H2403" s="31"/>
      <c r="I2403" s="205"/>
      <c r="J2403" s="84" t="s">
        <v>105</v>
      </c>
      <c r="K2403" s="31" t="s">
        <v>34</v>
      </c>
      <c r="L2403" s="31"/>
      <c r="M2403" s="169"/>
      <c r="N2403" s="148" t="s">
        <v>3366</v>
      </c>
      <c r="O2403" s="106" t="s">
        <v>52</v>
      </c>
      <c r="P2403" s="43"/>
      <c r="Q2403" s="205"/>
      <c r="R2403" s="84" t="s">
        <v>105</v>
      </c>
      <c r="S2403" s="31" t="s">
        <v>34</v>
      </c>
      <c r="T2403" s="31"/>
      <c r="U2403" s="169"/>
      <c r="V2403" s="150" t="s">
        <v>3366</v>
      </c>
      <c r="W2403" s="141" t="str" cm="1">
        <f t="array" ref="W2403">IF(SUM(LEN(B2403:V2403))=0,"",IF(OR(OR(ISBLANK(F2403),SUM(LEN(C2403),LEN(D2403))=0),AND(NOT(E2403="Unknown"),ISBLANK(J2403)),AND(NOT(O2403="Unknown"),ISBLANK(R2403))),"Missing Information", INDEX(Table15[Entire Service Line Classification], MATCH(SUMIFS(Table15[Unique ID],Table15[System-Owned Portion],E2403,Table15[If Material Anything Other than "Lead" in Column E,Was Material Ever Previously Lead?],G2403,Table15[Customer-Owned Portion],O2403),Table15[Unique ID],0),0)))</f>
        <v>Non-lead</v>
      </c>
      <c r="X2403"/>
    </row>
    <row r="2404" spans="2:24" ht="225" x14ac:dyDescent="0.25">
      <c r="B2404" s="146" t="s">
        <v>9935</v>
      </c>
      <c r="C2404" s="31" t="s">
        <v>9936</v>
      </c>
      <c r="D2404" s="31" t="s">
        <v>9937</v>
      </c>
      <c r="E2404" s="44" t="s">
        <v>35</v>
      </c>
      <c r="F2404" s="43" t="s">
        <v>34</v>
      </c>
      <c r="G2404" s="84" t="s">
        <v>34</v>
      </c>
      <c r="H2404" s="31" t="s">
        <v>15012</v>
      </c>
      <c r="I2404" s="205">
        <v>1</v>
      </c>
      <c r="J2404" s="84" t="s">
        <v>45</v>
      </c>
      <c r="K2404" s="31" t="s">
        <v>36</v>
      </c>
      <c r="L2404" s="31" t="s">
        <v>95</v>
      </c>
      <c r="M2404" s="169" t="s">
        <v>15012</v>
      </c>
      <c r="N2404" s="148" t="s">
        <v>15013</v>
      </c>
      <c r="O2404" s="106" t="s">
        <v>52</v>
      </c>
      <c r="P2404" s="43"/>
      <c r="Q2404" s="205"/>
      <c r="R2404" s="84" t="s">
        <v>105</v>
      </c>
      <c r="S2404" s="31" t="s">
        <v>34</v>
      </c>
      <c r="T2404" s="31"/>
      <c r="U2404" s="169"/>
      <c r="V2404" s="150" t="s">
        <v>3366</v>
      </c>
      <c r="W2404" s="141" t="str" cm="1">
        <f t="array" ref="W2404">IF(SUM(LEN(B2404:V2404))=0,"",IF(OR(OR(ISBLANK(F2404),SUM(LEN(C2404),LEN(D2404))=0),AND(NOT(E2404="Unknown"),ISBLANK(J2404)),AND(NOT(O2404="Unknown"),ISBLANK(R2404))),"Missing Information", INDEX(Table15[Entire Service Line Classification], MATCH(SUMIFS(Table15[Unique ID],Table15[System-Owned Portion],E2404,Table15[If Material Anything Other than "Lead" in Column E,Was Material Ever Previously Lead?],G2404,Table15[Customer-Owned Portion],O2404),Table15[Unique ID],0),0)))</f>
        <v>Non-lead</v>
      </c>
      <c r="X2404"/>
    </row>
    <row r="2405" spans="2:24" ht="225" x14ac:dyDescent="0.25">
      <c r="B2405" s="146" t="s">
        <v>9938</v>
      </c>
      <c r="C2405" s="31" t="s">
        <v>9939</v>
      </c>
      <c r="D2405" s="31" t="s">
        <v>9940</v>
      </c>
      <c r="E2405" s="44" t="s">
        <v>52</v>
      </c>
      <c r="F2405" s="43" t="s">
        <v>34</v>
      </c>
      <c r="G2405" s="84" t="s">
        <v>34</v>
      </c>
      <c r="H2405" s="31"/>
      <c r="I2405" s="205"/>
      <c r="J2405" s="84" t="s">
        <v>105</v>
      </c>
      <c r="K2405" s="31" t="s">
        <v>34</v>
      </c>
      <c r="L2405" s="31"/>
      <c r="M2405" s="169"/>
      <c r="N2405" s="148" t="s">
        <v>3366</v>
      </c>
      <c r="O2405" s="106" t="s">
        <v>52</v>
      </c>
      <c r="P2405" s="43"/>
      <c r="Q2405" s="205"/>
      <c r="R2405" s="84" t="s">
        <v>105</v>
      </c>
      <c r="S2405" s="31" t="s">
        <v>34</v>
      </c>
      <c r="T2405" s="31"/>
      <c r="U2405" s="169"/>
      <c r="V2405" s="150" t="s">
        <v>3366</v>
      </c>
      <c r="W2405" s="141" t="str" cm="1">
        <f t="array" ref="W2405">IF(SUM(LEN(B2405:V2405))=0,"",IF(OR(OR(ISBLANK(F2405),SUM(LEN(C2405),LEN(D2405))=0),AND(NOT(E2405="Unknown"),ISBLANK(J2405)),AND(NOT(O2405="Unknown"),ISBLANK(R2405))),"Missing Information", INDEX(Table15[Entire Service Line Classification], MATCH(SUMIFS(Table15[Unique ID],Table15[System-Owned Portion],E2405,Table15[If Material Anything Other than "Lead" in Column E,Was Material Ever Previously Lead?],G2405,Table15[Customer-Owned Portion],O2405),Table15[Unique ID],0),0)))</f>
        <v>Non-lead</v>
      </c>
      <c r="X2405"/>
    </row>
    <row r="2406" spans="2:24" ht="225" x14ac:dyDescent="0.25">
      <c r="B2406" s="146" t="s">
        <v>9941</v>
      </c>
      <c r="C2406" s="31" t="s">
        <v>9942</v>
      </c>
      <c r="D2406" s="31" t="s">
        <v>9943</v>
      </c>
      <c r="E2406" s="44" t="s">
        <v>52</v>
      </c>
      <c r="F2406" s="43" t="s">
        <v>34</v>
      </c>
      <c r="G2406" s="84" t="s">
        <v>34</v>
      </c>
      <c r="H2406" s="31"/>
      <c r="I2406" s="205"/>
      <c r="J2406" s="84" t="s">
        <v>105</v>
      </c>
      <c r="K2406" s="31" t="s">
        <v>34</v>
      </c>
      <c r="L2406" s="31"/>
      <c r="M2406" s="169"/>
      <c r="N2406" s="148" t="s">
        <v>3366</v>
      </c>
      <c r="O2406" s="106" t="s">
        <v>52</v>
      </c>
      <c r="P2406" s="43"/>
      <c r="Q2406" s="205"/>
      <c r="R2406" s="84" t="s">
        <v>105</v>
      </c>
      <c r="S2406" s="31" t="s">
        <v>34</v>
      </c>
      <c r="T2406" s="31"/>
      <c r="U2406" s="169"/>
      <c r="V2406" s="150" t="s">
        <v>3366</v>
      </c>
      <c r="W2406" s="141" t="str" cm="1">
        <f t="array" ref="W2406">IF(SUM(LEN(B2406:V2406))=0,"",IF(OR(OR(ISBLANK(F2406),SUM(LEN(C2406),LEN(D2406))=0),AND(NOT(E2406="Unknown"),ISBLANK(J2406)),AND(NOT(O2406="Unknown"),ISBLANK(R2406))),"Missing Information", INDEX(Table15[Entire Service Line Classification], MATCH(SUMIFS(Table15[Unique ID],Table15[System-Owned Portion],E2406,Table15[If Material Anything Other than "Lead" in Column E,Was Material Ever Previously Lead?],G2406,Table15[Customer-Owned Portion],O2406),Table15[Unique ID],0),0)))</f>
        <v>Non-lead</v>
      </c>
      <c r="X2406"/>
    </row>
    <row r="2407" spans="2:24" ht="225" x14ac:dyDescent="0.25">
      <c r="B2407" s="146" t="s">
        <v>9944</v>
      </c>
      <c r="C2407" s="31" t="s">
        <v>9945</v>
      </c>
      <c r="D2407" s="31" t="s">
        <v>9946</v>
      </c>
      <c r="E2407" s="44" t="s">
        <v>52</v>
      </c>
      <c r="F2407" s="43" t="s">
        <v>34</v>
      </c>
      <c r="G2407" s="84" t="s">
        <v>34</v>
      </c>
      <c r="H2407" s="31"/>
      <c r="I2407" s="205"/>
      <c r="J2407" s="84" t="s">
        <v>105</v>
      </c>
      <c r="K2407" s="31" t="s">
        <v>34</v>
      </c>
      <c r="L2407" s="31"/>
      <c r="M2407" s="169"/>
      <c r="N2407" s="148" t="s">
        <v>3366</v>
      </c>
      <c r="O2407" s="106" t="s">
        <v>52</v>
      </c>
      <c r="P2407" s="43"/>
      <c r="Q2407" s="205"/>
      <c r="R2407" s="84" t="s">
        <v>105</v>
      </c>
      <c r="S2407" s="31" t="s">
        <v>34</v>
      </c>
      <c r="T2407" s="31"/>
      <c r="U2407" s="169"/>
      <c r="V2407" s="150" t="s">
        <v>3366</v>
      </c>
      <c r="W2407" s="141" t="str" cm="1">
        <f t="array" ref="W2407">IF(SUM(LEN(B2407:V2407))=0,"",IF(OR(OR(ISBLANK(F2407),SUM(LEN(C2407),LEN(D2407))=0),AND(NOT(E2407="Unknown"),ISBLANK(J2407)),AND(NOT(O2407="Unknown"),ISBLANK(R2407))),"Missing Information", INDEX(Table15[Entire Service Line Classification], MATCH(SUMIFS(Table15[Unique ID],Table15[System-Owned Portion],E2407,Table15[If Material Anything Other than "Lead" in Column E,Was Material Ever Previously Lead?],G2407,Table15[Customer-Owned Portion],O2407),Table15[Unique ID],0),0)))</f>
        <v>Non-lead</v>
      </c>
      <c r="X2407"/>
    </row>
    <row r="2408" spans="2:24" ht="225" x14ac:dyDescent="0.25">
      <c r="B2408" s="146" t="s">
        <v>9947</v>
      </c>
      <c r="C2408" s="31" t="s">
        <v>9948</v>
      </c>
      <c r="D2408" s="31" t="s">
        <v>9949</v>
      </c>
      <c r="E2408" s="44" t="s">
        <v>52</v>
      </c>
      <c r="F2408" s="43" t="s">
        <v>34</v>
      </c>
      <c r="G2408" s="84" t="s">
        <v>34</v>
      </c>
      <c r="H2408" s="31"/>
      <c r="I2408" s="205"/>
      <c r="J2408" s="84" t="s">
        <v>105</v>
      </c>
      <c r="K2408" s="31" t="s">
        <v>34</v>
      </c>
      <c r="L2408" s="31"/>
      <c r="M2408" s="169"/>
      <c r="N2408" s="148" t="s">
        <v>3366</v>
      </c>
      <c r="O2408" s="106" t="s">
        <v>52</v>
      </c>
      <c r="P2408" s="43"/>
      <c r="Q2408" s="205"/>
      <c r="R2408" s="84" t="s">
        <v>105</v>
      </c>
      <c r="S2408" s="31" t="s">
        <v>34</v>
      </c>
      <c r="T2408" s="31"/>
      <c r="U2408" s="169"/>
      <c r="V2408" s="150" t="s">
        <v>3366</v>
      </c>
      <c r="W2408" s="141" t="str" cm="1">
        <f t="array" ref="W2408">IF(SUM(LEN(B2408:V2408))=0,"",IF(OR(OR(ISBLANK(F2408),SUM(LEN(C2408),LEN(D2408))=0),AND(NOT(E2408="Unknown"),ISBLANK(J2408)),AND(NOT(O2408="Unknown"),ISBLANK(R2408))),"Missing Information", INDEX(Table15[Entire Service Line Classification], MATCH(SUMIFS(Table15[Unique ID],Table15[System-Owned Portion],E2408,Table15[If Material Anything Other than "Lead" in Column E,Was Material Ever Previously Lead?],G2408,Table15[Customer-Owned Portion],O2408),Table15[Unique ID],0),0)))</f>
        <v>Non-lead</v>
      </c>
      <c r="X2408"/>
    </row>
    <row r="2409" spans="2:24" ht="75" x14ac:dyDescent="0.25">
      <c r="B2409" s="146" t="s">
        <v>9950</v>
      </c>
      <c r="C2409" s="31" t="s">
        <v>9951</v>
      </c>
      <c r="D2409" s="31" t="s">
        <v>9952</v>
      </c>
      <c r="E2409" s="44" t="s">
        <v>43</v>
      </c>
      <c r="F2409" s="43" t="s">
        <v>34</v>
      </c>
      <c r="G2409" s="84" t="s">
        <v>34</v>
      </c>
      <c r="H2409" s="31"/>
      <c r="I2409" s="205"/>
      <c r="J2409" s="84" t="s">
        <v>106</v>
      </c>
      <c r="K2409" s="31" t="s">
        <v>36</v>
      </c>
      <c r="L2409" s="31" t="s">
        <v>95</v>
      </c>
      <c r="M2409" s="169" t="s">
        <v>4043</v>
      </c>
      <c r="N2409" s="148" t="s">
        <v>9734</v>
      </c>
      <c r="O2409" s="106" t="s">
        <v>35</v>
      </c>
      <c r="P2409" s="43"/>
      <c r="Q2409" s="205"/>
      <c r="R2409" s="84" t="s">
        <v>106</v>
      </c>
      <c r="S2409" s="31" t="s">
        <v>36</v>
      </c>
      <c r="T2409" s="31" t="s">
        <v>95</v>
      </c>
      <c r="U2409" s="169" t="s">
        <v>4043</v>
      </c>
      <c r="V2409" s="150" t="s">
        <v>9864</v>
      </c>
      <c r="W2409" s="141" t="str" cm="1">
        <f t="array" ref="W2409">IF(SUM(LEN(B2409:V2409))=0,"",IF(OR(OR(ISBLANK(F2409),SUM(LEN(C2409),LEN(D2409))=0),AND(NOT(E2409="Unknown"),ISBLANK(J2409)),AND(NOT(O2409="Unknown"),ISBLANK(R2409))),"Missing Information", INDEX(Table15[Entire Service Line Classification], MATCH(SUMIFS(Table15[Unique ID],Table15[System-Owned Portion],E2409,Table15[If Material Anything Other than "Lead" in Column E,Was Material Ever Previously Lead?],G2409,Table15[Customer-Owned Portion],O2409),Table15[Unique ID],0),0)))</f>
        <v>Non-lead</v>
      </c>
      <c r="X2409"/>
    </row>
    <row r="2410" spans="2:24" ht="225" x14ac:dyDescent="0.25">
      <c r="B2410" s="146" t="s">
        <v>9953</v>
      </c>
      <c r="C2410" s="31" t="s">
        <v>9954</v>
      </c>
      <c r="D2410" s="31" t="s">
        <v>9955</v>
      </c>
      <c r="E2410" s="44" t="s">
        <v>52</v>
      </c>
      <c r="F2410" s="43" t="s">
        <v>34</v>
      </c>
      <c r="G2410" s="84" t="s">
        <v>34</v>
      </c>
      <c r="H2410" s="31"/>
      <c r="I2410" s="205"/>
      <c r="J2410" s="84" t="s">
        <v>105</v>
      </c>
      <c r="K2410" s="31" t="s">
        <v>34</v>
      </c>
      <c r="L2410" s="31"/>
      <c r="M2410" s="169"/>
      <c r="N2410" s="148" t="s">
        <v>3366</v>
      </c>
      <c r="O2410" s="106" t="s">
        <v>52</v>
      </c>
      <c r="P2410" s="43"/>
      <c r="Q2410" s="205"/>
      <c r="R2410" s="84" t="s">
        <v>105</v>
      </c>
      <c r="S2410" s="31" t="s">
        <v>34</v>
      </c>
      <c r="T2410" s="31"/>
      <c r="U2410" s="169"/>
      <c r="V2410" s="150" t="s">
        <v>3366</v>
      </c>
      <c r="W2410" s="141" t="str" cm="1">
        <f t="array" ref="W2410">IF(SUM(LEN(B2410:V2410))=0,"",IF(OR(OR(ISBLANK(F2410),SUM(LEN(C2410),LEN(D2410))=0),AND(NOT(E2410="Unknown"),ISBLANK(J2410)),AND(NOT(O2410="Unknown"),ISBLANK(R2410))),"Missing Information", INDEX(Table15[Entire Service Line Classification], MATCH(SUMIFS(Table15[Unique ID],Table15[System-Owned Portion],E2410,Table15[If Material Anything Other than "Lead" in Column E,Was Material Ever Previously Lead?],G2410,Table15[Customer-Owned Portion],O2410),Table15[Unique ID],0),0)))</f>
        <v>Non-lead</v>
      </c>
      <c r="X2410"/>
    </row>
    <row r="2411" spans="2:24" ht="225" x14ac:dyDescent="0.25">
      <c r="B2411" s="146" t="s">
        <v>9956</v>
      </c>
      <c r="C2411" s="31" t="s">
        <v>9957</v>
      </c>
      <c r="D2411" s="31" t="s">
        <v>9958</v>
      </c>
      <c r="E2411" s="44" t="s">
        <v>52</v>
      </c>
      <c r="F2411" s="43" t="s">
        <v>34</v>
      </c>
      <c r="G2411" s="84" t="s">
        <v>34</v>
      </c>
      <c r="H2411" s="31"/>
      <c r="I2411" s="205"/>
      <c r="J2411" s="84" t="s">
        <v>105</v>
      </c>
      <c r="K2411" s="31" t="s">
        <v>34</v>
      </c>
      <c r="L2411" s="31"/>
      <c r="M2411" s="169"/>
      <c r="N2411" s="148" t="s">
        <v>3366</v>
      </c>
      <c r="O2411" s="106" t="s">
        <v>52</v>
      </c>
      <c r="P2411" s="43"/>
      <c r="Q2411" s="205"/>
      <c r="R2411" s="84" t="s">
        <v>105</v>
      </c>
      <c r="S2411" s="31" t="s">
        <v>34</v>
      </c>
      <c r="T2411" s="31"/>
      <c r="U2411" s="169"/>
      <c r="V2411" s="150" t="s">
        <v>3366</v>
      </c>
      <c r="W2411" s="141" t="str" cm="1">
        <f t="array" ref="W2411">IF(SUM(LEN(B2411:V2411))=0,"",IF(OR(OR(ISBLANK(F2411),SUM(LEN(C2411),LEN(D2411))=0),AND(NOT(E2411="Unknown"),ISBLANK(J2411)),AND(NOT(O2411="Unknown"),ISBLANK(R2411))),"Missing Information", INDEX(Table15[Entire Service Line Classification], MATCH(SUMIFS(Table15[Unique ID],Table15[System-Owned Portion],E2411,Table15[If Material Anything Other than "Lead" in Column E,Was Material Ever Previously Lead?],G2411,Table15[Customer-Owned Portion],O2411),Table15[Unique ID],0),0)))</f>
        <v>Non-lead</v>
      </c>
      <c r="X2411"/>
    </row>
    <row r="2412" spans="2:24" ht="75" x14ac:dyDescent="0.25">
      <c r="B2412" s="146" t="s">
        <v>9959</v>
      </c>
      <c r="C2412" s="31" t="s">
        <v>9960</v>
      </c>
      <c r="D2412" s="31" t="s">
        <v>9961</v>
      </c>
      <c r="E2412" s="44" t="s">
        <v>43</v>
      </c>
      <c r="F2412" s="43" t="s">
        <v>34</v>
      </c>
      <c r="G2412" s="84" t="s">
        <v>34</v>
      </c>
      <c r="H2412" s="31"/>
      <c r="I2412" s="205"/>
      <c r="J2412" s="84" t="s">
        <v>106</v>
      </c>
      <c r="K2412" s="31" t="s">
        <v>36</v>
      </c>
      <c r="L2412" s="31" t="s">
        <v>95</v>
      </c>
      <c r="M2412" s="169" t="s">
        <v>4023</v>
      </c>
      <c r="N2412" s="148" t="s">
        <v>9747</v>
      </c>
      <c r="O2412" s="106" t="s">
        <v>35</v>
      </c>
      <c r="P2412" s="43"/>
      <c r="Q2412" s="205"/>
      <c r="R2412" s="84" t="s">
        <v>106</v>
      </c>
      <c r="S2412" s="31" t="s">
        <v>36</v>
      </c>
      <c r="T2412" s="31" t="s">
        <v>95</v>
      </c>
      <c r="U2412" s="169" t="s">
        <v>4023</v>
      </c>
      <c r="V2412" s="150" t="s">
        <v>9748</v>
      </c>
      <c r="W2412" s="141" t="str" cm="1">
        <f t="array" ref="W2412">IF(SUM(LEN(B2412:V2412))=0,"",IF(OR(OR(ISBLANK(F2412),SUM(LEN(C2412),LEN(D2412))=0),AND(NOT(E2412="Unknown"),ISBLANK(J2412)),AND(NOT(O2412="Unknown"),ISBLANK(R2412))),"Missing Information", INDEX(Table15[Entire Service Line Classification], MATCH(SUMIFS(Table15[Unique ID],Table15[System-Owned Portion],E2412,Table15[If Material Anything Other than "Lead" in Column E,Was Material Ever Previously Lead?],G2412,Table15[Customer-Owned Portion],O2412),Table15[Unique ID],0),0)))</f>
        <v>Non-lead</v>
      </c>
      <c r="X2412"/>
    </row>
    <row r="2413" spans="2:24" ht="75" x14ac:dyDescent="0.25">
      <c r="B2413" s="146" t="s">
        <v>9962</v>
      </c>
      <c r="C2413" s="31" t="s">
        <v>9963</v>
      </c>
      <c r="D2413" s="31" t="s">
        <v>9964</v>
      </c>
      <c r="E2413" s="44" t="s">
        <v>43</v>
      </c>
      <c r="F2413" s="43" t="s">
        <v>34</v>
      </c>
      <c r="G2413" s="84" t="s">
        <v>34</v>
      </c>
      <c r="H2413" s="31"/>
      <c r="I2413" s="205"/>
      <c r="J2413" s="84" t="s">
        <v>106</v>
      </c>
      <c r="K2413" s="31" t="s">
        <v>36</v>
      </c>
      <c r="L2413" s="31" t="s">
        <v>95</v>
      </c>
      <c r="M2413" s="169" t="s">
        <v>4023</v>
      </c>
      <c r="N2413" s="148" t="s">
        <v>9747</v>
      </c>
      <c r="O2413" s="106" t="s">
        <v>35</v>
      </c>
      <c r="P2413" s="43"/>
      <c r="Q2413" s="205"/>
      <c r="R2413" s="84" t="s">
        <v>106</v>
      </c>
      <c r="S2413" s="31" t="s">
        <v>36</v>
      </c>
      <c r="T2413" s="31" t="s">
        <v>95</v>
      </c>
      <c r="U2413" s="169" t="s">
        <v>4023</v>
      </c>
      <c r="V2413" s="150" t="s">
        <v>9748</v>
      </c>
      <c r="W2413" s="141" t="str" cm="1">
        <f t="array" ref="W2413">IF(SUM(LEN(B2413:V2413))=0,"",IF(OR(OR(ISBLANK(F2413),SUM(LEN(C2413),LEN(D2413))=0),AND(NOT(E2413="Unknown"),ISBLANK(J2413)),AND(NOT(O2413="Unknown"),ISBLANK(R2413))),"Missing Information", INDEX(Table15[Entire Service Line Classification], MATCH(SUMIFS(Table15[Unique ID],Table15[System-Owned Portion],E2413,Table15[If Material Anything Other than "Lead" in Column E,Was Material Ever Previously Lead?],G2413,Table15[Customer-Owned Portion],O2413),Table15[Unique ID],0),0)))</f>
        <v>Non-lead</v>
      </c>
      <c r="X2413"/>
    </row>
    <row r="2414" spans="2:24" ht="225" x14ac:dyDescent="0.25">
      <c r="B2414" s="146" t="s">
        <v>9965</v>
      </c>
      <c r="C2414" s="31" t="s">
        <v>9966</v>
      </c>
      <c r="D2414" s="31" t="s">
        <v>9967</v>
      </c>
      <c r="E2414" s="44" t="s">
        <v>52</v>
      </c>
      <c r="F2414" s="43" t="s">
        <v>34</v>
      </c>
      <c r="G2414" s="84" t="s">
        <v>34</v>
      </c>
      <c r="H2414" s="31"/>
      <c r="I2414" s="205"/>
      <c r="J2414" s="84" t="s">
        <v>105</v>
      </c>
      <c r="K2414" s="31" t="s">
        <v>34</v>
      </c>
      <c r="L2414" s="31"/>
      <c r="M2414" s="169"/>
      <c r="N2414" s="148" t="s">
        <v>3366</v>
      </c>
      <c r="O2414" s="106" t="s">
        <v>52</v>
      </c>
      <c r="P2414" s="43"/>
      <c r="Q2414" s="205"/>
      <c r="R2414" s="84" t="s">
        <v>105</v>
      </c>
      <c r="S2414" s="31" t="s">
        <v>34</v>
      </c>
      <c r="T2414" s="31"/>
      <c r="U2414" s="169"/>
      <c r="V2414" s="150" t="s">
        <v>3366</v>
      </c>
      <c r="W2414" s="141" t="str" cm="1">
        <f t="array" ref="W2414">IF(SUM(LEN(B2414:V2414))=0,"",IF(OR(OR(ISBLANK(F2414),SUM(LEN(C2414),LEN(D2414))=0),AND(NOT(E2414="Unknown"),ISBLANK(J2414)),AND(NOT(O2414="Unknown"),ISBLANK(R2414))),"Missing Information", INDEX(Table15[Entire Service Line Classification], MATCH(SUMIFS(Table15[Unique ID],Table15[System-Owned Portion],E2414,Table15[If Material Anything Other than "Lead" in Column E,Was Material Ever Previously Lead?],G2414,Table15[Customer-Owned Portion],O2414),Table15[Unique ID],0),0)))</f>
        <v>Non-lead</v>
      </c>
      <c r="X2414"/>
    </row>
    <row r="2415" spans="2:24" ht="225" x14ac:dyDescent="0.25">
      <c r="B2415" s="146" t="s">
        <v>9968</v>
      </c>
      <c r="C2415" s="31" t="s">
        <v>9969</v>
      </c>
      <c r="D2415" s="31" t="s">
        <v>9970</v>
      </c>
      <c r="E2415" s="44" t="s">
        <v>52</v>
      </c>
      <c r="F2415" s="43" t="s">
        <v>34</v>
      </c>
      <c r="G2415" s="84" t="s">
        <v>34</v>
      </c>
      <c r="H2415" s="31"/>
      <c r="I2415" s="205"/>
      <c r="J2415" s="84" t="s">
        <v>105</v>
      </c>
      <c r="K2415" s="31" t="s">
        <v>34</v>
      </c>
      <c r="L2415" s="31"/>
      <c r="M2415" s="169"/>
      <c r="N2415" s="148" t="s">
        <v>3366</v>
      </c>
      <c r="O2415" s="106" t="s">
        <v>52</v>
      </c>
      <c r="P2415" s="43"/>
      <c r="Q2415" s="205"/>
      <c r="R2415" s="84" t="s">
        <v>105</v>
      </c>
      <c r="S2415" s="31" t="s">
        <v>34</v>
      </c>
      <c r="T2415" s="31"/>
      <c r="U2415" s="169"/>
      <c r="V2415" s="150" t="s">
        <v>3366</v>
      </c>
      <c r="W2415" s="141" t="str" cm="1">
        <f t="array" ref="W2415">IF(SUM(LEN(B2415:V2415))=0,"",IF(OR(OR(ISBLANK(F2415),SUM(LEN(C2415),LEN(D2415))=0),AND(NOT(E2415="Unknown"),ISBLANK(J2415)),AND(NOT(O2415="Unknown"),ISBLANK(R2415))),"Missing Information", INDEX(Table15[Entire Service Line Classification], MATCH(SUMIFS(Table15[Unique ID],Table15[System-Owned Portion],E2415,Table15[If Material Anything Other than "Lead" in Column E,Was Material Ever Previously Lead?],G2415,Table15[Customer-Owned Portion],O2415),Table15[Unique ID],0),0)))</f>
        <v>Non-lead</v>
      </c>
      <c r="X2415"/>
    </row>
    <row r="2416" spans="2:24" ht="75" x14ac:dyDescent="0.25">
      <c r="B2416" s="146" t="s">
        <v>9971</v>
      </c>
      <c r="C2416" s="31" t="s">
        <v>9972</v>
      </c>
      <c r="D2416" s="31" t="s">
        <v>9973</v>
      </c>
      <c r="E2416" s="44" t="s">
        <v>43</v>
      </c>
      <c r="F2416" s="43" t="s">
        <v>34</v>
      </c>
      <c r="G2416" s="84" t="s">
        <v>34</v>
      </c>
      <c r="H2416" s="31"/>
      <c r="I2416" s="205"/>
      <c r="J2416" s="84" t="s">
        <v>106</v>
      </c>
      <c r="K2416" s="31" t="s">
        <v>36</v>
      </c>
      <c r="L2416" s="31" t="s">
        <v>95</v>
      </c>
      <c r="M2416" s="169" t="s">
        <v>4566</v>
      </c>
      <c r="N2416" s="148" t="s">
        <v>9974</v>
      </c>
      <c r="O2416" s="106" t="s">
        <v>35</v>
      </c>
      <c r="P2416" s="43"/>
      <c r="Q2416" s="205"/>
      <c r="R2416" s="84" t="s">
        <v>106</v>
      </c>
      <c r="S2416" s="31" t="s">
        <v>36</v>
      </c>
      <c r="T2416" s="31" t="s">
        <v>95</v>
      </c>
      <c r="U2416" s="169" t="s">
        <v>4566</v>
      </c>
      <c r="V2416" s="150" t="s">
        <v>9975</v>
      </c>
      <c r="W2416" s="141" t="str" cm="1">
        <f t="array" ref="W2416">IF(SUM(LEN(B2416:V2416))=0,"",IF(OR(OR(ISBLANK(F2416),SUM(LEN(C2416),LEN(D2416))=0),AND(NOT(E2416="Unknown"),ISBLANK(J2416)),AND(NOT(O2416="Unknown"),ISBLANK(R2416))),"Missing Information", INDEX(Table15[Entire Service Line Classification], MATCH(SUMIFS(Table15[Unique ID],Table15[System-Owned Portion],E2416,Table15[If Material Anything Other than "Lead" in Column E,Was Material Ever Previously Lead?],G2416,Table15[Customer-Owned Portion],O2416),Table15[Unique ID],0),0)))</f>
        <v>Non-lead</v>
      </c>
      <c r="X2416"/>
    </row>
    <row r="2417" spans="2:24" ht="225" x14ac:dyDescent="0.25">
      <c r="B2417" s="146" t="s">
        <v>9976</v>
      </c>
      <c r="C2417" s="31" t="s">
        <v>9977</v>
      </c>
      <c r="D2417" s="31" t="s">
        <v>9978</v>
      </c>
      <c r="E2417" s="44" t="s">
        <v>52</v>
      </c>
      <c r="F2417" s="43" t="s">
        <v>34</v>
      </c>
      <c r="G2417" s="84" t="s">
        <v>34</v>
      </c>
      <c r="H2417" s="31"/>
      <c r="I2417" s="205"/>
      <c r="J2417" s="84" t="s">
        <v>105</v>
      </c>
      <c r="K2417" s="31" t="s">
        <v>34</v>
      </c>
      <c r="L2417" s="31"/>
      <c r="M2417" s="169"/>
      <c r="N2417" s="148" t="s">
        <v>3366</v>
      </c>
      <c r="O2417" s="106" t="s">
        <v>52</v>
      </c>
      <c r="P2417" s="43"/>
      <c r="Q2417" s="205"/>
      <c r="R2417" s="84" t="s">
        <v>105</v>
      </c>
      <c r="S2417" s="31" t="s">
        <v>34</v>
      </c>
      <c r="T2417" s="31"/>
      <c r="U2417" s="169"/>
      <c r="V2417" s="150" t="s">
        <v>3366</v>
      </c>
      <c r="W2417" s="141" t="str" cm="1">
        <f t="array" ref="W2417">IF(SUM(LEN(B2417:V2417))=0,"",IF(OR(OR(ISBLANK(F2417),SUM(LEN(C2417),LEN(D2417))=0),AND(NOT(E2417="Unknown"),ISBLANK(J2417)),AND(NOT(O2417="Unknown"),ISBLANK(R2417))),"Missing Information", INDEX(Table15[Entire Service Line Classification], MATCH(SUMIFS(Table15[Unique ID],Table15[System-Owned Portion],E2417,Table15[If Material Anything Other than "Lead" in Column E,Was Material Ever Previously Lead?],G2417,Table15[Customer-Owned Portion],O2417),Table15[Unique ID],0),0)))</f>
        <v>Non-lead</v>
      </c>
      <c r="X2417"/>
    </row>
    <row r="2418" spans="2:24" ht="75" x14ac:dyDescent="0.25">
      <c r="B2418" s="146" t="s">
        <v>9979</v>
      </c>
      <c r="C2418" s="31" t="s">
        <v>9980</v>
      </c>
      <c r="D2418" s="31" t="s">
        <v>9981</v>
      </c>
      <c r="E2418" s="44" t="s">
        <v>43</v>
      </c>
      <c r="F2418" s="43" t="s">
        <v>34</v>
      </c>
      <c r="G2418" s="84" t="s">
        <v>34</v>
      </c>
      <c r="H2418" s="31"/>
      <c r="I2418" s="205"/>
      <c r="J2418" s="84" t="s">
        <v>106</v>
      </c>
      <c r="K2418" s="31" t="s">
        <v>36</v>
      </c>
      <c r="L2418" s="31" t="s">
        <v>95</v>
      </c>
      <c r="M2418" s="169" t="s">
        <v>4566</v>
      </c>
      <c r="N2418" s="148" t="s">
        <v>9974</v>
      </c>
      <c r="O2418" s="106" t="s">
        <v>35</v>
      </c>
      <c r="P2418" s="43"/>
      <c r="Q2418" s="205"/>
      <c r="R2418" s="84" t="s">
        <v>106</v>
      </c>
      <c r="S2418" s="31" t="s">
        <v>36</v>
      </c>
      <c r="T2418" s="31" t="s">
        <v>95</v>
      </c>
      <c r="U2418" s="169" t="s">
        <v>4566</v>
      </c>
      <c r="V2418" s="150" t="s">
        <v>9975</v>
      </c>
      <c r="W2418" s="141" t="str" cm="1">
        <f t="array" ref="W2418">IF(SUM(LEN(B2418:V2418))=0,"",IF(OR(OR(ISBLANK(F2418),SUM(LEN(C2418),LEN(D2418))=0),AND(NOT(E2418="Unknown"),ISBLANK(J2418)),AND(NOT(O2418="Unknown"),ISBLANK(R2418))),"Missing Information", INDEX(Table15[Entire Service Line Classification], MATCH(SUMIFS(Table15[Unique ID],Table15[System-Owned Portion],E2418,Table15[If Material Anything Other than "Lead" in Column E,Was Material Ever Previously Lead?],G2418,Table15[Customer-Owned Portion],O2418),Table15[Unique ID],0),0)))</f>
        <v>Non-lead</v>
      </c>
      <c r="X2418"/>
    </row>
    <row r="2419" spans="2:24" ht="165" x14ac:dyDescent="0.25">
      <c r="B2419" s="146" t="s">
        <v>1495</v>
      </c>
      <c r="C2419" s="31" t="s">
        <v>1496</v>
      </c>
      <c r="D2419" s="31" t="s">
        <v>1497</v>
      </c>
      <c r="E2419" s="44" t="s">
        <v>35</v>
      </c>
      <c r="F2419" s="43" t="s">
        <v>34</v>
      </c>
      <c r="G2419" s="84" t="s">
        <v>34</v>
      </c>
      <c r="H2419" s="31" t="s">
        <v>15014</v>
      </c>
      <c r="I2419" s="205">
        <v>1</v>
      </c>
      <c r="J2419" s="84" t="s">
        <v>45</v>
      </c>
      <c r="K2419" s="31" t="s">
        <v>36</v>
      </c>
      <c r="L2419" s="31" t="s">
        <v>95</v>
      </c>
      <c r="M2419" s="169" t="s">
        <v>15014</v>
      </c>
      <c r="N2419" s="148" t="s">
        <v>15015</v>
      </c>
      <c r="O2419" s="106" t="s">
        <v>52</v>
      </c>
      <c r="P2419" s="43" t="s">
        <v>1021</v>
      </c>
      <c r="Q2419" s="205"/>
      <c r="R2419" s="84" t="s">
        <v>188</v>
      </c>
      <c r="S2419" s="31" t="s">
        <v>34</v>
      </c>
      <c r="T2419" s="31"/>
      <c r="U2419" s="169"/>
      <c r="V2419" s="150" t="s">
        <v>1498</v>
      </c>
      <c r="W2419" s="141" t="str" cm="1">
        <f t="array" ref="W2419">IF(SUM(LEN(B2419:V2419))=0,"",IF(OR(OR(ISBLANK(F2419),SUM(LEN(C2419),LEN(D2419))=0),AND(NOT(E2419="Unknown"),ISBLANK(J2419)),AND(NOT(O2419="Unknown"),ISBLANK(R2419))),"Missing Information", INDEX(Table15[Entire Service Line Classification], MATCH(SUMIFS(Table15[Unique ID],Table15[System-Owned Portion],E2419,Table15[If Material Anything Other than "Lead" in Column E,Was Material Ever Previously Lead?],G2419,Table15[Customer-Owned Portion],O2419),Table15[Unique ID],0),0)))</f>
        <v>Non-lead</v>
      </c>
      <c r="X2419"/>
    </row>
    <row r="2420" spans="2:24" ht="75" x14ac:dyDescent="0.25">
      <c r="B2420" s="146" t="s">
        <v>9982</v>
      </c>
      <c r="C2420" s="31" t="s">
        <v>9983</v>
      </c>
      <c r="D2420" s="31" t="s">
        <v>9984</v>
      </c>
      <c r="E2420" s="44" t="s">
        <v>43</v>
      </c>
      <c r="F2420" s="43" t="s">
        <v>34</v>
      </c>
      <c r="G2420" s="84" t="s">
        <v>34</v>
      </c>
      <c r="H2420" s="31"/>
      <c r="I2420" s="205"/>
      <c r="J2420" s="84" t="s">
        <v>106</v>
      </c>
      <c r="K2420" s="31" t="s">
        <v>36</v>
      </c>
      <c r="L2420" s="31" t="s">
        <v>95</v>
      </c>
      <c r="M2420" s="169" t="s">
        <v>3699</v>
      </c>
      <c r="N2420" s="148" t="s">
        <v>3700</v>
      </c>
      <c r="O2420" s="106" t="s">
        <v>35</v>
      </c>
      <c r="P2420" s="43"/>
      <c r="Q2420" s="205"/>
      <c r="R2420" s="84" t="s">
        <v>106</v>
      </c>
      <c r="S2420" s="31" t="s">
        <v>36</v>
      </c>
      <c r="T2420" s="31" t="s">
        <v>95</v>
      </c>
      <c r="U2420" s="169" t="s">
        <v>3699</v>
      </c>
      <c r="V2420" s="150" t="s">
        <v>3823</v>
      </c>
      <c r="W2420" s="141" t="str" cm="1">
        <f t="array" ref="W2420">IF(SUM(LEN(B2420:V2420))=0,"",IF(OR(OR(ISBLANK(F2420),SUM(LEN(C2420),LEN(D2420))=0),AND(NOT(E2420="Unknown"),ISBLANK(J2420)),AND(NOT(O2420="Unknown"),ISBLANK(R2420))),"Missing Information", INDEX(Table15[Entire Service Line Classification], MATCH(SUMIFS(Table15[Unique ID],Table15[System-Owned Portion],E2420,Table15[If Material Anything Other than "Lead" in Column E,Was Material Ever Previously Lead?],G2420,Table15[Customer-Owned Portion],O2420),Table15[Unique ID],0),0)))</f>
        <v>Non-lead</v>
      </c>
      <c r="X2420"/>
    </row>
    <row r="2421" spans="2:24" ht="75" x14ac:dyDescent="0.25">
      <c r="B2421" s="146" t="s">
        <v>9985</v>
      </c>
      <c r="C2421" s="31" t="s">
        <v>9986</v>
      </c>
      <c r="D2421" s="31" t="s">
        <v>9987</v>
      </c>
      <c r="E2421" s="44" t="s">
        <v>43</v>
      </c>
      <c r="F2421" s="43" t="s">
        <v>34</v>
      </c>
      <c r="G2421" s="84" t="s">
        <v>34</v>
      </c>
      <c r="H2421" s="31"/>
      <c r="I2421" s="205"/>
      <c r="J2421" s="84" t="s">
        <v>106</v>
      </c>
      <c r="K2421" s="31" t="s">
        <v>36</v>
      </c>
      <c r="L2421" s="31" t="s">
        <v>95</v>
      </c>
      <c r="M2421" s="169" t="s">
        <v>4566</v>
      </c>
      <c r="N2421" s="148" t="s">
        <v>9974</v>
      </c>
      <c r="O2421" s="106" t="s">
        <v>35</v>
      </c>
      <c r="P2421" s="43"/>
      <c r="Q2421" s="205"/>
      <c r="R2421" s="84" t="s">
        <v>106</v>
      </c>
      <c r="S2421" s="31" t="s">
        <v>36</v>
      </c>
      <c r="T2421" s="31" t="s">
        <v>95</v>
      </c>
      <c r="U2421" s="169" t="s">
        <v>4566</v>
      </c>
      <c r="V2421" s="150" t="s">
        <v>9988</v>
      </c>
      <c r="W2421" s="141" t="str" cm="1">
        <f t="array" ref="W2421">IF(SUM(LEN(B2421:V2421))=0,"",IF(OR(OR(ISBLANK(F2421),SUM(LEN(C2421),LEN(D2421))=0),AND(NOT(E2421="Unknown"),ISBLANK(J2421)),AND(NOT(O2421="Unknown"),ISBLANK(R2421))),"Missing Information", INDEX(Table15[Entire Service Line Classification], MATCH(SUMIFS(Table15[Unique ID],Table15[System-Owned Portion],E2421,Table15[If Material Anything Other than "Lead" in Column E,Was Material Ever Previously Lead?],G2421,Table15[Customer-Owned Portion],O2421),Table15[Unique ID],0),0)))</f>
        <v>Non-lead</v>
      </c>
      <c r="X2421"/>
    </row>
    <row r="2422" spans="2:24" ht="225" x14ac:dyDescent="0.25">
      <c r="B2422" s="146" t="s">
        <v>9989</v>
      </c>
      <c r="C2422" s="31" t="s">
        <v>9990</v>
      </c>
      <c r="D2422" s="31" t="s">
        <v>9991</v>
      </c>
      <c r="E2422" s="44" t="s">
        <v>52</v>
      </c>
      <c r="F2422" s="43" t="s">
        <v>34</v>
      </c>
      <c r="G2422" s="84" t="s">
        <v>34</v>
      </c>
      <c r="H2422" s="31"/>
      <c r="I2422" s="205"/>
      <c r="J2422" s="84" t="s">
        <v>105</v>
      </c>
      <c r="K2422" s="31" t="s">
        <v>34</v>
      </c>
      <c r="L2422" s="31"/>
      <c r="M2422" s="169"/>
      <c r="N2422" s="148" t="s">
        <v>3366</v>
      </c>
      <c r="O2422" s="106" t="s">
        <v>52</v>
      </c>
      <c r="P2422" s="43"/>
      <c r="Q2422" s="205"/>
      <c r="R2422" s="84" t="s">
        <v>105</v>
      </c>
      <c r="S2422" s="31" t="s">
        <v>34</v>
      </c>
      <c r="T2422" s="31"/>
      <c r="U2422" s="169"/>
      <c r="V2422" s="150" t="s">
        <v>3366</v>
      </c>
      <c r="W2422" s="141" t="str" cm="1">
        <f t="array" ref="W2422">IF(SUM(LEN(B2422:V2422))=0,"",IF(OR(OR(ISBLANK(F2422),SUM(LEN(C2422),LEN(D2422))=0),AND(NOT(E2422="Unknown"),ISBLANK(J2422)),AND(NOT(O2422="Unknown"),ISBLANK(R2422))),"Missing Information", INDEX(Table15[Entire Service Line Classification], MATCH(SUMIFS(Table15[Unique ID],Table15[System-Owned Portion],E2422,Table15[If Material Anything Other than "Lead" in Column E,Was Material Ever Previously Lead?],G2422,Table15[Customer-Owned Portion],O2422),Table15[Unique ID],0),0)))</f>
        <v>Non-lead</v>
      </c>
      <c r="X2422"/>
    </row>
    <row r="2423" spans="2:24" ht="75" x14ac:dyDescent="0.25">
      <c r="B2423" s="146" t="s">
        <v>9992</v>
      </c>
      <c r="C2423" s="31" t="s">
        <v>9993</v>
      </c>
      <c r="D2423" s="31" t="s">
        <v>9994</v>
      </c>
      <c r="E2423" s="44" t="s">
        <v>43</v>
      </c>
      <c r="F2423" s="43" t="s">
        <v>34</v>
      </c>
      <c r="G2423" s="84" t="s">
        <v>34</v>
      </c>
      <c r="H2423" s="31"/>
      <c r="I2423" s="205"/>
      <c r="J2423" s="84" t="s">
        <v>106</v>
      </c>
      <c r="K2423" s="31" t="s">
        <v>36</v>
      </c>
      <c r="L2423" s="31" t="s">
        <v>95</v>
      </c>
      <c r="M2423" s="169" t="s">
        <v>4566</v>
      </c>
      <c r="N2423" s="148" t="s">
        <v>9974</v>
      </c>
      <c r="O2423" s="106" t="s">
        <v>43</v>
      </c>
      <c r="P2423" s="43"/>
      <c r="Q2423" s="205"/>
      <c r="R2423" s="84" t="s">
        <v>106</v>
      </c>
      <c r="S2423" s="31" t="s">
        <v>36</v>
      </c>
      <c r="T2423" s="31" t="s">
        <v>95</v>
      </c>
      <c r="U2423" s="169" t="s">
        <v>4566</v>
      </c>
      <c r="V2423" s="150" t="s">
        <v>9974</v>
      </c>
      <c r="W2423" s="141" t="str" cm="1">
        <f t="array" ref="W2423">IF(SUM(LEN(B2423:V2423))=0,"",IF(OR(OR(ISBLANK(F2423),SUM(LEN(C2423),LEN(D2423))=0),AND(NOT(E2423="Unknown"),ISBLANK(J2423)),AND(NOT(O2423="Unknown"),ISBLANK(R2423))),"Missing Information", INDEX(Table15[Entire Service Line Classification], MATCH(SUMIFS(Table15[Unique ID],Table15[System-Owned Portion],E2423,Table15[If Material Anything Other than "Lead" in Column E,Was Material Ever Previously Lead?],G2423,Table15[Customer-Owned Portion],O2423),Table15[Unique ID],0),0)))</f>
        <v>Non-lead</v>
      </c>
      <c r="X2423"/>
    </row>
    <row r="2424" spans="2:24" ht="60" x14ac:dyDescent="0.25">
      <c r="B2424" s="146" t="s">
        <v>9995</v>
      </c>
      <c r="C2424" s="31" t="s">
        <v>9996</v>
      </c>
      <c r="D2424" s="31" t="s">
        <v>9997</v>
      </c>
      <c r="E2424" s="44" t="s">
        <v>43</v>
      </c>
      <c r="F2424" s="43" t="s">
        <v>34</v>
      </c>
      <c r="G2424" s="84" t="s">
        <v>34</v>
      </c>
      <c r="H2424" s="31"/>
      <c r="I2424" s="205"/>
      <c r="J2424" s="84" t="s">
        <v>106</v>
      </c>
      <c r="K2424" s="31" t="s">
        <v>36</v>
      </c>
      <c r="L2424" s="31" t="s">
        <v>95</v>
      </c>
      <c r="M2424" s="169" t="s">
        <v>3699</v>
      </c>
      <c r="N2424" s="148" t="s">
        <v>3705</v>
      </c>
      <c r="O2424" s="106" t="s">
        <v>35</v>
      </c>
      <c r="P2424" s="43"/>
      <c r="Q2424" s="205"/>
      <c r="R2424" s="84" t="s">
        <v>106</v>
      </c>
      <c r="S2424" s="31" t="s">
        <v>36</v>
      </c>
      <c r="T2424" s="31" t="s">
        <v>95</v>
      </c>
      <c r="U2424" s="169" t="s">
        <v>3699</v>
      </c>
      <c r="V2424" s="150" t="s">
        <v>3792</v>
      </c>
      <c r="W2424" s="141" t="str" cm="1">
        <f t="array" ref="W2424">IF(SUM(LEN(B2424:V2424))=0,"",IF(OR(OR(ISBLANK(F2424),SUM(LEN(C2424),LEN(D2424))=0),AND(NOT(E2424="Unknown"),ISBLANK(J2424)),AND(NOT(O2424="Unknown"),ISBLANK(R2424))),"Missing Information", INDEX(Table15[Entire Service Line Classification], MATCH(SUMIFS(Table15[Unique ID],Table15[System-Owned Portion],E2424,Table15[If Material Anything Other than "Lead" in Column E,Was Material Ever Previously Lead?],G2424,Table15[Customer-Owned Portion],O2424),Table15[Unique ID],0),0)))</f>
        <v>Non-lead</v>
      </c>
      <c r="X2424"/>
    </row>
    <row r="2425" spans="2:24" ht="75" x14ac:dyDescent="0.25">
      <c r="B2425" s="146" t="s">
        <v>9998</v>
      </c>
      <c r="C2425" s="31" t="s">
        <v>9999</v>
      </c>
      <c r="D2425" s="31" t="s">
        <v>10000</v>
      </c>
      <c r="E2425" s="44" t="s">
        <v>43</v>
      </c>
      <c r="F2425" s="43" t="s">
        <v>34</v>
      </c>
      <c r="G2425" s="84" t="s">
        <v>34</v>
      </c>
      <c r="H2425" s="31"/>
      <c r="I2425" s="205"/>
      <c r="J2425" s="84" t="s">
        <v>106</v>
      </c>
      <c r="K2425" s="31" t="s">
        <v>36</v>
      </c>
      <c r="L2425" s="31" t="s">
        <v>95</v>
      </c>
      <c r="M2425" s="169" t="s">
        <v>4566</v>
      </c>
      <c r="N2425" s="148" t="s">
        <v>9974</v>
      </c>
      <c r="O2425" s="106" t="s">
        <v>43</v>
      </c>
      <c r="P2425" s="43"/>
      <c r="Q2425" s="205"/>
      <c r="R2425" s="84" t="s">
        <v>106</v>
      </c>
      <c r="S2425" s="31" t="s">
        <v>36</v>
      </c>
      <c r="T2425" s="31" t="s">
        <v>95</v>
      </c>
      <c r="U2425" s="169" t="s">
        <v>4566</v>
      </c>
      <c r="V2425" s="150" t="s">
        <v>9974</v>
      </c>
      <c r="W2425" s="141" t="str" cm="1">
        <f t="array" ref="W2425">IF(SUM(LEN(B2425:V2425))=0,"",IF(OR(OR(ISBLANK(F2425),SUM(LEN(C2425),LEN(D2425))=0),AND(NOT(E2425="Unknown"),ISBLANK(J2425)),AND(NOT(O2425="Unknown"),ISBLANK(R2425))),"Missing Information", INDEX(Table15[Entire Service Line Classification], MATCH(SUMIFS(Table15[Unique ID],Table15[System-Owned Portion],E2425,Table15[If Material Anything Other than "Lead" in Column E,Was Material Ever Previously Lead?],G2425,Table15[Customer-Owned Portion],O2425),Table15[Unique ID],0),0)))</f>
        <v>Non-lead</v>
      </c>
      <c r="X2425"/>
    </row>
    <row r="2426" spans="2:24" ht="225" x14ac:dyDescent="0.25">
      <c r="B2426" s="146" t="s">
        <v>10001</v>
      </c>
      <c r="C2426" s="31" t="s">
        <v>10002</v>
      </c>
      <c r="D2426" s="31" t="s">
        <v>10003</v>
      </c>
      <c r="E2426" s="44" t="s">
        <v>52</v>
      </c>
      <c r="F2426" s="43" t="s">
        <v>34</v>
      </c>
      <c r="G2426" s="84" t="s">
        <v>34</v>
      </c>
      <c r="H2426" s="31"/>
      <c r="I2426" s="205"/>
      <c r="J2426" s="84" t="s">
        <v>105</v>
      </c>
      <c r="K2426" s="31" t="s">
        <v>34</v>
      </c>
      <c r="L2426" s="31"/>
      <c r="M2426" s="169"/>
      <c r="N2426" s="148" t="s">
        <v>3366</v>
      </c>
      <c r="O2426" s="106" t="s">
        <v>52</v>
      </c>
      <c r="P2426" s="43"/>
      <c r="Q2426" s="205"/>
      <c r="R2426" s="84" t="s">
        <v>105</v>
      </c>
      <c r="S2426" s="31" t="s">
        <v>34</v>
      </c>
      <c r="T2426" s="31"/>
      <c r="U2426" s="169"/>
      <c r="V2426" s="150" t="s">
        <v>3366</v>
      </c>
      <c r="W2426" s="141" t="str" cm="1">
        <f t="array" ref="W2426">IF(SUM(LEN(B2426:V2426))=0,"",IF(OR(OR(ISBLANK(F2426),SUM(LEN(C2426),LEN(D2426))=0),AND(NOT(E2426="Unknown"),ISBLANK(J2426)),AND(NOT(O2426="Unknown"),ISBLANK(R2426))),"Missing Information", INDEX(Table15[Entire Service Line Classification], MATCH(SUMIFS(Table15[Unique ID],Table15[System-Owned Portion],E2426,Table15[If Material Anything Other than "Lead" in Column E,Was Material Ever Previously Lead?],G2426,Table15[Customer-Owned Portion],O2426),Table15[Unique ID],0),0)))</f>
        <v>Non-lead</v>
      </c>
      <c r="X2426"/>
    </row>
    <row r="2427" spans="2:24" ht="75" x14ac:dyDescent="0.25">
      <c r="B2427" s="146" t="s">
        <v>10004</v>
      </c>
      <c r="C2427" s="31" t="s">
        <v>10005</v>
      </c>
      <c r="D2427" s="31" t="s">
        <v>10006</v>
      </c>
      <c r="E2427" s="44" t="s">
        <v>43</v>
      </c>
      <c r="F2427" s="43" t="s">
        <v>34</v>
      </c>
      <c r="G2427" s="84" t="s">
        <v>34</v>
      </c>
      <c r="H2427" s="31"/>
      <c r="I2427" s="205"/>
      <c r="J2427" s="84" t="s">
        <v>106</v>
      </c>
      <c r="K2427" s="31" t="s">
        <v>36</v>
      </c>
      <c r="L2427" s="31" t="s">
        <v>95</v>
      </c>
      <c r="M2427" s="169" t="s">
        <v>4512</v>
      </c>
      <c r="N2427" s="148" t="s">
        <v>9279</v>
      </c>
      <c r="O2427" s="106" t="s">
        <v>35</v>
      </c>
      <c r="P2427" s="43"/>
      <c r="Q2427" s="205"/>
      <c r="R2427" s="84" t="s">
        <v>106</v>
      </c>
      <c r="S2427" s="31" t="s">
        <v>36</v>
      </c>
      <c r="T2427" s="31" t="s">
        <v>95</v>
      </c>
      <c r="U2427" s="169" t="s">
        <v>4512</v>
      </c>
      <c r="V2427" s="150" t="s">
        <v>10007</v>
      </c>
      <c r="W2427" s="141" t="str" cm="1">
        <f t="array" ref="W2427">IF(SUM(LEN(B2427:V2427))=0,"",IF(OR(OR(ISBLANK(F2427),SUM(LEN(C2427),LEN(D2427))=0),AND(NOT(E2427="Unknown"),ISBLANK(J2427)),AND(NOT(O2427="Unknown"),ISBLANK(R2427))),"Missing Information", INDEX(Table15[Entire Service Line Classification], MATCH(SUMIFS(Table15[Unique ID],Table15[System-Owned Portion],E2427,Table15[If Material Anything Other than "Lead" in Column E,Was Material Ever Previously Lead?],G2427,Table15[Customer-Owned Portion],O2427),Table15[Unique ID],0),0)))</f>
        <v>Non-lead</v>
      </c>
      <c r="X2427"/>
    </row>
    <row r="2428" spans="2:24" ht="90" x14ac:dyDescent="0.25">
      <c r="B2428" s="146" t="s">
        <v>1509</v>
      </c>
      <c r="C2428" s="31" t="s">
        <v>1510</v>
      </c>
      <c r="D2428" s="31" t="s">
        <v>1511</v>
      </c>
      <c r="E2428" s="44" t="s">
        <v>43</v>
      </c>
      <c r="F2428" s="43" t="s">
        <v>34</v>
      </c>
      <c r="G2428" s="84" t="s">
        <v>34</v>
      </c>
      <c r="H2428" s="31" t="s">
        <v>1512</v>
      </c>
      <c r="I2428" s="205"/>
      <c r="J2428" s="84" t="s">
        <v>190</v>
      </c>
      <c r="K2428" s="31" t="s">
        <v>34</v>
      </c>
      <c r="L2428" s="31"/>
      <c r="M2428" s="169"/>
      <c r="N2428" s="148" t="s">
        <v>1513</v>
      </c>
      <c r="O2428" s="106" t="s">
        <v>52</v>
      </c>
      <c r="P2428" s="43" t="s">
        <v>921</v>
      </c>
      <c r="Q2428" s="205"/>
      <c r="R2428" s="84" t="s">
        <v>188</v>
      </c>
      <c r="S2428" s="31" t="s">
        <v>34</v>
      </c>
      <c r="T2428" s="31"/>
      <c r="U2428" s="169"/>
      <c r="V2428" s="150" t="s">
        <v>1514</v>
      </c>
      <c r="W2428" s="141" t="str" cm="1">
        <f t="array" ref="W2428">IF(SUM(LEN(B2428:V2428))=0,"",IF(OR(OR(ISBLANK(F2428),SUM(LEN(C2428),LEN(D2428))=0),AND(NOT(E2428="Unknown"),ISBLANK(J2428)),AND(NOT(O2428="Unknown"),ISBLANK(R2428))),"Missing Information", INDEX(Table15[Entire Service Line Classification], MATCH(SUMIFS(Table15[Unique ID],Table15[System-Owned Portion],E2428,Table15[If Material Anything Other than "Lead" in Column E,Was Material Ever Previously Lead?],G2428,Table15[Customer-Owned Portion],O2428),Table15[Unique ID],0),0)))</f>
        <v>Non-lead</v>
      </c>
      <c r="X2428"/>
    </row>
    <row r="2429" spans="2:24" ht="225" x14ac:dyDescent="0.25">
      <c r="B2429" s="146" t="s">
        <v>10008</v>
      </c>
      <c r="C2429" s="31" t="s">
        <v>10009</v>
      </c>
      <c r="D2429" s="31" t="s">
        <v>10010</v>
      </c>
      <c r="E2429" s="44" t="s">
        <v>52</v>
      </c>
      <c r="F2429" s="43" t="s">
        <v>34</v>
      </c>
      <c r="G2429" s="84" t="s">
        <v>34</v>
      </c>
      <c r="H2429" s="31"/>
      <c r="I2429" s="205"/>
      <c r="J2429" s="84" t="s">
        <v>105</v>
      </c>
      <c r="K2429" s="31" t="s">
        <v>34</v>
      </c>
      <c r="L2429" s="31"/>
      <c r="M2429" s="169"/>
      <c r="N2429" s="148" t="s">
        <v>3366</v>
      </c>
      <c r="O2429" s="106" t="s">
        <v>52</v>
      </c>
      <c r="P2429" s="43"/>
      <c r="Q2429" s="205"/>
      <c r="R2429" s="84" t="s">
        <v>105</v>
      </c>
      <c r="S2429" s="31" t="s">
        <v>34</v>
      </c>
      <c r="T2429" s="31"/>
      <c r="U2429" s="169"/>
      <c r="V2429" s="150" t="s">
        <v>3366</v>
      </c>
      <c r="W2429" s="141" t="str" cm="1">
        <f t="array" ref="W2429">IF(SUM(LEN(B2429:V2429))=0,"",IF(OR(OR(ISBLANK(F2429),SUM(LEN(C2429),LEN(D2429))=0),AND(NOT(E2429="Unknown"),ISBLANK(J2429)),AND(NOT(O2429="Unknown"),ISBLANK(R2429))),"Missing Information", INDEX(Table15[Entire Service Line Classification], MATCH(SUMIFS(Table15[Unique ID],Table15[System-Owned Portion],E2429,Table15[If Material Anything Other than "Lead" in Column E,Was Material Ever Previously Lead?],G2429,Table15[Customer-Owned Portion],O2429),Table15[Unique ID],0),0)))</f>
        <v>Non-lead</v>
      </c>
      <c r="X2429"/>
    </row>
    <row r="2430" spans="2:24" ht="225" x14ac:dyDescent="0.25">
      <c r="B2430" s="146" t="s">
        <v>10011</v>
      </c>
      <c r="C2430" s="31" t="s">
        <v>10012</v>
      </c>
      <c r="D2430" s="31" t="s">
        <v>10013</v>
      </c>
      <c r="E2430" s="44" t="s">
        <v>52</v>
      </c>
      <c r="F2430" s="43" t="s">
        <v>34</v>
      </c>
      <c r="G2430" s="84" t="s">
        <v>34</v>
      </c>
      <c r="H2430" s="31"/>
      <c r="I2430" s="205"/>
      <c r="J2430" s="84" t="s">
        <v>105</v>
      </c>
      <c r="K2430" s="31" t="s">
        <v>34</v>
      </c>
      <c r="L2430" s="31"/>
      <c r="M2430" s="169"/>
      <c r="N2430" s="148" t="s">
        <v>3366</v>
      </c>
      <c r="O2430" s="106" t="s">
        <v>52</v>
      </c>
      <c r="P2430" s="43"/>
      <c r="Q2430" s="205"/>
      <c r="R2430" s="84" t="s">
        <v>105</v>
      </c>
      <c r="S2430" s="31" t="s">
        <v>34</v>
      </c>
      <c r="T2430" s="31"/>
      <c r="U2430" s="169"/>
      <c r="V2430" s="150" t="s">
        <v>3366</v>
      </c>
      <c r="W2430" s="141" t="str" cm="1">
        <f t="array" ref="W2430">IF(SUM(LEN(B2430:V2430))=0,"",IF(OR(OR(ISBLANK(F2430),SUM(LEN(C2430),LEN(D2430))=0),AND(NOT(E2430="Unknown"),ISBLANK(J2430)),AND(NOT(O2430="Unknown"),ISBLANK(R2430))),"Missing Information", INDEX(Table15[Entire Service Line Classification], MATCH(SUMIFS(Table15[Unique ID],Table15[System-Owned Portion],E2430,Table15[If Material Anything Other than "Lead" in Column E,Was Material Ever Previously Lead?],G2430,Table15[Customer-Owned Portion],O2430),Table15[Unique ID],0),0)))</f>
        <v>Non-lead</v>
      </c>
      <c r="X2430"/>
    </row>
    <row r="2431" spans="2:24" ht="225" x14ac:dyDescent="0.25">
      <c r="B2431" s="146" t="s">
        <v>10014</v>
      </c>
      <c r="C2431" s="31" t="s">
        <v>10015</v>
      </c>
      <c r="D2431" s="31" t="s">
        <v>10016</v>
      </c>
      <c r="E2431" s="44" t="s">
        <v>52</v>
      </c>
      <c r="F2431" s="43" t="s">
        <v>34</v>
      </c>
      <c r="G2431" s="84" t="s">
        <v>34</v>
      </c>
      <c r="H2431" s="31"/>
      <c r="I2431" s="205"/>
      <c r="J2431" s="84" t="s">
        <v>105</v>
      </c>
      <c r="K2431" s="31" t="s">
        <v>34</v>
      </c>
      <c r="L2431" s="31"/>
      <c r="M2431" s="169"/>
      <c r="N2431" s="148" t="s">
        <v>3366</v>
      </c>
      <c r="O2431" s="106" t="s">
        <v>52</v>
      </c>
      <c r="P2431" s="43"/>
      <c r="Q2431" s="205"/>
      <c r="R2431" s="84" t="s">
        <v>105</v>
      </c>
      <c r="S2431" s="31" t="s">
        <v>34</v>
      </c>
      <c r="T2431" s="31"/>
      <c r="U2431" s="169"/>
      <c r="V2431" s="150" t="s">
        <v>3366</v>
      </c>
      <c r="W2431" s="141" t="str" cm="1">
        <f t="array" ref="W2431">IF(SUM(LEN(B2431:V2431))=0,"",IF(OR(OR(ISBLANK(F2431),SUM(LEN(C2431),LEN(D2431))=0),AND(NOT(E2431="Unknown"),ISBLANK(J2431)),AND(NOT(O2431="Unknown"),ISBLANK(R2431))),"Missing Information", INDEX(Table15[Entire Service Line Classification], MATCH(SUMIFS(Table15[Unique ID],Table15[System-Owned Portion],E2431,Table15[If Material Anything Other than "Lead" in Column E,Was Material Ever Previously Lead?],G2431,Table15[Customer-Owned Portion],O2431),Table15[Unique ID],0),0)))</f>
        <v>Non-lead</v>
      </c>
      <c r="X2431"/>
    </row>
    <row r="2432" spans="2:24" ht="225" x14ac:dyDescent="0.25">
      <c r="B2432" s="146" t="s">
        <v>10017</v>
      </c>
      <c r="C2432" s="31" t="s">
        <v>10018</v>
      </c>
      <c r="D2432" s="31" t="s">
        <v>10019</v>
      </c>
      <c r="E2432" s="44" t="s">
        <v>52</v>
      </c>
      <c r="F2432" s="43" t="s">
        <v>34</v>
      </c>
      <c r="G2432" s="84" t="s">
        <v>34</v>
      </c>
      <c r="H2432" s="31"/>
      <c r="I2432" s="205"/>
      <c r="J2432" s="84" t="s">
        <v>105</v>
      </c>
      <c r="K2432" s="31" t="s">
        <v>34</v>
      </c>
      <c r="L2432" s="31"/>
      <c r="M2432" s="169"/>
      <c r="N2432" s="148" t="s">
        <v>3366</v>
      </c>
      <c r="O2432" s="106" t="s">
        <v>52</v>
      </c>
      <c r="P2432" s="43"/>
      <c r="Q2432" s="205"/>
      <c r="R2432" s="84" t="s">
        <v>105</v>
      </c>
      <c r="S2432" s="31" t="s">
        <v>34</v>
      </c>
      <c r="T2432" s="31"/>
      <c r="U2432" s="169"/>
      <c r="V2432" s="150" t="s">
        <v>3366</v>
      </c>
      <c r="W2432" s="141" t="str" cm="1">
        <f t="array" ref="W2432">IF(SUM(LEN(B2432:V2432))=0,"",IF(OR(OR(ISBLANK(F2432),SUM(LEN(C2432),LEN(D2432))=0),AND(NOT(E2432="Unknown"),ISBLANK(J2432)),AND(NOT(O2432="Unknown"),ISBLANK(R2432))),"Missing Information", INDEX(Table15[Entire Service Line Classification], MATCH(SUMIFS(Table15[Unique ID],Table15[System-Owned Portion],E2432,Table15[If Material Anything Other than "Lead" in Column E,Was Material Ever Previously Lead?],G2432,Table15[Customer-Owned Portion],O2432),Table15[Unique ID],0),0)))</f>
        <v>Non-lead</v>
      </c>
      <c r="X2432"/>
    </row>
    <row r="2433" spans="2:24" ht="225" x14ac:dyDescent="0.25">
      <c r="B2433" s="146" t="s">
        <v>10020</v>
      </c>
      <c r="C2433" s="31" t="s">
        <v>10021</v>
      </c>
      <c r="D2433" s="31" t="s">
        <v>10022</v>
      </c>
      <c r="E2433" s="44" t="s">
        <v>52</v>
      </c>
      <c r="F2433" s="43" t="s">
        <v>34</v>
      </c>
      <c r="G2433" s="84" t="s">
        <v>34</v>
      </c>
      <c r="H2433" s="31"/>
      <c r="I2433" s="205"/>
      <c r="J2433" s="84" t="s">
        <v>105</v>
      </c>
      <c r="K2433" s="31" t="s">
        <v>34</v>
      </c>
      <c r="L2433" s="31"/>
      <c r="M2433" s="169"/>
      <c r="N2433" s="148" t="s">
        <v>3366</v>
      </c>
      <c r="O2433" s="106" t="s">
        <v>52</v>
      </c>
      <c r="P2433" s="43"/>
      <c r="Q2433" s="205"/>
      <c r="R2433" s="84" t="s">
        <v>105</v>
      </c>
      <c r="S2433" s="31" t="s">
        <v>34</v>
      </c>
      <c r="T2433" s="31"/>
      <c r="U2433" s="169"/>
      <c r="V2433" s="150" t="s">
        <v>3366</v>
      </c>
      <c r="W2433" s="141" t="str" cm="1">
        <f t="array" ref="W2433">IF(SUM(LEN(B2433:V2433))=0,"",IF(OR(OR(ISBLANK(F2433),SUM(LEN(C2433),LEN(D2433))=0),AND(NOT(E2433="Unknown"),ISBLANK(J2433)),AND(NOT(O2433="Unknown"),ISBLANK(R2433))),"Missing Information", INDEX(Table15[Entire Service Line Classification], MATCH(SUMIFS(Table15[Unique ID],Table15[System-Owned Portion],E2433,Table15[If Material Anything Other than "Lead" in Column E,Was Material Ever Previously Lead?],G2433,Table15[Customer-Owned Portion],O2433),Table15[Unique ID],0),0)))</f>
        <v>Non-lead</v>
      </c>
      <c r="X2433"/>
    </row>
    <row r="2434" spans="2:24" ht="225" x14ac:dyDescent="0.25">
      <c r="B2434" s="146" t="s">
        <v>10023</v>
      </c>
      <c r="C2434" s="31" t="s">
        <v>10024</v>
      </c>
      <c r="D2434" s="31" t="s">
        <v>10025</v>
      </c>
      <c r="E2434" s="44" t="s">
        <v>52</v>
      </c>
      <c r="F2434" s="43" t="s">
        <v>34</v>
      </c>
      <c r="G2434" s="84" t="s">
        <v>34</v>
      </c>
      <c r="H2434" s="31"/>
      <c r="I2434" s="205"/>
      <c r="J2434" s="84" t="s">
        <v>105</v>
      </c>
      <c r="K2434" s="31" t="s">
        <v>34</v>
      </c>
      <c r="L2434" s="31"/>
      <c r="M2434" s="169"/>
      <c r="N2434" s="148" t="s">
        <v>3366</v>
      </c>
      <c r="O2434" s="106" t="s">
        <v>52</v>
      </c>
      <c r="P2434" s="43"/>
      <c r="Q2434" s="205"/>
      <c r="R2434" s="84" t="s">
        <v>105</v>
      </c>
      <c r="S2434" s="31" t="s">
        <v>34</v>
      </c>
      <c r="T2434" s="31"/>
      <c r="U2434" s="169"/>
      <c r="V2434" s="150" t="s">
        <v>3366</v>
      </c>
      <c r="W2434" s="141" t="str" cm="1">
        <f t="array" ref="W2434">IF(SUM(LEN(B2434:V2434))=0,"",IF(OR(OR(ISBLANK(F2434),SUM(LEN(C2434),LEN(D2434))=0),AND(NOT(E2434="Unknown"),ISBLANK(J2434)),AND(NOT(O2434="Unknown"),ISBLANK(R2434))),"Missing Information", INDEX(Table15[Entire Service Line Classification], MATCH(SUMIFS(Table15[Unique ID],Table15[System-Owned Portion],E2434,Table15[If Material Anything Other than "Lead" in Column E,Was Material Ever Previously Lead?],G2434,Table15[Customer-Owned Portion],O2434),Table15[Unique ID],0),0)))</f>
        <v>Non-lead</v>
      </c>
      <c r="X2434"/>
    </row>
    <row r="2435" spans="2:24" ht="60" x14ac:dyDescent="0.25">
      <c r="B2435" s="146" t="s">
        <v>10026</v>
      </c>
      <c r="C2435" s="31" t="s">
        <v>10027</v>
      </c>
      <c r="D2435" s="31" t="s">
        <v>10028</v>
      </c>
      <c r="E2435" s="44" t="s">
        <v>43</v>
      </c>
      <c r="F2435" s="43" t="s">
        <v>34</v>
      </c>
      <c r="G2435" s="84" t="s">
        <v>34</v>
      </c>
      <c r="H2435" s="31"/>
      <c r="I2435" s="205"/>
      <c r="J2435" s="84" t="s">
        <v>106</v>
      </c>
      <c r="K2435" s="31" t="s">
        <v>36</v>
      </c>
      <c r="L2435" s="31" t="s">
        <v>95</v>
      </c>
      <c r="M2435" s="169" t="s">
        <v>3534</v>
      </c>
      <c r="N2435" s="148" t="s">
        <v>3535</v>
      </c>
      <c r="O2435" s="106" t="s">
        <v>43</v>
      </c>
      <c r="P2435" s="43"/>
      <c r="Q2435" s="205"/>
      <c r="R2435" s="84" t="s">
        <v>106</v>
      </c>
      <c r="S2435" s="31" t="s">
        <v>36</v>
      </c>
      <c r="T2435" s="31" t="s">
        <v>95</v>
      </c>
      <c r="U2435" s="169" t="s">
        <v>3534</v>
      </c>
      <c r="V2435" s="150" t="s">
        <v>3535</v>
      </c>
      <c r="W2435" s="141" t="str" cm="1">
        <f t="array" ref="W2435">IF(SUM(LEN(B2435:V2435))=0,"",IF(OR(OR(ISBLANK(F2435),SUM(LEN(C2435),LEN(D2435))=0),AND(NOT(E2435="Unknown"),ISBLANK(J2435)),AND(NOT(O2435="Unknown"),ISBLANK(R2435))),"Missing Information", INDEX(Table15[Entire Service Line Classification], MATCH(SUMIFS(Table15[Unique ID],Table15[System-Owned Portion],E2435,Table15[If Material Anything Other than "Lead" in Column E,Was Material Ever Previously Lead?],G2435,Table15[Customer-Owned Portion],O2435),Table15[Unique ID],0),0)))</f>
        <v>Non-lead</v>
      </c>
      <c r="X2435"/>
    </row>
    <row r="2436" spans="2:24" ht="210" x14ac:dyDescent="0.25">
      <c r="B2436" s="146" t="s">
        <v>10029</v>
      </c>
      <c r="C2436" s="31" t="s">
        <v>10030</v>
      </c>
      <c r="D2436" s="31" t="s">
        <v>10031</v>
      </c>
      <c r="E2436" s="44" t="s">
        <v>52</v>
      </c>
      <c r="F2436" s="43" t="s">
        <v>34</v>
      </c>
      <c r="G2436" s="84" t="s">
        <v>34</v>
      </c>
      <c r="H2436" s="31"/>
      <c r="I2436" s="205"/>
      <c r="J2436" s="84" t="s">
        <v>105</v>
      </c>
      <c r="K2436" s="31" t="s">
        <v>34</v>
      </c>
      <c r="L2436" s="31"/>
      <c r="M2436" s="169"/>
      <c r="N2436" s="148" t="s">
        <v>3434</v>
      </c>
      <c r="O2436" s="106" t="s">
        <v>52</v>
      </c>
      <c r="P2436" s="43"/>
      <c r="Q2436" s="205"/>
      <c r="R2436" s="84" t="s">
        <v>105</v>
      </c>
      <c r="S2436" s="31" t="s">
        <v>34</v>
      </c>
      <c r="T2436" s="31"/>
      <c r="U2436" s="169"/>
      <c r="V2436" s="150" t="s">
        <v>3434</v>
      </c>
      <c r="W2436" s="141" t="str" cm="1">
        <f t="array" ref="W2436">IF(SUM(LEN(B2436:V2436))=0,"",IF(OR(OR(ISBLANK(F2436),SUM(LEN(C2436),LEN(D2436))=0),AND(NOT(E2436="Unknown"),ISBLANK(J2436)),AND(NOT(O2436="Unknown"),ISBLANK(R2436))),"Missing Information", INDEX(Table15[Entire Service Line Classification], MATCH(SUMIFS(Table15[Unique ID],Table15[System-Owned Portion],E2436,Table15[If Material Anything Other than "Lead" in Column E,Was Material Ever Previously Lead?],G2436,Table15[Customer-Owned Portion],O2436),Table15[Unique ID],0),0)))</f>
        <v>Non-lead</v>
      </c>
      <c r="X2436"/>
    </row>
    <row r="2437" spans="2:24" ht="75" x14ac:dyDescent="0.25">
      <c r="B2437" s="146" t="s">
        <v>10032</v>
      </c>
      <c r="C2437" s="31" t="s">
        <v>10033</v>
      </c>
      <c r="D2437" s="31" t="s">
        <v>10034</v>
      </c>
      <c r="E2437" s="44" t="s">
        <v>43</v>
      </c>
      <c r="F2437" s="43" t="s">
        <v>34</v>
      </c>
      <c r="G2437" s="84" t="s">
        <v>34</v>
      </c>
      <c r="H2437" s="31"/>
      <c r="I2437" s="205"/>
      <c r="J2437" s="84" t="s">
        <v>106</v>
      </c>
      <c r="K2437" s="31" t="s">
        <v>36</v>
      </c>
      <c r="L2437" s="31" t="s">
        <v>95</v>
      </c>
      <c r="M2437" s="169" t="s">
        <v>3534</v>
      </c>
      <c r="N2437" s="148" t="s">
        <v>3540</v>
      </c>
      <c r="O2437" s="106" t="s">
        <v>35</v>
      </c>
      <c r="P2437" s="43"/>
      <c r="Q2437" s="205"/>
      <c r="R2437" s="84" t="s">
        <v>106</v>
      </c>
      <c r="S2437" s="31" t="s">
        <v>36</v>
      </c>
      <c r="T2437" s="31" t="s">
        <v>95</v>
      </c>
      <c r="U2437" s="169" t="s">
        <v>3534</v>
      </c>
      <c r="V2437" s="150" t="s">
        <v>3878</v>
      </c>
      <c r="W2437" s="141" t="str" cm="1">
        <f t="array" ref="W2437">IF(SUM(LEN(B2437:V2437))=0,"",IF(OR(OR(ISBLANK(F2437),SUM(LEN(C2437),LEN(D2437))=0),AND(NOT(E2437="Unknown"),ISBLANK(J2437)),AND(NOT(O2437="Unknown"),ISBLANK(R2437))),"Missing Information", INDEX(Table15[Entire Service Line Classification], MATCH(SUMIFS(Table15[Unique ID],Table15[System-Owned Portion],E2437,Table15[If Material Anything Other than "Lead" in Column E,Was Material Ever Previously Lead?],G2437,Table15[Customer-Owned Portion],O2437),Table15[Unique ID],0),0)))</f>
        <v>Non-lead</v>
      </c>
      <c r="X2437"/>
    </row>
    <row r="2438" spans="2:24" ht="75" x14ac:dyDescent="0.25">
      <c r="B2438" s="146" t="s">
        <v>10035</v>
      </c>
      <c r="C2438" s="31" t="s">
        <v>10036</v>
      </c>
      <c r="D2438" s="31" t="s">
        <v>10037</v>
      </c>
      <c r="E2438" s="44" t="s">
        <v>43</v>
      </c>
      <c r="F2438" s="43" t="s">
        <v>34</v>
      </c>
      <c r="G2438" s="84" t="s">
        <v>34</v>
      </c>
      <c r="H2438" s="31"/>
      <c r="I2438" s="205"/>
      <c r="J2438" s="84" t="s">
        <v>106</v>
      </c>
      <c r="K2438" s="31" t="s">
        <v>36</v>
      </c>
      <c r="L2438" s="31" t="s">
        <v>95</v>
      </c>
      <c r="M2438" s="169" t="s">
        <v>3524</v>
      </c>
      <c r="N2438" s="148" t="s">
        <v>3525</v>
      </c>
      <c r="O2438" s="106" t="s">
        <v>43</v>
      </c>
      <c r="P2438" s="43"/>
      <c r="Q2438" s="205"/>
      <c r="R2438" s="84" t="s">
        <v>106</v>
      </c>
      <c r="S2438" s="31" t="s">
        <v>36</v>
      </c>
      <c r="T2438" s="31" t="s">
        <v>95</v>
      </c>
      <c r="U2438" s="169" t="s">
        <v>3524</v>
      </c>
      <c r="V2438" s="150" t="s">
        <v>3525</v>
      </c>
      <c r="W2438" s="141" t="str" cm="1">
        <f t="array" ref="W2438">IF(SUM(LEN(B2438:V2438))=0,"",IF(OR(OR(ISBLANK(F2438),SUM(LEN(C2438),LEN(D2438))=0),AND(NOT(E2438="Unknown"),ISBLANK(J2438)),AND(NOT(O2438="Unknown"),ISBLANK(R2438))),"Missing Information", INDEX(Table15[Entire Service Line Classification], MATCH(SUMIFS(Table15[Unique ID],Table15[System-Owned Portion],E2438,Table15[If Material Anything Other than "Lead" in Column E,Was Material Ever Previously Lead?],G2438,Table15[Customer-Owned Portion],O2438),Table15[Unique ID],0),0)))</f>
        <v>Non-lead</v>
      </c>
      <c r="X2438"/>
    </row>
    <row r="2439" spans="2:24" ht="225" x14ac:dyDescent="0.25">
      <c r="B2439" s="146" t="s">
        <v>10038</v>
      </c>
      <c r="C2439" s="31" t="s">
        <v>10039</v>
      </c>
      <c r="D2439" s="31" t="s">
        <v>10040</v>
      </c>
      <c r="E2439" s="44" t="s">
        <v>52</v>
      </c>
      <c r="F2439" s="43" t="s">
        <v>34</v>
      </c>
      <c r="G2439" s="84" t="s">
        <v>34</v>
      </c>
      <c r="H2439" s="31"/>
      <c r="I2439" s="205"/>
      <c r="J2439" s="84" t="s">
        <v>105</v>
      </c>
      <c r="K2439" s="31" t="s">
        <v>34</v>
      </c>
      <c r="L2439" s="31"/>
      <c r="M2439" s="169"/>
      <c r="N2439" s="148" t="s">
        <v>3366</v>
      </c>
      <c r="O2439" s="106" t="s">
        <v>52</v>
      </c>
      <c r="P2439" s="43"/>
      <c r="Q2439" s="205"/>
      <c r="R2439" s="84" t="s">
        <v>105</v>
      </c>
      <c r="S2439" s="31" t="s">
        <v>34</v>
      </c>
      <c r="T2439" s="31"/>
      <c r="U2439" s="169"/>
      <c r="V2439" s="150" t="s">
        <v>3366</v>
      </c>
      <c r="W2439" s="141" t="str" cm="1">
        <f t="array" ref="W2439">IF(SUM(LEN(B2439:V2439))=0,"",IF(OR(OR(ISBLANK(F2439),SUM(LEN(C2439),LEN(D2439))=0),AND(NOT(E2439="Unknown"),ISBLANK(J2439)),AND(NOT(O2439="Unknown"),ISBLANK(R2439))),"Missing Information", INDEX(Table15[Entire Service Line Classification], MATCH(SUMIFS(Table15[Unique ID],Table15[System-Owned Portion],E2439,Table15[If Material Anything Other than "Lead" in Column E,Was Material Ever Previously Lead?],G2439,Table15[Customer-Owned Portion],O2439),Table15[Unique ID],0),0)))</f>
        <v>Non-lead</v>
      </c>
      <c r="X2439"/>
    </row>
    <row r="2440" spans="2:24" ht="225" x14ac:dyDescent="0.25">
      <c r="B2440" s="146" t="s">
        <v>10041</v>
      </c>
      <c r="C2440" s="31" t="s">
        <v>10042</v>
      </c>
      <c r="D2440" s="31" t="s">
        <v>10043</v>
      </c>
      <c r="E2440" s="44" t="s">
        <v>52</v>
      </c>
      <c r="F2440" s="43" t="s">
        <v>34</v>
      </c>
      <c r="G2440" s="84" t="s">
        <v>34</v>
      </c>
      <c r="H2440" s="31"/>
      <c r="I2440" s="205"/>
      <c r="J2440" s="84" t="s">
        <v>105</v>
      </c>
      <c r="K2440" s="31" t="s">
        <v>34</v>
      </c>
      <c r="L2440" s="31"/>
      <c r="M2440" s="169"/>
      <c r="N2440" s="148" t="s">
        <v>3366</v>
      </c>
      <c r="O2440" s="106" t="s">
        <v>52</v>
      </c>
      <c r="P2440" s="43"/>
      <c r="Q2440" s="205"/>
      <c r="R2440" s="84" t="s">
        <v>105</v>
      </c>
      <c r="S2440" s="31" t="s">
        <v>34</v>
      </c>
      <c r="T2440" s="31"/>
      <c r="U2440" s="169"/>
      <c r="V2440" s="150" t="s">
        <v>3366</v>
      </c>
      <c r="W2440" s="141" t="str" cm="1">
        <f t="array" ref="W2440">IF(SUM(LEN(B2440:V2440))=0,"",IF(OR(OR(ISBLANK(F2440),SUM(LEN(C2440),LEN(D2440))=0),AND(NOT(E2440="Unknown"),ISBLANK(J2440)),AND(NOT(O2440="Unknown"),ISBLANK(R2440))),"Missing Information", INDEX(Table15[Entire Service Line Classification], MATCH(SUMIFS(Table15[Unique ID],Table15[System-Owned Portion],E2440,Table15[If Material Anything Other than "Lead" in Column E,Was Material Ever Previously Lead?],G2440,Table15[Customer-Owned Portion],O2440),Table15[Unique ID],0),0)))</f>
        <v>Non-lead</v>
      </c>
      <c r="X2440"/>
    </row>
    <row r="2441" spans="2:24" ht="225" x14ac:dyDescent="0.25">
      <c r="B2441" s="146" t="s">
        <v>10044</v>
      </c>
      <c r="C2441" s="31" t="s">
        <v>10045</v>
      </c>
      <c r="D2441" s="31" t="s">
        <v>10046</v>
      </c>
      <c r="E2441" s="44" t="s">
        <v>52</v>
      </c>
      <c r="F2441" s="43" t="s">
        <v>34</v>
      </c>
      <c r="G2441" s="84" t="s">
        <v>34</v>
      </c>
      <c r="H2441" s="31"/>
      <c r="I2441" s="205"/>
      <c r="J2441" s="84" t="s">
        <v>105</v>
      </c>
      <c r="K2441" s="31" t="s">
        <v>34</v>
      </c>
      <c r="L2441" s="31"/>
      <c r="M2441" s="169"/>
      <c r="N2441" s="148" t="s">
        <v>3366</v>
      </c>
      <c r="O2441" s="106" t="s">
        <v>52</v>
      </c>
      <c r="P2441" s="43"/>
      <c r="Q2441" s="205"/>
      <c r="R2441" s="84" t="s">
        <v>105</v>
      </c>
      <c r="S2441" s="31" t="s">
        <v>34</v>
      </c>
      <c r="T2441" s="31"/>
      <c r="U2441" s="169"/>
      <c r="V2441" s="150" t="s">
        <v>3366</v>
      </c>
      <c r="W2441" s="141" t="str" cm="1">
        <f t="array" ref="W2441">IF(SUM(LEN(B2441:V2441))=0,"",IF(OR(OR(ISBLANK(F2441),SUM(LEN(C2441),LEN(D2441))=0),AND(NOT(E2441="Unknown"),ISBLANK(J2441)),AND(NOT(O2441="Unknown"),ISBLANK(R2441))),"Missing Information", INDEX(Table15[Entire Service Line Classification], MATCH(SUMIFS(Table15[Unique ID],Table15[System-Owned Portion],E2441,Table15[If Material Anything Other than "Lead" in Column E,Was Material Ever Previously Lead?],G2441,Table15[Customer-Owned Portion],O2441),Table15[Unique ID],0),0)))</f>
        <v>Non-lead</v>
      </c>
      <c r="X2441"/>
    </row>
    <row r="2442" spans="2:24" ht="60" x14ac:dyDescent="0.25">
      <c r="B2442" s="146" t="s">
        <v>10047</v>
      </c>
      <c r="C2442" s="31" t="s">
        <v>10048</v>
      </c>
      <c r="D2442" s="31" t="s">
        <v>10049</v>
      </c>
      <c r="E2442" s="44" t="s">
        <v>43</v>
      </c>
      <c r="F2442" s="43" t="s">
        <v>34</v>
      </c>
      <c r="G2442" s="84" t="s">
        <v>34</v>
      </c>
      <c r="H2442" s="31"/>
      <c r="I2442" s="205"/>
      <c r="J2442" s="84" t="s">
        <v>106</v>
      </c>
      <c r="K2442" s="31" t="s">
        <v>36</v>
      </c>
      <c r="L2442" s="31" t="s">
        <v>95</v>
      </c>
      <c r="M2442" s="169" t="s">
        <v>4068</v>
      </c>
      <c r="N2442" s="148" t="s">
        <v>4069</v>
      </c>
      <c r="O2442" s="106" t="s">
        <v>43</v>
      </c>
      <c r="P2442" s="43"/>
      <c r="Q2442" s="205"/>
      <c r="R2442" s="84" t="s">
        <v>106</v>
      </c>
      <c r="S2442" s="31" t="s">
        <v>36</v>
      </c>
      <c r="T2442" s="31" t="s">
        <v>95</v>
      </c>
      <c r="U2442" s="169" t="s">
        <v>4068</v>
      </c>
      <c r="V2442" s="150" t="s">
        <v>4069</v>
      </c>
      <c r="W2442" s="141" t="str" cm="1">
        <f t="array" ref="W2442">IF(SUM(LEN(B2442:V2442))=0,"",IF(OR(OR(ISBLANK(F2442),SUM(LEN(C2442),LEN(D2442))=0),AND(NOT(E2442="Unknown"),ISBLANK(J2442)),AND(NOT(O2442="Unknown"),ISBLANK(R2442))),"Missing Information", INDEX(Table15[Entire Service Line Classification], MATCH(SUMIFS(Table15[Unique ID],Table15[System-Owned Portion],E2442,Table15[If Material Anything Other than "Lead" in Column E,Was Material Ever Previously Lead?],G2442,Table15[Customer-Owned Portion],O2442),Table15[Unique ID],0),0)))</f>
        <v>Non-lead</v>
      </c>
      <c r="X2442"/>
    </row>
    <row r="2443" spans="2:24" ht="225" x14ac:dyDescent="0.25">
      <c r="B2443" s="146" t="s">
        <v>10050</v>
      </c>
      <c r="C2443" s="31" t="s">
        <v>10051</v>
      </c>
      <c r="D2443" s="31" t="s">
        <v>10052</v>
      </c>
      <c r="E2443" s="44" t="s">
        <v>52</v>
      </c>
      <c r="F2443" s="43" t="s">
        <v>34</v>
      </c>
      <c r="G2443" s="84" t="s">
        <v>34</v>
      </c>
      <c r="H2443" s="31"/>
      <c r="I2443" s="205"/>
      <c r="J2443" s="84" t="s">
        <v>105</v>
      </c>
      <c r="K2443" s="31" t="s">
        <v>34</v>
      </c>
      <c r="L2443" s="31"/>
      <c r="M2443" s="169"/>
      <c r="N2443" s="148" t="s">
        <v>3366</v>
      </c>
      <c r="O2443" s="106" t="s">
        <v>52</v>
      </c>
      <c r="P2443" s="43"/>
      <c r="Q2443" s="205"/>
      <c r="R2443" s="84" t="s">
        <v>105</v>
      </c>
      <c r="S2443" s="31" t="s">
        <v>34</v>
      </c>
      <c r="T2443" s="31"/>
      <c r="U2443" s="169"/>
      <c r="V2443" s="150" t="s">
        <v>3366</v>
      </c>
      <c r="W2443" s="141" t="str" cm="1">
        <f t="array" ref="W2443">IF(SUM(LEN(B2443:V2443))=0,"",IF(OR(OR(ISBLANK(F2443),SUM(LEN(C2443),LEN(D2443))=0),AND(NOT(E2443="Unknown"),ISBLANK(J2443)),AND(NOT(O2443="Unknown"),ISBLANK(R2443))),"Missing Information", INDEX(Table15[Entire Service Line Classification], MATCH(SUMIFS(Table15[Unique ID],Table15[System-Owned Portion],E2443,Table15[If Material Anything Other than "Lead" in Column E,Was Material Ever Previously Lead?],G2443,Table15[Customer-Owned Portion],O2443),Table15[Unique ID],0),0)))</f>
        <v>Non-lead</v>
      </c>
      <c r="X2443"/>
    </row>
    <row r="2444" spans="2:24" ht="225" x14ac:dyDescent="0.25">
      <c r="B2444" s="146" t="s">
        <v>10053</v>
      </c>
      <c r="C2444" s="31" t="s">
        <v>10054</v>
      </c>
      <c r="D2444" s="31" t="s">
        <v>10055</v>
      </c>
      <c r="E2444" s="44" t="s">
        <v>52</v>
      </c>
      <c r="F2444" s="43" t="s">
        <v>34</v>
      </c>
      <c r="G2444" s="84" t="s">
        <v>34</v>
      </c>
      <c r="H2444" s="31"/>
      <c r="I2444" s="205"/>
      <c r="J2444" s="84" t="s">
        <v>105</v>
      </c>
      <c r="K2444" s="31" t="s">
        <v>34</v>
      </c>
      <c r="L2444" s="31"/>
      <c r="M2444" s="169"/>
      <c r="N2444" s="148" t="s">
        <v>3366</v>
      </c>
      <c r="O2444" s="106" t="s">
        <v>52</v>
      </c>
      <c r="P2444" s="43"/>
      <c r="Q2444" s="205"/>
      <c r="R2444" s="84" t="s">
        <v>105</v>
      </c>
      <c r="S2444" s="31" t="s">
        <v>34</v>
      </c>
      <c r="T2444" s="31"/>
      <c r="U2444" s="169"/>
      <c r="V2444" s="150" t="s">
        <v>3366</v>
      </c>
      <c r="W2444" s="141" t="str" cm="1">
        <f t="array" ref="W2444">IF(SUM(LEN(B2444:V2444))=0,"",IF(OR(OR(ISBLANK(F2444),SUM(LEN(C2444),LEN(D2444))=0),AND(NOT(E2444="Unknown"),ISBLANK(J2444)),AND(NOT(O2444="Unknown"),ISBLANK(R2444))),"Missing Information", INDEX(Table15[Entire Service Line Classification], MATCH(SUMIFS(Table15[Unique ID],Table15[System-Owned Portion],E2444,Table15[If Material Anything Other than "Lead" in Column E,Was Material Ever Previously Lead?],G2444,Table15[Customer-Owned Portion],O2444),Table15[Unique ID],0),0)))</f>
        <v>Non-lead</v>
      </c>
      <c r="X2444"/>
    </row>
    <row r="2445" spans="2:24" ht="75" x14ac:dyDescent="0.25">
      <c r="B2445" s="146" t="s">
        <v>10056</v>
      </c>
      <c r="C2445" s="31" t="s">
        <v>10057</v>
      </c>
      <c r="D2445" s="31" t="s">
        <v>10058</v>
      </c>
      <c r="E2445" s="44" t="s">
        <v>43</v>
      </c>
      <c r="F2445" s="43" t="s">
        <v>34</v>
      </c>
      <c r="G2445" s="84" t="s">
        <v>34</v>
      </c>
      <c r="H2445" s="31"/>
      <c r="I2445" s="205"/>
      <c r="J2445" s="84" t="s">
        <v>106</v>
      </c>
      <c r="K2445" s="31" t="s">
        <v>36</v>
      </c>
      <c r="L2445" s="31" t="s">
        <v>95</v>
      </c>
      <c r="M2445" s="169" t="s">
        <v>4512</v>
      </c>
      <c r="N2445" s="148" t="s">
        <v>9279</v>
      </c>
      <c r="O2445" s="106" t="s">
        <v>43</v>
      </c>
      <c r="P2445" s="43"/>
      <c r="Q2445" s="205"/>
      <c r="R2445" s="84" t="s">
        <v>106</v>
      </c>
      <c r="S2445" s="31" t="s">
        <v>36</v>
      </c>
      <c r="T2445" s="31" t="s">
        <v>95</v>
      </c>
      <c r="U2445" s="169" t="s">
        <v>4512</v>
      </c>
      <c r="V2445" s="150" t="s">
        <v>9279</v>
      </c>
      <c r="W2445" s="141" t="str" cm="1">
        <f t="array" ref="W2445">IF(SUM(LEN(B2445:V2445))=0,"",IF(OR(OR(ISBLANK(F2445),SUM(LEN(C2445),LEN(D2445))=0),AND(NOT(E2445="Unknown"),ISBLANK(J2445)),AND(NOT(O2445="Unknown"),ISBLANK(R2445))),"Missing Information", INDEX(Table15[Entire Service Line Classification], MATCH(SUMIFS(Table15[Unique ID],Table15[System-Owned Portion],E2445,Table15[If Material Anything Other than "Lead" in Column E,Was Material Ever Previously Lead?],G2445,Table15[Customer-Owned Portion],O2445),Table15[Unique ID],0),0)))</f>
        <v>Non-lead</v>
      </c>
      <c r="X2445"/>
    </row>
    <row r="2446" spans="2:24" ht="225" x14ac:dyDescent="0.25">
      <c r="B2446" s="146" t="s">
        <v>10059</v>
      </c>
      <c r="C2446" s="31" t="s">
        <v>10060</v>
      </c>
      <c r="D2446" s="31" t="s">
        <v>10061</v>
      </c>
      <c r="E2446" s="44" t="s">
        <v>52</v>
      </c>
      <c r="F2446" s="43" t="s">
        <v>34</v>
      </c>
      <c r="G2446" s="84" t="s">
        <v>34</v>
      </c>
      <c r="H2446" s="31"/>
      <c r="I2446" s="205"/>
      <c r="J2446" s="84" t="s">
        <v>105</v>
      </c>
      <c r="K2446" s="31" t="s">
        <v>34</v>
      </c>
      <c r="L2446" s="31"/>
      <c r="M2446" s="169"/>
      <c r="N2446" s="148" t="s">
        <v>3366</v>
      </c>
      <c r="O2446" s="106" t="s">
        <v>52</v>
      </c>
      <c r="P2446" s="43"/>
      <c r="Q2446" s="205"/>
      <c r="R2446" s="84" t="s">
        <v>105</v>
      </c>
      <c r="S2446" s="31" t="s">
        <v>34</v>
      </c>
      <c r="T2446" s="31"/>
      <c r="U2446" s="169"/>
      <c r="V2446" s="150" t="s">
        <v>3366</v>
      </c>
      <c r="W2446" s="141" t="str" cm="1">
        <f t="array" ref="W2446">IF(SUM(LEN(B2446:V2446))=0,"",IF(OR(OR(ISBLANK(F2446),SUM(LEN(C2446),LEN(D2446))=0),AND(NOT(E2446="Unknown"),ISBLANK(J2446)),AND(NOT(O2446="Unknown"),ISBLANK(R2446))),"Missing Information", INDEX(Table15[Entire Service Line Classification], MATCH(SUMIFS(Table15[Unique ID],Table15[System-Owned Portion],E2446,Table15[If Material Anything Other than "Lead" in Column E,Was Material Ever Previously Lead?],G2446,Table15[Customer-Owned Portion],O2446),Table15[Unique ID],0),0)))</f>
        <v>Non-lead</v>
      </c>
      <c r="X2446"/>
    </row>
    <row r="2447" spans="2:24" ht="150" x14ac:dyDescent="0.25">
      <c r="B2447" s="146" t="s">
        <v>10062</v>
      </c>
      <c r="C2447" s="31" t="s">
        <v>10063</v>
      </c>
      <c r="D2447" s="31" t="s">
        <v>10064</v>
      </c>
      <c r="E2447" s="44" t="s">
        <v>35</v>
      </c>
      <c r="F2447" s="43" t="s">
        <v>34</v>
      </c>
      <c r="G2447" s="84" t="s">
        <v>34</v>
      </c>
      <c r="H2447" s="31" t="s">
        <v>15016</v>
      </c>
      <c r="I2447" s="205">
        <v>1</v>
      </c>
      <c r="J2447" s="84" t="s">
        <v>106</v>
      </c>
      <c r="K2447" s="31" t="s">
        <v>36</v>
      </c>
      <c r="L2447" s="31" t="s">
        <v>95</v>
      </c>
      <c r="M2447" s="169" t="s">
        <v>3524</v>
      </c>
      <c r="N2447" s="148" t="s">
        <v>15017</v>
      </c>
      <c r="O2447" s="106" t="s">
        <v>35</v>
      </c>
      <c r="P2447" s="43"/>
      <c r="Q2447" s="205"/>
      <c r="R2447" s="84" t="s">
        <v>106</v>
      </c>
      <c r="S2447" s="31" t="s">
        <v>36</v>
      </c>
      <c r="T2447" s="31" t="s">
        <v>95</v>
      </c>
      <c r="U2447" s="169" t="s">
        <v>3524</v>
      </c>
      <c r="V2447" s="150" t="s">
        <v>3597</v>
      </c>
      <c r="W2447" s="141" t="str" cm="1">
        <f t="array" ref="W2447">IF(SUM(LEN(B2447:V2447))=0,"",IF(OR(OR(ISBLANK(F2447),SUM(LEN(C2447),LEN(D2447))=0),AND(NOT(E2447="Unknown"),ISBLANK(J2447)),AND(NOT(O2447="Unknown"),ISBLANK(R2447))),"Missing Information", INDEX(Table15[Entire Service Line Classification], MATCH(SUMIFS(Table15[Unique ID],Table15[System-Owned Portion],E2447,Table15[If Material Anything Other than "Lead" in Column E,Was Material Ever Previously Lead?],G2447,Table15[Customer-Owned Portion],O2447),Table15[Unique ID],0),0)))</f>
        <v>Non-lead</v>
      </c>
      <c r="X2447"/>
    </row>
    <row r="2448" spans="2:24" ht="150" x14ac:dyDescent="0.25">
      <c r="B2448" s="146" t="s">
        <v>10065</v>
      </c>
      <c r="C2448" s="31" t="s">
        <v>10066</v>
      </c>
      <c r="D2448" s="31" t="s">
        <v>10067</v>
      </c>
      <c r="E2448" s="44" t="s">
        <v>35</v>
      </c>
      <c r="F2448" s="43" t="s">
        <v>34</v>
      </c>
      <c r="G2448" s="84" t="s">
        <v>34</v>
      </c>
      <c r="H2448" s="31" t="s">
        <v>15016</v>
      </c>
      <c r="I2448" s="205">
        <v>1</v>
      </c>
      <c r="J2448" s="84" t="s">
        <v>106</v>
      </c>
      <c r="K2448" s="31" t="s">
        <v>36</v>
      </c>
      <c r="L2448" s="31" t="s">
        <v>95</v>
      </c>
      <c r="M2448" s="169" t="s">
        <v>3534</v>
      </c>
      <c r="N2448" s="148" t="s">
        <v>15018</v>
      </c>
      <c r="O2448" s="106" t="s">
        <v>35</v>
      </c>
      <c r="P2448" s="43"/>
      <c r="Q2448" s="205"/>
      <c r="R2448" s="84" t="s">
        <v>106</v>
      </c>
      <c r="S2448" s="31" t="s">
        <v>36</v>
      </c>
      <c r="T2448" s="31" t="s">
        <v>95</v>
      </c>
      <c r="U2448" s="169" t="s">
        <v>3534</v>
      </c>
      <c r="V2448" s="150" t="s">
        <v>3726</v>
      </c>
      <c r="W2448" s="141" t="str" cm="1">
        <f t="array" ref="W2448">IF(SUM(LEN(B2448:V2448))=0,"",IF(OR(OR(ISBLANK(F2448),SUM(LEN(C2448),LEN(D2448))=0),AND(NOT(E2448="Unknown"),ISBLANK(J2448)),AND(NOT(O2448="Unknown"),ISBLANK(R2448))),"Missing Information", INDEX(Table15[Entire Service Line Classification], MATCH(SUMIFS(Table15[Unique ID],Table15[System-Owned Portion],E2448,Table15[If Material Anything Other than "Lead" in Column E,Was Material Ever Previously Lead?],G2448,Table15[Customer-Owned Portion],O2448),Table15[Unique ID],0),0)))</f>
        <v>Non-lead</v>
      </c>
      <c r="X2448"/>
    </row>
    <row r="2449" spans="2:24" ht="225" x14ac:dyDescent="0.25">
      <c r="B2449" s="146" t="s">
        <v>10068</v>
      </c>
      <c r="C2449" s="31" t="s">
        <v>10069</v>
      </c>
      <c r="D2449" s="31" t="s">
        <v>10070</v>
      </c>
      <c r="E2449" s="44" t="s">
        <v>52</v>
      </c>
      <c r="F2449" s="43" t="s">
        <v>34</v>
      </c>
      <c r="G2449" s="84" t="s">
        <v>34</v>
      </c>
      <c r="H2449" s="31"/>
      <c r="I2449" s="205"/>
      <c r="J2449" s="84" t="s">
        <v>105</v>
      </c>
      <c r="K2449" s="31" t="s">
        <v>34</v>
      </c>
      <c r="L2449" s="31"/>
      <c r="M2449" s="169"/>
      <c r="N2449" s="148" t="s">
        <v>3366</v>
      </c>
      <c r="O2449" s="106" t="s">
        <v>52</v>
      </c>
      <c r="P2449" s="43"/>
      <c r="Q2449" s="205"/>
      <c r="R2449" s="84" t="s">
        <v>105</v>
      </c>
      <c r="S2449" s="31" t="s">
        <v>34</v>
      </c>
      <c r="T2449" s="31"/>
      <c r="U2449" s="169"/>
      <c r="V2449" s="150" t="s">
        <v>3366</v>
      </c>
      <c r="W2449" s="141" t="str" cm="1">
        <f t="array" ref="W2449">IF(SUM(LEN(B2449:V2449))=0,"",IF(OR(OR(ISBLANK(F2449),SUM(LEN(C2449),LEN(D2449))=0),AND(NOT(E2449="Unknown"),ISBLANK(J2449)),AND(NOT(O2449="Unknown"),ISBLANK(R2449))),"Missing Information", INDEX(Table15[Entire Service Line Classification], MATCH(SUMIFS(Table15[Unique ID],Table15[System-Owned Portion],E2449,Table15[If Material Anything Other than "Lead" in Column E,Was Material Ever Previously Lead?],G2449,Table15[Customer-Owned Portion],O2449),Table15[Unique ID],0),0)))</f>
        <v>Non-lead</v>
      </c>
      <c r="X2449"/>
    </row>
    <row r="2450" spans="2:24" ht="225" x14ac:dyDescent="0.25">
      <c r="B2450" s="146" t="s">
        <v>10071</v>
      </c>
      <c r="C2450" s="31" t="s">
        <v>10072</v>
      </c>
      <c r="D2450" s="31" t="s">
        <v>10073</v>
      </c>
      <c r="E2450" s="44" t="s">
        <v>52</v>
      </c>
      <c r="F2450" s="43" t="s">
        <v>34</v>
      </c>
      <c r="G2450" s="84" t="s">
        <v>34</v>
      </c>
      <c r="H2450" s="31"/>
      <c r="I2450" s="205"/>
      <c r="J2450" s="84" t="s">
        <v>105</v>
      </c>
      <c r="K2450" s="31" t="s">
        <v>34</v>
      </c>
      <c r="L2450" s="31"/>
      <c r="M2450" s="169"/>
      <c r="N2450" s="148" t="s">
        <v>3366</v>
      </c>
      <c r="O2450" s="106" t="s">
        <v>52</v>
      </c>
      <c r="P2450" s="43"/>
      <c r="Q2450" s="205"/>
      <c r="R2450" s="84" t="s">
        <v>105</v>
      </c>
      <c r="S2450" s="31" t="s">
        <v>34</v>
      </c>
      <c r="T2450" s="31"/>
      <c r="U2450" s="169"/>
      <c r="V2450" s="150" t="s">
        <v>3366</v>
      </c>
      <c r="W2450" s="141" t="str" cm="1">
        <f t="array" ref="W2450">IF(SUM(LEN(B2450:V2450))=0,"",IF(OR(OR(ISBLANK(F2450),SUM(LEN(C2450),LEN(D2450))=0),AND(NOT(E2450="Unknown"),ISBLANK(J2450)),AND(NOT(O2450="Unknown"),ISBLANK(R2450))),"Missing Information", INDEX(Table15[Entire Service Line Classification], MATCH(SUMIFS(Table15[Unique ID],Table15[System-Owned Portion],E2450,Table15[If Material Anything Other than "Lead" in Column E,Was Material Ever Previously Lead?],G2450,Table15[Customer-Owned Portion],O2450),Table15[Unique ID],0),0)))</f>
        <v>Non-lead</v>
      </c>
      <c r="X2450"/>
    </row>
    <row r="2451" spans="2:24" ht="75" x14ac:dyDescent="0.25">
      <c r="B2451" s="146" t="s">
        <v>10074</v>
      </c>
      <c r="C2451" s="31" t="s">
        <v>10075</v>
      </c>
      <c r="D2451" s="31" t="s">
        <v>10076</v>
      </c>
      <c r="E2451" s="44" t="s">
        <v>43</v>
      </c>
      <c r="F2451" s="43" t="s">
        <v>34</v>
      </c>
      <c r="G2451" s="84" t="s">
        <v>34</v>
      </c>
      <c r="H2451" s="31"/>
      <c r="I2451" s="205"/>
      <c r="J2451" s="84" t="s">
        <v>106</v>
      </c>
      <c r="K2451" s="31" t="s">
        <v>36</v>
      </c>
      <c r="L2451" s="31" t="s">
        <v>95</v>
      </c>
      <c r="M2451" s="169" t="s">
        <v>3524</v>
      </c>
      <c r="N2451" s="148" t="s">
        <v>3525</v>
      </c>
      <c r="O2451" s="106" t="s">
        <v>43</v>
      </c>
      <c r="P2451" s="43"/>
      <c r="Q2451" s="205"/>
      <c r="R2451" s="84" t="s">
        <v>106</v>
      </c>
      <c r="S2451" s="31" t="s">
        <v>36</v>
      </c>
      <c r="T2451" s="31" t="s">
        <v>95</v>
      </c>
      <c r="U2451" s="169" t="s">
        <v>3524</v>
      </c>
      <c r="V2451" s="150" t="s">
        <v>3525</v>
      </c>
      <c r="W2451" s="141" t="str" cm="1">
        <f t="array" ref="W2451">IF(SUM(LEN(B2451:V2451))=0,"",IF(OR(OR(ISBLANK(F2451),SUM(LEN(C2451),LEN(D2451))=0),AND(NOT(E2451="Unknown"),ISBLANK(J2451)),AND(NOT(O2451="Unknown"),ISBLANK(R2451))),"Missing Information", INDEX(Table15[Entire Service Line Classification], MATCH(SUMIFS(Table15[Unique ID],Table15[System-Owned Portion],E2451,Table15[If Material Anything Other than "Lead" in Column E,Was Material Ever Previously Lead?],G2451,Table15[Customer-Owned Portion],O2451),Table15[Unique ID],0),0)))</f>
        <v>Non-lead</v>
      </c>
      <c r="X2451"/>
    </row>
    <row r="2452" spans="2:24" ht="225" x14ac:dyDescent="0.25">
      <c r="B2452" s="146" t="s">
        <v>10077</v>
      </c>
      <c r="C2452" s="31" t="s">
        <v>10078</v>
      </c>
      <c r="D2452" s="31" t="s">
        <v>10079</v>
      </c>
      <c r="E2452" s="44" t="s">
        <v>52</v>
      </c>
      <c r="F2452" s="43" t="s">
        <v>34</v>
      </c>
      <c r="G2452" s="84" t="s">
        <v>34</v>
      </c>
      <c r="H2452" s="31"/>
      <c r="I2452" s="205"/>
      <c r="J2452" s="84" t="s">
        <v>105</v>
      </c>
      <c r="K2452" s="31" t="s">
        <v>34</v>
      </c>
      <c r="L2452" s="31"/>
      <c r="M2452" s="169"/>
      <c r="N2452" s="148" t="s">
        <v>3366</v>
      </c>
      <c r="O2452" s="106" t="s">
        <v>52</v>
      </c>
      <c r="P2452" s="43"/>
      <c r="Q2452" s="205"/>
      <c r="R2452" s="84" t="s">
        <v>105</v>
      </c>
      <c r="S2452" s="31" t="s">
        <v>34</v>
      </c>
      <c r="T2452" s="31"/>
      <c r="U2452" s="169"/>
      <c r="V2452" s="150" t="s">
        <v>3366</v>
      </c>
      <c r="W2452" s="141" t="str" cm="1">
        <f t="array" ref="W2452">IF(SUM(LEN(B2452:V2452))=0,"",IF(OR(OR(ISBLANK(F2452),SUM(LEN(C2452),LEN(D2452))=0),AND(NOT(E2452="Unknown"),ISBLANK(J2452)),AND(NOT(O2452="Unknown"),ISBLANK(R2452))),"Missing Information", INDEX(Table15[Entire Service Line Classification], MATCH(SUMIFS(Table15[Unique ID],Table15[System-Owned Portion],E2452,Table15[If Material Anything Other than "Lead" in Column E,Was Material Ever Previously Lead?],G2452,Table15[Customer-Owned Portion],O2452),Table15[Unique ID],0),0)))</f>
        <v>Non-lead</v>
      </c>
      <c r="X2452"/>
    </row>
    <row r="2453" spans="2:24" ht="75" x14ac:dyDescent="0.25">
      <c r="B2453" s="146" t="s">
        <v>10080</v>
      </c>
      <c r="C2453" s="31" t="s">
        <v>10081</v>
      </c>
      <c r="D2453" s="31" t="s">
        <v>10082</v>
      </c>
      <c r="E2453" s="44" t="s">
        <v>43</v>
      </c>
      <c r="F2453" s="43" t="s">
        <v>34</v>
      </c>
      <c r="G2453" s="84" t="s">
        <v>34</v>
      </c>
      <c r="H2453" s="31"/>
      <c r="I2453" s="205"/>
      <c r="J2453" s="84" t="s">
        <v>106</v>
      </c>
      <c r="K2453" s="31" t="s">
        <v>36</v>
      </c>
      <c r="L2453" s="31" t="s">
        <v>95</v>
      </c>
      <c r="M2453" s="169" t="s">
        <v>4512</v>
      </c>
      <c r="N2453" s="148" t="s">
        <v>9279</v>
      </c>
      <c r="O2453" s="106" t="s">
        <v>35</v>
      </c>
      <c r="P2453" s="43"/>
      <c r="Q2453" s="205"/>
      <c r="R2453" s="84" t="s">
        <v>106</v>
      </c>
      <c r="S2453" s="31" t="s">
        <v>36</v>
      </c>
      <c r="T2453" s="31" t="s">
        <v>95</v>
      </c>
      <c r="U2453" s="169" t="s">
        <v>4512</v>
      </c>
      <c r="V2453" s="150" t="s">
        <v>10007</v>
      </c>
      <c r="W2453" s="141" t="str" cm="1">
        <f t="array" ref="W2453">IF(SUM(LEN(B2453:V2453))=0,"",IF(OR(OR(ISBLANK(F2453),SUM(LEN(C2453),LEN(D2453))=0),AND(NOT(E2453="Unknown"),ISBLANK(J2453)),AND(NOT(O2453="Unknown"),ISBLANK(R2453))),"Missing Information", INDEX(Table15[Entire Service Line Classification], MATCH(SUMIFS(Table15[Unique ID],Table15[System-Owned Portion],E2453,Table15[If Material Anything Other than "Lead" in Column E,Was Material Ever Previously Lead?],G2453,Table15[Customer-Owned Portion],O2453),Table15[Unique ID],0),0)))</f>
        <v>Non-lead</v>
      </c>
      <c r="X2453"/>
    </row>
    <row r="2454" spans="2:24" ht="75" x14ac:dyDescent="0.25">
      <c r="B2454" s="146" t="s">
        <v>10083</v>
      </c>
      <c r="C2454" s="31" t="s">
        <v>10084</v>
      </c>
      <c r="D2454" s="31" t="s">
        <v>10085</v>
      </c>
      <c r="E2454" s="44" t="s">
        <v>43</v>
      </c>
      <c r="F2454" s="43" t="s">
        <v>34</v>
      </c>
      <c r="G2454" s="84" t="s">
        <v>34</v>
      </c>
      <c r="H2454" s="31"/>
      <c r="I2454" s="205"/>
      <c r="J2454" s="84" t="s">
        <v>106</v>
      </c>
      <c r="K2454" s="31" t="s">
        <v>36</v>
      </c>
      <c r="L2454" s="31" t="s">
        <v>95</v>
      </c>
      <c r="M2454" s="169" t="s">
        <v>4512</v>
      </c>
      <c r="N2454" s="148" t="s">
        <v>9279</v>
      </c>
      <c r="O2454" s="106" t="s">
        <v>43</v>
      </c>
      <c r="P2454" s="43"/>
      <c r="Q2454" s="205"/>
      <c r="R2454" s="84" t="s">
        <v>106</v>
      </c>
      <c r="S2454" s="31" t="s">
        <v>36</v>
      </c>
      <c r="T2454" s="31" t="s">
        <v>95</v>
      </c>
      <c r="U2454" s="169" t="s">
        <v>4512</v>
      </c>
      <c r="V2454" s="150" t="s">
        <v>9279</v>
      </c>
      <c r="W2454" s="141" t="str" cm="1">
        <f t="array" ref="W2454">IF(SUM(LEN(B2454:V2454))=0,"",IF(OR(OR(ISBLANK(F2454),SUM(LEN(C2454),LEN(D2454))=0),AND(NOT(E2454="Unknown"),ISBLANK(J2454)),AND(NOT(O2454="Unknown"),ISBLANK(R2454))),"Missing Information", INDEX(Table15[Entire Service Line Classification], MATCH(SUMIFS(Table15[Unique ID],Table15[System-Owned Portion],E2454,Table15[If Material Anything Other than "Lead" in Column E,Was Material Ever Previously Lead?],G2454,Table15[Customer-Owned Portion],O2454),Table15[Unique ID],0),0)))</f>
        <v>Non-lead</v>
      </c>
      <c r="X2454"/>
    </row>
    <row r="2455" spans="2:24" ht="30" x14ac:dyDescent="0.25">
      <c r="B2455" s="146" t="s">
        <v>395</v>
      </c>
      <c r="C2455" s="31" t="s">
        <v>396</v>
      </c>
      <c r="D2455" s="31" t="s">
        <v>397</v>
      </c>
      <c r="E2455" s="44" t="s">
        <v>52</v>
      </c>
      <c r="F2455" s="43" t="s">
        <v>34</v>
      </c>
      <c r="G2455" s="84" t="s">
        <v>34</v>
      </c>
      <c r="H2455" s="31"/>
      <c r="I2455" s="205">
        <v>4</v>
      </c>
      <c r="J2455" s="84" t="s">
        <v>217</v>
      </c>
      <c r="K2455" s="31" t="s">
        <v>34</v>
      </c>
      <c r="L2455" s="31"/>
      <c r="M2455" s="169"/>
      <c r="N2455" s="148" t="s">
        <v>633</v>
      </c>
      <c r="O2455" s="106" t="s">
        <v>52</v>
      </c>
      <c r="P2455" s="43"/>
      <c r="Q2455" s="205">
        <v>4</v>
      </c>
      <c r="R2455" s="84" t="s">
        <v>217</v>
      </c>
      <c r="S2455" s="31" t="s">
        <v>34</v>
      </c>
      <c r="T2455" s="31"/>
      <c r="U2455" s="169"/>
      <c r="V2455" s="150" t="s">
        <v>633</v>
      </c>
      <c r="W2455" s="141" t="str" cm="1">
        <f t="array" ref="W2455">IF(SUM(LEN(B2455:V2455))=0,"",IF(OR(OR(ISBLANK(F2455),SUM(LEN(C2455),LEN(D2455))=0),AND(NOT(E2455="Unknown"),ISBLANK(J2455)),AND(NOT(O2455="Unknown"),ISBLANK(R2455))),"Missing Information", INDEX(Table15[Entire Service Line Classification], MATCH(SUMIFS(Table15[Unique ID],Table15[System-Owned Portion],E2455,Table15[If Material Anything Other than "Lead" in Column E,Was Material Ever Previously Lead?],G2455,Table15[Customer-Owned Portion],O2455),Table15[Unique ID],0),0)))</f>
        <v>Non-lead</v>
      </c>
      <c r="X2455"/>
    </row>
    <row r="2456" spans="2:24" ht="30" x14ac:dyDescent="0.25">
      <c r="B2456" s="146" t="s">
        <v>398</v>
      </c>
      <c r="C2456" s="31" t="s">
        <v>399</v>
      </c>
      <c r="D2456" s="31" t="s">
        <v>400</v>
      </c>
      <c r="E2456" s="44" t="s">
        <v>52</v>
      </c>
      <c r="F2456" s="43" t="s">
        <v>34</v>
      </c>
      <c r="G2456" s="84" t="s">
        <v>34</v>
      </c>
      <c r="H2456" s="31"/>
      <c r="I2456" s="205">
        <v>4</v>
      </c>
      <c r="J2456" s="84" t="s">
        <v>217</v>
      </c>
      <c r="K2456" s="31" t="s">
        <v>34</v>
      </c>
      <c r="L2456" s="31"/>
      <c r="M2456" s="169"/>
      <c r="N2456" s="148" t="s">
        <v>633</v>
      </c>
      <c r="O2456" s="106" t="s">
        <v>52</v>
      </c>
      <c r="P2456" s="43"/>
      <c r="Q2456" s="205">
        <v>4</v>
      </c>
      <c r="R2456" s="84" t="s">
        <v>217</v>
      </c>
      <c r="S2456" s="31" t="s">
        <v>34</v>
      </c>
      <c r="T2456" s="31"/>
      <c r="U2456" s="169"/>
      <c r="V2456" s="150" t="s">
        <v>633</v>
      </c>
      <c r="W2456" s="141" t="str" cm="1">
        <f t="array" ref="W2456">IF(SUM(LEN(B2456:V2456))=0,"",IF(OR(OR(ISBLANK(F2456),SUM(LEN(C2456),LEN(D2456))=0),AND(NOT(E2456="Unknown"),ISBLANK(J2456)),AND(NOT(O2456="Unknown"),ISBLANK(R2456))),"Missing Information", INDEX(Table15[Entire Service Line Classification], MATCH(SUMIFS(Table15[Unique ID],Table15[System-Owned Portion],E2456,Table15[If Material Anything Other than "Lead" in Column E,Was Material Ever Previously Lead?],G2456,Table15[Customer-Owned Portion],O2456),Table15[Unique ID],0),0)))</f>
        <v>Non-lead</v>
      </c>
      <c r="X2456"/>
    </row>
    <row r="2457" spans="2:24" ht="30" x14ac:dyDescent="0.25">
      <c r="B2457" s="146" t="s">
        <v>401</v>
      </c>
      <c r="C2457" s="31" t="s">
        <v>402</v>
      </c>
      <c r="D2457" s="31" t="s">
        <v>403</v>
      </c>
      <c r="E2457" s="44" t="s">
        <v>52</v>
      </c>
      <c r="F2457" s="43" t="s">
        <v>34</v>
      </c>
      <c r="G2457" s="84" t="s">
        <v>34</v>
      </c>
      <c r="H2457" s="31"/>
      <c r="I2457" s="205">
        <v>4</v>
      </c>
      <c r="J2457" s="84" t="s">
        <v>217</v>
      </c>
      <c r="K2457" s="31" t="s">
        <v>34</v>
      </c>
      <c r="L2457" s="31"/>
      <c r="M2457" s="169"/>
      <c r="N2457" s="148" t="s">
        <v>633</v>
      </c>
      <c r="O2457" s="106" t="s">
        <v>52</v>
      </c>
      <c r="P2457" s="43"/>
      <c r="Q2457" s="205">
        <v>4</v>
      </c>
      <c r="R2457" s="84" t="s">
        <v>217</v>
      </c>
      <c r="S2457" s="31" t="s">
        <v>34</v>
      </c>
      <c r="T2457" s="31"/>
      <c r="U2457" s="169"/>
      <c r="V2457" s="150" t="s">
        <v>633</v>
      </c>
      <c r="W2457" s="141" t="str" cm="1">
        <f t="array" ref="W2457">IF(SUM(LEN(B2457:V2457))=0,"",IF(OR(OR(ISBLANK(F2457),SUM(LEN(C2457),LEN(D2457))=0),AND(NOT(E2457="Unknown"),ISBLANK(J2457)),AND(NOT(O2457="Unknown"),ISBLANK(R2457))),"Missing Information", INDEX(Table15[Entire Service Line Classification], MATCH(SUMIFS(Table15[Unique ID],Table15[System-Owned Portion],E2457,Table15[If Material Anything Other than "Lead" in Column E,Was Material Ever Previously Lead?],G2457,Table15[Customer-Owned Portion],O2457),Table15[Unique ID],0),0)))</f>
        <v>Non-lead</v>
      </c>
      <c r="X2457"/>
    </row>
    <row r="2458" spans="2:24" ht="30" x14ac:dyDescent="0.25">
      <c r="B2458" s="146" t="s">
        <v>404</v>
      </c>
      <c r="C2458" s="31" t="s">
        <v>405</v>
      </c>
      <c r="D2458" s="31" t="s">
        <v>406</v>
      </c>
      <c r="E2458" s="44" t="s">
        <v>52</v>
      </c>
      <c r="F2458" s="43" t="s">
        <v>34</v>
      </c>
      <c r="G2458" s="84" t="s">
        <v>34</v>
      </c>
      <c r="H2458" s="31"/>
      <c r="I2458" s="205">
        <v>4</v>
      </c>
      <c r="J2458" s="84" t="s">
        <v>217</v>
      </c>
      <c r="K2458" s="31" t="s">
        <v>34</v>
      </c>
      <c r="L2458" s="31"/>
      <c r="M2458" s="169"/>
      <c r="N2458" s="148" t="s">
        <v>633</v>
      </c>
      <c r="O2458" s="106" t="s">
        <v>52</v>
      </c>
      <c r="P2458" s="43"/>
      <c r="Q2458" s="205">
        <v>4</v>
      </c>
      <c r="R2458" s="84" t="s">
        <v>217</v>
      </c>
      <c r="S2458" s="31" t="s">
        <v>34</v>
      </c>
      <c r="T2458" s="31"/>
      <c r="U2458" s="169"/>
      <c r="V2458" s="150" t="s">
        <v>633</v>
      </c>
      <c r="W2458" s="141" t="str" cm="1">
        <f t="array" ref="W2458">IF(SUM(LEN(B2458:V2458))=0,"",IF(OR(OR(ISBLANK(F2458),SUM(LEN(C2458),LEN(D2458))=0),AND(NOT(E2458="Unknown"),ISBLANK(J2458)),AND(NOT(O2458="Unknown"),ISBLANK(R2458))),"Missing Information", INDEX(Table15[Entire Service Line Classification], MATCH(SUMIFS(Table15[Unique ID],Table15[System-Owned Portion],E2458,Table15[If Material Anything Other than "Lead" in Column E,Was Material Ever Previously Lead?],G2458,Table15[Customer-Owned Portion],O2458),Table15[Unique ID],0),0)))</f>
        <v>Non-lead</v>
      </c>
      <c r="X2458"/>
    </row>
    <row r="2459" spans="2:24" ht="30" x14ac:dyDescent="0.25">
      <c r="B2459" s="146" t="s">
        <v>407</v>
      </c>
      <c r="C2459" s="31" t="s">
        <v>408</v>
      </c>
      <c r="D2459" s="31" t="s">
        <v>409</v>
      </c>
      <c r="E2459" s="44" t="s">
        <v>52</v>
      </c>
      <c r="F2459" s="43" t="s">
        <v>34</v>
      </c>
      <c r="G2459" s="84" t="s">
        <v>34</v>
      </c>
      <c r="H2459" s="31"/>
      <c r="I2459" s="205">
        <v>4</v>
      </c>
      <c r="J2459" s="84" t="s">
        <v>217</v>
      </c>
      <c r="K2459" s="31" t="s">
        <v>34</v>
      </c>
      <c r="L2459" s="31"/>
      <c r="M2459" s="169"/>
      <c r="N2459" s="148" t="s">
        <v>633</v>
      </c>
      <c r="O2459" s="106" t="s">
        <v>52</v>
      </c>
      <c r="P2459" s="43"/>
      <c r="Q2459" s="205">
        <v>4</v>
      </c>
      <c r="R2459" s="84" t="s">
        <v>217</v>
      </c>
      <c r="S2459" s="31" t="s">
        <v>34</v>
      </c>
      <c r="T2459" s="31"/>
      <c r="U2459" s="169"/>
      <c r="V2459" s="150" t="s">
        <v>633</v>
      </c>
      <c r="W2459" s="141" t="str" cm="1">
        <f t="array" ref="W2459">IF(SUM(LEN(B2459:V2459))=0,"",IF(OR(OR(ISBLANK(F2459),SUM(LEN(C2459),LEN(D2459))=0),AND(NOT(E2459="Unknown"),ISBLANK(J2459)),AND(NOT(O2459="Unknown"),ISBLANK(R2459))),"Missing Information", INDEX(Table15[Entire Service Line Classification], MATCH(SUMIFS(Table15[Unique ID],Table15[System-Owned Portion],E2459,Table15[If Material Anything Other than "Lead" in Column E,Was Material Ever Previously Lead?],G2459,Table15[Customer-Owned Portion],O2459),Table15[Unique ID],0),0)))</f>
        <v>Non-lead</v>
      </c>
      <c r="X2459"/>
    </row>
    <row r="2460" spans="2:24" ht="30" x14ac:dyDescent="0.25">
      <c r="B2460" s="146" t="s">
        <v>392</v>
      </c>
      <c r="C2460" s="31" t="s">
        <v>393</v>
      </c>
      <c r="D2460" s="31" t="s">
        <v>394</v>
      </c>
      <c r="E2460" s="44" t="s">
        <v>52</v>
      </c>
      <c r="F2460" s="43" t="s">
        <v>34</v>
      </c>
      <c r="G2460" s="84" t="s">
        <v>34</v>
      </c>
      <c r="H2460" s="31"/>
      <c r="I2460" s="205">
        <v>4</v>
      </c>
      <c r="J2460" s="84" t="s">
        <v>217</v>
      </c>
      <c r="K2460" s="31" t="s">
        <v>34</v>
      </c>
      <c r="L2460" s="31"/>
      <c r="M2460" s="169"/>
      <c r="N2460" s="148" t="s">
        <v>633</v>
      </c>
      <c r="O2460" s="106" t="s">
        <v>52</v>
      </c>
      <c r="P2460" s="43"/>
      <c r="Q2460" s="205">
        <v>4</v>
      </c>
      <c r="R2460" s="84" t="s">
        <v>217</v>
      </c>
      <c r="S2460" s="31" t="s">
        <v>34</v>
      </c>
      <c r="T2460" s="31"/>
      <c r="U2460" s="169"/>
      <c r="V2460" s="150" t="s">
        <v>633</v>
      </c>
      <c r="W2460" s="141" t="str" cm="1">
        <f t="array" ref="W2460">IF(SUM(LEN(B2460:V2460))=0,"",IF(OR(OR(ISBLANK(F2460),SUM(LEN(C2460),LEN(D2460))=0),AND(NOT(E2460="Unknown"),ISBLANK(J2460)),AND(NOT(O2460="Unknown"),ISBLANK(R2460))),"Missing Information", INDEX(Table15[Entire Service Line Classification], MATCH(SUMIFS(Table15[Unique ID],Table15[System-Owned Portion],E2460,Table15[If Material Anything Other than "Lead" in Column E,Was Material Ever Previously Lead?],G2460,Table15[Customer-Owned Portion],O2460),Table15[Unique ID],0),0)))</f>
        <v>Non-lead</v>
      </c>
      <c r="X2460"/>
    </row>
    <row r="2461" spans="2:24" ht="75" x14ac:dyDescent="0.25">
      <c r="B2461" s="146" t="s">
        <v>10086</v>
      </c>
      <c r="C2461" s="31" t="s">
        <v>10087</v>
      </c>
      <c r="D2461" s="31" t="s">
        <v>10088</v>
      </c>
      <c r="E2461" s="44" t="s">
        <v>43</v>
      </c>
      <c r="F2461" s="43" t="s">
        <v>34</v>
      </c>
      <c r="G2461" s="84" t="s">
        <v>34</v>
      </c>
      <c r="H2461" s="31"/>
      <c r="I2461" s="205"/>
      <c r="J2461" s="84" t="s">
        <v>106</v>
      </c>
      <c r="K2461" s="31" t="s">
        <v>36</v>
      </c>
      <c r="L2461" s="31" t="s">
        <v>95</v>
      </c>
      <c r="M2461" s="169" t="s">
        <v>6413</v>
      </c>
      <c r="N2461" s="148" t="s">
        <v>10089</v>
      </c>
      <c r="O2461" s="106" t="s">
        <v>43</v>
      </c>
      <c r="P2461" s="43"/>
      <c r="Q2461" s="205"/>
      <c r="R2461" s="84" t="s">
        <v>106</v>
      </c>
      <c r="S2461" s="31" t="s">
        <v>36</v>
      </c>
      <c r="T2461" s="31" t="s">
        <v>95</v>
      </c>
      <c r="U2461" s="169" t="s">
        <v>6413</v>
      </c>
      <c r="V2461" s="150" t="s">
        <v>10089</v>
      </c>
      <c r="W2461" s="141" t="str" cm="1">
        <f t="array" ref="W2461">IF(SUM(LEN(B2461:V2461))=0,"",IF(OR(OR(ISBLANK(F2461),SUM(LEN(C2461),LEN(D2461))=0),AND(NOT(E2461="Unknown"),ISBLANK(J2461)),AND(NOT(O2461="Unknown"),ISBLANK(R2461))),"Missing Information", INDEX(Table15[Entire Service Line Classification], MATCH(SUMIFS(Table15[Unique ID],Table15[System-Owned Portion],E2461,Table15[If Material Anything Other than "Lead" in Column E,Was Material Ever Previously Lead?],G2461,Table15[Customer-Owned Portion],O2461),Table15[Unique ID],0),0)))</f>
        <v>Non-lead</v>
      </c>
      <c r="X2461"/>
    </row>
    <row r="2462" spans="2:24" ht="75" x14ac:dyDescent="0.25">
      <c r="B2462" s="146" t="s">
        <v>10090</v>
      </c>
      <c r="C2462" s="31" t="s">
        <v>10091</v>
      </c>
      <c r="D2462" s="31" t="s">
        <v>10092</v>
      </c>
      <c r="E2462" s="44" t="s">
        <v>43</v>
      </c>
      <c r="F2462" s="43" t="s">
        <v>34</v>
      </c>
      <c r="G2462" s="84" t="s">
        <v>34</v>
      </c>
      <c r="H2462" s="31"/>
      <c r="I2462" s="205"/>
      <c r="J2462" s="84" t="s">
        <v>106</v>
      </c>
      <c r="K2462" s="31" t="s">
        <v>36</v>
      </c>
      <c r="L2462" s="31" t="s">
        <v>95</v>
      </c>
      <c r="M2462" s="169" t="s">
        <v>6413</v>
      </c>
      <c r="N2462" s="148" t="s">
        <v>10089</v>
      </c>
      <c r="O2462" s="106" t="s">
        <v>43</v>
      </c>
      <c r="P2462" s="43"/>
      <c r="Q2462" s="205"/>
      <c r="R2462" s="84" t="s">
        <v>106</v>
      </c>
      <c r="S2462" s="31" t="s">
        <v>36</v>
      </c>
      <c r="T2462" s="31" t="s">
        <v>95</v>
      </c>
      <c r="U2462" s="169" t="s">
        <v>6413</v>
      </c>
      <c r="V2462" s="150" t="s">
        <v>10089</v>
      </c>
      <c r="W2462" s="141" t="str" cm="1">
        <f t="array" ref="W2462">IF(SUM(LEN(B2462:V2462))=0,"",IF(OR(OR(ISBLANK(F2462),SUM(LEN(C2462),LEN(D2462))=0),AND(NOT(E2462="Unknown"),ISBLANK(J2462)),AND(NOT(O2462="Unknown"),ISBLANK(R2462))),"Missing Information", INDEX(Table15[Entire Service Line Classification], MATCH(SUMIFS(Table15[Unique ID],Table15[System-Owned Portion],E2462,Table15[If Material Anything Other than "Lead" in Column E,Was Material Ever Previously Lead?],G2462,Table15[Customer-Owned Portion],O2462),Table15[Unique ID],0),0)))</f>
        <v>Non-lead</v>
      </c>
      <c r="X2462"/>
    </row>
    <row r="2463" spans="2:24" ht="75" x14ac:dyDescent="0.25">
      <c r="B2463" s="146" t="s">
        <v>10093</v>
      </c>
      <c r="C2463" s="31" t="s">
        <v>10094</v>
      </c>
      <c r="D2463" s="31" t="s">
        <v>10095</v>
      </c>
      <c r="E2463" s="44" t="s">
        <v>43</v>
      </c>
      <c r="F2463" s="43" t="s">
        <v>34</v>
      </c>
      <c r="G2463" s="84" t="s">
        <v>34</v>
      </c>
      <c r="H2463" s="31"/>
      <c r="I2463" s="205"/>
      <c r="J2463" s="84" t="s">
        <v>106</v>
      </c>
      <c r="K2463" s="31" t="s">
        <v>36</v>
      </c>
      <c r="L2463" s="31" t="s">
        <v>95</v>
      </c>
      <c r="M2463" s="169" t="s">
        <v>6413</v>
      </c>
      <c r="N2463" s="148" t="s">
        <v>10089</v>
      </c>
      <c r="O2463" s="106" t="s">
        <v>43</v>
      </c>
      <c r="P2463" s="43"/>
      <c r="Q2463" s="205"/>
      <c r="R2463" s="84" t="s">
        <v>106</v>
      </c>
      <c r="S2463" s="31" t="s">
        <v>36</v>
      </c>
      <c r="T2463" s="31" t="s">
        <v>95</v>
      </c>
      <c r="U2463" s="169" t="s">
        <v>6413</v>
      </c>
      <c r="V2463" s="150" t="s">
        <v>10089</v>
      </c>
      <c r="W2463" s="141" t="str" cm="1">
        <f t="array" ref="W2463">IF(SUM(LEN(B2463:V2463))=0,"",IF(OR(OR(ISBLANK(F2463),SUM(LEN(C2463),LEN(D2463))=0),AND(NOT(E2463="Unknown"),ISBLANK(J2463)),AND(NOT(O2463="Unknown"),ISBLANK(R2463))),"Missing Information", INDEX(Table15[Entire Service Line Classification], MATCH(SUMIFS(Table15[Unique ID],Table15[System-Owned Portion],E2463,Table15[If Material Anything Other than "Lead" in Column E,Was Material Ever Previously Lead?],G2463,Table15[Customer-Owned Portion],O2463),Table15[Unique ID],0),0)))</f>
        <v>Non-lead</v>
      </c>
      <c r="X2463"/>
    </row>
    <row r="2464" spans="2:24" ht="225" x14ac:dyDescent="0.25">
      <c r="B2464" s="146" t="s">
        <v>10096</v>
      </c>
      <c r="C2464" s="31" t="s">
        <v>10097</v>
      </c>
      <c r="D2464" s="31" t="s">
        <v>10098</v>
      </c>
      <c r="E2464" s="44" t="s">
        <v>52</v>
      </c>
      <c r="F2464" s="43" t="s">
        <v>34</v>
      </c>
      <c r="G2464" s="84" t="s">
        <v>34</v>
      </c>
      <c r="H2464" s="31"/>
      <c r="I2464" s="205"/>
      <c r="J2464" s="84" t="s">
        <v>105</v>
      </c>
      <c r="K2464" s="31" t="s">
        <v>34</v>
      </c>
      <c r="L2464" s="31"/>
      <c r="M2464" s="169"/>
      <c r="N2464" s="148" t="s">
        <v>3366</v>
      </c>
      <c r="O2464" s="106" t="s">
        <v>52</v>
      </c>
      <c r="P2464" s="43"/>
      <c r="Q2464" s="205"/>
      <c r="R2464" s="84" t="s">
        <v>105</v>
      </c>
      <c r="S2464" s="31" t="s">
        <v>34</v>
      </c>
      <c r="T2464" s="31"/>
      <c r="U2464" s="169"/>
      <c r="V2464" s="150" t="s">
        <v>3366</v>
      </c>
      <c r="W2464" s="141" t="str" cm="1">
        <f t="array" ref="W2464">IF(SUM(LEN(B2464:V2464))=0,"",IF(OR(OR(ISBLANK(F2464),SUM(LEN(C2464),LEN(D2464))=0),AND(NOT(E2464="Unknown"),ISBLANK(J2464)),AND(NOT(O2464="Unknown"),ISBLANK(R2464))),"Missing Information", INDEX(Table15[Entire Service Line Classification], MATCH(SUMIFS(Table15[Unique ID],Table15[System-Owned Portion],E2464,Table15[If Material Anything Other than "Lead" in Column E,Was Material Ever Previously Lead?],G2464,Table15[Customer-Owned Portion],O2464),Table15[Unique ID],0),0)))</f>
        <v>Non-lead</v>
      </c>
      <c r="X2464"/>
    </row>
    <row r="2465" spans="2:24" ht="225" x14ac:dyDescent="0.25">
      <c r="B2465" s="146" t="s">
        <v>10099</v>
      </c>
      <c r="C2465" s="31" t="s">
        <v>10100</v>
      </c>
      <c r="D2465" s="31" t="s">
        <v>10101</v>
      </c>
      <c r="E2465" s="44" t="s">
        <v>52</v>
      </c>
      <c r="F2465" s="43" t="s">
        <v>34</v>
      </c>
      <c r="G2465" s="84" t="s">
        <v>34</v>
      </c>
      <c r="H2465" s="31"/>
      <c r="I2465" s="205"/>
      <c r="J2465" s="84" t="s">
        <v>105</v>
      </c>
      <c r="K2465" s="31" t="s">
        <v>34</v>
      </c>
      <c r="L2465" s="31"/>
      <c r="M2465" s="169"/>
      <c r="N2465" s="148" t="s">
        <v>3366</v>
      </c>
      <c r="O2465" s="106" t="s">
        <v>52</v>
      </c>
      <c r="P2465" s="43"/>
      <c r="Q2465" s="205"/>
      <c r="R2465" s="84" t="s">
        <v>105</v>
      </c>
      <c r="S2465" s="31" t="s">
        <v>34</v>
      </c>
      <c r="T2465" s="31"/>
      <c r="U2465" s="169"/>
      <c r="V2465" s="150" t="s">
        <v>3366</v>
      </c>
      <c r="W2465" s="141" t="str" cm="1">
        <f t="array" ref="W2465">IF(SUM(LEN(B2465:V2465))=0,"",IF(OR(OR(ISBLANK(F2465),SUM(LEN(C2465),LEN(D2465))=0),AND(NOT(E2465="Unknown"),ISBLANK(J2465)),AND(NOT(O2465="Unknown"),ISBLANK(R2465))),"Missing Information", INDEX(Table15[Entire Service Line Classification], MATCH(SUMIFS(Table15[Unique ID],Table15[System-Owned Portion],E2465,Table15[If Material Anything Other than "Lead" in Column E,Was Material Ever Previously Lead?],G2465,Table15[Customer-Owned Portion],O2465),Table15[Unique ID],0),0)))</f>
        <v>Non-lead</v>
      </c>
      <c r="X2465"/>
    </row>
    <row r="2466" spans="2:24" ht="225" x14ac:dyDescent="0.25">
      <c r="B2466" s="146" t="s">
        <v>10102</v>
      </c>
      <c r="C2466" s="31" t="s">
        <v>10103</v>
      </c>
      <c r="D2466" s="31" t="s">
        <v>10104</v>
      </c>
      <c r="E2466" s="44" t="s">
        <v>52</v>
      </c>
      <c r="F2466" s="43" t="s">
        <v>34</v>
      </c>
      <c r="G2466" s="84" t="s">
        <v>34</v>
      </c>
      <c r="H2466" s="31"/>
      <c r="I2466" s="205"/>
      <c r="J2466" s="84" t="s">
        <v>105</v>
      </c>
      <c r="K2466" s="31" t="s">
        <v>34</v>
      </c>
      <c r="L2466" s="31"/>
      <c r="M2466" s="169"/>
      <c r="N2466" s="148" t="s">
        <v>3366</v>
      </c>
      <c r="O2466" s="106" t="s">
        <v>52</v>
      </c>
      <c r="P2466" s="43"/>
      <c r="Q2466" s="205"/>
      <c r="R2466" s="84" t="s">
        <v>105</v>
      </c>
      <c r="S2466" s="31" t="s">
        <v>34</v>
      </c>
      <c r="T2466" s="31"/>
      <c r="U2466" s="169"/>
      <c r="V2466" s="150" t="s">
        <v>3366</v>
      </c>
      <c r="W2466" s="141" t="str" cm="1">
        <f t="array" ref="W2466">IF(SUM(LEN(B2466:V2466))=0,"",IF(OR(OR(ISBLANK(F2466),SUM(LEN(C2466),LEN(D2466))=0),AND(NOT(E2466="Unknown"),ISBLANK(J2466)),AND(NOT(O2466="Unknown"),ISBLANK(R2466))),"Missing Information", INDEX(Table15[Entire Service Line Classification], MATCH(SUMIFS(Table15[Unique ID],Table15[System-Owned Portion],E2466,Table15[If Material Anything Other than "Lead" in Column E,Was Material Ever Previously Lead?],G2466,Table15[Customer-Owned Portion],O2466),Table15[Unique ID],0),0)))</f>
        <v>Non-lead</v>
      </c>
      <c r="X2466"/>
    </row>
    <row r="2467" spans="2:24" ht="225" x14ac:dyDescent="0.25">
      <c r="B2467" s="146" t="s">
        <v>10105</v>
      </c>
      <c r="C2467" s="31" t="s">
        <v>10106</v>
      </c>
      <c r="D2467" s="31" t="s">
        <v>10107</v>
      </c>
      <c r="E2467" s="44" t="s">
        <v>52</v>
      </c>
      <c r="F2467" s="43" t="s">
        <v>34</v>
      </c>
      <c r="G2467" s="84" t="s">
        <v>34</v>
      </c>
      <c r="H2467" s="31"/>
      <c r="I2467" s="205"/>
      <c r="J2467" s="84" t="s">
        <v>105</v>
      </c>
      <c r="K2467" s="31" t="s">
        <v>34</v>
      </c>
      <c r="L2467" s="31"/>
      <c r="M2467" s="169"/>
      <c r="N2467" s="148" t="s">
        <v>3366</v>
      </c>
      <c r="O2467" s="106" t="s">
        <v>52</v>
      </c>
      <c r="P2467" s="43"/>
      <c r="Q2467" s="205"/>
      <c r="R2467" s="84" t="s">
        <v>105</v>
      </c>
      <c r="S2467" s="31" t="s">
        <v>34</v>
      </c>
      <c r="T2467" s="31"/>
      <c r="U2467" s="169"/>
      <c r="V2467" s="150" t="s">
        <v>3366</v>
      </c>
      <c r="W2467" s="141" t="str" cm="1">
        <f t="array" ref="W2467">IF(SUM(LEN(B2467:V2467))=0,"",IF(OR(OR(ISBLANK(F2467),SUM(LEN(C2467),LEN(D2467))=0),AND(NOT(E2467="Unknown"),ISBLANK(J2467)),AND(NOT(O2467="Unknown"),ISBLANK(R2467))),"Missing Information", INDEX(Table15[Entire Service Line Classification], MATCH(SUMIFS(Table15[Unique ID],Table15[System-Owned Portion],E2467,Table15[If Material Anything Other than "Lead" in Column E,Was Material Ever Previously Lead?],G2467,Table15[Customer-Owned Portion],O2467),Table15[Unique ID],0),0)))</f>
        <v>Non-lead</v>
      </c>
      <c r="X2467"/>
    </row>
    <row r="2468" spans="2:24" ht="225" x14ac:dyDescent="0.25">
      <c r="B2468" s="146" t="s">
        <v>10108</v>
      </c>
      <c r="C2468" s="31" t="s">
        <v>10109</v>
      </c>
      <c r="D2468" s="31" t="s">
        <v>10110</v>
      </c>
      <c r="E2468" s="44" t="s">
        <v>52</v>
      </c>
      <c r="F2468" s="43" t="s">
        <v>34</v>
      </c>
      <c r="G2468" s="84" t="s">
        <v>34</v>
      </c>
      <c r="H2468" s="31" t="s">
        <v>15019</v>
      </c>
      <c r="I2468" s="205">
        <v>1</v>
      </c>
      <c r="J2468" s="84" t="s">
        <v>45</v>
      </c>
      <c r="K2468" s="31" t="s">
        <v>34</v>
      </c>
      <c r="L2468" s="31"/>
      <c r="M2468" s="169"/>
      <c r="N2468" s="148" t="s">
        <v>15020</v>
      </c>
      <c r="O2468" s="106" t="s">
        <v>52</v>
      </c>
      <c r="P2468" s="43"/>
      <c r="Q2468" s="205"/>
      <c r="R2468" s="84" t="s">
        <v>105</v>
      </c>
      <c r="S2468" s="31" t="s">
        <v>34</v>
      </c>
      <c r="T2468" s="31"/>
      <c r="U2468" s="169"/>
      <c r="V2468" s="150" t="s">
        <v>3366</v>
      </c>
      <c r="W2468" s="141" t="str" cm="1">
        <f t="array" ref="W2468">IF(SUM(LEN(B2468:V2468))=0,"",IF(OR(OR(ISBLANK(F2468),SUM(LEN(C2468),LEN(D2468))=0),AND(NOT(E2468="Unknown"),ISBLANK(J2468)),AND(NOT(O2468="Unknown"),ISBLANK(R2468))),"Missing Information", INDEX(Table15[Entire Service Line Classification], MATCH(SUMIFS(Table15[Unique ID],Table15[System-Owned Portion],E2468,Table15[If Material Anything Other than "Lead" in Column E,Was Material Ever Previously Lead?],G2468,Table15[Customer-Owned Portion],O2468),Table15[Unique ID],0),0)))</f>
        <v>Non-lead</v>
      </c>
      <c r="X2468"/>
    </row>
    <row r="2469" spans="2:24" ht="225" x14ac:dyDescent="0.25">
      <c r="B2469" s="146" t="s">
        <v>10111</v>
      </c>
      <c r="C2469" s="31" t="s">
        <v>10112</v>
      </c>
      <c r="D2469" s="31" t="s">
        <v>10113</v>
      </c>
      <c r="E2469" s="44" t="s">
        <v>52</v>
      </c>
      <c r="F2469" s="43" t="s">
        <v>34</v>
      </c>
      <c r="G2469" s="84" t="s">
        <v>34</v>
      </c>
      <c r="H2469" s="31"/>
      <c r="I2469" s="205"/>
      <c r="J2469" s="84" t="s">
        <v>105</v>
      </c>
      <c r="K2469" s="31" t="s">
        <v>34</v>
      </c>
      <c r="L2469" s="31"/>
      <c r="M2469" s="169"/>
      <c r="N2469" s="148" t="s">
        <v>3366</v>
      </c>
      <c r="O2469" s="106" t="s">
        <v>52</v>
      </c>
      <c r="P2469" s="43"/>
      <c r="Q2469" s="205"/>
      <c r="R2469" s="84" t="s">
        <v>105</v>
      </c>
      <c r="S2469" s="31" t="s">
        <v>34</v>
      </c>
      <c r="T2469" s="31"/>
      <c r="U2469" s="169"/>
      <c r="V2469" s="150" t="s">
        <v>3366</v>
      </c>
      <c r="W2469" s="141" t="str" cm="1">
        <f t="array" ref="W2469">IF(SUM(LEN(B2469:V2469))=0,"",IF(OR(OR(ISBLANK(F2469),SUM(LEN(C2469),LEN(D2469))=0),AND(NOT(E2469="Unknown"),ISBLANK(J2469)),AND(NOT(O2469="Unknown"),ISBLANK(R2469))),"Missing Information", INDEX(Table15[Entire Service Line Classification], MATCH(SUMIFS(Table15[Unique ID],Table15[System-Owned Portion],E2469,Table15[If Material Anything Other than "Lead" in Column E,Was Material Ever Previously Lead?],G2469,Table15[Customer-Owned Portion],O2469),Table15[Unique ID],0),0)))</f>
        <v>Non-lead</v>
      </c>
      <c r="X2469"/>
    </row>
    <row r="2470" spans="2:24" ht="75" x14ac:dyDescent="0.25">
      <c r="B2470" s="146" t="s">
        <v>10114</v>
      </c>
      <c r="C2470" s="31" t="s">
        <v>10115</v>
      </c>
      <c r="D2470" s="31" t="s">
        <v>10116</v>
      </c>
      <c r="E2470" s="44" t="s">
        <v>43</v>
      </c>
      <c r="F2470" s="43" t="s">
        <v>34</v>
      </c>
      <c r="G2470" s="84" t="s">
        <v>34</v>
      </c>
      <c r="H2470" s="31"/>
      <c r="I2470" s="205"/>
      <c r="J2470" s="84" t="s">
        <v>106</v>
      </c>
      <c r="K2470" s="31" t="s">
        <v>36</v>
      </c>
      <c r="L2470" s="31" t="s">
        <v>95</v>
      </c>
      <c r="M2470" s="169" t="s">
        <v>8840</v>
      </c>
      <c r="N2470" s="148" t="s">
        <v>10117</v>
      </c>
      <c r="O2470" s="106" t="s">
        <v>43</v>
      </c>
      <c r="P2470" s="43"/>
      <c r="Q2470" s="205"/>
      <c r="R2470" s="84" t="s">
        <v>106</v>
      </c>
      <c r="S2470" s="31" t="s">
        <v>36</v>
      </c>
      <c r="T2470" s="31" t="s">
        <v>95</v>
      </c>
      <c r="U2470" s="169" t="s">
        <v>8840</v>
      </c>
      <c r="V2470" s="150" t="s">
        <v>10117</v>
      </c>
      <c r="W2470" s="141" t="str" cm="1">
        <f t="array" ref="W2470">IF(SUM(LEN(B2470:V2470))=0,"",IF(OR(OR(ISBLANK(F2470),SUM(LEN(C2470),LEN(D2470))=0),AND(NOT(E2470="Unknown"),ISBLANK(J2470)),AND(NOT(O2470="Unknown"),ISBLANK(R2470))),"Missing Information", INDEX(Table15[Entire Service Line Classification], MATCH(SUMIFS(Table15[Unique ID],Table15[System-Owned Portion],E2470,Table15[If Material Anything Other than "Lead" in Column E,Was Material Ever Previously Lead?],G2470,Table15[Customer-Owned Portion],O2470),Table15[Unique ID],0),0)))</f>
        <v>Non-lead</v>
      </c>
      <c r="X2470"/>
    </row>
    <row r="2471" spans="2:24" ht="75" x14ac:dyDescent="0.25">
      <c r="B2471" s="146" t="s">
        <v>10118</v>
      </c>
      <c r="C2471" s="31" t="s">
        <v>10119</v>
      </c>
      <c r="D2471" s="31" t="s">
        <v>10120</v>
      </c>
      <c r="E2471" s="44" t="s">
        <v>35</v>
      </c>
      <c r="F2471" s="43" t="s">
        <v>34</v>
      </c>
      <c r="G2471" s="84" t="s">
        <v>34</v>
      </c>
      <c r="H2471" s="31"/>
      <c r="I2471" s="205"/>
      <c r="J2471" s="84" t="s">
        <v>106</v>
      </c>
      <c r="K2471" s="31" t="s">
        <v>36</v>
      </c>
      <c r="L2471" s="31" t="s">
        <v>95</v>
      </c>
      <c r="M2471" s="169" t="s">
        <v>8840</v>
      </c>
      <c r="N2471" s="148" t="s">
        <v>10121</v>
      </c>
      <c r="O2471" s="106" t="s">
        <v>35</v>
      </c>
      <c r="P2471" s="43"/>
      <c r="Q2471" s="205"/>
      <c r="R2471" s="84" t="s">
        <v>106</v>
      </c>
      <c r="S2471" s="31" t="s">
        <v>36</v>
      </c>
      <c r="T2471" s="31" t="s">
        <v>95</v>
      </c>
      <c r="U2471" s="169" t="s">
        <v>8840</v>
      </c>
      <c r="V2471" s="150" t="s">
        <v>10122</v>
      </c>
      <c r="W2471" s="141" t="str" cm="1">
        <f t="array" ref="W2471">IF(SUM(LEN(B2471:V2471))=0,"",IF(OR(OR(ISBLANK(F2471),SUM(LEN(C2471),LEN(D2471))=0),AND(NOT(E2471="Unknown"),ISBLANK(J2471)),AND(NOT(O2471="Unknown"),ISBLANK(R2471))),"Missing Information", INDEX(Table15[Entire Service Line Classification], MATCH(SUMIFS(Table15[Unique ID],Table15[System-Owned Portion],E2471,Table15[If Material Anything Other than "Lead" in Column E,Was Material Ever Previously Lead?],G2471,Table15[Customer-Owned Portion],O2471),Table15[Unique ID],0),0)))</f>
        <v>Non-lead</v>
      </c>
      <c r="X2471"/>
    </row>
    <row r="2472" spans="2:24" ht="75" x14ac:dyDescent="0.25">
      <c r="B2472" s="146" t="s">
        <v>10123</v>
      </c>
      <c r="C2472" s="31" t="s">
        <v>10124</v>
      </c>
      <c r="D2472" s="31" t="s">
        <v>10125</v>
      </c>
      <c r="E2472" s="44" t="s">
        <v>43</v>
      </c>
      <c r="F2472" s="43" t="s">
        <v>34</v>
      </c>
      <c r="G2472" s="84" t="s">
        <v>34</v>
      </c>
      <c r="H2472" s="31"/>
      <c r="I2472" s="205"/>
      <c r="J2472" s="84" t="s">
        <v>106</v>
      </c>
      <c r="K2472" s="31" t="s">
        <v>36</v>
      </c>
      <c r="L2472" s="31" t="s">
        <v>95</v>
      </c>
      <c r="M2472" s="169" t="s">
        <v>8840</v>
      </c>
      <c r="N2472" s="148" t="s">
        <v>10117</v>
      </c>
      <c r="O2472" s="106" t="s">
        <v>43</v>
      </c>
      <c r="P2472" s="43"/>
      <c r="Q2472" s="205"/>
      <c r="R2472" s="84" t="s">
        <v>106</v>
      </c>
      <c r="S2472" s="31" t="s">
        <v>36</v>
      </c>
      <c r="T2472" s="31" t="s">
        <v>95</v>
      </c>
      <c r="U2472" s="169" t="s">
        <v>8840</v>
      </c>
      <c r="V2472" s="150" t="s">
        <v>10117</v>
      </c>
      <c r="W2472" s="141" t="str" cm="1">
        <f t="array" ref="W2472">IF(SUM(LEN(B2472:V2472))=0,"",IF(OR(OR(ISBLANK(F2472),SUM(LEN(C2472),LEN(D2472))=0),AND(NOT(E2472="Unknown"),ISBLANK(J2472)),AND(NOT(O2472="Unknown"),ISBLANK(R2472))),"Missing Information", INDEX(Table15[Entire Service Line Classification], MATCH(SUMIFS(Table15[Unique ID],Table15[System-Owned Portion],E2472,Table15[If Material Anything Other than "Lead" in Column E,Was Material Ever Previously Lead?],G2472,Table15[Customer-Owned Portion],O2472),Table15[Unique ID],0),0)))</f>
        <v>Non-lead</v>
      </c>
      <c r="X2472"/>
    </row>
    <row r="2473" spans="2:24" ht="225" x14ac:dyDescent="0.25">
      <c r="B2473" s="146" t="s">
        <v>10126</v>
      </c>
      <c r="C2473" s="31" t="s">
        <v>10127</v>
      </c>
      <c r="D2473" s="31" t="s">
        <v>10128</v>
      </c>
      <c r="E2473" s="44" t="s">
        <v>52</v>
      </c>
      <c r="F2473" s="43" t="s">
        <v>34</v>
      </c>
      <c r="G2473" s="84" t="s">
        <v>34</v>
      </c>
      <c r="H2473" s="31"/>
      <c r="I2473" s="205"/>
      <c r="J2473" s="84" t="s">
        <v>105</v>
      </c>
      <c r="K2473" s="31" t="s">
        <v>34</v>
      </c>
      <c r="L2473" s="31"/>
      <c r="M2473" s="169"/>
      <c r="N2473" s="148" t="s">
        <v>3366</v>
      </c>
      <c r="O2473" s="106" t="s">
        <v>52</v>
      </c>
      <c r="P2473" s="43"/>
      <c r="Q2473" s="205"/>
      <c r="R2473" s="84" t="s">
        <v>105</v>
      </c>
      <c r="S2473" s="31" t="s">
        <v>34</v>
      </c>
      <c r="T2473" s="31"/>
      <c r="U2473" s="169"/>
      <c r="V2473" s="150" t="s">
        <v>3366</v>
      </c>
      <c r="W2473" s="141" t="str" cm="1">
        <f t="array" ref="W2473">IF(SUM(LEN(B2473:V2473))=0,"",IF(OR(OR(ISBLANK(F2473),SUM(LEN(C2473),LEN(D2473))=0),AND(NOT(E2473="Unknown"),ISBLANK(J2473)),AND(NOT(O2473="Unknown"),ISBLANK(R2473))),"Missing Information", INDEX(Table15[Entire Service Line Classification], MATCH(SUMIFS(Table15[Unique ID],Table15[System-Owned Portion],E2473,Table15[If Material Anything Other than "Lead" in Column E,Was Material Ever Previously Lead?],G2473,Table15[Customer-Owned Portion],O2473),Table15[Unique ID],0),0)))</f>
        <v>Non-lead</v>
      </c>
      <c r="X2473"/>
    </row>
    <row r="2474" spans="2:24" ht="225" x14ac:dyDescent="0.25">
      <c r="B2474" s="146" t="s">
        <v>10129</v>
      </c>
      <c r="C2474" s="31" t="s">
        <v>10130</v>
      </c>
      <c r="D2474" s="31" t="s">
        <v>10131</v>
      </c>
      <c r="E2474" s="44" t="s">
        <v>52</v>
      </c>
      <c r="F2474" s="43" t="s">
        <v>34</v>
      </c>
      <c r="G2474" s="84" t="s">
        <v>34</v>
      </c>
      <c r="H2474" s="31"/>
      <c r="I2474" s="205"/>
      <c r="J2474" s="84" t="s">
        <v>105</v>
      </c>
      <c r="K2474" s="31" t="s">
        <v>34</v>
      </c>
      <c r="L2474" s="31"/>
      <c r="M2474" s="169"/>
      <c r="N2474" s="148" t="s">
        <v>3366</v>
      </c>
      <c r="O2474" s="106" t="s">
        <v>52</v>
      </c>
      <c r="P2474" s="43"/>
      <c r="Q2474" s="205"/>
      <c r="R2474" s="84" t="s">
        <v>105</v>
      </c>
      <c r="S2474" s="31" t="s">
        <v>34</v>
      </c>
      <c r="T2474" s="31"/>
      <c r="U2474" s="169"/>
      <c r="V2474" s="150" t="s">
        <v>3366</v>
      </c>
      <c r="W2474" s="141" t="str" cm="1">
        <f t="array" ref="W2474">IF(SUM(LEN(B2474:V2474))=0,"",IF(OR(OR(ISBLANK(F2474),SUM(LEN(C2474),LEN(D2474))=0),AND(NOT(E2474="Unknown"),ISBLANK(J2474)),AND(NOT(O2474="Unknown"),ISBLANK(R2474))),"Missing Information", INDEX(Table15[Entire Service Line Classification], MATCH(SUMIFS(Table15[Unique ID],Table15[System-Owned Portion],E2474,Table15[If Material Anything Other than "Lead" in Column E,Was Material Ever Previously Lead?],G2474,Table15[Customer-Owned Portion],O2474),Table15[Unique ID],0),0)))</f>
        <v>Non-lead</v>
      </c>
      <c r="X2474"/>
    </row>
    <row r="2475" spans="2:24" ht="195" x14ac:dyDescent="0.25">
      <c r="B2475" s="146" t="s">
        <v>3118</v>
      </c>
      <c r="C2475" s="31" t="s">
        <v>3119</v>
      </c>
      <c r="D2475" s="31" t="s">
        <v>3120</v>
      </c>
      <c r="E2475" s="44" t="s">
        <v>35</v>
      </c>
      <c r="F2475" s="43" t="s">
        <v>34</v>
      </c>
      <c r="G2475" s="84" t="s">
        <v>34</v>
      </c>
      <c r="H2475" s="31" t="s">
        <v>3115</v>
      </c>
      <c r="I2475" s="205"/>
      <c r="J2475" s="84" t="s">
        <v>188</v>
      </c>
      <c r="K2475" s="31" t="s">
        <v>34</v>
      </c>
      <c r="L2475" s="31"/>
      <c r="M2475" s="169"/>
      <c r="N2475" s="148" t="s">
        <v>3116</v>
      </c>
      <c r="O2475" s="106" t="s">
        <v>43</v>
      </c>
      <c r="P2475" s="43" t="s">
        <v>3115</v>
      </c>
      <c r="Q2475" s="205"/>
      <c r="R2475" s="84" t="s">
        <v>188</v>
      </c>
      <c r="S2475" s="31" t="s">
        <v>34</v>
      </c>
      <c r="T2475" s="31"/>
      <c r="U2475" s="169"/>
      <c r="V2475" s="150" t="s">
        <v>3117</v>
      </c>
      <c r="W2475" s="141" t="str" cm="1">
        <f t="array" ref="W2475">IF(SUM(LEN(B2475:V2475))=0,"",IF(OR(OR(ISBLANK(F2475),SUM(LEN(C2475),LEN(D2475))=0),AND(NOT(E2475="Unknown"),ISBLANK(J2475)),AND(NOT(O2475="Unknown"),ISBLANK(R2475))),"Missing Information", INDEX(Table15[Entire Service Line Classification], MATCH(SUMIFS(Table15[Unique ID],Table15[System-Owned Portion],E2475,Table15[If Material Anything Other than "Lead" in Column E,Was Material Ever Previously Lead?],G2475,Table15[Customer-Owned Portion],O2475),Table15[Unique ID],0),0)))</f>
        <v>Non-lead</v>
      </c>
      <c r="X2475"/>
    </row>
    <row r="2476" spans="2:24" ht="195" x14ac:dyDescent="0.25">
      <c r="B2476" s="146" t="s">
        <v>3112</v>
      </c>
      <c r="C2476" s="31" t="s">
        <v>3113</v>
      </c>
      <c r="D2476" s="31" t="s">
        <v>3114</v>
      </c>
      <c r="E2476" s="44" t="s">
        <v>35</v>
      </c>
      <c r="F2476" s="43" t="s">
        <v>34</v>
      </c>
      <c r="G2476" s="84" t="s">
        <v>34</v>
      </c>
      <c r="H2476" s="31" t="s">
        <v>3115</v>
      </c>
      <c r="I2476" s="205"/>
      <c r="J2476" s="84" t="s">
        <v>188</v>
      </c>
      <c r="K2476" s="31" t="s">
        <v>34</v>
      </c>
      <c r="L2476" s="31"/>
      <c r="M2476" s="169"/>
      <c r="N2476" s="148" t="s">
        <v>3116</v>
      </c>
      <c r="O2476" s="106" t="s">
        <v>43</v>
      </c>
      <c r="P2476" s="43" t="s">
        <v>3115</v>
      </c>
      <c r="Q2476" s="205"/>
      <c r="R2476" s="84" t="s">
        <v>188</v>
      </c>
      <c r="S2476" s="31" t="s">
        <v>34</v>
      </c>
      <c r="T2476" s="31"/>
      <c r="U2476" s="169"/>
      <c r="V2476" s="150" t="s">
        <v>3117</v>
      </c>
      <c r="W2476" s="141" t="str" cm="1">
        <f t="array" ref="W2476">IF(SUM(LEN(B2476:V2476))=0,"",IF(OR(OR(ISBLANK(F2476),SUM(LEN(C2476),LEN(D2476))=0),AND(NOT(E2476="Unknown"),ISBLANK(J2476)),AND(NOT(O2476="Unknown"),ISBLANK(R2476))),"Missing Information", INDEX(Table15[Entire Service Line Classification], MATCH(SUMIFS(Table15[Unique ID],Table15[System-Owned Portion],E2476,Table15[If Material Anything Other than "Lead" in Column E,Was Material Ever Previously Lead?],G2476,Table15[Customer-Owned Portion],O2476),Table15[Unique ID],0),0)))</f>
        <v>Non-lead</v>
      </c>
      <c r="X2476"/>
    </row>
    <row r="2477" spans="2:24" ht="75" x14ac:dyDescent="0.25">
      <c r="B2477" s="146" t="s">
        <v>10132</v>
      </c>
      <c r="C2477" s="31" t="s">
        <v>10133</v>
      </c>
      <c r="D2477" s="31" t="s">
        <v>10134</v>
      </c>
      <c r="E2477" s="44" t="s">
        <v>43</v>
      </c>
      <c r="F2477" s="43" t="s">
        <v>34</v>
      </c>
      <c r="G2477" s="84" t="s">
        <v>34</v>
      </c>
      <c r="H2477" s="31"/>
      <c r="I2477" s="205"/>
      <c r="J2477" s="84" t="s">
        <v>106</v>
      </c>
      <c r="K2477" s="31" t="s">
        <v>36</v>
      </c>
      <c r="L2477" s="31" t="s">
        <v>95</v>
      </c>
      <c r="M2477" s="169" t="s">
        <v>8840</v>
      </c>
      <c r="N2477" s="148" t="s">
        <v>10117</v>
      </c>
      <c r="O2477" s="106" t="s">
        <v>43</v>
      </c>
      <c r="P2477" s="43"/>
      <c r="Q2477" s="205"/>
      <c r="R2477" s="84" t="s">
        <v>106</v>
      </c>
      <c r="S2477" s="31" t="s">
        <v>36</v>
      </c>
      <c r="T2477" s="31" t="s">
        <v>95</v>
      </c>
      <c r="U2477" s="169" t="s">
        <v>8840</v>
      </c>
      <c r="V2477" s="150" t="s">
        <v>10117</v>
      </c>
      <c r="W2477" s="141" t="str" cm="1">
        <f t="array" ref="W2477">IF(SUM(LEN(B2477:V2477))=0,"",IF(OR(OR(ISBLANK(F2477),SUM(LEN(C2477),LEN(D2477))=0),AND(NOT(E2477="Unknown"),ISBLANK(J2477)),AND(NOT(O2477="Unknown"),ISBLANK(R2477))),"Missing Information", INDEX(Table15[Entire Service Line Classification], MATCH(SUMIFS(Table15[Unique ID],Table15[System-Owned Portion],E2477,Table15[If Material Anything Other than "Lead" in Column E,Was Material Ever Previously Lead?],G2477,Table15[Customer-Owned Portion],O2477),Table15[Unique ID],0),0)))</f>
        <v>Non-lead</v>
      </c>
      <c r="X2477"/>
    </row>
    <row r="2478" spans="2:24" ht="225" x14ac:dyDescent="0.25">
      <c r="B2478" s="146" t="s">
        <v>10135</v>
      </c>
      <c r="C2478" s="31" t="s">
        <v>10136</v>
      </c>
      <c r="D2478" s="31" t="s">
        <v>10137</v>
      </c>
      <c r="E2478" s="44" t="s">
        <v>52</v>
      </c>
      <c r="F2478" s="43" t="s">
        <v>34</v>
      </c>
      <c r="G2478" s="84" t="s">
        <v>34</v>
      </c>
      <c r="H2478" s="31"/>
      <c r="I2478" s="205"/>
      <c r="J2478" s="84" t="s">
        <v>105</v>
      </c>
      <c r="K2478" s="31" t="s">
        <v>34</v>
      </c>
      <c r="L2478" s="31"/>
      <c r="M2478" s="169"/>
      <c r="N2478" s="148" t="s">
        <v>3366</v>
      </c>
      <c r="O2478" s="106" t="s">
        <v>52</v>
      </c>
      <c r="P2478" s="43"/>
      <c r="Q2478" s="205"/>
      <c r="R2478" s="84" t="s">
        <v>105</v>
      </c>
      <c r="S2478" s="31" t="s">
        <v>34</v>
      </c>
      <c r="T2478" s="31"/>
      <c r="U2478" s="169"/>
      <c r="V2478" s="150" t="s">
        <v>3366</v>
      </c>
      <c r="W2478" s="141" t="str" cm="1">
        <f t="array" ref="W2478">IF(SUM(LEN(B2478:V2478))=0,"",IF(OR(OR(ISBLANK(F2478),SUM(LEN(C2478),LEN(D2478))=0),AND(NOT(E2478="Unknown"),ISBLANK(J2478)),AND(NOT(O2478="Unknown"),ISBLANK(R2478))),"Missing Information", INDEX(Table15[Entire Service Line Classification], MATCH(SUMIFS(Table15[Unique ID],Table15[System-Owned Portion],E2478,Table15[If Material Anything Other than "Lead" in Column E,Was Material Ever Previously Lead?],G2478,Table15[Customer-Owned Portion],O2478),Table15[Unique ID],0),0)))</f>
        <v>Non-lead</v>
      </c>
      <c r="X2478"/>
    </row>
    <row r="2479" spans="2:24" ht="225" x14ac:dyDescent="0.25">
      <c r="B2479" s="146" t="s">
        <v>10138</v>
      </c>
      <c r="C2479" s="31" t="s">
        <v>10139</v>
      </c>
      <c r="D2479" s="31" t="s">
        <v>10140</v>
      </c>
      <c r="E2479" s="44" t="s">
        <v>52</v>
      </c>
      <c r="F2479" s="43" t="s">
        <v>34</v>
      </c>
      <c r="G2479" s="84" t="s">
        <v>34</v>
      </c>
      <c r="H2479" s="31"/>
      <c r="I2479" s="205"/>
      <c r="J2479" s="84" t="s">
        <v>105</v>
      </c>
      <c r="K2479" s="31" t="s">
        <v>34</v>
      </c>
      <c r="L2479" s="31"/>
      <c r="M2479" s="169"/>
      <c r="N2479" s="148" t="s">
        <v>3366</v>
      </c>
      <c r="O2479" s="106" t="s">
        <v>52</v>
      </c>
      <c r="P2479" s="43"/>
      <c r="Q2479" s="205"/>
      <c r="R2479" s="84" t="s">
        <v>105</v>
      </c>
      <c r="S2479" s="31" t="s">
        <v>34</v>
      </c>
      <c r="T2479" s="31"/>
      <c r="U2479" s="169"/>
      <c r="V2479" s="150" t="s">
        <v>3366</v>
      </c>
      <c r="W2479" s="141" t="str" cm="1">
        <f t="array" ref="W2479">IF(SUM(LEN(B2479:V2479))=0,"",IF(OR(OR(ISBLANK(F2479),SUM(LEN(C2479),LEN(D2479))=0),AND(NOT(E2479="Unknown"),ISBLANK(J2479)),AND(NOT(O2479="Unknown"),ISBLANK(R2479))),"Missing Information", INDEX(Table15[Entire Service Line Classification], MATCH(SUMIFS(Table15[Unique ID],Table15[System-Owned Portion],E2479,Table15[If Material Anything Other than "Lead" in Column E,Was Material Ever Previously Lead?],G2479,Table15[Customer-Owned Portion],O2479),Table15[Unique ID],0),0)))</f>
        <v>Non-lead</v>
      </c>
      <c r="X2479"/>
    </row>
    <row r="2480" spans="2:24" ht="225" x14ac:dyDescent="0.25">
      <c r="B2480" s="146" t="s">
        <v>10141</v>
      </c>
      <c r="C2480" s="31" t="s">
        <v>10142</v>
      </c>
      <c r="D2480" s="31" t="s">
        <v>10143</v>
      </c>
      <c r="E2480" s="44" t="s">
        <v>52</v>
      </c>
      <c r="F2480" s="43" t="s">
        <v>34</v>
      </c>
      <c r="G2480" s="84" t="s">
        <v>34</v>
      </c>
      <c r="H2480" s="31"/>
      <c r="I2480" s="205"/>
      <c r="J2480" s="84" t="s">
        <v>105</v>
      </c>
      <c r="K2480" s="31" t="s">
        <v>34</v>
      </c>
      <c r="L2480" s="31"/>
      <c r="M2480" s="169"/>
      <c r="N2480" s="148" t="s">
        <v>3366</v>
      </c>
      <c r="O2480" s="106" t="s">
        <v>52</v>
      </c>
      <c r="P2480" s="43"/>
      <c r="Q2480" s="205"/>
      <c r="R2480" s="84" t="s">
        <v>105</v>
      </c>
      <c r="S2480" s="31" t="s">
        <v>34</v>
      </c>
      <c r="T2480" s="31"/>
      <c r="U2480" s="169"/>
      <c r="V2480" s="150" t="s">
        <v>3366</v>
      </c>
      <c r="W2480" s="141" t="str" cm="1">
        <f t="array" ref="W2480">IF(SUM(LEN(B2480:V2480))=0,"",IF(OR(OR(ISBLANK(F2480),SUM(LEN(C2480),LEN(D2480))=0),AND(NOT(E2480="Unknown"),ISBLANK(J2480)),AND(NOT(O2480="Unknown"),ISBLANK(R2480))),"Missing Information", INDEX(Table15[Entire Service Line Classification], MATCH(SUMIFS(Table15[Unique ID],Table15[System-Owned Portion],E2480,Table15[If Material Anything Other than "Lead" in Column E,Was Material Ever Previously Lead?],G2480,Table15[Customer-Owned Portion],O2480),Table15[Unique ID],0),0)))</f>
        <v>Non-lead</v>
      </c>
      <c r="X2480"/>
    </row>
    <row r="2481" spans="2:24" ht="75" x14ac:dyDescent="0.25">
      <c r="B2481" s="146" t="s">
        <v>10144</v>
      </c>
      <c r="C2481" s="31" t="s">
        <v>10145</v>
      </c>
      <c r="D2481" s="31" t="s">
        <v>10146</v>
      </c>
      <c r="E2481" s="44" t="s">
        <v>43</v>
      </c>
      <c r="F2481" s="43" t="s">
        <v>34</v>
      </c>
      <c r="G2481" s="84" t="s">
        <v>34</v>
      </c>
      <c r="H2481" s="31"/>
      <c r="I2481" s="205"/>
      <c r="J2481" s="84" t="s">
        <v>106</v>
      </c>
      <c r="K2481" s="31" t="s">
        <v>36</v>
      </c>
      <c r="L2481" s="31" t="s">
        <v>95</v>
      </c>
      <c r="M2481" s="169" t="s">
        <v>4017</v>
      </c>
      <c r="N2481" s="148" t="s">
        <v>9299</v>
      </c>
      <c r="O2481" s="106" t="s">
        <v>35</v>
      </c>
      <c r="P2481" s="43"/>
      <c r="Q2481" s="205"/>
      <c r="R2481" s="84" t="s">
        <v>106</v>
      </c>
      <c r="S2481" s="31" t="s">
        <v>36</v>
      </c>
      <c r="T2481" s="31" t="s">
        <v>95</v>
      </c>
      <c r="U2481" s="169" t="s">
        <v>4017</v>
      </c>
      <c r="V2481" s="150" t="s">
        <v>10147</v>
      </c>
      <c r="W2481" s="141" t="str" cm="1">
        <f t="array" ref="W2481">IF(SUM(LEN(B2481:V2481))=0,"",IF(OR(OR(ISBLANK(F2481),SUM(LEN(C2481),LEN(D2481))=0),AND(NOT(E2481="Unknown"),ISBLANK(J2481)),AND(NOT(O2481="Unknown"),ISBLANK(R2481))),"Missing Information", INDEX(Table15[Entire Service Line Classification], MATCH(SUMIFS(Table15[Unique ID],Table15[System-Owned Portion],E2481,Table15[If Material Anything Other than "Lead" in Column E,Was Material Ever Previously Lead?],G2481,Table15[Customer-Owned Portion],O2481),Table15[Unique ID],0),0)))</f>
        <v>Non-lead</v>
      </c>
      <c r="X2481"/>
    </row>
    <row r="2482" spans="2:24" ht="75" x14ac:dyDescent="0.25">
      <c r="B2482" s="146" t="s">
        <v>10148</v>
      </c>
      <c r="C2482" s="31" t="s">
        <v>10149</v>
      </c>
      <c r="D2482" s="31" t="s">
        <v>10150</v>
      </c>
      <c r="E2482" s="44" t="s">
        <v>43</v>
      </c>
      <c r="F2482" s="43" t="s">
        <v>34</v>
      </c>
      <c r="G2482" s="84" t="s">
        <v>34</v>
      </c>
      <c r="H2482" s="31"/>
      <c r="I2482" s="205"/>
      <c r="J2482" s="84" t="s">
        <v>106</v>
      </c>
      <c r="K2482" s="31" t="s">
        <v>36</v>
      </c>
      <c r="L2482" s="31" t="s">
        <v>95</v>
      </c>
      <c r="M2482" s="169" t="s">
        <v>4017</v>
      </c>
      <c r="N2482" s="148" t="s">
        <v>9299</v>
      </c>
      <c r="O2482" s="106" t="s">
        <v>35</v>
      </c>
      <c r="P2482" s="43"/>
      <c r="Q2482" s="205"/>
      <c r="R2482" s="84" t="s">
        <v>106</v>
      </c>
      <c r="S2482" s="31" t="s">
        <v>36</v>
      </c>
      <c r="T2482" s="31" t="s">
        <v>95</v>
      </c>
      <c r="U2482" s="169" t="s">
        <v>4017</v>
      </c>
      <c r="V2482" s="150" t="s">
        <v>10147</v>
      </c>
      <c r="W2482" s="141" t="str" cm="1">
        <f t="array" ref="W2482">IF(SUM(LEN(B2482:V2482))=0,"",IF(OR(OR(ISBLANK(F2482),SUM(LEN(C2482),LEN(D2482))=0),AND(NOT(E2482="Unknown"),ISBLANK(J2482)),AND(NOT(O2482="Unknown"),ISBLANK(R2482))),"Missing Information", INDEX(Table15[Entire Service Line Classification], MATCH(SUMIFS(Table15[Unique ID],Table15[System-Owned Portion],E2482,Table15[If Material Anything Other than "Lead" in Column E,Was Material Ever Previously Lead?],G2482,Table15[Customer-Owned Portion],O2482),Table15[Unique ID],0),0)))</f>
        <v>Non-lead</v>
      </c>
      <c r="X2482"/>
    </row>
    <row r="2483" spans="2:24" ht="225" x14ac:dyDescent="0.25">
      <c r="B2483" s="146" t="s">
        <v>10151</v>
      </c>
      <c r="C2483" s="31" t="s">
        <v>10152</v>
      </c>
      <c r="D2483" s="31" t="s">
        <v>10153</v>
      </c>
      <c r="E2483" s="44" t="s">
        <v>52</v>
      </c>
      <c r="F2483" s="43" t="s">
        <v>34</v>
      </c>
      <c r="G2483" s="84" t="s">
        <v>34</v>
      </c>
      <c r="H2483" s="31"/>
      <c r="I2483" s="205"/>
      <c r="J2483" s="84" t="s">
        <v>105</v>
      </c>
      <c r="K2483" s="31" t="s">
        <v>34</v>
      </c>
      <c r="L2483" s="31"/>
      <c r="M2483" s="169"/>
      <c r="N2483" s="148" t="s">
        <v>3366</v>
      </c>
      <c r="O2483" s="106" t="s">
        <v>52</v>
      </c>
      <c r="P2483" s="43"/>
      <c r="Q2483" s="205"/>
      <c r="R2483" s="84" t="s">
        <v>105</v>
      </c>
      <c r="S2483" s="31" t="s">
        <v>34</v>
      </c>
      <c r="T2483" s="31"/>
      <c r="U2483" s="169"/>
      <c r="V2483" s="150" t="s">
        <v>3366</v>
      </c>
      <c r="W2483" s="141" t="str" cm="1">
        <f t="array" ref="W2483">IF(SUM(LEN(B2483:V2483))=0,"",IF(OR(OR(ISBLANK(F2483),SUM(LEN(C2483),LEN(D2483))=0),AND(NOT(E2483="Unknown"),ISBLANK(J2483)),AND(NOT(O2483="Unknown"),ISBLANK(R2483))),"Missing Information", INDEX(Table15[Entire Service Line Classification], MATCH(SUMIFS(Table15[Unique ID],Table15[System-Owned Portion],E2483,Table15[If Material Anything Other than "Lead" in Column E,Was Material Ever Previously Lead?],G2483,Table15[Customer-Owned Portion],O2483),Table15[Unique ID],0),0)))</f>
        <v>Non-lead</v>
      </c>
      <c r="X2483"/>
    </row>
    <row r="2484" spans="2:24" ht="225" x14ac:dyDescent="0.25">
      <c r="B2484" s="146" t="s">
        <v>10154</v>
      </c>
      <c r="C2484" s="31" t="s">
        <v>10155</v>
      </c>
      <c r="D2484" s="31" t="s">
        <v>10156</v>
      </c>
      <c r="E2484" s="44" t="s">
        <v>52</v>
      </c>
      <c r="F2484" s="43" t="s">
        <v>34</v>
      </c>
      <c r="G2484" s="84" t="s">
        <v>34</v>
      </c>
      <c r="H2484" s="31"/>
      <c r="I2484" s="205"/>
      <c r="J2484" s="84" t="s">
        <v>105</v>
      </c>
      <c r="K2484" s="31" t="s">
        <v>34</v>
      </c>
      <c r="L2484" s="31"/>
      <c r="M2484" s="169"/>
      <c r="N2484" s="148" t="s">
        <v>3366</v>
      </c>
      <c r="O2484" s="106" t="s">
        <v>52</v>
      </c>
      <c r="P2484" s="43"/>
      <c r="Q2484" s="205"/>
      <c r="R2484" s="84" t="s">
        <v>105</v>
      </c>
      <c r="S2484" s="31" t="s">
        <v>34</v>
      </c>
      <c r="T2484" s="31"/>
      <c r="U2484" s="169"/>
      <c r="V2484" s="150" t="s">
        <v>3366</v>
      </c>
      <c r="W2484" s="141" t="str" cm="1">
        <f t="array" ref="W2484">IF(SUM(LEN(B2484:V2484))=0,"",IF(OR(OR(ISBLANK(F2484),SUM(LEN(C2484),LEN(D2484))=0),AND(NOT(E2484="Unknown"),ISBLANK(J2484)),AND(NOT(O2484="Unknown"),ISBLANK(R2484))),"Missing Information", INDEX(Table15[Entire Service Line Classification], MATCH(SUMIFS(Table15[Unique ID],Table15[System-Owned Portion],E2484,Table15[If Material Anything Other than "Lead" in Column E,Was Material Ever Previously Lead?],G2484,Table15[Customer-Owned Portion],O2484),Table15[Unique ID],0),0)))</f>
        <v>Non-lead</v>
      </c>
      <c r="X2484"/>
    </row>
    <row r="2485" spans="2:24" ht="225" x14ac:dyDescent="0.25">
      <c r="B2485" s="146" t="s">
        <v>10157</v>
      </c>
      <c r="C2485" s="31" t="s">
        <v>10158</v>
      </c>
      <c r="D2485" s="31" t="s">
        <v>10159</v>
      </c>
      <c r="E2485" s="44" t="s">
        <v>52</v>
      </c>
      <c r="F2485" s="43" t="s">
        <v>34</v>
      </c>
      <c r="G2485" s="84" t="s">
        <v>34</v>
      </c>
      <c r="H2485" s="31"/>
      <c r="I2485" s="205"/>
      <c r="J2485" s="84" t="s">
        <v>105</v>
      </c>
      <c r="K2485" s="31" t="s">
        <v>34</v>
      </c>
      <c r="L2485" s="31"/>
      <c r="M2485" s="169"/>
      <c r="N2485" s="148" t="s">
        <v>3366</v>
      </c>
      <c r="O2485" s="106" t="s">
        <v>52</v>
      </c>
      <c r="P2485" s="43"/>
      <c r="Q2485" s="205"/>
      <c r="R2485" s="84" t="s">
        <v>105</v>
      </c>
      <c r="S2485" s="31" t="s">
        <v>34</v>
      </c>
      <c r="T2485" s="31"/>
      <c r="U2485" s="169"/>
      <c r="V2485" s="150" t="s">
        <v>3366</v>
      </c>
      <c r="W2485" s="141" t="str" cm="1">
        <f t="array" ref="W2485">IF(SUM(LEN(B2485:V2485))=0,"",IF(OR(OR(ISBLANK(F2485),SUM(LEN(C2485),LEN(D2485))=0),AND(NOT(E2485="Unknown"),ISBLANK(J2485)),AND(NOT(O2485="Unknown"),ISBLANK(R2485))),"Missing Information", INDEX(Table15[Entire Service Line Classification], MATCH(SUMIFS(Table15[Unique ID],Table15[System-Owned Portion],E2485,Table15[If Material Anything Other than "Lead" in Column E,Was Material Ever Previously Lead?],G2485,Table15[Customer-Owned Portion],O2485),Table15[Unique ID],0),0)))</f>
        <v>Non-lead</v>
      </c>
      <c r="X2485"/>
    </row>
    <row r="2486" spans="2:24" ht="225" x14ac:dyDescent="0.25">
      <c r="B2486" s="146" t="s">
        <v>10160</v>
      </c>
      <c r="C2486" s="31" t="s">
        <v>10161</v>
      </c>
      <c r="D2486" s="31" t="s">
        <v>10162</v>
      </c>
      <c r="E2486" s="44" t="s">
        <v>52</v>
      </c>
      <c r="F2486" s="43" t="s">
        <v>34</v>
      </c>
      <c r="G2486" s="84" t="s">
        <v>34</v>
      </c>
      <c r="H2486" s="31"/>
      <c r="I2486" s="205"/>
      <c r="J2486" s="84" t="s">
        <v>105</v>
      </c>
      <c r="K2486" s="31" t="s">
        <v>34</v>
      </c>
      <c r="L2486" s="31"/>
      <c r="M2486" s="169"/>
      <c r="N2486" s="148" t="s">
        <v>3366</v>
      </c>
      <c r="O2486" s="106" t="s">
        <v>52</v>
      </c>
      <c r="P2486" s="43"/>
      <c r="Q2486" s="205"/>
      <c r="R2486" s="84" t="s">
        <v>105</v>
      </c>
      <c r="S2486" s="31" t="s">
        <v>34</v>
      </c>
      <c r="T2486" s="31"/>
      <c r="U2486" s="169"/>
      <c r="V2486" s="150" t="s">
        <v>3366</v>
      </c>
      <c r="W2486" s="141" t="str" cm="1">
        <f t="array" ref="W2486">IF(SUM(LEN(B2486:V2486))=0,"",IF(OR(OR(ISBLANK(F2486),SUM(LEN(C2486),LEN(D2486))=0),AND(NOT(E2486="Unknown"),ISBLANK(J2486)),AND(NOT(O2486="Unknown"),ISBLANK(R2486))),"Missing Information", INDEX(Table15[Entire Service Line Classification], MATCH(SUMIFS(Table15[Unique ID],Table15[System-Owned Portion],E2486,Table15[If Material Anything Other than "Lead" in Column E,Was Material Ever Previously Lead?],G2486,Table15[Customer-Owned Portion],O2486),Table15[Unique ID],0),0)))</f>
        <v>Non-lead</v>
      </c>
      <c r="X2486"/>
    </row>
    <row r="2487" spans="2:24" ht="75" x14ac:dyDescent="0.25">
      <c r="B2487" s="146" t="s">
        <v>10163</v>
      </c>
      <c r="C2487" s="31" t="s">
        <v>10164</v>
      </c>
      <c r="D2487" s="31" t="s">
        <v>10165</v>
      </c>
      <c r="E2487" s="44" t="s">
        <v>43</v>
      </c>
      <c r="F2487" s="43" t="s">
        <v>34</v>
      </c>
      <c r="G2487" s="84" t="s">
        <v>34</v>
      </c>
      <c r="H2487" s="31"/>
      <c r="I2487" s="205"/>
      <c r="J2487" s="84" t="s">
        <v>106</v>
      </c>
      <c r="K2487" s="31" t="s">
        <v>36</v>
      </c>
      <c r="L2487" s="31" t="s">
        <v>95</v>
      </c>
      <c r="M2487" s="169" t="s">
        <v>4017</v>
      </c>
      <c r="N2487" s="148" t="s">
        <v>9299</v>
      </c>
      <c r="O2487" s="106" t="s">
        <v>42</v>
      </c>
      <c r="P2487" s="43"/>
      <c r="Q2487" s="205"/>
      <c r="R2487" s="84" t="s">
        <v>106</v>
      </c>
      <c r="S2487" s="31" t="s">
        <v>36</v>
      </c>
      <c r="T2487" s="31" t="s">
        <v>95</v>
      </c>
      <c r="U2487" s="169" t="s">
        <v>4017</v>
      </c>
      <c r="V2487" s="150" t="s">
        <v>9322</v>
      </c>
      <c r="W2487" s="141" t="str" cm="1">
        <f t="array" ref="W2487">IF(SUM(LEN(B2487:V2487))=0,"",IF(OR(OR(ISBLANK(F2487),SUM(LEN(C2487),LEN(D2487))=0),AND(NOT(E2487="Unknown"),ISBLANK(J2487)),AND(NOT(O2487="Unknown"),ISBLANK(R2487))),"Missing Information", INDEX(Table15[Entire Service Line Classification], MATCH(SUMIFS(Table15[Unique ID],Table15[System-Owned Portion],E2487,Table15[If Material Anything Other than "Lead" in Column E,Was Material Ever Previously Lead?],G2487,Table15[Customer-Owned Portion],O2487),Table15[Unique ID],0),0)))</f>
        <v>Non-lead</v>
      </c>
      <c r="X2487"/>
    </row>
    <row r="2488" spans="2:24" ht="75" x14ac:dyDescent="0.25">
      <c r="B2488" s="146" t="s">
        <v>10166</v>
      </c>
      <c r="C2488" s="31" t="s">
        <v>10167</v>
      </c>
      <c r="D2488" s="31" t="s">
        <v>10168</v>
      </c>
      <c r="E2488" s="44" t="s">
        <v>43</v>
      </c>
      <c r="F2488" s="43" t="s">
        <v>34</v>
      </c>
      <c r="G2488" s="84" t="s">
        <v>34</v>
      </c>
      <c r="H2488" s="31"/>
      <c r="I2488" s="205"/>
      <c r="J2488" s="84" t="s">
        <v>106</v>
      </c>
      <c r="K2488" s="31" t="s">
        <v>36</v>
      </c>
      <c r="L2488" s="31" t="s">
        <v>95</v>
      </c>
      <c r="M2488" s="169" t="s">
        <v>4017</v>
      </c>
      <c r="N2488" s="148" t="s">
        <v>9299</v>
      </c>
      <c r="O2488" s="106" t="s">
        <v>35</v>
      </c>
      <c r="P2488" s="43"/>
      <c r="Q2488" s="205"/>
      <c r="R2488" s="84" t="s">
        <v>106</v>
      </c>
      <c r="S2488" s="31" t="s">
        <v>36</v>
      </c>
      <c r="T2488" s="31" t="s">
        <v>95</v>
      </c>
      <c r="U2488" s="169" t="s">
        <v>4017</v>
      </c>
      <c r="V2488" s="150" t="s">
        <v>9300</v>
      </c>
      <c r="W2488" s="141" t="str" cm="1">
        <f t="array" ref="W2488">IF(SUM(LEN(B2488:V2488))=0,"",IF(OR(OR(ISBLANK(F2488),SUM(LEN(C2488),LEN(D2488))=0),AND(NOT(E2488="Unknown"),ISBLANK(J2488)),AND(NOT(O2488="Unknown"),ISBLANK(R2488))),"Missing Information", INDEX(Table15[Entire Service Line Classification], MATCH(SUMIFS(Table15[Unique ID],Table15[System-Owned Portion],E2488,Table15[If Material Anything Other than "Lead" in Column E,Was Material Ever Previously Lead?],G2488,Table15[Customer-Owned Portion],O2488),Table15[Unique ID],0),0)))</f>
        <v>Non-lead</v>
      </c>
      <c r="X2488"/>
    </row>
    <row r="2489" spans="2:24" ht="105" x14ac:dyDescent="0.25">
      <c r="B2489" s="146" t="s">
        <v>3165</v>
      </c>
      <c r="C2489" s="31" t="s">
        <v>3166</v>
      </c>
      <c r="D2489" s="31" t="s">
        <v>3167</v>
      </c>
      <c r="E2489" s="44" t="s">
        <v>43</v>
      </c>
      <c r="F2489" s="43" t="s">
        <v>34</v>
      </c>
      <c r="G2489" s="84" t="s">
        <v>34</v>
      </c>
      <c r="H2489" s="31" t="s">
        <v>2239</v>
      </c>
      <c r="I2489" s="205"/>
      <c r="J2489" s="84" t="s">
        <v>3158</v>
      </c>
      <c r="K2489" s="31" t="s">
        <v>34</v>
      </c>
      <c r="L2489" s="31"/>
      <c r="M2489" s="169"/>
      <c r="N2489" s="148" t="s">
        <v>3159</v>
      </c>
      <c r="O2489" s="106" t="s">
        <v>52</v>
      </c>
      <c r="P2489" s="43" t="s">
        <v>2239</v>
      </c>
      <c r="Q2489" s="205"/>
      <c r="R2489" s="84" t="s">
        <v>188</v>
      </c>
      <c r="S2489" s="31" t="s">
        <v>34</v>
      </c>
      <c r="T2489" s="31"/>
      <c r="U2489" s="169"/>
      <c r="V2489" s="150" t="s">
        <v>3160</v>
      </c>
      <c r="W2489" s="141" t="str" cm="1">
        <f t="array" ref="W2489">IF(SUM(LEN(B2489:V2489))=0,"",IF(OR(OR(ISBLANK(F2489),SUM(LEN(C2489),LEN(D2489))=0),AND(NOT(E2489="Unknown"),ISBLANK(J2489)),AND(NOT(O2489="Unknown"),ISBLANK(R2489))),"Missing Information", INDEX(Table15[Entire Service Line Classification], MATCH(SUMIFS(Table15[Unique ID],Table15[System-Owned Portion],E2489,Table15[If Material Anything Other than "Lead" in Column E,Was Material Ever Previously Lead?],G2489,Table15[Customer-Owned Portion],O2489),Table15[Unique ID],0),0)))</f>
        <v>Non-lead</v>
      </c>
      <c r="X2489"/>
    </row>
    <row r="2490" spans="2:24" ht="105" x14ac:dyDescent="0.25">
      <c r="B2490" s="146" t="s">
        <v>3155</v>
      </c>
      <c r="C2490" s="31" t="s">
        <v>3156</v>
      </c>
      <c r="D2490" s="31" t="s">
        <v>3157</v>
      </c>
      <c r="E2490" s="44" t="s">
        <v>43</v>
      </c>
      <c r="F2490" s="43" t="s">
        <v>34</v>
      </c>
      <c r="G2490" s="84" t="s">
        <v>34</v>
      </c>
      <c r="H2490" s="31" t="s">
        <v>2239</v>
      </c>
      <c r="I2490" s="205"/>
      <c r="J2490" s="84" t="s">
        <v>3158</v>
      </c>
      <c r="K2490" s="31" t="s">
        <v>34</v>
      </c>
      <c r="L2490" s="31"/>
      <c r="M2490" s="169"/>
      <c r="N2490" s="148" t="s">
        <v>3159</v>
      </c>
      <c r="O2490" s="106" t="s">
        <v>52</v>
      </c>
      <c r="P2490" s="43" t="s">
        <v>2239</v>
      </c>
      <c r="Q2490" s="205"/>
      <c r="R2490" s="84" t="s">
        <v>188</v>
      </c>
      <c r="S2490" s="31" t="s">
        <v>34</v>
      </c>
      <c r="T2490" s="31"/>
      <c r="U2490" s="169"/>
      <c r="V2490" s="150" t="s">
        <v>3160</v>
      </c>
      <c r="W2490" s="141" t="str" cm="1">
        <f t="array" ref="W2490">IF(SUM(LEN(B2490:V2490))=0,"",IF(OR(OR(ISBLANK(F2490),SUM(LEN(C2490),LEN(D2490))=0),AND(NOT(E2490="Unknown"),ISBLANK(J2490)),AND(NOT(O2490="Unknown"),ISBLANK(R2490))),"Missing Information", INDEX(Table15[Entire Service Line Classification], MATCH(SUMIFS(Table15[Unique ID],Table15[System-Owned Portion],E2490,Table15[If Material Anything Other than "Lead" in Column E,Was Material Ever Previously Lead?],G2490,Table15[Customer-Owned Portion],O2490),Table15[Unique ID],0),0)))</f>
        <v>Non-lead</v>
      </c>
      <c r="X2490"/>
    </row>
    <row r="2491" spans="2:24" ht="105" x14ac:dyDescent="0.25">
      <c r="B2491" s="146" t="s">
        <v>3179</v>
      </c>
      <c r="C2491" s="31" t="s">
        <v>3180</v>
      </c>
      <c r="D2491" s="31" t="s">
        <v>3181</v>
      </c>
      <c r="E2491" s="44" t="s">
        <v>43</v>
      </c>
      <c r="F2491" s="43" t="s">
        <v>34</v>
      </c>
      <c r="G2491" s="84" t="s">
        <v>34</v>
      </c>
      <c r="H2491" s="31" t="s">
        <v>2239</v>
      </c>
      <c r="I2491" s="205"/>
      <c r="J2491" s="84" t="s">
        <v>3158</v>
      </c>
      <c r="K2491" s="31" t="s">
        <v>34</v>
      </c>
      <c r="L2491" s="31"/>
      <c r="M2491" s="169"/>
      <c r="N2491" s="148" t="s">
        <v>3159</v>
      </c>
      <c r="O2491" s="106" t="s">
        <v>52</v>
      </c>
      <c r="P2491" s="43" t="s">
        <v>2635</v>
      </c>
      <c r="Q2491" s="205"/>
      <c r="R2491" s="84" t="s">
        <v>188</v>
      </c>
      <c r="S2491" s="31" t="s">
        <v>34</v>
      </c>
      <c r="T2491" s="31"/>
      <c r="U2491" s="169"/>
      <c r="V2491" s="150" t="s">
        <v>3182</v>
      </c>
      <c r="W2491" s="141" t="str" cm="1">
        <f t="array" ref="W2491">IF(SUM(LEN(B2491:V2491))=0,"",IF(OR(OR(ISBLANK(F2491),SUM(LEN(C2491),LEN(D2491))=0),AND(NOT(E2491="Unknown"),ISBLANK(J2491)),AND(NOT(O2491="Unknown"),ISBLANK(R2491))),"Missing Information", INDEX(Table15[Entire Service Line Classification], MATCH(SUMIFS(Table15[Unique ID],Table15[System-Owned Portion],E2491,Table15[If Material Anything Other than "Lead" in Column E,Was Material Ever Previously Lead?],G2491,Table15[Customer-Owned Portion],O2491),Table15[Unique ID],0),0)))</f>
        <v>Non-lead</v>
      </c>
      <c r="X2491"/>
    </row>
    <row r="2492" spans="2:24" ht="105" x14ac:dyDescent="0.25">
      <c r="B2492" s="146" t="s">
        <v>3183</v>
      </c>
      <c r="C2492" s="31" t="s">
        <v>3184</v>
      </c>
      <c r="D2492" s="31" t="s">
        <v>3185</v>
      </c>
      <c r="E2492" s="44" t="s">
        <v>43</v>
      </c>
      <c r="F2492" s="43" t="s">
        <v>34</v>
      </c>
      <c r="G2492" s="84" t="s">
        <v>34</v>
      </c>
      <c r="H2492" s="31" t="s">
        <v>2239</v>
      </c>
      <c r="I2492" s="205"/>
      <c r="J2492" s="84" t="s">
        <v>3158</v>
      </c>
      <c r="K2492" s="31" t="s">
        <v>34</v>
      </c>
      <c r="L2492" s="31"/>
      <c r="M2492" s="169"/>
      <c r="N2492" s="148" t="s">
        <v>3159</v>
      </c>
      <c r="O2492" s="106" t="s">
        <v>52</v>
      </c>
      <c r="P2492" s="43" t="s">
        <v>3153</v>
      </c>
      <c r="Q2492" s="205"/>
      <c r="R2492" s="84" t="s">
        <v>188</v>
      </c>
      <c r="S2492" s="31" t="s">
        <v>34</v>
      </c>
      <c r="T2492" s="31"/>
      <c r="U2492" s="169"/>
      <c r="V2492" s="150" t="s">
        <v>3174</v>
      </c>
      <c r="W2492" s="141" t="str" cm="1">
        <f t="array" ref="W2492">IF(SUM(LEN(B2492:V2492))=0,"",IF(OR(OR(ISBLANK(F2492),SUM(LEN(C2492),LEN(D2492))=0),AND(NOT(E2492="Unknown"),ISBLANK(J2492)),AND(NOT(O2492="Unknown"),ISBLANK(R2492))),"Missing Information", INDEX(Table15[Entire Service Line Classification], MATCH(SUMIFS(Table15[Unique ID],Table15[System-Owned Portion],E2492,Table15[If Material Anything Other than "Lead" in Column E,Was Material Ever Previously Lead?],G2492,Table15[Customer-Owned Portion],O2492),Table15[Unique ID],0),0)))</f>
        <v>Non-lead</v>
      </c>
      <c r="X2492"/>
    </row>
    <row r="2493" spans="2:24" ht="105" x14ac:dyDescent="0.25">
      <c r="B2493" s="146" t="s">
        <v>3186</v>
      </c>
      <c r="C2493" s="31" t="s">
        <v>3187</v>
      </c>
      <c r="D2493" s="31" t="s">
        <v>3188</v>
      </c>
      <c r="E2493" s="44" t="s">
        <v>43</v>
      </c>
      <c r="F2493" s="43" t="s">
        <v>34</v>
      </c>
      <c r="G2493" s="84" t="s">
        <v>34</v>
      </c>
      <c r="H2493" s="31" t="s">
        <v>2239</v>
      </c>
      <c r="I2493" s="205"/>
      <c r="J2493" s="84" t="s">
        <v>3158</v>
      </c>
      <c r="K2493" s="31" t="s">
        <v>34</v>
      </c>
      <c r="L2493" s="31"/>
      <c r="M2493" s="169"/>
      <c r="N2493" s="148" t="s">
        <v>3159</v>
      </c>
      <c r="O2493" s="106" t="s">
        <v>52</v>
      </c>
      <c r="P2493" s="43" t="s">
        <v>2239</v>
      </c>
      <c r="Q2493" s="205"/>
      <c r="R2493" s="84" t="s">
        <v>188</v>
      </c>
      <c r="S2493" s="31" t="s">
        <v>34</v>
      </c>
      <c r="T2493" s="31"/>
      <c r="U2493" s="169"/>
      <c r="V2493" s="150" t="s">
        <v>3164</v>
      </c>
      <c r="W2493" s="141" t="str" cm="1">
        <f t="array" ref="W2493">IF(SUM(LEN(B2493:V2493))=0,"",IF(OR(OR(ISBLANK(F2493),SUM(LEN(C2493),LEN(D2493))=0),AND(NOT(E2493="Unknown"),ISBLANK(J2493)),AND(NOT(O2493="Unknown"),ISBLANK(R2493))),"Missing Information", INDEX(Table15[Entire Service Line Classification], MATCH(SUMIFS(Table15[Unique ID],Table15[System-Owned Portion],E2493,Table15[If Material Anything Other than "Lead" in Column E,Was Material Ever Previously Lead?],G2493,Table15[Customer-Owned Portion],O2493),Table15[Unique ID],0),0)))</f>
        <v>Non-lead</v>
      </c>
      <c r="X2493"/>
    </row>
    <row r="2494" spans="2:24" ht="105" x14ac:dyDescent="0.25">
      <c r="B2494" s="146" t="s">
        <v>3161</v>
      </c>
      <c r="C2494" s="31" t="s">
        <v>3162</v>
      </c>
      <c r="D2494" s="31" t="s">
        <v>3163</v>
      </c>
      <c r="E2494" s="44" t="s">
        <v>43</v>
      </c>
      <c r="F2494" s="43" t="s">
        <v>34</v>
      </c>
      <c r="G2494" s="84" t="s">
        <v>34</v>
      </c>
      <c r="H2494" s="31" t="s">
        <v>2239</v>
      </c>
      <c r="I2494" s="205"/>
      <c r="J2494" s="84" t="s">
        <v>3158</v>
      </c>
      <c r="K2494" s="31" t="s">
        <v>34</v>
      </c>
      <c r="L2494" s="31"/>
      <c r="M2494" s="169"/>
      <c r="N2494" s="148" t="s">
        <v>3159</v>
      </c>
      <c r="O2494" s="106" t="s">
        <v>52</v>
      </c>
      <c r="P2494" s="43" t="s">
        <v>2239</v>
      </c>
      <c r="Q2494" s="205"/>
      <c r="R2494" s="84" t="s">
        <v>188</v>
      </c>
      <c r="S2494" s="31" t="s">
        <v>34</v>
      </c>
      <c r="T2494" s="31"/>
      <c r="U2494" s="169"/>
      <c r="V2494" s="150" t="s">
        <v>3164</v>
      </c>
      <c r="W2494" s="141" t="str" cm="1">
        <f t="array" ref="W2494">IF(SUM(LEN(B2494:V2494))=0,"",IF(OR(OR(ISBLANK(F2494),SUM(LEN(C2494),LEN(D2494))=0),AND(NOT(E2494="Unknown"),ISBLANK(J2494)),AND(NOT(O2494="Unknown"),ISBLANK(R2494))),"Missing Information", INDEX(Table15[Entire Service Line Classification], MATCH(SUMIFS(Table15[Unique ID],Table15[System-Owned Portion],E2494,Table15[If Material Anything Other than "Lead" in Column E,Was Material Ever Previously Lead?],G2494,Table15[Customer-Owned Portion],O2494),Table15[Unique ID],0),0)))</f>
        <v>Non-lead</v>
      </c>
      <c r="X2494"/>
    </row>
    <row r="2495" spans="2:24" ht="255" x14ac:dyDescent="0.25">
      <c r="B2495" s="146" t="s">
        <v>10169</v>
      </c>
      <c r="C2495" s="31" t="s">
        <v>10170</v>
      </c>
      <c r="D2495" s="31" t="s">
        <v>10171</v>
      </c>
      <c r="E2495" s="44" t="s">
        <v>43</v>
      </c>
      <c r="F2495" s="43" t="s">
        <v>34</v>
      </c>
      <c r="G2495" s="84" t="s">
        <v>34</v>
      </c>
      <c r="H2495" s="31" t="s">
        <v>2239</v>
      </c>
      <c r="I2495" s="205"/>
      <c r="J2495" s="84" t="s">
        <v>3158</v>
      </c>
      <c r="K2495" s="31" t="s">
        <v>34</v>
      </c>
      <c r="L2495" s="31"/>
      <c r="M2495" s="169"/>
      <c r="N2495" s="148" t="s">
        <v>3159</v>
      </c>
      <c r="O2495" s="106" t="s">
        <v>52</v>
      </c>
      <c r="P2495" s="43"/>
      <c r="Q2495" s="205"/>
      <c r="R2495" s="84" t="s">
        <v>105</v>
      </c>
      <c r="S2495" s="31" t="s">
        <v>34</v>
      </c>
      <c r="T2495" s="31"/>
      <c r="U2495" s="169"/>
      <c r="V2495" s="150" t="s">
        <v>4824</v>
      </c>
      <c r="W2495" s="141" t="str" cm="1">
        <f t="array" ref="W2495">IF(SUM(LEN(B2495:V2495))=0,"",IF(OR(OR(ISBLANK(F2495),SUM(LEN(C2495),LEN(D2495))=0),AND(NOT(E2495="Unknown"),ISBLANK(J2495)),AND(NOT(O2495="Unknown"),ISBLANK(R2495))),"Missing Information", INDEX(Table15[Entire Service Line Classification], MATCH(SUMIFS(Table15[Unique ID],Table15[System-Owned Portion],E2495,Table15[If Material Anything Other than "Lead" in Column E,Was Material Ever Previously Lead?],G2495,Table15[Customer-Owned Portion],O2495),Table15[Unique ID],0),0)))</f>
        <v>Non-lead</v>
      </c>
      <c r="X2495"/>
    </row>
    <row r="2496" spans="2:24" ht="60" x14ac:dyDescent="0.25">
      <c r="B2496" s="146" t="s">
        <v>10172</v>
      </c>
      <c r="C2496" s="31" t="s">
        <v>10173</v>
      </c>
      <c r="D2496" s="31" t="s">
        <v>10174</v>
      </c>
      <c r="E2496" s="44" t="s">
        <v>43</v>
      </c>
      <c r="F2496" s="43" t="s">
        <v>34</v>
      </c>
      <c r="G2496" s="84" t="s">
        <v>34</v>
      </c>
      <c r="H2496" s="31"/>
      <c r="I2496" s="205"/>
      <c r="J2496" s="84" t="s">
        <v>106</v>
      </c>
      <c r="K2496" s="31" t="s">
        <v>36</v>
      </c>
      <c r="L2496" s="31" t="s">
        <v>95</v>
      </c>
      <c r="M2496" s="169" t="s">
        <v>3534</v>
      </c>
      <c r="N2496" s="148" t="s">
        <v>3535</v>
      </c>
      <c r="O2496" s="106" t="s">
        <v>35</v>
      </c>
      <c r="P2496" s="43"/>
      <c r="Q2496" s="205"/>
      <c r="R2496" s="84" t="s">
        <v>106</v>
      </c>
      <c r="S2496" s="31" t="s">
        <v>36</v>
      </c>
      <c r="T2496" s="31" t="s">
        <v>95</v>
      </c>
      <c r="U2496" s="169" t="s">
        <v>3534</v>
      </c>
      <c r="V2496" s="150" t="s">
        <v>3726</v>
      </c>
      <c r="W2496" s="141" t="str" cm="1">
        <f t="array" ref="W2496">IF(SUM(LEN(B2496:V2496))=0,"",IF(OR(OR(ISBLANK(F2496),SUM(LEN(C2496),LEN(D2496))=0),AND(NOT(E2496="Unknown"),ISBLANK(J2496)),AND(NOT(O2496="Unknown"),ISBLANK(R2496))),"Missing Information", INDEX(Table15[Entire Service Line Classification], MATCH(SUMIFS(Table15[Unique ID],Table15[System-Owned Portion],E2496,Table15[If Material Anything Other than "Lead" in Column E,Was Material Ever Previously Lead?],G2496,Table15[Customer-Owned Portion],O2496),Table15[Unique ID],0),0)))</f>
        <v>Non-lead</v>
      </c>
      <c r="X2496"/>
    </row>
    <row r="2497" spans="2:24" ht="105" x14ac:dyDescent="0.25">
      <c r="B2497" s="146" t="s">
        <v>3168</v>
      </c>
      <c r="C2497" s="31" t="s">
        <v>3169</v>
      </c>
      <c r="D2497" s="31" t="s">
        <v>3170</v>
      </c>
      <c r="E2497" s="44" t="s">
        <v>43</v>
      </c>
      <c r="F2497" s="43" t="s">
        <v>34</v>
      </c>
      <c r="G2497" s="84" t="s">
        <v>34</v>
      </c>
      <c r="H2497" s="31" t="s">
        <v>2239</v>
      </c>
      <c r="I2497" s="205"/>
      <c r="J2497" s="84" t="s">
        <v>3158</v>
      </c>
      <c r="K2497" s="31" t="s">
        <v>34</v>
      </c>
      <c r="L2497" s="31"/>
      <c r="M2497" s="169"/>
      <c r="N2497" s="148" t="s">
        <v>3159</v>
      </c>
      <c r="O2497" s="106" t="s">
        <v>52</v>
      </c>
      <c r="P2497" s="43" t="s">
        <v>2239</v>
      </c>
      <c r="Q2497" s="205"/>
      <c r="R2497" s="84" t="s">
        <v>188</v>
      </c>
      <c r="S2497" s="31" t="s">
        <v>34</v>
      </c>
      <c r="T2497" s="31"/>
      <c r="U2497" s="169"/>
      <c r="V2497" s="150" t="s">
        <v>3164</v>
      </c>
      <c r="W2497" s="141" t="str" cm="1">
        <f t="array" ref="W2497">IF(SUM(LEN(B2497:V2497))=0,"",IF(OR(OR(ISBLANK(F2497),SUM(LEN(C2497),LEN(D2497))=0),AND(NOT(E2497="Unknown"),ISBLANK(J2497)),AND(NOT(O2497="Unknown"),ISBLANK(R2497))),"Missing Information", INDEX(Table15[Entire Service Line Classification], MATCH(SUMIFS(Table15[Unique ID],Table15[System-Owned Portion],E2497,Table15[If Material Anything Other than "Lead" in Column E,Was Material Ever Previously Lead?],G2497,Table15[Customer-Owned Portion],O2497),Table15[Unique ID],0),0)))</f>
        <v>Non-lead</v>
      </c>
      <c r="X2497"/>
    </row>
    <row r="2498" spans="2:24" ht="105" x14ac:dyDescent="0.25">
      <c r="B2498" s="146" t="s">
        <v>3175</v>
      </c>
      <c r="C2498" s="31" t="s">
        <v>3176</v>
      </c>
      <c r="D2498" s="31" t="s">
        <v>3177</v>
      </c>
      <c r="E2498" s="44" t="s">
        <v>43</v>
      </c>
      <c r="F2498" s="43" t="s">
        <v>34</v>
      </c>
      <c r="G2498" s="84" t="s">
        <v>34</v>
      </c>
      <c r="H2498" s="31" t="s">
        <v>2239</v>
      </c>
      <c r="I2498" s="205"/>
      <c r="J2498" s="84" t="s">
        <v>3158</v>
      </c>
      <c r="K2498" s="31" t="s">
        <v>34</v>
      </c>
      <c r="L2498" s="31"/>
      <c r="M2498" s="169"/>
      <c r="N2498" s="148" t="s">
        <v>3159</v>
      </c>
      <c r="O2498" s="106" t="s">
        <v>52</v>
      </c>
      <c r="P2498" s="43" t="s">
        <v>2258</v>
      </c>
      <c r="Q2498" s="205"/>
      <c r="R2498" s="84" t="s">
        <v>188</v>
      </c>
      <c r="S2498" s="31" t="s">
        <v>34</v>
      </c>
      <c r="T2498" s="31"/>
      <c r="U2498" s="169"/>
      <c r="V2498" s="150" t="s">
        <v>3178</v>
      </c>
      <c r="W2498" s="141" t="str" cm="1">
        <f t="array" ref="W2498">IF(SUM(LEN(B2498:V2498))=0,"",IF(OR(OR(ISBLANK(F2498),SUM(LEN(C2498),LEN(D2498))=0),AND(NOT(E2498="Unknown"),ISBLANK(J2498)),AND(NOT(O2498="Unknown"),ISBLANK(R2498))),"Missing Information", INDEX(Table15[Entire Service Line Classification], MATCH(SUMIFS(Table15[Unique ID],Table15[System-Owned Portion],E2498,Table15[If Material Anything Other than "Lead" in Column E,Was Material Ever Previously Lead?],G2498,Table15[Customer-Owned Portion],O2498),Table15[Unique ID],0),0)))</f>
        <v>Non-lead</v>
      </c>
      <c r="X2498"/>
    </row>
    <row r="2499" spans="2:24" ht="105" x14ac:dyDescent="0.25">
      <c r="B2499" s="146" t="s">
        <v>3171</v>
      </c>
      <c r="C2499" s="31" t="s">
        <v>3172</v>
      </c>
      <c r="D2499" s="31" t="s">
        <v>3173</v>
      </c>
      <c r="E2499" s="44" t="s">
        <v>43</v>
      </c>
      <c r="F2499" s="43" t="s">
        <v>34</v>
      </c>
      <c r="G2499" s="84" t="s">
        <v>34</v>
      </c>
      <c r="H2499" s="31" t="s">
        <v>2239</v>
      </c>
      <c r="I2499" s="205"/>
      <c r="J2499" s="84" t="s">
        <v>3158</v>
      </c>
      <c r="K2499" s="31" t="s">
        <v>34</v>
      </c>
      <c r="L2499" s="31"/>
      <c r="M2499" s="169"/>
      <c r="N2499" s="148" t="s">
        <v>3159</v>
      </c>
      <c r="O2499" s="106" t="s">
        <v>52</v>
      </c>
      <c r="P2499" s="43" t="s">
        <v>3153</v>
      </c>
      <c r="Q2499" s="205"/>
      <c r="R2499" s="84" t="s">
        <v>188</v>
      </c>
      <c r="S2499" s="31" t="s">
        <v>34</v>
      </c>
      <c r="T2499" s="31"/>
      <c r="U2499" s="169"/>
      <c r="V2499" s="150" t="s">
        <v>3174</v>
      </c>
      <c r="W2499" s="141" t="str" cm="1">
        <f t="array" ref="W2499">IF(SUM(LEN(B2499:V2499))=0,"",IF(OR(OR(ISBLANK(F2499),SUM(LEN(C2499),LEN(D2499))=0),AND(NOT(E2499="Unknown"),ISBLANK(J2499)),AND(NOT(O2499="Unknown"),ISBLANK(R2499))),"Missing Information", INDEX(Table15[Entire Service Line Classification], MATCH(SUMIFS(Table15[Unique ID],Table15[System-Owned Portion],E2499,Table15[If Material Anything Other than "Lead" in Column E,Was Material Ever Previously Lead?],G2499,Table15[Customer-Owned Portion],O2499),Table15[Unique ID],0),0)))</f>
        <v>Non-lead</v>
      </c>
      <c r="X2499"/>
    </row>
    <row r="2500" spans="2:24" ht="30" x14ac:dyDescent="0.25">
      <c r="B2500" s="146" t="s">
        <v>336</v>
      </c>
      <c r="C2500" s="31" t="s">
        <v>337</v>
      </c>
      <c r="D2500" s="31" t="s">
        <v>338</v>
      </c>
      <c r="E2500" s="44" t="s">
        <v>52</v>
      </c>
      <c r="F2500" s="43" t="s">
        <v>34</v>
      </c>
      <c r="G2500" s="84" t="s">
        <v>34</v>
      </c>
      <c r="H2500" s="31"/>
      <c r="I2500" s="205">
        <v>6</v>
      </c>
      <c r="J2500" s="84" t="s">
        <v>217</v>
      </c>
      <c r="K2500" s="31" t="s">
        <v>34</v>
      </c>
      <c r="L2500" s="31"/>
      <c r="M2500" s="169"/>
      <c r="N2500" s="148" t="s">
        <v>633</v>
      </c>
      <c r="O2500" s="106" t="s">
        <v>52</v>
      </c>
      <c r="P2500" s="43"/>
      <c r="Q2500" s="205">
        <v>6</v>
      </c>
      <c r="R2500" s="84" t="s">
        <v>217</v>
      </c>
      <c r="S2500" s="31" t="s">
        <v>34</v>
      </c>
      <c r="T2500" s="31"/>
      <c r="U2500" s="169"/>
      <c r="V2500" s="150" t="s">
        <v>633</v>
      </c>
      <c r="W2500" s="141" t="str" cm="1">
        <f t="array" ref="W2500">IF(SUM(LEN(B2500:V2500))=0,"",IF(OR(OR(ISBLANK(F2500),SUM(LEN(C2500),LEN(D2500))=0),AND(NOT(E2500="Unknown"),ISBLANK(J2500)),AND(NOT(O2500="Unknown"),ISBLANK(R2500))),"Missing Information", INDEX(Table15[Entire Service Line Classification], MATCH(SUMIFS(Table15[Unique ID],Table15[System-Owned Portion],E2500,Table15[If Material Anything Other than "Lead" in Column E,Was Material Ever Previously Lead?],G2500,Table15[Customer-Owned Portion],O2500),Table15[Unique ID],0),0)))</f>
        <v>Non-lead</v>
      </c>
      <c r="X2500"/>
    </row>
    <row r="2501" spans="2:24" ht="75" x14ac:dyDescent="0.25">
      <c r="B2501" s="146" t="s">
        <v>10175</v>
      </c>
      <c r="C2501" s="31" t="s">
        <v>10176</v>
      </c>
      <c r="D2501" s="31" t="s">
        <v>10177</v>
      </c>
      <c r="E2501" s="44" t="s">
        <v>43</v>
      </c>
      <c r="F2501" s="43" t="s">
        <v>34</v>
      </c>
      <c r="G2501" s="84" t="s">
        <v>34</v>
      </c>
      <c r="H2501" s="31"/>
      <c r="I2501" s="205"/>
      <c r="J2501" s="84" t="s">
        <v>106</v>
      </c>
      <c r="K2501" s="31" t="s">
        <v>36</v>
      </c>
      <c r="L2501" s="31" t="s">
        <v>95</v>
      </c>
      <c r="M2501" s="169" t="s">
        <v>4425</v>
      </c>
      <c r="N2501" s="148" t="s">
        <v>4433</v>
      </c>
      <c r="O2501" s="106" t="s">
        <v>43</v>
      </c>
      <c r="P2501" s="43"/>
      <c r="Q2501" s="205"/>
      <c r="R2501" s="84" t="s">
        <v>106</v>
      </c>
      <c r="S2501" s="31" t="s">
        <v>36</v>
      </c>
      <c r="T2501" s="31" t="s">
        <v>95</v>
      </c>
      <c r="U2501" s="169" t="s">
        <v>4425</v>
      </c>
      <c r="V2501" s="150" t="s">
        <v>4433</v>
      </c>
      <c r="W2501" s="141" t="str" cm="1">
        <f t="array" ref="W2501">IF(SUM(LEN(B2501:V2501))=0,"",IF(OR(OR(ISBLANK(F2501),SUM(LEN(C2501),LEN(D2501))=0),AND(NOT(E2501="Unknown"),ISBLANK(J2501)),AND(NOT(O2501="Unknown"),ISBLANK(R2501))),"Missing Information", INDEX(Table15[Entire Service Line Classification], MATCH(SUMIFS(Table15[Unique ID],Table15[System-Owned Portion],E2501,Table15[If Material Anything Other than "Lead" in Column E,Was Material Ever Previously Lead?],G2501,Table15[Customer-Owned Portion],O2501),Table15[Unique ID],0),0)))</f>
        <v>Non-lead</v>
      </c>
      <c r="X2501"/>
    </row>
    <row r="2502" spans="2:24" ht="225" x14ac:dyDescent="0.25">
      <c r="B2502" s="146" t="s">
        <v>10178</v>
      </c>
      <c r="C2502" s="31" t="s">
        <v>10179</v>
      </c>
      <c r="D2502" s="31" t="s">
        <v>10180</v>
      </c>
      <c r="E2502" s="44" t="s">
        <v>52</v>
      </c>
      <c r="F2502" s="43" t="s">
        <v>34</v>
      </c>
      <c r="G2502" s="84" t="s">
        <v>34</v>
      </c>
      <c r="H2502" s="31"/>
      <c r="I2502" s="205"/>
      <c r="J2502" s="84" t="s">
        <v>105</v>
      </c>
      <c r="K2502" s="31" t="s">
        <v>34</v>
      </c>
      <c r="L2502" s="31"/>
      <c r="M2502" s="169"/>
      <c r="N2502" s="148" t="s">
        <v>3366</v>
      </c>
      <c r="O2502" s="106" t="s">
        <v>52</v>
      </c>
      <c r="P2502" s="43"/>
      <c r="Q2502" s="205"/>
      <c r="R2502" s="84" t="s">
        <v>105</v>
      </c>
      <c r="S2502" s="31" t="s">
        <v>34</v>
      </c>
      <c r="T2502" s="31"/>
      <c r="U2502" s="169"/>
      <c r="V2502" s="150" t="s">
        <v>3366</v>
      </c>
      <c r="W2502" s="141" t="str" cm="1">
        <f t="array" ref="W2502">IF(SUM(LEN(B2502:V2502))=0,"",IF(OR(OR(ISBLANK(F2502),SUM(LEN(C2502),LEN(D2502))=0),AND(NOT(E2502="Unknown"),ISBLANK(J2502)),AND(NOT(O2502="Unknown"),ISBLANK(R2502))),"Missing Information", INDEX(Table15[Entire Service Line Classification], MATCH(SUMIFS(Table15[Unique ID],Table15[System-Owned Portion],E2502,Table15[If Material Anything Other than "Lead" in Column E,Was Material Ever Previously Lead?],G2502,Table15[Customer-Owned Portion],O2502),Table15[Unique ID],0),0)))</f>
        <v>Non-lead</v>
      </c>
      <c r="X2502"/>
    </row>
    <row r="2503" spans="2:24" ht="75" x14ac:dyDescent="0.25">
      <c r="B2503" s="146" t="s">
        <v>10181</v>
      </c>
      <c r="C2503" s="31" t="s">
        <v>10182</v>
      </c>
      <c r="D2503" s="31" t="s">
        <v>10183</v>
      </c>
      <c r="E2503" s="44" t="s">
        <v>43</v>
      </c>
      <c r="F2503" s="43" t="s">
        <v>34</v>
      </c>
      <c r="G2503" s="84" t="s">
        <v>34</v>
      </c>
      <c r="H2503" s="31"/>
      <c r="I2503" s="205"/>
      <c r="J2503" s="84" t="s">
        <v>106</v>
      </c>
      <c r="K2503" s="31" t="s">
        <v>36</v>
      </c>
      <c r="L2503" s="31" t="s">
        <v>95</v>
      </c>
      <c r="M2503" s="169" t="s">
        <v>4043</v>
      </c>
      <c r="N2503" s="148" t="s">
        <v>9204</v>
      </c>
      <c r="O2503" s="106" t="s">
        <v>43</v>
      </c>
      <c r="P2503" s="43"/>
      <c r="Q2503" s="205"/>
      <c r="R2503" s="84" t="s">
        <v>106</v>
      </c>
      <c r="S2503" s="31" t="s">
        <v>36</v>
      </c>
      <c r="T2503" s="31" t="s">
        <v>95</v>
      </c>
      <c r="U2503" s="169" t="s">
        <v>4043</v>
      </c>
      <c r="V2503" s="150" t="s">
        <v>9204</v>
      </c>
      <c r="W2503" s="141" t="str" cm="1">
        <f t="array" ref="W2503">IF(SUM(LEN(B2503:V2503))=0,"",IF(OR(OR(ISBLANK(F2503),SUM(LEN(C2503),LEN(D2503))=0),AND(NOT(E2503="Unknown"),ISBLANK(J2503)),AND(NOT(O2503="Unknown"),ISBLANK(R2503))),"Missing Information", INDEX(Table15[Entire Service Line Classification], MATCH(SUMIFS(Table15[Unique ID],Table15[System-Owned Portion],E2503,Table15[If Material Anything Other than "Lead" in Column E,Was Material Ever Previously Lead?],G2503,Table15[Customer-Owned Portion],O2503),Table15[Unique ID],0),0)))</f>
        <v>Non-lead</v>
      </c>
      <c r="X2503"/>
    </row>
    <row r="2504" spans="2:24" ht="225" x14ac:dyDescent="0.25">
      <c r="B2504" s="146" t="s">
        <v>10184</v>
      </c>
      <c r="C2504" s="31" t="s">
        <v>10185</v>
      </c>
      <c r="D2504" s="31" t="s">
        <v>10186</v>
      </c>
      <c r="E2504" s="44" t="s">
        <v>52</v>
      </c>
      <c r="F2504" s="43" t="s">
        <v>34</v>
      </c>
      <c r="G2504" s="84" t="s">
        <v>34</v>
      </c>
      <c r="H2504" s="31"/>
      <c r="I2504" s="205"/>
      <c r="J2504" s="84" t="s">
        <v>105</v>
      </c>
      <c r="K2504" s="31" t="s">
        <v>34</v>
      </c>
      <c r="L2504" s="31"/>
      <c r="M2504" s="169"/>
      <c r="N2504" s="148" t="s">
        <v>3366</v>
      </c>
      <c r="O2504" s="106" t="s">
        <v>52</v>
      </c>
      <c r="P2504" s="43"/>
      <c r="Q2504" s="205"/>
      <c r="R2504" s="84" t="s">
        <v>105</v>
      </c>
      <c r="S2504" s="31" t="s">
        <v>34</v>
      </c>
      <c r="T2504" s="31"/>
      <c r="U2504" s="169"/>
      <c r="V2504" s="150" t="s">
        <v>3366</v>
      </c>
      <c r="W2504" s="141" t="str" cm="1">
        <f t="array" ref="W2504">IF(SUM(LEN(B2504:V2504))=0,"",IF(OR(OR(ISBLANK(F2504),SUM(LEN(C2504),LEN(D2504))=0),AND(NOT(E2504="Unknown"),ISBLANK(J2504)),AND(NOT(O2504="Unknown"),ISBLANK(R2504))),"Missing Information", INDEX(Table15[Entire Service Line Classification], MATCH(SUMIFS(Table15[Unique ID],Table15[System-Owned Portion],E2504,Table15[If Material Anything Other than "Lead" in Column E,Was Material Ever Previously Lead?],G2504,Table15[Customer-Owned Portion],O2504),Table15[Unique ID],0),0)))</f>
        <v>Non-lead</v>
      </c>
      <c r="X2504"/>
    </row>
    <row r="2505" spans="2:24" ht="225" x14ac:dyDescent="0.25">
      <c r="B2505" s="146" t="s">
        <v>10187</v>
      </c>
      <c r="C2505" s="31" t="s">
        <v>10188</v>
      </c>
      <c r="D2505" s="31" t="s">
        <v>10189</v>
      </c>
      <c r="E2505" s="44" t="s">
        <v>52</v>
      </c>
      <c r="F2505" s="43" t="s">
        <v>34</v>
      </c>
      <c r="G2505" s="84" t="s">
        <v>34</v>
      </c>
      <c r="H2505" s="31"/>
      <c r="I2505" s="205"/>
      <c r="J2505" s="84" t="s">
        <v>105</v>
      </c>
      <c r="K2505" s="31" t="s">
        <v>34</v>
      </c>
      <c r="L2505" s="31"/>
      <c r="M2505" s="169"/>
      <c r="N2505" s="148" t="s">
        <v>3366</v>
      </c>
      <c r="O2505" s="106" t="s">
        <v>52</v>
      </c>
      <c r="P2505" s="43"/>
      <c r="Q2505" s="205"/>
      <c r="R2505" s="84" t="s">
        <v>105</v>
      </c>
      <c r="S2505" s="31" t="s">
        <v>34</v>
      </c>
      <c r="T2505" s="31"/>
      <c r="U2505" s="169"/>
      <c r="V2505" s="150" t="s">
        <v>3366</v>
      </c>
      <c r="W2505" s="141" t="str" cm="1">
        <f t="array" ref="W2505">IF(SUM(LEN(B2505:V2505))=0,"",IF(OR(OR(ISBLANK(F2505),SUM(LEN(C2505),LEN(D2505))=0),AND(NOT(E2505="Unknown"),ISBLANK(J2505)),AND(NOT(O2505="Unknown"),ISBLANK(R2505))),"Missing Information", INDEX(Table15[Entire Service Line Classification], MATCH(SUMIFS(Table15[Unique ID],Table15[System-Owned Portion],E2505,Table15[If Material Anything Other than "Lead" in Column E,Was Material Ever Previously Lead?],G2505,Table15[Customer-Owned Portion],O2505),Table15[Unique ID],0),0)))</f>
        <v>Non-lead</v>
      </c>
      <c r="X2505"/>
    </row>
    <row r="2506" spans="2:24" ht="75" x14ac:dyDescent="0.25">
      <c r="B2506" s="146" t="s">
        <v>10190</v>
      </c>
      <c r="C2506" s="31" t="s">
        <v>10191</v>
      </c>
      <c r="D2506" s="31" t="s">
        <v>10192</v>
      </c>
      <c r="E2506" s="44" t="s">
        <v>43</v>
      </c>
      <c r="F2506" s="43" t="s">
        <v>34</v>
      </c>
      <c r="G2506" s="84" t="s">
        <v>34</v>
      </c>
      <c r="H2506" s="31"/>
      <c r="I2506" s="205"/>
      <c r="J2506" s="84" t="s">
        <v>106</v>
      </c>
      <c r="K2506" s="31" t="s">
        <v>36</v>
      </c>
      <c r="L2506" s="31" t="s">
        <v>95</v>
      </c>
      <c r="M2506" s="169" t="s">
        <v>4043</v>
      </c>
      <c r="N2506" s="148" t="s">
        <v>9204</v>
      </c>
      <c r="O2506" s="106" t="s">
        <v>35</v>
      </c>
      <c r="P2506" s="43"/>
      <c r="Q2506" s="205"/>
      <c r="R2506" s="84" t="s">
        <v>106</v>
      </c>
      <c r="S2506" s="31" t="s">
        <v>36</v>
      </c>
      <c r="T2506" s="31" t="s">
        <v>95</v>
      </c>
      <c r="U2506" s="169" t="s">
        <v>4043</v>
      </c>
      <c r="V2506" s="150" t="s">
        <v>10193</v>
      </c>
      <c r="W2506" s="141" t="str" cm="1">
        <f t="array" ref="W2506">IF(SUM(LEN(B2506:V2506))=0,"",IF(OR(OR(ISBLANK(F2506),SUM(LEN(C2506),LEN(D2506))=0),AND(NOT(E2506="Unknown"),ISBLANK(J2506)),AND(NOT(O2506="Unknown"),ISBLANK(R2506))),"Missing Information", INDEX(Table15[Entire Service Line Classification], MATCH(SUMIFS(Table15[Unique ID],Table15[System-Owned Portion],E2506,Table15[If Material Anything Other than "Lead" in Column E,Was Material Ever Previously Lead?],G2506,Table15[Customer-Owned Portion],O2506),Table15[Unique ID],0),0)))</f>
        <v>Non-lead</v>
      </c>
      <c r="X2506"/>
    </row>
    <row r="2507" spans="2:24" ht="225" x14ac:dyDescent="0.25">
      <c r="B2507" s="146" t="s">
        <v>10194</v>
      </c>
      <c r="C2507" s="31" t="s">
        <v>10195</v>
      </c>
      <c r="D2507" s="31" t="s">
        <v>10196</v>
      </c>
      <c r="E2507" s="44" t="s">
        <v>52</v>
      </c>
      <c r="F2507" s="43" t="s">
        <v>34</v>
      </c>
      <c r="G2507" s="84" t="s">
        <v>34</v>
      </c>
      <c r="H2507" s="31"/>
      <c r="I2507" s="205"/>
      <c r="J2507" s="84" t="s">
        <v>105</v>
      </c>
      <c r="K2507" s="31" t="s">
        <v>34</v>
      </c>
      <c r="L2507" s="31"/>
      <c r="M2507" s="169"/>
      <c r="N2507" s="148" t="s">
        <v>3366</v>
      </c>
      <c r="O2507" s="106" t="s">
        <v>52</v>
      </c>
      <c r="P2507" s="43"/>
      <c r="Q2507" s="205"/>
      <c r="R2507" s="84" t="s">
        <v>105</v>
      </c>
      <c r="S2507" s="31" t="s">
        <v>34</v>
      </c>
      <c r="T2507" s="31"/>
      <c r="U2507" s="169"/>
      <c r="V2507" s="150" t="s">
        <v>3366</v>
      </c>
      <c r="W2507" s="141" t="str" cm="1">
        <f t="array" ref="W2507">IF(SUM(LEN(B2507:V2507))=0,"",IF(OR(OR(ISBLANK(F2507),SUM(LEN(C2507),LEN(D2507))=0),AND(NOT(E2507="Unknown"),ISBLANK(J2507)),AND(NOT(O2507="Unknown"),ISBLANK(R2507))),"Missing Information", INDEX(Table15[Entire Service Line Classification], MATCH(SUMIFS(Table15[Unique ID],Table15[System-Owned Portion],E2507,Table15[If Material Anything Other than "Lead" in Column E,Was Material Ever Previously Lead?],G2507,Table15[Customer-Owned Portion],O2507),Table15[Unique ID],0),0)))</f>
        <v>Non-lead</v>
      </c>
      <c r="X2507"/>
    </row>
    <row r="2508" spans="2:24" ht="225" x14ac:dyDescent="0.25">
      <c r="B2508" s="146" t="s">
        <v>10197</v>
      </c>
      <c r="C2508" s="31" t="s">
        <v>10198</v>
      </c>
      <c r="D2508" s="31" t="s">
        <v>10199</v>
      </c>
      <c r="E2508" s="44" t="s">
        <v>52</v>
      </c>
      <c r="F2508" s="43" t="s">
        <v>34</v>
      </c>
      <c r="G2508" s="84" t="s">
        <v>34</v>
      </c>
      <c r="H2508" s="31"/>
      <c r="I2508" s="205"/>
      <c r="J2508" s="84" t="s">
        <v>105</v>
      </c>
      <c r="K2508" s="31" t="s">
        <v>34</v>
      </c>
      <c r="L2508" s="31"/>
      <c r="M2508" s="169"/>
      <c r="N2508" s="148" t="s">
        <v>3366</v>
      </c>
      <c r="O2508" s="106" t="s">
        <v>52</v>
      </c>
      <c r="P2508" s="43"/>
      <c r="Q2508" s="205"/>
      <c r="R2508" s="84" t="s">
        <v>105</v>
      </c>
      <c r="S2508" s="31" t="s">
        <v>34</v>
      </c>
      <c r="T2508" s="31"/>
      <c r="U2508" s="169"/>
      <c r="V2508" s="150" t="s">
        <v>3366</v>
      </c>
      <c r="W2508" s="141" t="str" cm="1">
        <f t="array" ref="W2508">IF(SUM(LEN(B2508:V2508))=0,"",IF(OR(OR(ISBLANK(F2508),SUM(LEN(C2508),LEN(D2508))=0),AND(NOT(E2508="Unknown"),ISBLANK(J2508)),AND(NOT(O2508="Unknown"),ISBLANK(R2508))),"Missing Information", INDEX(Table15[Entire Service Line Classification], MATCH(SUMIFS(Table15[Unique ID],Table15[System-Owned Portion],E2508,Table15[If Material Anything Other than "Lead" in Column E,Was Material Ever Previously Lead?],G2508,Table15[Customer-Owned Portion],O2508),Table15[Unique ID],0),0)))</f>
        <v>Non-lead</v>
      </c>
      <c r="X2508"/>
    </row>
    <row r="2509" spans="2:24" ht="225" x14ac:dyDescent="0.25">
      <c r="B2509" s="146" t="s">
        <v>10200</v>
      </c>
      <c r="C2509" s="31" t="s">
        <v>10201</v>
      </c>
      <c r="D2509" s="31" t="s">
        <v>10202</v>
      </c>
      <c r="E2509" s="44" t="s">
        <v>52</v>
      </c>
      <c r="F2509" s="43" t="s">
        <v>34</v>
      </c>
      <c r="G2509" s="84" t="s">
        <v>34</v>
      </c>
      <c r="H2509" s="31"/>
      <c r="I2509" s="205"/>
      <c r="J2509" s="84" t="s">
        <v>105</v>
      </c>
      <c r="K2509" s="31" t="s">
        <v>34</v>
      </c>
      <c r="L2509" s="31"/>
      <c r="M2509" s="169"/>
      <c r="N2509" s="148" t="s">
        <v>3366</v>
      </c>
      <c r="O2509" s="106" t="s">
        <v>52</v>
      </c>
      <c r="P2509" s="43"/>
      <c r="Q2509" s="205"/>
      <c r="R2509" s="84" t="s">
        <v>105</v>
      </c>
      <c r="S2509" s="31" t="s">
        <v>34</v>
      </c>
      <c r="T2509" s="31"/>
      <c r="U2509" s="169"/>
      <c r="V2509" s="150" t="s">
        <v>3366</v>
      </c>
      <c r="W2509" s="141" t="str" cm="1">
        <f t="array" ref="W2509">IF(SUM(LEN(B2509:V2509))=0,"",IF(OR(OR(ISBLANK(F2509),SUM(LEN(C2509),LEN(D2509))=0),AND(NOT(E2509="Unknown"),ISBLANK(J2509)),AND(NOT(O2509="Unknown"),ISBLANK(R2509))),"Missing Information", INDEX(Table15[Entire Service Line Classification], MATCH(SUMIFS(Table15[Unique ID],Table15[System-Owned Portion],E2509,Table15[If Material Anything Other than "Lead" in Column E,Was Material Ever Previously Lead?],G2509,Table15[Customer-Owned Portion],O2509),Table15[Unique ID],0),0)))</f>
        <v>Non-lead</v>
      </c>
      <c r="X2509"/>
    </row>
    <row r="2510" spans="2:24" ht="75" x14ac:dyDescent="0.25">
      <c r="B2510" s="146" t="s">
        <v>10203</v>
      </c>
      <c r="C2510" s="31" t="s">
        <v>10204</v>
      </c>
      <c r="D2510" s="31" t="s">
        <v>10205</v>
      </c>
      <c r="E2510" s="44" t="s">
        <v>43</v>
      </c>
      <c r="F2510" s="43" t="s">
        <v>34</v>
      </c>
      <c r="G2510" s="84" t="s">
        <v>34</v>
      </c>
      <c r="H2510" s="31"/>
      <c r="I2510" s="205"/>
      <c r="J2510" s="84" t="s">
        <v>106</v>
      </c>
      <c r="K2510" s="31" t="s">
        <v>36</v>
      </c>
      <c r="L2510" s="31" t="s">
        <v>95</v>
      </c>
      <c r="M2510" s="169" t="s">
        <v>4043</v>
      </c>
      <c r="N2510" s="148" t="s">
        <v>9204</v>
      </c>
      <c r="O2510" s="106" t="s">
        <v>42</v>
      </c>
      <c r="P2510" s="43"/>
      <c r="Q2510" s="205"/>
      <c r="R2510" s="84" t="s">
        <v>106</v>
      </c>
      <c r="S2510" s="31" t="s">
        <v>36</v>
      </c>
      <c r="T2510" s="31" t="s">
        <v>95</v>
      </c>
      <c r="U2510" s="169" t="s">
        <v>4043</v>
      </c>
      <c r="V2510" s="150" t="s">
        <v>10206</v>
      </c>
      <c r="W2510" s="141" t="str" cm="1">
        <f t="array" ref="W2510">IF(SUM(LEN(B2510:V2510))=0,"",IF(OR(OR(ISBLANK(F2510),SUM(LEN(C2510),LEN(D2510))=0),AND(NOT(E2510="Unknown"),ISBLANK(J2510)),AND(NOT(O2510="Unknown"),ISBLANK(R2510))),"Missing Information", INDEX(Table15[Entire Service Line Classification], MATCH(SUMIFS(Table15[Unique ID],Table15[System-Owned Portion],E2510,Table15[If Material Anything Other than "Lead" in Column E,Was Material Ever Previously Lead?],G2510,Table15[Customer-Owned Portion],O2510),Table15[Unique ID],0),0)))</f>
        <v>Non-lead</v>
      </c>
      <c r="X2510"/>
    </row>
    <row r="2511" spans="2:24" ht="225" x14ac:dyDescent="0.25">
      <c r="B2511" s="146" t="s">
        <v>10207</v>
      </c>
      <c r="C2511" s="31" t="s">
        <v>10208</v>
      </c>
      <c r="D2511" s="31" t="s">
        <v>10209</v>
      </c>
      <c r="E2511" s="44" t="s">
        <v>52</v>
      </c>
      <c r="F2511" s="43" t="s">
        <v>34</v>
      </c>
      <c r="G2511" s="84" t="s">
        <v>34</v>
      </c>
      <c r="H2511" s="31"/>
      <c r="I2511" s="205"/>
      <c r="J2511" s="84" t="s">
        <v>105</v>
      </c>
      <c r="K2511" s="31" t="s">
        <v>34</v>
      </c>
      <c r="L2511" s="31"/>
      <c r="M2511" s="169"/>
      <c r="N2511" s="148" t="s">
        <v>3366</v>
      </c>
      <c r="O2511" s="106" t="s">
        <v>52</v>
      </c>
      <c r="P2511" s="43"/>
      <c r="Q2511" s="205"/>
      <c r="R2511" s="84" t="s">
        <v>105</v>
      </c>
      <c r="S2511" s="31" t="s">
        <v>34</v>
      </c>
      <c r="T2511" s="31"/>
      <c r="U2511" s="169"/>
      <c r="V2511" s="150" t="s">
        <v>3366</v>
      </c>
      <c r="W2511" s="141" t="str" cm="1">
        <f t="array" ref="W2511">IF(SUM(LEN(B2511:V2511))=0,"",IF(OR(OR(ISBLANK(F2511),SUM(LEN(C2511),LEN(D2511))=0),AND(NOT(E2511="Unknown"),ISBLANK(J2511)),AND(NOT(O2511="Unknown"),ISBLANK(R2511))),"Missing Information", INDEX(Table15[Entire Service Line Classification], MATCH(SUMIFS(Table15[Unique ID],Table15[System-Owned Portion],E2511,Table15[If Material Anything Other than "Lead" in Column E,Was Material Ever Previously Lead?],G2511,Table15[Customer-Owned Portion],O2511),Table15[Unique ID],0),0)))</f>
        <v>Non-lead</v>
      </c>
      <c r="X2511"/>
    </row>
    <row r="2512" spans="2:24" ht="225" x14ac:dyDescent="0.25">
      <c r="B2512" s="146" t="s">
        <v>10210</v>
      </c>
      <c r="C2512" s="31" t="s">
        <v>10211</v>
      </c>
      <c r="D2512" s="31" t="s">
        <v>10212</v>
      </c>
      <c r="E2512" s="44" t="s">
        <v>52</v>
      </c>
      <c r="F2512" s="43" t="s">
        <v>34</v>
      </c>
      <c r="G2512" s="84" t="s">
        <v>34</v>
      </c>
      <c r="H2512" s="31"/>
      <c r="I2512" s="205"/>
      <c r="J2512" s="84" t="s">
        <v>105</v>
      </c>
      <c r="K2512" s="31" t="s">
        <v>34</v>
      </c>
      <c r="L2512" s="31"/>
      <c r="M2512" s="169"/>
      <c r="N2512" s="148" t="s">
        <v>3366</v>
      </c>
      <c r="O2512" s="106" t="s">
        <v>52</v>
      </c>
      <c r="P2512" s="43"/>
      <c r="Q2512" s="205"/>
      <c r="R2512" s="84" t="s">
        <v>105</v>
      </c>
      <c r="S2512" s="31" t="s">
        <v>34</v>
      </c>
      <c r="T2512" s="31"/>
      <c r="U2512" s="169"/>
      <c r="V2512" s="150" t="s">
        <v>3366</v>
      </c>
      <c r="W2512" s="141" t="str" cm="1">
        <f t="array" ref="W2512">IF(SUM(LEN(B2512:V2512))=0,"",IF(OR(OR(ISBLANK(F2512),SUM(LEN(C2512),LEN(D2512))=0),AND(NOT(E2512="Unknown"),ISBLANK(J2512)),AND(NOT(O2512="Unknown"),ISBLANK(R2512))),"Missing Information", INDEX(Table15[Entire Service Line Classification], MATCH(SUMIFS(Table15[Unique ID],Table15[System-Owned Portion],E2512,Table15[If Material Anything Other than "Lead" in Column E,Was Material Ever Previously Lead?],G2512,Table15[Customer-Owned Portion],O2512),Table15[Unique ID],0),0)))</f>
        <v>Non-lead</v>
      </c>
      <c r="X2512"/>
    </row>
    <row r="2513" spans="2:24" ht="75" x14ac:dyDescent="0.25">
      <c r="B2513" s="146" t="s">
        <v>10213</v>
      </c>
      <c r="C2513" s="31" t="s">
        <v>10214</v>
      </c>
      <c r="D2513" s="31" t="s">
        <v>10215</v>
      </c>
      <c r="E2513" s="44" t="s">
        <v>43</v>
      </c>
      <c r="F2513" s="43" t="s">
        <v>34</v>
      </c>
      <c r="G2513" s="84" t="s">
        <v>34</v>
      </c>
      <c r="H2513" s="31"/>
      <c r="I2513" s="205"/>
      <c r="J2513" s="84" t="s">
        <v>106</v>
      </c>
      <c r="K2513" s="31" t="s">
        <v>36</v>
      </c>
      <c r="L2513" s="31" t="s">
        <v>95</v>
      </c>
      <c r="M2513" s="169" t="s">
        <v>4043</v>
      </c>
      <c r="N2513" s="148" t="s">
        <v>9204</v>
      </c>
      <c r="O2513" s="106" t="s">
        <v>35</v>
      </c>
      <c r="P2513" s="43"/>
      <c r="Q2513" s="205"/>
      <c r="R2513" s="84" t="s">
        <v>106</v>
      </c>
      <c r="S2513" s="31" t="s">
        <v>36</v>
      </c>
      <c r="T2513" s="31" t="s">
        <v>95</v>
      </c>
      <c r="U2513" s="169" t="s">
        <v>4043</v>
      </c>
      <c r="V2513" s="150" t="s">
        <v>10193</v>
      </c>
      <c r="W2513" s="141" t="str" cm="1">
        <f t="array" ref="W2513">IF(SUM(LEN(B2513:V2513))=0,"",IF(OR(OR(ISBLANK(F2513),SUM(LEN(C2513),LEN(D2513))=0),AND(NOT(E2513="Unknown"),ISBLANK(J2513)),AND(NOT(O2513="Unknown"),ISBLANK(R2513))),"Missing Information", INDEX(Table15[Entire Service Line Classification], MATCH(SUMIFS(Table15[Unique ID],Table15[System-Owned Portion],E2513,Table15[If Material Anything Other than "Lead" in Column E,Was Material Ever Previously Lead?],G2513,Table15[Customer-Owned Portion],O2513),Table15[Unique ID],0),0)))</f>
        <v>Non-lead</v>
      </c>
      <c r="X2513"/>
    </row>
    <row r="2514" spans="2:24" ht="75" x14ac:dyDescent="0.25">
      <c r="B2514" s="146" t="s">
        <v>10216</v>
      </c>
      <c r="C2514" s="31" t="s">
        <v>10217</v>
      </c>
      <c r="D2514" s="31" t="s">
        <v>10218</v>
      </c>
      <c r="E2514" s="44" t="s">
        <v>43</v>
      </c>
      <c r="F2514" s="43" t="s">
        <v>34</v>
      </c>
      <c r="G2514" s="84" t="s">
        <v>34</v>
      </c>
      <c r="H2514" s="31"/>
      <c r="I2514" s="205"/>
      <c r="J2514" s="84" t="s">
        <v>106</v>
      </c>
      <c r="K2514" s="31" t="s">
        <v>36</v>
      </c>
      <c r="L2514" s="31" t="s">
        <v>95</v>
      </c>
      <c r="M2514" s="169" t="s">
        <v>4043</v>
      </c>
      <c r="N2514" s="148" t="s">
        <v>9204</v>
      </c>
      <c r="O2514" s="106" t="s">
        <v>43</v>
      </c>
      <c r="P2514" s="43"/>
      <c r="Q2514" s="205"/>
      <c r="R2514" s="84" t="s">
        <v>106</v>
      </c>
      <c r="S2514" s="31" t="s">
        <v>36</v>
      </c>
      <c r="T2514" s="31" t="s">
        <v>95</v>
      </c>
      <c r="U2514" s="169" t="s">
        <v>4043</v>
      </c>
      <c r="V2514" s="150" t="s">
        <v>9204</v>
      </c>
      <c r="W2514" s="141" t="str" cm="1">
        <f t="array" ref="W2514">IF(SUM(LEN(B2514:V2514))=0,"",IF(OR(OR(ISBLANK(F2514),SUM(LEN(C2514),LEN(D2514))=0),AND(NOT(E2514="Unknown"),ISBLANK(J2514)),AND(NOT(O2514="Unknown"),ISBLANK(R2514))),"Missing Information", INDEX(Table15[Entire Service Line Classification], MATCH(SUMIFS(Table15[Unique ID],Table15[System-Owned Portion],E2514,Table15[If Material Anything Other than "Lead" in Column E,Was Material Ever Previously Lead?],G2514,Table15[Customer-Owned Portion],O2514),Table15[Unique ID],0),0)))</f>
        <v>Non-lead</v>
      </c>
      <c r="X2514"/>
    </row>
    <row r="2515" spans="2:24" ht="225" x14ac:dyDescent="0.25">
      <c r="B2515" s="146" t="s">
        <v>10219</v>
      </c>
      <c r="C2515" s="31" t="s">
        <v>10220</v>
      </c>
      <c r="D2515" s="31" t="s">
        <v>10221</v>
      </c>
      <c r="E2515" s="44" t="s">
        <v>52</v>
      </c>
      <c r="F2515" s="43" t="s">
        <v>34</v>
      </c>
      <c r="G2515" s="84" t="s">
        <v>34</v>
      </c>
      <c r="H2515" s="31"/>
      <c r="I2515" s="205"/>
      <c r="J2515" s="84" t="s">
        <v>105</v>
      </c>
      <c r="K2515" s="31" t="s">
        <v>34</v>
      </c>
      <c r="L2515" s="31"/>
      <c r="M2515" s="169"/>
      <c r="N2515" s="148" t="s">
        <v>3366</v>
      </c>
      <c r="O2515" s="106" t="s">
        <v>52</v>
      </c>
      <c r="P2515" s="43"/>
      <c r="Q2515" s="205"/>
      <c r="R2515" s="84" t="s">
        <v>105</v>
      </c>
      <c r="S2515" s="31" t="s">
        <v>34</v>
      </c>
      <c r="T2515" s="31"/>
      <c r="U2515" s="169"/>
      <c r="V2515" s="150" t="s">
        <v>3366</v>
      </c>
      <c r="W2515" s="141" t="str" cm="1">
        <f t="array" ref="W2515">IF(SUM(LEN(B2515:V2515))=0,"",IF(OR(OR(ISBLANK(F2515),SUM(LEN(C2515),LEN(D2515))=0),AND(NOT(E2515="Unknown"),ISBLANK(J2515)),AND(NOT(O2515="Unknown"),ISBLANK(R2515))),"Missing Information", INDEX(Table15[Entire Service Line Classification], MATCH(SUMIFS(Table15[Unique ID],Table15[System-Owned Portion],E2515,Table15[If Material Anything Other than "Lead" in Column E,Was Material Ever Previously Lead?],G2515,Table15[Customer-Owned Portion],O2515),Table15[Unique ID],0),0)))</f>
        <v>Non-lead</v>
      </c>
      <c r="X2515"/>
    </row>
    <row r="2516" spans="2:24" ht="75" x14ac:dyDescent="0.25">
      <c r="B2516" s="146" t="s">
        <v>10222</v>
      </c>
      <c r="C2516" s="31" t="s">
        <v>10223</v>
      </c>
      <c r="D2516" s="31" t="s">
        <v>10224</v>
      </c>
      <c r="E2516" s="44" t="s">
        <v>43</v>
      </c>
      <c r="F2516" s="43" t="s">
        <v>34</v>
      </c>
      <c r="G2516" s="84" t="s">
        <v>34</v>
      </c>
      <c r="H2516" s="31"/>
      <c r="I2516" s="205"/>
      <c r="J2516" s="84" t="s">
        <v>106</v>
      </c>
      <c r="K2516" s="31" t="s">
        <v>36</v>
      </c>
      <c r="L2516" s="31" t="s">
        <v>95</v>
      </c>
      <c r="M2516" s="169" t="s">
        <v>4043</v>
      </c>
      <c r="N2516" s="148" t="s">
        <v>9204</v>
      </c>
      <c r="O2516" s="106" t="s">
        <v>43</v>
      </c>
      <c r="P2516" s="43"/>
      <c r="Q2516" s="205"/>
      <c r="R2516" s="84" t="s">
        <v>106</v>
      </c>
      <c r="S2516" s="31" t="s">
        <v>36</v>
      </c>
      <c r="T2516" s="31" t="s">
        <v>95</v>
      </c>
      <c r="U2516" s="169" t="s">
        <v>4043</v>
      </c>
      <c r="V2516" s="150" t="s">
        <v>9204</v>
      </c>
      <c r="W2516" s="141" t="str" cm="1">
        <f t="array" ref="W2516">IF(SUM(LEN(B2516:V2516))=0,"",IF(OR(OR(ISBLANK(F2516),SUM(LEN(C2516),LEN(D2516))=0),AND(NOT(E2516="Unknown"),ISBLANK(J2516)),AND(NOT(O2516="Unknown"),ISBLANK(R2516))),"Missing Information", INDEX(Table15[Entire Service Line Classification], MATCH(SUMIFS(Table15[Unique ID],Table15[System-Owned Portion],E2516,Table15[If Material Anything Other than "Lead" in Column E,Was Material Ever Previously Lead?],G2516,Table15[Customer-Owned Portion],O2516),Table15[Unique ID],0),0)))</f>
        <v>Non-lead</v>
      </c>
      <c r="X2516"/>
    </row>
    <row r="2517" spans="2:24" ht="75" x14ac:dyDescent="0.25">
      <c r="B2517" s="146" t="s">
        <v>10225</v>
      </c>
      <c r="C2517" s="31" t="s">
        <v>10226</v>
      </c>
      <c r="D2517" s="31" t="s">
        <v>10227</v>
      </c>
      <c r="E2517" s="44" t="s">
        <v>43</v>
      </c>
      <c r="F2517" s="43" t="s">
        <v>34</v>
      </c>
      <c r="G2517" s="84" t="s">
        <v>34</v>
      </c>
      <c r="H2517" s="31"/>
      <c r="I2517" s="205"/>
      <c r="J2517" s="84" t="s">
        <v>106</v>
      </c>
      <c r="K2517" s="31" t="s">
        <v>36</v>
      </c>
      <c r="L2517" s="31" t="s">
        <v>95</v>
      </c>
      <c r="M2517" s="169" t="s">
        <v>4043</v>
      </c>
      <c r="N2517" s="148" t="s">
        <v>9204</v>
      </c>
      <c r="O2517" s="106" t="s">
        <v>35</v>
      </c>
      <c r="P2517" s="43"/>
      <c r="Q2517" s="205"/>
      <c r="R2517" s="84" t="s">
        <v>106</v>
      </c>
      <c r="S2517" s="31" t="s">
        <v>36</v>
      </c>
      <c r="T2517" s="31" t="s">
        <v>95</v>
      </c>
      <c r="U2517" s="169" t="s">
        <v>4043</v>
      </c>
      <c r="V2517" s="150" t="s">
        <v>10228</v>
      </c>
      <c r="W2517" s="141" t="str" cm="1">
        <f t="array" ref="W2517">IF(SUM(LEN(B2517:V2517))=0,"",IF(OR(OR(ISBLANK(F2517),SUM(LEN(C2517),LEN(D2517))=0),AND(NOT(E2517="Unknown"),ISBLANK(J2517)),AND(NOT(O2517="Unknown"),ISBLANK(R2517))),"Missing Information", INDEX(Table15[Entire Service Line Classification], MATCH(SUMIFS(Table15[Unique ID],Table15[System-Owned Portion],E2517,Table15[If Material Anything Other than "Lead" in Column E,Was Material Ever Previously Lead?],G2517,Table15[Customer-Owned Portion],O2517),Table15[Unique ID],0),0)))</f>
        <v>Non-lead</v>
      </c>
      <c r="X2517"/>
    </row>
    <row r="2518" spans="2:24" ht="225" x14ac:dyDescent="0.25">
      <c r="B2518" s="146" t="s">
        <v>10229</v>
      </c>
      <c r="C2518" s="31" t="s">
        <v>10230</v>
      </c>
      <c r="D2518" s="31" t="s">
        <v>10231</v>
      </c>
      <c r="E2518" s="44" t="s">
        <v>52</v>
      </c>
      <c r="F2518" s="43" t="s">
        <v>34</v>
      </c>
      <c r="G2518" s="84" t="s">
        <v>34</v>
      </c>
      <c r="H2518" s="31"/>
      <c r="I2518" s="205"/>
      <c r="J2518" s="84" t="s">
        <v>3268</v>
      </c>
      <c r="K2518" s="31" t="s">
        <v>34</v>
      </c>
      <c r="L2518" s="31"/>
      <c r="M2518" s="169"/>
      <c r="N2518" s="148" t="s">
        <v>3269</v>
      </c>
      <c r="O2518" s="106" t="s">
        <v>52</v>
      </c>
      <c r="P2518" s="43"/>
      <c r="Q2518" s="205"/>
      <c r="R2518" s="84" t="s">
        <v>3268</v>
      </c>
      <c r="S2518" s="31" t="s">
        <v>34</v>
      </c>
      <c r="T2518" s="31"/>
      <c r="U2518" s="169"/>
      <c r="V2518" s="150" t="s">
        <v>3269</v>
      </c>
      <c r="W2518" s="141" t="str" cm="1">
        <f t="array" ref="W2518">IF(SUM(LEN(B2518:V2518))=0,"",IF(OR(OR(ISBLANK(F2518),SUM(LEN(C2518),LEN(D2518))=0),AND(NOT(E2518="Unknown"),ISBLANK(J2518)),AND(NOT(O2518="Unknown"),ISBLANK(R2518))),"Missing Information", INDEX(Table15[Entire Service Line Classification], MATCH(SUMIFS(Table15[Unique ID],Table15[System-Owned Portion],E2518,Table15[If Material Anything Other than "Lead" in Column E,Was Material Ever Previously Lead?],G2518,Table15[Customer-Owned Portion],O2518),Table15[Unique ID],0),0)))</f>
        <v>Non-lead</v>
      </c>
      <c r="X2518"/>
    </row>
    <row r="2519" spans="2:24" ht="225" x14ac:dyDescent="0.25">
      <c r="B2519" s="146" t="s">
        <v>10232</v>
      </c>
      <c r="C2519" s="31" t="s">
        <v>10233</v>
      </c>
      <c r="D2519" s="31" t="s">
        <v>10234</v>
      </c>
      <c r="E2519" s="44" t="s">
        <v>52</v>
      </c>
      <c r="F2519" s="43" t="s">
        <v>34</v>
      </c>
      <c r="G2519" s="84" t="s">
        <v>34</v>
      </c>
      <c r="H2519" s="31"/>
      <c r="I2519" s="205"/>
      <c r="J2519" s="84" t="s">
        <v>105</v>
      </c>
      <c r="K2519" s="31" t="s">
        <v>34</v>
      </c>
      <c r="L2519" s="31"/>
      <c r="M2519" s="169"/>
      <c r="N2519" s="148" t="s">
        <v>3366</v>
      </c>
      <c r="O2519" s="106" t="s">
        <v>52</v>
      </c>
      <c r="P2519" s="43"/>
      <c r="Q2519" s="205"/>
      <c r="R2519" s="84" t="s">
        <v>105</v>
      </c>
      <c r="S2519" s="31" t="s">
        <v>34</v>
      </c>
      <c r="T2519" s="31"/>
      <c r="U2519" s="169"/>
      <c r="V2519" s="150" t="s">
        <v>3366</v>
      </c>
      <c r="W2519" s="141" t="str" cm="1">
        <f t="array" ref="W2519">IF(SUM(LEN(B2519:V2519))=0,"",IF(OR(OR(ISBLANK(F2519),SUM(LEN(C2519),LEN(D2519))=0),AND(NOT(E2519="Unknown"),ISBLANK(J2519)),AND(NOT(O2519="Unknown"),ISBLANK(R2519))),"Missing Information", INDEX(Table15[Entire Service Line Classification], MATCH(SUMIFS(Table15[Unique ID],Table15[System-Owned Portion],E2519,Table15[If Material Anything Other than "Lead" in Column E,Was Material Ever Previously Lead?],G2519,Table15[Customer-Owned Portion],O2519),Table15[Unique ID],0),0)))</f>
        <v>Non-lead</v>
      </c>
      <c r="X2519"/>
    </row>
    <row r="2520" spans="2:24" ht="225" x14ac:dyDescent="0.25">
      <c r="B2520" s="146" t="s">
        <v>10235</v>
      </c>
      <c r="C2520" s="31" t="s">
        <v>10236</v>
      </c>
      <c r="D2520" s="31" t="s">
        <v>10237</v>
      </c>
      <c r="E2520" s="44" t="s">
        <v>52</v>
      </c>
      <c r="F2520" s="43" t="s">
        <v>34</v>
      </c>
      <c r="G2520" s="84" t="s">
        <v>34</v>
      </c>
      <c r="H2520" s="31" t="s">
        <v>15021</v>
      </c>
      <c r="I2520" s="205">
        <v>1</v>
      </c>
      <c r="J2520" s="84" t="s">
        <v>45</v>
      </c>
      <c r="K2520" s="31" t="s">
        <v>34</v>
      </c>
      <c r="L2520" s="31"/>
      <c r="M2520" s="169"/>
      <c r="N2520" s="148" t="s">
        <v>15022</v>
      </c>
      <c r="O2520" s="106" t="s">
        <v>52</v>
      </c>
      <c r="P2520" s="43"/>
      <c r="Q2520" s="205"/>
      <c r="R2520" s="84" t="s">
        <v>105</v>
      </c>
      <c r="S2520" s="31" t="s">
        <v>34</v>
      </c>
      <c r="T2520" s="31"/>
      <c r="U2520" s="169"/>
      <c r="V2520" s="150" t="s">
        <v>3366</v>
      </c>
      <c r="W2520" s="141" t="str" cm="1">
        <f t="array" ref="W2520">IF(SUM(LEN(B2520:V2520))=0,"",IF(OR(OR(ISBLANK(F2520),SUM(LEN(C2520),LEN(D2520))=0),AND(NOT(E2520="Unknown"),ISBLANK(J2520)),AND(NOT(O2520="Unknown"),ISBLANK(R2520))),"Missing Information", INDEX(Table15[Entire Service Line Classification], MATCH(SUMIFS(Table15[Unique ID],Table15[System-Owned Portion],E2520,Table15[If Material Anything Other than "Lead" in Column E,Was Material Ever Previously Lead?],G2520,Table15[Customer-Owned Portion],O2520),Table15[Unique ID],0),0)))</f>
        <v>Non-lead</v>
      </c>
      <c r="X2520"/>
    </row>
    <row r="2521" spans="2:24" ht="225" x14ac:dyDescent="0.25">
      <c r="B2521" s="146" t="s">
        <v>10238</v>
      </c>
      <c r="C2521" s="31" t="s">
        <v>10239</v>
      </c>
      <c r="D2521" s="31" t="s">
        <v>10240</v>
      </c>
      <c r="E2521" s="44" t="s">
        <v>52</v>
      </c>
      <c r="F2521" s="43" t="s">
        <v>34</v>
      </c>
      <c r="G2521" s="84" t="s">
        <v>34</v>
      </c>
      <c r="H2521" s="31"/>
      <c r="I2521" s="205"/>
      <c r="J2521" s="84" t="s">
        <v>105</v>
      </c>
      <c r="K2521" s="31" t="s">
        <v>34</v>
      </c>
      <c r="L2521" s="31"/>
      <c r="M2521" s="169"/>
      <c r="N2521" s="148" t="s">
        <v>3366</v>
      </c>
      <c r="O2521" s="106" t="s">
        <v>52</v>
      </c>
      <c r="P2521" s="43"/>
      <c r="Q2521" s="205"/>
      <c r="R2521" s="84" t="s">
        <v>105</v>
      </c>
      <c r="S2521" s="31" t="s">
        <v>34</v>
      </c>
      <c r="T2521" s="31"/>
      <c r="U2521" s="169"/>
      <c r="V2521" s="150" t="s">
        <v>3366</v>
      </c>
      <c r="W2521" s="141" t="str" cm="1">
        <f t="array" ref="W2521">IF(SUM(LEN(B2521:V2521))=0,"",IF(OR(OR(ISBLANK(F2521),SUM(LEN(C2521),LEN(D2521))=0),AND(NOT(E2521="Unknown"),ISBLANK(J2521)),AND(NOT(O2521="Unknown"),ISBLANK(R2521))),"Missing Information", INDEX(Table15[Entire Service Line Classification], MATCH(SUMIFS(Table15[Unique ID],Table15[System-Owned Portion],E2521,Table15[If Material Anything Other than "Lead" in Column E,Was Material Ever Previously Lead?],G2521,Table15[Customer-Owned Portion],O2521),Table15[Unique ID],0),0)))</f>
        <v>Non-lead</v>
      </c>
      <c r="X2521"/>
    </row>
    <row r="2522" spans="2:24" ht="225" x14ac:dyDescent="0.25">
      <c r="B2522" s="146" t="s">
        <v>10241</v>
      </c>
      <c r="C2522" s="31" t="s">
        <v>10242</v>
      </c>
      <c r="D2522" s="31" t="s">
        <v>10243</v>
      </c>
      <c r="E2522" s="44" t="s">
        <v>52</v>
      </c>
      <c r="F2522" s="43" t="s">
        <v>34</v>
      </c>
      <c r="G2522" s="84" t="s">
        <v>34</v>
      </c>
      <c r="H2522" s="31"/>
      <c r="I2522" s="205"/>
      <c r="J2522" s="84" t="s">
        <v>105</v>
      </c>
      <c r="K2522" s="31" t="s">
        <v>34</v>
      </c>
      <c r="L2522" s="31"/>
      <c r="M2522" s="169"/>
      <c r="N2522" s="148" t="s">
        <v>3366</v>
      </c>
      <c r="O2522" s="106" t="s">
        <v>52</v>
      </c>
      <c r="P2522" s="43"/>
      <c r="Q2522" s="205"/>
      <c r="R2522" s="84" t="s">
        <v>105</v>
      </c>
      <c r="S2522" s="31" t="s">
        <v>34</v>
      </c>
      <c r="T2522" s="31"/>
      <c r="U2522" s="169"/>
      <c r="V2522" s="150" t="s">
        <v>3366</v>
      </c>
      <c r="W2522" s="141" t="str" cm="1">
        <f t="array" ref="W2522">IF(SUM(LEN(B2522:V2522))=0,"",IF(OR(OR(ISBLANK(F2522),SUM(LEN(C2522),LEN(D2522))=0),AND(NOT(E2522="Unknown"),ISBLANK(J2522)),AND(NOT(O2522="Unknown"),ISBLANK(R2522))),"Missing Information", INDEX(Table15[Entire Service Line Classification], MATCH(SUMIFS(Table15[Unique ID],Table15[System-Owned Portion],E2522,Table15[If Material Anything Other than "Lead" in Column E,Was Material Ever Previously Lead?],G2522,Table15[Customer-Owned Portion],O2522),Table15[Unique ID],0),0)))</f>
        <v>Non-lead</v>
      </c>
      <c r="X2522"/>
    </row>
    <row r="2523" spans="2:24" ht="225" x14ac:dyDescent="0.25">
      <c r="B2523" s="146" t="s">
        <v>10244</v>
      </c>
      <c r="C2523" s="31" t="s">
        <v>10245</v>
      </c>
      <c r="D2523" s="31" t="s">
        <v>10246</v>
      </c>
      <c r="E2523" s="44" t="s">
        <v>52</v>
      </c>
      <c r="F2523" s="43" t="s">
        <v>34</v>
      </c>
      <c r="G2523" s="84" t="s">
        <v>34</v>
      </c>
      <c r="H2523" s="31"/>
      <c r="I2523" s="205"/>
      <c r="J2523" s="84" t="s">
        <v>105</v>
      </c>
      <c r="K2523" s="31" t="s">
        <v>34</v>
      </c>
      <c r="L2523" s="31"/>
      <c r="M2523" s="169"/>
      <c r="N2523" s="148" t="s">
        <v>3366</v>
      </c>
      <c r="O2523" s="106" t="s">
        <v>52</v>
      </c>
      <c r="P2523" s="43"/>
      <c r="Q2523" s="205"/>
      <c r="R2523" s="84" t="s">
        <v>105</v>
      </c>
      <c r="S2523" s="31" t="s">
        <v>34</v>
      </c>
      <c r="T2523" s="31"/>
      <c r="U2523" s="169"/>
      <c r="V2523" s="150" t="s">
        <v>3366</v>
      </c>
      <c r="W2523" s="141" t="str" cm="1">
        <f t="array" ref="W2523">IF(SUM(LEN(B2523:V2523))=0,"",IF(OR(OR(ISBLANK(F2523),SUM(LEN(C2523),LEN(D2523))=0),AND(NOT(E2523="Unknown"),ISBLANK(J2523)),AND(NOT(O2523="Unknown"),ISBLANK(R2523))),"Missing Information", INDEX(Table15[Entire Service Line Classification], MATCH(SUMIFS(Table15[Unique ID],Table15[System-Owned Portion],E2523,Table15[If Material Anything Other than "Lead" in Column E,Was Material Ever Previously Lead?],G2523,Table15[Customer-Owned Portion],O2523),Table15[Unique ID],0),0)))</f>
        <v>Non-lead</v>
      </c>
      <c r="X2523"/>
    </row>
    <row r="2524" spans="2:24" ht="225" x14ac:dyDescent="0.25">
      <c r="B2524" s="146" t="s">
        <v>10247</v>
      </c>
      <c r="C2524" s="31" t="s">
        <v>10248</v>
      </c>
      <c r="D2524" s="31" t="s">
        <v>10249</v>
      </c>
      <c r="E2524" s="44" t="s">
        <v>52</v>
      </c>
      <c r="F2524" s="43" t="s">
        <v>34</v>
      </c>
      <c r="G2524" s="84" t="s">
        <v>34</v>
      </c>
      <c r="H2524" s="31"/>
      <c r="I2524" s="205"/>
      <c r="J2524" s="84" t="s">
        <v>105</v>
      </c>
      <c r="K2524" s="31" t="s">
        <v>34</v>
      </c>
      <c r="L2524" s="31"/>
      <c r="M2524" s="169"/>
      <c r="N2524" s="148" t="s">
        <v>3366</v>
      </c>
      <c r="O2524" s="106" t="s">
        <v>52</v>
      </c>
      <c r="P2524" s="43"/>
      <c r="Q2524" s="205"/>
      <c r="R2524" s="84" t="s">
        <v>105</v>
      </c>
      <c r="S2524" s="31" t="s">
        <v>34</v>
      </c>
      <c r="T2524" s="31"/>
      <c r="U2524" s="169"/>
      <c r="V2524" s="150" t="s">
        <v>3366</v>
      </c>
      <c r="W2524" s="141" t="str" cm="1">
        <f t="array" ref="W2524">IF(SUM(LEN(B2524:V2524))=0,"",IF(OR(OR(ISBLANK(F2524),SUM(LEN(C2524),LEN(D2524))=0),AND(NOT(E2524="Unknown"),ISBLANK(J2524)),AND(NOT(O2524="Unknown"),ISBLANK(R2524))),"Missing Information", INDEX(Table15[Entire Service Line Classification], MATCH(SUMIFS(Table15[Unique ID],Table15[System-Owned Portion],E2524,Table15[If Material Anything Other than "Lead" in Column E,Was Material Ever Previously Lead?],G2524,Table15[Customer-Owned Portion],O2524),Table15[Unique ID],0),0)))</f>
        <v>Non-lead</v>
      </c>
      <c r="X2524"/>
    </row>
    <row r="2525" spans="2:24" ht="225" x14ac:dyDescent="0.25">
      <c r="B2525" s="146" t="s">
        <v>10250</v>
      </c>
      <c r="C2525" s="31" t="s">
        <v>10251</v>
      </c>
      <c r="D2525" s="31" t="s">
        <v>10252</v>
      </c>
      <c r="E2525" s="44" t="s">
        <v>52</v>
      </c>
      <c r="F2525" s="43" t="s">
        <v>34</v>
      </c>
      <c r="G2525" s="84" t="s">
        <v>34</v>
      </c>
      <c r="H2525" s="31"/>
      <c r="I2525" s="205"/>
      <c r="J2525" s="84" t="s">
        <v>105</v>
      </c>
      <c r="K2525" s="31" t="s">
        <v>34</v>
      </c>
      <c r="L2525" s="31"/>
      <c r="M2525" s="169"/>
      <c r="N2525" s="148" t="s">
        <v>3366</v>
      </c>
      <c r="O2525" s="106" t="s">
        <v>52</v>
      </c>
      <c r="P2525" s="43"/>
      <c r="Q2525" s="205"/>
      <c r="R2525" s="84" t="s">
        <v>105</v>
      </c>
      <c r="S2525" s="31" t="s">
        <v>34</v>
      </c>
      <c r="T2525" s="31"/>
      <c r="U2525" s="169"/>
      <c r="V2525" s="150" t="s">
        <v>3366</v>
      </c>
      <c r="W2525" s="141" t="str" cm="1">
        <f t="array" ref="W2525">IF(SUM(LEN(B2525:V2525))=0,"",IF(OR(OR(ISBLANK(F2525),SUM(LEN(C2525),LEN(D2525))=0),AND(NOT(E2525="Unknown"),ISBLANK(J2525)),AND(NOT(O2525="Unknown"),ISBLANK(R2525))),"Missing Information", INDEX(Table15[Entire Service Line Classification], MATCH(SUMIFS(Table15[Unique ID],Table15[System-Owned Portion],E2525,Table15[If Material Anything Other than "Lead" in Column E,Was Material Ever Previously Lead?],G2525,Table15[Customer-Owned Portion],O2525),Table15[Unique ID],0),0)))</f>
        <v>Non-lead</v>
      </c>
      <c r="X2525"/>
    </row>
    <row r="2526" spans="2:24" ht="225" x14ac:dyDescent="0.25">
      <c r="B2526" s="146" t="s">
        <v>10253</v>
      </c>
      <c r="C2526" s="31" t="s">
        <v>10254</v>
      </c>
      <c r="D2526" s="31" t="s">
        <v>10255</v>
      </c>
      <c r="E2526" s="44" t="s">
        <v>52</v>
      </c>
      <c r="F2526" s="43" t="s">
        <v>34</v>
      </c>
      <c r="G2526" s="84" t="s">
        <v>34</v>
      </c>
      <c r="H2526" s="31"/>
      <c r="I2526" s="205"/>
      <c r="J2526" s="84" t="s">
        <v>105</v>
      </c>
      <c r="K2526" s="31" t="s">
        <v>34</v>
      </c>
      <c r="L2526" s="31"/>
      <c r="M2526" s="169"/>
      <c r="N2526" s="148" t="s">
        <v>3366</v>
      </c>
      <c r="O2526" s="106" t="s">
        <v>52</v>
      </c>
      <c r="P2526" s="43"/>
      <c r="Q2526" s="205"/>
      <c r="R2526" s="84" t="s">
        <v>105</v>
      </c>
      <c r="S2526" s="31" t="s">
        <v>34</v>
      </c>
      <c r="T2526" s="31"/>
      <c r="U2526" s="169"/>
      <c r="V2526" s="150" t="s">
        <v>3366</v>
      </c>
      <c r="W2526" s="141" t="str" cm="1">
        <f t="array" ref="W2526">IF(SUM(LEN(B2526:V2526))=0,"",IF(OR(OR(ISBLANK(F2526),SUM(LEN(C2526),LEN(D2526))=0),AND(NOT(E2526="Unknown"),ISBLANK(J2526)),AND(NOT(O2526="Unknown"),ISBLANK(R2526))),"Missing Information", INDEX(Table15[Entire Service Line Classification], MATCH(SUMIFS(Table15[Unique ID],Table15[System-Owned Portion],E2526,Table15[If Material Anything Other than "Lead" in Column E,Was Material Ever Previously Lead?],G2526,Table15[Customer-Owned Portion],O2526),Table15[Unique ID],0),0)))</f>
        <v>Non-lead</v>
      </c>
      <c r="X2526"/>
    </row>
    <row r="2527" spans="2:24" ht="225" x14ac:dyDescent="0.25">
      <c r="B2527" s="146" t="s">
        <v>10256</v>
      </c>
      <c r="C2527" s="31" t="s">
        <v>10257</v>
      </c>
      <c r="D2527" s="31" t="s">
        <v>10258</v>
      </c>
      <c r="E2527" s="44" t="s">
        <v>52</v>
      </c>
      <c r="F2527" s="43" t="s">
        <v>34</v>
      </c>
      <c r="G2527" s="84" t="s">
        <v>34</v>
      </c>
      <c r="H2527" s="31"/>
      <c r="I2527" s="205"/>
      <c r="J2527" s="84" t="s">
        <v>105</v>
      </c>
      <c r="K2527" s="31" t="s">
        <v>34</v>
      </c>
      <c r="L2527" s="31"/>
      <c r="M2527" s="169"/>
      <c r="N2527" s="148" t="s">
        <v>3366</v>
      </c>
      <c r="O2527" s="106" t="s">
        <v>52</v>
      </c>
      <c r="P2527" s="43"/>
      <c r="Q2527" s="205"/>
      <c r="R2527" s="84" t="s">
        <v>105</v>
      </c>
      <c r="S2527" s="31" t="s">
        <v>34</v>
      </c>
      <c r="T2527" s="31"/>
      <c r="U2527" s="169"/>
      <c r="V2527" s="150" t="s">
        <v>3366</v>
      </c>
      <c r="W2527" s="141" t="str" cm="1">
        <f t="array" ref="W2527">IF(SUM(LEN(B2527:V2527))=0,"",IF(OR(OR(ISBLANK(F2527),SUM(LEN(C2527),LEN(D2527))=0),AND(NOT(E2527="Unknown"),ISBLANK(J2527)),AND(NOT(O2527="Unknown"),ISBLANK(R2527))),"Missing Information", INDEX(Table15[Entire Service Line Classification], MATCH(SUMIFS(Table15[Unique ID],Table15[System-Owned Portion],E2527,Table15[If Material Anything Other than "Lead" in Column E,Was Material Ever Previously Lead?],G2527,Table15[Customer-Owned Portion],O2527),Table15[Unique ID],0),0)))</f>
        <v>Non-lead</v>
      </c>
      <c r="X2527"/>
    </row>
    <row r="2528" spans="2:24" ht="225" x14ac:dyDescent="0.25">
      <c r="B2528" s="146" t="s">
        <v>10259</v>
      </c>
      <c r="C2528" s="31" t="s">
        <v>10260</v>
      </c>
      <c r="D2528" s="31" t="s">
        <v>10261</v>
      </c>
      <c r="E2528" s="44" t="s">
        <v>52</v>
      </c>
      <c r="F2528" s="43" t="s">
        <v>34</v>
      </c>
      <c r="G2528" s="84" t="s">
        <v>34</v>
      </c>
      <c r="H2528" s="31"/>
      <c r="I2528" s="205"/>
      <c r="J2528" s="84" t="s">
        <v>105</v>
      </c>
      <c r="K2528" s="31" t="s">
        <v>34</v>
      </c>
      <c r="L2528" s="31"/>
      <c r="M2528" s="169"/>
      <c r="N2528" s="148" t="s">
        <v>3366</v>
      </c>
      <c r="O2528" s="106" t="s">
        <v>52</v>
      </c>
      <c r="P2528" s="43"/>
      <c r="Q2528" s="205"/>
      <c r="R2528" s="84" t="s">
        <v>105</v>
      </c>
      <c r="S2528" s="31" t="s">
        <v>34</v>
      </c>
      <c r="T2528" s="31"/>
      <c r="U2528" s="169"/>
      <c r="V2528" s="150" t="s">
        <v>3366</v>
      </c>
      <c r="W2528" s="141" t="str" cm="1">
        <f t="array" ref="W2528">IF(SUM(LEN(B2528:V2528))=0,"",IF(OR(OR(ISBLANK(F2528),SUM(LEN(C2528),LEN(D2528))=0),AND(NOT(E2528="Unknown"),ISBLANK(J2528)),AND(NOT(O2528="Unknown"),ISBLANK(R2528))),"Missing Information", INDEX(Table15[Entire Service Line Classification], MATCH(SUMIFS(Table15[Unique ID],Table15[System-Owned Portion],E2528,Table15[If Material Anything Other than "Lead" in Column E,Was Material Ever Previously Lead?],G2528,Table15[Customer-Owned Portion],O2528),Table15[Unique ID],0),0)))</f>
        <v>Non-lead</v>
      </c>
      <c r="X2528"/>
    </row>
    <row r="2529" spans="2:24" ht="60" x14ac:dyDescent="0.25">
      <c r="B2529" s="146" t="s">
        <v>1483</v>
      </c>
      <c r="C2529" s="31" t="s">
        <v>1484</v>
      </c>
      <c r="D2529" s="31" t="s">
        <v>1485</v>
      </c>
      <c r="E2529" s="44" t="s">
        <v>52</v>
      </c>
      <c r="F2529" s="43" t="s">
        <v>34</v>
      </c>
      <c r="G2529" s="84" t="s">
        <v>34</v>
      </c>
      <c r="H2529" s="31" t="s">
        <v>1486</v>
      </c>
      <c r="I2529" s="205"/>
      <c r="J2529" s="84" t="s">
        <v>188</v>
      </c>
      <c r="K2529" s="31" t="s">
        <v>34</v>
      </c>
      <c r="L2529" s="31"/>
      <c r="M2529" s="169"/>
      <c r="N2529" s="148" t="s">
        <v>1487</v>
      </c>
      <c r="O2529" s="106" t="s">
        <v>52</v>
      </c>
      <c r="P2529" s="43" t="s">
        <v>778</v>
      </c>
      <c r="Q2529" s="205"/>
      <c r="R2529" s="84" t="s">
        <v>188</v>
      </c>
      <c r="S2529" s="31" t="s">
        <v>34</v>
      </c>
      <c r="T2529" s="31"/>
      <c r="U2529" s="169"/>
      <c r="V2529" s="150" t="s">
        <v>1488</v>
      </c>
      <c r="W2529" s="141" t="str" cm="1">
        <f t="array" ref="W2529">IF(SUM(LEN(B2529:V2529))=0,"",IF(OR(OR(ISBLANK(F2529),SUM(LEN(C2529),LEN(D2529))=0),AND(NOT(E2529="Unknown"),ISBLANK(J2529)),AND(NOT(O2529="Unknown"),ISBLANK(R2529))),"Missing Information", INDEX(Table15[Entire Service Line Classification], MATCH(SUMIFS(Table15[Unique ID],Table15[System-Owned Portion],E2529,Table15[If Material Anything Other than "Lead" in Column E,Was Material Ever Previously Lead?],G2529,Table15[Customer-Owned Portion],O2529),Table15[Unique ID],0),0)))</f>
        <v>Non-lead</v>
      </c>
      <c r="X2529"/>
    </row>
    <row r="2530" spans="2:24" ht="75" x14ac:dyDescent="0.25">
      <c r="B2530" s="146" t="s">
        <v>10262</v>
      </c>
      <c r="C2530" s="31" t="s">
        <v>10263</v>
      </c>
      <c r="D2530" s="31" t="s">
        <v>10264</v>
      </c>
      <c r="E2530" s="44" t="s">
        <v>43</v>
      </c>
      <c r="F2530" s="43" t="s">
        <v>34</v>
      </c>
      <c r="G2530" s="84" t="s">
        <v>34</v>
      </c>
      <c r="H2530" s="31"/>
      <c r="I2530" s="205"/>
      <c r="J2530" s="84" t="s">
        <v>106</v>
      </c>
      <c r="K2530" s="31" t="s">
        <v>36</v>
      </c>
      <c r="L2530" s="31" t="s">
        <v>95</v>
      </c>
      <c r="M2530" s="169" t="s">
        <v>4023</v>
      </c>
      <c r="N2530" s="148" t="s">
        <v>10265</v>
      </c>
      <c r="O2530" s="106" t="s">
        <v>42</v>
      </c>
      <c r="P2530" s="43"/>
      <c r="Q2530" s="205"/>
      <c r="R2530" s="84" t="s">
        <v>106</v>
      </c>
      <c r="S2530" s="31" t="s">
        <v>36</v>
      </c>
      <c r="T2530" s="31" t="s">
        <v>95</v>
      </c>
      <c r="U2530" s="169" t="s">
        <v>4023</v>
      </c>
      <c r="V2530" s="150" t="s">
        <v>10266</v>
      </c>
      <c r="W2530" s="141" t="str" cm="1">
        <f t="array" ref="W2530">IF(SUM(LEN(B2530:V2530))=0,"",IF(OR(OR(ISBLANK(F2530),SUM(LEN(C2530),LEN(D2530))=0),AND(NOT(E2530="Unknown"),ISBLANK(J2530)),AND(NOT(O2530="Unknown"),ISBLANK(R2530))),"Missing Information", INDEX(Table15[Entire Service Line Classification], MATCH(SUMIFS(Table15[Unique ID],Table15[System-Owned Portion],E2530,Table15[If Material Anything Other than "Lead" in Column E,Was Material Ever Previously Lead?],G2530,Table15[Customer-Owned Portion],O2530),Table15[Unique ID],0),0)))</f>
        <v>Non-lead</v>
      </c>
      <c r="X2530"/>
    </row>
    <row r="2531" spans="2:24" ht="225" x14ac:dyDescent="0.25">
      <c r="B2531" s="146" t="s">
        <v>10267</v>
      </c>
      <c r="C2531" s="31" t="s">
        <v>10268</v>
      </c>
      <c r="D2531" s="31" t="s">
        <v>10269</v>
      </c>
      <c r="E2531" s="44" t="s">
        <v>52</v>
      </c>
      <c r="F2531" s="43" t="s">
        <v>34</v>
      </c>
      <c r="G2531" s="84" t="s">
        <v>34</v>
      </c>
      <c r="H2531" s="31"/>
      <c r="I2531" s="205"/>
      <c r="J2531" s="84" t="s">
        <v>105</v>
      </c>
      <c r="K2531" s="31" t="s">
        <v>34</v>
      </c>
      <c r="L2531" s="31"/>
      <c r="M2531" s="169"/>
      <c r="N2531" s="148" t="s">
        <v>3366</v>
      </c>
      <c r="O2531" s="106" t="s">
        <v>52</v>
      </c>
      <c r="P2531" s="43"/>
      <c r="Q2531" s="205"/>
      <c r="R2531" s="84" t="s">
        <v>105</v>
      </c>
      <c r="S2531" s="31" t="s">
        <v>34</v>
      </c>
      <c r="T2531" s="31"/>
      <c r="U2531" s="169"/>
      <c r="V2531" s="150" t="s">
        <v>3366</v>
      </c>
      <c r="W2531" s="141" t="str" cm="1">
        <f t="array" ref="W2531">IF(SUM(LEN(B2531:V2531))=0,"",IF(OR(OR(ISBLANK(F2531),SUM(LEN(C2531),LEN(D2531))=0),AND(NOT(E2531="Unknown"),ISBLANK(J2531)),AND(NOT(O2531="Unknown"),ISBLANK(R2531))),"Missing Information", INDEX(Table15[Entire Service Line Classification], MATCH(SUMIFS(Table15[Unique ID],Table15[System-Owned Portion],E2531,Table15[If Material Anything Other than "Lead" in Column E,Was Material Ever Previously Lead?],G2531,Table15[Customer-Owned Portion],O2531),Table15[Unique ID],0),0)))</f>
        <v>Non-lead</v>
      </c>
      <c r="X2531"/>
    </row>
    <row r="2532" spans="2:24" ht="225" x14ac:dyDescent="0.25">
      <c r="B2532" s="146" t="s">
        <v>10270</v>
      </c>
      <c r="C2532" s="31" t="s">
        <v>10271</v>
      </c>
      <c r="D2532" s="31" t="s">
        <v>10272</v>
      </c>
      <c r="E2532" s="44" t="s">
        <v>52</v>
      </c>
      <c r="F2532" s="43" t="s">
        <v>34</v>
      </c>
      <c r="G2532" s="84" t="s">
        <v>34</v>
      </c>
      <c r="H2532" s="31"/>
      <c r="I2532" s="205"/>
      <c r="J2532" s="84" t="s">
        <v>105</v>
      </c>
      <c r="K2532" s="31" t="s">
        <v>34</v>
      </c>
      <c r="L2532" s="31"/>
      <c r="M2532" s="169"/>
      <c r="N2532" s="148" t="s">
        <v>3366</v>
      </c>
      <c r="O2532" s="106" t="s">
        <v>52</v>
      </c>
      <c r="P2532" s="43"/>
      <c r="Q2532" s="205"/>
      <c r="R2532" s="84" t="s">
        <v>105</v>
      </c>
      <c r="S2532" s="31" t="s">
        <v>34</v>
      </c>
      <c r="T2532" s="31"/>
      <c r="U2532" s="169"/>
      <c r="V2532" s="150" t="s">
        <v>3366</v>
      </c>
      <c r="W2532" s="141" t="str" cm="1">
        <f t="array" ref="W2532">IF(SUM(LEN(B2532:V2532))=0,"",IF(OR(OR(ISBLANK(F2532),SUM(LEN(C2532),LEN(D2532))=0),AND(NOT(E2532="Unknown"),ISBLANK(J2532)),AND(NOT(O2532="Unknown"),ISBLANK(R2532))),"Missing Information", INDEX(Table15[Entire Service Line Classification], MATCH(SUMIFS(Table15[Unique ID],Table15[System-Owned Portion],E2532,Table15[If Material Anything Other than "Lead" in Column E,Was Material Ever Previously Lead?],G2532,Table15[Customer-Owned Portion],O2532),Table15[Unique ID],0),0)))</f>
        <v>Non-lead</v>
      </c>
      <c r="X2532"/>
    </row>
    <row r="2533" spans="2:24" ht="75" x14ac:dyDescent="0.25">
      <c r="B2533" s="146" t="s">
        <v>10273</v>
      </c>
      <c r="C2533" s="31" t="s">
        <v>10274</v>
      </c>
      <c r="D2533" s="31" t="s">
        <v>10275</v>
      </c>
      <c r="E2533" s="44" t="s">
        <v>43</v>
      </c>
      <c r="F2533" s="43" t="s">
        <v>34</v>
      </c>
      <c r="G2533" s="84" t="s">
        <v>34</v>
      </c>
      <c r="H2533" s="31"/>
      <c r="I2533" s="205"/>
      <c r="J2533" s="84" t="s">
        <v>106</v>
      </c>
      <c r="K2533" s="31" t="s">
        <v>36</v>
      </c>
      <c r="L2533" s="31" t="s">
        <v>95</v>
      </c>
      <c r="M2533" s="169" t="s">
        <v>4043</v>
      </c>
      <c r="N2533" s="148" t="s">
        <v>9204</v>
      </c>
      <c r="O2533" s="106" t="s">
        <v>43</v>
      </c>
      <c r="P2533" s="43"/>
      <c r="Q2533" s="205"/>
      <c r="R2533" s="84" t="s">
        <v>106</v>
      </c>
      <c r="S2533" s="31" t="s">
        <v>36</v>
      </c>
      <c r="T2533" s="31" t="s">
        <v>95</v>
      </c>
      <c r="U2533" s="169" t="s">
        <v>4043</v>
      </c>
      <c r="V2533" s="150" t="s">
        <v>9204</v>
      </c>
      <c r="W2533" s="141" t="str" cm="1">
        <f t="array" ref="W2533">IF(SUM(LEN(B2533:V2533))=0,"",IF(OR(OR(ISBLANK(F2533),SUM(LEN(C2533),LEN(D2533))=0),AND(NOT(E2533="Unknown"),ISBLANK(J2533)),AND(NOT(O2533="Unknown"),ISBLANK(R2533))),"Missing Information", INDEX(Table15[Entire Service Line Classification], MATCH(SUMIFS(Table15[Unique ID],Table15[System-Owned Portion],E2533,Table15[If Material Anything Other than "Lead" in Column E,Was Material Ever Previously Lead?],G2533,Table15[Customer-Owned Portion],O2533),Table15[Unique ID],0),0)))</f>
        <v>Non-lead</v>
      </c>
      <c r="X2533"/>
    </row>
    <row r="2534" spans="2:24" ht="225" x14ac:dyDescent="0.25">
      <c r="B2534" s="146" t="s">
        <v>10276</v>
      </c>
      <c r="C2534" s="31" t="s">
        <v>10277</v>
      </c>
      <c r="D2534" s="31" t="s">
        <v>10278</v>
      </c>
      <c r="E2534" s="44" t="s">
        <v>52</v>
      </c>
      <c r="F2534" s="43" t="s">
        <v>34</v>
      </c>
      <c r="G2534" s="84" t="s">
        <v>34</v>
      </c>
      <c r="H2534" s="31"/>
      <c r="I2534" s="205"/>
      <c r="J2534" s="84" t="s">
        <v>105</v>
      </c>
      <c r="K2534" s="31" t="s">
        <v>34</v>
      </c>
      <c r="L2534" s="31"/>
      <c r="M2534" s="169"/>
      <c r="N2534" s="148" t="s">
        <v>3366</v>
      </c>
      <c r="O2534" s="106" t="s">
        <v>52</v>
      </c>
      <c r="P2534" s="43"/>
      <c r="Q2534" s="205"/>
      <c r="R2534" s="84" t="s">
        <v>105</v>
      </c>
      <c r="S2534" s="31" t="s">
        <v>34</v>
      </c>
      <c r="T2534" s="31"/>
      <c r="U2534" s="169"/>
      <c r="V2534" s="150" t="s">
        <v>3366</v>
      </c>
      <c r="W2534" s="141" t="str" cm="1">
        <f t="array" ref="W2534">IF(SUM(LEN(B2534:V2534))=0,"",IF(OR(OR(ISBLANK(F2534),SUM(LEN(C2534),LEN(D2534))=0),AND(NOT(E2534="Unknown"),ISBLANK(J2534)),AND(NOT(O2534="Unknown"),ISBLANK(R2534))),"Missing Information", INDEX(Table15[Entire Service Line Classification], MATCH(SUMIFS(Table15[Unique ID],Table15[System-Owned Portion],E2534,Table15[If Material Anything Other than "Lead" in Column E,Was Material Ever Previously Lead?],G2534,Table15[Customer-Owned Portion],O2534),Table15[Unique ID],0),0)))</f>
        <v>Non-lead</v>
      </c>
      <c r="X2534"/>
    </row>
    <row r="2535" spans="2:24" ht="75" x14ac:dyDescent="0.25">
      <c r="B2535" s="146" t="s">
        <v>10279</v>
      </c>
      <c r="C2535" s="31" t="s">
        <v>10280</v>
      </c>
      <c r="D2535" s="31" t="s">
        <v>10281</v>
      </c>
      <c r="E2535" s="44" t="s">
        <v>43</v>
      </c>
      <c r="F2535" s="43" t="s">
        <v>34</v>
      </c>
      <c r="G2535" s="84" t="s">
        <v>34</v>
      </c>
      <c r="H2535" s="31"/>
      <c r="I2535" s="205"/>
      <c r="J2535" s="84" t="s">
        <v>106</v>
      </c>
      <c r="K2535" s="31" t="s">
        <v>36</v>
      </c>
      <c r="L2535" s="31" t="s">
        <v>95</v>
      </c>
      <c r="M2535" s="169" t="s">
        <v>4043</v>
      </c>
      <c r="N2535" s="148" t="s">
        <v>9204</v>
      </c>
      <c r="O2535" s="106" t="s">
        <v>43</v>
      </c>
      <c r="P2535" s="43"/>
      <c r="Q2535" s="205"/>
      <c r="R2535" s="84" t="s">
        <v>106</v>
      </c>
      <c r="S2535" s="31" t="s">
        <v>36</v>
      </c>
      <c r="T2535" s="31" t="s">
        <v>95</v>
      </c>
      <c r="U2535" s="169" t="s">
        <v>4043</v>
      </c>
      <c r="V2535" s="150" t="s">
        <v>9204</v>
      </c>
      <c r="W2535" s="141" t="str" cm="1">
        <f t="array" ref="W2535">IF(SUM(LEN(B2535:V2535))=0,"",IF(OR(OR(ISBLANK(F2535),SUM(LEN(C2535),LEN(D2535))=0),AND(NOT(E2535="Unknown"),ISBLANK(J2535)),AND(NOT(O2535="Unknown"),ISBLANK(R2535))),"Missing Information", INDEX(Table15[Entire Service Line Classification], MATCH(SUMIFS(Table15[Unique ID],Table15[System-Owned Portion],E2535,Table15[If Material Anything Other than "Lead" in Column E,Was Material Ever Previously Lead?],G2535,Table15[Customer-Owned Portion],O2535),Table15[Unique ID],0),0)))</f>
        <v>Non-lead</v>
      </c>
      <c r="X2535"/>
    </row>
    <row r="2536" spans="2:24" ht="225" x14ac:dyDescent="0.25">
      <c r="B2536" s="146" t="s">
        <v>10282</v>
      </c>
      <c r="C2536" s="31" t="s">
        <v>10283</v>
      </c>
      <c r="D2536" s="31" t="s">
        <v>10284</v>
      </c>
      <c r="E2536" s="44" t="s">
        <v>35</v>
      </c>
      <c r="F2536" s="43" t="s">
        <v>34</v>
      </c>
      <c r="G2536" s="84" t="s">
        <v>34</v>
      </c>
      <c r="H2536" s="31" t="s">
        <v>15023</v>
      </c>
      <c r="I2536" s="205">
        <v>1</v>
      </c>
      <c r="J2536" s="84" t="s">
        <v>45</v>
      </c>
      <c r="K2536" s="31" t="s">
        <v>36</v>
      </c>
      <c r="L2536" s="31" t="s">
        <v>95</v>
      </c>
      <c r="M2536" s="169" t="s">
        <v>15023</v>
      </c>
      <c r="N2536" s="148" t="s">
        <v>15024</v>
      </c>
      <c r="O2536" s="106" t="s">
        <v>52</v>
      </c>
      <c r="P2536" s="43"/>
      <c r="Q2536" s="205"/>
      <c r="R2536" s="84" t="s">
        <v>105</v>
      </c>
      <c r="S2536" s="31" t="s">
        <v>34</v>
      </c>
      <c r="T2536" s="31"/>
      <c r="U2536" s="169"/>
      <c r="V2536" s="150" t="s">
        <v>3366</v>
      </c>
      <c r="W2536" s="141" t="str" cm="1">
        <f t="array" ref="W2536">IF(SUM(LEN(B2536:V2536))=0,"",IF(OR(OR(ISBLANK(F2536),SUM(LEN(C2536),LEN(D2536))=0),AND(NOT(E2536="Unknown"),ISBLANK(J2536)),AND(NOT(O2536="Unknown"),ISBLANK(R2536))),"Missing Information", INDEX(Table15[Entire Service Line Classification], MATCH(SUMIFS(Table15[Unique ID],Table15[System-Owned Portion],E2536,Table15[If Material Anything Other than "Lead" in Column E,Was Material Ever Previously Lead?],G2536,Table15[Customer-Owned Portion],O2536),Table15[Unique ID],0),0)))</f>
        <v>Non-lead</v>
      </c>
      <c r="X2536"/>
    </row>
    <row r="2537" spans="2:24" ht="180" x14ac:dyDescent="0.25">
      <c r="B2537" s="146" t="s">
        <v>10285</v>
      </c>
      <c r="C2537" s="31" t="s">
        <v>10286</v>
      </c>
      <c r="D2537" s="31" t="s">
        <v>10287</v>
      </c>
      <c r="E2537" s="44" t="s">
        <v>35</v>
      </c>
      <c r="F2537" s="43" t="s">
        <v>34</v>
      </c>
      <c r="G2537" s="84" t="s">
        <v>34</v>
      </c>
      <c r="H2537" s="31" t="s">
        <v>15023</v>
      </c>
      <c r="I2537" s="205">
        <v>1</v>
      </c>
      <c r="J2537" s="84" t="s">
        <v>45</v>
      </c>
      <c r="K2537" s="31" t="s">
        <v>36</v>
      </c>
      <c r="L2537" s="31" t="s">
        <v>95</v>
      </c>
      <c r="M2537" s="169" t="s">
        <v>15023</v>
      </c>
      <c r="N2537" s="148" t="s">
        <v>15025</v>
      </c>
      <c r="O2537" s="106" t="s">
        <v>35</v>
      </c>
      <c r="P2537" s="43"/>
      <c r="Q2537" s="205"/>
      <c r="R2537" s="84" t="s">
        <v>106</v>
      </c>
      <c r="S2537" s="31" t="s">
        <v>36</v>
      </c>
      <c r="T2537" s="31" t="s">
        <v>95</v>
      </c>
      <c r="U2537" s="169" t="s">
        <v>4023</v>
      </c>
      <c r="V2537" s="150" t="s">
        <v>10289</v>
      </c>
      <c r="W2537" s="141" t="str" cm="1">
        <f t="array" ref="W2537">IF(SUM(LEN(B2537:V2537))=0,"",IF(OR(OR(ISBLANK(F2537),SUM(LEN(C2537),LEN(D2537))=0),AND(NOT(E2537="Unknown"),ISBLANK(J2537)),AND(NOT(O2537="Unknown"),ISBLANK(R2537))),"Missing Information", INDEX(Table15[Entire Service Line Classification], MATCH(SUMIFS(Table15[Unique ID],Table15[System-Owned Portion],E2537,Table15[If Material Anything Other than "Lead" in Column E,Was Material Ever Previously Lead?],G2537,Table15[Customer-Owned Portion],O2537),Table15[Unique ID],0),0)))</f>
        <v>Non-lead</v>
      </c>
      <c r="X2537"/>
    </row>
    <row r="2538" spans="2:24" ht="225" x14ac:dyDescent="0.25">
      <c r="B2538" s="146" t="s">
        <v>10290</v>
      </c>
      <c r="C2538" s="31" t="s">
        <v>10291</v>
      </c>
      <c r="D2538" s="31" t="s">
        <v>10292</v>
      </c>
      <c r="E2538" s="44" t="s">
        <v>52</v>
      </c>
      <c r="F2538" s="43" t="s">
        <v>34</v>
      </c>
      <c r="G2538" s="84" t="s">
        <v>34</v>
      </c>
      <c r="H2538" s="31"/>
      <c r="I2538" s="205"/>
      <c r="J2538" s="84" t="s">
        <v>105</v>
      </c>
      <c r="K2538" s="31" t="s">
        <v>34</v>
      </c>
      <c r="L2538" s="31"/>
      <c r="M2538" s="169"/>
      <c r="N2538" s="148" t="s">
        <v>3366</v>
      </c>
      <c r="O2538" s="106" t="s">
        <v>52</v>
      </c>
      <c r="P2538" s="43"/>
      <c r="Q2538" s="205"/>
      <c r="R2538" s="84" t="s">
        <v>105</v>
      </c>
      <c r="S2538" s="31" t="s">
        <v>34</v>
      </c>
      <c r="T2538" s="31"/>
      <c r="U2538" s="169"/>
      <c r="V2538" s="150" t="s">
        <v>3366</v>
      </c>
      <c r="W2538" s="141" t="str" cm="1">
        <f t="array" ref="W2538">IF(SUM(LEN(B2538:V2538))=0,"",IF(OR(OR(ISBLANK(F2538),SUM(LEN(C2538),LEN(D2538))=0),AND(NOT(E2538="Unknown"),ISBLANK(J2538)),AND(NOT(O2538="Unknown"),ISBLANK(R2538))),"Missing Information", INDEX(Table15[Entire Service Line Classification], MATCH(SUMIFS(Table15[Unique ID],Table15[System-Owned Portion],E2538,Table15[If Material Anything Other than "Lead" in Column E,Was Material Ever Previously Lead?],G2538,Table15[Customer-Owned Portion],O2538),Table15[Unique ID],0),0)))</f>
        <v>Non-lead</v>
      </c>
      <c r="X2538"/>
    </row>
    <row r="2539" spans="2:24" ht="75" x14ac:dyDescent="0.25">
      <c r="B2539" s="146" t="s">
        <v>10293</v>
      </c>
      <c r="C2539" s="31" t="s">
        <v>10294</v>
      </c>
      <c r="D2539" s="31" t="s">
        <v>10295</v>
      </c>
      <c r="E2539" s="44" t="s">
        <v>35</v>
      </c>
      <c r="F2539" s="43" t="s">
        <v>34</v>
      </c>
      <c r="G2539" s="84" t="s">
        <v>34</v>
      </c>
      <c r="H2539" s="31"/>
      <c r="I2539" s="205"/>
      <c r="J2539" s="84" t="s">
        <v>106</v>
      </c>
      <c r="K2539" s="31" t="s">
        <v>36</v>
      </c>
      <c r="L2539" s="31" t="s">
        <v>95</v>
      </c>
      <c r="M2539" s="169" t="s">
        <v>4023</v>
      </c>
      <c r="N2539" s="148" t="s">
        <v>10288</v>
      </c>
      <c r="O2539" s="106" t="s">
        <v>43</v>
      </c>
      <c r="P2539" s="43"/>
      <c r="Q2539" s="205"/>
      <c r="R2539" s="84" t="s">
        <v>106</v>
      </c>
      <c r="S2539" s="31" t="s">
        <v>36</v>
      </c>
      <c r="T2539" s="31" t="s">
        <v>95</v>
      </c>
      <c r="U2539" s="169" t="s">
        <v>4023</v>
      </c>
      <c r="V2539" s="150" t="s">
        <v>10265</v>
      </c>
      <c r="W2539" s="141" t="str" cm="1">
        <f t="array" ref="W2539">IF(SUM(LEN(B2539:V2539))=0,"",IF(OR(OR(ISBLANK(F2539),SUM(LEN(C2539),LEN(D2539))=0),AND(NOT(E2539="Unknown"),ISBLANK(J2539)),AND(NOT(O2539="Unknown"),ISBLANK(R2539))),"Missing Information", INDEX(Table15[Entire Service Line Classification], MATCH(SUMIFS(Table15[Unique ID],Table15[System-Owned Portion],E2539,Table15[If Material Anything Other than "Lead" in Column E,Was Material Ever Previously Lead?],G2539,Table15[Customer-Owned Portion],O2539),Table15[Unique ID],0),0)))</f>
        <v>Non-lead</v>
      </c>
      <c r="X2539"/>
    </row>
    <row r="2540" spans="2:24" ht="90" x14ac:dyDescent="0.25">
      <c r="B2540" s="146" t="s">
        <v>1554</v>
      </c>
      <c r="C2540" s="31" t="s">
        <v>1555</v>
      </c>
      <c r="D2540" s="31" t="s">
        <v>1556</v>
      </c>
      <c r="E2540" s="44" t="s">
        <v>43</v>
      </c>
      <c r="F2540" s="43" t="s">
        <v>34</v>
      </c>
      <c r="G2540" s="84" t="s">
        <v>34</v>
      </c>
      <c r="H2540" s="31" t="s">
        <v>1557</v>
      </c>
      <c r="I2540" s="205"/>
      <c r="J2540" s="84" t="s">
        <v>188</v>
      </c>
      <c r="K2540" s="31" t="s">
        <v>34</v>
      </c>
      <c r="L2540" s="31"/>
      <c r="M2540" s="169"/>
      <c r="N2540" s="148" t="s">
        <v>1558</v>
      </c>
      <c r="O2540" s="106" t="s">
        <v>52</v>
      </c>
      <c r="P2540" s="43" t="s">
        <v>973</v>
      </c>
      <c r="Q2540" s="205"/>
      <c r="R2540" s="84" t="s">
        <v>188</v>
      </c>
      <c r="S2540" s="31" t="s">
        <v>34</v>
      </c>
      <c r="T2540" s="31"/>
      <c r="U2540" s="169"/>
      <c r="V2540" s="150" t="s">
        <v>1559</v>
      </c>
      <c r="W2540" s="141" t="str" cm="1">
        <f t="array" ref="W2540">IF(SUM(LEN(B2540:V2540))=0,"",IF(OR(OR(ISBLANK(F2540),SUM(LEN(C2540),LEN(D2540))=0),AND(NOT(E2540="Unknown"),ISBLANK(J2540)),AND(NOT(O2540="Unknown"),ISBLANK(R2540))),"Missing Information", INDEX(Table15[Entire Service Line Classification], MATCH(SUMIFS(Table15[Unique ID],Table15[System-Owned Portion],E2540,Table15[If Material Anything Other than "Lead" in Column E,Was Material Ever Previously Lead?],G2540,Table15[Customer-Owned Portion],O2540),Table15[Unique ID],0),0)))</f>
        <v>Non-lead</v>
      </c>
      <c r="X2540"/>
    </row>
    <row r="2541" spans="2:24" ht="90" x14ac:dyDescent="0.25">
      <c r="B2541" s="146" t="s">
        <v>1560</v>
      </c>
      <c r="C2541" s="31" t="s">
        <v>1561</v>
      </c>
      <c r="D2541" s="31" t="s">
        <v>1562</v>
      </c>
      <c r="E2541" s="44" t="s">
        <v>43</v>
      </c>
      <c r="F2541" s="43" t="s">
        <v>34</v>
      </c>
      <c r="G2541" s="84" t="s">
        <v>34</v>
      </c>
      <c r="H2541" s="31" t="s">
        <v>1557</v>
      </c>
      <c r="I2541" s="205"/>
      <c r="J2541" s="84" t="s">
        <v>188</v>
      </c>
      <c r="K2541" s="31" t="s">
        <v>34</v>
      </c>
      <c r="L2541" s="31"/>
      <c r="M2541" s="169"/>
      <c r="N2541" s="148" t="s">
        <v>1558</v>
      </c>
      <c r="O2541" s="106" t="s">
        <v>52</v>
      </c>
      <c r="P2541" s="43" t="s">
        <v>851</v>
      </c>
      <c r="Q2541" s="205"/>
      <c r="R2541" s="84" t="s">
        <v>188</v>
      </c>
      <c r="S2541" s="31" t="s">
        <v>34</v>
      </c>
      <c r="T2541" s="31"/>
      <c r="U2541" s="169"/>
      <c r="V2541" s="150" t="s">
        <v>1563</v>
      </c>
      <c r="W2541" s="141" t="str" cm="1">
        <f t="array" ref="W2541">IF(SUM(LEN(B2541:V2541))=0,"",IF(OR(OR(ISBLANK(F2541),SUM(LEN(C2541),LEN(D2541))=0),AND(NOT(E2541="Unknown"),ISBLANK(J2541)),AND(NOT(O2541="Unknown"),ISBLANK(R2541))),"Missing Information", INDEX(Table15[Entire Service Line Classification], MATCH(SUMIFS(Table15[Unique ID],Table15[System-Owned Portion],E2541,Table15[If Material Anything Other than "Lead" in Column E,Was Material Ever Previously Lead?],G2541,Table15[Customer-Owned Portion],O2541),Table15[Unique ID],0),0)))</f>
        <v>Non-lead</v>
      </c>
      <c r="X2541"/>
    </row>
    <row r="2542" spans="2:24" ht="225" x14ac:dyDescent="0.25">
      <c r="B2542" s="146" t="s">
        <v>10296</v>
      </c>
      <c r="C2542" s="31" t="s">
        <v>10297</v>
      </c>
      <c r="D2542" s="31" t="s">
        <v>10298</v>
      </c>
      <c r="E2542" s="44" t="s">
        <v>52</v>
      </c>
      <c r="F2542" s="43" t="s">
        <v>34</v>
      </c>
      <c r="G2542" s="84" t="s">
        <v>34</v>
      </c>
      <c r="H2542" s="31"/>
      <c r="I2542" s="205"/>
      <c r="J2542" s="84" t="s">
        <v>105</v>
      </c>
      <c r="K2542" s="31" t="s">
        <v>34</v>
      </c>
      <c r="L2542" s="31"/>
      <c r="M2542" s="169"/>
      <c r="N2542" s="148" t="s">
        <v>3366</v>
      </c>
      <c r="O2542" s="106" t="s">
        <v>52</v>
      </c>
      <c r="P2542" s="43"/>
      <c r="Q2542" s="205"/>
      <c r="R2542" s="84" t="s">
        <v>105</v>
      </c>
      <c r="S2542" s="31" t="s">
        <v>34</v>
      </c>
      <c r="T2542" s="31"/>
      <c r="U2542" s="169"/>
      <c r="V2542" s="150" t="s">
        <v>3366</v>
      </c>
      <c r="W2542" s="141" t="str" cm="1">
        <f t="array" ref="W2542">IF(SUM(LEN(B2542:V2542))=0,"",IF(OR(OR(ISBLANK(F2542),SUM(LEN(C2542),LEN(D2542))=0),AND(NOT(E2542="Unknown"),ISBLANK(J2542)),AND(NOT(O2542="Unknown"),ISBLANK(R2542))),"Missing Information", INDEX(Table15[Entire Service Line Classification], MATCH(SUMIFS(Table15[Unique ID],Table15[System-Owned Portion],E2542,Table15[If Material Anything Other than "Lead" in Column E,Was Material Ever Previously Lead?],G2542,Table15[Customer-Owned Portion],O2542),Table15[Unique ID],0),0)))</f>
        <v>Non-lead</v>
      </c>
      <c r="X2542"/>
    </row>
    <row r="2543" spans="2:24" ht="120" x14ac:dyDescent="0.25">
      <c r="B2543" s="146" t="s">
        <v>10299</v>
      </c>
      <c r="C2543" s="31" t="s">
        <v>10300</v>
      </c>
      <c r="D2543" s="31" t="s">
        <v>10301</v>
      </c>
      <c r="E2543" s="44" t="s">
        <v>43</v>
      </c>
      <c r="F2543" s="43" t="s">
        <v>34</v>
      </c>
      <c r="G2543" s="84" t="s">
        <v>34</v>
      </c>
      <c r="H2543" s="31" t="s">
        <v>15026</v>
      </c>
      <c r="I2543" s="205">
        <v>1</v>
      </c>
      <c r="J2543" s="84" t="s">
        <v>45</v>
      </c>
      <c r="K2543" s="31" t="s">
        <v>36</v>
      </c>
      <c r="L2543" s="31" t="s">
        <v>95</v>
      </c>
      <c r="M2543" s="169" t="s">
        <v>10302</v>
      </c>
      <c r="N2543" s="148" t="s">
        <v>15027</v>
      </c>
      <c r="O2543" s="106" t="s">
        <v>43</v>
      </c>
      <c r="P2543" s="43"/>
      <c r="Q2543" s="205"/>
      <c r="R2543" s="84" t="s">
        <v>106</v>
      </c>
      <c r="S2543" s="31" t="s">
        <v>36</v>
      </c>
      <c r="T2543" s="31" t="s">
        <v>95</v>
      </c>
      <c r="U2543" s="169" t="s">
        <v>10302</v>
      </c>
      <c r="V2543" s="150" t="s">
        <v>10303</v>
      </c>
      <c r="W2543" s="141" t="str" cm="1">
        <f t="array" ref="W2543">IF(SUM(LEN(B2543:V2543))=0,"",IF(OR(OR(ISBLANK(F2543),SUM(LEN(C2543),LEN(D2543))=0),AND(NOT(E2543="Unknown"),ISBLANK(J2543)),AND(NOT(O2543="Unknown"),ISBLANK(R2543))),"Missing Information", INDEX(Table15[Entire Service Line Classification], MATCH(SUMIFS(Table15[Unique ID],Table15[System-Owned Portion],E2543,Table15[If Material Anything Other than "Lead" in Column E,Was Material Ever Previously Lead?],G2543,Table15[Customer-Owned Portion],O2543),Table15[Unique ID],0),0)))</f>
        <v>Non-lead</v>
      </c>
      <c r="X2543"/>
    </row>
    <row r="2544" spans="2:24" ht="75" x14ac:dyDescent="0.25">
      <c r="B2544" s="146" t="s">
        <v>10304</v>
      </c>
      <c r="C2544" s="31" t="s">
        <v>10305</v>
      </c>
      <c r="D2544" s="31" t="s">
        <v>10306</v>
      </c>
      <c r="E2544" s="44" t="s">
        <v>43</v>
      </c>
      <c r="F2544" s="43" t="s">
        <v>34</v>
      </c>
      <c r="G2544" s="84" t="s">
        <v>34</v>
      </c>
      <c r="H2544" s="31"/>
      <c r="I2544" s="205"/>
      <c r="J2544" s="84" t="s">
        <v>106</v>
      </c>
      <c r="K2544" s="31" t="s">
        <v>36</v>
      </c>
      <c r="L2544" s="31" t="s">
        <v>95</v>
      </c>
      <c r="M2544" s="169" t="s">
        <v>4023</v>
      </c>
      <c r="N2544" s="148" t="s">
        <v>10265</v>
      </c>
      <c r="O2544" s="106" t="s">
        <v>35</v>
      </c>
      <c r="P2544" s="43"/>
      <c r="Q2544" s="205"/>
      <c r="R2544" s="84" t="s">
        <v>106</v>
      </c>
      <c r="S2544" s="31" t="s">
        <v>36</v>
      </c>
      <c r="T2544" s="31" t="s">
        <v>95</v>
      </c>
      <c r="U2544" s="169" t="s">
        <v>4023</v>
      </c>
      <c r="V2544" s="150" t="s">
        <v>10307</v>
      </c>
      <c r="W2544" s="141" t="str" cm="1">
        <f t="array" ref="W2544">IF(SUM(LEN(B2544:V2544))=0,"",IF(OR(OR(ISBLANK(F2544),SUM(LEN(C2544),LEN(D2544))=0),AND(NOT(E2544="Unknown"),ISBLANK(J2544)),AND(NOT(O2544="Unknown"),ISBLANK(R2544))),"Missing Information", INDEX(Table15[Entire Service Line Classification], MATCH(SUMIFS(Table15[Unique ID],Table15[System-Owned Portion],E2544,Table15[If Material Anything Other than "Lead" in Column E,Was Material Ever Previously Lead?],G2544,Table15[Customer-Owned Portion],O2544),Table15[Unique ID],0),0)))</f>
        <v>Non-lead</v>
      </c>
      <c r="X2544"/>
    </row>
    <row r="2545" spans="2:24" ht="120" x14ac:dyDescent="0.25">
      <c r="B2545" s="146" t="s">
        <v>10308</v>
      </c>
      <c r="C2545" s="31" t="s">
        <v>10309</v>
      </c>
      <c r="D2545" s="31" t="s">
        <v>10310</v>
      </c>
      <c r="E2545" s="44" t="s">
        <v>43</v>
      </c>
      <c r="F2545" s="43" t="s">
        <v>34</v>
      </c>
      <c r="G2545" s="84" t="s">
        <v>34</v>
      </c>
      <c r="H2545" s="31" t="s">
        <v>15026</v>
      </c>
      <c r="I2545" s="205">
        <v>1</v>
      </c>
      <c r="J2545" s="84" t="s">
        <v>45</v>
      </c>
      <c r="K2545" s="31" t="s">
        <v>36</v>
      </c>
      <c r="L2545" s="31" t="s">
        <v>95</v>
      </c>
      <c r="M2545" s="169" t="s">
        <v>4023</v>
      </c>
      <c r="N2545" s="148" t="s">
        <v>15028</v>
      </c>
      <c r="O2545" s="106" t="s">
        <v>35</v>
      </c>
      <c r="P2545" s="43"/>
      <c r="Q2545" s="205"/>
      <c r="R2545" s="84" t="s">
        <v>106</v>
      </c>
      <c r="S2545" s="31" t="s">
        <v>36</v>
      </c>
      <c r="T2545" s="31" t="s">
        <v>95</v>
      </c>
      <c r="U2545" s="169" t="s">
        <v>4023</v>
      </c>
      <c r="V2545" s="150" t="s">
        <v>10289</v>
      </c>
      <c r="W2545" s="141" t="str" cm="1">
        <f t="array" ref="W2545">IF(SUM(LEN(B2545:V2545))=0,"",IF(OR(OR(ISBLANK(F2545),SUM(LEN(C2545),LEN(D2545))=0),AND(NOT(E2545="Unknown"),ISBLANK(J2545)),AND(NOT(O2545="Unknown"),ISBLANK(R2545))),"Missing Information", INDEX(Table15[Entire Service Line Classification], MATCH(SUMIFS(Table15[Unique ID],Table15[System-Owned Portion],E2545,Table15[If Material Anything Other than "Lead" in Column E,Was Material Ever Previously Lead?],G2545,Table15[Customer-Owned Portion],O2545),Table15[Unique ID],0),0)))</f>
        <v>Non-lead</v>
      </c>
      <c r="X2545"/>
    </row>
    <row r="2546" spans="2:24" ht="225" x14ac:dyDescent="0.25">
      <c r="B2546" s="146" t="s">
        <v>10311</v>
      </c>
      <c r="C2546" s="31" t="s">
        <v>10312</v>
      </c>
      <c r="D2546" s="31" t="s">
        <v>10313</v>
      </c>
      <c r="E2546" s="44" t="s">
        <v>52</v>
      </c>
      <c r="F2546" s="43" t="s">
        <v>34</v>
      </c>
      <c r="G2546" s="84" t="s">
        <v>34</v>
      </c>
      <c r="H2546" s="31"/>
      <c r="I2546" s="205"/>
      <c r="J2546" s="84" t="s">
        <v>105</v>
      </c>
      <c r="K2546" s="31" t="s">
        <v>34</v>
      </c>
      <c r="L2546" s="31"/>
      <c r="M2546" s="169"/>
      <c r="N2546" s="148" t="s">
        <v>3366</v>
      </c>
      <c r="O2546" s="106" t="s">
        <v>52</v>
      </c>
      <c r="P2546" s="43"/>
      <c r="Q2546" s="205"/>
      <c r="R2546" s="84" t="s">
        <v>105</v>
      </c>
      <c r="S2546" s="31" t="s">
        <v>34</v>
      </c>
      <c r="T2546" s="31"/>
      <c r="U2546" s="169"/>
      <c r="V2546" s="150" t="s">
        <v>3366</v>
      </c>
      <c r="W2546" s="141" t="str" cm="1">
        <f t="array" ref="W2546">IF(SUM(LEN(B2546:V2546))=0,"",IF(OR(OR(ISBLANK(F2546),SUM(LEN(C2546),LEN(D2546))=0),AND(NOT(E2546="Unknown"),ISBLANK(J2546)),AND(NOT(O2546="Unknown"),ISBLANK(R2546))),"Missing Information", INDEX(Table15[Entire Service Line Classification], MATCH(SUMIFS(Table15[Unique ID],Table15[System-Owned Portion],E2546,Table15[If Material Anything Other than "Lead" in Column E,Was Material Ever Previously Lead?],G2546,Table15[Customer-Owned Portion],O2546),Table15[Unique ID],0),0)))</f>
        <v>Non-lead</v>
      </c>
      <c r="X2546"/>
    </row>
    <row r="2547" spans="2:24" ht="225" x14ac:dyDescent="0.25">
      <c r="B2547" s="146" t="s">
        <v>10314</v>
      </c>
      <c r="C2547" s="31" t="s">
        <v>10315</v>
      </c>
      <c r="D2547" s="31" t="s">
        <v>10316</v>
      </c>
      <c r="E2547" s="44" t="s">
        <v>52</v>
      </c>
      <c r="F2547" s="43" t="s">
        <v>34</v>
      </c>
      <c r="G2547" s="84" t="s">
        <v>34</v>
      </c>
      <c r="H2547" s="31"/>
      <c r="I2547" s="205"/>
      <c r="J2547" s="84" t="s">
        <v>105</v>
      </c>
      <c r="K2547" s="31" t="s">
        <v>34</v>
      </c>
      <c r="L2547" s="31"/>
      <c r="M2547" s="169"/>
      <c r="N2547" s="148" t="s">
        <v>3366</v>
      </c>
      <c r="O2547" s="106" t="s">
        <v>52</v>
      </c>
      <c r="P2547" s="43"/>
      <c r="Q2547" s="205"/>
      <c r="R2547" s="84" t="s">
        <v>105</v>
      </c>
      <c r="S2547" s="31" t="s">
        <v>34</v>
      </c>
      <c r="T2547" s="31"/>
      <c r="U2547" s="169"/>
      <c r="V2547" s="150" t="s">
        <v>3366</v>
      </c>
      <c r="W2547" s="141" t="str" cm="1">
        <f t="array" ref="W2547">IF(SUM(LEN(B2547:V2547))=0,"",IF(OR(OR(ISBLANK(F2547),SUM(LEN(C2547),LEN(D2547))=0),AND(NOT(E2547="Unknown"),ISBLANK(J2547)),AND(NOT(O2547="Unknown"),ISBLANK(R2547))),"Missing Information", INDEX(Table15[Entire Service Line Classification], MATCH(SUMIFS(Table15[Unique ID],Table15[System-Owned Portion],E2547,Table15[If Material Anything Other than "Lead" in Column E,Was Material Ever Previously Lead?],G2547,Table15[Customer-Owned Portion],O2547),Table15[Unique ID],0),0)))</f>
        <v>Non-lead</v>
      </c>
      <c r="X2547"/>
    </row>
    <row r="2548" spans="2:24" ht="75" x14ac:dyDescent="0.25">
      <c r="B2548" s="146" t="s">
        <v>10317</v>
      </c>
      <c r="C2548" s="31" t="s">
        <v>10318</v>
      </c>
      <c r="D2548" s="31" t="s">
        <v>10319</v>
      </c>
      <c r="E2548" s="44" t="s">
        <v>43</v>
      </c>
      <c r="F2548" s="43" t="s">
        <v>34</v>
      </c>
      <c r="G2548" s="84" t="s">
        <v>34</v>
      </c>
      <c r="H2548" s="31"/>
      <c r="I2548" s="205"/>
      <c r="J2548" s="84" t="s">
        <v>106</v>
      </c>
      <c r="K2548" s="31" t="s">
        <v>36</v>
      </c>
      <c r="L2548" s="31" t="s">
        <v>95</v>
      </c>
      <c r="M2548" s="169" t="s">
        <v>4023</v>
      </c>
      <c r="N2548" s="148" t="s">
        <v>10265</v>
      </c>
      <c r="O2548" s="106" t="s">
        <v>43</v>
      </c>
      <c r="P2548" s="43"/>
      <c r="Q2548" s="205"/>
      <c r="R2548" s="84" t="s">
        <v>106</v>
      </c>
      <c r="S2548" s="31" t="s">
        <v>36</v>
      </c>
      <c r="T2548" s="31" t="s">
        <v>95</v>
      </c>
      <c r="U2548" s="169" t="s">
        <v>4023</v>
      </c>
      <c r="V2548" s="150" t="s">
        <v>10265</v>
      </c>
      <c r="W2548" s="141" t="str" cm="1">
        <f t="array" ref="W2548">IF(SUM(LEN(B2548:V2548))=0,"",IF(OR(OR(ISBLANK(F2548),SUM(LEN(C2548),LEN(D2548))=0),AND(NOT(E2548="Unknown"),ISBLANK(J2548)),AND(NOT(O2548="Unknown"),ISBLANK(R2548))),"Missing Information", INDEX(Table15[Entire Service Line Classification], MATCH(SUMIFS(Table15[Unique ID],Table15[System-Owned Portion],E2548,Table15[If Material Anything Other than "Lead" in Column E,Was Material Ever Previously Lead?],G2548,Table15[Customer-Owned Portion],O2548),Table15[Unique ID],0),0)))</f>
        <v>Non-lead</v>
      </c>
      <c r="X2548"/>
    </row>
    <row r="2549" spans="2:24" ht="225" x14ac:dyDescent="0.25">
      <c r="B2549" s="146" t="s">
        <v>10320</v>
      </c>
      <c r="C2549" s="31" t="s">
        <v>10321</v>
      </c>
      <c r="D2549" s="31" t="s">
        <v>10322</v>
      </c>
      <c r="E2549" s="44" t="s">
        <v>52</v>
      </c>
      <c r="F2549" s="43" t="s">
        <v>34</v>
      </c>
      <c r="G2549" s="84" t="s">
        <v>34</v>
      </c>
      <c r="H2549" s="31"/>
      <c r="I2549" s="205"/>
      <c r="J2549" s="84" t="s">
        <v>105</v>
      </c>
      <c r="K2549" s="31" t="s">
        <v>34</v>
      </c>
      <c r="L2549" s="31"/>
      <c r="M2549" s="169"/>
      <c r="N2549" s="148" t="s">
        <v>3366</v>
      </c>
      <c r="O2549" s="106" t="s">
        <v>52</v>
      </c>
      <c r="P2549" s="43"/>
      <c r="Q2549" s="205"/>
      <c r="R2549" s="84" t="s">
        <v>105</v>
      </c>
      <c r="S2549" s="31" t="s">
        <v>34</v>
      </c>
      <c r="T2549" s="31"/>
      <c r="U2549" s="169"/>
      <c r="V2549" s="150" t="s">
        <v>3366</v>
      </c>
      <c r="W2549" s="141" t="str" cm="1">
        <f t="array" ref="W2549">IF(SUM(LEN(B2549:V2549))=0,"",IF(OR(OR(ISBLANK(F2549),SUM(LEN(C2549),LEN(D2549))=0),AND(NOT(E2549="Unknown"),ISBLANK(J2549)),AND(NOT(O2549="Unknown"),ISBLANK(R2549))),"Missing Information", INDEX(Table15[Entire Service Line Classification], MATCH(SUMIFS(Table15[Unique ID],Table15[System-Owned Portion],E2549,Table15[If Material Anything Other than "Lead" in Column E,Was Material Ever Previously Lead?],G2549,Table15[Customer-Owned Portion],O2549),Table15[Unique ID],0),0)))</f>
        <v>Non-lead</v>
      </c>
      <c r="X2549"/>
    </row>
    <row r="2550" spans="2:24" ht="225" x14ac:dyDescent="0.25">
      <c r="B2550" s="146" t="s">
        <v>10323</v>
      </c>
      <c r="C2550" s="31" t="s">
        <v>10324</v>
      </c>
      <c r="D2550" s="31" t="s">
        <v>10325</v>
      </c>
      <c r="E2550" s="44" t="s">
        <v>52</v>
      </c>
      <c r="F2550" s="43" t="s">
        <v>34</v>
      </c>
      <c r="G2550" s="84" t="s">
        <v>34</v>
      </c>
      <c r="H2550" s="31"/>
      <c r="I2550" s="205"/>
      <c r="J2550" s="84" t="s">
        <v>105</v>
      </c>
      <c r="K2550" s="31" t="s">
        <v>34</v>
      </c>
      <c r="L2550" s="31"/>
      <c r="M2550" s="169"/>
      <c r="N2550" s="148" t="s">
        <v>3366</v>
      </c>
      <c r="O2550" s="106" t="s">
        <v>52</v>
      </c>
      <c r="P2550" s="43"/>
      <c r="Q2550" s="205"/>
      <c r="R2550" s="84" t="s">
        <v>105</v>
      </c>
      <c r="S2550" s="31" t="s">
        <v>34</v>
      </c>
      <c r="T2550" s="31"/>
      <c r="U2550" s="169"/>
      <c r="V2550" s="150" t="s">
        <v>3366</v>
      </c>
      <c r="W2550" s="141" t="str" cm="1">
        <f t="array" ref="W2550">IF(SUM(LEN(B2550:V2550))=0,"",IF(OR(OR(ISBLANK(F2550),SUM(LEN(C2550),LEN(D2550))=0),AND(NOT(E2550="Unknown"),ISBLANK(J2550)),AND(NOT(O2550="Unknown"),ISBLANK(R2550))),"Missing Information", INDEX(Table15[Entire Service Line Classification], MATCH(SUMIFS(Table15[Unique ID],Table15[System-Owned Portion],E2550,Table15[If Material Anything Other than "Lead" in Column E,Was Material Ever Previously Lead?],G2550,Table15[Customer-Owned Portion],O2550),Table15[Unique ID],0),0)))</f>
        <v>Non-lead</v>
      </c>
      <c r="X2550"/>
    </row>
    <row r="2551" spans="2:24" ht="75" x14ac:dyDescent="0.25">
      <c r="B2551" s="146" t="s">
        <v>10326</v>
      </c>
      <c r="C2551" s="31" t="s">
        <v>10327</v>
      </c>
      <c r="D2551" s="31" t="s">
        <v>10328</v>
      </c>
      <c r="E2551" s="44" t="s">
        <v>43</v>
      </c>
      <c r="F2551" s="43" t="s">
        <v>34</v>
      </c>
      <c r="G2551" s="84" t="s">
        <v>34</v>
      </c>
      <c r="H2551" s="31"/>
      <c r="I2551" s="205"/>
      <c r="J2551" s="84" t="s">
        <v>106</v>
      </c>
      <c r="K2551" s="31" t="s">
        <v>36</v>
      </c>
      <c r="L2551" s="31" t="s">
        <v>95</v>
      </c>
      <c r="M2551" s="169" t="s">
        <v>4023</v>
      </c>
      <c r="N2551" s="148" t="s">
        <v>10265</v>
      </c>
      <c r="O2551" s="106" t="s">
        <v>35</v>
      </c>
      <c r="P2551" s="43"/>
      <c r="Q2551" s="205"/>
      <c r="R2551" s="84" t="s">
        <v>106</v>
      </c>
      <c r="S2551" s="31" t="s">
        <v>36</v>
      </c>
      <c r="T2551" s="31" t="s">
        <v>95</v>
      </c>
      <c r="U2551" s="169" t="s">
        <v>4023</v>
      </c>
      <c r="V2551" s="150" t="s">
        <v>10307</v>
      </c>
      <c r="W2551" s="141" t="str" cm="1">
        <f t="array" ref="W2551">IF(SUM(LEN(B2551:V2551))=0,"",IF(OR(OR(ISBLANK(F2551),SUM(LEN(C2551),LEN(D2551))=0),AND(NOT(E2551="Unknown"),ISBLANK(J2551)),AND(NOT(O2551="Unknown"),ISBLANK(R2551))),"Missing Information", INDEX(Table15[Entire Service Line Classification], MATCH(SUMIFS(Table15[Unique ID],Table15[System-Owned Portion],E2551,Table15[If Material Anything Other than "Lead" in Column E,Was Material Ever Previously Lead?],G2551,Table15[Customer-Owned Portion],O2551),Table15[Unique ID],0),0)))</f>
        <v>Non-lead</v>
      </c>
      <c r="X2551"/>
    </row>
    <row r="2552" spans="2:24" ht="60" x14ac:dyDescent="0.25">
      <c r="B2552" s="146" t="s">
        <v>10329</v>
      </c>
      <c r="C2552" s="31" t="s">
        <v>10330</v>
      </c>
      <c r="D2552" s="31" t="s">
        <v>10331</v>
      </c>
      <c r="E2552" s="44" t="s">
        <v>43</v>
      </c>
      <c r="F2552" s="43" t="s">
        <v>34</v>
      </c>
      <c r="G2552" s="84" t="s">
        <v>34</v>
      </c>
      <c r="H2552" s="31"/>
      <c r="I2552" s="205"/>
      <c r="J2552" s="84" t="s">
        <v>106</v>
      </c>
      <c r="K2552" s="31" t="s">
        <v>36</v>
      </c>
      <c r="L2552" s="31" t="s">
        <v>95</v>
      </c>
      <c r="M2552" s="169" t="s">
        <v>3699</v>
      </c>
      <c r="N2552" s="148" t="s">
        <v>3705</v>
      </c>
      <c r="O2552" s="106" t="s">
        <v>43</v>
      </c>
      <c r="P2552" s="43"/>
      <c r="Q2552" s="205"/>
      <c r="R2552" s="84" t="s">
        <v>106</v>
      </c>
      <c r="S2552" s="31" t="s">
        <v>36</v>
      </c>
      <c r="T2552" s="31" t="s">
        <v>95</v>
      </c>
      <c r="U2552" s="169" t="s">
        <v>3699</v>
      </c>
      <c r="V2552" s="150" t="s">
        <v>3705</v>
      </c>
      <c r="W2552" s="141" t="str" cm="1">
        <f t="array" ref="W2552">IF(SUM(LEN(B2552:V2552))=0,"",IF(OR(OR(ISBLANK(F2552),SUM(LEN(C2552),LEN(D2552))=0),AND(NOT(E2552="Unknown"),ISBLANK(J2552)),AND(NOT(O2552="Unknown"),ISBLANK(R2552))),"Missing Information", INDEX(Table15[Entire Service Line Classification], MATCH(SUMIFS(Table15[Unique ID],Table15[System-Owned Portion],E2552,Table15[If Material Anything Other than "Lead" in Column E,Was Material Ever Previously Lead?],G2552,Table15[Customer-Owned Portion],O2552),Table15[Unique ID],0),0)))</f>
        <v>Non-lead</v>
      </c>
      <c r="X2552"/>
    </row>
    <row r="2553" spans="2:24" ht="75" x14ac:dyDescent="0.25">
      <c r="B2553" s="146" t="s">
        <v>10332</v>
      </c>
      <c r="C2553" s="31" t="s">
        <v>10333</v>
      </c>
      <c r="D2553" s="31" t="s">
        <v>10334</v>
      </c>
      <c r="E2553" s="44" t="s">
        <v>43</v>
      </c>
      <c r="F2553" s="43" t="s">
        <v>34</v>
      </c>
      <c r="G2553" s="84" t="s">
        <v>34</v>
      </c>
      <c r="H2553" s="31"/>
      <c r="I2553" s="205"/>
      <c r="J2553" s="84" t="s">
        <v>106</v>
      </c>
      <c r="K2553" s="31" t="s">
        <v>36</v>
      </c>
      <c r="L2553" s="31" t="s">
        <v>95</v>
      </c>
      <c r="M2553" s="169" t="s">
        <v>3699</v>
      </c>
      <c r="N2553" s="148" t="s">
        <v>3700</v>
      </c>
      <c r="O2553" s="106" t="s">
        <v>35</v>
      </c>
      <c r="P2553" s="43"/>
      <c r="Q2553" s="205"/>
      <c r="R2553" s="84" t="s">
        <v>106</v>
      </c>
      <c r="S2553" s="31" t="s">
        <v>36</v>
      </c>
      <c r="T2553" s="31" t="s">
        <v>95</v>
      </c>
      <c r="U2553" s="169" t="s">
        <v>3699</v>
      </c>
      <c r="V2553" s="150" t="s">
        <v>3823</v>
      </c>
      <c r="W2553" s="141" t="str" cm="1">
        <f t="array" ref="W2553">IF(SUM(LEN(B2553:V2553))=0,"",IF(OR(OR(ISBLANK(F2553),SUM(LEN(C2553),LEN(D2553))=0),AND(NOT(E2553="Unknown"),ISBLANK(J2553)),AND(NOT(O2553="Unknown"),ISBLANK(R2553))),"Missing Information", INDEX(Table15[Entire Service Line Classification], MATCH(SUMIFS(Table15[Unique ID],Table15[System-Owned Portion],E2553,Table15[If Material Anything Other than "Lead" in Column E,Was Material Ever Previously Lead?],G2553,Table15[Customer-Owned Portion],O2553),Table15[Unique ID],0),0)))</f>
        <v>Non-lead</v>
      </c>
      <c r="X2553"/>
    </row>
    <row r="2554" spans="2:24" ht="135" x14ac:dyDescent="0.25">
      <c r="B2554" s="146" t="s">
        <v>10335</v>
      </c>
      <c r="C2554" s="31" t="s">
        <v>10336</v>
      </c>
      <c r="D2554" s="31" t="s">
        <v>10337</v>
      </c>
      <c r="E2554" s="44" t="s">
        <v>43</v>
      </c>
      <c r="F2554" s="43" t="s">
        <v>34</v>
      </c>
      <c r="G2554" s="84" t="s">
        <v>34</v>
      </c>
      <c r="H2554" s="31" t="s">
        <v>15029</v>
      </c>
      <c r="I2554" s="205">
        <v>1</v>
      </c>
      <c r="J2554" s="84" t="s">
        <v>106</v>
      </c>
      <c r="K2554" s="31" t="s">
        <v>36</v>
      </c>
      <c r="L2554" s="31" t="s">
        <v>95</v>
      </c>
      <c r="M2554" s="169" t="s">
        <v>10302</v>
      </c>
      <c r="N2554" s="148" t="s">
        <v>15030</v>
      </c>
      <c r="O2554" s="106" t="s">
        <v>35</v>
      </c>
      <c r="P2554" s="43"/>
      <c r="Q2554" s="205"/>
      <c r="R2554" s="84" t="s">
        <v>106</v>
      </c>
      <c r="S2554" s="31" t="s">
        <v>36</v>
      </c>
      <c r="T2554" s="31" t="s">
        <v>95</v>
      </c>
      <c r="U2554" s="169" t="s">
        <v>10302</v>
      </c>
      <c r="V2554" s="150" t="s">
        <v>10339</v>
      </c>
      <c r="W2554" s="141" t="str" cm="1">
        <f t="array" ref="W2554">IF(SUM(LEN(B2554:V2554))=0,"",IF(OR(OR(ISBLANK(F2554),SUM(LEN(C2554),LEN(D2554))=0),AND(NOT(E2554="Unknown"),ISBLANK(J2554)),AND(NOT(O2554="Unknown"),ISBLANK(R2554))),"Missing Information", INDEX(Table15[Entire Service Line Classification], MATCH(SUMIFS(Table15[Unique ID],Table15[System-Owned Portion],E2554,Table15[If Material Anything Other than "Lead" in Column E,Was Material Ever Previously Lead?],G2554,Table15[Customer-Owned Portion],O2554),Table15[Unique ID],0),0)))</f>
        <v>Non-lead</v>
      </c>
      <c r="X2554"/>
    </row>
    <row r="2555" spans="2:24" ht="225" x14ac:dyDescent="0.25">
      <c r="B2555" s="146" t="s">
        <v>10340</v>
      </c>
      <c r="C2555" s="31" t="s">
        <v>10341</v>
      </c>
      <c r="D2555" s="31" t="s">
        <v>10342</v>
      </c>
      <c r="E2555" s="44" t="s">
        <v>52</v>
      </c>
      <c r="F2555" s="43" t="s">
        <v>34</v>
      </c>
      <c r="G2555" s="84" t="s">
        <v>34</v>
      </c>
      <c r="H2555" s="31"/>
      <c r="I2555" s="205"/>
      <c r="J2555" s="84" t="s">
        <v>105</v>
      </c>
      <c r="K2555" s="31" t="s">
        <v>34</v>
      </c>
      <c r="L2555" s="31"/>
      <c r="M2555" s="169"/>
      <c r="N2555" s="148" t="s">
        <v>3366</v>
      </c>
      <c r="O2555" s="106" t="s">
        <v>52</v>
      </c>
      <c r="P2555" s="43"/>
      <c r="Q2555" s="205"/>
      <c r="R2555" s="84" t="s">
        <v>105</v>
      </c>
      <c r="S2555" s="31" t="s">
        <v>34</v>
      </c>
      <c r="T2555" s="31"/>
      <c r="U2555" s="169"/>
      <c r="V2555" s="150" t="s">
        <v>3366</v>
      </c>
      <c r="W2555" s="141" t="str" cm="1">
        <f t="array" ref="W2555">IF(SUM(LEN(B2555:V2555))=0,"",IF(OR(OR(ISBLANK(F2555),SUM(LEN(C2555),LEN(D2555))=0),AND(NOT(E2555="Unknown"),ISBLANK(J2555)),AND(NOT(O2555="Unknown"),ISBLANK(R2555))),"Missing Information", INDEX(Table15[Entire Service Line Classification], MATCH(SUMIFS(Table15[Unique ID],Table15[System-Owned Portion],E2555,Table15[If Material Anything Other than "Lead" in Column E,Was Material Ever Previously Lead?],G2555,Table15[Customer-Owned Portion],O2555),Table15[Unique ID],0),0)))</f>
        <v>Non-lead</v>
      </c>
      <c r="X2555"/>
    </row>
    <row r="2556" spans="2:24" ht="75" x14ac:dyDescent="0.25">
      <c r="B2556" s="146" t="s">
        <v>10343</v>
      </c>
      <c r="C2556" s="31" t="s">
        <v>10344</v>
      </c>
      <c r="D2556" s="31" t="s">
        <v>10345</v>
      </c>
      <c r="E2556" s="44" t="s">
        <v>43</v>
      </c>
      <c r="F2556" s="43" t="s">
        <v>34</v>
      </c>
      <c r="G2556" s="84" t="s">
        <v>34</v>
      </c>
      <c r="H2556" s="31"/>
      <c r="I2556" s="205"/>
      <c r="J2556" s="84" t="s">
        <v>106</v>
      </c>
      <c r="K2556" s="31" t="s">
        <v>36</v>
      </c>
      <c r="L2556" s="31" t="s">
        <v>95</v>
      </c>
      <c r="M2556" s="169" t="s">
        <v>10302</v>
      </c>
      <c r="N2556" s="148" t="s">
        <v>10338</v>
      </c>
      <c r="O2556" s="106" t="s">
        <v>35</v>
      </c>
      <c r="P2556" s="43"/>
      <c r="Q2556" s="205"/>
      <c r="R2556" s="84" t="s">
        <v>106</v>
      </c>
      <c r="S2556" s="31" t="s">
        <v>36</v>
      </c>
      <c r="T2556" s="31" t="s">
        <v>95</v>
      </c>
      <c r="U2556" s="169" t="s">
        <v>10302</v>
      </c>
      <c r="V2556" s="150" t="s">
        <v>10346</v>
      </c>
      <c r="W2556" s="141" t="str" cm="1">
        <f t="array" ref="W2556">IF(SUM(LEN(B2556:V2556))=0,"",IF(OR(OR(ISBLANK(F2556),SUM(LEN(C2556),LEN(D2556))=0),AND(NOT(E2556="Unknown"),ISBLANK(J2556)),AND(NOT(O2556="Unknown"),ISBLANK(R2556))),"Missing Information", INDEX(Table15[Entire Service Line Classification], MATCH(SUMIFS(Table15[Unique ID],Table15[System-Owned Portion],E2556,Table15[If Material Anything Other than "Lead" in Column E,Was Material Ever Previously Lead?],G2556,Table15[Customer-Owned Portion],O2556),Table15[Unique ID],0),0)))</f>
        <v>Non-lead</v>
      </c>
      <c r="X2556"/>
    </row>
    <row r="2557" spans="2:24" ht="225" x14ac:dyDescent="0.25">
      <c r="B2557" s="146" t="s">
        <v>10347</v>
      </c>
      <c r="C2557" s="31" t="s">
        <v>10348</v>
      </c>
      <c r="D2557" s="31" t="s">
        <v>10349</v>
      </c>
      <c r="E2557" s="44" t="s">
        <v>52</v>
      </c>
      <c r="F2557" s="43" t="s">
        <v>34</v>
      </c>
      <c r="G2557" s="84" t="s">
        <v>34</v>
      </c>
      <c r="H2557" s="31"/>
      <c r="I2557" s="205"/>
      <c r="J2557" s="84" t="s">
        <v>3268</v>
      </c>
      <c r="K2557" s="31" t="s">
        <v>34</v>
      </c>
      <c r="L2557" s="31"/>
      <c r="M2557" s="169"/>
      <c r="N2557" s="148" t="s">
        <v>3269</v>
      </c>
      <c r="O2557" s="106" t="s">
        <v>52</v>
      </c>
      <c r="P2557" s="43"/>
      <c r="Q2557" s="205"/>
      <c r="R2557" s="84" t="s">
        <v>3268</v>
      </c>
      <c r="S2557" s="31" t="s">
        <v>34</v>
      </c>
      <c r="T2557" s="31"/>
      <c r="U2557" s="169"/>
      <c r="V2557" s="150" t="s">
        <v>3269</v>
      </c>
      <c r="W2557" s="141" t="str" cm="1">
        <f t="array" ref="W2557">IF(SUM(LEN(B2557:V2557))=0,"",IF(OR(OR(ISBLANK(F2557),SUM(LEN(C2557),LEN(D2557))=0),AND(NOT(E2557="Unknown"),ISBLANK(J2557)),AND(NOT(O2557="Unknown"),ISBLANK(R2557))),"Missing Information", INDEX(Table15[Entire Service Line Classification], MATCH(SUMIFS(Table15[Unique ID],Table15[System-Owned Portion],E2557,Table15[If Material Anything Other than "Lead" in Column E,Was Material Ever Previously Lead?],G2557,Table15[Customer-Owned Portion],O2557),Table15[Unique ID],0),0)))</f>
        <v>Non-lead</v>
      </c>
      <c r="X2557"/>
    </row>
    <row r="2558" spans="2:24" ht="60" x14ac:dyDescent="0.25">
      <c r="B2558" s="146" t="s">
        <v>10350</v>
      </c>
      <c r="C2558" s="31" t="s">
        <v>10351</v>
      </c>
      <c r="D2558" s="31" t="s">
        <v>10352</v>
      </c>
      <c r="E2558" s="44" t="s">
        <v>43</v>
      </c>
      <c r="F2558" s="43" t="s">
        <v>34</v>
      </c>
      <c r="G2558" s="84" t="s">
        <v>34</v>
      </c>
      <c r="H2558" s="31"/>
      <c r="I2558" s="205"/>
      <c r="J2558" s="84" t="s">
        <v>106</v>
      </c>
      <c r="K2558" s="31" t="s">
        <v>36</v>
      </c>
      <c r="L2558" s="31" t="s">
        <v>95</v>
      </c>
      <c r="M2558" s="169" t="s">
        <v>10353</v>
      </c>
      <c r="N2558" s="148" t="s">
        <v>10354</v>
      </c>
      <c r="O2558" s="106" t="s">
        <v>35</v>
      </c>
      <c r="P2558" s="43"/>
      <c r="Q2558" s="205"/>
      <c r="R2558" s="84" t="s">
        <v>106</v>
      </c>
      <c r="S2558" s="31" t="s">
        <v>36</v>
      </c>
      <c r="T2558" s="31" t="s">
        <v>95</v>
      </c>
      <c r="U2558" s="169" t="s">
        <v>10353</v>
      </c>
      <c r="V2558" s="150" t="s">
        <v>10355</v>
      </c>
      <c r="W2558" s="141" t="str" cm="1">
        <f t="array" ref="W2558">IF(SUM(LEN(B2558:V2558))=0,"",IF(OR(OR(ISBLANK(F2558),SUM(LEN(C2558),LEN(D2558))=0),AND(NOT(E2558="Unknown"),ISBLANK(J2558)),AND(NOT(O2558="Unknown"),ISBLANK(R2558))),"Missing Information", INDEX(Table15[Entire Service Line Classification], MATCH(SUMIFS(Table15[Unique ID],Table15[System-Owned Portion],E2558,Table15[If Material Anything Other than "Lead" in Column E,Was Material Ever Previously Lead?],G2558,Table15[Customer-Owned Portion],O2558),Table15[Unique ID],0),0)))</f>
        <v>Non-lead</v>
      </c>
      <c r="X2558"/>
    </row>
    <row r="2559" spans="2:24" ht="75" x14ac:dyDescent="0.25">
      <c r="B2559" s="146" t="s">
        <v>10356</v>
      </c>
      <c r="C2559" s="31" t="s">
        <v>10357</v>
      </c>
      <c r="D2559" s="31" t="s">
        <v>10358</v>
      </c>
      <c r="E2559" s="44" t="s">
        <v>43</v>
      </c>
      <c r="F2559" s="43" t="s">
        <v>34</v>
      </c>
      <c r="G2559" s="84" t="s">
        <v>34</v>
      </c>
      <c r="H2559" s="31"/>
      <c r="I2559" s="205"/>
      <c r="J2559" s="84" t="s">
        <v>106</v>
      </c>
      <c r="K2559" s="31" t="s">
        <v>36</v>
      </c>
      <c r="L2559" s="31" t="s">
        <v>95</v>
      </c>
      <c r="M2559" s="169" t="s">
        <v>10353</v>
      </c>
      <c r="N2559" s="148" t="s">
        <v>10359</v>
      </c>
      <c r="O2559" s="106" t="s">
        <v>35</v>
      </c>
      <c r="P2559" s="43"/>
      <c r="Q2559" s="205"/>
      <c r="R2559" s="84" t="s">
        <v>106</v>
      </c>
      <c r="S2559" s="31" t="s">
        <v>36</v>
      </c>
      <c r="T2559" s="31" t="s">
        <v>95</v>
      </c>
      <c r="U2559" s="169" t="s">
        <v>10353</v>
      </c>
      <c r="V2559" s="150" t="s">
        <v>10360</v>
      </c>
      <c r="W2559" s="141" t="str" cm="1">
        <f t="array" ref="W2559">IF(SUM(LEN(B2559:V2559))=0,"",IF(OR(OR(ISBLANK(F2559),SUM(LEN(C2559),LEN(D2559))=0),AND(NOT(E2559="Unknown"),ISBLANK(J2559)),AND(NOT(O2559="Unknown"),ISBLANK(R2559))),"Missing Information", INDEX(Table15[Entire Service Line Classification], MATCH(SUMIFS(Table15[Unique ID],Table15[System-Owned Portion],E2559,Table15[If Material Anything Other than "Lead" in Column E,Was Material Ever Previously Lead?],G2559,Table15[Customer-Owned Portion],O2559),Table15[Unique ID],0),0)))</f>
        <v>Non-lead</v>
      </c>
      <c r="X2559"/>
    </row>
    <row r="2560" spans="2:24" ht="210" x14ac:dyDescent="0.25">
      <c r="B2560" s="146" t="s">
        <v>10361</v>
      </c>
      <c r="C2560" s="31" t="s">
        <v>10362</v>
      </c>
      <c r="D2560" s="31" t="s">
        <v>10363</v>
      </c>
      <c r="E2560" s="44" t="s">
        <v>52</v>
      </c>
      <c r="F2560" s="43" t="s">
        <v>34</v>
      </c>
      <c r="G2560" s="84" t="s">
        <v>34</v>
      </c>
      <c r="H2560" s="31"/>
      <c r="I2560" s="205"/>
      <c r="J2560" s="84" t="s">
        <v>105</v>
      </c>
      <c r="K2560" s="31" t="s">
        <v>34</v>
      </c>
      <c r="L2560" s="31"/>
      <c r="M2560" s="169"/>
      <c r="N2560" s="148" t="s">
        <v>3434</v>
      </c>
      <c r="O2560" s="106" t="s">
        <v>52</v>
      </c>
      <c r="P2560" s="43"/>
      <c r="Q2560" s="205"/>
      <c r="R2560" s="84" t="s">
        <v>105</v>
      </c>
      <c r="S2560" s="31" t="s">
        <v>34</v>
      </c>
      <c r="T2560" s="31"/>
      <c r="U2560" s="169"/>
      <c r="V2560" s="150" t="s">
        <v>3434</v>
      </c>
      <c r="W2560" s="141" t="str" cm="1">
        <f t="array" ref="W2560">IF(SUM(LEN(B2560:V2560))=0,"",IF(OR(OR(ISBLANK(F2560),SUM(LEN(C2560),LEN(D2560))=0),AND(NOT(E2560="Unknown"),ISBLANK(J2560)),AND(NOT(O2560="Unknown"),ISBLANK(R2560))),"Missing Information", INDEX(Table15[Entire Service Line Classification], MATCH(SUMIFS(Table15[Unique ID],Table15[System-Owned Portion],E2560,Table15[If Material Anything Other than "Lead" in Column E,Was Material Ever Previously Lead?],G2560,Table15[Customer-Owned Portion],O2560),Table15[Unique ID],0),0)))</f>
        <v>Non-lead</v>
      </c>
      <c r="X2560"/>
    </row>
    <row r="2561" spans="2:24" ht="225" x14ac:dyDescent="0.25">
      <c r="B2561" s="146" t="s">
        <v>10364</v>
      </c>
      <c r="C2561" s="31" t="s">
        <v>10365</v>
      </c>
      <c r="D2561" s="31" t="s">
        <v>10366</v>
      </c>
      <c r="E2561" s="44" t="s">
        <v>52</v>
      </c>
      <c r="F2561" s="43" t="s">
        <v>34</v>
      </c>
      <c r="G2561" s="84" t="s">
        <v>34</v>
      </c>
      <c r="H2561" s="31"/>
      <c r="I2561" s="205"/>
      <c r="J2561" s="84" t="s">
        <v>3268</v>
      </c>
      <c r="K2561" s="31" t="s">
        <v>34</v>
      </c>
      <c r="L2561" s="31"/>
      <c r="M2561" s="169"/>
      <c r="N2561" s="148" t="s">
        <v>3269</v>
      </c>
      <c r="O2561" s="106" t="s">
        <v>52</v>
      </c>
      <c r="P2561" s="43"/>
      <c r="Q2561" s="205"/>
      <c r="R2561" s="84" t="s">
        <v>3268</v>
      </c>
      <c r="S2561" s="31" t="s">
        <v>34</v>
      </c>
      <c r="T2561" s="31"/>
      <c r="U2561" s="169"/>
      <c r="V2561" s="150" t="s">
        <v>3269</v>
      </c>
      <c r="W2561" s="141" t="str" cm="1">
        <f t="array" ref="W2561">IF(SUM(LEN(B2561:V2561))=0,"",IF(OR(OR(ISBLANK(F2561),SUM(LEN(C2561),LEN(D2561))=0),AND(NOT(E2561="Unknown"),ISBLANK(J2561)),AND(NOT(O2561="Unknown"),ISBLANK(R2561))),"Missing Information", INDEX(Table15[Entire Service Line Classification], MATCH(SUMIFS(Table15[Unique ID],Table15[System-Owned Portion],E2561,Table15[If Material Anything Other than "Lead" in Column E,Was Material Ever Previously Lead?],G2561,Table15[Customer-Owned Portion],O2561),Table15[Unique ID],0),0)))</f>
        <v>Non-lead</v>
      </c>
      <c r="X2561"/>
    </row>
    <row r="2562" spans="2:24" ht="225" x14ac:dyDescent="0.25">
      <c r="B2562" s="146" t="s">
        <v>10367</v>
      </c>
      <c r="C2562" s="31" t="s">
        <v>10368</v>
      </c>
      <c r="D2562" s="31" t="s">
        <v>10369</v>
      </c>
      <c r="E2562" s="44" t="s">
        <v>52</v>
      </c>
      <c r="F2562" s="43" t="s">
        <v>34</v>
      </c>
      <c r="G2562" s="84" t="s">
        <v>34</v>
      </c>
      <c r="H2562" s="31"/>
      <c r="I2562" s="205"/>
      <c r="J2562" s="84" t="s">
        <v>3268</v>
      </c>
      <c r="K2562" s="31" t="s">
        <v>34</v>
      </c>
      <c r="L2562" s="31"/>
      <c r="M2562" s="169"/>
      <c r="N2562" s="148" t="s">
        <v>3269</v>
      </c>
      <c r="O2562" s="106" t="s">
        <v>52</v>
      </c>
      <c r="P2562" s="43"/>
      <c r="Q2562" s="205"/>
      <c r="R2562" s="84" t="s">
        <v>3268</v>
      </c>
      <c r="S2562" s="31" t="s">
        <v>34</v>
      </c>
      <c r="T2562" s="31"/>
      <c r="U2562" s="169"/>
      <c r="V2562" s="150" t="s">
        <v>3269</v>
      </c>
      <c r="W2562" s="141" t="str" cm="1">
        <f t="array" ref="W2562">IF(SUM(LEN(B2562:V2562))=0,"",IF(OR(OR(ISBLANK(F2562),SUM(LEN(C2562),LEN(D2562))=0),AND(NOT(E2562="Unknown"),ISBLANK(J2562)),AND(NOT(O2562="Unknown"),ISBLANK(R2562))),"Missing Information", INDEX(Table15[Entire Service Line Classification], MATCH(SUMIFS(Table15[Unique ID],Table15[System-Owned Portion],E2562,Table15[If Material Anything Other than "Lead" in Column E,Was Material Ever Previously Lead?],G2562,Table15[Customer-Owned Portion],O2562),Table15[Unique ID],0),0)))</f>
        <v>Non-lead</v>
      </c>
      <c r="X2562"/>
    </row>
    <row r="2563" spans="2:24" ht="60" x14ac:dyDescent="0.25">
      <c r="B2563" s="146" t="s">
        <v>10370</v>
      </c>
      <c r="C2563" s="31" t="s">
        <v>10371</v>
      </c>
      <c r="D2563" s="31" t="s">
        <v>10372</v>
      </c>
      <c r="E2563" s="44" t="s">
        <v>43</v>
      </c>
      <c r="F2563" s="43" t="s">
        <v>34</v>
      </c>
      <c r="G2563" s="84" t="s">
        <v>34</v>
      </c>
      <c r="H2563" s="31"/>
      <c r="I2563" s="205"/>
      <c r="J2563" s="84" t="s">
        <v>106</v>
      </c>
      <c r="K2563" s="31" t="s">
        <v>36</v>
      </c>
      <c r="L2563" s="31" t="s">
        <v>95</v>
      </c>
      <c r="M2563" s="169" t="s">
        <v>10353</v>
      </c>
      <c r="N2563" s="148" t="s">
        <v>10354</v>
      </c>
      <c r="O2563" s="106" t="s">
        <v>35</v>
      </c>
      <c r="P2563" s="43"/>
      <c r="Q2563" s="205"/>
      <c r="R2563" s="84" t="s">
        <v>106</v>
      </c>
      <c r="S2563" s="31" t="s">
        <v>36</v>
      </c>
      <c r="T2563" s="31" t="s">
        <v>95</v>
      </c>
      <c r="U2563" s="169" t="s">
        <v>10353</v>
      </c>
      <c r="V2563" s="150" t="s">
        <v>10355</v>
      </c>
      <c r="W2563" s="141" t="str" cm="1">
        <f t="array" ref="W2563">IF(SUM(LEN(B2563:V2563))=0,"",IF(OR(OR(ISBLANK(F2563),SUM(LEN(C2563),LEN(D2563))=0),AND(NOT(E2563="Unknown"),ISBLANK(J2563)),AND(NOT(O2563="Unknown"),ISBLANK(R2563))),"Missing Information", INDEX(Table15[Entire Service Line Classification], MATCH(SUMIFS(Table15[Unique ID],Table15[System-Owned Portion],E2563,Table15[If Material Anything Other than "Lead" in Column E,Was Material Ever Previously Lead?],G2563,Table15[Customer-Owned Portion],O2563),Table15[Unique ID],0),0)))</f>
        <v>Non-lead</v>
      </c>
      <c r="X2563"/>
    </row>
    <row r="2564" spans="2:24" ht="135" x14ac:dyDescent="0.25">
      <c r="B2564" s="146" t="s">
        <v>10373</v>
      </c>
      <c r="C2564" s="31" t="s">
        <v>10374</v>
      </c>
      <c r="D2564" s="31" t="s">
        <v>10375</v>
      </c>
      <c r="E2564" s="44" t="s">
        <v>43</v>
      </c>
      <c r="F2564" s="43" t="s">
        <v>34</v>
      </c>
      <c r="G2564" s="84" t="s">
        <v>34</v>
      </c>
      <c r="H2564" s="31" t="s">
        <v>15031</v>
      </c>
      <c r="I2564" s="205"/>
      <c r="J2564" s="84" t="s">
        <v>106</v>
      </c>
      <c r="K2564" s="31" t="s">
        <v>36</v>
      </c>
      <c r="L2564" s="31" t="s">
        <v>95</v>
      </c>
      <c r="M2564" s="169" t="s">
        <v>4425</v>
      </c>
      <c r="N2564" s="148" t="s">
        <v>15032</v>
      </c>
      <c r="O2564" s="106" t="s">
        <v>35</v>
      </c>
      <c r="P2564" s="43"/>
      <c r="Q2564" s="205"/>
      <c r="R2564" s="84" t="s">
        <v>106</v>
      </c>
      <c r="S2564" s="31" t="s">
        <v>36</v>
      </c>
      <c r="T2564" s="31" t="s">
        <v>95</v>
      </c>
      <c r="U2564" s="169" t="s">
        <v>4425</v>
      </c>
      <c r="V2564" s="150" t="s">
        <v>4595</v>
      </c>
      <c r="W2564" s="141" t="str" cm="1">
        <f t="array" ref="W2564">IF(SUM(LEN(B2564:V2564))=0,"",IF(OR(OR(ISBLANK(F2564),SUM(LEN(C2564),LEN(D2564))=0),AND(NOT(E2564="Unknown"),ISBLANK(J2564)),AND(NOT(O2564="Unknown"),ISBLANK(R2564))),"Missing Information", INDEX(Table15[Entire Service Line Classification], MATCH(SUMIFS(Table15[Unique ID],Table15[System-Owned Portion],E2564,Table15[If Material Anything Other than "Lead" in Column E,Was Material Ever Previously Lead?],G2564,Table15[Customer-Owned Portion],O2564),Table15[Unique ID],0),0)))</f>
        <v>Non-lead</v>
      </c>
      <c r="X2564"/>
    </row>
    <row r="2565" spans="2:24" ht="75" x14ac:dyDescent="0.25">
      <c r="B2565" s="146" t="s">
        <v>10376</v>
      </c>
      <c r="C2565" s="31" t="s">
        <v>10377</v>
      </c>
      <c r="D2565" s="31" t="s">
        <v>10378</v>
      </c>
      <c r="E2565" s="44" t="s">
        <v>42</v>
      </c>
      <c r="F2565" s="43" t="s">
        <v>34</v>
      </c>
      <c r="G2565" s="84" t="s">
        <v>34</v>
      </c>
      <c r="H2565" s="31"/>
      <c r="I2565" s="205"/>
      <c r="J2565" s="84" t="s">
        <v>106</v>
      </c>
      <c r="K2565" s="31" t="s">
        <v>36</v>
      </c>
      <c r="L2565" s="31" t="s">
        <v>95</v>
      </c>
      <c r="M2565" s="169" t="s">
        <v>4017</v>
      </c>
      <c r="N2565" s="148" t="s">
        <v>9566</v>
      </c>
      <c r="O2565" s="106" t="s">
        <v>35</v>
      </c>
      <c r="P2565" s="43"/>
      <c r="Q2565" s="205"/>
      <c r="R2565" s="84" t="s">
        <v>106</v>
      </c>
      <c r="S2565" s="31" t="s">
        <v>36</v>
      </c>
      <c r="T2565" s="31" t="s">
        <v>95</v>
      </c>
      <c r="U2565" s="169" t="s">
        <v>4017</v>
      </c>
      <c r="V2565" s="150" t="s">
        <v>10379</v>
      </c>
      <c r="W2565" s="141" t="str" cm="1">
        <f t="array" ref="W2565">IF(SUM(LEN(B2565:V2565))=0,"",IF(OR(OR(ISBLANK(F2565),SUM(LEN(C2565),LEN(D2565))=0),AND(NOT(E2565="Unknown"),ISBLANK(J2565)),AND(NOT(O2565="Unknown"),ISBLANK(R2565))),"Missing Information", INDEX(Table15[Entire Service Line Classification], MATCH(SUMIFS(Table15[Unique ID],Table15[System-Owned Portion],E2565,Table15[If Material Anything Other than "Lead" in Column E,Was Material Ever Previously Lead?],G2565,Table15[Customer-Owned Portion],O2565),Table15[Unique ID],0),0)))</f>
        <v>Non-lead</v>
      </c>
      <c r="X2565"/>
    </row>
    <row r="2566" spans="2:24" ht="90" x14ac:dyDescent="0.25">
      <c r="B2566" s="146" t="s">
        <v>1803</v>
      </c>
      <c r="C2566" s="31" t="s">
        <v>1804</v>
      </c>
      <c r="D2566" s="31" t="s">
        <v>1805</v>
      </c>
      <c r="E2566" s="44" t="s">
        <v>43</v>
      </c>
      <c r="F2566" s="43" t="s">
        <v>34</v>
      </c>
      <c r="G2566" s="84" t="s">
        <v>34</v>
      </c>
      <c r="H2566" s="31" t="s">
        <v>1479</v>
      </c>
      <c r="I2566" s="205"/>
      <c r="J2566" s="84" t="s">
        <v>188</v>
      </c>
      <c r="K2566" s="31" t="s">
        <v>34</v>
      </c>
      <c r="L2566" s="31"/>
      <c r="M2566" s="169"/>
      <c r="N2566" s="148" t="s">
        <v>1806</v>
      </c>
      <c r="O2566" s="106" t="s">
        <v>52</v>
      </c>
      <c r="P2566" s="43" t="s">
        <v>1273</v>
      </c>
      <c r="Q2566" s="205"/>
      <c r="R2566" s="84" t="s">
        <v>188</v>
      </c>
      <c r="S2566" s="31" t="s">
        <v>34</v>
      </c>
      <c r="T2566" s="31"/>
      <c r="U2566" s="169"/>
      <c r="V2566" s="150" t="s">
        <v>1807</v>
      </c>
      <c r="W2566" s="141" t="str" cm="1">
        <f t="array" ref="W2566">IF(SUM(LEN(B2566:V2566))=0,"",IF(OR(OR(ISBLANK(F2566),SUM(LEN(C2566),LEN(D2566))=0),AND(NOT(E2566="Unknown"),ISBLANK(J2566)),AND(NOT(O2566="Unknown"),ISBLANK(R2566))),"Missing Information", INDEX(Table15[Entire Service Line Classification], MATCH(SUMIFS(Table15[Unique ID],Table15[System-Owned Portion],E2566,Table15[If Material Anything Other than "Lead" in Column E,Was Material Ever Previously Lead?],G2566,Table15[Customer-Owned Portion],O2566),Table15[Unique ID],0),0)))</f>
        <v>Non-lead</v>
      </c>
      <c r="X2566"/>
    </row>
    <row r="2567" spans="2:24" ht="60" x14ac:dyDescent="0.25">
      <c r="B2567" s="146" t="s">
        <v>10380</v>
      </c>
      <c r="C2567" s="31" t="s">
        <v>10381</v>
      </c>
      <c r="D2567" s="31" t="s">
        <v>10382</v>
      </c>
      <c r="E2567" s="44" t="s">
        <v>43</v>
      </c>
      <c r="F2567" s="43" t="s">
        <v>34</v>
      </c>
      <c r="G2567" s="84" t="s">
        <v>34</v>
      </c>
      <c r="H2567" s="31"/>
      <c r="I2567" s="205"/>
      <c r="J2567" s="84" t="s">
        <v>106</v>
      </c>
      <c r="K2567" s="31" t="s">
        <v>36</v>
      </c>
      <c r="L2567" s="31" t="s">
        <v>95</v>
      </c>
      <c r="M2567" s="169" t="s">
        <v>3524</v>
      </c>
      <c r="N2567" s="148" t="s">
        <v>3739</v>
      </c>
      <c r="O2567" s="106" t="s">
        <v>35</v>
      </c>
      <c r="P2567" s="43"/>
      <c r="Q2567" s="205"/>
      <c r="R2567" s="84" t="s">
        <v>106</v>
      </c>
      <c r="S2567" s="31" t="s">
        <v>36</v>
      </c>
      <c r="T2567" s="31" t="s">
        <v>95</v>
      </c>
      <c r="U2567" s="169" t="s">
        <v>3524</v>
      </c>
      <c r="V2567" s="150" t="s">
        <v>3740</v>
      </c>
      <c r="W2567" s="141" t="str" cm="1">
        <f t="array" ref="W2567">IF(SUM(LEN(B2567:V2567))=0,"",IF(OR(OR(ISBLANK(F2567),SUM(LEN(C2567),LEN(D2567))=0),AND(NOT(E2567="Unknown"),ISBLANK(J2567)),AND(NOT(O2567="Unknown"),ISBLANK(R2567))),"Missing Information", INDEX(Table15[Entire Service Line Classification], MATCH(SUMIFS(Table15[Unique ID],Table15[System-Owned Portion],E2567,Table15[If Material Anything Other than "Lead" in Column E,Was Material Ever Previously Lead?],G2567,Table15[Customer-Owned Portion],O2567),Table15[Unique ID],0),0)))</f>
        <v>Non-lead</v>
      </c>
      <c r="X2567"/>
    </row>
    <row r="2568" spans="2:24" ht="225" x14ac:dyDescent="0.25">
      <c r="B2568" s="146" t="s">
        <v>10383</v>
      </c>
      <c r="C2568" s="31" t="s">
        <v>10384</v>
      </c>
      <c r="D2568" s="31" t="s">
        <v>10385</v>
      </c>
      <c r="E2568" s="44" t="s">
        <v>52</v>
      </c>
      <c r="F2568" s="43" t="s">
        <v>34</v>
      </c>
      <c r="G2568" s="84" t="s">
        <v>34</v>
      </c>
      <c r="H2568" s="31"/>
      <c r="I2568" s="205"/>
      <c r="J2568" s="84" t="s">
        <v>105</v>
      </c>
      <c r="K2568" s="31" t="s">
        <v>34</v>
      </c>
      <c r="L2568" s="31"/>
      <c r="M2568" s="169"/>
      <c r="N2568" s="148" t="s">
        <v>3366</v>
      </c>
      <c r="O2568" s="106" t="s">
        <v>52</v>
      </c>
      <c r="P2568" s="43"/>
      <c r="Q2568" s="205"/>
      <c r="R2568" s="84" t="s">
        <v>105</v>
      </c>
      <c r="S2568" s="31" t="s">
        <v>34</v>
      </c>
      <c r="T2568" s="31"/>
      <c r="U2568" s="169"/>
      <c r="V2568" s="150" t="s">
        <v>3366</v>
      </c>
      <c r="W2568" s="141" t="str" cm="1">
        <f t="array" ref="W2568">IF(SUM(LEN(B2568:V2568))=0,"",IF(OR(OR(ISBLANK(F2568),SUM(LEN(C2568),LEN(D2568))=0),AND(NOT(E2568="Unknown"),ISBLANK(J2568)),AND(NOT(O2568="Unknown"),ISBLANK(R2568))),"Missing Information", INDEX(Table15[Entire Service Line Classification], MATCH(SUMIFS(Table15[Unique ID],Table15[System-Owned Portion],E2568,Table15[If Material Anything Other than "Lead" in Column E,Was Material Ever Previously Lead?],G2568,Table15[Customer-Owned Portion],O2568),Table15[Unique ID],0),0)))</f>
        <v>Non-lead</v>
      </c>
      <c r="X2568"/>
    </row>
    <row r="2569" spans="2:24" ht="225" x14ac:dyDescent="0.25">
      <c r="B2569" s="146" t="s">
        <v>10386</v>
      </c>
      <c r="C2569" s="31" t="s">
        <v>10387</v>
      </c>
      <c r="D2569" s="31" t="s">
        <v>10388</v>
      </c>
      <c r="E2569" s="44" t="s">
        <v>52</v>
      </c>
      <c r="F2569" s="43" t="s">
        <v>34</v>
      </c>
      <c r="G2569" s="84" t="s">
        <v>34</v>
      </c>
      <c r="H2569" s="31"/>
      <c r="I2569" s="205"/>
      <c r="J2569" s="84" t="s">
        <v>105</v>
      </c>
      <c r="K2569" s="31" t="s">
        <v>34</v>
      </c>
      <c r="L2569" s="31"/>
      <c r="M2569" s="169"/>
      <c r="N2569" s="148" t="s">
        <v>3366</v>
      </c>
      <c r="O2569" s="106" t="s">
        <v>52</v>
      </c>
      <c r="P2569" s="43"/>
      <c r="Q2569" s="205"/>
      <c r="R2569" s="84" t="s">
        <v>105</v>
      </c>
      <c r="S2569" s="31" t="s">
        <v>34</v>
      </c>
      <c r="T2569" s="31"/>
      <c r="U2569" s="169"/>
      <c r="V2569" s="150" t="s">
        <v>3366</v>
      </c>
      <c r="W2569" s="141" t="str" cm="1">
        <f t="array" ref="W2569">IF(SUM(LEN(B2569:V2569))=0,"",IF(OR(OR(ISBLANK(F2569),SUM(LEN(C2569),LEN(D2569))=0),AND(NOT(E2569="Unknown"),ISBLANK(J2569)),AND(NOT(O2569="Unknown"),ISBLANK(R2569))),"Missing Information", INDEX(Table15[Entire Service Line Classification], MATCH(SUMIFS(Table15[Unique ID],Table15[System-Owned Portion],E2569,Table15[If Material Anything Other than "Lead" in Column E,Was Material Ever Previously Lead?],G2569,Table15[Customer-Owned Portion],O2569),Table15[Unique ID],0),0)))</f>
        <v>Non-lead</v>
      </c>
      <c r="X2569"/>
    </row>
    <row r="2570" spans="2:24" ht="225" x14ac:dyDescent="0.25">
      <c r="B2570" s="146" t="s">
        <v>10389</v>
      </c>
      <c r="C2570" s="31" t="s">
        <v>10390</v>
      </c>
      <c r="D2570" s="31" t="s">
        <v>10391</v>
      </c>
      <c r="E2570" s="44" t="s">
        <v>52</v>
      </c>
      <c r="F2570" s="43" t="s">
        <v>34</v>
      </c>
      <c r="G2570" s="84" t="s">
        <v>34</v>
      </c>
      <c r="H2570" s="31"/>
      <c r="I2570" s="205"/>
      <c r="J2570" s="84" t="s">
        <v>105</v>
      </c>
      <c r="K2570" s="31" t="s">
        <v>34</v>
      </c>
      <c r="L2570" s="31"/>
      <c r="M2570" s="169"/>
      <c r="N2570" s="148" t="s">
        <v>3366</v>
      </c>
      <c r="O2570" s="106" t="s">
        <v>52</v>
      </c>
      <c r="P2570" s="43"/>
      <c r="Q2570" s="205"/>
      <c r="R2570" s="84" t="s">
        <v>105</v>
      </c>
      <c r="S2570" s="31" t="s">
        <v>34</v>
      </c>
      <c r="T2570" s="31"/>
      <c r="U2570" s="169"/>
      <c r="V2570" s="150" t="s">
        <v>3366</v>
      </c>
      <c r="W2570" s="141" t="str" cm="1">
        <f t="array" ref="W2570">IF(SUM(LEN(B2570:V2570))=0,"",IF(OR(OR(ISBLANK(F2570),SUM(LEN(C2570),LEN(D2570))=0),AND(NOT(E2570="Unknown"),ISBLANK(J2570)),AND(NOT(O2570="Unknown"),ISBLANK(R2570))),"Missing Information", INDEX(Table15[Entire Service Line Classification], MATCH(SUMIFS(Table15[Unique ID],Table15[System-Owned Portion],E2570,Table15[If Material Anything Other than "Lead" in Column E,Was Material Ever Previously Lead?],G2570,Table15[Customer-Owned Portion],O2570),Table15[Unique ID],0),0)))</f>
        <v>Non-lead</v>
      </c>
      <c r="X2570"/>
    </row>
    <row r="2571" spans="2:24" ht="225" x14ac:dyDescent="0.25">
      <c r="B2571" s="146" t="s">
        <v>10392</v>
      </c>
      <c r="C2571" s="31" t="s">
        <v>10393</v>
      </c>
      <c r="D2571" s="31" t="s">
        <v>10394</v>
      </c>
      <c r="E2571" s="44" t="s">
        <v>52</v>
      </c>
      <c r="F2571" s="43" t="s">
        <v>34</v>
      </c>
      <c r="G2571" s="84" t="s">
        <v>34</v>
      </c>
      <c r="H2571" s="31"/>
      <c r="I2571" s="205"/>
      <c r="J2571" s="84" t="s">
        <v>3268</v>
      </c>
      <c r="K2571" s="31" t="s">
        <v>34</v>
      </c>
      <c r="L2571" s="31"/>
      <c r="M2571" s="169"/>
      <c r="N2571" s="148" t="s">
        <v>3269</v>
      </c>
      <c r="O2571" s="106" t="s">
        <v>52</v>
      </c>
      <c r="P2571" s="43"/>
      <c r="Q2571" s="205"/>
      <c r="R2571" s="84" t="s">
        <v>3268</v>
      </c>
      <c r="S2571" s="31" t="s">
        <v>34</v>
      </c>
      <c r="T2571" s="31"/>
      <c r="U2571" s="169"/>
      <c r="V2571" s="150" t="s">
        <v>3269</v>
      </c>
      <c r="W2571" s="141" t="str" cm="1">
        <f t="array" ref="W2571">IF(SUM(LEN(B2571:V2571))=0,"",IF(OR(OR(ISBLANK(F2571),SUM(LEN(C2571),LEN(D2571))=0),AND(NOT(E2571="Unknown"),ISBLANK(J2571)),AND(NOT(O2571="Unknown"),ISBLANK(R2571))),"Missing Information", INDEX(Table15[Entire Service Line Classification], MATCH(SUMIFS(Table15[Unique ID],Table15[System-Owned Portion],E2571,Table15[If Material Anything Other than "Lead" in Column E,Was Material Ever Previously Lead?],G2571,Table15[Customer-Owned Portion],O2571),Table15[Unique ID],0),0)))</f>
        <v>Non-lead</v>
      </c>
      <c r="X2571"/>
    </row>
    <row r="2572" spans="2:24" ht="150" x14ac:dyDescent="0.25">
      <c r="B2572" s="146" t="s">
        <v>1489</v>
      </c>
      <c r="C2572" s="31" t="s">
        <v>1490</v>
      </c>
      <c r="D2572" s="31" t="s">
        <v>1491</v>
      </c>
      <c r="E2572" s="44" t="s">
        <v>35</v>
      </c>
      <c r="F2572" s="43" t="s">
        <v>34</v>
      </c>
      <c r="G2572" s="84" t="s">
        <v>34</v>
      </c>
      <c r="H2572" s="31" t="s">
        <v>1492</v>
      </c>
      <c r="I2572" s="205">
        <v>2</v>
      </c>
      <c r="J2572" s="84" t="s">
        <v>188</v>
      </c>
      <c r="K2572" s="31" t="s">
        <v>34</v>
      </c>
      <c r="L2572" s="31"/>
      <c r="M2572" s="169"/>
      <c r="N2572" s="148" t="s">
        <v>1493</v>
      </c>
      <c r="O2572" s="106" t="s">
        <v>52</v>
      </c>
      <c r="P2572" s="43" t="s">
        <v>1492</v>
      </c>
      <c r="Q2572" s="205"/>
      <c r="R2572" s="84" t="s">
        <v>188</v>
      </c>
      <c r="S2572" s="31" t="s">
        <v>34</v>
      </c>
      <c r="T2572" s="31"/>
      <c r="U2572" s="169"/>
      <c r="V2572" s="150" t="s">
        <v>1494</v>
      </c>
      <c r="W2572" s="141" t="str" cm="1">
        <f t="array" ref="W2572">IF(SUM(LEN(B2572:V2572))=0,"",IF(OR(OR(ISBLANK(F2572),SUM(LEN(C2572),LEN(D2572))=0),AND(NOT(E2572="Unknown"),ISBLANK(J2572)),AND(NOT(O2572="Unknown"),ISBLANK(R2572))),"Missing Information", INDEX(Table15[Entire Service Line Classification], MATCH(SUMIFS(Table15[Unique ID],Table15[System-Owned Portion],E2572,Table15[If Material Anything Other than "Lead" in Column E,Was Material Ever Previously Lead?],G2572,Table15[Customer-Owned Portion],O2572),Table15[Unique ID],0),0)))</f>
        <v>Non-lead</v>
      </c>
      <c r="X2572"/>
    </row>
    <row r="2573" spans="2:24" ht="225" x14ac:dyDescent="0.25">
      <c r="B2573" s="146" t="s">
        <v>10395</v>
      </c>
      <c r="C2573" s="31" t="s">
        <v>10396</v>
      </c>
      <c r="D2573" s="31" t="s">
        <v>10397</v>
      </c>
      <c r="E2573" s="44" t="s">
        <v>52</v>
      </c>
      <c r="F2573" s="43" t="s">
        <v>34</v>
      </c>
      <c r="G2573" s="84" t="s">
        <v>34</v>
      </c>
      <c r="H2573" s="31"/>
      <c r="I2573" s="205"/>
      <c r="J2573" s="84" t="s">
        <v>3268</v>
      </c>
      <c r="K2573" s="31" t="s">
        <v>34</v>
      </c>
      <c r="L2573" s="31"/>
      <c r="M2573" s="169"/>
      <c r="N2573" s="148" t="s">
        <v>3269</v>
      </c>
      <c r="O2573" s="106" t="s">
        <v>52</v>
      </c>
      <c r="P2573" s="43"/>
      <c r="Q2573" s="205"/>
      <c r="R2573" s="84" t="s">
        <v>3268</v>
      </c>
      <c r="S2573" s="31" t="s">
        <v>34</v>
      </c>
      <c r="T2573" s="31"/>
      <c r="U2573" s="169"/>
      <c r="V2573" s="150" t="s">
        <v>3269</v>
      </c>
      <c r="W2573" s="141" t="str" cm="1">
        <f t="array" ref="W2573">IF(SUM(LEN(B2573:V2573))=0,"",IF(OR(OR(ISBLANK(F2573),SUM(LEN(C2573),LEN(D2573))=0),AND(NOT(E2573="Unknown"),ISBLANK(J2573)),AND(NOT(O2573="Unknown"),ISBLANK(R2573))),"Missing Information", INDEX(Table15[Entire Service Line Classification], MATCH(SUMIFS(Table15[Unique ID],Table15[System-Owned Portion],E2573,Table15[If Material Anything Other than "Lead" in Column E,Was Material Ever Previously Lead?],G2573,Table15[Customer-Owned Portion],O2573),Table15[Unique ID],0),0)))</f>
        <v>Non-lead</v>
      </c>
      <c r="X2573"/>
    </row>
    <row r="2574" spans="2:24" ht="225" x14ac:dyDescent="0.25">
      <c r="B2574" s="146" t="s">
        <v>10398</v>
      </c>
      <c r="C2574" s="31" t="s">
        <v>10399</v>
      </c>
      <c r="D2574" s="31" t="s">
        <v>10400</v>
      </c>
      <c r="E2574" s="44" t="s">
        <v>52</v>
      </c>
      <c r="F2574" s="43" t="s">
        <v>34</v>
      </c>
      <c r="G2574" s="84" t="s">
        <v>34</v>
      </c>
      <c r="H2574" s="31"/>
      <c r="I2574" s="205"/>
      <c r="J2574" s="84" t="s">
        <v>105</v>
      </c>
      <c r="K2574" s="31" t="s">
        <v>34</v>
      </c>
      <c r="L2574" s="31"/>
      <c r="M2574" s="169"/>
      <c r="N2574" s="148" t="s">
        <v>3366</v>
      </c>
      <c r="O2574" s="106" t="s">
        <v>52</v>
      </c>
      <c r="P2574" s="43"/>
      <c r="Q2574" s="205"/>
      <c r="R2574" s="84" t="s">
        <v>105</v>
      </c>
      <c r="S2574" s="31" t="s">
        <v>34</v>
      </c>
      <c r="T2574" s="31"/>
      <c r="U2574" s="169"/>
      <c r="V2574" s="150" t="s">
        <v>3366</v>
      </c>
      <c r="W2574" s="141" t="str" cm="1">
        <f t="array" ref="W2574">IF(SUM(LEN(B2574:V2574))=0,"",IF(OR(OR(ISBLANK(F2574),SUM(LEN(C2574),LEN(D2574))=0),AND(NOT(E2574="Unknown"),ISBLANK(J2574)),AND(NOT(O2574="Unknown"),ISBLANK(R2574))),"Missing Information", INDEX(Table15[Entire Service Line Classification], MATCH(SUMIFS(Table15[Unique ID],Table15[System-Owned Portion],E2574,Table15[If Material Anything Other than "Lead" in Column E,Was Material Ever Previously Lead?],G2574,Table15[Customer-Owned Portion],O2574),Table15[Unique ID],0),0)))</f>
        <v>Non-lead</v>
      </c>
      <c r="X2574"/>
    </row>
    <row r="2575" spans="2:24" ht="75" x14ac:dyDescent="0.25">
      <c r="B2575" s="146" t="s">
        <v>10401</v>
      </c>
      <c r="C2575" s="31" t="s">
        <v>10402</v>
      </c>
      <c r="D2575" s="31" t="s">
        <v>10403</v>
      </c>
      <c r="E2575" s="44" t="s">
        <v>43</v>
      </c>
      <c r="F2575" s="43" t="s">
        <v>34</v>
      </c>
      <c r="G2575" s="84" t="s">
        <v>34</v>
      </c>
      <c r="H2575" s="31"/>
      <c r="I2575" s="205"/>
      <c r="J2575" s="84" t="s">
        <v>106</v>
      </c>
      <c r="K2575" s="31" t="s">
        <v>36</v>
      </c>
      <c r="L2575" s="31" t="s">
        <v>95</v>
      </c>
      <c r="M2575" s="169" t="s">
        <v>5454</v>
      </c>
      <c r="N2575" s="148" t="s">
        <v>10404</v>
      </c>
      <c r="O2575" s="106" t="s">
        <v>35</v>
      </c>
      <c r="P2575" s="43"/>
      <c r="Q2575" s="205"/>
      <c r="R2575" s="84" t="s">
        <v>106</v>
      </c>
      <c r="S2575" s="31" t="s">
        <v>36</v>
      </c>
      <c r="T2575" s="31" t="s">
        <v>95</v>
      </c>
      <c r="U2575" s="169" t="s">
        <v>5454</v>
      </c>
      <c r="V2575" s="150" t="s">
        <v>10405</v>
      </c>
      <c r="W2575" s="141" t="str" cm="1">
        <f t="array" ref="W2575">IF(SUM(LEN(B2575:V2575))=0,"",IF(OR(OR(ISBLANK(F2575),SUM(LEN(C2575),LEN(D2575))=0),AND(NOT(E2575="Unknown"),ISBLANK(J2575)),AND(NOT(O2575="Unknown"),ISBLANK(R2575))),"Missing Information", INDEX(Table15[Entire Service Line Classification], MATCH(SUMIFS(Table15[Unique ID],Table15[System-Owned Portion],E2575,Table15[If Material Anything Other than "Lead" in Column E,Was Material Ever Previously Lead?],G2575,Table15[Customer-Owned Portion],O2575),Table15[Unique ID],0),0)))</f>
        <v>Non-lead</v>
      </c>
      <c r="X2575"/>
    </row>
    <row r="2576" spans="2:24" ht="225" x14ac:dyDescent="0.25">
      <c r="B2576" s="146" t="s">
        <v>10406</v>
      </c>
      <c r="C2576" s="31" t="s">
        <v>10407</v>
      </c>
      <c r="D2576" s="31" t="s">
        <v>10408</v>
      </c>
      <c r="E2576" s="44" t="s">
        <v>52</v>
      </c>
      <c r="F2576" s="43" t="s">
        <v>34</v>
      </c>
      <c r="G2576" s="84" t="s">
        <v>34</v>
      </c>
      <c r="H2576" s="31"/>
      <c r="I2576" s="205"/>
      <c r="J2576" s="84" t="s">
        <v>3268</v>
      </c>
      <c r="K2576" s="31" t="s">
        <v>34</v>
      </c>
      <c r="L2576" s="31"/>
      <c r="M2576" s="169"/>
      <c r="N2576" s="148" t="s">
        <v>3269</v>
      </c>
      <c r="O2576" s="106" t="s">
        <v>52</v>
      </c>
      <c r="P2576" s="43"/>
      <c r="Q2576" s="205"/>
      <c r="R2576" s="84" t="s">
        <v>3268</v>
      </c>
      <c r="S2576" s="31" t="s">
        <v>34</v>
      </c>
      <c r="T2576" s="31"/>
      <c r="U2576" s="169"/>
      <c r="V2576" s="150" t="s">
        <v>3269</v>
      </c>
      <c r="W2576" s="141" t="str" cm="1">
        <f t="array" ref="W2576">IF(SUM(LEN(B2576:V2576))=0,"",IF(OR(OR(ISBLANK(F2576),SUM(LEN(C2576),LEN(D2576))=0),AND(NOT(E2576="Unknown"),ISBLANK(J2576)),AND(NOT(O2576="Unknown"),ISBLANK(R2576))),"Missing Information", INDEX(Table15[Entire Service Line Classification], MATCH(SUMIFS(Table15[Unique ID],Table15[System-Owned Portion],E2576,Table15[If Material Anything Other than "Lead" in Column E,Was Material Ever Previously Lead?],G2576,Table15[Customer-Owned Portion],O2576),Table15[Unique ID],0),0)))</f>
        <v>Non-lead</v>
      </c>
      <c r="X2576"/>
    </row>
    <row r="2577" spans="2:24" ht="225" x14ac:dyDescent="0.25">
      <c r="B2577" s="146" t="s">
        <v>10409</v>
      </c>
      <c r="C2577" s="31" t="s">
        <v>10410</v>
      </c>
      <c r="D2577" s="31" t="s">
        <v>10411</v>
      </c>
      <c r="E2577" s="44" t="s">
        <v>52</v>
      </c>
      <c r="F2577" s="43" t="s">
        <v>34</v>
      </c>
      <c r="G2577" s="84" t="s">
        <v>34</v>
      </c>
      <c r="H2577" s="31"/>
      <c r="I2577" s="205"/>
      <c r="J2577" s="84" t="s">
        <v>3268</v>
      </c>
      <c r="K2577" s="31" t="s">
        <v>34</v>
      </c>
      <c r="L2577" s="31"/>
      <c r="M2577" s="169"/>
      <c r="N2577" s="148" t="s">
        <v>3269</v>
      </c>
      <c r="O2577" s="106" t="s">
        <v>52</v>
      </c>
      <c r="P2577" s="43"/>
      <c r="Q2577" s="205"/>
      <c r="R2577" s="84" t="s">
        <v>3268</v>
      </c>
      <c r="S2577" s="31" t="s">
        <v>34</v>
      </c>
      <c r="T2577" s="31"/>
      <c r="U2577" s="169"/>
      <c r="V2577" s="150" t="s">
        <v>3269</v>
      </c>
      <c r="W2577" s="141" t="str" cm="1">
        <f t="array" ref="W2577">IF(SUM(LEN(B2577:V2577))=0,"",IF(OR(OR(ISBLANK(F2577),SUM(LEN(C2577),LEN(D2577))=0),AND(NOT(E2577="Unknown"),ISBLANK(J2577)),AND(NOT(O2577="Unknown"),ISBLANK(R2577))),"Missing Information", INDEX(Table15[Entire Service Line Classification], MATCH(SUMIFS(Table15[Unique ID],Table15[System-Owned Portion],E2577,Table15[If Material Anything Other than "Lead" in Column E,Was Material Ever Previously Lead?],G2577,Table15[Customer-Owned Portion],O2577),Table15[Unique ID],0),0)))</f>
        <v>Non-lead</v>
      </c>
      <c r="X2577"/>
    </row>
    <row r="2578" spans="2:24" ht="75" x14ac:dyDescent="0.25">
      <c r="B2578" s="146" t="s">
        <v>10412</v>
      </c>
      <c r="C2578" s="31" t="s">
        <v>10413</v>
      </c>
      <c r="D2578" s="31" t="s">
        <v>10414</v>
      </c>
      <c r="E2578" s="44" t="s">
        <v>43</v>
      </c>
      <c r="F2578" s="43" t="s">
        <v>34</v>
      </c>
      <c r="G2578" s="84" t="s">
        <v>34</v>
      </c>
      <c r="H2578" s="31"/>
      <c r="I2578" s="205"/>
      <c r="J2578" s="84" t="s">
        <v>106</v>
      </c>
      <c r="K2578" s="31" t="s">
        <v>36</v>
      </c>
      <c r="L2578" s="31" t="s">
        <v>95</v>
      </c>
      <c r="M2578" s="169" t="s">
        <v>4043</v>
      </c>
      <c r="N2578" s="148" t="s">
        <v>4044</v>
      </c>
      <c r="O2578" s="106" t="s">
        <v>35</v>
      </c>
      <c r="P2578" s="43"/>
      <c r="Q2578" s="205"/>
      <c r="R2578" s="84" t="s">
        <v>106</v>
      </c>
      <c r="S2578" s="31" t="s">
        <v>36</v>
      </c>
      <c r="T2578" s="31" t="s">
        <v>95</v>
      </c>
      <c r="U2578" s="169" t="s">
        <v>4043</v>
      </c>
      <c r="V2578" s="150" t="s">
        <v>4064</v>
      </c>
      <c r="W2578" s="141" t="str" cm="1">
        <f t="array" ref="W2578">IF(SUM(LEN(B2578:V2578))=0,"",IF(OR(OR(ISBLANK(F2578),SUM(LEN(C2578),LEN(D2578))=0),AND(NOT(E2578="Unknown"),ISBLANK(J2578)),AND(NOT(O2578="Unknown"),ISBLANK(R2578))),"Missing Information", INDEX(Table15[Entire Service Line Classification], MATCH(SUMIFS(Table15[Unique ID],Table15[System-Owned Portion],E2578,Table15[If Material Anything Other than "Lead" in Column E,Was Material Ever Previously Lead?],G2578,Table15[Customer-Owned Portion],O2578),Table15[Unique ID],0),0)))</f>
        <v>Non-lead</v>
      </c>
      <c r="X2578"/>
    </row>
    <row r="2579" spans="2:24" ht="75" x14ac:dyDescent="0.25">
      <c r="B2579" s="146" t="s">
        <v>10415</v>
      </c>
      <c r="C2579" s="31" t="s">
        <v>10416</v>
      </c>
      <c r="D2579" s="31" t="s">
        <v>10417</v>
      </c>
      <c r="E2579" s="44" t="s">
        <v>43</v>
      </c>
      <c r="F2579" s="43" t="s">
        <v>34</v>
      </c>
      <c r="G2579" s="84" t="s">
        <v>34</v>
      </c>
      <c r="H2579" s="31"/>
      <c r="I2579" s="205"/>
      <c r="J2579" s="84" t="s">
        <v>106</v>
      </c>
      <c r="K2579" s="31" t="s">
        <v>36</v>
      </c>
      <c r="L2579" s="31" t="s">
        <v>95</v>
      </c>
      <c r="M2579" s="169" t="s">
        <v>4043</v>
      </c>
      <c r="N2579" s="148" t="s">
        <v>4044</v>
      </c>
      <c r="O2579" s="106" t="s">
        <v>35</v>
      </c>
      <c r="P2579" s="43"/>
      <c r="Q2579" s="205"/>
      <c r="R2579" s="84" t="s">
        <v>106</v>
      </c>
      <c r="S2579" s="31" t="s">
        <v>36</v>
      </c>
      <c r="T2579" s="31" t="s">
        <v>95</v>
      </c>
      <c r="U2579" s="169" t="s">
        <v>4043</v>
      </c>
      <c r="V2579" s="150" t="s">
        <v>4045</v>
      </c>
      <c r="W2579" s="141" t="str" cm="1">
        <f t="array" ref="W2579">IF(SUM(LEN(B2579:V2579))=0,"",IF(OR(OR(ISBLANK(F2579),SUM(LEN(C2579),LEN(D2579))=0),AND(NOT(E2579="Unknown"),ISBLANK(J2579)),AND(NOT(O2579="Unknown"),ISBLANK(R2579))),"Missing Information", INDEX(Table15[Entire Service Line Classification], MATCH(SUMIFS(Table15[Unique ID],Table15[System-Owned Portion],E2579,Table15[If Material Anything Other than "Lead" in Column E,Was Material Ever Previously Lead?],G2579,Table15[Customer-Owned Portion],O2579),Table15[Unique ID],0),0)))</f>
        <v>Non-lead</v>
      </c>
      <c r="X2579"/>
    </row>
    <row r="2580" spans="2:24" ht="75" x14ac:dyDescent="0.25">
      <c r="B2580" s="146" t="s">
        <v>2579</v>
      </c>
      <c r="C2580" s="31" t="s">
        <v>2580</v>
      </c>
      <c r="D2580" s="31" t="s">
        <v>2581</v>
      </c>
      <c r="E2580" s="44" t="s">
        <v>43</v>
      </c>
      <c r="F2580" s="43" t="s">
        <v>34</v>
      </c>
      <c r="G2580" s="84" t="s">
        <v>34</v>
      </c>
      <c r="H2580" s="31" t="s">
        <v>2582</v>
      </c>
      <c r="I2580" s="205"/>
      <c r="J2580" s="84" t="s">
        <v>45</v>
      </c>
      <c r="K2580" s="31" t="s">
        <v>34</v>
      </c>
      <c r="L2580" s="31"/>
      <c r="M2580" s="169"/>
      <c r="N2580" s="148" t="s">
        <v>2583</v>
      </c>
      <c r="O2580" s="106" t="s">
        <v>52</v>
      </c>
      <c r="P2580" s="43" t="s">
        <v>758</v>
      </c>
      <c r="Q2580" s="205"/>
      <c r="R2580" s="84" t="s">
        <v>188</v>
      </c>
      <c r="S2580" s="31" t="s">
        <v>34</v>
      </c>
      <c r="T2580" s="31"/>
      <c r="U2580" s="169"/>
      <c r="V2580" s="150" t="s">
        <v>2584</v>
      </c>
      <c r="W2580" s="141" t="str" cm="1">
        <f t="array" ref="W2580">IF(SUM(LEN(B2580:V2580))=0,"",IF(OR(OR(ISBLANK(F2580),SUM(LEN(C2580),LEN(D2580))=0),AND(NOT(E2580="Unknown"),ISBLANK(J2580)),AND(NOT(O2580="Unknown"),ISBLANK(R2580))),"Missing Information", INDEX(Table15[Entire Service Line Classification], MATCH(SUMIFS(Table15[Unique ID],Table15[System-Owned Portion],E2580,Table15[If Material Anything Other than "Lead" in Column E,Was Material Ever Previously Lead?],G2580,Table15[Customer-Owned Portion],O2580),Table15[Unique ID],0),0)))</f>
        <v>Non-lead</v>
      </c>
      <c r="X2580"/>
    </row>
    <row r="2581" spans="2:24" ht="60" x14ac:dyDescent="0.25">
      <c r="B2581" s="146" t="s">
        <v>2591</v>
      </c>
      <c r="C2581" s="31" t="s">
        <v>2592</v>
      </c>
      <c r="D2581" s="31" t="s">
        <v>2593</v>
      </c>
      <c r="E2581" s="44" t="s">
        <v>199</v>
      </c>
      <c r="F2581" s="43" t="s">
        <v>34</v>
      </c>
      <c r="G2581" s="84" t="s">
        <v>34</v>
      </c>
      <c r="H2581" s="31" t="s">
        <v>756</v>
      </c>
      <c r="I2581" s="205"/>
      <c r="J2581" s="84" t="s">
        <v>188</v>
      </c>
      <c r="K2581" s="31" t="s">
        <v>34</v>
      </c>
      <c r="L2581" s="31"/>
      <c r="M2581" s="169"/>
      <c r="N2581" s="148" t="s">
        <v>2594</v>
      </c>
      <c r="O2581" s="106" t="s">
        <v>200</v>
      </c>
      <c r="P2581" s="43" t="s">
        <v>758</v>
      </c>
      <c r="Q2581" s="205"/>
      <c r="R2581" s="84" t="s">
        <v>188</v>
      </c>
      <c r="S2581" s="31" t="s">
        <v>34</v>
      </c>
      <c r="T2581" s="31"/>
      <c r="U2581" s="169"/>
      <c r="V2581" s="150" t="s">
        <v>2595</v>
      </c>
      <c r="W2581" s="141" t="str" cm="1">
        <f t="array" ref="W2581">IF(SUM(LEN(B2581:V2581))=0,"",IF(OR(OR(ISBLANK(F2581),SUM(LEN(C2581),LEN(D2581))=0),AND(NOT(E2581="Unknown"),ISBLANK(J2581)),AND(NOT(O2581="Unknown"),ISBLANK(R2581))),"Missing Information", INDEX(Table15[Entire Service Line Classification], MATCH(SUMIFS(Table15[Unique ID],Table15[System-Owned Portion],E2581,Table15[If Material Anything Other than "Lead" in Column E,Was Material Ever Previously Lead?],G2581,Table15[Customer-Owned Portion],O2581),Table15[Unique ID],0),0)))</f>
        <v>Non-lead</v>
      </c>
      <c r="X2581"/>
    </row>
    <row r="2582" spans="2:24" ht="60" x14ac:dyDescent="0.25">
      <c r="B2582" s="146" t="s">
        <v>2596</v>
      </c>
      <c r="C2582" s="31" t="s">
        <v>2597</v>
      </c>
      <c r="D2582" s="31" t="s">
        <v>2598</v>
      </c>
      <c r="E2582" s="44" t="s">
        <v>199</v>
      </c>
      <c r="F2582" s="43" t="s">
        <v>34</v>
      </c>
      <c r="G2582" s="84" t="s">
        <v>34</v>
      </c>
      <c r="H2582" s="31" t="s">
        <v>756</v>
      </c>
      <c r="I2582" s="205"/>
      <c r="J2582" s="84" t="s">
        <v>188</v>
      </c>
      <c r="K2582" s="31" t="s">
        <v>34</v>
      </c>
      <c r="L2582" s="31"/>
      <c r="M2582" s="169"/>
      <c r="N2582" s="148" t="s">
        <v>2594</v>
      </c>
      <c r="O2582" s="106" t="s">
        <v>200</v>
      </c>
      <c r="P2582" s="43" t="s">
        <v>758</v>
      </c>
      <c r="Q2582" s="205"/>
      <c r="R2582" s="84" t="s">
        <v>188</v>
      </c>
      <c r="S2582" s="31" t="s">
        <v>34</v>
      </c>
      <c r="T2582" s="31"/>
      <c r="U2582" s="169"/>
      <c r="V2582" s="150" t="s">
        <v>2595</v>
      </c>
      <c r="W2582" s="141" t="str" cm="1">
        <f t="array" ref="W2582">IF(SUM(LEN(B2582:V2582))=0,"",IF(OR(OR(ISBLANK(F2582),SUM(LEN(C2582),LEN(D2582))=0),AND(NOT(E2582="Unknown"),ISBLANK(J2582)),AND(NOT(O2582="Unknown"),ISBLANK(R2582))),"Missing Information", INDEX(Table15[Entire Service Line Classification], MATCH(SUMIFS(Table15[Unique ID],Table15[System-Owned Portion],E2582,Table15[If Material Anything Other than "Lead" in Column E,Was Material Ever Previously Lead?],G2582,Table15[Customer-Owned Portion],O2582),Table15[Unique ID],0),0)))</f>
        <v>Non-lead</v>
      </c>
      <c r="X2582"/>
    </row>
    <row r="2583" spans="2:24" ht="90" x14ac:dyDescent="0.25">
      <c r="B2583" s="146" t="s">
        <v>2599</v>
      </c>
      <c r="C2583" s="31" t="s">
        <v>2600</v>
      </c>
      <c r="D2583" s="31" t="s">
        <v>2601</v>
      </c>
      <c r="E2583" s="44" t="s">
        <v>200</v>
      </c>
      <c r="F2583" s="43" t="s">
        <v>34</v>
      </c>
      <c r="G2583" s="84" t="s">
        <v>34</v>
      </c>
      <c r="H2583" s="31" t="s">
        <v>2602</v>
      </c>
      <c r="I2583" s="205"/>
      <c r="J2583" s="84" t="s">
        <v>188</v>
      </c>
      <c r="K2583" s="31" t="s">
        <v>34</v>
      </c>
      <c r="L2583" s="31"/>
      <c r="M2583" s="169"/>
      <c r="N2583" s="148" t="s">
        <v>2603</v>
      </c>
      <c r="O2583" s="106" t="s">
        <v>200</v>
      </c>
      <c r="P2583" s="43" t="s">
        <v>851</v>
      </c>
      <c r="Q2583" s="205"/>
      <c r="R2583" s="84" t="s">
        <v>188</v>
      </c>
      <c r="S2583" s="31" t="s">
        <v>34</v>
      </c>
      <c r="T2583" s="31"/>
      <c r="U2583" s="169"/>
      <c r="V2583" s="150" t="s">
        <v>2604</v>
      </c>
      <c r="W2583" s="141" t="str" cm="1">
        <f t="array" ref="W2583">IF(SUM(LEN(B2583:V2583))=0,"",IF(OR(OR(ISBLANK(F2583),SUM(LEN(C2583),LEN(D2583))=0),AND(NOT(E2583="Unknown"),ISBLANK(J2583)),AND(NOT(O2583="Unknown"),ISBLANK(R2583))),"Missing Information", INDEX(Table15[Entire Service Line Classification], MATCH(SUMIFS(Table15[Unique ID],Table15[System-Owned Portion],E2583,Table15[If Material Anything Other than "Lead" in Column E,Was Material Ever Previously Lead?],G2583,Table15[Customer-Owned Portion],O2583),Table15[Unique ID],0),0)))</f>
        <v>Non-lead</v>
      </c>
      <c r="X2583"/>
    </row>
    <row r="2584" spans="2:24" ht="90" x14ac:dyDescent="0.25">
      <c r="B2584" s="146" t="s">
        <v>2611</v>
      </c>
      <c r="C2584" s="31" t="s">
        <v>2612</v>
      </c>
      <c r="D2584" s="31" t="s">
        <v>2613</v>
      </c>
      <c r="E2584" s="44" t="s">
        <v>200</v>
      </c>
      <c r="F2584" s="43" t="s">
        <v>34</v>
      </c>
      <c r="G2584" s="84" t="s">
        <v>34</v>
      </c>
      <c r="H2584" s="31" t="s">
        <v>2602</v>
      </c>
      <c r="I2584" s="205"/>
      <c r="J2584" s="84" t="s">
        <v>188</v>
      </c>
      <c r="K2584" s="31" t="s">
        <v>34</v>
      </c>
      <c r="L2584" s="31"/>
      <c r="M2584" s="169"/>
      <c r="N2584" s="148" t="s">
        <v>2603</v>
      </c>
      <c r="O2584" s="106" t="s">
        <v>200</v>
      </c>
      <c r="P2584" s="43" t="s">
        <v>851</v>
      </c>
      <c r="Q2584" s="205"/>
      <c r="R2584" s="84" t="s">
        <v>188</v>
      </c>
      <c r="S2584" s="31" t="s">
        <v>34</v>
      </c>
      <c r="T2584" s="31"/>
      <c r="U2584" s="169"/>
      <c r="V2584" s="150" t="s">
        <v>2604</v>
      </c>
      <c r="W2584" s="141" t="str" cm="1">
        <f t="array" ref="W2584">IF(SUM(LEN(B2584:V2584))=0,"",IF(OR(OR(ISBLANK(F2584),SUM(LEN(C2584),LEN(D2584))=0),AND(NOT(E2584="Unknown"),ISBLANK(J2584)),AND(NOT(O2584="Unknown"),ISBLANK(R2584))),"Missing Information", INDEX(Table15[Entire Service Line Classification], MATCH(SUMIFS(Table15[Unique ID],Table15[System-Owned Portion],E2584,Table15[If Material Anything Other than "Lead" in Column E,Was Material Ever Previously Lead?],G2584,Table15[Customer-Owned Portion],O2584),Table15[Unique ID],0),0)))</f>
        <v>Non-lead</v>
      </c>
      <c r="X2584"/>
    </row>
    <row r="2585" spans="2:24" ht="120" x14ac:dyDescent="0.25">
      <c r="B2585" s="146" t="s">
        <v>2620</v>
      </c>
      <c r="C2585" s="31" t="s">
        <v>2621</v>
      </c>
      <c r="D2585" s="31" t="s">
        <v>2622</v>
      </c>
      <c r="E2585" s="44" t="s">
        <v>35</v>
      </c>
      <c r="F2585" s="43" t="s">
        <v>34</v>
      </c>
      <c r="G2585" s="84" t="s">
        <v>34</v>
      </c>
      <c r="H2585" s="31" t="s">
        <v>2623</v>
      </c>
      <c r="I2585" s="205">
        <v>1</v>
      </c>
      <c r="J2585" s="84" t="s">
        <v>45</v>
      </c>
      <c r="K2585" s="31" t="s">
        <v>36</v>
      </c>
      <c r="L2585" s="31" t="s">
        <v>95</v>
      </c>
      <c r="M2585" s="169" t="s">
        <v>2624</v>
      </c>
      <c r="N2585" s="148" t="s">
        <v>2625</v>
      </c>
      <c r="O2585" s="106" t="s">
        <v>200</v>
      </c>
      <c r="P2585" s="43" t="s">
        <v>851</v>
      </c>
      <c r="Q2585" s="205"/>
      <c r="R2585" s="84" t="s">
        <v>188</v>
      </c>
      <c r="S2585" s="31" t="s">
        <v>34</v>
      </c>
      <c r="T2585" s="31"/>
      <c r="U2585" s="169"/>
      <c r="V2585" s="150" t="s">
        <v>2604</v>
      </c>
      <c r="W2585" s="141" t="str" cm="1">
        <f t="array" ref="W2585">IF(SUM(LEN(B2585:V2585))=0,"",IF(OR(OR(ISBLANK(F2585),SUM(LEN(C2585),LEN(D2585))=0),AND(NOT(E2585="Unknown"),ISBLANK(J2585)),AND(NOT(O2585="Unknown"),ISBLANK(R2585))),"Missing Information", INDEX(Table15[Entire Service Line Classification], MATCH(SUMIFS(Table15[Unique ID],Table15[System-Owned Portion],E2585,Table15[If Material Anything Other than "Lead" in Column E,Was Material Ever Previously Lead?],G2585,Table15[Customer-Owned Portion],O2585),Table15[Unique ID],0),0)))</f>
        <v>Non-lead</v>
      </c>
      <c r="X2585"/>
    </row>
    <row r="2586" spans="2:24" ht="90" x14ac:dyDescent="0.25">
      <c r="B2586" s="146" t="s">
        <v>2629</v>
      </c>
      <c r="C2586" s="31" t="s">
        <v>2630</v>
      </c>
      <c r="D2586" s="31" t="s">
        <v>2631</v>
      </c>
      <c r="E2586" s="44" t="s">
        <v>200</v>
      </c>
      <c r="F2586" s="43" t="s">
        <v>34</v>
      </c>
      <c r="G2586" s="84" t="s">
        <v>34</v>
      </c>
      <c r="H2586" s="31" t="s">
        <v>2602</v>
      </c>
      <c r="I2586" s="205"/>
      <c r="J2586" s="84" t="s">
        <v>188</v>
      </c>
      <c r="K2586" s="31" t="s">
        <v>34</v>
      </c>
      <c r="L2586" s="31"/>
      <c r="M2586" s="169"/>
      <c r="N2586" s="148" t="s">
        <v>2603</v>
      </c>
      <c r="O2586" s="106" t="s">
        <v>200</v>
      </c>
      <c r="P2586" s="43" t="s">
        <v>851</v>
      </c>
      <c r="Q2586" s="205"/>
      <c r="R2586" s="84" t="s">
        <v>188</v>
      </c>
      <c r="S2586" s="31" t="s">
        <v>34</v>
      </c>
      <c r="T2586" s="31"/>
      <c r="U2586" s="169"/>
      <c r="V2586" s="150" t="s">
        <v>2604</v>
      </c>
      <c r="W2586" s="141" t="str" cm="1">
        <f t="array" ref="W2586">IF(SUM(LEN(B2586:V2586))=0,"",IF(OR(OR(ISBLANK(F2586),SUM(LEN(C2586),LEN(D2586))=0),AND(NOT(E2586="Unknown"),ISBLANK(J2586)),AND(NOT(O2586="Unknown"),ISBLANK(R2586))),"Missing Information", INDEX(Table15[Entire Service Line Classification], MATCH(SUMIFS(Table15[Unique ID],Table15[System-Owned Portion],E2586,Table15[If Material Anything Other than "Lead" in Column E,Was Material Ever Previously Lead?],G2586,Table15[Customer-Owned Portion],O2586),Table15[Unique ID],0),0)))</f>
        <v>Non-lead</v>
      </c>
      <c r="X2586"/>
    </row>
    <row r="2587" spans="2:24" ht="75" x14ac:dyDescent="0.25">
      <c r="B2587" s="146" t="s">
        <v>2260</v>
      </c>
      <c r="C2587" s="31" t="s">
        <v>2261</v>
      </c>
      <c r="D2587" s="31" t="s">
        <v>2262</v>
      </c>
      <c r="E2587" s="44" t="s">
        <v>199</v>
      </c>
      <c r="F2587" s="43" t="s">
        <v>34</v>
      </c>
      <c r="G2587" s="84" t="s">
        <v>34</v>
      </c>
      <c r="H2587" s="31" t="s">
        <v>2256</v>
      </c>
      <c r="I2587" s="205"/>
      <c r="J2587" s="84" t="s">
        <v>188</v>
      </c>
      <c r="K2587" s="31" t="s">
        <v>34</v>
      </c>
      <c r="L2587" s="31"/>
      <c r="M2587" s="169"/>
      <c r="N2587" s="148" t="s">
        <v>2257</v>
      </c>
      <c r="O2587" s="106" t="s">
        <v>200</v>
      </c>
      <c r="P2587" s="43" t="s">
        <v>2258</v>
      </c>
      <c r="Q2587" s="205"/>
      <c r="R2587" s="84" t="s">
        <v>188</v>
      </c>
      <c r="S2587" s="31" t="s">
        <v>34</v>
      </c>
      <c r="T2587" s="31"/>
      <c r="U2587" s="169"/>
      <c r="V2587" s="150" t="s">
        <v>2259</v>
      </c>
      <c r="W2587" s="141" t="str" cm="1">
        <f t="array" ref="W2587">IF(SUM(LEN(B2587:V2587))=0,"",IF(OR(OR(ISBLANK(F2587),SUM(LEN(C2587),LEN(D2587))=0),AND(NOT(E2587="Unknown"),ISBLANK(J2587)),AND(NOT(O2587="Unknown"),ISBLANK(R2587))),"Missing Information", INDEX(Table15[Entire Service Line Classification], MATCH(SUMIFS(Table15[Unique ID],Table15[System-Owned Portion],E2587,Table15[If Material Anything Other than "Lead" in Column E,Was Material Ever Previously Lead?],G2587,Table15[Customer-Owned Portion],O2587),Table15[Unique ID],0),0)))</f>
        <v>Non-lead</v>
      </c>
      <c r="X2587"/>
    </row>
    <row r="2588" spans="2:24" ht="75" x14ac:dyDescent="0.25">
      <c r="B2588" s="146" t="s">
        <v>2263</v>
      </c>
      <c r="C2588" s="31" t="s">
        <v>2264</v>
      </c>
      <c r="D2588" s="31" t="s">
        <v>2265</v>
      </c>
      <c r="E2588" s="44" t="s">
        <v>199</v>
      </c>
      <c r="F2588" s="43" t="s">
        <v>34</v>
      </c>
      <c r="G2588" s="84" t="s">
        <v>34</v>
      </c>
      <c r="H2588" s="31" t="s">
        <v>2256</v>
      </c>
      <c r="I2588" s="205"/>
      <c r="J2588" s="84" t="s">
        <v>188</v>
      </c>
      <c r="K2588" s="31" t="s">
        <v>34</v>
      </c>
      <c r="L2588" s="31"/>
      <c r="M2588" s="169"/>
      <c r="N2588" s="148" t="s">
        <v>2257</v>
      </c>
      <c r="O2588" s="106" t="s">
        <v>200</v>
      </c>
      <c r="P2588" s="43" t="s">
        <v>2258</v>
      </c>
      <c r="Q2588" s="205"/>
      <c r="R2588" s="84" t="s">
        <v>188</v>
      </c>
      <c r="S2588" s="31" t="s">
        <v>34</v>
      </c>
      <c r="T2588" s="31"/>
      <c r="U2588" s="169"/>
      <c r="V2588" s="150" t="s">
        <v>2259</v>
      </c>
      <c r="W2588" s="141" t="str" cm="1">
        <f t="array" ref="W2588">IF(SUM(LEN(B2588:V2588))=0,"",IF(OR(OR(ISBLANK(F2588),SUM(LEN(C2588),LEN(D2588))=0),AND(NOT(E2588="Unknown"),ISBLANK(J2588)),AND(NOT(O2588="Unknown"),ISBLANK(R2588))),"Missing Information", INDEX(Table15[Entire Service Line Classification], MATCH(SUMIFS(Table15[Unique ID],Table15[System-Owned Portion],E2588,Table15[If Material Anything Other than "Lead" in Column E,Was Material Ever Previously Lead?],G2588,Table15[Customer-Owned Portion],O2588),Table15[Unique ID],0),0)))</f>
        <v>Non-lead</v>
      </c>
      <c r="X2588"/>
    </row>
    <row r="2589" spans="2:24" ht="75" x14ac:dyDescent="0.25">
      <c r="B2589" s="146" t="s">
        <v>2296</v>
      </c>
      <c r="C2589" s="31" t="s">
        <v>2297</v>
      </c>
      <c r="D2589" s="31" t="s">
        <v>2298</v>
      </c>
      <c r="E2589" s="44" t="s">
        <v>199</v>
      </c>
      <c r="F2589" s="43" t="s">
        <v>34</v>
      </c>
      <c r="G2589" s="84" t="s">
        <v>34</v>
      </c>
      <c r="H2589" s="31" t="s">
        <v>2256</v>
      </c>
      <c r="I2589" s="205"/>
      <c r="J2589" s="84" t="s">
        <v>188</v>
      </c>
      <c r="K2589" s="31" t="s">
        <v>34</v>
      </c>
      <c r="L2589" s="31"/>
      <c r="M2589" s="169"/>
      <c r="N2589" s="148" t="s">
        <v>2257</v>
      </c>
      <c r="O2589" s="106" t="s">
        <v>200</v>
      </c>
      <c r="P2589" s="43" t="s">
        <v>2258</v>
      </c>
      <c r="Q2589" s="205"/>
      <c r="R2589" s="84" t="s">
        <v>188</v>
      </c>
      <c r="S2589" s="31" t="s">
        <v>34</v>
      </c>
      <c r="T2589" s="31"/>
      <c r="U2589" s="169"/>
      <c r="V2589" s="150" t="s">
        <v>2259</v>
      </c>
      <c r="W2589" s="141" t="str" cm="1">
        <f t="array" ref="W2589">IF(SUM(LEN(B2589:V2589))=0,"",IF(OR(OR(ISBLANK(F2589),SUM(LEN(C2589),LEN(D2589))=0),AND(NOT(E2589="Unknown"),ISBLANK(J2589)),AND(NOT(O2589="Unknown"),ISBLANK(R2589))),"Missing Information", INDEX(Table15[Entire Service Line Classification], MATCH(SUMIFS(Table15[Unique ID],Table15[System-Owned Portion],E2589,Table15[If Material Anything Other than "Lead" in Column E,Was Material Ever Previously Lead?],G2589,Table15[Customer-Owned Portion],O2589),Table15[Unique ID],0),0)))</f>
        <v>Non-lead</v>
      </c>
      <c r="X2589"/>
    </row>
    <row r="2590" spans="2:24" ht="75" x14ac:dyDescent="0.25">
      <c r="B2590" s="146" t="s">
        <v>2329</v>
      </c>
      <c r="C2590" s="31" t="s">
        <v>2330</v>
      </c>
      <c r="D2590" s="31" t="s">
        <v>2331</v>
      </c>
      <c r="E2590" s="44" t="s">
        <v>199</v>
      </c>
      <c r="F2590" s="43" t="s">
        <v>34</v>
      </c>
      <c r="G2590" s="84" t="s">
        <v>34</v>
      </c>
      <c r="H2590" s="31" t="s">
        <v>2256</v>
      </c>
      <c r="I2590" s="205"/>
      <c r="J2590" s="84" t="s">
        <v>188</v>
      </c>
      <c r="K2590" s="31" t="s">
        <v>34</v>
      </c>
      <c r="L2590" s="31"/>
      <c r="M2590" s="169"/>
      <c r="N2590" s="148" t="s">
        <v>2257</v>
      </c>
      <c r="O2590" s="106" t="s">
        <v>200</v>
      </c>
      <c r="P2590" s="43" t="s">
        <v>2258</v>
      </c>
      <c r="Q2590" s="205"/>
      <c r="R2590" s="84" t="s">
        <v>188</v>
      </c>
      <c r="S2590" s="31" t="s">
        <v>34</v>
      </c>
      <c r="T2590" s="31"/>
      <c r="U2590" s="169"/>
      <c r="V2590" s="150" t="s">
        <v>2259</v>
      </c>
      <c r="W2590" s="141" t="str" cm="1">
        <f t="array" ref="W2590">IF(SUM(LEN(B2590:V2590))=0,"",IF(OR(OR(ISBLANK(F2590),SUM(LEN(C2590),LEN(D2590))=0),AND(NOT(E2590="Unknown"),ISBLANK(J2590)),AND(NOT(O2590="Unknown"),ISBLANK(R2590))),"Missing Information", INDEX(Table15[Entire Service Line Classification], MATCH(SUMIFS(Table15[Unique ID],Table15[System-Owned Portion],E2590,Table15[If Material Anything Other than "Lead" in Column E,Was Material Ever Previously Lead?],G2590,Table15[Customer-Owned Portion],O2590),Table15[Unique ID],0),0)))</f>
        <v>Non-lead</v>
      </c>
      <c r="X2590"/>
    </row>
    <row r="2591" spans="2:24" ht="75" x14ac:dyDescent="0.25">
      <c r="B2591" s="146" t="s">
        <v>2362</v>
      </c>
      <c r="C2591" s="31" t="s">
        <v>2363</v>
      </c>
      <c r="D2591" s="31" t="s">
        <v>2364</v>
      </c>
      <c r="E2591" s="44" t="s">
        <v>199</v>
      </c>
      <c r="F2591" s="43" t="s">
        <v>34</v>
      </c>
      <c r="G2591" s="84" t="s">
        <v>34</v>
      </c>
      <c r="H2591" s="31" t="s">
        <v>2256</v>
      </c>
      <c r="I2591" s="205"/>
      <c r="J2591" s="84" t="s">
        <v>188</v>
      </c>
      <c r="K2591" s="31" t="s">
        <v>34</v>
      </c>
      <c r="L2591" s="31"/>
      <c r="M2591" s="169"/>
      <c r="N2591" s="148" t="s">
        <v>2257</v>
      </c>
      <c r="O2591" s="106" t="s">
        <v>200</v>
      </c>
      <c r="P2591" s="43" t="s">
        <v>2258</v>
      </c>
      <c r="Q2591" s="205"/>
      <c r="R2591" s="84" t="s">
        <v>188</v>
      </c>
      <c r="S2591" s="31" t="s">
        <v>34</v>
      </c>
      <c r="T2591" s="31"/>
      <c r="U2591" s="169"/>
      <c r="V2591" s="150" t="s">
        <v>2259</v>
      </c>
      <c r="W2591" s="141" t="str" cm="1">
        <f t="array" ref="W2591">IF(SUM(LEN(B2591:V2591))=0,"",IF(OR(OR(ISBLANK(F2591),SUM(LEN(C2591),LEN(D2591))=0),AND(NOT(E2591="Unknown"),ISBLANK(J2591)),AND(NOT(O2591="Unknown"),ISBLANK(R2591))),"Missing Information", INDEX(Table15[Entire Service Line Classification], MATCH(SUMIFS(Table15[Unique ID],Table15[System-Owned Portion],E2591,Table15[If Material Anything Other than "Lead" in Column E,Was Material Ever Previously Lead?],G2591,Table15[Customer-Owned Portion],O2591),Table15[Unique ID],0),0)))</f>
        <v>Non-lead</v>
      </c>
      <c r="X2591"/>
    </row>
    <row r="2592" spans="2:24" ht="75" x14ac:dyDescent="0.25">
      <c r="B2592" s="146" t="s">
        <v>2368</v>
      </c>
      <c r="C2592" s="31" t="s">
        <v>2369</v>
      </c>
      <c r="D2592" s="31" t="s">
        <v>2370</v>
      </c>
      <c r="E2592" s="44" t="s">
        <v>199</v>
      </c>
      <c r="F2592" s="43" t="s">
        <v>34</v>
      </c>
      <c r="G2592" s="84" t="s">
        <v>34</v>
      </c>
      <c r="H2592" s="31" t="s">
        <v>2256</v>
      </c>
      <c r="I2592" s="205"/>
      <c r="J2592" s="84" t="s">
        <v>188</v>
      </c>
      <c r="K2592" s="31" t="s">
        <v>34</v>
      </c>
      <c r="L2592" s="31"/>
      <c r="M2592" s="169"/>
      <c r="N2592" s="148" t="s">
        <v>2257</v>
      </c>
      <c r="O2592" s="106" t="s">
        <v>200</v>
      </c>
      <c r="P2592" s="43" t="s">
        <v>2258</v>
      </c>
      <c r="Q2592" s="205"/>
      <c r="R2592" s="84" t="s">
        <v>188</v>
      </c>
      <c r="S2592" s="31" t="s">
        <v>34</v>
      </c>
      <c r="T2592" s="31"/>
      <c r="U2592" s="169"/>
      <c r="V2592" s="150" t="s">
        <v>2259</v>
      </c>
      <c r="W2592" s="141" t="str" cm="1">
        <f t="array" ref="W2592">IF(SUM(LEN(B2592:V2592))=0,"",IF(OR(OR(ISBLANK(F2592),SUM(LEN(C2592),LEN(D2592))=0),AND(NOT(E2592="Unknown"),ISBLANK(J2592)),AND(NOT(O2592="Unknown"),ISBLANK(R2592))),"Missing Information", INDEX(Table15[Entire Service Line Classification], MATCH(SUMIFS(Table15[Unique ID],Table15[System-Owned Portion],E2592,Table15[If Material Anything Other than "Lead" in Column E,Was Material Ever Previously Lead?],G2592,Table15[Customer-Owned Portion],O2592),Table15[Unique ID],0),0)))</f>
        <v>Non-lead</v>
      </c>
      <c r="X2592"/>
    </row>
    <row r="2593" spans="2:24" ht="75" x14ac:dyDescent="0.25">
      <c r="B2593" s="146" t="s">
        <v>2371</v>
      </c>
      <c r="C2593" s="31" t="s">
        <v>2372</v>
      </c>
      <c r="D2593" s="31" t="s">
        <v>2373</v>
      </c>
      <c r="E2593" s="44" t="s">
        <v>199</v>
      </c>
      <c r="F2593" s="43" t="s">
        <v>34</v>
      </c>
      <c r="G2593" s="84" t="s">
        <v>34</v>
      </c>
      <c r="H2593" s="31" t="s">
        <v>2256</v>
      </c>
      <c r="I2593" s="205"/>
      <c r="J2593" s="84" t="s">
        <v>188</v>
      </c>
      <c r="K2593" s="31" t="s">
        <v>34</v>
      </c>
      <c r="L2593" s="31"/>
      <c r="M2593" s="169"/>
      <c r="N2593" s="148" t="s">
        <v>2257</v>
      </c>
      <c r="O2593" s="106" t="s">
        <v>200</v>
      </c>
      <c r="P2593" s="43" t="s">
        <v>2258</v>
      </c>
      <c r="Q2593" s="205"/>
      <c r="R2593" s="84" t="s">
        <v>188</v>
      </c>
      <c r="S2593" s="31" t="s">
        <v>34</v>
      </c>
      <c r="T2593" s="31"/>
      <c r="U2593" s="169"/>
      <c r="V2593" s="150" t="s">
        <v>2259</v>
      </c>
      <c r="W2593" s="141" t="str" cm="1">
        <f t="array" ref="W2593">IF(SUM(LEN(B2593:V2593))=0,"",IF(OR(OR(ISBLANK(F2593),SUM(LEN(C2593),LEN(D2593))=0),AND(NOT(E2593="Unknown"),ISBLANK(J2593)),AND(NOT(O2593="Unknown"),ISBLANK(R2593))),"Missing Information", INDEX(Table15[Entire Service Line Classification], MATCH(SUMIFS(Table15[Unique ID],Table15[System-Owned Portion],E2593,Table15[If Material Anything Other than "Lead" in Column E,Was Material Ever Previously Lead?],G2593,Table15[Customer-Owned Portion],O2593),Table15[Unique ID],0),0)))</f>
        <v>Non-lead</v>
      </c>
      <c r="X2593"/>
    </row>
    <row r="2594" spans="2:24" ht="75" x14ac:dyDescent="0.25">
      <c r="B2594" s="146" t="s">
        <v>2374</v>
      </c>
      <c r="C2594" s="31" t="s">
        <v>2375</v>
      </c>
      <c r="D2594" s="31" t="s">
        <v>2376</v>
      </c>
      <c r="E2594" s="44" t="s">
        <v>199</v>
      </c>
      <c r="F2594" s="43" t="s">
        <v>34</v>
      </c>
      <c r="G2594" s="84" t="s">
        <v>34</v>
      </c>
      <c r="H2594" s="31" t="s">
        <v>2256</v>
      </c>
      <c r="I2594" s="205"/>
      <c r="J2594" s="84" t="s">
        <v>188</v>
      </c>
      <c r="K2594" s="31" t="s">
        <v>34</v>
      </c>
      <c r="L2594" s="31"/>
      <c r="M2594" s="169"/>
      <c r="N2594" s="148" t="s">
        <v>2257</v>
      </c>
      <c r="O2594" s="106" t="s">
        <v>200</v>
      </c>
      <c r="P2594" s="43" t="s">
        <v>2258</v>
      </c>
      <c r="Q2594" s="205"/>
      <c r="R2594" s="84" t="s">
        <v>188</v>
      </c>
      <c r="S2594" s="31" t="s">
        <v>34</v>
      </c>
      <c r="T2594" s="31"/>
      <c r="U2594" s="169"/>
      <c r="V2594" s="150" t="s">
        <v>2259</v>
      </c>
      <c r="W2594" s="141" t="str" cm="1">
        <f t="array" ref="W2594">IF(SUM(LEN(B2594:V2594))=0,"",IF(OR(OR(ISBLANK(F2594),SUM(LEN(C2594),LEN(D2594))=0),AND(NOT(E2594="Unknown"),ISBLANK(J2594)),AND(NOT(O2594="Unknown"),ISBLANK(R2594))),"Missing Information", INDEX(Table15[Entire Service Line Classification], MATCH(SUMIFS(Table15[Unique ID],Table15[System-Owned Portion],E2594,Table15[If Material Anything Other than "Lead" in Column E,Was Material Ever Previously Lead?],G2594,Table15[Customer-Owned Portion],O2594),Table15[Unique ID],0),0)))</f>
        <v>Non-lead</v>
      </c>
      <c r="X2594"/>
    </row>
    <row r="2595" spans="2:24" ht="75" x14ac:dyDescent="0.25">
      <c r="B2595" s="146" t="s">
        <v>2377</v>
      </c>
      <c r="C2595" s="31" t="s">
        <v>2378</v>
      </c>
      <c r="D2595" s="31" t="s">
        <v>2379</v>
      </c>
      <c r="E2595" s="44" t="s">
        <v>199</v>
      </c>
      <c r="F2595" s="43" t="s">
        <v>34</v>
      </c>
      <c r="G2595" s="84" t="s">
        <v>34</v>
      </c>
      <c r="H2595" s="31" t="s">
        <v>2256</v>
      </c>
      <c r="I2595" s="205"/>
      <c r="J2595" s="84" t="s">
        <v>188</v>
      </c>
      <c r="K2595" s="31" t="s">
        <v>34</v>
      </c>
      <c r="L2595" s="31"/>
      <c r="M2595" s="169"/>
      <c r="N2595" s="148" t="s">
        <v>2257</v>
      </c>
      <c r="O2595" s="106" t="s">
        <v>200</v>
      </c>
      <c r="P2595" s="43" t="s">
        <v>2258</v>
      </c>
      <c r="Q2595" s="205"/>
      <c r="R2595" s="84" t="s">
        <v>188</v>
      </c>
      <c r="S2595" s="31" t="s">
        <v>34</v>
      </c>
      <c r="T2595" s="31"/>
      <c r="U2595" s="169"/>
      <c r="V2595" s="150" t="s">
        <v>2259</v>
      </c>
      <c r="W2595" s="141" t="str" cm="1">
        <f t="array" ref="W2595">IF(SUM(LEN(B2595:V2595))=0,"",IF(OR(OR(ISBLANK(F2595),SUM(LEN(C2595),LEN(D2595))=0),AND(NOT(E2595="Unknown"),ISBLANK(J2595)),AND(NOT(O2595="Unknown"),ISBLANK(R2595))),"Missing Information", INDEX(Table15[Entire Service Line Classification], MATCH(SUMIFS(Table15[Unique ID],Table15[System-Owned Portion],E2595,Table15[If Material Anything Other than "Lead" in Column E,Was Material Ever Previously Lead?],G2595,Table15[Customer-Owned Portion],O2595),Table15[Unique ID],0),0)))</f>
        <v>Non-lead</v>
      </c>
      <c r="X2595"/>
    </row>
    <row r="2596" spans="2:24" ht="75" x14ac:dyDescent="0.25">
      <c r="B2596" s="146" t="s">
        <v>2380</v>
      </c>
      <c r="C2596" s="31" t="s">
        <v>2381</v>
      </c>
      <c r="D2596" s="31" t="s">
        <v>2382</v>
      </c>
      <c r="E2596" s="44" t="s">
        <v>199</v>
      </c>
      <c r="F2596" s="43" t="s">
        <v>34</v>
      </c>
      <c r="G2596" s="84" t="s">
        <v>34</v>
      </c>
      <c r="H2596" s="31" t="s">
        <v>2256</v>
      </c>
      <c r="I2596" s="205"/>
      <c r="J2596" s="84" t="s">
        <v>188</v>
      </c>
      <c r="K2596" s="31" t="s">
        <v>34</v>
      </c>
      <c r="L2596" s="31"/>
      <c r="M2596" s="169"/>
      <c r="N2596" s="148" t="s">
        <v>2257</v>
      </c>
      <c r="O2596" s="106" t="s">
        <v>200</v>
      </c>
      <c r="P2596" s="43" t="s">
        <v>2258</v>
      </c>
      <c r="Q2596" s="205"/>
      <c r="R2596" s="84" t="s">
        <v>188</v>
      </c>
      <c r="S2596" s="31" t="s">
        <v>34</v>
      </c>
      <c r="T2596" s="31"/>
      <c r="U2596" s="169"/>
      <c r="V2596" s="150" t="s">
        <v>2259</v>
      </c>
      <c r="W2596" s="141" t="str" cm="1">
        <f t="array" ref="W2596">IF(SUM(LEN(B2596:V2596))=0,"",IF(OR(OR(ISBLANK(F2596),SUM(LEN(C2596),LEN(D2596))=0),AND(NOT(E2596="Unknown"),ISBLANK(J2596)),AND(NOT(O2596="Unknown"),ISBLANK(R2596))),"Missing Information", INDEX(Table15[Entire Service Line Classification], MATCH(SUMIFS(Table15[Unique ID],Table15[System-Owned Portion],E2596,Table15[If Material Anything Other than "Lead" in Column E,Was Material Ever Previously Lead?],G2596,Table15[Customer-Owned Portion],O2596),Table15[Unique ID],0),0)))</f>
        <v>Non-lead</v>
      </c>
      <c r="X2596"/>
    </row>
    <row r="2597" spans="2:24" ht="75" x14ac:dyDescent="0.25">
      <c r="B2597" s="146" t="s">
        <v>2266</v>
      </c>
      <c r="C2597" s="31" t="s">
        <v>2267</v>
      </c>
      <c r="D2597" s="31" t="s">
        <v>2268</v>
      </c>
      <c r="E2597" s="44" t="s">
        <v>199</v>
      </c>
      <c r="F2597" s="43" t="s">
        <v>34</v>
      </c>
      <c r="G2597" s="84" t="s">
        <v>34</v>
      </c>
      <c r="H2597" s="31" t="s">
        <v>2256</v>
      </c>
      <c r="I2597" s="205"/>
      <c r="J2597" s="84" t="s">
        <v>188</v>
      </c>
      <c r="K2597" s="31" t="s">
        <v>34</v>
      </c>
      <c r="L2597" s="31"/>
      <c r="M2597" s="169"/>
      <c r="N2597" s="148" t="s">
        <v>2257</v>
      </c>
      <c r="O2597" s="106" t="s">
        <v>200</v>
      </c>
      <c r="P2597" s="43" t="s">
        <v>2258</v>
      </c>
      <c r="Q2597" s="205"/>
      <c r="R2597" s="84" t="s">
        <v>188</v>
      </c>
      <c r="S2597" s="31" t="s">
        <v>34</v>
      </c>
      <c r="T2597" s="31"/>
      <c r="U2597" s="169"/>
      <c r="V2597" s="150" t="s">
        <v>2259</v>
      </c>
      <c r="W2597" s="141" t="str" cm="1">
        <f t="array" ref="W2597">IF(SUM(LEN(B2597:V2597))=0,"",IF(OR(OR(ISBLANK(F2597),SUM(LEN(C2597),LEN(D2597))=0),AND(NOT(E2597="Unknown"),ISBLANK(J2597)),AND(NOT(O2597="Unknown"),ISBLANK(R2597))),"Missing Information", INDEX(Table15[Entire Service Line Classification], MATCH(SUMIFS(Table15[Unique ID],Table15[System-Owned Portion],E2597,Table15[If Material Anything Other than "Lead" in Column E,Was Material Ever Previously Lead?],G2597,Table15[Customer-Owned Portion],O2597),Table15[Unique ID],0),0)))</f>
        <v>Non-lead</v>
      </c>
      <c r="X2597"/>
    </row>
    <row r="2598" spans="2:24" ht="75" x14ac:dyDescent="0.25">
      <c r="B2598" s="146" t="s">
        <v>2269</v>
      </c>
      <c r="C2598" s="31" t="s">
        <v>2270</v>
      </c>
      <c r="D2598" s="31" t="s">
        <v>2271</v>
      </c>
      <c r="E2598" s="44" t="s">
        <v>199</v>
      </c>
      <c r="F2598" s="43" t="s">
        <v>34</v>
      </c>
      <c r="G2598" s="84" t="s">
        <v>34</v>
      </c>
      <c r="H2598" s="31" t="s">
        <v>2256</v>
      </c>
      <c r="I2598" s="205"/>
      <c r="J2598" s="84" t="s">
        <v>188</v>
      </c>
      <c r="K2598" s="31" t="s">
        <v>34</v>
      </c>
      <c r="L2598" s="31"/>
      <c r="M2598" s="169"/>
      <c r="N2598" s="148" t="s">
        <v>2257</v>
      </c>
      <c r="O2598" s="106" t="s">
        <v>200</v>
      </c>
      <c r="P2598" s="43" t="s">
        <v>2258</v>
      </c>
      <c r="Q2598" s="205"/>
      <c r="R2598" s="84" t="s">
        <v>188</v>
      </c>
      <c r="S2598" s="31" t="s">
        <v>34</v>
      </c>
      <c r="T2598" s="31"/>
      <c r="U2598" s="169"/>
      <c r="V2598" s="150" t="s">
        <v>2259</v>
      </c>
      <c r="W2598" s="141" t="str" cm="1">
        <f t="array" ref="W2598">IF(SUM(LEN(B2598:V2598))=0,"",IF(OR(OR(ISBLANK(F2598),SUM(LEN(C2598),LEN(D2598))=0),AND(NOT(E2598="Unknown"),ISBLANK(J2598)),AND(NOT(O2598="Unknown"),ISBLANK(R2598))),"Missing Information", INDEX(Table15[Entire Service Line Classification], MATCH(SUMIFS(Table15[Unique ID],Table15[System-Owned Portion],E2598,Table15[If Material Anything Other than "Lead" in Column E,Was Material Ever Previously Lead?],G2598,Table15[Customer-Owned Portion],O2598),Table15[Unique ID],0),0)))</f>
        <v>Non-lead</v>
      </c>
      <c r="X2598"/>
    </row>
    <row r="2599" spans="2:24" ht="75" x14ac:dyDescent="0.25">
      <c r="B2599" s="146" t="s">
        <v>2272</v>
      </c>
      <c r="C2599" s="31" t="s">
        <v>2273</v>
      </c>
      <c r="D2599" s="31" t="s">
        <v>2274</v>
      </c>
      <c r="E2599" s="44" t="s">
        <v>199</v>
      </c>
      <c r="F2599" s="43" t="s">
        <v>34</v>
      </c>
      <c r="G2599" s="84" t="s">
        <v>34</v>
      </c>
      <c r="H2599" s="31" t="s">
        <v>2256</v>
      </c>
      <c r="I2599" s="205"/>
      <c r="J2599" s="84" t="s">
        <v>188</v>
      </c>
      <c r="K2599" s="31" t="s">
        <v>34</v>
      </c>
      <c r="L2599" s="31"/>
      <c r="M2599" s="169"/>
      <c r="N2599" s="148" t="s">
        <v>2257</v>
      </c>
      <c r="O2599" s="106" t="s">
        <v>200</v>
      </c>
      <c r="P2599" s="43" t="s">
        <v>2258</v>
      </c>
      <c r="Q2599" s="205"/>
      <c r="R2599" s="84" t="s">
        <v>188</v>
      </c>
      <c r="S2599" s="31" t="s">
        <v>34</v>
      </c>
      <c r="T2599" s="31"/>
      <c r="U2599" s="169"/>
      <c r="V2599" s="150" t="s">
        <v>2259</v>
      </c>
      <c r="W2599" s="141" t="str" cm="1">
        <f t="array" ref="W2599">IF(SUM(LEN(B2599:V2599))=0,"",IF(OR(OR(ISBLANK(F2599),SUM(LEN(C2599),LEN(D2599))=0),AND(NOT(E2599="Unknown"),ISBLANK(J2599)),AND(NOT(O2599="Unknown"),ISBLANK(R2599))),"Missing Information", INDEX(Table15[Entire Service Line Classification], MATCH(SUMIFS(Table15[Unique ID],Table15[System-Owned Portion],E2599,Table15[If Material Anything Other than "Lead" in Column E,Was Material Ever Previously Lead?],G2599,Table15[Customer-Owned Portion],O2599),Table15[Unique ID],0),0)))</f>
        <v>Non-lead</v>
      </c>
      <c r="X2599"/>
    </row>
    <row r="2600" spans="2:24" ht="75" x14ac:dyDescent="0.25">
      <c r="B2600" s="146" t="s">
        <v>2275</v>
      </c>
      <c r="C2600" s="31" t="s">
        <v>2276</v>
      </c>
      <c r="D2600" s="31" t="s">
        <v>2277</v>
      </c>
      <c r="E2600" s="44" t="s">
        <v>199</v>
      </c>
      <c r="F2600" s="43" t="s">
        <v>34</v>
      </c>
      <c r="G2600" s="84" t="s">
        <v>34</v>
      </c>
      <c r="H2600" s="31" t="s">
        <v>2256</v>
      </c>
      <c r="I2600" s="205"/>
      <c r="J2600" s="84" t="s">
        <v>188</v>
      </c>
      <c r="K2600" s="31" t="s">
        <v>34</v>
      </c>
      <c r="L2600" s="31"/>
      <c r="M2600" s="169"/>
      <c r="N2600" s="148" t="s">
        <v>2257</v>
      </c>
      <c r="O2600" s="106" t="s">
        <v>200</v>
      </c>
      <c r="P2600" s="43" t="s">
        <v>2258</v>
      </c>
      <c r="Q2600" s="205"/>
      <c r="R2600" s="84" t="s">
        <v>188</v>
      </c>
      <c r="S2600" s="31" t="s">
        <v>34</v>
      </c>
      <c r="T2600" s="31"/>
      <c r="U2600" s="169"/>
      <c r="V2600" s="150" t="s">
        <v>2259</v>
      </c>
      <c r="W2600" s="141" t="str" cm="1">
        <f t="array" ref="W2600">IF(SUM(LEN(B2600:V2600))=0,"",IF(OR(OR(ISBLANK(F2600),SUM(LEN(C2600),LEN(D2600))=0),AND(NOT(E2600="Unknown"),ISBLANK(J2600)),AND(NOT(O2600="Unknown"),ISBLANK(R2600))),"Missing Information", INDEX(Table15[Entire Service Line Classification], MATCH(SUMIFS(Table15[Unique ID],Table15[System-Owned Portion],E2600,Table15[If Material Anything Other than "Lead" in Column E,Was Material Ever Previously Lead?],G2600,Table15[Customer-Owned Portion],O2600),Table15[Unique ID],0),0)))</f>
        <v>Non-lead</v>
      </c>
      <c r="X2600"/>
    </row>
    <row r="2601" spans="2:24" ht="75" x14ac:dyDescent="0.25">
      <c r="B2601" s="146" t="s">
        <v>2278</v>
      </c>
      <c r="C2601" s="31" t="s">
        <v>2279</v>
      </c>
      <c r="D2601" s="31" t="s">
        <v>2280</v>
      </c>
      <c r="E2601" s="44" t="s">
        <v>199</v>
      </c>
      <c r="F2601" s="43" t="s">
        <v>34</v>
      </c>
      <c r="G2601" s="84" t="s">
        <v>34</v>
      </c>
      <c r="H2601" s="31" t="s">
        <v>2256</v>
      </c>
      <c r="I2601" s="205"/>
      <c r="J2601" s="84" t="s">
        <v>188</v>
      </c>
      <c r="K2601" s="31" t="s">
        <v>34</v>
      </c>
      <c r="L2601" s="31"/>
      <c r="M2601" s="169"/>
      <c r="N2601" s="148" t="s">
        <v>2257</v>
      </c>
      <c r="O2601" s="106" t="s">
        <v>200</v>
      </c>
      <c r="P2601" s="43" t="s">
        <v>2258</v>
      </c>
      <c r="Q2601" s="205"/>
      <c r="R2601" s="84" t="s">
        <v>188</v>
      </c>
      <c r="S2601" s="31" t="s">
        <v>34</v>
      </c>
      <c r="T2601" s="31"/>
      <c r="U2601" s="169"/>
      <c r="V2601" s="150" t="s">
        <v>2259</v>
      </c>
      <c r="W2601" s="141" t="str" cm="1">
        <f t="array" ref="W2601">IF(SUM(LEN(B2601:V2601))=0,"",IF(OR(OR(ISBLANK(F2601),SUM(LEN(C2601),LEN(D2601))=0),AND(NOT(E2601="Unknown"),ISBLANK(J2601)),AND(NOT(O2601="Unknown"),ISBLANK(R2601))),"Missing Information", INDEX(Table15[Entire Service Line Classification], MATCH(SUMIFS(Table15[Unique ID],Table15[System-Owned Portion],E2601,Table15[If Material Anything Other than "Lead" in Column E,Was Material Ever Previously Lead?],G2601,Table15[Customer-Owned Portion],O2601),Table15[Unique ID],0),0)))</f>
        <v>Non-lead</v>
      </c>
      <c r="X2601"/>
    </row>
    <row r="2602" spans="2:24" ht="75" x14ac:dyDescent="0.25">
      <c r="B2602" s="146" t="s">
        <v>2281</v>
      </c>
      <c r="C2602" s="31" t="s">
        <v>2282</v>
      </c>
      <c r="D2602" s="31" t="s">
        <v>2283</v>
      </c>
      <c r="E2602" s="44" t="s">
        <v>199</v>
      </c>
      <c r="F2602" s="43" t="s">
        <v>34</v>
      </c>
      <c r="G2602" s="84" t="s">
        <v>34</v>
      </c>
      <c r="H2602" s="31" t="s">
        <v>2256</v>
      </c>
      <c r="I2602" s="205"/>
      <c r="J2602" s="84" t="s">
        <v>188</v>
      </c>
      <c r="K2602" s="31" t="s">
        <v>34</v>
      </c>
      <c r="L2602" s="31"/>
      <c r="M2602" s="169"/>
      <c r="N2602" s="148" t="s">
        <v>2257</v>
      </c>
      <c r="O2602" s="106" t="s">
        <v>200</v>
      </c>
      <c r="P2602" s="43" t="s">
        <v>2258</v>
      </c>
      <c r="Q2602" s="205"/>
      <c r="R2602" s="84" t="s">
        <v>188</v>
      </c>
      <c r="S2602" s="31" t="s">
        <v>34</v>
      </c>
      <c r="T2602" s="31"/>
      <c r="U2602" s="169"/>
      <c r="V2602" s="150" t="s">
        <v>2259</v>
      </c>
      <c r="W2602" s="141" t="str" cm="1">
        <f t="array" ref="W2602">IF(SUM(LEN(B2602:V2602))=0,"",IF(OR(OR(ISBLANK(F2602),SUM(LEN(C2602),LEN(D2602))=0),AND(NOT(E2602="Unknown"),ISBLANK(J2602)),AND(NOT(O2602="Unknown"),ISBLANK(R2602))),"Missing Information", INDEX(Table15[Entire Service Line Classification], MATCH(SUMIFS(Table15[Unique ID],Table15[System-Owned Portion],E2602,Table15[If Material Anything Other than "Lead" in Column E,Was Material Ever Previously Lead?],G2602,Table15[Customer-Owned Portion],O2602),Table15[Unique ID],0),0)))</f>
        <v>Non-lead</v>
      </c>
      <c r="X2602"/>
    </row>
    <row r="2603" spans="2:24" ht="75" x14ac:dyDescent="0.25">
      <c r="B2603" s="146" t="s">
        <v>2284</v>
      </c>
      <c r="C2603" s="31" t="s">
        <v>2285</v>
      </c>
      <c r="D2603" s="31" t="s">
        <v>2286</v>
      </c>
      <c r="E2603" s="44" t="s">
        <v>199</v>
      </c>
      <c r="F2603" s="43" t="s">
        <v>34</v>
      </c>
      <c r="G2603" s="84" t="s">
        <v>34</v>
      </c>
      <c r="H2603" s="31" t="s">
        <v>2256</v>
      </c>
      <c r="I2603" s="205"/>
      <c r="J2603" s="84" t="s">
        <v>188</v>
      </c>
      <c r="K2603" s="31" t="s">
        <v>34</v>
      </c>
      <c r="L2603" s="31"/>
      <c r="M2603" s="169"/>
      <c r="N2603" s="148" t="s">
        <v>2257</v>
      </c>
      <c r="O2603" s="106" t="s">
        <v>200</v>
      </c>
      <c r="P2603" s="43" t="s">
        <v>2258</v>
      </c>
      <c r="Q2603" s="205"/>
      <c r="R2603" s="84" t="s">
        <v>188</v>
      </c>
      <c r="S2603" s="31" t="s">
        <v>34</v>
      </c>
      <c r="T2603" s="31"/>
      <c r="U2603" s="169"/>
      <c r="V2603" s="150" t="s">
        <v>2259</v>
      </c>
      <c r="W2603" s="141" t="str" cm="1">
        <f t="array" ref="W2603">IF(SUM(LEN(B2603:V2603))=0,"",IF(OR(OR(ISBLANK(F2603),SUM(LEN(C2603),LEN(D2603))=0),AND(NOT(E2603="Unknown"),ISBLANK(J2603)),AND(NOT(O2603="Unknown"),ISBLANK(R2603))),"Missing Information", INDEX(Table15[Entire Service Line Classification], MATCH(SUMIFS(Table15[Unique ID],Table15[System-Owned Portion],E2603,Table15[If Material Anything Other than "Lead" in Column E,Was Material Ever Previously Lead?],G2603,Table15[Customer-Owned Portion],O2603),Table15[Unique ID],0),0)))</f>
        <v>Non-lead</v>
      </c>
      <c r="X2603"/>
    </row>
    <row r="2604" spans="2:24" ht="75" x14ac:dyDescent="0.25">
      <c r="B2604" s="146" t="s">
        <v>2287</v>
      </c>
      <c r="C2604" s="31" t="s">
        <v>2288</v>
      </c>
      <c r="D2604" s="31" t="s">
        <v>2289</v>
      </c>
      <c r="E2604" s="44" t="s">
        <v>199</v>
      </c>
      <c r="F2604" s="43" t="s">
        <v>34</v>
      </c>
      <c r="G2604" s="84" t="s">
        <v>34</v>
      </c>
      <c r="H2604" s="31" t="s">
        <v>2256</v>
      </c>
      <c r="I2604" s="205"/>
      <c r="J2604" s="84" t="s">
        <v>188</v>
      </c>
      <c r="K2604" s="31" t="s">
        <v>34</v>
      </c>
      <c r="L2604" s="31"/>
      <c r="M2604" s="169"/>
      <c r="N2604" s="148" t="s">
        <v>2257</v>
      </c>
      <c r="O2604" s="106" t="s">
        <v>200</v>
      </c>
      <c r="P2604" s="43" t="s">
        <v>2258</v>
      </c>
      <c r="Q2604" s="205"/>
      <c r="R2604" s="84" t="s">
        <v>188</v>
      </c>
      <c r="S2604" s="31" t="s">
        <v>34</v>
      </c>
      <c r="T2604" s="31"/>
      <c r="U2604" s="169"/>
      <c r="V2604" s="150" t="s">
        <v>2259</v>
      </c>
      <c r="W2604" s="141" t="str" cm="1">
        <f t="array" ref="W2604">IF(SUM(LEN(B2604:V2604))=0,"",IF(OR(OR(ISBLANK(F2604),SUM(LEN(C2604),LEN(D2604))=0),AND(NOT(E2604="Unknown"),ISBLANK(J2604)),AND(NOT(O2604="Unknown"),ISBLANK(R2604))),"Missing Information", INDEX(Table15[Entire Service Line Classification], MATCH(SUMIFS(Table15[Unique ID],Table15[System-Owned Portion],E2604,Table15[If Material Anything Other than "Lead" in Column E,Was Material Ever Previously Lead?],G2604,Table15[Customer-Owned Portion],O2604),Table15[Unique ID],0),0)))</f>
        <v>Non-lead</v>
      </c>
      <c r="X2604"/>
    </row>
    <row r="2605" spans="2:24" ht="75" x14ac:dyDescent="0.25">
      <c r="B2605" s="146" t="s">
        <v>2290</v>
      </c>
      <c r="C2605" s="31" t="s">
        <v>2291</v>
      </c>
      <c r="D2605" s="31" t="s">
        <v>2292</v>
      </c>
      <c r="E2605" s="44" t="s">
        <v>199</v>
      </c>
      <c r="F2605" s="43" t="s">
        <v>34</v>
      </c>
      <c r="G2605" s="84" t="s">
        <v>34</v>
      </c>
      <c r="H2605" s="31" t="s">
        <v>2256</v>
      </c>
      <c r="I2605" s="205"/>
      <c r="J2605" s="84" t="s">
        <v>188</v>
      </c>
      <c r="K2605" s="31" t="s">
        <v>34</v>
      </c>
      <c r="L2605" s="31"/>
      <c r="M2605" s="169"/>
      <c r="N2605" s="148" t="s">
        <v>2257</v>
      </c>
      <c r="O2605" s="106" t="s">
        <v>200</v>
      </c>
      <c r="P2605" s="43" t="s">
        <v>2258</v>
      </c>
      <c r="Q2605" s="205"/>
      <c r="R2605" s="84" t="s">
        <v>188</v>
      </c>
      <c r="S2605" s="31" t="s">
        <v>34</v>
      </c>
      <c r="T2605" s="31"/>
      <c r="U2605" s="169"/>
      <c r="V2605" s="150" t="s">
        <v>2259</v>
      </c>
      <c r="W2605" s="141" t="str" cm="1">
        <f t="array" ref="W2605">IF(SUM(LEN(B2605:V2605))=0,"",IF(OR(OR(ISBLANK(F2605),SUM(LEN(C2605),LEN(D2605))=0),AND(NOT(E2605="Unknown"),ISBLANK(J2605)),AND(NOT(O2605="Unknown"),ISBLANK(R2605))),"Missing Information", INDEX(Table15[Entire Service Line Classification], MATCH(SUMIFS(Table15[Unique ID],Table15[System-Owned Portion],E2605,Table15[If Material Anything Other than "Lead" in Column E,Was Material Ever Previously Lead?],G2605,Table15[Customer-Owned Portion],O2605),Table15[Unique ID],0),0)))</f>
        <v>Non-lead</v>
      </c>
      <c r="X2605"/>
    </row>
    <row r="2606" spans="2:24" ht="75" x14ac:dyDescent="0.25">
      <c r="B2606" s="146" t="s">
        <v>2293</v>
      </c>
      <c r="C2606" s="31" t="s">
        <v>2294</v>
      </c>
      <c r="D2606" s="31" t="s">
        <v>2295</v>
      </c>
      <c r="E2606" s="44" t="s">
        <v>199</v>
      </c>
      <c r="F2606" s="43" t="s">
        <v>34</v>
      </c>
      <c r="G2606" s="84" t="s">
        <v>34</v>
      </c>
      <c r="H2606" s="31" t="s">
        <v>2256</v>
      </c>
      <c r="I2606" s="205"/>
      <c r="J2606" s="84" t="s">
        <v>188</v>
      </c>
      <c r="K2606" s="31" t="s">
        <v>34</v>
      </c>
      <c r="L2606" s="31"/>
      <c r="M2606" s="169"/>
      <c r="N2606" s="148" t="s">
        <v>2257</v>
      </c>
      <c r="O2606" s="106" t="s">
        <v>200</v>
      </c>
      <c r="P2606" s="43" t="s">
        <v>2258</v>
      </c>
      <c r="Q2606" s="205"/>
      <c r="R2606" s="84" t="s">
        <v>188</v>
      </c>
      <c r="S2606" s="31" t="s">
        <v>34</v>
      </c>
      <c r="T2606" s="31"/>
      <c r="U2606" s="169"/>
      <c r="V2606" s="150" t="s">
        <v>2259</v>
      </c>
      <c r="W2606" s="141" t="str" cm="1">
        <f t="array" ref="W2606">IF(SUM(LEN(B2606:V2606))=0,"",IF(OR(OR(ISBLANK(F2606),SUM(LEN(C2606),LEN(D2606))=0),AND(NOT(E2606="Unknown"),ISBLANK(J2606)),AND(NOT(O2606="Unknown"),ISBLANK(R2606))),"Missing Information", INDEX(Table15[Entire Service Line Classification], MATCH(SUMIFS(Table15[Unique ID],Table15[System-Owned Portion],E2606,Table15[If Material Anything Other than "Lead" in Column E,Was Material Ever Previously Lead?],G2606,Table15[Customer-Owned Portion],O2606),Table15[Unique ID],0),0)))</f>
        <v>Non-lead</v>
      </c>
      <c r="X2606"/>
    </row>
    <row r="2607" spans="2:24" ht="75" x14ac:dyDescent="0.25">
      <c r="B2607" s="146" t="s">
        <v>2299</v>
      </c>
      <c r="C2607" s="31" t="s">
        <v>2300</v>
      </c>
      <c r="D2607" s="31" t="s">
        <v>2301</v>
      </c>
      <c r="E2607" s="44" t="s">
        <v>199</v>
      </c>
      <c r="F2607" s="43" t="s">
        <v>34</v>
      </c>
      <c r="G2607" s="84" t="s">
        <v>34</v>
      </c>
      <c r="H2607" s="31" t="s">
        <v>2256</v>
      </c>
      <c r="I2607" s="205"/>
      <c r="J2607" s="84" t="s">
        <v>188</v>
      </c>
      <c r="K2607" s="31" t="s">
        <v>34</v>
      </c>
      <c r="L2607" s="31"/>
      <c r="M2607" s="169"/>
      <c r="N2607" s="148" t="s">
        <v>2257</v>
      </c>
      <c r="O2607" s="106" t="s">
        <v>200</v>
      </c>
      <c r="P2607" s="43" t="s">
        <v>2258</v>
      </c>
      <c r="Q2607" s="205"/>
      <c r="R2607" s="84" t="s">
        <v>188</v>
      </c>
      <c r="S2607" s="31" t="s">
        <v>34</v>
      </c>
      <c r="T2607" s="31"/>
      <c r="U2607" s="169"/>
      <c r="V2607" s="150" t="s">
        <v>2259</v>
      </c>
      <c r="W2607" s="141" t="str" cm="1">
        <f t="array" ref="W2607">IF(SUM(LEN(B2607:V2607))=0,"",IF(OR(OR(ISBLANK(F2607),SUM(LEN(C2607),LEN(D2607))=0),AND(NOT(E2607="Unknown"),ISBLANK(J2607)),AND(NOT(O2607="Unknown"),ISBLANK(R2607))),"Missing Information", INDEX(Table15[Entire Service Line Classification], MATCH(SUMIFS(Table15[Unique ID],Table15[System-Owned Portion],E2607,Table15[If Material Anything Other than "Lead" in Column E,Was Material Ever Previously Lead?],G2607,Table15[Customer-Owned Portion],O2607),Table15[Unique ID],0),0)))</f>
        <v>Non-lead</v>
      </c>
      <c r="X2607"/>
    </row>
    <row r="2608" spans="2:24" ht="75" x14ac:dyDescent="0.25">
      <c r="B2608" s="146" t="s">
        <v>2302</v>
      </c>
      <c r="C2608" s="31" t="s">
        <v>2303</v>
      </c>
      <c r="D2608" s="31" t="s">
        <v>2304</v>
      </c>
      <c r="E2608" s="44" t="s">
        <v>199</v>
      </c>
      <c r="F2608" s="43" t="s">
        <v>34</v>
      </c>
      <c r="G2608" s="84" t="s">
        <v>34</v>
      </c>
      <c r="H2608" s="31" t="s">
        <v>2256</v>
      </c>
      <c r="I2608" s="205"/>
      <c r="J2608" s="84" t="s">
        <v>188</v>
      </c>
      <c r="K2608" s="31" t="s">
        <v>34</v>
      </c>
      <c r="L2608" s="31"/>
      <c r="M2608" s="169"/>
      <c r="N2608" s="148" t="s">
        <v>2257</v>
      </c>
      <c r="O2608" s="106" t="s">
        <v>200</v>
      </c>
      <c r="P2608" s="43" t="s">
        <v>2258</v>
      </c>
      <c r="Q2608" s="205"/>
      <c r="R2608" s="84" t="s">
        <v>188</v>
      </c>
      <c r="S2608" s="31" t="s">
        <v>34</v>
      </c>
      <c r="T2608" s="31"/>
      <c r="U2608" s="169"/>
      <c r="V2608" s="150" t="s">
        <v>2259</v>
      </c>
      <c r="W2608" s="141" t="str" cm="1">
        <f t="array" ref="W2608">IF(SUM(LEN(B2608:V2608))=0,"",IF(OR(OR(ISBLANK(F2608),SUM(LEN(C2608),LEN(D2608))=0),AND(NOT(E2608="Unknown"),ISBLANK(J2608)),AND(NOT(O2608="Unknown"),ISBLANK(R2608))),"Missing Information", INDEX(Table15[Entire Service Line Classification], MATCH(SUMIFS(Table15[Unique ID],Table15[System-Owned Portion],E2608,Table15[If Material Anything Other than "Lead" in Column E,Was Material Ever Previously Lead?],G2608,Table15[Customer-Owned Portion],O2608),Table15[Unique ID],0),0)))</f>
        <v>Non-lead</v>
      </c>
      <c r="X2608"/>
    </row>
    <row r="2609" spans="2:24" ht="75" x14ac:dyDescent="0.25">
      <c r="B2609" s="146" t="s">
        <v>2305</v>
      </c>
      <c r="C2609" s="31" t="s">
        <v>2306</v>
      </c>
      <c r="D2609" s="31" t="s">
        <v>2307</v>
      </c>
      <c r="E2609" s="44" t="s">
        <v>199</v>
      </c>
      <c r="F2609" s="43" t="s">
        <v>34</v>
      </c>
      <c r="G2609" s="84" t="s">
        <v>34</v>
      </c>
      <c r="H2609" s="31" t="s">
        <v>2256</v>
      </c>
      <c r="I2609" s="205"/>
      <c r="J2609" s="84" t="s">
        <v>188</v>
      </c>
      <c r="K2609" s="31" t="s">
        <v>34</v>
      </c>
      <c r="L2609" s="31"/>
      <c r="M2609" s="169"/>
      <c r="N2609" s="148" t="s">
        <v>2257</v>
      </c>
      <c r="O2609" s="106" t="s">
        <v>200</v>
      </c>
      <c r="P2609" s="43" t="s">
        <v>2258</v>
      </c>
      <c r="Q2609" s="205"/>
      <c r="R2609" s="84" t="s">
        <v>188</v>
      </c>
      <c r="S2609" s="31" t="s">
        <v>34</v>
      </c>
      <c r="T2609" s="31"/>
      <c r="U2609" s="169"/>
      <c r="V2609" s="150" t="s">
        <v>2259</v>
      </c>
      <c r="W2609" s="141" t="str" cm="1">
        <f t="array" ref="W2609">IF(SUM(LEN(B2609:V2609))=0,"",IF(OR(OR(ISBLANK(F2609),SUM(LEN(C2609),LEN(D2609))=0),AND(NOT(E2609="Unknown"),ISBLANK(J2609)),AND(NOT(O2609="Unknown"),ISBLANK(R2609))),"Missing Information", INDEX(Table15[Entire Service Line Classification], MATCH(SUMIFS(Table15[Unique ID],Table15[System-Owned Portion],E2609,Table15[If Material Anything Other than "Lead" in Column E,Was Material Ever Previously Lead?],G2609,Table15[Customer-Owned Portion],O2609),Table15[Unique ID],0),0)))</f>
        <v>Non-lead</v>
      </c>
      <c r="X2609"/>
    </row>
    <row r="2610" spans="2:24" ht="75" x14ac:dyDescent="0.25">
      <c r="B2610" s="146" t="s">
        <v>2308</v>
      </c>
      <c r="C2610" s="31" t="s">
        <v>2309</v>
      </c>
      <c r="D2610" s="31" t="s">
        <v>2310</v>
      </c>
      <c r="E2610" s="44" t="s">
        <v>199</v>
      </c>
      <c r="F2610" s="43" t="s">
        <v>34</v>
      </c>
      <c r="G2610" s="84" t="s">
        <v>34</v>
      </c>
      <c r="H2610" s="31" t="s">
        <v>2256</v>
      </c>
      <c r="I2610" s="205"/>
      <c r="J2610" s="84" t="s">
        <v>188</v>
      </c>
      <c r="K2610" s="31" t="s">
        <v>34</v>
      </c>
      <c r="L2610" s="31"/>
      <c r="M2610" s="169"/>
      <c r="N2610" s="148" t="s">
        <v>2257</v>
      </c>
      <c r="O2610" s="106" t="s">
        <v>200</v>
      </c>
      <c r="P2610" s="43" t="s">
        <v>2258</v>
      </c>
      <c r="Q2610" s="205"/>
      <c r="R2610" s="84" t="s">
        <v>188</v>
      </c>
      <c r="S2610" s="31" t="s">
        <v>34</v>
      </c>
      <c r="T2610" s="31"/>
      <c r="U2610" s="169"/>
      <c r="V2610" s="150" t="s">
        <v>2259</v>
      </c>
      <c r="W2610" s="141" t="str" cm="1">
        <f t="array" ref="W2610">IF(SUM(LEN(B2610:V2610))=0,"",IF(OR(OR(ISBLANK(F2610),SUM(LEN(C2610),LEN(D2610))=0),AND(NOT(E2610="Unknown"),ISBLANK(J2610)),AND(NOT(O2610="Unknown"),ISBLANK(R2610))),"Missing Information", INDEX(Table15[Entire Service Line Classification], MATCH(SUMIFS(Table15[Unique ID],Table15[System-Owned Portion],E2610,Table15[If Material Anything Other than "Lead" in Column E,Was Material Ever Previously Lead?],G2610,Table15[Customer-Owned Portion],O2610),Table15[Unique ID],0),0)))</f>
        <v>Non-lead</v>
      </c>
      <c r="X2610"/>
    </row>
    <row r="2611" spans="2:24" ht="75" x14ac:dyDescent="0.25">
      <c r="B2611" s="146" t="s">
        <v>2311</v>
      </c>
      <c r="C2611" s="31" t="s">
        <v>2312</v>
      </c>
      <c r="D2611" s="31" t="s">
        <v>2313</v>
      </c>
      <c r="E2611" s="44" t="s">
        <v>199</v>
      </c>
      <c r="F2611" s="43" t="s">
        <v>34</v>
      </c>
      <c r="G2611" s="84" t="s">
        <v>34</v>
      </c>
      <c r="H2611" s="31" t="s">
        <v>2256</v>
      </c>
      <c r="I2611" s="205"/>
      <c r="J2611" s="84" t="s">
        <v>188</v>
      </c>
      <c r="K2611" s="31" t="s">
        <v>34</v>
      </c>
      <c r="L2611" s="31"/>
      <c r="M2611" s="169"/>
      <c r="N2611" s="148" t="s">
        <v>2257</v>
      </c>
      <c r="O2611" s="106" t="s">
        <v>200</v>
      </c>
      <c r="P2611" s="43" t="s">
        <v>2258</v>
      </c>
      <c r="Q2611" s="205"/>
      <c r="R2611" s="84" t="s">
        <v>188</v>
      </c>
      <c r="S2611" s="31" t="s">
        <v>34</v>
      </c>
      <c r="T2611" s="31"/>
      <c r="U2611" s="169"/>
      <c r="V2611" s="150" t="s">
        <v>2259</v>
      </c>
      <c r="W2611" s="141" t="str" cm="1">
        <f t="array" ref="W2611">IF(SUM(LEN(B2611:V2611))=0,"",IF(OR(OR(ISBLANK(F2611),SUM(LEN(C2611),LEN(D2611))=0),AND(NOT(E2611="Unknown"),ISBLANK(J2611)),AND(NOT(O2611="Unknown"),ISBLANK(R2611))),"Missing Information", INDEX(Table15[Entire Service Line Classification], MATCH(SUMIFS(Table15[Unique ID],Table15[System-Owned Portion],E2611,Table15[If Material Anything Other than "Lead" in Column E,Was Material Ever Previously Lead?],G2611,Table15[Customer-Owned Portion],O2611),Table15[Unique ID],0),0)))</f>
        <v>Non-lead</v>
      </c>
      <c r="X2611"/>
    </row>
    <row r="2612" spans="2:24" ht="75" x14ac:dyDescent="0.25">
      <c r="B2612" s="146" t="s">
        <v>2314</v>
      </c>
      <c r="C2612" s="31" t="s">
        <v>2315</v>
      </c>
      <c r="D2612" s="31" t="s">
        <v>2316</v>
      </c>
      <c r="E2612" s="44" t="s">
        <v>199</v>
      </c>
      <c r="F2612" s="43" t="s">
        <v>34</v>
      </c>
      <c r="G2612" s="84" t="s">
        <v>34</v>
      </c>
      <c r="H2612" s="31" t="s">
        <v>2256</v>
      </c>
      <c r="I2612" s="205"/>
      <c r="J2612" s="84" t="s">
        <v>188</v>
      </c>
      <c r="K2612" s="31" t="s">
        <v>34</v>
      </c>
      <c r="L2612" s="31"/>
      <c r="M2612" s="169"/>
      <c r="N2612" s="148" t="s">
        <v>2257</v>
      </c>
      <c r="O2612" s="106" t="s">
        <v>200</v>
      </c>
      <c r="P2612" s="43" t="s">
        <v>2258</v>
      </c>
      <c r="Q2612" s="205"/>
      <c r="R2612" s="84" t="s">
        <v>188</v>
      </c>
      <c r="S2612" s="31" t="s">
        <v>34</v>
      </c>
      <c r="T2612" s="31"/>
      <c r="U2612" s="169"/>
      <c r="V2612" s="150" t="s">
        <v>2259</v>
      </c>
      <c r="W2612" s="141" t="str" cm="1">
        <f t="array" ref="W2612">IF(SUM(LEN(B2612:V2612))=0,"",IF(OR(OR(ISBLANK(F2612),SUM(LEN(C2612),LEN(D2612))=0),AND(NOT(E2612="Unknown"),ISBLANK(J2612)),AND(NOT(O2612="Unknown"),ISBLANK(R2612))),"Missing Information", INDEX(Table15[Entire Service Line Classification], MATCH(SUMIFS(Table15[Unique ID],Table15[System-Owned Portion],E2612,Table15[If Material Anything Other than "Lead" in Column E,Was Material Ever Previously Lead?],G2612,Table15[Customer-Owned Portion],O2612),Table15[Unique ID],0),0)))</f>
        <v>Non-lead</v>
      </c>
      <c r="X2612"/>
    </row>
    <row r="2613" spans="2:24" ht="75" x14ac:dyDescent="0.25">
      <c r="B2613" s="146" t="s">
        <v>2317</v>
      </c>
      <c r="C2613" s="31" t="s">
        <v>2318</v>
      </c>
      <c r="D2613" s="31" t="s">
        <v>2319</v>
      </c>
      <c r="E2613" s="44" t="s">
        <v>199</v>
      </c>
      <c r="F2613" s="43" t="s">
        <v>34</v>
      </c>
      <c r="G2613" s="84" t="s">
        <v>34</v>
      </c>
      <c r="H2613" s="31" t="s">
        <v>2256</v>
      </c>
      <c r="I2613" s="205"/>
      <c r="J2613" s="84" t="s">
        <v>188</v>
      </c>
      <c r="K2613" s="31" t="s">
        <v>34</v>
      </c>
      <c r="L2613" s="31"/>
      <c r="M2613" s="169"/>
      <c r="N2613" s="148" t="s">
        <v>2257</v>
      </c>
      <c r="O2613" s="106" t="s">
        <v>200</v>
      </c>
      <c r="P2613" s="43" t="s">
        <v>2258</v>
      </c>
      <c r="Q2613" s="205"/>
      <c r="R2613" s="84" t="s">
        <v>188</v>
      </c>
      <c r="S2613" s="31" t="s">
        <v>34</v>
      </c>
      <c r="T2613" s="31"/>
      <c r="U2613" s="169"/>
      <c r="V2613" s="150" t="s">
        <v>2259</v>
      </c>
      <c r="W2613" s="141" t="str" cm="1">
        <f t="array" ref="W2613">IF(SUM(LEN(B2613:V2613))=0,"",IF(OR(OR(ISBLANK(F2613),SUM(LEN(C2613),LEN(D2613))=0),AND(NOT(E2613="Unknown"),ISBLANK(J2613)),AND(NOT(O2613="Unknown"),ISBLANK(R2613))),"Missing Information", INDEX(Table15[Entire Service Line Classification], MATCH(SUMIFS(Table15[Unique ID],Table15[System-Owned Portion],E2613,Table15[If Material Anything Other than "Lead" in Column E,Was Material Ever Previously Lead?],G2613,Table15[Customer-Owned Portion],O2613),Table15[Unique ID],0),0)))</f>
        <v>Non-lead</v>
      </c>
      <c r="X2613"/>
    </row>
    <row r="2614" spans="2:24" ht="75" x14ac:dyDescent="0.25">
      <c r="B2614" s="146" t="s">
        <v>2320</v>
      </c>
      <c r="C2614" s="31" t="s">
        <v>2321</v>
      </c>
      <c r="D2614" s="31" t="s">
        <v>2322</v>
      </c>
      <c r="E2614" s="44" t="s">
        <v>199</v>
      </c>
      <c r="F2614" s="43" t="s">
        <v>34</v>
      </c>
      <c r="G2614" s="84" t="s">
        <v>34</v>
      </c>
      <c r="H2614" s="31" t="s">
        <v>2256</v>
      </c>
      <c r="I2614" s="205"/>
      <c r="J2614" s="84" t="s">
        <v>188</v>
      </c>
      <c r="K2614" s="31" t="s">
        <v>34</v>
      </c>
      <c r="L2614" s="31"/>
      <c r="M2614" s="169"/>
      <c r="N2614" s="148" t="s">
        <v>2257</v>
      </c>
      <c r="O2614" s="106" t="s">
        <v>200</v>
      </c>
      <c r="P2614" s="43" t="s">
        <v>2258</v>
      </c>
      <c r="Q2614" s="205"/>
      <c r="R2614" s="84" t="s">
        <v>188</v>
      </c>
      <c r="S2614" s="31" t="s">
        <v>34</v>
      </c>
      <c r="T2614" s="31"/>
      <c r="U2614" s="169"/>
      <c r="V2614" s="150" t="s">
        <v>2259</v>
      </c>
      <c r="W2614" s="141" t="str" cm="1">
        <f t="array" ref="W2614">IF(SUM(LEN(B2614:V2614))=0,"",IF(OR(OR(ISBLANK(F2614),SUM(LEN(C2614),LEN(D2614))=0),AND(NOT(E2614="Unknown"),ISBLANK(J2614)),AND(NOT(O2614="Unknown"),ISBLANK(R2614))),"Missing Information", INDEX(Table15[Entire Service Line Classification], MATCH(SUMIFS(Table15[Unique ID],Table15[System-Owned Portion],E2614,Table15[If Material Anything Other than "Lead" in Column E,Was Material Ever Previously Lead?],G2614,Table15[Customer-Owned Portion],O2614),Table15[Unique ID],0),0)))</f>
        <v>Non-lead</v>
      </c>
      <c r="X2614"/>
    </row>
    <row r="2615" spans="2:24" ht="75" x14ac:dyDescent="0.25">
      <c r="B2615" s="146" t="s">
        <v>2323</v>
      </c>
      <c r="C2615" s="31" t="s">
        <v>2324</v>
      </c>
      <c r="D2615" s="31" t="s">
        <v>2325</v>
      </c>
      <c r="E2615" s="44" t="s">
        <v>199</v>
      </c>
      <c r="F2615" s="43" t="s">
        <v>34</v>
      </c>
      <c r="G2615" s="84" t="s">
        <v>34</v>
      </c>
      <c r="H2615" s="31" t="s">
        <v>2256</v>
      </c>
      <c r="I2615" s="205"/>
      <c r="J2615" s="84" t="s">
        <v>188</v>
      </c>
      <c r="K2615" s="31" t="s">
        <v>34</v>
      </c>
      <c r="L2615" s="31"/>
      <c r="M2615" s="169"/>
      <c r="N2615" s="148" t="s">
        <v>2257</v>
      </c>
      <c r="O2615" s="106" t="s">
        <v>200</v>
      </c>
      <c r="P2615" s="43" t="s">
        <v>2258</v>
      </c>
      <c r="Q2615" s="205"/>
      <c r="R2615" s="84" t="s">
        <v>188</v>
      </c>
      <c r="S2615" s="31" t="s">
        <v>34</v>
      </c>
      <c r="T2615" s="31"/>
      <c r="U2615" s="169"/>
      <c r="V2615" s="150" t="s">
        <v>2259</v>
      </c>
      <c r="W2615" s="141" t="str" cm="1">
        <f t="array" ref="W2615">IF(SUM(LEN(B2615:V2615))=0,"",IF(OR(OR(ISBLANK(F2615),SUM(LEN(C2615),LEN(D2615))=0),AND(NOT(E2615="Unknown"),ISBLANK(J2615)),AND(NOT(O2615="Unknown"),ISBLANK(R2615))),"Missing Information", INDEX(Table15[Entire Service Line Classification], MATCH(SUMIFS(Table15[Unique ID],Table15[System-Owned Portion],E2615,Table15[If Material Anything Other than "Lead" in Column E,Was Material Ever Previously Lead?],G2615,Table15[Customer-Owned Portion],O2615),Table15[Unique ID],0),0)))</f>
        <v>Non-lead</v>
      </c>
      <c r="X2615"/>
    </row>
    <row r="2616" spans="2:24" ht="75" x14ac:dyDescent="0.25">
      <c r="B2616" s="146" t="s">
        <v>2326</v>
      </c>
      <c r="C2616" s="31" t="s">
        <v>2327</v>
      </c>
      <c r="D2616" s="31" t="s">
        <v>2328</v>
      </c>
      <c r="E2616" s="44" t="s">
        <v>199</v>
      </c>
      <c r="F2616" s="43" t="s">
        <v>34</v>
      </c>
      <c r="G2616" s="84" t="s">
        <v>34</v>
      </c>
      <c r="H2616" s="31" t="s">
        <v>2256</v>
      </c>
      <c r="I2616" s="205"/>
      <c r="J2616" s="84" t="s">
        <v>188</v>
      </c>
      <c r="K2616" s="31" t="s">
        <v>34</v>
      </c>
      <c r="L2616" s="31"/>
      <c r="M2616" s="169"/>
      <c r="N2616" s="148" t="s">
        <v>2257</v>
      </c>
      <c r="O2616" s="106" t="s">
        <v>200</v>
      </c>
      <c r="P2616" s="43" t="s">
        <v>2258</v>
      </c>
      <c r="Q2616" s="205"/>
      <c r="R2616" s="84" t="s">
        <v>188</v>
      </c>
      <c r="S2616" s="31" t="s">
        <v>34</v>
      </c>
      <c r="T2616" s="31"/>
      <c r="U2616" s="169"/>
      <c r="V2616" s="150" t="s">
        <v>2259</v>
      </c>
      <c r="W2616" s="141" t="str" cm="1">
        <f t="array" ref="W2616">IF(SUM(LEN(B2616:V2616))=0,"",IF(OR(OR(ISBLANK(F2616),SUM(LEN(C2616),LEN(D2616))=0),AND(NOT(E2616="Unknown"),ISBLANK(J2616)),AND(NOT(O2616="Unknown"),ISBLANK(R2616))),"Missing Information", INDEX(Table15[Entire Service Line Classification], MATCH(SUMIFS(Table15[Unique ID],Table15[System-Owned Portion],E2616,Table15[If Material Anything Other than "Lead" in Column E,Was Material Ever Previously Lead?],G2616,Table15[Customer-Owned Portion],O2616),Table15[Unique ID],0),0)))</f>
        <v>Non-lead</v>
      </c>
      <c r="X2616"/>
    </row>
    <row r="2617" spans="2:24" ht="75" x14ac:dyDescent="0.25">
      <c r="B2617" s="146" t="s">
        <v>2332</v>
      </c>
      <c r="C2617" s="31" t="s">
        <v>2333</v>
      </c>
      <c r="D2617" s="31" t="s">
        <v>2334</v>
      </c>
      <c r="E2617" s="44" t="s">
        <v>199</v>
      </c>
      <c r="F2617" s="43" t="s">
        <v>34</v>
      </c>
      <c r="G2617" s="84" t="s">
        <v>34</v>
      </c>
      <c r="H2617" s="31" t="s">
        <v>2256</v>
      </c>
      <c r="I2617" s="205"/>
      <c r="J2617" s="84" t="s">
        <v>188</v>
      </c>
      <c r="K2617" s="31" t="s">
        <v>34</v>
      </c>
      <c r="L2617" s="31"/>
      <c r="M2617" s="169"/>
      <c r="N2617" s="148" t="s">
        <v>2257</v>
      </c>
      <c r="O2617" s="106" t="s">
        <v>200</v>
      </c>
      <c r="P2617" s="43" t="s">
        <v>2258</v>
      </c>
      <c r="Q2617" s="205"/>
      <c r="R2617" s="84" t="s">
        <v>188</v>
      </c>
      <c r="S2617" s="31" t="s">
        <v>34</v>
      </c>
      <c r="T2617" s="31"/>
      <c r="U2617" s="169"/>
      <c r="V2617" s="150" t="s">
        <v>2259</v>
      </c>
      <c r="W2617" s="141" t="str" cm="1">
        <f t="array" ref="W2617">IF(SUM(LEN(B2617:V2617))=0,"",IF(OR(OR(ISBLANK(F2617),SUM(LEN(C2617),LEN(D2617))=0),AND(NOT(E2617="Unknown"),ISBLANK(J2617)),AND(NOT(O2617="Unknown"),ISBLANK(R2617))),"Missing Information", INDEX(Table15[Entire Service Line Classification], MATCH(SUMIFS(Table15[Unique ID],Table15[System-Owned Portion],E2617,Table15[If Material Anything Other than "Lead" in Column E,Was Material Ever Previously Lead?],G2617,Table15[Customer-Owned Portion],O2617),Table15[Unique ID],0),0)))</f>
        <v>Non-lead</v>
      </c>
      <c r="X2617"/>
    </row>
    <row r="2618" spans="2:24" ht="75" x14ac:dyDescent="0.25">
      <c r="B2618" s="146" t="s">
        <v>2335</v>
      </c>
      <c r="C2618" s="31" t="s">
        <v>2336</v>
      </c>
      <c r="D2618" s="31" t="s">
        <v>2337</v>
      </c>
      <c r="E2618" s="44" t="s">
        <v>199</v>
      </c>
      <c r="F2618" s="43" t="s">
        <v>34</v>
      </c>
      <c r="G2618" s="84" t="s">
        <v>34</v>
      </c>
      <c r="H2618" s="31" t="s">
        <v>2256</v>
      </c>
      <c r="I2618" s="205"/>
      <c r="J2618" s="84" t="s">
        <v>188</v>
      </c>
      <c r="K2618" s="31" t="s">
        <v>34</v>
      </c>
      <c r="L2618" s="31"/>
      <c r="M2618" s="169"/>
      <c r="N2618" s="148" t="s">
        <v>2257</v>
      </c>
      <c r="O2618" s="106" t="s">
        <v>200</v>
      </c>
      <c r="P2618" s="43" t="s">
        <v>2258</v>
      </c>
      <c r="Q2618" s="205"/>
      <c r="R2618" s="84" t="s">
        <v>188</v>
      </c>
      <c r="S2618" s="31" t="s">
        <v>34</v>
      </c>
      <c r="T2618" s="31"/>
      <c r="U2618" s="169"/>
      <c r="V2618" s="150" t="s">
        <v>2259</v>
      </c>
      <c r="W2618" s="141" t="str" cm="1">
        <f t="array" ref="W2618">IF(SUM(LEN(B2618:V2618))=0,"",IF(OR(OR(ISBLANK(F2618),SUM(LEN(C2618),LEN(D2618))=0),AND(NOT(E2618="Unknown"),ISBLANK(J2618)),AND(NOT(O2618="Unknown"),ISBLANK(R2618))),"Missing Information", INDEX(Table15[Entire Service Line Classification], MATCH(SUMIFS(Table15[Unique ID],Table15[System-Owned Portion],E2618,Table15[If Material Anything Other than "Lead" in Column E,Was Material Ever Previously Lead?],G2618,Table15[Customer-Owned Portion],O2618),Table15[Unique ID],0),0)))</f>
        <v>Non-lead</v>
      </c>
      <c r="X2618"/>
    </row>
    <row r="2619" spans="2:24" ht="75" x14ac:dyDescent="0.25">
      <c r="B2619" s="146" t="s">
        <v>2338</v>
      </c>
      <c r="C2619" s="31" t="s">
        <v>2339</v>
      </c>
      <c r="D2619" s="31" t="s">
        <v>2340</v>
      </c>
      <c r="E2619" s="44" t="s">
        <v>199</v>
      </c>
      <c r="F2619" s="43" t="s">
        <v>34</v>
      </c>
      <c r="G2619" s="84" t="s">
        <v>34</v>
      </c>
      <c r="H2619" s="31" t="s">
        <v>2256</v>
      </c>
      <c r="I2619" s="205"/>
      <c r="J2619" s="84" t="s">
        <v>188</v>
      </c>
      <c r="K2619" s="31" t="s">
        <v>34</v>
      </c>
      <c r="L2619" s="31"/>
      <c r="M2619" s="169"/>
      <c r="N2619" s="148" t="s">
        <v>2257</v>
      </c>
      <c r="O2619" s="106" t="s">
        <v>200</v>
      </c>
      <c r="P2619" s="43" t="s">
        <v>2258</v>
      </c>
      <c r="Q2619" s="205"/>
      <c r="R2619" s="84" t="s">
        <v>188</v>
      </c>
      <c r="S2619" s="31" t="s">
        <v>34</v>
      </c>
      <c r="T2619" s="31"/>
      <c r="U2619" s="169"/>
      <c r="V2619" s="150" t="s">
        <v>2259</v>
      </c>
      <c r="W2619" s="141" t="str" cm="1">
        <f t="array" ref="W2619">IF(SUM(LEN(B2619:V2619))=0,"",IF(OR(OR(ISBLANK(F2619),SUM(LEN(C2619),LEN(D2619))=0),AND(NOT(E2619="Unknown"),ISBLANK(J2619)),AND(NOT(O2619="Unknown"),ISBLANK(R2619))),"Missing Information", INDEX(Table15[Entire Service Line Classification], MATCH(SUMIFS(Table15[Unique ID],Table15[System-Owned Portion],E2619,Table15[If Material Anything Other than "Lead" in Column E,Was Material Ever Previously Lead?],G2619,Table15[Customer-Owned Portion],O2619),Table15[Unique ID],0),0)))</f>
        <v>Non-lead</v>
      </c>
      <c r="X2619"/>
    </row>
    <row r="2620" spans="2:24" ht="75" x14ac:dyDescent="0.25">
      <c r="B2620" s="146" t="s">
        <v>2341</v>
      </c>
      <c r="C2620" s="31" t="s">
        <v>2342</v>
      </c>
      <c r="D2620" s="31" t="s">
        <v>2343</v>
      </c>
      <c r="E2620" s="44" t="s">
        <v>199</v>
      </c>
      <c r="F2620" s="43" t="s">
        <v>34</v>
      </c>
      <c r="G2620" s="84" t="s">
        <v>34</v>
      </c>
      <c r="H2620" s="31" t="s">
        <v>2256</v>
      </c>
      <c r="I2620" s="205"/>
      <c r="J2620" s="84" t="s">
        <v>188</v>
      </c>
      <c r="K2620" s="31" t="s">
        <v>34</v>
      </c>
      <c r="L2620" s="31"/>
      <c r="M2620" s="169"/>
      <c r="N2620" s="148" t="s">
        <v>2257</v>
      </c>
      <c r="O2620" s="106" t="s">
        <v>200</v>
      </c>
      <c r="P2620" s="43" t="s">
        <v>2258</v>
      </c>
      <c r="Q2620" s="205"/>
      <c r="R2620" s="84" t="s">
        <v>188</v>
      </c>
      <c r="S2620" s="31" t="s">
        <v>34</v>
      </c>
      <c r="T2620" s="31"/>
      <c r="U2620" s="169"/>
      <c r="V2620" s="150" t="s">
        <v>2259</v>
      </c>
      <c r="W2620" s="141" t="str" cm="1">
        <f t="array" ref="W2620">IF(SUM(LEN(B2620:V2620))=0,"",IF(OR(OR(ISBLANK(F2620),SUM(LEN(C2620),LEN(D2620))=0),AND(NOT(E2620="Unknown"),ISBLANK(J2620)),AND(NOT(O2620="Unknown"),ISBLANK(R2620))),"Missing Information", INDEX(Table15[Entire Service Line Classification], MATCH(SUMIFS(Table15[Unique ID],Table15[System-Owned Portion],E2620,Table15[If Material Anything Other than "Lead" in Column E,Was Material Ever Previously Lead?],G2620,Table15[Customer-Owned Portion],O2620),Table15[Unique ID],0),0)))</f>
        <v>Non-lead</v>
      </c>
      <c r="X2620"/>
    </row>
    <row r="2621" spans="2:24" ht="75" x14ac:dyDescent="0.25">
      <c r="B2621" s="146" t="s">
        <v>2344</v>
      </c>
      <c r="C2621" s="31" t="s">
        <v>2345</v>
      </c>
      <c r="D2621" s="31" t="s">
        <v>2346</v>
      </c>
      <c r="E2621" s="44" t="s">
        <v>199</v>
      </c>
      <c r="F2621" s="43" t="s">
        <v>34</v>
      </c>
      <c r="G2621" s="84" t="s">
        <v>34</v>
      </c>
      <c r="H2621" s="31" t="s">
        <v>2256</v>
      </c>
      <c r="I2621" s="205"/>
      <c r="J2621" s="84" t="s">
        <v>188</v>
      </c>
      <c r="K2621" s="31" t="s">
        <v>34</v>
      </c>
      <c r="L2621" s="31"/>
      <c r="M2621" s="169"/>
      <c r="N2621" s="148" t="s">
        <v>2257</v>
      </c>
      <c r="O2621" s="106" t="s">
        <v>200</v>
      </c>
      <c r="P2621" s="43" t="s">
        <v>2258</v>
      </c>
      <c r="Q2621" s="205"/>
      <c r="R2621" s="84" t="s">
        <v>188</v>
      </c>
      <c r="S2621" s="31" t="s">
        <v>34</v>
      </c>
      <c r="T2621" s="31"/>
      <c r="U2621" s="169"/>
      <c r="V2621" s="150" t="s">
        <v>2259</v>
      </c>
      <c r="W2621" s="141" t="str" cm="1">
        <f t="array" ref="W2621">IF(SUM(LEN(B2621:V2621))=0,"",IF(OR(OR(ISBLANK(F2621),SUM(LEN(C2621),LEN(D2621))=0),AND(NOT(E2621="Unknown"),ISBLANK(J2621)),AND(NOT(O2621="Unknown"),ISBLANK(R2621))),"Missing Information", INDEX(Table15[Entire Service Line Classification], MATCH(SUMIFS(Table15[Unique ID],Table15[System-Owned Portion],E2621,Table15[If Material Anything Other than "Lead" in Column E,Was Material Ever Previously Lead?],G2621,Table15[Customer-Owned Portion],O2621),Table15[Unique ID],0),0)))</f>
        <v>Non-lead</v>
      </c>
      <c r="X2621"/>
    </row>
    <row r="2622" spans="2:24" ht="75" x14ac:dyDescent="0.25">
      <c r="B2622" s="146" t="s">
        <v>2347</v>
      </c>
      <c r="C2622" s="31" t="s">
        <v>2348</v>
      </c>
      <c r="D2622" s="31" t="s">
        <v>2349</v>
      </c>
      <c r="E2622" s="44" t="s">
        <v>199</v>
      </c>
      <c r="F2622" s="43" t="s">
        <v>34</v>
      </c>
      <c r="G2622" s="84" t="s">
        <v>34</v>
      </c>
      <c r="H2622" s="31" t="s">
        <v>2256</v>
      </c>
      <c r="I2622" s="205"/>
      <c r="J2622" s="84" t="s">
        <v>188</v>
      </c>
      <c r="K2622" s="31" t="s">
        <v>34</v>
      </c>
      <c r="L2622" s="31"/>
      <c r="M2622" s="169"/>
      <c r="N2622" s="148" t="s">
        <v>2257</v>
      </c>
      <c r="O2622" s="106" t="s">
        <v>200</v>
      </c>
      <c r="P2622" s="43" t="s">
        <v>2258</v>
      </c>
      <c r="Q2622" s="205"/>
      <c r="R2622" s="84" t="s">
        <v>188</v>
      </c>
      <c r="S2622" s="31" t="s">
        <v>34</v>
      </c>
      <c r="T2622" s="31"/>
      <c r="U2622" s="169"/>
      <c r="V2622" s="150" t="s">
        <v>2259</v>
      </c>
      <c r="W2622" s="141" t="str" cm="1">
        <f t="array" ref="W2622">IF(SUM(LEN(B2622:V2622))=0,"",IF(OR(OR(ISBLANK(F2622),SUM(LEN(C2622),LEN(D2622))=0),AND(NOT(E2622="Unknown"),ISBLANK(J2622)),AND(NOT(O2622="Unknown"),ISBLANK(R2622))),"Missing Information", INDEX(Table15[Entire Service Line Classification], MATCH(SUMIFS(Table15[Unique ID],Table15[System-Owned Portion],E2622,Table15[If Material Anything Other than "Lead" in Column E,Was Material Ever Previously Lead?],G2622,Table15[Customer-Owned Portion],O2622),Table15[Unique ID],0),0)))</f>
        <v>Non-lead</v>
      </c>
      <c r="X2622"/>
    </row>
    <row r="2623" spans="2:24" ht="75" x14ac:dyDescent="0.25">
      <c r="B2623" s="146" t="s">
        <v>2350</v>
      </c>
      <c r="C2623" s="31" t="s">
        <v>2351</v>
      </c>
      <c r="D2623" s="31" t="s">
        <v>2352</v>
      </c>
      <c r="E2623" s="44" t="s">
        <v>199</v>
      </c>
      <c r="F2623" s="43" t="s">
        <v>34</v>
      </c>
      <c r="G2623" s="84" t="s">
        <v>34</v>
      </c>
      <c r="H2623" s="31" t="s">
        <v>2256</v>
      </c>
      <c r="I2623" s="205"/>
      <c r="J2623" s="84" t="s">
        <v>188</v>
      </c>
      <c r="K2623" s="31" t="s">
        <v>34</v>
      </c>
      <c r="L2623" s="31"/>
      <c r="M2623" s="169"/>
      <c r="N2623" s="148" t="s">
        <v>2257</v>
      </c>
      <c r="O2623" s="106" t="s">
        <v>200</v>
      </c>
      <c r="P2623" s="43" t="s">
        <v>2258</v>
      </c>
      <c r="Q2623" s="205"/>
      <c r="R2623" s="84" t="s">
        <v>188</v>
      </c>
      <c r="S2623" s="31" t="s">
        <v>34</v>
      </c>
      <c r="T2623" s="31"/>
      <c r="U2623" s="169"/>
      <c r="V2623" s="150" t="s">
        <v>2259</v>
      </c>
      <c r="W2623" s="141" t="str" cm="1">
        <f t="array" ref="W2623">IF(SUM(LEN(B2623:V2623))=0,"",IF(OR(OR(ISBLANK(F2623),SUM(LEN(C2623),LEN(D2623))=0),AND(NOT(E2623="Unknown"),ISBLANK(J2623)),AND(NOT(O2623="Unknown"),ISBLANK(R2623))),"Missing Information", INDEX(Table15[Entire Service Line Classification], MATCH(SUMIFS(Table15[Unique ID],Table15[System-Owned Portion],E2623,Table15[If Material Anything Other than "Lead" in Column E,Was Material Ever Previously Lead?],G2623,Table15[Customer-Owned Portion],O2623),Table15[Unique ID],0),0)))</f>
        <v>Non-lead</v>
      </c>
      <c r="X2623"/>
    </row>
    <row r="2624" spans="2:24" ht="75" x14ac:dyDescent="0.25">
      <c r="B2624" s="146" t="s">
        <v>2353</v>
      </c>
      <c r="C2624" s="31" t="s">
        <v>2354</v>
      </c>
      <c r="D2624" s="31" t="s">
        <v>2355</v>
      </c>
      <c r="E2624" s="44" t="s">
        <v>199</v>
      </c>
      <c r="F2624" s="43" t="s">
        <v>34</v>
      </c>
      <c r="G2624" s="84" t="s">
        <v>34</v>
      </c>
      <c r="H2624" s="31" t="s">
        <v>2256</v>
      </c>
      <c r="I2624" s="205"/>
      <c r="J2624" s="84" t="s">
        <v>188</v>
      </c>
      <c r="K2624" s="31" t="s">
        <v>34</v>
      </c>
      <c r="L2624" s="31"/>
      <c r="M2624" s="169"/>
      <c r="N2624" s="148" t="s">
        <v>2257</v>
      </c>
      <c r="O2624" s="106" t="s">
        <v>200</v>
      </c>
      <c r="P2624" s="43" t="s">
        <v>2258</v>
      </c>
      <c r="Q2624" s="205"/>
      <c r="R2624" s="84" t="s">
        <v>188</v>
      </c>
      <c r="S2624" s="31" t="s">
        <v>34</v>
      </c>
      <c r="T2624" s="31"/>
      <c r="U2624" s="169"/>
      <c r="V2624" s="150" t="s">
        <v>2259</v>
      </c>
      <c r="W2624" s="141" t="str" cm="1">
        <f t="array" ref="W2624">IF(SUM(LEN(B2624:V2624))=0,"",IF(OR(OR(ISBLANK(F2624),SUM(LEN(C2624),LEN(D2624))=0),AND(NOT(E2624="Unknown"),ISBLANK(J2624)),AND(NOT(O2624="Unknown"),ISBLANK(R2624))),"Missing Information", INDEX(Table15[Entire Service Line Classification], MATCH(SUMIFS(Table15[Unique ID],Table15[System-Owned Portion],E2624,Table15[If Material Anything Other than "Lead" in Column E,Was Material Ever Previously Lead?],G2624,Table15[Customer-Owned Portion],O2624),Table15[Unique ID],0),0)))</f>
        <v>Non-lead</v>
      </c>
      <c r="X2624"/>
    </row>
    <row r="2625" spans="2:24" ht="75" x14ac:dyDescent="0.25">
      <c r="B2625" s="146" t="s">
        <v>2356</v>
      </c>
      <c r="C2625" s="31" t="s">
        <v>2357</v>
      </c>
      <c r="D2625" s="31" t="s">
        <v>2358</v>
      </c>
      <c r="E2625" s="44" t="s">
        <v>199</v>
      </c>
      <c r="F2625" s="43" t="s">
        <v>34</v>
      </c>
      <c r="G2625" s="84" t="s">
        <v>34</v>
      </c>
      <c r="H2625" s="31" t="s">
        <v>2256</v>
      </c>
      <c r="I2625" s="205"/>
      <c r="J2625" s="84" t="s">
        <v>188</v>
      </c>
      <c r="K2625" s="31" t="s">
        <v>34</v>
      </c>
      <c r="L2625" s="31"/>
      <c r="M2625" s="169"/>
      <c r="N2625" s="148" t="s">
        <v>2257</v>
      </c>
      <c r="O2625" s="106" t="s">
        <v>200</v>
      </c>
      <c r="P2625" s="43" t="s">
        <v>2258</v>
      </c>
      <c r="Q2625" s="205"/>
      <c r="R2625" s="84" t="s">
        <v>188</v>
      </c>
      <c r="S2625" s="31" t="s">
        <v>34</v>
      </c>
      <c r="T2625" s="31"/>
      <c r="U2625" s="169"/>
      <c r="V2625" s="150" t="s">
        <v>2259</v>
      </c>
      <c r="W2625" s="141" t="str" cm="1">
        <f t="array" ref="W2625">IF(SUM(LEN(B2625:V2625))=0,"",IF(OR(OR(ISBLANK(F2625),SUM(LEN(C2625),LEN(D2625))=0),AND(NOT(E2625="Unknown"),ISBLANK(J2625)),AND(NOT(O2625="Unknown"),ISBLANK(R2625))),"Missing Information", INDEX(Table15[Entire Service Line Classification], MATCH(SUMIFS(Table15[Unique ID],Table15[System-Owned Portion],E2625,Table15[If Material Anything Other than "Lead" in Column E,Was Material Ever Previously Lead?],G2625,Table15[Customer-Owned Portion],O2625),Table15[Unique ID],0),0)))</f>
        <v>Non-lead</v>
      </c>
      <c r="X2625"/>
    </row>
    <row r="2626" spans="2:24" ht="75" x14ac:dyDescent="0.25">
      <c r="B2626" s="146" t="s">
        <v>2359</v>
      </c>
      <c r="C2626" s="31" t="s">
        <v>2360</v>
      </c>
      <c r="D2626" s="31" t="s">
        <v>2361</v>
      </c>
      <c r="E2626" s="44" t="s">
        <v>199</v>
      </c>
      <c r="F2626" s="43" t="s">
        <v>34</v>
      </c>
      <c r="G2626" s="84" t="s">
        <v>34</v>
      </c>
      <c r="H2626" s="31" t="s">
        <v>2256</v>
      </c>
      <c r="I2626" s="205"/>
      <c r="J2626" s="84" t="s">
        <v>188</v>
      </c>
      <c r="K2626" s="31" t="s">
        <v>34</v>
      </c>
      <c r="L2626" s="31"/>
      <c r="M2626" s="169"/>
      <c r="N2626" s="148" t="s">
        <v>2257</v>
      </c>
      <c r="O2626" s="106" t="s">
        <v>200</v>
      </c>
      <c r="P2626" s="43" t="s">
        <v>2258</v>
      </c>
      <c r="Q2626" s="205"/>
      <c r="R2626" s="84" t="s">
        <v>188</v>
      </c>
      <c r="S2626" s="31" t="s">
        <v>34</v>
      </c>
      <c r="T2626" s="31"/>
      <c r="U2626" s="169"/>
      <c r="V2626" s="150" t="s">
        <v>2259</v>
      </c>
      <c r="W2626" s="141" t="str" cm="1">
        <f t="array" ref="W2626">IF(SUM(LEN(B2626:V2626))=0,"",IF(OR(OR(ISBLANK(F2626),SUM(LEN(C2626),LEN(D2626))=0),AND(NOT(E2626="Unknown"),ISBLANK(J2626)),AND(NOT(O2626="Unknown"),ISBLANK(R2626))),"Missing Information", INDEX(Table15[Entire Service Line Classification], MATCH(SUMIFS(Table15[Unique ID],Table15[System-Owned Portion],E2626,Table15[If Material Anything Other than "Lead" in Column E,Was Material Ever Previously Lead?],G2626,Table15[Customer-Owned Portion],O2626),Table15[Unique ID],0),0)))</f>
        <v>Non-lead</v>
      </c>
      <c r="X2626"/>
    </row>
    <row r="2627" spans="2:24" ht="75" x14ac:dyDescent="0.25">
      <c r="B2627" s="146" t="s">
        <v>2365</v>
      </c>
      <c r="C2627" s="31" t="s">
        <v>2366</v>
      </c>
      <c r="D2627" s="31" t="s">
        <v>2367</v>
      </c>
      <c r="E2627" s="44" t="s">
        <v>199</v>
      </c>
      <c r="F2627" s="43" t="s">
        <v>34</v>
      </c>
      <c r="G2627" s="84" t="s">
        <v>34</v>
      </c>
      <c r="H2627" s="31" t="s">
        <v>2256</v>
      </c>
      <c r="I2627" s="205"/>
      <c r="J2627" s="84" t="s">
        <v>188</v>
      </c>
      <c r="K2627" s="31" t="s">
        <v>34</v>
      </c>
      <c r="L2627" s="31"/>
      <c r="M2627" s="169"/>
      <c r="N2627" s="148" t="s">
        <v>2257</v>
      </c>
      <c r="O2627" s="106" t="s">
        <v>200</v>
      </c>
      <c r="P2627" s="43" t="s">
        <v>2258</v>
      </c>
      <c r="Q2627" s="205"/>
      <c r="R2627" s="84" t="s">
        <v>188</v>
      </c>
      <c r="S2627" s="31" t="s">
        <v>34</v>
      </c>
      <c r="T2627" s="31"/>
      <c r="U2627" s="169"/>
      <c r="V2627" s="150" t="s">
        <v>2259</v>
      </c>
      <c r="W2627" s="141" t="str" cm="1">
        <f t="array" ref="W2627">IF(SUM(LEN(B2627:V2627))=0,"",IF(OR(OR(ISBLANK(F2627),SUM(LEN(C2627),LEN(D2627))=0),AND(NOT(E2627="Unknown"),ISBLANK(J2627)),AND(NOT(O2627="Unknown"),ISBLANK(R2627))),"Missing Information", INDEX(Table15[Entire Service Line Classification], MATCH(SUMIFS(Table15[Unique ID],Table15[System-Owned Portion],E2627,Table15[If Material Anything Other than "Lead" in Column E,Was Material Ever Previously Lead?],G2627,Table15[Customer-Owned Portion],O2627),Table15[Unique ID],0),0)))</f>
        <v>Non-lead</v>
      </c>
      <c r="X2627"/>
    </row>
    <row r="2628" spans="2:24" ht="60" x14ac:dyDescent="0.25">
      <c r="B2628" s="146" t="s">
        <v>2250</v>
      </c>
      <c r="C2628" s="31" t="s">
        <v>2251</v>
      </c>
      <c r="D2628" s="31" t="s">
        <v>2252</v>
      </c>
      <c r="E2628" s="44" t="s">
        <v>200</v>
      </c>
      <c r="F2628" s="43" t="s">
        <v>34</v>
      </c>
      <c r="G2628" s="84" t="s">
        <v>34</v>
      </c>
      <c r="H2628" s="31" t="s">
        <v>687</v>
      </c>
      <c r="I2628" s="205"/>
      <c r="J2628" s="84" t="s">
        <v>188</v>
      </c>
      <c r="K2628" s="31" t="s">
        <v>34</v>
      </c>
      <c r="L2628" s="31"/>
      <c r="M2628" s="169"/>
      <c r="N2628" s="148" t="s">
        <v>688</v>
      </c>
      <c r="O2628" s="106" t="s">
        <v>200</v>
      </c>
      <c r="P2628" s="43" t="s">
        <v>682</v>
      </c>
      <c r="Q2628" s="205"/>
      <c r="R2628" s="84" t="s">
        <v>188</v>
      </c>
      <c r="S2628" s="31" t="s">
        <v>34</v>
      </c>
      <c r="T2628" s="31"/>
      <c r="U2628" s="169"/>
      <c r="V2628" s="150" t="s">
        <v>683</v>
      </c>
      <c r="W2628" s="141" t="str" cm="1">
        <f t="array" ref="W2628">IF(SUM(LEN(B2628:V2628))=0,"",IF(OR(OR(ISBLANK(F2628),SUM(LEN(C2628),LEN(D2628))=0),AND(NOT(E2628="Unknown"),ISBLANK(J2628)),AND(NOT(O2628="Unknown"),ISBLANK(R2628))),"Missing Information", INDEX(Table15[Entire Service Line Classification], MATCH(SUMIFS(Table15[Unique ID],Table15[System-Owned Portion],E2628,Table15[If Material Anything Other than "Lead" in Column E,Was Material Ever Previously Lead?],G2628,Table15[Customer-Owned Portion],O2628),Table15[Unique ID],0),0)))</f>
        <v>Non-lead</v>
      </c>
      <c r="X2628"/>
    </row>
    <row r="2629" spans="2:24" ht="60" x14ac:dyDescent="0.25">
      <c r="B2629" s="146" t="s">
        <v>2241</v>
      </c>
      <c r="C2629" s="31" t="s">
        <v>2242</v>
      </c>
      <c r="D2629" s="31" t="s">
        <v>2243</v>
      </c>
      <c r="E2629" s="44" t="s">
        <v>200</v>
      </c>
      <c r="F2629" s="43" t="s">
        <v>34</v>
      </c>
      <c r="G2629" s="84" t="s">
        <v>34</v>
      </c>
      <c r="H2629" s="31" t="s">
        <v>687</v>
      </c>
      <c r="I2629" s="205"/>
      <c r="J2629" s="84" t="s">
        <v>188</v>
      </c>
      <c r="K2629" s="31" t="s">
        <v>34</v>
      </c>
      <c r="L2629" s="31"/>
      <c r="M2629" s="169"/>
      <c r="N2629" s="148" t="s">
        <v>688</v>
      </c>
      <c r="O2629" s="106" t="s">
        <v>200</v>
      </c>
      <c r="P2629" s="43" t="s">
        <v>682</v>
      </c>
      <c r="Q2629" s="205"/>
      <c r="R2629" s="84" t="s">
        <v>188</v>
      </c>
      <c r="S2629" s="31" t="s">
        <v>34</v>
      </c>
      <c r="T2629" s="31"/>
      <c r="U2629" s="169"/>
      <c r="V2629" s="150" t="s">
        <v>683</v>
      </c>
      <c r="W2629" s="141" t="str" cm="1">
        <f t="array" ref="W2629">IF(SUM(LEN(B2629:V2629))=0,"",IF(OR(OR(ISBLANK(F2629),SUM(LEN(C2629),LEN(D2629))=0),AND(NOT(E2629="Unknown"),ISBLANK(J2629)),AND(NOT(O2629="Unknown"),ISBLANK(R2629))),"Missing Information", INDEX(Table15[Entire Service Line Classification], MATCH(SUMIFS(Table15[Unique ID],Table15[System-Owned Portion],E2629,Table15[If Material Anything Other than "Lead" in Column E,Was Material Ever Previously Lead?],G2629,Table15[Customer-Owned Portion],O2629),Table15[Unique ID],0),0)))</f>
        <v>Non-lead</v>
      </c>
      <c r="X2629"/>
    </row>
    <row r="2630" spans="2:24" ht="60" x14ac:dyDescent="0.25">
      <c r="B2630" s="146" t="s">
        <v>2244</v>
      </c>
      <c r="C2630" s="31" t="s">
        <v>2245</v>
      </c>
      <c r="D2630" s="31" t="s">
        <v>2246</v>
      </c>
      <c r="E2630" s="44" t="s">
        <v>200</v>
      </c>
      <c r="F2630" s="43" t="s">
        <v>34</v>
      </c>
      <c r="G2630" s="84" t="s">
        <v>34</v>
      </c>
      <c r="H2630" s="31" t="s">
        <v>687</v>
      </c>
      <c r="I2630" s="205"/>
      <c r="J2630" s="84" t="s">
        <v>188</v>
      </c>
      <c r="K2630" s="31" t="s">
        <v>34</v>
      </c>
      <c r="L2630" s="31"/>
      <c r="M2630" s="169"/>
      <c r="N2630" s="148" t="s">
        <v>688</v>
      </c>
      <c r="O2630" s="106" t="s">
        <v>200</v>
      </c>
      <c r="P2630" s="43" t="s">
        <v>682</v>
      </c>
      <c r="Q2630" s="205"/>
      <c r="R2630" s="84" t="s">
        <v>188</v>
      </c>
      <c r="S2630" s="31" t="s">
        <v>34</v>
      </c>
      <c r="T2630" s="31"/>
      <c r="U2630" s="169"/>
      <c r="V2630" s="150" t="s">
        <v>683</v>
      </c>
      <c r="W2630" s="141" t="str" cm="1">
        <f t="array" ref="W2630">IF(SUM(LEN(B2630:V2630))=0,"",IF(OR(OR(ISBLANK(F2630),SUM(LEN(C2630),LEN(D2630))=0),AND(NOT(E2630="Unknown"),ISBLANK(J2630)),AND(NOT(O2630="Unknown"),ISBLANK(R2630))),"Missing Information", INDEX(Table15[Entire Service Line Classification], MATCH(SUMIFS(Table15[Unique ID],Table15[System-Owned Portion],E2630,Table15[If Material Anything Other than "Lead" in Column E,Was Material Ever Previously Lead?],G2630,Table15[Customer-Owned Portion],O2630),Table15[Unique ID],0),0)))</f>
        <v>Non-lead</v>
      </c>
      <c r="X2630"/>
    </row>
    <row r="2631" spans="2:24" ht="60" x14ac:dyDescent="0.25">
      <c r="B2631" s="146" t="s">
        <v>2247</v>
      </c>
      <c r="C2631" s="31" t="s">
        <v>2248</v>
      </c>
      <c r="D2631" s="31" t="s">
        <v>2249</v>
      </c>
      <c r="E2631" s="44" t="s">
        <v>200</v>
      </c>
      <c r="F2631" s="43" t="s">
        <v>34</v>
      </c>
      <c r="G2631" s="84" t="s">
        <v>34</v>
      </c>
      <c r="H2631" s="31" t="s">
        <v>687</v>
      </c>
      <c r="I2631" s="205"/>
      <c r="J2631" s="84" t="s">
        <v>188</v>
      </c>
      <c r="K2631" s="31" t="s">
        <v>34</v>
      </c>
      <c r="L2631" s="31"/>
      <c r="M2631" s="169"/>
      <c r="N2631" s="148" t="s">
        <v>688</v>
      </c>
      <c r="O2631" s="106" t="s">
        <v>200</v>
      </c>
      <c r="P2631" s="43" t="s">
        <v>682</v>
      </c>
      <c r="Q2631" s="205"/>
      <c r="R2631" s="84" t="s">
        <v>188</v>
      </c>
      <c r="S2631" s="31" t="s">
        <v>34</v>
      </c>
      <c r="T2631" s="31"/>
      <c r="U2631" s="169"/>
      <c r="V2631" s="150" t="s">
        <v>683</v>
      </c>
      <c r="W2631" s="141" t="str" cm="1">
        <f t="array" ref="W2631">IF(SUM(LEN(B2631:V2631))=0,"",IF(OR(OR(ISBLANK(F2631),SUM(LEN(C2631),LEN(D2631))=0),AND(NOT(E2631="Unknown"),ISBLANK(J2631)),AND(NOT(O2631="Unknown"),ISBLANK(R2631))),"Missing Information", INDEX(Table15[Entire Service Line Classification], MATCH(SUMIFS(Table15[Unique ID],Table15[System-Owned Portion],E2631,Table15[If Material Anything Other than "Lead" in Column E,Was Material Ever Previously Lead?],G2631,Table15[Customer-Owned Portion],O2631),Table15[Unique ID],0),0)))</f>
        <v>Non-lead</v>
      </c>
      <c r="X2631"/>
    </row>
    <row r="2632" spans="2:24" ht="105" x14ac:dyDescent="0.25">
      <c r="B2632" s="146" t="s">
        <v>677</v>
      </c>
      <c r="C2632" s="31" t="s">
        <v>678</v>
      </c>
      <c r="D2632" s="31" t="s">
        <v>679</v>
      </c>
      <c r="E2632" s="44" t="s">
        <v>35</v>
      </c>
      <c r="F2632" s="43" t="s">
        <v>34</v>
      </c>
      <c r="G2632" s="84" t="s">
        <v>34</v>
      </c>
      <c r="H2632" s="31" t="s">
        <v>680</v>
      </c>
      <c r="I2632" s="205"/>
      <c r="J2632" s="84" t="s">
        <v>45</v>
      </c>
      <c r="K2632" s="31" t="s">
        <v>34</v>
      </c>
      <c r="L2632" s="31"/>
      <c r="M2632" s="169"/>
      <c r="N2632" s="148" t="s">
        <v>681</v>
      </c>
      <c r="O2632" s="106" t="s">
        <v>200</v>
      </c>
      <c r="P2632" s="43" t="s">
        <v>682</v>
      </c>
      <c r="Q2632" s="205"/>
      <c r="R2632" s="84" t="s">
        <v>188</v>
      </c>
      <c r="S2632" s="31" t="s">
        <v>34</v>
      </c>
      <c r="T2632" s="31"/>
      <c r="U2632" s="169"/>
      <c r="V2632" s="150" t="s">
        <v>683</v>
      </c>
      <c r="W2632" s="141" t="str" cm="1">
        <f t="array" ref="W2632">IF(SUM(LEN(B2632:V2632))=0,"",IF(OR(OR(ISBLANK(F2632),SUM(LEN(C2632),LEN(D2632))=0),AND(NOT(E2632="Unknown"),ISBLANK(J2632)),AND(NOT(O2632="Unknown"),ISBLANK(R2632))),"Missing Information", INDEX(Table15[Entire Service Line Classification], MATCH(SUMIFS(Table15[Unique ID],Table15[System-Owned Portion],E2632,Table15[If Material Anything Other than "Lead" in Column E,Was Material Ever Previously Lead?],G2632,Table15[Customer-Owned Portion],O2632),Table15[Unique ID],0),0)))</f>
        <v>Non-lead</v>
      </c>
      <c r="X2632"/>
    </row>
    <row r="2633" spans="2:24" ht="60" x14ac:dyDescent="0.25">
      <c r="B2633" s="146" t="s">
        <v>684</v>
      </c>
      <c r="C2633" s="31" t="s">
        <v>685</v>
      </c>
      <c r="D2633" s="31" t="s">
        <v>686</v>
      </c>
      <c r="E2633" s="44" t="s">
        <v>200</v>
      </c>
      <c r="F2633" s="43" t="s">
        <v>34</v>
      </c>
      <c r="G2633" s="84" t="s">
        <v>34</v>
      </c>
      <c r="H2633" s="31" t="s">
        <v>687</v>
      </c>
      <c r="I2633" s="205"/>
      <c r="J2633" s="84" t="s">
        <v>188</v>
      </c>
      <c r="K2633" s="31" t="s">
        <v>34</v>
      </c>
      <c r="L2633" s="31"/>
      <c r="M2633" s="169"/>
      <c r="N2633" s="148" t="s">
        <v>688</v>
      </c>
      <c r="O2633" s="106" t="s">
        <v>200</v>
      </c>
      <c r="P2633" s="43" t="s">
        <v>682</v>
      </c>
      <c r="Q2633" s="205"/>
      <c r="R2633" s="84" t="s">
        <v>188</v>
      </c>
      <c r="S2633" s="31" t="s">
        <v>34</v>
      </c>
      <c r="T2633" s="31"/>
      <c r="U2633" s="169"/>
      <c r="V2633" s="150" t="s">
        <v>683</v>
      </c>
      <c r="W2633" s="141" t="str" cm="1">
        <f t="array" ref="W2633">IF(SUM(LEN(B2633:V2633))=0,"",IF(OR(OR(ISBLANK(F2633),SUM(LEN(C2633),LEN(D2633))=0),AND(NOT(E2633="Unknown"),ISBLANK(J2633)),AND(NOT(O2633="Unknown"),ISBLANK(R2633))),"Missing Information", INDEX(Table15[Entire Service Line Classification], MATCH(SUMIFS(Table15[Unique ID],Table15[System-Owned Portion],E2633,Table15[If Material Anything Other than "Lead" in Column E,Was Material Ever Previously Lead?],G2633,Table15[Customer-Owned Portion],O2633),Table15[Unique ID],0),0)))</f>
        <v>Non-lead</v>
      </c>
      <c r="X2633"/>
    </row>
    <row r="2634" spans="2:24" ht="60" x14ac:dyDescent="0.25">
      <c r="B2634" s="146" t="s">
        <v>689</v>
      </c>
      <c r="C2634" s="31" t="s">
        <v>690</v>
      </c>
      <c r="D2634" s="31" t="s">
        <v>691</v>
      </c>
      <c r="E2634" s="44" t="s">
        <v>200</v>
      </c>
      <c r="F2634" s="43" t="s">
        <v>34</v>
      </c>
      <c r="G2634" s="84" t="s">
        <v>34</v>
      </c>
      <c r="H2634" s="31" t="s">
        <v>687</v>
      </c>
      <c r="I2634" s="205"/>
      <c r="J2634" s="84" t="s">
        <v>188</v>
      </c>
      <c r="K2634" s="31" t="s">
        <v>34</v>
      </c>
      <c r="L2634" s="31"/>
      <c r="M2634" s="169"/>
      <c r="N2634" s="148" t="s">
        <v>688</v>
      </c>
      <c r="O2634" s="106" t="s">
        <v>200</v>
      </c>
      <c r="P2634" s="43" t="s">
        <v>682</v>
      </c>
      <c r="Q2634" s="205"/>
      <c r="R2634" s="84" t="s">
        <v>188</v>
      </c>
      <c r="S2634" s="31" t="s">
        <v>34</v>
      </c>
      <c r="T2634" s="31"/>
      <c r="U2634" s="169"/>
      <c r="V2634" s="150" t="s">
        <v>683</v>
      </c>
      <c r="W2634" s="141" t="str" cm="1">
        <f t="array" ref="W2634">IF(SUM(LEN(B2634:V2634))=0,"",IF(OR(OR(ISBLANK(F2634),SUM(LEN(C2634),LEN(D2634))=0),AND(NOT(E2634="Unknown"),ISBLANK(J2634)),AND(NOT(O2634="Unknown"),ISBLANK(R2634))),"Missing Information", INDEX(Table15[Entire Service Line Classification], MATCH(SUMIFS(Table15[Unique ID],Table15[System-Owned Portion],E2634,Table15[If Material Anything Other than "Lead" in Column E,Was Material Ever Previously Lead?],G2634,Table15[Customer-Owned Portion],O2634),Table15[Unique ID],0),0)))</f>
        <v>Non-lead</v>
      </c>
      <c r="X2634"/>
    </row>
    <row r="2635" spans="2:24" ht="60" x14ac:dyDescent="0.25">
      <c r="B2635" s="146" t="s">
        <v>692</v>
      </c>
      <c r="C2635" s="31" t="s">
        <v>693</v>
      </c>
      <c r="D2635" s="31" t="s">
        <v>694</v>
      </c>
      <c r="E2635" s="44" t="s">
        <v>200</v>
      </c>
      <c r="F2635" s="43" t="s">
        <v>34</v>
      </c>
      <c r="G2635" s="84" t="s">
        <v>34</v>
      </c>
      <c r="H2635" s="31" t="s">
        <v>687</v>
      </c>
      <c r="I2635" s="205"/>
      <c r="J2635" s="84" t="s">
        <v>188</v>
      </c>
      <c r="K2635" s="31" t="s">
        <v>34</v>
      </c>
      <c r="L2635" s="31"/>
      <c r="M2635" s="169"/>
      <c r="N2635" s="148" t="s">
        <v>688</v>
      </c>
      <c r="O2635" s="106" t="s">
        <v>200</v>
      </c>
      <c r="P2635" s="43" t="s">
        <v>682</v>
      </c>
      <c r="Q2635" s="205"/>
      <c r="R2635" s="84" t="s">
        <v>188</v>
      </c>
      <c r="S2635" s="31" t="s">
        <v>34</v>
      </c>
      <c r="T2635" s="31"/>
      <c r="U2635" s="169"/>
      <c r="V2635" s="150" t="s">
        <v>683</v>
      </c>
      <c r="W2635" s="141" t="str" cm="1">
        <f t="array" ref="W2635">IF(SUM(LEN(B2635:V2635))=0,"",IF(OR(OR(ISBLANK(F2635),SUM(LEN(C2635),LEN(D2635))=0),AND(NOT(E2635="Unknown"),ISBLANK(J2635)),AND(NOT(O2635="Unknown"),ISBLANK(R2635))),"Missing Information", INDEX(Table15[Entire Service Line Classification], MATCH(SUMIFS(Table15[Unique ID],Table15[System-Owned Portion],E2635,Table15[If Material Anything Other than "Lead" in Column E,Was Material Ever Previously Lead?],G2635,Table15[Customer-Owned Portion],O2635),Table15[Unique ID],0),0)))</f>
        <v>Non-lead</v>
      </c>
      <c r="X2635"/>
    </row>
    <row r="2636" spans="2:24" ht="60" x14ac:dyDescent="0.25">
      <c r="B2636" s="146" t="s">
        <v>695</v>
      </c>
      <c r="C2636" s="31" t="s">
        <v>696</v>
      </c>
      <c r="D2636" s="31" t="s">
        <v>697</v>
      </c>
      <c r="E2636" s="44" t="s">
        <v>200</v>
      </c>
      <c r="F2636" s="43" t="s">
        <v>34</v>
      </c>
      <c r="G2636" s="84" t="s">
        <v>34</v>
      </c>
      <c r="H2636" s="31" t="s">
        <v>687</v>
      </c>
      <c r="I2636" s="205"/>
      <c r="J2636" s="84" t="s">
        <v>188</v>
      </c>
      <c r="K2636" s="31" t="s">
        <v>34</v>
      </c>
      <c r="L2636" s="31"/>
      <c r="M2636" s="169"/>
      <c r="N2636" s="148" t="s">
        <v>688</v>
      </c>
      <c r="O2636" s="106" t="s">
        <v>200</v>
      </c>
      <c r="P2636" s="43" t="s">
        <v>682</v>
      </c>
      <c r="Q2636" s="205"/>
      <c r="R2636" s="84" t="s">
        <v>188</v>
      </c>
      <c r="S2636" s="31" t="s">
        <v>34</v>
      </c>
      <c r="T2636" s="31"/>
      <c r="U2636" s="169"/>
      <c r="V2636" s="150" t="s">
        <v>683</v>
      </c>
      <c r="W2636" s="141" t="str" cm="1">
        <f t="array" ref="W2636">IF(SUM(LEN(B2636:V2636))=0,"",IF(OR(OR(ISBLANK(F2636),SUM(LEN(C2636),LEN(D2636))=0),AND(NOT(E2636="Unknown"),ISBLANK(J2636)),AND(NOT(O2636="Unknown"),ISBLANK(R2636))),"Missing Information", INDEX(Table15[Entire Service Line Classification], MATCH(SUMIFS(Table15[Unique ID],Table15[System-Owned Portion],E2636,Table15[If Material Anything Other than "Lead" in Column E,Was Material Ever Previously Lead?],G2636,Table15[Customer-Owned Portion],O2636),Table15[Unique ID],0),0)))</f>
        <v>Non-lead</v>
      </c>
      <c r="X2636"/>
    </row>
    <row r="2637" spans="2:24" ht="60" x14ac:dyDescent="0.25">
      <c r="B2637" s="146" t="s">
        <v>698</v>
      </c>
      <c r="C2637" s="31" t="s">
        <v>699</v>
      </c>
      <c r="D2637" s="31" t="s">
        <v>700</v>
      </c>
      <c r="E2637" s="44" t="s">
        <v>200</v>
      </c>
      <c r="F2637" s="43" t="s">
        <v>34</v>
      </c>
      <c r="G2637" s="84" t="s">
        <v>34</v>
      </c>
      <c r="H2637" s="31" t="s">
        <v>687</v>
      </c>
      <c r="I2637" s="205"/>
      <c r="J2637" s="84" t="s">
        <v>188</v>
      </c>
      <c r="K2637" s="31" t="s">
        <v>34</v>
      </c>
      <c r="L2637" s="31"/>
      <c r="M2637" s="169"/>
      <c r="N2637" s="148" t="s">
        <v>688</v>
      </c>
      <c r="O2637" s="106" t="s">
        <v>200</v>
      </c>
      <c r="P2637" s="43" t="s">
        <v>682</v>
      </c>
      <c r="Q2637" s="205"/>
      <c r="R2637" s="84" t="s">
        <v>188</v>
      </c>
      <c r="S2637" s="31" t="s">
        <v>34</v>
      </c>
      <c r="T2637" s="31"/>
      <c r="U2637" s="169"/>
      <c r="V2637" s="150" t="s">
        <v>683</v>
      </c>
      <c r="W2637" s="141" t="str" cm="1">
        <f t="array" ref="W2637">IF(SUM(LEN(B2637:V2637))=0,"",IF(OR(OR(ISBLANK(F2637),SUM(LEN(C2637),LEN(D2637))=0),AND(NOT(E2637="Unknown"),ISBLANK(J2637)),AND(NOT(O2637="Unknown"),ISBLANK(R2637))),"Missing Information", INDEX(Table15[Entire Service Line Classification], MATCH(SUMIFS(Table15[Unique ID],Table15[System-Owned Portion],E2637,Table15[If Material Anything Other than "Lead" in Column E,Was Material Ever Previously Lead?],G2637,Table15[Customer-Owned Portion],O2637),Table15[Unique ID],0),0)))</f>
        <v>Non-lead</v>
      </c>
      <c r="X2637"/>
    </row>
    <row r="2638" spans="2:24" ht="60" x14ac:dyDescent="0.25">
      <c r="B2638" s="146" t="s">
        <v>701</v>
      </c>
      <c r="C2638" s="31" t="s">
        <v>702</v>
      </c>
      <c r="D2638" s="31" t="s">
        <v>703</v>
      </c>
      <c r="E2638" s="44" t="s">
        <v>200</v>
      </c>
      <c r="F2638" s="43" t="s">
        <v>34</v>
      </c>
      <c r="G2638" s="84" t="s">
        <v>34</v>
      </c>
      <c r="H2638" s="31" t="s">
        <v>687</v>
      </c>
      <c r="I2638" s="205"/>
      <c r="J2638" s="84" t="s">
        <v>188</v>
      </c>
      <c r="K2638" s="31" t="s">
        <v>34</v>
      </c>
      <c r="L2638" s="31"/>
      <c r="M2638" s="169"/>
      <c r="N2638" s="148" t="s">
        <v>688</v>
      </c>
      <c r="O2638" s="106" t="s">
        <v>200</v>
      </c>
      <c r="P2638" s="43" t="s">
        <v>682</v>
      </c>
      <c r="Q2638" s="205"/>
      <c r="R2638" s="84" t="s">
        <v>188</v>
      </c>
      <c r="S2638" s="31" t="s">
        <v>34</v>
      </c>
      <c r="T2638" s="31"/>
      <c r="U2638" s="169"/>
      <c r="V2638" s="150" t="s">
        <v>683</v>
      </c>
      <c r="W2638" s="141" t="str" cm="1">
        <f t="array" ref="W2638">IF(SUM(LEN(B2638:V2638))=0,"",IF(OR(OR(ISBLANK(F2638),SUM(LEN(C2638),LEN(D2638))=0),AND(NOT(E2638="Unknown"),ISBLANK(J2638)),AND(NOT(O2638="Unknown"),ISBLANK(R2638))),"Missing Information", INDEX(Table15[Entire Service Line Classification], MATCH(SUMIFS(Table15[Unique ID],Table15[System-Owned Portion],E2638,Table15[If Material Anything Other than "Lead" in Column E,Was Material Ever Previously Lead?],G2638,Table15[Customer-Owned Portion],O2638),Table15[Unique ID],0),0)))</f>
        <v>Non-lead</v>
      </c>
      <c r="X2638"/>
    </row>
    <row r="2639" spans="2:24" ht="60" x14ac:dyDescent="0.25">
      <c r="B2639" s="146" t="s">
        <v>704</v>
      </c>
      <c r="C2639" s="31" t="s">
        <v>705</v>
      </c>
      <c r="D2639" s="31" t="s">
        <v>706</v>
      </c>
      <c r="E2639" s="44" t="s">
        <v>200</v>
      </c>
      <c r="F2639" s="43" t="s">
        <v>34</v>
      </c>
      <c r="G2639" s="84" t="s">
        <v>34</v>
      </c>
      <c r="H2639" s="31" t="s">
        <v>687</v>
      </c>
      <c r="I2639" s="205"/>
      <c r="J2639" s="84" t="s">
        <v>188</v>
      </c>
      <c r="K2639" s="31" t="s">
        <v>34</v>
      </c>
      <c r="L2639" s="31"/>
      <c r="M2639" s="169"/>
      <c r="N2639" s="148" t="s">
        <v>688</v>
      </c>
      <c r="O2639" s="106" t="s">
        <v>200</v>
      </c>
      <c r="P2639" s="43" t="s">
        <v>682</v>
      </c>
      <c r="Q2639" s="205"/>
      <c r="R2639" s="84" t="s">
        <v>188</v>
      </c>
      <c r="S2639" s="31" t="s">
        <v>34</v>
      </c>
      <c r="T2639" s="31"/>
      <c r="U2639" s="169"/>
      <c r="V2639" s="150" t="s">
        <v>683</v>
      </c>
      <c r="W2639" s="141" t="str" cm="1">
        <f t="array" ref="W2639">IF(SUM(LEN(B2639:V2639))=0,"",IF(OR(OR(ISBLANK(F2639),SUM(LEN(C2639),LEN(D2639))=0),AND(NOT(E2639="Unknown"),ISBLANK(J2639)),AND(NOT(O2639="Unknown"),ISBLANK(R2639))),"Missing Information", INDEX(Table15[Entire Service Line Classification], MATCH(SUMIFS(Table15[Unique ID],Table15[System-Owned Portion],E2639,Table15[If Material Anything Other than "Lead" in Column E,Was Material Ever Previously Lead?],G2639,Table15[Customer-Owned Portion],O2639),Table15[Unique ID],0),0)))</f>
        <v>Non-lead</v>
      </c>
      <c r="X2639"/>
    </row>
    <row r="2640" spans="2:24" ht="60" x14ac:dyDescent="0.25">
      <c r="B2640" s="146" t="s">
        <v>926</v>
      </c>
      <c r="C2640" s="31" t="s">
        <v>927</v>
      </c>
      <c r="D2640" s="31" t="s">
        <v>928</v>
      </c>
      <c r="E2640" s="44" t="s">
        <v>200</v>
      </c>
      <c r="F2640" s="43" t="s">
        <v>34</v>
      </c>
      <c r="G2640" s="84" t="s">
        <v>34</v>
      </c>
      <c r="H2640" s="31" t="s">
        <v>687</v>
      </c>
      <c r="I2640" s="205"/>
      <c r="J2640" s="84" t="s">
        <v>188</v>
      </c>
      <c r="K2640" s="31" t="s">
        <v>34</v>
      </c>
      <c r="L2640" s="31"/>
      <c r="M2640" s="169"/>
      <c r="N2640" s="148" t="s">
        <v>688</v>
      </c>
      <c r="O2640" s="106" t="s">
        <v>200</v>
      </c>
      <c r="P2640" s="43" t="s">
        <v>682</v>
      </c>
      <c r="Q2640" s="205"/>
      <c r="R2640" s="84" t="s">
        <v>188</v>
      </c>
      <c r="S2640" s="31" t="s">
        <v>34</v>
      </c>
      <c r="T2640" s="31"/>
      <c r="U2640" s="169"/>
      <c r="V2640" s="150" t="s">
        <v>683</v>
      </c>
      <c r="W2640" s="141" t="str" cm="1">
        <f t="array" ref="W2640">IF(SUM(LEN(B2640:V2640))=0,"",IF(OR(OR(ISBLANK(F2640),SUM(LEN(C2640),LEN(D2640))=0),AND(NOT(E2640="Unknown"),ISBLANK(J2640)),AND(NOT(O2640="Unknown"),ISBLANK(R2640))),"Missing Information", INDEX(Table15[Entire Service Line Classification], MATCH(SUMIFS(Table15[Unique ID],Table15[System-Owned Portion],E2640,Table15[If Material Anything Other than "Lead" in Column E,Was Material Ever Previously Lead?],G2640,Table15[Customer-Owned Portion],O2640),Table15[Unique ID],0),0)))</f>
        <v>Non-lead</v>
      </c>
      <c r="X2640"/>
    </row>
    <row r="2641" spans="2:24" ht="60" x14ac:dyDescent="0.25">
      <c r="B2641" s="146" t="s">
        <v>935</v>
      </c>
      <c r="C2641" s="31" t="s">
        <v>936</v>
      </c>
      <c r="D2641" s="31" t="s">
        <v>937</v>
      </c>
      <c r="E2641" s="44" t="s">
        <v>200</v>
      </c>
      <c r="F2641" s="43" t="s">
        <v>34</v>
      </c>
      <c r="G2641" s="84" t="s">
        <v>34</v>
      </c>
      <c r="H2641" s="31" t="s">
        <v>687</v>
      </c>
      <c r="I2641" s="205"/>
      <c r="J2641" s="84" t="s">
        <v>188</v>
      </c>
      <c r="K2641" s="31" t="s">
        <v>34</v>
      </c>
      <c r="L2641" s="31"/>
      <c r="M2641" s="169"/>
      <c r="N2641" s="148" t="s">
        <v>688</v>
      </c>
      <c r="O2641" s="106" t="s">
        <v>200</v>
      </c>
      <c r="P2641" s="43" t="s">
        <v>682</v>
      </c>
      <c r="Q2641" s="205"/>
      <c r="R2641" s="84" t="s">
        <v>188</v>
      </c>
      <c r="S2641" s="31" t="s">
        <v>34</v>
      </c>
      <c r="T2641" s="31"/>
      <c r="U2641" s="169"/>
      <c r="V2641" s="150" t="s">
        <v>683</v>
      </c>
      <c r="W2641" s="141" t="str" cm="1">
        <f t="array" ref="W2641">IF(SUM(LEN(B2641:V2641))=0,"",IF(OR(OR(ISBLANK(F2641),SUM(LEN(C2641),LEN(D2641))=0),AND(NOT(E2641="Unknown"),ISBLANK(J2641)),AND(NOT(O2641="Unknown"),ISBLANK(R2641))),"Missing Information", INDEX(Table15[Entire Service Line Classification], MATCH(SUMIFS(Table15[Unique ID],Table15[System-Owned Portion],E2641,Table15[If Material Anything Other than "Lead" in Column E,Was Material Ever Previously Lead?],G2641,Table15[Customer-Owned Portion],O2641),Table15[Unique ID],0),0)))</f>
        <v>Non-lead</v>
      </c>
      <c r="X2641"/>
    </row>
    <row r="2642" spans="2:24" ht="60" x14ac:dyDescent="0.25">
      <c r="B2642" s="146" t="s">
        <v>938</v>
      </c>
      <c r="C2642" s="31" t="s">
        <v>939</v>
      </c>
      <c r="D2642" s="31" t="s">
        <v>940</v>
      </c>
      <c r="E2642" s="44" t="s">
        <v>200</v>
      </c>
      <c r="F2642" s="43" t="s">
        <v>34</v>
      </c>
      <c r="G2642" s="84" t="s">
        <v>34</v>
      </c>
      <c r="H2642" s="31" t="s">
        <v>687</v>
      </c>
      <c r="I2642" s="205"/>
      <c r="J2642" s="84" t="s">
        <v>188</v>
      </c>
      <c r="K2642" s="31" t="s">
        <v>34</v>
      </c>
      <c r="L2642" s="31"/>
      <c r="M2642" s="169"/>
      <c r="N2642" s="148" t="s">
        <v>688</v>
      </c>
      <c r="O2642" s="106" t="s">
        <v>200</v>
      </c>
      <c r="P2642" s="43" t="s">
        <v>682</v>
      </c>
      <c r="Q2642" s="205"/>
      <c r="R2642" s="84" t="s">
        <v>188</v>
      </c>
      <c r="S2642" s="31" t="s">
        <v>34</v>
      </c>
      <c r="T2642" s="31"/>
      <c r="U2642" s="169"/>
      <c r="V2642" s="150" t="s">
        <v>683</v>
      </c>
      <c r="W2642" s="141" t="str" cm="1">
        <f t="array" ref="W2642">IF(SUM(LEN(B2642:V2642))=0,"",IF(OR(OR(ISBLANK(F2642),SUM(LEN(C2642),LEN(D2642))=0),AND(NOT(E2642="Unknown"),ISBLANK(J2642)),AND(NOT(O2642="Unknown"),ISBLANK(R2642))),"Missing Information", INDEX(Table15[Entire Service Line Classification], MATCH(SUMIFS(Table15[Unique ID],Table15[System-Owned Portion],E2642,Table15[If Material Anything Other than "Lead" in Column E,Was Material Ever Previously Lead?],G2642,Table15[Customer-Owned Portion],O2642),Table15[Unique ID],0),0)))</f>
        <v>Non-lead</v>
      </c>
      <c r="X2642"/>
    </row>
    <row r="2643" spans="2:24" ht="60" x14ac:dyDescent="0.25">
      <c r="B2643" s="146" t="s">
        <v>944</v>
      </c>
      <c r="C2643" s="31" t="s">
        <v>945</v>
      </c>
      <c r="D2643" s="31" t="s">
        <v>946</v>
      </c>
      <c r="E2643" s="44" t="s">
        <v>200</v>
      </c>
      <c r="F2643" s="43" t="s">
        <v>34</v>
      </c>
      <c r="G2643" s="84" t="s">
        <v>34</v>
      </c>
      <c r="H2643" s="31" t="s">
        <v>687</v>
      </c>
      <c r="I2643" s="205"/>
      <c r="J2643" s="84" t="s">
        <v>188</v>
      </c>
      <c r="K2643" s="31" t="s">
        <v>34</v>
      </c>
      <c r="L2643" s="31"/>
      <c r="M2643" s="169"/>
      <c r="N2643" s="148" t="s">
        <v>688</v>
      </c>
      <c r="O2643" s="106" t="s">
        <v>200</v>
      </c>
      <c r="P2643" s="43" t="s">
        <v>682</v>
      </c>
      <c r="Q2643" s="205"/>
      <c r="R2643" s="84" t="s">
        <v>188</v>
      </c>
      <c r="S2643" s="31" t="s">
        <v>34</v>
      </c>
      <c r="T2643" s="31"/>
      <c r="U2643" s="169"/>
      <c r="V2643" s="150" t="s">
        <v>683</v>
      </c>
      <c r="W2643" s="141" t="str" cm="1">
        <f t="array" ref="W2643">IF(SUM(LEN(B2643:V2643))=0,"",IF(OR(OR(ISBLANK(F2643),SUM(LEN(C2643),LEN(D2643))=0),AND(NOT(E2643="Unknown"),ISBLANK(J2643)),AND(NOT(O2643="Unknown"),ISBLANK(R2643))),"Missing Information", INDEX(Table15[Entire Service Line Classification], MATCH(SUMIFS(Table15[Unique ID],Table15[System-Owned Portion],E2643,Table15[If Material Anything Other than "Lead" in Column E,Was Material Ever Previously Lead?],G2643,Table15[Customer-Owned Portion],O2643),Table15[Unique ID],0),0)))</f>
        <v>Non-lead</v>
      </c>
      <c r="X2643"/>
    </row>
    <row r="2644" spans="2:24" ht="60" x14ac:dyDescent="0.25">
      <c r="B2644" s="146" t="s">
        <v>950</v>
      </c>
      <c r="C2644" s="31" t="s">
        <v>951</v>
      </c>
      <c r="D2644" s="31" t="s">
        <v>952</v>
      </c>
      <c r="E2644" s="44" t="s">
        <v>200</v>
      </c>
      <c r="F2644" s="43" t="s">
        <v>34</v>
      </c>
      <c r="G2644" s="84" t="s">
        <v>34</v>
      </c>
      <c r="H2644" s="31" t="s">
        <v>687</v>
      </c>
      <c r="I2644" s="205"/>
      <c r="J2644" s="84" t="s">
        <v>188</v>
      </c>
      <c r="K2644" s="31" t="s">
        <v>34</v>
      </c>
      <c r="L2644" s="31"/>
      <c r="M2644" s="169"/>
      <c r="N2644" s="148" t="s">
        <v>688</v>
      </c>
      <c r="O2644" s="106" t="s">
        <v>200</v>
      </c>
      <c r="P2644" s="43" t="s">
        <v>682</v>
      </c>
      <c r="Q2644" s="205"/>
      <c r="R2644" s="84" t="s">
        <v>188</v>
      </c>
      <c r="S2644" s="31" t="s">
        <v>34</v>
      </c>
      <c r="T2644" s="31"/>
      <c r="U2644" s="169"/>
      <c r="V2644" s="150" t="s">
        <v>683</v>
      </c>
      <c r="W2644" s="141" t="str" cm="1">
        <f t="array" ref="W2644">IF(SUM(LEN(B2644:V2644))=0,"",IF(OR(OR(ISBLANK(F2644),SUM(LEN(C2644),LEN(D2644))=0),AND(NOT(E2644="Unknown"),ISBLANK(J2644)),AND(NOT(O2644="Unknown"),ISBLANK(R2644))),"Missing Information", INDEX(Table15[Entire Service Line Classification], MATCH(SUMIFS(Table15[Unique ID],Table15[System-Owned Portion],E2644,Table15[If Material Anything Other than "Lead" in Column E,Was Material Ever Previously Lead?],G2644,Table15[Customer-Owned Portion],O2644),Table15[Unique ID],0),0)))</f>
        <v>Non-lead</v>
      </c>
      <c r="X2644"/>
    </row>
    <row r="2645" spans="2:24" ht="60" x14ac:dyDescent="0.25">
      <c r="B2645" s="146" t="s">
        <v>1275</v>
      </c>
      <c r="C2645" s="31" t="s">
        <v>1276</v>
      </c>
      <c r="D2645" s="31" t="s">
        <v>1277</v>
      </c>
      <c r="E2645" s="44" t="s">
        <v>200</v>
      </c>
      <c r="F2645" s="43" t="s">
        <v>34</v>
      </c>
      <c r="G2645" s="84" t="s">
        <v>34</v>
      </c>
      <c r="H2645" s="31" t="s">
        <v>687</v>
      </c>
      <c r="I2645" s="205"/>
      <c r="J2645" s="84" t="s">
        <v>188</v>
      </c>
      <c r="K2645" s="31" t="s">
        <v>34</v>
      </c>
      <c r="L2645" s="31"/>
      <c r="M2645" s="169"/>
      <c r="N2645" s="148" t="s">
        <v>688</v>
      </c>
      <c r="O2645" s="106" t="s">
        <v>200</v>
      </c>
      <c r="P2645" s="43" t="s">
        <v>682</v>
      </c>
      <c r="Q2645" s="205"/>
      <c r="R2645" s="84" t="s">
        <v>188</v>
      </c>
      <c r="S2645" s="31" t="s">
        <v>34</v>
      </c>
      <c r="T2645" s="31"/>
      <c r="U2645" s="169"/>
      <c r="V2645" s="150" t="s">
        <v>683</v>
      </c>
      <c r="W2645" s="141" t="str" cm="1">
        <f t="array" ref="W2645">IF(SUM(LEN(B2645:V2645))=0,"",IF(OR(OR(ISBLANK(F2645),SUM(LEN(C2645),LEN(D2645))=0),AND(NOT(E2645="Unknown"),ISBLANK(J2645)),AND(NOT(O2645="Unknown"),ISBLANK(R2645))),"Missing Information", INDEX(Table15[Entire Service Line Classification], MATCH(SUMIFS(Table15[Unique ID],Table15[System-Owned Portion],E2645,Table15[If Material Anything Other than "Lead" in Column E,Was Material Ever Previously Lead?],G2645,Table15[Customer-Owned Portion],O2645),Table15[Unique ID],0),0)))</f>
        <v>Non-lead</v>
      </c>
      <c r="X2645"/>
    </row>
    <row r="2646" spans="2:24" ht="60" x14ac:dyDescent="0.25">
      <c r="B2646" s="146" t="s">
        <v>1278</v>
      </c>
      <c r="C2646" s="31" t="s">
        <v>1279</v>
      </c>
      <c r="D2646" s="31" t="s">
        <v>1280</v>
      </c>
      <c r="E2646" s="44" t="s">
        <v>200</v>
      </c>
      <c r="F2646" s="43" t="s">
        <v>34</v>
      </c>
      <c r="G2646" s="84" t="s">
        <v>34</v>
      </c>
      <c r="H2646" s="31" t="s">
        <v>687</v>
      </c>
      <c r="I2646" s="205"/>
      <c r="J2646" s="84" t="s">
        <v>188</v>
      </c>
      <c r="K2646" s="31" t="s">
        <v>34</v>
      </c>
      <c r="L2646" s="31"/>
      <c r="M2646" s="169"/>
      <c r="N2646" s="148" t="s">
        <v>688</v>
      </c>
      <c r="O2646" s="106" t="s">
        <v>200</v>
      </c>
      <c r="P2646" s="43" t="s">
        <v>682</v>
      </c>
      <c r="Q2646" s="205"/>
      <c r="R2646" s="84" t="s">
        <v>188</v>
      </c>
      <c r="S2646" s="31" t="s">
        <v>34</v>
      </c>
      <c r="T2646" s="31"/>
      <c r="U2646" s="169"/>
      <c r="V2646" s="150" t="s">
        <v>683</v>
      </c>
      <c r="W2646" s="141" t="str" cm="1">
        <f t="array" ref="W2646">IF(SUM(LEN(B2646:V2646))=0,"",IF(OR(OR(ISBLANK(F2646),SUM(LEN(C2646),LEN(D2646))=0),AND(NOT(E2646="Unknown"),ISBLANK(J2646)),AND(NOT(O2646="Unknown"),ISBLANK(R2646))),"Missing Information", INDEX(Table15[Entire Service Line Classification], MATCH(SUMIFS(Table15[Unique ID],Table15[System-Owned Portion],E2646,Table15[If Material Anything Other than "Lead" in Column E,Was Material Ever Previously Lead?],G2646,Table15[Customer-Owned Portion],O2646),Table15[Unique ID],0),0)))</f>
        <v>Non-lead</v>
      </c>
      <c r="X2646"/>
    </row>
    <row r="2647" spans="2:24" ht="60" x14ac:dyDescent="0.25">
      <c r="B2647" s="146" t="s">
        <v>1281</v>
      </c>
      <c r="C2647" s="31" t="s">
        <v>1282</v>
      </c>
      <c r="D2647" s="31" t="s">
        <v>1283</v>
      </c>
      <c r="E2647" s="44" t="s">
        <v>200</v>
      </c>
      <c r="F2647" s="43" t="s">
        <v>34</v>
      </c>
      <c r="G2647" s="84" t="s">
        <v>34</v>
      </c>
      <c r="H2647" s="31" t="s">
        <v>687</v>
      </c>
      <c r="I2647" s="205"/>
      <c r="J2647" s="84" t="s">
        <v>188</v>
      </c>
      <c r="K2647" s="31" t="s">
        <v>34</v>
      </c>
      <c r="L2647" s="31"/>
      <c r="M2647" s="169"/>
      <c r="N2647" s="148" t="s">
        <v>688</v>
      </c>
      <c r="O2647" s="106" t="s">
        <v>200</v>
      </c>
      <c r="P2647" s="43" t="s">
        <v>682</v>
      </c>
      <c r="Q2647" s="205"/>
      <c r="R2647" s="84" t="s">
        <v>188</v>
      </c>
      <c r="S2647" s="31" t="s">
        <v>34</v>
      </c>
      <c r="T2647" s="31"/>
      <c r="U2647" s="169"/>
      <c r="V2647" s="150" t="s">
        <v>683</v>
      </c>
      <c r="W2647" s="141" t="str" cm="1">
        <f t="array" ref="W2647">IF(SUM(LEN(B2647:V2647))=0,"",IF(OR(OR(ISBLANK(F2647),SUM(LEN(C2647),LEN(D2647))=0),AND(NOT(E2647="Unknown"),ISBLANK(J2647)),AND(NOT(O2647="Unknown"),ISBLANK(R2647))),"Missing Information", INDEX(Table15[Entire Service Line Classification], MATCH(SUMIFS(Table15[Unique ID],Table15[System-Owned Portion],E2647,Table15[If Material Anything Other than "Lead" in Column E,Was Material Ever Previously Lead?],G2647,Table15[Customer-Owned Portion],O2647),Table15[Unique ID],0),0)))</f>
        <v>Non-lead</v>
      </c>
      <c r="X2647"/>
    </row>
    <row r="2648" spans="2:24" ht="60" x14ac:dyDescent="0.25">
      <c r="B2648" s="146" t="s">
        <v>1284</v>
      </c>
      <c r="C2648" s="31" t="s">
        <v>1285</v>
      </c>
      <c r="D2648" s="31" t="s">
        <v>1286</v>
      </c>
      <c r="E2648" s="44" t="s">
        <v>200</v>
      </c>
      <c r="F2648" s="43" t="s">
        <v>34</v>
      </c>
      <c r="G2648" s="84" t="s">
        <v>34</v>
      </c>
      <c r="H2648" s="31" t="s">
        <v>687</v>
      </c>
      <c r="I2648" s="205"/>
      <c r="J2648" s="84" t="s">
        <v>188</v>
      </c>
      <c r="K2648" s="31" t="s">
        <v>34</v>
      </c>
      <c r="L2648" s="31"/>
      <c r="M2648" s="169"/>
      <c r="N2648" s="148" t="s">
        <v>688</v>
      </c>
      <c r="O2648" s="106" t="s">
        <v>200</v>
      </c>
      <c r="P2648" s="43" t="s">
        <v>682</v>
      </c>
      <c r="Q2648" s="205"/>
      <c r="R2648" s="84" t="s">
        <v>188</v>
      </c>
      <c r="S2648" s="31" t="s">
        <v>34</v>
      </c>
      <c r="T2648" s="31"/>
      <c r="U2648" s="169"/>
      <c r="V2648" s="150" t="s">
        <v>683</v>
      </c>
      <c r="W2648" s="141" t="str" cm="1">
        <f t="array" ref="W2648">IF(SUM(LEN(B2648:V2648))=0,"",IF(OR(OR(ISBLANK(F2648),SUM(LEN(C2648),LEN(D2648))=0),AND(NOT(E2648="Unknown"),ISBLANK(J2648)),AND(NOT(O2648="Unknown"),ISBLANK(R2648))),"Missing Information", INDEX(Table15[Entire Service Line Classification], MATCH(SUMIFS(Table15[Unique ID],Table15[System-Owned Portion],E2648,Table15[If Material Anything Other than "Lead" in Column E,Was Material Ever Previously Lead?],G2648,Table15[Customer-Owned Portion],O2648),Table15[Unique ID],0),0)))</f>
        <v>Non-lead</v>
      </c>
      <c r="X2648"/>
    </row>
    <row r="2649" spans="2:24" ht="60" x14ac:dyDescent="0.25">
      <c r="B2649" s="146" t="s">
        <v>1287</v>
      </c>
      <c r="C2649" s="31" t="s">
        <v>1288</v>
      </c>
      <c r="D2649" s="31" t="s">
        <v>1289</v>
      </c>
      <c r="E2649" s="44" t="s">
        <v>200</v>
      </c>
      <c r="F2649" s="43" t="s">
        <v>34</v>
      </c>
      <c r="G2649" s="84" t="s">
        <v>34</v>
      </c>
      <c r="H2649" s="31" t="s">
        <v>687</v>
      </c>
      <c r="I2649" s="205"/>
      <c r="J2649" s="84" t="s">
        <v>188</v>
      </c>
      <c r="K2649" s="31" t="s">
        <v>34</v>
      </c>
      <c r="L2649" s="31"/>
      <c r="M2649" s="169"/>
      <c r="N2649" s="148" t="s">
        <v>688</v>
      </c>
      <c r="O2649" s="106" t="s">
        <v>200</v>
      </c>
      <c r="P2649" s="43" t="s">
        <v>682</v>
      </c>
      <c r="Q2649" s="205"/>
      <c r="R2649" s="84" t="s">
        <v>188</v>
      </c>
      <c r="S2649" s="31" t="s">
        <v>34</v>
      </c>
      <c r="T2649" s="31"/>
      <c r="U2649" s="169"/>
      <c r="V2649" s="150" t="s">
        <v>683</v>
      </c>
      <c r="W2649" s="141" t="str" cm="1">
        <f t="array" ref="W2649">IF(SUM(LEN(B2649:V2649))=0,"",IF(OR(OR(ISBLANK(F2649),SUM(LEN(C2649),LEN(D2649))=0),AND(NOT(E2649="Unknown"),ISBLANK(J2649)),AND(NOT(O2649="Unknown"),ISBLANK(R2649))),"Missing Information", INDEX(Table15[Entire Service Line Classification], MATCH(SUMIFS(Table15[Unique ID],Table15[System-Owned Portion],E2649,Table15[If Material Anything Other than "Lead" in Column E,Was Material Ever Previously Lead?],G2649,Table15[Customer-Owned Portion],O2649),Table15[Unique ID],0),0)))</f>
        <v>Non-lead</v>
      </c>
      <c r="X2649"/>
    </row>
    <row r="2650" spans="2:24" ht="60" x14ac:dyDescent="0.25">
      <c r="B2650" s="146" t="s">
        <v>1290</v>
      </c>
      <c r="C2650" s="31" t="s">
        <v>1291</v>
      </c>
      <c r="D2650" s="31" t="s">
        <v>1292</v>
      </c>
      <c r="E2650" s="44" t="s">
        <v>200</v>
      </c>
      <c r="F2650" s="43" t="s">
        <v>34</v>
      </c>
      <c r="G2650" s="84" t="s">
        <v>34</v>
      </c>
      <c r="H2650" s="31" t="s">
        <v>687</v>
      </c>
      <c r="I2650" s="205"/>
      <c r="J2650" s="84" t="s">
        <v>188</v>
      </c>
      <c r="K2650" s="31" t="s">
        <v>34</v>
      </c>
      <c r="L2650" s="31"/>
      <c r="M2650" s="169"/>
      <c r="N2650" s="148" t="s">
        <v>688</v>
      </c>
      <c r="O2650" s="106" t="s">
        <v>200</v>
      </c>
      <c r="P2650" s="43" t="s">
        <v>682</v>
      </c>
      <c r="Q2650" s="205"/>
      <c r="R2650" s="84" t="s">
        <v>188</v>
      </c>
      <c r="S2650" s="31" t="s">
        <v>34</v>
      </c>
      <c r="T2650" s="31"/>
      <c r="U2650" s="169"/>
      <c r="V2650" s="150" t="s">
        <v>683</v>
      </c>
      <c r="W2650" s="141" t="str" cm="1">
        <f t="array" ref="W2650">IF(SUM(LEN(B2650:V2650))=0,"",IF(OR(OR(ISBLANK(F2650),SUM(LEN(C2650),LEN(D2650))=0),AND(NOT(E2650="Unknown"),ISBLANK(J2650)),AND(NOT(O2650="Unknown"),ISBLANK(R2650))),"Missing Information", INDEX(Table15[Entire Service Line Classification], MATCH(SUMIFS(Table15[Unique ID],Table15[System-Owned Portion],E2650,Table15[If Material Anything Other than "Lead" in Column E,Was Material Ever Previously Lead?],G2650,Table15[Customer-Owned Portion],O2650),Table15[Unique ID],0),0)))</f>
        <v>Non-lead</v>
      </c>
      <c r="X2650"/>
    </row>
    <row r="2651" spans="2:24" ht="60" x14ac:dyDescent="0.25">
      <c r="B2651" s="146" t="s">
        <v>1293</v>
      </c>
      <c r="C2651" s="31" t="s">
        <v>1294</v>
      </c>
      <c r="D2651" s="31" t="s">
        <v>1295</v>
      </c>
      <c r="E2651" s="44" t="s">
        <v>200</v>
      </c>
      <c r="F2651" s="43" t="s">
        <v>34</v>
      </c>
      <c r="G2651" s="84" t="s">
        <v>34</v>
      </c>
      <c r="H2651" s="31" t="s">
        <v>687</v>
      </c>
      <c r="I2651" s="205"/>
      <c r="J2651" s="84" t="s">
        <v>188</v>
      </c>
      <c r="K2651" s="31" t="s">
        <v>34</v>
      </c>
      <c r="L2651" s="31"/>
      <c r="M2651" s="169"/>
      <c r="N2651" s="148" t="s">
        <v>688</v>
      </c>
      <c r="O2651" s="106" t="s">
        <v>200</v>
      </c>
      <c r="P2651" s="43" t="s">
        <v>682</v>
      </c>
      <c r="Q2651" s="205"/>
      <c r="R2651" s="84" t="s">
        <v>188</v>
      </c>
      <c r="S2651" s="31" t="s">
        <v>34</v>
      </c>
      <c r="T2651" s="31"/>
      <c r="U2651" s="169"/>
      <c r="V2651" s="150" t="s">
        <v>683</v>
      </c>
      <c r="W2651" s="141" t="str" cm="1">
        <f t="array" ref="W2651">IF(SUM(LEN(B2651:V2651))=0,"",IF(OR(OR(ISBLANK(F2651),SUM(LEN(C2651),LEN(D2651))=0),AND(NOT(E2651="Unknown"),ISBLANK(J2651)),AND(NOT(O2651="Unknown"),ISBLANK(R2651))),"Missing Information", INDEX(Table15[Entire Service Line Classification], MATCH(SUMIFS(Table15[Unique ID],Table15[System-Owned Portion],E2651,Table15[If Material Anything Other than "Lead" in Column E,Was Material Ever Previously Lead?],G2651,Table15[Customer-Owned Portion],O2651),Table15[Unique ID],0),0)))</f>
        <v>Non-lead</v>
      </c>
      <c r="X2651"/>
    </row>
    <row r="2652" spans="2:24" ht="60" x14ac:dyDescent="0.25">
      <c r="B2652" s="146" t="s">
        <v>1228</v>
      </c>
      <c r="C2652" s="31" t="s">
        <v>1229</v>
      </c>
      <c r="D2652" s="31" t="s">
        <v>1230</v>
      </c>
      <c r="E2652" s="44" t="s">
        <v>200</v>
      </c>
      <c r="F2652" s="43" t="s">
        <v>34</v>
      </c>
      <c r="G2652" s="84" t="s">
        <v>34</v>
      </c>
      <c r="H2652" s="31" t="s">
        <v>687</v>
      </c>
      <c r="I2652" s="205"/>
      <c r="J2652" s="84" t="s">
        <v>188</v>
      </c>
      <c r="K2652" s="31" t="s">
        <v>34</v>
      </c>
      <c r="L2652" s="31"/>
      <c r="M2652" s="169"/>
      <c r="N2652" s="148" t="s">
        <v>688</v>
      </c>
      <c r="O2652" s="106" t="s">
        <v>200</v>
      </c>
      <c r="P2652" s="43" t="s">
        <v>682</v>
      </c>
      <c r="Q2652" s="205"/>
      <c r="R2652" s="84" t="s">
        <v>188</v>
      </c>
      <c r="S2652" s="31" t="s">
        <v>34</v>
      </c>
      <c r="T2652" s="31"/>
      <c r="U2652" s="169"/>
      <c r="V2652" s="150" t="s">
        <v>683</v>
      </c>
      <c r="W2652" s="141" t="str" cm="1">
        <f t="array" ref="W2652">IF(SUM(LEN(B2652:V2652))=0,"",IF(OR(OR(ISBLANK(F2652),SUM(LEN(C2652),LEN(D2652))=0),AND(NOT(E2652="Unknown"),ISBLANK(J2652)),AND(NOT(O2652="Unknown"),ISBLANK(R2652))),"Missing Information", INDEX(Table15[Entire Service Line Classification], MATCH(SUMIFS(Table15[Unique ID],Table15[System-Owned Portion],E2652,Table15[If Material Anything Other than "Lead" in Column E,Was Material Ever Previously Lead?],G2652,Table15[Customer-Owned Portion],O2652),Table15[Unique ID],0),0)))</f>
        <v>Non-lead</v>
      </c>
      <c r="X2652"/>
    </row>
    <row r="2653" spans="2:24" ht="60" x14ac:dyDescent="0.25">
      <c r="B2653" s="146" t="s">
        <v>1219</v>
      </c>
      <c r="C2653" s="31" t="s">
        <v>1220</v>
      </c>
      <c r="D2653" s="31" t="s">
        <v>1221</v>
      </c>
      <c r="E2653" s="44" t="s">
        <v>200</v>
      </c>
      <c r="F2653" s="43" t="s">
        <v>34</v>
      </c>
      <c r="G2653" s="84" t="s">
        <v>34</v>
      </c>
      <c r="H2653" s="31" t="s">
        <v>687</v>
      </c>
      <c r="I2653" s="205"/>
      <c r="J2653" s="84" t="s">
        <v>188</v>
      </c>
      <c r="K2653" s="31" t="s">
        <v>34</v>
      </c>
      <c r="L2653" s="31"/>
      <c r="M2653" s="169"/>
      <c r="N2653" s="148" t="s">
        <v>688</v>
      </c>
      <c r="O2653" s="106" t="s">
        <v>200</v>
      </c>
      <c r="P2653" s="43" t="s">
        <v>682</v>
      </c>
      <c r="Q2653" s="205"/>
      <c r="R2653" s="84" t="s">
        <v>188</v>
      </c>
      <c r="S2653" s="31" t="s">
        <v>34</v>
      </c>
      <c r="T2653" s="31"/>
      <c r="U2653" s="169"/>
      <c r="V2653" s="150" t="s">
        <v>683</v>
      </c>
      <c r="W2653" s="141" t="str" cm="1">
        <f t="array" ref="W2653">IF(SUM(LEN(B2653:V2653))=0,"",IF(OR(OR(ISBLANK(F2653),SUM(LEN(C2653),LEN(D2653))=0),AND(NOT(E2653="Unknown"),ISBLANK(J2653)),AND(NOT(O2653="Unknown"),ISBLANK(R2653))),"Missing Information", INDEX(Table15[Entire Service Line Classification], MATCH(SUMIFS(Table15[Unique ID],Table15[System-Owned Portion],E2653,Table15[If Material Anything Other than "Lead" in Column E,Was Material Ever Previously Lead?],G2653,Table15[Customer-Owned Portion],O2653),Table15[Unique ID],0),0)))</f>
        <v>Non-lead</v>
      </c>
      <c r="X2653"/>
    </row>
    <row r="2654" spans="2:24" ht="60" x14ac:dyDescent="0.25">
      <c r="B2654" s="146" t="s">
        <v>1308</v>
      </c>
      <c r="C2654" s="31" t="s">
        <v>1309</v>
      </c>
      <c r="D2654" s="31" t="s">
        <v>1310</v>
      </c>
      <c r="E2654" s="44" t="s">
        <v>200</v>
      </c>
      <c r="F2654" s="43" t="s">
        <v>34</v>
      </c>
      <c r="G2654" s="84" t="s">
        <v>34</v>
      </c>
      <c r="H2654" s="31" t="s">
        <v>687</v>
      </c>
      <c r="I2654" s="205"/>
      <c r="J2654" s="84" t="s">
        <v>188</v>
      </c>
      <c r="K2654" s="31" t="s">
        <v>34</v>
      </c>
      <c r="L2654" s="31"/>
      <c r="M2654" s="169"/>
      <c r="N2654" s="148" t="s">
        <v>688</v>
      </c>
      <c r="O2654" s="106" t="s">
        <v>200</v>
      </c>
      <c r="P2654" s="43" t="s">
        <v>682</v>
      </c>
      <c r="Q2654" s="205"/>
      <c r="R2654" s="84" t="s">
        <v>188</v>
      </c>
      <c r="S2654" s="31" t="s">
        <v>34</v>
      </c>
      <c r="T2654" s="31"/>
      <c r="U2654" s="169"/>
      <c r="V2654" s="150" t="s">
        <v>683</v>
      </c>
      <c r="W2654" s="141" t="str" cm="1">
        <f t="array" ref="W2654">IF(SUM(LEN(B2654:V2654))=0,"",IF(OR(OR(ISBLANK(F2654),SUM(LEN(C2654),LEN(D2654))=0),AND(NOT(E2654="Unknown"),ISBLANK(J2654)),AND(NOT(O2654="Unknown"),ISBLANK(R2654))),"Missing Information", INDEX(Table15[Entire Service Line Classification], MATCH(SUMIFS(Table15[Unique ID],Table15[System-Owned Portion],E2654,Table15[If Material Anything Other than "Lead" in Column E,Was Material Ever Previously Lead?],G2654,Table15[Customer-Owned Portion],O2654),Table15[Unique ID],0),0)))</f>
        <v>Non-lead</v>
      </c>
      <c r="X2654"/>
    </row>
    <row r="2655" spans="2:24" ht="60" x14ac:dyDescent="0.25">
      <c r="B2655" s="146" t="s">
        <v>1326</v>
      </c>
      <c r="C2655" s="31" t="s">
        <v>1327</v>
      </c>
      <c r="D2655" s="31" t="s">
        <v>1328</v>
      </c>
      <c r="E2655" s="44" t="s">
        <v>200</v>
      </c>
      <c r="F2655" s="43" t="s">
        <v>34</v>
      </c>
      <c r="G2655" s="84" t="s">
        <v>34</v>
      </c>
      <c r="H2655" s="31" t="s">
        <v>687</v>
      </c>
      <c r="I2655" s="205"/>
      <c r="J2655" s="84" t="s">
        <v>188</v>
      </c>
      <c r="K2655" s="31" t="s">
        <v>34</v>
      </c>
      <c r="L2655" s="31"/>
      <c r="M2655" s="169"/>
      <c r="N2655" s="148" t="s">
        <v>688</v>
      </c>
      <c r="O2655" s="106" t="s">
        <v>200</v>
      </c>
      <c r="P2655" s="43" t="s">
        <v>682</v>
      </c>
      <c r="Q2655" s="205"/>
      <c r="R2655" s="84" t="s">
        <v>188</v>
      </c>
      <c r="S2655" s="31" t="s">
        <v>34</v>
      </c>
      <c r="T2655" s="31"/>
      <c r="U2655" s="169"/>
      <c r="V2655" s="150" t="s">
        <v>683</v>
      </c>
      <c r="W2655" s="141" t="str" cm="1">
        <f t="array" ref="W2655">IF(SUM(LEN(B2655:V2655))=0,"",IF(OR(OR(ISBLANK(F2655),SUM(LEN(C2655),LEN(D2655))=0),AND(NOT(E2655="Unknown"),ISBLANK(J2655)),AND(NOT(O2655="Unknown"),ISBLANK(R2655))),"Missing Information", INDEX(Table15[Entire Service Line Classification], MATCH(SUMIFS(Table15[Unique ID],Table15[System-Owned Portion],E2655,Table15[If Material Anything Other than "Lead" in Column E,Was Material Ever Previously Lead?],G2655,Table15[Customer-Owned Portion],O2655),Table15[Unique ID],0),0)))</f>
        <v>Non-lead</v>
      </c>
      <c r="X2655"/>
    </row>
    <row r="2656" spans="2:24" ht="60" x14ac:dyDescent="0.25">
      <c r="B2656" s="146" t="s">
        <v>1425</v>
      </c>
      <c r="C2656" s="31" t="s">
        <v>1426</v>
      </c>
      <c r="D2656" s="31" t="s">
        <v>1427</v>
      </c>
      <c r="E2656" s="44" t="s">
        <v>200</v>
      </c>
      <c r="F2656" s="43" t="s">
        <v>34</v>
      </c>
      <c r="G2656" s="84" t="s">
        <v>34</v>
      </c>
      <c r="H2656" s="31" t="s">
        <v>687</v>
      </c>
      <c r="I2656" s="205"/>
      <c r="J2656" s="84" t="s">
        <v>188</v>
      </c>
      <c r="K2656" s="31" t="s">
        <v>34</v>
      </c>
      <c r="L2656" s="31"/>
      <c r="M2656" s="169"/>
      <c r="N2656" s="148" t="s">
        <v>688</v>
      </c>
      <c r="O2656" s="106" t="s">
        <v>200</v>
      </c>
      <c r="P2656" s="43" t="s">
        <v>682</v>
      </c>
      <c r="Q2656" s="205"/>
      <c r="R2656" s="84" t="s">
        <v>188</v>
      </c>
      <c r="S2656" s="31" t="s">
        <v>34</v>
      </c>
      <c r="T2656" s="31"/>
      <c r="U2656" s="169"/>
      <c r="V2656" s="150" t="s">
        <v>683</v>
      </c>
      <c r="W2656" s="141" t="str" cm="1">
        <f t="array" ref="W2656">IF(SUM(LEN(B2656:V2656))=0,"",IF(OR(OR(ISBLANK(F2656),SUM(LEN(C2656),LEN(D2656))=0),AND(NOT(E2656="Unknown"),ISBLANK(J2656)),AND(NOT(O2656="Unknown"),ISBLANK(R2656))),"Missing Information", INDEX(Table15[Entire Service Line Classification], MATCH(SUMIFS(Table15[Unique ID],Table15[System-Owned Portion],E2656,Table15[If Material Anything Other than "Lead" in Column E,Was Material Ever Previously Lead?],G2656,Table15[Customer-Owned Portion],O2656),Table15[Unique ID],0),0)))</f>
        <v>Non-lead</v>
      </c>
      <c r="X2656"/>
    </row>
    <row r="2657" spans="2:24" ht="60" x14ac:dyDescent="0.25">
      <c r="B2657" s="146" t="s">
        <v>1428</v>
      </c>
      <c r="C2657" s="31" t="s">
        <v>1429</v>
      </c>
      <c r="D2657" s="31" t="s">
        <v>1430</v>
      </c>
      <c r="E2657" s="44" t="s">
        <v>200</v>
      </c>
      <c r="F2657" s="43" t="s">
        <v>34</v>
      </c>
      <c r="G2657" s="84" t="s">
        <v>34</v>
      </c>
      <c r="H2657" s="31" t="s">
        <v>687</v>
      </c>
      <c r="I2657" s="205"/>
      <c r="J2657" s="84" t="s">
        <v>188</v>
      </c>
      <c r="K2657" s="31" t="s">
        <v>34</v>
      </c>
      <c r="L2657" s="31"/>
      <c r="M2657" s="169"/>
      <c r="N2657" s="148" t="s">
        <v>688</v>
      </c>
      <c r="O2657" s="106" t="s">
        <v>200</v>
      </c>
      <c r="P2657" s="43" t="s">
        <v>682</v>
      </c>
      <c r="Q2657" s="205"/>
      <c r="R2657" s="84" t="s">
        <v>188</v>
      </c>
      <c r="S2657" s="31" t="s">
        <v>34</v>
      </c>
      <c r="T2657" s="31"/>
      <c r="U2657" s="169"/>
      <c r="V2657" s="150" t="s">
        <v>683</v>
      </c>
      <c r="W2657" s="141" t="str" cm="1">
        <f t="array" ref="W2657">IF(SUM(LEN(B2657:V2657))=0,"",IF(OR(OR(ISBLANK(F2657),SUM(LEN(C2657),LEN(D2657))=0),AND(NOT(E2657="Unknown"),ISBLANK(J2657)),AND(NOT(O2657="Unknown"),ISBLANK(R2657))),"Missing Information", INDEX(Table15[Entire Service Line Classification], MATCH(SUMIFS(Table15[Unique ID],Table15[System-Owned Portion],E2657,Table15[If Material Anything Other than "Lead" in Column E,Was Material Ever Previously Lead?],G2657,Table15[Customer-Owned Portion],O2657),Table15[Unique ID],0),0)))</f>
        <v>Non-lead</v>
      </c>
      <c r="X2657"/>
    </row>
    <row r="2658" spans="2:24" ht="60" x14ac:dyDescent="0.25">
      <c r="B2658" s="146" t="s">
        <v>1431</v>
      </c>
      <c r="C2658" s="31" t="s">
        <v>1432</v>
      </c>
      <c r="D2658" s="31" t="s">
        <v>1433</v>
      </c>
      <c r="E2658" s="44" t="s">
        <v>200</v>
      </c>
      <c r="F2658" s="43" t="s">
        <v>34</v>
      </c>
      <c r="G2658" s="84" t="s">
        <v>34</v>
      </c>
      <c r="H2658" s="31" t="s">
        <v>687</v>
      </c>
      <c r="I2658" s="205"/>
      <c r="J2658" s="84" t="s">
        <v>188</v>
      </c>
      <c r="K2658" s="31" t="s">
        <v>34</v>
      </c>
      <c r="L2658" s="31"/>
      <c r="M2658" s="169"/>
      <c r="N2658" s="148" t="s">
        <v>688</v>
      </c>
      <c r="O2658" s="106" t="s">
        <v>200</v>
      </c>
      <c r="P2658" s="43" t="s">
        <v>682</v>
      </c>
      <c r="Q2658" s="205"/>
      <c r="R2658" s="84" t="s">
        <v>188</v>
      </c>
      <c r="S2658" s="31" t="s">
        <v>34</v>
      </c>
      <c r="T2658" s="31"/>
      <c r="U2658" s="169"/>
      <c r="V2658" s="150" t="s">
        <v>683</v>
      </c>
      <c r="W2658" s="141" t="str" cm="1">
        <f t="array" ref="W2658">IF(SUM(LEN(B2658:V2658))=0,"",IF(OR(OR(ISBLANK(F2658),SUM(LEN(C2658),LEN(D2658))=0),AND(NOT(E2658="Unknown"),ISBLANK(J2658)),AND(NOT(O2658="Unknown"),ISBLANK(R2658))),"Missing Information", INDEX(Table15[Entire Service Line Classification], MATCH(SUMIFS(Table15[Unique ID],Table15[System-Owned Portion],E2658,Table15[If Material Anything Other than "Lead" in Column E,Was Material Ever Previously Lead?],G2658,Table15[Customer-Owned Portion],O2658),Table15[Unique ID],0),0)))</f>
        <v>Non-lead</v>
      </c>
      <c r="X2658"/>
    </row>
    <row r="2659" spans="2:24" ht="60" x14ac:dyDescent="0.25">
      <c r="B2659" s="146" t="s">
        <v>1434</v>
      </c>
      <c r="C2659" s="31" t="s">
        <v>1435</v>
      </c>
      <c r="D2659" s="31" t="s">
        <v>1436</v>
      </c>
      <c r="E2659" s="44" t="s">
        <v>200</v>
      </c>
      <c r="F2659" s="43" t="s">
        <v>34</v>
      </c>
      <c r="G2659" s="84" t="s">
        <v>34</v>
      </c>
      <c r="H2659" s="31" t="s">
        <v>687</v>
      </c>
      <c r="I2659" s="205"/>
      <c r="J2659" s="84" t="s">
        <v>188</v>
      </c>
      <c r="K2659" s="31" t="s">
        <v>34</v>
      </c>
      <c r="L2659" s="31"/>
      <c r="M2659" s="169"/>
      <c r="N2659" s="148" t="s">
        <v>688</v>
      </c>
      <c r="O2659" s="106" t="s">
        <v>200</v>
      </c>
      <c r="P2659" s="43" t="s">
        <v>682</v>
      </c>
      <c r="Q2659" s="205"/>
      <c r="R2659" s="84" t="s">
        <v>188</v>
      </c>
      <c r="S2659" s="31" t="s">
        <v>34</v>
      </c>
      <c r="T2659" s="31"/>
      <c r="U2659" s="169"/>
      <c r="V2659" s="150" t="s">
        <v>683</v>
      </c>
      <c r="W2659" s="141" t="str" cm="1">
        <f t="array" ref="W2659">IF(SUM(LEN(B2659:V2659))=0,"",IF(OR(OR(ISBLANK(F2659),SUM(LEN(C2659),LEN(D2659))=0),AND(NOT(E2659="Unknown"),ISBLANK(J2659)),AND(NOT(O2659="Unknown"),ISBLANK(R2659))),"Missing Information", INDEX(Table15[Entire Service Line Classification], MATCH(SUMIFS(Table15[Unique ID],Table15[System-Owned Portion],E2659,Table15[If Material Anything Other than "Lead" in Column E,Was Material Ever Previously Lead?],G2659,Table15[Customer-Owned Portion],O2659),Table15[Unique ID],0),0)))</f>
        <v>Non-lead</v>
      </c>
      <c r="X2659"/>
    </row>
    <row r="2660" spans="2:24" ht="60" x14ac:dyDescent="0.25">
      <c r="B2660" s="146" t="s">
        <v>1437</v>
      </c>
      <c r="C2660" s="31" t="s">
        <v>1438</v>
      </c>
      <c r="D2660" s="31" t="s">
        <v>1439</v>
      </c>
      <c r="E2660" s="44" t="s">
        <v>200</v>
      </c>
      <c r="F2660" s="43" t="s">
        <v>34</v>
      </c>
      <c r="G2660" s="84" t="s">
        <v>34</v>
      </c>
      <c r="H2660" s="31" t="s">
        <v>687</v>
      </c>
      <c r="I2660" s="205"/>
      <c r="J2660" s="84" t="s">
        <v>188</v>
      </c>
      <c r="K2660" s="31" t="s">
        <v>34</v>
      </c>
      <c r="L2660" s="31"/>
      <c r="M2660" s="169"/>
      <c r="N2660" s="148" t="s">
        <v>688</v>
      </c>
      <c r="O2660" s="106" t="s">
        <v>200</v>
      </c>
      <c r="P2660" s="43" t="s">
        <v>682</v>
      </c>
      <c r="Q2660" s="205"/>
      <c r="R2660" s="84" t="s">
        <v>188</v>
      </c>
      <c r="S2660" s="31" t="s">
        <v>34</v>
      </c>
      <c r="T2660" s="31"/>
      <c r="U2660" s="169"/>
      <c r="V2660" s="150" t="s">
        <v>683</v>
      </c>
      <c r="W2660" s="141" t="str" cm="1">
        <f t="array" ref="W2660">IF(SUM(LEN(B2660:V2660))=0,"",IF(OR(OR(ISBLANK(F2660),SUM(LEN(C2660),LEN(D2660))=0),AND(NOT(E2660="Unknown"),ISBLANK(J2660)),AND(NOT(O2660="Unknown"),ISBLANK(R2660))),"Missing Information", INDEX(Table15[Entire Service Line Classification], MATCH(SUMIFS(Table15[Unique ID],Table15[System-Owned Portion],E2660,Table15[If Material Anything Other than "Lead" in Column E,Was Material Ever Previously Lead?],G2660,Table15[Customer-Owned Portion],O2660),Table15[Unique ID],0),0)))</f>
        <v>Non-lead</v>
      </c>
      <c r="X2660"/>
    </row>
    <row r="2661" spans="2:24" ht="60" x14ac:dyDescent="0.25">
      <c r="B2661" s="146" t="s">
        <v>1440</v>
      </c>
      <c r="C2661" s="31" t="s">
        <v>1441</v>
      </c>
      <c r="D2661" s="31" t="s">
        <v>1442</v>
      </c>
      <c r="E2661" s="44" t="s">
        <v>200</v>
      </c>
      <c r="F2661" s="43" t="s">
        <v>34</v>
      </c>
      <c r="G2661" s="84" t="s">
        <v>34</v>
      </c>
      <c r="H2661" s="31" t="s">
        <v>687</v>
      </c>
      <c r="I2661" s="205"/>
      <c r="J2661" s="84" t="s">
        <v>188</v>
      </c>
      <c r="K2661" s="31" t="s">
        <v>34</v>
      </c>
      <c r="L2661" s="31"/>
      <c r="M2661" s="169"/>
      <c r="N2661" s="148" t="s">
        <v>688</v>
      </c>
      <c r="O2661" s="106" t="s">
        <v>200</v>
      </c>
      <c r="P2661" s="43" t="s">
        <v>682</v>
      </c>
      <c r="Q2661" s="205"/>
      <c r="R2661" s="84" t="s">
        <v>188</v>
      </c>
      <c r="S2661" s="31" t="s">
        <v>34</v>
      </c>
      <c r="T2661" s="31"/>
      <c r="U2661" s="169"/>
      <c r="V2661" s="150" t="s">
        <v>683</v>
      </c>
      <c r="W2661" s="141" t="str" cm="1">
        <f t="array" ref="W2661">IF(SUM(LEN(B2661:V2661))=0,"",IF(OR(OR(ISBLANK(F2661),SUM(LEN(C2661),LEN(D2661))=0),AND(NOT(E2661="Unknown"),ISBLANK(J2661)),AND(NOT(O2661="Unknown"),ISBLANK(R2661))),"Missing Information", INDEX(Table15[Entire Service Line Classification], MATCH(SUMIFS(Table15[Unique ID],Table15[System-Owned Portion],E2661,Table15[If Material Anything Other than "Lead" in Column E,Was Material Ever Previously Lead?],G2661,Table15[Customer-Owned Portion],O2661),Table15[Unique ID],0),0)))</f>
        <v>Non-lead</v>
      </c>
      <c r="X2661"/>
    </row>
    <row r="2662" spans="2:24" ht="60" x14ac:dyDescent="0.25">
      <c r="B2662" s="146" t="s">
        <v>1443</v>
      </c>
      <c r="C2662" s="31" t="s">
        <v>1444</v>
      </c>
      <c r="D2662" s="31" t="s">
        <v>1445</v>
      </c>
      <c r="E2662" s="44" t="s">
        <v>200</v>
      </c>
      <c r="F2662" s="43" t="s">
        <v>34</v>
      </c>
      <c r="G2662" s="84" t="s">
        <v>34</v>
      </c>
      <c r="H2662" s="31" t="s">
        <v>687</v>
      </c>
      <c r="I2662" s="205"/>
      <c r="J2662" s="84" t="s">
        <v>188</v>
      </c>
      <c r="K2662" s="31" t="s">
        <v>34</v>
      </c>
      <c r="L2662" s="31"/>
      <c r="M2662" s="169"/>
      <c r="N2662" s="148" t="s">
        <v>688</v>
      </c>
      <c r="O2662" s="106" t="s">
        <v>200</v>
      </c>
      <c r="P2662" s="43" t="s">
        <v>682</v>
      </c>
      <c r="Q2662" s="205"/>
      <c r="R2662" s="84" t="s">
        <v>188</v>
      </c>
      <c r="S2662" s="31" t="s">
        <v>34</v>
      </c>
      <c r="T2662" s="31"/>
      <c r="U2662" s="169"/>
      <c r="V2662" s="150" t="s">
        <v>683</v>
      </c>
      <c r="W2662" s="141" t="str" cm="1">
        <f t="array" ref="W2662">IF(SUM(LEN(B2662:V2662))=0,"",IF(OR(OR(ISBLANK(F2662),SUM(LEN(C2662),LEN(D2662))=0),AND(NOT(E2662="Unknown"),ISBLANK(J2662)),AND(NOT(O2662="Unknown"),ISBLANK(R2662))),"Missing Information", INDEX(Table15[Entire Service Line Classification], MATCH(SUMIFS(Table15[Unique ID],Table15[System-Owned Portion],E2662,Table15[If Material Anything Other than "Lead" in Column E,Was Material Ever Previously Lead?],G2662,Table15[Customer-Owned Portion],O2662),Table15[Unique ID],0),0)))</f>
        <v>Non-lead</v>
      </c>
      <c r="X2662"/>
    </row>
    <row r="2663" spans="2:24" ht="60" x14ac:dyDescent="0.25">
      <c r="B2663" s="146" t="s">
        <v>3198</v>
      </c>
      <c r="C2663" s="31" t="s">
        <v>3199</v>
      </c>
      <c r="D2663" s="31" t="s">
        <v>3200</v>
      </c>
      <c r="E2663" s="44" t="s">
        <v>200</v>
      </c>
      <c r="F2663" s="43" t="s">
        <v>34</v>
      </c>
      <c r="G2663" s="84" t="s">
        <v>34</v>
      </c>
      <c r="H2663" s="31" t="s">
        <v>687</v>
      </c>
      <c r="I2663" s="205"/>
      <c r="J2663" s="84" t="s">
        <v>188</v>
      </c>
      <c r="K2663" s="31" t="s">
        <v>34</v>
      </c>
      <c r="L2663" s="31"/>
      <c r="M2663" s="169"/>
      <c r="N2663" s="148" t="s">
        <v>688</v>
      </c>
      <c r="O2663" s="106" t="s">
        <v>200</v>
      </c>
      <c r="P2663" s="43" t="s">
        <v>682</v>
      </c>
      <c r="Q2663" s="205"/>
      <c r="R2663" s="84" t="s">
        <v>188</v>
      </c>
      <c r="S2663" s="31" t="s">
        <v>34</v>
      </c>
      <c r="T2663" s="31"/>
      <c r="U2663" s="169"/>
      <c r="V2663" s="150" t="s">
        <v>683</v>
      </c>
      <c r="W2663" s="141" t="str" cm="1">
        <f t="array" ref="W2663">IF(SUM(LEN(B2663:V2663))=0,"",IF(OR(OR(ISBLANK(F2663),SUM(LEN(C2663),LEN(D2663))=0),AND(NOT(E2663="Unknown"),ISBLANK(J2663)),AND(NOT(O2663="Unknown"),ISBLANK(R2663))),"Missing Information", INDEX(Table15[Entire Service Line Classification], MATCH(SUMIFS(Table15[Unique ID],Table15[System-Owned Portion],E2663,Table15[If Material Anything Other than "Lead" in Column E,Was Material Ever Previously Lead?],G2663,Table15[Customer-Owned Portion],O2663),Table15[Unique ID],0),0)))</f>
        <v>Non-lead</v>
      </c>
      <c r="X2663"/>
    </row>
    <row r="2664" spans="2:24" ht="60" x14ac:dyDescent="0.25">
      <c r="B2664" s="146" t="s">
        <v>1446</v>
      </c>
      <c r="C2664" s="31" t="s">
        <v>1447</v>
      </c>
      <c r="D2664" s="31" t="s">
        <v>1448</v>
      </c>
      <c r="E2664" s="44" t="s">
        <v>200</v>
      </c>
      <c r="F2664" s="43" t="s">
        <v>34</v>
      </c>
      <c r="G2664" s="84" t="s">
        <v>34</v>
      </c>
      <c r="H2664" s="31" t="s">
        <v>687</v>
      </c>
      <c r="I2664" s="205"/>
      <c r="J2664" s="84" t="s">
        <v>188</v>
      </c>
      <c r="K2664" s="31" t="s">
        <v>34</v>
      </c>
      <c r="L2664" s="31"/>
      <c r="M2664" s="169"/>
      <c r="N2664" s="148" t="s">
        <v>688</v>
      </c>
      <c r="O2664" s="106" t="s">
        <v>200</v>
      </c>
      <c r="P2664" s="43" t="s">
        <v>682</v>
      </c>
      <c r="Q2664" s="205"/>
      <c r="R2664" s="84" t="s">
        <v>188</v>
      </c>
      <c r="S2664" s="31" t="s">
        <v>34</v>
      </c>
      <c r="T2664" s="31"/>
      <c r="U2664" s="169"/>
      <c r="V2664" s="150" t="s">
        <v>683</v>
      </c>
      <c r="W2664" s="141" t="str" cm="1">
        <f t="array" ref="W2664">IF(SUM(LEN(B2664:V2664))=0,"",IF(OR(OR(ISBLANK(F2664),SUM(LEN(C2664),LEN(D2664))=0),AND(NOT(E2664="Unknown"),ISBLANK(J2664)),AND(NOT(O2664="Unknown"),ISBLANK(R2664))),"Missing Information", INDEX(Table15[Entire Service Line Classification], MATCH(SUMIFS(Table15[Unique ID],Table15[System-Owned Portion],E2664,Table15[If Material Anything Other than "Lead" in Column E,Was Material Ever Previously Lead?],G2664,Table15[Customer-Owned Portion],O2664),Table15[Unique ID],0),0)))</f>
        <v>Non-lead</v>
      </c>
      <c r="X2664"/>
    </row>
    <row r="2665" spans="2:24" ht="60" x14ac:dyDescent="0.25">
      <c r="B2665" s="146" t="s">
        <v>1449</v>
      </c>
      <c r="C2665" s="31" t="s">
        <v>1450</v>
      </c>
      <c r="D2665" s="31" t="s">
        <v>1451</v>
      </c>
      <c r="E2665" s="44" t="s">
        <v>200</v>
      </c>
      <c r="F2665" s="43" t="s">
        <v>34</v>
      </c>
      <c r="G2665" s="84" t="s">
        <v>34</v>
      </c>
      <c r="H2665" s="31" t="s">
        <v>687</v>
      </c>
      <c r="I2665" s="205"/>
      <c r="J2665" s="84" t="s">
        <v>188</v>
      </c>
      <c r="K2665" s="31" t="s">
        <v>34</v>
      </c>
      <c r="L2665" s="31"/>
      <c r="M2665" s="169"/>
      <c r="N2665" s="148" t="s">
        <v>688</v>
      </c>
      <c r="O2665" s="106" t="s">
        <v>200</v>
      </c>
      <c r="P2665" s="43" t="s">
        <v>682</v>
      </c>
      <c r="Q2665" s="205"/>
      <c r="R2665" s="84" t="s">
        <v>188</v>
      </c>
      <c r="S2665" s="31" t="s">
        <v>34</v>
      </c>
      <c r="T2665" s="31"/>
      <c r="U2665" s="169"/>
      <c r="V2665" s="150" t="s">
        <v>683</v>
      </c>
      <c r="W2665" s="141" t="str" cm="1">
        <f t="array" ref="W2665">IF(SUM(LEN(B2665:V2665))=0,"",IF(OR(OR(ISBLANK(F2665),SUM(LEN(C2665),LEN(D2665))=0),AND(NOT(E2665="Unknown"),ISBLANK(J2665)),AND(NOT(O2665="Unknown"),ISBLANK(R2665))),"Missing Information", INDEX(Table15[Entire Service Line Classification], MATCH(SUMIFS(Table15[Unique ID],Table15[System-Owned Portion],E2665,Table15[If Material Anything Other than "Lead" in Column E,Was Material Ever Previously Lead?],G2665,Table15[Customer-Owned Portion],O2665),Table15[Unique ID],0),0)))</f>
        <v>Non-lead</v>
      </c>
      <c r="X2665"/>
    </row>
    <row r="2666" spans="2:24" ht="60" x14ac:dyDescent="0.25">
      <c r="B2666" s="146" t="s">
        <v>1452</v>
      </c>
      <c r="C2666" s="31" t="s">
        <v>1453</v>
      </c>
      <c r="D2666" s="31" t="s">
        <v>1454</v>
      </c>
      <c r="E2666" s="44" t="s">
        <v>200</v>
      </c>
      <c r="F2666" s="43" t="s">
        <v>34</v>
      </c>
      <c r="G2666" s="84" t="s">
        <v>34</v>
      </c>
      <c r="H2666" s="31" t="s">
        <v>687</v>
      </c>
      <c r="I2666" s="205"/>
      <c r="J2666" s="84" t="s">
        <v>188</v>
      </c>
      <c r="K2666" s="31" t="s">
        <v>34</v>
      </c>
      <c r="L2666" s="31"/>
      <c r="M2666" s="169"/>
      <c r="N2666" s="148" t="s">
        <v>688</v>
      </c>
      <c r="O2666" s="106" t="s">
        <v>200</v>
      </c>
      <c r="P2666" s="43" t="s">
        <v>682</v>
      </c>
      <c r="Q2666" s="205"/>
      <c r="R2666" s="84" t="s">
        <v>188</v>
      </c>
      <c r="S2666" s="31" t="s">
        <v>34</v>
      </c>
      <c r="T2666" s="31"/>
      <c r="U2666" s="169"/>
      <c r="V2666" s="150" t="s">
        <v>683</v>
      </c>
      <c r="W2666" s="141" t="str" cm="1">
        <f t="array" ref="W2666">IF(SUM(LEN(B2666:V2666))=0,"",IF(OR(OR(ISBLANK(F2666),SUM(LEN(C2666),LEN(D2666))=0),AND(NOT(E2666="Unknown"),ISBLANK(J2666)),AND(NOT(O2666="Unknown"),ISBLANK(R2666))),"Missing Information", INDEX(Table15[Entire Service Line Classification], MATCH(SUMIFS(Table15[Unique ID],Table15[System-Owned Portion],E2666,Table15[If Material Anything Other than "Lead" in Column E,Was Material Ever Previously Lead?],G2666,Table15[Customer-Owned Portion],O2666),Table15[Unique ID],0),0)))</f>
        <v>Non-lead</v>
      </c>
      <c r="X2666"/>
    </row>
    <row r="2667" spans="2:24" ht="60" x14ac:dyDescent="0.25">
      <c r="B2667" s="146" t="s">
        <v>1461</v>
      </c>
      <c r="C2667" s="31" t="s">
        <v>1462</v>
      </c>
      <c r="D2667" s="31" t="s">
        <v>1463</v>
      </c>
      <c r="E2667" s="44" t="s">
        <v>200</v>
      </c>
      <c r="F2667" s="43" t="s">
        <v>34</v>
      </c>
      <c r="G2667" s="84" t="s">
        <v>34</v>
      </c>
      <c r="H2667" s="31" t="s">
        <v>687</v>
      </c>
      <c r="I2667" s="205"/>
      <c r="J2667" s="84" t="s">
        <v>188</v>
      </c>
      <c r="K2667" s="31" t="s">
        <v>34</v>
      </c>
      <c r="L2667" s="31"/>
      <c r="M2667" s="169"/>
      <c r="N2667" s="148" t="s">
        <v>688</v>
      </c>
      <c r="O2667" s="106" t="s">
        <v>200</v>
      </c>
      <c r="P2667" s="43" t="s">
        <v>682</v>
      </c>
      <c r="Q2667" s="205"/>
      <c r="R2667" s="84" t="s">
        <v>188</v>
      </c>
      <c r="S2667" s="31" t="s">
        <v>34</v>
      </c>
      <c r="T2667" s="31"/>
      <c r="U2667" s="169"/>
      <c r="V2667" s="150" t="s">
        <v>683</v>
      </c>
      <c r="W2667" s="141" t="str" cm="1">
        <f t="array" ref="W2667">IF(SUM(LEN(B2667:V2667))=0,"",IF(OR(OR(ISBLANK(F2667),SUM(LEN(C2667),LEN(D2667))=0),AND(NOT(E2667="Unknown"),ISBLANK(J2667)),AND(NOT(O2667="Unknown"),ISBLANK(R2667))),"Missing Information", INDEX(Table15[Entire Service Line Classification], MATCH(SUMIFS(Table15[Unique ID],Table15[System-Owned Portion],E2667,Table15[If Material Anything Other than "Lead" in Column E,Was Material Ever Previously Lead?],G2667,Table15[Customer-Owned Portion],O2667),Table15[Unique ID],0),0)))</f>
        <v>Non-lead</v>
      </c>
      <c r="X2667"/>
    </row>
    <row r="2668" spans="2:24" ht="60" x14ac:dyDescent="0.25">
      <c r="B2668" s="146" t="s">
        <v>1464</v>
      </c>
      <c r="C2668" s="31" t="s">
        <v>1465</v>
      </c>
      <c r="D2668" s="31" t="s">
        <v>1466</v>
      </c>
      <c r="E2668" s="44" t="s">
        <v>200</v>
      </c>
      <c r="F2668" s="43" t="s">
        <v>34</v>
      </c>
      <c r="G2668" s="84" t="s">
        <v>34</v>
      </c>
      <c r="H2668" s="31" t="s">
        <v>687</v>
      </c>
      <c r="I2668" s="205"/>
      <c r="J2668" s="84" t="s">
        <v>188</v>
      </c>
      <c r="K2668" s="31" t="s">
        <v>34</v>
      </c>
      <c r="L2668" s="31"/>
      <c r="M2668" s="169"/>
      <c r="N2668" s="148" t="s">
        <v>688</v>
      </c>
      <c r="O2668" s="106" t="s">
        <v>200</v>
      </c>
      <c r="P2668" s="43" t="s">
        <v>682</v>
      </c>
      <c r="Q2668" s="205"/>
      <c r="R2668" s="84" t="s">
        <v>188</v>
      </c>
      <c r="S2668" s="31" t="s">
        <v>34</v>
      </c>
      <c r="T2668" s="31"/>
      <c r="U2668" s="169"/>
      <c r="V2668" s="150" t="s">
        <v>683</v>
      </c>
      <c r="W2668" s="141" t="str" cm="1">
        <f t="array" ref="W2668">IF(SUM(LEN(B2668:V2668))=0,"",IF(OR(OR(ISBLANK(F2668),SUM(LEN(C2668),LEN(D2668))=0),AND(NOT(E2668="Unknown"),ISBLANK(J2668)),AND(NOT(O2668="Unknown"),ISBLANK(R2668))),"Missing Information", INDEX(Table15[Entire Service Line Classification], MATCH(SUMIFS(Table15[Unique ID],Table15[System-Owned Portion],E2668,Table15[If Material Anything Other than "Lead" in Column E,Was Material Ever Previously Lead?],G2668,Table15[Customer-Owned Portion],O2668),Table15[Unique ID],0),0)))</f>
        <v>Non-lead</v>
      </c>
      <c r="X2668"/>
    </row>
    <row r="2669" spans="2:24" ht="60" x14ac:dyDescent="0.25">
      <c r="B2669" s="146" t="s">
        <v>1467</v>
      </c>
      <c r="C2669" s="31" t="s">
        <v>1468</v>
      </c>
      <c r="D2669" s="31" t="s">
        <v>1469</v>
      </c>
      <c r="E2669" s="44" t="s">
        <v>200</v>
      </c>
      <c r="F2669" s="43" t="s">
        <v>34</v>
      </c>
      <c r="G2669" s="84" t="s">
        <v>34</v>
      </c>
      <c r="H2669" s="31" t="s">
        <v>687</v>
      </c>
      <c r="I2669" s="205"/>
      <c r="J2669" s="84" t="s">
        <v>188</v>
      </c>
      <c r="K2669" s="31" t="s">
        <v>34</v>
      </c>
      <c r="L2669" s="31"/>
      <c r="M2669" s="169"/>
      <c r="N2669" s="148" t="s">
        <v>688</v>
      </c>
      <c r="O2669" s="106" t="s">
        <v>200</v>
      </c>
      <c r="P2669" s="43" t="s">
        <v>682</v>
      </c>
      <c r="Q2669" s="205"/>
      <c r="R2669" s="84" t="s">
        <v>188</v>
      </c>
      <c r="S2669" s="31" t="s">
        <v>34</v>
      </c>
      <c r="T2669" s="31"/>
      <c r="U2669" s="169"/>
      <c r="V2669" s="150" t="s">
        <v>683</v>
      </c>
      <c r="W2669" s="141" t="str" cm="1">
        <f t="array" ref="W2669">IF(SUM(LEN(B2669:V2669))=0,"",IF(OR(OR(ISBLANK(F2669),SUM(LEN(C2669),LEN(D2669))=0),AND(NOT(E2669="Unknown"),ISBLANK(J2669)),AND(NOT(O2669="Unknown"),ISBLANK(R2669))),"Missing Information", INDEX(Table15[Entire Service Line Classification], MATCH(SUMIFS(Table15[Unique ID],Table15[System-Owned Portion],E2669,Table15[If Material Anything Other than "Lead" in Column E,Was Material Ever Previously Lead?],G2669,Table15[Customer-Owned Portion],O2669),Table15[Unique ID],0),0)))</f>
        <v>Non-lead</v>
      </c>
      <c r="X2669"/>
    </row>
    <row r="2670" spans="2:24" ht="60" x14ac:dyDescent="0.25">
      <c r="B2670" s="146" t="s">
        <v>10418</v>
      </c>
      <c r="C2670" s="31" t="s">
        <v>10419</v>
      </c>
      <c r="D2670" s="31" t="s">
        <v>10420</v>
      </c>
      <c r="E2670" s="44" t="s">
        <v>43</v>
      </c>
      <c r="F2670" s="43" t="s">
        <v>34</v>
      </c>
      <c r="G2670" s="84" t="s">
        <v>34</v>
      </c>
      <c r="H2670" s="31"/>
      <c r="I2670" s="205"/>
      <c r="J2670" s="84" t="s">
        <v>106</v>
      </c>
      <c r="K2670" s="31" t="s">
        <v>36</v>
      </c>
      <c r="L2670" s="31" t="s">
        <v>95</v>
      </c>
      <c r="M2670" s="169" t="s">
        <v>3681</v>
      </c>
      <c r="N2670" s="148" t="s">
        <v>3682</v>
      </c>
      <c r="O2670" s="106" t="s">
        <v>43</v>
      </c>
      <c r="P2670" s="43"/>
      <c r="Q2670" s="205"/>
      <c r="R2670" s="84" t="s">
        <v>106</v>
      </c>
      <c r="S2670" s="31" t="s">
        <v>36</v>
      </c>
      <c r="T2670" s="31" t="s">
        <v>95</v>
      </c>
      <c r="U2670" s="169" t="s">
        <v>3681</v>
      </c>
      <c r="V2670" s="150" t="s">
        <v>3682</v>
      </c>
      <c r="W2670" s="141" t="str" cm="1">
        <f t="array" ref="W2670">IF(SUM(LEN(B2670:V2670))=0,"",IF(OR(OR(ISBLANK(F2670),SUM(LEN(C2670),LEN(D2670))=0),AND(NOT(E2670="Unknown"),ISBLANK(J2670)),AND(NOT(O2670="Unknown"),ISBLANK(R2670))),"Missing Information", INDEX(Table15[Entire Service Line Classification], MATCH(SUMIFS(Table15[Unique ID],Table15[System-Owned Portion],E2670,Table15[If Material Anything Other than "Lead" in Column E,Was Material Ever Previously Lead?],G2670,Table15[Customer-Owned Portion],O2670),Table15[Unique ID],0),0)))</f>
        <v>Non-lead</v>
      </c>
      <c r="X2670"/>
    </row>
    <row r="2671" spans="2:24" ht="225" x14ac:dyDescent="0.25">
      <c r="B2671" s="146" t="s">
        <v>10421</v>
      </c>
      <c r="C2671" s="31" t="s">
        <v>10422</v>
      </c>
      <c r="D2671" s="31" t="s">
        <v>10423</v>
      </c>
      <c r="E2671" s="44" t="s">
        <v>52</v>
      </c>
      <c r="F2671" s="43" t="s">
        <v>34</v>
      </c>
      <c r="G2671" s="84" t="s">
        <v>34</v>
      </c>
      <c r="H2671" s="31"/>
      <c r="I2671" s="205"/>
      <c r="J2671" s="84" t="s">
        <v>3268</v>
      </c>
      <c r="K2671" s="31" t="s">
        <v>34</v>
      </c>
      <c r="L2671" s="31"/>
      <c r="M2671" s="169"/>
      <c r="N2671" s="148" t="s">
        <v>3269</v>
      </c>
      <c r="O2671" s="106" t="s">
        <v>52</v>
      </c>
      <c r="P2671" s="43"/>
      <c r="Q2671" s="205"/>
      <c r="R2671" s="84" t="s">
        <v>3268</v>
      </c>
      <c r="S2671" s="31" t="s">
        <v>34</v>
      </c>
      <c r="T2671" s="31"/>
      <c r="U2671" s="169"/>
      <c r="V2671" s="150" t="s">
        <v>3269</v>
      </c>
      <c r="W2671" s="141" t="str" cm="1">
        <f t="array" ref="W2671">IF(SUM(LEN(B2671:V2671))=0,"",IF(OR(OR(ISBLANK(F2671),SUM(LEN(C2671),LEN(D2671))=0),AND(NOT(E2671="Unknown"),ISBLANK(J2671)),AND(NOT(O2671="Unknown"),ISBLANK(R2671))),"Missing Information", INDEX(Table15[Entire Service Line Classification], MATCH(SUMIFS(Table15[Unique ID],Table15[System-Owned Portion],E2671,Table15[If Material Anything Other than "Lead" in Column E,Was Material Ever Previously Lead?],G2671,Table15[Customer-Owned Portion],O2671),Table15[Unique ID],0),0)))</f>
        <v>Non-lead</v>
      </c>
      <c r="X2671"/>
    </row>
    <row r="2672" spans="2:24" ht="150" x14ac:dyDescent="0.25">
      <c r="B2672" s="146" t="s">
        <v>10424</v>
      </c>
      <c r="C2672" s="31" t="s">
        <v>10425</v>
      </c>
      <c r="D2672" s="31" t="s">
        <v>10426</v>
      </c>
      <c r="E2672" s="44" t="s">
        <v>52</v>
      </c>
      <c r="F2672" s="43" t="s">
        <v>34</v>
      </c>
      <c r="G2672" s="84" t="s">
        <v>34</v>
      </c>
      <c r="H2672" s="31"/>
      <c r="I2672" s="205"/>
      <c r="J2672" s="84" t="s">
        <v>214</v>
      </c>
      <c r="K2672" s="31" t="s">
        <v>34</v>
      </c>
      <c r="L2672" s="31"/>
      <c r="M2672" s="169"/>
      <c r="N2672" s="148"/>
      <c r="O2672" s="106" t="s">
        <v>52</v>
      </c>
      <c r="P2672" s="43"/>
      <c r="Q2672" s="205"/>
      <c r="R2672" s="84" t="s">
        <v>214</v>
      </c>
      <c r="S2672" s="31" t="s">
        <v>34</v>
      </c>
      <c r="T2672" s="31"/>
      <c r="U2672" s="169"/>
      <c r="V2672" s="150" t="s">
        <v>10427</v>
      </c>
      <c r="W2672" s="141" t="str" cm="1">
        <f t="array" ref="W2672">IF(SUM(LEN(B2672:V2672))=0,"",IF(OR(OR(ISBLANK(F2672),SUM(LEN(C2672),LEN(D2672))=0),AND(NOT(E2672="Unknown"),ISBLANK(J2672)),AND(NOT(O2672="Unknown"),ISBLANK(R2672))),"Missing Information", INDEX(Table15[Entire Service Line Classification], MATCH(SUMIFS(Table15[Unique ID],Table15[System-Owned Portion],E2672,Table15[If Material Anything Other than "Lead" in Column E,Was Material Ever Previously Lead?],G2672,Table15[Customer-Owned Portion],O2672),Table15[Unique ID],0),0)))</f>
        <v>Non-lead</v>
      </c>
      <c r="X2672"/>
    </row>
    <row r="2673" spans="2:24" ht="135" x14ac:dyDescent="0.25">
      <c r="B2673" s="146" t="s">
        <v>10428</v>
      </c>
      <c r="C2673" s="31" t="s">
        <v>10429</v>
      </c>
      <c r="D2673" s="31" t="s">
        <v>10430</v>
      </c>
      <c r="E2673" s="44" t="s">
        <v>43</v>
      </c>
      <c r="F2673" s="43" t="s">
        <v>34</v>
      </c>
      <c r="G2673" s="84" t="s">
        <v>34</v>
      </c>
      <c r="H2673" s="31"/>
      <c r="I2673" s="205"/>
      <c r="J2673" s="84" t="s">
        <v>106</v>
      </c>
      <c r="K2673" s="31" t="s">
        <v>36</v>
      </c>
      <c r="L2673" s="31" t="s">
        <v>95</v>
      </c>
      <c r="M2673" s="169" t="s">
        <v>6522</v>
      </c>
      <c r="N2673" s="148" t="s">
        <v>10431</v>
      </c>
      <c r="O2673" s="106" t="s">
        <v>43</v>
      </c>
      <c r="P2673" s="43"/>
      <c r="Q2673" s="205"/>
      <c r="R2673" s="84" t="s">
        <v>106</v>
      </c>
      <c r="S2673" s="31" t="s">
        <v>36</v>
      </c>
      <c r="T2673" s="31" t="s">
        <v>95</v>
      </c>
      <c r="U2673" s="169" t="s">
        <v>6522</v>
      </c>
      <c r="V2673" s="150" t="s">
        <v>10432</v>
      </c>
      <c r="W2673" s="141" t="str" cm="1">
        <f t="array" ref="W2673">IF(SUM(LEN(B2673:V2673))=0,"",IF(OR(OR(ISBLANK(F2673),SUM(LEN(C2673),LEN(D2673))=0),AND(NOT(E2673="Unknown"),ISBLANK(J2673)),AND(NOT(O2673="Unknown"),ISBLANK(R2673))),"Missing Information", INDEX(Table15[Entire Service Line Classification], MATCH(SUMIFS(Table15[Unique ID],Table15[System-Owned Portion],E2673,Table15[If Material Anything Other than "Lead" in Column E,Was Material Ever Previously Lead?],G2673,Table15[Customer-Owned Portion],O2673),Table15[Unique ID],0),0)))</f>
        <v>Non-lead</v>
      </c>
      <c r="X2673"/>
    </row>
    <row r="2674" spans="2:24" ht="150" x14ac:dyDescent="0.25">
      <c r="B2674" s="146" t="s">
        <v>10433</v>
      </c>
      <c r="C2674" s="31" t="s">
        <v>10434</v>
      </c>
      <c r="D2674" s="31" t="s">
        <v>10435</v>
      </c>
      <c r="E2674" s="44" t="s">
        <v>52</v>
      </c>
      <c r="F2674" s="43" t="s">
        <v>34</v>
      </c>
      <c r="G2674" s="84" t="s">
        <v>34</v>
      </c>
      <c r="H2674" s="31"/>
      <c r="I2674" s="205"/>
      <c r="J2674" s="84" t="s">
        <v>214</v>
      </c>
      <c r="K2674" s="31" t="s">
        <v>34</v>
      </c>
      <c r="L2674" s="31"/>
      <c r="M2674" s="169"/>
      <c r="N2674" s="148"/>
      <c r="O2674" s="106" t="s">
        <v>52</v>
      </c>
      <c r="P2674" s="43"/>
      <c r="Q2674" s="205"/>
      <c r="R2674" s="84" t="s">
        <v>214</v>
      </c>
      <c r="S2674" s="31" t="s">
        <v>34</v>
      </c>
      <c r="T2674" s="31"/>
      <c r="U2674" s="169"/>
      <c r="V2674" s="150" t="s">
        <v>10427</v>
      </c>
      <c r="W2674" s="141" t="str" cm="1">
        <f t="array" ref="W2674">IF(SUM(LEN(B2674:V2674))=0,"",IF(OR(OR(ISBLANK(F2674),SUM(LEN(C2674),LEN(D2674))=0),AND(NOT(E2674="Unknown"),ISBLANK(J2674)),AND(NOT(O2674="Unknown"),ISBLANK(R2674))),"Missing Information", INDEX(Table15[Entire Service Line Classification], MATCH(SUMIFS(Table15[Unique ID],Table15[System-Owned Portion],E2674,Table15[If Material Anything Other than "Lead" in Column E,Was Material Ever Previously Lead?],G2674,Table15[Customer-Owned Portion],O2674),Table15[Unique ID],0),0)))</f>
        <v>Non-lead</v>
      </c>
      <c r="X2674"/>
    </row>
    <row r="2675" spans="2:24" ht="150" x14ac:dyDescent="0.25">
      <c r="B2675" s="146" t="s">
        <v>10436</v>
      </c>
      <c r="C2675" s="31" t="s">
        <v>10437</v>
      </c>
      <c r="D2675" s="31" t="s">
        <v>10438</v>
      </c>
      <c r="E2675" s="44" t="s">
        <v>52</v>
      </c>
      <c r="F2675" s="43" t="s">
        <v>34</v>
      </c>
      <c r="G2675" s="84" t="s">
        <v>34</v>
      </c>
      <c r="H2675" s="31"/>
      <c r="I2675" s="205"/>
      <c r="J2675" s="84" t="s">
        <v>214</v>
      </c>
      <c r="K2675" s="31" t="s">
        <v>34</v>
      </c>
      <c r="L2675" s="31"/>
      <c r="M2675" s="169"/>
      <c r="N2675" s="148"/>
      <c r="O2675" s="106" t="s">
        <v>52</v>
      </c>
      <c r="P2675" s="43"/>
      <c r="Q2675" s="205"/>
      <c r="R2675" s="84" t="s">
        <v>214</v>
      </c>
      <c r="S2675" s="31" t="s">
        <v>34</v>
      </c>
      <c r="T2675" s="31"/>
      <c r="U2675" s="169"/>
      <c r="V2675" s="150" t="s">
        <v>10427</v>
      </c>
      <c r="W2675" s="141" t="str" cm="1">
        <f t="array" ref="W2675">IF(SUM(LEN(B2675:V2675))=0,"",IF(OR(OR(ISBLANK(F2675),SUM(LEN(C2675),LEN(D2675))=0),AND(NOT(E2675="Unknown"),ISBLANK(J2675)),AND(NOT(O2675="Unknown"),ISBLANK(R2675))),"Missing Information", INDEX(Table15[Entire Service Line Classification], MATCH(SUMIFS(Table15[Unique ID],Table15[System-Owned Portion],E2675,Table15[If Material Anything Other than "Lead" in Column E,Was Material Ever Previously Lead?],G2675,Table15[Customer-Owned Portion],O2675),Table15[Unique ID],0),0)))</f>
        <v>Non-lead</v>
      </c>
      <c r="X2675"/>
    </row>
    <row r="2676" spans="2:24" ht="135" x14ac:dyDescent="0.25">
      <c r="B2676" s="146" t="s">
        <v>10439</v>
      </c>
      <c r="C2676" s="31" t="s">
        <v>10440</v>
      </c>
      <c r="D2676" s="31" t="s">
        <v>10441</v>
      </c>
      <c r="E2676" s="44" t="s">
        <v>43</v>
      </c>
      <c r="F2676" s="43" t="s">
        <v>34</v>
      </c>
      <c r="G2676" s="84" t="s">
        <v>34</v>
      </c>
      <c r="H2676" s="31"/>
      <c r="I2676" s="205"/>
      <c r="J2676" s="84" t="s">
        <v>106</v>
      </c>
      <c r="K2676" s="31" t="s">
        <v>36</v>
      </c>
      <c r="L2676" s="31" t="s">
        <v>95</v>
      </c>
      <c r="M2676" s="169" t="s">
        <v>6522</v>
      </c>
      <c r="N2676" s="148" t="s">
        <v>10442</v>
      </c>
      <c r="O2676" s="106" t="s">
        <v>43</v>
      </c>
      <c r="P2676" s="43"/>
      <c r="Q2676" s="205"/>
      <c r="R2676" s="84" t="s">
        <v>106</v>
      </c>
      <c r="S2676" s="31" t="s">
        <v>36</v>
      </c>
      <c r="T2676" s="31" t="s">
        <v>95</v>
      </c>
      <c r="U2676" s="169" t="s">
        <v>6522</v>
      </c>
      <c r="V2676" s="150" t="s">
        <v>10432</v>
      </c>
      <c r="W2676" s="141" t="str" cm="1">
        <f t="array" ref="W2676">IF(SUM(LEN(B2676:V2676))=0,"",IF(OR(OR(ISBLANK(F2676),SUM(LEN(C2676),LEN(D2676))=0),AND(NOT(E2676="Unknown"),ISBLANK(J2676)),AND(NOT(O2676="Unknown"),ISBLANK(R2676))),"Missing Information", INDEX(Table15[Entire Service Line Classification], MATCH(SUMIFS(Table15[Unique ID],Table15[System-Owned Portion],E2676,Table15[If Material Anything Other than "Lead" in Column E,Was Material Ever Previously Lead?],G2676,Table15[Customer-Owned Portion],O2676),Table15[Unique ID],0),0)))</f>
        <v>Non-lead</v>
      </c>
      <c r="X2676"/>
    </row>
    <row r="2677" spans="2:24" ht="150" x14ac:dyDescent="0.25">
      <c r="B2677" s="146" t="s">
        <v>10443</v>
      </c>
      <c r="C2677" s="31" t="s">
        <v>10444</v>
      </c>
      <c r="D2677" s="31" t="s">
        <v>10445</v>
      </c>
      <c r="E2677" s="44" t="s">
        <v>52</v>
      </c>
      <c r="F2677" s="43" t="s">
        <v>34</v>
      </c>
      <c r="G2677" s="84" t="s">
        <v>34</v>
      </c>
      <c r="H2677" s="31"/>
      <c r="I2677" s="205"/>
      <c r="J2677" s="84" t="s">
        <v>214</v>
      </c>
      <c r="K2677" s="31" t="s">
        <v>34</v>
      </c>
      <c r="L2677" s="31"/>
      <c r="M2677" s="169"/>
      <c r="N2677" s="148"/>
      <c r="O2677" s="106" t="s">
        <v>52</v>
      </c>
      <c r="P2677" s="43"/>
      <c r="Q2677" s="205"/>
      <c r="R2677" s="84" t="s">
        <v>214</v>
      </c>
      <c r="S2677" s="31" t="s">
        <v>34</v>
      </c>
      <c r="T2677" s="31"/>
      <c r="U2677" s="169"/>
      <c r="V2677" s="150" t="s">
        <v>10427</v>
      </c>
      <c r="W2677" s="141" t="str" cm="1">
        <f t="array" ref="W2677">IF(SUM(LEN(B2677:V2677))=0,"",IF(OR(OR(ISBLANK(F2677),SUM(LEN(C2677),LEN(D2677))=0),AND(NOT(E2677="Unknown"),ISBLANK(J2677)),AND(NOT(O2677="Unknown"),ISBLANK(R2677))),"Missing Information", INDEX(Table15[Entire Service Line Classification], MATCH(SUMIFS(Table15[Unique ID],Table15[System-Owned Portion],E2677,Table15[If Material Anything Other than "Lead" in Column E,Was Material Ever Previously Lead?],G2677,Table15[Customer-Owned Portion],O2677),Table15[Unique ID],0),0)))</f>
        <v>Non-lead</v>
      </c>
      <c r="X2677"/>
    </row>
    <row r="2678" spans="2:24" ht="150" x14ac:dyDescent="0.25">
      <c r="B2678" s="146" t="s">
        <v>10446</v>
      </c>
      <c r="C2678" s="31" t="s">
        <v>10447</v>
      </c>
      <c r="D2678" s="31" t="s">
        <v>10448</v>
      </c>
      <c r="E2678" s="44" t="s">
        <v>52</v>
      </c>
      <c r="F2678" s="43" t="s">
        <v>34</v>
      </c>
      <c r="G2678" s="84" t="s">
        <v>34</v>
      </c>
      <c r="H2678" s="31"/>
      <c r="I2678" s="205"/>
      <c r="J2678" s="84" t="s">
        <v>214</v>
      </c>
      <c r="K2678" s="31" t="s">
        <v>34</v>
      </c>
      <c r="L2678" s="31"/>
      <c r="M2678" s="169"/>
      <c r="N2678" s="148"/>
      <c r="O2678" s="106" t="s">
        <v>52</v>
      </c>
      <c r="P2678" s="43"/>
      <c r="Q2678" s="205"/>
      <c r="R2678" s="84" t="s">
        <v>214</v>
      </c>
      <c r="S2678" s="31" t="s">
        <v>34</v>
      </c>
      <c r="T2678" s="31"/>
      <c r="U2678" s="169"/>
      <c r="V2678" s="150" t="s">
        <v>10427</v>
      </c>
      <c r="W2678" s="141" t="str" cm="1">
        <f t="array" ref="W2678">IF(SUM(LEN(B2678:V2678))=0,"",IF(OR(OR(ISBLANK(F2678),SUM(LEN(C2678),LEN(D2678))=0),AND(NOT(E2678="Unknown"),ISBLANK(J2678)),AND(NOT(O2678="Unknown"),ISBLANK(R2678))),"Missing Information", INDEX(Table15[Entire Service Line Classification], MATCH(SUMIFS(Table15[Unique ID],Table15[System-Owned Portion],E2678,Table15[If Material Anything Other than "Lead" in Column E,Was Material Ever Previously Lead?],G2678,Table15[Customer-Owned Portion],O2678),Table15[Unique ID],0),0)))</f>
        <v>Non-lead</v>
      </c>
      <c r="X2678"/>
    </row>
    <row r="2679" spans="2:24" ht="150" x14ac:dyDescent="0.25">
      <c r="B2679" s="146" t="s">
        <v>10449</v>
      </c>
      <c r="C2679" s="31" t="s">
        <v>10450</v>
      </c>
      <c r="D2679" s="31" t="s">
        <v>10451</v>
      </c>
      <c r="E2679" s="44" t="s">
        <v>52</v>
      </c>
      <c r="F2679" s="43" t="s">
        <v>34</v>
      </c>
      <c r="G2679" s="84" t="s">
        <v>34</v>
      </c>
      <c r="H2679" s="31"/>
      <c r="I2679" s="205"/>
      <c r="J2679" s="84" t="s">
        <v>214</v>
      </c>
      <c r="K2679" s="31" t="s">
        <v>34</v>
      </c>
      <c r="L2679" s="31"/>
      <c r="M2679" s="169"/>
      <c r="N2679" s="148"/>
      <c r="O2679" s="106" t="s">
        <v>52</v>
      </c>
      <c r="P2679" s="43"/>
      <c r="Q2679" s="205"/>
      <c r="R2679" s="84" t="s">
        <v>214</v>
      </c>
      <c r="S2679" s="31" t="s">
        <v>34</v>
      </c>
      <c r="T2679" s="31"/>
      <c r="U2679" s="169"/>
      <c r="V2679" s="150" t="s">
        <v>10427</v>
      </c>
      <c r="W2679" s="141" t="str" cm="1">
        <f t="array" ref="W2679">IF(SUM(LEN(B2679:V2679))=0,"",IF(OR(OR(ISBLANK(F2679),SUM(LEN(C2679),LEN(D2679))=0),AND(NOT(E2679="Unknown"),ISBLANK(J2679)),AND(NOT(O2679="Unknown"),ISBLANK(R2679))),"Missing Information", INDEX(Table15[Entire Service Line Classification], MATCH(SUMIFS(Table15[Unique ID],Table15[System-Owned Portion],E2679,Table15[If Material Anything Other than "Lead" in Column E,Was Material Ever Previously Lead?],G2679,Table15[Customer-Owned Portion],O2679),Table15[Unique ID],0),0)))</f>
        <v>Non-lead</v>
      </c>
      <c r="X2679"/>
    </row>
    <row r="2680" spans="2:24" ht="150" x14ac:dyDescent="0.25">
      <c r="B2680" s="146" t="s">
        <v>10452</v>
      </c>
      <c r="C2680" s="31" t="s">
        <v>10453</v>
      </c>
      <c r="D2680" s="31" t="s">
        <v>10454</v>
      </c>
      <c r="E2680" s="44" t="s">
        <v>52</v>
      </c>
      <c r="F2680" s="43" t="s">
        <v>34</v>
      </c>
      <c r="G2680" s="84" t="s">
        <v>34</v>
      </c>
      <c r="H2680" s="31"/>
      <c r="I2680" s="205"/>
      <c r="J2680" s="84" t="s">
        <v>214</v>
      </c>
      <c r="K2680" s="31" t="s">
        <v>34</v>
      </c>
      <c r="L2680" s="31"/>
      <c r="M2680" s="169"/>
      <c r="N2680" s="148"/>
      <c r="O2680" s="106" t="s">
        <v>52</v>
      </c>
      <c r="P2680" s="43"/>
      <c r="Q2680" s="205"/>
      <c r="R2680" s="84" t="s">
        <v>214</v>
      </c>
      <c r="S2680" s="31" t="s">
        <v>34</v>
      </c>
      <c r="T2680" s="31"/>
      <c r="U2680" s="169"/>
      <c r="V2680" s="150" t="s">
        <v>10427</v>
      </c>
      <c r="W2680" s="141" t="str" cm="1">
        <f t="array" ref="W2680">IF(SUM(LEN(B2680:V2680))=0,"",IF(OR(OR(ISBLANK(F2680),SUM(LEN(C2680),LEN(D2680))=0),AND(NOT(E2680="Unknown"),ISBLANK(J2680)),AND(NOT(O2680="Unknown"),ISBLANK(R2680))),"Missing Information", INDEX(Table15[Entire Service Line Classification], MATCH(SUMIFS(Table15[Unique ID],Table15[System-Owned Portion],E2680,Table15[If Material Anything Other than "Lead" in Column E,Was Material Ever Previously Lead?],G2680,Table15[Customer-Owned Portion],O2680),Table15[Unique ID],0),0)))</f>
        <v>Non-lead</v>
      </c>
      <c r="X2680"/>
    </row>
    <row r="2681" spans="2:24" ht="150" x14ac:dyDescent="0.25">
      <c r="B2681" s="146" t="s">
        <v>10455</v>
      </c>
      <c r="C2681" s="31" t="s">
        <v>10456</v>
      </c>
      <c r="D2681" s="31" t="s">
        <v>10457</v>
      </c>
      <c r="E2681" s="44" t="s">
        <v>52</v>
      </c>
      <c r="F2681" s="43" t="s">
        <v>34</v>
      </c>
      <c r="G2681" s="84" t="s">
        <v>34</v>
      </c>
      <c r="H2681" s="31"/>
      <c r="I2681" s="205"/>
      <c r="J2681" s="84" t="s">
        <v>214</v>
      </c>
      <c r="K2681" s="31" t="s">
        <v>34</v>
      </c>
      <c r="L2681" s="31"/>
      <c r="M2681" s="169"/>
      <c r="N2681" s="148"/>
      <c r="O2681" s="106" t="s">
        <v>52</v>
      </c>
      <c r="P2681" s="43"/>
      <c r="Q2681" s="205"/>
      <c r="R2681" s="84" t="s">
        <v>214</v>
      </c>
      <c r="S2681" s="31" t="s">
        <v>34</v>
      </c>
      <c r="T2681" s="31"/>
      <c r="U2681" s="169"/>
      <c r="V2681" s="150" t="s">
        <v>10427</v>
      </c>
      <c r="W2681" s="141" t="str" cm="1">
        <f t="array" ref="W2681">IF(SUM(LEN(B2681:V2681))=0,"",IF(OR(OR(ISBLANK(F2681),SUM(LEN(C2681),LEN(D2681))=0),AND(NOT(E2681="Unknown"),ISBLANK(J2681)),AND(NOT(O2681="Unknown"),ISBLANK(R2681))),"Missing Information", INDEX(Table15[Entire Service Line Classification], MATCH(SUMIFS(Table15[Unique ID],Table15[System-Owned Portion],E2681,Table15[If Material Anything Other than "Lead" in Column E,Was Material Ever Previously Lead?],G2681,Table15[Customer-Owned Portion],O2681),Table15[Unique ID],0),0)))</f>
        <v>Non-lead</v>
      </c>
      <c r="X2681"/>
    </row>
    <row r="2682" spans="2:24" ht="150" x14ac:dyDescent="0.25">
      <c r="B2682" s="146" t="s">
        <v>10458</v>
      </c>
      <c r="C2682" s="31" t="s">
        <v>10459</v>
      </c>
      <c r="D2682" s="31" t="s">
        <v>10460</v>
      </c>
      <c r="E2682" s="44" t="s">
        <v>52</v>
      </c>
      <c r="F2682" s="43" t="s">
        <v>34</v>
      </c>
      <c r="G2682" s="84" t="s">
        <v>34</v>
      </c>
      <c r="H2682" s="31"/>
      <c r="I2682" s="205"/>
      <c r="J2682" s="84" t="s">
        <v>214</v>
      </c>
      <c r="K2682" s="31" t="s">
        <v>34</v>
      </c>
      <c r="L2682" s="31"/>
      <c r="M2682" s="169"/>
      <c r="N2682" s="148"/>
      <c r="O2682" s="106" t="s">
        <v>52</v>
      </c>
      <c r="P2682" s="43"/>
      <c r="Q2682" s="205"/>
      <c r="R2682" s="84" t="s">
        <v>214</v>
      </c>
      <c r="S2682" s="31" t="s">
        <v>34</v>
      </c>
      <c r="T2682" s="31"/>
      <c r="U2682" s="169"/>
      <c r="V2682" s="150" t="s">
        <v>10427</v>
      </c>
      <c r="W2682" s="141" t="str" cm="1">
        <f t="array" ref="W2682">IF(SUM(LEN(B2682:V2682))=0,"",IF(OR(OR(ISBLANK(F2682),SUM(LEN(C2682),LEN(D2682))=0),AND(NOT(E2682="Unknown"),ISBLANK(J2682)),AND(NOT(O2682="Unknown"),ISBLANK(R2682))),"Missing Information", INDEX(Table15[Entire Service Line Classification], MATCH(SUMIFS(Table15[Unique ID],Table15[System-Owned Portion],E2682,Table15[If Material Anything Other than "Lead" in Column E,Was Material Ever Previously Lead?],G2682,Table15[Customer-Owned Portion],O2682),Table15[Unique ID],0),0)))</f>
        <v>Non-lead</v>
      </c>
      <c r="X2682"/>
    </row>
    <row r="2683" spans="2:24" ht="150" x14ac:dyDescent="0.25">
      <c r="B2683" s="146" t="s">
        <v>10461</v>
      </c>
      <c r="C2683" s="31" t="s">
        <v>10462</v>
      </c>
      <c r="D2683" s="31" t="s">
        <v>10463</v>
      </c>
      <c r="E2683" s="44" t="s">
        <v>52</v>
      </c>
      <c r="F2683" s="43" t="s">
        <v>34</v>
      </c>
      <c r="G2683" s="84" t="s">
        <v>34</v>
      </c>
      <c r="H2683" s="31"/>
      <c r="I2683" s="205"/>
      <c r="J2683" s="84" t="s">
        <v>214</v>
      </c>
      <c r="K2683" s="31" t="s">
        <v>34</v>
      </c>
      <c r="L2683" s="31"/>
      <c r="M2683" s="169"/>
      <c r="N2683" s="148"/>
      <c r="O2683" s="106" t="s">
        <v>52</v>
      </c>
      <c r="P2683" s="43"/>
      <c r="Q2683" s="205"/>
      <c r="R2683" s="84" t="s">
        <v>214</v>
      </c>
      <c r="S2683" s="31" t="s">
        <v>34</v>
      </c>
      <c r="T2683" s="31"/>
      <c r="U2683" s="169"/>
      <c r="V2683" s="150" t="s">
        <v>10427</v>
      </c>
      <c r="W2683" s="141" t="str" cm="1">
        <f t="array" ref="W2683">IF(SUM(LEN(B2683:V2683))=0,"",IF(OR(OR(ISBLANK(F2683),SUM(LEN(C2683),LEN(D2683))=0),AND(NOT(E2683="Unknown"),ISBLANK(J2683)),AND(NOT(O2683="Unknown"),ISBLANK(R2683))),"Missing Information", INDEX(Table15[Entire Service Line Classification], MATCH(SUMIFS(Table15[Unique ID],Table15[System-Owned Portion],E2683,Table15[If Material Anything Other than "Lead" in Column E,Was Material Ever Previously Lead?],G2683,Table15[Customer-Owned Portion],O2683),Table15[Unique ID],0),0)))</f>
        <v>Non-lead</v>
      </c>
      <c r="X2683"/>
    </row>
    <row r="2684" spans="2:24" ht="150" x14ac:dyDescent="0.25">
      <c r="B2684" s="146" t="s">
        <v>10464</v>
      </c>
      <c r="C2684" s="31" t="s">
        <v>10465</v>
      </c>
      <c r="D2684" s="31" t="s">
        <v>10466</v>
      </c>
      <c r="E2684" s="44" t="s">
        <v>52</v>
      </c>
      <c r="F2684" s="43" t="s">
        <v>34</v>
      </c>
      <c r="G2684" s="84" t="s">
        <v>34</v>
      </c>
      <c r="H2684" s="31"/>
      <c r="I2684" s="205"/>
      <c r="J2684" s="84" t="s">
        <v>214</v>
      </c>
      <c r="K2684" s="31" t="s">
        <v>34</v>
      </c>
      <c r="L2684" s="31"/>
      <c r="M2684" s="169"/>
      <c r="N2684" s="148"/>
      <c r="O2684" s="106" t="s">
        <v>52</v>
      </c>
      <c r="P2684" s="43"/>
      <c r="Q2684" s="205"/>
      <c r="R2684" s="84" t="s">
        <v>214</v>
      </c>
      <c r="S2684" s="31" t="s">
        <v>34</v>
      </c>
      <c r="T2684" s="31"/>
      <c r="U2684" s="169"/>
      <c r="V2684" s="150" t="s">
        <v>10427</v>
      </c>
      <c r="W2684" s="141" t="str" cm="1">
        <f t="array" ref="W2684">IF(SUM(LEN(B2684:V2684))=0,"",IF(OR(OR(ISBLANK(F2684),SUM(LEN(C2684),LEN(D2684))=0),AND(NOT(E2684="Unknown"),ISBLANK(J2684)),AND(NOT(O2684="Unknown"),ISBLANK(R2684))),"Missing Information", INDEX(Table15[Entire Service Line Classification], MATCH(SUMIFS(Table15[Unique ID],Table15[System-Owned Portion],E2684,Table15[If Material Anything Other than "Lead" in Column E,Was Material Ever Previously Lead?],G2684,Table15[Customer-Owned Portion],O2684),Table15[Unique ID],0),0)))</f>
        <v>Non-lead</v>
      </c>
      <c r="X2684"/>
    </row>
    <row r="2685" spans="2:24" ht="150" x14ac:dyDescent="0.25">
      <c r="B2685" s="146" t="s">
        <v>10467</v>
      </c>
      <c r="C2685" s="31" t="s">
        <v>10468</v>
      </c>
      <c r="D2685" s="31" t="s">
        <v>10469</v>
      </c>
      <c r="E2685" s="44" t="s">
        <v>52</v>
      </c>
      <c r="F2685" s="43" t="s">
        <v>34</v>
      </c>
      <c r="G2685" s="84" t="s">
        <v>34</v>
      </c>
      <c r="H2685" s="31"/>
      <c r="I2685" s="205"/>
      <c r="J2685" s="84" t="s">
        <v>214</v>
      </c>
      <c r="K2685" s="31" t="s">
        <v>34</v>
      </c>
      <c r="L2685" s="31"/>
      <c r="M2685" s="169"/>
      <c r="N2685" s="148"/>
      <c r="O2685" s="106" t="s">
        <v>52</v>
      </c>
      <c r="P2685" s="43"/>
      <c r="Q2685" s="205"/>
      <c r="R2685" s="84" t="s">
        <v>214</v>
      </c>
      <c r="S2685" s="31" t="s">
        <v>34</v>
      </c>
      <c r="T2685" s="31"/>
      <c r="U2685" s="169"/>
      <c r="V2685" s="150" t="s">
        <v>10427</v>
      </c>
      <c r="W2685" s="141" t="str" cm="1">
        <f t="array" ref="W2685">IF(SUM(LEN(B2685:V2685))=0,"",IF(OR(OR(ISBLANK(F2685),SUM(LEN(C2685),LEN(D2685))=0),AND(NOT(E2685="Unknown"),ISBLANK(J2685)),AND(NOT(O2685="Unknown"),ISBLANK(R2685))),"Missing Information", INDEX(Table15[Entire Service Line Classification], MATCH(SUMIFS(Table15[Unique ID],Table15[System-Owned Portion],E2685,Table15[If Material Anything Other than "Lead" in Column E,Was Material Ever Previously Lead?],G2685,Table15[Customer-Owned Portion],O2685),Table15[Unique ID],0),0)))</f>
        <v>Non-lead</v>
      </c>
      <c r="X2685"/>
    </row>
    <row r="2686" spans="2:24" ht="150" x14ac:dyDescent="0.25">
      <c r="B2686" s="146" t="s">
        <v>10470</v>
      </c>
      <c r="C2686" s="31" t="s">
        <v>10471</v>
      </c>
      <c r="D2686" s="31" t="s">
        <v>10472</v>
      </c>
      <c r="E2686" s="44" t="s">
        <v>52</v>
      </c>
      <c r="F2686" s="43" t="s">
        <v>34</v>
      </c>
      <c r="G2686" s="84" t="s">
        <v>34</v>
      </c>
      <c r="H2686" s="31"/>
      <c r="I2686" s="205"/>
      <c r="J2686" s="84" t="s">
        <v>214</v>
      </c>
      <c r="K2686" s="31" t="s">
        <v>34</v>
      </c>
      <c r="L2686" s="31"/>
      <c r="M2686" s="169"/>
      <c r="N2686" s="148"/>
      <c r="O2686" s="106" t="s">
        <v>52</v>
      </c>
      <c r="P2686" s="43"/>
      <c r="Q2686" s="205"/>
      <c r="R2686" s="84" t="s">
        <v>214</v>
      </c>
      <c r="S2686" s="31" t="s">
        <v>34</v>
      </c>
      <c r="T2686" s="31"/>
      <c r="U2686" s="169"/>
      <c r="V2686" s="150" t="s">
        <v>10427</v>
      </c>
      <c r="W2686" s="141" t="str" cm="1">
        <f t="array" ref="W2686">IF(SUM(LEN(B2686:V2686))=0,"",IF(OR(OR(ISBLANK(F2686),SUM(LEN(C2686),LEN(D2686))=0),AND(NOT(E2686="Unknown"),ISBLANK(J2686)),AND(NOT(O2686="Unknown"),ISBLANK(R2686))),"Missing Information", INDEX(Table15[Entire Service Line Classification], MATCH(SUMIFS(Table15[Unique ID],Table15[System-Owned Portion],E2686,Table15[If Material Anything Other than "Lead" in Column E,Was Material Ever Previously Lead?],G2686,Table15[Customer-Owned Portion],O2686),Table15[Unique ID],0),0)))</f>
        <v>Non-lead</v>
      </c>
      <c r="X2686"/>
    </row>
    <row r="2687" spans="2:24" ht="150" x14ac:dyDescent="0.25">
      <c r="B2687" s="146" t="s">
        <v>10473</v>
      </c>
      <c r="C2687" s="31" t="s">
        <v>10474</v>
      </c>
      <c r="D2687" s="31" t="s">
        <v>10475</v>
      </c>
      <c r="E2687" s="44" t="s">
        <v>52</v>
      </c>
      <c r="F2687" s="43" t="s">
        <v>34</v>
      </c>
      <c r="G2687" s="84" t="s">
        <v>34</v>
      </c>
      <c r="H2687" s="31"/>
      <c r="I2687" s="205"/>
      <c r="J2687" s="84" t="s">
        <v>214</v>
      </c>
      <c r="K2687" s="31" t="s">
        <v>34</v>
      </c>
      <c r="L2687" s="31"/>
      <c r="M2687" s="169"/>
      <c r="N2687" s="148"/>
      <c r="O2687" s="106" t="s">
        <v>52</v>
      </c>
      <c r="P2687" s="43"/>
      <c r="Q2687" s="205"/>
      <c r="R2687" s="84" t="s">
        <v>214</v>
      </c>
      <c r="S2687" s="31" t="s">
        <v>34</v>
      </c>
      <c r="T2687" s="31"/>
      <c r="U2687" s="169"/>
      <c r="V2687" s="150" t="s">
        <v>10427</v>
      </c>
      <c r="W2687" s="141" t="str" cm="1">
        <f t="array" ref="W2687">IF(SUM(LEN(B2687:V2687))=0,"",IF(OR(OR(ISBLANK(F2687),SUM(LEN(C2687),LEN(D2687))=0),AND(NOT(E2687="Unknown"),ISBLANK(J2687)),AND(NOT(O2687="Unknown"),ISBLANK(R2687))),"Missing Information", INDEX(Table15[Entire Service Line Classification], MATCH(SUMIFS(Table15[Unique ID],Table15[System-Owned Portion],E2687,Table15[If Material Anything Other than "Lead" in Column E,Was Material Ever Previously Lead?],G2687,Table15[Customer-Owned Portion],O2687),Table15[Unique ID],0),0)))</f>
        <v>Non-lead</v>
      </c>
      <c r="X2687"/>
    </row>
    <row r="2688" spans="2:24" ht="150" x14ac:dyDescent="0.25">
      <c r="B2688" s="146" t="s">
        <v>10476</v>
      </c>
      <c r="C2688" s="31" t="s">
        <v>10477</v>
      </c>
      <c r="D2688" s="31" t="s">
        <v>10478</v>
      </c>
      <c r="E2688" s="44" t="s">
        <v>52</v>
      </c>
      <c r="F2688" s="43" t="s">
        <v>34</v>
      </c>
      <c r="G2688" s="84" t="s">
        <v>34</v>
      </c>
      <c r="H2688" s="31"/>
      <c r="I2688" s="205"/>
      <c r="J2688" s="84" t="s">
        <v>214</v>
      </c>
      <c r="K2688" s="31" t="s">
        <v>34</v>
      </c>
      <c r="L2688" s="31"/>
      <c r="M2688" s="169"/>
      <c r="N2688" s="148"/>
      <c r="O2688" s="106" t="s">
        <v>52</v>
      </c>
      <c r="P2688" s="43"/>
      <c r="Q2688" s="205"/>
      <c r="R2688" s="84" t="s">
        <v>214</v>
      </c>
      <c r="S2688" s="31" t="s">
        <v>34</v>
      </c>
      <c r="T2688" s="31"/>
      <c r="U2688" s="169"/>
      <c r="V2688" s="150" t="s">
        <v>10427</v>
      </c>
      <c r="W2688" s="141" t="str" cm="1">
        <f t="array" ref="W2688">IF(SUM(LEN(B2688:V2688))=0,"",IF(OR(OR(ISBLANK(F2688),SUM(LEN(C2688),LEN(D2688))=0),AND(NOT(E2688="Unknown"),ISBLANK(J2688)),AND(NOT(O2688="Unknown"),ISBLANK(R2688))),"Missing Information", INDEX(Table15[Entire Service Line Classification], MATCH(SUMIFS(Table15[Unique ID],Table15[System-Owned Portion],E2688,Table15[If Material Anything Other than "Lead" in Column E,Was Material Ever Previously Lead?],G2688,Table15[Customer-Owned Portion],O2688),Table15[Unique ID],0),0)))</f>
        <v>Non-lead</v>
      </c>
      <c r="X2688"/>
    </row>
    <row r="2689" spans="2:24" ht="135" x14ac:dyDescent="0.25">
      <c r="B2689" s="146" t="s">
        <v>10479</v>
      </c>
      <c r="C2689" s="31" t="s">
        <v>10480</v>
      </c>
      <c r="D2689" s="31" t="s">
        <v>10481</v>
      </c>
      <c r="E2689" s="44" t="s">
        <v>43</v>
      </c>
      <c r="F2689" s="43" t="s">
        <v>34</v>
      </c>
      <c r="G2689" s="84" t="s">
        <v>34</v>
      </c>
      <c r="H2689" s="31"/>
      <c r="I2689" s="205"/>
      <c r="J2689" s="84" t="s">
        <v>106</v>
      </c>
      <c r="K2689" s="31" t="s">
        <v>36</v>
      </c>
      <c r="L2689" s="31" t="s">
        <v>95</v>
      </c>
      <c r="M2689" s="169" t="s">
        <v>6522</v>
      </c>
      <c r="N2689" s="148" t="s">
        <v>10482</v>
      </c>
      <c r="O2689" s="106" t="s">
        <v>43</v>
      </c>
      <c r="P2689" s="43"/>
      <c r="Q2689" s="205"/>
      <c r="R2689" s="84" t="s">
        <v>106</v>
      </c>
      <c r="S2689" s="31" t="s">
        <v>36</v>
      </c>
      <c r="T2689" s="31" t="s">
        <v>95</v>
      </c>
      <c r="U2689" s="169" t="s">
        <v>6522</v>
      </c>
      <c r="V2689" s="150" t="s">
        <v>10432</v>
      </c>
      <c r="W2689" s="141" t="str" cm="1">
        <f t="array" ref="W2689">IF(SUM(LEN(B2689:V2689))=0,"",IF(OR(OR(ISBLANK(F2689),SUM(LEN(C2689),LEN(D2689))=0),AND(NOT(E2689="Unknown"),ISBLANK(J2689)),AND(NOT(O2689="Unknown"),ISBLANK(R2689))),"Missing Information", INDEX(Table15[Entire Service Line Classification], MATCH(SUMIFS(Table15[Unique ID],Table15[System-Owned Portion],E2689,Table15[If Material Anything Other than "Lead" in Column E,Was Material Ever Previously Lead?],G2689,Table15[Customer-Owned Portion],O2689),Table15[Unique ID],0),0)))</f>
        <v>Non-lead</v>
      </c>
      <c r="X2689"/>
    </row>
    <row r="2690" spans="2:24" ht="150" x14ac:dyDescent="0.25">
      <c r="B2690" s="146" t="s">
        <v>10483</v>
      </c>
      <c r="C2690" s="31" t="s">
        <v>10484</v>
      </c>
      <c r="D2690" s="31" t="s">
        <v>10485</v>
      </c>
      <c r="E2690" s="44" t="s">
        <v>52</v>
      </c>
      <c r="F2690" s="43" t="s">
        <v>34</v>
      </c>
      <c r="G2690" s="84" t="s">
        <v>34</v>
      </c>
      <c r="H2690" s="31"/>
      <c r="I2690" s="205"/>
      <c r="J2690" s="84" t="s">
        <v>214</v>
      </c>
      <c r="K2690" s="31" t="s">
        <v>34</v>
      </c>
      <c r="L2690" s="31"/>
      <c r="M2690" s="169"/>
      <c r="N2690" s="148"/>
      <c r="O2690" s="106" t="s">
        <v>52</v>
      </c>
      <c r="P2690" s="43"/>
      <c r="Q2690" s="205"/>
      <c r="R2690" s="84" t="s">
        <v>214</v>
      </c>
      <c r="S2690" s="31" t="s">
        <v>34</v>
      </c>
      <c r="T2690" s="31"/>
      <c r="U2690" s="169"/>
      <c r="V2690" s="150" t="s">
        <v>10427</v>
      </c>
      <c r="W2690" s="141" t="str" cm="1">
        <f t="array" ref="W2690">IF(SUM(LEN(B2690:V2690))=0,"",IF(OR(OR(ISBLANK(F2690),SUM(LEN(C2690),LEN(D2690))=0),AND(NOT(E2690="Unknown"),ISBLANK(J2690)),AND(NOT(O2690="Unknown"),ISBLANK(R2690))),"Missing Information", INDEX(Table15[Entire Service Line Classification], MATCH(SUMIFS(Table15[Unique ID],Table15[System-Owned Portion],E2690,Table15[If Material Anything Other than "Lead" in Column E,Was Material Ever Previously Lead?],G2690,Table15[Customer-Owned Portion],O2690),Table15[Unique ID],0),0)))</f>
        <v>Non-lead</v>
      </c>
      <c r="X2690"/>
    </row>
    <row r="2691" spans="2:24" ht="150" x14ac:dyDescent="0.25">
      <c r="B2691" s="146" t="s">
        <v>10486</v>
      </c>
      <c r="C2691" s="31" t="s">
        <v>10487</v>
      </c>
      <c r="D2691" s="31" t="s">
        <v>10488</v>
      </c>
      <c r="E2691" s="44" t="s">
        <v>52</v>
      </c>
      <c r="F2691" s="43" t="s">
        <v>34</v>
      </c>
      <c r="G2691" s="84" t="s">
        <v>34</v>
      </c>
      <c r="H2691" s="31"/>
      <c r="I2691" s="205"/>
      <c r="J2691" s="84" t="s">
        <v>214</v>
      </c>
      <c r="K2691" s="31" t="s">
        <v>34</v>
      </c>
      <c r="L2691" s="31"/>
      <c r="M2691" s="169"/>
      <c r="N2691" s="148"/>
      <c r="O2691" s="106" t="s">
        <v>52</v>
      </c>
      <c r="P2691" s="43"/>
      <c r="Q2691" s="205"/>
      <c r="R2691" s="84" t="s">
        <v>214</v>
      </c>
      <c r="S2691" s="31" t="s">
        <v>34</v>
      </c>
      <c r="T2691" s="31"/>
      <c r="U2691" s="169"/>
      <c r="V2691" s="150" t="s">
        <v>10427</v>
      </c>
      <c r="W2691" s="141" t="str" cm="1">
        <f t="array" ref="W2691">IF(SUM(LEN(B2691:V2691))=0,"",IF(OR(OR(ISBLANK(F2691),SUM(LEN(C2691),LEN(D2691))=0),AND(NOT(E2691="Unknown"),ISBLANK(J2691)),AND(NOT(O2691="Unknown"),ISBLANK(R2691))),"Missing Information", INDEX(Table15[Entire Service Line Classification], MATCH(SUMIFS(Table15[Unique ID],Table15[System-Owned Portion],E2691,Table15[If Material Anything Other than "Lead" in Column E,Was Material Ever Previously Lead?],G2691,Table15[Customer-Owned Portion],O2691),Table15[Unique ID],0),0)))</f>
        <v>Non-lead</v>
      </c>
      <c r="X2691"/>
    </row>
    <row r="2692" spans="2:24" ht="135" x14ac:dyDescent="0.25">
      <c r="B2692" s="146" t="s">
        <v>10489</v>
      </c>
      <c r="C2692" s="31" t="s">
        <v>10490</v>
      </c>
      <c r="D2692" s="31" t="s">
        <v>10491</v>
      </c>
      <c r="E2692" s="44" t="s">
        <v>43</v>
      </c>
      <c r="F2692" s="43" t="s">
        <v>34</v>
      </c>
      <c r="G2692" s="84" t="s">
        <v>34</v>
      </c>
      <c r="H2692" s="31"/>
      <c r="I2692" s="205"/>
      <c r="J2692" s="84" t="s">
        <v>106</v>
      </c>
      <c r="K2692" s="31" t="s">
        <v>36</v>
      </c>
      <c r="L2692" s="31" t="s">
        <v>95</v>
      </c>
      <c r="M2692" s="169" t="s">
        <v>6522</v>
      </c>
      <c r="N2692" s="148" t="s">
        <v>10492</v>
      </c>
      <c r="O2692" s="106" t="s">
        <v>43</v>
      </c>
      <c r="P2692" s="43"/>
      <c r="Q2692" s="205"/>
      <c r="R2692" s="84" t="s">
        <v>106</v>
      </c>
      <c r="S2692" s="31" t="s">
        <v>36</v>
      </c>
      <c r="T2692" s="31" t="s">
        <v>95</v>
      </c>
      <c r="U2692" s="169" t="s">
        <v>6522</v>
      </c>
      <c r="V2692" s="150" t="s">
        <v>10432</v>
      </c>
      <c r="W2692" s="141" t="str" cm="1">
        <f t="array" ref="W2692">IF(SUM(LEN(B2692:V2692))=0,"",IF(OR(OR(ISBLANK(F2692),SUM(LEN(C2692),LEN(D2692))=0),AND(NOT(E2692="Unknown"),ISBLANK(J2692)),AND(NOT(O2692="Unknown"),ISBLANK(R2692))),"Missing Information", INDEX(Table15[Entire Service Line Classification], MATCH(SUMIFS(Table15[Unique ID],Table15[System-Owned Portion],E2692,Table15[If Material Anything Other than "Lead" in Column E,Was Material Ever Previously Lead?],G2692,Table15[Customer-Owned Portion],O2692),Table15[Unique ID],0),0)))</f>
        <v>Non-lead</v>
      </c>
      <c r="X2692"/>
    </row>
    <row r="2693" spans="2:24" ht="150" x14ac:dyDescent="0.25">
      <c r="B2693" s="146" t="s">
        <v>10493</v>
      </c>
      <c r="C2693" s="31" t="s">
        <v>10494</v>
      </c>
      <c r="D2693" s="31" t="s">
        <v>10495</v>
      </c>
      <c r="E2693" s="44" t="s">
        <v>52</v>
      </c>
      <c r="F2693" s="43" t="s">
        <v>34</v>
      </c>
      <c r="G2693" s="84" t="s">
        <v>34</v>
      </c>
      <c r="H2693" s="31"/>
      <c r="I2693" s="205"/>
      <c r="J2693" s="84" t="s">
        <v>214</v>
      </c>
      <c r="K2693" s="31" t="s">
        <v>34</v>
      </c>
      <c r="L2693" s="31"/>
      <c r="M2693" s="169"/>
      <c r="N2693" s="148"/>
      <c r="O2693" s="106" t="s">
        <v>52</v>
      </c>
      <c r="P2693" s="43"/>
      <c r="Q2693" s="205"/>
      <c r="R2693" s="84" t="s">
        <v>214</v>
      </c>
      <c r="S2693" s="31" t="s">
        <v>34</v>
      </c>
      <c r="T2693" s="31"/>
      <c r="U2693" s="169"/>
      <c r="V2693" s="150" t="s">
        <v>10427</v>
      </c>
      <c r="W2693" s="141" t="str" cm="1">
        <f t="array" ref="W2693">IF(SUM(LEN(B2693:V2693))=0,"",IF(OR(OR(ISBLANK(F2693),SUM(LEN(C2693),LEN(D2693))=0),AND(NOT(E2693="Unknown"),ISBLANK(J2693)),AND(NOT(O2693="Unknown"),ISBLANK(R2693))),"Missing Information", INDEX(Table15[Entire Service Line Classification], MATCH(SUMIFS(Table15[Unique ID],Table15[System-Owned Portion],E2693,Table15[If Material Anything Other than "Lead" in Column E,Was Material Ever Previously Lead?],G2693,Table15[Customer-Owned Portion],O2693),Table15[Unique ID],0),0)))</f>
        <v>Non-lead</v>
      </c>
      <c r="X2693"/>
    </row>
    <row r="2694" spans="2:24" ht="150" x14ac:dyDescent="0.25">
      <c r="B2694" s="146" t="s">
        <v>10496</v>
      </c>
      <c r="C2694" s="31" t="s">
        <v>10497</v>
      </c>
      <c r="D2694" s="31" t="s">
        <v>10498</v>
      </c>
      <c r="E2694" s="44" t="s">
        <v>52</v>
      </c>
      <c r="F2694" s="43" t="s">
        <v>34</v>
      </c>
      <c r="G2694" s="84" t="s">
        <v>34</v>
      </c>
      <c r="H2694" s="31"/>
      <c r="I2694" s="205"/>
      <c r="J2694" s="84" t="s">
        <v>214</v>
      </c>
      <c r="K2694" s="31" t="s">
        <v>34</v>
      </c>
      <c r="L2694" s="31"/>
      <c r="M2694" s="169"/>
      <c r="N2694" s="148"/>
      <c r="O2694" s="106" t="s">
        <v>52</v>
      </c>
      <c r="P2694" s="43"/>
      <c r="Q2694" s="205"/>
      <c r="R2694" s="84" t="s">
        <v>214</v>
      </c>
      <c r="S2694" s="31" t="s">
        <v>34</v>
      </c>
      <c r="T2694" s="31"/>
      <c r="U2694" s="169"/>
      <c r="V2694" s="150" t="s">
        <v>10427</v>
      </c>
      <c r="W2694" s="141" t="str" cm="1">
        <f t="array" ref="W2694">IF(SUM(LEN(B2694:V2694))=0,"",IF(OR(OR(ISBLANK(F2694),SUM(LEN(C2694),LEN(D2694))=0),AND(NOT(E2694="Unknown"),ISBLANK(J2694)),AND(NOT(O2694="Unknown"),ISBLANK(R2694))),"Missing Information", INDEX(Table15[Entire Service Line Classification], MATCH(SUMIFS(Table15[Unique ID],Table15[System-Owned Portion],E2694,Table15[If Material Anything Other than "Lead" in Column E,Was Material Ever Previously Lead?],G2694,Table15[Customer-Owned Portion],O2694),Table15[Unique ID],0),0)))</f>
        <v>Non-lead</v>
      </c>
      <c r="X2694"/>
    </row>
    <row r="2695" spans="2:24" ht="150" x14ac:dyDescent="0.25">
      <c r="B2695" s="146" t="s">
        <v>10499</v>
      </c>
      <c r="C2695" s="31" t="s">
        <v>10500</v>
      </c>
      <c r="D2695" s="31" t="s">
        <v>10501</v>
      </c>
      <c r="E2695" s="44" t="s">
        <v>52</v>
      </c>
      <c r="F2695" s="43" t="s">
        <v>34</v>
      </c>
      <c r="G2695" s="84" t="s">
        <v>34</v>
      </c>
      <c r="H2695" s="31"/>
      <c r="I2695" s="205"/>
      <c r="J2695" s="84" t="s">
        <v>214</v>
      </c>
      <c r="K2695" s="31" t="s">
        <v>34</v>
      </c>
      <c r="L2695" s="31"/>
      <c r="M2695" s="169"/>
      <c r="N2695" s="148"/>
      <c r="O2695" s="106" t="s">
        <v>52</v>
      </c>
      <c r="P2695" s="43"/>
      <c r="Q2695" s="205"/>
      <c r="R2695" s="84" t="s">
        <v>214</v>
      </c>
      <c r="S2695" s="31" t="s">
        <v>34</v>
      </c>
      <c r="T2695" s="31"/>
      <c r="U2695" s="169"/>
      <c r="V2695" s="150" t="s">
        <v>10427</v>
      </c>
      <c r="W2695" s="141" t="str" cm="1">
        <f t="array" ref="W2695">IF(SUM(LEN(B2695:V2695))=0,"",IF(OR(OR(ISBLANK(F2695),SUM(LEN(C2695),LEN(D2695))=0),AND(NOT(E2695="Unknown"),ISBLANK(J2695)),AND(NOT(O2695="Unknown"),ISBLANK(R2695))),"Missing Information", INDEX(Table15[Entire Service Line Classification], MATCH(SUMIFS(Table15[Unique ID],Table15[System-Owned Portion],E2695,Table15[If Material Anything Other than "Lead" in Column E,Was Material Ever Previously Lead?],G2695,Table15[Customer-Owned Portion],O2695),Table15[Unique ID],0),0)))</f>
        <v>Non-lead</v>
      </c>
      <c r="X2695"/>
    </row>
    <row r="2696" spans="2:24" ht="60" x14ac:dyDescent="0.25">
      <c r="B2696" s="146" t="s">
        <v>10502</v>
      </c>
      <c r="C2696" s="31" t="s">
        <v>10503</v>
      </c>
      <c r="D2696" s="31" t="s">
        <v>10504</v>
      </c>
      <c r="E2696" s="44" t="s">
        <v>43</v>
      </c>
      <c r="F2696" s="43" t="s">
        <v>34</v>
      </c>
      <c r="G2696" s="84" t="s">
        <v>34</v>
      </c>
      <c r="H2696" s="31"/>
      <c r="I2696" s="205"/>
      <c r="J2696" s="84" t="s">
        <v>106</v>
      </c>
      <c r="K2696" s="31" t="s">
        <v>36</v>
      </c>
      <c r="L2696" s="31" t="s">
        <v>95</v>
      </c>
      <c r="M2696" s="169" t="s">
        <v>5454</v>
      </c>
      <c r="N2696" s="148" t="s">
        <v>7575</v>
      </c>
      <c r="O2696" s="106" t="s">
        <v>43</v>
      </c>
      <c r="P2696" s="43"/>
      <c r="Q2696" s="205"/>
      <c r="R2696" s="84" t="s">
        <v>106</v>
      </c>
      <c r="S2696" s="31" t="s">
        <v>36</v>
      </c>
      <c r="T2696" s="31" t="s">
        <v>95</v>
      </c>
      <c r="U2696" s="169" t="s">
        <v>5454</v>
      </c>
      <c r="V2696" s="150" t="s">
        <v>7575</v>
      </c>
      <c r="W2696" s="141" t="str" cm="1">
        <f t="array" ref="W2696">IF(SUM(LEN(B2696:V2696))=0,"",IF(OR(OR(ISBLANK(F2696),SUM(LEN(C2696),LEN(D2696))=0),AND(NOT(E2696="Unknown"),ISBLANK(J2696)),AND(NOT(O2696="Unknown"),ISBLANK(R2696))),"Missing Information", INDEX(Table15[Entire Service Line Classification], MATCH(SUMIFS(Table15[Unique ID],Table15[System-Owned Portion],E2696,Table15[If Material Anything Other than "Lead" in Column E,Was Material Ever Previously Lead?],G2696,Table15[Customer-Owned Portion],O2696),Table15[Unique ID],0),0)))</f>
        <v>Non-lead</v>
      </c>
      <c r="X2696"/>
    </row>
    <row r="2697" spans="2:24" ht="150" x14ac:dyDescent="0.25">
      <c r="B2697" s="146" t="s">
        <v>10505</v>
      </c>
      <c r="C2697" s="31" t="s">
        <v>10506</v>
      </c>
      <c r="D2697" s="31" t="s">
        <v>10507</v>
      </c>
      <c r="E2697" s="44" t="s">
        <v>52</v>
      </c>
      <c r="F2697" s="43" t="s">
        <v>34</v>
      </c>
      <c r="G2697" s="84" t="s">
        <v>34</v>
      </c>
      <c r="H2697" s="31"/>
      <c r="I2697" s="205"/>
      <c r="J2697" s="84" t="s">
        <v>214</v>
      </c>
      <c r="K2697" s="31" t="s">
        <v>34</v>
      </c>
      <c r="L2697" s="31"/>
      <c r="M2697" s="169"/>
      <c r="N2697" s="148"/>
      <c r="O2697" s="106" t="s">
        <v>52</v>
      </c>
      <c r="P2697" s="43"/>
      <c r="Q2697" s="205"/>
      <c r="R2697" s="84" t="s">
        <v>214</v>
      </c>
      <c r="S2697" s="31" t="s">
        <v>34</v>
      </c>
      <c r="T2697" s="31"/>
      <c r="U2697" s="169"/>
      <c r="V2697" s="150" t="s">
        <v>10427</v>
      </c>
      <c r="W2697" s="141" t="str" cm="1">
        <f t="array" ref="W2697">IF(SUM(LEN(B2697:V2697))=0,"",IF(OR(OR(ISBLANK(F2697),SUM(LEN(C2697),LEN(D2697))=0),AND(NOT(E2697="Unknown"),ISBLANK(J2697)),AND(NOT(O2697="Unknown"),ISBLANK(R2697))),"Missing Information", INDEX(Table15[Entire Service Line Classification], MATCH(SUMIFS(Table15[Unique ID],Table15[System-Owned Portion],E2697,Table15[If Material Anything Other than "Lead" in Column E,Was Material Ever Previously Lead?],G2697,Table15[Customer-Owned Portion],O2697),Table15[Unique ID],0),0)))</f>
        <v>Non-lead</v>
      </c>
      <c r="X2697"/>
    </row>
    <row r="2698" spans="2:24" ht="150" x14ac:dyDescent="0.25">
      <c r="B2698" s="146" t="s">
        <v>10508</v>
      </c>
      <c r="C2698" s="31" t="s">
        <v>10509</v>
      </c>
      <c r="D2698" s="31" t="s">
        <v>10510</v>
      </c>
      <c r="E2698" s="44" t="s">
        <v>52</v>
      </c>
      <c r="F2698" s="43" t="s">
        <v>34</v>
      </c>
      <c r="G2698" s="84" t="s">
        <v>34</v>
      </c>
      <c r="H2698" s="31"/>
      <c r="I2698" s="205"/>
      <c r="J2698" s="84" t="s">
        <v>214</v>
      </c>
      <c r="K2698" s="31" t="s">
        <v>34</v>
      </c>
      <c r="L2698" s="31"/>
      <c r="M2698" s="169"/>
      <c r="N2698" s="148"/>
      <c r="O2698" s="106" t="s">
        <v>52</v>
      </c>
      <c r="P2698" s="43"/>
      <c r="Q2698" s="205"/>
      <c r="R2698" s="84" t="s">
        <v>214</v>
      </c>
      <c r="S2698" s="31" t="s">
        <v>34</v>
      </c>
      <c r="T2698" s="31"/>
      <c r="U2698" s="169"/>
      <c r="V2698" s="150" t="s">
        <v>10427</v>
      </c>
      <c r="W2698" s="141" t="str" cm="1">
        <f t="array" ref="W2698">IF(SUM(LEN(B2698:V2698))=0,"",IF(OR(OR(ISBLANK(F2698),SUM(LEN(C2698),LEN(D2698))=0),AND(NOT(E2698="Unknown"),ISBLANK(J2698)),AND(NOT(O2698="Unknown"),ISBLANK(R2698))),"Missing Information", INDEX(Table15[Entire Service Line Classification], MATCH(SUMIFS(Table15[Unique ID],Table15[System-Owned Portion],E2698,Table15[If Material Anything Other than "Lead" in Column E,Was Material Ever Previously Lead?],G2698,Table15[Customer-Owned Portion],O2698),Table15[Unique ID],0),0)))</f>
        <v>Non-lead</v>
      </c>
      <c r="X2698"/>
    </row>
    <row r="2699" spans="2:24" ht="150" x14ac:dyDescent="0.25">
      <c r="B2699" s="146" t="s">
        <v>10511</v>
      </c>
      <c r="C2699" s="31" t="s">
        <v>10512</v>
      </c>
      <c r="D2699" s="31" t="s">
        <v>10513</v>
      </c>
      <c r="E2699" s="44" t="s">
        <v>52</v>
      </c>
      <c r="F2699" s="43" t="s">
        <v>34</v>
      </c>
      <c r="G2699" s="84" t="s">
        <v>34</v>
      </c>
      <c r="H2699" s="31"/>
      <c r="I2699" s="205"/>
      <c r="J2699" s="84" t="s">
        <v>214</v>
      </c>
      <c r="K2699" s="31" t="s">
        <v>34</v>
      </c>
      <c r="L2699" s="31"/>
      <c r="M2699" s="169"/>
      <c r="N2699" s="148"/>
      <c r="O2699" s="106" t="s">
        <v>52</v>
      </c>
      <c r="P2699" s="43"/>
      <c r="Q2699" s="205"/>
      <c r="R2699" s="84" t="s">
        <v>214</v>
      </c>
      <c r="S2699" s="31" t="s">
        <v>34</v>
      </c>
      <c r="T2699" s="31"/>
      <c r="U2699" s="169"/>
      <c r="V2699" s="150" t="s">
        <v>10427</v>
      </c>
      <c r="W2699" s="141" t="str" cm="1">
        <f t="array" ref="W2699">IF(SUM(LEN(B2699:V2699))=0,"",IF(OR(OR(ISBLANK(F2699),SUM(LEN(C2699),LEN(D2699))=0),AND(NOT(E2699="Unknown"),ISBLANK(J2699)),AND(NOT(O2699="Unknown"),ISBLANK(R2699))),"Missing Information", INDEX(Table15[Entire Service Line Classification], MATCH(SUMIFS(Table15[Unique ID],Table15[System-Owned Portion],E2699,Table15[If Material Anything Other than "Lead" in Column E,Was Material Ever Previously Lead?],G2699,Table15[Customer-Owned Portion],O2699),Table15[Unique ID],0),0)))</f>
        <v>Non-lead</v>
      </c>
      <c r="X2699"/>
    </row>
    <row r="2700" spans="2:24" ht="150" x14ac:dyDescent="0.25">
      <c r="B2700" s="146" t="s">
        <v>10514</v>
      </c>
      <c r="C2700" s="31" t="s">
        <v>10515</v>
      </c>
      <c r="D2700" s="31" t="s">
        <v>10516</v>
      </c>
      <c r="E2700" s="44" t="s">
        <v>52</v>
      </c>
      <c r="F2700" s="43" t="s">
        <v>34</v>
      </c>
      <c r="G2700" s="84" t="s">
        <v>34</v>
      </c>
      <c r="H2700" s="31"/>
      <c r="I2700" s="205"/>
      <c r="J2700" s="84" t="s">
        <v>214</v>
      </c>
      <c r="K2700" s="31" t="s">
        <v>34</v>
      </c>
      <c r="L2700" s="31"/>
      <c r="M2700" s="169"/>
      <c r="N2700" s="148"/>
      <c r="O2700" s="106" t="s">
        <v>52</v>
      </c>
      <c r="P2700" s="43"/>
      <c r="Q2700" s="205"/>
      <c r="R2700" s="84" t="s">
        <v>214</v>
      </c>
      <c r="S2700" s="31" t="s">
        <v>34</v>
      </c>
      <c r="T2700" s="31"/>
      <c r="U2700" s="169"/>
      <c r="V2700" s="150" t="s">
        <v>10427</v>
      </c>
      <c r="W2700" s="141" t="str" cm="1">
        <f t="array" ref="W2700">IF(SUM(LEN(B2700:V2700))=0,"",IF(OR(OR(ISBLANK(F2700),SUM(LEN(C2700),LEN(D2700))=0),AND(NOT(E2700="Unknown"),ISBLANK(J2700)),AND(NOT(O2700="Unknown"),ISBLANK(R2700))),"Missing Information", INDEX(Table15[Entire Service Line Classification], MATCH(SUMIFS(Table15[Unique ID],Table15[System-Owned Portion],E2700,Table15[If Material Anything Other than "Lead" in Column E,Was Material Ever Previously Lead?],G2700,Table15[Customer-Owned Portion],O2700),Table15[Unique ID],0),0)))</f>
        <v>Non-lead</v>
      </c>
      <c r="X2700"/>
    </row>
    <row r="2701" spans="2:24" ht="150" x14ac:dyDescent="0.25">
      <c r="B2701" s="146" t="s">
        <v>10517</v>
      </c>
      <c r="C2701" s="31" t="s">
        <v>10518</v>
      </c>
      <c r="D2701" s="31" t="s">
        <v>10519</v>
      </c>
      <c r="E2701" s="44" t="s">
        <v>52</v>
      </c>
      <c r="F2701" s="43" t="s">
        <v>34</v>
      </c>
      <c r="G2701" s="84" t="s">
        <v>34</v>
      </c>
      <c r="H2701" s="31"/>
      <c r="I2701" s="205"/>
      <c r="J2701" s="84" t="s">
        <v>214</v>
      </c>
      <c r="K2701" s="31" t="s">
        <v>34</v>
      </c>
      <c r="L2701" s="31"/>
      <c r="M2701" s="169"/>
      <c r="N2701" s="148"/>
      <c r="O2701" s="106" t="s">
        <v>52</v>
      </c>
      <c r="P2701" s="43"/>
      <c r="Q2701" s="205"/>
      <c r="R2701" s="84" t="s">
        <v>214</v>
      </c>
      <c r="S2701" s="31" t="s">
        <v>34</v>
      </c>
      <c r="T2701" s="31"/>
      <c r="U2701" s="169"/>
      <c r="V2701" s="150" t="s">
        <v>10427</v>
      </c>
      <c r="W2701" s="141" t="str" cm="1">
        <f t="array" ref="W2701">IF(SUM(LEN(B2701:V2701))=0,"",IF(OR(OR(ISBLANK(F2701),SUM(LEN(C2701),LEN(D2701))=0),AND(NOT(E2701="Unknown"),ISBLANK(J2701)),AND(NOT(O2701="Unknown"),ISBLANK(R2701))),"Missing Information", INDEX(Table15[Entire Service Line Classification], MATCH(SUMIFS(Table15[Unique ID],Table15[System-Owned Portion],E2701,Table15[If Material Anything Other than "Lead" in Column E,Was Material Ever Previously Lead?],G2701,Table15[Customer-Owned Portion],O2701),Table15[Unique ID],0),0)))</f>
        <v>Non-lead</v>
      </c>
      <c r="X2701"/>
    </row>
    <row r="2702" spans="2:24" ht="150" x14ac:dyDescent="0.25">
      <c r="B2702" s="146" t="s">
        <v>10520</v>
      </c>
      <c r="C2702" s="31" t="s">
        <v>10521</v>
      </c>
      <c r="D2702" s="31" t="s">
        <v>10522</v>
      </c>
      <c r="E2702" s="44" t="s">
        <v>52</v>
      </c>
      <c r="F2702" s="43" t="s">
        <v>34</v>
      </c>
      <c r="G2702" s="84" t="s">
        <v>34</v>
      </c>
      <c r="H2702" s="31"/>
      <c r="I2702" s="205"/>
      <c r="J2702" s="84" t="s">
        <v>214</v>
      </c>
      <c r="K2702" s="31" t="s">
        <v>34</v>
      </c>
      <c r="L2702" s="31"/>
      <c r="M2702" s="169"/>
      <c r="N2702" s="148"/>
      <c r="O2702" s="106" t="s">
        <v>52</v>
      </c>
      <c r="P2702" s="43"/>
      <c r="Q2702" s="205"/>
      <c r="R2702" s="84" t="s">
        <v>214</v>
      </c>
      <c r="S2702" s="31" t="s">
        <v>34</v>
      </c>
      <c r="T2702" s="31"/>
      <c r="U2702" s="169"/>
      <c r="V2702" s="150" t="s">
        <v>10427</v>
      </c>
      <c r="W2702" s="141" t="str" cm="1">
        <f t="array" ref="W2702">IF(SUM(LEN(B2702:V2702))=0,"",IF(OR(OR(ISBLANK(F2702),SUM(LEN(C2702),LEN(D2702))=0),AND(NOT(E2702="Unknown"),ISBLANK(J2702)),AND(NOT(O2702="Unknown"),ISBLANK(R2702))),"Missing Information", INDEX(Table15[Entire Service Line Classification], MATCH(SUMIFS(Table15[Unique ID],Table15[System-Owned Portion],E2702,Table15[If Material Anything Other than "Lead" in Column E,Was Material Ever Previously Lead?],G2702,Table15[Customer-Owned Portion],O2702),Table15[Unique ID],0),0)))</f>
        <v>Non-lead</v>
      </c>
      <c r="X2702"/>
    </row>
    <row r="2703" spans="2:24" ht="150" x14ac:dyDescent="0.25">
      <c r="B2703" s="146" t="s">
        <v>10523</v>
      </c>
      <c r="C2703" s="31" t="s">
        <v>10524</v>
      </c>
      <c r="D2703" s="31" t="s">
        <v>10525</v>
      </c>
      <c r="E2703" s="44" t="s">
        <v>52</v>
      </c>
      <c r="F2703" s="43" t="s">
        <v>34</v>
      </c>
      <c r="G2703" s="84" t="s">
        <v>34</v>
      </c>
      <c r="H2703" s="31"/>
      <c r="I2703" s="205"/>
      <c r="J2703" s="84" t="s">
        <v>214</v>
      </c>
      <c r="K2703" s="31" t="s">
        <v>34</v>
      </c>
      <c r="L2703" s="31"/>
      <c r="M2703" s="169"/>
      <c r="N2703" s="148"/>
      <c r="O2703" s="106" t="s">
        <v>52</v>
      </c>
      <c r="P2703" s="43"/>
      <c r="Q2703" s="205"/>
      <c r="R2703" s="84" t="s">
        <v>214</v>
      </c>
      <c r="S2703" s="31" t="s">
        <v>34</v>
      </c>
      <c r="T2703" s="31"/>
      <c r="U2703" s="169"/>
      <c r="V2703" s="150" t="s">
        <v>10427</v>
      </c>
      <c r="W2703" s="141" t="str" cm="1">
        <f t="array" ref="W2703">IF(SUM(LEN(B2703:V2703))=0,"",IF(OR(OR(ISBLANK(F2703),SUM(LEN(C2703),LEN(D2703))=0),AND(NOT(E2703="Unknown"),ISBLANK(J2703)),AND(NOT(O2703="Unknown"),ISBLANK(R2703))),"Missing Information", INDEX(Table15[Entire Service Line Classification], MATCH(SUMIFS(Table15[Unique ID],Table15[System-Owned Portion],E2703,Table15[If Material Anything Other than "Lead" in Column E,Was Material Ever Previously Lead?],G2703,Table15[Customer-Owned Portion],O2703),Table15[Unique ID],0),0)))</f>
        <v>Non-lead</v>
      </c>
      <c r="X2703"/>
    </row>
    <row r="2704" spans="2:24" ht="150" x14ac:dyDescent="0.25">
      <c r="B2704" s="146" t="s">
        <v>10526</v>
      </c>
      <c r="C2704" s="31" t="s">
        <v>10527</v>
      </c>
      <c r="D2704" s="31" t="s">
        <v>10528</v>
      </c>
      <c r="E2704" s="44" t="s">
        <v>52</v>
      </c>
      <c r="F2704" s="43" t="s">
        <v>34</v>
      </c>
      <c r="G2704" s="84" t="s">
        <v>34</v>
      </c>
      <c r="H2704" s="31"/>
      <c r="I2704" s="205"/>
      <c r="J2704" s="84" t="s">
        <v>214</v>
      </c>
      <c r="K2704" s="31" t="s">
        <v>34</v>
      </c>
      <c r="L2704" s="31"/>
      <c r="M2704" s="169"/>
      <c r="N2704" s="148"/>
      <c r="O2704" s="106" t="s">
        <v>52</v>
      </c>
      <c r="P2704" s="43"/>
      <c r="Q2704" s="205"/>
      <c r="R2704" s="84" t="s">
        <v>214</v>
      </c>
      <c r="S2704" s="31" t="s">
        <v>34</v>
      </c>
      <c r="T2704" s="31"/>
      <c r="U2704" s="169"/>
      <c r="V2704" s="150" t="s">
        <v>10427</v>
      </c>
      <c r="W2704" s="141" t="str" cm="1">
        <f t="array" ref="W2704">IF(SUM(LEN(B2704:V2704))=0,"",IF(OR(OR(ISBLANK(F2704),SUM(LEN(C2704),LEN(D2704))=0),AND(NOT(E2704="Unknown"),ISBLANK(J2704)),AND(NOT(O2704="Unknown"),ISBLANK(R2704))),"Missing Information", INDEX(Table15[Entire Service Line Classification], MATCH(SUMIFS(Table15[Unique ID],Table15[System-Owned Portion],E2704,Table15[If Material Anything Other than "Lead" in Column E,Was Material Ever Previously Lead?],G2704,Table15[Customer-Owned Portion],O2704),Table15[Unique ID],0),0)))</f>
        <v>Non-lead</v>
      </c>
      <c r="X2704"/>
    </row>
    <row r="2705" spans="2:24" ht="150" x14ac:dyDescent="0.25">
      <c r="B2705" s="146" t="s">
        <v>10529</v>
      </c>
      <c r="C2705" s="31" t="s">
        <v>10530</v>
      </c>
      <c r="D2705" s="31" t="s">
        <v>10531</v>
      </c>
      <c r="E2705" s="44" t="s">
        <v>52</v>
      </c>
      <c r="F2705" s="43" t="s">
        <v>34</v>
      </c>
      <c r="G2705" s="84" t="s">
        <v>34</v>
      </c>
      <c r="H2705" s="31"/>
      <c r="I2705" s="205"/>
      <c r="J2705" s="84" t="s">
        <v>214</v>
      </c>
      <c r="K2705" s="31" t="s">
        <v>34</v>
      </c>
      <c r="L2705" s="31"/>
      <c r="M2705" s="169"/>
      <c r="N2705" s="148"/>
      <c r="O2705" s="106" t="s">
        <v>52</v>
      </c>
      <c r="P2705" s="43"/>
      <c r="Q2705" s="205"/>
      <c r="R2705" s="84" t="s">
        <v>214</v>
      </c>
      <c r="S2705" s="31" t="s">
        <v>34</v>
      </c>
      <c r="T2705" s="31"/>
      <c r="U2705" s="169"/>
      <c r="V2705" s="150" t="s">
        <v>10427</v>
      </c>
      <c r="W2705" s="141" t="str" cm="1">
        <f t="array" ref="W2705">IF(SUM(LEN(B2705:V2705))=0,"",IF(OR(OR(ISBLANK(F2705),SUM(LEN(C2705),LEN(D2705))=0),AND(NOT(E2705="Unknown"),ISBLANK(J2705)),AND(NOT(O2705="Unknown"),ISBLANK(R2705))),"Missing Information", INDEX(Table15[Entire Service Line Classification], MATCH(SUMIFS(Table15[Unique ID],Table15[System-Owned Portion],E2705,Table15[If Material Anything Other than "Lead" in Column E,Was Material Ever Previously Lead?],G2705,Table15[Customer-Owned Portion],O2705),Table15[Unique ID],0),0)))</f>
        <v>Non-lead</v>
      </c>
      <c r="X2705"/>
    </row>
    <row r="2706" spans="2:24" ht="150" x14ac:dyDescent="0.25">
      <c r="B2706" s="146" t="s">
        <v>10532</v>
      </c>
      <c r="C2706" s="31" t="s">
        <v>10533</v>
      </c>
      <c r="D2706" s="31" t="s">
        <v>10534</v>
      </c>
      <c r="E2706" s="44" t="s">
        <v>52</v>
      </c>
      <c r="F2706" s="43" t="s">
        <v>34</v>
      </c>
      <c r="G2706" s="84" t="s">
        <v>34</v>
      </c>
      <c r="H2706" s="31"/>
      <c r="I2706" s="205"/>
      <c r="J2706" s="84" t="s">
        <v>214</v>
      </c>
      <c r="K2706" s="31" t="s">
        <v>34</v>
      </c>
      <c r="L2706" s="31"/>
      <c r="M2706" s="169"/>
      <c r="N2706" s="148"/>
      <c r="O2706" s="106" t="s">
        <v>52</v>
      </c>
      <c r="P2706" s="43"/>
      <c r="Q2706" s="205"/>
      <c r="R2706" s="84" t="s">
        <v>214</v>
      </c>
      <c r="S2706" s="31" t="s">
        <v>34</v>
      </c>
      <c r="T2706" s="31"/>
      <c r="U2706" s="169"/>
      <c r="V2706" s="150" t="s">
        <v>10427</v>
      </c>
      <c r="W2706" s="141" t="str" cm="1">
        <f t="array" ref="W2706">IF(SUM(LEN(B2706:V2706))=0,"",IF(OR(OR(ISBLANK(F2706),SUM(LEN(C2706),LEN(D2706))=0),AND(NOT(E2706="Unknown"),ISBLANK(J2706)),AND(NOT(O2706="Unknown"),ISBLANK(R2706))),"Missing Information", INDEX(Table15[Entire Service Line Classification], MATCH(SUMIFS(Table15[Unique ID],Table15[System-Owned Portion],E2706,Table15[If Material Anything Other than "Lead" in Column E,Was Material Ever Previously Lead?],G2706,Table15[Customer-Owned Portion],O2706),Table15[Unique ID],0),0)))</f>
        <v>Non-lead</v>
      </c>
      <c r="X2706"/>
    </row>
    <row r="2707" spans="2:24" ht="150" x14ac:dyDescent="0.25">
      <c r="B2707" s="146" t="s">
        <v>10535</v>
      </c>
      <c r="C2707" s="31" t="s">
        <v>10536</v>
      </c>
      <c r="D2707" s="31" t="s">
        <v>10537</v>
      </c>
      <c r="E2707" s="44" t="s">
        <v>52</v>
      </c>
      <c r="F2707" s="43" t="s">
        <v>34</v>
      </c>
      <c r="G2707" s="84" t="s">
        <v>34</v>
      </c>
      <c r="H2707" s="31"/>
      <c r="I2707" s="205"/>
      <c r="J2707" s="84" t="s">
        <v>214</v>
      </c>
      <c r="K2707" s="31" t="s">
        <v>34</v>
      </c>
      <c r="L2707" s="31"/>
      <c r="M2707" s="169"/>
      <c r="N2707" s="148"/>
      <c r="O2707" s="106" t="s">
        <v>52</v>
      </c>
      <c r="P2707" s="43"/>
      <c r="Q2707" s="205"/>
      <c r="R2707" s="84" t="s">
        <v>214</v>
      </c>
      <c r="S2707" s="31" t="s">
        <v>34</v>
      </c>
      <c r="T2707" s="31"/>
      <c r="U2707" s="169"/>
      <c r="V2707" s="150" t="s">
        <v>10427</v>
      </c>
      <c r="W2707" s="141" t="str" cm="1">
        <f t="array" ref="W2707">IF(SUM(LEN(B2707:V2707))=0,"",IF(OR(OR(ISBLANK(F2707),SUM(LEN(C2707),LEN(D2707))=0),AND(NOT(E2707="Unknown"),ISBLANK(J2707)),AND(NOT(O2707="Unknown"),ISBLANK(R2707))),"Missing Information", INDEX(Table15[Entire Service Line Classification], MATCH(SUMIFS(Table15[Unique ID],Table15[System-Owned Portion],E2707,Table15[If Material Anything Other than "Lead" in Column E,Was Material Ever Previously Lead?],G2707,Table15[Customer-Owned Portion],O2707),Table15[Unique ID],0),0)))</f>
        <v>Non-lead</v>
      </c>
      <c r="X2707"/>
    </row>
    <row r="2708" spans="2:24" ht="150" x14ac:dyDescent="0.25">
      <c r="B2708" s="146" t="s">
        <v>10538</v>
      </c>
      <c r="C2708" s="31" t="s">
        <v>10539</v>
      </c>
      <c r="D2708" s="31" t="s">
        <v>10540</v>
      </c>
      <c r="E2708" s="44" t="s">
        <v>52</v>
      </c>
      <c r="F2708" s="43" t="s">
        <v>34</v>
      </c>
      <c r="G2708" s="84" t="s">
        <v>34</v>
      </c>
      <c r="H2708" s="31"/>
      <c r="I2708" s="205"/>
      <c r="J2708" s="84" t="s">
        <v>214</v>
      </c>
      <c r="K2708" s="31" t="s">
        <v>34</v>
      </c>
      <c r="L2708" s="31"/>
      <c r="M2708" s="169"/>
      <c r="N2708" s="148"/>
      <c r="O2708" s="106" t="s">
        <v>52</v>
      </c>
      <c r="P2708" s="43"/>
      <c r="Q2708" s="205"/>
      <c r="R2708" s="84" t="s">
        <v>214</v>
      </c>
      <c r="S2708" s="31" t="s">
        <v>34</v>
      </c>
      <c r="T2708" s="31"/>
      <c r="U2708" s="169"/>
      <c r="V2708" s="150" t="s">
        <v>10427</v>
      </c>
      <c r="W2708" s="141" t="str" cm="1">
        <f t="array" ref="W2708">IF(SUM(LEN(B2708:V2708))=0,"",IF(OR(OR(ISBLANK(F2708),SUM(LEN(C2708),LEN(D2708))=0),AND(NOT(E2708="Unknown"),ISBLANK(J2708)),AND(NOT(O2708="Unknown"),ISBLANK(R2708))),"Missing Information", INDEX(Table15[Entire Service Line Classification], MATCH(SUMIFS(Table15[Unique ID],Table15[System-Owned Portion],E2708,Table15[If Material Anything Other than "Lead" in Column E,Was Material Ever Previously Lead?],G2708,Table15[Customer-Owned Portion],O2708),Table15[Unique ID],0),0)))</f>
        <v>Non-lead</v>
      </c>
      <c r="X2708"/>
    </row>
    <row r="2709" spans="2:24" ht="150" x14ac:dyDescent="0.25">
      <c r="B2709" s="146" t="s">
        <v>10541</v>
      </c>
      <c r="C2709" s="31" t="s">
        <v>10542</v>
      </c>
      <c r="D2709" s="31" t="s">
        <v>10543</v>
      </c>
      <c r="E2709" s="44" t="s">
        <v>52</v>
      </c>
      <c r="F2709" s="43" t="s">
        <v>34</v>
      </c>
      <c r="G2709" s="84" t="s">
        <v>34</v>
      </c>
      <c r="H2709" s="31"/>
      <c r="I2709" s="205"/>
      <c r="J2709" s="84" t="s">
        <v>214</v>
      </c>
      <c r="K2709" s="31" t="s">
        <v>34</v>
      </c>
      <c r="L2709" s="31"/>
      <c r="M2709" s="169"/>
      <c r="N2709" s="148"/>
      <c r="O2709" s="106" t="s">
        <v>52</v>
      </c>
      <c r="P2709" s="43"/>
      <c r="Q2709" s="205"/>
      <c r="R2709" s="84" t="s">
        <v>214</v>
      </c>
      <c r="S2709" s="31" t="s">
        <v>34</v>
      </c>
      <c r="T2709" s="31"/>
      <c r="U2709" s="169"/>
      <c r="V2709" s="150" t="s">
        <v>10427</v>
      </c>
      <c r="W2709" s="141" t="str" cm="1">
        <f t="array" ref="W2709">IF(SUM(LEN(B2709:V2709))=0,"",IF(OR(OR(ISBLANK(F2709),SUM(LEN(C2709),LEN(D2709))=0),AND(NOT(E2709="Unknown"),ISBLANK(J2709)),AND(NOT(O2709="Unknown"),ISBLANK(R2709))),"Missing Information", INDEX(Table15[Entire Service Line Classification], MATCH(SUMIFS(Table15[Unique ID],Table15[System-Owned Portion],E2709,Table15[If Material Anything Other than "Lead" in Column E,Was Material Ever Previously Lead?],G2709,Table15[Customer-Owned Portion],O2709),Table15[Unique ID],0),0)))</f>
        <v>Non-lead</v>
      </c>
      <c r="X2709"/>
    </row>
    <row r="2710" spans="2:24" ht="225" x14ac:dyDescent="0.25">
      <c r="B2710" s="146" t="s">
        <v>10544</v>
      </c>
      <c r="C2710" s="31" t="s">
        <v>10545</v>
      </c>
      <c r="D2710" s="31" t="s">
        <v>10546</v>
      </c>
      <c r="E2710" s="44" t="s">
        <v>52</v>
      </c>
      <c r="F2710" s="43" t="s">
        <v>34</v>
      </c>
      <c r="G2710" s="84" t="s">
        <v>34</v>
      </c>
      <c r="H2710" s="31"/>
      <c r="I2710" s="205"/>
      <c r="J2710" s="84" t="s">
        <v>3268</v>
      </c>
      <c r="K2710" s="31" t="s">
        <v>34</v>
      </c>
      <c r="L2710" s="31"/>
      <c r="M2710" s="169"/>
      <c r="N2710" s="148" t="s">
        <v>3269</v>
      </c>
      <c r="O2710" s="106" t="s">
        <v>52</v>
      </c>
      <c r="P2710" s="43"/>
      <c r="Q2710" s="205"/>
      <c r="R2710" s="84" t="s">
        <v>3268</v>
      </c>
      <c r="S2710" s="31" t="s">
        <v>34</v>
      </c>
      <c r="T2710" s="31"/>
      <c r="U2710" s="169"/>
      <c r="V2710" s="150" t="s">
        <v>3269</v>
      </c>
      <c r="W2710" s="141" t="str" cm="1">
        <f t="array" ref="W2710">IF(SUM(LEN(B2710:V2710))=0,"",IF(OR(OR(ISBLANK(F2710),SUM(LEN(C2710),LEN(D2710))=0),AND(NOT(E2710="Unknown"),ISBLANK(J2710)),AND(NOT(O2710="Unknown"),ISBLANK(R2710))),"Missing Information", INDEX(Table15[Entire Service Line Classification], MATCH(SUMIFS(Table15[Unique ID],Table15[System-Owned Portion],E2710,Table15[If Material Anything Other than "Lead" in Column E,Was Material Ever Previously Lead?],G2710,Table15[Customer-Owned Portion],O2710),Table15[Unique ID],0),0)))</f>
        <v>Non-lead</v>
      </c>
      <c r="X2710"/>
    </row>
    <row r="2711" spans="2:24" ht="75" x14ac:dyDescent="0.25">
      <c r="B2711" s="146" t="s">
        <v>1268</v>
      </c>
      <c r="C2711" s="31" t="s">
        <v>1269</v>
      </c>
      <c r="D2711" s="31" t="s">
        <v>1270</v>
      </c>
      <c r="E2711" s="44" t="s">
        <v>43</v>
      </c>
      <c r="F2711" s="43" t="s">
        <v>34</v>
      </c>
      <c r="G2711" s="84" t="s">
        <v>34</v>
      </c>
      <c r="H2711" s="31" t="s">
        <v>1271</v>
      </c>
      <c r="I2711" s="205"/>
      <c r="J2711" s="84" t="s">
        <v>188</v>
      </c>
      <c r="K2711" s="31" t="s">
        <v>34</v>
      </c>
      <c r="L2711" s="31"/>
      <c r="M2711" s="169"/>
      <c r="N2711" s="148" t="s">
        <v>1272</v>
      </c>
      <c r="O2711" s="106" t="s">
        <v>52</v>
      </c>
      <c r="P2711" s="43" t="s">
        <v>1273</v>
      </c>
      <c r="Q2711" s="205"/>
      <c r="R2711" s="84" t="s">
        <v>188</v>
      </c>
      <c r="S2711" s="31" t="s">
        <v>34</v>
      </c>
      <c r="T2711" s="31"/>
      <c r="U2711" s="169"/>
      <c r="V2711" s="150" t="s">
        <v>1274</v>
      </c>
      <c r="W2711" s="141" t="str" cm="1">
        <f t="array" ref="W2711">IF(SUM(LEN(B2711:V2711))=0,"",IF(OR(OR(ISBLANK(F2711),SUM(LEN(C2711),LEN(D2711))=0),AND(NOT(E2711="Unknown"),ISBLANK(J2711)),AND(NOT(O2711="Unknown"),ISBLANK(R2711))),"Missing Information", INDEX(Table15[Entire Service Line Classification], MATCH(SUMIFS(Table15[Unique ID],Table15[System-Owned Portion],E2711,Table15[If Material Anything Other than "Lead" in Column E,Was Material Ever Previously Lead?],G2711,Table15[Customer-Owned Portion],O2711),Table15[Unique ID],0),0)))</f>
        <v>Non-lead</v>
      </c>
      <c r="X2711"/>
    </row>
    <row r="2712" spans="2:24" ht="150" x14ac:dyDescent="0.25">
      <c r="B2712" s="146" t="s">
        <v>10547</v>
      </c>
      <c r="C2712" s="31" t="s">
        <v>10548</v>
      </c>
      <c r="D2712" s="31" t="s">
        <v>10549</v>
      </c>
      <c r="E2712" s="44" t="s">
        <v>52</v>
      </c>
      <c r="F2712" s="43" t="s">
        <v>34</v>
      </c>
      <c r="G2712" s="84" t="s">
        <v>34</v>
      </c>
      <c r="H2712" s="31"/>
      <c r="I2712" s="205"/>
      <c r="J2712" s="84" t="s">
        <v>214</v>
      </c>
      <c r="K2712" s="31" t="s">
        <v>34</v>
      </c>
      <c r="L2712" s="31"/>
      <c r="M2712" s="169"/>
      <c r="N2712" s="148"/>
      <c r="O2712" s="106" t="s">
        <v>52</v>
      </c>
      <c r="P2712" s="43"/>
      <c r="Q2712" s="205"/>
      <c r="R2712" s="84" t="s">
        <v>214</v>
      </c>
      <c r="S2712" s="31" t="s">
        <v>34</v>
      </c>
      <c r="T2712" s="31"/>
      <c r="U2712" s="169"/>
      <c r="V2712" s="150" t="s">
        <v>10427</v>
      </c>
      <c r="W2712" s="141" t="str" cm="1">
        <f t="array" ref="W2712">IF(SUM(LEN(B2712:V2712))=0,"",IF(OR(OR(ISBLANK(F2712),SUM(LEN(C2712),LEN(D2712))=0),AND(NOT(E2712="Unknown"),ISBLANK(J2712)),AND(NOT(O2712="Unknown"),ISBLANK(R2712))),"Missing Information", INDEX(Table15[Entire Service Line Classification], MATCH(SUMIFS(Table15[Unique ID],Table15[System-Owned Portion],E2712,Table15[If Material Anything Other than "Lead" in Column E,Was Material Ever Previously Lead?],G2712,Table15[Customer-Owned Portion],O2712),Table15[Unique ID],0),0)))</f>
        <v>Non-lead</v>
      </c>
      <c r="X2712"/>
    </row>
    <row r="2713" spans="2:24" ht="150" x14ac:dyDescent="0.25">
      <c r="B2713" s="146" t="s">
        <v>10550</v>
      </c>
      <c r="C2713" s="31" t="s">
        <v>10551</v>
      </c>
      <c r="D2713" s="31" t="s">
        <v>10552</v>
      </c>
      <c r="E2713" s="44" t="s">
        <v>52</v>
      </c>
      <c r="F2713" s="43" t="s">
        <v>34</v>
      </c>
      <c r="G2713" s="84" t="s">
        <v>34</v>
      </c>
      <c r="H2713" s="31"/>
      <c r="I2713" s="205"/>
      <c r="J2713" s="84" t="s">
        <v>214</v>
      </c>
      <c r="K2713" s="31" t="s">
        <v>34</v>
      </c>
      <c r="L2713" s="31"/>
      <c r="M2713" s="169"/>
      <c r="N2713" s="148"/>
      <c r="O2713" s="106" t="s">
        <v>52</v>
      </c>
      <c r="P2713" s="43"/>
      <c r="Q2713" s="205"/>
      <c r="R2713" s="84" t="s">
        <v>214</v>
      </c>
      <c r="S2713" s="31" t="s">
        <v>34</v>
      </c>
      <c r="T2713" s="31"/>
      <c r="U2713" s="169"/>
      <c r="V2713" s="150" t="s">
        <v>10427</v>
      </c>
      <c r="W2713" s="141" t="str" cm="1">
        <f t="array" ref="W2713">IF(SUM(LEN(B2713:V2713))=0,"",IF(OR(OR(ISBLANK(F2713),SUM(LEN(C2713),LEN(D2713))=0),AND(NOT(E2713="Unknown"),ISBLANK(J2713)),AND(NOT(O2713="Unknown"),ISBLANK(R2713))),"Missing Information", INDEX(Table15[Entire Service Line Classification], MATCH(SUMIFS(Table15[Unique ID],Table15[System-Owned Portion],E2713,Table15[If Material Anything Other than "Lead" in Column E,Was Material Ever Previously Lead?],G2713,Table15[Customer-Owned Portion],O2713),Table15[Unique ID],0),0)))</f>
        <v>Non-lead</v>
      </c>
      <c r="X2713"/>
    </row>
    <row r="2714" spans="2:24" ht="150" x14ac:dyDescent="0.25">
      <c r="B2714" s="146" t="s">
        <v>10553</v>
      </c>
      <c r="C2714" s="31" t="s">
        <v>10554</v>
      </c>
      <c r="D2714" s="31" t="s">
        <v>10555</v>
      </c>
      <c r="E2714" s="44" t="s">
        <v>52</v>
      </c>
      <c r="F2714" s="43" t="s">
        <v>34</v>
      </c>
      <c r="G2714" s="84" t="s">
        <v>34</v>
      </c>
      <c r="H2714" s="31"/>
      <c r="I2714" s="205"/>
      <c r="J2714" s="84" t="s">
        <v>214</v>
      </c>
      <c r="K2714" s="31" t="s">
        <v>34</v>
      </c>
      <c r="L2714" s="31"/>
      <c r="M2714" s="169"/>
      <c r="N2714" s="148"/>
      <c r="O2714" s="106" t="s">
        <v>52</v>
      </c>
      <c r="P2714" s="43"/>
      <c r="Q2714" s="205"/>
      <c r="R2714" s="84" t="s">
        <v>214</v>
      </c>
      <c r="S2714" s="31" t="s">
        <v>34</v>
      </c>
      <c r="T2714" s="31"/>
      <c r="U2714" s="169"/>
      <c r="V2714" s="150" t="s">
        <v>10427</v>
      </c>
      <c r="W2714" s="141" t="str" cm="1">
        <f t="array" ref="W2714">IF(SUM(LEN(B2714:V2714))=0,"",IF(OR(OR(ISBLANK(F2714),SUM(LEN(C2714),LEN(D2714))=0),AND(NOT(E2714="Unknown"),ISBLANK(J2714)),AND(NOT(O2714="Unknown"),ISBLANK(R2714))),"Missing Information", INDEX(Table15[Entire Service Line Classification], MATCH(SUMIFS(Table15[Unique ID],Table15[System-Owned Portion],E2714,Table15[If Material Anything Other than "Lead" in Column E,Was Material Ever Previously Lead?],G2714,Table15[Customer-Owned Portion],O2714),Table15[Unique ID],0),0)))</f>
        <v>Non-lead</v>
      </c>
      <c r="X2714"/>
    </row>
    <row r="2715" spans="2:24" ht="150" x14ac:dyDescent="0.25">
      <c r="B2715" s="146" t="s">
        <v>10556</v>
      </c>
      <c r="C2715" s="31" t="s">
        <v>10557</v>
      </c>
      <c r="D2715" s="31" t="s">
        <v>10558</v>
      </c>
      <c r="E2715" s="44" t="s">
        <v>52</v>
      </c>
      <c r="F2715" s="43" t="s">
        <v>34</v>
      </c>
      <c r="G2715" s="84" t="s">
        <v>34</v>
      </c>
      <c r="H2715" s="31"/>
      <c r="I2715" s="205"/>
      <c r="J2715" s="84" t="s">
        <v>214</v>
      </c>
      <c r="K2715" s="31" t="s">
        <v>34</v>
      </c>
      <c r="L2715" s="31"/>
      <c r="M2715" s="169"/>
      <c r="N2715" s="148"/>
      <c r="O2715" s="106" t="s">
        <v>52</v>
      </c>
      <c r="P2715" s="43"/>
      <c r="Q2715" s="205"/>
      <c r="R2715" s="84" t="s">
        <v>214</v>
      </c>
      <c r="S2715" s="31" t="s">
        <v>34</v>
      </c>
      <c r="T2715" s="31"/>
      <c r="U2715" s="169"/>
      <c r="V2715" s="150" t="s">
        <v>10427</v>
      </c>
      <c r="W2715" s="141" t="str" cm="1">
        <f t="array" ref="W2715">IF(SUM(LEN(B2715:V2715))=0,"",IF(OR(OR(ISBLANK(F2715),SUM(LEN(C2715),LEN(D2715))=0),AND(NOT(E2715="Unknown"),ISBLANK(J2715)),AND(NOT(O2715="Unknown"),ISBLANK(R2715))),"Missing Information", INDEX(Table15[Entire Service Line Classification], MATCH(SUMIFS(Table15[Unique ID],Table15[System-Owned Portion],E2715,Table15[If Material Anything Other than "Lead" in Column E,Was Material Ever Previously Lead?],G2715,Table15[Customer-Owned Portion],O2715),Table15[Unique ID],0),0)))</f>
        <v>Non-lead</v>
      </c>
      <c r="X2715"/>
    </row>
    <row r="2716" spans="2:24" ht="150" x14ac:dyDescent="0.25">
      <c r="B2716" s="146" t="s">
        <v>10559</v>
      </c>
      <c r="C2716" s="31" t="s">
        <v>10560</v>
      </c>
      <c r="D2716" s="31" t="s">
        <v>10561</v>
      </c>
      <c r="E2716" s="44" t="s">
        <v>52</v>
      </c>
      <c r="F2716" s="43" t="s">
        <v>34</v>
      </c>
      <c r="G2716" s="84" t="s">
        <v>34</v>
      </c>
      <c r="H2716" s="31"/>
      <c r="I2716" s="205"/>
      <c r="J2716" s="84" t="s">
        <v>214</v>
      </c>
      <c r="K2716" s="31" t="s">
        <v>34</v>
      </c>
      <c r="L2716" s="31"/>
      <c r="M2716" s="169"/>
      <c r="N2716" s="148"/>
      <c r="O2716" s="106" t="s">
        <v>52</v>
      </c>
      <c r="P2716" s="43"/>
      <c r="Q2716" s="205"/>
      <c r="R2716" s="84" t="s">
        <v>214</v>
      </c>
      <c r="S2716" s="31" t="s">
        <v>34</v>
      </c>
      <c r="T2716" s="31"/>
      <c r="U2716" s="169"/>
      <c r="V2716" s="150" t="s">
        <v>10427</v>
      </c>
      <c r="W2716" s="141" t="str" cm="1">
        <f t="array" ref="W2716">IF(SUM(LEN(B2716:V2716))=0,"",IF(OR(OR(ISBLANK(F2716),SUM(LEN(C2716),LEN(D2716))=0),AND(NOT(E2716="Unknown"),ISBLANK(J2716)),AND(NOT(O2716="Unknown"),ISBLANK(R2716))),"Missing Information", INDEX(Table15[Entire Service Line Classification], MATCH(SUMIFS(Table15[Unique ID],Table15[System-Owned Portion],E2716,Table15[If Material Anything Other than "Lead" in Column E,Was Material Ever Previously Lead?],G2716,Table15[Customer-Owned Portion],O2716),Table15[Unique ID],0),0)))</f>
        <v>Non-lead</v>
      </c>
      <c r="X2716"/>
    </row>
    <row r="2717" spans="2:24" ht="150" x14ac:dyDescent="0.25">
      <c r="B2717" s="146" t="s">
        <v>10562</v>
      </c>
      <c r="C2717" s="31" t="s">
        <v>10563</v>
      </c>
      <c r="D2717" s="31" t="s">
        <v>10564</v>
      </c>
      <c r="E2717" s="44" t="s">
        <v>52</v>
      </c>
      <c r="F2717" s="43" t="s">
        <v>34</v>
      </c>
      <c r="G2717" s="84" t="s">
        <v>34</v>
      </c>
      <c r="H2717" s="31"/>
      <c r="I2717" s="205"/>
      <c r="J2717" s="84" t="s">
        <v>214</v>
      </c>
      <c r="K2717" s="31" t="s">
        <v>34</v>
      </c>
      <c r="L2717" s="31"/>
      <c r="M2717" s="169"/>
      <c r="N2717" s="148"/>
      <c r="O2717" s="106" t="s">
        <v>52</v>
      </c>
      <c r="P2717" s="43"/>
      <c r="Q2717" s="205"/>
      <c r="R2717" s="84" t="s">
        <v>214</v>
      </c>
      <c r="S2717" s="31" t="s">
        <v>34</v>
      </c>
      <c r="T2717" s="31"/>
      <c r="U2717" s="169"/>
      <c r="V2717" s="150" t="s">
        <v>10427</v>
      </c>
      <c r="W2717" s="141" t="str" cm="1">
        <f t="array" ref="W2717">IF(SUM(LEN(B2717:V2717))=0,"",IF(OR(OR(ISBLANK(F2717),SUM(LEN(C2717),LEN(D2717))=0),AND(NOT(E2717="Unknown"),ISBLANK(J2717)),AND(NOT(O2717="Unknown"),ISBLANK(R2717))),"Missing Information", INDEX(Table15[Entire Service Line Classification], MATCH(SUMIFS(Table15[Unique ID],Table15[System-Owned Portion],E2717,Table15[If Material Anything Other than "Lead" in Column E,Was Material Ever Previously Lead?],G2717,Table15[Customer-Owned Portion],O2717),Table15[Unique ID],0),0)))</f>
        <v>Non-lead</v>
      </c>
      <c r="X2717"/>
    </row>
    <row r="2718" spans="2:24" ht="150" x14ac:dyDescent="0.25">
      <c r="B2718" s="146" t="s">
        <v>10565</v>
      </c>
      <c r="C2718" s="31" t="s">
        <v>10566</v>
      </c>
      <c r="D2718" s="31" t="s">
        <v>10567</v>
      </c>
      <c r="E2718" s="44" t="s">
        <v>52</v>
      </c>
      <c r="F2718" s="43" t="s">
        <v>34</v>
      </c>
      <c r="G2718" s="84" t="s">
        <v>34</v>
      </c>
      <c r="H2718" s="31"/>
      <c r="I2718" s="205"/>
      <c r="J2718" s="84" t="s">
        <v>214</v>
      </c>
      <c r="K2718" s="31" t="s">
        <v>34</v>
      </c>
      <c r="L2718" s="31"/>
      <c r="M2718" s="169"/>
      <c r="N2718" s="148"/>
      <c r="O2718" s="106" t="s">
        <v>52</v>
      </c>
      <c r="P2718" s="43"/>
      <c r="Q2718" s="205"/>
      <c r="R2718" s="84" t="s">
        <v>214</v>
      </c>
      <c r="S2718" s="31" t="s">
        <v>34</v>
      </c>
      <c r="T2718" s="31"/>
      <c r="U2718" s="169"/>
      <c r="V2718" s="150" t="s">
        <v>10427</v>
      </c>
      <c r="W2718" s="141" t="str" cm="1">
        <f t="array" ref="W2718">IF(SUM(LEN(B2718:V2718))=0,"",IF(OR(OR(ISBLANK(F2718),SUM(LEN(C2718),LEN(D2718))=0),AND(NOT(E2718="Unknown"),ISBLANK(J2718)),AND(NOT(O2718="Unknown"),ISBLANK(R2718))),"Missing Information", INDEX(Table15[Entire Service Line Classification], MATCH(SUMIFS(Table15[Unique ID],Table15[System-Owned Portion],E2718,Table15[If Material Anything Other than "Lead" in Column E,Was Material Ever Previously Lead?],G2718,Table15[Customer-Owned Portion],O2718),Table15[Unique ID],0),0)))</f>
        <v>Non-lead</v>
      </c>
      <c r="X2718"/>
    </row>
    <row r="2719" spans="2:24" ht="150" x14ac:dyDescent="0.25">
      <c r="B2719" s="146" t="s">
        <v>10568</v>
      </c>
      <c r="C2719" s="31" t="s">
        <v>10569</v>
      </c>
      <c r="D2719" s="31" t="s">
        <v>10570</v>
      </c>
      <c r="E2719" s="44" t="s">
        <v>52</v>
      </c>
      <c r="F2719" s="43" t="s">
        <v>34</v>
      </c>
      <c r="G2719" s="84" t="s">
        <v>34</v>
      </c>
      <c r="H2719" s="31"/>
      <c r="I2719" s="205"/>
      <c r="J2719" s="84" t="s">
        <v>214</v>
      </c>
      <c r="K2719" s="31" t="s">
        <v>34</v>
      </c>
      <c r="L2719" s="31"/>
      <c r="M2719" s="169"/>
      <c r="N2719" s="148"/>
      <c r="O2719" s="106" t="s">
        <v>52</v>
      </c>
      <c r="P2719" s="43"/>
      <c r="Q2719" s="205"/>
      <c r="R2719" s="84" t="s">
        <v>214</v>
      </c>
      <c r="S2719" s="31" t="s">
        <v>34</v>
      </c>
      <c r="T2719" s="31"/>
      <c r="U2719" s="169"/>
      <c r="V2719" s="150" t="s">
        <v>10427</v>
      </c>
      <c r="W2719" s="141" t="str" cm="1">
        <f t="array" ref="W2719">IF(SUM(LEN(B2719:V2719))=0,"",IF(OR(OR(ISBLANK(F2719),SUM(LEN(C2719),LEN(D2719))=0),AND(NOT(E2719="Unknown"),ISBLANK(J2719)),AND(NOT(O2719="Unknown"),ISBLANK(R2719))),"Missing Information", INDEX(Table15[Entire Service Line Classification], MATCH(SUMIFS(Table15[Unique ID],Table15[System-Owned Portion],E2719,Table15[If Material Anything Other than "Lead" in Column E,Was Material Ever Previously Lead?],G2719,Table15[Customer-Owned Portion],O2719),Table15[Unique ID],0),0)))</f>
        <v>Non-lead</v>
      </c>
      <c r="X2719"/>
    </row>
    <row r="2720" spans="2:24" ht="150" x14ac:dyDescent="0.25">
      <c r="B2720" s="146" t="s">
        <v>10571</v>
      </c>
      <c r="C2720" s="31" t="s">
        <v>10572</v>
      </c>
      <c r="D2720" s="31" t="s">
        <v>10573</v>
      </c>
      <c r="E2720" s="44" t="s">
        <v>52</v>
      </c>
      <c r="F2720" s="43" t="s">
        <v>34</v>
      </c>
      <c r="G2720" s="84" t="s">
        <v>34</v>
      </c>
      <c r="H2720" s="31"/>
      <c r="I2720" s="205"/>
      <c r="J2720" s="84" t="s">
        <v>214</v>
      </c>
      <c r="K2720" s="31" t="s">
        <v>34</v>
      </c>
      <c r="L2720" s="31"/>
      <c r="M2720" s="169"/>
      <c r="N2720" s="148"/>
      <c r="O2720" s="106" t="s">
        <v>52</v>
      </c>
      <c r="P2720" s="43"/>
      <c r="Q2720" s="205"/>
      <c r="R2720" s="84" t="s">
        <v>214</v>
      </c>
      <c r="S2720" s="31" t="s">
        <v>34</v>
      </c>
      <c r="T2720" s="31"/>
      <c r="U2720" s="169"/>
      <c r="V2720" s="150" t="s">
        <v>10427</v>
      </c>
      <c r="W2720" s="141" t="str" cm="1">
        <f t="array" ref="W2720">IF(SUM(LEN(B2720:V2720))=0,"",IF(OR(OR(ISBLANK(F2720),SUM(LEN(C2720),LEN(D2720))=0),AND(NOT(E2720="Unknown"),ISBLANK(J2720)),AND(NOT(O2720="Unknown"),ISBLANK(R2720))),"Missing Information", INDEX(Table15[Entire Service Line Classification], MATCH(SUMIFS(Table15[Unique ID],Table15[System-Owned Portion],E2720,Table15[If Material Anything Other than "Lead" in Column E,Was Material Ever Previously Lead?],G2720,Table15[Customer-Owned Portion],O2720),Table15[Unique ID],0),0)))</f>
        <v>Non-lead</v>
      </c>
      <c r="X2720"/>
    </row>
    <row r="2721" spans="2:24" ht="150" x14ac:dyDescent="0.25">
      <c r="B2721" s="146" t="s">
        <v>10574</v>
      </c>
      <c r="C2721" s="31" t="s">
        <v>10575</v>
      </c>
      <c r="D2721" s="31" t="s">
        <v>10576</v>
      </c>
      <c r="E2721" s="44" t="s">
        <v>52</v>
      </c>
      <c r="F2721" s="43" t="s">
        <v>34</v>
      </c>
      <c r="G2721" s="84" t="s">
        <v>34</v>
      </c>
      <c r="H2721" s="31"/>
      <c r="I2721" s="205"/>
      <c r="J2721" s="84" t="s">
        <v>214</v>
      </c>
      <c r="K2721" s="31" t="s">
        <v>34</v>
      </c>
      <c r="L2721" s="31"/>
      <c r="M2721" s="169"/>
      <c r="N2721" s="148"/>
      <c r="O2721" s="106" t="s">
        <v>52</v>
      </c>
      <c r="P2721" s="43"/>
      <c r="Q2721" s="205"/>
      <c r="R2721" s="84" t="s">
        <v>214</v>
      </c>
      <c r="S2721" s="31" t="s">
        <v>34</v>
      </c>
      <c r="T2721" s="31"/>
      <c r="U2721" s="169"/>
      <c r="V2721" s="150" t="s">
        <v>10427</v>
      </c>
      <c r="W2721" s="141" t="str" cm="1">
        <f t="array" ref="W2721">IF(SUM(LEN(B2721:V2721))=0,"",IF(OR(OR(ISBLANK(F2721),SUM(LEN(C2721),LEN(D2721))=0),AND(NOT(E2721="Unknown"),ISBLANK(J2721)),AND(NOT(O2721="Unknown"),ISBLANK(R2721))),"Missing Information", INDEX(Table15[Entire Service Line Classification], MATCH(SUMIFS(Table15[Unique ID],Table15[System-Owned Portion],E2721,Table15[If Material Anything Other than "Lead" in Column E,Was Material Ever Previously Lead?],G2721,Table15[Customer-Owned Portion],O2721),Table15[Unique ID],0),0)))</f>
        <v>Non-lead</v>
      </c>
      <c r="X2721"/>
    </row>
    <row r="2722" spans="2:24" ht="150" x14ac:dyDescent="0.25">
      <c r="B2722" s="146" t="s">
        <v>10577</v>
      </c>
      <c r="C2722" s="31" t="s">
        <v>10578</v>
      </c>
      <c r="D2722" s="31" t="s">
        <v>10579</v>
      </c>
      <c r="E2722" s="44" t="s">
        <v>52</v>
      </c>
      <c r="F2722" s="43" t="s">
        <v>34</v>
      </c>
      <c r="G2722" s="84" t="s">
        <v>34</v>
      </c>
      <c r="H2722" s="31"/>
      <c r="I2722" s="205"/>
      <c r="J2722" s="84" t="s">
        <v>214</v>
      </c>
      <c r="K2722" s="31" t="s">
        <v>34</v>
      </c>
      <c r="L2722" s="31"/>
      <c r="M2722" s="169"/>
      <c r="N2722" s="148"/>
      <c r="O2722" s="106" t="s">
        <v>52</v>
      </c>
      <c r="P2722" s="43"/>
      <c r="Q2722" s="205"/>
      <c r="R2722" s="84" t="s">
        <v>214</v>
      </c>
      <c r="S2722" s="31" t="s">
        <v>34</v>
      </c>
      <c r="T2722" s="31"/>
      <c r="U2722" s="169"/>
      <c r="V2722" s="150" t="s">
        <v>10427</v>
      </c>
      <c r="W2722" s="141" t="str" cm="1">
        <f t="array" ref="W2722">IF(SUM(LEN(B2722:V2722))=0,"",IF(OR(OR(ISBLANK(F2722),SUM(LEN(C2722),LEN(D2722))=0),AND(NOT(E2722="Unknown"),ISBLANK(J2722)),AND(NOT(O2722="Unknown"),ISBLANK(R2722))),"Missing Information", INDEX(Table15[Entire Service Line Classification], MATCH(SUMIFS(Table15[Unique ID],Table15[System-Owned Portion],E2722,Table15[If Material Anything Other than "Lead" in Column E,Was Material Ever Previously Lead?],G2722,Table15[Customer-Owned Portion],O2722),Table15[Unique ID],0),0)))</f>
        <v>Non-lead</v>
      </c>
      <c r="X2722"/>
    </row>
    <row r="2723" spans="2:24" ht="135" x14ac:dyDescent="0.25">
      <c r="B2723" s="146" t="s">
        <v>10580</v>
      </c>
      <c r="C2723" s="31" t="s">
        <v>10581</v>
      </c>
      <c r="D2723" s="31" t="s">
        <v>10582</v>
      </c>
      <c r="E2723" s="44" t="s">
        <v>43</v>
      </c>
      <c r="F2723" s="43" t="s">
        <v>34</v>
      </c>
      <c r="G2723" s="84" t="s">
        <v>34</v>
      </c>
      <c r="H2723" s="31"/>
      <c r="I2723" s="205"/>
      <c r="J2723" s="84" t="s">
        <v>106</v>
      </c>
      <c r="K2723" s="31" t="s">
        <v>36</v>
      </c>
      <c r="L2723" s="31" t="s">
        <v>95</v>
      </c>
      <c r="M2723" s="169" t="s">
        <v>6522</v>
      </c>
      <c r="N2723" s="148" t="s">
        <v>10583</v>
      </c>
      <c r="O2723" s="106" t="s">
        <v>43</v>
      </c>
      <c r="P2723" s="43"/>
      <c r="Q2723" s="205"/>
      <c r="R2723" s="84" t="s">
        <v>106</v>
      </c>
      <c r="S2723" s="31" t="s">
        <v>36</v>
      </c>
      <c r="T2723" s="31" t="s">
        <v>95</v>
      </c>
      <c r="U2723" s="169" t="s">
        <v>6522</v>
      </c>
      <c r="V2723" s="150" t="s">
        <v>10432</v>
      </c>
      <c r="W2723" s="141" t="str" cm="1">
        <f t="array" ref="W2723">IF(SUM(LEN(B2723:V2723))=0,"",IF(OR(OR(ISBLANK(F2723),SUM(LEN(C2723),LEN(D2723))=0),AND(NOT(E2723="Unknown"),ISBLANK(J2723)),AND(NOT(O2723="Unknown"),ISBLANK(R2723))),"Missing Information", INDEX(Table15[Entire Service Line Classification], MATCH(SUMIFS(Table15[Unique ID],Table15[System-Owned Portion],E2723,Table15[If Material Anything Other than "Lead" in Column E,Was Material Ever Previously Lead?],G2723,Table15[Customer-Owned Portion],O2723),Table15[Unique ID],0),0)))</f>
        <v>Non-lead</v>
      </c>
      <c r="X2723"/>
    </row>
    <row r="2724" spans="2:24" ht="150" x14ac:dyDescent="0.25">
      <c r="B2724" s="146" t="s">
        <v>10584</v>
      </c>
      <c r="C2724" s="31" t="s">
        <v>10585</v>
      </c>
      <c r="D2724" s="31" t="s">
        <v>10586</v>
      </c>
      <c r="E2724" s="44" t="s">
        <v>52</v>
      </c>
      <c r="F2724" s="43" t="s">
        <v>34</v>
      </c>
      <c r="G2724" s="84" t="s">
        <v>34</v>
      </c>
      <c r="H2724" s="31"/>
      <c r="I2724" s="205"/>
      <c r="J2724" s="84" t="s">
        <v>214</v>
      </c>
      <c r="K2724" s="31" t="s">
        <v>34</v>
      </c>
      <c r="L2724" s="31"/>
      <c r="M2724" s="169"/>
      <c r="N2724" s="148"/>
      <c r="O2724" s="106" t="s">
        <v>52</v>
      </c>
      <c r="P2724" s="43"/>
      <c r="Q2724" s="205"/>
      <c r="R2724" s="84" t="s">
        <v>214</v>
      </c>
      <c r="S2724" s="31" t="s">
        <v>34</v>
      </c>
      <c r="T2724" s="31"/>
      <c r="U2724" s="169"/>
      <c r="V2724" s="150" t="s">
        <v>10427</v>
      </c>
      <c r="W2724" s="141" t="str" cm="1">
        <f t="array" ref="W2724">IF(SUM(LEN(B2724:V2724))=0,"",IF(OR(OR(ISBLANK(F2724),SUM(LEN(C2724),LEN(D2724))=0),AND(NOT(E2724="Unknown"),ISBLANK(J2724)),AND(NOT(O2724="Unknown"),ISBLANK(R2724))),"Missing Information", INDEX(Table15[Entire Service Line Classification], MATCH(SUMIFS(Table15[Unique ID],Table15[System-Owned Portion],E2724,Table15[If Material Anything Other than "Lead" in Column E,Was Material Ever Previously Lead?],G2724,Table15[Customer-Owned Portion],O2724),Table15[Unique ID],0),0)))</f>
        <v>Non-lead</v>
      </c>
      <c r="X2724"/>
    </row>
    <row r="2725" spans="2:24" ht="150" x14ac:dyDescent="0.25">
      <c r="B2725" s="146" t="s">
        <v>10587</v>
      </c>
      <c r="C2725" s="31" t="s">
        <v>10588</v>
      </c>
      <c r="D2725" s="31" t="s">
        <v>10589</v>
      </c>
      <c r="E2725" s="44" t="s">
        <v>52</v>
      </c>
      <c r="F2725" s="43" t="s">
        <v>34</v>
      </c>
      <c r="G2725" s="84" t="s">
        <v>34</v>
      </c>
      <c r="H2725" s="31"/>
      <c r="I2725" s="205"/>
      <c r="J2725" s="84" t="s">
        <v>214</v>
      </c>
      <c r="K2725" s="31" t="s">
        <v>34</v>
      </c>
      <c r="L2725" s="31"/>
      <c r="M2725" s="169"/>
      <c r="N2725" s="148"/>
      <c r="O2725" s="106" t="s">
        <v>52</v>
      </c>
      <c r="P2725" s="43"/>
      <c r="Q2725" s="205"/>
      <c r="R2725" s="84" t="s">
        <v>214</v>
      </c>
      <c r="S2725" s="31" t="s">
        <v>34</v>
      </c>
      <c r="T2725" s="31"/>
      <c r="U2725" s="169"/>
      <c r="V2725" s="150" t="s">
        <v>10427</v>
      </c>
      <c r="W2725" s="141" t="str" cm="1">
        <f t="array" ref="W2725">IF(SUM(LEN(B2725:V2725))=0,"",IF(OR(OR(ISBLANK(F2725),SUM(LEN(C2725),LEN(D2725))=0),AND(NOT(E2725="Unknown"),ISBLANK(J2725)),AND(NOT(O2725="Unknown"),ISBLANK(R2725))),"Missing Information", INDEX(Table15[Entire Service Line Classification], MATCH(SUMIFS(Table15[Unique ID],Table15[System-Owned Portion],E2725,Table15[If Material Anything Other than "Lead" in Column E,Was Material Ever Previously Lead?],G2725,Table15[Customer-Owned Portion],O2725),Table15[Unique ID],0),0)))</f>
        <v>Non-lead</v>
      </c>
      <c r="X2725"/>
    </row>
    <row r="2726" spans="2:24" ht="135" x14ac:dyDescent="0.25">
      <c r="B2726" s="146" t="s">
        <v>10590</v>
      </c>
      <c r="C2726" s="31" t="s">
        <v>10591</v>
      </c>
      <c r="D2726" s="31" t="s">
        <v>10592</v>
      </c>
      <c r="E2726" s="44" t="s">
        <v>43</v>
      </c>
      <c r="F2726" s="43" t="s">
        <v>34</v>
      </c>
      <c r="G2726" s="84" t="s">
        <v>34</v>
      </c>
      <c r="H2726" s="31"/>
      <c r="I2726" s="205"/>
      <c r="J2726" s="84" t="s">
        <v>106</v>
      </c>
      <c r="K2726" s="31" t="s">
        <v>36</v>
      </c>
      <c r="L2726" s="31" t="s">
        <v>95</v>
      </c>
      <c r="M2726" s="169" t="s">
        <v>6522</v>
      </c>
      <c r="N2726" s="148" t="s">
        <v>10593</v>
      </c>
      <c r="O2726" s="106" t="s">
        <v>43</v>
      </c>
      <c r="P2726" s="43"/>
      <c r="Q2726" s="205"/>
      <c r="R2726" s="84" t="s">
        <v>106</v>
      </c>
      <c r="S2726" s="31" t="s">
        <v>36</v>
      </c>
      <c r="T2726" s="31" t="s">
        <v>95</v>
      </c>
      <c r="U2726" s="169" t="s">
        <v>6522</v>
      </c>
      <c r="V2726" s="150" t="s">
        <v>10432</v>
      </c>
      <c r="W2726" s="141" t="str" cm="1">
        <f t="array" ref="W2726">IF(SUM(LEN(B2726:V2726))=0,"",IF(OR(OR(ISBLANK(F2726),SUM(LEN(C2726),LEN(D2726))=0),AND(NOT(E2726="Unknown"),ISBLANK(J2726)),AND(NOT(O2726="Unknown"),ISBLANK(R2726))),"Missing Information", INDEX(Table15[Entire Service Line Classification], MATCH(SUMIFS(Table15[Unique ID],Table15[System-Owned Portion],E2726,Table15[If Material Anything Other than "Lead" in Column E,Was Material Ever Previously Lead?],G2726,Table15[Customer-Owned Portion],O2726),Table15[Unique ID],0),0)))</f>
        <v>Non-lead</v>
      </c>
      <c r="X2726"/>
    </row>
    <row r="2727" spans="2:24" ht="150" x14ac:dyDescent="0.25">
      <c r="B2727" s="146" t="s">
        <v>10594</v>
      </c>
      <c r="C2727" s="31" t="s">
        <v>10595</v>
      </c>
      <c r="D2727" s="31" t="s">
        <v>10596</v>
      </c>
      <c r="E2727" s="44" t="s">
        <v>52</v>
      </c>
      <c r="F2727" s="43" t="s">
        <v>34</v>
      </c>
      <c r="G2727" s="84" t="s">
        <v>34</v>
      </c>
      <c r="H2727" s="31"/>
      <c r="I2727" s="205"/>
      <c r="J2727" s="84" t="s">
        <v>214</v>
      </c>
      <c r="K2727" s="31" t="s">
        <v>34</v>
      </c>
      <c r="L2727" s="31"/>
      <c r="M2727" s="169"/>
      <c r="N2727" s="148"/>
      <c r="O2727" s="106" t="s">
        <v>52</v>
      </c>
      <c r="P2727" s="43"/>
      <c r="Q2727" s="205"/>
      <c r="R2727" s="84" t="s">
        <v>214</v>
      </c>
      <c r="S2727" s="31" t="s">
        <v>34</v>
      </c>
      <c r="T2727" s="31"/>
      <c r="U2727" s="169"/>
      <c r="V2727" s="150" t="s">
        <v>10427</v>
      </c>
      <c r="W2727" s="141" t="str" cm="1">
        <f t="array" ref="W2727">IF(SUM(LEN(B2727:V2727))=0,"",IF(OR(OR(ISBLANK(F2727),SUM(LEN(C2727),LEN(D2727))=0),AND(NOT(E2727="Unknown"),ISBLANK(J2727)),AND(NOT(O2727="Unknown"),ISBLANK(R2727))),"Missing Information", INDEX(Table15[Entire Service Line Classification], MATCH(SUMIFS(Table15[Unique ID],Table15[System-Owned Portion],E2727,Table15[If Material Anything Other than "Lead" in Column E,Was Material Ever Previously Lead?],G2727,Table15[Customer-Owned Portion],O2727),Table15[Unique ID],0),0)))</f>
        <v>Non-lead</v>
      </c>
      <c r="X2727"/>
    </row>
    <row r="2728" spans="2:24" ht="150" x14ac:dyDescent="0.25">
      <c r="B2728" s="146" t="s">
        <v>10597</v>
      </c>
      <c r="C2728" s="31" t="s">
        <v>10598</v>
      </c>
      <c r="D2728" s="31" t="s">
        <v>10599</v>
      </c>
      <c r="E2728" s="44" t="s">
        <v>52</v>
      </c>
      <c r="F2728" s="43" t="s">
        <v>34</v>
      </c>
      <c r="G2728" s="84" t="s">
        <v>34</v>
      </c>
      <c r="H2728" s="31"/>
      <c r="I2728" s="205"/>
      <c r="J2728" s="84" t="s">
        <v>214</v>
      </c>
      <c r="K2728" s="31" t="s">
        <v>34</v>
      </c>
      <c r="L2728" s="31"/>
      <c r="M2728" s="169"/>
      <c r="N2728" s="148"/>
      <c r="O2728" s="106" t="s">
        <v>52</v>
      </c>
      <c r="P2728" s="43"/>
      <c r="Q2728" s="205"/>
      <c r="R2728" s="84" t="s">
        <v>214</v>
      </c>
      <c r="S2728" s="31" t="s">
        <v>34</v>
      </c>
      <c r="T2728" s="31"/>
      <c r="U2728" s="169"/>
      <c r="V2728" s="150" t="s">
        <v>10427</v>
      </c>
      <c r="W2728" s="141" t="str" cm="1">
        <f t="array" ref="W2728">IF(SUM(LEN(B2728:V2728))=0,"",IF(OR(OR(ISBLANK(F2728),SUM(LEN(C2728),LEN(D2728))=0),AND(NOT(E2728="Unknown"),ISBLANK(J2728)),AND(NOT(O2728="Unknown"),ISBLANK(R2728))),"Missing Information", INDEX(Table15[Entire Service Line Classification], MATCH(SUMIFS(Table15[Unique ID],Table15[System-Owned Portion],E2728,Table15[If Material Anything Other than "Lead" in Column E,Was Material Ever Previously Lead?],G2728,Table15[Customer-Owned Portion],O2728),Table15[Unique ID],0),0)))</f>
        <v>Non-lead</v>
      </c>
      <c r="X2728"/>
    </row>
    <row r="2729" spans="2:24" ht="150" x14ac:dyDescent="0.25">
      <c r="B2729" s="146" t="s">
        <v>10600</v>
      </c>
      <c r="C2729" s="31" t="s">
        <v>10601</v>
      </c>
      <c r="D2729" s="31" t="s">
        <v>10602</v>
      </c>
      <c r="E2729" s="44" t="s">
        <v>52</v>
      </c>
      <c r="F2729" s="43" t="s">
        <v>34</v>
      </c>
      <c r="G2729" s="84" t="s">
        <v>34</v>
      </c>
      <c r="H2729" s="31"/>
      <c r="I2729" s="205"/>
      <c r="J2729" s="84" t="s">
        <v>214</v>
      </c>
      <c r="K2729" s="31" t="s">
        <v>34</v>
      </c>
      <c r="L2729" s="31"/>
      <c r="M2729" s="169"/>
      <c r="N2729" s="148"/>
      <c r="O2729" s="106" t="s">
        <v>52</v>
      </c>
      <c r="P2729" s="43"/>
      <c r="Q2729" s="205"/>
      <c r="R2729" s="84" t="s">
        <v>214</v>
      </c>
      <c r="S2729" s="31" t="s">
        <v>34</v>
      </c>
      <c r="T2729" s="31"/>
      <c r="U2729" s="169"/>
      <c r="V2729" s="150" t="s">
        <v>10427</v>
      </c>
      <c r="W2729" s="141" t="str" cm="1">
        <f t="array" ref="W2729">IF(SUM(LEN(B2729:V2729))=0,"",IF(OR(OR(ISBLANK(F2729),SUM(LEN(C2729),LEN(D2729))=0),AND(NOT(E2729="Unknown"),ISBLANK(J2729)),AND(NOT(O2729="Unknown"),ISBLANK(R2729))),"Missing Information", INDEX(Table15[Entire Service Line Classification], MATCH(SUMIFS(Table15[Unique ID],Table15[System-Owned Portion],E2729,Table15[If Material Anything Other than "Lead" in Column E,Was Material Ever Previously Lead?],G2729,Table15[Customer-Owned Portion],O2729),Table15[Unique ID],0),0)))</f>
        <v>Non-lead</v>
      </c>
      <c r="X2729"/>
    </row>
    <row r="2730" spans="2:24" ht="150" x14ac:dyDescent="0.25">
      <c r="B2730" s="146" t="s">
        <v>10603</v>
      </c>
      <c r="C2730" s="31" t="s">
        <v>10604</v>
      </c>
      <c r="D2730" s="31" t="s">
        <v>10605</v>
      </c>
      <c r="E2730" s="44" t="s">
        <v>52</v>
      </c>
      <c r="F2730" s="43" t="s">
        <v>34</v>
      </c>
      <c r="G2730" s="84" t="s">
        <v>34</v>
      </c>
      <c r="H2730" s="31"/>
      <c r="I2730" s="205"/>
      <c r="J2730" s="84" t="s">
        <v>214</v>
      </c>
      <c r="K2730" s="31" t="s">
        <v>34</v>
      </c>
      <c r="L2730" s="31"/>
      <c r="M2730" s="169"/>
      <c r="N2730" s="148"/>
      <c r="O2730" s="106" t="s">
        <v>52</v>
      </c>
      <c r="P2730" s="43"/>
      <c r="Q2730" s="205"/>
      <c r="R2730" s="84" t="s">
        <v>214</v>
      </c>
      <c r="S2730" s="31" t="s">
        <v>34</v>
      </c>
      <c r="T2730" s="31"/>
      <c r="U2730" s="169"/>
      <c r="V2730" s="150" t="s">
        <v>10427</v>
      </c>
      <c r="W2730" s="141" t="str" cm="1">
        <f t="array" ref="W2730">IF(SUM(LEN(B2730:V2730))=0,"",IF(OR(OR(ISBLANK(F2730),SUM(LEN(C2730),LEN(D2730))=0),AND(NOT(E2730="Unknown"),ISBLANK(J2730)),AND(NOT(O2730="Unknown"),ISBLANK(R2730))),"Missing Information", INDEX(Table15[Entire Service Line Classification], MATCH(SUMIFS(Table15[Unique ID],Table15[System-Owned Portion],E2730,Table15[If Material Anything Other than "Lead" in Column E,Was Material Ever Previously Lead?],G2730,Table15[Customer-Owned Portion],O2730),Table15[Unique ID],0),0)))</f>
        <v>Non-lead</v>
      </c>
      <c r="X2730"/>
    </row>
    <row r="2731" spans="2:24" ht="150" x14ac:dyDescent="0.25">
      <c r="B2731" s="146" t="s">
        <v>10606</v>
      </c>
      <c r="C2731" s="31" t="s">
        <v>10607</v>
      </c>
      <c r="D2731" s="31" t="s">
        <v>10608</v>
      </c>
      <c r="E2731" s="44" t="s">
        <v>52</v>
      </c>
      <c r="F2731" s="43" t="s">
        <v>34</v>
      </c>
      <c r="G2731" s="84" t="s">
        <v>34</v>
      </c>
      <c r="H2731" s="31"/>
      <c r="I2731" s="205"/>
      <c r="J2731" s="84" t="s">
        <v>214</v>
      </c>
      <c r="K2731" s="31" t="s">
        <v>34</v>
      </c>
      <c r="L2731" s="31"/>
      <c r="M2731" s="169"/>
      <c r="N2731" s="148"/>
      <c r="O2731" s="106" t="s">
        <v>52</v>
      </c>
      <c r="P2731" s="43"/>
      <c r="Q2731" s="205"/>
      <c r="R2731" s="84" t="s">
        <v>214</v>
      </c>
      <c r="S2731" s="31" t="s">
        <v>34</v>
      </c>
      <c r="T2731" s="31"/>
      <c r="U2731" s="169"/>
      <c r="V2731" s="150" t="s">
        <v>10427</v>
      </c>
      <c r="W2731" s="141" t="str" cm="1">
        <f t="array" ref="W2731">IF(SUM(LEN(B2731:V2731))=0,"",IF(OR(OR(ISBLANK(F2731),SUM(LEN(C2731),LEN(D2731))=0),AND(NOT(E2731="Unknown"),ISBLANK(J2731)),AND(NOT(O2731="Unknown"),ISBLANK(R2731))),"Missing Information", INDEX(Table15[Entire Service Line Classification], MATCH(SUMIFS(Table15[Unique ID],Table15[System-Owned Portion],E2731,Table15[If Material Anything Other than "Lead" in Column E,Was Material Ever Previously Lead?],G2731,Table15[Customer-Owned Portion],O2731),Table15[Unique ID],0),0)))</f>
        <v>Non-lead</v>
      </c>
      <c r="X2731"/>
    </row>
    <row r="2732" spans="2:24" ht="150" x14ac:dyDescent="0.25">
      <c r="B2732" s="146" t="s">
        <v>10609</v>
      </c>
      <c r="C2732" s="31" t="s">
        <v>10610</v>
      </c>
      <c r="D2732" s="31" t="s">
        <v>10611</v>
      </c>
      <c r="E2732" s="44" t="s">
        <v>52</v>
      </c>
      <c r="F2732" s="43" t="s">
        <v>34</v>
      </c>
      <c r="G2732" s="84" t="s">
        <v>34</v>
      </c>
      <c r="H2732" s="31"/>
      <c r="I2732" s="205"/>
      <c r="J2732" s="84" t="s">
        <v>214</v>
      </c>
      <c r="K2732" s="31" t="s">
        <v>34</v>
      </c>
      <c r="L2732" s="31"/>
      <c r="M2732" s="169"/>
      <c r="N2732" s="148"/>
      <c r="O2732" s="106" t="s">
        <v>52</v>
      </c>
      <c r="P2732" s="43"/>
      <c r="Q2732" s="205"/>
      <c r="R2732" s="84" t="s">
        <v>214</v>
      </c>
      <c r="S2732" s="31" t="s">
        <v>34</v>
      </c>
      <c r="T2732" s="31"/>
      <c r="U2732" s="169"/>
      <c r="V2732" s="150" t="s">
        <v>10427</v>
      </c>
      <c r="W2732" s="141" t="str" cm="1">
        <f t="array" ref="W2732">IF(SUM(LEN(B2732:V2732))=0,"",IF(OR(OR(ISBLANK(F2732),SUM(LEN(C2732),LEN(D2732))=0),AND(NOT(E2732="Unknown"),ISBLANK(J2732)),AND(NOT(O2732="Unknown"),ISBLANK(R2732))),"Missing Information", INDEX(Table15[Entire Service Line Classification], MATCH(SUMIFS(Table15[Unique ID],Table15[System-Owned Portion],E2732,Table15[If Material Anything Other than "Lead" in Column E,Was Material Ever Previously Lead?],G2732,Table15[Customer-Owned Portion],O2732),Table15[Unique ID],0),0)))</f>
        <v>Non-lead</v>
      </c>
      <c r="X2732"/>
    </row>
    <row r="2733" spans="2:24" ht="150" x14ac:dyDescent="0.25">
      <c r="B2733" s="146" t="s">
        <v>10612</v>
      </c>
      <c r="C2733" s="31" t="s">
        <v>10613</v>
      </c>
      <c r="D2733" s="31" t="s">
        <v>10614</v>
      </c>
      <c r="E2733" s="44" t="s">
        <v>52</v>
      </c>
      <c r="F2733" s="43" t="s">
        <v>34</v>
      </c>
      <c r="G2733" s="84" t="s">
        <v>34</v>
      </c>
      <c r="H2733" s="31"/>
      <c r="I2733" s="205"/>
      <c r="J2733" s="84" t="s">
        <v>214</v>
      </c>
      <c r="K2733" s="31" t="s">
        <v>34</v>
      </c>
      <c r="L2733" s="31"/>
      <c r="M2733" s="169"/>
      <c r="N2733" s="148"/>
      <c r="O2733" s="106" t="s">
        <v>52</v>
      </c>
      <c r="P2733" s="43"/>
      <c r="Q2733" s="205"/>
      <c r="R2733" s="84" t="s">
        <v>214</v>
      </c>
      <c r="S2733" s="31" t="s">
        <v>34</v>
      </c>
      <c r="T2733" s="31"/>
      <c r="U2733" s="169"/>
      <c r="V2733" s="150" t="s">
        <v>10427</v>
      </c>
      <c r="W2733" s="141" t="str" cm="1">
        <f t="array" ref="W2733">IF(SUM(LEN(B2733:V2733))=0,"",IF(OR(OR(ISBLANK(F2733),SUM(LEN(C2733),LEN(D2733))=0),AND(NOT(E2733="Unknown"),ISBLANK(J2733)),AND(NOT(O2733="Unknown"),ISBLANK(R2733))),"Missing Information", INDEX(Table15[Entire Service Line Classification], MATCH(SUMIFS(Table15[Unique ID],Table15[System-Owned Portion],E2733,Table15[If Material Anything Other than "Lead" in Column E,Was Material Ever Previously Lead?],G2733,Table15[Customer-Owned Portion],O2733),Table15[Unique ID],0),0)))</f>
        <v>Non-lead</v>
      </c>
      <c r="X2733"/>
    </row>
    <row r="2734" spans="2:24" ht="150" x14ac:dyDescent="0.25">
      <c r="B2734" s="146" t="s">
        <v>10615</v>
      </c>
      <c r="C2734" s="31" t="s">
        <v>10616</v>
      </c>
      <c r="D2734" s="31" t="s">
        <v>10617</v>
      </c>
      <c r="E2734" s="44" t="s">
        <v>52</v>
      </c>
      <c r="F2734" s="43" t="s">
        <v>34</v>
      </c>
      <c r="G2734" s="84" t="s">
        <v>34</v>
      </c>
      <c r="H2734" s="31"/>
      <c r="I2734" s="205"/>
      <c r="J2734" s="84" t="s">
        <v>214</v>
      </c>
      <c r="K2734" s="31" t="s">
        <v>34</v>
      </c>
      <c r="L2734" s="31"/>
      <c r="M2734" s="169"/>
      <c r="N2734" s="148"/>
      <c r="O2734" s="106" t="s">
        <v>52</v>
      </c>
      <c r="P2734" s="43"/>
      <c r="Q2734" s="205"/>
      <c r="R2734" s="84" t="s">
        <v>214</v>
      </c>
      <c r="S2734" s="31" t="s">
        <v>34</v>
      </c>
      <c r="T2734" s="31"/>
      <c r="U2734" s="169"/>
      <c r="V2734" s="150" t="s">
        <v>10427</v>
      </c>
      <c r="W2734" s="141" t="str" cm="1">
        <f t="array" ref="W2734">IF(SUM(LEN(B2734:V2734))=0,"",IF(OR(OR(ISBLANK(F2734),SUM(LEN(C2734),LEN(D2734))=0),AND(NOT(E2734="Unknown"),ISBLANK(J2734)),AND(NOT(O2734="Unknown"),ISBLANK(R2734))),"Missing Information", INDEX(Table15[Entire Service Line Classification], MATCH(SUMIFS(Table15[Unique ID],Table15[System-Owned Portion],E2734,Table15[If Material Anything Other than "Lead" in Column E,Was Material Ever Previously Lead?],G2734,Table15[Customer-Owned Portion],O2734),Table15[Unique ID],0),0)))</f>
        <v>Non-lead</v>
      </c>
      <c r="X2734"/>
    </row>
    <row r="2735" spans="2:24" ht="150" x14ac:dyDescent="0.25">
      <c r="B2735" s="146" t="s">
        <v>10618</v>
      </c>
      <c r="C2735" s="31" t="s">
        <v>10619</v>
      </c>
      <c r="D2735" s="31" t="s">
        <v>10620</v>
      </c>
      <c r="E2735" s="44" t="s">
        <v>52</v>
      </c>
      <c r="F2735" s="43" t="s">
        <v>34</v>
      </c>
      <c r="G2735" s="84" t="s">
        <v>34</v>
      </c>
      <c r="H2735" s="31"/>
      <c r="I2735" s="205"/>
      <c r="J2735" s="84" t="s">
        <v>214</v>
      </c>
      <c r="K2735" s="31" t="s">
        <v>34</v>
      </c>
      <c r="L2735" s="31"/>
      <c r="M2735" s="169"/>
      <c r="N2735" s="148"/>
      <c r="O2735" s="106" t="s">
        <v>52</v>
      </c>
      <c r="P2735" s="43"/>
      <c r="Q2735" s="205"/>
      <c r="R2735" s="84" t="s">
        <v>214</v>
      </c>
      <c r="S2735" s="31" t="s">
        <v>34</v>
      </c>
      <c r="T2735" s="31"/>
      <c r="U2735" s="169"/>
      <c r="V2735" s="150" t="s">
        <v>10427</v>
      </c>
      <c r="W2735" s="141" t="str" cm="1">
        <f t="array" ref="W2735">IF(SUM(LEN(B2735:V2735))=0,"",IF(OR(OR(ISBLANK(F2735),SUM(LEN(C2735),LEN(D2735))=0),AND(NOT(E2735="Unknown"),ISBLANK(J2735)),AND(NOT(O2735="Unknown"),ISBLANK(R2735))),"Missing Information", INDEX(Table15[Entire Service Line Classification], MATCH(SUMIFS(Table15[Unique ID],Table15[System-Owned Portion],E2735,Table15[If Material Anything Other than "Lead" in Column E,Was Material Ever Previously Lead?],G2735,Table15[Customer-Owned Portion],O2735),Table15[Unique ID],0),0)))</f>
        <v>Non-lead</v>
      </c>
      <c r="X2735"/>
    </row>
    <row r="2736" spans="2:24" ht="150" x14ac:dyDescent="0.25">
      <c r="B2736" s="146" t="s">
        <v>10621</v>
      </c>
      <c r="C2736" s="31" t="s">
        <v>10622</v>
      </c>
      <c r="D2736" s="31" t="s">
        <v>10623</v>
      </c>
      <c r="E2736" s="44" t="s">
        <v>52</v>
      </c>
      <c r="F2736" s="43" t="s">
        <v>34</v>
      </c>
      <c r="G2736" s="84" t="s">
        <v>34</v>
      </c>
      <c r="H2736" s="31"/>
      <c r="I2736" s="205"/>
      <c r="J2736" s="84" t="s">
        <v>214</v>
      </c>
      <c r="K2736" s="31" t="s">
        <v>34</v>
      </c>
      <c r="L2736" s="31"/>
      <c r="M2736" s="169"/>
      <c r="N2736" s="148"/>
      <c r="O2736" s="106" t="s">
        <v>52</v>
      </c>
      <c r="P2736" s="43"/>
      <c r="Q2736" s="205"/>
      <c r="R2736" s="84" t="s">
        <v>214</v>
      </c>
      <c r="S2736" s="31" t="s">
        <v>34</v>
      </c>
      <c r="T2736" s="31"/>
      <c r="U2736" s="169"/>
      <c r="V2736" s="150" t="s">
        <v>10427</v>
      </c>
      <c r="W2736" s="141" t="str" cm="1">
        <f t="array" ref="W2736">IF(SUM(LEN(B2736:V2736))=0,"",IF(OR(OR(ISBLANK(F2736),SUM(LEN(C2736),LEN(D2736))=0),AND(NOT(E2736="Unknown"),ISBLANK(J2736)),AND(NOT(O2736="Unknown"),ISBLANK(R2736))),"Missing Information", INDEX(Table15[Entire Service Line Classification], MATCH(SUMIFS(Table15[Unique ID],Table15[System-Owned Portion],E2736,Table15[If Material Anything Other than "Lead" in Column E,Was Material Ever Previously Lead?],G2736,Table15[Customer-Owned Portion],O2736),Table15[Unique ID],0),0)))</f>
        <v>Non-lead</v>
      </c>
      <c r="X2736"/>
    </row>
    <row r="2737" spans="2:24" ht="135" x14ac:dyDescent="0.25">
      <c r="B2737" s="146" t="s">
        <v>10624</v>
      </c>
      <c r="C2737" s="31" t="s">
        <v>10625</v>
      </c>
      <c r="D2737" s="31" t="s">
        <v>10626</v>
      </c>
      <c r="E2737" s="44" t="s">
        <v>43</v>
      </c>
      <c r="F2737" s="43" t="s">
        <v>34</v>
      </c>
      <c r="G2737" s="84" t="s">
        <v>34</v>
      </c>
      <c r="H2737" s="31"/>
      <c r="I2737" s="205"/>
      <c r="J2737" s="84" t="s">
        <v>106</v>
      </c>
      <c r="K2737" s="31" t="s">
        <v>36</v>
      </c>
      <c r="L2737" s="31" t="s">
        <v>95</v>
      </c>
      <c r="M2737" s="169" t="s">
        <v>6522</v>
      </c>
      <c r="N2737" s="148" t="s">
        <v>10627</v>
      </c>
      <c r="O2737" s="106" t="s">
        <v>43</v>
      </c>
      <c r="P2737" s="43"/>
      <c r="Q2737" s="205"/>
      <c r="R2737" s="84" t="s">
        <v>106</v>
      </c>
      <c r="S2737" s="31" t="s">
        <v>36</v>
      </c>
      <c r="T2737" s="31" t="s">
        <v>95</v>
      </c>
      <c r="U2737" s="169" t="s">
        <v>6522</v>
      </c>
      <c r="V2737" s="150" t="s">
        <v>10432</v>
      </c>
      <c r="W2737" s="141" t="str" cm="1">
        <f t="array" ref="W2737">IF(SUM(LEN(B2737:V2737))=0,"",IF(OR(OR(ISBLANK(F2737),SUM(LEN(C2737),LEN(D2737))=0),AND(NOT(E2737="Unknown"),ISBLANK(J2737)),AND(NOT(O2737="Unknown"),ISBLANK(R2737))),"Missing Information", INDEX(Table15[Entire Service Line Classification], MATCH(SUMIFS(Table15[Unique ID],Table15[System-Owned Portion],E2737,Table15[If Material Anything Other than "Lead" in Column E,Was Material Ever Previously Lead?],G2737,Table15[Customer-Owned Portion],O2737),Table15[Unique ID],0),0)))</f>
        <v>Non-lead</v>
      </c>
      <c r="X2737"/>
    </row>
    <row r="2738" spans="2:24" ht="225" x14ac:dyDescent="0.25">
      <c r="B2738" s="146" t="s">
        <v>10628</v>
      </c>
      <c r="C2738" s="31" t="s">
        <v>10629</v>
      </c>
      <c r="D2738" s="31" t="s">
        <v>10630</v>
      </c>
      <c r="E2738" s="44" t="s">
        <v>52</v>
      </c>
      <c r="F2738" s="43" t="s">
        <v>34</v>
      </c>
      <c r="G2738" s="84" t="s">
        <v>34</v>
      </c>
      <c r="H2738" s="31"/>
      <c r="I2738" s="205"/>
      <c r="J2738" s="84" t="s">
        <v>105</v>
      </c>
      <c r="K2738" s="31" t="s">
        <v>34</v>
      </c>
      <c r="L2738" s="31"/>
      <c r="M2738" s="169"/>
      <c r="N2738" s="148" t="s">
        <v>3366</v>
      </c>
      <c r="O2738" s="106" t="s">
        <v>52</v>
      </c>
      <c r="P2738" s="43"/>
      <c r="Q2738" s="205"/>
      <c r="R2738" s="84" t="s">
        <v>105</v>
      </c>
      <c r="S2738" s="31" t="s">
        <v>34</v>
      </c>
      <c r="T2738" s="31"/>
      <c r="U2738" s="169"/>
      <c r="V2738" s="150" t="s">
        <v>3366</v>
      </c>
      <c r="W2738" s="141" t="str" cm="1">
        <f t="array" ref="W2738">IF(SUM(LEN(B2738:V2738))=0,"",IF(OR(OR(ISBLANK(F2738),SUM(LEN(C2738),LEN(D2738))=0),AND(NOT(E2738="Unknown"),ISBLANK(J2738)),AND(NOT(O2738="Unknown"),ISBLANK(R2738))),"Missing Information", INDEX(Table15[Entire Service Line Classification], MATCH(SUMIFS(Table15[Unique ID],Table15[System-Owned Portion],E2738,Table15[If Material Anything Other than "Lead" in Column E,Was Material Ever Previously Lead?],G2738,Table15[Customer-Owned Portion],O2738),Table15[Unique ID],0),0)))</f>
        <v>Non-lead</v>
      </c>
      <c r="X2738"/>
    </row>
    <row r="2739" spans="2:24" ht="60" x14ac:dyDescent="0.25">
      <c r="B2739" s="146" t="s">
        <v>10631</v>
      </c>
      <c r="C2739" s="31" t="s">
        <v>10632</v>
      </c>
      <c r="D2739" s="31" t="s">
        <v>10633</v>
      </c>
      <c r="E2739" s="44" t="s">
        <v>43</v>
      </c>
      <c r="F2739" s="43" t="s">
        <v>34</v>
      </c>
      <c r="G2739" s="84" t="s">
        <v>34</v>
      </c>
      <c r="H2739" s="31"/>
      <c r="I2739" s="205"/>
      <c r="J2739" s="84" t="s">
        <v>106</v>
      </c>
      <c r="K2739" s="31" t="s">
        <v>36</v>
      </c>
      <c r="L2739" s="31" t="s">
        <v>95</v>
      </c>
      <c r="M2739" s="169" t="s">
        <v>5454</v>
      </c>
      <c r="N2739" s="148" t="s">
        <v>7575</v>
      </c>
      <c r="O2739" s="106" t="s">
        <v>35</v>
      </c>
      <c r="P2739" s="43"/>
      <c r="Q2739" s="205"/>
      <c r="R2739" s="84" t="s">
        <v>106</v>
      </c>
      <c r="S2739" s="31" t="s">
        <v>36</v>
      </c>
      <c r="T2739" s="31" t="s">
        <v>95</v>
      </c>
      <c r="U2739" s="169" t="s">
        <v>5454</v>
      </c>
      <c r="V2739" s="150" t="s">
        <v>7576</v>
      </c>
      <c r="W2739" s="141" t="str" cm="1">
        <f t="array" ref="W2739">IF(SUM(LEN(B2739:V2739))=0,"",IF(OR(OR(ISBLANK(F2739),SUM(LEN(C2739),LEN(D2739))=0),AND(NOT(E2739="Unknown"),ISBLANK(J2739)),AND(NOT(O2739="Unknown"),ISBLANK(R2739))),"Missing Information", INDEX(Table15[Entire Service Line Classification], MATCH(SUMIFS(Table15[Unique ID],Table15[System-Owned Portion],E2739,Table15[If Material Anything Other than "Lead" in Column E,Was Material Ever Previously Lead?],G2739,Table15[Customer-Owned Portion],O2739),Table15[Unique ID],0),0)))</f>
        <v>Non-lead</v>
      </c>
      <c r="X2739"/>
    </row>
    <row r="2740" spans="2:24" ht="150" x14ac:dyDescent="0.25">
      <c r="B2740" s="146" t="s">
        <v>10634</v>
      </c>
      <c r="C2740" s="31" t="s">
        <v>10635</v>
      </c>
      <c r="D2740" s="31" t="s">
        <v>10636</v>
      </c>
      <c r="E2740" s="44" t="s">
        <v>52</v>
      </c>
      <c r="F2740" s="43" t="s">
        <v>34</v>
      </c>
      <c r="G2740" s="84" t="s">
        <v>34</v>
      </c>
      <c r="H2740" s="31"/>
      <c r="I2740" s="205"/>
      <c r="J2740" s="84" t="s">
        <v>214</v>
      </c>
      <c r="K2740" s="31" t="s">
        <v>34</v>
      </c>
      <c r="L2740" s="31"/>
      <c r="M2740" s="169"/>
      <c r="N2740" s="148"/>
      <c r="O2740" s="106" t="s">
        <v>52</v>
      </c>
      <c r="P2740" s="43"/>
      <c r="Q2740" s="205"/>
      <c r="R2740" s="84" t="s">
        <v>6607</v>
      </c>
      <c r="S2740" s="31" t="s">
        <v>34</v>
      </c>
      <c r="T2740" s="31"/>
      <c r="U2740" s="169"/>
      <c r="V2740" s="150" t="s">
        <v>10637</v>
      </c>
      <c r="W2740" s="141" t="str" cm="1">
        <f t="array" ref="W2740">IF(SUM(LEN(B2740:V2740))=0,"",IF(OR(OR(ISBLANK(F2740),SUM(LEN(C2740),LEN(D2740))=0),AND(NOT(E2740="Unknown"),ISBLANK(J2740)),AND(NOT(O2740="Unknown"),ISBLANK(R2740))),"Missing Information", INDEX(Table15[Entire Service Line Classification], MATCH(SUMIFS(Table15[Unique ID],Table15[System-Owned Portion],E2740,Table15[If Material Anything Other than "Lead" in Column E,Was Material Ever Previously Lead?],G2740,Table15[Customer-Owned Portion],O2740),Table15[Unique ID],0),0)))</f>
        <v>Non-lead</v>
      </c>
      <c r="X2740"/>
    </row>
    <row r="2741" spans="2:24" ht="150" x14ac:dyDescent="0.25">
      <c r="B2741" s="146" t="s">
        <v>10638</v>
      </c>
      <c r="C2741" s="31" t="s">
        <v>10639</v>
      </c>
      <c r="D2741" s="31" t="s">
        <v>10640</v>
      </c>
      <c r="E2741" s="44" t="s">
        <v>52</v>
      </c>
      <c r="F2741" s="43" t="s">
        <v>34</v>
      </c>
      <c r="G2741" s="84" t="s">
        <v>34</v>
      </c>
      <c r="H2741" s="31"/>
      <c r="I2741" s="205"/>
      <c r="J2741" s="84" t="s">
        <v>214</v>
      </c>
      <c r="K2741" s="31" t="s">
        <v>34</v>
      </c>
      <c r="L2741" s="31"/>
      <c r="M2741" s="169"/>
      <c r="N2741" s="148"/>
      <c r="O2741" s="106" t="s">
        <v>52</v>
      </c>
      <c r="P2741" s="43"/>
      <c r="Q2741" s="205"/>
      <c r="R2741" s="84" t="s">
        <v>6607</v>
      </c>
      <c r="S2741" s="31" t="s">
        <v>34</v>
      </c>
      <c r="T2741" s="31"/>
      <c r="U2741" s="169"/>
      <c r="V2741" s="150" t="s">
        <v>10637</v>
      </c>
      <c r="W2741" s="141" t="str" cm="1">
        <f t="array" ref="W2741">IF(SUM(LEN(B2741:V2741))=0,"",IF(OR(OR(ISBLANK(F2741),SUM(LEN(C2741),LEN(D2741))=0),AND(NOT(E2741="Unknown"),ISBLANK(J2741)),AND(NOT(O2741="Unknown"),ISBLANK(R2741))),"Missing Information", INDEX(Table15[Entire Service Line Classification], MATCH(SUMIFS(Table15[Unique ID],Table15[System-Owned Portion],E2741,Table15[If Material Anything Other than "Lead" in Column E,Was Material Ever Previously Lead?],G2741,Table15[Customer-Owned Portion],O2741),Table15[Unique ID],0),0)))</f>
        <v>Non-lead</v>
      </c>
      <c r="X2741"/>
    </row>
    <row r="2742" spans="2:24" ht="150" x14ac:dyDescent="0.25">
      <c r="B2742" s="146" t="s">
        <v>10641</v>
      </c>
      <c r="C2742" s="31" t="s">
        <v>10642</v>
      </c>
      <c r="D2742" s="31" t="s">
        <v>10643</v>
      </c>
      <c r="E2742" s="44" t="s">
        <v>52</v>
      </c>
      <c r="F2742" s="43" t="s">
        <v>34</v>
      </c>
      <c r="G2742" s="84" t="s">
        <v>34</v>
      </c>
      <c r="H2742" s="31"/>
      <c r="I2742" s="205"/>
      <c r="J2742" s="84" t="s">
        <v>214</v>
      </c>
      <c r="K2742" s="31" t="s">
        <v>34</v>
      </c>
      <c r="L2742" s="31"/>
      <c r="M2742" s="169"/>
      <c r="N2742" s="148"/>
      <c r="O2742" s="106" t="s">
        <v>52</v>
      </c>
      <c r="P2742" s="43"/>
      <c r="Q2742" s="205"/>
      <c r="R2742" s="84" t="s">
        <v>6607</v>
      </c>
      <c r="S2742" s="31" t="s">
        <v>34</v>
      </c>
      <c r="T2742" s="31"/>
      <c r="U2742" s="169"/>
      <c r="V2742" s="150" t="s">
        <v>10637</v>
      </c>
      <c r="W2742" s="141" t="str" cm="1">
        <f t="array" ref="W2742">IF(SUM(LEN(B2742:V2742))=0,"",IF(OR(OR(ISBLANK(F2742),SUM(LEN(C2742),LEN(D2742))=0),AND(NOT(E2742="Unknown"),ISBLANK(J2742)),AND(NOT(O2742="Unknown"),ISBLANK(R2742))),"Missing Information", INDEX(Table15[Entire Service Line Classification], MATCH(SUMIFS(Table15[Unique ID],Table15[System-Owned Portion],E2742,Table15[If Material Anything Other than "Lead" in Column E,Was Material Ever Previously Lead?],G2742,Table15[Customer-Owned Portion],O2742),Table15[Unique ID],0),0)))</f>
        <v>Non-lead</v>
      </c>
      <c r="X2742"/>
    </row>
    <row r="2743" spans="2:24" ht="150" x14ac:dyDescent="0.25">
      <c r="B2743" s="146" t="s">
        <v>10644</v>
      </c>
      <c r="C2743" s="31" t="s">
        <v>10645</v>
      </c>
      <c r="D2743" s="31" t="s">
        <v>10646</v>
      </c>
      <c r="E2743" s="44" t="s">
        <v>52</v>
      </c>
      <c r="F2743" s="43" t="s">
        <v>34</v>
      </c>
      <c r="G2743" s="84" t="s">
        <v>34</v>
      </c>
      <c r="H2743" s="31"/>
      <c r="I2743" s="205"/>
      <c r="J2743" s="84" t="s">
        <v>214</v>
      </c>
      <c r="K2743" s="31" t="s">
        <v>34</v>
      </c>
      <c r="L2743" s="31"/>
      <c r="M2743" s="169"/>
      <c r="N2743" s="148"/>
      <c r="O2743" s="106" t="s">
        <v>52</v>
      </c>
      <c r="P2743" s="43"/>
      <c r="Q2743" s="205"/>
      <c r="R2743" s="84" t="s">
        <v>6607</v>
      </c>
      <c r="S2743" s="31" t="s">
        <v>34</v>
      </c>
      <c r="T2743" s="31"/>
      <c r="U2743" s="169"/>
      <c r="V2743" s="150" t="s">
        <v>10637</v>
      </c>
      <c r="W2743" s="141" t="str" cm="1">
        <f t="array" ref="W2743">IF(SUM(LEN(B2743:V2743))=0,"",IF(OR(OR(ISBLANK(F2743),SUM(LEN(C2743),LEN(D2743))=0),AND(NOT(E2743="Unknown"),ISBLANK(J2743)),AND(NOT(O2743="Unknown"),ISBLANK(R2743))),"Missing Information", INDEX(Table15[Entire Service Line Classification], MATCH(SUMIFS(Table15[Unique ID],Table15[System-Owned Portion],E2743,Table15[If Material Anything Other than "Lead" in Column E,Was Material Ever Previously Lead?],G2743,Table15[Customer-Owned Portion],O2743),Table15[Unique ID],0),0)))</f>
        <v>Non-lead</v>
      </c>
      <c r="X2743"/>
    </row>
    <row r="2744" spans="2:24" ht="150" x14ac:dyDescent="0.25">
      <c r="B2744" s="146" t="s">
        <v>10647</v>
      </c>
      <c r="C2744" s="31" t="s">
        <v>10648</v>
      </c>
      <c r="D2744" s="31" t="s">
        <v>10649</v>
      </c>
      <c r="E2744" s="44" t="s">
        <v>43</v>
      </c>
      <c r="F2744" s="43" t="s">
        <v>34</v>
      </c>
      <c r="G2744" s="84" t="s">
        <v>34</v>
      </c>
      <c r="H2744" s="31"/>
      <c r="I2744" s="205"/>
      <c r="J2744" s="84" t="s">
        <v>106</v>
      </c>
      <c r="K2744" s="31" t="s">
        <v>36</v>
      </c>
      <c r="L2744" s="31" t="s">
        <v>95</v>
      </c>
      <c r="M2744" s="169" t="s">
        <v>6522</v>
      </c>
      <c r="N2744" s="148" t="s">
        <v>10650</v>
      </c>
      <c r="O2744" s="106" t="s">
        <v>35</v>
      </c>
      <c r="P2744" s="43"/>
      <c r="Q2744" s="205"/>
      <c r="R2744" s="84" t="s">
        <v>106</v>
      </c>
      <c r="S2744" s="31" t="s">
        <v>36</v>
      </c>
      <c r="T2744" s="31" t="s">
        <v>95</v>
      </c>
      <c r="U2744" s="169" t="s">
        <v>6522</v>
      </c>
      <c r="V2744" s="150" t="s">
        <v>10651</v>
      </c>
      <c r="W2744" s="141" t="str" cm="1">
        <f t="array" ref="W2744">IF(SUM(LEN(B2744:V2744))=0,"",IF(OR(OR(ISBLANK(F2744),SUM(LEN(C2744),LEN(D2744))=0),AND(NOT(E2744="Unknown"),ISBLANK(J2744)),AND(NOT(O2744="Unknown"),ISBLANK(R2744))),"Missing Information", INDEX(Table15[Entire Service Line Classification], MATCH(SUMIFS(Table15[Unique ID],Table15[System-Owned Portion],E2744,Table15[If Material Anything Other than "Lead" in Column E,Was Material Ever Previously Lead?],G2744,Table15[Customer-Owned Portion],O2744),Table15[Unique ID],0),0)))</f>
        <v>Non-lead</v>
      </c>
      <c r="X2744"/>
    </row>
    <row r="2745" spans="2:24" ht="150" x14ac:dyDescent="0.25">
      <c r="B2745" s="146" t="s">
        <v>10652</v>
      </c>
      <c r="C2745" s="31" t="s">
        <v>10653</v>
      </c>
      <c r="D2745" s="31" t="s">
        <v>10654</v>
      </c>
      <c r="E2745" s="44" t="s">
        <v>52</v>
      </c>
      <c r="F2745" s="43" t="s">
        <v>34</v>
      </c>
      <c r="G2745" s="84" t="s">
        <v>34</v>
      </c>
      <c r="H2745" s="31"/>
      <c r="I2745" s="205"/>
      <c r="J2745" s="84" t="s">
        <v>214</v>
      </c>
      <c r="K2745" s="31" t="s">
        <v>34</v>
      </c>
      <c r="L2745" s="31"/>
      <c r="M2745" s="169"/>
      <c r="N2745" s="148"/>
      <c r="O2745" s="106" t="s">
        <v>52</v>
      </c>
      <c r="P2745" s="43"/>
      <c r="Q2745" s="205"/>
      <c r="R2745" s="84" t="s">
        <v>6607</v>
      </c>
      <c r="S2745" s="31" t="s">
        <v>34</v>
      </c>
      <c r="T2745" s="31"/>
      <c r="U2745" s="169"/>
      <c r="V2745" s="150" t="s">
        <v>10637</v>
      </c>
      <c r="W2745" s="141" t="str" cm="1">
        <f t="array" ref="W2745">IF(SUM(LEN(B2745:V2745))=0,"",IF(OR(OR(ISBLANK(F2745),SUM(LEN(C2745),LEN(D2745))=0),AND(NOT(E2745="Unknown"),ISBLANK(J2745)),AND(NOT(O2745="Unknown"),ISBLANK(R2745))),"Missing Information", INDEX(Table15[Entire Service Line Classification], MATCH(SUMIFS(Table15[Unique ID],Table15[System-Owned Portion],E2745,Table15[If Material Anything Other than "Lead" in Column E,Was Material Ever Previously Lead?],G2745,Table15[Customer-Owned Portion],O2745),Table15[Unique ID],0),0)))</f>
        <v>Non-lead</v>
      </c>
      <c r="X2745"/>
    </row>
    <row r="2746" spans="2:24" ht="150" x14ac:dyDescent="0.25">
      <c r="B2746" s="146" t="s">
        <v>10655</v>
      </c>
      <c r="C2746" s="31" t="s">
        <v>10656</v>
      </c>
      <c r="D2746" s="31" t="s">
        <v>10657</v>
      </c>
      <c r="E2746" s="44" t="s">
        <v>52</v>
      </c>
      <c r="F2746" s="43" t="s">
        <v>34</v>
      </c>
      <c r="G2746" s="84" t="s">
        <v>34</v>
      </c>
      <c r="H2746" s="31"/>
      <c r="I2746" s="205"/>
      <c r="J2746" s="84" t="s">
        <v>214</v>
      </c>
      <c r="K2746" s="31" t="s">
        <v>34</v>
      </c>
      <c r="L2746" s="31"/>
      <c r="M2746" s="169"/>
      <c r="N2746" s="148"/>
      <c r="O2746" s="106" t="s">
        <v>52</v>
      </c>
      <c r="P2746" s="43"/>
      <c r="Q2746" s="205"/>
      <c r="R2746" s="84" t="s">
        <v>6607</v>
      </c>
      <c r="S2746" s="31" t="s">
        <v>34</v>
      </c>
      <c r="T2746" s="31"/>
      <c r="U2746" s="169"/>
      <c r="V2746" s="150" t="s">
        <v>10637</v>
      </c>
      <c r="W2746" s="141" t="str" cm="1">
        <f t="array" ref="W2746">IF(SUM(LEN(B2746:V2746))=0,"",IF(OR(OR(ISBLANK(F2746),SUM(LEN(C2746),LEN(D2746))=0),AND(NOT(E2746="Unknown"),ISBLANK(J2746)),AND(NOT(O2746="Unknown"),ISBLANK(R2746))),"Missing Information", INDEX(Table15[Entire Service Line Classification], MATCH(SUMIFS(Table15[Unique ID],Table15[System-Owned Portion],E2746,Table15[If Material Anything Other than "Lead" in Column E,Was Material Ever Previously Lead?],G2746,Table15[Customer-Owned Portion],O2746),Table15[Unique ID],0),0)))</f>
        <v>Non-lead</v>
      </c>
      <c r="X2746"/>
    </row>
    <row r="2747" spans="2:24" ht="150" x14ac:dyDescent="0.25">
      <c r="B2747" s="146" t="s">
        <v>10658</v>
      </c>
      <c r="C2747" s="31" t="s">
        <v>10659</v>
      </c>
      <c r="D2747" s="31" t="s">
        <v>10660</v>
      </c>
      <c r="E2747" s="44" t="s">
        <v>52</v>
      </c>
      <c r="F2747" s="43" t="s">
        <v>34</v>
      </c>
      <c r="G2747" s="84" t="s">
        <v>34</v>
      </c>
      <c r="H2747" s="31"/>
      <c r="I2747" s="205"/>
      <c r="J2747" s="84" t="s">
        <v>214</v>
      </c>
      <c r="K2747" s="31" t="s">
        <v>34</v>
      </c>
      <c r="L2747" s="31"/>
      <c r="M2747" s="169"/>
      <c r="N2747" s="148"/>
      <c r="O2747" s="106" t="s">
        <v>52</v>
      </c>
      <c r="P2747" s="43"/>
      <c r="Q2747" s="205"/>
      <c r="R2747" s="84" t="s">
        <v>6607</v>
      </c>
      <c r="S2747" s="31" t="s">
        <v>34</v>
      </c>
      <c r="T2747" s="31"/>
      <c r="U2747" s="169"/>
      <c r="V2747" s="150" t="s">
        <v>10637</v>
      </c>
      <c r="W2747" s="141" t="str" cm="1">
        <f t="array" ref="W2747">IF(SUM(LEN(B2747:V2747))=0,"",IF(OR(OR(ISBLANK(F2747),SUM(LEN(C2747),LEN(D2747))=0),AND(NOT(E2747="Unknown"),ISBLANK(J2747)),AND(NOT(O2747="Unknown"),ISBLANK(R2747))),"Missing Information", INDEX(Table15[Entire Service Line Classification], MATCH(SUMIFS(Table15[Unique ID],Table15[System-Owned Portion],E2747,Table15[If Material Anything Other than "Lead" in Column E,Was Material Ever Previously Lead?],G2747,Table15[Customer-Owned Portion],O2747),Table15[Unique ID],0),0)))</f>
        <v>Non-lead</v>
      </c>
      <c r="X2747"/>
    </row>
    <row r="2748" spans="2:24" ht="150" x14ac:dyDescent="0.25">
      <c r="B2748" s="146" t="s">
        <v>10661</v>
      </c>
      <c r="C2748" s="31" t="s">
        <v>10662</v>
      </c>
      <c r="D2748" s="31" t="s">
        <v>10663</v>
      </c>
      <c r="E2748" s="44" t="s">
        <v>52</v>
      </c>
      <c r="F2748" s="43" t="s">
        <v>34</v>
      </c>
      <c r="G2748" s="84" t="s">
        <v>34</v>
      </c>
      <c r="H2748" s="31"/>
      <c r="I2748" s="205"/>
      <c r="J2748" s="84" t="s">
        <v>214</v>
      </c>
      <c r="K2748" s="31" t="s">
        <v>34</v>
      </c>
      <c r="L2748" s="31"/>
      <c r="M2748" s="169"/>
      <c r="N2748" s="148"/>
      <c r="O2748" s="106" t="s">
        <v>52</v>
      </c>
      <c r="P2748" s="43"/>
      <c r="Q2748" s="205"/>
      <c r="R2748" s="84" t="s">
        <v>6607</v>
      </c>
      <c r="S2748" s="31" t="s">
        <v>34</v>
      </c>
      <c r="T2748" s="31"/>
      <c r="U2748" s="169"/>
      <c r="V2748" s="150" t="s">
        <v>10637</v>
      </c>
      <c r="W2748" s="141" t="str" cm="1">
        <f t="array" ref="W2748">IF(SUM(LEN(B2748:V2748))=0,"",IF(OR(OR(ISBLANK(F2748),SUM(LEN(C2748),LEN(D2748))=0),AND(NOT(E2748="Unknown"),ISBLANK(J2748)),AND(NOT(O2748="Unknown"),ISBLANK(R2748))),"Missing Information", INDEX(Table15[Entire Service Line Classification], MATCH(SUMIFS(Table15[Unique ID],Table15[System-Owned Portion],E2748,Table15[If Material Anything Other than "Lead" in Column E,Was Material Ever Previously Lead?],G2748,Table15[Customer-Owned Portion],O2748),Table15[Unique ID],0),0)))</f>
        <v>Non-lead</v>
      </c>
      <c r="X2748"/>
    </row>
    <row r="2749" spans="2:24" ht="150" x14ac:dyDescent="0.25">
      <c r="B2749" s="146" t="s">
        <v>10664</v>
      </c>
      <c r="C2749" s="31" t="s">
        <v>10665</v>
      </c>
      <c r="D2749" s="31" t="s">
        <v>10666</v>
      </c>
      <c r="E2749" s="44" t="s">
        <v>43</v>
      </c>
      <c r="F2749" s="43" t="s">
        <v>34</v>
      </c>
      <c r="G2749" s="84" t="s">
        <v>34</v>
      </c>
      <c r="H2749" s="31"/>
      <c r="I2749" s="205"/>
      <c r="J2749" s="84" t="s">
        <v>106</v>
      </c>
      <c r="K2749" s="31" t="s">
        <v>36</v>
      </c>
      <c r="L2749" s="31" t="s">
        <v>95</v>
      </c>
      <c r="M2749" s="169" t="s">
        <v>6522</v>
      </c>
      <c r="N2749" s="148" t="s">
        <v>10667</v>
      </c>
      <c r="O2749" s="106" t="s">
        <v>35</v>
      </c>
      <c r="P2749" s="43"/>
      <c r="Q2749" s="205"/>
      <c r="R2749" s="84" t="s">
        <v>106</v>
      </c>
      <c r="S2749" s="31" t="s">
        <v>36</v>
      </c>
      <c r="T2749" s="31" t="s">
        <v>95</v>
      </c>
      <c r="U2749" s="169" t="s">
        <v>6522</v>
      </c>
      <c r="V2749" s="150" t="s">
        <v>10651</v>
      </c>
      <c r="W2749" s="141" t="str" cm="1">
        <f t="array" ref="W2749">IF(SUM(LEN(B2749:V2749))=0,"",IF(OR(OR(ISBLANK(F2749),SUM(LEN(C2749),LEN(D2749))=0),AND(NOT(E2749="Unknown"),ISBLANK(J2749)),AND(NOT(O2749="Unknown"),ISBLANK(R2749))),"Missing Information", INDEX(Table15[Entire Service Line Classification], MATCH(SUMIFS(Table15[Unique ID],Table15[System-Owned Portion],E2749,Table15[If Material Anything Other than "Lead" in Column E,Was Material Ever Previously Lead?],G2749,Table15[Customer-Owned Portion],O2749),Table15[Unique ID],0),0)))</f>
        <v>Non-lead</v>
      </c>
      <c r="X2749"/>
    </row>
    <row r="2750" spans="2:24" ht="150" x14ac:dyDescent="0.25">
      <c r="B2750" s="146" t="s">
        <v>10668</v>
      </c>
      <c r="C2750" s="31" t="s">
        <v>10669</v>
      </c>
      <c r="D2750" s="31" t="s">
        <v>10670</v>
      </c>
      <c r="E2750" s="44" t="s">
        <v>52</v>
      </c>
      <c r="F2750" s="43" t="s">
        <v>34</v>
      </c>
      <c r="G2750" s="84" t="s">
        <v>34</v>
      </c>
      <c r="H2750" s="31"/>
      <c r="I2750" s="205"/>
      <c r="J2750" s="84" t="s">
        <v>214</v>
      </c>
      <c r="K2750" s="31" t="s">
        <v>34</v>
      </c>
      <c r="L2750" s="31"/>
      <c r="M2750" s="169"/>
      <c r="N2750" s="148"/>
      <c r="O2750" s="106" t="s">
        <v>52</v>
      </c>
      <c r="P2750" s="43"/>
      <c r="Q2750" s="205"/>
      <c r="R2750" s="84" t="s">
        <v>6607</v>
      </c>
      <c r="S2750" s="31" t="s">
        <v>34</v>
      </c>
      <c r="T2750" s="31"/>
      <c r="U2750" s="169"/>
      <c r="V2750" s="150" t="s">
        <v>10637</v>
      </c>
      <c r="W2750" s="141" t="str" cm="1">
        <f t="array" ref="W2750">IF(SUM(LEN(B2750:V2750))=0,"",IF(OR(OR(ISBLANK(F2750),SUM(LEN(C2750),LEN(D2750))=0),AND(NOT(E2750="Unknown"),ISBLANK(J2750)),AND(NOT(O2750="Unknown"),ISBLANK(R2750))),"Missing Information", INDEX(Table15[Entire Service Line Classification], MATCH(SUMIFS(Table15[Unique ID],Table15[System-Owned Portion],E2750,Table15[If Material Anything Other than "Lead" in Column E,Was Material Ever Previously Lead?],G2750,Table15[Customer-Owned Portion],O2750),Table15[Unique ID],0),0)))</f>
        <v>Non-lead</v>
      </c>
      <c r="X2750"/>
    </row>
    <row r="2751" spans="2:24" ht="150" x14ac:dyDescent="0.25">
      <c r="B2751" s="146" t="s">
        <v>10671</v>
      </c>
      <c r="C2751" s="31" t="s">
        <v>10672</v>
      </c>
      <c r="D2751" s="31" t="s">
        <v>10673</v>
      </c>
      <c r="E2751" s="44" t="s">
        <v>52</v>
      </c>
      <c r="F2751" s="43" t="s">
        <v>34</v>
      </c>
      <c r="G2751" s="84" t="s">
        <v>34</v>
      </c>
      <c r="H2751" s="31"/>
      <c r="I2751" s="205"/>
      <c r="J2751" s="84" t="s">
        <v>214</v>
      </c>
      <c r="K2751" s="31" t="s">
        <v>34</v>
      </c>
      <c r="L2751" s="31"/>
      <c r="M2751" s="169"/>
      <c r="N2751" s="148"/>
      <c r="O2751" s="106" t="s">
        <v>52</v>
      </c>
      <c r="P2751" s="43"/>
      <c r="Q2751" s="205"/>
      <c r="R2751" s="84" t="s">
        <v>6607</v>
      </c>
      <c r="S2751" s="31" t="s">
        <v>34</v>
      </c>
      <c r="T2751" s="31"/>
      <c r="U2751" s="169"/>
      <c r="V2751" s="150" t="s">
        <v>10637</v>
      </c>
      <c r="W2751" s="141" t="str" cm="1">
        <f t="array" ref="W2751">IF(SUM(LEN(B2751:V2751))=0,"",IF(OR(OR(ISBLANK(F2751),SUM(LEN(C2751),LEN(D2751))=0),AND(NOT(E2751="Unknown"),ISBLANK(J2751)),AND(NOT(O2751="Unknown"),ISBLANK(R2751))),"Missing Information", INDEX(Table15[Entire Service Line Classification], MATCH(SUMIFS(Table15[Unique ID],Table15[System-Owned Portion],E2751,Table15[If Material Anything Other than "Lead" in Column E,Was Material Ever Previously Lead?],G2751,Table15[Customer-Owned Portion],O2751),Table15[Unique ID],0),0)))</f>
        <v>Non-lead</v>
      </c>
      <c r="X2751"/>
    </row>
    <row r="2752" spans="2:24" ht="150" x14ac:dyDescent="0.25">
      <c r="B2752" s="146" t="s">
        <v>10674</v>
      </c>
      <c r="C2752" s="31" t="s">
        <v>10675</v>
      </c>
      <c r="D2752" s="31" t="s">
        <v>10676</v>
      </c>
      <c r="E2752" s="44" t="s">
        <v>52</v>
      </c>
      <c r="F2752" s="43" t="s">
        <v>34</v>
      </c>
      <c r="G2752" s="84" t="s">
        <v>34</v>
      </c>
      <c r="H2752" s="31"/>
      <c r="I2752" s="205"/>
      <c r="J2752" s="84" t="s">
        <v>214</v>
      </c>
      <c r="K2752" s="31" t="s">
        <v>34</v>
      </c>
      <c r="L2752" s="31"/>
      <c r="M2752" s="169"/>
      <c r="N2752" s="148"/>
      <c r="O2752" s="106" t="s">
        <v>52</v>
      </c>
      <c r="P2752" s="43"/>
      <c r="Q2752" s="205"/>
      <c r="R2752" s="84" t="s">
        <v>6607</v>
      </c>
      <c r="S2752" s="31" t="s">
        <v>34</v>
      </c>
      <c r="T2752" s="31"/>
      <c r="U2752" s="169"/>
      <c r="V2752" s="150" t="s">
        <v>10637</v>
      </c>
      <c r="W2752" s="141" t="str" cm="1">
        <f t="array" ref="W2752">IF(SUM(LEN(B2752:V2752))=0,"",IF(OR(OR(ISBLANK(F2752),SUM(LEN(C2752),LEN(D2752))=0),AND(NOT(E2752="Unknown"),ISBLANK(J2752)),AND(NOT(O2752="Unknown"),ISBLANK(R2752))),"Missing Information", INDEX(Table15[Entire Service Line Classification], MATCH(SUMIFS(Table15[Unique ID],Table15[System-Owned Portion],E2752,Table15[If Material Anything Other than "Lead" in Column E,Was Material Ever Previously Lead?],G2752,Table15[Customer-Owned Portion],O2752),Table15[Unique ID],0),0)))</f>
        <v>Non-lead</v>
      </c>
      <c r="X2752"/>
    </row>
    <row r="2753" spans="2:24" ht="150" x14ac:dyDescent="0.25">
      <c r="B2753" s="146" t="s">
        <v>10677</v>
      </c>
      <c r="C2753" s="31" t="s">
        <v>10678</v>
      </c>
      <c r="D2753" s="31" t="s">
        <v>10679</v>
      </c>
      <c r="E2753" s="44" t="s">
        <v>52</v>
      </c>
      <c r="F2753" s="43" t="s">
        <v>34</v>
      </c>
      <c r="G2753" s="84" t="s">
        <v>34</v>
      </c>
      <c r="H2753" s="31"/>
      <c r="I2753" s="205"/>
      <c r="J2753" s="84" t="s">
        <v>214</v>
      </c>
      <c r="K2753" s="31" t="s">
        <v>34</v>
      </c>
      <c r="L2753" s="31"/>
      <c r="M2753" s="169"/>
      <c r="N2753" s="148"/>
      <c r="O2753" s="106" t="s">
        <v>52</v>
      </c>
      <c r="P2753" s="43"/>
      <c r="Q2753" s="205"/>
      <c r="R2753" s="84" t="s">
        <v>6607</v>
      </c>
      <c r="S2753" s="31" t="s">
        <v>34</v>
      </c>
      <c r="T2753" s="31"/>
      <c r="U2753" s="169"/>
      <c r="V2753" s="150" t="s">
        <v>10637</v>
      </c>
      <c r="W2753" s="141" t="str" cm="1">
        <f t="array" ref="W2753">IF(SUM(LEN(B2753:V2753))=0,"",IF(OR(OR(ISBLANK(F2753),SUM(LEN(C2753),LEN(D2753))=0),AND(NOT(E2753="Unknown"),ISBLANK(J2753)),AND(NOT(O2753="Unknown"),ISBLANK(R2753))),"Missing Information", INDEX(Table15[Entire Service Line Classification], MATCH(SUMIFS(Table15[Unique ID],Table15[System-Owned Portion],E2753,Table15[If Material Anything Other than "Lead" in Column E,Was Material Ever Previously Lead?],G2753,Table15[Customer-Owned Portion],O2753),Table15[Unique ID],0),0)))</f>
        <v>Non-lead</v>
      </c>
      <c r="X2753"/>
    </row>
    <row r="2754" spans="2:24" ht="150" x14ac:dyDescent="0.25">
      <c r="B2754" s="146" t="s">
        <v>10680</v>
      </c>
      <c r="C2754" s="31" t="s">
        <v>10681</v>
      </c>
      <c r="D2754" s="31" t="s">
        <v>10682</v>
      </c>
      <c r="E2754" s="44" t="s">
        <v>52</v>
      </c>
      <c r="F2754" s="43" t="s">
        <v>34</v>
      </c>
      <c r="G2754" s="84" t="s">
        <v>34</v>
      </c>
      <c r="H2754" s="31"/>
      <c r="I2754" s="205"/>
      <c r="J2754" s="84" t="s">
        <v>214</v>
      </c>
      <c r="K2754" s="31" t="s">
        <v>34</v>
      </c>
      <c r="L2754" s="31"/>
      <c r="M2754" s="169"/>
      <c r="N2754" s="148"/>
      <c r="O2754" s="106" t="s">
        <v>52</v>
      </c>
      <c r="P2754" s="43"/>
      <c r="Q2754" s="205"/>
      <c r="R2754" s="84" t="s">
        <v>6607</v>
      </c>
      <c r="S2754" s="31" t="s">
        <v>34</v>
      </c>
      <c r="T2754" s="31"/>
      <c r="U2754" s="169"/>
      <c r="V2754" s="150" t="s">
        <v>10637</v>
      </c>
      <c r="W2754" s="141" t="str" cm="1">
        <f t="array" ref="W2754">IF(SUM(LEN(B2754:V2754))=0,"",IF(OR(OR(ISBLANK(F2754),SUM(LEN(C2754),LEN(D2754))=0),AND(NOT(E2754="Unknown"),ISBLANK(J2754)),AND(NOT(O2754="Unknown"),ISBLANK(R2754))),"Missing Information", INDEX(Table15[Entire Service Line Classification], MATCH(SUMIFS(Table15[Unique ID],Table15[System-Owned Portion],E2754,Table15[If Material Anything Other than "Lead" in Column E,Was Material Ever Previously Lead?],G2754,Table15[Customer-Owned Portion],O2754),Table15[Unique ID],0),0)))</f>
        <v>Non-lead</v>
      </c>
      <c r="X2754"/>
    </row>
    <row r="2755" spans="2:24" ht="150" x14ac:dyDescent="0.25">
      <c r="B2755" s="146" t="s">
        <v>10683</v>
      </c>
      <c r="C2755" s="31" t="s">
        <v>10684</v>
      </c>
      <c r="D2755" s="31" t="s">
        <v>10685</v>
      </c>
      <c r="E2755" s="44" t="s">
        <v>52</v>
      </c>
      <c r="F2755" s="43" t="s">
        <v>34</v>
      </c>
      <c r="G2755" s="84" t="s">
        <v>34</v>
      </c>
      <c r="H2755" s="31"/>
      <c r="I2755" s="205"/>
      <c r="J2755" s="84" t="s">
        <v>214</v>
      </c>
      <c r="K2755" s="31" t="s">
        <v>34</v>
      </c>
      <c r="L2755" s="31"/>
      <c r="M2755" s="169"/>
      <c r="N2755" s="148"/>
      <c r="O2755" s="106" t="s">
        <v>52</v>
      </c>
      <c r="P2755" s="43"/>
      <c r="Q2755" s="205"/>
      <c r="R2755" s="84" t="s">
        <v>6607</v>
      </c>
      <c r="S2755" s="31" t="s">
        <v>34</v>
      </c>
      <c r="T2755" s="31"/>
      <c r="U2755" s="169"/>
      <c r="V2755" s="150" t="s">
        <v>10637</v>
      </c>
      <c r="W2755" s="141" t="str" cm="1">
        <f t="array" ref="W2755">IF(SUM(LEN(B2755:V2755))=0,"",IF(OR(OR(ISBLANK(F2755),SUM(LEN(C2755),LEN(D2755))=0),AND(NOT(E2755="Unknown"),ISBLANK(J2755)),AND(NOT(O2755="Unknown"),ISBLANK(R2755))),"Missing Information", INDEX(Table15[Entire Service Line Classification], MATCH(SUMIFS(Table15[Unique ID],Table15[System-Owned Portion],E2755,Table15[If Material Anything Other than "Lead" in Column E,Was Material Ever Previously Lead?],G2755,Table15[Customer-Owned Portion],O2755),Table15[Unique ID],0),0)))</f>
        <v>Non-lead</v>
      </c>
      <c r="X2755"/>
    </row>
    <row r="2756" spans="2:24" ht="150" x14ac:dyDescent="0.25">
      <c r="B2756" s="146" t="s">
        <v>10686</v>
      </c>
      <c r="C2756" s="31" t="s">
        <v>10687</v>
      </c>
      <c r="D2756" s="31" t="s">
        <v>10688</v>
      </c>
      <c r="E2756" s="44" t="s">
        <v>52</v>
      </c>
      <c r="F2756" s="43" t="s">
        <v>34</v>
      </c>
      <c r="G2756" s="84" t="s">
        <v>34</v>
      </c>
      <c r="H2756" s="31"/>
      <c r="I2756" s="205"/>
      <c r="J2756" s="84" t="s">
        <v>214</v>
      </c>
      <c r="K2756" s="31" t="s">
        <v>34</v>
      </c>
      <c r="L2756" s="31"/>
      <c r="M2756" s="169"/>
      <c r="N2756" s="148"/>
      <c r="O2756" s="106" t="s">
        <v>52</v>
      </c>
      <c r="P2756" s="43"/>
      <c r="Q2756" s="205"/>
      <c r="R2756" s="84" t="s">
        <v>6607</v>
      </c>
      <c r="S2756" s="31" t="s">
        <v>34</v>
      </c>
      <c r="T2756" s="31"/>
      <c r="U2756" s="169"/>
      <c r="V2756" s="150" t="s">
        <v>10637</v>
      </c>
      <c r="W2756" s="141" t="str" cm="1">
        <f t="array" ref="W2756">IF(SUM(LEN(B2756:V2756))=0,"",IF(OR(OR(ISBLANK(F2756),SUM(LEN(C2756),LEN(D2756))=0),AND(NOT(E2756="Unknown"),ISBLANK(J2756)),AND(NOT(O2756="Unknown"),ISBLANK(R2756))),"Missing Information", INDEX(Table15[Entire Service Line Classification], MATCH(SUMIFS(Table15[Unique ID],Table15[System-Owned Portion],E2756,Table15[If Material Anything Other than "Lead" in Column E,Was Material Ever Previously Lead?],G2756,Table15[Customer-Owned Portion],O2756),Table15[Unique ID],0),0)))</f>
        <v>Non-lead</v>
      </c>
      <c r="X2756"/>
    </row>
    <row r="2757" spans="2:24" ht="75" x14ac:dyDescent="0.25">
      <c r="B2757" s="146" t="s">
        <v>1237</v>
      </c>
      <c r="C2757" s="31" t="s">
        <v>1238</v>
      </c>
      <c r="D2757" s="31" t="s">
        <v>1239</v>
      </c>
      <c r="E2757" s="44" t="s">
        <v>43</v>
      </c>
      <c r="F2757" s="43" t="s">
        <v>34</v>
      </c>
      <c r="G2757" s="84" t="s">
        <v>34</v>
      </c>
      <c r="H2757" s="31" t="s">
        <v>1234</v>
      </c>
      <c r="I2757" s="205"/>
      <c r="J2757" s="84" t="s">
        <v>188</v>
      </c>
      <c r="K2757" s="31" t="s">
        <v>34</v>
      </c>
      <c r="L2757" s="31"/>
      <c r="M2757" s="169"/>
      <c r="N2757" s="148" t="s">
        <v>1235</v>
      </c>
      <c r="O2757" s="106" t="s">
        <v>52</v>
      </c>
      <c r="P2757" s="43" t="s">
        <v>851</v>
      </c>
      <c r="Q2757" s="205"/>
      <c r="R2757" s="84" t="s">
        <v>188</v>
      </c>
      <c r="S2757" s="31" t="s">
        <v>34</v>
      </c>
      <c r="T2757" s="31"/>
      <c r="U2757" s="169"/>
      <c r="V2757" s="150" t="s">
        <v>1236</v>
      </c>
      <c r="W2757" s="141" t="str" cm="1">
        <f t="array" ref="W2757">IF(SUM(LEN(B2757:V2757))=0,"",IF(OR(OR(ISBLANK(F2757),SUM(LEN(C2757),LEN(D2757))=0),AND(NOT(E2757="Unknown"),ISBLANK(J2757)),AND(NOT(O2757="Unknown"),ISBLANK(R2757))),"Missing Information", INDEX(Table15[Entire Service Line Classification], MATCH(SUMIFS(Table15[Unique ID],Table15[System-Owned Portion],E2757,Table15[If Material Anything Other than "Lead" in Column E,Was Material Ever Previously Lead?],G2757,Table15[Customer-Owned Portion],O2757),Table15[Unique ID],0),0)))</f>
        <v>Non-lead</v>
      </c>
      <c r="X2757"/>
    </row>
    <row r="2758" spans="2:24" ht="75" x14ac:dyDescent="0.25">
      <c r="B2758" s="146" t="s">
        <v>1231</v>
      </c>
      <c r="C2758" s="31" t="s">
        <v>1232</v>
      </c>
      <c r="D2758" s="31" t="s">
        <v>1233</v>
      </c>
      <c r="E2758" s="44" t="s">
        <v>43</v>
      </c>
      <c r="F2758" s="43" t="s">
        <v>34</v>
      </c>
      <c r="G2758" s="84" t="s">
        <v>34</v>
      </c>
      <c r="H2758" s="31" t="s">
        <v>1234</v>
      </c>
      <c r="I2758" s="205"/>
      <c r="J2758" s="84" t="s">
        <v>188</v>
      </c>
      <c r="K2758" s="31" t="s">
        <v>34</v>
      </c>
      <c r="L2758" s="31"/>
      <c r="M2758" s="169"/>
      <c r="N2758" s="148" t="s">
        <v>1235</v>
      </c>
      <c r="O2758" s="106" t="s">
        <v>52</v>
      </c>
      <c r="P2758" s="43" t="s">
        <v>851</v>
      </c>
      <c r="Q2758" s="205"/>
      <c r="R2758" s="84" t="s">
        <v>188</v>
      </c>
      <c r="S2758" s="31" t="s">
        <v>34</v>
      </c>
      <c r="T2758" s="31"/>
      <c r="U2758" s="169"/>
      <c r="V2758" s="150" t="s">
        <v>1236</v>
      </c>
      <c r="W2758" s="141" t="str" cm="1">
        <f t="array" ref="W2758">IF(SUM(LEN(B2758:V2758))=0,"",IF(OR(OR(ISBLANK(F2758),SUM(LEN(C2758),LEN(D2758))=0),AND(NOT(E2758="Unknown"),ISBLANK(J2758)),AND(NOT(O2758="Unknown"),ISBLANK(R2758))),"Missing Information", INDEX(Table15[Entire Service Line Classification], MATCH(SUMIFS(Table15[Unique ID],Table15[System-Owned Portion],E2758,Table15[If Material Anything Other than "Lead" in Column E,Was Material Ever Previously Lead?],G2758,Table15[Customer-Owned Portion],O2758),Table15[Unique ID],0),0)))</f>
        <v>Non-lead</v>
      </c>
      <c r="X2758"/>
    </row>
    <row r="2759" spans="2:24" ht="60" x14ac:dyDescent="0.25">
      <c r="B2759" s="146" t="s">
        <v>10689</v>
      </c>
      <c r="C2759" s="31" t="s">
        <v>10690</v>
      </c>
      <c r="D2759" s="31" t="s">
        <v>10691</v>
      </c>
      <c r="E2759" s="44" t="s">
        <v>43</v>
      </c>
      <c r="F2759" s="43" t="s">
        <v>34</v>
      </c>
      <c r="G2759" s="84" t="s">
        <v>34</v>
      </c>
      <c r="H2759" s="31"/>
      <c r="I2759" s="205"/>
      <c r="J2759" s="84" t="s">
        <v>106</v>
      </c>
      <c r="K2759" s="31" t="s">
        <v>36</v>
      </c>
      <c r="L2759" s="31" t="s">
        <v>95</v>
      </c>
      <c r="M2759" s="169" t="s">
        <v>5454</v>
      </c>
      <c r="N2759" s="148" t="s">
        <v>7575</v>
      </c>
      <c r="O2759" s="106" t="s">
        <v>43</v>
      </c>
      <c r="P2759" s="43"/>
      <c r="Q2759" s="205"/>
      <c r="R2759" s="84" t="s">
        <v>106</v>
      </c>
      <c r="S2759" s="31" t="s">
        <v>36</v>
      </c>
      <c r="T2759" s="31" t="s">
        <v>95</v>
      </c>
      <c r="U2759" s="169" t="s">
        <v>5454</v>
      </c>
      <c r="V2759" s="150" t="s">
        <v>7575</v>
      </c>
      <c r="W2759" s="141" t="str" cm="1">
        <f t="array" ref="W2759">IF(SUM(LEN(B2759:V2759))=0,"",IF(OR(OR(ISBLANK(F2759),SUM(LEN(C2759),LEN(D2759))=0),AND(NOT(E2759="Unknown"),ISBLANK(J2759)),AND(NOT(O2759="Unknown"),ISBLANK(R2759))),"Missing Information", INDEX(Table15[Entire Service Line Classification], MATCH(SUMIFS(Table15[Unique ID],Table15[System-Owned Portion],E2759,Table15[If Material Anything Other than "Lead" in Column E,Was Material Ever Previously Lead?],G2759,Table15[Customer-Owned Portion],O2759),Table15[Unique ID],0),0)))</f>
        <v>Non-lead</v>
      </c>
      <c r="X2759"/>
    </row>
    <row r="2760" spans="2:24" ht="225" x14ac:dyDescent="0.25">
      <c r="B2760" s="146" t="s">
        <v>10692</v>
      </c>
      <c r="C2760" s="31" t="s">
        <v>10693</v>
      </c>
      <c r="D2760" s="31" t="s">
        <v>10694</v>
      </c>
      <c r="E2760" s="44" t="s">
        <v>52</v>
      </c>
      <c r="F2760" s="43" t="s">
        <v>34</v>
      </c>
      <c r="G2760" s="84" t="s">
        <v>34</v>
      </c>
      <c r="H2760" s="31"/>
      <c r="I2760" s="205"/>
      <c r="J2760" s="84" t="s">
        <v>3268</v>
      </c>
      <c r="K2760" s="31" t="s">
        <v>34</v>
      </c>
      <c r="L2760" s="31"/>
      <c r="M2760" s="169"/>
      <c r="N2760" s="148" t="s">
        <v>3269</v>
      </c>
      <c r="O2760" s="106" t="s">
        <v>52</v>
      </c>
      <c r="P2760" s="43"/>
      <c r="Q2760" s="205"/>
      <c r="R2760" s="84" t="s">
        <v>3268</v>
      </c>
      <c r="S2760" s="31" t="s">
        <v>34</v>
      </c>
      <c r="T2760" s="31"/>
      <c r="U2760" s="169"/>
      <c r="V2760" s="150" t="s">
        <v>3269</v>
      </c>
      <c r="W2760" s="141" t="str" cm="1">
        <f t="array" ref="W2760">IF(SUM(LEN(B2760:V2760))=0,"",IF(OR(OR(ISBLANK(F2760),SUM(LEN(C2760),LEN(D2760))=0),AND(NOT(E2760="Unknown"),ISBLANK(J2760)),AND(NOT(O2760="Unknown"),ISBLANK(R2760))),"Missing Information", INDEX(Table15[Entire Service Line Classification], MATCH(SUMIFS(Table15[Unique ID],Table15[System-Owned Portion],E2760,Table15[If Material Anything Other than "Lead" in Column E,Was Material Ever Previously Lead?],G2760,Table15[Customer-Owned Portion],O2760),Table15[Unique ID],0),0)))</f>
        <v>Non-lead</v>
      </c>
      <c r="X2760"/>
    </row>
    <row r="2761" spans="2:24" ht="225" x14ac:dyDescent="0.25">
      <c r="B2761" s="146" t="s">
        <v>10695</v>
      </c>
      <c r="C2761" s="31" t="s">
        <v>10696</v>
      </c>
      <c r="D2761" s="31" t="s">
        <v>10697</v>
      </c>
      <c r="E2761" s="44" t="s">
        <v>52</v>
      </c>
      <c r="F2761" s="43" t="s">
        <v>34</v>
      </c>
      <c r="G2761" s="84" t="s">
        <v>34</v>
      </c>
      <c r="H2761" s="31"/>
      <c r="I2761" s="205"/>
      <c r="J2761" s="84" t="s">
        <v>3268</v>
      </c>
      <c r="K2761" s="31" t="s">
        <v>34</v>
      </c>
      <c r="L2761" s="31"/>
      <c r="M2761" s="169"/>
      <c r="N2761" s="148" t="s">
        <v>3269</v>
      </c>
      <c r="O2761" s="106" t="s">
        <v>52</v>
      </c>
      <c r="P2761" s="43"/>
      <c r="Q2761" s="205"/>
      <c r="R2761" s="84" t="s">
        <v>3268</v>
      </c>
      <c r="S2761" s="31" t="s">
        <v>34</v>
      </c>
      <c r="T2761" s="31"/>
      <c r="U2761" s="169"/>
      <c r="V2761" s="150" t="s">
        <v>3269</v>
      </c>
      <c r="W2761" s="141" t="str" cm="1">
        <f t="array" ref="W2761">IF(SUM(LEN(B2761:V2761))=0,"",IF(OR(OR(ISBLANK(F2761),SUM(LEN(C2761),LEN(D2761))=0),AND(NOT(E2761="Unknown"),ISBLANK(J2761)),AND(NOT(O2761="Unknown"),ISBLANK(R2761))),"Missing Information", INDEX(Table15[Entire Service Line Classification], MATCH(SUMIFS(Table15[Unique ID],Table15[System-Owned Portion],E2761,Table15[If Material Anything Other than "Lead" in Column E,Was Material Ever Previously Lead?],G2761,Table15[Customer-Owned Portion],O2761),Table15[Unique ID],0),0)))</f>
        <v>Non-lead</v>
      </c>
      <c r="X2761"/>
    </row>
    <row r="2762" spans="2:24" ht="60" x14ac:dyDescent="0.25">
      <c r="B2762" s="146" t="s">
        <v>10698</v>
      </c>
      <c r="C2762" s="31" t="s">
        <v>10699</v>
      </c>
      <c r="D2762" s="31" t="s">
        <v>10700</v>
      </c>
      <c r="E2762" s="44" t="s">
        <v>43</v>
      </c>
      <c r="F2762" s="43" t="s">
        <v>34</v>
      </c>
      <c r="G2762" s="84" t="s">
        <v>34</v>
      </c>
      <c r="H2762" s="31"/>
      <c r="I2762" s="205"/>
      <c r="J2762" s="84" t="s">
        <v>106</v>
      </c>
      <c r="K2762" s="31" t="s">
        <v>36</v>
      </c>
      <c r="L2762" s="31" t="s">
        <v>95</v>
      </c>
      <c r="M2762" s="169" t="s">
        <v>5454</v>
      </c>
      <c r="N2762" s="148" t="s">
        <v>7575</v>
      </c>
      <c r="O2762" s="106" t="s">
        <v>35</v>
      </c>
      <c r="P2762" s="43"/>
      <c r="Q2762" s="205"/>
      <c r="R2762" s="84" t="s">
        <v>106</v>
      </c>
      <c r="S2762" s="31" t="s">
        <v>36</v>
      </c>
      <c r="T2762" s="31" t="s">
        <v>95</v>
      </c>
      <c r="U2762" s="169" t="s">
        <v>5454</v>
      </c>
      <c r="V2762" s="150" t="s">
        <v>7576</v>
      </c>
      <c r="W2762" s="141" t="str" cm="1">
        <f t="array" ref="W2762">IF(SUM(LEN(B2762:V2762))=0,"",IF(OR(OR(ISBLANK(F2762),SUM(LEN(C2762),LEN(D2762))=0),AND(NOT(E2762="Unknown"),ISBLANK(J2762)),AND(NOT(O2762="Unknown"),ISBLANK(R2762))),"Missing Information", INDEX(Table15[Entire Service Line Classification], MATCH(SUMIFS(Table15[Unique ID],Table15[System-Owned Portion],E2762,Table15[If Material Anything Other than "Lead" in Column E,Was Material Ever Previously Lead?],G2762,Table15[Customer-Owned Portion],O2762),Table15[Unique ID],0),0)))</f>
        <v>Non-lead</v>
      </c>
      <c r="X2762"/>
    </row>
    <row r="2763" spans="2:24" ht="225" x14ac:dyDescent="0.25">
      <c r="B2763" s="146" t="s">
        <v>10701</v>
      </c>
      <c r="C2763" s="31" t="s">
        <v>10702</v>
      </c>
      <c r="D2763" s="31" t="s">
        <v>10703</v>
      </c>
      <c r="E2763" s="44" t="s">
        <v>52</v>
      </c>
      <c r="F2763" s="43" t="s">
        <v>34</v>
      </c>
      <c r="G2763" s="84" t="s">
        <v>34</v>
      </c>
      <c r="H2763" s="31"/>
      <c r="I2763" s="205"/>
      <c r="J2763" s="84" t="s">
        <v>3268</v>
      </c>
      <c r="K2763" s="31" t="s">
        <v>34</v>
      </c>
      <c r="L2763" s="31"/>
      <c r="M2763" s="169"/>
      <c r="N2763" s="148" t="s">
        <v>3269</v>
      </c>
      <c r="O2763" s="106" t="s">
        <v>52</v>
      </c>
      <c r="P2763" s="43"/>
      <c r="Q2763" s="205"/>
      <c r="R2763" s="84" t="s">
        <v>3268</v>
      </c>
      <c r="S2763" s="31" t="s">
        <v>34</v>
      </c>
      <c r="T2763" s="31"/>
      <c r="U2763" s="169"/>
      <c r="V2763" s="150" t="s">
        <v>3269</v>
      </c>
      <c r="W2763" s="141" t="str" cm="1">
        <f t="array" ref="W2763">IF(SUM(LEN(B2763:V2763))=0,"",IF(OR(OR(ISBLANK(F2763),SUM(LEN(C2763),LEN(D2763))=0),AND(NOT(E2763="Unknown"),ISBLANK(J2763)),AND(NOT(O2763="Unknown"),ISBLANK(R2763))),"Missing Information", INDEX(Table15[Entire Service Line Classification], MATCH(SUMIFS(Table15[Unique ID],Table15[System-Owned Portion],E2763,Table15[If Material Anything Other than "Lead" in Column E,Was Material Ever Previously Lead?],G2763,Table15[Customer-Owned Portion],O2763),Table15[Unique ID],0),0)))</f>
        <v>Non-lead</v>
      </c>
      <c r="X2763"/>
    </row>
    <row r="2764" spans="2:24" ht="150" x14ac:dyDescent="0.25">
      <c r="B2764" s="146" t="s">
        <v>10704</v>
      </c>
      <c r="C2764" s="31" t="s">
        <v>10705</v>
      </c>
      <c r="D2764" s="31" t="s">
        <v>10706</v>
      </c>
      <c r="E2764" s="44" t="s">
        <v>52</v>
      </c>
      <c r="F2764" s="43" t="s">
        <v>34</v>
      </c>
      <c r="G2764" s="84" t="s">
        <v>34</v>
      </c>
      <c r="H2764" s="31"/>
      <c r="I2764" s="205"/>
      <c r="J2764" s="84" t="s">
        <v>214</v>
      </c>
      <c r="K2764" s="31" t="s">
        <v>34</v>
      </c>
      <c r="L2764" s="31"/>
      <c r="M2764" s="169"/>
      <c r="N2764" s="148"/>
      <c r="O2764" s="106" t="s">
        <v>52</v>
      </c>
      <c r="P2764" s="43"/>
      <c r="Q2764" s="205"/>
      <c r="R2764" s="84" t="s">
        <v>214</v>
      </c>
      <c r="S2764" s="31" t="s">
        <v>34</v>
      </c>
      <c r="T2764" s="31"/>
      <c r="U2764" s="169"/>
      <c r="V2764" s="150" t="s">
        <v>10707</v>
      </c>
      <c r="W2764" s="141" t="str" cm="1">
        <f t="array" ref="W2764">IF(SUM(LEN(B2764:V2764))=0,"",IF(OR(OR(ISBLANK(F2764),SUM(LEN(C2764),LEN(D2764))=0),AND(NOT(E2764="Unknown"),ISBLANK(J2764)),AND(NOT(O2764="Unknown"),ISBLANK(R2764))),"Missing Information", INDEX(Table15[Entire Service Line Classification], MATCH(SUMIFS(Table15[Unique ID],Table15[System-Owned Portion],E2764,Table15[If Material Anything Other than "Lead" in Column E,Was Material Ever Previously Lead?],G2764,Table15[Customer-Owned Portion],O2764),Table15[Unique ID],0),0)))</f>
        <v>Non-lead</v>
      </c>
      <c r="X2764"/>
    </row>
    <row r="2765" spans="2:24" ht="150" x14ac:dyDescent="0.25">
      <c r="B2765" s="146" t="s">
        <v>10708</v>
      </c>
      <c r="C2765" s="31" t="s">
        <v>10709</v>
      </c>
      <c r="D2765" s="31" t="s">
        <v>10710</v>
      </c>
      <c r="E2765" s="44" t="s">
        <v>52</v>
      </c>
      <c r="F2765" s="43" t="s">
        <v>34</v>
      </c>
      <c r="G2765" s="84" t="s">
        <v>34</v>
      </c>
      <c r="H2765" s="31"/>
      <c r="I2765" s="205"/>
      <c r="J2765" s="84" t="s">
        <v>214</v>
      </c>
      <c r="K2765" s="31" t="s">
        <v>34</v>
      </c>
      <c r="L2765" s="31"/>
      <c r="M2765" s="169"/>
      <c r="N2765" s="148"/>
      <c r="O2765" s="106" t="s">
        <v>52</v>
      </c>
      <c r="P2765" s="43"/>
      <c r="Q2765" s="205"/>
      <c r="R2765" s="84" t="s">
        <v>214</v>
      </c>
      <c r="S2765" s="31" t="s">
        <v>34</v>
      </c>
      <c r="T2765" s="31"/>
      <c r="U2765" s="169"/>
      <c r="V2765" s="150" t="s">
        <v>10707</v>
      </c>
      <c r="W2765" s="141" t="str" cm="1">
        <f t="array" ref="W2765">IF(SUM(LEN(B2765:V2765))=0,"",IF(OR(OR(ISBLANK(F2765),SUM(LEN(C2765),LEN(D2765))=0),AND(NOT(E2765="Unknown"),ISBLANK(J2765)),AND(NOT(O2765="Unknown"),ISBLANK(R2765))),"Missing Information", INDEX(Table15[Entire Service Line Classification], MATCH(SUMIFS(Table15[Unique ID],Table15[System-Owned Portion],E2765,Table15[If Material Anything Other than "Lead" in Column E,Was Material Ever Previously Lead?],G2765,Table15[Customer-Owned Portion],O2765),Table15[Unique ID],0),0)))</f>
        <v>Non-lead</v>
      </c>
      <c r="X2765"/>
    </row>
    <row r="2766" spans="2:24" ht="150" x14ac:dyDescent="0.25">
      <c r="B2766" s="146" t="s">
        <v>10711</v>
      </c>
      <c r="C2766" s="31" t="s">
        <v>10712</v>
      </c>
      <c r="D2766" s="31" t="s">
        <v>10713</v>
      </c>
      <c r="E2766" s="44" t="s">
        <v>52</v>
      </c>
      <c r="F2766" s="43" t="s">
        <v>34</v>
      </c>
      <c r="G2766" s="84" t="s">
        <v>34</v>
      </c>
      <c r="H2766" s="31"/>
      <c r="I2766" s="205"/>
      <c r="J2766" s="84" t="s">
        <v>214</v>
      </c>
      <c r="K2766" s="31" t="s">
        <v>34</v>
      </c>
      <c r="L2766" s="31"/>
      <c r="M2766" s="169"/>
      <c r="N2766" s="148"/>
      <c r="O2766" s="106" t="s">
        <v>52</v>
      </c>
      <c r="P2766" s="43"/>
      <c r="Q2766" s="205"/>
      <c r="R2766" s="84" t="s">
        <v>214</v>
      </c>
      <c r="S2766" s="31" t="s">
        <v>34</v>
      </c>
      <c r="T2766" s="31"/>
      <c r="U2766" s="169"/>
      <c r="V2766" s="150" t="s">
        <v>10707</v>
      </c>
      <c r="W2766" s="141" t="str" cm="1">
        <f t="array" ref="W2766">IF(SUM(LEN(B2766:V2766))=0,"",IF(OR(OR(ISBLANK(F2766),SUM(LEN(C2766),LEN(D2766))=0),AND(NOT(E2766="Unknown"),ISBLANK(J2766)),AND(NOT(O2766="Unknown"),ISBLANK(R2766))),"Missing Information", INDEX(Table15[Entire Service Line Classification], MATCH(SUMIFS(Table15[Unique ID],Table15[System-Owned Portion],E2766,Table15[If Material Anything Other than "Lead" in Column E,Was Material Ever Previously Lead?],G2766,Table15[Customer-Owned Portion],O2766),Table15[Unique ID],0),0)))</f>
        <v>Non-lead</v>
      </c>
      <c r="X2766"/>
    </row>
    <row r="2767" spans="2:24" ht="150" x14ac:dyDescent="0.25">
      <c r="B2767" s="146" t="s">
        <v>10714</v>
      </c>
      <c r="C2767" s="31" t="s">
        <v>10715</v>
      </c>
      <c r="D2767" s="31" t="s">
        <v>10716</v>
      </c>
      <c r="E2767" s="44" t="s">
        <v>43</v>
      </c>
      <c r="F2767" s="43" t="s">
        <v>34</v>
      </c>
      <c r="G2767" s="84" t="s">
        <v>34</v>
      </c>
      <c r="H2767" s="31"/>
      <c r="I2767" s="205"/>
      <c r="J2767" s="84" t="s">
        <v>106</v>
      </c>
      <c r="K2767" s="31" t="s">
        <v>36</v>
      </c>
      <c r="L2767" s="31" t="s">
        <v>95</v>
      </c>
      <c r="M2767" s="169" t="s">
        <v>6522</v>
      </c>
      <c r="N2767" s="148" t="s">
        <v>10717</v>
      </c>
      <c r="O2767" s="106" t="s">
        <v>43</v>
      </c>
      <c r="P2767" s="43"/>
      <c r="Q2767" s="205"/>
      <c r="R2767" s="84" t="s">
        <v>106</v>
      </c>
      <c r="S2767" s="31" t="s">
        <v>36</v>
      </c>
      <c r="T2767" s="31" t="s">
        <v>95</v>
      </c>
      <c r="U2767" s="169" t="s">
        <v>6522</v>
      </c>
      <c r="V2767" s="150" t="s">
        <v>10718</v>
      </c>
      <c r="W2767" s="141" t="str" cm="1">
        <f t="array" ref="W2767">IF(SUM(LEN(B2767:V2767))=0,"",IF(OR(OR(ISBLANK(F2767),SUM(LEN(C2767),LEN(D2767))=0),AND(NOT(E2767="Unknown"),ISBLANK(J2767)),AND(NOT(O2767="Unknown"),ISBLANK(R2767))),"Missing Information", INDEX(Table15[Entire Service Line Classification], MATCH(SUMIFS(Table15[Unique ID],Table15[System-Owned Portion],E2767,Table15[If Material Anything Other than "Lead" in Column E,Was Material Ever Previously Lead?],G2767,Table15[Customer-Owned Portion],O2767),Table15[Unique ID],0),0)))</f>
        <v>Non-lead</v>
      </c>
      <c r="X2767"/>
    </row>
    <row r="2768" spans="2:24" ht="150" x14ac:dyDescent="0.25">
      <c r="B2768" s="146" t="s">
        <v>10719</v>
      </c>
      <c r="C2768" s="31" t="s">
        <v>10720</v>
      </c>
      <c r="D2768" s="31" t="s">
        <v>10721</v>
      </c>
      <c r="E2768" s="44" t="s">
        <v>52</v>
      </c>
      <c r="F2768" s="43" t="s">
        <v>34</v>
      </c>
      <c r="G2768" s="84" t="s">
        <v>34</v>
      </c>
      <c r="H2768" s="31"/>
      <c r="I2768" s="205"/>
      <c r="J2768" s="84" t="s">
        <v>214</v>
      </c>
      <c r="K2768" s="31" t="s">
        <v>34</v>
      </c>
      <c r="L2768" s="31"/>
      <c r="M2768" s="169"/>
      <c r="N2768" s="148"/>
      <c r="O2768" s="106" t="s">
        <v>52</v>
      </c>
      <c r="P2768" s="43"/>
      <c r="Q2768" s="205"/>
      <c r="R2768" s="84" t="s">
        <v>214</v>
      </c>
      <c r="S2768" s="31" t="s">
        <v>34</v>
      </c>
      <c r="T2768" s="31"/>
      <c r="U2768" s="169"/>
      <c r="V2768" s="150" t="s">
        <v>10722</v>
      </c>
      <c r="W2768" s="141" t="str" cm="1">
        <f t="array" ref="W2768">IF(SUM(LEN(B2768:V2768))=0,"",IF(OR(OR(ISBLANK(F2768),SUM(LEN(C2768),LEN(D2768))=0),AND(NOT(E2768="Unknown"),ISBLANK(J2768)),AND(NOT(O2768="Unknown"),ISBLANK(R2768))),"Missing Information", INDEX(Table15[Entire Service Line Classification], MATCH(SUMIFS(Table15[Unique ID],Table15[System-Owned Portion],E2768,Table15[If Material Anything Other than "Lead" in Column E,Was Material Ever Previously Lead?],G2768,Table15[Customer-Owned Portion],O2768),Table15[Unique ID],0),0)))</f>
        <v>Non-lead</v>
      </c>
      <c r="X2768"/>
    </row>
    <row r="2769" spans="2:24" ht="150" x14ac:dyDescent="0.25">
      <c r="B2769" s="146" t="s">
        <v>10723</v>
      </c>
      <c r="C2769" s="31" t="s">
        <v>10724</v>
      </c>
      <c r="D2769" s="31" t="s">
        <v>10725</v>
      </c>
      <c r="E2769" s="44" t="s">
        <v>52</v>
      </c>
      <c r="F2769" s="43" t="s">
        <v>34</v>
      </c>
      <c r="G2769" s="84" t="s">
        <v>34</v>
      </c>
      <c r="H2769" s="31"/>
      <c r="I2769" s="205"/>
      <c r="J2769" s="84" t="s">
        <v>214</v>
      </c>
      <c r="K2769" s="31" t="s">
        <v>34</v>
      </c>
      <c r="L2769" s="31"/>
      <c r="M2769" s="169"/>
      <c r="N2769" s="148"/>
      <c r="O2769" s="106" t="s">
        <v>52</v>
      </c>
      <c r="P2769" s="43"/>
      <c r="Q2769" s="205"/>
      <c r="R2769" s="84" t="s">
        <v>214</v>
      </c>
      <c r="S2769" s="31" t="s">
        <v>34</v>
      </c>
      <c r="T2769" s="31"/>
      <c r="U2769" s="169"/>
      <c r="V2769" s="150" t="s">
        <v>10722</v>
      </c>
      <c r="W2769" s="141" t="str" cm="1">
        <f t="array" ref="W2769">IF(SUM(LEN(B2769:V2769))=0,"",IF(OR(OR(ISBLANK(F2769),SUM(LEN(C2769),LEN(D2769))=0),AND(NOT(E2769="Unknown"),ISBLANK(J2769)),AND(NOT(O2769="Unknown"),ISBLANK(R2769))),"Missing Information", INDEX(Table15[Entire Service Line Classification], MATCH(SUMIFS(Table15[Unique ID],Table15[System-Owned Portion],E2769,Table15[If Material Anything Other than "Lead" in Column E,Was Material Ever Previously Lead?],G2769,Table15[Customer-Owned Portion],O2769),Table15[Unique ID],0),0)))</f>
        <v>Non-lead</v>
      </c>
      <c r="X2769"/>
    </row>
    <row r="2770" spans="2:24" ht="150" x14ac:dyDescent="0.25">
      <c r="B2770" s="146" t="s">
        <v>10726</v>
      </c>
      <c r="C2770" s="31" t="s">
        <v>10727</v>
      </c>
      <c r="D2770" s="31" t="s">
        <v>10728</v>
      </c>
      <c r="E2770" s="44" t="s">
        <v>52</v>
      </c>
      <c r="F2770" s="43" t="s">
        <v>34</v>
      </c>
      <c r="G2770" s="84" t="s">
        <v>34</v>
      </c>
      <c r="H2770" s="31"/>
      <c r="I2770" s="205"/>
      <c r="J2770" s="84" t="s">
        <v>214</v>
      </c>
      <c r="K2770" s="31" t="s">
        <v>34</v>
      </c>
      <c r="L2770" s="31"/>
      <c r="M2770" s="169"/>
      <c r="N2770" s="148"/>
      <c r="O2770" s="106" t="s">
        <v>52</v>
      </c>
      <c r="P2770" s="43"/>
      <c r="Q2770" s="205"/>
      <c r="R2770" s="84" t="s">
        <v>214</v>
      </c>
      <c r="S2770" s="31" t="s">
        <v>34</v>
      </c>
      <c r="T2770" s="31"/>
      <c r="U2770" s="169"/>
      <c r="V2770" s="150" t="s">
        <v>10722</v>
      </c>
      <c r="W2770" s="141" t="str" cm="1">
        <f t="array" ref="W2770">IF(SUM(LEN(B2770:V2770))=0,"",IF(OR(OR(ISBLANK(F2770),SUM(LEN(C2770),LEN(D2770))=0),AND(NOT(E2770="Unknown"),ISBLANK(J2770)),AND(NOT(O2770="Unknown"),ISBLANK(R2770))),"Missing Information", INDEX(Table15[Entire Service Line Classification], MATCH(SUMIFS(Table15[Unique ID],Table15[System-Owned Portion],E2770,Table15[If Material Anything Other than "Lead" in Column E,Was Material Ever Previously Lead?],G2770,Table15[Customer-Owned Portion],O2770),Table15[Unique ID],0),0)))</f>
        <v>Non-lead</v>
      </c>
      <c r="X2770"/>
    </row>
    <row r="2771" spans="2:24" ht="150" x14ac:dyDescent="0.25">
      <c r="B2771" s="146" t="s">
        <v>10729</v>
      </c>
      <c r="C2771" s="31" t="s">
        <v>10730</v>
      </c>
      <c r="D2771" s="31" t="s">
        <v>10731</v>
      </c>
      <c r="E2771" s="44" t="s">
        <v>52</v>
      </c>
      <c r="F2771" s="43" t="s">
        <v>34</v>
      </c>
      <c r="G2771" s="84" t="s">
        <v>34</v>
      </c>
      <c r="H2771" s="31"/>
      <c r="I2771" s="205"/>
      <c r="J2771" s="84" t="s">
        <v>214</v>
      </c>
      <c r="K2771" s="31" t="s">
        <v>34</v>
      </c>
      <c r="L2771" s="31"/>
      <c r="M2771" s="169"/>
      <c r="N2771" s="148"/>
      <c r="O2771" s="106" t="s">
        <v>52</v>
      </c>
      <c r="P2771" s="43"/>
      <c r="Q2771" s="205"/>
      <c r="R2771" s="84" t="s">
        <v>214</v>
      </c>
      <c r="S2771" s="31" t="s">
        <v>34</v>
      </c>
      <c r="T2771" s="31"/>
      <c r="U2771" s="169"/>
      <c r="V2771" s="150" t="s">
        <v>10722</v>
      </c>
      <c r="W2771" s="141" t="str" cm="1">
        <f t="array" ref="W2771">IF(SUM(LEN(B2771:V2771))=0,"",IF(OR(OR(ISBLANK(F2771),SUM(LEN(C2771),LEN(D2771))=0),AND(NOT(E2771="Unknown"),ISBLANK(J2771)),AND(NOT(O2771="Unknown"),ISBLANK(R2771))),"Missing Information", INDEX(Table15[Entire Service Line Classification], MATCH(SUMIFS(Table15[Unique ID],Table15[System-Owned Portion],E2771,Table15[If Material Anything Other than "Lead" in Column E,Was Material Ever Previously Lead?],G2771,Table15[Customer-Owned Portion],O2771),Table15[Unique ID],0),0)))</f>
        <v>Non-lead</v>
      </c>
      <c r="X2771"/>
    </row>
    <row r="2772" spans="2:24" ht="150" x14ac:dyDescent="0.25">
      <c r="B2772" s="146" t="s">
        <v>10732</v>
      </c>
      <c r="C2772" s="31" t="s">
        <v>10733</v>
      </c>
      <c r="D2772" s="31" t="s">
        <v>10734</v>
      </c>
      <c r="E2772" s="44" t="s">
        <v>52</v>
      </c>
      <c r="F2772" s="43" t="s">
        <v>34</v>
      </c>
      <c r="G2772" s="84" t="s">
        <v>34</v>
      </c>
      <c r="H2772" s="31"/>
      <c r="I2772" s="205"/>
      <c r="J2772" s="84" t="s">
        <v>214</v>
      </c>
      <c r="K2772" s="31" t="s">
        <v>34</v>
      </c>
      <c r="L2772" s="31"/>
      <c r="M2772" s="169"/>
      <c r="N2772" s="148"/>
      <c r="O2772" s="106" t="s">
        <v>52</v>
      </c>
      <c r="P2772" s="43"/>
      <c r="Q2772" s="205"/>
      <c r="R2772" s="84" t="s">
        <v>214</v>
      </c>
      <c r="S2772" s="31" t="s">
        <v>34</v>
      </c>
      <c r="T2772" s="31"/>
      <c r="U2772" s="169"/>
      <c r="V2772" s="150" t="s">
        <v>10722</v>
      </c>
      <c r="W2772" s="141" t="str" cm="1">
        <f t="array" ref="W2772">IF(SUM(LEN(B2772:V2772))=0,"",IF(OR(OR(ISBLANK(F2772),SUM(LEN(C2772),LEN(D2772))=0),AND(NOT(E2772="Unknown"),ISBLANK(J2772)),AND(NOT(O2772="Unknown"),ISBLANK(R2772))),"Missing Information", INDEX(Table15[Entire Service Line Classification], MATCH(SUMIFS(Table15[Unique ID],Table15[System-Owned Portion],E2772,Table15[If Material Anything Other than "Lead" in Column E,Was Material Ever Previously Lead?],G2772,Table15[Customer-Owned Portion],O2772),Table15[Unique ID],0),0)))</f>
        <v>Non-lead</v>
      </c>
      <c r="X2772"/>
    </row>
    <row r="2773" spans="2:24" ht="150" x14ac:dyDescent="0.25">
      <c r="B2773" s="146" t="s">
        <v>10735</v>
      </c>
      <c r="C2773" s="31" t="s">
        <v>10736</v>
      </c>
      <c r="D2773" s="31" t="s">
        <v>10737</v>
      </c>
      <c r="E2773" s="44" t="s">
        <v>52</v>
      </c>
      <c r="F2773" s="43" t="s">
        <v>34</v>
      </c>
      <c r="G2773" s="84" t="s">
        <v>34</v>
      </c>
      <c r="H2773" s="31"/>
      <c r="I2773" s="205"/>
      <c r="J2773" s="84" t="s">
        <v>214</v>
      </c>
      <c r="K2773" s="31" t="s">
        <v>34</v>
      </c>
      <c r="L2773" s="31"/>
      <c r="M2773" s="169"/>
      <c r="N2773" s="148"/>
      <c r="O2773" s="106" t="s">
        <v>52</v>
      </c>
      <c r="P2773" s="43"/>
      <c r="Q2773" s="205"/>
      <c r="R2773" s="84" t="s">
        <v>214</v>
      </c>
      <c r="S2773" s="31" t="s">
        <v>34</v>
      </c>
      <c r="T2773" s="31"/>
      <c r="U2773" s="169"/>
      <c r="V2773" s="150" t="s">
        <v>10738</v>
      </c>
      <c r="W2773" s="141" t="str" cm="1">
        <f t="array" ref="W2773">IF(SUM(LEN(B2773:V2773))=0,"",IF(OR(OR(ISBLANK(F2773),SUM(LEN(C2773),LEN(D2773))=0),AND(NOT(E2773="Unknown"),ISBLANK(J2773)),AND(NOT(O2773="Unknown"),ISBLANK(R2773))),"Missing Information", INDEX(Table15[Entire Service Line Classification], MATCH(SUMIFS(Table15[Unique ID],Table15[System-Owned Portion],E2773,Table15[If Material Anything Other than "Lead" in Column E,Was Material Ever Previously Lead?],G2773,Table15[Customer-Owned Portion],O2773),Table15[Unique ID],0),0)))</f>
        <v>Non-lead</v>
      </c>
      <c r="X2773"/>
    </row>
    <row r="2774" spans="2:24" ht="150" x14ac:dyDescent="0.25">
      <c r="B2774" s="146" t="s">
        <v>10739</v>
      </c>
      <c r="C2774" s="31" t="s">
        <v>10740</v>
      </c>
      <c r="D2774" s="31" t="s">
        <v>10741</v>
      </c>
      <c r="E2774" s="44" t="s">
        <v>43</v>
      </c>
      <c r="F2774" s="43" t="s">
        <v>34</v>
      </c>
      <c r="G2774" s="84" t="s">
        <v>34</v>
      </c>
      <c r="H2774" s="31"/>
      <c r="I2774" s="205"/>
      <c r="J2774" s="84" t="s">
        <v>106</v>
      </c>
      <c r="K2774" s="31" t="s">
        <v>36</v>
      </c>
      <c r="L2774" s="31" t="s">
        <v>95</v>
      </c>
      <c r="M2774" s="169" t="s">
        <v>6522</v>
      </c>
      <c r="N2774" s="148" t="s">
        <v>10742</v>
      </c>
      <c r="O2774" s="106" t="s">
        <v>35</v>
      </c>
      <c r="P2774" s="43"/>
      <c r="Q2774" s="205"/>
      <c r="R2774" s="84" t="s">
        <v>106</v>
      </c>
      <c r="S2774" s="31" t="s">
        <v>36</v>
      </c>
      <c r="T2774" s="31" t="s">
        <v>95</v>
      </c>
      <c r="U2774" s="169" t="s">
        <v>6522</v>
      </c>
      <c r="V2774" s="150" t="s">
        <v>10743</v>
      </c>
      <c r="W2774" s="141" t="str" cm="1">
        <f t="array" ref="W2774">IF(SUM(LEN(B2774:V2774))=0,"",IF(OR(OR(ISBLANK(F2774),SUM(LEN(C2774),LEN(D2774))=0),AND(NOT(E2774="Unknown"),ISBLANK(J2774)),AND(NOT(O2774="Unknown"),ISBLANK(R2774))),"Missing Information", INDEX(Table15[Entire Service Line Classification], MATCH(SUMIFS(Table15[Unique ID],Table15[System-Owned Portion],E2774,Table15[If Material Anything Other than "Lead" in Column E,Was Material Ever Previously Lead?],G2774,Table15[Customer-Owned Portion],O2774),Table15[Unique ID],0),0)))</f>
        <v>Non-lead</v>
      </c>
      <c r="X2774"/>
    </row>
    <row r="2775" spans="2:24" ht="150" x14ac:dyDescent="0.25">
      <c r="B2775" s="146" t="s">
        <v>10744</v>
      </c>
      <c r="C2775" s="31" t="s">
        <v>10745</v>
      </c>
      <c r="D2775" s="31" t="s">
        <v>10746</v>
      </c>
      <c r="E2775" s="44" t="s">
        <v>52</v>
      </c>
      <c r="F2775" s="43" t="s">
        <v>34</v>
      </c>
      <c r="G2775" s="84" t="s">
        <v>34</v>
      </c>
      <c r="H2775" s="31"/>
      <c r="I2775" s="205"/>
      <c r="J2775" s="84" t="s">
        <v>214</v>
      </c>
      <c r="K2775" s="31" t="s">
        <v>34</v>
      </c>
      <c r="L2775" s="31"/>
      <c r="M2775" s="169"/>
      <c r="N2775" s="148"/>
      <c r="O2775" s="106" t="s">
        <v>52</v>
      </c>
      <c r="P2775" s="43"/>
      <c r="Q2775" s="205"/>
      <c r="R2775" s="84" t="s">
        <v>214</v>
      </c>
      <c r="S2775" s="31" t="s">
        <v>34</v>
      </c>
      <c r="T2775" s="31"/>
      <c r="U2775" s="169"/>
      <c r="V2775" s="150" t="s">
        <v>10738</v>
      </c>
      <c r="W2775" s="141" t="str" cm="1">
        <f t="array" ref="W2775">IF(SUM(LEN(B2775:V2775))=0,"",IF(OR(OR(ISBLANK(F2775),SUM(LEN(C2775),LEN(D2775))=0),AND(NOT(E2775="Unknown"),ISBLANK(J2775)),AND(NOT(O2775="Unknown"),ISBLANK(R2775))),"Missing Information", INDEX(Table15[Entire Service Line Classification], MATCH(SUMIFS(Table15[Unique ID],Table15[System-Owned Portion],E2775,Table15[If Material Anything Other than "Lead" in Column E,Was Material Ever Previously Lead?],G2775,Table15[Customer-Owned Portion],O2775),Table15[Unique ID],0),0)))</f>
        <v>Non-lead</v>
      </c>
      <c r="X2775"/>
    </row>
    <row r="2776" spans="2:24" ht="150" x14ac:dyDescent="0.25">
      <c r="B2776" s="146" t="s">
        <v>10747</v>
      </c>
      <c r="C2776" s="31" t="s">
        <v>10748</v>
      </c>
      <c r="D2776" s="31" t="s">
        <v>10749</v>
      </c>
      <c r="E2776" s="44" t="s">
        <v>52</v>
      </c>
      <c r="F2776" s="43" t="s">
        <v>34</v>
      </c>
      <c r="G2776" s="84" t="s">
        <v>34</v>
      </c>
      <c r="H2776" s="31"/>
      <c r="I2776" s="205"/>
      <c r="J2776" s="84" t="s">
        <v>214</v>
      </c>
      <c r="K2776" s="31" t="s">
        <v>34</v>
      </c>
      <c r="L2776" s="31"/>
      <c r="M2776" s="169"/>
      <c r="N2776" s="148"/>
      <c r="O2776" s="106" t="s">
        <v>52</v>
      </c>
      <c r="P2776" s="43"/>
      <c r="Q2776" s="205"/>
      <c r="R2776" s="84" t="s">
        <v>214</v>
      </c>
      <c r="S2776" s="31" t="s">
        <v>34</v>
      </c>
      <c r="T2776" s="31"/>
      <c r="U2776" s="169"/>
      <c r="V2776" s="150" t="s">
        <v>10738</v>
      </c>
      <c r="W2776" s="141" t="str" cm="1">
        <f t="array" ref="W2776">IF(SUM(LEN(B2776:V2776))=0,"",IF(OR(OR(ISBLANK(F2776),SUM(LEN(C2776),LEN(D2776))=0),AND(NOT(E2776="Unknown"),ISBLANK(J2776)),AND(NOT(O2776="Unknown"),ISBLANK(R2776))),"Missing Information", INDEX(Table15[Entire Service Line Classification], MATCH(SUMIFS(Table15[Unique ID],Table15[System-Owned Portion],E2776,Table15[If Material Anything Other than "Lead" in Column E,Was Material Ever Previously Lead?],G2776,Table15[Customer-Owned Portion],O2776),Table15[Unique ID],0),0)))</f>
        <v>Non-lead</v>
      </c>
      <c r="X2776"/>
    </row>
    <row r="2777" spans="2:24" ht="150" x14ac:dyDescent="0.25">
      <c r="B2777" s="146" t="s">
        <v>10750</v>
      </c>
      <c r="C2777" s="31" t="s">
        <v>10751</v>
      </c>
      <c r="D2777" s="31" t="s">
        <v>10752</v>
      </c>
      <c r="E2777" s="44" t="s">
        <v>52</v>
      </c>
      <c r="F2777" s="43" t="s">
        <v>34</v>
      </c>
      <c r="G2777" s="84" t="s">
        <v>34</v>
      </c>
      <c r="H2777" s="31"/>
      <c r="I2777" s="205"/>
      <c r="J2777" s="84" t="s">
        <v>214</v>
      </c>
      <c r="K2777" s="31" t="s">
        <v>34</v>
      </c>
      <c r="L2777" s="31"/>
      <c r="M2777" s="169"/>
      <c r="N2777" s="148"/>
      <c r="O2777" s="106" t="s">
        <v>52</v>
      </c>
      <c r="P2777" s="43"/>
      <c r="Q2777" s="205"/>
      <c r="R2777" s="84" t="s">
        <v>214</v>
      </c>
      <c r="S2777" s="31" t="s">
        <v>34</v>
      </c>
      <c r="T2777" s="31"/>
      <c r="U2777" s="169"/>
      <c r="V2777" s="150" t="s">
        <v>10738</v>
      </c>
      <c r="W2777" s="141" t="str" cm="1">
        <f t="array" ref="W2777">IF(SUM(LEN(B2777:V2777))=0,"",IF(OR(OR(ISBLANK(F2777),SUM(LEN(C2777),LEN(D2777))=0),AND(NOT(E2777="Unknown"),ISBLANK(J2777)),AND(NOT(O2777="Unknown"),ISBLANK(R2777))),"Missing Information", INDEX(Table15[Entire Service Line Classification], MATCH(SUMIFS(Table15[Unique ID],Table15[System-Owned Portion],E2777,Table15[If Material Anything Other than "Lead" in Column E,Was Material Ever Previously Lead?],G2777,Table15[Customer-Owned Portion],O2777),Table15[Unique ID],0),0)))</f>
        <v>Non-lead</v>
      </c>
      <c r="X2777"/>
    </row>
    <row r="2778" spans="2:24" ht="150" x14ac:dyDescent="0.25">
      <c r="B2778" s="146" t="s">
        <v>10753</v>
      </c>
      <c r="C2778" s="31" t="s">
        <v>10754</v>
      </c>
      <c r="D2778" s="31" t="s">
        <v>10755</v>
      </c>
      <c r="E2778" s="44" t="s">
        <v>52</v>
      </c>
      <c r="F2778" s="43" t="s">
        <v>34</v>
      </c>
      <c r="G2778" s="84" t="s">
        <v>34</v>
      </c>
      <c r="H2778" s="31"/>
      <c r="I2778" s="205"/>
      <c r="J2778" s="84" t="s">
        <v>214</v>
      </c>
      <c r="K2778" s="31" t="s">
        <v>34</v>
      </c>
      <c r="L2778" s="31"/>
      <c r="M2778" s="169"/>
      <c r="N2778" s="148"/>
      <c r="O2778" s="106" t="s">
        <v>52</v>
      </c>
      <c r="P2778" s="43"/>
      <c r="Q2778" s="205"/>
      <c r="R2778" s="84" t="s">
        <v>214</v>
      </c>
      <c r="S2778" s="31" t="s">
        <v>34</v>
      </c>
      <c r="T2778" s="31"/>
      <c r="U2778" s="169"/>
      <c r="V2778" s="150" t="s">
        <v>10738</v>
      </c>
      <c r="W2778" s="141" t="str" cm="1">
        <f t="array" ref="W2778">IF(SUM(LEN(B2778:V2778))=0,"",IF(OR(OR(ISBLANK(F2778),SUM(LEN(C2778),LEN(D2778))=0),AND(NOT(E2778="Unknown"),ISBLANK(J2778)),AND(NOT(O2778="Unknown"),ISBLANK(R2778))),"Missing Information", INDEX(Table15[Entire Service Line Classification], MATCH(SUMIFS(Table15[Unique ID],Table15[System-Owned Portion],E2778,Table15[If Material Anything Other than "Lead" in Column E,Was Material Ever Previously Lead?],G2778,Table15[Customer-Owned Portion],O2778),Table15[Unique ID],0),0)))</f>
        <v>Non-lead</v>
      </c>
      <c r="X2778"/>
    </row>
    <row r="2779" spans="2:24" ht="150" x14ac:dyDescent="0.25">
      <c r="B2779" s="146" t="s">
        <v>10756</v>
      </c>
      <c r="C2779" s="31" t="s">
        <v>10757</v>
      </c>
      <c r="D2779" s="31" t="s">
        <v>10758</v>
      </c>
      <c r="E2779" s="44" t="s">
        <v>43</v>
      </c>
      <c r="F2779" s="43" t="s">
        <v>34</v>
      </c>
      <c r="G2779" s="84" t="s">
        <v>34</v>
      </c>
      <c r="H2779" s="31"/>
      <c r="I2779" s="205"/>
      <c r="J2779" s="84" t="s">
        <v>106</v>
      </c>
      <c r="K2779" s="31" t="s">
        <v>36</v>
      </c>
      <c r="L2779" s="31" t="s">
        <v>95</v>
      </c>
      <c r="M2779" s="169" t="s">
        <v>6522</v>
      </c>
      <c r="N2779" s="148" t="s">
        <v>10759</v>
      </c>
      <c r="O2779" s="106" t="s">
        <v>35</v>
      </c>
      <c r="P2779" s="43"/>
      <c r="Q2779" s="205"/>
      <c r="R2779" s="84" t="s">
        <v>106</v>
      </c>
      <c r="S2779" s="31" t="s">
        <v>36</v>
      </c>
      <c r="T2779" s="31" t="s">
        <v>95</v>
      </c>
      <c r="U2779" s="169" t="s">
        <v>6522</v>
      </c>
      <c r="V2779" s="150" t="s">
        <v>10760</v>
      </c>
      <c r="W2779" s="141" t="str" cm="1">
        <f t="array" ref="W2779">IF(SUM(LEN(B2779:V2779))=0,"",IF(OR(OR(ISBLANK(F2779),SUM(LEN(C2779),LEN(D2779))=0),AND(NOT(E2779="Unknown"),ISBLANK(J2779)),AND(NOT(O2779="Unknown"),ISBLANK(R2779))),"Missing Information", INDEX(Table15[Entire Service Line Classification], MATCH(SUMIFS(Table15[Unique ID],Table15[System-Owned Portion],E2779,Table15[If Material Anything Other than "Lead" in Column E,Was Material Ever Previously Lead?],G2779,Table15[Customer-Owned Portion],O2779),Table15[Unique ID],0),0)))</f>
        <v>Non-lead</v>
      </c>
      <c r="X2779"/>
    </row>
    <row r="2780" spans="2:24" ht="150" x14ac:dyDescent="0.25">
      <c r="B2780" s="146" t="s">
        <v>10761</v>
      </c>
      <c r="C2780" s="31" t="s">
        <v>10762</v>
      </c>
      <c r="D2780" s="31" t="s">
        <v>10763</v>
      </c>
      <c r="E2780" s="44" t="s">
        <v>52</v>
      </c>
      <c r="F2780" s="43" t="s">
        <v>34</v>
      </c>
      <c r="G2780" s="84" t="s">
        <v>34</v>
      </c>
      <c r="H2780" s="31"/>
      <c r="I2780" s="205"/>
      <c r="J2780" s="84" t="s">
        <v>214</v>
      </c>
      <c r="K2780" s="31" t="s">
        <v>34</v>
      </c>
      <c r="L2780" s="31"/>
      <c r="M2780" s="169"/>
      <c r="N2780" s="148"/>
      <c r="O2780" s="106" t="s">
        <v>52</v>
      </c>
      <c r="P2780" s="43"/>
      <c r="Q2780" s="205"/>
      <c r="R2780" s="84" t="s">
        <v>214</v>
      </c>
      <c r="S2780" s="31" t="s">
        <v>34</v>
      </c>
      <c r="T2780" s="31"/>
      <c r="U2780" s="169"/>
      <c r="V2780" s="150" t="s">
        <v>10738</v>
      </c>
      <c r="W2780" s="141" t="str" cm="1">
        <f t="array" ref="W2780">IF(SUM(LEN(B2780:V2780))=0,"",IF(OR(OR(ISBLANK(F2780),SUM(LEN(C2780),LEN(D2780))=0),AND(NOT(E2780="Unknown"),ISBLANK(J2780)),AND(NOT(O2780="Unknown"),ISBLANK(R2780))),"Missing Information", INDEX(Table15[Entire Service Line Classification], MATCH(SUMIFS(Table15[Unique ID],Table15[System-Owned Portion],E2780,Table15[If Material Anything Other than "Lead" in Column E,Was Material Ever Previously Lead?],G2780,Table15[Customer-Owned Portion],O2780),Table15[Unique ID],0),0)))</f>
        <v>Non-lead</v>
      </c>
      <c r="X2780"/>
    </row>
    <row r="2781" spans="2:24" ht="150" x14ac:dyDescent="0.25">
      <c r="B2781" s="146" t="s">
        <v>10764</v>
      </c>
      <c r="C2781" s="31" t="s">
        <v>10765</v>
      </c>
      <c r="D2781" s="31" t="s">
        <v>10766</v>
      </c>
      <c r="E2781" s="44" t="s">
        <v>52</v>
      </c>
      <c r="F2781" s="43" t="s">
        <v>34</v>
      </c>
      <c r="G2781" s="84" t="s">
        <v>34</v>
      </c>
      <c r="H2781" s="31"/>
      <c r="I2781" s="205"/>
      <c r="J2781" s="84" t="s">
        <v>214</v>
      </c>
      <c r="K2781" s="31" t="s">
        <v>34</v>
      </c>
      <c r="L2781" s="31"/>
      <c r="M2781" s="169"/>
      <c r="N2781" s="148"/>
      <c r="O2781" s="106" t="s">
        <v>52</v>
      </c>
      <c r="P2781" s="43"/>
      <c r="Q2781" s="205"/>
      <c r="R2781" s="84" t="s">
        <v>214</v>
      </c>
      <c r="S2781" s="31" t="s">
        <v>34</v>
      </c>
      <c r="T2781" s="31"/>
      <c r="U2781" s="169"/>
      <c r="V2781" s="150" t="s">
        <v>10738</v>
      </c>
      <c r="W2781" s="141" t="str" cm="1">
        <f t="array" ref="W2781">IF(SUM(LEN(B2781:V2781))=0,"",IF(OR(OR(ISBLANK(F2781),SUM(LEN(C2781),LEN(D2781))=0),AND(NOT(E2781="Unknown"),ISBLANK(J2781)),AND(NOT(O2781="Unknown"),ISBLANK(R2781))),"Missing Information", INDEX(Table15[Entire Service Line Classification], MATCH(SUMIFS(Table15[Unique ID],Table15[System-Owned Portion],E2781,Table15[If Material Anything Other than "Lead" in Column E,Was Material Ever Previously Lead?],G2781,Table15[Customer-Owned Portion],O2781),Table15[Unique ID],0),0)))</f>
        <v>Non-lead</v>
      </c>
      <c r="X2781"/>
    </row>
    <row r="2782" spans="2:24" ht="150" x14ac:dyDescent="0.25">
      <c r="B2782" s="146" t="s">
        <v>10767</v>
      </c>
      <c r="C2782" s="31" t="s">
        <v>10768</v>
      </c>
      <c r="D2782" s="31" t="s">
        <v>10769</v>
      </c>
      <c r="E2782" s="44" t="s">
        <v>52</v>
      </c>
      <c r="F2782" s="43" t="s">
        <v>34</v>
      </c>
      <c r="G2782" s="84" t="s">
        <v>34</v>
      </c>
      <c r="H2782" s="31"/>
      <c r="I2782" s="205"/>
      <c r="J2782" s="84" t="s">
        <v>214</v>
      </c>
      <c r="K2782" s="31" t="s">
        <v>34</v>
      </c>
      <c r="L2782" s="31"/>
      <c r="M2782" s="169"/>
      <c r="N2782" s="148"/>
      <c r="O2782" s="106" t="s">
        <v>52</v>
      </c>
      <c r="P2782" s="43"/>
      <c r="Q2782" s="205"/>
      <c r="R2782" s="84" t="s">
        <v>214</v>
      </c>
      <c r="S2782" s="31" t="s">
        <v>34</v>
      </c>
      <c r="T2782" s="31"/>
      <c r="U2782" s="169"/>
      <c r="V2782" s="150" t="s">
        <v>10738</v>
      </c>
      <c r="W2782" s="141" t="str" cm="1">
        <f t="array" ref="W2782">IF(SUM(LEN(B2782:V2782))=0,"",IF(OR(OR(ISBLANK(F2782),SUM(LEN(C2782),LEN(D2782))=0),AND(NOT(E2782="Unknown"),ISBLANK(J2782)),AND(NOT(O2782="Unknown"),ISBLANK(R2782))),"Missing Information", INDEX(Table15[Entire Service Line Classification], MATCH(SUMIFS(Table15[Unique ID],Table15[System-Owned Portion],E2782,Table15[If Material Anything Other than "Lead" in Column E,Was Material Ever Previously Lead?],G2782,Table15[Customer-Owned Portion],O2782),Table15[Unique ID],0),0)))</f>
        <v>Non-lead</v>
      </c>
      <c r="X2782"/>
    </row>
    <row r="2783" spans="2:24" ht="150" x14ac:dyDescent="0.25">
      <c r="B2783" s="146" t="s">
        <v>10770</v>
      </c>
      <c r="C2783" s="31" t="s">
        <v>10771</v>
      </c>
      <c r="D2783" s="31" t="s">
        <v>10772</v>
      </c>
      <c r="E2783" s="44" t="s">
        <v>52</v>
      </c>
      <c r="F2783" s="43" t="s">
        <v>34</v>
      </c>
      <c r="G2783" s="84" t="s">
        <v>34</v>
      </c>
      <c r="H2783" s="31"/>
      <c r="I2783" s="205"/>
      <c r="J2783" s="84" t="s">
        <v>214</v>
      </c>
      <c r="K2783" s="31" t="s">
        <v>34</v>
      </c>
      <c r="L2783" s="31"/>
      <c r="M2783" s="169"/>
      <c r="N2783" s="148"/>
      <c r="O2783" s="106" t="s">
        <v>52</v>
      </c>
      <c r="P2783" s="43"/>
      <c r="Q2783" s="205"/>
      <c r="R2783" s="84" t="s">
        <v>214</v>
      </c>
      <c r="S2783" s="31" t="s">
        <v>34</v>
      </c>
      <c r="T2783" s="31"/>
      <c r="U2783" s="169"/>
      <c r="V2783" s="150" t="s">
        <v>10738</v>
      </c>
      <c r="W2783" s="141" t="str" cm="1">
        <f t="array" ref="W2783">IF(SUM(LEN(B2783:V2783))=0,"",IF(OR(OR(ISBLANK(F2783),SUM(LEN(C2783),LEN(D2783))=0),AND(NOT(E2783="Unknown"),ISBLANK(J2783)),AND(NOT(O2783="Unknown"),ISBLANK(R2783))),"Missing Information", INDEX(Table15[Entire Service Line Classification], MATCH(SUMIFS(Table15[Unique ID],Table15[System-Owned Portion],E2783,Table15[If Material Anything Other than "Lead" in Column E,Was Material Ever Previously Lead?],G2783,Table15[Customer-Owned Portion],O2783),Table15[Unique ID],0),0)))</f>
        <v>Non-lead</v>
      </c>
      <c r="X2783"/>
    </row>
    <row r="2784" spans="2:24" ht="150" x14ac:dyDescent="0.25">
      <c r="B2784" s="146" t="s">
        <v>10773</v>
      </c>
      <c r="C2784" s="31" t="s">
        <v>10774</v>
      </c>
      <c r="D2784" s="31" t="s">
        <v>10775</v>
      </c>
      <c r="E2784" s="44" t="s">
        <v>52</v>
      </c>
      <c r="F2784" s="43" t="s">
        <v>34</v>
      </c>
      <c r="G2784" s="84" t="s">
        <v>34</v>
      </c>
      <c r="H2784" s="31"/>
      <c r="I2784" s="205"/>
      <c r="J2784" s="84" t="s">
        <v>214</v>
      </c>
      <c r="K2784" s="31" t="s">
        <v>34</v>
      </c>
      <c r="L2784" s="31"/>
      <c r="M2784" s="169"/>
      <c r="N2784" s="148"/>
      <c r="O2784" s="106" t="s">
        <v>52</v>
      </c>
      <c r="P2784" s="43"/>
      <c r="Q2784" s="205"/>
      <c r="R2784" s="84" t="s">
        <v>214</v>
      </c>
      <c r="S2784" s="31" t="s">
        <v>34</v>
      </c>
      <c r="T2784" s="31"/>
      <c r="U2784" s="169"/>
      <c r="V2784" s="150" t="s">
        <v>10738</v>
      </c>
      <c r="W2784" s="141" t="str" cm="1">
        <f t="array" ref="W2784">IF(SUM(LEN(B2784:V2784))=0,"",IF(OR(OR(ISBLANK(F2784),SUM(LEN(C2784),LEN(D2784))=0),AND(NOT(E2784="Unknown"),ISBLANK(J2784)),AND(NOT(O2784="Unknown"),ISBLANK(R2784))),"Missing Information", INDEX(Table15[Entire Service Line Classification], MATCH(SUMIFS(Table15[Unique ID],Table15[System-Owned Portion],E2784,Table15[If Material Anything Other than "Lead" in Column E,Was Material Ever Previously Lead?],G2784,Table15[Customer-Owned Portion],O2784),Table15[Unique ID],0),0)))</f>
        <v>Non-lead</v>
      </c>
      <c r="X2784"/>
    </row>
    <row r="2785" spans="2:24" ht="150" x14ac:dyDescent="0.25">
      <c r="B2785" s="146" t="s">
        <v>10776</v>
      </c>
      <c r="C2785" s="31" t="s">
        <v>10777</v>
      </c>
      <c r="D2785" s="31" t="s">
        <v>10778</v>
      </c>
      <c r="E2785" s="44" t="s">
        <v>52</v>
      </c>
      <c r="F2785" s="43" t="s">
        <v>34</v>
      </c>
      <c r="G2785" s="84" t="s">
        <v>34</v>
      </c>
      <c r="H2785" s="31"/>
      <c r="I2785" s="205"/>
      <c r="J2785" s="84" t="s">
        <v>214</v>
      </c>
      <c r="K2785" s="31" t="s">
        <v>34</v>
      </c>
      <c r="L2785" s="31"/>
      <c r="M2785" s="169"/>
      <c r="N2785" s="148"/>
      <c r="O2785" s="106" t="s">
        <v>52</v>
      </c>
      <c r="P2785" s="43"/>
      <c r="Q2785" s="205"/>
      <c r="R2785" s="84" t="s">
        <v>214</v>
      </c>
      <c r="S2785" s="31" t="s">
        <v>34</v>
      </c>
      <c r="T2785" s="31"/>
      <c r="U2785" s="169"/>
      <c r="V2785" s="150" t="s">
        <v>10738</v>
      </c>
      <c r="W2785" s="141" t="str" cm="1">
        <f t="array" ref="W2785">IF(SUM(LEN(B2785:V2785))=0,"",IF(OR(OR(ISBLANK(F2785),SUM(LEN(C2785),LEN(D2785))=0),AND(NOT(E2785="Unknown"),ISBLANK(J2785)),AND(NOT(O2785="Unknown"),ISBLANK(R2785))),"Missing Information", INDEX(Table15[Entire Service Line Classification], MATCH(SUMIFS(Table15[Unique ID],Table15[System-Owned Portion],E2785,Table15[If Material Anything Other than "Lead" in Column E,Was Material Ever Previously Lead?],G2785,Table15[Customer-Owned Portion],O2785),Table15[Unique ID],0),0)))</f>
        <v>Non-lead</v>
      </c>
      <c r="X2785"/>
    </row>
    <row r="2786" spans="2:24" ht="150" x14ac:dyDescent="0.25">
      <c r="B2786" s="146" t="s">
        <v>10779</v>
      </c>
      <c r="C2786" s="31" t="s">
        <v>10780</v>
      </c>
      <c r="D2786" s="31" t="s">
        <v>10781</v>
      </c>
      <c r="E2786" s="44" t="s">
        <v>52</v>
      </c>
      <c r="F2786" s="43" t="s">
        <v>34</v>
      </c>
      <c r="G2786" s="84" t="s">
        <v>34</v>
      </c>
      <c r="H2786" s="31"/>
      <c r="I2786" s="205"/>
      <c r="J2786" s="84" t="s">
        <v>214</v>
      </c>
      <c r="K2786" s="31" t="s">
        <v>34</v>
      </c>
      <c r="L2786" s="31"/>
      <c r="M2786" s="169"/>
      <c r="N2786" s="148"/>
      <c r="O2786" s="106" t="s">
        <v>52</v>
      </c>
      <c r="P2786" s="43"/>
      <c r="Q2786" s="205"/>
      <c r="R2786" s="84" t="s">
        <v>214</v>
      </c>
      <c r="S2786" s="31" t="s">
        <v>34</v>
      </c>
      <c r="T2786" s="31"/>
      <c r="U2786" s="169"/>
      <c r="V2786" s="150" t="s">
        <v>10738</v>
      </c>
      <c r="W2786" s="141" t="str" cm="1">
        <f t="array" ref="W2786">IF(SUM(LEN(B2786:V2786))=0,"",IF(OR(OR(ISBLANK(F2786),SUM(LEN(C2786),LEN(D2786))=0),AND(NOT(E2786="Unknown"),ISBLANK(J2786)),AND(NOT(O2786="Unknown"),ISBLANK(R2786))),"Missing Information", INDEX(Table15[Entire Service Line Classification], MATCH(SUMIFS(Table15[Unique ID],Table15[System-Owned Portion],E2786,Table15[If Material Anything Other than "Lead" in Column E,Was Material Ever Previously Lead?],G2786,Table15[Customer-Owned Portion],O2786),Table15[Unique ID],0),0)))</f>
        <v>Non-lead</v>
      </c>
      <c r="X2786"/>
    </row>
    <row r="2787" spans="2:24" ht="150" x14ac:dyDescent="0.25">
      <c r="B2787" s="146" t="s">
        <v>10782</v>
      </c>
      <c r="C2787" s="31" t="s">
        <v>10783</v>
      </c>
      <c r="D2787" s="31" t="s">
        <v>10784</v>
      </c>
      <c r="E2787" s="44" t="s">
        <v>52</v>
      </c>
      <c r="F2787" s="43" t="s">
        <v>34</v>
      </c>
      <c r="G2787" s="84" t="s">
        <v>34</v>
      </c>
      <c r="H2787" s="31"/>
      <c r="I2787" s="205"/>
      <c r="J2787" s="84" t="s">
        <v>214</v>
      </c>
      <c r="K2787" s="31" t="s">
        <v>34</v>
      </c>
      <c r="L2787" s="31"/>
      <c r="M2787" s="169"/>
      <c r="N2787" s="148"/>
      <c r="O2787" s="106" t="s">
        <v>52</v>
      </c>
      <c r="P2787" s="43"/>
      <c r="Q2787" s="205"/>
      <c r="R2787" s="84" t="s">
        <v>214</v>
      </c>
      <c r="S2787" s="31" t="s">
        <v>34</v>
      </c>
      <c r="T2787" s="31"/>
      <c r="U2787" s="169"/>
      <c r="V2787" s="150" t="s">
        <v>10738</v>
      </c>
      <c r="W2787" s="141" t="str" cm="1">
        <f t="array" ref="W2787">IF(SUM(LEN(B2787:V2787))=0,"",IF(OR(OR(ISBLANK(F2787),SUM(LEN(C2787),LEN(D2787))=0),AND(NOT(E2787="Unknown"),ISBLANK(J2787)),AND(NOT(O2787="Unknown"),ISBLANK(R2787))),"Missing Information", INDEX(Table15[Entire Service Line Classification], MATCH(SUMIFS(Table15[Unique ID],Table15[System-Owned Portion],E2787,Table15[If Material Anything Other than "Lead" in Column E,Was Material Ever Previously Lead?],G2787,Table15[Customer-Owned Portion],O2787),Table15[Unique ID],0),0)))</f>
        <v>Non-lead</v>
      </c>
      <c r="X2787"/>
    </row>
    <row r="2788" spans="2:24" ht="150" x14ac:dyDescent="0.25">
      <c r="B2788" s="146" t="s">
        <v>10785</v>
      </c>
      <c r="C2788" s="31" t="s">
        <v>10786</v>
      </c>
      <c r="D2788" s="31" t="s">
        <v>10787</v>
      </c>
      <c r="E2788" s="44" t="s">
        <v>52</v>
      </c>
      <c r="F2788" s="43" t="s">
        <v>34</v>
      </c>
      <c r="G2788" s="84" t="s">
        <v>34</v>
      </c>
      <c r="H2788" s="31"/>
      <c r="I2788" s="205"/>
      <c r="J2788" s="84" t="s">
        <v>214</v>
      </c>
      <c r="K2788" s="31" t="s">
        <v>34</v>
      </c>
      <c r="L2788" s="31"/>
      <c r="M2788" s="169"/>
      <c r="N2788" s="148"/>
      <c r="O2788" s="106" t="s">
        <v>52</v>
      </c>
      <c r="P2788" s="43"/>
      <c r="Q2788" s="205"/>
      <c r="R2788" s="84" t="s">
        <v>214</v>
      </c>
      <c r="S2788" s="31" t="s">
        <v>34</v>
      </c>
      <c r="T2788" s="31"/>
      <c r="U2788" s="169"/>
      <c r="V2788" s="150" t="s">
        <v>10738</v>
      </c>
      <c r="W2788" s="141" t="str" cm="1">
        <f t="array" ref="W2788">IF(SUM(LEN(B2788:V2788))=0,"",IF(OR(OR(ISBLANK(F2788),SUM(LEN(C2788),LEN(D2788))=0),AND(NOT(E2788="Unknown"),ISBLANK(J2788)),AND(NOT(O2788="Unknown"),ISBLANK(R2788))),"Missing Information", INDEX(Table15[Entire Service Line Classification], MATCH(SUMIFS(Table15[Unique ID],Table15[System-Owned Portion],E2788,Table15[If Material Anything Other than "Lead" in Column E,Was Material Ever Previously Lead?],G2788,Table15[Customer-Owned Portion],O2788),Table15[Unique ID],0),0)))</f>
        <v>Non-lead</v>
      </c>
      <c r="X2788"/>
    </row>
    <row r="2789" spans="2:24" ht="150" x14ac:dyDescent="0.25">
      <c r="B2789" s="146" t="s">
        <v>10788</v>
      </c>
      <c r="C2789" s="31" t="s">
        <v>10789</v>
      </c>
      <c r="D2789" s="31" t="s">
        <v>10790</v>
      </c>
      <c r="E2789" s="44" t="s">
        <v>52</v>
      </c>
      <c r="F2789" s="43" t="s">
        <v>34</v>
      </c>
      <c r="G2789" s="84" t="s">
        <v>34</v>
      </c>
      <c r="H2789" s="31"/>
      <c r="I2789" s="205"/>
      <c r="J2789" s="84" t="s">
        <v>214</v>
      </c>
      <c r="K2789" s="31" t="s">
        <v>34</v>
      </c>
      <c r="L2789" s="31"/>
      <c r="M2789" s="169"/>
      <c r="N2789" s="148"/>
      <c r="O2789" s="106" t="s">
        <v>52</v>
      </c>
      <c r="P2789" s="43"/>
      <c r="Q2789" s="205"/>
      <c r="R2789" s="84" t="s">
        <v>214</v>
      </c>
      <c r="S2789" s="31" t="s">
        <v>34</v>
      </c>
      <c r="T2789" s="31"/>
      <c r="U2789" s="169"/>
      <c r="V2789" s="150" t="s">
        <v>10738</v>
      </c>
      <c r="W2789" s="141" t="str" cm="1">
        <f t="array" ref="W2789">IF(SUM(LEN(B2789:V2789))=0,"",IF(OR(OR(ISBLANK(F2789),SUM(LEN(C2789),LEN(D2789))=0),AND(NOT(E2789="Unknown"),ISBLANK(J2789)),AND(NOT(O2789="Unknown"),ISBLANK(R2789))),"Missing Information", INDEX(Table15[Entire Service Line Classification], MATCH(SUMIFS(Table15[Unique ID],Table15[System-Owned Portion],E2789,Table15[If Material Anything Other than "Lead" in Column E,Was Material Ever Previously Lead?],G2789,Table15[Customer-Owned Portion],O2789),Table15[Unique ID],0),0)))</f>
        <v>Non-lead</v>
      </c>
      <c r="X2789"/>
    </row>
    <row r="2790" spans="2:24" ht="150" x14ac:dyDescent="0.25">
      <c r="B2790" s="146" t="s">
        <v>10791</v>
      </c>
      <c r="C2790" s="31" t="s">
        <v>10792</v>
      </c>
      <c r="D2790" s="31" t="s">
        <v>10793</v>
      </c>
      <c r="E2790" s="44" t="s">
        <v>52</v>
      </c>
      <c r="F2790" s="43" t="s">
        <v>34</v>
      </c>
      <c r="G2790" s="84" t="s">
        <v>34</v>
      </c>
      <c r="H2790" s="31"/>
      <c r="I2790" s="205"/>
      <c r="J2790" s="84" t="s">
        <v>214</v>
      </c>
      <c r="K2790" s="31" t="s">
        <v>34</v>
      </c>
      <c r="L2790" s="31"/>
      <c r="M2790" s="169"/>
      <c r="N2790" s="148"/>
      <c r="O2790" s="106" t="s">
        <v>52</v>
      </c>
      <c r="P2790" s="43"/>
      <c r="Q2790" s="205"/>
      <c r="R2790" s="84" t="s">
        <v>214</v>
      </c>
      <c r="S2790" s="31" t="s">
        <v>34</v>
      </c>
      <c r="T2790" s="31"/>
      <c r="U2790" s="169"/>
      <c r="V2790" s="150" t="s">
        <v>10738</v>
      </c>
      <c r="W2790" s="141" t="str" cm="1">
        <f t="array" ref="W2790">IF(SUM(LEN(B2790:V2790))=0,"",IF(OR(OR(ISBLANK(F2790),SUM(LEN(C2790),LEN(D2790))=0),AND(NOT(E2790="Unknown"),ISBLANK(J2790)),AND(NOT(O2790="Unknown"),ISBLANK(R2790))),"Missing Information", INDEX(Table15[Entire Service Line Classification], MATCH(SUMIFS(Table15[Unique ID],Table15[System-Owned Portion],E2790,Table15[If Material Anything Other than "Lead" in Column E,Was Material Ever Previously Lead?],G2790,Table15[Customer-Owned Portion],O2790),Table15[Unique ID],0),0)))</f>
        <v>Non-lead</v>
      </c>
      <c r="X2790"/>
    </row>
    <row r="2791" spans="2:24" ht="150" x14ac:dyDescent="0.25">
      <c r="B2791" s="146" t="s">
        <v>10794</v>
      </c>
      <c r="C2791" s="31" t="s">
        <v>10795</v>
      </c>
      <c r="D2791" s="31" t="s">
        <v>10796</v>
      </c>
      <c r="E2791" s="44" t="s">
        <v>43</v>
      </c>
      <c r="F2791" s="43" t="s">
        <v>34</v>
      </c>
      <c r="G2791" s="84" t="s">
        <v>34</v>
      </c>
      <c r="H2791" s="31"/>
      <c r="I2791" s="205"/>
      <c r="J2791" s="84" t="s">
        <v>106</v>
      </c>
      <c r="K2791" s="31" t="s">
        <v>36</v>
      </c>
      <c r="L2791" s="31" t="s">
        <v>95</v>
      </c>
      <c r="M2791" s="169" t="s">
        <v>6522</v>
      </c>
      <c r="N2791" s="148" t="s">
        <v>10797</v>
      </c>
      <c r="O2791" s="106" t="s">
        <v>35</v>
      </c>
      <c r="P2791" s="43"/>
      <c r="Q2791" s="205"/>
      <c r="R2791" s="84" t="s">
        <v>106</v>
      </c>
      <c r="S2791" s="31" t="s">
        <v>36</v>
      </c>
      <c r="T2791" s="31" t="s">
        <v>95</v>
      </c>
      <c r="U2791" s="169" t="s">
        <v>6522</v>
      </c>
      <c r="V2791" s="150" t="s">
        <v>10760</v>
      </c>
      <c r="W2791" s="141" t="str" cm="1">
        <f t="array" ref="W2791">IF(SUM(LEN(B2791:V2791))=0,"",IF(OR(OR(ISBLANK(F2791),SUM(LEN(C2791),LEN(D2791))=0),AND(NOT(E2791="Unknown"),ISBLANK(J2791)),AND(NOT(O2791="Unknown"),ISBLANK(R2791))),"Missing Information", INDEX(Table15[Entire Service Line Classification], MATCH(SUMIFS(Table15[Unique ID],Table15[System-Owned Portion],E2791,Table15[If Material Anything Other than "Lead" in Column E,Was Material Ever Previously Lead?],G2791,Table15[Customer-Owned Portion],O2791),Table15[Unique ID],0),0)))</f>
        <v>Non-lead</v>
      </c>
      <c r="X2791"/>
    </row>
    <row r="2792" spans="2:24" ht="150" x14ac:dyDescent="0.25">
      <c r="B2792" s="146" t="s">
        <v>10798</v>
      </c>
      <c r="C2792" s="31" t="s">
        <v>10799</v>
      </c>
      <c r="D2792" s="31" t="s">
        <v>10800</v>
      </c>
      <c r="E2792" s="44" t="s">
        <v>52</v>
      </c>
      <c r="F2792" s="43" t="s">
        <v>34</v>
      </c>
      <c r="G2792" s="84" t="s">
        <v>34</v>
      </c>
      <c r="H2792" s="31"/>
      <c r="I2792" s="205"/>
      <c r="J2792" s="84" t="s">
        <v>214</v>
      </c>
      <c r="K2792" s="31" t="s">
        <v>34</v>
      </c>
      <c r="L2792" s="31"/>
      <c r="M2792" s="169"/>
      <c r="N2792" s="148"/>
      <c r="O2792" s="106" t="s">
        <v>52</v>
      </c>
      <c r="P2792" s="43"/>
      <c r="Q2792" s="205"/>
      <c r="R2792" s="84" t="s">
        <v>214</v>
      </c>
      <c r="S2792" s="31" t="s">
        <v>34</v>
      </c>
      <c r="T2792" s="31"/>
      <c r="U2792" s="169"/>
      <c r="V2792" s="150" t="s">
        <v>10722</v>
      </c>
      <c r="W2792" s="141" t="str" cm="1">
        <f t="array" ref="W2792">IF(SUM(LEN(B2792:V2792))=0,"",IF(OR(OR(ISBLANK(F2792),SUM(LEN(C2792),LEN(D2792))=0),AND(NOT(E2792="Unknown"),ISBLANK(J2792)),AND(NOT(O2792="Unknown"),ISBLANK(R2792))),"Missing Information", INDEX(Table15[Entire Service Line Classification], MATCH(SUMIFS(Table15[Unique ID],Table15[System-Owned Portion],E2792,Table15[If Material Anything Other than "Lead" in Column E,Was Material Ever Previously Lead?],G2792,Table15[Customer-Owned Portion],O2792),Table15[Unique ID],0),0)))</f>
        <v>Non-lead</v>
      </c>
      <c r="X2792"/>
    </row>
    <row r="2793" spans="2:24" ht="150" x14ac:dyDescent="0.25">
      <c r="B2793" s="146" t="s">
        <v>10801</v>
      </c>
      <c r="C2793" s="31" t="s">
        <v>10802</v>
      </c>
      <c r="D2793" s="31" t="s">
        <v>10803</v>
      </c>
      <c r="E2793" s="44" t="s">
        <v>52</v>
      </c>
      <c r="F2793" s="43" t="s">
        <v>34</v>
      </c>
      <c r="G2793" s="84" t="s">
        <v>34</v>
      </c>
      <c r="H2793" s="31"/>
      <c r="I2793" s="205"/>
      <c r="J2793" s="84" t="s">
        <v>214</v>
      </c>
      <c r="K2793" s="31" t="s">
        <v>34</v>
      </c>
      <c r="L2793" s="31"/>
      <c r="M2793" s="169"/>
      <c r="N2793" s="148"/>
      <c r="O2793" s="106" t="s">
        <v>52</v>
      </c>
      <c r="P2793" s="43"/>
      <c r="Q2793" s="205"/>
      <c r="R2793" s="84" t="s">
        <v>214</v>
      </c>
      <c r="S2793" s="31" t="s">
        <v>34</v>
      </c>
      <c r="T2793" s="31"/>
      <c r="U2793" s="169"/>
      <c r="V2793" s="150" t="s">
        <v>10722</v>
      </c>
      <c r="W2793" s="141" t="str" cm="1">
        <f t="array" ref="W2793">IF(SUM(LEN(B2793:V2793))=0,"",IF(OR(OR(ISBLANK(F2793),SUM(LEN(C2793),LEN(D2793))=0),AND(NOT(E2793="Unknown"),ISBLANK(J2793)),AND(NOT(O2793="Unknown"),ISBLANK(R2793))),"Missing Information", INDEX(Table15[Entire Service Line Classification], MATCH(SUMIFS(Table15[Unique ID],Table15[System-Owned Portion],E2793,Table15[If Material Anything Other than "Lead" in Column E,Was Material Ever Previously Lead?],G2793,Table15[Customer-Owned Portion],O2793),Table15[Unique ID],0),0)))</f>
        <v>Non-lead</v>
      </c>
      <c r="X2793"/>
    </row>
    <row r="2794" spans="2:24" ht="150" x14ac:dyDescent="0.25">
      <c r="B2794" s="146" t="s">
        <v>10804</v>
      </c>
      <c r="C2794" s="31" t="s">
        <v>10805</v>
      </c>
      <c r="D2794" s="31" t="s">
        <v>10806</v>
      </c>
      <c r="E2794" s="44" t="s">
        <v>52</v>
      </c>
      <c r="F2794" s="43" t="s">
        <v>34</v>
      </c>
      <c r="G2794" s="84" t="s">
        <v>34</v>
      </c>
      <c r="H2794" s="31"/>
      <c r="I2794" s="205"/>
      <c r="J2794" s="84" t="s">
        <v>214</v>
      </c>
      <c r="K2794" s="31" t="s">
        <v>34</v>
      </c>
      <c r="L2794" s="31"/>
      <c r="M2794" s="169"/>
      <c r="N2794" s="148"/>
      <c r="O2794" s="106" t="s">
        <v>52</v>
      </c>
      <c r="P2794" s="43"/>
      <c r="Q2794" s="205"/>
      <c r="R2794" s="84" t="s">
        <v>214</v>
      </c>
      <c r="S2794" s="31" t="s">
        <v>34</v>
      </c>
      <c r="T2794" s="31"/>
      <c r="U2794" s="169"/>
      <c r="V2794" s="150" t="s">
        <v>10722</v>
      </c>
      <c r="W2794" s="141" t="str" cm="1">
        <f t="array" ref="W2794">IF(SUM(LEN(B2794:V2794))=0,"",IF(OR(OR(ISBLANK(F2794),SUM(LEN(C2794),LEN(D2794))=0),AND(NOT(E2794="Unknown"),ISBLANK(J2794)),AND(NOT(O2794="Unknown"),ISBLANK(R2794))),"Missing Information", INDEX(Table15[Entire Service Line Classification], MATCH(SUMIFS(Table15[Unique ID],Table15[System-Owned Portion],E2794,Table15[If Material Anything Other than "Lead" in Column E,Was Material Ever Previously Lead?],G2794,Table15[Customer-Owned Portion],O2794),Table15[Unique ID],0),0)))</f>
        <v>Non-lead</v>
      </c>
      <c r="X2794"/>
    </row>
    <row r="2795" spans="2:24" ht="150" x14ac:dyDescent="0.25">
      <c r="B2795" s="146" t="s">
        <v>10807</v>
      </c>
      <c r="C2795" s="31" t="s">
        <v>10808</v>
      </c>
      <c r="D2795" s="31" t="s">
        <v>10809</v>
      </c>
      <c r="E2795" s="44" t="s">
        <v>52</v>
      </c>
      <c r="F2795" s="43" t="s">
        <v>34</v>
      </c>
      <c r="G2795" s="84" t="s">
        <v>34</v>
      </c>
      <c r="H2795" s="31"/>
      <c r="I2795" s="205"/>
      <c r="J2795" s="84" t="s">
        <v>214</v>
      </c>
      <c r="K2795" s="31" t="s">
        <v>34</v>
      </c>
      <c r="L2795" s="31"/>
      <c r="M2795" s="169"/>
      <c r="N2795" s="148"/>
      <c r="O2795" s="106" t="s">
        <v>52</v>
      </c>
      <c r="P2795" s="43"/>
      <c r="Q2795" s="205"/>
      <c r="R2795" s="84" t="s">
        <v>214</v>
      </c>
      <c r="S2795" s="31" t="s">
        <v>34</v>
      </c>
      <c r="T2795" s="31"/>
      <c r="U2795" s="169"/>
      <c r="V2795" s="150" t="s">
        <v>10722</v>
      </c>
      <c r="W2795" s="141" t="str" cm="1">
        <f t="array" ref="W2795">IF(SUM(LEN(B2795:V2795))=0,"",IF(OR(OR(ISBLANK(F2795),SUM(LEN(C2795),LEN(D2795))=0),AND(NOT(E2795="Unknown"),ISBLANK(J2795)),AND(NOT(O2795="Unknown"),ISBLANK(R2795))),"Missing Information", INDEX(Table15[Entire Service Line Classification], MATCH(SUMIFS(Table15[Unique ID],Table15[System-Owned Portion],E2795,Table15[If Material Anything Other than "Lead" in Column E,Was Material Ever Previously Lead?],G2795,Table15[Customer-Owned Portion],O2795),Table15[Unique ID],0),0)))</f>
        <v>Non-lead</v>
      </c>
      <c r="X2795"/>
    </row>
    <row r="2796" spans="2:24" ht="150" x14ac:dyDescent="0.25">
      <c r="B2796" s="146" t="s">
        <v>10810</v>
      </c>
      <c r="C2796" s="31" t="s">
        <v>10811</v>
      </c>
      <c r="D2796" s="31" t="s">
        <v>10812</v>
      </c>
      <c r="E2796" s="44" t="s">
        <v>52</v>
      </c>
      <c r="F2796" s="43" t="s">
        <v>34</v>
      </c>
      <c r="G2796" s="84" t="s">
        <v>34</v>
      </c>
      <c r="H2796" s="31"/>
      <c r="I2796" s="205"/>
      <c r="J2796" s="84" t="s">
        <v>214</v>
      </c>
      <c r="K2796" s="31" t="s">
        <v>34</v>
      </c>
      <c r="L2796" s="31"/>
      <c r="M2796" s="169"/>
      <c r="N2796" s="148"/>
      <c r="O2796" s="106" t="s">
        <v>52</v>
      </c>
      <c r="P2796" s="43"/>
      <c r="Q2796" s="205"/>
      <c r="R2796" s="84" t="s">
        <v>214</v>
      </c>
      <c r="S2796" s="31" t="s">
        <v>34</v>
      </c>
      <c r="T2796" s="31"/>
      <c r="U2796" s="169"/>
      <c r="V2796" s="150" t="s">
        <v>10722</v>
      </c>
      <c r="W2796" s="141" t="str" cm="1">
        <f t="array" ref="W2796">IF(SUM(LEN(B2796:V2796))=0,"",IF(OR(OR(ISBLANK(F2796),SUM(LEN(C2796),LEN(D2796))=0),AND(NOT(E2796="Unknown"),ISBLANK(J2796)),AND(NOT(O2796="Unknown"),ISBLANK(R2796))),"Missing Information", INDEX(Table15[Entire Service Line Classification], MATCH(SUMIFS(Table15[Unique ID],Table15[System-Owned Portion],E2796,Table15[If Material Anything Other than "Lead" in Column E,Was Material Ever Previously Lead?],G2796,Table15[Customer-Owned Portion],O2796),Table15[Unique ID],0),0)))</f>
        <v>Non-lead</v>
      </c>
      <c r="X2796"/>
    </row>
    <row r="2797" spans="2:24" ht="150" x14ac:dyDescent="0.25">
      <c r="B2797" s="146" t="s">
        <v>10813</v>
      </c>
      <c r="C2797" s="31" t="s">
        <v>10814</v>
      </c>
      <c r="D2797" s="31" t="s">
        <v>10815</v>
      </c>
      <c r="E2797" s="44" t="s">
        <v>52</v>
      </c>
      <c r="F2797" s="43" t="s">
        <v>34</v>
      </c>
      <c r="G2797" s="84" t="s">
        <v>34</v>
      </c>
      <c r="H2797" s="31"/>
      <c r="I2797" s="205"/>
      <c r="J2797" s="84" t="s">
        <v>214</v>
      </c>
      <c r="K2797" s="31" t="s">
        <v>34</v>
      </c>
      <c r="L2797" s="31"/>
      <c r="M2797" s="169"/>
      <c r="N2797" s="148"/>
      <c r="O2797" s="106" t="s">
        <v>52</v>
      </c>
      <c r="P2797" s="43"/>
      <c r="Q2797" s="205"/>
      <c r="R2797" s="84" t="s">
        <v>214</v>
      </c>
      <c r="S2797" s="31" t="s">
        <v>34</v>
      </c>
      <c r="T2797" s="31"/>
      <c r="U2797" s="169"/>
      <c r="V2797" s="150" t="s">
        <v>10722</v>
      </c>
      <c r="W2797" s="141" t="str" cm="1">
        <f t="array" ref="W2797">IF(SUM(LEN(B2797:V2797))=0,"",IF(OR(OR(ISBLANK(F2797),SUM(LEN(C2797),LEN(D2797))=0),AND(NOT(E2797="Unknown"),ISBLANK(J2797)),AND(NOT(O2797="Unknown"),ISBLANK(R2797))),"Missing Information", INDEX(Table15[Entire Service Line Classification], MATCH(SUMIFS(Table15[Unique ID],Table15[System-Owned Portion],E2797,Table15[If Material Anything Other than "Lead" in Column E,Was Material Ever Previously Lead?],G2797,Table15[Customer-Owned Portion],O2797),Table15[Unique ID],0),0)))</f>
        <v>Non-lead</v>
      </c>
      <c r="X2797"/>
    </row>
    <row r="2798" spans="2:24" ht="150" x14ac:dyDescent="0.25">
      <c r="B2798" s="146" t="s">
        <v>10816</v>
      </c>
      <c r="C2798" s="31" t="s">
        <v>10817</v>
      </c>
      <c r="D2798" s="31" t="s">
        <v>10818</v>
      </c>
      <c r="E2798" s="44" t="s">
        <v>43</v>
      </c>
      <c r="F2798" s="43" t="s">
        <v>34</v>
      </c>
      <c r="G2798" s="84" t="s">
        <v>34</v>
      </c>
      <c r="H2798" s="31"/>
      <c r="I2798" s="205"/>
      <c r="J2798" s="84" t="s">
        <v>106</v>
      </c>
      <c r="K2798" s="31" t="s">
        <v>36</v>
      </c>
      <c r="L2798" s="31" t="s">
        <v>95</v>
      </c>
      <c r="M2798" s="169" t="s">
        <v>6522</v>
      </c>
      <c r="N2798" s="148" t="s">
        <v>10819</v>
      </c>
      <c r="O2798" s="106" t="s">
        <v>35</v>
      </c>
      <c r="P2798" s="43"/>
      <c r="Q2798" s="205"/>
      <c r="R2798" s="84" t="s">
        <v>106</v>
      </c>
      <c r="S2798" s="31" t="s">
        <v>36</v>
      </c>
      <c r="T2798" s="31" t="s">
        <v>95</v>
      </c>
      <c r="U2798" s="169" t="s">
        <v>6522</v>
      </c>
      <c r="V2798" s="150" t="s">
        <v>10743</v>
      </c>
      <c r="W2798" s="141" t="str" cm="1">
        <f t="array" ref="W2798">IF(SUM(LEN(B2798:V2798))=0,"",IF(OR(OR(ISBLANK(F2798),SUM(LEN(C2798),LEN(D2798))=0),AND(NOT(E2798="Unknown"),ISBLANK(J2798)),AND(NOT(O2798="Unknown"),ISBLANK(R2798))),"Missing Information", INDEX(Table15[Entire Service Line Classification], MATCH(SUMIFS(Table15[Unique ID],Table15[System-Owned Portion],E2798,Table15[If Material Anything Other than "Lead" in Column E,Was Material Ever Previously Lead?],G2798,Table15[Customer-Owned Portion],O2798),Table15[Unique ID],0),0)))</f>
        <v>Non-lead</v>
      </c>
      <c r="X2798"/>
    </row>
    <row r="2799" spans="2:24" ht="150" x14ac:dyDescent="0.25">
      <c r="B2799" s="146" t="s">
        <v>10820</v>
      </c>
      <c r="C2799" s="31" t="s">
        <v>10821</v>
      </c>
      <c r="D2799" s="31" t="s">
        <v>10822</v>
      </c>
      <c r="E2799" s="44" t="s">
        <v>52</v>
      </c>
      <c r="F2799" s="43" t="s">
        <v>34</v>
      </c>
      <c r="G2799" s="84" t="s">
        <v>34</v>
      </c>
      <c r="H2799" s="31"/>
      <c r="I2799" s="205"/>
      <c r="J2799" s="84" t="s">
        <v>214</v>
      </c>
      <c r="K2799" s="31" t="s">
        <v>34</v>
      </c>
      <c r="L2799" s="31"/>
      <c r="M2799" s="169"/>
      <c r="N2799" s="148"/>
      <c r="O2799" s="106" t="s">
        <v>52</v>
      </c>
      <c r="P2799" s="43"/>
      <c r="Q2799" s="205"/>
      <c r="R2799" s="84" t="s">
        <v>214</v>
      </c>
      <c r="S2799" s="31" t="s">
        <v>34</v>
      </c>
      <c r="T2799" s="31"/>
      <c r="U2799" s="169"/>
      <c r="V2799" s="150" t="s">
        <v>10722</v>
      </c>
      <c r="W2799" s="141" t="str" cm="1">
        <f t="array" ref="W2799">IF(SUM(LEN(B2799:V2799))=0,"",IF(OR(OR(ISBLANK(F2799),SUM(LEN(C2799),LEN(D2799))=0),AND(NOT(E2799="Unknown"),ISBLANK(J2799)),AND(NOT(O2799="Unknown"),ISBLANK(R2799))),"Missing Information", INDEX(Table15[Entire Service Line Classification], MATCH(SUMIFS(Table15[Unique ID],Table15[System-Owned Portion],E2799,Table15[If Material Anything Other than "Lead" in Column E,Was Material Ever Previously Lead?],G2799,Table15[Customer-Owned Portion],O2799),Table15[Unique ID],0),0)))</f>
        <v>Non-lead</v>
      </c>
      <c r="X2799"/>
    </row>
    <row r="2800" spans="2:24" ht="150" x14ac:dyDescent="0.25">
      <c r="B2800" s="146" t="s">
        <v>10823</v>
      </c>
      <c r="C2800" s="31" t="s">
        <v>10824</v>
      </c>
      <c r="D2800" s="31" t="s">
        <v>10825</v>
      </c>
      <c r="E2800" s="44" t="s">
        <v>52</v>
      </c>
      <c r="F2800" s="43" t="s">
        <v>34</v>
      </c>
      <c r="G2800" s="84" t="s">
        <v>34</v>
      </c>
      <c r="H2800" s="31"/>
      <c r="I2800" s="205"/>
      <c r="J2800" s="84" t="s">
        <v>214</v>
      </c>
      <c r="K2800" s="31" t="s">
        <v>34</v>
      </c>
      <c r="L2800" s="31"/>
      <c r="M2800" s="169"/>
      <c r="N2800" s="148"/>
      <c r="O2800" s="106" t="s">
        <v>52</v>
      </c>
      <c r="P2800" s="43"/>
      <c r="Q2800" s="205"/>
      <c r="R2800" s="84" t="s">
        <v>214</v>
      </c>
      <c r="S2800" s="31" t="s">
        <v>34</v>
      </c>
      <c r="T2800" s="31"/>
      <c r="U2800" s="169"/>
      <c r="V2800" s="150" t="s">
        <v>10722</v>
      </c>
      <c r="W2800" s="141" t="str" cm="1">
        <f t="array" ref="W2800">IF(SUM(LEN(B2800:V2800))=0,"",IF(OR(OR(ISBLANK(F2800),SUM(LEN(C2800),LEN(D2800))=0),AND(NOT(E2800="Unknown"),ISBLANK(J2800)),AND(NOT(O2800="Unknown"),ISBLANK(R2800))),"Missing Information", INDEX(Table15[Entire Service Line Classification], MATCH(SUMIFS(Table15[Unique ID],Table15[System-Owned Portion],E2800,Table15[If Material Anything Other than "Lead" in Column E,Was Material Ever Previously Lead?],G2800,Table15[Customer-Owned Portion],O2800),Table15[Unique ID],0),0)))</f>
        <v>Non-lead</v>
      </c>
      <c r="X2800"/>
    </row>
    <row r="2801" spans="2:24" ht="150" x14ac:dyDescent="0.25">
      <c r="B2801" s="146" t="s">
        <v>10826</v>
      </c>
      <c r="C2801" s="31" t="s">
        <v>10827</v>
      </c>
      <c r="D2801" s="31" t="s">
        <v>10828</v>
      </c>
      <c r="E2801" s="44" t="s">
        <v>52</v>
      </c>
      <c r="F2801" s="43" t="s">
        <v>34</v>
      </c>
      <c r="G2801" s="84" t="s">
        <v>34</v>
      </c>
      <c r="H2801" s="31"/>
      <c r="I2801" s="205"/>
      <c r="J2801" s="84" t="s">
        <v>214</v>
      </c>
      <c r="K2801" s="31" t="s">
        <v>34</v>
      </c>
      <c r="L2801" s="31"/>
      <c r="M2801" s="169"/>
      <c r="N2801" s="148"/>
      <c r="O2801" s="106" t="s">
        <v>52</v>
      </c>
      <c r="P2801" s="43"/>
      <c r="Q2801" s="205"/>
      <c r="R2801" s="84" t="s">
        <v>214</v>
      </c>
      <c r="S2801" s="31" t="s">
        <v>34</v>
      </c>
      <c r="T2801" s="31"/>
      <c r="U2801" s="169"/>
      <c r="V2801" s="150" t="s">
        <v>10722</v>
      </c>
      <c r="W2801" s="141" t="str" cm="1">
        <f t="array" ref="W2801">IF(SUM(LEN(B2801:V2801))=0,"",IF(OR(OR(ISBLANK(F2801),SUM(LEN(C2801),LEN(D2801))=0),AND(NOT(E2801="Unknown"),ISBLANK(J2801)),AND(NOT(O2801="Unknown"),ISBLANK(R2801))),"Missing Information", INDEX(Table15[Entire Service Line Classification], MATCH(SUMIFS(Table15[Unique ID],Table15[System-Owned Portion],E2801,Table15[If Material Anything Other than "Lead" in Column E,Was Material Ever Previously Lead?],G2801,Table15[Customer-Owned Portion],O2801),Table15[Unique ID],0),0)))</f>
        <v>Non-lead</v>
      </c>
      <c r="X2801"/>
    </row>
    <row r="2802" spans="2:24" ht="150" x14ac:dyDescent="0.25">
      <c r="B2802" s="146" t="s">
        <v>10829</v>
      </c>
      <c r="C2802" s="31" t="s">
        <v>10830</v>
      </c>
      <c r="D2802" s="31" t="s">
        <v>10831</v>
      </c>
      <c r="E2802" s="44" t="s">
        <v>52</v>
      </c>
      <c r="F2802" s="43" t="s">
        <v>34</v>
      </c>
      <c r="G2802" s="84" t="s">
        <v>34</v>
      </c>
      <c r="H2802" s="31"/>
      <c r="I2802" s="205"/>
      <c r="J2802" s="84" t="s">
        <v>214</v>
      </c>
      <c r="K2802" s="31" t="s">
        <v>34</v>
      </c>
      <c r="L2802" s="31"/>
      <c r="M2802" s="169"/>
      <c r="N2802" s="148"/>
      <c r="O2802" s="106" t="s">
        <v>52</v>
      </c>
      <c r="P2802" s="43"/>
      <c r="Q2802" s="205"/>
      <c r="R2802" s="84" t="s">
        <v>214</v>
      </c>
      <c r="S2802" s="31" t="s">
        <v>34</v>
      </c>
      <c r="T2802" s="31"/>
      <c r="U2802" s="169"/>
      <c r="V2802" s="150" t="s">
        <v>10722</v>
      </c>
      <c r="W2802" s="141" t="str" cm="1">
        <f t="array" ref="W2802">IF(SUM(LEN(B2802:V2802))=0,"",IF(OR(OR(ISBLANK(F2802),SUM(LEN(C2802),LEN(D2802))=0),AND(NOT(E2802="Unknown"),ISBLANK(J2802)),AND(NOT(O2802="Unknown"),ISBLANK(R2802))),"Missing Information", INDEX(Table15[Entire Service Line Classification], MATCH(SUMIFS(Table15[Unique ID],Table15[System-Owned Portion],E2802,Table15[If Material Anything Other than "Lead" in Column E,Was Material Ever Previously Lead?],G2802,Table15[Customer-Owned Portion],O2802),Table15[Unique ID],0),0)))</f>
        <v>Non-lead</v>
      </c>
      <c r="X2802"/>
    </row>
    <row r="2803" spans="2:24" ht="150" x14ac:dyDescent="0.25">
      <c r="B2803" s="146" t="s">
        <v>10832</v>
      </c>
      <c r="C2803" s="31" t="s">
        <v>10833</v>
      </c>
      <c r="D2803" s="31" t="s">
        <v>10834</v>
      </c>
      <c r="E2803" s="44" t="s">
        <v>52</v>
      </c>
      <c r="F2803" s="43" t="s">
        <v>34</v>
      </c>
      <c r="G2803" s="84" t="s">
        <v>34</v>
      </c>
      <c r="H2803" s="31"/>
      <c r="I2803" s="205"/>
      <c r="J2803" s="84" t="s">
        <v>214</v>
      </c>
      <c r="K2803" s="31" t="s">
        <v>34</v>
      </c>
      <c r="L2803" s="31"/>
      <c r="M2803" s="169"/>
      <c r="N2803" s="148"/>
      <c r="O2803" s="106" t="s">
        <v>52</v>
      </c>
      <c r="P2803" s="43"/>
      <c r="Q2803" s="205"/>
      <c r="R2803" s="84" t="s">
        <v>214</v>
      </c>
      <c r="S2803" s="31" t="s">
        <v>34</v>
      </c>
      <c r="T2803" s="31"/>
      <c r="U2803" s="169"/>
      <c r="V2803" s="150" t="s">
        <v>10722</v>
      </c>
      <c r="W2803" s="141" t="str" cm="1">
        <f t="array" ref="W2803">IF(SUM(LEN(B2803:V2803))=0,"",IF(OR(OR(ISBLANK(F2803),SUM(LEN(C2803),LEN(D2803))=0),AND(NOT(E2803="Unknown"),ISBLANK(J2803)),AND(NOT(O2803="Unknown"),ISBLANK(R2803))),"Missing Information", INDEX(Table15[Entire Service Line Classification], MATCH(SUMIFS(Table15[Unique ID],Table15[System-Owned Portion],E2803,Table15[If Material Anything Other than "Lead" in Column E,Was Material Ever Previously Lead?],G2803,Table15[Customer-Owned Portion],O2803),Table15[Unique ID],0),0)))</f>
        <v>Non-lead</v>
      </c>
      <c r="X2803"/>
    </row>
    <row r="2804" spans="2:24" ht="150" x14ac:dyDescent="0.25">
      <c r="B2804" s="146" t="s">
        <v>10835</v>
      </c>
      <c r="C2804" s="31" t="s">
        <v>10836</v>
      </c>
      <c r="D2804" s="31" t="s">
        <v>10837</v>
      </c>
      <c r="E2804" s="44" t="s">
        <v>52</v>
      </c>
      <c r="F2804" s="43" t="s">
        <v>34</v>
      </c>
      <c r="G2804" s="84" t="s">
        <v>34</v>
      </c>
      <c r="H2804" s="31"/>
      <c r="I2804" s="205"/>
      <c r="J2804" s="84" t="s">
        <v>214</v>
      </c>
      <c r="K2804" s="31" t="s">
        <v>34</v>
      </c>
      <c r="L2804" s="31"/>
      <c r="M2804" s="169"/>
      <c r="N2804" s="148"/>
      <c r="O2804" s="106" t="s">
        <v>52</v>
      </c>
      <c r="P2804" s="43"/>
      <c r="Q2804" s="205"/>
      <c r="R2804" s="84" t="s">
        <v>214</v>
      </c>
      <c r="S2804" s="31" t="s">
        <v>34</v>
      </c>
      <c r="T2804" s="31"/>
      <c r="U2804" s="169"/>
      <c r="V2804" s="150" t="s">
        <v>10722</v>
      </c>
      <c r="W2804" s="141" t="str" cm="1">
        <f t="array" ref="W2804">IF(SUM(LEN(B2804:V2804))=0,"",IF(OR(OR(ISBLANK(F2804),SUM(LEN(C2804),LEN(D2804))=0),AND(NOT(E2804="Unknown"),ISBLANK(J2804)),AND(NOT(O2804="Unknown"),ISBLANK(R2804))),"Missing Information", INDEX(Table15[Entire Service Line Classification], MATCH(SUMIFS(Table15[Unique ID],Table15[System-Owned Portion],E2804,Table15[If Material Anything Other than "Lead" in Column E,Was Material Ever Previously Lead?],G2804,Table15[Customer-Owned Portion],O2804),Table15[Unique ID],0),0)))</f>
        <v>Non-lead</v>
      </c>
      <c r="X2804"/>
    </row>
    <row r="2805" spans="2:24" ht="150" x14ac:dyDescent="0.25">
      <c r="B2805" s="146" t="s">
        <v>10838</v>
      </c>
      <c r="C2805" s="31" t="s">
        <v>10839</v>
      </c>
      <c r="D2805" s="31" t="s">
        <v>10840</v>
      </c>
      <c r="E2805" s="44" t="s">
        <v>52</v>
      </c>
      <c r="F2805" s="43" t="s">
        <v>34</v>
      </c>
      <c r="G2805" s="84" t="s">
        <v>34</v>
      </c>
      <c r="H2805" s="31"/>
      <c r="I2805" s="205"/>
      <c r="J2805" s="84" t="s">
        <v>214</v>
      </c>
      <c r="K2805" s="31" t="s">
        <v>34</v>
      </c>
      <c r="L2805" s="31"/>
      <c r="M2805" s="169"/>
      <c r="N2805" s="148"/>
      <c r="O2805" s="106" t="s">
        <v>52</v>
      </c>
      <c r="P2805" s="43"/>
      <c r="Q2805" s="205"/>
      <c r="R2805" s="84" t="s">
        <v>214</v>
      </c>
      <c r="S2805" s="31" t="s">
        <v>34</v>
      </c>
      <c r="T2805" s="31"/>
      <c r="U2805" s="169"/>
      <c r="V2805" s="150" t="s">
        <v>10722</v>
      </c>
      <c r="W2805" s="141" t="str" cm="1">
        <f t="array" ref="W2805">IF(SUM(LEN(B2805:V2805))=0,"",IF(OR(OR(ISBLANK(F2805),SUM(LEN(C2805),LEN(D2805))=0),AND(NOT(E2805="Unknown"),ISBLANK(J2805)),AND(NOT(O2805="Unknown"),ISBLANK(R2805))),"Missing Information", INDEX(Table15[Entire Service Line Classification], MATCH(SUMIFS(Table15[Unique ID],Table15[System-Owned Portion],E2805,Table15[If Material Anything Other than "Lead" in Column E,Was Material Ever Previously Lead?],G2805,Table15[Customer-Owned Portion],O2805),Table15[Unique ID],0),0)))</f>
        <v>Non-lead</v>
      </c>
      <c r="X2805"/>
    </row>
    <row r="2806" spans="2:24" ht="150" x14ac:dyDescent="0.25">
      <c r="B2806" s="146" t="s">
        <v>10841</v>
      </c>
      <c r="C2806" s="31" t="s">
        <v>10842</v>
      </c>
      <c r="D2806" s="31" t="s">
        <v>10843</v>
      </c>
      <c r="E2806" s="44" t="s">
        <v>52</v>
      </c>
      <c r="F2806" s="43" t="s">
        <v>34</v>
      </c>
      <c r="G2806" s="84" t="s">
        <v>34</v>
      </c>
      <c r="H2806" s="31"/>
      <c r="I2806" s="205"/>
      <c r="J2806" s="84" t="s">
        <v>214</v>
      </c>
      <c r="K2806" s="31" t="s">
        <v>34</v>
      </c>
      <c r="L2806" s="31"/>
      <c r="M2806" s="169"/>
      <c r="N2806" s="148"/>
      <c r="O2806" s="106" t="s">
        <v>52</v>
      </c>
      <c r="P2806" s="43"/>
      <c r="Q2806" s="205"/>
      <c r="R2806" s="84" t="s">
        <v>214</v>
      </c>
      <c r="S2806" s="31" t="s">
        <v>34</v>
      </c>
      <c r="T2806" s="31"/>
      <c r="U2806" s="169"/>
      <c r="V2806" s="150" t="s">
        <v>10722</v>
      </c>
      <c r="W2806" s="141" t="str" cm="1">
        <f t="array" ref="W2806">IF(SUM(LEN(B2806:V2806))=0,"",IF(OR(OR(ISBLANK(F2806),SUM(LEN(C2806),LEN(D2806))=0),AND(NOT(E2806="Unknown"),ISBLANK(J2806)),AND(NOT(O2806="Unknown"),ISBLANK(R2806))),"Missing Information", INDEX(Table15[Entire Service Line Classification], MATCH(SUMIFS(Table15[Unique ID],Table15[System-Owned Portion],E2806,Table15[If Material Anything Other than "Lead" in Column E,Was Material Ever Previously Lead?],G2806,Table15[Customer-Owned Portion],O2806),Table15[Unique ID],0),0)))</f>
        <v>Non-lead</v>
      </c>
      <c r="X2806"/>
    </row>
    <row r="2807" spans="2:24" ht="150" x14ac:dyDescent="0.25">
      <c r="B2807" s="146" t="s">
        <v>10844</v>
      </c>
      <c r="C2807" s="31" t="s">
        <v>10845</v>
      </c>
      <c r="D2807" s="31" t="s">
        <v>10846</v>
      </c>
      <c r="E2807" s="44" t="s">
        <v>52</v>
      </c>
      <c r="F2807" s="43" t="s">
        <v>34</v>
      </c>
      <c r="G2807" s="84" t="s">
        <v>34</v>
      </c>
      <c r="H2807" s="31"/>
      <c r="I2807" s="205"/>
      <c r="J2807" s="84" t="s">
        <v>214</v>
      </c>
      <c r="K2807" s="31" t="s">
        <v>34</v>
      </c>
      <c r="L2807" s="31"/>
      <c r="M2807" s="169"/>
      <c r="N2807" s="148"/>
      <c r="O2807" s="106" t="s">
        <v>52</v>
      </c>
      <c r="P2807" s="43"/>
      <c r="Q2807" s="205"/>
      <c r="R2807" s="84" t="s">
        <v>214</v>
      </c>
      <c r="S2807" s="31" t="s">
        <v>34</v>
      </c>
      <c r="T2807" s="31"/>
      <c r="U2807" s="169"/>
      <c r="V2807" s="150" t="s">
        <v>10722</v>
      </c>
      <c r="W2807" s="141" t="str" cm="1">
        <f t="array" ref="W2807">IF(SUM(LEN(B2807:V2807))=0,"",IF(OR(OR(ISBLANK(F2807),SUM(LEN(C2807),LEN(D2807))=0),AND(NOT(E2807="Unknown"),ISBLANK(J2807)),AND(NOT(O2807="Unknown"),ISBLANK(R2807))),"Missing Information", INDEX(Table15[Entire Service Line Classification], MATCH(SUMIFS(Table15[Unique ID],Table15[System-Owned Portion],E2807,Table15[If Material Anything Other than "Lead" in Column E,Was Material Ever Previously Lead?],G2807,Table15[Customer-Owned Portion],O2807),Table15[Unique ID],0),0)))</f>
        <v>Non-lead</v>
      </c>
      <c r="X2807"/>
    </row>
    <row r="2808" spans="2:24" ht="150" x14ac:dyDescent="0.25">
      <c r="B2808" s="146" t="s">
        <v>10847</v>
      </c>
      <c r="C2808" s="31" t="s">
        <v>10848</v>
      </c>
      <c r="D2808" s="31" t="s">
        <v>10849</v>
      </c>
      <c r="E2808" s="44" t="s">
        <v>52</v>
      </c>
      <c r="F2808" s="43" t="s">
        <v>34</v>
      </c>
      <c r="G2808" s="84" t="s">
        <v>34</v>
      </c>
      <c r="H2808" s="31"/>
      <c r="I2808" s="205"/>
      <c r="J2808" s="84" t="s">
        <v>214</v>
      </c>
      <c r="K2808" s="31" t="s">
        <v>34</v>
      </c>
      <c r="L2808" s="31"/>
      <c r="M2808" s="169"/>
      <c r="N2808" s="148"/>
      <c r="O2808" s="106" t="s">
        <v>52</v>
      </c>
      <c r="P2808" s="43"/>
      <c r="Q2808" s="205"/>
      <c r="R2808" s="84" t="s">
        <v>214</v>
      </c>
      <c r="S2808" s="31" t="s">
        <v>34</v>
      </c>
      <c r="T2808" s="31"/>
      <c r="U2808" s="169"/>
      <c r="V2808" s="150" t="s">
        <v>10722</v>
      </c>
      <c r="W2808" s="141" t="str" cm="1">
        <f t="array" ref="W2808">IF(SUM(LEN(B2808:V2808))=0,"",IF(OR(OR(ISBLANK(F2808),SUM(LEN(C2808),LEN(D2808))=0),AND(NOT(E2808="Unknown"),ISBLANK(J2808)),AND(NOT(O2808="Unknown"),ISBLANK(R2808))),"Missing Information", INDEX(Table15[Entire Service Line Classification], MATCH(SUMIFS(Table15[Unique ID],Table15[System-Owned Portion],E2808,Table15[If Material Anything Other than "Lead" in Column E,Was Material Ever Previously Lead?],G2808,Table15[Customer-Owned Portion],O2808),Table15[Unique ID],0),0)))</f>
        <v>Non-lead</v>
      </c>
      <c r="X2808"/>
    </row>
    <row r="2809" spans="2:24" ht="150" x14ac:dyDescent="0.25">
      <c r="B2809" s="146" t="s">
        <v>10850</v>
      </c>
      <c r="C2809" s="31" t="s">
        <v>10851</v>
      </c>
      <c r="D2809" s="31" t="s">
        <v>10852</v>
      </c>
      <c r="E2809" s="44" t="s">
        <v>43</v>
      </c>
      <c r="F2809" s="43" t="s">
        <v>34</v>
      </c>
      <c r="G2809" s="84" t="s">
        <v>34</v>
      </c>
      <c r="H2809" s="31"/>
      <c r="I2809" s="205"/>
      <c r="J2809" s="84" t="s">
        <v>106</v>
      </c>
      <c r="K2809" s="31" t="s">
        <v>36</v>
      </c>
      <c r="L2809" s="31" t="s">
        <v>95</v>
      </c>
      <c r="M2809" s="169" t="s">
        <v>6522</v>
      </c>
      <c r="N2809" s="148" t="s">
        <v>10853</v>
      </c>
      <c r="O2809" s="106" t="s">
        <v>35</v>
      </c>
      <c r="P2809" s="43"/>
      <c r="Q2809" s="205"/>
      <c r="R2809" s="84" t="s">
        <v>106</v>
      </c>
      <c r="S2809" s="31" t="s">
        <v>36</v>
      </c>
      <c r="T2809" s="31" t="s">
        <v>95</v>
      </c>
      <c r="U2809" s="169" t="s">
        <v>6522</v>
      </c>
      <c r="V2809" s="150" t="s">
        <v>10743</v>
      </c>
      <c r="W2809" s="141" t="str" cm="1">
        <f t="array" ref="W2809">IF(SUM(LEN(B2809:V2809))=0,"",IF(OR(OR(ISBLANK(F2809),SUM(LEN(C2809),LEN(D2809))=0),AND(NOT(E2809="Unknown"),ISBLANK(J2809)),AND(NOT(O2809="Unknown"),ISBLANK(R2809))),"Missing Information", INDEX(Table15[Entire Service Line Classification], MATCH(SUMIFS(Table15[Unique ID],Table15[System-Owned Portion],E2809,Table15[If Material Anything Other than "Lead" in Column E,Was Material Ever Previously Lead?],G2809,Table15[Customer-Owned Portion],O2809),Table15[Unique ID],0),0)))</f>
        <v>Non-lead</v>
      </c>
      <c r="X2809"/>
    </row>
    <row r="2810" spans="2:24" ht="150" x14ac:dyDescent="0.25">
      <c r="B2810" s="146" t="s">
        <v>10854</v>
      </c>
      <c r="C2810" s="31" t="s">
        <v>10855</v>
      </c>
      <c r="D2810" s="31" t="s">
        <v>10856</v>
      </c>
      <c r="E2810" s="44" t="s">
        <v>52</v>
      </c>
      <c r="F2810" s="43" t="s">
        <v>34</v>
      </c>
      <c r="G2810" s="84" t="s">
        <v>34</v>
      </c>
      <c r="H2810" s="31"/>
      <c r="I2810" s="205"/>
      <c r="J2810" s="84" t="s">
        <v>214</v>
      </c>
      <c r="K2810" s="31" t="s">
        <v>34</v>
      </c>
      <c r="L2810" s="31"/>
      <c r="M2810" s="169"/>
      <c r="N2810" s="148"/>
      <c r="O2810" s="106" t="s">
        <v>52</v>
      </c>
      <c r="P2810" s="43"/>
      <c r="Q2810" s="205"/>
      <c r="R2810" s="84" t="s">
        <v>214</v>
      </c>
      <c r="S2810" s="31" t="s">
        <v>34</v>
      </c>
      <c r="T2810" s="31"/>
      <c r="U2810" s="169"/>
      <c r="V2810" s="150" t="s">
        <v>10722</v>
      </c>
      <c r="W2810" s="141" t="str" cm="1">
        <f t="array" ref="W2810">IF(SUM(LEN(B2810:V2810))=0,"",IF(OR(OR(ISBLANK(F2810),SUM(LEN(C2810),LEN(D2810))=0),AND(NOT(E2810="Unknown"),ISBLANK(J2810)),AND(NOT(O2810="Unknown"),ISBLANK(R2810))),"Missing Information", INDEX(Table15[Entire Service Line Classification], MATCH(SUMIFS(Table15[Unique ID],Table15[System-Owned Portion],E2810,Table15[If Material Anything Other than "Lead" in Column E,Was Material Ever Previously Lead?],G2810,Table15[Customer-Owned Portion],O2810),Table15[Unique ID],0),0)))</f>
        <v>Non-lead</v>
      </c>
      <c r="X2810"/>
    </row>
    <row r="2811" spans="2:24" ht="150" x14ac:dyDescent="0.25">
      <c r="B2811" s="146" t="s">
        <v>10857</v>
      </c>
      <c r="C2811" s="31" t="s">
        <v>10858</v>
      </c>
      <c r="D2811" s="31" t="s">
        <v>10859</v>
      </c>
      <c r="E2811" s="44" t="s">
        <v>52</v>
      </c>
      <c r="F2811" s="43" t="s">
        <v>34</v>
      </c>
      <c r="G2811" s="84" t="s">
        <v>34</v>
      </c>
      <c r="H2811" s="31"/>
      <c r="I2811" s="205"/>
      <c r="J2811" s="84" t="s">
        <v>214</v>
      </c>
      <c r="K2811" s="31" t="s">
        <v>34</v>
      </c>
      <c r="L2811" s="31"/>
      <c r="M2811" s="169"/>
      <c r="N2811" s="148"/>
      <c r="O2811" s="106" t="s">
        <v>52</v>
      </c>
      <c r="P2811" s="43"/>
      <c r="Q2811" s="205"/>
      <c r="R2811" s="84" t="s">
        <v>214</v>
      </c>
      <c r="S2811" s="31" t="s">
        <v>34</v>
      </c>
      <c r="T2811" s="31"/>
      <c r="U2811" s="169"/>
      <c r="V2811" s="150" t="s">
        <v>10722</v>
      </c>
      <c r="W2811" s="141" t="str" cm="1">
        <f t="array" ref="W2811">IF(SUM(LEN(B2811:V2811))=0,"",IF(OR(OR(ISBLANK(F2811),SUM(LEN(C2811),LEN(D2811))=0),AND(NOT(E2811="Unknown"),ISBLANK(J2811)),AND(NOT(O2811="Unknown"),ISBLANK(R2811))),"Missing Information", INDEX(Table15[Entire Service Line Classification], MATCH(SUMIFS(Table15[Unique ID],Table15[System-Owned Portion],E2811,Table15[If Material Anything Other than "Lead" in Column E,Was Material Ever Previously Lead?],G2811,Table15[Customer-Owned Portion],O2811),Table15[Unique ID],0),0)))</f>
        <v>Non-lead</v>
      </c>
      <c r="X2811"/>
    </row>
    <row r="2812" spans="2:24" ht="150" x14ac:dyDescent="0.25">
      <c r="B2812" s="146" t="s">
        <v>10860</v>
      </c>
      <c r="C2812" s="31" t="s">
        <v>10861</v>
      </c>
      <c r="D2812" s="31" t="s">
        <v>10862</v>
      </c>
      <c r="E2812" s="44" t="s">
        <v>52</v>
      </c>
      <c r="F2812" s="43" t="s">
        <v>34</v>
      </c>
      <c r="G2812" s="84" t="s">
        <v>34</v>
      </c>
      <c r="H2812" s="31"/>
      <c r="I2812" s="205"/>
      <c r="J2812" s="84" t="s">
        <v>214</v>
      </c>
      <c r="K2812" s="31" t="s">
        <v>34</v>
      </c>
      <c r="L2812" s="31"/>
      <c r="M2812" s="169"/>
      <c r="N2812" s="148"/>
      <c r="O2812" s="106" t="s">
        <v>52</v>
      </c>
      <c r="P2812" s="43"/>
      <c r="Q2812" s="205"/>
      <c r="R2812" s="84" t="s">
        <v>214</v>
      </c>
      <c r="S2812" s="31" t="s">
        <v>34</v>
      </c>
      <c r="T2812" s="31"/>
      <c r="U2812" s="169"/>
      <c r="V2812" s="150" t="s">
        <v>10722</v>
      </c>
      <c r="W2812" s="141" t="str" cm="1">
        <f t="array" ref="W2812">IF(SUM(LEN(B2812:V2812))=0,"",IF(OR(OR(ISBLANK(F2812),SUM(LEN(C2812),LEN(D2812))=0),AND(NOT(E2812="Unknown"),ISBLANK(J2812)),AND(NOT(O2812="Unknown"),ISBLANK(R2812))),"Missing Information", INDEX(Table15[Entire Service Line Classification], MATCH(SUMIFS(Table15[Unique ID],Table15[System-Owned Portion],E2812,Table15[If Material Anything Other than "Lead" in Column E,Was Material Ever Previously Lead?],G2812,Table15[Customer-Owned Portion],O2812),Table15[Unique ID],0),0)))</f>
        <v>Non-lead</v>
      </c>
      <c r="X2812"/>
    </row>
    <row r="2813" spans="2:24" ht="150" x14ac:dyDescent="0.25">
      <c r="B2813" s="146" t="s">
        <v>10863</v>
      </c>
      <c r="C2813" s="31" t="s">
        <v>10864</v>
      </c>
      <c r="D2813" s="31" t="s">
        <v>10865</v>
      </c>
      <c r="E2813" s="44" t="s">
        <v>52</v>
      </c>
      <c r="F2813" s="43" t="s">
        <v>34</v>
      </c>
      <c r="G2813" s="84" t="s">
        <v>34</v>
      </c>
      <c r="H2813" s="31"/>
      <c r="I2813" s="205"/>
      <c r="J2813" s="84" t="s">
        <v>214</v>
      </c>
      <c r="K2813" s="31" t="s">
        <v>34</v>
      </c>
      <c r="L2813" s="31"/>
      <c r="M2813" s="169"/>
      <c r="N2813" s="148"/>
      <c r="O2813" s="106" t="s">
        <v>52</v>
      </c>
      <c r="P2813" s="43"/>
      <c r="Q2813" s="205"/>
      <c r="R2813" s="84" t="s">
        <v>214</v>
      </c>
      <c r="S2813" s="31" t="s">
        <v>34</v>
      </c>
      <c r="T2813" s="31"/>
      <c r="U2813" s="169"/>
      <c r="V2813" s="150" t="s">
        <v>10722</v>
      </c>
      <c r="W2813" s="141" t="str" cm="1">
        <f t="array" ref="W2813">IF(SUM(LEN(B2813:V2813))=0,"",IF(OR(OR(ISBLANK(F2813),SUM(LEN(C2813),LEN(D2813))=0),AND(NOT(E2813="Unknown"),ISBLANK(J2813)),AND(NOT(O2813="Unknown"),ISBLANK(R2813))),"Missing Information", INDEX(Table15[Entire Service Line Classification], MATCH(SUMIFS(Table15[Unique ID],Table15[System-Owned Portion],E2813,Table15[If Material Anything Other than "Lead" in Column E,Was Material Ever Previously Lead?],G2813,Table15[Customer-Owned Portion],O2813),Table15[Unique ID],0),0)))</f>
        <v>Non-lead</v>
      </c>
      <c r="X2813"/>
    </row>
    <row r="2814" spans="2:24" ht="150" x14ac:dyDescent="0.25">
      <c r="B2814" s="146" t="s">
        <v>10866</v>
      </c>
      <c r="C2814" s="31" t="s">
        <v>10867</v>
      </c>
      <c r="D2814" s="31" t="s">
        <v>10868</v>
      </c>
      <c r="E2814" s="44" t="s">
        <v>52</v>
      </c>
      <c r="F2814" s="43" t="s">
        <v>34</v>
      </c>
      <c r="G2814" s="84" t="s">
        <v>34</v>
      </c>
      <c r="H2814" s="31"/>
      <c r="I2814" s="205"/>
      <c r="J2814" s="84" t="s">
        <v>214</v>
      </c>
      <c r="K2814" s="31" t="s">
        <v>34</v>
      </c>
      <c r="L2814" s="31"/>
      <c r="M2814" s="169"/>
      <c r="N2814" s="148"/>
      <c r="O2814" s="106" t="s">
        <v>52</v>
      </c>
      <c r="P2814" s="43"/>
      <c r="Q2814" s="205"/>
      <c r="R2814" s="84" t="s">
        <v>214</v>
      </c>
      <c r="S2814" s="31" t="s">
        <v>34</v>
      </c>
      <c r="T2814" s="31"/>
      <c r="U2814" s="169"/>
      <c r="V2814" s="150" t="s">
        <v>10722</v>
      </c>
      <c r="W2814" s="141" t="str" cm="1">
        <f t="array" ref="W2814">IF(SUM(LEN(B2814:V2814))=0,"",IF(OR(OR(ISBLANK(F2814),SUM(LEN(C2814),LEN(D2814))=0),AND(NOT(E2814="Unknown"),ISBLANK(J2814)),AND(NOT(O2814="Unknown"),ISBLANK(R2814))),"Missing Information", INDEX(Table15[Entire Service Line Classification], MATCH(SUMIFS(Table15[Unique ID],Table15[System-Owned Portion],E2814,Table15[If Material Anything Other than "Lead" in Column E,Was Material Ever Previously Lead?],G2814,Table15[Customer-Owned Portion],O2814),Table15[Unique ID],0),0)))</f>
        <v>Non-lead</v>
      </c>
      <c r="X2814"/>
    </row>
    <row r="2815" spans="2:24" ht="150" x14ac:dyDescent="0.25">
      <c r="B2815" s="146" t="s">
        <v>10869</v>
      </c>
      <c r="C2815" s="31" t="s">
        <v>10870</v>
      </c>
      <c r="D2815" s="31" t="s">
        <v>10871</v>
      </c>
      <c r="E2815" s="44" t="s">
        <v>52</v>
      </c>
      <c r="F2815" s="43" t="s">
        <v>34</v>
      </c>
      <c r="G2815" s="84" t="s">
        <v>34</v>
      </c>
      <c r="H2815" s="31"/>
      <c r="I2815" s="205"/>
      <c r="J2815" s="84" t="s">
        <v>214</v>
      </c>
      <c r="K2815" s="31" t="s">
        <v>34</v>
      </c>
      <c r="L2815" s="31"/>
      <c r="M2815" s="169"/>
      <c r="N2815" s="148"/>
      <c r="O2815" s="106" t="s">
        <v>52</v>
      </c>
      <c r="P2815" s="43"/>
      <c r="Q2815" s="205"/>
      <c r="R2815" s="84" t="s">
        <v>214</v>
      </c>
      <c r="S2815" s="31" t="s">
        <v>34</v>
      </c>
      <c r="T2815" s="31"/>
      <c r="U2815" s="169"/>
      <c r="V2815" s="150" t="s">
        <v>10722</v>
      </c>
      <c r="W2815" s="141" t="str" cm="1">
        <f t="array" ref="W2815">IF(SUM(LEN(B2815:V2815))=0,"",IF(OR(OR(ISBLANK(F2815),SUM(LEN(C2815),LEN(D2815))=0),AND(NOT(E2815="Unknown"),ISBLANK(J2815)),AND(NOT(O2815="Unknown"),ISBLANK(R2815))),"Missing Information", INDEX(Table15[Entire Service Line Classification], MATCH(SUMIFS(Table15[Unique ID],Table15[System-Owned Portion],E2815,Table15[If Material Anything Other than "Lead" in Column E,Was Material Ever Previously Lead?],G2815,Table15[Customer-Owned Portion],O2815),Table15[Unique ID],0),0)))</f>
        <v>Non-lead</v>
      </c>
      <c r="X2815"/>
    </row>
    <row r="2816" spans="2:24" ht="150" x14ac:dyDescent="0.25">
      <c r="B2816" s="146" t="s">
        <v>10872</v>
      </c>
      <c r="C2816" s="31" t="s">
        <v>10873</v>
      </c>
      <c r="D2816" s="31" t="s">
        <v>10874</v>
      </c>
      <c r="E2816" s="44" t="s">
        <v>52</v>
      </c>
      <c r="F2816" s="43" t="s">
        <v>34</v>
      </c>
      <c r="G2816" s="84" t="s">
        <v>34</v>
      </c>
      <c r="H2816" s="31"/>
      <c r="I2816" s="205"/>
      <c r="J2816" s="84" t="s">
        <v>214</v>
      </c>
      <c r="K2816" s="31" t="s">
        <v>34</v>
      </c>
      <c r="L2816" s="31"/>
      <c r="M2816" s="169"/>
      <c r="N2816" s="148"/>
      <c r="O2816" s="106" t="s">
        <v>52</v>
      </c>
      <c r="P2816" s="43"/>
      <c r="Q2816" s="205"/>
      <c r="R2816" s="84" t="s">
        <v>214</v>
      </c>
      <c r="S2816" s="31" t="s">
        <v>34</v>
      </c>
      <c r="T2816" s="31"/>
      <c r="U2816" s="169"/>
      <c r="V2816" s="150" t="s">
        <v>10707</v>
      </c>
      <c r="W2816" s="141" t="str" cm="1">
        <f t="array" ref="W2816">IF(SUM(LEN(B2816:V2816))=0,"",IF(OR(OR(ISBLANK(F2816),SUM(LEN(C2816),LEN(D2816))=0),AND(NOT(E2816="Unknown"),ISBLANK(J2816)),AND(NOT(O2816="Unknown"),ISBLANK(R2816))),"Missing Information", INDEX(Table15[Entire Service Line Classification], MATCH(SUMIFS(Table15[Unique ID],Table15[System-Owned Portion],E2816,Table15[If Material Anything Other than "Lead" in Column E,Was Material Ever Previously Lead?],G2816,Table15[Customer-Owned Portion],O2816),Table15[Unique ID],0),0)))</f>
        <v>Non-lead</v>
      </c>
      <c r="X2816"/>
    </row>
    <row r="2817" spans="2:24" ht="150" x14ac:dyDescent="0.25">
      <c r="B2817" s="146" t="s">
        <v>10875</v>
      </c>
      <c r="C2817" s="31" t="s">
        <v>10876</v>
      </c>
      <c r="D2817" s="31" t="s">
        <v>10877</v>
      </c>
      <c r="E2817" s="44" t="s">
        <v>43</v>
      </c>
      <c r="F2817" s="43" t="s">
        <v>34</v>
      </c>
      <c r="G2817" s="84" t="s">
        <v>34</v>
      </c>
      <c r="H2817" s="31"/>
      <c r="I2817" s="205"/>
      <c r="J2817" s="84" t="s">
        <v>106</v>
      </c>
      <c r="K2817" s="31" t="s">
        <v>36</v>
      </c>
      <c r="L2817" s="31" t="s">
        <v>95</v>
      </c>
      <c r="M2817" s="169" t="s">
        <v>6522</v>
      </c>
      <c r="N2817" s="148" t="s">
        <v>10878</v>
      </c>
      <c r="O2817" s="106" t="s">
        <v>35</v>
      </c>
      <c r="P2817" s="43"/>
      <c r="Q2817" s="205"/>
      <c r="R2817" s="84" t="s">
        <v>106</v>
      </c>
      <c r="S2817" s="31" t="s">
        <v>36</v>
      </c>
      <c r="T2817" s="31" t="s">
        <v>95</v>
      </c>
      <c r="U2817" s="169" t="s">
        <v>6522</v>
      </c>
      <c r="V2817" s="150" t="s">
        <v>10879</v>
      </c>
      <c r="W2817" s="141" t="str" cm="1">
        <f t="array" ref="W2817">IF(SUM(LEN(B2817:V2817))=0,"",IF(OR(OR(ISBLANK(F2817),SUM(LEN(C2817),LEN(D2817))=0),AND(NOT(E2817="Unknown"),ISBLANK(J2817)),AND(NOT(O2817="Unknown"),ISBLANK(R2817))),"Missing Information", INDEX(Table15[Entire Service Line Classification], MATCH(SUMIFS(Table15[Unique ID],Table15[System-Owned Portion],E2817,Table15[If Material Anything Other than "Lead" in Column E,Was Material Ever Previously Lead?],G2817,Table15[Customer-Owned Portion],O2817),Table15[Unique ID],0),0)))</f>
        <v>Non-lead</v>
      </c>
      <c r="X2817"/>
    </row>
    <row r="2818" spans="2:24" ht="150" x14ac:dyDescent="0.25">
      <c r="B2818" s="146" t="s">
        <v>10880</v>
      </c>
      <c r="C2818" s="31" t="s">
        <v>10881</v>
      </c>
      <c r="D2818" s="31" t="s">
        <v>10882</v>
      </c>
      <c r="E2818" s="44" t="s">
        <v>52</v>
      </c>
      <c r="F2818" s="43" t="s">
        <v>34</v>
      </c>
      <c r="G2818" s="84" t="s">
        <v>34</v>
      </c>
      <c r="H2818" s="31"/>
      <c r="I2818" s="205"/>
      <c r="J2818" s="84" t="s">
        <v>214</v>
      </c>
      <c r="K2818" s="31" t="s">
        <v>34</v>
      </c>
      <c r="L2818" s="31"/>
      <c r="M2818" s="169"/>
      <c r="N2818" s="148"/>
      <c r="O2818" s="106" t="s">
        <v>52</v>
      </c>
      <c r="P2818" s="43"/>
      <c r="Q2818" s="205"/>
      <c r="R2818" s="84" t="s">
        <v>214</v>
      </c>
      <c r="S2818" s="31" t="s">
        <v>34</v>
      </c>
      <c r="T2818" s="31"/>
      <c r="U2818" s="169"/>
      <c r="V2818" s="150" t="s">
        <v>10707</v>
      </c>
      <c r="W2818" s="141" t="str" cm="1">
        <f t="array" ref="W2818">IF(SUM(LEN(B2818:V2818))=0,"",IF(OR(OR(ISBLANK(F2818),SUM(LEN(C2818),LEN(D2818))=0),AND(NOT(E2818="Unknown"),ISBLANK(J2818)),AND(NOT(O2818="Unknown"),ISBLANK(R2818))),"Missing Information", INDEX(Table15[Entire Service Line Classification], MATCH(SUMIFS(Table15[Unique ID],Table15[System-Owned Portion],E2818,Table15[If Material Anything Other than "Lead" in Column E,Was Material Ever Previously Lead?],G2818,Table15[Customer-Owned Portion],O2818),Table15[Unique ID],0),0)))</f>
        <v>Non-lead</v>
      </c>
      <c r="X2818"/>
    </row>
    <row r="2819" spans="2:24" ht="150" x14ac:dyDescent="0.25">
      <c r="B2819" s="146" t="s">
        <v>10883</v>
      </c>
      <c r="C2819" s="31" t="s">
        <v>10884</v>
      </c>
      <c r="D2819" s="31" t="s">
        <v>10885</v>
      </c>
      <c r="E2819" s="44" t="s">
        <v>52</v>
      </c>
      <c r="F2819" s="43" t="s">
        <v>34</v>
      </c>
      <c r="G2819" s="84" t="s">
        <v>34</v>
      </c>
      <c r="H2819" s="31"/>
      <c r="I2819" s="205"/>
      <c r="J2819" s="84" t="s">
        <v>214</v>
      </c>
      <c r="K2819" s="31" t="s">
        <v>34</v>
      </c>
      <c r="L2819" s="31"/>
      <c r="M2819" s="169"/>
      <c r="N2819" s="148"/>
      <c r="O2819" s="106" t="s">
        <v>52</v>
      </c>
      <c r="P2819" s="43"/>
      <c r="Q2819" s="205"/>
      <c r="R2819" s="84" t="s">
        <v>214</v>
      </c>
      <c r="S2819" s="31" t="s">
        <v>34</v>
      </c>
      <c r="T2819" s="31"/>
      <c r="U2819" s="169"/>
      <c r="V2819" s="150" t="s">
        <v>10707</v>
      </c>
      <c r="W2819" s="141" t="str" cm="1">
        <f t="array" ref="W2819">IF(SUM(LEN(B2819:V2819))=0,"",IF(OR(OR(ISBLANK(F2819),SUM(LEN(C2819),LEN(D2819))=0),AND(NOT(E2819="Unknown"),ISBLANK(J2819)),AND(NOT(O2819="Unknown"),ISBLANK(R2819))),"Missing Information", INDEX(Table15[Entire Service Line Classification], MATCH(SUMIFS(Table15[Unique ID],Table15[System-Owned Portion],E2819,Table15[If Material Anything Other than "Lead" in Column E,Was Material Ever Previously Lead?],G2819,Table15[Customer-Owned Portion],O2819),Table15[Unique ID],0),0)))</f>
        <v>Non-lead</v>
      </c>
      <c r="X2819"/>
    </row>
    <row r="2820" spans="2:24" ht="150" x14ac:dyDescent="0.25">
      <c r="B2820" s="146" t="s">
        <v>10886</v>
      </c>
      <c r="C2820" s="31" t="s">
        <v>10887</v>
      </c>
      <c r="D2820" s="31" t="s">
        <v>10888</v>
      </c>
      <c r="E2820" s="44" t="s">
        <v>52</v>
      </c>
      <c r="F2820" s="43" t="s">
        <v>34</v>
      </c>
      <c r="G2820" s="84" t="s">
        <v>34</v>
      </c>
      <c r="H2820" s="31"/>
      <c r="I2820" s="205"/>
      <c r="J2820" s="84" t="s">
        <v>214</v>
      </c>
      <c r="K2820" s="31" t="s">
        <v>34</v>
      </c>
      <c r="L2820" s="31"/>
      <c r="M2820" s="169"/>
      <c r="N2820" s="148"/>
      <c r="O2820" s="106" t="s">
        <v>52</v>
      </c>
      <c r="P2820" s="43"/>
      <c r="Q2820" s="205"/>
      <c r="R2820" s="84" t="s">
        <v>214</v>
      </c>
      <c r="S2820" s="31" t="s">
        <v>34</v>
      </c>
      <c r="T2820" s="31"/>
      <c r="U2820" s="169"/>
      <c r="V2820" s="150" t="s">
        <v>10707</v>
      </c>
      <c r="W2820" s="141" t="str" cm="1">
        <f t="array" ref="W2820">IF(SUM(LEN(B2820:V2820))=0,"",IF(OR(OR(ISBLANK(F2820),SUM(LEN(C2820),LEN(D2820))=0),AND(NOT(E2820="Unknown"),ISBLANK(J2820)),AND(NOT(O2820="Unknown"),ISBLANK(R2820))),"Missing Information", INDEX(Table15[Entire Service Line Classification], MATCH(SUMIFS(Table15[Unique ID],Table15[System-Owned Portion],E2820,Table15[If Material Anything Other than "Lead" in Column E,Was Material Ever Previously Lead?],G2820,Table15[Customer-Owned Portion],O2820),Table15[Unique ID],0),0)))</f>
        <v>Non-lead</v>
      </c>
      <c r="X2820"/>
    </row>
    <row r="2821" spans="2:24" ht="150" x14ac:dyDescent="0.25">
      <c r="B2821" s="146" t="s">
        <v>10889</v>
      </c>
      <c r="C2821" s="31" t="s">
        <v>10890</v>
      </c>
      <c r="D2821" s="31" t="s">
        <v>10891</v>
      </c>
      <c r="E2821" s="44" t="s">
        <v>52</v>
      </c>
      <c r="F2821" s="43" t="s">
        <v>34</v>
      </c>
      <c r="G2821" s="84" t="s">
        <v>34</v>
      </c>
      <c r="H2821" s="31"/>
      <c r="I2821" s="205"/>
      <c r="J2821" s="84" t="s">
        <v>214</v>
      </c>
      <c r="K2821" s="31" t="s">
        <v>34</v>
      </c>
      <c r="L2821" s="31"/>
      <c r="M2821" s="169"/>
      <c r="N2821" s="148"/>
      <c r="O2821" s="106" t="s">
        <v>52</v>
      </c>
      <c r="P2821" s="43"/>
      <c r="Q2821" s="205"/>
      <c r="R2821" s="84" t="s">
        <v>214</v>
      </c>
      <c r="S2821" s="31" t="s">
        <v>34</v>
      </c>
      <c r="T2821" s="31"/>
      <c r="U2821" s="169"/>
      <c r="V2821" s="150" t="s">
        <v>10707</v>
      </c>
      <c r="W2821" s="141" t="str" cm="1">
        <f t="array" ref="W2821">IF(SUM(LEN(B2821:V2821))=0,"",IF(OR(OR(ISBLANK(F2821),SUM(LEN(C2821),LEN(D2821))=0),AND(NOT(E2821="Unknown"),ISBLANK(J2821)),AND(NOT(O2821="Unknown"),ISBLANK(R2821))),"Missing Information", INDEX(Table15[Entire Service Line Classification], MATCH(SUMIFS(Table15[Unique ID],Table15[System-Owned Portion],E2821,Table15[If Material Anything Other than "Lead" in Column E,Was Material Ever Previously Lead?],G2821,Table15[Customer-Owned Portion],O2821),Table15[Unique ID],0),0)))</f>
        <v>Non-lead</v>
      </c>
      <c r="X2821"/>
    </row>
    <row r="2822" spans="2:24" ht="150" x14ac:dyDescent="0.25">
      <c r="B2822" s="146" t="s">
        <v>10892</v>
      </c>
      <c r="C2822" s="31" t="s">
        <v>10893</v>
      </c>
      <c r="D2822" s="31" t="s">
        <v>10894</v>
      </c>
      <c r="E2822" s="44" t="s">
        <v>52</v>
      </c>
      <c r="F2822" s="43" t="s">
        <v>34</v>
      </c>
      <c r="G2822" s="84" t="s">
        <v>34</v>
      </c>
      <c r="H2822" s="31"/>
      <c r="I2822" s="205"/>
      <c r="J2822" s="84" t="s">
        <v>214</v>
      </c>
      <c r="K2822" s="31" t="s">
        <v>34</v>
      </c>
      <c r="L2822" s="31"/>
      <c r="M2822" s="169"/>
      <c r="N2822" s="148"/>
      <c r="O2822" s="106" t="s">
        <v>52</v>
      </c>
      <c r="P2822" s="43"/>
      <c r="Q2822" s="205"/>
      <c r="R2822" s="84" t="s">
        <v>214</v>
      </c>
      <c r="S2822" s="31" t="s">
        <v>34</v>
      </c>
      <c r="T2822" s="31"/>
      <c r="U2822" s="169"/>
      <c r="V2822" s="150" t="s">
        <v>10707</v>
      </c>
      <c r="W2822" s="141" t="str" cm="1">
        <f t="array" ref="W2822">IF(SUM(LEN(B2822:V2822))=0,"",IF(OR(OR(ISBLANK(F2822),SUM(LEN(C2822),LEN(D2822))=0),AND(NOT(E2822="Unknown"),ISBLANK(J2822)),AND(NOT(O2822="Unknown"),ISBLANK(R2822))),"Missing Information", INDEX(Table15[Entire Service Line Classification], MATCH(SUMIFS(Table15[Unique ID],Table15[System-Owned Portion],E2822,Table15[If Material Anything Other than "Lead" in Column E,Was Material Ever Previously Lead?],G2822,Table15[Customer-Owned Portion],O2822),Table15[Unique ID],0),0)))</f>
        <v>Non-lead</v>
      </c>
      <c r="X2822"/>
    </row>
    <row r="2823" spans="2:24" ht="150" x14ac:dyDescent="0.25">
      <c r="B2823" s="146" t="s">
        <v>10895</v>
      </c>
      <c r="C2823" s="31" t="s">
        <v>10896</v>
      </c>
      <c r="D2823" s="31" t="s">
        <v>10897</v>
      </c>
      <c r="E2823" s="44" t="s">
        <v>52</v>
      </c>
      <c r="F2823" s="43" t="s">
        <v>34</v>
      </c>
      <c r="G2823" s="84" t="s">
        <v>34</v>
      </c>
      <c r="H2823" s="31"/>
      <c r="I2823" s="205"/>
      <c r="J2823" s="84" t="s">
        <v>214</v>
      </c>
      <c r="K2823" s="31" t="s">
        <v>34</v>
      </c>
      <c r="L2823" s="31"/>
      <c r="M2823" s="169"/>
      <c r="N2823" s="148"/>
      <c r="O2823" s="106" t="s">
        <v>52</v>
      </c>
      <c r="P2823" s="43"/>
      <c r="Q2823" s="205"/>
      <c r="R2823" s="84" t="s">
        <v>214</v>
      </c>
      <c r="S2823" s="31" t="s">
        <v>34</v>
      </c>
      <c r="T2823" s="31"/>
      <c r="U2823" s="169"/>
      <c r="V2823" s="150" t="s">
        <v>10707</v>
      </c>
      <c r="W2823" s="141" t="str" cm="1">
        <f t="array" ref="W2823">IF(SUM(LEN(B2823:V2823))=0,"",IF(OR(OR(ISBLANK(F2823),SUM(LEN(C2823),LEN(D2823))=0),AND(NOT(E2823="Unknown"),ISBLANK(J2823)),AND(NOT(O2823="Unknown"),ISBLANK(R2823))),"Missing Information", INDEX(Table15[Entire Service Line Classification], MATCH(SUMIFS(Table15[Unique ID],Table15[System-Owned Portion],E2823,Table15[If Material Anything Other than "Lead" in Column E,Was Material Ever Previously Lead?],G2823,Table15[Customer-Owned Portion],O2823),Table15[Unique ID],0),0)))</f>
        <v>Non-lead</v>
      </c>
      <c r="X2823"/>
    </row>
    <row r="2824" spans="2:24" ht="150" x14ac:dyDescent="0.25">
      <c r="B2824" s="146" t="s">
        <v>10898</v>
      </c>
      <c r="C2824" s="31" t="s">
        <v>10899</v>
      </c>
      <c r="D2824" s="31" t="s">
        <v>10900</v>
      </c>
      <c r="E2824" s="44" t="s">
        <v>43</v>
      </c>
      <c r="F2824" s="43" t="s">
        <v>34</v>
      </c>
      <c r="G2824" s="84" t="s">
        <v>34</v>
      </c>
      <c r="H2824" s="31"/>
      <c r="I2824" s="205"/>
      <c r="J2824" s="84" t="s">
        <v>106</v>
      </c>
      <c r="K2824" s="31" t="s">
        <v>36</v>
      </c>
      <c r="L2824" s="31" t="s">
        <v>95</v>
      </c>
      <c r="M2824" s="169" t="s">
        <v>6522</v>
      </c>
      <c r="N2824" s="148" t="s">
        <v>10901</v>
      </c>
      <c r="O2824" s="106" t="s">
        <v>35</v>
      </c>
      <c r="P2824" s="43"/>
      <c r="Q2824" s="205"/>
      <c r="R2824" s="84" t="s">
        <v>106</v>
      </c>
      <c r="S2824" s="31" t="s">
        <v>36</v>
      </c>
      <c r="T2824" s="31" t="s">
        <v>95</v>
      </c>
      <c r="U2824" s="169" t="s">
        <v>6522</v>
      </c>
      <c r="V2824" s="150" t="s">
        <v>10879</v>
      </c>
      <c r="W2824" s="141" t="str" cm="1">
        <f t="array" ref="W2824">IF(SUM(LEN(B2824:V2824))=0,"",IF(OR(OR(ISBLANK(F2824),SUM(LEN(C2824),LEN(D2824))=0),AND(NOT(E2824="Unknown"),ISBLANK(J2824)),AND(NOT(O2824="Unknown"),ISBLANK(R2824))),"Missing Information", INDEX(Table15[Entire Service Line Classification], MATCH(SUMIFS(Table15[Unique ID],Table15[System-Owned Portion],E2824,Table15[If Material Anything Other than "Lead" in Column E,Was Material Ever Previously Lead?],G2824,Table15[Customer-Owned Portion],O2824),Table15[Unique ID],0),0)))</f>
        <v>Non-lead</v>
      </c>
      <c r="X2824"/>
    </row>
    <row r="2825" spans="2:24" ht="150" x14ac:dyDescent="0.25">
      <c r="B2825" s="146" t="s">
        <v>10902</v>
      </c>
      <c r="C2825" s="31" t="s">
        <v>10903</v>
      </c>
      <c r="D2825" s="31" t="s">
        <v>10904</v>
      </c>
      <c r="E2825" s="44" t="s">
        <v>52</v>
      </c>
      <c r="F2825" s="43" t="s">
        <v>34</v>
      </c>
      <c r="G2825" s="84" t="s">
        <v>34</v>
      </c>
      <c r="H2825" s="31"/>
      <c r="I2825" s="205"/>
      <c r="J2825" s="84" t="s">
        <v>214</v>
      </c>
      <c r="K2825" s="31" t="s">
        <v>34</v>
      </c>
      <c r="L2825" s="31"/>
      <c r="M2825" s="169"/>
      <c r="N2825" s="148"/>
      <c r="O2825" s="106" t="s">
        <v>52</v>
      </c>
      <c r="P2825" s="43"/>
      <c r="Q2825" s="205"/>
      <c r="R2825" s="84" t="s">
        <v>214</v>
      </c>
      <c r="S2825" s="31" t="s">
        <v>34</v>
      </c>
      <c r="T2825" s="31"/>
      <c r="U2825" s="169"/>
      <c r="V2825" s="150" t="s">
        <v>10707</v>
      </c>
      <c r="W2825" s="141" t="str" cm="1">
        <f t="array" ref="W2825">IF(SUM(LEN(B2825:V2825))=0,"",IF(OR(OR(ISBLANK(F2825),SUM(LEN(C2825),LEN(D2825))=0),AND(NOT(E2825="Unknown"),ISBLANK(J2825)),AND(NOT(O2825="Unknown"),ISBLANK(R2825))),"Missing Information", INDEX(Table15[Entire Service Line Classification], MATCH(SUMIFS(Table15[Unique ID],Table15[System-Owned Portion],E2825,Table15[If Material Anything Other than "Lead" in Column E,Was Material Ever Previously Lead?],G2825,Table15[Customer-Owned Portion],O2825),Table15[Unique ID],0),0)))</f>
        <v>Non-lead</v>
      </c>
      <c r="X2825"/>
    </row>
    <row r="2826" spans="2:24" ht="150" x14ac:dyDescent="0.25">
      <c r="B2826" s="146" t="s">
        <v>10905</v>
      </c>
      <c r="C2826" s="31" t="s">
        <v>10906</v>
      </c>
      <c r="D2826" s="31" t="s">
        <v>10907</v>
      </c>
      <c r="E2826" s="44" t="s">
        <v>52</v>
      </c>
      <c r="F2826" s="43" t="s">
        <v>34</v>
      </c>
      <c r="G2826" s="84" t="s">
        <v>34</v>
      </c>
      <c r="H2826" s="31"/>
      <c r="I2826" s="205"/>
      <c r="J2826" s="84" t="s">
        <v>214</v>
      </c>
      <c r="K2826" s="31" t="s">
        <v>34</v>
      </c>
      <c r="L2826" s="31"/>
      <c r="M2826" s="169"/>
      <c r="N2826" s="148"/>
      <c r="O2826" s="106" t="s">
        <v>52</v>
      </c>
      <c r="P2826" s="43"/>
      <c r="Q2826" s="205"/>
      <c r="R2826" s="84" t="s">
        <v>214</v>
      </c>
      <c r="S2826" s="31" t="s">
        <v>34</v>
      </c>
      <c r="T2826" s="31"/>
      <c r="U2826" s="169"/>
      <c r="V2826" s="150" t="s">
        <v>10707</v>
      </c>
      <c r="W2826" s="141" t="str" cm="1">
        <f t="array" ref="W2826">IF(SUM(LEN(B2826:V2826))=0,"",IF(OR(OR(ISBLANK(F2826),SUM(LEN(C2826),LEN(D2826))=0),AND(NOT(E2826="Unknown"),ISBLANK(J2826)),AND(NOT(O2826="Unknown"),ISBLANK(R2826))),"Missing Information", INDEX(Table15[Entire Service Line Classification], MATCH(SUMIFS(Table15[Unique ID],Table15[System-Owned Portion],E2826,Table15[If Material Anything Other than "Lead" in Column E,Was Material Ever Previously Lead?],G2826,Table15[Customer-Owned Portion],O2826),Table15[Unique ID],0),0)))</f>
        <v>Non-lead</v>
      </c>
      <c r="X2826"/>
    </row>
    <row r="2827" spans="2:24" ht="150" x14ac:dyDescent="0.25">
      <c r="B2827" s="146" t="s">
        <v>10908</v>
      </c>
      <c r="C2827" s="31" t="s">
        <v>10909</v>
      </c>
      <c r="D2827" s="31" t="s">
        <v>10910</v>
      </c>
      <c r="E2827" s="44" t="s">
        <v>52</v>
      </c>
      <c r="F2827" s="43" t="s">
        <v>34</v>
      </c>
      <c r="G2827" s="84" t="s">
        <v>34</v>
      </c>
      <c r="H2827" s="31"/>
      <c r="I2827" s="205"/>
      <c r="J2827" s="84" t="s">
        <v>214</v>
      </c>
      <c r="K2827" s="31" t="s">
        <v>34</v>
      </c>
      <c r="L2827" s="31"/>
      <c r="M2827" s="169"/>
      <c r="N2827" s="148"/>
      <c r="O2827" s="106" t="s">
        <v>52</v>
      </c>
      <c r="P2827" s="43"/>
      <c r="Q2827" s="205"/>
      <c r="R2827" s="84" t="s">
        <v>214</v>
      </c>
      <c r="S2827" s="31" t="s">
        <v>34</v>
      </c>
      <c r="T2827" s="31"/>
      <c r="U2827" s="169"/>
      <c r="V2827" s="150" t="s">
        <v>10707</v>
      </c>
      <c r="W2827" s="141" t="str" cm="1">
        <f t="array" ref="W2827">IF(SUM(LEN(B2827:V2827))=0,"",IF(OR(OR(ISBLANK(F2827),SUM(LEN(C2827),LEN(D2827))=0),AND(NOT(E2827="Unknown"),ISBLANK(J2827)),AND(NOT(O2827="Unknown"),ISBLANK(R2827))),"Missing Information", INDEX(Table15[Entire Service Line Classification], MATCH(SUMIFS(Table15[Unique ID],Table15[System-Owned Portion],E2827,Table15[If Material Anything Other than "Lead" in Column E,Was Material Ever Previously Lead?],G2827,Table15[Customer-Owned Portion],O2827),Table15[Unique ID],0),0)))</f>
        <v>Non-lead</v>
      </c>
      <c r="X2827"/>
    </row>
    <row r="2828" spans="2:24" ht="150" x14ac:dyDescent="0.25">
      <c r="B2828" s="146" t="s">
        <v>10911</v>
      </c>
      <c r="C2828" s="31" t="s">
        <v>10912</v>
      </c>
      <c r="D2828" s="31" t="s">
        <v>10913</v>
      </c>
      <c r="E2828" s="44" t="s">
        <v>43</v>
      </c>
      <c r="F2828" s="43" t="s">
        <v>34</v>
      </c>
      <c r="G2828" s="84" t="s">
        <v>34</v>
      </c>
      <c r="H2828" s="31"/>
      <c r="I2828" s="205"/>
      <c r="J2828" s="84" t="s">
        <v>106</v>
      </c>
      <c r="K2828" s="31" t="s">
        <v>36</v>
      </c>
      <c r="L2828" s="31" t="s">
        <v>95</v>
      </c>
      <c r="M2828" s="169" t="s">
        <v>6522</v>
      </c>
      <c r="N2828" s="148" t="s">
        <v>10914</v>
      </c>
      <c r="O2828" s="106" t="s">
        <v>35</v>
      </c>
      <c r="P2828" s="43"/>
      <c r="Q2828" s="205"/>
      <c r="R2828" s="84" t="s">
        <v>106</v>
      </c>
      <c r="S2828" s="31" t="s">
        <v>36</v>
      </c>
      <c r="T2828" s="31" t="s">
        <v>95</v>
      </c>
      <c r="U2828" s="169" t="s">
        <v>6522</v>
      </c>
      <c r="V2828" s="150" t="s">
        <v>10879</v>
      </c>
      <c r="W2828" s="141" t="str" cm="1">
        <f t="array" ref="W2828">IF(SUM(LEN(B2828:V2828))=0,"",IF(OR(OR(ISBLANK(F2828),SUM(LEN(C2828),LEN(D2828))=0),AND(NOT(E2828="Unknown"),ISBLANK(J2828)),AND(NOT(O2828="Unknown"),ISBLANK(R2828))),"Missing Information", INDEX(Table15[Entire Service Line Classification], MATCH(SUMIFS(Table15[Unique ID],Table15[System-Owned Portion],E2828,Table15[If Material Anything Other than "Lead" in Column E,Was Material Ever Previously Lead?],G2828,Table15[Customer-Owned Portion],O2828),Table15[Unique ID],0),0)))</f>
        <v>Non-lead</v>
      </c>
      <c r="X2828"/>
    </row>
    <row r="2829" spans="2:24" ht="150" x14ac:dyDescent="0.25">
      <c r="B2829" s="146" t="s">
        <v>10915</v>
      </c>
      <c r="C2829" s="31" t="s">
        <v>10916</v>
      </c>
      <c r="D2829" s="31" t="s">
        <v>10917</v>
      </c>
      <c r="E2829" s="44" t="s">
        <v>52</v>
      </c>
      <c r="F2829" s="43" t="s">
        <v>34</v>
      </c>
      <c r="G2829" s="84" t="s">
        <v>34</v>
      </c>
      <c r="H2829" s="31"/>
      <c r="I2829" s="205"/>
      <c r="J2829" s="84" t="s">
        <v>214</v>
      </c>
      <c r="K2829" s="31" t="s">
        <v>34</v>
      </c>
      <c r="L2829" s="31"/>
      <c r="M2829" s="169"/>
      <c r="N2829" s="148"/>
      <c r="O2829" s="106" t="s">
        <v>52</v>
      </c>
      <c r="P2829" s="43"/>
      <c r="Q2829" s="205"/>
      <c r="R2829" s="84" t="s">
        <v>214</v>
      </c>
      <c r="S2829" s="31" t="s">
        <v>34</v>
      </c>
      <c r="T2829" s="31"/>
      <c r="U2829" s="169"/>
      <c r="V2829" s="150" t="s">
        <v>10707</v>
      </c>
      <c r="W2829" s="141" t="str" cm="1">
        <f t="array" ref="W2829">IF(SUM(LEN(B2829:V2829))=0,"",IF(OR(OR(ISBLANK(F2829),SUM(LEN(C2829),LEN(D2829))=0),AND(NOT(E2829="Unknown"),ISBLANK(J2829)),AND(NOT(O2829="Unknown"),ISBLANK(R2829))),"Missing Information", INDEX(Table15[Entire Service Line Classification], MATCH(SUMIFS(Table15[Unique ID],Table15[System-Owned Portion],E2829,Table15[If Material Anything Other than "Lead" in Column E,Was Material Ever Previously Lead?],G2829,Table15[Customer-Owned Portion],O2829),Table15[Unique ID],0),0)))</f>
        <v>Non-lead</v>
      </c>
      <c r="X2829"/>
    </row>
    <row r="2830" spans="2:24" ht="150" x14ac:dyDescent="0.25">
      <c r="B2830" s="146" t="s">
        <v>10918</v>
      </c>
      <c r="C2830" s="31" t="s">
        <v>10919</v>
      </c>
      <c r="D2830" s="31" t="s">
        <v>10920</v>
      </c>
      <c r="E2830" s="44" t="s">
        <v>52</v>
      </c>
      <c r="F2830" s="43" t="s">
        <v>34</v>
      </c>
      <c r="G2830" s="84" t="s">
        <v>34</v>
      </c>
      <c r="H2830" s="31"/>
      <c r="I2830" s="205"/>
      <c r="J2830" s="84" t="s">
        <v>214</v>
      </c>
      <c r="K2830" s="31" t="s">
        <v>34</v>
      </c>
      <c r="L2830" s="31"/>
      <c r="M2830" s="169"/>
      <c r="N2830" s="148"/>
      <c r="O2830" s="106" t="s">
        <v>52</v>
      </c>
      <c r="P2830" s="43"/>
      <c r="Q2830" s="205"/>
      <c r="R2830" s="84" t="s">
        <v>214</v>
      </c>
      <c r="S2830" s="31" t="s">
        <v>34</v>
      </c>
      <c r="T2830" s="31"/>
      <c r="U2830" s="169"/>
      <c r="V2830" s="150" t="s">
        <v>10707</v>
      </c>
      <c r="W2830" s="141" t="str" cm="1">
        <f t="array" ref="W2830">IF(SUM(LEN(B2830:V2830))=0,"",IF(OR(OR(ISBLANK(F2830),SUM(LEN(C2830),LEN(D2830))=0),AND(NOT(E2830="Unknown"),ISBLANK(J2830)),AND(NOT(O2830="Unknown"),ISBLANK(R2830))),"Missing Information", INDEX(Table15[Entire Service Line Classification], MATCH(SUMIFS(Table15[Unique ID],Table15[System-Owned Portion],E2830,Table15[If Material Anything Other than "Lead" in Column E,Was Material Ever Previously Lead?],G2830,Table15[Customer-Owned Portion],O2830),Table15[Unique ID],0),0)))</f>
        <v>Non-lead</v>
      </c>
      <c r="X2830"/>
    </row>
    <row r="2831" spans="2:24" ht="150" x14ac:dyDescent="0.25">
      <c r="B2831" s="146" t="s">
        <v>10921</v>
      </c>
      <c r="C2831" s="31" t="s">
        <v>10922</v>
      </c>
      <c r="D2831" s="31" t="s">
        <v>10923</v>
      </c>
      <c r="E2831" s="44" t="s">
        <v>52</v>
      </c>
      <c r="F2831" s="43" t="s">
        <v>34</v>
      </c>
      <c r="G2831" s="84" t="s">
        <v>34</v>
      </c>
      <c r="H2831" s="31"/>
      <c r="I2831" s="205"/>
      <c r="J2831" s="84" t="s">
        <v>214</v>
      </c>
      <c r="K2831" s="31" t="s">
        <v>34</v>
      </c>
      <c r="L2831" s="31"/>
      <c r="M2831" s="169"/>
      <c r="N2831" s="148"/>
      <c r="O2831" s="106" t="s">
        <v>52</v>
      </c>
      <c r="P2831" s="43"/>
      <c r="Q2831" s="205"/>
      <c r="R2831" s="84" t="s">
        <v>214</v>
      </c>
      <c r="S2831" s="31" t="s">
        <v>34</v>
      </c>
      <c r="T2831" s="31"/>
      <c r="U2831" s="169"/>
      <c r="V2831" s="150" t="s">
        <v>10707</v>
      </c>
      <c r="W2831" s="141" t="str" cm="1">
        <f t="array" ref="W2831">IF(SUM(LEN(B2831:V2831))=0,"",IF(OR(OR(ISBLANK(F2831),SUM(LEN(C2831),LEN(D2831))=0),AND(NOT(E2831="Unknown"),ISBLANK(J2831)),AND(NOT(O2831="Unknown"),ISBLANK(R2831))),"Missing Information", INDEX(Table15[Entire Service Line Classification], MATCH(SUMIFS(Table15[Unique ID],Table15[System-Owned Portion],E2831,Table15[If Material Anything Other than "Lead" in Column E,Was Material Ever Previously Lead?],G2831,Table15[Customer-Owned Portion],O2831),Table15[Unique ID],0),0)))</f>
        <v>Non-lead</v>
      </c>
      <c r="X2831"/>
    </row>
    <row r="2832" spans="2:24" ht="150" x14ac:dyDescent="0.25">
      <c r="B2832" s="146" t="s">
        <v>10924</v>
      </c>
      <c r="C2832" s="31" t="s">
        <v>10925</v>
      </c>
      <c r="D2832" s="31" t="s">
        <v>10926</v>
      </c>
      <c r="E2832" s="44" t="s">
        <v>52</v>
      </c>
      <c r="F2832" s="43" t="s">
        <v>34</v>
      </c>
      <c r="G2832" s="84" t="s">
        <v>34</v>
      </c>
      <c r="H2832" s="31"/>
      <c r="I2832" s="205"/>
      <c r="J2832" s="84" t="s">
        <v>214</v>
      </c>
      <c r="K2832" s="31" t="s">
        <v>34</v>
      </c>
      <c r="L2832" s="31"/>
      <c r="M2832" s="169"/>
      <c r="N2832" s="148"/>
      <c r="O2832" s="106" t="s">
        <v>52</v>
      </c>
      <c r="P2832" s="43"/>
      <c r="Q2832" s="205"/>
      <c r="R2832" s="84" t="s">
        <v>214</v>
      </c>
      <c r="S2832" s="31" t="s">
        <v>34</v>
      </c>
      <c r="T2832" s="31"/>
      <c r="U2832" s="169"/>
      <c r="V2832" s="150" t="s">
        <v>10707</v>
      </c>
      <c r="W2832" s="141" t="str" cm="1">
        <f t="array" ref="W2832">IF(SUM(LEN(B2832:V2832))=0,"",IF(OR(OR(ISBLANK(F2832),SUM(LEN(C2832),LEN(D2832))=0),AND(NOT(E2832="Unknown"),ISBLANK(J2832)),AND(NOT(O2832="Unknown"),ISBLANK(R2832))),"Missing Information", INDEX(Table15[Entire Service Line Classification], MATCH(SUMIFS(Table15[Unique ID],Table15[System-Owned Portion],E2832,Table15[If Material Anything Other than "Lead" in Column E,Was Material Ever Previously Lead?],G2832,Table15[Customer-Owned Portion],O2832),Table15[Unique ID],0),0)))</f>
        <v>Non-lead</v>
      </c>
      <c r="X2832"/>
    </row>
    <row r="2833" spans="2:24" ht="150" x14ac:dyDescent="0.25">
      <c r="B2833" s="146" t="s">
        <v>10927</v>
      </c>
      <c r="C2833" s="31" t="s">
        <v>10928</v>
      </c>
      <c r="D2833" s="31" t="s">
        <v>10929</v>
      </c>
      <c r="E2833" s="44" t="s">
        <v>52</v>
      </c>
      <c r="F2833" s="43" t="s">
        <v>34</v>
      </c>
      <c r="G2833" s="84" t="s">
        <v>34</v>
      </c>
      <c r="H2833" s="31"/>
      <c r="I2833" s="205"/>
      <c r="J2833" s="84" t="s">
        <v>214</v>
      </c>
      <c r="K2833" s="31" t="s">
        <v>34</v>
      </c>
      <c r="L2833" s="31"/>
      <c r="M2833" s="169"/>
      <c r="N2833" s="148"/>
      <c r="O2833" s="106" t="s">
        <v>52</v>
      </c>
      <c r="P2833" s="43"/>
      <c r="Q2833" s="205"/>
      <c r="R2833" s="84" t="s">
        <v>214</v>
      </c>
      <c r="S2833" s="31" t="s">
        <v>34</v>
      </c>
      <c r="T2833" s="31"/>
      <c r="U2833" s="169"/>
      <c r="V2833" s="150" t="s">
        <v>10707</v>
      </c>
      <c r="W2833" s="141" t="str" cm="1">
        <f t="array" ref="W2833">IF(SUM(LEN(B2833:V2833))=0,"",IF(OR(OR(ISBLANK(F2833),SUM(LEN(C2833),LEN(D2833))=0),AND(NOT(E2833="Unknown"),ISBLANK(J2833)),AND(NOT(O2833="Unknown"),ISBLANK(R2833))),"Missing Information", INDEX(Table15[Entire Service Line Classification], MATCH(SUMIFS(Table15[Unique ID],Table15[System-Owned Portion],E2833,Table15[If Material Anything Other than "Lead" in Column E,Was Material Ever Previously Lead?],G2833,Table15[Customer-Owned Portion],O2833),Table15[Unique ID],0),0)))</f>
        <v>Non-lead</v>
      </c>
      <c r="X2833"/>
    </row>
    <row r="2834" spans="2:24" ht="150" x14ac:dyDescent="0.25">
      <c r="B2834" s="146" t="s">
        <v>10930</v>
      </c>
      <c r="C2834" s="31" t="s">
        <v>10931</v>
      </c>
      <c r="D2834" s="31" t="s">
        <v>10932</v>
      </c>
      <c r="E2834" s="44" t="s">
        <v>43</v>
      </c>
      <c r="F2834" s="43" t="s">
        <v>34</v>
      </c>
      <c r="G2834" s="84" t="s">
        <v>34</v>
      </c>
      <c r="H2834" s="31"/>
      <c r="I2834" s="205"/>
      <c r="J2834" s="84" t="s">
        <v>106</v>
      </c>
      <c r="K2834" s="31" t="s">
        <v>36</v>
      </c>
      <c r="L2834" s="31" t="s">
        <v>95</v>
      </c>
      <c r="M2834" s="169" t="s">
        <v>6522</v>
      </c>
      <c r="N2834" s="148" t="s">
        <v>10933</v>
      </c>
      <c r="O2834" s="106" t="s">
        <v>35</v>
      </c>
      <c r="P2834" s="43"/>
      <c r="Q2834" s="205"/>
      <c r="R2834" s="84" t="s">
        <v>106</v>
      </c>
      <c r="S2834" s="31" t="s">
        <v>36</v>
      </c>
      <c r="T2834" s="31" t="s">
        <v>95</v>
      </c>
      <c r="U2834" s="169" t="s">
        <v>6522</v>
      </c>
      <c r="V2834" s="150" t="s">
        <v>10879</v>
      </c>
      <c r="W2834" s="141" t="str" cm="1">
        <f t="array" ref="W2834">IF(SUM(LEN(B2834:V2834))=0,"",IF(OR(OR(ISBLANK(F2834),SUM(LEN(C2834),LEN(D2834))=0),AND(NOT(E2834="Unknown"),ISBLANK(J2834)),AND(NOT(O2834="Unknown"),ISBLANK(R2834))),"Missing Information", INDEX(Table15[Entire Service Line Classification], MATCH(SUMIFS(Table15[Unique ID],Table15[System-Owned Portion],E2834,Table15[If Material Anything Other than "Lead" in Column E,Was Material Ever Previously Lead?],G2834,Table15[Customer-Owned Portion],O2834),Table15[Unique ID],0),0)))</f>
        <v>Non-lead</v>
      </c>
      <c r="X2834"/>
    </row>
    <row r="2835" spans="2:24" ht="150" x14ac:dyDescent="0.25">
      <c r="B2835" s="146" t="s">
        <v>10934</v>
      </c>
      <c r="C2835" s="31" t="s">
        <v>10935</v>
      </c>
      <c r="D2835" s="31" t="s">
        <v>10936</v>
      </c>
      <c r="E2835" s="44" t="s">
        <v>52</v>
      </c>
      <c r="F2835" s="43" t="s">
        <v>34</v>
      </c>
      <c r="G2835" s="84" t="s">
        <v>34</v>
      </c>
      <c r="H2835" s="31"/>
      <c r="I2835" s="205"/>
      <c r="J2835" s="84" t="s">
        <v>214</v>
      </c>
      <c r="K2835" s="31" t="s">
        <v>34</v>
      </c>
      <c r="L2835" s="31"/>
      <c r="M2835" s="169"/>
      <c r="N2835" s="148"/>
      <c r="O2835" s="106" t="s">
        <v>52</v>
      </c>
      <c r="P2835" s="43"/>
      <c r="Q2835" s="205"/>
      <c r="R2835" s="84" t="s">
        <v>214</v>
      </c>
      <c r="S2835" s="31" t="s">
        <v>34</v>
      </c>
      <c r="T2835" s="31"/>
      <c r="U2835" s="169"/>
      <c r="V2835" s="150" t="s">
        <v>10707</v>
      </c>
      <c r="W2835" s="141" t="str" cm="1">
        <f t="array" ref="W2835">IF(SUM(LEN(B2835:V2835))=0,"",IF(OR(OR(ISBLANK(F2835),SUM(LEN(C2835),LEN(D2835))=0),AND(NOT(E2835="Unknown"),ISBLANK(J2835)),AND(NOT(O2835="Unknown"),ISBLANK(R2835))),"Missing Information", INDEX(Table15[Entire Service Line Classification], MATCH(SUMIFS(Table15[Unique ID],Table15[System-Owned Portion],E2835,Table15[If Material Anything Other than "Lead" in Column E,Was Material Ever Previously Lead?],G2835,Table15[Customer-Owned Portion],O2835),Table15[Unique ID],0),0)))</f>
        <v>Non-lead</v>
      </c>
      <c r="X2835"/>
    </row>
    <row r="2836" spans="2:24" ht="150" x14ac:dyDescent="0.25">
      <c r="B2836" s="146" t="s">
        <v>10937</v>
      </c>
      <c r="C2836" s="31" t="s">
        <v>10938</v>
      </c>
      <c r="D2836" s="31" t="s">
        <v>10939</v>
      </c>
      <c r="E2836" s="44" t="s">
        <v>52</v>
      </c>
      <c r="F2836" s="43" t="s">
        <v>34</v>
      </c>
      <c r="G2836" s="84" t="s">
        <v>34</v>
      </c>
      <c r="H2836" s="31"/>
      <c r="I2836" s="205"/>
      <c r="J2836" s="84" t="s">
        <v>214</v>
      </c>
      <c r="K2836" s="31" t="s">
        <v>34</v>
      </c>
      <c r="L2836" s="31"/>
      <c r="M2836" s="169"/>
      <c r="N2836" s="148"/>
      <c r="O2836" s="106" t="s">
        <v>52</v>
      </c>
      <c r="P2836" s="43"/>
      <c r="Q2836" s="205"/>
      <c r="R2836" s="84" t="s">
        <v>214</v>
      </c>
      <c r="S2836" s="31" t="s">
        <v>34</v>
      </c>
      <c r="T2836" s="31"/>
      <c r="U2836" s="169"/>
      <c r="V2836" s="150" t="s">
        <v>10707</v>
      </c>
      <c r="W2836" s="141" t="str" cm="1">
        <f t="array" ref="W2836">IF(SUM(LEN(B2836:V2836))=0,"",IF(OR(OR(ISBLANK(F2836),SUM(LEN(C2836),LEN(D2836))=0),AND(NOT(E2836="Unknown"),ISBLANK(J2836)),AND(NOT(O2836="Unknown"),ISBLANK(R2836))),"Missing Information", INDEX(Table15[Entire Service Line Classification], MATCH(SUMIFS(Table15[Unique ID],Table15[System-Owned Portion],E2836,Table15[If Material Anything Other than "Lead" in Column E,Was Material Ever Previously Lead?],G2836,Table15[Customer-Owned Portion],O2836),Table15[Unique ID],0),0)))</f>
        <v>Non-lead</v>
      </c>
      <c r="X2836"/>
    </row>
    <row r="2837" spans="2:24" ht="150" x14ac:dyDescent="0.25">
      <c r="B2837" s="146" t="s">
        <v>10940</v>
      </c>
      <c r="C2837" s="31" t="s">
        <v>10941</v>
      </c>
      <c r="D2837" s="31" t="s">
        <v>10942</v>
      </c>
      <c r="E2837" s="44" t="s">
        <v>52</v>
      </c>
      <c r="F2837" s="43" t="s">
        <v>34</v>
      </c>
      <c r="G2837" s="84" t="s">
        <v>34</v>
      </c>
      <c r="H2837" s="31"/>
      <c r="I2837" s="205"/>
      <c r="J2837" s="84" t="s">
        <v>214</v>
      </c>
      <c r="K2837" s="31" t="s">
        <v>34</v>
      </c>
      <c r="L2837" s="31"/>
      <c r="M2837" s="169"/>
      <c r="N2837" s="148"/>
      <c r="O2837" s="106" t="s">
        <v>52</v>
      </c>
      <c r="P2837" s="43"/>
      <c r="Q2837" s="205"/>
      <c r="R2837" s="84" t="s">
        <v>214</v>
      </c>
      <c r="S2837" s="31" t="s">
        <v>34</v>
      </c>
      <c r="T2837" s="31"/>
      <c r="U2837" s="169"/>
      <c r="V2837" s="150" t="s">
        <v>10707</v>
      </c>
      <c r="W2837" s="141" t="str" cm="1">
        <f t="array" ref="W2837">IF(SUM(LEN(B2837:V2837))=0,"",IF(OR(OR(ISBLANK(F2837),SUM(LEN(C2837),LEN(D2837))=0),AND(NOT(E2837="Unknown"),ISBLANK(J2837)),AND(NOT(O2837="Unknown"),ISBLANK(R2837))),"Missing Information", INDEX(Table15[Entire Service Line Classification], MATCH(SUMIFS(Table15[Unique ID],Table15[System-Owned Portion],E2837,Table15[If Material Anything Other than "Lead" in Column E,Was Material Ever Previously Lead?],G2837,Table15[Customer-Owned Portion],O2837),Table15[Unique ID],0),0)))</f>
        <v>Non-lead</v>
      </c>
      <c r="X2837"/>
    </row>
    <row r="2838" spans="2:24" ht="150" x14ac:dyDescent="0.25">
      <c r="B2838" s="146" t="s">
        <v>10943</v>
      </c>
      <c r="C2838" s="31" t="s">
        <v>10944</v>
      </c>
      <c r="D2838" s="31" t="s">
        <v>10945</v>
      </c>
      <c r="E2838" s="44" t="s">
        <v>52</v>
      </c>
      <c r="F2838" s="43" t="s">
        <v>34</v>
      </c>
      <c r="G2838" s="84" t="s">
        <v>34</v>
      </c>
      <c r="H2838" s="31"/>
      <c r="I2838" s="205"/>
      <c r="J2838" s="84" t="s">
        <v>214</v>
      </c>
      <c r="K2838" s="31" t="s">
        <v>34</v>
      </c>
      <c r="L2838" s="31"/>
      <c r="M2838" s="169"/>
      <c r="N2838" s="148"/>
      <c r="O2838" s="106" t="s">
        <v>52</v>
      </c>
      <c r="P2838" s="43"/>
      <c r="Q2838" s="205"/>
      <c r="R2838" s="84" t="s">
        <v>214</v>
      </c>
      <c r="S2838" s="31" t="s">
        <v>34</v>
      </c>
      <c r="T2838" s="31"/>
      <c r="U2838" s="169"/>
      <c r="V2838" s="150" t="s">
        <v>10707</v>
      </c>
      <c r="W2838" s="141" t="str" cm="1">
        <f t="array" ref="W2838">IF(SUM(LEN(B2838:V2838))=0,"",IF(OR(OR(ISBLANK(F2838),SUM(LEN(C2838),LEN(D2838))=0),AND(NOT(E2838="Unknown"),ISBLANK(J2838)),AND(NOT(O2838="Unknown"),ISBLANK(R2838))),"Missing Information", INDEX(Table15[Entire Service Line Classification], MATCH(SUMIFS(Table15[Unique ID],Table15[System-Owned Portion],E2838,Table15[If Material Anything Other than "Lead" in Column E,Was Material Ever Previously Lead?],G2838,Table15[Customer-Owned Portion],O2838),Table15[Unique ID],0),0)))</f>
        <v>Non-lead</v>
      </c>
      <c r="X2838"/>
    </row>
    <row r="2839" spans="2:24" ht="150" x14ac:dyDescent="0.25">
      <c r="B2839" s="146" t="s">
        <v>10946</v>
      </c>
      <c r="C2839" s="31" t="s">
        <v>10947</v>
      </c>
      <c r="D2839" s="31" t="s">
        <v>10948</v>
      </c>
      <c r="E2839" s="44" t="s">
        <v>52</v>
      </c>
      <c r="F2839" s="43" t="s">
        <v>34</v>
      </c>
      <c r="G2839" s="84" t="s">
        <v>34</v>
      </c>
      <c r="H2839" s="31"/>
      <c r="I2839" s="205"/>
      <c r="J2839" s="84" t="s">
        <v>214</v>
      </c>
      <c r="K2839" s="31" t="s">
        <v>34</v>
      </c>
      <c r="L2839" s="31"/>
      <c r="M2839" s="169"/>
      <c r="N2839" s="148"/>
      <c r="O2839" s="106" t="s">
        <v>52</v>
      </c>
      <c r="P2839" s="43"/>
      <c r="Q2839" s="205"/>
      <c r="R2839" s="84" t="s">
        <v>214</v>
      </c>
      <c r="S2839" s="31" t="s">
        <v>34</v>
      </c>
      <c r="T2839" s="31"/>
      <c r="U2839" s="169"/>
      <c r="V2839" s="150" t="s">
        <v>10707</v>
      </c>
      <c r="W2839" s="141" t="str" cm="1">
        <f t="array" ref="W2839">IF(SUM(LEN(B2839:V2839))=0,"",IF(OR(OR(ISBLANK(F2839),SUM(LEN(C2839),LEN(D2839))=0),AND(NOT(E2839="Unknown"),ISBLANK(J2839)),AND(NOT(O2839="Unknown"),ISBLANK(R2839))),"Missing Information", INDEX(Table15[Entire Service Line Classification], MATCH(SUMIFS(Table15[Unique ID],Table15[System-Owned Portion],E2839,Table15[If Material Anything Other than "Lead" in Column E,Was Material Ever Previously Lead?],G2839,Table15[Customer-Owned Portion],O2839),Table15[Unique ID],0),0)))</f>
        <v>Non-lead</v>
      </c>
      <c r="X2839"/>
    </row>
    <row r="2840" spans="2:24" ht="150" x14ac:dyDescent="0.25">
      <c r="B2840" s="146" t="s">
        <v>10949</v>
      </c>
      <c r="C2840" s="31" t="s">
        <v>10950</v>
      </c>
      <c r="D2840" s="31" t="s">
        <v>10951</v>
      </c>
      <c r="E2840" s="44" t="s">
        <v>52</v>
      </c>
      <c r="F2840" s="43" t="s">
        <v>34</v>
      </c>
      <c r="G2840" s="84" t="s">
        <v>34</v>
      </c>
      <c r="H2840" s="31"/>
      <c r="I2840" s="205"/>
      <c r="J2840" s="84" t="s">
        <v>214</v>
      </c>
      <c r="K2840" s="31" t="s">
        <v>34</v>
      </c>
      <c r="L2840" s="31"/>
      <c r="M2840" s="169"/>
      <c r="N2840" s="148"/>
      <c r="O2840" s="106" t="s">
        <v>52</v>
      </c>
      <c r="P2840" s="43"/>
      <c r="Q2840" s="205"/>
      <c r="R2840" s="84" t="s">
        <v>214</v>
      </c>
      <c r="S2840" s="31" t="s">
        <v>34</v>
      </c>
      <c r="T2840" s="31"/>
      <c r="U2840" s="169"/>
      <c r="V2840" s="150" t="s">
        <v>10707</v>
      </c>
      <c r="W2840" s="141" t="str" cm="1">
        <f t="array" ref="W2840">IF(SUM(LEN(B2840:V2840))=0,"",IF(OR(OR(ISBLANK(F2840),SUM(LEN(C2840),LEN(D2840))=0),AND(NOT(E2840="Unknown"),ISBLANK(J2840)),AND(NOT(O2840="Unknown"),ISBLANK(R2840))),"Missing Information", INDEX(Table15[Entire Service Line Classification], MATCH(SUMIFS(Table15[Unique ID],Table15[System-Owned Portion],E2840,Table15[If Material Anything Other than "Lead" in Column E,Was Material Ever Previously Lead?],G2840,Table15[Customer-Owned Portion],O2840),Table15[Unique ID],0),0)))</f>
        <v>Non-lead</v>
      </c>
      <c r="X2840"/>
    </row>
    <row r="2841" spans="2:24" ht="150" x14ac:dyDescent="0.25">
      <c r="B2841" s="146" t="s">
        <v>10952</v>
      </c>
      <c r="C2841" s="31" t="s">
        <v>10953</v>
      </c>
      <c r="D2841" s="31" t="s">
        <v>10954</v>
      </c>
      <c r="E2841" s="44" t="s">
        <v>52</v>
      </c>
      <c r="F2841" s="43" t="s">
        <v>34</v>
      </c>
      <c r="G2841" s="84" t="s">
        <v>34</v>
      </c>
      <c r="H2841" s="31"/>
      <c r="I2841" s="205"/>
      <c r="J2841" s="84" t="s">
        <v>214</v>
      </c>
      <c r="K2841" s="31" t="s">
        <v>34</v>
      </c>
      <c r="L2841" s="31"/>
      <c r="M2841" s="169"/>
      <c r="N2841" s="148"/>
      <c r="O2841" s="106" t="s">
        <v>52</v>
      </c>
      <c r="P2841" s="43"/>
      <c r="Q2841" s="205"/>
      <c r="R2841" s="84" t="s">
        <v>214</v>
      </c>
      <c r="S2841" s="31" t="s">
        <v>34</v>
      </c>
      <c r="T2841" s="31"/>
      <c r="U2841" s="169"/>
      <c r="V2841" s="150" t="s">
        <v>10707</v>
      </c>
      <c r="W2841" s="141" t="str" cm="1">
        <f t="array" ref="W2841">IF(SUM(LEN(B2841:V2841))=0,"",IF(OR(OR(ISBLANK(F2841),SUM(LEN(C2841),LEN(D2841))=0),AND(NOT(E2841="Unknown"),ISBLANK(J2841)),AND(NOT(O2841="Unknown"),ISBLANK(R2841))),"Missing Information", INDEX(Table15[Entire Service Line Classification], MATCH(SUMIFS(Table15[Unique ID],Table15[System-Owned Portion],E2841,Table15[If Material Anything Other than "Lead" in Column E,Was Material Ever Previously Lead?],G2841,Table15[Customer-Owned Portion],O2841),Table15[Unique ID],0),0)))</f>
        <v>Non-lead</v>
      </c>
      <c r="X2841"/>
    </row>
    <row r="2842" spans="2:24" ht="150" x14ac:dyDescent="0.25">
      <c r="B2842" s="146" t="s">
        <v>10955</v>
      </c>
      <c r="C2842" s="31" t="s">
        <v>10956</v>
      </c>
      <c r="D2842" s="31" t="s">
        <v>10957</v>
      </c>
      <c r="E2842" s="44" t="s">
        <v>52</v>
      </c>
      <c r="F2842" s="43" t="s">
        <v>34</v>
      </c>
      <c r="G2842" s="84" t="s">
        <v>34</v>
      </c>
      <c r="H2842" s="31"/>
      <c r="I2842" s="205"/>
      <c r="J2842" s="84" t="s">
        <v>214</v>
      </c>
      <c r="K2842" s="31" t="s">
        <v>34</v>
      </c>
      <c r="L2842" s="31"/>
      <c r="M2842" s="169"/>
      <c r="N2842" s="148"/>
      <c r="O2842" s="106" t="s">
        <v>52</v>
      </c>
      <c r="P2842" s="43"/>
      <c r="Q2842" s="205"/>
      <c r="R2842" s="84" t="s">
        <v>214</v>
      </c>
      <c r="S2842" s="31" t="s">
        <v>34</v>
      </c>
      <c r="T2842" s="31"/>
      <c r="U2842" s="169"/>
      <c r="V2842" s="150" t="s">
        <v>10707</v>
      </c>
      <c r="W2842" s="141" t="str" cm="1">
        <f t="array" ref="W2842">IF(SUM(LEN(B2842:V2842))=0,"",IF(OR(OR(ISBLANK(F2842),SUM(LEN(C2842),LEN(D2842))=0),AND(NOT(E2842="Unknown"),ISBLANK(J2842)),AND(NOT(O2842="Unknown"),ISBLANK(R2842))),"Missing Information", INDEX(Table15[Entire Service Line Classification], MATCH(SUMIFS(Table15[Unique ID],Table15[System-Owned Portion],E2842,Table15[If Material Anything Other than "Lead" in Column E,Was Material Ever Previously Lead?],G2842,Table15[Customer-Owned Portion],O2842),Table15[Unique ID],0),0)))</f>
        <v>Non-lead</v>
      </c>
      <c r="X2842"/>
    </row>
    <row r="2843" spans="2:24" ht="150" x14ac:dyDescent="0.25">
      <c r="B2843" s="146" t="s">
        <v>10958</v>
      </c>
      <c r="C2843" s="31" t="s">
        <v>10959</v>
      </c>
      <c r="D2843" s="31" t="s">
        <v>10960</v>
      </c>
      <c r="E2843" s="44" t="s">
        <v>52</v>
      </c>
      <c r="F2843" s="43" t="s">
        <v>34</v>
      </c>
      <c r="G2843" s="84" t="s">
        <v>34</v>
      </c>
      <c r="H2843" s="31"/>
      <c r="I2843" s="205"/>
      <c r="J2843" s="84" t="s">
        <v>214</v>
      </c>
      <c r="K2843" s="31" t="s">
        <v>34</v>
      </c>
      <c r="L2843" s="31"/>
      <c r="M2843" s="169"/>
      <c r="N2843" s="148"/>
      <c r="O2843" s="106" t="s">
        <v>52</v>
      </c>
      <c r="P2843" s="43"/>
      <c r="Q2843" s="205"/>
      <c r="R2843" s="84" t="s">
        <v>214</v>
      </c>
      <c r="S2843" s="31" t="s">
        <v>34</v>
      </c>
      <c r="T2843" s="31"/>
      <c r="U2843" s="169"/>
      <c r="V2843" s="150" t="s">
        <v>10707</v>
      </c>
      <c r="W2843" s="141" t="str" cm="1">
        <f t="array" ref="W2843">IF(SUM(LEN(B2843:V2843))=0,"",IF(OR(OR(ISBLANK(F2843),SUM(LEN(C2843),LEN(D2843))=0),AND(NOT(E2843="Unknown"),ISBLANK(J2843)),AND(NOT(O2843="Unknown"),ISBLANK(R2843))),"Missing Information", INDEX(Table15[Entire Service Line Classification], MATCH(SUMIFS(Table15[Unique ID],Table15[System-Owned Portion],E2843,Table15[If Material Anything Other than "Lead" in Column E,Was Material Ever Previously Lead?],G2843,Table15[Customer-Owned Portion],O2843),Table15[Unique ID],0),0)))</f>
        <v>Non-lead</v>
      </c>
      <c r="X2843"/>
    </row>
    <row r="2844" spans="2:24" ht="150" x14ac:dyDescent="0.25">
      <c r="B2844" s="146" t="s">
        <v>10961</v>
      </c>
      <c r="C2844" s="31" t="s">
        <v>10962</v>
      </c>
      <c r="D2844" s="31" t="s">
        <v>10963</v>
      </c>
      <c r="E2844" s="44" t="s">
        <v>52</v>
      </c>
      <c r="F2844" s="43" t="s">
        <v>34</v>
      </c>
      <c r="G2844" s="84" t="s">
        <v>34</v>
      </c>
      <c r="H2844" s="31"/>
      <c r="I2844" s="205"/>
      <c r="J2844" s="84" t="s">
        <v>214</v>
      </c>
      <c r="K2844" s="31" t="s">
        <v>34</v>
      </c>
      <c r="L2844" s="31"/>
      <c r="M2844" s="169"/>
      <c r="N2844" s="148"/>
      <c r="O2844" s="106" t="s">
        <v>52</v>
      </c>
      <c r="P2844" s="43"/>
      <c r="Q2844" s="205"/>
      <c r="R2844" s="84" t="s">
        <v>214</v>
      </c>
      <c r="S2844" s="31" t="s">
        <v>34</v>
      </c>
      <c r="T2844" s="31"/>
      <c r="U2844" s="169"/>
      <c r="V2844" s="150" t="s">
        <v>10964</v>
      </c>
      <c r="W2844" s="141" t="str" cm="1">
        <f t="array" ref="W2844">IF(SUM(LEN(B2844:V2844))=0,"",IF(OR(OR(ISBLANK(F2844),SUM(LEN(C2844),LEN(D2844))=0),AND(NOT(E2844="Unknown"),ISBLANK(J2844)),AND(NOT(O2844="Unknown"),ISBLANK(R2844))),"Missing Information", INDEX(Table15[Entire Service Line Classification], MATCH(SUMIFS(Table15[Unique ID],Table15[System-Owned Portion],E2844,Table15[If Material Anything Other than "Lead" in Column E,Was Material Ever Previously Lead?],G2844,Table15[Customer-Owned Portion],O2844),Table15[Unique ID],0),0)))</f>
        <v>Non-lead</v>
      </c>
      <c r="X2844"/>
    </row>
    <row r="2845" spans="2:24" ht="150" x14ac:dyDescent="0.25">
      <c r="B2845" s="146" t="s">
        <v>10965</v>
      </c>
      <c r="C2845" s="31" t="s">
        <v>10966</v>
      </c>
      <c r="D2845" s="31" t="s">
        <v>10967</v>
      </c>
      <c r="E2845" s="44" t="s">
        <v>52</v>
      </c>
      <c r="F2845" s="43" t="s">
        <v>34</v>
      </c>
      <c r="G2845" s="84" t="s">
        <v>34</v>
      </c>
      <c r="H2845" s="31"/>
      <c r="I2845" s="205"/>
      <c r="J2845" s="84" t="s">
        <v>214</v>
      </c>
      <c r="K2845" s="31" t="s">
        <v>34</v>
      </c>
      <c r="L2845" s="31"/>
      <c r="M2845" s="169"/>
      <c r="N2845" s="148"/>
      <c r="O2845" s="106" t="s">
        <v>52</v>
      </c>
      <c r="P2845" s="43"/>
      <c r="Q2845" s="205"/>
      <c r="R2845" s="84" t="s">
        <v>214</v>
      </c>
      <c r="S2845" s="31" t="s">
        <v>34</v>
      </c>
      <c r="T2845" s="31"/>
      <c r="U2845" s="169"/>
      <c r="V2845" s="150" t="s">
        <v>10964</v>
      </c>
      <c r="W2845" s="141" t="str" cm="1">
        <f t="array" ref="W2845">IF(SUM(LEN(B2845:V2845))=0,"",IF(OR(OR(ISBLANK(F2845),SUM(LEN(C2845),LEN(D2845))=0),AND(NOT(E2845="Unknown"),ISBLANK(J2845)),AND(NOT(O2845="Unknown"),ISBLANK(R2845))),"Missing Information", INDEX(Table15[Entire Service Line Classification], MATCH(SUMIFS(Table15[Unique ID],Table15[System-Owned Portion],E2845,Table15[If Material Anything Other than "Lead" in Column E,Was Material Ever Previously Lead?],G2845,Table15[Customer-Owned Portion],O2845),Table15[Unique ID],0),0)))</f>
        <v>Non-lead</v>
      </c>
      <c r="X2845"/>
    </row>
    <row r="2846" spans="2:24" ht="150" x14ac:dyDescent="0.25">
      <c r="B2846" s="146" t="s">
        <v>10968</v>
      </c>
      <c r="C2846" s="31" t="s">
        <v>10969</v>
      </c>
      <c r="D2846" s="31" t="s">
        <v>10970</v>
      </c>
      <c r="E2846" s="44" t="s">
        <v>52</v>
      </c>
      <c r="F2846" s="43" t="s">
        <v>34</v>
      </c>
      <c r="G2846" s="84" t="s">
        <v>34</v>
      </c>
      <c r="H2846" s="31"/>
      <c r="I2846" s="205"/>
      <c r="J2846" s="84" t="s">
        <v>214</v>
      </c>
      <c r="K2846" s="31" t="s">
        <v>34</v>
      </c>
      <c r="L2846" s="31"/>
      <c r="M2846" s="169"/>
      <c r="N2846" s="148"/>
      <c r="O2846" s="106" t="s">
        <v>52</v>
      </c>
      <c r="P2846" s="43"/>
      <c r="Q2846" s="205"/>
      <c r="R2846" s="84" t="s">
        <v>214</v>
      </c>
      <c r="S2846" s="31" t="s">
        <v>34</v>
      </c>
      <c r="T2846" s="31"/>
      <c r="U2846" s="169"/>
      <c r="V2846" s="150" t="s">
        <v>10964</v>
      </c>
      <c r="W2846" s="141" t="str" cm="1">
        <f t="array" ref="W2846">IF(SUM(LEN(B2846:V2846))=0,"",IF(OR(OR(ISBLANK(F2846),SUM(LEN(C2846),LEN(D2846))=0),AND(NOT(E2846="Unknown"),ISBLANK(J2846)),AND(NOT(O2846="Unknown"),ISBLANK(R2846))),"Missing Information", INDEX(Table15[Entire Service Line Classification], MATCH(SUMIFS(Table15[Unique ID],Table15[System-Owned Portion],E2846,Table15[If Material Anything Other than "Lead" in Column E,Was Material Ever Previously Lead?],G2846,Table15[Customer-Owned Portion],O2846),Table15[Unique ID],0),0)))</f>
        <v>Non-lead</v>
      </c>
      <c r="X2846"/>
    </row>
    <row r="2847" spans="2:24" ht="150" x14ac:dyDescent="0.25">
      <c r="B2847" s="146" t="s">
        <v>10971</v>
      </c>
      <c r="C2847" s="31" t="s">
        <v>10972</v>
      </c>
      <c r="D2847" s="31" t="s">
        <v>10973</v>
      </c>
      <c r="E2847" s="44" t="s">
        <v>52</v>
      </c>
      <c r="F2847" s="43" t="s">
        <v>34</v>
      </c>
      <c r="G2847" s="84" t="s">
        <v>34</v>
      </c>
      <c r="H2847" s="31"/>
      <c r="I2847" s="205"/>
      <c r="J2847" s="84" t="s">
        <v>214</v>
      </c>
      <c r="K2847" s="31" t="s">
        <v>34</v>
      </c>
      <c r="L2847" s="31"/>
      <c r="M2847" s="169"/>
      <c r="N2847" s="148"/>
      <c r="O2847" s="106" t="s">
        <v>52</v>
      </c>
      <c r="P2847" s="43"/>
      <c r="Q2847" s="205"/>
      <c r="R2847" s="84" t="s">
        <v>214</v>
      </c>
      <c r="S2847" s="31" t="s">
        <v>34</v>
      </c>
      <c r="T2847" s="31"/>
      <c r="U2847" s="169"/>
      <c r="V2847" s="150" t="s">
        <v>10964</v>
      </c>
      <c r="W2847" s="141" t="str" cm="1">
        <f t="array" ref="W2847">IF(SUM(LEN(B2847:V2847))=0,"",IF(OR(OR(ISBLANK(F2847),SUM(LEN(C2847),LEN(D2847))=0),AND(NOT(E2847="Unknown"),ISBLANK(J2847)),AND(NOT(O2847="Unknown"),ISBLANK(R2847))),"Missing Information", INDEX(Table15[Entire Service Line Classification], MATCH(SUMIFS(Table15[Unique ID],Table15[System-Owned Portion],E2847,Table15[If Material Anything Other than "Lead" in Column E,Was Material Ever Previously Lead?],G2847,Table15[Customer-Owned Portion],O2847),Table15[Unique ID],0),0)))</f>
        <v>Non-lead</v>
      </c>
      <c r="X2847"/>
    </row>
    <row r="2848" spans="2:24" ht="150" x14ac:dyDescent="0.25">
      <c r="B2848" s="146" t="s">
        <v>10974</v>
      </c>
      <c r="C2848" s="31" t="s">
        <v>10975</v>
      </c>
      <c r="D2848" s="31" t="s">
        <v>10976</v>
      </c>
      <c r="E2848" s="44" t="s">
        <v>52</v>
      </c>
      <c r="F2848" s="43" t="s">
        <v>34</v>
      </c>
      <c r="G2848" s="84" t="s">
        <v>34</v>
      </c>
      <c r="H2848" s="31"/>
      <c r="I2848" s="205"/>
      <c r="J2848" s="84" t="s">
        <v>214</v>
      </c>
      <c r="K2848" s="31" t="s">
        <v>34</v>
      </c>
      <c r="L2848" s="31"/>
      <c r="M2848" s="169"/>
      <c r="N2848" s="148"/>
      <c r="O2848" s="106" t="s">
        <v>52</v>
      </c>
      <c r="P2848" s="43"/>
      <c r="Q2848" s="205"/>
      <c r="R2848" s="84" t="s">
        <v>214</v>
      </c>
      <c r="S2848" s="31" t="s">
        <v>34</v>
      </c>
      <c r="T2848" s="31"/>
      <c r="U2848" s="169"/>
      <c r="V2848" s="150" t="s">
        <v>10964</v>
      </c>
      <c r="W2848" s="141" t="str" cm="1">
        <f t="array" ref="W2848">IF(SUM(LEN(B2848:V2848))=0,"",IF(OR(OR(ISBLANK(F2848),SUM(LEN(C2848),LEN(D2848))=0),AND(NOT(E2848="Unknown"),ISBLANK(J2848)),AND(NOT(O2848="Unknown"),ISBLANK(R2848))),"Missing Information", INDEX(Table15[Entire Service Line Classification], MATCH(SUMIFS(Table15[Unique ID],Table15[System-Owned Portion],E2848,Table15[If Material Anything Other than "Lead" in Column E,Was Material Ever Previously Lead?],G2848,Table15[Customer-Owned Portion],O2848),Table15[Unique ID],0),0)))</f>
        <v>Non-lead</v>
      </c>
      <c r="X2848"/>
    </row>
    <row r="2849" spans="2:24" ht="150" x14ac:dyDescent="0.25">
      <c r="B2849" s="146" t="s">
        <v>10977</v>
      </c>
      <c r="C2849" s="31" t="s">
        <v>10978</v>
      </c>
      <c r="D2849" s="31" t="s">
        <v>10979</v>
      </c>
      <c r="E2849" s="44" t="s">
        <v>52</v>
      </c>
      <c r="F2849" s="43" t="s">
        <v>34</v>
      </c>
      <c r="G2849" s="84" t="s">
        <v>34</v>
      </c>
      <c r="H2849" s="31"/>
      <c r="I2849" s="205"/>
      <c r="J2849" s="84" t="s">
        <v>214</v>
      </c>
      <c r="K2849" s="31" t="s">
        <v>34</v>
      </c>
      <c r="L2849" s="31"/>
      <c r="M2849" s="169"/>
      <c r="N2849" s="148"/>
      <c r="O2849" s="106" t="s">
        <v>52</v>
      </c>
      <c r="P2849" s="43"/>
      <c r="Q2849" s="205"/>
      <c r="R2849" s="84" t="s">
        <v>214</v>
      </c>
      <c r="S2849" s="31" t="s">
        <v>34</v>
      </c>
      <c r="T2849" s="31"/>
      <c r="U2849" s="169"/>
      <c r="V2849" s="150" t="s">
        <v>10964</v>
      </c>
      <c r="W2849" s="141" t="str" cm="1">
        <f t="array" ref="W2849">IF(SUM(LEN(B2849:V2849))=0,"",IF(OR(OR(ISBLANK(F2849),SUM(LEN(C2849),LEN(D2849))=0),AND(NOT(E2849="Unknown"),ISBLANK(J2849)),AND(NOT(O2849="Unknown"),ISBLANK(R2849))),"Missing Information", INDEX(Table15[Entire Service Line Classification], MATCH(SUMIFS(Table15[Unique ID],Table15[System-Owned Portion],E2849,Table15[If Material Anything Other than "Lead" in Column E,Was Material Ever Previously Lead?],G2849,Table15[Customer-Owned Portion],O2849),Table15[Unique ID],0),0)))</f>
        <v>Non-lead</v>
      </c>
      <c r="X2849"/>
    </row>
    <row r="2850" spans="2:24" ht="150" x14ac:dyDescent="0.25">
      <c r="B2850" s="146" t="s">
        <v>10980</v>
      </c>
      <c r="C2850" s="31" t="s">
        <v>10981</v>
      </c>
      <c r="D2850" s="31" t="s">
        <v>10982</v>
      </c>
      <c r="E2850" s="44" t="s">
        <v>52</v>
      </c>
      <c r="F2850" s="43" t="s">
        <v>34</v>
      </c>
      <c r="G2850" s="84" t="s">
        <v>34</v>
      </c>
      <c r="H2850" s="31"/>
      <c r="I2850" s="205"/>
      <c r="J2850" s="84" t="s">
        <v>214</v>
      </c>
      <c r="K2850" s="31" t="s">
        <v>34</v>
      </c>
      <c r="L2850" s="31"/>
      <c r="M2850" s="169"/>
      <c r="N2850" s="148"/>
      <c r="O2850" s="106" t="s">
        <v>52</v>
      </c>
      <c r="P2850" s="43"/>
      <c r="Q2850" s="205"/>
      <c r="R2850" s="84" t="s">
        <v>214</v>
      </c>
      <c r="S2850" s="31" t="s">
        <v>34</v>
      </c>
      <c r="T2850" s="31"/>
      <c r="U2850" s="169"/>
      <c r="V2850" s="150" t="s">
        <v>10964</v>
      </c>
      <c r="W2850" s="141" t="str" cm="1">
        <f t="array" ref="W2850">IF(SUM(LEN(B2850:V2850))=0,"",IF(OR(OR(ISBLANK(F2850),SUM(LEN(C2850),LEN(D2850))=0),AND(NOT(E2850="Unknown"),ISBLANK(J2850)),AND(NOT(O2850="Unknown"),ISBLANK(R2850))),"Missing Information", INDEX(Table15[Entire Service Line Classification], MATCH(SUMIFS(Table15[Unique ID],Table15[System-Owned Portion],E2850,Table15[If Material Anything Other than "Lead" in Column E,Was Material Ever Previously Lead?],G2850,Table15[Customer-Owned Portion],O2850),Table15[Unique ID],0),0)))</f>
        <v>Non-lead</v>
      </c>
      <c r="X2850"/>
    </row>
    <row r="2851" spans="2:24" ht="150" x14ac:dyDescent="0.25">
      <c r="B2851" s="146" t="s">
        <v>10983</v>
      </c>
      <c r="C2851" s="31" t="s">
        <v>10984</v>
      </c>
      <c r="D2851" s="31" t="s">
        <v>10985</v>
      </c>
      <c r="E2851" s="44" t="s">
        <v>52</v>
      </c>
      <c r="F2851" s="43" t="s">
        <v>34</v>
      </c>
      <c r="G2851" s="84" t="s">
        <v>34</v>
      </c>
      <c r="H2851" s="31"/>
      <c r="I2851" s="205"/>
      <c r="J2851" s="84" t="s">
        <v>214</v>
      </c>
      <c r="K2851" s="31" t="s">
        <v>34</v>
      </c>
      <c r="L2851" s="31"/>
      <c r="M2851" s="169"/>
      <c r="N2851" s="148"/>
      <c r="O2851" s="106" t="s">
        <v>52</v>
      </c>
      <c r="P2851" s="43"/>
      <c r="Q2851" s="205"/>
      <c r="R2851" s="84" t="s">
        <v>214</v>
      </c>
      <c r="S2851" s="31" t="s">
        <v>34</v>
      </c>
      <c r="T2851" s="31"/>
      <c r="U2851" s="169"/>
      <c r="V2851" s="150" t="s">
        <v>10964</v>
      </c>
      <c r="W2851" s="141" t="str" cm="1">
        <f t="array" ref="W2851">IF(SUM(LEN(B2851:V2851))=0,"",IF(OR(OR(ISBLANK(F2851),SUM(LEN(C2851),LEN(D2851))=0),AND(NOT(E2851="Unknown"),ISBLANK(J2851)),AND(NOT(O2851="Unknown"),ISBLANK(R2851))),"Missing Information", INDEX(Table15[Entire Service Line Classification], MATCH(SUMIFS(Table15[Unique ID],Table15[System-Owned Portion],E2851,Table15[If Material Anything Other than "Lead" in Column E,Was Material Ever Previously Lead?],G2851,Table15[Customer-Owned Portion],O2851),Table15[Unique ID],0),0)))</f>
        <v>Non-lead</v>
      </c>
      <c r="X2851"/>
    </row>
    <row r="2852" spans="2:24" ht="150" x14ac:dyDescent="0.25">
      <c r="B2852" s="146" t="s">
        <v>10986</v>
      </c>
      <c r="C2852" s="31" t="s">
        <v>10987</v>
      </c>
      <c r="D2852" s="31" t="s">
        <v>10988</v>
      </c>
      <c r="E2852" s="44" t="s">
        <v>52</v>
      </c>
      <c r="F2852" s="43" t="s">
        <v>34</v>
      </c>
      <c r="G2852" s="84" t="s">
        <v>34</v>
      </c>
      <c r="H2852" s="31"/>
      <c r="I2852" s="205"/>
      <c r="J2852" s="84" t="s">
        <v>214</v>
      </c>
      <c r="K2852" s="31" t="s">
        <v>34</v>
      </c>
      <c r="L2852" s="31"/>
      <c r="M2852" s="169"/>
      <c r="N2852" s="148"/>
      <c r="O2852" s="106" t="s">
        <v>52</v>
      </c>
      <c r="P2852" s="43"/>
      <c r="Q2852" s="205"/>
      <c r="R2852" s="84" t="s">
        <v>214</v>
      </c>
      <c r="S2852" s="31" t="s">
        <v>34</v>
      </c>
      <c r="T2852" s="31"/>
      <c r="U2852" s="169"/>
      <c r="V2852" s="150" t="s">
        <v>10964</v>
      </c>
      <c r="W2852" s="141" t="str" cm="1">
        <f t="array" ref="W2852">IF(SUM(LEN(B2852:V2852))=0,"",IF(OR(OR(ISBLANK(F2852),SUM(LEN(C2852),LEN(D2852))=0),AND(NOT(E2852="Unknown"),ISBLANK(J2852)),AND(NOT(O2852="Unknown"),ISBLANK(R2852))),"Missing Information", INDEX(Table15[Entire Service Line Classification], MATCH(SUMIFS(Table15[Unique ID],Table15[System-Owned Portion],E2852,Table15[If Material Anything Other than "Lead" in Column E,Was Material Ever Previously Lead?],G2852,Table15[Customer-Owned Portion],O2852),Table15[Unique ID],0),0)))</f>
        <v>Non-lead</v>
      </c>
      <c r="X2852"/>
    </row>
    <row r="2853" spans="2:24" ht="150" x14ac:dyDescent="0.25">
      <c r="B2853" s="146" t="s">
        <v>10989</v>
      </c>
      <c r="C2853" s="31" t="s">
        <v>10990</v>
      </c>
      <c r="D2853" s="31" t="s">
        <v>10991</v>
      </c>
      <c r="E2853" s="44" t="s">
        <v>52</v>
      </c>
      <c r="F2853" s="43" t="s">
        <v>34</v>
      </c>
      <c r="G2853" s="84" t="s">
        <v>34</v>
      </c>
      <c r="H2853" s="31"/>
      <c r="I2853" s="205"/>
      <c r="J2853" s="84" t="s">
        <v>214</v>
      </c>
      <c r="K2853" s="31" t="s">
        <v>34</v>
      </c>
      <c r="L2853" s="31"/>
      <c r="M2853" s="169"/>
      <c r="N2853" s="148"/>
      <c r="O2853" s="106" t="s">
        <v>52</v>
      </c>
      <c r="P2853" s="43"/>
      <c r="Q2853" s="205"/>
      <c r="R2853" s="84" t="s">
        <v>214</v>
      </c>
      <c r="S2853" s="31" t="s">
        <v>34</v>
      </c>
      <c r="T2853" s="31"/>
      <c r="U2853" s="169"/>
      <c r="V2853" s="150" t="s">
        <v>10964</v>
      </c>
      <c r="W2853" s="141" t="str" cm="1">
        <f t="array" ref="W2853">IF(SUM(LEN(B2853:V2853))=0,"",IF(OR(OR(ISBLANK(F2853),SUM(LEN(C2853),LEN(D2853))=0),AND(NOT(E2853="Unknown"),ISBLANK(J2853)),AND(NOT(O2853="Unknown"),ISBLANK(R2853))),"Missing Information", INDEX(Table15[Entire Service Line Classification], MATCH(SUMIFS(Table15[Unique ID],Table15[System-Owned Portion],E2853,Table15[If Material Anything Other than "Lead" in Column E,Was Material Ever Previously Lead?],G2853,Table15[Customer-Owned Portion],O2853),Table15[Unique ID],0),0)))</f>
        <v>Non-lead</v>
      </c>
      <c r="X2853"/>
    </row>
    <row r="2854" spans="2:24" ht="150" x14ac:dyDescent="0.25">
      <c r="B2854" s="146" t="s">
        <v>10992</v>
      </c>
      <c r="C2854" s="31" t="s">
        <v>10993</v>
      </c>
      <c r="D2854" s="31" t="s">
        <v>10994</v>
      </c>
      <c r="E2854" s="44" t="s">
        <v>52</v>
      </c>
      <c r="F2854" s="43" t="s">
        <v>34</v>
      </c>
      <c r="G2854" s="84" t="s">
        <v>34</v>
      </c>
      <c r="H2854" s="31"/>
      <c r="I2854" s="205"/>
      <c r="J2854" s="84" t="s">
        <v>214</v>
      </c>
      <c r="K2854" s="31" t="s">
        <v>34</v>
      </c>
      <c r="L2854" s="31"/>
      <c r="M2854" s="169"/>
      <c r="N2854" s="148"/>
      <c r="O2854" s="106" t="s">
        <v>52</v>
      </c>
      <c r="P2854" s="43"/>
      <c r="Q2854" s="205"/>
      <c r="R2854" s="84" t="s">
        <v>214</v>
      </c>
      <c r="S2854" s="31" t="s">
        <v>34</v>
      </c>
      <c r="T2854" s="31"/>
      <c r="U2854" s="169"/>
      <c r="V2854" s="150" t="s">
        <v>10964</v>
      </c>
      <c r="W2854" s="141" t="str" cm="1">
        <f t="array" ref="W2854">IF(SUM(LEN(B2854:V2854))=0,"",IF(OR(OR(ISBLANK(F2854),SUM(LEN(C2854),LEN(D2854))=0),AND(NOT(E2854="Unknown"),ISBLANK(J2854)),AND(NOT(O2854="Unknown"),ISBLANK(R2854))),"Missing Information", INDEX(Table15[Entire Service Line Classification], MATCH(SUMIFS(Table15[Unique ID],Table15[System-Owned Portion],E2854,Table15[If Material Anything Other than "Lead" in Column E,Was Material Ever Previously Lead?],G2854,Table15[Customer-Owned Portion],O2854),Table15[Unique ID],0),0)))</f>
        <v>Non-lead</v>
      </c>
      <c r="X2854"/>
    </row>
    <row r="2855" spans="2:24" ht="150" x14ac:dyDescent="0.25">
      <c r="B2855" s="146" t="s">
        <v>10995</v>
      </c>
      <c r="C2855" s="31" t="s">
        <v>10996</v>
      </c>
      <c r="D2855" s="31" t="s">
        <v>10997</v>
      </c>
      <c r="E2855" s="44" t="s">
        <v>52</v>
      </c>
      <c r="F2855" s="43" t="s">
        <v>34</v>
      </c>
      <c r="G2855" s="84" t="s">
        <v>34</v>
      </c>
      <c r="H2855" s="31"/>
      <c r="I2855" s="205"/>
      <c r="J2855" s="84" t="s">
        <v>214</v>
      </c>
      <c r="K2855" s="31" t="s">
        <v>34</v>
      </c>
      <c r="L2855" s="31"/>
      <c r="M2855" s="169"/>
      <c r="N2855" s="148"/>
      <c r="O2855" s="106" t="s">
        <v>52</v>
      </c>
      <c r="P2855" s="43"/>
      <c r="Q2855" s="205"/>
      <c r="R2855" s="84" t="s">
        <v>214</v>
      </c>
      <c r="S2855" s="31" t="s">
        <v>34</v>
      </c>
      <c r="T2855" s="31"/>
      <c r="U2855" s="169"/>
      <c r="V2855" s="150" t="s">
        <v>10964</v>
      </c>
      <c r="W2855" s="141" t="str" cm="1">
        <f t="array" ref="W2855">IF(SUM(LEN(B2855:V2855))=0,"",IF(OR(OR(ISBLANK(F2855),SUM(LEN(C2855),LEN(D2855))=0),AND(NOT(E2855="Unknown"),ISBLANK(J2855)),AND(NOT(O2855="Unknown"),ISBLANK(R2855))),"Missing Information", INDEX(Table15[Entire Service Line Classification], MATCH(SUMIFS(Table15[Unique ID],Table15[System-Owned Portion],E2855,Table15[If Material Anything Other than "Lead" in Column E,Was Material Ever Previously Lead?],G2855,Table15[Customer-Owned Portion],O2855),Table15[Unique ID],0),0)))</f>
        <v>Non-lead</v>
      </c>
      <c r="X2855"/>
    </row>
    <row r="2856" spans="2:24" ht="150" x14ac:dyDescent="0.25">
      <c r="B2856" s="146" t="s">
        <v>10998</v>
      </c>
      <c r="C2856" s="31" t="s">
        <v>10999</v>
      </c>
      <c r="D2856" s="31" t="s">
        <v>11000</v>
      </c>
      <c r="E2856" s="44" t="s">
        <v>43</v>
      </c>
      <c r="F2856" s="43" t="s">
        <v>34</v>
      </c>
      <c r="G2856" s="84" t="s">
        <v>34</v>
      </c>
      <c r="H2856" s="31"/>
      <c r="I2856" s="205"/>
      <c r="J2856" s="84" t="s">
        <v>106</v>
      </c>
      <c r="K2856" s="31" t="s">
        <v>36</v>
      </c>
      <c r="L2856" s="31" t="s">
        <v>95</v>
      </c>
      <c r="M2856" s="169" t="s">
        <v>6522</v>
      </c>
      <c r="N2856" s="148" t="s">
        <v>11001</v>
      </c>
      <c r="O2856" s="106" t="s">
        <v>35</v>
      </c>
      <c r="P2856" s="43"/>
      <c r="Q2856" s="205"/>
      <c r="R2856" s="84" t="s">
        <v>106</v>
      </c>
      <c r="S2856" s="31" t="s">
        <v>36</v>
      </c>
      <c r="T2856" s="31" t="s">
        <v>95</v>
      </c>
      <c r="U2856" s="169" t="s">
        <v>6522</v>
      </c>
      <c r="V2856" s="150" t="s">
        <v>11002</v>
      </c>
      <c r="W2856" s="141" t="str" cm="1">
        <f t="array" ref="W2856">IF(SUM(LEN(B2856:V2856))=0,"",IF(OR(OR(ISBLANK(F2856),SUM(LEN(C2856),LEN(D2856))=0),AND(NOT(E2856="Unknown"),ISBLANK(J2856)),AND(NOT(O2856="Unknown"),ISBLANK(R2856))),"Missing Information", INDEX(Table15[Entire Service Line Classification], MATCH(SUMIFS(Table15[Unique ID],Table15[System-Owned Portion],E2856,Table15[If Material Anything Other than "Lead" in Column E,Was Material Ever Previously Lead?],G2856,Table15[Customer-Owned Portion],O2856),Table15[Unique ID],0),0)))</f>
        <v>Non-lead</v>
      </c>
      <c r="X2856"/>
    </row>
    <row r="2857" spans="2:24" ht="150" x14ac:dyDescent="0.25">
      <c r="B2857" s="146" t="s">
        <v>11003</v>
      </c>
      <c r="C2857" s="31" t="s">
        <v>11004</v>
      </c>
      <c r="D2857" s="31" t="s">
        <v>11005</v>
      </c>
      <c r="E2857" s="44" t="s">
        <v>52</v>
      </c>
      <c r="F2857" s="43" t="s">
        <v>34</v>
      </c>
      <c r="G2857" s="84" t="s">
        <v>34</v>
      </c>
      <c r="H2857" s="31"/>
      <c r="I2857" s="205"/>
      <c r="J2857" s="84" t="s">
        <v>214</v>
      </c>
      <c r="K2857" s="31" t="s">
        <v>34</v>
      </c>
      <c r="L2857" s="31"/>
      <c r="M2857" s="169"/>
      <c r="N2857" s="148"/>
      <c r="O2857" s="106" t="s">
        <v>52</v>
      </c>
      <c r="P2857" s="43"/>
      <c r="Q2857" s="205"/>
      <c r="R2857" s="84" t="s">
        <v>214</v>
      </c>
      <c r="S2857" s="31" t="s">
        <v>34</v>
      </c>
      <c r="T2857" s="31"/>
      <c r="U2857" s="169"/>
      <c r="V2857" s="150" t="s">
        <v>10964</v>
      </c>
      <c r="W2857" s="141" t="str" cm="1">
        <f t="array" ref="W2857">IF(SUM(LEN(B2857:V2857))=0,"",IF(OR(OR(ISBLANK(F2857),SUM(LEN(C2857),LEN(D2857))=0),AND(NOT(E2857="Unknown"),ISBLANK(J2857)),AND(NOT(O2857="Unknown"),ISBLANK(R2857))),"Missing Information", INDEX(Table15[Entire Service Line Classification], MATCH(SUMIFS(Table15[Unique ID],Table15[System-Owned Portion],E2857,Table15[If Material Anything Other than "Lead" in Column E,Was Material Ever Previously Lead?],G2857,Table15[Customer-Owned Portion],O2857),Table15[Unique ID],0),0)))</f>
        <v>Non-lead</v>
      </c>
      <c r="X2857"/>
    </row>
    <row r="2858" spans="2:24" ht="150" x14ac:dyDescent="0.25">
      <c r="B2858" s="146" t="s">
        <v>11006</v>
      </c>
      <c r="C2858" s="31" t="s">
        <v>11007</v>
      </c>
      <c r="D2858" s="31" t="s">
        <v>11008</v>
      </c>
      <c r="E2858" s="44" t="s">
        <v>52</v>
      </c>
      <c r="F2858" s="43" t="s">
        <v>34</v>
      </c>
      <c r="G2858" s="84" t="s">
        <v>34</v>
      </c>
      <c r="H2858" s="31"/>
      <c r="I2858" s="205"/>
      <c r="J2858" s="84" t="s">
        <v>214</v>
      </c>
      <c r="K2858" s="31" t="s">
        <v>34</v>
      </c>
      <c r="L2858" s="31"/>
      <c r="M2858" s="169"/>
      <c r="N2858" s="148"/>
      <c r="O2858" s="106" t="s">
        <v>52</v>
      </c>
      <c r="P2858" s="43"/>
      <c r="Q2858" s="205"/>
      <c r="R2858" s="84" t="s">
        <v>214</v>
      </c>
      <c r="S2858" s="31" t="s">
        <v>34</v>
      </c>
      <c r="T2858" s="31"/>
      <c r="U2858" s="169"/>
      <c r="V2858" s="150" t="s">
        <v>10964</v>
      </c>
      <c r="W2858" s="141" t="str" cm="1">
        <f t="array" ref="W2858">IF(SUM(LEN(B2858:V2858))=0,"",IF(OR(OR(ISBLANK(F2858),SUM(LEN(C2858),LEN(D2858))=0),AND(NOT(E2858="Unknown"),ISBLANK(J2858)),AND(NOT(O2858="Unknown"),ISBLANK(R2858))),"Missing Information", INDEX(Table15[Entire Service Line Classification], MATCH(SUMIFS(Table15[Unique ID],Table15[System-Owned Portion],E2858,Table15[If Material Anything Other than "Lead" in Column E,Was Material Ever Previously Lead?],G2858,Table15[Customer-Owned Portion],O2858),Table15[Unique ID],0),0)))</f>
        <v>Non-lead</v>
      </c>
      <c r="X2858"/>
    </row>
    <row r="2859" spans="2:24" ht="150" x14ac:dyDescent="0.25">
      <c r="B2859" s="146" t="s">
        <v>11009</v>
      </c>
      <c r="C2859" s="31" t="s">
        <v>11010</v>
      </c>
      <c r="D2859" s="31" t="s">
        <v>11011</v>
      </c>
      <c r="E2859" s="44" t="s">
        <v>43</v>
      </c>
      <c r="F2859" s="43" t="s">
        <v>34</v>
      </c>
      <c r="G2859" s="84" t="s">
        <v>34</v>
      </c>
      <c r="H2859" s="31"/>
      <c r="I2859" s="205"/>
      <c r="J2859" s="84" t="s">
        <v>106</v>
      </c>
      <c r="K2859" s="31" t="s">
        <v>36</v>
      </c>
      <c r="L2859" s="31" t="s">
        <v>95</v>
      </c>
      <c r="M2859" s="169" t="s">
        <v>6522</v>
      </c>
      <c r="N2859" s="148" t="s">
        <v>11012</v>
      </c>
      <c r="O2859" s="106" t="s">
        <v>35</v>
      </c>
      <c r="P2859" s="43"/>
      <c r="Q2859" s="205"/>
      <c r="R2859" s="84" t="s">
        <v>106</v>
      </c>
      <c r="S2859" s="31" t="s">
        <v>36</v>
      </c>
      <c r="T2859" s="31" t="s">
        <v>95</v>
      </c>
      <c r="U2859" s="169" t="s">
        <v>6522</v>
      </c>
      <c r="V2859" s="150" t="s">
        <v>11002</v>
      </c>
      <c r="W2859" s="141" t="str" cm="1">
        <f t="array" ref="W2859">IF(SUM(LEN(B2859:V2859))=0,"",IF(OR(OR(ISBLANK(F2859),SUM(LEN(C2859),LEN(D2859))=0),AND(NOT(E2859="Unknown"),ISBLANK(J2859)),AND(NOT(O2859="Unknown"),ISBLANK(R2859))),"Missing Information", INDEX(Table15[Entire Service Line Classification], MATCH(SUMIFS(Table15[Unique ID],Table15[System-Owned Portion],E2859,Table15[If Material Anything Other than "Lead" in Column E,Was Material Ever Previously Lead?],G2859,Table15[Customer-Owned Portion],O2859),Table15[Unique ID],0),0)))</f>
        <v>Non-lead</v>
      </c>
      <c r="X2859"/>
    </row>
    <row r="2860" spans="2:24" ht="150" x14ac:dyDescent="0.25">
      <c r="B2860" s="146" t="s">
        <v>11013</v>
      </c>
      <c r="C2860" s="31" t="s">
        <v>11014</v>
      </c>
      <c r="D2860" s="31" t="s">
        <v>11015</v>
      </c>
      <c r="E2860" s="44" t="s">
        <v>43</v>
      </c>
      <c r="F2860" s="43" t="s">
        <v>34</v>
      </c>
      <c r="G2860" s="84" t="s">
        <v>34</v>
      </c>
      <c r="H2860" s="31"/>
      <c r="I2860" s="205"/>
      <c r="J2860" s="84" t="s">
        <v>106</v>
      </c>
      <c r="K2860" s="31" t="s">
        <v>36</v>
      </c>
      <c r="L2860" s="31" t="s">
        <v>95</v>
      </c>
      <c r="M2860" s="169" t="s">
        <v>6522</v>
      </c>
      <c r="N2860" s="148" t="s">
        <v>11016</v>
      </c>
      <c r="O2860" s="106" t="s">
        <v>35</v>
      </c>
      <c r="P2860" s="43"/>
      <c r="Q2860" s="205"/>
      <c r="R2860" s="84" t="s">
        <v>106</v>
      </c>
      <c r="S2860" s="31" t="s">
        <v>36</v>
      </c>
      <c r="T2860" s="31" t="s">
        <v>95</v>
      </c>
      <c r="U2860" s="169" t="s">
        <v>6522</v>
      </c>
      <c r="V2860" s="150" t="s">
        <v>11017</v>
      </c>
      <c r="W2860" s="141" t="str" cm="1">
        <f t="array" ref="W2860">IF(SUM(LEN(B2860:V2860))=0,"",IF(OR(OR(ISBLANK(F2860),SUM(LEN(C2860),LEN(D2860))=0),AND(NOT(E2860="Unknown"),ISBLANK(J2860)),AND(NOT(O2860="Unknown"),ISBLANK(R2860))),"Missing Information", INDEX(Table15[Entire Service Line Classification], MATCH(SUMIFS(Table15[Unique ID],Table15[System-Owned Portion],E2860,Table15[If Material Anything Other than "Lead" in Column E,Was Material Ever Previously Lead?],G2860,Table15[Customer-Owned Portion],O2860),Table15[Unique ID],0),0)))</f>
        <v>Non-lead</v>
      </c>
      <c r="X2860"/>
    </row>
    <row r="2861" spans="2:24" ht="150" x14ac:dyDescent="0.25">
      <c r="B2861" s="146" t="s">
        <v>11018</v>
      </c>
      <c r="C2861" s="31" t="s">
        <v>11019</v>
      </c>
      <c r="D2861" s="31" t="s">
        <v>11020</v>
      </c>
      <c r="E2861" s="44" t="s">
        <v>52</v>
      </c>
      <c r="F2861" s="43" t="s">
        <v>34</v>
      </c>
      <c r="G2861" s="84" t="s">
        <v>34</v>
      </c>
      <c r="H2861" s="31"/>
      <c r="I2861" s="205"/>
      <c r="J2861" s="84" t="s">
        <v>214</v>
      </c>
      <c r="K2861" s="31" t="s">
        <v>34</v>
      </c>
      <c r="L2861" s="31"/>
      <c r="M2861" s="169"/>
      <c r="N2861" s="148"/>
      <c r="O2861" s="106" t="s">
        <v>52</v>
      </c>
      <c r="P2861" s="43"/>
      <c r="Q2861" s="205"/>
      <c r="R2861" s="84" t="s">
        <v>214</v>
      </c>
      <c r="S2861" s="31" t="s">
        <v>34</v>
      </c>
      <c r="T2861" s="31"/>
      <c r="U2861" s="169"/>
      <c r="V2861" s="150" t="s">
        <v>10964</v>
      </c>
      <c r="W2861" s="141" t="str" cm="1">
        <f t="array" ref="W2861">IF(SUM(LEN(B2861:V2861))=0,"",IF(OR(OR(ISBLANK(F2861),SUM(LEN(C2861),LEN(D2861))=0),AND(NOT(E2861="Unknown"),ISBLANK(J2861)),AND(NOT(O2861="Unknown"),ISBLANK(R2861))),"Missing Information", INDEX(Table15[Entire Service Line Classification], MATCH(SUMIFS(Table15[Unique ID],Table15[System-Owned Portion],E2861,Table15[If Material Anything Other than "Lead" in Column E,Was Material Ever Previously Lead?],G2861,Table15[Customer-Owned Portion],O2861),Table15[Unique ID],0),0)))</f>
        <v>Non-lead</v>
      </c>
      <c r="X2861"/>
    </row>
    <row r="2862" spans="2:24" ht="150" x14ac:dyDescent="0.25">
      <c r="B2862" s="146" t="s">
        <v>11021</v>
      </c>
      <c r="C2862" s="31" t="s">
        <v>11022</v>
      </c>
      <c r="D2862" s="31" t="s">
        <v>11023</v>
      </c>
      <c r="E2862" s="44" t="s">
        <v>52</v>
      </c>
      <c r="F2862" s="43" t="s">
        <v>34</v>
      </c>
      <c r="G2862" s="84" t="s">
        <v>34</v>
      </c>
      <c r="H2862" s="31"/>
      <c r="I2862" s="205"/>
      <c r="J2862" s="84" t="s">
        <v>214</v>
      </c>
      <c r="K2862" s="31" t="s">
        <v>34</v>
      </c>
      <c r="L2862" s="31"/>
      <c r="M2862" s="169"/>
      <c r="N2862" s="148"/>
      <c r="O2862" s="106" t="s">
        <v>52</v>
      </c>
      <c r="P2862" s="43"/>
      <c r="Q2862" s="205"/>
      <c r="R2862" s="84" t="s">
        <v>214</v>
      </c>
      <c r="S2862" s="31" t="s">
        <v>34</v>
      </c>
      <c r="T2862" s="31"/>
      <c r="U2862" s="169"/>
      <c r="V2862" s="150" t="s">
        <v>10964</v>
      </c>
      <c r="W2862" s="141" t="str" cm="1">
        <f t="array" ref="W2862">IF(SUM(LEN(B2862:V2862))=0,"",IF(OR(OR(ISBLANK(F2862),SUM(LEN(C2862),LEN(D2862))=0),AND(NOT(E2862="Unknown"),ISBLANK(J2862)),AND(NOT(O2862="Unknown"),ISBLANK(R2862))),"Missing Information", INDEX(Table15[Entire Service Line Classification], MATCH(SUMIFS(Table15[Unique ID],Table15[System-Owned Portion],E2862,Table15[If Material Anything Other than "Lead" in Column E,Was Material Ever Previously Lead?],G2862,Table15[Customer-Owned Portion],O2862),Table15[Unique ID],0),0)))</f>
        <v>Non-lead</v>
      </c>
      <c r="X2862"/>
    </row>
    <row r="2863" spans="2:24" ht="150" x14ac:dyDescent="0.25">
      <c r="B2863" s="146" t="s">
        <v>11024</v>
      </c>
      <c r="C2863" s="31" t="s">
        <v>11025</v>
      </c>
      <c r="D2863" s="31" t="s">
        <v>11026</v>
      </c>
      <c r="E2863" s="44" t="s">
        <v>52</v>
      </c>
      <c r="F2863" s="43" t="s">
        <v>34</v>
      </c>
      <c r="G2863" s="84" t="s">
        <v>34</v>
      </c>
      <c r="H2863" s="31"/>
      <c r="I2863" s="205"/>
      <c r="J2863" s="84" t="s">
        <v>214</v>
      </c>
      <c r="K2863" s="31" t="s">
        <v>34</v>
      </c>
      <c r="L2863" s="31"/>
      <c r="M2863" s="169"/>
      <c r="N2863" s="148"/>
      <c r="O2863" s="106" t="s">
        <v>52</v>
      </c>
      <c r="P2863" s="43"/>
      <c r="Q2863" s="205"/>
      <c r="R2863" s="84" t="s">
        <v>214</v>
      </c>
      <c r="S2863" s="31" t="s">
        <v>34</v>
      </c>
      <c r="T2863" s="31"/>
      <c r="U2863" s="169"/>
      <c r="V2863" s="150" t="s">
        <v>10964</v>
      </c>
      <c r="W2863" s="141" t="str" cm="1">
        <f t="array" ref="W2863">IF(SUM(LEN(B2863:V2863))=0,"",IF(OR(OR(ISBLANK(F2863),SUM(LEN(C2863),LEN(D2863))=0),AND(NOT(E2863="Unknown"),ISBLANK(J2863)),AND(NOT(O2863="Unknown"),ISBLANK(R2863))),"Missing Information", INDEX(Table15[Entire Service Line Classification], MATCH(SUMIFS(Table15[Unique ID],Table15[System-Owned Portion],E2863,Table15[If Material Anything Other than "Lead" in Column E,Was Material Ever Previously Lead?],G2863,Table15[Customer-Owned Portion],O2863),Table15[Unique ID],0),0)))</f>
        <v>Non-lead</v>
      </c>
      <c r="X2863"/>
    </row>
    <row r="2864" spans="2:24" ht="150" x14ac:dyDescent="0.25">
      <c r="B2864" s="146" t="s">
        <v>11027</v>
      </c>
      <c r="C2864" s="31" t="s">
        <v>11028</v>
      </c>
      <c r="D2864" s="31" t="s">
        <v>11029</v>
      </c>
      <c r="E2864" s="44" t="s">
        <v>43</v>
      </c>
      <c r="F2864" s="43" t="s">
        <v>34</v>
      </c>
      <c r="G2864" s="84" t="s">
        <v>34</v>
      </c>
      <c r="H2864" s="31"/>
      <c r="I2864" s="205"/>
      <c r="J2864" s="84" t="s">
        <v>106</v>
      </c>
      <c r="K2864" s="31" t="s">
        <v>36</v>
      </c>
      <c r="L2864" s="31" t="s">
        <v>95</v>
      </c>
      <c r="M2864" s="169" t="s">
        <v>6522</v>
      </c>
      <c r="N2864" s="148" t="s">
        <v>11030</v>
      </c>
      <c r="O2864" s="106" t="s">
        <v>35</v>
      </c>
      <c r="P2864" s="43"/>
      <c r="Q2864" s="205"/>
      <c r="R2864" s="84" t="s">
        <v>106</v>
      </c>
      <c r="S2864" s="31" t="s">
        <v>36</v>
      </c>
      <c r="T2864" s="31" t="s">
        <v>95</v>
      </c>
      <c r="U2864" s="169" t="s">
        <v>6522</v>
      </c>
      <c r="V2864" s="150" t="s">
        <v>11002</v>
      </c>
      <c r="W2864" s="141" t="str" cm="1">
        <f t="array" ref="W2864">IF(SUM(LEN(B2864:V2864))=0,"",IF(OR(OR(ISBLANK(F2864),SUM(LEN(C2864),LEN(D2864))=0),AND(NOT(E2864="Unknown"),ISBLANK(J2864)),AND(NOT(O2864="Unknown"),ISBLANK(R2864))),"Missing Information", INDEX(Table15[Entire Service Line Classification], MATCH(SUMIFS(Table15[Unique ID],Table15[System-Owned Portion],E2864,Table15[If Material Anything Other than "Lead" in Column E,Was Material Ever Previously Lead?],G2864,Table15[Customer-Owned Portion],O2864),Table15[Unique ID],0),0)))</f>
        <v>Non-lead</v>
      </c>
      <c r="X2864"/>
    </row>
    <row r="2865" spans="2:24" ht="150" x14ac:dyDescent="0.25">
      <c r="B2865" s="146" t="s">
        <v>11031</v>
      </c>
      <c r="C2865" s="31" t="s">
        <v>11032</v>
      </c>
      <c r="D2865" s="31" t="s">
        <v>11033</v>
      </c>
      <c r="E2865" s="44" t="s">
        <v>52</v>
      </c>
      <c r="F2865" s="43" t="s">
        <v>34</v>
      </c>
      <c r="G2865" s="84" t="s">
        <v>34</v>
      </c>
      <c r="H2865" s="31"/>
      <c r="I2865" s="205"/>
      <c r="J2865" s="84" t="s">
        <v>214</v>
      </c>
      <c r="K2865" s="31" t="s">
        <v>34</v>
      </c>
      <c r="L2865" s="31"/>
      <c r="M2865" s="169"/>
      <c r="N2865" s="148"/>
      <c r="O2865" s="106" t="s">
        <v>52</v>
      </c>
      <c r="P2865" s="43"/>
      <c r="Q2865" s="205"/>
      <c r="R2865" s="84" t="s">
        <v>214</v>
      </c>
      <c r="S2865" s="31" t="s">
        <v>34</v>
      </c>
      <c r="T2865" s="31"/>
      <c r="U2865" s="169"/>
      <c r="V2865" s="150" t="s">
        <v>10964</v>
      </c>
      <c r="W2865" s="141" t="str" cm="1">
        <f t="array" ref="W2865">IF(SUM(LEN(B2865:V2865))=0,"",IF(OR(OR(ISBLANK(F2865),SUM(LEN(C2865),LEN(D2865))=0),AND(NOT(E2865="Unknown"),ISBLANK(J2865)),AND(NOT(O2865="Unknown"),ISBLANK(R2865))),"Missing Information", INDEX(Table15[Entire Service Line Classification], MATCH(SUMIFS(Table15[Unique ID],Table15[System-Owned Portion],E2865,Table15[If Material Anything Other than "Lead" in Column E,Was Material Ever Previously Lead?],G2865,Table15[Customer-Owned Portion],O2865),Table15[Unique ID],0),0)))</f>
        <v>Non-lead</v>
      </c>
      <c r="X2865"/>
    </row>
    <row r="2866" spans="2:24" ht="150" x14ac:dyDescent="0.25">
      <c r="B2866" s="146" t="s">
        <v>11034</v>
      </c>
      <c r="C2866" s="31" t="s">
        <v>11035</v>
      </c>
      <c r="D2866" s="31" t="s">
        <v>11036</v>
      </c>
      <c r="E2866" s="44" t="s">
        <v>52</v>
      </c>
      <c r="F2866" s="43" t="s">
        <v>34</v>
      </c>
      <c r="G2866" s="84" t="s">
        <v>34</v>
      </c>
      <c r="H2866" s="31"/>
      <c r="I2866" s="205"/>
      <c r="J2866" s="84" t="s">
        <v>214</v>
      </c>
      <c r="K2866" s="31" t="s">
        <v>34</v>
      </c>
      <c r="L2866" s="31"/>
      <c r="M2866" s="169"/>
      <c r="N2866" s="148"/>
      <c r="O2866" s="106" t="s">
        <v>52</v>
      </c>
      <c r="P2866" s="43"/>
      <c r="Q2866" s="205"/>
      <c r="R2866" s="84" t="s">
        <v>214</v>
      </c>
      <c r="S2866" s="31" t="s">
        <v>34</v>
      </c>
      <c r="T2866" s="31"/>
      <c r="U2866" s="169"/>
      <c r="V2866" s="150" t="s">
        <v>10964</v>
      </c>
      <c r="W2866" s="141" t="str" cm="1">
        <f t="array" ref="W2866">IF(SUM(LEN(B2866:V2866))=0,"",IF(OR(OR(ISBLANK(F2866),SUM(LEN(C2866),LEN(D2866))=0),AND(NOT(E2866="Unknown"),ISBLANK(J2866)),AND(NOT(O2866="Unknown"),ISBLANK(R2866))),"Missing Information", INDEX(Table15[Entire Service Line Classification], MATCH(SUMIFS(Table15[Unique ID],Table15[System-Owned Portion],E2866,Table15[If Material Anything Other than "Lead" in Column E,Was Material Ever Previously Lead?],G2866,Table15[Customer-Owned Portion],O2866),Table15[Unique ID],0),0)))</f>
        <v>Non-lead</v>
      </c>
      <c r="X2866"/>
    </row>
    <row r="2867" spans="2:24" ht="150" x14ac:dyDescent="0.25">
      <c r="B2867" s="146" t="s">
        <v>11037</v>
      </c>
      <c r="C2867" s="31" t="s">
        <v>11038</v>
      </c>
      <c r="D2867" s="31" t="s">
        <v>11039</v>
      </c>
      <c r="E2867" s="44" t="s">
        <v>52</v>
      </c>
      <c r="F2867" s="43" t="s">
        <v>34</v>
      </c>
      <c r="G2867" s="84" t="s">
        <v>34</v>
      </c>
      <c r="H2867" s="31"/>
      <c r="I2867" s="205"/>
      <c r="J2867" s="84" t="s">
        <v>214</v>
      </c>
      <c r="K2867" s="31" t="s">
        <v>34</v>
      </c>
      <c r="L2867" s="31"/>
      <c r="M2867" s="169"/>
      <c r="N2867" s="148"/>
      <c r="O2867" s="106" t="s">
        <v>52</v>
      </c>
      <c r="P2867" s="43"/>
      <c r="Q2867" s="205"/>
      <c r="R2867" s="84" t="s">
        <v>214</v>
      </c>
      <c r="S2867" s="31" t="s">
        <v>34</v>
      </c>
      <c r="T2867" s="31"/>
      <c r="U2867" s="169"/>
      <c r="V2867" s="150" t="s">
        <v>10964</v>
      </c>
      <c r="W2867" s="141" t="str" cm="1">
        <f t="array" ref="W2867">IF(SUM(LEN(B2867:V2867))=0,"",IF(OR(OR(ISBLANK(F2867),SUM(LEN(C2867),LEN(D2867))=0),AND(NOT(E2867="Unknown"),ISBLANK(J2867)),AND(NOT(O2867="Unknown"),ISBLANK(R2867))),"Missing Information", INDEX(Table15[Entire Service Line Classification], MATCH(SUMIFS(Table15[Unique ID],Table15[System-Owned Portion],E2867,Table15[If Material Anything Other than "Lead" in Column E,Was Material Ever Previously Lead?],G2867,Table15[Customer-Owned Portion],O2867),Table15[Unique ID],0),0)))</f>
        <v>Non-lead</v>
      </c>
      <c r="X2867"/>
    </row>
    <row r="2868" spans="2:24" ht="150" x14ac:dyDescent="0.25">
      <c r="B2868" s="146" t="s">
        <v>11040</v>
      </c>
      <c r="C2868" s="31" t="s">
        <v>11041</v>
      </c>
      <c r="D2868" s="31" t="s">
        <v>11042</v>
      </c>
      <c r="E2868" s="44" t="s">
        <v>43</v>
      </c>
      <c r="F2868" s="43" t="s">
        <v>34</v>
      </c>
      <c r="G2868" s="84" t="s">
        <v>34</v>
      </c>
      <c r="H2868" s="31"/>
      <c r="I2868" s="205"/>
      <c r="J2868" s="84" t="s">
        <v>106</v>
      </c>
      <c r="K2868" s="31" t="s">
        <v>36</v>
      </c>
      <c r="L2868" s="31" t="s">
        <v>95</v>
      </c>
      <c r="M2868" s="169" t="s">
        <v>6522</v>
      </c>
      <c r="N2868" s="148" t="s">
        <v>11043</v>
      </c>
      <c r="O2868" s="106" t="s">
        <v>35</v>
      </c>
      <c r="P2868" s="43"/>
      <c r="Q2868" s="205"/>
      <c r="R2868" s="84" t="s">
        <v>106</v>
      </c>
      <c r="S2868" s="31" t="s">
        <v>36</v>
      </c>
      <c r="T2868" s="31" t="s">
        <v>95</v>
      </c>
      <c r="U2868" s="169" t="s">
        <v>6522</v>
      </c>
      <c r="V2868" s="150" t="s">
        <v>11017</v>
      </c>
      <c r="W2868" s="141" t="str" cm="1">
        <f t="array" ref="W2868">IF(SUM(LEN(B2868:V2868))=0,"",IF(OR(OR(ISBLANK(F2868),SUM(LEN(C2868),LEN(D2868))=0),AND(NOT(E2868="Unknown"),ISBLANK(J2868)),AND(NOT(O2868="Unknown"),ISBLANK(R2868))),"Missing Information", INDEX(Table15[Entire Service Line Classification], MATCH(SUMIFS(Table15[Unique ID],Table15[System-Owned Portion],E2868,Table15[If Material Anything Other than "Lead" in Column E,Was Material Ever Previously Lead?],G2868,Table15[Customer-Owned Portion],O2868),Table15[Unique ID],0),0)))</f>
        <v>Non-lead</v>
      </c>
      <c r="X2868"/>
    </row>
    <row r="2869" spans="2:24" ht="150" x14ac:dyDescent="0.25">
      <c r="B2869" s="146" t="s">
        <v>11044</v>
      </c>
      <c r="C2869" s="31" t="s">
        <v>11045</v>
      </c>
      <c r="D2869" s="31" t="s">
        <v>11046</v>
      </c>
      <c r="E2869" s="44" t="s">
        <v>52</v>
      </c>
      <c r="F2869" s="43" t="s">
        <v>34</v>
      </c>
      <c r="G2869" s="84" t="s">
        <v>34</v>
      </c>
      <c r="H2869" s="31"/>
      <c r="I2869" s="205"/>
      <c r="J2869" s="84" t="s">
        <v>214</v>
      </c>
      <c r="K2869" s="31" t="s">
        <v>34</v>
      </c>
      <c r="L2869" s="31"/>
      <c r="M2869" s="169"/>
      <c r="N2869" s="148"/>
      <c r="O2869" s="106" t="s">
        <v>52</v>
      </c>
      <c r="P2869" s="43"/>
      <c r="Q2869" s="205"/>
      <c r="R2869" s="84" t="s">
        <v>214</v>
      </c>
      <c r="S2869" s="31" t="s">
        <v>34</v>
      </c>
      <c r="T2869" s="31"/>
      <c r="U2869" s="169"/>
      <c r="V2869" s="150" t="s">
        <v>10964</v>
      </c>
      <c r="W2869" s="141" t="str" cm="1">
        <f t="array" ref="W2869">IF(SUM(LEN(B2869:V2869))=0,"",IF(OR(OR(ISBLANK(F2869),SUM(LEN(C2869),LEN(D2869))=0),AND(NOT(E2869="Unknown"),ISBLANK(J2869)),AND(NOT(O2869="Unknown"),ISBLANK(R2869))),"Missing Information", INDEX(Table15[Entire Service Line Classification], MATCH(SUMIFS(Table15[Unique ID],Table15[System-Owned Portion],E2869,Table15[If Material Anything Other than "Lead" in Column E,Was Material Ever Previously Lead?],G2869,Table15[Customer-Owned Portion],O2869),Table15[Unique ID],0),0)))</f>
        <v>Non-lead</v>
      </c>
      <c r="X2869"/>
    </row>
    <row r="2870" spans="2:24" ht="150" x14ac:dyDescent="0.25">
      <c r="B2870" s="146" t="s">
        <v>11047</v>
      </c>
      <c r="C2870" s="31" t="s">
        <v>11048</v>
      </c>
      <c r="D2870" s="31" t="s">
        <v>11049</v>
      </c>
      <c r="E2870" s="44" t="s">
        <v>52</v>
      </c>
      <c r="F2870" s="43" t="s">
        <v>34</v>
      </c>
      <c r="G2870" s="84" t="s">
        <v>34</v>
      </c>
      <c r="H2870" s="31"/>
      <c r="I2870" s="205"/>
      <c r="J2870" s="84" t="s">
        <v>214</v>
      </c>
      <c r="K2870" s="31" t="s">
        <v>34</v>
      </c>
      <c r="L2870" s="31"/>
      <c r="M2870" s="169"/>
      <c r="N2870" s="148"/>
      <c r="O2870" s="106" t="s">
        <v>52</v>
      </c>
      <c r="P2870" s="43"/>
      <c r="Q2870" s="205"/>
      <c r="R2870" s="84" t="s">
        <v>214</v>
      </c>
      <c r="S2870" s="31" t="s">
        <v>34</v>
      </c>
      <c r="T2870" s="31"/>
      <c r="U2870" s="169"/>
      <c r="V2870" s="150" t="s">
        <v>10964</v>
      </c>
      <c r="W2870" s="141" t="str" cm="1">
        <f t="array" ref="W2870">IF(SUM(LEN(B2870:V2870))=0,"",IF(OR(OR(ISBLANK(F2870),SUM(LEN(C2870),LEN(D2870))=0),AND(NOT(E2870="Unknown"),ISBLANK(J2870)),AND(NOT(O2870="Unknown"),ISBLANK(R2870))),"Missing Information", INDEX(Table15[Entire Service Line Classification], MATCH(SUMIFS(Table15[Unique ID],Table15[System-Owned Portion],E2870,Table15[If Material Anything Other than "Lead" in Column E,Was Material Ever Previously Lead?],G2870,Table15[Customer-Owned Portion],O2870),Table15[Unique ID],0),0)))</f>
        <v>Non-lead</v>
      </c>
      <c r="X2870"/>
    </row>
    <row r="2871" spans="2:24" ht="150" x14ac:dyDescent="0.25">
      <c r="B2871" s="146" t="s">
        <v>11050</v>
      </c>
      <c r="C2871" s="31" t="s">
        <v>11051</v>
      </c>
      <c r="D2871" s="31" t="s">
        <v>11052</v>
      </c>
      <c r="E2871" s="44" t="s">
        <v>52</v>
      </c>
      <c r="F2871" s="43" t="s">
        <v>34</v>
      </c>
      <c r="G2871" s="84" t="s">
        <v>34</v>
      </c>
      <c r="H2871" s="31"/>
      <c r="I2871" s="205"/>
      <c r="J2871" s="84" t="s">
        <v>214</v>
      </c>
      <c r="K2871" s="31" t="s">
        <v>34</v>
      </c>
      <c r="L2871" s="31"/>
      <c r="M2871" s="169"/>
      <c r="N2871" s="148"/>
      <c r="O2871" s="106" t="s">
        <v>52</v>
      </c>
      <c r="P2871" s="43"/>
      <c r="Q2871" s="205"/>
      <c r="R2871" s="84" t="s">
        <v>214</v>
      </c>
      <c r="S2871" s="31" t="s">
        <v>34</v>
      </c>
      <c r="T2871" s="31"/>
      <c r="U2871" s="169"/>
      <c r="V2871" s="150" t="s">
        <v>10964</v>
      </c>
      <c r="W2871" s="141" t="str" cm="1">
        <f t="array" ref="W2871">IF(SUM(LEN(B2871:V2871))=0,"",IF(OR(OR(ISBLANK(F2871),SUM(LEN(C2871),LEN(D2871))=0),AND(NOT(E2871="Unknown"),ISBLANK(J2871)),AND(NOT(O2871="Unknown"),ISBLANK(R2871))),"Missing Information", INDEX(Table15[Entire Service Line Classification], MATCH(SUMIFS(Table15[Unique ID],Table15[System-Owned Portion],E2871,Table15[If Material Anything Other than "Lead" in Column E,Was Material Ever Previously Lead?],G2871,Table15[Customer-Owned Portion],O2871),Table15[Unique ID],0),0)))</f>
        <v>Non-lead</v>
      </c>
      <c r="X2871"/>
    </row>
    <row r="2872" spans="2:24" ht="150" x14ac:dyDescent="0.25">
      <c r="B2872" s="146" t="s">
        <v>11053</v>
      </c>
      <c r="C2872" s="31" t="s">
        <v>11054</v>
      </c>
      <c r="D2872" s="31" t="s">
        <v>11055</v>
      </c>
      <c r="E2872" s="44" t="s">
        <v>52</v>
      </c>
      <c r="F2872" s="43" t="s">
        <v>34</v>
      </c>
      <c r="G2872" s="84" t="s">
        <v>34</v>
      </c>
      <c r="H2872" s="31"/>
      <c r="I2872" s="205"/>
      <c r="J2872" s="84" t="s">
        <v>214</v>
      </c>
      <c r="K2872" s="31" t="s">
        <v>34</v>
      </c>
      <c r="L2872" s="31"/>
      <c r="M2872" s="169"/>
      <c r="N2872" s="148"/>
      <c r="O2872" s="106" t="s">
        <v>52</v>
      </c>
      <c r="P2872" s="43"/>
      <c r="Q2872" s="205"/>
      <c r="R2872" s="84" t="s">
        <v>214</v>
      </c>
      <c r="S2872" s="31" t="s">
        <v>34</v>
      </c>
      <c r="T2872" s="31"/>
      <c r="U2872" s="169"/>
      <c r="V2872" s="150" t="s">
        <v>10964</v>
      </c>
      <c r="W2872" s="141" t="str" cm="1">
        <f t="array" ref="W2872">IF(SUM(LEN(B2872:V2872))=0,"",IF(OR(OR(ISBLANK(F2872),SUM(LEN(C2872),LEN(D2872))=0),AND(NOT(E2872="Unknown"),ISBLANK(J2872)),AND(NOT(O2872="Unknown"),ISBLANK(R2872))),"Missing Information", INDEX(Table15[Entire Service Line Classification], MATCH(SUMIFS(Table15[Unique ID],Table15[System-Owned Portion],E2872,Table15[If Material Anything Other than "Lead" in Column E,Was Material Ever Previously Lead?],G2872,Table15[Customer-Owned Portion],O2872),Table15[Unique ID],0),0)))</f>
        <v>Non-lead</v>
      </c>
      <c r="X2872"/>
    </row>
    <row r="2873" spans="2:24" ht="150" x14ac:dyDescent="0.25">
      <c r="B2873" s="146" t="s">
        <v>11056</v>
      </c>
      <c r="C2873" s="31" t="s">
        <v>11057</v>
      </c>
      <c r="D2873" s="31" t="s">
        <v>11058</v>
      </c>
      <c r="E2873" s="44" t="s">
        <v>52</v>
      </c>
      <c r="F2873" s="43" t="s">
        <v>34</v>
      </c>
      <c r="G2873" s="84" t="s">
        <v>34</v>
      </c>
      <c r="H2873" s="31"/>
      <c r="I2873" s="205"/>
      <c r="J2873" s="84" t="s">
        <v>214</v>
      </c>
      <c r="K2873" s="31" t="s">
        <v>34</v>
      </c>
      <c r="L2873" s="31"/>
      <c r="M2873" s="169"/>
      <c r="N2873" s="148"/>
      <c r="O2873" s="106" t="s">
        <v>52</v>
      </c>
      <c r="P2873" s="43"/>
      <c r="Q2873" s="205"/>
      <c r="R2873" s="84" t="s">
        <v>214</v>
      </c>
      <c r="S2873" s="31" t="s">
        <v>34</v>
      </c>
      <c r="T2873" s="31"/>
      <c r="U2873" s="169"/>
      <c r="V2873" s="150" t="s">
        <v>10964</v>
      </c>
      <c r="W2873" s="141" t="str" cm="1">
        <f t="array" ref="W2873">IF(SUM(LEN(B2873:V2873))=0,"",IF(OR(OR(ISBLANK(F2873),SUM(LEN(C2873),LEN(D2873))=0),AND(NOT(E2873="Unknown"),ISBLANK(J2873)),AND(NOT(O2873="Unknown"),ISBLANK(R2873))),"Missing Information", INDEX(Table15[Entire Service Line Classification], MATCH(SUMIFS(Table15[Unique ID],Table15[System-Owned Portion],E2873,Table15[If Material Anything Other than "Lead" in Column E,Was Material Ever Previously Lead?],G2873,Table15[Customer-Owned Portion],O2873),Table15[Unique ID],0),0)))</f>
        <v>Non-lead</v>
      </c>
      <c r="X2873"/>
    </row>
    <row r="2874" spans="2:24" ht="150" x14ac:dyDescent="0.25">
      <c r="B2874" s="146" t="s">
        <v>11059</v>
      </c>
      <c r="C2874" s="31" t="s">
        <v>11060</v>
      </c>
      <c r="D2874" s="31" t="s">
        <v>11061</v>
      </c>
      <c r="E2874" s="44" t="s">
        <v>52</v>
      </c>
      <c r="F2874" s="43" t="s">
        <v>34</v>
      </c>
      <c r="G2874" s="84" t="s">
        <v>34</v>
      </c>
      <c r="H2874" s="31"/>
      <c r="I2874" s="205"/>
      <c r="J2874" s="84" t="s">
        <v>214</v>
      </c>
      <c r="K2874" s="31" t="s">
        <v>34</v>
      </c>
      <c r="L2874" s="31"/>
      <c r="M2874" s="169"/>
      <c r="N2874" s="148"/>
      <c r="O2874" s="106" t="s">
        <v>52</v>
      </c>
      <c r="P2874" s="43"/>
      <c r="Q2874" s="205"/>
      <c r="R2874" s="84" t="s">
        <v>214</v>
      </c>
      <c r="S2874" s="31" t="s">
        <v>34</v>
      </c>
      <c r="T2874" s="31"/>
      <c r="U2874" s="169"/>
      <c r="V2874" s="150" t="s">
        <v>10964</v>
      </c>
      <c r="W2874" s="141" t="str" cm="1">
        <f t="array" ref="W2874">IF(SUM(LEN(B2874:V2874))=0,"",IF(OR(OR(ISBLANK(F2874),SUM(LEN(C2874),LEN(D2874))=0),AND(NOT(E2874="Unknown"),ISBLANK(J2874)),AND(NOT(O2874="Unknown"),ISBLANK(R2874))),"Missing Information", INDEX(Table15[Entire Service Line Classification], MATCH(SUMIFS(Table15[Unique ID],Table15[System-Owned Portion],E2874,Table15[If Material Anything Other than "Lead" in Column E,Was Material Ever Previously Lead?],G2874,Table15[Customer-Owned Portion],O2874),Table15[Unique ID],0),0)))</f>
        <v>Non-lead</v>
      </c>
      <c r="X2874"/>
    </row>
    <row r="2875" spans="2:24" ht="150" x14ac:dyDescent="0.25">
      <c r="B2875" s="146" t="s">
        <v>11062</v>
      </c>
      <c r="C2875" s="31" t="s">
        <v>11063</v>
      </c>
      <c r="D2875" s="31" t="s">
        <v>11064</v>
      </c>
      <c r="E2875" s="44" t="s">
        <v>52</v>
      </c>
      <c r="F2875" s="43" t="s">
        <v>34</v>
      </c>
      <c r="G2875" s="84" t="s">
        <v>34</v>
      </c>
      <c r="H2875" s="31"/>
      <c r="I2875" s="205"/>
      <c r="J2875" s="84" t="s">
        <v>214</v>
      </c>
      <c r="K2875" s="31" t="s">
        <v>34</v>
      </c>
      <c r="L2875" s="31"/>
      <c r="M2875" s="169"/>
      <c r="N2875" s="148"/>
      <c r="O2875" s="106" t="s">
        <v>52</v>
      </c>
      <c r="P2875" s="43"/>
      <c r="Q2875" s="205"/>
      <c r="R2875" s="84" t="s">
        <v>214</v>
      </c>
      <c r="S2875" s="31" t="s">
        <v>34</v>
      </c>
      <c r="T2875" s="31"/>
      <c r="U2875" s="169"/>
      <c r="V2875" s="150" t="s">
        <v>10964</v>
      </c>
      <c r="W2875" s="141" t="str" cm="1">
        <f t="array" ref="W2875">IF(SUM(LEN(B2875:V2875))=0,"",IF(OR(OR(ISBLANK(F2875),SUM(LEN(C2875),LEN(D2875))=0),AND(NOT(E2875="Unknown"),ISBLANK(J2875)),AND(NOT(O2875="Unknown"),ISBLANK(R2875))),"Missing Information", INDEX(Table15[Entire Service Line Classification], MATCH(SUMIFS(Table15[Unique ID],Table15[System-Owned Portion],E2875,Table15[If Material Anything Other than "Lead" in Column E,Was Material Ever Previously Lead?],G2875,Table15[Customer-Owned Portion],O2875),Table15[Unique ID],0),0)))</f>
        <v>Non-lead</v>
      </c>
      <c r="X2875"/>
    </row>
    <row r="2876" spans="2:24" ht="150" x14ac:dyDescent="0.25">
      <c r="B2876" s="146" t="s">
        <v>11065</v>
      </c>
      <c r="C2876" s="31" t="s">
        <v>11066</v>
      </c>
      <c r="D2876" s="31" t="s">
        <v>11067</v>
      </c>
      <c r="E2876" s="44" t="s">
        <v>52</v>
      </c>
      <c r="F2876" s="43" t="s">
        <v>34</v>
      </c>
      <c r="G2876" s="84" t="s">
        <v>34</v>
      </c>
      <c r="H2876" s="31"/>
      <c r="I2876" s="205"/>
      <c r="J2876" s="84" t="s">
        <v>214</v>
      </c>
      <c r="K2876" s="31" t="s">
        <v>34</v>
      </c>
      <c r="L2876" s="31"/>
      <c r="M2876" s="169"/>
      <c r="N2876" s="148"/>
      <c r="O2876" s="106" t="s">
        <v>52</v>
      </c>
      <c r="P2876" s="43"/>
      <c r="Q2876" s="205"/>
      <c r="R2876" s="84" t="s">
        <v>214</v>
      </c>
      <c r="S2876" s="31" t="s">
        <v>34</v>
      </c>
      <c r="T2876" s="31"/>
      <c r="U2876" s="169"/>
      <c r="V2876" s="150" t="s">
        <v>10964</v>
      </c>
      <c r="W2876" s="141" t="str" cm="1">
        <f t="array" ref="W2876">IF(SUM(LEN(B2876:V2876))=0,"",IF(OR(OR(ISBLANK(F2876),SUM(LEN(C2876),LEN(D2876))=0),AND(NOT(E2876="Unknown"),ISBLANK(J2876)),AND(NOT(O2876="Unknown"),ISBLANK(R2876))),"Missing Information", INDEX(Table15[Entire Service Line Classification], MATCH(SUMIFS(Table15[Unique ID],Table15[System-Owned Portion],E2876,Table15[If Material Anything Other than "Lead" in Column E,Was Material Ever Previously Lead?],G2876,Table15[Customer-Owned Portion],O2876),Table15[Unique ID],0),0)))</f>
        <v>Non-lead</v>
      </c>
      <c r="X2876"/>
    </row>
    <row r="2877" spans="2:24" ht="150" x14ac:dyDescent="0.25">
      <c r="B2877" s="146" t="s">
        <v>11068</v>
      </c>
      <c r="C2877" s="31" t="s">
        <v>11069</v>
      </c>
      <c r="D2877" s="31" t="s">
        <v>11070</v>
      </c>
      <c r="E2877" s="44" t="s">
        <v>52</v>
      </c>
      <c r="F2877" s="43" t="s">
        <v>34</v>
      </c>
      <c r="G2877" s="84" t="s">
        <v>34</v>
      </c>
      <c r="H2877" s="31"/>
      <c r="I2877" s="205"/>
      <c r="J2877" s="84" t="s">
        <v>214</v>
      </c>
      <c r="K2877" s="31" t="s">
        <v>34</v>
      </c>
      <c r="L2877" s="31"/>
      <c r="M2877" s="169"/>
      <c r="N2877" s="148"/>
      <c r="O2877" s="106" t="s">
        <v>52</v>
      </c>
      <c r="P2877" s="43"/>
      <c r="Q2877" s="205"/>
      <c r="R2877" s="84" t="s">
        <v>214</v>
      </c>
      <c r="S2877" s="31" t="s">
        <v>34</v>
      </c>
      <c r="T2877" s="31"/>
      <c r="U2877" s="169"/>
      <c r="V2877" s="150" t="s">
        <v>10964</v>
      </c>
      <c r="W2877" s="141" t="str" cm="1">
        <f t="array" ref="W2877">IF(SUM(LEN(B2877:V2877))=0,"",IF(OR(OR(ISBLANK(F2877),SUM(LEN(C2877),LEN(D2877))=0),AND(NOT(E2877="Unknown"),ISBLANK(J2877)),AND(NOT(O2877="Unknown"),ISBLANK(R2877))),"Missing Information", INDEX(Table15[Entire Service Line Classification], MATCH(SUMIFS(Table15[Unique ID],Table15[System-Owned Portion],E2877,Table15[If Material Anything Other than "Lead" in Column E,Was Material Ever Previously Lead?],G2877,Table15[Customer-Owned Portion],O2877),Table15[Unique ID],0),0)))</f>
        <v>Non-lead</v>
      </c>
      <c r="X2877"/>
    </row>
    <row r="2878" spans="2:24" ht="150" x14ac:dyDescent="0.25">
      <c r="B2878" s="146" t="s">
        <v>11071</v>
      </c>
      <c r="C2878" s="31" t="s">
        <v>11072</v>
      </c>
      <c r="D2878" s="31" t="s">
        <v>11073</v>
      </c>
      <c r="E2878" s="44" t="s">
        <v>52</v>
      </c>
      <c r="F2878" s="43" t="s">
        <v>34</v>
      </c>
      <c r="G2878" s="84" t="s">
        <v>34</v>
      </c>
      <c r="H2878" s="31"/>
      <c r="I2878" s="205"/>
      <c r="J2878" s="84" t="s">
        <v>214</v>
      </c>
      <c r="K2878" s="31" t="s">
        <v>34</v>
      </c>
      <c r="L2878" s="31"/>
      <c r="M2878" s="169"/>
      <c r="N2878" s="148"/>
      <c r="O2878" s="106" t="s">
        <v>52</v>
      </c>
      <c r="P2878" s="43"/>
      <c r="Q2878" s="205"/>
      <c r="R2878" s="84" t="s">
        <v>214</v>
      </c>
      <c r="S2878" s="31" t="s">
        <v>34</v>
      </c>
      <c r="T2878" s="31"/>
      <c r="U2878" s="169"/>
      <c r="V2878" s="150" t="s">
        <v>10964</v>
      </c>
      <c r="W2878" s="141" t="str" cm="1">
        <f t="array" ref="W2878">IF(SUM(LEN(B2878:V2878))=0,"",IF(OR(OR(ISBLANK(F2878),SUM(LEN(C2878),LEN(D2878))=0),AND(NOT(E2878="Unknown"),ISBLANK(J2878)),AND(NOT(O2878="Unknown"),ISBLANK(R2878))),"Missing Information", INDEX(Table15[Entire Service Line Classification], MATCH(SUMIFS(Table15[Unique ID],Table15[System-Owned Portion],E2878,Table15[If Material Anything Other than "Lead" in Column E,Was Material Ever Previously Lead?],G2878,Table15[Customer-Owned Portion],O2878),Table15[Unique ID],0),0)))</f>
        <v>Non-lead</v>
      </c>
      <c r="X2878"/>
    </row>
    <row r="2879" spans="2:24" ht="150" x14ac:dyDescent="0.25">
      <c r="B2879" s="146" t="s">
        <v>11074</v>
      </c>
      <c r="C2879" s="31" t="s">
        <v>11075</v>
      </c>
      <c r="D2879" s="31" t="s">
        <v>11076</v>
      </c>
      <c r="E2879" s="44" t="s">
        <v>52</v>
      </c>
      <c r="F2879" s="43" t="s">
        <v>34</v>
      </c>
      <c r="G2879" s="84" t="s">
        <v>34</v>
      </c>
      <c r="H2879" s="31"/>
      <c r="I2879" s="205"/>
      <c r="J2879" s="84" t="s">
        <v>214</v>
      </c>
      <c r="K2879" s="31" t="s">
        <v>34</v>
      </c>
      <c r="L2879" s="31"/>
      <c r="M2879" s="169"/>
      <c r="N2879" s="148"/>
      <c r="O2879" s="106" t="s">
        <v>52</v>
      </c>
      <c r="P2879" s="43"/>
      <c r="Q2879" s="205"/>
      <c r="R2879" s="84" t="s">
        <v>214</v>
      </c>
      <c r="S2879" s="31" t="s">
        <v>34</v>
      </c>
      <c r="T2879" s="31"/>
      <c r="U2879" s="169"/>
      <c r="V2879" s="150" t="s">
        <v>10964</v>
      </c>
      <c r="W2879" s="141" t="str" cm="1">
        <f t="array" ref="W2879">IF(SUM(LEN(B2879:V2879))=0,"",IF(OR(OR(ISBLANK(F2879),SUM(LEN(C2879),LEN(D2879))=0),AND(NOT(E2879="Unknown"),ISBLANK(J2879)),AND(NOT(O2879="Unknown"),ISBLANK(R2879))),"Missing Information", INDEX(Table15[Entire Service Line Classification], MATCH(SUMIFS(Table15[Unique ID],Table15[System-Owned Portion],E2879,Table15[If Material Anything Other than "Lead" in Column E,Was Material Ever Previously Lead?],G2879,Table15[Customer-Owned Portion],O2879),Table15[Unique ID],0),0)))</f>
        <v>Non-lead</v>
      </c>
      <c r="X2879"/>
    </row>
    <row r="2880" spans="2:24" ht="150" x14ac:dyDescent="0.25">
      <c r="B2880" s="146" t="s">
        <v>11077</v>
      </c>
      <c r="C2880" s="31" t="s">
        <v>11078</v>
      </c>
      <c r="D2880" s="31" t="s">
        <v>11079</v>
      </c>
      <c r="E2880" s="44" t="s">
        <v>52</v>
      </c>
      <c r="F2880" s="43" t="s">
        <v>34</v>
      </c>
      <c r="G2880" s="84" t="s">
        <v>34</v>
      </c>
      <c r="H2880" s="31"/>
      <c r="I2880" s="205"/>
      <c r="J2880" s="84" t="s">
        <v>214</v>
      </c>
      <c r="K2880" s="31" t="s">
        <v>34</v>
      </c>
      <c r="L2880" s="31"/>
      <c r="M2880" s="169"/>
      <c r="N2880" s="148"/>
      <c r="O2880" s="106" t="s">
        <v>52</v>
      </c>
      <c r="P2880" s="43"/>
      <c r="Q2880" s="205"/>
      <c r="R2880" s="84" t="s">
        <v>214</v>
      </c>
      <c r="S2880" s="31" t="s">
        <v>34</v>
      </c>
      <c r="T2880" s="31"/>
      <c r="U2880" s="169"/>
      <c r="V2880" s="150" t="s">
        <v>10964</v>
      </c>
      <c r="W2880" s="141" t="str" cm="1">
        <f t="array" ref="W2880">IF(SUM(LEN(B2880:V2880))=0,"",IF(OR(OR(ISBLANK(F2880),SUM(LEN(C2880),LEN(D2880))=0),AND(NOT(E2880="Unknown"),ISBLANK(J2880)),AND(NOT(O2880="Unknown"),ISBLANK(R2880))),"Missing Information", INDEX(Table15[Entire Service Line Classification], MATCH(SUMIFS(Table15[Unique ID],Table15[System-Owned Portion],E2880,Table15[If Material Anything Other than "Lead" in Column E,Was Material Ever Previously Lead?],G2880,Table15[Customer-Owned Portion],O2880),Table15[Unique ID],0),0)))</f>
        <v>Non-lead</v>
      </c>
      <c r="X2880"/>
    </row>
    <row r="2881" spans="2:24" ht="150" x14ac:dyDescent="0.25">
      <c r="B2881" s="146" t="s">
        <v>11080</v>
      </c>
      <c r="C2881" s="31" t="s">
        <v>11081</v>
      </c>
      <c r="D2881" s="31" t="s">
        <v>11082</v>
      </c>
      <c r="E2881" s="44" t="s">
        <v>52</v>
      </c>
      <c r="F2881" s="43" t="s">
        <v>34</v>
      </c>
      <c r="G2881" s="84" t="s">
        <v>34</v>
      </c>
      <c r="H2881" s="31"/>
      <c r="I2881" s="205"/>
      <c r="J2881" s="84" t="s">
        <v>214</v>
      </c>
      <c r="K2881" s="31" t="s">
        <v>34</v>
      </c>
      <c r="L2881" s="31"/>
      <c r="M2881" s="169"/>
      <c r="N2881" s="148"/>
      <c r="O2881" s="106" t="s">
        <v>52</v>
      </c>
      <c r="P2881" s="43"/>
      <c r="Q2881" s="205"/>
      <c r="R2881" s="84" t="s">
        <v>214</v>
      </c>
      <c r="S2881" s="31" t="s">
        <v>34</v>
      </c>
      <c r="T2881" s="31"/>
      <c r="U2881" s="169"/>
      <c r="V2881" s="150" t="s">
        <v>10964</v>
      </c>
      <c r="W2881" s="141" t="str" cm="1">
        <f t="array" ref="W2881">IF(SUM(LEN(B2881:V2881))=0,"",IF(OR(OR(ISBLANK(F2881),SUM(LEN(C2881),LEN(D2881))=0),AND(NOT(E2881="Unknown"),ISBLANK(J2881)),AND(NOT(O2881="Unknown"),ISBLANK(R2881))),"Missing Information", INDEX(Table15[Entire Service Line Classification], MATCH(SUMIFS(Table15[Unique ID],Table15[System-Owned Portion],E2881,Table15[If Material Anything Other than "Lead" in Column E,Was Material Ever Previously Lead?],G2881,Table15[Customer-Owned Portion],O2881),Table15[Unique ID],0),0)))</f>
        <v>Non-lead</v>
      </c>
      <c r="X2881"/>
    </row>
    <row r="2882" spans="2:24" ht="150" x14ac:dyDescent="0.25">
      <c r="B2882" s="146" t="s">
        <v>11083</v>
      </c>
      <c r="C2882" s="31" t="s">
        <v>11084</v>
      </c>
      <c r="D2882" s="31" t="s">
        <v>11085</v>
      </c>
      <c r="E2882" s="44" t="s">
        <v>52</v>
      </c>
      <c r="F2882" s="43" t="s">
        <v>34</v>
      </c>
      <c r="G2882" s="84" t="s">
        <v>34</v>
      </c>
      <c r="H2882" s="31"/>
      <c r="I2882" s="205"/>
      <c r="J2882" s="84" t="s">
        <v>214</v>
      </c>
      <c r="K2882" s="31" t="s">
        <v>34</v>
      </c>
      <c r="L2882" s="31"/>
      <c r="M2882" s="169"/>
      <c r="N2882" s="148"/>
      <c r="O2882" s="106" t="s">
        <v>52</v>
      </c>
      <c r="P2882" s="43"/>
      <c r="Q2882" s="205"/>
      <c r="R2882" s="84" t="s">
        <v>214</v>
      </c>
      <c r="S2882" s="31" t="s">
        <v>34</v>
      </c>
      <c r="T2882" s="31"/>
      <c r="U2882" s="169"/>
      <c r="V2882" s="150" t="s">
        <v>10964</v>
      </c>
      <c r="W2882" s="141" t="str" cm="1">
        <f t="array" ref="W2882">IF(SUM(LEN(B2882:V2882))=0,"",IF(OR(OR(ISBLANK(F2882),SUM(LEN(C2882),LEN(D2882))=0),AND(NOT(E2882="Unknown"),ISBLANK(J2882)),AND(NOT(O2882="Unknown"),ISBLANK(R2882))),"Missing Information", INDEX(Table15[Entire Service Line Classification], MATCH(SUMIFS(Table15[Unique ID],Table15[System-Owned Portion],E2882,Table15[If Material Anything Other than "Lead" in Column E,Was Material Ever Previously Lead?],G2882,Table15[Customer-Owned Portion],O2882),Table15[Unique ID],0),0)))</f>
        <v>Non-lead</v>
      </c>
      <c r="X2882"/>
    </row>
    <row r="2883" spans="2:24" ht="150" x14ac:dyDescent="0.25">
      <c r="B2883" s="146" t="s">
        <v>11086</v>
      </c>
      <c r="C2883" s="31" t="s">
        <v>11087</v>
      </c>
      <c r="D2883" s="31" t="s">
        <v>11088</v>
      </c>
      <c r="E2883" s="44" t="s">
        <v>52</v>
      </c>
      <c r="F2883" s="43" t="s">
        <v>34</v>
      </c>
      <c r="G2883" s="84" t="s">
        <v>34</v>
      </c>
      <c r="H2883" s="31"/>
      <c r="I2883" s="205"/>
      <c r="J2883" s="84" t="s">
        <v>214</v>
      </c>
      <c r="K2883" s="31" t="s">
        <v>34</v>
      </c>
      <c r="L2883" s="31"/>
      <c r="M2883" s="169"/>
      <c r="N2883" s="148"/>
      <c r="O2883" s="106" t="s">
        <v>52</v>
      </c>
      <c r="P2883" s="43"/>
      <c r="Q2883" s="205"/>
      <c r="R2883" s="84" t="s">
        <v>214</v>
      </c>
      <c r="S2883" s="31" t="s">
        <v>34</v>
      </c>
      <c r="T2883" s="31"/>
      <c r="U2883" s="169"/>
      <c r="V2883" s="150" t="s">
        <v>10964</v>
      </c>
      <c r="W2883" s="141" t="str" cm="1">
        <f t="array" ref="W2883">IF(SUM(LEN(B2883:V2883))=0,"",IF(OR(OR(ISBLANK(F2883),SUM(LEN(C2883),LEN(D2883))=0),AND(NOT(E2883="Unknown"),ISBLANK(J2883)),AND(NOT(O2883="Unknown"),ISBLANK(R2883))),"Missing Information", INDEX(Table15[Entire Service Line Classification], MATCH(SUMIFS(Table15[Unique ID],Table15[System-Owned Portion],E2883,Table15[If Material Anything Other than "Lead" in Column E,Was Material Ever Previously Lead?],G2883,Table15[Customer-Owned Portion],O2883),Table15[Unique ID],0),0)))</f>
        <v>Non-lead</v>
      </c>
      <c r="X2883"/>
    </row>
    <row r="2884" spans="2:24" ht="150" x14ac:dyDescent="0.25">
      <c r="B2884" s="146" t="s">
        <v>11089</v>
      </c>
      <c r="C2884" s="31" t="s">
        <v>11090</v>
      </c>
      <c r="D2884" s="31" t="s">
        <v>11091</v>
      </c>
      <c r="E2884" s="44" t="s">
        <v>52</v>
      </c>
      <c r="F2884" s="43" t="s">
        <v>34</v>
      </c>
      <c r="G2884" s="84" t="s">
        <v>34</v>
      </c>
      <c r="H2884" s="31"/>
      <c r="I2884" s="205"/>
      <c r="J2884" s="84" t="s">
        <v>214</v>
      </c>
      <c r="K2884" s="31" t="s">
        <v>34</v>
      </c>
      <c r="L2884" s="31"/>
      <c r="M2884" s="169"/>
      <c r="N2884" s="148"/>
      <c r="O2884" s="106" t="s">
        <v>52</v>
      </c>
      <c r="P2884" s="43"/>
      <c r="Q2884" s="205"/>
      <c r="R2884" s="84" t="s">
        <v>214</v>
      </c>
      <c r="S2884" s="31" t="s">
        <v>34</v>
      </c>
      <c r="T2884" s="31"/>
      <c r="U2884" s="169"/>
      <c r="V2884" s="150" t="s">
        <v>10964</v>
      </c>
      <c r="W2884" s="141" t="str" cm="1">
        <f t="array" ref="W2884">IF(SUM(LEN(B2884:V2884))=0,"",IF(OR(OR(ISBLANK(F2884),SUM(LEN(C2884),LEN(D2884))=0),AND(NOT(E2884="Unknown"),ISBLANK(J2884)),AND(NOT(O2884="Unknown"),ISBLANK(R2884))),"Missing Information", INDEX(Table15[Entire Service Line Classification], MATCH(SUMIFS(Table15[Unique ID],Table15[System-Owned Portion],E2884,Table15[If Material Anything Other than "Lead" in Column E,Was Material Ever Previously Lead?],G2884,Table15[Customer-Owned Portion],O2884),Table15[Unique ID],0),0)))</f>
        <v>Non-lead</v>
      </c>
      <c r="X2884"/>
    </row>
    <row r="2885" spans="2:24" ht="150" x14ac:dyDescent="0.25">
      <c r="B2885" s="146" t="s">
        <v>11092</v>
      </c>
      <c r="C2885" s="31" t="s">
        <v>11093</v>
      </c>
      <c r="D2885" s="31" t="s">
        <v>11094</v>
      </c>
      <c r="E2885" s="44" t="s">
        <v>52</v>
      </c>
      <c r="F2885" s="43" t="s">
        <v>34</v>
      </c>
      <c r="G2885" s="84" t="s">
        <v>34</v>
      </c>
      <c r="H2885" s="31"/>
      <c r="I2885" s="205"/>
      <c r="J2885" s="84" t="s">
        <v>214</v>
      </c>
      <c r="K2885" s="31" t="s">
        <v>34</v>
      </c>
      <c r="L2885" s="31"/>
      <c r="M2885" s="169"/>
      <c r="N2885" s="148"/>
      <c r="O2885" s="106" t="s">
        <v>52</v>
      </c>
      <c r="P2885" s="43"/>
      <c r="Q2885" s="205"/>
      <c r="R2885" s="84" t="s">
        <v>214</v>
      </c>
      <c r="S2885" s="31" t="s">
        <v>34</v>
      </c>
      <c r="T2885" s="31"/>
      <c r="U2885" s="169"/>
      <c r="V2885" s="150" t="s">
        <v>10964</v>
      </c>
      <c r="W2885" s="141" t="str" cm="1">
        <f t="array" ref="W2885">IF(SUM(LEN(B2885:V2885))=0,"",IF(OR(OR(ISBLANK(F2885),SUM(LEN(C2885),LEN(D2885))=0),AND(NOT(E2885="Unknown"),ISBLANK(J2885)),AND(NOT(O2885="Unknown"),ISBLANK(R2885))),"Missing Information", INDEX(Table15[Entire Service Line Classification], MATCH(SUMIFS(Table15[Unique ID],Table15[System-Owned Portion],E2885,Table15[If Material Anything Other than "Lead" in Column E,Was Material Ever Previously Lead?],G2885,Table15[Customer-Owned Portion],O2885),Table15[Unique ID],0),0)))</f>
        <v>Non-lead</v>
      </c>
      <c r="X2885"/>
    </row>
    <row r="2886" spans="2:24" ht="150" x14ac:dyDescent="0.25">
      <c r="B2886" s="146" t="s">
        <v>11095</v>
      </c>
      <c r="C2886" s="31" t="s">
        <v>11096</v>
      </c>
      <c r="D2886" s="31" t="s">
        <v>11097</v>
      </c>
      <c r="E2886" s="44" t="s">
        <v>52</v>
      </c>
      <c r="F2886" s="43" t="s">
        <v>34</v>
      </c>
      <c r="G2886" s="84" t="s">
        <v>34</v>
      </c>
      <c r="H2886" s="31"/>
      <c r="I2886" s="205"/>
      <c r="J2886" s="84" t="s">
        <v>214</v>
      </c>
      <c r="K2886" s="31" t="s">
        <v>34</v>
      </c>
      <c r="L2886" s="31"/>
      <c r="M2886" s="169"/>
      <c r="N2886" s="148"/>
      <c r="O2886" s="106" t="s">
        <v>52</v>
      </c>
      <c r="P2886" s="43"/>
      <c r="Q2886" s="205"/>
      <c r="R2886" s="84" t="s">
        <v>214</v>
      </c>
      <c r="S2886" s="31" t="s">
        <v>34</v>
      </c>
      <c r="T2886" s="31"/>
      <c r="U2886" s="169"/>
      <c r="V2886" s="150" t="s">
        <v>10964</v>
      </c>
      <c r="W2886" s="141" t="str" cm="1">
        <f t="array" ref="W2886">IF(SUM(LEN(B2886:V2886))=0,"",IF(OR(OR(ISBLANK(F2886),SUM(LEN(C2886),LEN(D2886))=0),AND(NOT(E2886="Unknown"),ISBLANK(J2886)),AND(NOT(O2886="Unknown"),ISBLANK(R2886))),"Missing Information", INDEX(Table15[Entire Service Line Classification], MATCH(SUMIFS(Table15[Unique ID],Table15[System-Owned Portion],E2886,Table15[If Material Anything Other than "Lead" in Column E,Was Material Ever Previously Lead?],G2886,Table15[Customer-Owned Portion],O2886),Table15[Unique ID],0),0)))</f>
        <v>Non-lead</v>
      </c>
      <c r="X2886"/>
    </row>
    <row r="2887" spans="2:24" ht="150" x14ac:dyDescent="0.25">
      <c r="B2887" s="146" t="s">
        <v>11098</v>
      </c>
      <c r="C2887" s="31" t="s">
        <v>11099</v>
      </c>
      <c r="D2887" s="31" t="s">
        <v>11100</v>
      </c>
      <c r="E2887" s="44" t="s">
        <v>52</v>
      </c>
      <c r="F2887" s="43" t="s">
        <v>34</v>
      </c>
      <c r="G2887" s="84" t="s">
        <v>34</v>
      </c>
      <c r="H2887" s="31"/>
      <c r="I2887" s="205"/>
      <c r="J2887" s="84" t="s">
        <v>214</v>
      </c>
      <c r="K2887" s="31" t="s">
        <v>34</v>
      </c>
      <c r="L2887" s="31"/>
      <c r="M2887" s="169"/>
      <c r="N2887" s="148"/>
      <c r="O2887" s="106" t="s">
        <v>52</v>
      </c>
      <c r="P2887" s="43"/>
      <c r="Q2887" s="205"/>
      <c r="R2887" s="84" t="s">
        <v>214</v>
      </c>
      <c r="S2887" s="31" t="s">
        <v>34</v>
      </c>
      <c r="T2887" s="31"/>
      <c r="U2887" s="169"/>
      <c r="V2887" s="150" t="s">
        <v>10964</v>
      </c>
      <c r="W2887" s="141" t="str" cm="1">
        <f t="array" ref="W2887">IF(SUM(LEN(B2887:V2887))=0,"",IF(OR(OR(ISBLANK(F2887),SUM(LEN(C2887),LEN(D2887))=0),AND(NOT(E2887="Unknown"),ISBLANK(J2887)),AND(NOT(O2887="Unknown"),ISBLANK(R2887))),"Missing Information", INDEX(Table15[Entire Service Line Classification], MATCH(SUMIFS(Table15[Unique ID],Table15[System-Owned Portion],E2887,Table15[If Material Anything Other than "Lead" in Column E,Was Material Ever Previously Lead?],G2887,Table15[Customer-Owned Portion],O2887),Table15[Unique ID],0),0)))</f>
        <v>Non-lead</v>
      </c>
      <c r="X2887"/>
    </row>
    <row r="2888" spans="2:24" ht="150" x14ac:dyDescent="0.25">
      <c r="B2888" s="146" t="s">
        <v>11101</v>
      </c>
      <c r="C2888" s="31" t="s">
        <v>11102</v>
      </c>
      <c r="D2888" s="31" t="s">
        <v>11103</v>
      </c>
      <c r="E2888" s="44" t="s">
        <v>52</v>
      </c>
      <c r="F2888" s="43" t="s">
        <v>34</v>
      </c>
      <c r="G2888" s="84" t="s">
        <v>34</v>
      </c>
      <c r="H2888" s="31"/>
      <c r="I2888" s="205"/>
      <c r="J2888" s="84" t="s">
        <v>214</v>
      </c>
      <c r="K2888" s="31" t="s">
        <v>34</v>
      </c>
      <c r="L2888" s="31"/>
      <c r="M2888" s="169"/>
      <c r="N2888" s="148"/>
      <c r="O2888" s="106" t="s">
        <v>52</v>
      </c>
      <c r="P2888" s="43"/>
      <c r="Q2888" s="205"/>
      <c r="R2888" s="84" t="s">
        <v>214</v>
      </c>
      <c r="S2888" s="31" t="s">
        <v>34</v>
      </c>
      <c r="T2888" s="31"/>
      <c r="U2888" s="169"/>
      <c r="V2888" s="150" t="s">
        <v>10964</v>
      </c>
      <c r="W2888" s="141" t="str" cm="1">
        <f t="array" ref="W2888">IF(SUM(LEN(B2888:V2888))=0,"",IF(OR(OR(ISBLANK(F2888),SUM(LEN(C2888),LEN(D2888))=0),AND(NOT(E2888="Unknown"),ISBLANK(J2888)),AND(NOT(O2888="Unknown"),ISBLANK(R2888))),"Missing Information", INDEX(Table15[Entire Service Line Classification], MATCH(SUMIFS(Table15[Unique ID],Table15[System-Owned Portion],E2888,Table15[If Material Anything Other than "Lead" in Column E,Was Material Ever Previously Lead?],G2888,Table15[Customer-Owned Portion],O2888),Table15[Unique ID],0),0)))</f>
        <v>Non-lead</v>
      </c>
      <c r="X2888"/>
    </row>
    <row r="2889" spans="2:24" ht="150" x14ac:dyDescent="0.25">
      <c r="B2889" s="146" t="s">
        <v>11104</v>
      </c>
      <c r="C2889" s="31" t="s">
        <v>11105</v>
      </c>
      <c r="D2889" s="31" t="s">
        <v>11106</v>
      </c>
      <c r="E2889" s="44" t="s">
        <v>52</v>
      </c>
      <c r="F2889" s="43" t="s">
        <v>34</v>
      </c>
      <c r="G2889" s="84" t="s">
        <v>34</v>
      </c>
      <c r="H2889" s="31"/>
      <c r="I2889" s="205"/>
      <c r="J2889" s="84" t="s">
        <v>214</v>
      </c>
      <c r="K2889" s="31" t="s">
        <v>34</v>
      </c>
      <c r="L2889" s="31"/>
      <c r="M2889" s="169"/>
      <c r="N2889" s="148"/>
      <c r="O2889" s="106" t="s">
        <v>52</v>
      </c>
      <c r="P2889" s="43"/>
      <c r="Q2889" s="205"/>
      <c r="R2889" s="84" t="s">
        <v>214</v>
      </c>
      <c r="S2889" s="31" t="s">
        <v>34</v>
      </c>
      <c r="T2889" s="31"/>
      <c r="U2889" s="169"/>
      <c r="V2889" s="150" t="s">
        <v>10964</v>
      </c>
      <c r="W2889" s="141" t="str" cm="1">
        <f t="array" ref="W2889">IF(SUM(LEN(B2889:V2889))=0,"",IF(OR(OR(ISBLANK(F2889),SUM(LEN(C2889),LEN(D2889))=0),AND(NOT(E2889="Unknown"),ISBLANK(J2889)),AND(NOT(O2889="Unknown"),ISBLANK(R2889))),"Missing Information", INDEX(Table15[Entire Service Line Classification], MATCH(SUMIFS(Table15[Unique ID],Table15[System-Owned Portion],E2889,Table15[If Material Anything Other than "Lead" in Column E,Was Material Ever Previously Lead?],G2889,Table15[Customer-Owned Portion],O2889),Table15[Unique ID],0),0)))</f>
        <v>Non-lead</v>
      </c>
      <c r="X2889"/>
    </row>
    <row r="2890" spans="2:24" ht="150" x14ac:dyDescent="0.25">
      <c r="B2890" s="146" t="s">
        <v>11107</v>
      </c>
      <c r="C2890" s="31" t="s">
        <v>11108</v>
      </c>
      <c r="D2890" s="31" t="s">
        <v>11109</v>
      </c>
      <c r="E2890" s="44" t="s">
        <v>52</v>
      </c>
      <c r="F2890" s="43" t="s">
        <v>34</v>
      </c>
      <c r="G2890" s="84" t="s">
        <v>34</v>
      </c>
      <c r="H2890" s="31"/>
      <c r="I2890" s="205"/>
      <c r="J2890" s="84" t="s">
        <v>214</v>
      </c>
      <c r="K2890" s="31" t="s">
        <v>34</v>
      </c>
      <c r="L2890" s="31"/>
      <c r="M2890" s="169"/>
      <c r="N2890" s="148"/>
      <c r="O2890" s="106" t="s">
        <v>52</v>
      </c>
      <c r="P2890" s="43"/>
      <c r="Q2890" s="205"/>
      <c r="R2890" s="84" t="s">
        <v>214</v>
      </c>
      <c r="S2890" s="31" t="s">
        <v>34</v>
      </c>
      <c r="T2890" s="31"/>
      <c r="U2890" s="169"/>
      <c r="V2890" s="150" t="s">
        <v>10964</v>
      </c>
      <c r="W2890" s="141" t="str" cm="1">
        <f t="array" ref="W2890">IF(SUM(LEN(B2890:V2890))=0,"",IF(OR(OR(ISBLANK(F2890),SUM(LEN(C2890),LEN(D2890))=0),AND(NOT(E2890="Unknown"),ISBLANK(J2890)),AND(NOT(O2890="Unknown"),ISBLANK(R2890))),"Missing Information", INDEX(Table15[Entire Service Line Classification], MATCH(SUMIFS(Table15[Unique ID],Table15[System-Owned Portion],E2890,Table15[If Material Anything Other than "Lead" in Column E,Was Material Ever Previously Lead?],G2890,Table15[Customer-Owned Portion],O2890),Table15[Unique ID],0),0)))</f>
        <v>Non-lead</v>
      </c>
      <c r="X2890"/>
    </row>
    <row r="2891" spans="2:24" ht="150" x14ac:dyDescent="0.25">
      <c r="B2891" s="146" t="s">
        <v>11110</v>
      </c>
      <c r="C2891" s="31" t="s">
        <v>11111</v>
      </c>
      <c r="D2891" s="31" t="s">
        <v>11112</v>
      </c>
      <c r="E2891" s="44" t="s">
        <v>43</v>
      </c>
      <c r="F2891" s="43" t="s">
        <v>34</v>
      </c>
      <c r="G2891" s="84" t="s">
        <v>34</v>
      </c>
      <c r="H2891" s="31"/>
      <c r="I2891" s="205"/>
      <c r="J2891" s="84" t="s">
        <v>106</v>
      </c>
      <c r="K2891" s="31" t="s">
        <v>36</v>
      </c>
      <c r="L2891" s="31" t="s">
        <v>95</v>
      </c>
      <c r="M2891" s="169" t="s">
        <v>6522</v>
      </c>
      <c r="N2891" s="148" t="s">
        <v>11113</v>
      </c>
      <c r="O2891" s="106" t="s">
        <v>35</v>
      </c>
      <c r="P2891" s="43"/>
      <c r="Q2891" s="205"/>
      <c r="R2891" s="84" t="s">
        <v>106</v>
      </c>
      <c r="S2891" s="31" t="s">
        <v>36</v>
      </c>
      <c r="T2891" s="31" t="s">
        <v>95</v>
      </c>
      <c r="U2891" s="169" t="s">
        <v>6522</v>
      </c>
      <c r="V2891" s="150" t="s">
        <v>11017</v>
      </c>
      <c r="W2891" s="141" t="str" cm="1">
        <f t="array" ref="W2891">IF(SUM(LEN(B2891:V2891))=0,"",IF(OR(OR(ISBLANK(F2891),SUM(LEN(C2891),LEN(D2891))=0),AND(NOT(E2891="Unknown"),ISBLANK(J2891)),AND(NOT(O2891="Unknown"),ISBLANK(R2891))),"Missing Information", INDEX(Table15[Entire Service Line Classification], MATCH(SUMIFS(Table15[Unique ID],Table15[System-Owned Portion],E2891,Table15[If Material Anything Other than "Lead" in Column E,Was Material Ever Previously Lead?],G2891,Table15[Customer-Owned Portion],O2891),Table15[Unique ID],0),0)))</f>
        <v>Non-lead</v>
      </c>
      <c r="X2891"/>
    </row>
    <row r="2892" spans="2:24" ht="150" x14ac:dyDescent="0.25">
      <c r="B2892" s="146" t="s">
        <v>11114</v>
      </c>
      <c r="C2892" s="31" t="s">
        <v>11115</v>
      </c>
      <c r="D2892" s="31" t="s">
        <v>11116</v>
      </c>
      <c r="E2892" s="44" t="s">
        <v>52</v>
      </c>
      <c r="F2892" s="43" t="s">
        <v>34</v>
      </c>
      <c r="G2892" s="84" t="s">
        <v>34</v>
      </c>
      <c r="H2892" s="31"/>
      <c r="I2892" s="205"/>
      <c r="J2892" s="84" t="s">
        <v>214</v>
      </c>
      <c r="K2892" s="31" t="s">
        <v>34</v>
      </c>
      <c r="L2892" s="31"/>
      <c r="M2892" s="169"/>
      <c r="N2892" s="148"/>
      <c r="O2892" s="106" t="s">
        <v>52</v>
      </c>
      <c r="P2892" s="43"/>
      <c r="Q2892" s="205"/>
      <c r="R2892" s="84" t="s">
        <v>214</v>
      </c>
      <c r="S2892" s="31" t="s">
        <v>34</v>
      </c>
      <c r="T2892" s="31"/>
      <c r="U2892" s="169"/>
      <c r="V2892" s="150" t="s">
        <v>10964</v>
      </c>
      <c r="W2892" s="141" t="str" cm="1">
        <f t="array" ref="W2892">IF(SUM(LEN(B2892:V2892))=0,"",IF(OR(OR(ISBLANK(F2892),SUM(LEN(C2892),LEN(D2892))=0),AND(NOT(E2892="Unknown"),ISBLANK(J2892)),AND(NOT(O2892="Unknown"),ISBLANK(R2892))),"Missing Information", INDEX(Table15[Entire Service Line Classification], MATCH(SUMIFS(Table15[Unique ID],Table15[System-Owned Portion],E2892,Table15[If Material Anything Other than "Lead" in Column E,Was Material Ever Previously Lead?],G2892,Table15[Customer-Owned Portion],O2892),Table15[Unique ID],0),0)))</f>
        <v>Non-lead</v>
      </c>
      <c r="X2892"/>
    </row>
    <row r="2893" spans="2:24" ht="150" x14ac:dyDescent="0.25">
      <c r="B2893" s="146" t="s">
        <v>11117</v>
      </c>
      <c r="C2893" s="31" t="s">
        <v>11118</v>
      </c>
      <c r="D2893" s="31" t="s">
        <v>11119</v>
      </c>
      <c r="E2893" s="44" t="s">
        <v>43</v>
      </c>
      <c r="F2893" s="43" t="s">
        <v>34</v>
      </c>
      <c r="G2893" s="84" t="s">
        <v>34</v>
      </c>
      <c r="H2893" s="31"/>
      <c r="I2893" s="205"/>
      <c r="J2893" s="84" t="s">
        <v>106</v>
      </c>
      <c r="K2893" s="31" t="s">
        <v>36</v>
      </c>
      <c r="L2893" s="31" t="s">
        <v>95</v>
      </c>
      <c r="M2893" s="169" t="s">
        <v>6522</v>
      </c>
      <c r="N2893" s="148" t="s">
        <v>11120</v>
      </c>
      <c r="O2893" s="106" t="s">
        <v>35</v>
      </c>
      <c r="P2893" s="43"/>
      <c r="Q2893" s="205"/>
      <c r="R2893" s="84" t="s">
        <v>106</v>
      </c>
      <c r="S2893" s="31" t="s">
        <v>36</v>
      </c>
      <c r="T2893" s="31" t="s">
        <v>95</v>
      </c>
      <c r="U2893" s="169" t="s">
        <v>6522</v>
      </c>
      <c r="V2893" s="150" t="s">
        <v>11002</v>
      </c>
      <c r="W2893" s="141" t="str" cm="1">
        <f t="array" ref="W2893">IF(SUM(LEN(B2893:V2893))=0,"",IF(OR(OR(ISBLANK(F2893),SUM(LEN(C2893),LEN(D2893))=0),AND(NOT(E2893="Unknown"),ISBLANK(J2893)),AND(NOT(O2893="Unknown"),ISBLANK(R2893))),"Missing Information", INDEX(Table15[Entire Service Line Classification], MATCH(SUMIFS(Table15[Unique ID],Table15[System-Owned Portion],E2893,Table15[If Material Anything Other than "Lead" in Column E,Was Material Ever Previously Lead?],G2893,Table15[Customer-Owned Portion],O2893),Table15[Unique ID],0),0)))</f>
        <v>Non-lead</v>
      </c>
      <c r="X2893"/>
    </row>
    <row r="2894" spans="2:24" ht="150" x14ac:dyDescent="0.25">
      <c r="B2894" s="146" t="s">
        <v>11121</v>
      </c>
      <c r="C2894" s="31" t="s">
        <v>11122</v>
      </c>
      <c r="D2894" s="31" t="s">
        <v>11123</v>
      </c>
      <c r="E2894" s="44" t="s">
        <v>52</v>
      </c>
      <c r="F2894" s="43" t="s">
        <v>34</v>
      </c>
      <c r="G2894" s="84" t="s">
        <v>34</v>
      </c>
      <c r="H2894" s="31"/>
      <c r="I2894" s="205"/>
      <c r="J2894" s="84" t="s">
        <v>214</v>
      </c>
      <c r="K2894" s="31" t="s">
        <v>34</v>
      </c>
      <c r="L2894" s="31"/>
      <c r="M2894" s="169"/>
      <c r="N2894" s="148"/>
      <c r="O2894" s="106" t="s">
        <v>52</v>
      </c>
      <c r="P2894" s="43"/>
      <c r="Q2894" s="205"/>
      <c r="R2894" s="84" t="s">
        <v>214</v>
      </c>
      <c r="S2894" s="31" t="s">
        <v>34</v>
      </c>
      <c r="T2894" s="31"/>
      <c r="U2894" s="169"/>
      <c r="V2894" s="150" t="s">
        <v>10964</v>
      </c>
      <c r="W2894" s="141" t="str" cm="1">
        <f t="array" ref="W2894">IF(SUM(LEN(B2894:V2894))=0,"",IF(OR(OR(ISBLANK(F2894),SUM(LEN(C2894),LEN(D2894))=0),AND(NOT(E2894="Unknown"),ISBLANK(J2894)),AND(NOT(O2894="Unknown"),ISBLANK(R2894))),"Missing Information", INDEX(Table15[Entire Service Line Classification], MATCH(SUMIFS(Table15[Unique ID],Table15[System-Owned Portion],E2894,Table15[If Material Anything Other than "Lead" in Column E,Was Material Ever Previously Lead?],G2894,Table15[Customer-Owned Portion],O2894),Table15[Unique ID],0),0)))</f>
        <v>Non-lead</v>
      </c>
      <c r="X2894"/>
    </row>
    <row r="2895" spans="2:24" ht="150" x14ac:dyDescent="0.25">
      <c r="B2895" s="146" t="s">
        <v>11124</v>
      </c>
      <c r="C2895" s="31" t="s">
        <v>11125</v>
      </c>
      <c r="D2895" s="31" t="s">
        <v>11126</v>
      </c>
      <c r="E2895" s="44" t="s">
        <v>52</v>
      </c>
      <c r="F2895" s="43" t="s">
        <v>34</v>
      </c>
      <c r="G2895" s="84" t="s">
        <v>34</v>
      </c>
      <c r="H2895" s="31"/>
      <c r="I2895" s="205"/>
      <c r="J2895" s="84" t="s">
        <v>214</v>
      </c>
      <c r="K2895" s="31" t="s">
        <v>34</v>
      </c>
      <c r="L2895" s="31"/>
      <c r="M2895" s="169"/>
      <c r="N2895" s="148"/>
      <c r="O2895" s="106" t="s">
        <v>52</v>
      </c>
      <c r="P2895" s="43"/>
      <c r="Q2895" s="205"/>
      <c r="R2895" s="84" t="s">
        <v>214</v>
      </c>
      <c r="S2895" s="31" t="s">
        <v>34</v>
      </c>
      <c r="T2895" s="31"/>
      <c r="U2895" s="169"/>
      <c r="V2895" s="150" t="s">
        <v>10964</v>
      </c>
      <c r="W2895" s="141" t="str" cm="1">
        <f t="array" ref="W2895">IF(SUM(LEN(B2895:V2895))=0,"",IF(OR(OR(ISBLANK(F2895),SUM(LEN(C2895),LEN(D2895))=0),AND(NOT(E2895="Unknown"),ISBLANK(J2895)),AND(NOT(O2895="Unknown"),ISBLANK(R2895))),"Missing Information", INDEX(Table15[Entire Service Line Classification], MATCH(SUMIFS(Table15[Unique ID],Table15[System-Owned Portion],E2895,Table15[If Material Anything Other than "Lead" in Column E,Was Material Ever Previously Lead?],G2895,Table15[Customer-Owned Portion],O2895),Table15[Unique ID],0),0)))</f>
        <v>Non-lead</v>
      </c>
      <c r="X2895"/>
    </row>
    <row r="2896" spans="2:24" ht="150" x14ac:dyDescent="0.25">
      <c r="B2896" s="146" t="s">
        <v>11127</v>
      </c>
      <c r="C2896" s="31" t="s">
        <v>11128</v>
      </c>
      <c r="D2896" s="31" t="s">
        <v>11129</v>
      </c>
      <c r="E2896" s="44" t="s">
        <v>52</v>
      </c>
      <c r="F2896" s="43" t="s">
        <v>34</v>
      </c>
      <c r="G2896" s="84" t="s">
        <v>34</v>
      </c>
      <c r="H2896" s="31"/>
      <c r="I2896" s="205"/>
      <c r="J2896" s="84" t="s">
        <v>214</v>
      </c>
      <c r="K2896" s="31" t="s">
        <v>34</v>
      </c>
      <c r="L2896" s="31"/>
      <c r="M2896" s="169"/>
      <c r="N2896" s="148"/>
      <c r="O2896" s="106" t="s">
        <v>52</v>
      </c>
      <c r="P2896" s="43"/>
      <c r="Q2896" s="205"/>
      <c r="R2896" s="84" t="s">
        <v>214</v>
      </c>
      <c r="S2896" s="31" t="s">
        <v>34</v>
      </c>
      <c r="T2896" s="31"/>
      <c r="U2896" s="169"/>
      <c r="V2896" s="150" t="s">
        <v>10964</v>
      </c>
      <c r="W2896" s="141" t="str" cm="1">
        <f t="array" ref="W2896">IF(SUM(LEN(B2896:V2896))=0,"",IF(OR(OR(ISBLANK(F2896),SUM(LEN(C2896),LEN(D2896))=0),AND(NOT(E2896="Unknown"),ISBLANK(J2896)),AND(NOT(O2896="Unknown"),ISBLANK(R2896))),"Missing Information", INDEX(Table15[Entire Service Line Classification], MATCH(SUMIFS(Table15[Unique ID],Table15[System-Owned Portion],E2896,Table15[If Material Anything Other than "Lead" in Column E,Was Material Ever Previously Lead?],G2896,Table15[Customer-Owned Portion],O2896),Table15[Unique ID],0),0)))</f>
        <v>Non-lead</v>
      </c>
      <c r="X2896"/>
    </row>
    <row r="2897" spans="2:24" ht="225" x14ac:dyDescent="0.25">
      <c r="B2897" s="146" t="s">
        <v>11130</v>
      </c>
      <c r="C2897" s="31" t="s">
        <v>11131</v>
      </c>
      <c r="D2897" s="31" t="s">
        <v>11132</v>
      </c>
      <c r="E2897" s="44" t="s">
        <v>52</v>
      </c>
      <c r="F2897" s="43" t="s">
        <v>34</v>
      </c>
      <c r="G2897" s="84" t="s">
        <v>34</v>
      </c>
      <c r="H2897" s="31"/>
      <c r="I2897" s="205"/>
      <c r="J2897" s="84" t="s">
        <v>105</v>
      </c>
      <c r="K2897" s="31" t="s">
        <v>34</v>
      </c>
      <c r="L2897" s="31"/>
      <c r="M2897" s="169"/>
      <c r="N2897" s="148" t="s">
        <v>3366</v>
      </c>
      <c r="O2897" s="106" t="s">
        <v>52</v>
      </c>
      <c r="P2897" s="43"/>
      <c r="Q2897" s="205"/>
      <c r="R2897" s="84" t="s">
        <v>105</v>
      </c>
      <c r="S2897" s="31" t="s">
        <v>34</v>
      </c>
      <c r="T2897" s="31"/>
      <c r="U2897" s="169"/>
      <c r="V2897" s="150" t="s">
        <v>3366</v>
      </c>
      <c r="W2897" s="141" t="str" cm="1">
        <f t="array" ref="W2897">IF(SUM(LEN(B2897:V2897))=0,"",IF(OR(OR(ISBLANK(F2897),SUM(LEN(C2897),LEN(D2897))=0),AND(NOT(E2897="Unknown"),ISBLANK(J2897)),AND(NOT(O2897="Unknown"),ISBLANK(R2897))),"Missing Information", INDEX(Table15[Entire Service Line Classification], MATCH(SUMIFS(Table15[Unique ID],Table15[System-Owned Portion],E2897,Table15[If Material Anything Other than "Lead" in Column E,Was Material Ever Previously Lead?],G2897,Table15[Customer-Owned Portion],O2897),Table15[Unique ID],0),0)))</f>
        <v>Non-lead</v>
      </c>
      <c r="X2897"/>
    </row>
    <row r="2898" spans="2:24" ht="225" x14ac:dyDescent="0.25">
      <c r="B2898" s="146" t="s">
        <v>11133</v>
      </c>
      <c r="C2898" s="31" t="s">
        <v>11134</v>
      </c>
      <c r="D2898" s="31" t="s">
        <v>11135</v>
      </c>
      <c r="E2898" s="44" t="s">
        <v>52</v>
      </c>
      <c r="F2898" s="43" t="s">
        <v>34</v>
      </c>
      <c r="G2898" s="84" t="s">
        <v>34</v>
      </c>
      <c r="H2898" s="31"/>
      <c r="I2898" s="205"/>
      <c r="J2898" s="84" t="s">
        <v>105</v>
      </c>
      <c r="K2898" s="31" t="s">
        <v>34</v>
      </c>
      <c r="L2898" s="31"/>
      <c r="M2898" s="169"/>
      <c r="N2898" s="148" t="s">
        <v>3366</v>
      </c>
      <c r="O2898" s="106" t="s">
        <v>52</v>
      </c>
      <c r="P2898" s="43"/>
      <c r="Q2898" s="205"/>
      <c r="R2898" s="84" t="s">
        <v>105</v>
      </c>
      <c r="S2898" s="31" t="s">
        <v>34</v>
      </c>
      <c r="T2898" s="31"/>
      <c r="U2898" s="169"/>
      <c r="V2898" s="150" t="s">
        <v>3366</v>
      </c>
      <c r="W2898" s="141" t="str" cm="1">
        <f t="array" ref="W2898">IF(SUM(LEN(B2898:V2898))=0,"",IF(OR(OR(ISBLANK(F2898),SUM(LEN(C2898),LEN(D2898))=0),AND(NOT(E2898="Unknown"),ISBLANK(J2898)),AND(NOT(O2898="Unknown"),ISBLANK(R2898))),"Missing Information", INDEX(Table15[Entire Service Line Classification], MATCH(SUMIFS(Table15[Unique ID],Table15[System-Owned Portion],E2898,Table15[If Material Anything Other than "Lead" in Column E,Was Material Ever Previously Lead?],G2898,Table15[Customer-Owned Portion],O2898),Table15[Unique ID],0),0)))</f>
        <v>Non-lead</v>
      </c>
      <c r="X2898"/>
    </row>
    <row r="2899" spans="2:24" ht="150" x14ac:dyDescent="0.25">
      <c r="B2899" s="146" t="s">
        <v>11136</v>
      </c>
      <c r="C2899" s="31" t="s">
        <v>11137</v>
      </c>
      <c r="D2899" s="31" t="s">
        <v>11138</v>
      </c>
      <c r="E2899" s="44" t="s">
        <v>52</v>
      </c>
      <c r="F2899" s="43" t="s">
        <v>34</v>
      </c>
      <c r="G2899" s="84" t="s">
        <v>34</v>
      </c>
      <c r="H2899" s="31"/>
      <c r="I2899" s="205"/>
      <c r="J2899" s="84" t="s">
        <v>214</v>
      </c>
      <c r="K2899" s="31" t="s">
        <v>34</v>
      </c>
      <c r="L2899" s="31"/>
      <c r="M2899" s="169"/>
      <c r="N2899" s="148"/>
      <c r="O2899" s="106" t="s">
        <v>52</v>
      </c>
      <c r="P2899" s="43"/>
      <c r="Q2899" s="205"/>
      <c r="R2899" s="84" t="s">
        <v>214</v>
      </c>
      <c r="S2899" s="31" t="s">
        <v>34</v>
      </c>
      <c r="T2899" s="31"/>
      <c r="U2899" s="169"/>
      <c r="V2899" s="150" t="s">
        <v>10964</v>
      </c>
      <c r="W2899" s="141" t="str" cm="1">
        <f t="array" ref="W2899">IF(SUM(LEN(B2899:V2899))=0,"",IF(OR(OR(ISBLANK(F2899),SUM(LEN(C2899),LEN(D2899))=0),AND(NOT(E2899="Unknown"),ISBLANK(J2899)),AND(NOT(O2899="Unknown"),ISBLANK(R2899))),"Missing Information", INDEX(Table15[Entire Service Line Classification], MATCH(SUMIFS(Table15[Unique ID],Table15[System-Owned Portion],E2899,Table15[If Material Anything Other than "Lead" in Column E,Was Material Ever Previously Lead?],G2899,Table15[Customer-Owned Portion],O2899),Table15[Unique ID],0),0)))</f>
        <v>Non-lead</v>
      </c>
      <c r="X2899"/>
    </row>
    <row r="2900" spans="2:24" ht="150" x14ac:dyDescent="0.25">
      <c r="B2900" s="146" t="s">
        <v>11139</v>
      </c>
      <c r="C2900" s="31" t="s">
        <v>11140</v>
      </c>
      <c r="D2900" s="31" t="s">
        <v>11141</v>
      </c>
      <c r="E2900" s="44" t="s">
        <v>52</v>
      </c>
      <c r="F2900" s="43" t="s">
        <v>34</v>
      </c>
      <c r="G2900" s="84" t="s">
        <v>34</v>
      </c>
      <c r="H2900" s="31"/>
      <c r="I2900" s="205"/>
      <c r="J2900" s="84" t="s">
        <v>214</v>
      </c>
      <c r="K2900" s="31" t="s">
        <v>34</v>
      </c>
      <c r="L2900" s="31"/>
      <c r="M2900" s="169"/>
      <c r="N2900" s="148"/>
      <c r="O2900" s="106" t="s">
        <v>52</v>
      </c>
      <c r="P2900" s="43"/>
      <c r="Q2900" s="205"/>
      <c r="R2900" s="84" t="s">
        <v>214</v>
      </c>
      <c r="S2900" s="31" t="s">
        <v>34</v>
      </c>
      <c r="T2900" s="31"/>
      <c r="U2900" s="169"/>
      <c r="V2900" s="150" t="s">
        <v>10964</v>
      </c>
      <c r="W2900" s="141" t="str" cm="1">
        <f t="array" ref="W2900">IF(SUM(LEN(B2900:V2900))=0,"",IF(OR(OR(ISBLANK(F2900),SUM(LEN(C2900),LEN(D2900))=0),AND(NOT(E2900="Unknown"),ISBLANK(J2900)),AND(NOT(O2900="Unknown"),ISBLANK(R2900))),"Missing Information", INDEX(Table15[Entire Service Line Classification], MATCH(SUMIFS(Table15[Unique ID],Table15[System-Owned Portion],E2900,Table15[If Material Anything Other than "Lead" in Column E,Was Material Ever Previously Lead?],G2900,Table15[Customer-Owned Portion],O2900),Table15[Unique ID],0),0)))</f>
        <v>Non-lead</v>
      </c>
      <c r="X2900"/>
    </row>
    <row r="2901" spans="2:24" ht="150" x14ac:dyDescent="0.25">
      <c r="B2901" s="146" t="s">
        <v>11142</v>
      </c>
      <c r="C2901" s="31" t="s">
        <v>11143</v>
      </c>
      <c r="D2901" s="31" t="s">
        <v>11144</v>
      </c>
      <c r="E2901" s="44" t="s">
        <v>52</v>
      </c>
      <c r="F2901" s="43" t="s">
        <v>34</v>
      </c>
      <c r="G2901" s="84" t="s">
        <v>34</v>
      </c>
      <c r="H2901" s="31"/>
      <c r="I2901" s="205"/>
      <c r="J2901" s="84" t="s">
        <v>214</v>
      </c>
      <c r="K2901" s="31" t="s">
        <v>34</v>
      </c>
      <c r="L2901" s="31"/>
      <c r="M2901" s="169"/>
      <c r="N2901" s="148"/>
      <c r="O2901" s="106" t="s">
        <v>52</v>
      </c>
      <c r="P2901" s="43"/>
      <c r="Q2901" s="205"/>
      <c r="R2901" s="84" t="s">
        <v>214</v>
      </c>
      <c r="S2901" s="31" t="s">
        <v>34</v>
      </c>
      <c r="T2901" s="31"/>
      <c r="U2901" s="169"/>
      <c r="V2901" s="150" t="s">
        <v>10964</v>
      </c>
      <c r="W2901" s="141" t="str" cm="1">
        <f t="array" ref="W2901">IF(SUM(LEN(B2901:V2901))=0,"",IF(OR(OR(ISBLANK(F2901),SUM(LEN(C2901),LEN(D2901))=0),AND(NOT(E2901="Unknown"),ISBLANK(J2901)),AND(NOT(O2901="Unknown"),ISBLANK(R2901))),"Missing Information", INDEX(Table15[Entire Service Line Classification], MATCH(SUMIFS(Table15[Unique ID],Table15[System-Owned Portion],E2901,Table15[If Material Anything Other than "Lead" in Column E,Was Material Ever Previously Lead?],G2901,Table15[Customer-Owned Portion],O2901),Table15[Unique ID],0),0)))</f>
        <v>Non-lead</v>
      </c>
      <c r="X2901"/>
    </row>
    <row r="2902" spans="2:24" ht="150" x14ac:dyDescent="0.25">
      <c r="B2902" s="146" t="s">
        <v>11145</v>
      </c>
      <c r="C2902" s="31" t="s">
        <v>11146</v>
      </c>
      <c r="D2902" s="31" t="s">
        <v>11147</v>
      </c>
      <c r="E2902" s="44" t="s">
        <v>52</v>
      </c>
      <c r="F2902" s="43" t="s">
        <v>34</v>
      </c>
      <c r="G2902" s="84" t="s">
        <v>34</v>
      </c>
      <c r="H2902" s="31"/>
      <c r="I2902" s="205"/>
      <c r="J2902" s="84" t="s">
        <v>214</v>
      </c>
      <c r="K2902" s="31" t="s">
        <v>34</v>
      </c>
      <c r="L2902" s="31"/>
      <c r="M2902" s="169"/>
      <c r="N2902" s="148"/>
      <c r="O2902" s="106" t="s">
        <v>52</v>
      </c>
      <c r="P2902" s="43"/>
      <c r="Q2902" s="205"/>
      <c r="R2902" s="84" t="s">
        <v>214</v>
      </c>
      <c r="S2902" s="31" t="s">
        <v>34</v>
      </c>
      <c r="T2902" s="31"/>
      <c r="U2902" s="169"/>
      <c r="V2902" s="150" t="s">
        <v>10964</v>
      </c>
      <c r="W2902" s="141" t="str" cm="1">
        <f t="array" ref="W2902">IF(SUM(LEN(B2902:V2902))=0,"",IF(OR(OR(ISBLANK(F2902),SUM(LEN(C2902),LEN(D2902))=0),AND(NOT(E2902="Unknown"),ISBLANK(J2902)),AND(NOT(O2902="Unknown"),ISBLANK(R2902))),"Missing Information", INDEX(Table15[Entire Service Line Classification], MATCH(SUMIFS(Table15[Unique ID],Table15[System-Owned Portion],E2902,Table15[If Material Anything Other than "Lead" in Column E,Was Material Ever Previously Lead?],G2902,Table15[Customer-Owned Portion],O2902),Table15[Unique ID],0),0)))</f>
        <v>Non-lead</v>
      </c>
      <c r="X2902"/>
    </row>
    <row r="2903" spans="2:24" ht="150" x14ac:dyDescent="0.25">
      <c r="B2903" s="146" t="s">
        <v>11148</v>
      </c>
      <c r="C2903" s="31" t="s">
        <v>11149</v>
      </c>
      <c r="D2903" s="31" t="s">
        <v>11150</v>
      </c>
      <c r="E2903" s="44" t="s">
        <v>52</v>
      </c>
      <c r="F2903" s="43" t="s">
        <v>34</v>
      </c>
      <c r="G2903" s="84" t="s">
        <v>34</v>
      </c>
      <c r="H2903" s="31"/>
      <c r="I2903" s="205"/>
      <c r="J2903" s="84" t="s">
        <v>214</v>
      </c>
      <c r="K2903" s="31" t="s">
        <v>34</v>
      </c>
      <c r="L2903" s="31"/>
      <c r="M2903" s="169"/>
      <c r="N2903" s="148"/>
      <c r="O2903" s="106" t="s">
        <v>52</v>
      </c>
      <c r="P2903" s="43"/>
      <c r="Q2903" s="205"/>
      <c r="R2903" s="84" t="s">
        <v>214</v>
      </c>
      <c r="S2903" s="31" t="s">
        <v>34</v>
      </c>
      <c r="T2903" s="31"/>
      <c r="U2903" s="169"/>
      <c r="V2903" s="150" t="s">
        <v>10964</v>
      </c>
      <c r="W2903" s="141" t="str" cm="1">
        <f t="array" ref="W2903">IF(SUM(LEN(B2903:V2903))=0,"",IF(OR(OR(ISBLANK(F2903),SUM(LEN(C2903),LEN(D2903))=0),AND(NOT(E2903="Unknown"),ISBLANK(J2903)),AND(NOT(O2903="Unknown"),ISBLANK(R2903))),"Missing Information", INDEX(Table15[Entire Service Line Classification], MATCH(SUMIFS(Table15[Unique ID],Table15[System-Owned Portion],E2903,Table15[If Material Anything Other than "Lead" in Column E,Was Material Ever Previously Lead?],G2903,Table15[Customer-Owned Portion],O2903),Table15[Unique ID],0),0)))</f>
        <v>Non-lead</v>
      </c>
      <c r="X2903"/>
    </row>
    <row r="2904" spans="2:24" ht="150" x14ac:dyDescent="0.25">
      <c r="B2904" s="146" t="s">
        <v>11151</v>
      </c>
      <c r="C2904" s="31" t="s">
        <v>11152</v>
      </c>
      <c r="D2904" s="31" t="s">
        <v>11153</v>
      </c>
      <c r="E2904" s="44" t="s">
        <v>52</v>
      </c>
      <c r="F2904" s="43" t="s">
        <v>34</v>
      </c>
      <c r="G2904" s="84" t="s">
        <v>34</v>
      </c>
      <c r="H2904" s="31"/>
      <c r="I2904" s="205"/>
      <c r="J2904" s="84" t="s">
        <v>214</v>
      </c>
      <c r="K2904" s="31" t="s">
        <v>34</v>
      </c>
      <c r="L2904" s="31"/>
      <c r="M2904" s="169"/>
      <c r="N2904" s="148"/>
      <c r="O2904" s="106" t="s">
        <v>52</v>
      </c>
      <c r="P2904" s="43"/>
      <c r="Q2904" s="205"/>
      <c r="R2904" s="84" t="s">
        <v>214</v>
      </c>
      <c r="S2904" s="31" t="s">
        <v>34</v>
      </c>
      <c r="T2904" s="31"/>
      <c r="U2904" s="169"/>
      <c r="V2904" s="150" t="s">
        <v>10964</v>
      </c>
      <c r="W2904" s="141" t="str" cm="1">
        <f t="array" ref="W2904">IF(SUM(LEN(B2904:V2904))=0,"",IF(OR(OR(ISBLANK(F2904),SUM(LEN(C2904),LEN(D2904))=0),AND(NOT(E2904="Unknown"),ISBLANK(J2904)),AND(NOT(O2904="Unknown"),ISBLANK(R2904))),"Missing Information", INDEX(Table15[Entire Service Line Classification], MATCH(SUMIFS(Table15[Unique ID],Table15[System-Owned Portion],E2904,Table15[If Material Anything Other than "Lead" in Column E,Was Material Ever Previously Lead?],G2904,Table15[Customer-Owned Portion],O2904),Table15[Unique ID],0),0)))</f>
        <v>Non-lead</v>
      </c>
      <c r="X2904"/>
    </row>
    <row r="2905" spans="2:24" ht="150" x14ac:dyDescent="0.25">
      <c r="B2905" s="146" t="s">
        <v>11154</v>
      </c>
      <c r="C2905" s="31" t="s">
        <v>11155</v>
      </c>
      <c r="D2905" s="31" t="s">
        <v>11156</v>
      </c>
      <c r="E2905" s="44" t="s">
        <v>43</v>
      </c>
      <c r="F2905" s="43" t="s">
        <v>34</v>
      </c>
      <c r="G2905" s="84" t="s">
        <v>34</v>
      </c>
      <c r="H2905" s="31"/>
      <c r="I2905" s="205"/>
      <c r="J2905" s="84" t="s">
        <v>106</v>
      </c>
      <c r="K2905" s="31" t="s">
        <v>36</v>
      </c>
      <c r="L2905" s="31" t="s">
        <v>95</v>
      </c>
      <c r="M2905" s="169" t="s">
        <v>6522</v>
      </c>
      <c r="N2905" s="148" t="s">
        <v>11157</v>
      </c>
      <c r="O2905" s="106" t="s">
        <v>35</v>
      </c>
      <c r="P2905" s="43"/>
      <c r="Q2905" s="205"/>
      <c r="R2905" s="84" t="s">
        <v>106</v>
      </c>
      <c r="S2905" s="31" t="s">
        <v>36</v>
      </c>
      <c r="T2905" s="31" t="s">
        <v>95</v>
      </c>
      <c r="U2905" s="169" t="s">
        <v>6522</v>
      </c>
      <c r="V2905" s="150" t="s">
        <v>11158</v>
      </c>
      <c r="W2905" s="141" t="str" cm="1">
        <f t="array" ref="W2905">IF(SUM(LEN(B2905:V2905))=0,"",IF(OR(OR(ISBLANK(F2905),SUM(LEN(C2905),LEN(D2905))=0),AND(NOT(E2905="Unknown"),ISBLANK(J2905)),AND(NOT(O2905="Unknown"),ISBLANK(R2905))),"Missing Information", INDEX(Table15[Entire Service Line Classification], MATCH(SUMIFS(Table15[Unique ID],Table15[System-Owned Portion],E2905,Table15[If Material Anything Other than "Lead" in Column E,Was Material Ever Previously Lead?],G2905,Table15[Customer-Owned Portion],O2905),Table15[Unique ID],0),0)))</f>
        <v>Non-lead</v>
      </c>
      <c r="X2905"/>
    </row>
    <row r="2906" spans="2:24" ht="150" x14ac:dyDescent="0.25">
      <c r="B2906" s="146" t="s">
        <v>11159</v>
      </c>
      <c r="C2906" s="31" t="s">
        <v>11160</v>
      </c>
      <c r="D2906" s="31" t="s">
        <v>11161</v>
      </c>
      <c r="E2906" s="44" t="s">
        <v>52</v>
      </c>
      <c r="F2906" s="43" t="s">
        <v>34</v>
      </c>
      <c r="G2906" s="84" t="s">
        <v>34</v>
      </c>
      <c r="H2906" s="31"/>
      <c r="I2906" s="205"/>
      <c r="J2906" s="84" t="s">
        <v>214</v>
      </c>
      <c r="K2906" s="31" t="s">
        <v>34</v>
      </c>
      <c r="L2906" s="31"/>
      <c r="M2906" s="169"/>
      <c r="N2906" s="148"/>
      <c r="O2906" s="106" t="s">
        <v>52</v>
      </c>
      <c r="P2906" s="43"/>
      <c r="Q2906" s="205"/>
      <c r="R2906" s="84" t="s">
        <v>214</v>
      </c>
      <c r="S2906" s="31" t="s">
        <v>34</v>
      </c>
      <c r="T2906" s="31"/>
      <c r="U2906" s="169"/>
      <c r="V2906" s="150" t="s">
        <v>10964</v>
      </c>
      <c r="W2906" s="141" t="str" cm="1">
        <f t="array" ref="W2906">IF(SUM(LEN(B2906:V2906))=0,"",IF(OR(OR(ISBLANK(F2906),SUM(LEN(C2906),LEN(D2906))=0),AND(NOT(E2906="Unknown"),ISBLANK(J2906)),AND(NOT(O2906="Unknown"),ISBLANK(R2906))),"Missing Information", INDEX(Table15[Entire Service Line Classification], MATCH(SUMIFS(Table15[Unique ID],Table15[System-Owned Portion],E2906,Table15[If Material Anything Other than "Lead" in Column E,Was Material Ever Previously Lead?],G2906,Table15[Customer-Owned Portion],O2906),Table15[Unique ID],0),0)))</f>
        <v>Non-lead</v>
      </c>
      <c r="X2906"/>
    </row>
    <row r="2907" spans="2:24" ht="150" x14ac:dyDescent="0.25">
      <c r="B2907" s="146" t="s">
        <v>11162</v>
      </c>
      <c r="C2907" s="31" t="s">
        <v>11163</v>
      </c>
      <c r="D2907" s="31" t="s">
        <v>11164</v>
      </c>
      <c r="E2907" s="44" t="s">
        <v>43</v>
      </c>
      <c r="F2907" s="43" t="s">
        <v>34</v>
      </c>
      <c r="G2907" s="84" t="s">
        <v>34</v>
      </c>
      <c r="H2907" s="31"/>
      <c r="I2907" s="205"/>
      <c r="J2907" s="84" t="s">
        <v>106</v>
      </c>
      <c r="K2907" s="31" t="s">
        <v>36</v>
      </c>
      <c r="L2907" s="31" t="s">
        <v>95</v>
      </c>
      <c r="M2907" s="169" t="s">
        <v>6522</v>
      </c>
      <c r="N2907" s="148" t="s">
        <v>11165</v>
      </c>
      <c r="O2907" s="106" t="s">
        <v>35</v>
      </c>
      <c r="P2907" s="43"/>
      <c r="Q2907" s="205"/>
      <c r="R2907" s="84" t="s">
        <v>106</v>
      </c>
      <c r="S2907" s="31" t="s">
        <v>36</v>
      </c>
      <c r="T2907" s="31" t="s">
        <v>95</v>
      </c>
      <c r="U2907" s="169" t="s">
        <v>6522</v>
      </c>
      <c r="V2907" s="150" t="s">
        <v>11002</v>
      </c>
      <c r="W2907" s="141" t="str" cm="1">
        <f t="array" ref="W2907">IF(SUM(LEN(B2907:V2907))=0,"",IF(OR(OR(ISBLANK(F2907),SUM(LEN(C2907),LEN(D2907))=0),AND(NOT(E2907="Unknown"),ISBLANK(J2907)),AND(NOT(O2907="Unknown"),ISBLANK(R2907))),"Missing Information", INDEX(Table15[Entire Service Line Classification], MATCH(SUMIFS(Table15[Unique ID],Table15[System-Owned Portion],E2907,Table15[If Material Anything Other than "Lead" in Column E,Was Material Ever Previously Lead?],G2907,Table15[Customer-Owned Portion],O2907),Table15[Unique ID],0),0)))</f>
        <v>Non-lead</v>
      </c>
      <c r="X2907"/>
    </row>
    <row r="2908" spans="2:24" ht="150" x14ac:dyDescent="0.25">
      <c r="B2908" s="146" t="s">
        <v>11166</v>
      </c>
      <c r="C2908" s="31" t="s">
        <v>11167</v>
      </c>
      <c r="D2908" s="31" t="s">
        <v>11168</v>
      </c>
      <c r="E2908" s="44" t="s">
        <v>52</v>
      </c>
      <c r="F2908" s="43" t="s">
        <v>34</v>
      </c>
      <c r="G2908" s="84" t="s">
        <v>34</v>
      </c>
      <c r="H2908" s="31"/>
      <c r="I2908" s="205"/>
      <c r="J2908" s="84" t="s">
        <v>214</v>
      </c>
      <c r="K2908" s="31" t="s">
        <v>34</v>
      </c>
      <c r="L2908" s="31"/>
      <c r="M2908" s="169"/>
      <c r="N2908" s="148"/>
      <c r="O2908" s="106" t="s">
        <v>52</v>
      </c>
      <c r="P2908" s="43"/>
      <c r="Q2908" s="205"/>
      <c r="R2908" s="84" t="s">
        <v>214</v>
      </c>
      <c r="S2908" s="31" t="s">
        <v>34</v>
      </c>
      <c r="T2908" s="31"/>
      <c r="U2908" s="169"/>
      <c r="V2908" s="150" t="s">
        <v>10964</v>
      </c>
      <c r="W2908" s="141" t="str" cm="1">
        <f t="array" ref="W2908">IF(SUM(LEN(B2908:V2908))=0,"",IF(OR(OR(ISBLANK(F2908),SUM(LEN(C2908),LEN(D2908))=0),AND(NOT(E2908="Unknown"),ISBLANK(J2908)),AND(NOT(O2908="Unknown"),ISBLANK(R2908))),"Missing Information", INDEX(Table15[Entire Service Line Classification], MATCH(SUMIFS(Table15[Unique ID],Table15[System-Owned Portion],E2908,Table15[If Material Anything Other than "Lead" in Column E,Was Material Ever Previously Lead?],G2908,Table15[Customer-Owned Portion],O2908),Table15[Unique ID],0),0)))</f>
        <v>Non-lead</v>
      </c>
      <c r="X2908"/>
    </row>
    <row r="2909" spans="2:24" ht="150" x14ac:dyDescent="0.25">
      <c r="B2909" s="146" t="s">
        <v>11169</v>
      </c>
      <c r="C2909" s="31" t="s">
        <v>11170</v>
      </c>
      <c r="D2909" s="31" t="s">
        <v>11171</v>
      </c>
      <c r="E2909" s="44" t="s">
        <v>52</v>
      </c>
      <c r="F2909" s="43" t="s">
        <v>34</v>
      </c>
      <c r="G2909" s="84" t="s">
        <v>34</v>
      </c>
      <c r="H2909" s="31"/>
      <c r="I2909" s="205"/>
      <c r="J2909" s="84" t="s">
        <v>214</v>
      </c>
      <c r="K2909" s="31" t="s">
        <v>34</v>
      </c>
      <c r="L2909" s="31"/>
      <c r="M2909" s="169"/>
      <c r="N2909" s="148"/>
      <c r="O2909" s="106" t="s">
        <v>52</v>
      </c>
      <c r="P2909" s="43"/>
      <c r="Q2909" s="205"/>
      <c r="R2909" s="84" t="s">
        <v>214</v>
      </c>
      <c r="S2909" s="31" t="s">
        <v>34</v>
      </c>
      <c r="T2909" s="31"/>
      <c r="U2909" s="169"/>
      <c r="V2909" s="150" t="s">
        <v>10964</v>
      </c>
      <c r="W2909" s="141" t="str" cm="1">
        <f t="array" ref="W2909">IF(SUM(LEN(B2909:V2909))=0,"",IF(OR(OR(ISBLANK(F2909),SUM(LEN(C2909),LEN(D2909))=0),AND(NOT(E2909="Unknown"),ISBLANK(J2909)),AND(NOT(O2909="Unknown"),ISBLANK(R2909))),"Missing Information", INDEX(Table15[Entire Service Line Classification], MATCH(SUMIFS(Table15[Unique ID],Table15[System-Owned Portion],E2909,Table15[If Material Anything Other than "Lead" in Column E,Was Material Ever Previously Lead?],G2909,Table15[Customer-Owned Portion],O2909),Table15[Unique ID],0),0)))</f>
        <v>Non-lead</v>
      </c>
      <c r="X2909"/>
    </row>
    <row r="2910" spans="2:24" ht="150" x14ac:dyDescent="0.25">
      <c r="B2910" s="146" t="s">
        <v>11172</v>
      </c>
      <c r="C2910" s="31" t="s">
        <v>11173</v>
      </c>
      <c r="D2910" s="31" t="s">
        <v>11174</v>
      </c>
      <c r="E2910" s="44" t="s">
        <v>52</v>
      </c>
      <c r="F2910" s="43" t="s">
        <v>34</v>
      </c>
      <c r="G2910" s="84" t="s">
        <v>34</v>
      </c>
      <c r="H2910" s="31"/>
      <c r="I2910" s="205"/>
      <c r="J2910" s="84" t="s">
        <v>214</v>
      </c>
      <c r="K2910" s="31" t="s">
        <v>34</v>
      </c>
      <c r="L2910" s="31"/>
      <c r="M2910" s="169"/>
      <c r="N2910" s="148"/>
      <c r="O2910" s="106" t="s">
        <v>52</v>
      </c>
      <c r="P2910" s="43"/>
      <c r="Q2910" s="205"/>
      <c r="R2910" s="84" t="s">
        <v>214</v>
      </c>
      <c r="S2910" s="31" t="s">
        <v>34</v>
      </c>
      <c r="T2910" s="31"/>
      <c r="U2910" s="169"/>
      <c r="V2910" s="150" t="s">
        <v>10964</v>
      </c>
      <c r="W2910" s="141" t="str" cm="1">
        <f t="array" ref="W2910">IF(SUM(LEN(B2910:V2910))=0,"",IF(OR(OR(ISBLANK(F2910),SUM(LEN(C2910),LEN(D2910))=0),AND(NOT(E2910="Unknown"),ISBLANK(J2910)),AND(NOT(O2910="Unknown"),ISBLANK(R2910))),"Missing Information", INDEX(Table15[Entire Service Line Classification], MATCH(SUMIFS(Table15[Unique ID],Table15[System-Owned Portion],E2910,Table15[If Material Anything Other than "Lead" in Column E,Was Material Ever Previously Lead?],G2910,Table15[Customer-Owned Portion],O2910),Table15[Unique ID],0),0)))</f>
        <v>Non-lead</v>
      </c>
      <c r="X2910"/>
    </row>
    <row r="2911" spans="2:24" ht="150" x14ac:dyDescent="0.25">
      <c r="B2911" s="146" t="s">
        <v>11175</v>
      </c>
      <c r="C2911" s="31" t="s">
        <v>11176</v>
      </c>
      <c r="D2911" s="31" t="s">
        <v>11177</v>
      </c>
      <c r="E2911" s="44" t="s">
        <v>52</v>
      </c>
      <c r="F2911" s="43" t="s">
        <v>34</v>
      </c>
      <c r="G2911" s="84" t="s">
        <v>34</v>
      </c>
      <c r="H2911" s="31"/>
      <c r="I2911" s="205"/>
      <c r="J2911" s="84" t="s">
        <v>214</v>
      </c>
      <c r="K2911" s="31" t="s">
        <v>34</v>
      </c>
      <c r="L2911" s="31"/>
      <c r="M2911" s="169"/>
      <c r="N2911" s="148"/>
      <c r="O2911" s="106" t="s">
        <v>52</v>
      </c>
      <c r="P2911" s="43"/>
      <c r="Q2911" s="205"/>
      <c r="R2911" s="84" t="s">
        <v>214</v>
      </c>
      <c r="S2911" s="31" t="s">
        <v>34</v>
      </c>
      <c r="T2911" s="31"/>
      <c r="U2911" s="169"/>
      <c r="V2911" s="150" t="s">
        <v>10964</v>
      </c>
      <c r="W2911" s="141" t="str" cm="1">
        <f t="array" ref="W2911">IF(SUM(LEN(B2911:V2911))=0,"",IF(OR(OR(ISBLANK(F2911),SUM(LEN(C2911),LEN(D2911))=0),AND(NOT(E2911="Unknown"),ISBLANK(J2911)),AND(NOT(O2911="Unknown"),ISBLANK(R2911))),"Missing Information", INDEX(Table15[Entire Service Line Classification], MATCH(SUMIFS(Table15[Unique ID],Table15[System-Owned Portion],E2911,Table15[If Material Anything Other than "Lead" in Column E,Was Material Ever Previously Lead?],G2911,Table15[Customer-Owned Portion],O2911),Table15[Unique ID],0),0)))</f>
        <v>Non-lead</v>
      </c>
      <c r="X2911"/>
    </row>
    <row r="2912" spans="2:24" ht="150" x14ac:dyDescent="0.25">
      <c r="B2912" s="146" t="s">
        <v>11178</v>
      </c>
      <c r="C2912" s="31" t="s">
        <v>11179</v>
      </c>
      <c r="D2912" s="31" t="s">
        <v>11180</v>
      </c>
      <c r="E2912" s="44" t="s">
        <v>52</v>
      </c>
      <c r="F2912" s="43" t="s">
        <v>34</v>
      </c>
      <c r="G2912" s="84" t="s">
        <v>34</v>
      </c>
      <c r="H2912" s="31"/>
      <c r="I2912" s="205"/>
      <c r="J2912" s="84" t="s">
        <v>214</v>
      </c>
      <c r="K2912" s="31" t="s">
        <v>34</v>
      </c>
      <c r="L2912" s="31"/>
      <c r="M2912" s="169"/>
      <c r="N2912" s="148"/>
      <c r="O2912" s="106" t="s">
        <v>52</v>
      </c>
      <c r="P2912" s="43"/>
      <c r="Q2912" s="205"/>
      <c r="R2912" s="84" t="s">
        <v>214</v>
      </c>
      <c r="S2912" s="31" t="s">
        <v>34</v>
      </c>
      <c r="T2912" s="31"/>
      <c r="U2912" s="169"/>
      <c r="V2912" s="150" t="s">
        <v>10964</v>
      </c>
      <c r="W2912" s="141" t="str" cm="1">
        <f t="array" ref="W2912">IF(SUM(LEN(B2912:V2912))=0,"",IF(OR(OR(ISBLANK(F2912),SUM(LEN(C2912),LEN(D2912))=0),AND(NOT(E2912="Unknown"),ISBLANK(J2912)),AND(NOT(O2912="Unknown"),ISBLANK(R2912))),"Missing Information", INDEX(Table15[Entire Service Line Classification], MATCH(SUMIFS(Table15[Unique ID],Table15[System-Owned Portion],E2912,Table15[If Material Anything Other than "Lead" in Column E,Was Material Ever Previously Lead?],G2912,Table15[Customer-Owned Portion],O2912),Table15[Unique ID],0),0)))</f>
        <v>Non-lead</v>
      </c>
      <c r="X2912"/>
    </row>
    <row r="2913" spans="2:24" ht="150" x14ac:dyDescent="0.25">
      <c r="B2913" s="146" t="s">
        <v>11181</v>
      </c>
      <c r="C2913" s="31" t="s">
        <v>11182</v>
      </c>
      <c r="D2913" s="31" t="s">
        <v>11183</v>
      </c>
      <c r="E2913" s="44" t="s">
        <v>52</v>
      </c>
      <c r="F2913" s="43" t="s">
        <v>34</v>
      </c>
      <c r="G2913" s="84" t="s">
        <v>34</v>
      </c>
      <c r="H2913" s="31"/>
      <c r="I2913" s="205"/>
      <c r="J2913" s="84" t="s">
        <v>214</v>
      </c>
      <c r="K2913" s="31" t="s">
        <v>34</v>
      </c>
      <c r="L2913" s="31"/>
      <c r="M2913" s="169"/>
      <c r="N2913" s="148"/>
      <c r="O2913" s="106" t="s">
        <v>52</v>
      </c>
      <c r="P2913" s="43"/>
      <c r="Q2913" s="205"/>
      <c r="R2913" s="84" t="s">
        <v>214</v>
      </c>
      <c r="S2913" s="31" t="s">
        <v>34</v>
      </c>
      <c r="T2913" s="31"/>
      <c r="U2913" s="169"/>
      <c r="V2913" s="150" t="s">
        <v>10964</v>
      </c>
      <c r="W2913" s="141" t="str" cm="1">
        <f t="array" ref="W2913">IF(SUM(LEN(B2913:V2913))=0,"",IF(OR(OR(ISBLANK(F2913),SUM(LEN(C2913),LEN(D2913))=0),AND(NOT(E2913="Unknown"),ISBLANK(J2913)),AND(NOT(O2913="Unknown"),ISBLANK(R2913))),"Missing Information", INDEX(Table15[Entire Service Line Classification], MATCH(SUMIFS(Table15[Unique ID],Table15[System-Owned Portion],E2913,Table15[If Material Anything Other than "Lead" in Column E,Was Material Ever Previously Lead?],G2913,Table15[Customer-Owned Portion],O2913),Table15[Unique ID],0),0)))</f>
        <v>Non-lead</v>
      </c>
      <c r="X2913"/>
    </row>
    <row r="2914" spans="2:24" ht="150" x14ac:dyDescent="0.25">
      <c r="B2914" s="146" t="s">
        <v>11184</v>
      </c>
      <c r="C2914" s="31" t="s">
        <v>11185</v>
      </c>
      <c r="D2914" s="31" t="s">
        <v>11186</v>
      </c>
      <c r="E2914" s="44" t="s">
        <v>52</v>
      </c>
      <c r="F2914" s="43" t="s">
        <v>34</v>
      </c>
      <c r="G2914" s="84" t="s">
        <v>34</v>
      </c>
      <c r="H2914" s="31"/>
      <c r="I2914" s="205"/>
      <c r="J2914" s="84" t="s">
        <v>214</v>
      </c>
      <c r="K2914" s="31" t="s">
        <v>34</v>
      </c>
      <c r="L2914" s="31"/>
      <c r="M2914" s="169"/>
      <c r="N2914" s="148"/>
      <c r="O2914" s="106" t="s">
        <v>52</v>
      </c>
      <c r="P2914" s="43"/>
      <c r="Q2914" s="205"/>
      <c r="R2914" s="84" t="s">
        <v>214</v>
      </c>
      <c r="S2914" s="31" t="s">
        <v>34</v>
      </c>
      <c r="T2914" s="31"/>
      <c r="U2914" s="169"/>
      <c r="V2914" s="150" t="s">
        <v>10964</v>
      </c>
      <c r="W2914" s="141" t="str" cm="1">
        <f t="array" ref="W2914">IF(SUM(LEN(B2914:V2914))=0,"",IF(OR(OR(ISBLANK(F2914),SUM(LEN(C2914),LEN(D2914))=0),AND(NOT(E2914="Unknown"),ISBLANK(J2914)),AND(NOT(O2914="Unknown"),ISBLANK(R2914))),"Missing Information", INDEX(Table15[Entire Service Line Classification], MATCH(SUMIFS(Table15[Unique ID],Table15[System-Owned Portion],E2914,Table15[If Material Anything Other than "Lead" in Column E,Was Material Ever Previously Lead?],G2914,Table15[Customer-Owned Portion],O2914),Table15[Unique ID],0),0)))</f>
        <v>Non-lead</v>
      </c>
      <c r="X2914"/>
    </row>
    <row r="2915" spans="2:24" ht="150" x14ac:dyDescent="0.25">
      <c r="B2915" s="146" t="s">
        <v>11187</v>
      </c>
      <c r="C2915" s="31" t="s">
        <v>11188</v>
      </c>
      <c r="D2915" s="31" t="s">
        <v>11189</v>
      </c>
      <c r="E2915" s="44" t="s">
        <v>52</v>
      </c>
      <c r="F2915" s="43" t="s">
        <v>34</v>
      </c>
      <c r="G2915" s="84" t="s">
        <v>34</v>
      </c>
      <c r="H2915" s="31"/>
      <c r="I2915" s="205"/>
      <c r="J2915" s="84" t="s">
        <v>214</v>
      </c>
      <c r="K2915" s="31" t="s">
        <v>34</v>
      </c>
      <c r="L2915" s="31"/>
      <c r="M2915" s="169"/>
      <c r="N2915" s="148"/>
      <c r="O2915" s="106" t="s">
        <v>52</v>
      </c>
      <c r="P2915" s="43"/>
      <c r="Q2915" s="205"/>
      <c r="R2915" s="84" t="s">
        <v>214</v>
      </c>
      <c r="S2915" s="31" t="s">
        <v>34</v>
      </c>
      <c r="T2915" s="31"/>
      <c r="U2915" s="169"/>
      <c r="V2915" s="150" t="s">
        <v>10964</v>
      </c>
      <c r="W2915" s="141" t="str" cm="1">
        <f t="array" ref="W2915">IF(SUM(LEN(B2915:V2915))=0,"",IF(OR(OR(ISBLANK(F2915),SUM(LEN(C2915),LEN(D2915))=0),AND(NOT(E2915="Unknown"),ISBLANK(J2915)),AND(NOT(O2915="Unknown"),ISBLANK(R2915))),"Missing Information", INDEX(Table15[Entire Service Line Classification], MATCH(SUMIFS(Table15[Unique ID],Table15[System-Owned Portion],E2915,Table15[If Material Anything Other than "Lead" in Column E,Was Material Ever Previously Lead?],G2915,Table15[Customer-Owned Portion],O2915),Table15[Unique ID],0),0)))</f>
        <v>Non-lead</v>
      </c>
      <c r="X2915"/>
    </row>
    <row r="2916" spans="2:24" ht="150" x14ac:dyDescent="0.25">
      <c r="B2916" s="146" t="s">
        <v>11190</v>
      </c>
      <c r="C2916" s="31" t="s">
        <v>11191</v>
      </c>
      <c r="D2916" s="31" t="s">
        <v>11192</v>
      </c>
      <c r="E2916" s="44" t="s">
        <v>52</v>
      </c>
      <c r="F2916" s="43" t="s">
        <v>34</v>
      </c>
      <c r="G2916" s="84" t="s">
        <v>34</v>
      </c>
      <c r="H2916" s="31"/>
      <c r="I2916" s="205"/>
      <c r="J2916" s="84" t="s">
        <v>214</v>
      </c>
      <c r="K2916" s="31" t="s">
        <v>34</v>
      </c>
      <c r="L2916" s="31"/>
      <c r="M2916" s="169"/>
      <c r="N2916" s="148"/>
      <c r="O2916" s="106" t="s">
        <v>52</v>
      </c>
      <c r="P2916" s="43"/>
      <c r="Q2916" s="205"/>
      <c r="R2916" s="84" t="s">
        <v>214</v>
      </c>
      <c r="S2916" s="31" t="s">
        <v>34</v>
      </c>
      <c r="T2916" s="31"/>
      <c r="U2916" s="169"/>
      <c r="V2916" s="150" t="s">
        <v>10964</v>
      </c>
      <c r="W2916" s="141" t="str" cm="1">
        <f t="array" ref="W2916">IF(SUM(LEN(B2916:V2916))=0,"",IF(OR(OR(ISBLANK(F2916),SUM(LEN(C2916),LEN(D2916))=0),AND(NOT(E2916="Unknown"),ISBLANK(J2916)),AND(NOT(O2916="Unknown"),ISBLANK(R2916))),"Missing Information", INDEX(Table15[Entire Service Line Classification], MATCH(SUMIFS(Table15[Unique ID],Table15[System-Owned Portion],E2916,Table15[If Material Anything Other than "Lead" in Column E,Was Material Ever Previously Lead?],G2916,Table15[Customer-Owned Portion],O2916),Table15[Unique ID],0),0)))</f>
        <v>Non-lead</v>
      </c>
      <c r="X2916"/>
    </row>
    <row r="2917" spans="2:24" ht="150" x14ac:dyDescent="0.25">
      <c r="B2917" s="146" t="s">
        <v>11193</v>
      </c>
      <c r="C2917" s="31" t="s">
        <v>11194</v>
      </c>
      <c r="D2917" s="31" t="s">
        <v>11195</v>
      </c>
      <c r="E2917" s="44" t="s">
        <v>52</v>
      </c>
      <c r="F2917" s="43" t="s">
        <v>34</v>
      </c>
      <c r="G2917" s="84" t="s">
        <v>34</v>
      </c>
      <c r="H2917" s="31"/>
      <c r="I2917" s="205"/>
      <c r="J2917" s="84" t="s">
        <v>214</v>
      </c>
      <c r="K2917" s="31" t="s">
        <v>34</v>
      </c>
      <c r="L2917" s="31"/>
      <c r="M2917" s="169"/>
      <c r="N2917" s="148"/>
      <c r="O2917" s="106" t="s">
        <v>52</v>
      </c>
      <c r="P2917" s="43"/>
      <c r="Q2917" s="205"/>
      <c r="R2917" s="84" t="s">
        <v>214</v>
      </c>
      <c r="S2917" s="31" t="s">
        <v>34</v>
      </c>
      <c r="T2917" s="31"/>
      <c r="U2917" s="169"/>
      <c r="V2917" s="150" t="s">
        <v>10964</v>
      </c>
      <c r="W2917" s="141" t="str" cm="1">
        <f t="array" ref="W2917">IF(SUM(LEN(B2917:V2917))=0,"",IF(OR(OR(ISBLANK(F2917),SUM(LEN(C2917),LEN(D2917))=0),AND(NOT(E2917="Unknown"),ISBLANK(J2917)),AND(NOT(O2917="Unknown"),ISBLANK(R2917))),"Missing Information", INDEX(Table15[Entire Service Line Classification], MATCH(SUMIFS(Table15[Unique ID],Table15[System-Owned Portion],E2917,Table15[If Material Anything Other than "Lead" in Column E,Was Material Ever Previously Lead?],G2917,Table15[Customer-Owned Portion],O2917),Table15[Unique ID],0),0)))</f>
        <v>Non-lead</v>
      </c>
      <c r="X2917"/>
    </row>
    <row r="2918" spans="2:24" ht="150" x14ac:dyDescent="0.25">
      <c r="B2918" s="146" t="s">
        <v>11196</v>
      </c>
      <c r="C2918" s="31" t="s">
        <v>11197</v>
      </c>
      <c r="D2918" s="31" t="s">
        <v>11198</v>
      </c>
      <c r="E2918" s="44" t="s">
        <v>43</v>
      </c>
      <c r="F2918" s="43" t="s">
        <v>34</v>
      </c>
      <c r="G2918" s="84" t="s">
        <v>34</v>
      </c>
      <c r="H2918" s="31"/>
      <c r="I2918" s="205"/>
      <c r="J2918" s="84" t="s">
        <v>106</v>
      </c>
      <c r="K2918" s="31" t="s">
        <v>36</v>
      </c>
      <c r="L2918" s="31" t="s">
        <v>95</v>
      </c>
      <c r="M2918" s="169" t="s">
        <v>6522</v>
      </c>
      <c r="N2918" s="148" t="s">
        <v>11199</v>
      </c>
      <c r="O2918" s="106" t="s">
        <v>35</v>
      </c>
      <c r="P2918" s="43"/>
      <c r="Q2918" s="205"/>
      <c r="R2918" s="84" t="s">
        <v>106</v>
      </c>
      <c r="S2918" s="31" t="s">
        <v>36</v>
      </c>
      <c r="T2918" s="31" t="s">
        <v>95</v>
      </c>
      <c r="U2918" s="169" t="s">
        <v>6522</v>
      </c>
      <c r="V2918" s="150" t="s">
        <v>11002</v>
      </c>
      <c r="W2918" s="141" t="str" cm="1">
        <f t="array" ref="W2918">IF(SUM(LEN(B2918:V2918))=0,"",IF(OR(OR(ISBLANK(F2918),SUM(LEN(C2918),LEN(D2918))=0),AND(NOT(E2918="Unknown"),ISBLANK(J2918)),AND(NOT(O2918="Unknown"),ISBLANK(R2918))),"Missing Information", INDEX(Table15[Entire Service Line Classification], MATCH(SUMIFS(Table15[Unique ID],Table15[System-Owned Portion],E2918,Table15[If Material Anything Other than "Lead" in Column E,Was Material Ever Previously Lead?],G2918,Table15[Customer-Owned Portion],O2918),Table15[Unique ID],0),0)))</f>
        <v>Non-lead</v>
      </c>
      <c r="X2918"/>
    </row>
    <row r="2919" spans="2:24" ht="150" x14ac:dyDescent="0.25">
      <c r="B2919" s="146" t="s">
        <v>11200</v>
      </c>
      <c r="C2919" s="31" t="s">
        <v>11201</v>
      </c>
      <c r="D2919" s="31" t="s">
        <v>11202</v>
      </c>
      <c r="E2919" s="44" t="s">
        <v>52</v>
      </c>
      <c r="F2919" s="43" t="s">
        <v>34</v>
      </c>
      <c r="G2919" s="84" t="s">
        <v>34</v>
      </c>
      <c r="H2919" s="31"/>
      <c r="I2919" s="205"/>
      <c r="J2919" s="84" t="s">
        <v>214</v>
      </c>
      <c r="K2919" s="31" t="s">
        <v>34</v>
      </c>
      <c r="L2919" s="31"/>
      <c r="M2919" s="169"/>
      <c r="N2919" s="148"/>
      <c r="O2919" s="106" t="s">
        <v>52</v>
      </c>
      <c r="P2919" s="43"/>
      <c r="Q2919" s="205"/>
      <c r="R2919" s="84" t="s">
        <v>214</v>
      </c>
      <c r="S2919" s="31" t="s">
        <v>34</v>
      </c>
      <c r="T2919" s="31"/>
      <c r="U2919" s="169"/>
      <c r="V2919" s="150" t="s">
        <v>10964</v>
      </c>
      <c r="W2919" s="141" t="str" cm="1">
        <f t="array" ref="W2919">IF(SUM(LEN(B2919:V2919))=0,"",IF(OR(OR(ISBLANK(F2919),SUM(LEN(C2919),LEN(D2919))=0),AND(NOT(E2919="Unknown"),ISBLANK(J2919)),AND(NOT(O2919="Unknown"),ISBLANK(R2919))),"Missing Information", INDEX(Table15[Entire Service Line Classification], MATCH(SUMIFS(Table15[Unique ID],Table15[System-Owned Portion],E2919,Table15[If Material Anything Other than "Lead" in Column E,Was Material Ever Previously Lead?],G2919,Table15[Customer-Owned Portion],O2919),Table15[Unique ID],0),0)))</f>
        <v>Non-lead</v>
      </c>
      <c r="X2919"/>
    </row>
    <row r="2920" spans="2:24" ht="150" x14ac:dyDescent="0.25">
      <c r="B2920" s="146" t="s">
        <v>11203</v>
      </c>
      <c r="C2920" s="31" t="s">
        <v>11204</v>
      </c>
      <c r="D2920" s="31" t="s">
        <v>11205</v>
      </c>
      <c r="E2920" s="44" t="s">
        <v>52</v>
      </c>
      <c r="F2920" s="43" t="s">
        <v>34</v>
      </c>
      <c r="G2920" s="84" t="s">
        <v>34</v>
      </c>
      <c r="H2920" s="31"/>
      <c r="I2920" s="205"/>
      <c r="J2920" s="84" t="s">
        <v>214</v>
      </c>
      <c r="K2920" s="31" t="s">
        <v>34</v>
      </c>
      <c r="L2920" s="31"/>
      <c r="M2920" s="169"/>
      <c r="N2920" s="148"/>
      <c r="O2920" s="106" t="s">
        <v>52</v>
      </c>
      <c r="P2920" s="43"/>
      <c r="Q2920" s="205"/>
      <c r="R2920" s="84" t="s">
        <v>214</v>
      </c>
      <c r="S2920" s="31" t="s">
        <v>34</v>
      </c>
      <c r="T2920" s="31"/>
      <c r="U2920" s="169"/>
      <c r="V2920" s="150" t="s">
        <v>10964</v>
      </c>
      <c r="W2920" s="141" t="str" cm="1">
        <f t="array" ref="W2920">IF(SUM(LEN(B2920:V2920))=0,"",IF(OR(OR(ISBLANK(F2920),SUM(LEN(C2920),LEN(D2920))=0),AND(NOT(E2920="Unknown"),ISBLANK(J2920)),AND(NOT(O2920="Unknown"),ISBLANK(R2920))),"Missing Information", INDEX(Table15[Entire Service Line Classification], MATCH(SUMIFS(Table15[Unique ID],Table15[System-Owned Portion],E2920,Table15[If Material Anything Other than "Lead" in Column E,Was Material Ever Previously Lead?],G2920,Table15[Customer-Owned Portion],O2920),Table15[Unique ID],0),0)))</f>
        <v>Non-lead</v>
      </c>
      <c r="X2920"/>
    </row>
    <row r="2921" spans="2:24" ht="150" x14ac:dyDescent="0.25">
      <c r="B2921" s="146" t="s">
        <v>11206</v>
      </c>
      <c r="C2921" s="31" t="s">
        <v>11207</v>
      </c>
      <c r="D2921" s="31" t="s">
        <v>11208</v>
      </c>
      <c r="E2921" s="44" t="s">
        <v>52</v>
      </c>
      <c r="F2921" s="43" t="s">
        <v>34</v>
      </c>
      <c r="G2921" s="84" t="s">
        <v>34</v>
      </c>
      <c r="H2921" s="31"/>
      <c r="I2921" s="205"/>
      <c r="J2921" s="84" t="s">
        <v>214</v>
      </c>
      <c r="K2921" s="31" t="s">
        <v>34</v>
      </c>
      <c r="L2921" s="31"/>
      <c r="M2921" s="169"/>
      <c r="N2921" s="148"/>
      <c r="O2921" s="106" t="s">
        <v>52</v>
      </c>
      <c r="P2921" s="43"/>
      <c r="Q2921" s="205"/>
      <c r="R2921" s="84" t="s">
        <v>214</v>
      </c>
      <c r="S2921" s="31" t="s">
        <v>34</v>
      </c>
      <c r="T2921" s="31"/>
      <c r="U2921" s="169"/>
      <c r="V2921" s="150" t="s">
        <v>10964</v>
      </c>
      <c r="W2921" s="141" t="str" cm="1">
        <f t="array" ref="W2921">IF(SUM(LEN(B2921:V2921))=0,"",IF(OR(OR(ISBLANK(F2921),SUM(LEN(C2921),LEN(D2921))=0),AND(NOT(E2921="Unknown"),ISBLANK(J2921)),AND(NOT(O2921="Unknown"),ISBLANK(R2921))),"Missing Information", INDEX(Table15[Entire Service Line Classification], MATCH(SUMIFS(Table15[Unique ID],Table15[System-Owned Portion],E2921,Table15[If Material Anything Other than "Lead" in Column E,Was Material Ever Previously Lead?],G2921,Table15[Customer-Owned Portion],O2921),Table15[Unique ID],0),0)))</f>
        <v>Non-lead</v>
      </c>
      <c r="X2921"/>
    </row>
    <row r="2922" spans="2:24" ht="150" x14ac:dyDescent="0.25">
      <c r="B2922" s="146" t="s">
        <v>11209</v>
      </c>
      <c r="C2922" s="31" t="s">
        <v>11210</v>
      </c>
      <c r="D2922" s="31" t="s">
        <v>11211</v>
      </c>
      <c r="E2922" s="44" t="s">
        <v>52</v>
      </c>
      <c r="F2922" s="43" t="s">
        <v>34</v>
      </c>
      <c r="G2922" s="84" t="s">
        <v>34</v>
      </c>
      <c r="H2922" s="31"/>
      <c r="I2922" s="205"/>
      <c r="J2922" s="84" t="s">
        <v>214</v>
      </c>
      <c r="K2922" s="31" t="s">
        <v>34</v>
      </c>
      <c r="L2922" s="31"/>
      <c r="M2922" s="169"/>
      <c r="N2922" s="148"/>
      <c r="O2922" s="106" t="s">
        <v>52</v>
      </c>
      <c r="P2922" s="43"/>
      <c r="Q2922" s="205"/>
      <c r="R2922" s="84" t="s">
        <v>214</v>
      </c>
      <c r="S2922" s="31" t="s">
        <v>34</v>
      </c>
      <c r="T2922" s="31"/>
      <c r="U2922" s="169"/>
      <c r="V2922" s="150" t="s">
        <v>10964</v>
      </c>
      <c r="W2922" s="141" t="str" cm="1">
        <f t="array" ref="W2922">IF(SUM(LEN(B2922:V2922))=0,"",IF(OR(OR(ISBLANK(F2922),SUM(LEN(C2922),LEN(D2922))=0),AND(NOT(E2922="Unknown"),ISBLANK(J2922)),AND(NOT(O2922="Unknown"),ISBLANK(R2922))),"Missing Information", INDEX(Table15[Entire Service Line Classification], MATCH(SUMIFS(Table15[Unique ID],Table15[System-Owned Portion],E2922,Table15[If Material Anything Other than "Lead" in Column E,Was Material Ever Previously Lead?],G2922,Table15[Customer-Owned Portion],O2922),Table15[Unique ID],0),0)))</f>
        <v>Non-lead</v>
      </c>
      <c r="X2922"/>
    </row>
    <row r="2923" spans="2:24" ht="150" x14ac:dyDescent="0.25">
      <c r="B2923" s="146" t="s">
        <v>11212</v>
      </c>
      <c r="C2923" s="31" t="s">
        <v>11213</v>
      </c>
      <c r="D2923" s="31" t="s">
        <v>11214</v>
      </c>
      <c r="E2923" s="44" t="s">
        <v>52</v>
      </c>
      <c r="F2923" s="43" t="s">
        <v>34</v>
      </c>
      <c r="G2923" s="84" t="s">
        <v>34</v>
      </c>
      <c r="H2923" s="31"/>
      <c r="I2923" s="205"/>
      <c r="J2923" s="84" t="s">
        <v>214</v>
      </c>
      <c r="K2923" s="31" t="s">
        <v>34</v>
      </c>
      <c r="L2923" s="31"/>
      <c r="M2923" s="169"/>
      <c r="N2923" s="148"/>
      <c r="O2923" s="106" t="s">
        <v>52</v>
      </c>
      <c r="P2923" s="43"/>
      <c r="Q2923" s="205"/>
      <c r="R2923" s="84" t="s">
        <v>214</v>
      </c>
      <c r="S2923" s="31" t="s">
        <v>34</v>
      </c>
      <c r="T2923" s="31"/>
      <c r="U2923" s="169"/>
      <c r="V2923" s="150" t="s">
        <v>10964</v>
      </c>
      <c r="W2923" s="141" t="str" cm="1">
        <f t="array" ref="W2923">IF(SUM(LEN(B2923:V2923))=0,"",IF(OR(OR(ISBLANK(F2923),SUM(LEN(C2923),LEN(D2923))=0),AND(NOT(E2923="Unknown"),ISBLANK(J2923)),AND(NOT(O2923="Unknown"),ISBLANK(R2923))),"Missing Information", INDEX(Table15[Entire Service Line Classification], MATCH(SUMIFS(Table15[Unique ID],Table15[System-Owned Portion],E2923,Table15[If Material Anything Other than "Lead" in Column E,Was Material Ever Previously Lead?],G2923,Table15[Customer-Owned Portion],O2923),Table15[Unique ID],0),0)))</f>
        <v>Non-lead</v>
      </c>
      <c r="X2923"/>
    </row>
    <row r="2924" spans="2:24" ht="150" x14ac:dyDescent="0.25">
      <c r="B2924" s="146" t="s">
        <v>11215</v>
      </c>
      <c r="C2924" s="31" t="s">
        <v>11216</v>
      </c>
      <c r="D2924" s="31" t="s">
        <v>11217</v>
      </c>
      <c r="E2924" s="44" t="s">
        <v>52</v>
      </c>
      <c r="F2924" s="43" t="s">
        <v>34</v>
      </c>
      <c r="G2924" s="84" t="s">
        <v>34</v>
      </c>
      <c r="H2924" s="31"/>
      <c r="I2924" s="205"/>
      <c r="J2924" s="84" t="s">
        <v>214</v>
      </c>
      <c r="K2924" s="31" t="s">
        <v>34</v>
      </c>
      <c r="L2924" s="31"/>
      <c r="M2924" s="169"/>
      <c r="N2924" s="148"/>
      <c r="O2924" s="106" t="s">
        <v>52</v>
      </c>
      <c r="P2924" s="43"/>
      <c r="Q2924" s="205"/>
      <c r="R2924" s="84" t="s">
        <v>214</v>
      </c>
      <c r="S2924" s="31" t="s">
        <v>34</v>
      </c>
      <c r="T2924" s="31"/>
      <c r="U2924" s="169"/>
      <c r="V2924" s="150" t="s">
        <v>10964</v>
      </c>
      <c r="W2924" s="141" t="str" cm="1">
        <f t="array" ref="W2924">IF(SUM(LEN(B2924:V2924))=0,"",IF(OR(OR(ISBLANK(F2924),SUM(LEN(C2924),LEN(D2924))=0),AND(NOT(E2924="Unknown"),ISBLANK(J2924)),AND(NOT(O2924="Unknown"),ISBLANK(R2924))),"Missing Information", INDEX(Table15[Entire Service Line Classification], MATCH(SUMIFS(Table15[Unique ID],Table15[System-Owned Portion],E2924,Table15[If Material Anything Other than "Lead" in Column E,Was Material Ever Previously Lead?],G2924,Table15[Customer-Owned Portion],O2924),Table15[Unique ID],0),0)))</f>
        <v>Non-lead</v>
      </c>
      <c r="X2924"/>
    </row>
    <row r="2925" spans="2:24" ht="210" x14ac:dyDescent="0.25">
      <c r="B2925" s="146" t="s">
        <v>11218</v>
      </c>
      <c r="C2925" s="31" t="s">
        <v>11219</v>
      </c>
      <c r="D2925" s="31" t="s">
        <v>11220</v>
      </c>
      <c r="E2925" s="44" t="s">
        <v>35</v>
      </c>
      <c r="F2925" s="43" t="s">
        <v>34</v>
      </c>
      <c r="G2925" s="84" t="s">
        <v>34</v>
      </c>
      <c r="H2925" s="31" t="s">
        <v>741</v>
      </c>
      <c r="I2925" s="205"/>
      <c r="J2925" s="84" t="s">
        <v>45</v>
      </c>
      <c r="K2925" s="31" t="s">
        <v>34</v>
      </c>
      <c r="L2925" s="31"/>
      <c r="M2925" s="169"/>
      <c r="N2925" s="148" t="s">
        <v>11221</v>
      </c>
      <c r="O2925" s="106" t="s">
        <v>52</v>
      </c>
      <c r="P2925" s="43"/>
      <c r="Q2925" s="205"/>
      <c r="R2925" s="84" t="s">
        <v>214</v>
      </c>
      <c r="S2925" s="31" t="s">
        <v>34</v>
      </c>
      <c r="T2925" s="31"/>
      <c r="U2925" s="169"/>
      <c r="V2925" s="150" t="s">
        <v>11222</v>
      </c>
      <c r="W2925" s="141" t="str" cm="1">
        <f t="array" ref="W2925">IF(SUM(LEN(B2925:V2925))=0,"",IF(OR(OR(ISBLANK(F2925),SUM(LEN(C2925),LEN(D2925))=0),AND(NOT(E2925="Unknown"),ISBLANK(J2925)),AND(NOT(O2925="Unknown"),ISBLANK(R2925))),"Missing Information", INDEX(Table15[Entire Service Line Classification], MATCH(SUMIFS(Table15[Unique ID],Table15[System-Owned Portion],E2925,Table15[If Material Anything Other than "Lead" in Column E,Was Material Ever Previously Lead?],G2925,Table15[Customer-Owned Portion],O2925),Table15[Unique ID],0),0)))</f>
        <v>Non-lead</v>
      </c>
      <c r="X2925"/>
    </row>
    <row r="2926" spans="2:24" ht="150" x14ac:dyDescent="0.25">
      <c r="B2926" s="146" t="s">
        <v>11223</v>
      </c>
      <c r="C2926" s="31" t="s">
        <v>11224</v>
      </c>
      <c r="D2926" s="31" t="s">
        <v>11225</v>
      </c>
      <c r="E2926" s="44" t="s">
        <v>52</v>
      </c>
      <c r="F2926" s="43" t="s">
        <v>34</v>
      </c>
      <c r="G2926" s="84" t="s">
        <v>34</v>
      </c>
      <c r="H2926" s="31"/>
      <c r="I2926" s="205"/>
      <c r="J2926" s="84" t="s">
        <v>214</v>
      </c>
      <c r="K2926" s="31" t="s">
        <v>34</v>
      </c>
      <c r="L2926" s="31"/>
      <c r="M2926" s="169"/>
      <c r="N2926" s="148"/>
      <c r="O2926" s="106" t="s">
        <v>52</v>
      </c>
      <c r="P2926" s="43"/>
      <c r="Q2926" s="205"/>
      <c r="R2926" s="84" t="s">
        <v>214</v>
      </c>
      <c r="S2926" s="31" t="s">
        <v>34</v>
      </c>
      <c r="T2926" s="31"/>
      <c r="U2926" s="169"/>
      <c r="V2926" s="150" t="s">
        <v>10964</v>
      </c>
      <c r="W2926" s="141" t="str" cm="1">
        <f t="array" ref="W2926">IF(SUM(LEN(B2926:V2926))=0,"",IF(OR(OR(ISBLANK(F2926),SUM(LEN(C2926),LEN(D2926))=0),AND(NOT(E2926="Unknown"),ISBLANK(J2926)),AND(NOT(O2926="Unknown"),ISBLANK(R2926))),"Missing Information", INDEX(Table15[Entire Service Line Classification], MATCH(SUMIFS(Table15[Unique ID],Table15[System-Owned Portion],E2926,Table15[If Material Anything Other than "Lead" in Column E,Was Material Ever Previously Lead?],G2926,Table15[Customer-Owned Portion],O2926),Table15[Unique ID],0),0)))</f>
        <v>Non-lead</v>
      </c>
      <c r="X2926"/>
    </row>
    <row r="2927" spans="2:24" ht="150" x14ac:dyDescent="0.25">
      <c r="B2927" s="146" t="s">
        <v>11226</v>
      </c>
      <c r="C2927" s="31" t="s">
        <v>11227</v>
      </c>
      <c r="D2927" s="31" t="s">
        <v>11228</v>
      </c>
      <c r="E2927" s="44" t="s">
        <v>52</v>
      </c>
      <c r="F2927" s="43" t="s">
        <v>34</v>
      </c>
      <c r="G2927" s="84" t="s">
        <v>34</v>
      </c>
      <c r="H2927" s="31"/>
      <c r="I2927" s="205"/>
      <c r="J2927" s="84" t="s">
        <v>214</v>
      </c>
      <c r="K2927" s="31" t="s">
        <v>34</v>
      </c>
      <c r="L2927" s="31"/>
      <c r="M2927" s="169"/>
      <c r="N2927" s="148"/>
      <c r="O2927" s="106" t="s">
        <v>52</v>
      </c>
      <c r="P2927" s="43"/>
      <c r="Q2927" s="205"/>
      <c r="R2927" s="84" t="s">
        <v>214</v>
      </c>
      <c r="S2927" s="31" t="s">
        <v>34</v>
      </c>
      <c r="T2927" s="31"/>
      <c r="U2927" s="169"/>
      <c r="V2927" s="150" t="s">
        <v>10964</v>
      </c>
      <c r="W2927" s="141" t="str" cm="1">
        <f t="array" ref="W2927">IF(SUM(LEN(B2927:V2927))=0,"",IF(OR(OR(ISBLANK(F2927),SUM(LEN(C2927),LEN(D2927))=0),AND(NOT(E2927="Unknown"),ISBLANK(J2927)),AND(NOT(O2927="Unknown"),ISBLANK(R2927))),"Missing Information", INDEX(Table15[Entire Service Line Classification], MATCH(SUMIFS(Table15[Unique ID],Table15[System-Owned Portion],E2927,Table15[If Material Anything Other than "Lead" in Column E,Was Material Ever Previously Lead?],G2927,Table15[Customer-Owned Portion],O2927),Table15[Unique ID],0),0)))</f>
        <v>Non-lead</v>
      </c>
      <c r="X2927"/>
    </row>
    <row r="2928" spans="2:24" ht="150" x14ac:dyDescent="0.25">
      <c r="B2928" s="146" t="s">
        <v>11229</v>
      </c>
      <c r="C2928" s="31" t="s">
        <v>11230</v>
      </c>
      <c r="D2928" s="31" t="s">
        <v>11231</v>
      </c>
      <c r="E2928" s="44" t="s">
        <v>52</v>
      </c>
      <c r="F2928" s="43" t="s">
        <v>34</v>
      </c>
      <c r="G2928" s="84" t="s">
        <v>34</v>
      </c>
      <c r="H2928" s="31"/>
      <c r="I2928" s="205"/>
      <c r="J2928" s="84" t="s">
        <v>214</v>
      </c>
      <c r="K2928" s="31" t="s">
        <v>34</v>
      </c>
      <c r="L2928" s="31"/>
      <c r="M2928" s="169"/>
      <c r="N2928" s="148"/>
      <c r="O2928" s="106" t="s">
        <v>52</v>
      </c>
      <c r="P2928" s="43"/>
      <c r="Q2928" s="205"/>
      <c r="R2928" s="84" t="s">
        <v>214</v>
      </c>
      <c r="S2928" s="31" t="s">
        <v>34</v>
      </c>
      <c r="T2928" s="31"/>
      <c r="U2928" s="169"/>
      <c r="V2928" s="150" t="s">
        <v>10964</v>
      </c>
      <c r="W2928" s="141" t="str" cm="1">
        <f t="array" ref="W2928">IF(SUM(LEN(B2928:V2928))=0,"",IF(OR(OR(ISBLANK(F2928),SUM(LEN(C2928),LEN(D2928))=0),AND(NOT(E2928="Unknown"),ISBLANK(J2928)),AND(NOT(O2928="Unknown"),ISBLANK(R2928))),"Missing Information", INDEX(Table15[Entire Service Line Classification], MATCH(SUMIFS(Table15[Unique ID],Table15[System-Owned Portion],E2928,Table15[If Material Anything Other than "Lead" in Column E,Was Material Ever Previously Lead?],G2928,Table15[Customer-Owned Portion],O2928),Table15[Unique ID],0),0)))</f>
        <v>Non-lead</v>
      </c>
      <c r="X2928"/>
    </row>
    <row r="2929" spans="2:24" ht="150" x14ac:dyDescent="0.25">
      <c r="B2929" s="146" t="s">
        <v>11232</v>
      </c>
      <c r="C2929" s="31" t="s">
        <v>11233</v>
      </c>
      <c r="D2929" s="31" t="s">
        <v>11234</v>
      </c>
      <c r="E2929" s="44" t="s">
        <v>52</v>
      </c>
      <c r="F2929" s="43" t="s">
        <v>34</v>
      </c>
      <c r="G2929" s="84" t="s">
        <v>34</v>
      </c>
      <c r="H2929" s="31"/>
      <c r="I2929" s="205"/>
      <c r="J2929" s="84" t="s">
        <v>214</v>
      </c>
      <c r="K2929" s="31" t="s">
        <v>34</v>
      </c>
      <c r="L2929" s="31"/>
      <c r="M2929" s="169"/>
      <c r="N2929" s="148"/>
      <c r="O2929" s="106" t="s">
        <v>52</v>
      </c>
      <c r="P2929" s="43"/>
      <c r="Q2929" s="205"/>
      <c r="R2929" s="84" t="s">
        <v>214</v>
      </c>
      <c r="S2929" s="31" t="s">
        <v>34</v>
      </c>
      <c r="T2929" s="31"/>
      <c r="U2929" s="169"/>
      <c r="V2929" s="150" t="s">
        <v>10964</v>
      </c>
      <c r="W2929" s="141" t="str" cm="1">
        <f t="array" ref="W2929">IF(SUM(LEN(B2929:V2929))=0,"",IF(OR(OR(ISBLANK(F2929),SUM(LEN(C2929),LEN(D2929))=0),AND(NOT(E2929="Unknown"),ISBLANK(J2929)),AND(NOT(O2929="Unknown"),ISBLANK(R2929))),"Missing Information", INDEX(Table15[Entire Service Line Classification], MATCH(SUMIFS(Table15[Unique ID],Table15[System-Owned Portion],E2929,Table15[If Material Anything Other than "Lead" in Column E,Was Material Ever Previously Lead?],G2929,Table15[Customer-Owned Portion],O2929),Table15[Unique ID],0),0)))</f>
        <v>Non-lead</v>
      </c>
      <c r="X2929"/>
    </row>
    <row r="2930" spans="2:24" ht="150" x14ac:dyDescent="0.25">
      <c r="B2930" s="146" t="s">
        <v>11235</v>
      </c>
      <c r="C2930" s="31" t="s">
        <v>11236</v>
      </c>
      <c r="D2930" s="31" t="s">
        <v>11237</v>
      </c>
      <c r="E2930" s="44" t="s">
        <v>52</v>
      </c>
      <c r="F2930" s="43" t="s">
        <v>34</v>
      </c>
      <c r="G2930" s="84" t="s">
        <v>34</v>
      </c>
      <c r="H2930" s="31"/>
      <c r="I2930" s="205"/>
      <c r="J2930" s="84" t="s">
        <v>214</v>
      </c>
      <c r="K2930" s="31" t="s">
        <v>34</v>
      </c>
      <c r="L2930" s="31"/>
      <c r="M2930" s="169"/>
      <c r="N2930" s="148"/>
      <c r="O2930" s="106" t="s">
        <v>52</v>
      </c>
      <c r="P2930" s="43"/>
      <c r="Q2930" s="205"/>
      <c r="R2930" s="84" t="s">
        <v>214</v>
      </c>
      <c r="S2930" s="31" t="s">
        <v>34</v>
      </c>
      <c r="T2930" s="31"/>
      <c r="U2930" s="169"/>
      <c r="V2930" s="150" t="s">
        <v>10964</v>
      </c>
      <c r="W2930" s="141" t="str" cm="1">
        <f t="array" ref="W2930">IF(SUM(LEN(B2930:V2930))=0,"",IF(OR(OR(ISBLANK(F2930),SUM(LEN(C2930),LEN(D2930))=0),AND(NOT(E2930="Unknown"),ISBLANK(J2930)),AND(NOT(O2930="Unknown"),ISBLANK(R2930))),"Missing Information", INDEX(Table15[Entire Service Line Classification], MATCH(SUMIFS(Table15[Unique ID],Table15[System-Owned Portion],E2930,Table15[If Material Anything Other than "Lead" in Column E,Was Material Ever Previously Lead?],G2930,Table15[Customer-Owned Portion],O2930),Table15[Unique ID],0),0)))</f>
        <v>Non-lead</v>
      </c>
      <c r="X2930"/>
    </row>
    <row r="2931" spans="2:24" ht="150" x14ac:dyDescent="0.25">
      <c r="B2931" s="146" t="s">
        <v>11238</v>
      </c>
      <c r="C2931" s="31" t="s">
        <v>11239</v>
      </c>
      <c r="D2931" s="31" t="s">
        <v>11240</v>
      </c>
      <c r="E2931" s="44" t="s">
        <v>52</v>
      </c>
      <c r="F2931" s="43" t="s">
        <v>34</v>
      </c>
      <c r="G2931" s="84" t="s">
        <v>34</v>
      </c>
      <c r="H2931" s="31"/>
      <c r="I2931" s="205"/>
      <c r="J2931" s="84" t="s">
        <v>214</v>
      </c>
      <c r="K2931" s="31" t="s">
        <v>34</v>
      </c>
      <c r="L2931" s="31"/>
      <c r="M2931" s="169"/>
      <c r="N2931" s="148"/>
      <c r="O2931" s="106" t="s">
        <v>52</v>
      </c>
      <c r="P2931" s="43"/>
      <c r="Q2931" s="205"/>
      <c r="R2931" s="84" t="s">
        <v>214</v>
      </c>
      <c r="S2931" s="31" t="s">
        <v>34</v>
      </c>
      <c r="T2931" s="31"/>
      <c r="U2931" s="169"/>
      <c r="V2931" s="150" t="s">
        <v>10964</v>
      </c>
      <c r="W2931" s="141" t="str" cm="1">
        <f t="array" ref="W2931">IF(SUM(LEN(B2931:V2931))=0,"",IF(OR(OR(ISBLANK(F2931),SUM(LEN(C2931),LEN(D2931))=0),AND(NOT(E2931="Unknown"),ISBLANK(J2931)),AND(NOT(O2931="Unknown"),ISBLANK(R2931))),"Missing Information", INDEX(Table15[Entire Service Line Classification], MATCH(SUMIFS(Table15[Unique ID],Table15[System-Owned Portion],E2931,Table15[If Material Anything Other than "Lead" in Column E,Was Material Ever Previously Lead?],G2931,Table15[Customer-Owned Portion],O2931),Table15[Unique ID],0),0)))</f>
        <v>Non-lead</v>
      </c>
      <c r="X2931"/>
    </row>
    <row r="2932" spans="2:24" ht="150" x14ac:dyDescent="0.25">
      <c r="B2932" s="146" t="s">
        <v>11241</v>
      </c>
      <c r="C2932" s="31" t="s">
        <v>11242</v>
      </c>
      <c r="D2932" s="31" t="s">
        <v>11243</v>
      </c>
      <c r="E2932" s="44" t="s">
        <v>52</v>
      </c>
      <c r="F2932" s="43" t="s">
        <v>34</v>
      </c>
      <c r="G2932" s="84" t="s">
        <v>34</v>
      </c>
      <c r="H2932" s="31"/>
      <c r="I2932" s="205"/>
      <c r="J2932" s="84" t="s">
        <v>214</v>
      </c>
      <c r="K2932" s="31" t="s">
        <v>34</v>
      </c>
      <c r="L2932" s="31"/>
      <c r="M2932" s="169"/>
      <c r="N2932" s="148"/>
      <c r="O2932" s="106" t="s">
        <v>52</v>
      </c>
      <c r="P2932" s="43"/>
      <c r="Q2932" s="205"/>
      <c r="R2932" s="84" t="s">
        <v>214</v>
      </c>
      <c r="S2932" s="31" t="s">
        <v>34</v>
      </c>
      <c r="T2932" s="31"/>
      <c r="U2932" s="169"/>
      <c r="V2932" s="150" t="s">
        <v>10964</v>
      </c>
      <c r="W2932" s="141" t="str" cm="1">
        <f t="array" ref="W2932">IF(SUM(LEN(B2932:V2932))=0,"",IF(OR(OR(ISBLANK(F2932),SUM(LEN(C2932),LEN(D2932))=0),AND(NOT(E2932="Unknown"),ISBLANK(J2932)),AND(NOT(O2932="Unknown"),ISBLANK(R2932))),"Missing Information", INDEX(Table15[Entire Service Line Classification], MATCH(SUMIFS(Table15[Unique ID],Table15[System-Owned Portion],E2932,Table15[If Material Anything Other than "Lead" in Column E,Was Material Ever Previously Lead?],G2932,Table15[Customer-Owned Portion],O2932),Table15[Unique ID],0),0)))</f>
        <v>Non-lead</v>
      </c>
      <c r="X2932"/>
    </row>
    <row r="2933" spans="2:24" ht="150" x14ac:dyDescent="0.25">
      <c r="B2933" s="146" t="s">
        <v>11244</v>
      </c>
      <c r="C2933" s="31" t="s">
        <v>11245</v>
      </c>
      <c r="D2933" s="31" t="s">
        <v>11246</v>
      </c>
      <c r="E2933" s="44" t="s">
        <v>43</v>
      </c>
      <c r="F2933" s="43" t="s">
        <v>34</v>
      </c>
      <c r="G2933" s="84" t="s">
        <v>34</v>
      </c>
      <c r="H2933" s="31"/>
      <c r="I2933" s="205"/>
      <c r="J2933" s="84" t="s">
        <v>106</v>
      </c>
      <c r="K2933" s="31" t="s">
        <v>36</v>
      </c>
      <c r="L2933" s="31" t="s">
        <v>95</v>
      </c>
      <c r="M2933" s="169" t="s">
        <v>6522</v>
      </c>
      <c r="N2933" s="148" t="s">
        <v>11247</v>
      </c>
      <c r="O2933" s="106" t="s">
        <v>35</v>
      </c>
      <c r="P2933" s="43"/>
      <c r="Q2933" s="205"/>
      <c r="R2933" s="84" t="s">
        <v>106</v>
      </c>
      <c r="S2933" s="31" t="s">
        <v>36</v>
      </c>
      <c r="T2933" s="31" t="s">
        <v>95</v>
      </c>
      <c r="U2933" s="169" t="s">
        <v>6522</v>
      </c>
      <c r="V2933" s="150" t="s">
        <v>11002</v>
      </c>
      <c r="W2933" s="141" t="str" cm="1">
        <f t="array" ref="W2933">IF(SUM(LEN(B2933:V2933))=0,"",IF(OR(OR(ISBLANK(F2933),SUM(LEN(C2933),LEN(D2933))=0),AND(NOT(E2933="Unknown"),ISBLANK(J2933)),AND(NOT(O2933="Unknown"),ISBLANK(R2933))),"Missing Information", INDEX(Table15[Entire Service Line Classification], MATCH(SUMIFS(Table15[Unique ID],Table15[System-Owned Portion],E2933,Table15[If Material Anything Other than "Lead" in Column E,Was Material Ever Previously Lead?],G2933,Table15[Customer-Owned Portion],O2933),Table15[Unique ID],0),0)))</f>
        <v>Non-lead</v>
      </c>
      <c r="X2933"/>
    </row>
    <row r="2934" spans="2:24" ht="150" x14ac:dyDescent="0.25">
      <c r="B2934" s="146" t="s">
        <v>11248</v>
      </c>
      <c r="C2934" s="31" t="s">
        <v>11249</v>
      </c>
      <c r="D2934" s="31" t="s">
        <v>11250</v>
      </c>
      <c r="E2934" s="44" t="s">
        <v>52</v>
      </c>
      <c r="F2934" s="43" t="s">
        <v>34</v>
      </c>
      <c r="G2934" s="84" t="s">
        <v>34</v>
      </c>
      <c r="H2934" s="31"/>
      <c r="I2934" s="205"/>
      <c r="J2934" s="84" t="s">
        <v>214</v>
      </c>
      <c r="K2934" s="31" t="s">
        <v>34</v>
      </c>
      <c r="L2934" s="31"/>
      <c r="M2934" s="169"/>
      <c r="N2934" s="148"/>
      <c r="O2934" s="106" t="s">
        <v>52</v>
      </c>
      <c r="P2934" s="43"/>
      <c r="Q2934" s="205"/>
      <c r="R2934" s="84" t="s">
        <v>214</v>
      </c>
      <c r="S2934" s="31" t="s">
        <v>34</v>
      </c>
      <c r="T2934" s="31"/>
      <c r="U2934" s="169"/>
      <c r="V2934" s="150" t="s">
        <v>10964</v>
      </c>
      <c r="W2934" s="141" t="str" cm="1">
        <f t="array" ref="W2934">IF(SUM(LEN(B2934:V2934))=0,"",IF(OR(OR(ISBLANK(F2934),SUM(LEN(C2934),LEN(D2934))=0),AND(NOT(E2934="Unknown"),ISBLANK(J2934)),AND(NOT(O2934="Unknown"),ISBLANK(R2934))),"Missing Information", INDEX(Table15[Entire Service Line Classification], MATCH(SUMIFS(Table15[Unique ID],Table15[System-Owned Portion],E2934,Table15[If Material Anything Other than "Lead" in Column E,Was Material Ever Previously Lead?],G2934,Table15[Customer-Owned Portion],O2934),Table15[Unique ID],0),0)))</f>
        <v>Non-lead</v>
      </c>
      <c r="X2934"/>
    </row>
    <row r="2935" spans="2:24" ht="150" x14ac:dyDescent="0.25">
      <c r="B2935" s="146" t="s">
        <v>11251</v>
      </c>
      <c r="C2935" s="31" t="s">
        <v>11252</v>
      </c>
      <c r="D2935" s="31" t="s">
        <v>11253</v>
      </c>
      <c r="E2935" s="44" t="s">
        <v>43</v>
      </c>
      <c r="F2935" s="43" t="s">
        <v>34</v>
      </c>
      <c r="G2935" s="84" t="s">
        <v>34</v>
      </c>
      <c r="H2935" s="31"/>
      <c r="I2935" s="205"/>
      <c r="J2935" s="84" t="s">
        <v>106</v>
      </c>
      <c r="K2935" s="31" t="s">
        <v>36</v>
      </c>
      <c r="L2935" s="31" t="s">
        <v>95</v>
      </c>
      <c r="M2935" s="169" t="s">
        <v>6522</v>
      </c>
      <c r="N2935" s="148" t="s">
        <v>11254</v>
      </c>
      <c r="O2935" s="106" t="s">
        <v>35</v>
      </c>
      <c r="P2935" s="43"/>
      <c r="Q2935" s="205"/>
      <c r="R2935" s="84" t="s">
        <v>106</v>
      </c>
      <c r="S2935" s="31" t="s">
        <v>36</v>
      </c>
      <c r="T2935" s="31" t="s">
        <v>95</v>
      </c>
      <c r="U2935" s="169" t="s">
        <v>6522</v>
      </c>
      <c r="V2935" s="150" t="s">
        <v>11002</v>
      </c>
      <c r="W2935" s="141" t="str" cm="1">
        <f t="array" ref="W2935">IF(SUM(LEN(B2935:V2935))=0,"",IF(OR(OR(ISBLANK(F2935),SUM(LEN(C2935),LEN(D2935))=0),AND(NOT(E2935="Unknown"),ISBLANK(J2935)),AND(NOT(O2935="Unknown"),ISBLANK(R2935))),"Missing Information", INDEX(Table15[Entire Service Line Classification], MATCH(SUMIFS(Table15[Unique ID],Table15[System-Owned Portion],E2935,Table15[If Material Anything Other than "Lead" in Column E,Was Material Ever Previously Lead?],G2935,Table15[Customer-Owned Portion],O2935),Table15[Unique ID],0),0)))</f>
        <v>Non-lead</v>
      </c>
      <c r="X2935"/>
    </row>
    <row r="2936" spans="2:24" ht="150" x14ac:dyDescent="0.25">
      <c r="B2936" s="146" t="s">
        <v>11255</v>
      </c>
      <c r="C2936" s="31" t="s">
        <v>11256</v>
      </c>
      <c r="D2936" s="31" t="s">
        <v>11257</v>
      </c>
      <c r="E2936" s="44" t="s">
        <v>52</v>
      </c>
      <c r="F2936" s="43" t="s">
        <v>34</v>
      </c>
      <c r="G2936" s="84" t="s">
        <v>34</v>
      </c>
      <c r="H2936" s="31"/>
      <c r="I2936" s="205"/>
      <c r="J2936" s="84" t="s">
        <v>214</v>
      </c>
      <c r="K2936" s="31" t="s">
        <v>34</v>
      </c>
      <c r="L2936" s="31"/>
      <c r="M2936" s="169"/>
      <c r="N2936" s="148"/>
      <c r="O2936" s="106" t="s">
        <v>52</v>
      </c>
      <c r="P2936" s="43"/>
      <c r="Q2936" s="205"/>
      <c r="R2936" s="84" t="s">
        <v>214</v>
      </c>
      <c r="S2936" s="31" t="s">
        <v>34</v>
      </c>
      <c r="T2936" s="31"/>
      <c r="U2936" s="169"/>
      <c r="V2936" s="150" t="s">
        <v>10964</v>
      </c>
      <c r="W2936" s="141" t="str" cm="1">
        <f t="array" ref="W2936">IF(SUM(LEN(B2936:V2936))=0,"",IF(OR(OR(ISBLANK(F2936),SUM(LEN(C2936),LEN(D2936))=0),AND(NOT(E2936="Unknown"),ISBLANK(J2936)),AND(NOT(O2936="Unknown"),ISBLANK(R2936))),"Missing Information", INDEX(Table15[Entire Service Line Classification], MATCH(SUMIFS(Table15[Unique ID],Table15[System-Owned Portion],E2936,Table15[If Material Anything Other than "Lead" in Column E,Was Material Ever Previously Lead?],G2936,Table15[Customer-Owned Portion],O2936),Table15[Unique ID],0),0)))</f>
        <v>Non-lead</v>
      </c>
      <c r="X2936"/>
    </row>
    <row r="2937" spans="2:24" ht="150" x14ac:dyDescent="0.25">
      <c r="B2937" s="146" t="s">
        <v>11258</v>
      </c>
      <c r="C2937" s="31" t="s">
        <v>11259</v>
      </c>
      <c r="D2937" s="31" t="s">
        <v>11260</v>
      </c>
      <c r="E2937" s="44" t="s">
        <v>52</v>
      </c>
      <c r="F2937" s="43" t="s">
        <v>34</v>
      </c>
      <c r="G2937" s="84" t="s">
        <v>34</v>
      </c>
      <c r="H2937" s="31"/>
      <c r="I2937" s="205"/>
      <c r="J2937" s="84" t="s">
        <v>214</v>
      </c>
      <c r="K2937" s="31" t="s">
        <v>34</v>
      </c>
      <c r="L2937" s="31"/>
      <c r="M2937" s="169"/>
      <c r="N2937" s="148"/>
      <c r="O2937" s="106" t="s">
        <v>52</v>
      </c>
      <c r="P2937" s="43"/>
      <c r="Q2937" s="205"/>
      <c r="R2937" s="84" t="s">
        <v>214</v>
      </c>
      <c r="S2937" s="31" t="s">
        <v>34</v>
      </c>
      <c r="T2937" s="31"/>
      <c r="U2937" s="169"/>
      <c r="V2937" s="150" t="s">
        <v>10964</v>
      </c>
      <c r="W2937" s="141" t="str" cm="1">
        <f t="array" ref="W2937">IF(SUM(LEN(B2937:V2937))=0,"",IF(OR(OR(ISBLANK(F2937),SUM(LEN(C2937),LEN(D2937))=0),AND(NOT(E2937="Unknown"),ISBLANK(J2937)),AND(NOT(O2937="Unknown"),ISBLANK(R2937))),"Missing Information", INDEX(Table15[Entire Service Line Classification], MATCH(SUMIFS(Table15[Unique ID],Table15[System-Owned Portion],E2937,Table15[If Material Anything Other than "Lead" in Column E,Was Material Ever Previously Lead?],G2937,Table15[Customer-Owned Portion],O2937),Table15[Unique ID],0),0)))</f>
        <v>Non-lead</v>
      </c>
      <c r="X2937"/>
    </row>
    <row r="2938" spans="2:24" ht="150" x14ac:dyDescent="0.25">
      <c r="B2938" s="146" t="s">
        <v>11261</v>
      </c>
      <c r="C2938" s="31" t="s">
        <v>11262</v>
      </c>
      <c r="D2938" s="31" t="s">
        <v>11263</v>
      </c>
      <c r="E2938" s="44" t="s">
        <v>52</v>
      </c>
      <c r="F2938" s="43" t="s">
        <v>34</v>
      </c>
      <c r="G2938" s="84" t="s">
        <v>34</v>
      </c>
      <c r="H2938" s="31"/>
      <c r="I2938" s="205"/>
      <c r="J2938" s="84" t="s">
        <v>214</v>
      </c>
      <c r="K2938" s="31" t="s">
        <v>34</v>
      </c>
      <c r="L2938" s="31"/>
      <c r="M2938" s="169"/>
      <c r="N2938" s="148"/>
      <c r="O2938" s="106" t="s">
        <v>52</v>
      </c>
      <c r="P2938" s="43"/>
      <c r="Q2938" s="205"/>
      <c r="R2938" s="84" t="s">
        <v>214</v>
      </c>
      <c r="S2938" s="31" t="s">
        <v>34</v>
      </c>
      <c r="T2938" s="31"/>
      <c r="U2938" s="169"/>
      <c r="V2938" s="150" t="s">
        <v>10964</v>
      </c>
      <c r="W2938" s="141" t="str" cm="1">
        <f t="array" ref="W2938">IF(SUM(LEN(B2938:V2938))=0,"",IF(OR(OR(ISBLANK(F2938),SUM(LEN(C2938),LEN(D2938))=0),AND(NOT(E2938="Unknown"),ISBLANK(J2938)),AND(NOT(O2938="Unknown"),ISBLANK(R2938))),"Missing Information", INDEX(Table15[Entire Service Line Classification], MATCH(SUMIFS(Table15[Unique ID],Table15[System-Owned Portion],E2938,Table15[If Material Anything Other than "Lead" in Column E,Was Material Ever Previously Lead?],G2938,Table15[Customer-Owned Portion],O2938),Table15[Unique ID],0),0)))</f>
        <v>Non-lead</v>
      </c>
      <c r="X2938"/>
    </row>
    <row r="2939" spans="2:24" ht="150" x14ac:dyDescent="0.25">
      <c r="B2939" s="146" t="s">
        <v>11264</v>
      </c>
      <c r="C2939" s="31" t="s">
        <v>11265</v>
      </c>
      <c r="D2939" s="31" t="s">
        <v>11266</v>
      </c>
      <c r="E2939" s="44" t="s">
        <v>52</v>
      </c>
      <c r="F2939" s="43" t="s">
        <v>34</v>
      </c>
      <c r="G2939" s="84" t="s">
        <v>34</v>
      </c>
      <c r="H2939" s="31"/>
      <c r="I2939" s="205"/>
      <c r="J2939" s="84" t="s">
        <v>214</v>
      </c>
      <c r="K2939" s="31" t="s">
        <v>34</v>
      </c>
      <c r="L2939" s="31"/>
      <c r="M2939" s="169"/>
      <c r="N2939" s="148"/>
      <c r="O2939" s="106" t="s">
        <v>52</v>
      </c>
      <c r="P2939" s="43"/>
      <c r="Q2939" s="205"/>
      <c r="R2939" s="84" t="s">
        <v>214</v>
      </c>
      <c r="S2939" s="31" t="s">
        <v>34</v>
      </c>
      <c r="T2939" s="31"/>
      <c r="U2939" s="169"/>
      <c r="V2939" s="150" t="s">
        <v>10964</v>
      </c>
      <c r="W2939" s="141" t="str" cm="1">
        <f t="array" ref="W2939">IF(SUM(LEN(B2939:V2939))=0,"",IF(OR(OR(ISBLANK(F2939),SUM(LEN(C2939),LEN(D2939))=0),AND(NOT(E2939="Unknown"),ISBLANK(J2939)),AND(NOT(O2939="Unknown"),ISBLANK(R2939))),"Missing Information", INDEX(Table15[Entire Service Line Classification], MATCH(SUMIFS(Table15[Unique ID],Table15[System-Owned Portion],E2939,Table15[If Material Anything Other than "Lead" in Column E,Was Material Ever Previously Lead?],G2939,Table15[Customer-Owned Portion],O2939),Table15[Unique ID],0),0)))</f>
        <v>Non-lead</v>
      </c>
      <c r="X2939"/>
    </row>
    <row r="2940" spans="2:24" ht="150" x14ac:dyDescent="0.25">
      <c r="B2940" s="146" t="s">
        <v>11267</v>
      </c>
      <c r="C2940" s="31" t="s">
        <v>11268</v>
      </c>
      <c r="D2940" s="31" t="s">
        <v>11269</v>
      </c>
      <c r="E2940" s="44" t="s">
        <v>52</v>
      </c>
      <c r="F2940" s="43" t="s">
        <v>34</v>
      </c>
      <c r="G2940" s="84" t="s">
        <v>34</v>
      </c>
      <c r="H2940" s="31"/>
      <c r="I2940" s="205"/>
      <c r="J2940" s="84" t="s">
        <v>214</v>
      </c>
      <c r="K2940" s="31" t="s">
        <v>34</v>
      </c>
      <c r="L2940" s="31"/>
      <c r="M2940" s="169"/>
      <c r="N2940" s="148"/>
      <c r="O2940" s="106" t="s">
        <v>52</v>
      </c>
      <c r="P2940" s="43"/>
      <c r="Q2940" s="205"/>
      <c r="R2940" s="84" t="s">
        <v>214</v>
      </c>
      <c r="S2940" s="31" t="s">
        <v>34</v>
      </c>
      <c r="T2940" s="31"/>
      <c r="U2940" s="169"/>
      <c r="V2940" s="150" t="s">
        <v>10964</v>
      </c>
      <c r="W2940" s="141" t="str" cm="1">
        <f t="array" ref="W2940">IF(SUM(LEN(B2940:V2940))=0,"",IF(OR(OR(ISBLANK(F2940),SUM(LEN(C2940),LEN(D2940))=0),AND(NOT(E2940="Unknown"),ISBLANK(J2940)),AND(NOT(O2940="Unknown"),ISBLANK(R2940))),"Missing Information", INDEX(Table15[Entire Service Line Classification], MATCH(SUMIFS(Table15[Unique ID],Table15[System-Owned Portion],E2940,Table15[If Material Anything Other than "Lead" in Column E,Was Material Ever Previously Lead?],G2940,Table15[Customer-Owned Portion],O2940),Table15[Unique ID],0),0)))</f>
        <v>Non-lead</v>
      </c>
      <c r="X2940"/>
    </row>
    <row r="2941" spans="2:24" ht="150" x14ac:dyDescent="0.25">
      <c r="B2941" s="146" t="s">
        <v>11270</v>
      </c>
      <c r="C2941" s="31" t="s">
        <v>11271</v>
      </c>
      <c r="D2941" s="31" t="s">
        <v>11272</v>
      </c>
      <c r="E2941" s="44" t="s">
        <v>52</v>
      </c>
      <c r="F2941" s="43" t="s">
        <v>34</v>
      </c>
      <c r="G2941" s="84" t="s">
        <v>34</v>
      </c>
      <c r="H2941" s="31"/>
      <c r="I2941" s="205"/>
      <c r="J2941" s="84" t="s">
        <v>214</v>
      </c>
      <c r="K2941" s="31" t="s">
        <v>34</v>
      </c>
      <c r="L2941" s="31"/>
      <c r="M2941" s="169"/>
      <c r="N2941" s="148"/>
      <c r="O2941" s="106" t="s">
        <v>52</v>
      </c>
      <c r="P2941" s="43"/>
      <c r="Q2941" s="205"/>
      <c r="R2941" s="84" t="s">
        <v>214</v>
      </c>
      <c r="S2941" s="31" t="s">
        <v>34</v>
      </c>
      <c r="T2941" s="31"/>
      <c r="U2941" s="169"/>
      <c r="V2941" s="150" t="s">
        <v>10964</v>
      </c>
      <c r="W2941" s="141" t="str" cm="1">
        <f t="array" ref="W2941">IF(SUM(LEN(B2941:V2941))=0,"",IF(OR(OR(ISBLANK(F2941),SUM(LEN(C2941),LEN(D2941))=0),AND(NOT(E2941="Unknown"),ISBLANK(J2941)),AND(NOT(O2941="Unknown"),ISBLANK(R2941))),"Missing Information", INDEX(Table15[Entire Service Line Classification], MATCH(SUMIFS(Table15[Unique ID],Table15[System-Owned Portion],E2941,Table15[If Material Anything Other than "Lead" in Column E,Was Material Ever Previously Lead?],G2941,Table15[Customer-Owned Portion],O2941),Table15[Unique ID],0),0)))</f>
        <v>Non-lead</v>
      </c>
      <c r="X2941"/>
    </row>
    <row r="2942" spans="2:24" ht="150" x14ac:dyDescent="0.25">
      <c r="B2942" s="146" t="s">
        <v>11273</v>
      </c>
      <c r="C2942" s="31" t="s">
        <v>11274</v>
      </c>
      <c r="D2942" s="31" t="s">
        <v>11275</v>
      </c>
      <c r="E2942" s="44" t="s">
        <v>52</v>
      </c>
      <c r="F2942" s="43" t="s">
        <v>34</v>
      </c>
      <c r="G2942" s="84" t="s">
        <v>34</v>
      </c>
      <c r="H2942" s="31"/>
      <c r="I2942" s="205"/>
      <c r="J2942" s="84" t="s">
        <v>214</v>
      </c>
      <c r="K2942" s="31" t="s">
        <v>34</v>
      </c>
      <c r="L2942" s="31"/>
      <c r="M2942" s="169"/>
      <c r="N2942" s="148"/>
      <c r="O2942" s="106" t="s">
        <v>52</v>
      </c>
      <c r="P2942" s="43"/>
      <c r="Q2942" s="205"/>
      <c r="R2942" s="84" t="s">
        <v>214</v>
      </c>
      <c r="S2942" s="31" t="s">
        <v>34</v>
      </c>
      <c r="T2942" s="31"/>
      <c r="U2942" s="169"/>
      <c r="V2942" s="150" t="s">
        <v>10964</v>
      </c>
      <c r="W2942" s="141" t="str" cm="1">
        <f t="array" ref="W2942">IF(SUM(LEN(B2942:V2942))=0,"",IF(OR(OR(ISBLANK(F2942),SUM(LEN(C2942),LEN(D2942))=0),AND(NOT(E2942="Unknown"),ISBLANK(J2942)),AND(NOT(O2942="Unknown"),ISBLANK(R2942))),"Missing Information", INDEX(Table15[Entire Service Line Classification], MATCH(SUMIFS(Table15[Unique ID],Table15[System-Owned Portion],E2942,Table15[If Material Anything Other than "Lead" in Column E,Was Material Ever Previously Lead?],G2942,Table15[Customer-Owned Portion],O2942),Table15[Unique ID],0),0)))</f>
        <v>Non-lead</v>
      </c>
      <c r="X2942"/>
    </row>
    <row r="2943" spans="2:24" ht="150" x14ac:dyDescent="0.25">
      <c r="B2943" s="146" t="s">
        <v>11276</v>
      </c>
      <c r="C2943" s="31" t="s">
        <v>11277</v>
      </c>
      <c r="D2943" s="31" t="s">
        <v>11278</v>
      </c>
      <c r="E2943" s="44" t="s">
        <v>52</v>
      </c>
      <c r="F2943" s="43" t="s">
        <v>34</v>
      </c>
      <c r="G2943" s="84" t="s">
        <v>34</v>
      </c>
      <c r="H2943" s="31"/>
      <c r="I2943" s="205"/>
      <c r="J2943" s="84" t="s">
        <v>214</v>
      </c>
      <c r="K2943" s="31" t="s">
        <v>34</v>
      </c>
      <c r="L2943" s="31"/>
      <c r="M2943" s="169"/>
      <c r="N2943" s="148"/>
      <c r="O2943" s="106" t="s">
        <v>52</v>
      </c>
      <c r="P2943" s="43"/>
      <c r="Q2943" s="205"/>
      <c r="R2943" s="84" t="s">
        <v>214</v>
      </c>
      <c r="S2943" s="31" t="s">
        <v>34</v>
      </c>
      <c r="T2943" s="31"/>
      <c r="U2943" s="169"/>
      <c r="V2943" s="150" t="s">
        <v>10964</v>
      </c>
      <c r="W2943" s="141" t="str" cm="1">
        <f t="array" ref="W2943">IF(SUM(LEN(B2943:V2943))=0,"",IF(OR(OR(ISBLANK(F2943),SUM(LEN(C2943),LEN(D2943))=0),AND(NOT(E2943="Unknown"),ISBLANK(J2943)),AND(NOT(O2943="Unknown"),ISBLANK(R2943))),"Missing Information", INDEX(Table15[Entire Service Line Classification], MATCH(SUMIFS(Table15[Unique ID],Table15[System-Owned Portion],E2943,Table15[If Material Anything Other than "Lead" in Column E,Was Material Ever Previously Lead?],G2943,Table15[Customer-Owned Portion],O2943),Table15[Unique ID],0),0)))</f>
        <v>Non-lead</v>
      </c>
      <c r="X2943"/>
    </row>
    <row r="2944" spans="2:24" ht="150" x14ac:dyDescent="0.25">
      <c r="B2944" s="146" t="s">
        <v>11279</v>
      </c>
      <c r="C2944" s="31" t="s">
        <v>11280</v>
      </c>
      <c r="D2944" s="31" t="s">
        <v>11281</v>
      </c>
      <c r="E2944" s="44" t="s">
        <v>52</v>
      </c>
      <c r="F2944" s="43" t="s">
        <v>34</v>
      </c>
      <c r="G2944" s="84" t="s">
        <v>34</v>
      </c>
      <c r="H2944" s="31"/>
      <c r="I2944" s="205"/>
      <c r="J2944" s="84" t="s">
        <v>214</v>
      </c>
      <c r="K2944" s="31" t="s">
        <v>34</v>
      </c>
      <c r="L2944" s="31"/>
      <c r="M2944" s="169"/>
      <c r="N2944" s="148"/>
      <c r="O2944" s="106" t="s">
        <v>52</v>
      </c>
      <c r="P2944" s="43"/>
      <c r="Q2944" s="205"/>
      <c r="R2944" s="84" t="s">
        <v>214</v>
      </c>
      <c r="S2944" s="31" t="s">
        <v>34</v>
      </c>
      <c r="T2944" s="31"/>
      <c r="U2944" s="169"/>
      <c r="V2944" s="150" t="s">
        <v>10964</v>
      </c>
      <c r="W2944" s="141" t="str" cm="1">
        <f t="array" ref="W2944">IF(SUM(LEN(B2944:V2944))=0,"",IF(OR(OR(ISBLANK(F2944),SUM(LEN(C2944),LEN(D2944))=0),AND(NOT(E2944="Unknown"),ISBLANK(J2944)),AND(NOT(O2944="Unknown"),ISBLANK(R2944))),"Missing Information", INDEX(Table15[Entire Service Line Classification], MATCH(SUMIFS(Table15[Unique ID],Table15[System-Owned Portion],E2944,Table15[If Material Anything Other than "Lead" in Column E,Was Material Ever Previously Lead?],G2944,Table15[Customer-Owned Portion],O2944),Table15[Unique ID],0),0)))</f>
        <v>Non-lead</v>
      </c>
      <c r="X2944"/>
    </row>
    <row r="2945" spans="2:24" ht="150" x14ac:dyDescent="0.25">
      <c r="B2945" s="146" t="s">
        <v>11282</v>
      </c>
      <c r="C2945" s="31" t="s">
        <v>11283</v>
      </c>
      <c r="D2945" s="31" t="s">
        <v>11284</v>
      </c>
      <c r="E2945" s="44" t="s">
        <v>52</v>
      </c>
      <c r="F2945" s="43" t="s">
        <v>34</v>
      </c>
      <c r="G2945" s="84" t="s">
        <v>34</v>
      </c>
      <c r="H2945" s="31"/>
      <c r="I2945" s="205"/>
      <c r="J2945" s="84" t="s">
        <v>214</v>
      </c>
      <c r="K2945" s="31" t="s">
        <v>34</v>
      </c>
      <c r="L2945" s="31"/>
      <c r="M2945" s="169"/>
      <c r="N2945" s="148"/>
      <c r="O2945" s="106" t="s">
        <v>52</v>
      </c>
      <c r="P2945" s="43"/>
      <c r="Q2945" s="205"/>
      <c r="R2945" s="84" t="s">
        <v>214</v>
      </c>
      <c r="S2945" s="31" t="s">
        <v>34</v>
      </c>
      <c r="T2945" s="31"/>
      <c r="U2945" s="169"/>
      <c r="V2945" s="150" t="s">
        <v>11285</v>
      </c>
      <c r="W2945" s="141" t="str" cm="1">
        <f t="array" ref="W2945">IF(SUM(LEN(B2945:V2945))=0,"",IF(OR(OR(ISBLANK(F2945),SUM(LEN(C2945),LEN(D2945))=0),AND(NOT(E2945="Unknown"),ISBLANK(J2945)),AND(NOT(O2945="Unknown"),ISBLANK(R2945))),"Missing Information", INDEX(Table15[Entire Service Line Classification], MATCH(SUMIFS(Table15[Unique ID],Table15[System-Owned Portion],E2945,Table15[If Material Anything Other than "Lead" in Column E,Was Material Ever Previously Lead?],G2945,Table15[Customer-Owned Portion],O2945),Table15[Unique ID],0),0)))</f>
        <v>Non-lead</v>
      </c>
      <c r="X2945"/>
    </row>
    <row r="2946" spans="2:24" ht="150" x14ac:dyDescent="0.25">
      <c r="B2946" s="146" t="s">
        <v>11286</v>
      </c>
      <c r="C2946" s="31" t="s">
        <v>11287</v>
      </c>
      <c r="D2946" s="31" t="s">
        <v>11288</v>
      </c>
      <c r="E2946" s="44" t="s">
        <v>52</v>
      </c>
      <c r="F2946" s="43" t="s">
        <v>34</v>
      </c>
      <c r="G2946" s="84" t="s">
        <v>34</v>
      </c>
      <c r="H2946" s="31"/>
      <c r="I2946" s="205"/>
      <c r="J2946" s="84" t="s">
        <v>214</v>
      </c>
      <c r="K2946" s="31" t="s">
        <v>34</v>
      </c>
      <c r="L2946" s="31"/>
      <c r="M2946" s="169"/>
      <c r="N2946" s="148"/>
      <c r="O2946" s="106" t="s">
        <v>52</v>
      </c>
      <c r="P2946" s="43"/>
      <c r="Q2946" s="205"/>
      <c r="R2946" s="84" t="s">
        <v>214</v>
      </c>
      <c r="S2946" s="31" t="s">
        <v>34</v>
      </c>
      <c r="T2946" s="31"/>
      <c r="U2946" s="169"/>
      <c r="V2946" s="150" t="s">
        <v>11285</v>
      </c>
      <c r="W2946" s="141" t="str" cm="1">
        <f t="array" ref="W2946">IF(SUM(LEN(B2946:V2946))=0,"",IF(OR(OR(ISBLANK(F2946),SUM(LEN(C2946),LEN(D2946))=0),AND(NOT(E2946="Unknown"),ISBLANK(J2946)),AND(NOT(O2946="Unknown"),ISBLANK(R2946))),"Missing Information", INDEX(Table15[Entire Service Line Classification], MATCH(SUMIFS(Table15[Unique ID],Table15[System-Owned Portion],E2946,Table15[If Material Anything Other than "Lead" in Column E,Was Material Ever Previously Lead?],G2946,Table15[Customer-Owned Portion],O2946),Table15[Unique ID],0),0)))</f>
        <v>Non-lead</v>
      </c>
      <c r="X2946"/>
    </row>
    <row r="2947" spans="2:24" ht="150" x14ac:dyDescent="0.25">
      <c r="B2947" s="146" t="s">
        <v>11289</v>
      </c>
      <c r="C2947" s="31" t="s">
        <v>11290</v>
      </c>
      <c r="D2947" s="31" t="s">
        <v>11291</v>
      </c>
      <c r="E2947" s="44" t="s">
        <v>52</v>
      </c>
      <c r="F2947" s="43" t="s">
        <v>34</v>
      </c>
      <c r="G2947" s="84" t="s">
        <v>34</v>
      </c>
      <c r="H2947" s="31"/>
      <c r="I2947" s="205"/>
      <c r="J2947" s="84" t="s">
        <v>214</v>
      </c>
      <c r="K2947" s="31" t="s">
        <v>34</v>
      </c>
      <c r="L2947" s="31"/>
      <c r="M2947" s="169"/>
      <c r="N2947" s="148"/>
      <c r="O2947" s="106" t="s">
        <v>52</v>
      </c>
      <c r="P2947" s="43"/>
      <c r="Q2947" s="205"/>
      <c r="R2947" s="84" t="s">
        <v>214</v>
      </c>
      <c r="S2947" s="31" t="s">
        <v>34</v>
      </c>
      <c r="T2947" s="31"/>
      <c r="U2947" s="169"/>
      <c r="V2947" s="150" t="s">
        <v>10964</v>
      </c>
      <c r="W2947" s="141" t="str" cm="1">
        <f t="array" ref="W2947">IF(SUM(LEN(B2947:V2947))=0,"",IF(OR(OR(ISBLANK(F2947),SUM(LEN(C2947),LEN(D2947))=0),AND(NOT(E2947="Unknown"),ISBLANK(J2947)),AND(NOT(O2947="Unknown"),ISBLANK(R2947))),"Missing Information", INDEX(Table15[Entire Service Line Classification], MATCH(SUMIFS(Table15[Unique ID],Table15[System-Owned Portion],E2947,Table15[If Material Anything Other than "Lead" in Column E,Was Material Ever Previously Lead?],G2947,Table15[Customer-Owned Portion],O2947),Table15[Unique ID],0),0)))</f>
        <v>Non-lead</v>
      </c>
      <c r="X2947"/>
    </row>
    <row r="2948" spans="2:24" ht="150" x14ac:dyDescent="0.25">
      <c r="B2948" s="146" t="s">
        <v>11292</v>
      </c>
      <c r="C2948" s="31" t="s">
        <v>11293</v>
      </c>
      <c r="D2948" s="31" t="s">
        <v>11294</v>
      </c>
      <c r="E2948" s="44" t="s">
        <v>52</v>
      </c>
      <c r="F2948" s="43" t="s">
        <v>34</v>
      </c>
      <c r="G2948" s="84" t="s">
        <v>34</v>
      </c>
      <c r="H2948" s="31"/>
      <c r="I2948" s="205"/>
      <c r="J2948" s="84" t="s">
        <v>214</v>
      </c>
      <c r="K2948" s="31" t="s">
        <v>34</v>
      </c>
      <c r="L2948" s="31"/>
      <c r="M2948" s="169"/>
      <c r="N2948" s="148"/>
      <c r="O2948" s="106" t="s">
        <v>52</v>
      </c>
      <c r="P2948" s="43"/>
      <c r="Q2948" s="205"/>
      <c r="R2948" s="84" t="s">
        <v>214</v>
      </c>
      <c r="S2948" s="31" t="s">
        <v>34</v>
      </c>
      <c r="T2948" s="31"/>
      <c r="U2948" s="169"/>
      <c r="V2948" s="150" t="s">
        <v>10964</v>
      </c>
      <c r="W2948" s="141" t="str" cm="1">
        <f t="array" ref="W2948">IF(SUM(LEN(B2948:V2948))=0,"",IF(OR(OR(ISBLANK(F2948),SUM(LEN(C2948),LEN(D2948))=0),AND(NOT(E2948="Unknown"),ISBLANK(J2948)),AND(NOT(O2948="Unknown"),ISBLANK(R2948))),"Missing Information", INDEX(Table15[Entire Service Line Classification], MATCH(SUMIFS(Table15[Unique ID],Table15[System-Owned Portion],E2948,Table15[If Material Anything Other than "Lead" in Column E,Was Material Ever Previously Lead?],G2948,Table15[Customer-Owned Portion],O2948),Table15[Unique ID],0),0)))</f>
        <v>Non-lead</v>
      </c>
      <c r="X2948"/>
    </row>
    <row r="2949" spans="2:24" ht="150" x14ac:dyDescent="0.25">
      <c r="B2949" s="146" t="s">
        <v>11295</v>
      </c>
      <c r="C2949" s="31" t="s">
        <v>11296</v>
      </c>
      <c r="D2949" s="31" t="s">
        <v>11297</v>
      </c>
      <c r="E2949" s="44" t="s">
        <v>52</v>
      </c>
      <c r="F2949" s="43" t="s">
        <v>34</v>
      </c>
      <c r="G2949" s="84" t="s">
        <v>34</v>
      </c>
      <c r="H2949" s="31"/>
      <c r="I2949" s="205"/>
      <c r="J2949" s="84" t="s">
        <v>214</v>
      </c>
      <c r="K2949" s="31" t="s">
        <v>34</v>
      </c>
      <c r="L2949" s="31"/>
      <c r="M2949" s="169"/>
      <c r="N2949" s="148"/>
      <c r="O2949" s="106" t="s">
        <v>52</v>
      </c>
      <c r="P2949" s="43"/>
      <c r="Q2949" s="205"/>
      <c r="R2949" s="84" t="s">
        <v>214</v>
      </c>
      <c r="S2949" s="31" t="s">
        <v>34</v>
      </c>
      <c r="T2949" s="31"/>
      <c r="U2949" s="169"/>
      <c r="V2949" s="150" t="s">
        <v>10964</v>
      </c>
      <c r="W2949" s="141" t="str" cm="1">
        <f t="array" ref="W2949">IF(SUM(LEN(B2949:V2949))=0,"",IF(OR(OR(ISBLANK(F2949),SUM(LEN(C2949),LEN(D2949))=0),AND(NOT(E2949="Unknown"),ISBLANK(J2949)),AND(NOT(O2949="Unknown"),ISBLANK(R2949))),"Missing Information", INDEX(Table15[Entire Service Line Classification], MATCH(SUMIFS(Table15[Unique ID],Table15[System-Owned Portion],E2949,Table15[If Material Anything Other than "Lead" in Column E,Was Material Ever Previously Lead?],G2949,Table15[Customer-Owned Portion],O2949),Table15[Unique ID],0),0)))</f>
        <v>Non-lead</v>
      </c>
      <c r="X2949"/>
    </row>
    <row r="2950" spans="2:24" ht="150" x14ac:dyDescent="0.25">
      <c r="B2950" s="146" t="s">
        <v>11298</v>
      </c>
      <c r="C2950" s="31" t="s">
        <v>11299</v>
      </c>
      <c r="D2950" s="31" t="s">
        <v>11300</v>
      </c>
      <c r="E2950" s="44" t="s">
        <v>52</v>
      </c>
      <c r="F2950" s="43" t="s">
        <v>34</v>
      </c>
      <c r="G2950" s="84" t="s">
        <v>34</v>
      </c>
      <c r="H2950" s="31"/>
      <c r="I2950" s="205"/>
      <c r="J2950" s="84" t="s">
        <v>214</v>
      </c>
      <c r="K2950" s="31" t="s">
        <v>34</v>
      </c>
      <c r="L2950" s="31"/>
      <c r="M2950" s="169"/>
      <c r="N2950" s="148"/>
      <c r="O2950" s="106" t="s">
        <v>52</v>
      </c>
      <c r="P2950" s="43"/>
      <c r="Q2950" s="205"/>
      <c r="R2950" s="84" t="s">
        <v>214</v>
      </c>
      <c r="S2950" s="31" t="s">
        <v>34</v>
      </c>
      <c r="T2950" s="31"/>
      <c r="U2950" s="169"/>
      <c r="V2950" s="150" t="s">
        <v>10964</v>
      </c>
      <c r="W2950" s="141" t="str" cm="1">
        <f t="array" ref="W2950">IF(SUM(LEN(B2950:V2950))=0,"",IF(OR(OR(ISBLANK(F2950),SUM(LEN(C2950),LEN(D2950))=0),AND(NOT(E2950="Unknown"),ISBLANK(J2950)),AND(NOT(O2950="Unknown"),ISBLANK(R2950))),"Missing Information", INDEX(Table15[Entire Service Line Classification], MATCH(SUMIFS(Table15[Unique ID],Table15[System-Owned Portion],E2950,Table15[If Material Anything Other than "Lead" in Column E,Was Material Ever Previously Lead?],G2950,Table15[Customer-Owned Portion],O2950),Table15[Unique ID],0),0)))</f>
        <v>Non-lead</v>
      </c>
      <c r="X2950"/>
    </row>
    <row r="2951" spans="2:24" ht="150" x14ac:dyDescent="0.25">
      <c r="B2951" s="146" t="s">
        <v>11301</v>
      </c>
      <c r="C2951" s="31" t="s">
        <v>11302</v>
      </c>
      <c r="D2951" s="31" t="s">
        <v>11303</v>
      </c>
      <c r="E2951" s="44" t="s">
        <v>52</v>
      </c>
      <c r="F2951" s="43" t="s">
        <v>34</v>
      </c>
      <c r="G2951" s="84" t="s">
        <v>34</v>
      </c>
      <c r="H2951" s="31"/>
      <c r="I2951" s="205"/>
      <c r="J2951" s="84" t="s">
        <v>214</v>
      </c>
      <c r="K2951" s="31" t="s">
        <v>34</v>
      </c>
      <c r="L2951" s="31"/>
      <c r="M2951" s="169"/>
      <c r="N2951" s="148"/>
      <c r="O2951" s="106" t="s">
        <v>52</v>
      </c>
      <c r="P2951" s="43"/>
      <c r="Q2951" s="205"/>
      <c r="R2951" s="84" t="s">
        <v>214</v>
      </c>
      <c r="S2951" s="31" t="s">
        <v>34</v>
      </c>
      <c r="T2951" s="31"/>
      <c r="U2951" s="169"/>
      <c r="V2951" s="150" t="s">
        <v>10964</v>
      </c>
      <c r="W2951" s="141" t="str" cm="1">
        <f t="array" ref="W2951">IF(SUM(LEN(B2951:V2951))=0,"",IF(OR(OR(ISBLANK(F2951),SUM(LEN(C2951),LEN(D2951))=0),AND(NOT(E2951="Unknown"),ISBLANK(J2951)),AND(NOT(O2951="Unknown"),ISBLANK(R2951))),"Missing Information", INDEX(Table15[Entire Service Line Classification], MATCH(SUMIFS(Table15[Unique ID],Table15[System-Owned Portion],E2951,Table15[If Material Anything Other than "Lead" in Column E,Was Material Ever Previously Lead?],G2951,Table15[Customer-Owned Portion],O2951),Table15[Unique ID],0),0)))</f>
        <v>Non-lead</v>
      </c>
      <c r="X2951"/>
    </row>
    <row r="2952" spans="2:24" ht="150" x14ac:dyDescent="0.25">
      <c r="B2952" s="146" t="s">
        <v>11304</v>
      </c>
      <c r="C2952" s="31" t="s">
        <v>11305</v>
      </c>
      <c r="D2952" s="31" t="s">
        <v>11306</v>
      </c>
      <c r="E2952" s="44" t="s">
        <v>52</v>
      </c>
      <c r="F2952" s="43" t="s">
        <v>34</v>
      </c>
      <c r="G2952" s="84" t="s">
        <v>34</v>
      </c>
      <c r="H2952" s="31"/>
      <c r="I2952" s="205"/>
      <c r="J2952" s="84" t="s">
        <v>214</v>
      </c>
      <c r="K2952" s="31" t="s">
        <v>34</v>
      </c>
      <c r="L2952" s="31"/>
      <c r="M2952" s="169"/>
      <c r="N2952" s="148"/>
      <c r="O2952" s="106" t="s">
        <v>52</v>
      </c>
      <c r="P2952" s="43"/>
      <c r="Q2952" s="205"/>
      <c r="R2952" s="84" t="s">
        <v>214</v>
      </c>
      <c r="S2952" s="31" t="s">
        <v>34</v>
      </c>
      <c r="T2952" s="31"/>
      <c r="U2952" s="169"/>
      <c r="V2952" s="150" t="s">
        <v>10964</v>
      </c>
      <c r="W2952" s="141" t="str" cm="1">
        <f t="array" ref="W2952">IF(SUM(LEN(B2952:V2952))=0,"",IF(OR(OR(ISBLANK(F2952),SUM(LEN(C2952),LEN(D2952))=0),AND(NOT(E2952="Unknown"),ISBLANK(J2952)),AND(NOT(O2952="Unknown"),ISBLANK(R2952))),"Missing Information", INDEX(Table15[Entire Service Line Classification], MATCH(SUMIFS(Table15[Unique ID],Table15[System-Owned Portion],E2952,Table15[If Material Anything Other than "Lead" in Column E,Was Material Ever Previously Lead?],G2952,Table15[Customer-Owned Portion],O2952),Table15[Unique ID],0),0)))</f>
        <v>Non-lead</v>
      </c>
      <c r="X2952"/>
    </row>
    <row r="2953" spans="2:24" ht="150" x14ac:dyDescent="0.25">
      <c r="B2953" s="146" t="s">
        <v>11307</v>
      </c>
      <c r="C2953" s="31" t="s">
        <v>11308</v>
      </c>
      <c r="D2953" s="31" t="s">
        <v>11309</v>
      </c>
      <c r="E2953" s="44" t="s">
        <v>52</v>
      </c>
      <c r="F2953" s="43" t="s">
        <v>34</v>
      </c>
      <c r="G2953" s="84" t="s">
        <v>34</v>
      </c>
      <c r="H2953" s="31"/>
      <c r="I2953" s="205"/>
      <c r="J2953" s="84" t="s">
        <v>214</v>
      </c>
      <c r="K2953" s="31" t="s">
        <v>34</v>
      </c>
      <c r="L2953" s="31"/>
      <c r="M2953" s="169"/>
      <c r="N2953" s="148"/>
      <c r="O2953" s="106" t="s">
        <v>52</v>
      </c>
      <c r="P2953" s="43"/>
      <c r="Q2953" s="205"/>
      <c r="R2953" s="84" t="s">
        <v>214</v>
      </c>
      <c r="S2953" s="31" t="s">
        <v>34</v>
      </c>
      <c r="T2953" s="31"/>
      <c r="U2953" s="169"/>
      <c r="V2953" s="150" t="s">
        <v>10964</v>
      </c>
      <c r="W2953" s="141" t="str" cm="1">
        <f t="array" ref="W2953">IF(SUM(LEN(B2953:V2953))=0,"",IF(OR(OR(ISBLANK(F2953),SUM(LEN(C2953),LEN(D2953))=0),AND(NOT(E2953="Unknown"),ISBLANK(J2953)),AND(NOT(O2953="Unknown"),ISBLANK(R2953))),"Missing Information", INDEX(Table15[Entire Service Line Classification], MATCH(SUMIFS(Table15[Unique ID],Table15[System-Owned Portion],E2953,Table15[If Material Anything Other than "Lead" in Column E,Was Material Ever Previously Lead?],G2953,Table15[Customer-Owned Portion],O2953),Table15[Unique ID],0),0)))</f>
        <v>Non-lead</v>
      </c>
      <c r="X2953"/>
    </row>
    <row r="2954" spans="2:24" ht="150" x14ac:dyDescent="0.25">
      <c r="B2954" s="146" t="s">
        <v>11310</v>
      </c>
      <c r="C2954" s="31" t="s">
        <v>11311</v>
      </c>
      <c r="D2954" s="31" t="s">
        <v>11312</v>
      </c>
      <c r="E2954" s="44" t="s">
        <v>52</v>
      </c>
      <c r="F2954" s="43" t="s">
        <v>34</v>
      </c>
      <c r="G2954" s="84" t="s">
        <v>34</v>
      </c>
      <c r="H2954" s="31"/>
      <c r="I2954" s="205"/>
      <c r="J2954" s="84" t="s">
        <v>214</v>
      </c>
      <c r="K2954" s="31" t="s">
        <v>34</v>
      </c>
      <c r="L2954" s="31"/>
      <c r="M2954" s="169"/>
      <c r="N2954" s="148"/>
      <c r="O2954" s="106" t="s">
        <v>52</v>
      </c>
      <c r="P2954" s="43"/>
      <c r="Q2954" s="205"/>
      <c r="R2954" s="84" t="s">
        <v>214</v>
      </c>
      <c r="S2954" s="31" t="s">
        <v>34</v>
      </c>
      <c r="T2954" s="31"/>
      <c r="U2954" s="169"/>
      <c r="V2954" s="150" t="s">
        <v>10964</v>
      </c>
      <c r="W2954" s="141" t="str" cm="1">
        <f t="array" ref="W2954">IF(SUM(LEN(B2954:V2954))=0,"",IF(OR(OR(ISBLANK(F2954),SUM(LEN(C2954),LEN(D2954))=0),AND(NOT(E2954="Unknown"),ISBLANK(J2954)),AND(NOT(O2954="Unknown"),ISBLANK(R2954))),"Missing Information", INDEX(Table15[Entire Service Line Classification], MATCH(SUMIFS(Table15[Unique ID],Table15[System-Owned Portion],E2954,Table15[If Material Anything Other than "Lead" in Column E,Was Material Ever Previously Lead?],G2954,Table15[Customer-Owned Portion],O2954),Table15[Unique ID],0),0)))</f>
        <v>Non-lead</v>
      </c>
      <c r="X2954"/>
    </row>
    <row r="2955" spans="2:24" ht="150" x14ac:dyDescent="0.25">
      <c r="B2955" s="146" t="s">
        <v>11313</v>
      </c>
      <c r="C2955" s="31" t="s">
        <v>11314</v>
      </c>
      <c r="D2955" s="31" t="s">
        <v>11315</v>
      </c>
      <c r="E2955" s="44" t="s">
        <v>52</v>
      </c>
      <c r="F2955" s="43" t="s">
        <v>34</v>
      </c>
      <c r="G2955" s="84" t="s">
        <v>34</v>
      </c>
      <c r="H2955" s="31"/>
      <c r="I2955" s="205"/>
      <c r="J2955" s="84" t="s">
        <v>214</v>
      </c>
      <c r="K2955" s="31" t="s">
        <v>34</v>
      </c>
      <c r="L2955" s="31"/>
      <c r="M2955" s="169"/>
      <c r="N2955" s="148"/>
      <c r="O2955" s="106" t="s">
        <v>52</v>
      </c>
      <c r="P2955" s="43"/>
      <c r="Q2955" s="205"/>
      <c r="R2955" s="84" t="s">
        <v>214</v>
      </c>
      <c r="S2955" s="31" t="s">
        <v>34</v>
      </c>
      <c r="T2955" s="31"/>
      <c r="U2955" s="169"/>
      <c r="V2955" s="150" t="s">
        <v>10964</v>
      </c>
      <c r="W2955" s="141" t="str" cm="1">
        <f t="array" ref="W2955">IF(SUM(LEN(B2955:V2955))=0,"",IF(OR(OR(ISBLANK(F2955),SUM(LEN(C2955),LEN(D2955))=0),AND(NOT(E2955="Unknown"),ISBLANK(J2955)),AND(NOT(O2955="Unknown"),ISBLANK(R2955))),"Missing Information", INDEX(Table15[Entire Service Line Classification], MATCH(SUMIFS(Table15[Unique ID],Table15[System-Owned Portion],E2955,Table15[If Material Anything Other than "Lead" in Column E,Was Material Ever Previously Lead?],G2955,Table15[Customer-Owned Portion],O2955),Table15[Unique ID],0),0)))</f>
        <v>Non-lead</v>
      </c>
      <c r="X2955"/>
    </row>
    <row r="2956" spans="2:24" ht="150" x14ac:dyDescent="0.25">
      <c r="B2956" s="146" t="s">
        <v>11316</v>
      </c>
      <c r="C2956" s="31" t="s">
        <v>11317</v>
      </c>
      <c r="D2956" s="31" t="s">
        <v>11318</v>
      </c>
      <c r="E2956" s="44" t="s">
        <v>52</v>
      </c>
      <c r="F2956" s="43" t="s">
        <v>34</v>
      </c>
      <c r="G2956" s="84" t="s">
        <v>34</v>
      </c>
      <c r="H2956" s="31"/>
      <c r="I2956" s="205"/>
      <c r="J2956" s="84" t="s">
        <v>214</v>
      </c>
      <c r="K2956" s="31" t="s">
        <v>34</v>
      </c>
      <c r="L2956" s="31"/>
      <c r="M2956" s="169"/>
      <c r="N2956" s="148"/>
      <c r="O2956" s="106" t="s">
        <v>52</v>
      </c>
      <c r="P2956" s="43"/>
      <c r="Q2956" s="205"/>
      <c r="R2956" s="84" t="s">
        <v>214</v>
      </c>
      <c r="S2956" s="31" t="s">
        <v>34</v>
      </c>
      <c r="T2956" s="31"/>
      <c r="U2956" s="169"/>
      <c r="V2956" s="150" t="s">
        <v>10964</v>
      </c>
      <c r="W2956" s="141" t="str" cm="1">
        <f t="array" ref="W2956">IF(SUM(LEN(B2956:V2956))=0,"",IF(OR(OR(ISBLANK(F2956),SUM(LEN(C2956),LEN(D2956))=0),AND(NOT(E2956="Unknown"),ISBLANK(J2956)),AND(NOT(O2956="Unknown"),ISBLANK(R2956))),"Missing Information", INDEX(Table15[Entire Service Line Classification], MATCH(SUMIFS(Table15[Unique ID],Table15[System-Owned Portion],E2956,Table15[If Material Anything Other than "Lead" in Column E,Was Material Ever Previously Lead?],G2956,Table15[Customer-Owned Portion],O2956),Table15[Unique ID],0),0)))</f>
        <v>Non-lead</v>
      </c>
      <c r="X2956"/>
    </row>
    <row r="2957" spans="2:24" ht="150" x14ac:dyDescent="0.25">
      <c r="B2957" s="146" t="s">
        <v>11319</v>
      </c>
      <c r="C2957" s="31" t="s">
        <v>11320</v>
      </c>
      <c r="D2957" s="31" t="s">
        <v>11321</v>
      </c>
      <c r="E2957" s="44" t="s">
        <v>52</v>
      </c>
      <c r="F2957" s="43" t="s">
        <v>34</v>
      </c>
      <c r="G2957" s="84" t="s">
        <v>34</v>
      </c>
      <c r="H2957" s="31"/>
      <c r="I2957" s="205"/>
      <c r="J2957" s="84" t="s">
        <v>214</v>
      </c>
      <c r="K2957" s="31" t="s">
        <v>34</v>
      </c>
      <c r="L2957" s="31"/>
      <c r="M2957" s="169"/>
      <c r="N2957" s="148"/>
      <c r="O2957" s="106" t="s">
        <v>52</v>
      </c>
      <c r="P2957" s="43"/>
      <c r="Q2957" s="205"/>
      <c r="R2957" s="84" t="s">
        <v>214</v>
      </c>
      <c r="S2957" s="31" t="s">
        <v>34</v>
      </c>
      <c r="T2957" s="31"/>
      <c r="U2957" s="169"/>
      <c r="V2957" s="150" t="s">
        <v>10964</v>
      </c>
      <c r="W2957" s="141" t="str" cm="1">
        <f t="array" ref="W2957">IF(SUM(LEN(B2957:V2957))=0,"",IF(OR(OR(ISBLANK(F2957),SUM(LEN(C2957),LEN(D2957))=0),AND(NOT(E2957="Unknown"),ISBLANK(J2957)),AND(NOT(O2957="Unknown"),ISBLANK(R2957))),"Missing Information", INDEX(Table15[Entire Service Line Classification], MATCH(SUMIFS(Table15[Unique ID],Table15[System-Owned Portion],E2957,Table15[If Material Anything Other than "Lead" in Column E,Was Material Ever Previously Lead?],G2957,Table15[Customer-Owned Portion],O2957),Table15[Unique ID],0),0)))</f>
        <v>Non-lead</v>
      </c>
      <c r="X2957"/>
    </row>
    <row r="2958" spans="2:24" ht="150" x14ac:dyDescent="0.25">
      <c r="B2958" s="146" t="s">
        <v>11322</v>
      </c>
      <c r="C2958" s="31" t="s">
        <v>11323</v>
      </c>
      <c r="D2958" s="31" t="s">
        <v>11324</v>
      </c>
      <c r="E2958" s="44" t="s">
        <v>52</v>
      </c>
      <c r="F2958" s="43" t="s">
        <v>34</v>
      </c>
      <c r="G2958" s="84" t="s">
        <v>34</v>
      </c>
      <c r="H2958" s="31"/>
      <c r="I2958" s="205"/>
      <c r="J2958" s="84" t="s">
        <v>214</v>
      </c>
      <c r="K2958" s="31" t="s">
        <v>34</v>
      </c>
      <c r="L2958" s="31"/>
      <c r="M2958" s="169"/>
      <c r="N2958" s="148"/>
      <c r="O2958" s="106" t="s">
        <v>52</v>
      </c>
      <c r="P2958" s="43"/>
      <c r="Q2958" s="205"/>
      <c r="R2958" s="84" t="s">
        <v>214</v>
      </c>
      <c r="S2958" s="31" t="s">
        <v>34</v>
      </c>
      <c r="T2958" s="31"/>
      <c r="U2958" s="169"/>
      <c r="V2958" s="150" t="s">
        <v>10964</v>
      </c>
      <c r="W2958" s="141" t="str" cm="1">
        <f t="array" ref="W2958">IF(SUM(LEN(B2958:V2958))=0,"",IF(OR(OR(ISBLANK(F2958),SUM(LEN(C2958),LEN(D2958))=0),AND(NOT(E2958="Unknown"),ISBLANK(J2958)),AND(NOT(O2958="Unknown"),ISBLANK(R2958))),"Missing Information", INDEX(Table15[Entire Service Line Classification], MATCH(SUMIFS(Table15[Unique ID],Table15[System-Owned Portion],E2958,Table15[If Material Anything Other than "Lead" in Column E,Was Material Ever Previously Lead?],G2958,Table15[Customer-Owned Portion],O2958),Table15[Unique ID],0),0)))</f>
        <v>Non-lead</v>
      </c>
      <c r="X2958"/>
    </row>
    <row r="2959" spans="2:24" ht="150" x14ac:dyDescent="0.25">
      <c r="B2959" s="146" t="s">
        <v>11325</v>
      </c>
      <c r="C2959" s="31" t="s">
        <v>11326</v>
      </c>
      <c r="D2959" s="31" t="s">
        <v>11327</v>
      </c>
      <c r="E2959" s="44" t="s">
        <v>52</v>
      </c>
      <c r="F2959" s="43" t="s">
        <v>34</v>
      </c>
      <c r="G2959" s="84" t="s">
        <v>34</v>
      </c>
      <c r="H2959" s="31"/>
      <c r="I2959" s="205"/>
      <c r="J2959" s="84" t="s">
        <v>214</v>
      </c>
      <c r="K2959" s="31" t="s">
        <v>34</v>
      </c>
      <c r="L2959" s="31"/>
      <c r="M2959" s="169"/>
      <c r="N2959" s="148"/>
      <c r="O2959" s="106" t="s">
        <v>52</v>
      </c>
      <c r="P2959" s="43"/>
      <c r="Q2959" s="205"/>
      <c r="R2959" s="84" t="s">
        <v>214</v>
      </c>
      <c r="S2959" s="31" t="s">
        <v>34</v>
      </c>
      <c r="T2959" s="31"/>
      <c r="U2959" s="169"/>
      <c r="V2959" s="150" t="s">
        <v>10964</v>
      </c>
      <c r="W2959" s="141" t="str" cm="1">
        <f t="array" ref="W2959">IF(SUM(LEN(B2959:V2959))=0,"",IF(OR(OR(ISBLANK(F2959),SUM(LEN(C2959),LEN(D2959))=0),AND(NOT(E2959="Unknown"),ISBLANK(J2959)),AND(NOT(O2959="Unknown"),ISBLANK(R2959))),"Missing Information", INDEX(Table15[Entire Service Line Classification], MATCH(SUMIFS(Table15[Unique ID],Table15[System-Owned Portion],E2959,Table15[If Material Anything Other than "Lead" in Column E,Was Material Ever Previously Lead?],G2959,Table15[Customer-Owned Portion],O2959),Table15[Unique ID],0),0)))</f>
        <v>Non-lead</v>
      </c>
      <c r="X2959"/>
    </row>
    <row r="2960" spans="2:24" ht="150" x14ac:dyDescent="0.25">
      <c r="B2960" s="146" t="s">
        <v>11328</v>
      </c>
      <c r="C2960" s="31" t="s">
        <v>11329</v>
      </c>
      <c r="D2960" s="31" t="s">
        <v>11330</v>
      </c>
      <c r="E2960" s="44" t="s">
        <v>52</v>
      </c>
      <c r="F2960" s="43" t="s">
        <v>34</v>
      </c>
      <c r="G2960" s="84" t="s">
        <v>34</v>
      </c>
      <c r="H2960" s="31"/>
      <c r="I2960" s="205"/>
      <c r="J2960" s="84" t="s">
        <v>214</v>
      </c>
      <c r="K2960" s="31" t="s">
        <v>34</v>
      </c>
      <c r="L2960" s="31"/>
      <c r="M2960" s="169"/>
      <c r="N2960" s="148"/>
      <c r="O2960" s="106" t="s">
        <v>52</v>
      </c>
      <c r="P2960" s="43"/>
      <c r="Q2960" s="205"/>
      <c r="R2960" s="84" t="s">
        <v>214</v>
      </c>
      <c r="S2960" s="31" t="s">
        <v>34</v>
      </c>
      <c r="T2960" s="31"/>
      <c r="U2960" s="169"/>
      <c r="V2960" s="150" t="s">
        <v>10964</v>
      </c>
      <c r="W2960" s="141" t="str" cm="1">
        <f t="array" ref="W2960">IF(SUM(LEN(B2960:V2960))=0,"",IF(OR(OR(ISBLANK(F2960),SUM(LEN(C2960),LEN(D2960))=0),AND(NOT(E2960="Unknown"),ISBLANK(J2960)),AND(NOT(O2960="Unknown"),ISBLANK(R2960))),"Missing Information", INDEX(Table15[Entire Service Line Classification], MATCH(SUMIFS(Table15[Unique ID],Table15[System-Owned Portion],E2960,Table15[If Material Anything Other than "Lead" in Column E,Was Material Ever Previously Lead?],G2960,Table15[Customer-Owned Portion],O2960),Table15[Unique ID],0),0)))</f>
        <v>Non-lead</v>
      </c>
      <c r="X2960"/>
    </row>
    <row r="2961" spans="2:24" ht="150" x14ac:dyDescent="0.25">
      <c r="B2961" s="146" t="s">
        <v>11331</v>
      </c>
      <c r="C2961" s="31" t="s">
        <v>11332</v>
      </c>
      <c r="D2961" s="31" t="s">
        <v>11333</v>
      </c>
      <c r="E2961" s="44" t="s">
        <v>52</v>
      </c>
      <c r="F2961" s="43" t="s">
        <v>34</v>
      </c>
      <c r="G2961" s="84" t="s">
        <v>34</v>
      </c>
      <c r="H2961" s="31"/>
      <c r="I2961" s="205"/>
      <c r="J2961" s="84" t="s">
        <v>214</v>
      </c>
      <c r="K2961" s="31" t="s">
        <v>34</v>
      </c>
      <c r="L2961" s="31"/>
      <c r="M2961" s="169"/>
      <c r="N2961" s="148"/>
      <c r="O2961" s="106" t="s">
        <v>52</v>
      </c>
      <c r="P2961" s="43"/>
      <c r="Q2961" s="205"/>
      <c r="R2961" s="84" t="s">
        <v>214</v>
      </c>
      <c r="S2961" s="31" t="s">
        <v>34</v>
      </c>
      <c r="T2961" s="31"/>
      <c r="U2961" s="169"/>
      <c r="V2961" s="150" t="s">
        <v>10964</v>
      </c>
      <c r="W2961" s="141" t="str" cm="1">
        <f t="array" ref="W2961">IF(SUM(LEN(B2961:V2961))=0,"",IF(OR(OR(ISBLANK(F2961),SUM(LEN(C2961),LEN(D2961))=0),AND(NOT(E2961="Unknown"),ISBLANK(J2961)),AND(NOT(O2961="Unknown"),ISBLANK(R2961))),"Missing Information", INDEX(Table15[Entire Service Line Classification], MATCH(SUMIFS(Table15[Unique ID],Table15[System-Owned Portion],E2961,Table15[If Material Anything Other than "Lead" in Column E,Was Material Ever Previously Lead?],G2961,Table15[Customer-Owned Portion],O2961),Table15[Unique ID],0),0)))</f>
        <v>Non-lead</v>
      </c>
      <c r="X2961"/>
    </row>
    <row r="2962" spans="2:24" ht="150" x14ac:dyDescent="0.25">
      <c r="B2962" s="146" t="s">
        <v>11334</v>
      </c>
      <c r="C2962" s="31" t="s">
        <v>11335</v>
      </c>
      <c r="D2962" s="31" t="s">
        <v>11336</v>
      </c>
      <c r="E2962" s="44" t="s">
        <v>52</v>
      </c>
      <c r="F2962" s="43" t="s">
        <v>34</v>
      </c>
      <c r="G2962" s="84" t="s">
        <v>34</v>
      </c>
      <c r="H2962" s="31"/>
      <c r="I2962" s="205"/>
      <c r="J2962" s="84" t="s">
        <v>214</v>
      </c>
      <c r="K2962" s="31" t="s">
        <v>34</v>
      </c>
      <c r="L2962" s="31"/>
      <c r="M2962" s="169"/>
      <c r="N2962" s="148"/>
      <c r="O2962" s="106" t="s">
        <v>52</v>
      </c>
      <c r="P2962" s="43"/>
      <c r="Q2962" s="205"/>
      <c r="R2962" s="84" t="s">
        <v>214</v>
      </c>
      <c r="S2962" s="31" t="s">
        <v>34</v>
      </c>
      <c r="T2962" s="31"/>
      <c r="U2962" s="169"/>
      <c r="V2962" s="150" t="s">
        <v>10964</v>
      </c>
      <c r="W2962" s="141" t="str" cm="1">
        <f t="array" ref="W2962">IF(SUM(LEN(B2962:V2962))=0,"",IF(OR(OR(ISBLANK(F2962),SUM(LEN(C2962),LEN(D2962))=0),AND(NOT(E2962="Unknown"),ISBLANK(J2962)),AND(NOT(O2962="Unknown"),ISBLANK(R2962))),"Missing Information", INDEX(Table15[Entire Service Line Classification], MATCH(SUMIFS(Table15[Unique ID],Table15[System-Owned Portion],E2962,Table15[If Material Anything Other than "Lead" in Column E,Was Material Ever Previously Lead?],G2962,Table15[Customer-Owned Portion],O2962),Table15[Unique ID],0),0)))</f>
        <v>Non-lead</v>
      </c>
      <c r="X2962"/>
    </row>
    <row r="2963" spans="2:24" ht="150" x14ac:dyDescent="0.25">
      <c r="B2963" s="146" t="s">
        <v>11337</v>
      </c>
      <c r="C2963" s="31" t="s">
        <v>11338</v>
      </c>
      <c r="D2963" s="31" t="s">
        <v>11339</v>
      </c>
      <c r="E2963" s="44" t="s">
        <v>52</v>
      </c>
      <c r="F2963" s="43" t="s">
        <v>34</v>
      </c>
      <c r="G2963" s="84" t="s">
        <v>34</v>
      </c>
      <c r="H2963" s="31"/>
      <c r="I2963" s="205"/>
      <c r="J2963" s="84" t="s">
        <v>214</v>
      </c>
      <c r="K2963" s="31" t="s">
        <v>34</v>
      </c>
      <c r="L2963" s="31"/>
      <c r="M2963" s="169"/>
      <c r="N2963" s="148"/>
      <c r="O2963" s="106" t="s">
        <v>52</v>
      </c>
      <c r="P2963" s="43"/>
      <c r="Q2963" s="205"/>
      <c r="R2963" s="84" t="s">
        <v>214</v>
      </c>
      <c r="S2963" s="31" t="s">
        <v>34</v>
      </c>
      <c r="T2963" s="31"/>
      <c r="U2963" s="169"/>
      <c r="V2963" s="150" t="s">
        <v>10964</v>
      </c>
      <c r="W2963" s="141" t="str" cm="1">
        <f t="array" ref="W2963">IF(SUM(LEN(B2963:V2963))=0,"",IF(OR(OR(ISBLANK(F2963),SUM(LEN(C2963),LEN(D2963))=0),AND(NOT(E2963="Unknown"),ISBLANK(J2963)),AND(NOT(O2963="Unknown"),ISBLANK(R2963))),"Missing Information", INDEX(Table15[Entire Service Line Classification], MATCH(SUMIFS(Table15[Unique ID],Table15[System-Owned Portion],E2963,Table15[If Material Anything Other than "Lead" in Column E,Was Material Ever Previously Lead?],G2963,Table15[Customer-Owned Portion],O2963),Table15[Unique ID],0),0)))</f>
        <v>Non-lead</v>
      </c>
      <c r="X2963"/>
    </row>
    <row r="2964" spans="2:24" ht="150" x14ac:dyDescent="0.25">
      <c r="B2964" s="146" t="s">
        <v>11340</v>
      </c>
      <c r="C2964" s="31" t="s">
        <v>11341</v>
      </c>
      <c r="D2964" s="31" t="s">
        <v>11342</v>
      </c>
      <c r="E2964" s="44" t="s">
        <v>52</v>
      </c>
      <c r="F2964" s="43" t="s">
        <v>34</v>
      </c>
      <c r="G2964" s="84" t="s">
        <v>34</v>
      </c>
      <c r="H2964" s="31"/>
      <c r="I2964" s="205"/>
      <c r="J2964" s="84" t="s">
        <v>214</v>
      </c>
      <c r="K2964" s="31" t="s">
        <v>34</v>
      </c>
      <c r="L2964" s="31"/>
      <c r="M2964" s="169"/>
      <c r="N2964" s="148"/>
      <c r="O2964" s="106" t="s">
        <v>52</v>
      </c>
      <c r="P2964" s="43"/>
      <c r="Q2964" s="205"/>
      <c r="R2964" s="84" t="s">
        <v>214</v>
      </c>
      <c r="S2964" s="31" t="s">
        <v>34</v>
      </c>
      <c r="T2964" s="31"/>
      <c r="U2964" s="169"/>
      <c r="V2964" s="150" t="s">
        <v>10964</v>
      </c>
      <c r="W2964" s="141" t="str" cm="1">
        <f t="array" ref="W2964">IF(SUM(LEN(B2964:V2964))=0,"",IF(OR(OR(ISBLANK(F2964),SUM(LEN(C2964),LEN(D2964))=0),AND(NOT(E2964="Unknown"),ISBLANK(J2964)),AND(NOT(O2964="Unknown"),ISBLANK(R2964))),"Missing Information", INDEX(Table15[Entire Service Line Classification], MATCH(SUMIFS(Table15[Unique ID],Table15[System-Owned Portion],E2964,Table15[If Material Anything Other than "Lead" in Column E,Was Material Ever Previously Lead?],G2964,Table15[Customer-Owned Portion],O2964),Table15[Unique ID],0),0)))</f>
        <v>Non-lead</v>
      </c>
      <c r="X2964"/>
    </row>
    <row r="2965" spans="2:24" ht="150" x14ac:dyDescent="0.25">
      <c r="B2965" s="146" t="s">
        <v>11343</v>
      </c>
      <c r="C2965" s="31" t="s">
        <v>11344</v>
      </c>
      <c r="D2965" s="31" t="s">
        <v>11345</v>
      </c>
      <c r="E2965" s="44" t="s">
        <v>52</v>
      </c>
      <c r="F2965" s="43" t="s">
        <v>34</v>
      </c>
      <c r="G2965" s="84" t="s">
        <v>34</v>
      </c>
      <c r="H2965" s="31"/>
      <c r="I2965" s="205"/>
      <c r="J2965" s="84" t="s">
        <v>214</v>
      </c>
      <c r="K2965" s="31" t="s">
        <v>34</v>
      </c>
      <c r="L2965" s="31"/>
      <c r="M2965" s="169"/>
      <c r="N2965" s="148"/>
      <c r="O2965" s="106" t="s">
        <v>52</v>
      </c>
      <c r="P2965" s="43"/>
      <c r="Q2965" s="205"/>
      <c r="R2965" s="84" t="s">
        <v>214</v>
      </c>
      <c r="S2965" s="31" t="s">
        <v>34</v>
      </c>
      <c r="T2965" s="31"/>
      <c r="U2965" s="169"/>
      <c r="V2965" s="150" t="s">
        <v>10964</v>
      </c>
      <c r="W2965" s="141" t="str" cm="1">
        <f t="array" ref="W2965">IF(SUM(LEN(B2965:V2965))=0,"",IF(OR(OR(ISBLANK(F2965),SUM(LEN(C2965),LEN(D2965))=0),AND(NOT(E2965="Unknown"),ISBLANK(J2965)),AND(NOT(O2965="Unknown"),ISBLANK(R2965))),"Missing Information", INDEX(Table15[Entire Service Line Classification], MATCH(SUMIFS(Table15[Unique ID],Table15[System-Owned Portion],E2965,Table15[If Material Anything Other than "Lead" in Column E,Was Material Ever Previously Lead?],G2965,Table15[Customer-Owned Portion],O2965),Table15[Unique ID],0),0)))</f>
        <v>Non-lead</v>
      </c>
      <c r="X2965"/>
    </row>
    <row r="2966" spans="2:24" ht="150" x14ac:dyDescent="0.25">
      <c r="B2966" s="146" t="s">
        <v>11346</v>
      </c>
      <c r="C2966" s="31" t="s">
        <v>11347</v>
      </c>
      <c r="D2966" s="31" t="s">
        <v>11348</v>
      </c>
      <c r="E2966" s="44" t="s">
        <v>52</v>
      </c>
      <c r="F2966" s="43" t="s">
        <v>34</v>
      </c>
      <c r="G2966" s="84" t="s">
        <v>34</v>
      </c>
      <c r="H2966" s="31"/>
      <c r="I2966" s="205"/>
      <c r="J2966" s="84" t="s">
        <v>214</v>
      </c>
      <c r="K2966" s="31" t="s">
        <v>34</v>
      </c>
      <c r="L2966" s="31"/>
      <c r="M2966" s="169"/>
      <c r="N2966" s="148"/>
      <c r="O2966" s="106" t="s">
        <v>52</v>
      </c>
      <c r="P2966" s="43"/>
      <c r="Q2966" s="205"/>
      <c r="R2966" s="84" t="s">
        <v>214</v>
      </c>
      <c r="S2966" s="31" t="s">
        <v>34</v>
      </c>
      <c r="T2966" s="31"/>
      <c r="U2966" s="169"/>
      <c r="V2966" s="150" t="s">
        <v>10964</v>
      </c>
      <c r="W2966" s="141" t="str" cm="1">
        <f t="array" ref="W2966">IF(SUM(LEN(B2966:V2966))=0,"",IF(OR(OR(ISBLANK(F2966),SUM(LEN(C2966),LEN(D2966))=0),AND(NOT(E2966="Unknown"),ISBLANK(J2966)),AND(NOT(O2966="Unknown"),ISBLANK(R2966))),"Missing Information", INDEX(Table15[Entire Service Line Classification], MATCH(SUMIFS(Table15[Unique ID],Table15[System-Owned Portion],E2966,Table15[If Material Anything Other than "Lead" in Column E,Was Material Ever Previously Lead?],G2966,Table15[Customer-Owned Portion],O2966),Table15[Unique ID],0),0)))</f>
        <v>Non-lead</v>
      </c>
      <c r="X2966"/>
    </row>
    <row r="2967" spans="2:24" ht="150" x14ac:dyDescent="0.25">
      <c r="B2967" s="146" t="s">
        <v>11349</v>
      </c>
      <c r="C2967" s="31" t="s">
        <v>11350</v>
      </c>
      <c r="D2967" s="31" t="s">
        <v>11351</v>
      </c>
      <c r="E2967" s="44" t="s">
        <v>52</v>
      </c>
      <c r="F2967" s="43" t="s">
        <v>34</v>
      </c>
      <c r="G2967" s="84" t="s">
        <v>34</v>
      </c>
      <c r="H2967" s="31"/>
      <c r="I2967" s="205"/>
      <c r="J2967" s="84" t="s">
        <v>214</v>
      </c>
      <c r="K2967" s="31" t="s">
        <v>34</v>
      </c>
      <c r="L2967" s="31"/>
      <c r="M2967" s="169"/>
      <c r="N2967" s="148"/>
      <c r="O2967" s="106" t="s">
        <v>52</v>
      </c>
      <c r="P2967" s="43"/>
      <c r="Q2967" s="205"/>
      <c r="R2967" s="84" t="s">
        <v>214</v>
      </c>
      <c r="S2967" s="31" t="s">
        <v>34</v>
      </c>
      <c r="T2967" s="31"/>
      <c r="U2967" s="169"/>
      <c r="V2967" s="150" t="s">
        <v>11285</v>
      </c>
      <c r="W2967" s="141" t="str" cm="1">
        <f t="array" ref="W2967">IF(SUM(LEN(B2967:V2967))=0,"",IF(OR(OR(ISBLANK(F2967),SUM(LEN(C2967),LEN(D2967))=0),AND(NOT(E2967="Unknown"),ISBLANK(J2967)),AND(NOT(O2967="Unknown"),ISBLANK(R2967))),"Missing Information", INDEX(Table15[Entire Service Line Classification], MATCH(SUMIFS(Table15[Unique ID],Table15[System-Owned Portion],E2967,Table15[If Material Anything Other than "Lead" in Column E,Was Material Ever Previously Lead?],G2967,Table15[Customer-Owned Portion],O2967),Table15[Unique ID],0),0)))</f>
        <v>Non-lead</v>
      </c>
      <c r="X2967"/>
    </row>
    <row r="2968" spans="2:24" ht="150" x14ac:dyDescent="0.25">
      <c r="B2968" s="146" t="s">
        <v>11352</v>
      </c>
      <c r="C2968" s="31" t="s">
        <v>11353</v>
      </c>
      <c r="D2968" s="31" t="s">
        <v>11354</v>
      </c>
      <c r="E2968" s="44" t="s">
        <v>52</v>
      </c>
      <c r="F2968" s="43" t="s">
        <v>34</v>
      </c>
      <c r="G2968" s="84" t="s">
        <v>34</v>
      </c>
      <c r="H2968" s="31"/>
      <c r="I2968" s="205"/>
      <c r="J2968" s="84" t="s">
        <v>214</v>
      </c>
      <c r="K2968" s="31" t="s">
        <v>34</v>
      </c>
      <c r="L2968" s="31"/>
      <c r="M2968" s="169"/>
      <c r="N2968" s="148"/>
      <c r="O2968" s="106" t="s">
        <v>52</v>
      </c>
      <c r="P2968" s="43"/>
      <c r="Q2968" s="205"/>
      <c r="R2968" s="84" t="s">
        <v>214</v>
      </c>
      <c r="S2968" s="31" t="s">
        <v>34</v>
      </c>
      <c r="T2968" s="31"/>
      <c r="U2968" s="169"/>
      <c r="V2968" s="150" t="s">
        <v>11285</v>
      </c>
      <c r="W2968" s="141" t="str" cm="1">
        <f t="array" ref="W2968">IF(SUM(LEN(B2968:V2968))=0,"",IF(OR(OR(ISBLANK(F2968),SUM(LEN(C2968),LEN(D2968))=0),AND(NOT(E2968="Unknown"),ISBLANK(J2968)),AND(NOT(O2968="Unknown"),ISBLANK(R2968))),"Missing Information", INDEX(Table15[Entire Service Line Classification], MATCH(SUMIFS(Table15[Unique ID],Table15[System-Owned Portion],E2968,Table15[If Material Anything Other than "Lead" in Column E,Was Material Ever Previously Lead?],G2968,Table15[Customer-Owned Portion],O2968),Table15[Unique ID],0),0)))</f>
        <v>Non-lead</v>
      </c>
      <c r="X2968"/>
    </row>
    <row r="2969" spans="2:24" ht="150" x14ac:dyDescent="0.25">
      <c r="B2969" s="146" t="s">
        <v>11355</v>
      </c>
      <c r="C2969" s="31" t="s">
        <v>11356</v>
      </c>
      <c r="D2969" s="31" t="s">
        <v>11357</v>
      </c>
      <c r="E2969" s="44" t="s">
        <v>52</v>
      </c>
      <c r="F2969" s="43" t="s">
        <v>34</v>
      </c>
      <c r="G2969" s="84" t="s">
        <v>34</v>
      </c>
      <c r="H2969" s="31"/>
      <c r="I2969" s="205"/>
      <c r="J2969" s="84" t="s">
        <v>214</v>
      </c>
      <c r="K2969" s="31" t="s">
        <v>34</v>
      </c>
      <c r="L2969" s="31"/>
      <c r="M2969" s="169"/>
      <c r="N2969" s="148"/>
      <c r="O2969" s="106" t="s">
        <v>52</v>
      </c>
      <c r="P2969" s="43"/>
      <c r="Q2969" s="205"/>
      <c r="R2969" s="84" t="s">
        <v>214</v>
      </c>
      <c r="S2969" s="31" t="s">
        <v>34</v>
      </c>
      <c r="T2969" s="31"/>
      <c r="U2969" s="169"/>
      <c r="V2969" s="150" t="s">
        <v>11285</v>
      </c>
      <c r="W2969" s="141" t="str" cm="1">
        <f t="array" ref="W2969">IF(SUM(LEN(B2969:V2969))=0,"",IF(OR(OR(ISBLANK(F2969),SUM(LEN(C2969),LEN(D2969))=0),AND(NOT(E2969="Unknown"),ISBLANK(J2969)),AND(NOT(O2969="Unknown"),ISBLANK(R2969))),"Missing Information", INDEX(Table15[Entire Service Line Classification], MATCH(SUMIFS(Table15[Unique ID],Table15[System-Owned Portion],E2969,Table15[If Material Anything Other than "Lead" in Column E,Was Material Ever Previously Lead?],G2969,Table15[Customer-Owned Portion],O2969),Table15[Unique ID],0),0)))</f>
        <v>Non-lead</v>
      </c>
      <c r="X2969"/>
    </row>
    <row r="2970" spans="2:24" ht="150" x14ac:dyDescent="0.25">
      <c r="B2970" s="146" t="s">
        <v>11358</v>
      </c>
      <c r="C2970" s="31" t="s">
        <v>11359</v>
      </c>
      <c r="D2970" s="31" t="s">
        <v>11360</v>
      </c>
      <c r="E2970" s="44" t="s">
        <v>43</v>
      </c>
      <c r="F2970" s="43" t="s">
        <v>34</v>
      </c>
      <c r="G2970" s="84" t="s">
        <v>34</v>
      </c>
      <c r="H2970" s="31"/>
      <c r="I2970" s="205"/>
      <c r="J2970" s="84" t="s">
        <v>106</v>
      </c>
      <c r="K2970" s="31" t="s">
        <v>36</v>
      </c>
      <c r="L2970" s="31" t="s">
        <v>95</v>
      </c>
      <c r="M2970" s="169" t="s">
        <v>6522</v>
      </c>
      <c r="N2970" s="148" t="s">
        <v>11361</v>
      </c>
      <c r="O2970" s="106" t="s">
        <v>35</v>
      </c>
      <c r="P2970" s="43"/>
      <c r="Q2970" s="205"/>
      <c r="R2970" s="84" t="s">
        <v>106</v>
      </c>
      <c r="S2970" s="31" t="s">
        <v>36</v>
      </c>
      <c r="T2970" s="31" t="s">
        <v>95</v>
      </c>
      <c r="U2970" s="169" t="s">
        <v>6522</v>
      </c>
      <c r="V2970" s="150" t="s">
        <v>11362</v>
      </c>
      <c r="W2970" s="141" t="str" cm="1">
        <f t="array" ref="W2970">IF(SUM(LEN(B2970:V2970))=0,"",IF(OR(OR(ISBLANK(F2970),SUM(LEN(C2970),LEN(D2970))=0),AND(NOT(E2970="Unknown"),ISBLANK(J2970)),AND(NOT(O2970="Unknown"),ISBLANK(R2970))),"Missing Information", INDEX(Table15[Entire Service Line Classification], MATCH(SUMIFS(Table15[Unique ID],Table15[System-Owned Portion],E2970,Table15[If Material Anything Other than "Lead" in Column E,Was Material Ever Previously Lead?],G2970,Table15[Customer-Owned Portion],O2970),Table15[Unique ID],0),0)))</f>
        <v>Non-lead</v>
      </c>
      <c r="X2970"/>
    </row>
    <row r="2971" spans="2:24" ht="150" x14ac:dyDescent="0.25">
      <c r="B2971" s="146" t="s">
        <v>11363</v>
      </c>
      <c r="C2971" s="31" t="s">
        <v>11364</v>
      </c>
      <c r="D2971" s="31" t="s">
        <v>11365</v>
      </c>
      <c r="E2971" s="44" t="s">
        <v>52</v>
      </c>
      <c r="F2971" s="43" t="s">
        <v>34</v>
      </c>
      <c r="G2971" s="84" t="s">
        <v>34</v>
      </c>
      <c r="H2971" s="31"/>
      <c r="I2971" s="205"/>
      <c r="J2971" s="84" t="s">
        <v>214</v>
      </c>
      <c r="K2971" s="31" t="s">
        <v>34</v>
      </c>
      <c r="L2971" s="31"/>
      <c r="M2971" s="169"/>
      <c r="N2971" s="148"/>
      <c r="O2971" s="106" t="s">
        <v>52</v>
      </c>
      <c r="P2971" s="43"/>
      <c r="Q2971" s="205"/>
      <c r="R2971" s="84" t="s">
        <v>214</v>
      </c>
      <c r="S2971" s="31" t="s">
        <v>34</v>
      </c>
      <c r="T2971" s="31"/>
      <c r="U2971" s="169"/>
      <c r="V2971" s="150" t="s">
        <v>11285</v>
      </c>
      <c r="W2971" s="141" t="str" cm="1">
        <f t="array" ref="W2971">IF(SUM(LEN(B2971:V2971))=0,"",IF(OR(OR(ISBLANK(F2971),SUM(LEN(C2971),LEN(D2971))=0),AND(NOT(E2971="Unknown"),ISBLANK(J2971)),AND(NOT(O2971="Unknown"),ISBLANK(R2971))),"Missing Information", INDEX(Table15[Entire Service Line Classification], MATCH(SUMIFS(Table15[Unique ID],Table15[System-Owned Portion],E2971,Table15[If Material Anything Other than "Lead" in Column E,Was Material Ever Previously Lead?],G2971,Table15[Customer-Owned Portion],O2971),Table15[Unique ID],0),0)))</f>
        <v>Non-lead</v>
      </c>
      <c r="X2971"/>
    </row>
    <row r="2972" spans="2:24" ht="150" x14ac:dyDescent="0.25">
      <c r="B2972" s="146" t="s">
        <v>11366</v>
      </c>
      <c r="C2972" s="31" t="s">
        <v>11367</v>
      </c>
      <c r="D2972" s="31" t="s">
        <v>11368</v>
      </c>
      <c r="E2972" s="44" t="s">
        <v>52</v>
      </c>
      <c r="F2972" s="43" t="s">
        <v>34</v>
      </c>
      <c r="G2972" s="84" t="s">
        <v>34</v>
      </c>
      <c r="H2972" s="31"/>
      <c r="I2972" s="205"/>
      <c r="J2972" s="84" t="s">
        <v>214</v>
      </c>
      <c r="K2972" s="31" t="s">
        <v>34</v>
      </c>
      <c r="L2972" s="31"/>
      <c r="M2972" s="169"/>
      <c r="N2972" s="148"/>
      <c r="O2972" s="106" t="s">
        <v>52</v>
      </c>
      <c r="P2972" s="43"/>
      <c r="Q2972" s="205"/>
      <c r="R2972" s="84" t="s">
        <v>214</v>
      </c>
      <c r="S2972" s="31" t="s">
        <v>34</v>
      </c>
      <c r="T2972" s="31"/>
      <c r="U2972" s="169"/>
      <c r="V2972" s="150" t="s">
        <v>11285</v>
      </c>
      <c r="W2972" s="141" t="str" cm="1">
        <f t="array" ref="W2972">IF(SUM(LEN(B2972:V2972))=0,"",IF(OR(OR(ISBLANK(F2972),SUM(LEN(C2972),LEN(D2972))=0),AND(NOT(E2972="Unknown"),ISBLANK(J2972)),AND(NOT(O2972="Unknown"),ISBLANK(R2972))),"Missing Information", INDEX(Table15[Entire Service Line Classification], MATCH(SUMIFS(Table15[Unique ID],Table15[System-Owned Portion],E2972,Table15[If Material Anything Other than "Lead" in Column E,Was Material Ever Previously Lead?],G2972,Table15[Customer-Owned Portion],O2972),Table15[Unique ID],0),0)))</f>
        <v>Non-lead</v>
      </c>
      <c r="X2972"/>
    </row>
    <row r="2973" spans="2:24" ht="150" x14ac:dyDescent="0.25">
      <c r="B2973" s="146" t="s">
        <v>11369</v>
      </c>
      <c r="C2973" s="31" t="s">
        <v>11370</v>
      </c>
      <c r="D2973" s="31" t="s">
        <v>11371</v>
      </c>
      <c r="E2973" s="44" t="s">
        <v>52</v>
      </c>
      <c r="F2973" s="43" t="s">
        <v>34</v>
      </c>
      <c r="G2973" s="84" t="s">
        <v>34</v>
      </c>
      <c r="H2973" s="31"/>
      <c r="I2973" s="205"/>
      <c r="J2973" s="84" t="s">
        <v>214</v>
      </c>
      <c r="K2973" s="31" t="s">
        <v>34</v>
      </c>
      <c r="L2973" s="31"/>
      <c r="M2973" s="169"/>
      <c r="N2973" s="148"/>
      <c r="O2973" s="106" t="s">
        <v>52</v>
      </c>
      <c r="P2973" s="43"/>
      <c r="Q2973" s="205"/>
      <c r="R2973" s="84" t="s">
        <v>214</v>
      </c>
      <c r="S2973" s="31" t="s">
        <v>34</v>
      </c>
      <c r="T2973" s="31"/>
      <c r="U2973" s="169"/>
      <c r="V2973" s="150" t="s">
        <v>11285</v>
      </c>
      <c r="W2973" s="141" t="str" cm="1">
        <f t="array" ref="W2973">IF(SUM(LEN(B2973:V2973))=0,"",IF(OR(OR(ISBLANK(F2973),SUM(LEN(C2973),LEN(D2973))=0),AND(NOT(E2973="Unknown"),ISBLANK(J2973)),AND(NOT(O2973="Unknown"),ISBLANK(R2973))),"Missing Information", INDEX(Table15[Entire Service Line Classification], MATCH(SUMIFS(Table15[Unique ID],Table15[System-Owned Portion],E2973,Table15[If Material Anything Other than "Lead" in Column E,Was Material Ever Previously Lead?],G2973,Table15[Customer-Owned Portion],O2973),Table15[Unique ID],0),0)))</f>
        <v>Non-lead</v>
      </c>
      <c r="X2973"/>
    </row>
    <row r="2974" spans="2:24" ht="150" x14ac:dyDescent="0.25">
      <c r="B2974" s="146" t="s">
        <v>11372</v>
      </c>
      <c r="C2974" s="31" t="s">
        <v>11373</v>
      </c>
      <c r="D2974" s="31" t="s">
        <v>11374</v>
      </c>
      <c r="E2974" s="44" t="s">
        <v>52</v>
      </c>
      <c r="F2974" s="43" t="s">
        <v>34</v>
      </c>
      <c r="G2974" s="84" t="s">
        <v>34</v>
      </c>
      <c r="H2974" s="31"/>
      <c r="I2974" s="205"/>
      <c r="J2974" s="84" t="s">
        <v>214</v>
      </c>
      <c r="K2974" s="31" t="s">
        <v>34</v>
      </c>
      <c r="L2974" s="31"/>
      <c r="M2974" s="169"/>
      <c r="N2974" s="148"/>
      <c r="O2974" s="106" t="s">
        <v>52</v>
      </c>
      <c r="P2974" s="43"/>
      <c r="Q2974" s="205"/>
      <c r="R2974" s="84" t="s">
        <v>214</v>
      </c>
      <c r="S2974" s="31" t="s">
        <v>34</v>
      </c>
      <c r="T2974" s="31"/>
      <c r="U2974" s="169"/>
      <c r="V2974" s="150" t="s">
        <v>11285</v>
      </c>
      <c r="W2974" s="141" t="str" cm="1">
        <f t="array" ref="W2974">IF(SUM(LEN(B2974:V2974))=0,"",IF(OR(OR(ISBLANK(F2974),SUM(LEN(C2974),LEN(D2974))=0),AND(NOT(E2974="Unknown"),ISBLANK(J2974)),AND(NOT(O2974="Unknown"),ISBLANK(R2974))),"Missing Information", INDEX(Table15[Entire Service Line Classification], MATCH(SUMIFS(Table15[Unique ID],Table15[System-Owned Portion],E2974,Table15[If Material Anything Other than "Lead" in Column E,Was Material Ever Previously Lead?],G2974,Table15[Customer-Owned Portion],O2974),Table15[Unique ID],0),0)))</f>
        <v>Non-lead</v>
      </c>
      <c r="X2974"/>
    </row>
    <row r="2975" spans="2:24" ht="150" x14ac:dyDescent="0.25">
      <c r="B2975" s="146" t="s">
        <v>11375</v>
      </c>
      <c r="C2975" s="31" t="s">
        <v>11376</v>
      </c>
      <c r="D2975" s="31" t="s">
        <v>11377</v>
      </c>
      <c r="E2975" s="44" t="s">
        <v>52</v>
      </c>
      <c r="F2975" s="43" t="s">
        <v>34</v>
      </c>
      <c r="G2975" s="84" t="s">
        <v>34</v>
      </c>
      <c r="H2975" s="31"/>
      <c r="I2975" s="205"/>
      <c r="J2975" s="84" t="s">
        <v>214</v>
      </c>
      <c r="K2975" s="31" t="s">
        <v>34</v>
      </c>
      <c r="L2975" s="31"/>
      <c r="M2975" s="169"/>
      <c r="N2975" s="148"/>
      <c r="O2975" s="106" t="s">
        <v>52</v>
      </c>
      <c r="P2975" s="43"/>
      <c r="Q2975" s="205"/>
      <c r="R2975" s="84" t="s">
        <v>214</v>
      </c>
      <c r="S2975" s="31" t="s">
        <v>34</v>
      </c>
      <c r="T2975" s="31"/>
      <c r="U2975" s="169"/>
      <c r="V2975" s="150" t="s">
        <v>11285</v>
      </c>
      <c r="W2975" s="141" t="str" cm="1">
        <f t="array" ref="W2975">IF(SUM(LEN(B2975:V2975))=0,"",IF(OR(OR(ISBLANK(F2975),SUM(LEN(C2975),LEN(D2975))=0),AND(NOT(E2975="Unknown"),ISBLANK(J2975)),AND(NOT(O2975="Unknown"),ISBLANK(R2975))),"Missing Information", INDEX(Table15[Entire Service Line Classification], MATCH(SUMIFS(Table15[Unique ID],Table15[System-Owned Portion],E2975,Table15[If Material Anything Other than "Lead" in Column E,Was Material Ever Previously Lead?],G2975,Table15[Customer-Owned Portion],O2975),Table15[Unique ID],0),0)))</f>
        <v>Non-lead</v>
      </c>
      <c r="X2975"/>
    </row>
    <row r="2976" spans="2:24" ht="150" x14ac:dyDescent="0.25">
      <c r="B2976" s="146" t="s">
        <v>11378</v>
      </c>
      <c r="C2976" s="31" t="s">
        <v>11379</v>
      </c>
      <c r="D2976" s="31" t="s">
        <v>11380</v>
      </c>
      <c r="E2976" s="44" t="s">
        <v>52</v>
      </c>
      <c r="F2976" s="43" t="s">
        <v>34</v>
      </c>
      <c r="G2976" s="84" t="s">
        <v>34</v>
      </c>
      <c r="H2976" s="31"/>
      <c r="I2976" s="205"/>
      <c r="J2976" s="84" t="s">
        <v>214</v>
      </c>
      <c r="K2976" s="31" t="s">
        <v>34</v>
      </c>
      <c r="L2976" s="31"/>
      <c r="M2976" s="169"/>
      <c r="N2976" s="148"/>
      <c r="O2976" s="106" t="s">
        <v>52</v>
      </c>
      <c r="P2976" s="43"/>
      <c r="Q2976" s="205"/>
      <c r="R2976" s="84" t="s">
        <v>214</v>
      </c>
      <c r="S2976" s="31" t="s">
        <v>34</v>
      </c>
      <c r="T2976" s="31"/>
      <c r="U2976" s="169"/>
      <c r="V2976" s="150" t="s">
        <v>11285</v>
      </c>
      <c r="W2976" s="141" t="str" cm="1">
        <f t="array" ref="W2976">IF(SUM(LEN(B2976:V2976))=0,"",IF(OR(OR(ISBLANK(F2976),SUM(LEN(C2976),LEN(D2976))=0),AND(NOT(E2976="Unknown"),ISBLANK(J2976)),AND(NOT(O2976="Unknown"),ISBLANK(R2976))),"Missing Information", INDEX(Table15[Entire Service Line Classification], MATCH(SUMIFS(Table15[Unique ID],Table15[System-Owned Portion],E2976,Table15[If Material Anything Other than "Lead" in Column E,Was Material Ever Previously Lead?],G2976,Table15[Customer-Owned Portion],O2976),Table15[Unique ID],0),0)))</f>
        <v>Non-lead</v>
      </c>
      <c r="X2976"/>
    </row>
    <row r="2977" spans="2:24" ht="150" x14ac:dyDescent="0.25">
      <c r="B2977" s="146" t="s">
        <v>11381</v>
      </c>
      <c r="C2977" s="31" t="s">
        <v>11382</v>
      </c>
      <c r="D2977" s="31" t="s">
        <v>11383</v>
      </c>
      <c r="E2977" s="44" t="s">
        <v>52</v>
      </c>
      <c r="F2977" s="43" t="s">
        <v>34</v>
      </c>
      <c r="G2977" s="84" t="s">
        <v>34</v>
      </c>
      <c r="H2977" s="31"/>
      <c r="I2977" s="205"/>
      <c r="J2977" s="84" t="s">
        <v>214</v>
      </c>
      <c r="K2977" s="31" t="s">
        <v>34</v>
      </c>
      <c r="L2977" s="31"/>
      <c r="M2977" s="169"/>
      <c r="N2977" s="148"/>
      <c r="O2977" s="106" t="s">
        <v>52</v>
      </c>
      <c r="P2977" s="43"/>
      <c r="Q2977" s="205"/>
      <c r="R2977" s="84" t="s">
        <v>214</v>
      </c>
      <c r="S2977" s="31" t="s">
        <v>34</v>
      </c>
      <c r="T2977" s="31"/>
      <c r="U2977" s="169"/>
      <c r="V2977" s="150" t="s">
        <v>11285</v>
      </c>
      <c r="W2977" s="141" t="str" cm="1">
        <f t="array" ref="W2977">IF(SUM(LEN(B2977:V2977))=0,"",IF(OR(OR(ISBLANK(F2977),SUM(LEN(C2977),LEN(D2977))=0),AND(NOT(E2977="Unknown"),ISBLANK(J2977)),AND(NOT(O2977="Unknown"),ISBLANK(R2977))),"Missing Information", INDEX(Table15[Entire Service Line Classification], MATCH(SUMIFS(Table15[Unique ID],Table15[System-Owned Portion],E2977,Table15[If Material Anything Other than "Lead" in Column E,Was Material Ever Previously Lead?],G2977,Table15[Customer-Owned Portion],O2977),Table15[Unique ID],0),0)))</f>
        <v>Non-lead</v>
      </c>
      <c r="X2977"/>
    </row>
    <row r="2978" spans="2:24" ht="150" x14ac:dyDescent="0.25">
      <c r="B2978" s="146" t="s">
        <v>11384</v>
      </c>
      <c r="C2978" s="31" t="s">
        <v>11385</v>
      </c>
      <c r="D2978" s="31" t="s">
        <v>11386</v>
      </c>
      <c r="E2978" s="44" t="s">
        <v>52</v>
      </c>
      <c r="F2978" s="43" t="s">
        <v>34</v>
      </c>
      <c r="G2978" s="84" t="s">
        <v>34</v>
      </c>
      <c r="H2978" s="31"/>
      <c r="I2978" s="205"/>
      <c r="J2978" s="84" t="s">
        <v>214</v>
      </c>
      <c r="K2978" s="31" t="s">
        <v>34</v>
      </c>
      <c r="L2978" s="31"/>
      <c r="M2978" s="169"/>
      <c r="N2978" s="148"/>
      <c r="O2978" s="106" t="s">
        <v>52</v>
      </c>
      <c r="P2978" s="43"/>
      <c r="Q2978" s="205"/>
      <c r="R2978" s="84" t="s">
        <v>214</v>
      </c>
      <c r="S2978" s="31" t="s">
        <v>34</v>
      </c>
      <c r="T2978" s="31"/>
      <c r="U2978" s="169"/>
      <c r="V2978" s="150" t="s">
        <v>11285</v>
      </c>
      <c r="W2978" s="141" t="str" cm="1">
        <f t="array" ref="W2978">IF(SUM(LEN(B2978:V2978))=0,"",IF(OR(OR(ISBLANK(F2978),SUM(LEN(C2978),LEN(D2978))=0),AND(NOT(E2978="Unknown"),ISBLANK(J2978)),AND(NOT(O2978="Unknown"),ISBLANK(R2978))),"Missing Information", INDEX(Table15[Entire Service Line Classification], MATCH(SUMIFS(Table15[Unique ID],Table15[System-Owned Portion],E2978,Table15[If Material Anything Other than "Lead" in Column E,Was Material Ever Previously Lead?],G2978,Table15[Customer-Owned Portion],O2978),Table15[Unique ID],0),0)))</f>
        <v>Non-lead</v>
      </c>
      <c r="X2978"/>
    </row>
    <row r="2979" spans="2:24" ht="150" x14ac:dyDescent="0.25">
      <c r="B2979" s="146" t="s">
        <v>11387</v>
      </c>
      <c r="C2979" s="31" t="s">
        <v>11388</v>
      </c>
      <c r="D2979" s="31" t="s">
        <v>11389</v>
      </c>
      <c r="E2979" s="44" t="s">
        <v>52</v>
      </c>
      <c r="F2979" s="43" t="s">
        <v>34</v>
      </c>
      <c r="G2979" s="84" t="s">
        <v>34</v>
      </c>
      <c r="H2979" s="31"/>
      <c r="I2979" s="205"/>
      <c r="J2979" s="84" t="s">
        <v>214</v>
      </c>
      <c r="K2979" s="31" t="s">
        <v>34</v>
      </c>
      <c r="L2979" s="31"/>
      <c r="M2979" s="169"/>
      <c r="N2979" s="148"/>
      <c r="O2979" s="106" t="s">
        <v>52</v>
      </c>
      <c r="P2979" s="43"/>
      <c r="Q2979" s="205"/>
      <c r="R2979" s="84" t="s">
        <v>214</v>
      </c>
      <c r="S2979" s="31" t="s">
        <v>34</v>
      </c>
      <c r="T2979" s="31"/>
      <c r="U2979" s="169"/>
      <c r="V2979" s="150" t="s">
        <v>11285</v>
      </c>
      <c r="W2979" s="141" t="str" cm="1">
        <f t="array" ref="W2979">IF(SUM(LEN(B2979:V2979))=0,"",IF(OR(OR(ISBLANK(F2979),SUM(LEN(C2979),LEN(D2979))=0),AND(NOT(E2979="Unknown"),ISBLANK(J2979)),AND(NOT(O2979="Unknown"),ISBLANK(R2979))),"Missing Information", INDEX(Table15[Entire Service Line Classification], MATCH(SUMIFS(Table15[Unique ID],Table15[System-Owned Portion],E2979,Table15[If Material Anything Other than "Lead" in Column E,Was Material Ever Previously Lead?],G2979,Table15[Customer-Owned Portion],O2979),Table15[Unique ID],0),0)))</f>
        <v>Non-lead</v>
      </c>
      <c r="X2979"/>
    </row>
    <row r="2980" spans="2:24" ht="150" x14ac:dyDescent="0.25">
      <c r="B2980" s="146" t="s">
        <v>11390</v>
      </c>
      <c r="C2980" s="31" t="s">
        <v>11391</v>
      </c>
      <c r="D2980" s="31" t="s">
        <v>11392</v>
      </c>
      <c r="E2980" s="44" t="s">
        <v>52</v>
      </c>
      <c r="F2980" s="43" t="s">
        <v>34</v>
      </c>
      <c r="G2980" s="84" t="s">
        <v>34</v>
      </c>
      <c r="H2980" s="31"/>
      <c r="I2980" s="205"/>
      <c r="J2980" s="84" t="s">
        <v>214</v>
      </c>
      <c r="K2980" s="31" t="s">
        <v>34</v>
      </c>
      <c r="L2980" s="31"/>
      <c r="M2980" s="169"/>
      <c r="N2980" s="148"/>
      <c r="O2980" s="106" t="s">
        <v>52</v>
      </c>
      <c r="P2980" s="43"/>
      <c r="Q2980" s="205"/>
      <c r="R2980" s="84" t="s">
        <v>214</v>
      </c>
      <c r="S2980" s="31" t="s">
        <v>34</v>
      </c>
      <c r="T2980" s="31"/>
      <c r="U2980" s="169"/>
      <c r="V2980" s="150" t="s">
        <v>11285</v>
      </c>
      <c r="W2980" s="141" t="str" cm="1">
        <f t="array" ref="W2980">IF(SUM(LEN(B2980:V2980))=0,"",IF(OR(OR(ISBLANK(F2980),SUM(LEN(C2980),LEN(D2980))=0),AND(NOT(E2980="Unknown"),ISBLANK(J2980)),AND(NOT(O2980="Unknown"),ISBLANK(R2980))),"Missing Information", INDEX(Table15[Entire Service Line Classification], MATCH(SUMIFS(Table15[Unique ID],Table15[System-Owned Portion],E2980,Table15[If Material Anything Other than "Lead" in Column E,Was Material Ever Previously Lead?],G2980,Table15[Customer-Owned Portion],O2980),Table15[Unique ID],0),0)))</f>
        <v>Non-lead</v>
      </c>
      <c r="X2980"/>
    </row>
    <row r="2981" spans="2:24" ht="150" x14ac:dyDescent="0.25">
      <c r="B2981" s="146" t="s">
        <v>11393</v>
      </c>
      <c r="C2981" s="31" t="s">
        <v>11394</v>
      </c>
      <c r="D2981" s="31" t="s">
        <v>11395</v>
      </c>
      <c r="E2981" s="44" t="s">
        <v>52</v>
      </c>
      <c r="F2981" s="43" t="s">
        <v>34</v>
      </c>
      <c r="G2981" s="84" t="s">
        <v>34</v>
      </c>
      <c r="H2981" s="31"/>
      <c r="I2981" s="205"/>
      <c r="J2981" s="84" t="s">
        <v>214</v>
      </c>
      <c r="K2981" s="31" t="s">
        <v>34</v>
      </c>
      <c r="L2981" s="31"/>
      <c r="M2981" s="169"/>
      <c r="N2981" s="148"/>
      <c r="O2981" s="106" t="s">
        <v>52</v>
      </c>
      <c r="P2981" s="43"/>
      <c r="Q2981" s="205"/>
      <c r="R2981" s="84" t="s">
        <v>214</v>
      </c>
      <c r="S2981" s="31" t="s">
        <v>34</v>
      </c>
      <c r="T2981" s="31"/>
      <c r="U2981" s="169"/>
      <c r="V2981" s="150" t="s">
        <v>11285</v>
      </c>
      <c r="W2981" s="141" t="str" cm="1">
        <f t="array" ref="W2981">IF(SUM(LEN(B2981:V2981))=0,"",IF(OR(OR(ISBLANK(F2981),SUM(LEN(C2981),LEN(D2981))=0),AND(NOT(E2981="Unknown"),ISBLANK(J2981)),AND(NOT(O2981="Unknown"),ISBLANK(R2981))),"Missing Information", INDEX(Table15[Entire Service Line Classification], MATCH(SUMIFS(Table15[Unique ID],Table15[System-Owned Portion],E2981,Table15[If Material Anything Other than "Lead" in Column E,Was Material Ever Previously Lead?],G2981,Table15[Customer-Owned Portion],O2981),Table15[Unique ID],0),0)))</f>
        <v>Non-lead</v>
      </c>
      <c r="X2981"/>
    </row>
    <row r="2982" spans="2:24" ht="150" x14ac:dyDescent="0.25">
      <c r="B2982" s="146" t="s">
        <v>11396</v>
      </c>
      <c r="C2982" s="31" t="s">
        <v>11397</v>
      </c>
      <c r="D2982" s="31" t="s">
        <v>11398</v>
      </c>
      <c r="E2982" s="44" t="s">
        <v>52</v>
      </c>
      <c r="F2982" s="43" t="s">
        <v>34</v>
      </c>
      <c r="G2982" s="84" t="s">
        <v>34</v>
      </c>
      <c r="H2982" s="31"/>
      <c r="I2982" s="205"/>
      <c r="J2982" s="84" t="s">
        <v>214</v>
      </c>
      <c r="K2982" s="31" t="s">
        <v>34</v>
      </c>
      <c r="L2982" s="31"/>
      <c r="M2982" s="169"/>
      <c r="N2982" s="148"/>
      <c r="O2982" s="106" t="s">
        <v>52</v>
      </c>
      <c r="P2982" s="43"/>
      <c r="Q2982" s="205"/>
      <c r="R2982" s="84" t="s">
        <v>214</v>
      </c>
      <c r="S2982" s="31" t="s">
        <v>34</v>
      </c>
      <c r="T2982" s="31"/>
      <c r="U2982" s="169"/>
      <c r="V2982" s="150" t="s">
        <v>11285</v>
      </c>
      <c r="W2982" s="141" t="str" cm="1">
        <f t="array" ref="W2982">IF(SUM(LEN(B2982:V2982))=0,"",IF(OR(OR(ISBLANK(F2982),SUM(LEN(C2982),LEN(D2982))=0),AND(NOT(E2982="Unknown"),ISBLANK(J2982)),AND(NOT(O2982="Unknown"),ISBLANK(R2982))),"Missing Information", INDEX(Table15[Entire Service Line Classification], MATCH(SUMIFS(Table15[Unique ID],Table15[System-Owned Portion],E2982,Table15[If Material Anything Other than "Lead" in Column E,Was Material Ever Previously Lead?],G2982,Table15[Customer-Owned Portion],O2982),Table15[Unique ID],0),0)))</f>
        <v>Non-lead</v>
      </c>
      <c r="X2982"/>
    </row>
    <row r="2983" spans="2:24" ht="150" x14ac:dyDescent="0.25">
      <c r="B2983" s="146" t="s">
        <v>11399</v>
      </c>
      <c r="C2983" s="31" t="s">
        <v>11400</v>
      </c>
      <c r="D2983" s="31" t="s">
        <v>11401</v>
      </c>
      <c r="E2983" s="44" t="s">
        <v>52</v>
      </c>
      <c r="F2983" s="43" t="s">
        <v>34</v>
      </c>
      <c r="G2983" s="84" t="s">
        <v>34</v>
      </c>
      <c r="H2983" s="31"/>
      <c r="I2983" s="205"/>
      <c r="J2983" s="84" t="s">
        <v>214</v>
      </c>
      <c r="K2983" s="31" t="s">
        <v>34</v>
      </c>
      <c r="L2983" s="31"/>
      <c r="M2983" s="169"/>
      <c r="N2983" s="148"/>
      <c r="O2983" s="106" t="s">
        <v>52</v>
      </c>
      <c r="P2983" s="43"/>
      <c r="Q2983" s="205"/>
      <c r="R2983" s="84" t="s">
        <v>214</v>
      </c>
      <c r="S2983" s="31" t="s">
        <v>34</v>
      </c>
      <c r="T2983" s="31"/>
      <c r="U2983" s="169"/>
      <c r="V2983" s="150" t="s">
        <v>11285</v>
      </c>
      <c r="W2983" s="141" t="str" cm="1">
        <f t="array" ref="W2983">IF(SUM(LEN(B2983:V2983))=0,"",IF(OR(OR(ISBLANK(F2983),SUM(LEN(C2983),LEN(D2983))=0),AND(NOT(E2983="Unknown"),ISBLANK(J2983)),AND(NOT(O2983="Unknown"),ISBLANK(R2983))),"Missing Information", INDEX(Table15[Entire Service Line Classification], MATCH(SUMIFS(Table15[Unique ID],Table15[System-Owned Portion],E2983,Table15[If Material Anything Other than "Lead" in Column E,Was Material Ever Previously Lead?],G2983,Table15[Customer-Owned Portion],O2983),Table15[Unique ID],0),0)))</f>
        <v>Non-lead</v>
      </c>
      <c r="X2983"/>
    </row>
    <row r="2984" spans="2:24" ht="150" x14ac:dyDescent="0.25">
      <c r="B2984" s="146" t="s">
        <v>11402</v>
      </c>
      <c r="C2984" s="31" t="s">
        <v>11403</v>
      </c>
      <c r="D2984" s="31" t="s">
        <v>11404</v>
      </c>
      <c r="E2984" s="44" t="s">
        <v>52</v>
      </c>
      <c r="F2984" s="43" t="s">
        <v>34</v>
      </c>
      <c r="G2984" s="84" t="s">
        <v>34</v>
      </c>
      <c r="H2984" s="31"/>
      <c r="I2984" s="205"/>
      <c r="J2984" s="84" t="s">
        <v>214</v>
      </c>
      <c r="K2984" s="31" t="s">
        <v>34</v>
      </c>
      <c r="L2984" s="31"/>
      <c r="M2984" s="169"/>
      <c r="N2984" s="148"/>
      <c r="O2984" s="106" t="s">
        <v>52</v>
      </c>
      <c r="P2984" s="43"/>
      <c r="Q2984" s="205"/>
      <c r="R2984" s="84" t="s">
        <v>214</v>
      </c>
      <c r="S2984" s="31" t="s">
        <v>34</v>
      </c>
      <c r="T2984" s="31"/>
      <c r="U2984" s="169"/>
      <c r="V2984" s="150" t="s">
        <v>11285</v>
      </c>
      <c r="W2984" s="141" t="str" cm="1">
        <f t="array" ref="W2984">IF(SUM(LEN(B2984:V2984))=0,"",IF(OR(OR(ISBLANK(F2984),SUM(LEN(C2984),LEN(D2984))=0),AND(NOT(E2984="Unknown"),ISBLANK(J2984)),AND(NOT(O2984="Unknown"),ISBLANK(R2984))),"Missing Information", INDEX(Table15[Entire Service Line Classification], MATCH(SUMIFS(Table15[Unique ID],Table15[System-Owned Portion],E2984,Table15[If Material Anything Other than "Lead" in Column E,Was Material Ever Previously Lead?],G2984,Table15[Customer-Owned Portion],O2984),Table15[Unique ID],0),0)))</f>
        <v>Non-lead</v>
      </c>
      <c r="X2984"/>
    </row>
    <row r="2985" spans="2:24" ht="150" x14ac:dyDescent="0.25">
      <c r="B2985" s="146" t="s">
        <v>11405</v>
      </c>
      <c r="C2985" s="31" t="s">
        <v>11406</v>
      </c>
      <c r="D2985" s="31" t="s">
        <v>11407</v>
      </c>
      <c r="E2985" s="44" t="s">
        <v>52</v>
      </c>
      <c r="F2985" s="43" t="s">
        <v>34</v>
      </c>
      <c r="G2985" s="84" t="s">
        <v>34</v>
      </c>
      <c r="H2985" s="31"/>
      <c r="I2985" s="205"/>
      <c r="J2985" s="84" t="s">
        <v>214</v>
      </c>
      <c r="K2985" s="31" t="s">
        <v>34</v>
      </c>
      <c r="L2985" s="31"/>
      <c r="M2985" s="169"/>
      <c r="N2985" s="148"/>
      <c r="O2985" s="106" t="s">
        <v>52</v>
      </c>
      <c r="P2985" s="43"/>
      <c r="Q2985" s="205"/>
      <c r="R2985" s="84" t="s">
        <v>214</v>
      </c>
      <c r="S2985" s="31" t="s">
        <v>34</v>
      </c>
      <c r="T2985" s="31"/>
      <c r="U2985" s="169"/>
      <c r="V2985" s="150" t="s">
        <v>11285</v>
      </c>
      <c r="W2985" s="141" t="str" cm="1">
        <f t="array" ref="W2985">IF(SUM(LEN(B2985:V2985))=0,"",IF(OR(OR(ISBLANK(F2985),SUM(LEN(C2985),LEN(D2985))=0),AND(NOT(E2985="Unknown"),ISBLANK(J2985)),AND(NOT(O2985="Unknown"),ISBLANK(R2985))),"Missing Information", INDEX(Table15[Entire Service Line Classification], MATCH(SUMIFS(Table15[Unique ID],Table15[System-Owned Portion],E2985,Table15[If Material Anything Other than "Lead" in Column E,Was Material Ever Previously Lead?],G2985,Table15[Customer-Owned Portion],O2985),Table15[Unique ID],0),0)))</f>
        <v>Non-lead</v>
      </c>
      <c r="X2985"/>
    </row>
    <row r="2986" spans="2:24" ht="150" x14ac:dyDescent="0.25">
      <c r="B2986" s="146" t="s">
        <v>11408</v>
      </c>
      <c r="C2986" s="31" t="s">
        <v>11409</v>
      </c>
      <c r="D2986" s="31" t="s">
        <v>11410</v>
      </c>
      <c r="E2986" s="44" t="s">
        <v>52</v>
      </c>
      <c r="F2986" s="43" t="s">
        <v>34</v>
      </c>
      <c r="G2986" s="84" t="s">
        <v>34</v>
      </c>
      <c r="H2986" s="31"/>
      <c r="I2986" s="205"/>
      <c r="J2986" s="84" t="s">
        <v>214</v>
      </c>
      <c r="K2986" s="31" t="s">
        <v>34</v>
      </c>
      <c r="L2986" s="31"/>
      <c r="M2986" s="169"/>
      <c r="N2986" s="148"/>
      <c r="O2986" s="106" t="s">
        <v>52</v>
      </c>
      <c r="P2986" s="43"/>
      <c r="Q2986" s="205"/>
      <c r="R2986" s="84" t="s">
        <v>214</v>
      </c>
      <c r="S2986" s="31" t="s">
        <v>34</v>
      </c>
      <c r="T2986" s="31"/>
      <c r="U2986" s="169"/>
      <c r="V2986" s="150" t="s">
        <v>11285</v>
      </c>
      <c r="W2986" s="141" t="str" cm="1">
        <f t="array" ref="W2986">IF(SUM(LEN(B2986:V2986))=0,"",IF(OR(OR(ISBLANK(F2986),SUM(LEN(C2986),LEN(D2986))=0),AND(NOT(E2986="Unknown"),ISBLANK(J2986)),AND(NOT(O2986="Unknown"),ISBLANK(R2986))),"Missing Information", INDEX(Table15[Entire Service Line Classification], MATCH(SUMIFS(Table15[Unique ID],Table15[System-Owned Portion],E2986,Table15[If Material Anything Other than "Lead" in Column E,Was Material Ever Previously Lead?],G2986,Table15[Customer-Owned Portion],O2986),Table15[Unique ID],0),0)))</f>
        <v>Non-lead</v>
      </c>
      <c r="X2986"/>
    </row>
    <row r="2987" spans="2:24" ht="150" x14ac:dyDescent="0.25">
      <c r="B2987" s="146" t="s">
        <v>11411</v>
      </c>
      <c r="C2987" s="31" t="s">
        <v>11412</v>
      </c>
      <c r="D2987" s="31" t="s">
        <v>11413</v>
      </c>
      <c r="E2987" s="44" t="s">
        <v>43</v>
      </c>
      <c r="F2987" s="43" t="s">
        <v>34</v>
      </c>
      <c r="G2987" s="84" t="s">
        <v>34</v>
      </c>
      <c r="H2987" s="31"/>
      <c r="I2987" s="205"/>
      <c r="J2987" s="84" t="s">
        <v>106</v>
      </c>
      <c r="K2987" s="31" t="s">
        <v>36</v>
      </c>
      <c r="L2987" s="31" t="s">
        <v>95</v>
      </c>
      <c r="M2987" s="169" t="s">
        <v>6522</v>
      </c>
      <c r="N2987" s="148" t="s">
        <v>11414</v>
      </c>
      <c r="O2987" s="106" t="s">
        <v>35</v>
      </c>
      <c r="P2987" s="43"/>
      <c r="Q2987" s="205"/>
      <c r="R2987" s="84" t="s">
        <v>106</v>
      </c>
      <c r="S2987" s="31" t="s">
        <v>36</v>
      </c>
      <c r="T2987" s="31" t="s">
        <v>95</v>
      </c>
      <c r="U2987" s="169" t="s">
        <v>6522</v>
      </c>
      <c r="V2987" s="150" t="s">
        <v>11362</v>
      </c>
      <c r="W2987" s="141" t="str" cm="1">
        <f t="array" ref="W2987">IF(SUM(LEN(B2987:V2987))=0,"",IF(OR(OR(ISBLANK(F2987),SUM(LEN(C2987),LEN(D2987))=0),AND(NOT(E2987="Unknown"),ISBLANK(J2987)),AND(NOT(O2987="Unknown"),ISBLANK(R2987))),"Missing Information", INDEX(Table15[Entire Service Line Classification], MATCH(SUMIFS(Table15[Unique ID],Table15[System-Owned Portion],E2987,Table15[If Material Anything Other than "Lead" in Column E,Was Material Ever Previously Lead?],G2987,Table15[Customer-Owned Portion],O2987),Table15[Unique ID],0),0)))</f>
        <v>Non-lead</v>
      </c>
      <c r="X2987"/>
    </row>
    <row r="2988" spans="2:24" ht="150" x14ac:dyDescent="0.25">
      <c r="B2988" s="146" t="s">
        <v>11415</v>
      </c>
      <c r="C2988" s="31" t="s">
        <v>11416</v>
      </c>
      <c r="D2988" s="31" t="s">
        <v>11417</v>
      </c>
      <c r="E2988" s="44" t="s">
        <v>52</v>
      </c>
      <c r="F2988" s="43" t="s">
        <v>34</v>
      </c>
      <c r="G2988" s="84" t="s">
        <v>34</v>
      </c>
      <c r="H2988" s="31"/>
      <c r="I2988" s="205"/>
      <c r="J2988" s="84" t="s">
        <v>214</v>
      </c>
      <c r="K2988" s="31" t="s">
        <v>34</v>
      </c>
      <c r="L2988" s="31"/>
      <c r="M2988" s="169"/>
      <c r="N2988" s="148"/>
      <c r="O2988" s="106" t="s">
        <v>52</v>
      </c>
      <c r="P2988" s="43"/>
      <c r="Q2988" s="205"/>
      <c r="R2988" s="84" t="s">
        <v>214</v>
      </c>
      <c r="S2988" s="31" t="s">
        <v>34</v>
      </c>
      <c r="T2988" s="31"/>
      <c r="U2988" s="169"/>
      <c r="V2988" s="150" t="s">
        <v>11285</v>
      </c>
      <c r="W2988" s="141" t="str" cm="1">
        <f t="array" ref="W2988">IF(SUM(LEN(B2988:V2988))=0,"",IF(OR(OR(ISBLANK(F2988),SUM(LEN(C2988),LEN(D2988))=0),AND(NOT(E2988="Unknown"),ISBLANK(J2988)),AND(NOT(O2988="Unknown"),ISBLANK(R2988))),"Missing Information", INDEX(Table15[Entire Service Line Classification], MATCH(SUMIFS(Table15[Unique ID],Table15[System-Owned Portion],E2988,Table15[If Material Anything Other than "Lead" in Column E,Was Material Ever Previously Lead?],G2988,Table15[Customer-Owned Portion],O2988),Table15[Unique ID],0),0)))</f>
        <v>Non-lead</v>
      </c>
      <c r="X2988"/>
    </row>
    <row r="2989" spans="2:24" ht="150" x14ac:dyDescent="0.25">
      <c r="B2989" s="146" t="s">
        <v>11418</v>
      </c>
      <c r="C2989" s="31" t="s">
        <v>11419</v>
      </c>
      <c r="D2989" s="31" t="s">
        <v>11420</v>
      </c>
      <c r="E2989" s="44" t="s">
        <v>52</v>
      </c>
      <c r="F2989" s="43" t="s">
        <v>34</v>
      </c>
      <c r="G2989" s="84" t="s">
        <v>34</v>
      </c>
      <c r="H2989" s="31"/>
      <c r="I2989" s="205"/>
      <c r="J2989" s="84" t="s">
        <v>214</v>
      </c>
      <c r="K2989" s="31" t="s">
        <v>34</v>
      </c>
      <c r="L2989" s="31"/>
      <c r="M2989" s="169"/>
      <c r="N2989" s="148"/>
      <c r="O2989" s="106" t="s">
        <v>52</v>
      </c>
      <c r="P2989" s="43"/>
      <c r="Q2989" s="205"/>
      <c r="R2989" s="84" t="s">
        <v>214</v>
      </c>
      <c r="S2989" s="31" t="s">
        <v>34</v>
      </c>
      <c r="T2989" s="31"/>
      <c r="U2989" s="169"/>
      <c r="V2989" s="150" t="s">
        <v>11285</v>
      </c>
      <c r="W2989" s="141" t="str" cm="1">
        <f t="array" ref="W2989">IF(SUM(LEN(B2989:V2989))=0,"",IF(OR(OR(ISBLANK(F2989),SUM(LEN(C2989),LEN(D2989))=0),AND(NOT(E2989="Unknown"),ISBLANK(J2989)),AND(NOT(O2989="Unknown"),ISBLANK(R2989))),"Missing Information", INDEX(Table15[Entire Service Line Classification], MATCH(SUMIFS(Table15[Unique ID],Table15[System-Owned Portion],E2989,Table15[If Material Anything Other than "Lead" in Column E,Was Material Ever Previously Lead?],G2989,Table15[Customer-Owned Portion],O2989),Table15[Unique ID],0),0)))</f>
        <v>Non-lead</v>
      </c>
      <c r="X2989"/>
    </row>
    <row r="2990" spans="2:24" ht="150" x14ac:dyDescent="0.25">
      <c r="B2990" s="146" t="s">
        <v>11421</v>
      </c>
      <c r="C2990" s="31" t="s">
        <v>11422</v>
      </c>
      <c r="D2990" s="31" t="s">
        <v>11423</v>
      </c>
      <c r="E2990" s="44" t="s">
        <v>52</v>
      </c>
      <c r="F2990" s="43" t="s">
        <v>34</v>
      </c>
      <c r="G2990" s="84" t="s">
        <v>34</v>
      </c>
      <c r="H2990" s="31"/>
      <c r="I2990" s="205"/>
      <c r="J2990" s="84" t="s">
        <v>214</v>
      </c>
      <c r="K2990" s="31" t="s">
        <v>34</v>
      </c>
      <c r="L2990" s="31"/>
      <c r="M2990" s="169"/>
      <c r="N2990" s="148"/>
      <c r="O2990" s="106" t="s">
        <v>52</v>
      </c>
      <c r="P2990" s="43"/>
      <c r="Q2990" s="205"/>
      <c r="R2990" s="84" t="s">
        <v>214</v>
      </c>
      <c r="S2990" s="31" t="s">
        <v>34</v>
      </c>
      <c r="T2990" s="31"/>
      <c r="U2990" s="169"/>
      <c r="V2990" s="150" t="s">
        <v>11285</v>
      </c>
      <c r="W2990" s="141" t="str" cm="1">
        <f t="array" ref="W2990">IF(SUM(LEN(B2990:V2990))=0,"",IF(OR(OR(ISBLANK(F2990),SUM(LEN(C2990),LEN(D2990))=0),AND(NOT(E2990="Unknown"),ISBLANK(J2990)),AND(NOT(O2990="Unknown"),ISBLANK(R2990))),"Missing Information", INDEX(Table15[Entire Service Line Classification], MATCH(SUMIFS(Table15[Unique ID],Table15[System-Owned Portion],E2990,Table15[If Material Anything Other than "Lead" in Column E,Was Material Ever Previously Lead?],G2990,Table15[Customer-Owned Portion],O2990),Table15[Unique ID],0),0)))</f>
        <v>Non-lead</v>
      </c>
      <c r="X2990"/>
    </row>
    <row r="2991" spans="2:24" ht="150" x14ac:dyDescent="0.25">
      <c r="B2991" s="146" t="s">
        <v>11424</v>
      </c>
      <c r="C2991" s="31" t="s">
        <v>11425</v>
      </c>
      <c r="D2991" s="31" t="s">
        <v>11426</v>
      </c>
      <c r="E2991" s="44" t="s">
        <v>52</v>
      </c>
      <c r="F2991" s="43" t="s">
        <v>34</v>
      </c>
      <c r="G2991" s="84" t="s">
        <v>34</v>
      </c>
      <c r="H2991" s="31"/>
      <c r="I2991" s="205"/>
      <c r="J2991" s="84" t="s">
        <v>214</v>
      </c>
      <c r="K2991" s="31" t="s">
        <v>34</v>
      </c>
      <c r="L2991" s="31"/>
      <c r="M2991" s="169"/>
      <c r="N2991" s="148"/>
      <c r="O2991" s="106" t="s">
        <v>52</v>
      </c>
      <c r="P2991" s="43"/>
      <c r="Q2991" s="205"/>
      <c r="R2991" s="84" t="s">
        <v>214</v>
      </c>
      <c r="S2991" s="31" t="s">
        <v>34</v>
      </c>
      <c r="T2991" s="31"/>
      <c r="U2991" s="169"/>
      <c r="V2991" s="150" t="s">
        <v>11285</v>
      </c>
      <c r="W2991" s="141" t="str" cm="1">
        <f t="array" ref="W2991">IF(SUM(LEN(B2991:V2991))=0,"",IF(OR(OR(ISBLANK(F2991),SUM(LEN(C2991),LEN(D2991))=0),AND(NOT(E2991="Unknown"),ISBLANK(J2991)),AND(NOT(O2991="Unknown"),ISBLANK(R2991))),"Missing Information", INDEX(Table15[Entire Service Line Classification], MATCH(SUMIFS(Table15[Unique ID],Table15[System-Owned Portion],E2991,Table15[If Material Anything Other than "Lead" in Column E,Was Material Ever Previously Lead?],G2991,Table15[Customer-Owned Portion],O2991),Table15[Unique ID],0),0)))</f>
        <v>Non-lead</v>
      </c>
      <c r="X2991"/>
    </row>
    <row r="2992" spans="2:24" ht="150" x14ac:dyDescent="0.25">
      <c r="B2992" s="146" t="s">
        <v>11427</v>
      </c>
      <c r="C2992" s="31" t="s">
        <v>11428</v>
      </c>
      <c r="D2992" s="31" t="s">
        <v>11429</v>
      </c>
      <c r="E2992" s="44" t="s">
        <v>52</v>
      </c>
      <c r="F2992" s="43" t="s">
        <v>34</v>
      </c>
      <c r="G2992" s="84" t="s">
        <v>34</v>
      </c>
      <c r="H2992" s="31"/>
      <c r="I2992" s="205"/>
      <c r="J2992" s="84" t="s">
        <v>214</v>
      </c>
      <c r="K2992" s="31" t="s">
        <v>34</v>
      </c>
      <c r="L2992" s="31"/>
      <c r="M2992" s="169"/>
      <c r="N2992" s="148"/>
      <c r="O2992" s="106" t="s">
        <v>52</v>
      </c>
      <c r="P2992" s="43"/>
      <c r="Q2992" s="205"/>
      <c r="R2992" s="84" t="s">
        <v>214</v>
      </c>
      <c r="S2992" s="31" t="s">
        <v>34</v>
      </c>
      <c r="T2992" s="31"/>
      <c r="U2992" s="169"/>
      <c r="V2992" s="150" t="s">
        <v>11285</v>
      </c>
      <c r="W2992" s="141" t="str" cm="1">
        <f t="array" ref="W2992">IF(SUM(LEN(B2992:V2992))=0,"",IF(OR(OR(ISBLANK(F2992),SUM(LEN(C2992),LEN(D2992))=0),AND(NOT(E2992="Unknown"),ISBLANK(J2992)),AND(NOT(O2992="Unknown"),ISBLANK(R2992))),"Missing Information", INDEX(Table15[Entire Service Line Classification], MATCH(SUMIFS(Table15[Unique ID],Table15[System-Owned Portion],E2992,Table15[If Material Anything Other than "Lead" in Column E,Was Material Ever Previously Lead?],G2992,Table15[Customer-Owned Portion],O2992),Table15[Unique ID],0),0)))</f>
        <v>Non-lead</v>
      </c>
      <c r="X2992"/>
    </row>
    <row r="2993" spans="2:24" ht="150" x14ac:dyDescent="0.25">
      <c r="B2993" s="146" t="s">
        <v>11430</v>
      </c>
      <c r="C2993" s="31" t="s">
        <v>11431</v>
      </c>
      <c r="D2993" s="31" t="s">
        <v>11432</v>
      </c>
      <c r="E2993" s="44" t="s">
        <v>52</v>
      </c>
      <c r="F2993" s="43" t="s">
        <v>34</v>
      </c>
      <c r="G2993" s="84" t="s">
        <v>34</v>
      </c>
      <c r="H2993" s="31"/>
      <c r="I2993" s="205"/>
      <c r="J2993" s="84" t="s">
        <v>214</v>
      </c>
      <c r="K2993" s="31" t="s">
        <v>34</v>
      </c>
      <c r="L2993" s="31"/>
      <c r="M2993" s="169"/>
      <c r="N2993" s="148"/>
      <c r="O2993" s="106" t="s">
        <v>52</v>
      </c>
      <c r="P2993" s="43"/>
      <c r="Q2993" s="205"/>
      <c r="R2993" s="84" t="s">
        <v>214</v>
      </c>
      <c r="S2993" s="31" t="s">
        <v>34</v>
      </c>
      <c r="T2993" s="31"/>
      <c r="U2993" s="169"/>
      <c r="V2993" s="150" t="s">
        <v>11285</v>
      </c>
      <c r="W2993" s="141" t="str" cm="1">
        <f t="array" ref="W2993">IF(SUM(LEN(B2993:V2993))=0,"",IF(OR(OR(ISBLANK(F2993),SUM(LEN(C2993),LEN(D2993))=0),AND(NOT(E2993="Unknown"),ISBLANK(J2993)),AND(NOT(O2993="Unknown"),ISBLANK(R2993))),"Missing Information", INDEX(Table15[Entire Service Line Classification], MATCH(SUMIFS(Table15[Unique ID],Table15[System-Owned Portion],E2993,Table15[If Material Anything Other than "Lead" in Column E,Was Material Ever Previously Lead?],G2993,Table15[Customer-Owned Portion],O2993),Table15[Unique ID],0),0)))</f>
        <v>Non-lead</v>
      </c>
      <c r="X2993"/>
    </row>
    <row r="2994" spans="2:24" ht="150" x14ac:dyDescent="0.25">
      <c r="B2994" s="146" t="s">
        <v>11433</v>
      </c>
      <c r="C2994" s="31" t="s">
        <v>11434</v>
      </c>
      <c r="D2994" s="31" t="s">
        <v>11435</v>
      </c>
      <c r="E2994" s="44" t="s">
        <v>43</v>
      </c>
      <c r="F2994" s="43" t="s">
        <v>34</v>
      </c>
      <c r="G2994" s="84" t="s">
        <v>34</v>
      </c>
      <c r="H2994" s="31"/>
      <c r="I2994" s="205"/>
      <c r="J2994" s="84" t="s">
        <v>106</v>
      </c>
      <c r="K2994" s="31" t="s">
        <v>36</v>
      </c>
      <c r="L2994" s="31" t="s">
        <v>95</v>
      </c>
      <c r="M2994" s="169" t="s">
        <v>6522</v>
      </c>
      <c r="N2994" s="148" t="s">
        <v>11436</v>
      </c>
      <c r="O2994" s="106" t="s">
        <v>35</v>
      </c>
      <c r="P2994" s="43"/>
      <c r="Q2994" s="205"/>
      <c r="R2994" s="84" t="s">
        <v>106</v>
      </c>
      <c r="S2994" s="31" t="s">
        <v>36</v>
      </c>
      <c r="T2994" s="31" t="s">
        <v>95</v>
      </c>
      <c r="U2994" s="169" t="s">
        <v>6522</v>
      </c>
      <c r="V2994" s="150" t="s">
        <v>11362</v>
      </c>
      <c r="W2994" s="141" t="str" cm="1">
        <f t="array" ref="W2994">IF(SUM(LEN(B2994:V2994))=0,"",IF(OR(OR(ISBLANK(F2994),SUM(LEN(C2994),LEN(D2994))=0),AND(NOT(E2994="Unknown"),ISBLANK(J2994)),AND(NOT(O2994="Unknown"),ISBLANK(R2994))),"Missing Information", INDEX(Table15[Entire Service Line Classification], MATCH(SUMIFS(Table15[Unique ID],Table15[System-Owned Portion],E2994,Table15[If Material Anything Other than "Lead" in Column E,Was Material Ever Previously Lead?],G2994,Table15[Customer-Owned Portion],O2994),Table15[Unique ID],0),0)))</f>
        <v>Non-lead</v>
      </c>
      <c r="X2994"/>
    </row>
    <row r="2995" spans="2:24" ht="150" x14ac:dyDescent="0.25">
      <c r="B2995" s="146" t="s">
        <v>11437</v>
      </c>
      <c r="C2995" s="31" t="s">
        <v>11438</v>
      </c>
      <c r="D2995" s="31" t="s">
        <v>11439</v>
      </c>
      <c r="E2995" s="44" t="s">
        <v>52</v>
      </c>
      <c r="F2995" s="43" t="s">
        <v>34</v>
      </c>
      <c r="G2995" s="84" t="s">
        <v>34</v>
      </c>
      <c r="H2995" s="31"/>
      <c r="I2995" s="205"/>
      <c r="J2995" s="84" t="s">
        <v>214</v>
      </c>
      <c r="K2995" s="31" t="s">
        <v>34</v>
      </c>
      <c r="L2995" s="31"/>
      <c r="M2995" s="169"/>
      <c r="N2995" s="148"/>
      <c r="O2995" s="106" t="s">
        <v>52</v>
      </c>
      <c r="P2995" s="43"/>
      <c r="Q2995" s="205"/>
      <c r="R2995" s="84" t="s">
        <v>214</v>
      </c>
      <c r="S2995" s="31" t="s">
        <v>34</v>
      </c>
      <c r="T2995" s="31"/>
      <c r="U2995" s="169"/>
      <c r="V2995" s="150" t="s">
        <v>11285</v>
      </c>
      <c r="W2995" s="141" t="str" cm="1">
        <f t="array" ref="W2995">IF(SUM(LEN(B2995:V2995))=0,"",IF(OR(OR(ISBLANK(F2995),SUM(LEN(C2995),LEN(D2995))=0),AND(NOT(E2995="Unknown"),ISBLANK(J2995)),AND(NOT(O2995="Unknown"),ISBLANK(R2995))),"Missing Information", INDEX(Table15[Entire Service Line Classification], MATCH(SUMIFS(Table15[Unique ID],Table15[System-Owned Portion],E2995,Table15[If Material Anything Other than "Lead" in Column E,Was Material Ever Previously Lead?],G2995,Table15[Customer-Owned Portion],O2995),Table15[Unique ID],0),0)))</f>
        <v>Non-lead</v>
      </c>
      <c r="X2995"/>
    </row>
    <row r="2996" spans="2:24" ht="150" x14ac:dyDescent="0.25">
      <c r="B2996" s="146" t="s">
        <v>11440</v>
      </c>
      <c r="C2996" s="31" t="s">
        <v>11441</v>
      </c>
      <c r="D2996" s="31" t="s">
        <v>11442</v>
      </c>
      <c r="E2996" s="44" t="s">
        <v>52</v>
      </c>
      <c r="F2996" s="43" t="s">
        <v>34</v>
      </c>
      <c r="G2996" s="84" t="s">
        <v>34</v>
      </c>
      <c r="H2996" s="31"/>
      <c r="I2996" s="205"/>
      <c r="J2996" s="84" t="s">
        <v>214</v>
      </c>
      <c r="K2996" s="31" t="s">
        <v>34</v>
      </c>
      <c r="L2996" s="31"/>
      <c r="M2996" s="169"/>
      <c r="N2996" s="148"/>
      <c r="O2996" s="106" t="s">
        <v>52</v>
      </c>
      <c r="P2996" s="43"/>
      <c r="Q2996" s="205"/>
      <c r="R2996" s="84" t="s">
        <v>214</v>
      </c>
      <c r="S2996" s="31" t="s">
        <v>34</v>
      </c>
      <c r="T2996" s="31"/>
      <c r="U2996" s="169"/>
      <c r="V2996" s="150" t="s">
        <v>11285</v>
      </c>
      <c r="W2996" s="141" t="str" cm="1">
        <f t="array" ref="W2996">IF(SUM(LEN(B2996:V2996))=0,"",IF(OR(OR(ISBLANK(F2996),SUM(LEN(C2996),LEN(D2996))=0),AND(NOT(E2996="Unknown"),ISBLANK(J2996)),AND(NOT(O2996="Unknown"),ISBLANK(R2996))),"Missing Information", INDEX(Table15[Entire Service Line Classification], MATCH(SUMIFS(Table15[Unique ID],Table15[System-Owned Portion],E2996,Table15[If Material Anything Other than "Lead" in Column E,Was Material Ever Previously Lead?],G2996,Table15[Customer-Owned Portion],O2996),Table15[Unique ID],0),0)))</f>
        <v>Non-lead</v>
      </c>
      <c r="X2996"/>
    </row>
    <row r="2997" spans="2:24" ht="150" x14ac:dyDescent="0.25">
      <c r="B2997" s="146" t="s">
        <v>11443</v>
      </c>
      <c r="C2997" s="31" t="s">
        <v>11444</v>
      </c>
      <c r="D2997" s="31" t="s">
        <v>11445</v>
      </c>
      <c r="E2997" s="44" t="s">
        <v>52</v>
      </c>
      <c r="F2997" s="43" t="s">
        <v>34</v>
      </c>
      <c r="G2997" s="84" t="s">
        <v>34</v>
      </c>
      <c r="H2997" s="31"/>
      <c r="I2997" s="205"/>
      <c r="J2997" s="84" t="s">
        <v>214</v>
      </c>
      <c r="K2997" s="31" t="s">
        <v>34</v>
      </c>
      <c r="L2997" s="31"/>
      <c r="M2997" s="169"/>
      <c r="N2997" s="148"/>
      <c r="O2997" s="106" t="s">
        <v>52</v>
      </c>
      <c r="P2997" s="43"/>
      <c r="Q2997" s="205"/>
      <c r="R2997" s="84" t="s">
        <v>214</v>
      </c>
      <c r="S2997" s="31" t="s">
        <v>34</v>
      </c>
      <c r="T2997" s="31"/>
      <c r="U2997" s="169"/>
      <c r="V2997" s="150" t="s">
        <v>11285</v>
      </c>
      <c r="W2997" s="141" t="str" cm="1">
        <f t="array" ref="W2997">IF(SUM(LEN(B2997:V2997))=0,"",IF(OR(OR(ISBLANK(F2997),SUM(LEN(C2997),LEN(D2997))=0),AND(NOT(E2997="Unknown"),ISBLANK(J2997)),AND(NOT(O2997="Unknown"),ISBLANK(R2997))),"Missing Information", INDEX(Table15[Entire Service Line Classification], MATCH(SUMIFS(Table15[Unique ID],Table15[System-Owned Portion],E2997,Table15[If Material Anything Other than "Lead" in Column E,Was Material Ever Previously Lead?],G2997,Table15[Customer-Owned Portion],O2997),Table15[Unique ID],0),0)))</f>
        <v>Non-lead</v>
      </c>
      <c r="X2997"/>
    </row>
    <row r="2998" spans="2:24" ht="150" x14ac:dyDescent="0.25">
      <c r="B2998" s="146" t="s">
        <v>11446</v>
      </c>
      <c r="C2998" s="31" t="s">
        <v>11447</v>
      </c>
      <c r="D2998" s="31" t="s">
        <v>11448</v>
      </c>
      <c r="E2998" s="44" t="s">
        <v>52</v>
      </c>
      <c r="F2998" s="43" t="s">
        <v>34</v>
      </c>
      <c r="G2998" s="84" t="s">
        <v>34</v>
      </c>
      <c r="H2998" s="31"/>
      <c r="I2998" s="205"/>
      <c r="J2998" s="84" t="s">
        <v>214</v>
      </c>
      <c r="K2998" s="31" t="s">
        <v>34</v>
      </c>
      <c r="L2998" s="31"/>
      <c r="M2998" s="169"/>
      <c r="N2998" s="148"/>
      <c r="O2998" s="106" t="s">
        <v>52</v>
      </c>
      <c r="P2998" s="43"/>
      <c r="Q2998" s="205"/>
      <c r="R2998" s="84" t="s">
        <v>214</v>
      </c>
      <c r="S2998" s="31" t="s">
        <v>34</v>
      </c>
      <c r="T2998" s="31"/>
      <c r="U2998" s="169"/>
      <c r="V2998" s="150" t="s">
        <v>11285</v>
      </c>
      <c r="W2998" s="141" t="str" cm="1">
        <f t="array" ref="W2998">IF(SUM(LEN(B2998:V2998))=0,"",IF(OR(OR(ISBLANK(F2998),SUM(LEN(C2998),LEN(D2998))=0),AND(NOT(E2998="Unknown"),ISBLANK(J2998)),AND(NOT(O2998="Unknown"),ISBLANK(R2998))),"Missing Information", INDEX(Table15[Entire Service Line Classification], MATCH(SUMIFS(Table15[Unique ID],Table15[System-Owned Portion],E2998,Table15[If Material Anything Other than "Lead" in Column E,Was Material Ever Previously Lead?],G2998,Table15[Customer-Owned Portion],O2998),Table15[Unique ID],0),0)))</f>
        <v>Non-lead</v>
      </c>
      <c r="X2998"/>
    </row>
    <row r="2999" spans="2:24" ht="150" x14ac:dyDescent="0.25">
      <c r="B2999" s="146" t="s">
        <v>11449</v>
      </c>
      <c r="C2999" s="31" t="s">
        <v>11450</v>
      </c>
      <c r="D2999" s="31" t="s">
        <v>11451</v>
      </c>
      <c r="E2999" s="44" t="s">
        <v>52</v>
      </c>
      <c r="F2999" s="43" t="s">
        <v>34</v>
      </c>
      <c r="G2999" s="84" t="s">
        <v>34</v>
      </c>
      <c r="H2999" s="31"/>
      <c r="I2999" s="205"/>
      <c r="J2999" s="84" t="s">
        <v>214</v>
      </c>
      <c r="K2999" s="31" t="s">
        <v>34</v>
      </c>
      <c r="L2999" s="31"/>
      <c r="M2999" s="169"/>
      <c r="N2999" s="148"/>
      <c r="O2999" s="106" t="s">
        <v>52</v>
      </c>
      <c r="P2999" s="43"/>
      <c r="Q2999" s="205"/>
      <c r="R2999" s="84" t="s">
        <v>214</v>
      </c>
      <c r="S2999" s="31" t="s">
        <v>34</v>
      </c>
      <c r="T2999" s="31"/>
      <c r="U2999" s="169"/>
      <c r="V2999" s="150" t="s">
        <v>11285</v>
      </c>
      <c r="W2999" s="141" t="str" cm="1">
        <f t="array" ref="W2999">IF(SUM(LEN(B2999:V2999))=0,"",IF(OR(OR(ISBLANK(F2999),SUM(LEN(C2999),LEN(D2999))=0),AND(NOT(E2999="Unknown"),ISBLANK(J2999)),AND(NOT(O2999="Unknown"),ISBLANK(R2999))),"Missing Information", INDEX(Table15[Entire Service Line Classification], MATCH(SUMIFS(Table15[Unique ID],Table15[System-Owned Portion],E2999,Table15[If Material Anything Other than "Lead" in Column E,Was Material Ever Previously Lead?],G2999,Table15[Customer-Owned Portion],O2999),Table15[Unique ID],0),0)))</f>
        <v>Non-lead</v>
      </c>
      <c r="X2999"/>
    </row>
    <row r="3000" spans="2:24" ht="150" x14ac:dyDescent="0.25">
      <c r="B3000" s="146" t="s">
        <v>11452</v>
      </c>
      <c r="C3000" s="31" t="s">
        <v>11453</v>
      </c>
      <c r="D3000" s="31" t="s">
        <v>11454</v>
      </c>
      <c r="E3000" s="44" t="s">
        <v>52</v>
      </c>
      <c r="F3000" s="43" t="s">
        <v>34</v>
      </c>
      <c r="G3000" s="84" t="s">
        <v>34</v>
      </c>
      <c r="H3000" s="31"/>
      <c r="I3000" s="205"/>
      <c r="J3000" s="84" t="s">
        <v>214</v>
      </c>
      <c r="K3000" s="31" t="s">
        <v>34</v>
      </c>
      <c r="L3000" s="31"/>
      <c r="M3000" s="169"/>
      <c r="N3000" s="148"/>
      <c r="O3000" s="106" t="s">
        <v>52</v>
      </c>
      <c r="P3000" s="43"/>
      <c r="Q3000" s="205"/>
      <c r="R3000" s="84" t="s">
        <v>214</v>
      </c>
      <c r="S3000" s="31" t="s">
        <v>34</v>
      </c>
      <c r="T3000" s="31"/>
      <c r="U3000" s="169"/>
      <c r="V3000" s="150" t="s">
        <v>11285</v>
      </c>
      <c r="W3000" s="141" t="str" cm="1">
        <f t="array" ref="W3000">IF(SUM(LEN(B3000:V3000))=0,"",IF(OR(OR(ISBLANK(F3000),SUM(LEN(C3000),LEN(D3000))=0),AND(NOT(E3000="Unknown"),ISBLANK(J3000)),AND(NOT(O3000="Unknown"),ISBLANK(R3000))),"Missing Information", INDEX(Table15[Entire Service Line Classification], MATCH(SUMIFS(Table15[Unique ID],Table15[System-Owned Portion],E3000,Table15[If Material Anything Other than "Lead" in Column E,Was Material Ever Previously Lead?],G3000,Table15[Customer-Owned Portion],O3000),Table15[Unique ID],0),0)))</f>
        <v>Non-lead</v>
      </c>
      <c r="X3000"/>
    </row>
    <row r="3001" spans="2:24" ht="225" x14ac:dyDescent="0.25">
      <c r="B3001" s="146" t="s">
        <v>11455</v>
      </c>
      <c r="C3001" s="31" t="s">
        <v>11456</v>
      </c>
      <c r="D3001" s="31" t="s">
        <v>11457</v>
      </c>
      <c r="E3001" s="44" t="s">
        <v>52</v>
      </c>
      <c r="F3001" s="43" t="s">
        <v>34</v>
      </c>
      <c r="G3001" s="84" t="s">
        <v>34</v>
      </c>
      <c r="H3001" s="31"/>
      <c r="I3001" s="205"/>
      <c r="J3001" s="84" t="s">
        <v>105</v>
      </c>
      <c r="K3001" s="31" t="s">
        <v>34</v>
      </c>
      <c r="L3001" s="31"/>
      <c r="M3001" s="169"/>
      <c r="N3001" s="148" t="s">
        <v>3366</v>
      </c>
      <c r="O3001" s="106" t="s">
        <v>52</v>
      </c>
      <c r="P3001" s="43"/>
      <c r="Q3001" s="205"/>
      <c r="R3001" s="84" t="s">
        <v>105</v>
      </c>
      <c r="S3001" s="31" t="s">
        <v>34</v>
      </c>
      <c r="T3001" s="31"/>
      <c r="U3001" s="169"/>
      <c r="V3001" s="150" t="s">
        <v>3366</v>
      </c>
      <c r="W3001" s="141" t="str" cm="1">
        <f t="array" ref="W3001">IF(SUM(LEN(B3001:V3001))=0,"",IF(OR(OR(ISBLANK(F3001),SUM(LEN(C3001),LEN(D3001))=0),AND(NOT(E3001="Unknown"),ISBLANK(J3001)),AND(NOT(O3001="Unknown"),ISBLANK(R3001))),"Missing Information", INDEX(Table15[Entire Service Line Classification], MATCH(SUMIFS(Table15[Unique ID],Table15[System-Owned Portion],E3001,Table15[If Material Anything Other than "Lead" in Column E,Was Material Ever Previously Lead?],G3001,Table15[Customer-Owned Portion],O3001),Table15[Unique ID],0),0)))</f>
        <v>Non-lead</v>
      </c>
      <c r="X3001"/>
    </row>
    <row r="3002" spans="2:24" ht="75" x14ac:dyDescent="0.25">
      <c r="B3002" s="146" t="s">
        <v>11458</v>
      </c>
      <c r="C3002" s="31" t="s">
        <v>11459</v>
      </c>
      <c r="D3002" s="31" t="s">
        <v>11460</v>
      </c>
      <c r="E3002" s="44" t="s">
        <v>43</v>
      </c>
      <c r="F3002" s="43" t="s">
        <v>34</v>
      </c>
      <c r="G3002" s="84" t="s">
        <v>34</v>
      </c>
      <c r="H3002" s="31"/>
      <c r="I3002" s="205"/>
      <c r="J3002" s="84" t="s">
        <v>106</v>
      </c>
      <c r="K3002" s="31" t="s">
        <v>36</v>
      </c>
      <c r="L3002" s="31" t="s">
        <v>95</v>
      </c>
      <c r="M3002" s="169" t="s">
        <v>3258</v>
      </c>
      <c r="N3002" s="148" t="s">
        <v>11461</v>
      </c>
      <c r="O3002" s="106" t="s">
        <v>35</v>
      </c>
      <c r="P3002" s="43"/>
      <c r="Q3002" s="205"/>
      <c r="R3002" s="84" t="s">
        <v>106</v>
      </c>
      <c r="S3002" s="31" t="s">
        <v>36</v>
      </c>
      <c r="T3002" s="31" t="s">
        <v>95</v>
      </c>
      <c r="U3002" s="169" t="s">
        <v>3258</v>
      </c>
      <c r="V3002" s="150" t="s">
        <v>11462</v>
      </c>
      <c r="W3002" s="141" t="str" cm="1">
        <f t="array" ref="W3002">IF(SUM(LEN(B3002:V3002))=0,"",IF(OR(OR(ISBLANK(F3002),SUM(LEN(C3002),LEN(D3002))=0),AND(NOT(E3002="Unknown"),ISBLANK(J3002)),AND(NOT(O3002="Unknown"),ISBLANK(R3002))),"Missing Information", INDEX(Table15[Entire Service Line Classification], MATCH(SUMIFS(Table15[Unique ID],Table15[System-Owned Portion],E3002,Table15[If Material Anything Other than "Lead" in Column E,Was Material Ever Previously Lead?],G3002,Table15[Customer-Owned Portion],O3002),Table15[Unique ID],0),0)))</f>
        <v>Non-lead</v>
      </c>
      <c r="X3002"/>
    </row>
    <row r="3003" spans="2:24" ht="150" x14ac:dyDescent="0.25">
      <c r="B3003" s="146" t="s">
        <v>11463</v>
      </c>
      <c r="C3003" s="31" t="s">
        <v>11464</v>
      </c>
      <c r="D3003" s="31" t="s">
        <v>11465</v>
      </c>
      <c r="E3003" s="44" t="s">
        <v>52</v>
      </c>
      <c r="F3003" s="43" t="s">
        <v>34</v>
      </c>
      <c r="G3003" s="84" t="s">
        <v>34</v>
      </c>
      <c r="H3003" s="31"/>
      <c r="I3003" s="205"/>
      <c r="J3003" s="84" t="s">
        <v>214</v>
      </c>
      <c r="K3003" s="31" t="s">
        <v>34</v>
      </c>
      <c r="L3003" s="31"/>
      <c r="M3003" s="169"/>
      <c r="N3003" s="148"/>
      <c r="O3003" s="106" t="s">
        <v>52</v>
      </c>
      <c r="P3003" s="43"/>
      <c r="Q3003" s="205"/>
      <c r="R3003" s="84" t="s">
        <v>214</v>
      </c>
      <c r="S3003" s="31" t="s">
        <v>34</v>
      </c>
      <c r="T3003" s="31"/>
      <c r="U3003" s="169"/>
      <c r="V3003" s="150" t="s">
        <v>11285</v>
      </c>
      <c r="W3003" s="141" t="str" cm="1">
        <f t="array" ref="W3003">IF(SUM(LEN(B3003:V3003))=0,"",IF(OR(OR(ISBLANK(F3003),SUM(LEN(C3003),LEN(D3003))=0),AND(NOT(E3003="Unknown"),ISBLANK(J3003)),AND(NOT(O3003="Unknown"),ISBLANK(R3003))),"Missing Information", INDEX(Table15[Entire Service Line Classification], MATCH(SUMIFS(Table15[Unique ID],Table15[System-Owned Portion],E3003,Table15[If Material Anything Other than "Lead" in Column E,Was Material Ever Previously Lead?],G3003,Table15[Customer-Owned Portion],O3003),Table15[Unique ID],0),0)))</f>
        <v>Non-lead</v>
      </c>
      <c r="X3003"/>
    </row>
    <row r="3004" spans="2:24" ht="150" x14ac:dyDescent="0.25">
      <c r="B3004" s="146" t="s">
        <v>11466</v>
      </c>
      <c r="C3004" s="31" t="s">
        <v>11467</v>
      </c>
      <c r="D3004" s="31" t="s">
        <v>11468</v>
      </c>
      <c r="E3004" s="44" t="s">
        <v>52</v>
      </c>
      <c r="F3004" s="43" t="s">
        <v>34</v>
      </c>
      <c r="G3004" s="84" t="s">
        <v>34</v>
      </c>
      <c r="H3004" s="31"/>
      <c r="I3004" s="205"/>
      <c r="J3004" s="84" t="s">
        <v>214</v>
      </c>
      <c r="K3004" s="31" t="s">
        <v>34</v>
      </c>
      <c r="L3004" s="31"/>
      <c r="M3004" s="169"/>
      <c r="N3004" s="148"/>
      <c r="O3004" s="106" t="s">
        <v>52</v>
      </c>
      <c r="P3004" s="43"/>
      <c r="Q3004" s="205"/>
      <c r="R3004" s="84" t="s">
        <v>214</v>
      </c>
      <c r="S3004" s="31" t="s">
        <v>34</v>
      </c>
      <c r="T3004" s="31"/>
      <c r="U3004" s="169"/>
      <c r="V3004" s="150" t="s">
        <v>11285</v>
      </c>
      <c r="W3004" s="141" t="str" cm="1">
        <f t="array" ref="W3004">IF(SUM(LEN(B3004:V3004))=0,"",IF(OR(OR(ISBLANK(F3004),SUM(LEN(C3004),LEN(D3004))=0),AND(NOT(E3004="Unknown"),ISBLANK(J3004)),AND(NOT(O3004="Unknown"),ISBLANK(R3004))),"Missing Information", INDEX(Table15[Entire Service Line Classification], MATCH(SUMIFS(Table15[Unique ID],Table15[System-Owned Portion],E3004,Table15[If Material Anything Other than "Lead" in Column E,Was Material Ever Previously Lead?],G3004,Table15[Customer-Owned Portion],O3004),Table15[Unique ID],0),0)))</f>
        <v>Non-lead</v>
      </c>
      <c r="X3004"/>
    </row>
    <row r="3005" spans="2:24" ht="150" x14ac:dyDescent="0.25">
      <c r="B3005" s="146" t="s">
        <v>11469</v>
      </c>
      <c r="C3005" s="31" t="s">
        <v>11470</v>
      </c>
      <c r="D3005" s="31" t="s">
        <v>11471</v>
      </c>
      <c r="E3005" s="44" t="s">
        <v>43</v>
      </c>
      <c r="F3005" s="43" t="s">
        <v>34</v>
      </c>
      <c r="G3005" s="84" t="s">
        <v>34</v>
      </c>
      <c r="H3005" s="31"/>
      <c r="I3005" s="205"/>
      <c r="J3005" s="84" t="s">
        <v>106</v>
      </c>
      <c r="K3005" s="31" t="s">
        <v>36</v>
      </c>
      <c r="L3005" s="31" t="s">
        <v>95</v>
      </c>
      <c r="M3005" s="169" t="s">
        <v>6522</v>
      </c>
      <c r="N3005" s="148" t="s">
        <v>11472</v>
      </c>
      <c r="O3005" s="106" t="s">
        <v>35</v>
      </c>
      <c r="P3005" s="43"/>
      <c r="Q3005" s="205"/>
      <c r="R3005" s="84" t="s">
        <v>106</v>
      </c>
      <c r="S3005" s="31" t="s">
        <v>36</v>
      </c>
      <c r="T3005" s="31" t="s">
        <v>95</v>
      </c>
      <c r="U3005" s="169" t="s">
        <v>6522</v>
      </c>
      <c r="V3005" s="150" t="s">
        <v>11362</v>
      </c>
      <c r="W3005" s="141" t="str" cm="1">
        <f t="array" ref="W3005">IF(SUM(LEN(B3005:V3005))=0,"",IF(OR(OR(ISBLANK(F3005),SUM(LEN(C3005),LEN(D3005))=0),AND(NOT(E3005="Unknown"),ISBLANK(J3005)),AND(NOT(O3005="Unknown"),ISBLANK(R3005))),"Missing Information", INDEX(Table15[Entire Service Line Classification], MATCH(SUMIFS(Table15[Unique ID],Table15[System-Owned Portion],E3005,Table15[If Material Anything Other than "Lead" in Column E,Was Material Ever Previously Lead?],G3005,Table15[Customer-Owned Portion],O3005),Table15[Unique ID],0),0)))</f>
        <v>Non-lead</v>
      </c>
      <c r="X3005"/>
    </row>
    <row r="3006" spans="2:24" ht="150" x14ac:dyDescent="0.25">
      <c r="B3006" s="146" t="s">
        <v>11473</v>
      </c>
      <c r="C3006" s="31" t="s">
        <v>11474</v>
      </c>
      <c r="D3006" s="31" t="s">
        <v>11475</v>
      </c>
      <c r="E3006" s="44" t="s">
        <v>52</v>
      </c>
      <c r="F3006" s="43" t="s">
        <v>34</v>
      </c>
      <c r="G3006" s="84" t="s">
        <v>34</v>
      </c>
      <c r="H3006" s="31"/>
      <c r="I3006" s="205"/>
      <c r="J3006" s="84" t="s">
        <v>214</v>
      </c>
      <c r="K3006" s="31" t="s">
        <v>34</v>
      </c>
      <c r="L3006" s="31"/>
      <c r="M3006" s="169"/>
      <c r="N3006" s="148"/>
      <c r="O3006" s="106" t="s">
        <v>52</v>
      </c>
      <c r="P3006" s="43"/>
      <c r="Q3006" s="205"/>
      <c r="R3006" s="84" t="s">
        <v>214</v>
      </c>
      <c r="S3006" s="31" t="s">
        <v>34</v>
      </c>
      <c r="T3006" s="31"/>
      <c r="U3006" s="169"/>
      <c r="V3006" s="150" t="s">
        <v>11285</v>
      </c>
      <c r="W3006" s="141" t="str" cm="1">
        <f t="array" ref="W3006">IF(SUM(LEN(B3006:V3006))=0,"",IF(OR(OR(ISBLANK(F3006),SUM(LEN(C3006),LEN(D3006))=0),AND(NOT(E3006="Unknown"),ISBLANK(J3006)),AND(NOT(O3006="Unknown"),ISBLANK(R3006))),"Missing Information", INDEX(Table15[Entire Service Line Classification], MATCH(SUMIFS(Table15[Unique ID],Table15[System-Owned Portion],E3006,Table15[If Material Anything Other than "Lead" in Column E,Was Material Ever Previously Lead?],G3006,Table15[Customer-Owned Portion],O3006),Table15[Unique ID],0),0)))</f>
        <v>Non-lead</v>
      </c>
      <c r="X3006"/>
    </row>
    <row r="3007" spans="2:24" ht="150" x14ac:dyDescent="0.25">
      <c r="B3007" s="146" t="s">
        <v>11476</v>
      </c>
      <c r="C3007" s="31" t="s">
        <v>11477</v>
      </c>
      <c r="D3007" s="31" t="s">
        <v>11478</v>
      </c>
      <c r="E3007" s="44" t="s">
        <v>52</v>
      </c>
      <c r="F3007" s="43" t="s">
        <v>34</v>
      </c>
      <c r="G3007" s="84" t="s">
        <v>34</v>
      </c>
      <c r="H3007" s="31"/>
      <c r="I3007" s="205"/>
      <c r="J3007" s="84" t="s">
        <v>214</v>
      </c>
      <c r="K3007" s="31" t="s">
        <v>34</v>
      </c>
      <c r="L3007" s="31"/>
      <c r="M3007" s="169"/>
      <c r="N3007" s="148"/>
      <c r="O3007" s="106" t="s">
        <v>52</v>
      </c>
      <c r="P3007" s="43"/>
      <c r="Q3007" s="205"/>
      <c r="R3007" s="84" t="s">
        <v>214</v>
      </c>
      <c r="S3007" s="31" t="s">
        <v>34</v>
      </c>
      <c r="T3007" s="31"/>
      <c r="U3007" s="169"/>
      <c r="V3007" s="150" t="s">
        <v>11285</v>
      </c>
      <c r="W3007" s="141" t="str" cm="1">
        <f t="array" ref="W3007">IF(SUM(LEN(B3007:V3007))=0,"",IF(OR(OR(ISBLANK(F3007),SUM(LEN(C3007),LEN(D3007))=0),AND(NOT(E3007="Unknown"),ISBLANK(J3007)),AND(NOT(O3007="Unknown"),ISBLANK(R3007))),"Missing Information", INDEX(Table15[Entire Service Line Classification], MATCH(SUMIFS(Table15[Unique ID],Table15[System-Owned Portion],E3007,Table15[If Material Anything Other than "Lead" in Column E,Was Material Ever Previously Lead?],G3007,Table15[Customer-Owned Portion],O3007),Table15[Unique ID],0),0)))</f>
        <v>Non-lead</v>
      </c>
      <c r="X3007"/>
    </row>
    <row r="3008" spans="2:24" ht="150" x14ac:dyDescent="0.25">
      <c r="B3008" s="146" t="s">
        <v>11479</v>
      </c>
      <c r="C3008" s="31" t="s">
        <v>11480</v>
      </c>
      <c r="D3008" s="31" t="s">
        <v>11481</v>
      </c>
      <c r="E3008" s="44" t="s">
        <v>52</v>
      </c>
      <c r="F3008" s="43" t="s">
        <v>34</v>
      </c>
      <c r="G3008" s="84" t="s">
        <v>34</v>
      </c>
      <c r="H3008" s="31"/>
      <c r="I3008" s="205"/>
      <c r="J3008" s="84" t="s">
        <v>214</v>
      </c>
      <c r="K3008" s="31" t="s">
        <v>34</v>
      </c>
      <c r="L3008" s="31"/>
      <c r="M3008" s="169"/>
      <c r="N3008" s="148"/>
      <c r="O3008" s="106" t="s">
        <v>52</v>
      </c>
      <c r="P3008" s="43"/>
      <c r="Q3008" s="205"/>
      <c r="R3008" s="84" t="s">
        <v>214</v>
      </c>
      <c r="S3008" s="31" t="s">
        <v>34</v>
      </c>
      <c r="T3008" s="31"/>
      <c r="U3008" s="169"/>
      <c r="V3008" s="150" t="s">
        <v>11285</v>
      </c>
      <c r="W3008" s="141" t="str" cm="1">
        <f t="array" ref="W3008">IF(SUM(LEN(B3008:V3008))=0,"",IF(OR(OR(ISBLANK(F3008),SUM(LEN(C3008),LEN(D3008))=0),AND(NOT(E3008="Unknown"),ISBLANK(J3008)),AND(NOT(O3008="Unknown"),ISBLANK(R3008))),"Missing Information", INDEX(Table15[Entire Service Line Classification], MATCH(SUMIFS(Table15[Unique ID],Table15[System-Owned Portion],E3008,Table15[If Material Anything Other than "Lead" in Column E,Was Material Ever Previously Lead?],G3008,Table15[Customer-Owned Portion],O3008),Table15[Unique ID],0),0)))</f>
        <v>Non-lead</v>
      </c>
      <c r="X3008"/>
    </row>
    <row r="3009" spans="2:24" ht="150" x14ac:dyDescent="0.25">
      <c r="B3009" s="146" t="s">
        <v>11482</v>
      </c>
      <c r="C3009" s="31" t="s">
        <v>11483</v>
      </c>
      <c r="D3009" s="31" t="s">
        <v>11484</v>
      </c>
      <c r="E3009" s="44" t="s">
        <v>52</v>
      </c>
      <c r="F3009" s="43" t="s">
        <v>34</v>
      </c>
      <c r="G3009" s="84" t="s">
        <v>34</v>
      </c>
      <c r="H3009" s="31"/>
      <c r="I3009" s="205"/>
      <c r="J3009" s="84" t="s">
        <v>214</v>
      </c>
      <c r="K3009" s="31" t="s">
        <v>34</v>
      </c>
      <c r="L3009" s="31"/>
      <c r="M3009" s="169"/>
      <c r="N3009" s="148"/>
      <c r="O3009" s="106" t="s">
        <v>52</v>
      </c>
      <c r="P3009" s="43"/>
      <c r="Q3009" s="205"/>
      <c r="R3009" s="84" t="s">
        <v>214</v>
      </c>
      <c r="S3009" s="31" t="s">
        <v>34</v>
      </c>
      <c r="T3009" s="31"/>
      <c r="U3009" s="169"/>
      <c r="V3009" s="150" t="s">
        <v>11285</v>
      </c>
      <c r="W3009" s="141" t="str" cm="1">
        <f t="array" ref="W3009">IF(SUM(LEN(B3009:V3009))=0,"",IF(OR(OR(ISBLANK(F3009),SUM(LEN(C3009),LEN(D3009))=0),AND(NOT(E3009="Unknown"),ISBLANK(J3009)),AND(NOT(O3009="Unknown"),ISBLANK(R3009))),"Missing Information", INDEX(Table15[Entire Service Line Classification], MATCH(SUMIFS(Table15[Unique ID],Table15[System-Owned Portion],E3009,Table15[If Material Anything Other than "Lead" in Column E,Was Material Ever Previously Lead?],G3009,Table15[Customer-Owned Portion],O3009),Table15[Unique ID],0),0)))</f>
        <v>Non-lead</v>
      </c>
      <c r="X3009"/>
    </row>
    <row r="3010" spans="2:24" ht="150" x14ac:dyDescent="0.25">
      <c r="B3010" s="146" t="s">
        <v>11485</v>
      </c>
      <c r="C3010" s="31" t="s">
        <v>11486</v>
      </c>
      <c r="D3010" s="31" t="s">
        <v>11487</v>
      </c>
      <c r="E3010" s="44" t="s">
        <v>43</v>
      </c>
      <c r="F3010" s="43" t="s">
        <v>34</v>
      </c>
      <c r="G3010" s="84" t="s">
        <v>34</v>
      </c>
      <c r="H3010" s="31"/>
      <c r="I3010" s="205"/>
      <c r="J3010" s="84" t="s">
        <v>106</v>
      </c>
      <c r="K3010" s="31" t="s">
        <v>36</v>
      </c>
      <c r="L3010" s="31" t="s">
        <v>95</v>
      </c>
      <c r="M3010" s="169" t="s">
        <v>6522</v>
      </c>
      <c r="N3010" s="148" t="s">
        <v>11488</v>
      </c>
      <c r="O3010" s="106" t="s">
        <v>35</v>
      </c>
      <c r="P3010" s="43"/>
      <c r="Q3010" s="205"/>
      <c r="R3010" s="84" t="s">
        <v>106</v>
      </c>
      <c r="S3010" s="31" t="s">
        <v>36</v>
      </c>
      <c r="T3010" s="31" t="s">
        <v>95</v>
      </c>
      <c r="U3010" s="169" t="s">
        <v>6522</v>
      </c>
      <c r="V3010" s="150" t="s">
        <v>11489</v>
      </c>
      <c r="W3010" s="141" t="str" cm="1">
        <f t="array" ref="W3010">IF(SUM(LEN(B3010:V3010))=0,"",IF(OR(OR(ISBLANK(F3010),SUM(LEN(C3010),LEN(D3010))=0),AND(NOT(E3010="Unknown"),ISBLANK(J3010)),AND(NOT(O3010="Unknown"),ISBLANK(R3010))),"Missing Information", INDEX(Table15[Entire Service Line Classification], MATCH(SUMIFS(Table15[Unique ID],Table15[System-Owned Portion],E3010,Table15[If Material Anything Other than "Lead" in Column E,Was Material Ever Previously Lead?],G3010,Table15[Customer-Owned Portion],O3010),Table15[Unique ID],0),0)))</f>
        <v>Non-lead</v>
      </c>
      <c r="X3010"/>
    </row>
    <row r="3011" spans="2:24" ht="150" x14ac:dyDescent="0.25">
      <c r="B3011" s="146" t="s">
        <v>11490</v>
      </c>
      <c r="C3011" s="31" t="s">
        <v>11491</v>
      </c>
      <c r="D3011" s="31" t="s">
        <v>11492</v>
      </c>
      <c r="E3011" s="44" t="s">
        <v>52</v>
      </c>
      <c r="F3011" s="43" t="s">
        <v>34</v>
      </c>
      <c r="G3011" s="84" t="s">
        <v>34</v>
      </c>
      <c r="H3011" s="31"/>
      <c r="I3011" s="205"/>
      <c r="J3011" s="84" t="s">
        <v>214</v>
      </c>
      <c r="K3011" s="31" t="s">
        <v>34</v>
      </c>
      <c r="L3011" s="31"/>
      <c r="M3011" s="169"/>
      <c r="N3011" s="148"/>
      <c r="O3011" s="106" t="s">
        <v>52</v>
      </c>
      <c r="P3011" s="43"/>
      <c r="Q3011" s="205"/>
      <c r="R3011" s="84" t="s">
        <v>214</v>
      </c>
      <c r="S3011" s="31" t="s">
        <v>34</v>
      </c>
      <c r="T3011" s="31"/>
      <c r="U3011" s="169"/>
      <c r="V3011" s="150" t="s">
        <v>11285</v>
      </c>
      <c r="W3011" s="141" t="str" cm="1">
        <f t="array" ref="W3011">IF(SUM(LEN(B3011:V3011))=0,"",IF(OR(OR(ISBLANK(F3011),SUM(LEN(C3011),LEN(D3011))=0),AND(NOT(E3011="Unknown"),ISBLANK(J3011)),AND(NOT(O3011="Unknown"),ISBLANK(R3011))),"Missing Information", INDEX(Table15[Entire Service Line Classification], MATCH(SUMIFS(Table15[Unique ID],Table15[System-Owned Portion],E3011,Table15[If Material Anything Other than "Lead" in Column E,Was Material Ever Previously Lead?],G3011,Table15[Customer-Owned Portion],O3011),Table15[Unique ID],0),0)))</f>
        <v>Non-lead</v>
      </c>
      <c r="X3011"/>
    </row>
    <row r="3012" spans="2:24" ht="150" x14ac:dyDescent="0.25">
      <c r="B3012" s="146" t="s">
        <v>11493</v>
      </c>
      <c r="C3012" s="31" t="s">
        <v>11494</v>
      </c>
      <c r="D3012" s="31" t="s">
        <v>11495</v>
      </c>
      <c r="E3012" s="44" t="s">
        <v>52</v>
      </c>
      <c r="F3012" s="43" t="s">
        <v>34</v>
      </c>
      <c r="G3012" s="84" t="s">
        <v>34</v>
      </c>
      <c r="H3012" s="31"/>
      <c r="I3012" s="205"/>
      <c r="J3012" s="84" t="s">
        <v>214</v>
      </c>
      <c r="K3012" s="31" t="s">
        <v>34</v>
      </c>
      <c r="L3012" s="31"/>
      <c r="M3012" s="169"/>
      <c r="N3012" s="148"/>
      <c r="O3012" s="106" t="s">
        <v>52</v>
      </c>
      <c r="P3012" s="43"/>
      <c r="Q3012" s="205"/>
      <c r="R3012" s="84" t="s">
        <v>214</v>
      </c>
      <c r="S3012" s="31" t="s">
        <v>34</v>
      </c>
      <c r="T3012" s="31"/>
      <c r="U3012" s="169"/>
      <c r="V3012" s="150" t="s">
        <v>11285</v>
      </c>
      <c r="W3012" s="141" t="str" cm="1">
        <f t="array" ref="W3012">IF(SUM(LEN(B3012:V3012))=0,"",IF(OR(OR(ISBLANK(F3012),SUM(LEN(C3012),LEN(D3012))=0),AND(NOT(E3012="Unknown"),ISBLANK(J3012)),AND(NOT(O3012="Unknown"),ISBLANK(R3012))),"Missing Information", INDEX(Table15[Entire Service Line Classification], MATCH(SUMIFS(Table15[Unique ID],Table15[System-Owned Portion],E3012,Table15[If Material Anything Other than "Lead" in Column E,Was Material Ever Previously Lead?],G3012,Table15[Customer-Owned Portion],O3012),Table15[Unique ID],0),0)))</f>
        <v>Non-lead</v>
      </c>
      <c r="X3012"/>
    </row>
    <row r="3013" spans="2:24" ht="150" x14ac:dyDescent="0.25">
      <c r="B3013" s="146" t="s">
        <v>11496</v>
      </c>
      <c r="C3013" s="31" t="s">
        <v>11497</v>
      </c>
      <c r="D3013" s="31" t="s">
        <v>11498</v>
      </c>
      <c r="E3013" s="44" t="s">
        <v>52</v>
      </c>
      <c r="F3013" s="43" t="s">
        <v>34</v>
      </c>
      <c r="G3013" s="84" t="s">
        <v>34</v>
      </c>
      <c r="H3013" s="31"/>
      <c r="I3013" s="205"/>
      <c r="J3013" s="84" t="s">
        <v>214</v>
      </c>
      <c r="K3013" s="31" t="s">
        <v>34</v>
      </c>
      <c r="L3013" s="31"/>
      <c r="M3013" s="169"/>
      <c r="N3013" s="148"/>
      <c r="O3013" s="106" t="s">
        <v>52</v>
      </c>
      <c r="P3013" s="43"/>
      <c r="Q3013" s="205"/>
      <c r="R3013" s="84" t="s">
        <v>214</v>
      </c>
      <c r="S3013" s="31" t="s">
        <v>34</v>
      </c>
      <c r="T3013" s="31"/>
      <c r="U3013" s="169"/>
      <c r="V3013" s="150" t="s">
        <v>11285</v>
      </c>
      <c r="W3013" s="141" t="str" cm="1">
        <f t="array" ref="W3013">IF(SUM(LEN(B3013:V3013))=0,"",IF(OR(OR(ISBLANK(F3013),SUM(LEN(C3013),LEN(D3013))=0),AND(NOT(E3013="Unknown"),ISBLANK(J3013)),AND(NOT(O3013="Unknown"),ISBLANK(R3013))),"Missing Information", INDEX(Table15[Entire Service Line Classification], MATCH(SUMIFS(Table15[Unique ID],Table15[System-Owned Portion],E3013,Table15[If Material Anything Other than "Lead" in Column E,Was Material Ever Previously Lead?],G3013,Table15[Customer-Owned Portion],O3013),Table15[Unique ID],0),0)))</f>
        <v>Non-lead</v>
      </c>
      <c r="X3013"/>
    </row>
    <row r="3014" spans="2:24" ht="150" x14ac:dyDescent="0.25">
      <c r="B3014" s="146" t="s">
        <v>11499</v>
      </c>
      <c r="C3014" s="31" t="s">
        <v>11500</v>
      </c>
      <c r="D3014" s="31" t="s">
        <v>11501</v>
      </c>
      <c r="E3014" s="44" t="s">
        <v>52</v>
      </c>
      <c r="F3014" s="43" t="s">
        <v>34</v>
      </c>
      <c r="G3014" s="84" t="s">
        <v>34</v>
      </c>
      <c r="H3014" s="31"/>
      <c r="I3014" s="205"/>
      <c r="J3014" s="84" t="s">
        <v>214</v>
      </c>
      <c r="K3014" s="31" t="s">
        <v>34</v>
      </c>
      <c r="L3014" s="31"/>
      <c r="M3014" s="169"/>
      <c r="N3014" s="148"/>
      <c r="O3014" s="106" t="s">
        <v>52</v>
      </c>
      <c r="P3014" s="43"/>
      <c r="Q3014" s="205"/>
      <c r="R3014" s="84" t="s">
        <v>214</v>
      </c>
      <c r="S3014" s="31" t="s">
        <v>34</v>
      </c>
      <c r="T3014" s="31"/>
      <c r="U3014" s="169"/>
      <c r="V3014" s="150" t="s">
        <v>11285</v>
      </c>
      <c r="W3014" s="141" t="str" cm="1">
        <f t="array" ref="W3014">IF(SUM(LEN(B3014:V3014))=0,"",IF(OR(OR(ISBLANK(F3014),SUM(LEN(C3014),LEN(D3014))=0),AND(NOT(E3014="Unknown"),ISBLANK(J3014)),AND(NOT(O3014="Unknown"),ISBLANK(R3014))),"Missing Information", INDEX(Table15[Entire Service Line Classification], MATCH(SUMIFS(Table15[Unique ID],Table15[System-Owned Portion],E3014,Table15[If Material Anything Other than "Lead" in Column E,Was Material Ever Previously Lead?],G3014,Table15[Customer-Owned Portion],O3014),Table15[Unique ID],0),0)))</f>
        <v>Non-lead</v>
      </c>
      <c r="X3014"/>
    </row>
    <row r="3015" spans="2:24" ht="150" x14ac:dyDescent="0.25">
      <c r="B3015" s="146" t="s">
        <v>11502</v>
      </c>
      <c r="C3015" s="31" t="s">
        <v>11503</v>
      </c>
      <c r="D3015" s="31" t="s">
        <v>11504</v>
      </c>
      <c r="E3015" s="44" t="s">
        <v>52</v>
      </c>
      <c r="F3015" s="43" t="s">
        <v>34</v>
      </c>
      <c r="G3015" s="84" t="s">
        <v>34</v>
      </c>
      <c r="H3015" s="31"/>
      <c r="I3015" s="205"/>
      <c r="J3015" s="84" t="s">
        <v>214</v>
      </c>
      <c r="K3015" s="31" t="s">
        <v>34</v>
      </c>
      <c r="L3015" s="31"/>
      <c r="M3015" s="169"/>
      <c r="N3015" s="148"/>
      <c r="O3015" s="106" t="s">
        <v>52</v>
      </c>
      <c r="P3015" s="43"/>
      <c r="Q3015" s="205"/>
      <c r="R3015" s="84" t="s">
        <v>214</v>
      </c>
      <c r="S3015" s="31" t="s">
        <v>34</v>
      </c>
      <c r="T3015" s="31"/>
      <c r="U3015" s="169"/>
      <c r="V3015" s="150" t="s">
        <v>11285</v>
      </c>
      <c r="W3015" s="141" t="str" cm="1">
        <f t="array" ref="W3015">IF(SUM(LEN(B3015:V3015))=0,"",IF(OR(OR(ISBLANK(F3015),SUM(LEN(C3015),LEN(D3015))=0),AND(NOT(E3015="Unknown"),ISBLANK(J3015)),AND(NOT(O3015="Unknown"),ISBLANK(R3015))),"Missing Information", INDEX(Table15[Entire Service Line Classification], MATCH(SUMIFS(Table15[Unique ID],Table15[System-Owned Portion],E3015,Table15[If Material Anything Other than "Lead" in Column E,Was Material Ever Previously Lead?],G3015,Table15[Customer-Owned Portion],O3015),Table15[Unique ID],0),0)))</f>
        <v>Non-lead</v>
      </c>
      <c r="X3015"/>
    </row>
    <row r="3016" spans="2:24" ht="150" x14ac:dyDescent="0.25">
      <c r="B3016" s="146" t="s">
        <v>11505</v>
      </c>
      <c r="C3016" s="31" t="s">
        <v>11506</v>
      </c>
      <c r="D3016" s="31" t="s">
        <v>11507</v>
      </c>
      <c r="E3016" s="44" t="s">
        <v>52</v>
      </c>
      <c r="F3016" s="43" t="s">
        <v>34</v>
      </c>
      <c r="G3016" s="84" t="s">
        <v>34</v>
      </c>
      <c r="H3016" s="31"/>
      <c r="I3016" s="205"/>
      <c r="J3016" s="84" t="s">
        <v>214</v>
      </c>
      <c r="K3016" s="31" t="s">
        <v>34</v>
      </c>
      <c r="L3016" s="31"/>
      <c r="M3016" s="169"/>
      <c r="N3016" s="148"/>
      <c r="O3016" s="106" t="s">
        <v>52</v>
      </c>
      <c r="P3016" s="43"/>
      <c r="Q3016" s="205"/>
      <c r="R3016" s="84" t="s">
        <v>214</v>
      </c>
      <c r="S3016" s="31" t="s">
        <v>34</v>
      </c>
      <c r="T3016" s="31"/>
      <c r="U3016" s="169"/>
      <c r="V3016" s="150" t="s">
        <v>11285</v>
      </c>
      <c r="W3016" s="141" t="str" cm="1">
        <f t="array" ref="W3016">IF(SUM(LEN(B3016:V3016))=0,"",IF(OR(OR(ISBLANK(F3016),SUM(LEN(C3016),LEN(D3016))=0),AND(NOT(E3016="Unknown"),ISBLANK(J3016)),AND(NOT(O3016="Unknown"),ISBLANK(R3016))),"Missing Information", INDEX(Table15[Entire Service Line Classification], MATCH(SUMIFS(Table15[Unique ID],Table15[System-Owned Portion],E3016,Table15[If Material Anything Other than "Lead" in Column E,Was Material Ever Previously Lead?],G3016,Table15[Customer-Owned Portion],O3016),Table15[Unique ID],0),0)))</f>
        <v>Non-lead</v>
      </c>
      <c r="X3016"/>
    </row>
    <row r="3017" spans="2:24" ht="150" x14ac:dyDescent="0.25">
      <c r="B3017" s="146" t="s">
        <v>11508</v>
      </c>
      <c r="C3017" s="31" t="s">
        <v>11509</v>
      </c>
      <c r="D3017" s="31" t="s">
        <v>11510</v>
      </c>
      <c r="E3017" s="44" t="s">
        <v>52</v>
      </c>
      <c r="F3017" s="43" t="s">
        <v>34</v>
      </c>
      <c r="G3017" s="84" t="s">
        <v>34</v>
      </c>
      <c r="H3017" s="31"/>
      <c r="I3017" s="205"/>
      <c r="J3017" s="84" t="s">
        <v>214</v>
      </c>
      <c r="K3017" s="31" t="s">
        <v>34</v>
      </c>
      <c r="L3017" s="31"/>
      <c r="M3017" s="169"/>
      <c r="N3017" s="148"/>
      <c r="O3017" s="106" t="s">
        <v>52</v>
      </c>
      <c r="P3017" s="43"/>
      <c r="Q3017" s="205"/>
      <c r="R3017" s="84" t="s">
        <v>214</v>
      </c>
      <c r="S3017" s="31" t="s">
        <v>34</v>
      </c>
      <c r="T3017" s="31"/>
      <c r="U3017" s="169"/>
      <c r="V3017" s="150" t="s">
        <v>11285</v>
      </c>
      <c r="W3017" s="141" t="str" cm="1">
        <f t="array" ref="W3017">IF(SUM(LEN(B3017:V3017))=0,"",IF(OR(OR(ISBLANK(F3017),SUM(LEN(C3017),LEN(D3017))=0),AND(NOT(E3017="Unknown"),ISBLANK(J3017)),AND(NOT(O3017="Unknown"),ISBLANK(R3017))),"Missing Information", INDEX(Table15[Entire Service Line Classification], MATCH(SUMIFS(Table15[Unique ID],Table15[System-Owned Portion],E3017,Table15[If Material Anything Other than "Lead" in Column E,Was Material Ever Previously Lead?],G3017,Table15[Customer-Owned Portion],O3017),Table15[Unique ID],0),0)))</f>
        <v>Non-lead</v>
      </c>
      <c r="X3017"/>
    </row>
    <row r="3018" spans="2:24" ht="150" x14ac:dyDescent="0.25">
      <c r="B3018" s="146" t="s">
        <v>11511</v>
      </c>
      <c r="C3018" s="31" t="s">
        <v>11512</v>
      </c>
      <c r="D3018" s="31" t="s">
        <v>11513</v>
      </c>
      <c r="E3018" s="44" t="s">
        <v>43</v>
      </c>
      <c r="F3018" s="43" t="s">
        <v>34</v>
      </c>
      <c r="G3018" s="84" t="s">
        <v>34</v>
      </c>
      <c r="H3018" s="31"/>
      <c r="I3018" s="205"/>
      <c r="J3018" s="84" t="s">
        <v>106</v>
      </c>
      <c r="K3018" s="31" t="s">
        <v>36</v>
      </c>
      <c r="L3018" s="31" t="s">
        <v>95</v>
      </c>
      <c r="M3018" s="169" t="s">
        <v>6522</v>
      </c>
      <c r="N3018" s="148" t="s">
        <v>11514</v>
      </c>
      <c r="O3018" s="106" t="s">
        <v>35</v>
      </c>
      <c r="P3018" s="43"/>
      <c r="Q3018" s="205"/>
      <c r="R3018" s="84" t="s">
        <v>106</v>
      </c>
      <c r="S3018" s="31" t="s">
        <v>36</v>
      </c>
      <c r="T3018" s="31" t="s">
        <v>95</v>
      </c>
      <c r="U3018" s="169" t="s">
        <v>6522</v>
      </c>
      <c r="V3018" s="150" t="s">
        <v>11362</v>
      </c>
      <c r="W3018" s="141" t="str" cm="1">
        <f t="array" ref="W3018">IF(SUM(LEN(B3018:V3018))=0,"",IF(OR(OR(ISBLANK(F3018),SUM(LEN(C3018),LEN(D3018))=0),AND(NOT(E3018="Unknown"),ISBLANK(J3018)),AND(NOT(O3018="Unknown"),ISBLANK(R3018))),"Missing Information", INDEX(Table15[Entire Service Line Classification], MATCH(SUMIFS(Table15[Unique ID],Table15[System-Owned Portion],E3018,Table15[If Material Anything Other than "Lead" in Column E,Was Material Ever Previously Lead?],G3018,Table15[Customer-Owned Portion],O3018),Table15[Unique ID],0),0)))</f>
        <v>Non-lead</v>
      </c>
      <c r="X3018"/>
    </row>
    <row r="3019" spans="2:24" ht="225" x14ac:dyDescent="0.25">
      <c r="B3019" s="146" t="s">
        <v>11515</v>
      </c>
      <c r="C3019" s="31" t="s">
        <v>11516</v>
      </c>
      <c r="D3019" s="31" t="s">
        <v>11517</v>
      </c>
      <c r="E3019" s="44" t="s">
        <v>52</v>
      </c>
      <c r="F3019" s="43" t="s">
        <v>34</v>
      </c>
      <c r="G3019" s="84" t="s">
        <v>34</v>
      </c>
      <c r="H3019" s="31"/>
      <c r="I3019" s="205"/>
      <c r="J3019" s="84" t="s">
        <v>105</v>
      </c>
      <c r="K3019" s="31" t="s">
        <v>34</v>
      </c>
      <c r="L3019" s="31"/>
      <c r="M3019" s="169"/>
      <c r="N3019" s="148" t="s">
        <v>3366</v>
      </c>
      <c r="O3019" s="106" t="s">
        <v>52</v>
      </c>
      <c r="P3019" s="43"/>
      <c r="Q3019" s="205"/>
      <c r="R3019" s="84" t="s">
        <v>105</v>
      </c>
      <c r="S3019" s="31" t="s">
        <v>34</v>
      </c>
      <c r="T3019" s="31"/>
      <c r="U3019" s="169"/>
      <c r="V3019" s="150" t="s">
        <v>3366</v>
      </c>
      <c r="W3019" s="141" t="str" cm="1">
        <f t="array" ref="W3019">IF(SUM(LEN(B3019:V3019))=0,"",IF(OR(OR(ISBLANK(F3019),SUM(LEN(C3019),LEN(D3019))=0),AND(NOT(E3019="Unknown"),ISBLANK(J3019)),AND(NOT(O3019="Unknown"),ISBLANK(R3019))),"Missing Information", INDEX(Table15[Entire Service Line Classification], MATCH(SUMIFS(Table15[Unique ID],Table15[System-Owned Portion],E3019,Table15[If Material Anything Other than "Lead" in Column E,Was Material Ever Previously Lead?],G3019,Table15[Customer-Owned Portion],O3019),Table15[Unique ID],0),0)))</f>
        <v>Non-lead</v>
      </c>
      <c r="X3019"/>
    </row>
    <row r="3020" spans="2:24" ht="60" x14ac:dyDescent="0.25">
      <c r="B3020" s="146" t="s">
        <v>11518</v>
      </c>
      <c r="C3020" s="31" t="s">
        <v>11519</v>
      </c>
      <c r="D3020" s="31" t="s">
        <v>11520</v>
      </c>
      <c r="E3020" s="44" t="s">
        <v>43</v>
      </c>
      <c r="F3020" s="43" t="s">
        <v>34</v>
      </c>
      <c r="G3020" s="84" t="s">
        <v>34</v>
      </c>
      <c r="H3020" s="31"/>
      <c r="I3020" s="205"/>
      <c r="J3020" s="84" t="s">
        <v>106</v>
      </c>
      <c r="K3020" s="31" t="s">
        <v>36</v>
      </c>
      <c r="L3020" s="31" t="s">
        <v>95</v>
      </c>
      <c r="M3020" s="169" t="s">
        <v>3258</v>
      </c>
      <c r="N3020" s="148" t="s">
        <v>3259</v>
      </c>
      <c r="O3020" s="106" t="s">
        <v>35</v>
      </c>
      <c r="P3020" s="43"/>
      <c r="Q3020" s="205"/>
      <c r="R3020" s="84" t="s">
        <v>106</v>
      </c>
      <c r="S3020" s="31" t="s">
        <v>36</v>
      </c>
      <c r="T3020" s="31" t="s">
        <v>95</v>
      </c>
      <c r="U3020" s="169" t="s">
        <v>3258</v>
      </c>
      <c r="V3020" s="150" t="s">
        <v>3264</v>
      </c>
      <c r="W3020" s="141" t="str" cm="1">
        <f t="array" ref="W3020">IF(SUM(LEN(B3020:V3020))=0,"",IF(OR(OR(ISBLANK(F3020),SUM(LEN(C3020),LEN(D3020))=0),AND(NOT(E3020="Unknown"),ISBLANK(J3020)),AND(NOT(O3020="Unknown"),ISBLANK(R3020))),"Missing Information", INDEX(Table15[Entire Service Line Classification], MATCH(SUMIFS(Table15[Unique ID],Table15[System-Owned Portion],E3020,Table15[If Material Anything Other than "Lead" in Column E,Was Material Ever Previously Lead?],G3020,Table15[Customer-Owned Portion],O3020),Table15[Unique ID],0),0)))</f>
        <v>Non-lead</v>
      </c>
      <c r="X3020"/>
    </row>
    <row r="3021" spans="2:24" ht="150" x14ac:dyDescent="0.25">
      <c r="B3021" s="146" t="s">
        <v>11521</v>
      </c>
      <c r="C3021" s="31" t="s">
        <v>11522</v>
      </c>
      <c r="D3021" s="31" t="s">
        <v>11523</v>
      </c>
      <c r="E3021" s="44" t="s">
        <v>52</v>
      </c>
      <c r="F3021" s="43" t="s">
        <v>34</v>
      </c>
      <c r="G3021" s="84" t="s">
        <v>34</v>
      </c>
      <c r="H3021" s="31"/>
      <c r="I3021" s="205"/>
      <c r="J3021" s="84" t="s">
        <v>214</v>
      </c>
      <c r="K3021" s="31" t="s">
        <v>34</v>
      </c>
      <c r="L3021" s="31"/>
      <c r="M3021" s="169"/>
      <c r="N3021" s="148"/>
      <c r="O3021" s="106" t="s">
        <v>52</v>
      </c>
      <c r="P3021" s="43"/>
      <c r="Q3021" s="205"/>
      <c r="R3021" s="84" t="s">
        <v>214</v>
      </c>
      <c r="S3021" s="31" t="s">
        <v>34</v>
      </c>
      <c r="T3021" s="31"/>
      <c r="U3021" s="169"/>
      <c r="V3021" s="150" t="s">
        <v>11285</v>
      </c>
      <c r="W3021" s="141" t="str" cm="1">
        <f t="array" ref="W3021">IF(SUM(LEN(B3021:V3021))=0,"",IF(OR(OR(ISBLANK(F3021),SUM(LEN(C3021),LEN(D3021))=0),AND(NOT(E3021="Unknown"),ISBLANK(J3021)),AND(NOT(O3021="Unknown"),ISBLANK(R3021))),"Missing Information", INDEX(Table15[Entire Service Line Classification], MATCH(SUMIFS(Table15[Unique ID],Table15[System-Owned Portion],E3021,Table15[If Material Anything Other than "Lead" in Column E,Was Material Ever Previously Lead?],G3021,Table15[Customer-Owned Portion],O3021),Table15[Unique ID],0),0)))</f>
        <v>Non-lead</v>
      </c>
      <c r="X3021"/>
    </row>
    <row r="3022" spans="2:24" ht="150" x14ac:dyDescent="0.25">
      <c r="B3022" s="146" t="s">
        <v>11524</v>
      </c>
      <c r="C3022" s="31" t="s">
        <v>11525</v>
      </c>
      <c r="D3022" s="31" t="s">
        <v>11526</v>
      </c>
      <c r="E3022" s="44" t="s">
        <v>43</v>
      </c>
      <c r="F3022" s="43" t="s">
        <v>34</v>
      </c>
      <c r="G3022" s="84" t="s">
        <v>34</v>
      </c>
      <c r="H3022" s="31"/>
      <c r="I3022" s="205"/>
      <c r="J3022" s="84" t="s">
        <v>106</v>
      </c>
      <c r="K3022" s="31" t="s">
        <v>36</v>
      </c>
      <c r="L3022" s="31" t="s">
        <v>95</v>
      </c>
      <c r="M3022" s="169" t="s">
        <v>6522</v>
      </c>
      <c r="N3022" s="148" t="s">
        <v>11527</v>
      </c>
      <c r="O3022" s="106" t="s">
        <v>43</v>
      </c>
      <c r="P3022" s="43"/>
      <c r="Q3022" s="205"/>
      <c r="R3022" s="84" t="s">
        <v>106</v>
      </c>
      <c r="S3022" s="31" t="s">
        <v>36</v>
      </c>
      <c r="T3022" s="31" t="s">
        <v>95</v>
      </c>
      <c r="U3022" s="169" t="s">
        <v>6522</v>
      </c>
      <c r="V3022" s="150" t="s">
        <v>11528</v>
      </c>
      <c r="W3022" s="141" t="str" cm="1">
        <f t="array" ref="W3022">IF(SUM(LEN(B3022:V3022))=0,"",IF(OR(OR(ISBLANK(F3022),SUM(LEN(C3022),LEN(D3022))=0),AND(NOT(E3022="Unknown"),ISBLANK(J3022)),AND(NOT(O3022="Unknown"),ISBLANK(R3022))),"Missing Information", INDEX(Table15[Entire Service Line Classification], MATCH(SUMIFS(Table15[Unique ID],Table15[System-Owned Portion],E3022,Table15[If Material Anything Other than "Lead" in Column E,Was Material Ever Previously Lead?],G3022,Table15[Customer-Owned Portion],O3022),Table15[Unique ID],0),0)))</f>
        <v>Non-lead</v>
      </c>
      <c r="X3022"/>
    </row>
    <row r="3023" spans="2:24" ht="150" x14ac:dyDescent="0.25">
      <c r="B3023" s="146" t="s">
        <v>11529</v>
      </c>
      <c r="C3023" s="31" t="s">
        <v>11530</v>
      </c>
      <c r="D3023" s="31" t="s">
        <v>11531</v>
      </c>
      <c r="E3023" s="44" t="s">
        <v>52</v>
      </c>
      <c r="F3023" s="43" t="s">
        <v>34</v>
      </c>
      <c r="G3023" s="84" t="s">
        <v>34</v>
      </c>
      <c r="H3023" s="31"/>
      <c r="I3023" s="205"/>
      <c r="J3023" s="84" t="s">
        <v>214</v>
      </c>
      <c r="K3023" s="31" t="s">
        <v>34</v>
      </c>
      <c r="L3023" s="31"/>
      <c r="M3023" s="169"/>
      <c r="N3023" s="148"/>
      <c r="O3023" s="106" t="s">
        <v>52</v>
      </c>
      <c r="P3023" s="43"/>
      <c r="Q3023" s="205"/>
      <c r="R3023" s="84" t="s">
        <v>214</v>
      </c>
      <c r="S3023" s="31" t="s">
        <v>34</v>
      </c>
      <c r="T3023" s="31"/>
      <c r="U3023" s="169"/>
      <c r="V3023" s="150" t="s">
        <v>11285</v>
      </c>
      <c r="W3023" s="141" t="str" cm="1">
        <f t="array" ref="W3023">IF(SUM(LEN(B3023:V3023))=0,"",IF(OR(OR(ISBLANK(F3023),SUM(LEN(C3023),LEN(D3023))=0),AND(NOT(E3023="Unknown"),ISBLANK(J3023)),AND(NOT(O3023="Unknown"),ISBLANK(R3023))),"Missing Information", INDEX(Table15[Entire Service Line Classification], MATCH(SUMIFS(Table15[Unique ID],Table15[System-Owned Portion],E3023,Table15[If Material Anything Other than "Lead" in Column E,Was Material Ever Previously Lead?],G3023,Table15[Customer-Owned Portion],O3023),Table15[Unique ID],0),0)))</f>
        <v>Non-lead</v>
      </c>
      <c r="X3023"/>
    </row>
    <row r="3024" spans="2:24" ht="150" x14ac:dyDescent="0.25">
      <c r="B3024" s="146" t="s">
        <v>11532</v>
      </c>
      <c r="C3024" s="31" t="s">
        <v>11533</v>
      </c>
      <c r="D3024" s="31" t="s">
        <v>11534</v>
      </c>
      <c r="E3024" s="44" t="s">
        <v>52</v>
      </c>
      <c r="F3024" s="43" t="s">
        <v>34</v>
      </c>
      <c r="G3024" s="84" t="s">
        <v>34</v>
      </c>
      <c r="H3024" s="31"/>
      <c r="I3024" s="205"/>
      <c r="J3024" s="84" t="s">
        <v>214</v>
      </c>
      <c r="K3024" s="31" t="s">
        <v>34</v>
      </c>
      <c r="L3024" s="31"/>
      <c r="M3024" s="169"/>
      <c r="N3024" s="148"/>
      <c r="O3024" s="106" t="s">
        <v>52</v>
      </c>
      <c r="P3024" s="43"/>
      <c r="Q3024" s="205"/>
      <c r="R3024" s="84" t="s">
        <v>214</v>
      </c>
      <c r="S3024" s="31" t="s">
        <v>34</v>
      </c>
      <c r="T3024" s="31"/>
      <c r="U3024" s="169"/>
      <c r="V3024" s="150" t="s">
        <v>11285</v>
      </c>
      <c r="W3024" s="141" t="str" cm="1">
        <f t="array" ref="W3024">IF(SUM(LEN(B3024:V3024))=0,"",IF(OR(OR(ISBLANK(F3024),SUM(LEN(C3024),LEN(D3024))=0),AND(NOT(E3024="Unknown"),ISBLANK(J3024)),AND(NOT(O3024="Unknown"),ISBLANK(R3024))),"Missing Information", INDEX(Table15[Entire Service Line Classification], MATCH(SUMIFS(Table15[Unique ID],Table15[System-Owned Portion],E3024,Table15[If Material Anything Other than "Lead" in Column E,Was Material Ever Previously Lead?],G3024,Table15[Customer-Owned Portion],O3024),Table15[Unique ID],0),0)))</f>
        <v>Non-lead</v>
      </c>
      <c r="X3024"/>
    </row>
    <row r="3025" spans="2:24" ht="150" x14ac:dyDescent="0.25">
      <c r="B3025" s="146" t="s">
        <v>11535</v>
      </c>
      <c r="C3025" s="31" t="s">
        <v>11536</v>
      </c>
      <c r="D3025" s="31" t="s">
        <v>11537</v>
      </c>
      <c r="E3025" s="44" t="s">
        <v>52</v>
      </c>
      <c r="F3025" s="43" t="s">
        <v>34</v>
      </c>
      <c r="G3025" s="84" t="s">
        <v>34</v>
      </c>
      <c r="H3025" s="31"/>
      <c r="I3025" s="205"/>
      <c r="J3025" s="84" t="s">
        <v>214</v>
      </c>
      <c r="K3025" s="31" t="s">
        <v>34</v>
      </c>
      <c r="L3025" s="31"/>
      <c r="M3025" s="169"/>
      <c r="N3025" s="148"/>
      <c r="O3025" s="106" t="s">
        <v>52</v>
      </c>
      <c r="P3025" s="43"/>
      <c r="Q3025" s="205"/>
      <c r="R3025" s="84" t="s">
        <v>214</v>
      </c>
      <c r="S3025" s="31" t="s">
        <v>34</v>
      </c>
      <c r="T3025" s="31"/>
      <c r="U3025" s="169"/>
      <c r="V3025" s="150" t="s">
        <v>11285</v>
      </c>
      <c r="W3025" s="141" t="str" cm="1">
        <f t="array" ref="W3025">IF(SUM(LEN(B3025:V3025))=0,"",IF(OR(OR(ISBLANK(F3025),SUM(LEN(C3025),LEN(D3025))=0),AND(NOT(E3025="Unknown"),ISBLANK(J3025)),AND(NOT(O3025="Unknown"),ISBLANK(R3025))),"Missing Information", INDEX(Table15[Entire Service Line Classification], MATCH(SUMIFS(Table15[Unique ID],Table15[System-Owned Portion],E3025,Table15[If Material Anything Other than "Lead" in Column E,Was Material Ever Previously Lead?],G3025,Table15[Customer-Owned Portion],O3025),Table15[Unique ID],0),0)))</f>
        <v>Non-lead</v>
      </c>
      <c r="X3025"/>
    </row>
    <row r="3026" spans="2:24" ht="150" x14ac:dyDescent="0.25">
      <c r="B3026" s="146" t="s">
        <v>11538</v>
      </c>
      <c r="C3026" s="31" t="s">
        <v>11539</v>
      </c>
      <c r="D3026" s="31" t="s">
        <v>11540</v>
      </c>
      <c r="E3026" s="44" t="s">
        <v>52</v>
      </c>
      <c r="F3026" s="43" t="s">
        <v>34</v>
      </c>
      <c r="G3026" s="84" t="s">
        <v>34</v>
      </c>
      <c r="H3026" s="31"/>
      <c r="I3026" s="205"/>
      <c r="J3026" s="84" t="s">
        <v>214</v>
      </c>
      <c r="K3026" s="31" t="s">
        <v>34</v>
      </c>
      <c r="L3026" s="31"/>
      <c r="M3026" s="169"/>
      <c r="N3026" s="148"/>
      <c r="O3026" s="106" t="s">
        <v>52</v>
      </c>
      <c r="P3026" s="43"/>
      <c r="Q3026" s="205"/>
      <c r="R3026" s="84" t="s">
        <v>214</v>
      </c>
      <c r="S3026" s="31" t="s">
        <v>34</v>
      </c>
      <c r="T3026" s="31"/>
      <c r="U3026" s="169"/>
      <c r="V3026" s="150" t="s">
        <v>11285</v>
      </c>
      <c r="W3026" s="141" t="str" cm="1">
        <f t="array" ref="W3026">IF(SUM(LEN(B3026:V3026))=0,"",IF(OR(OR(ISBLANK(F3026),SUM(LEN(C3026),LEN(D3026))=0),AND(NOT(E3026="Unknown"),ISBLANK(J3026)),AND(NOT(O3026="Unknown"),ISBLANK(R3026))),"Missing Information", INDEX(Table15[Entire Service Line Classification], MATCH(SUMIFS(Table15[Unique ID],Table15[System-Owned Portion],E3026,Table15[If Material Anything Other than "Lead" in Column E,Was Material Ever Previously Lead?],G3026,Table15[Customer-Owned Portion],O3026),Table15[Unique ID],0),0)))</f>
        <v>Non-lead</v>
      </c>
      <c r="X3026"/>
    </row>
    <row r="3027" spans="2:24" ht="150" x14ac:dyDescent="0.25">
      <c r="B3027" s="146" t="s">
        <v>11541</v>
      </c>
      <c r="C3027" s="31" t="s">
        <v>11542</v>
      </c>
      <c r="D3027" s="31" t="s">
        <v>11543</v>
      </c>
      <c r="E3027" s="44" t="s">
        <v>52</v>
      </c>
      <c r="F3027" s="43" t="s">
        <v>34</v>
      </c>
      <c r="G3027" s="84" t="s">
        <v>34</v>
      </c>
      <c r="H3027" s="31"/>
      <c r="I3027" s="205"/>
      <c r="J3027" s="84" t="s">
        <v>214</v>
      </c>
      <c r="K3027" s="31" t="s">
        <v>34</v>
      </c>
      <c r="L3027" s="31"/>
      <c r="M3027" s="169"/>
      <c r="N3027" s="148"/>
      <c r="O3027" s="106" t="s">
        <v>52</v>
      </c>
      <c r="P3027" s="43"/>
      <c r="Q3027" s="205"/>
      <c r="R3027" s="84" t="s">
        <v>214</v>
      </c>
      <c r="S3027" s="31" t="s">
        <v>34</v>
      </c>
      <c r="T3027" s="31"/>
      <c r="U3027" s="169"/>
      <c r="V3027" s="150" t="s">
        <v>11285</v>
      </c>
      <c r="W3027" s="141" t="str" cm="1">
        <f t="array" ref="W3027">IF(SUM(LEN(B3027:V3027))=0,"",IF(OR(OR(ISBLANK(F3027),SUM(LEN(C3027),LEN(D3027))=0),AND(NOT(E3027="Unknown"),ISBLANK(J3027)),AND(NOT(O3027="Unknown"),ISBLANK(R3027))),"Missing Information", INDEX(Table15[Entire Service Line Classification], MATCH(SUMIFS(Table15[Unique ID],Table15[System-Owned Portion],E3027,Table15[If Material Anything Other than "Lead" in Column E,Was Material Ever Previously Lead?],G3027,Table15[Customer-Owned Portion],O3027),Table15[Unique ID],0),0)))</f>
        <v>Non-lead</v>
      </c>
      <c r="X3027"/>
    </row>
    <row r="3028" spans="2:24" ht="150" x14ac:dyDescent="0.25">
      <c r="B3028" s="146" t="s">
        <v>11544</v>
      </c>
      <c r="C3028" s="31" t="s">
        <v>11545</v>
      </c>
      <c r="D3028" s="31" t="s">
        <v>11546</v>
      </c>
      <c r="E3028" s="44" t="s">
        <v>52</v>
      </c>
      <c r="F3028" s="43" t="s">
        <v>34</v>
      </c>
      <c r="G3028" s="84" t="s">
        <v>34</v>
      </c>
      <c r="H3028" s="31"/>
      <c r="I3028" s="205"/>
      <c r="J3028" s="84" t="s">
        <v>214</v>
      </c>
      <c r="K3028" s="31" t="s">
        <v>34</v>
      </c>
      <c r="L3028" s="31"/>
      <c r="M3028" s="169"/>
      <c r="N3028" s="148"/>
      <c r="O3028" s="106" t="s">
        <v>52</v>
      </c>
      <c r="P3028" s="43"/>
      <c r="Q3028" s="205"/>
      <c r="R3028" s="84" t="s">
        <v>214</v>
      </c>
      <c r="S3028" s="31" t="s">
        <v>34</v>
      </c>
      <c r="T3028" s="31"/>
      <c r="U3028" s="169"/>
      <c r="V3028" s="150" t="s">
        <v>11285</v>
      </c>
      <c r="W3028" s="141" t="str" cm="1">
        <f t="array" ref="W3028">IF(SUM(LEN(B3028:V3028))=0,"",IF(OR(OR(ISBLANK(F3028),SUM(LEN(C3028),LEN(D3028))=0),AND(NOT(E3028="Unknown"),ISBLANK(J3028)),AND(NOT(O3028="Unknown"),ISBLANK(R3028))),"Missing Information", INDEX(Table15[Entire Service Line Classification], MATCH(SUMIFS(Table15[Unique ID],Table15[System-Owned Portion],E3028,Table15[If Material Anything Other than "Lead" in Column E,Was Material Ever Previously Lead?],G3028,Table15[Customer-Owned Portion],O3028),Table15[Unique ID],0),0)))</f>
        <v>Non-lead</v>
      </c>
      <c r="X3028"/>
    </row>
    <row r="3029" spans="2:24" ht="150" x14ac:dyDescent="0.25">
      <c r="B3029" s="146" t="s">
        <v>11547</v>
      </c>
      <c r="C3029" s="31" t="s">
        <v>11548</v>
      </c>
      <c r="D3029" s="31" t="s">
        <v>11549</v>
      </c>
      <c r="E3029" s="44" t="s">
        <v>52</v>
      </c>
      <c r="F3029" s="43" t="s">
        <v>34</v>
      </c>
      <c r="G3029" s="84" t="s">
        <v>34</v>
      </c>
      <c r="H3029" s="31"/>
      <c r="I3029" s="205"/>
      <c r="J3029" s="84" t="s">
        <v>214</v>
      </c>
      <c r="K3029" s="31" t="s">
        <v>34</v>
      </c>
      <c r="L3029" s="31"/>
      <c r="M3029" s="169"/>
      <c r="N3029" s="148"/>
      <c r="O3029" s="106" t="s">
        <v>52</v>
      </c>
      <c r="P3029" s="43"/>
      <c r="Q3029" s="205"/>
      <c r="R3029" s="84" t="s">
        <v>214</v>
      </c>
      <c r="S3029" s="31" t="s">
        <v>34</v>
      </c>
      <c r="T3029" s="31"/>
      <c r="U3029" s="169"/>
      <c r="V3029" s="150" t="s">
        <v>11285</v>
      </c>
      <c r="W3029" s="141" t="str" cm="1">
        <f t="array" ref="W3029">IF(SUM(LEN(B3029:V3029))=0,"",IF(OR(OR(ISBLANK(F3029),SUM(LEN(C3029),LEN(D3029))=0),AND(NOT(E3029="Unknown"),ISBLANK(J3029)),AND(NOT(O3029="Unknown"),ISBLANK(R3029))),"Missing Information", INDEX(Table15[Entire Service Line Classification], MATCH(SUMIFS(Table15[Unique ID],Table15[System-Owned Portion],E3029,Table15[If Material Anything Other than "Lead" in Column E,Was Material Ever Previously Lead?],G3029,Table15[Customer-Owned Portion],O3029),Table15[Unique ID],0),0)))</f>
        <v>Non-lead</v>
      </c>
      <c r="X3029"/>
    </row>
    <row r="3030" spans="2:24" ht="150" x14ac:dyDescent="0.25">
      <c r="B3030" s="146" t="s">
        <v>11550</v>
      </c>
      <c r="C3030" s="31" t="s">
        <v>11551</v>
      </c>
      <c r="D3030" s="31" t="s">
        <v>11552</v>
      </c>
      <c r="E3030" s="44" t="s">
        <v>52</v>
      </c>
      <c r="F3030" s="43" t="s">
        <v>34</v>
      </c>
      <c r="G3030" s="84" t="s">
        <v>34</v>
      </c>
      <c r="H3030" s="31"/>
      <c r="I3030" s="205"/>
      <c r="J3030" s="84" t="s">
        <v>214</v>
      </c>
      <c r="K3030" s="31" t="s">
        <v>34</v>
      </c>
      <c r="L3030" s="31"/>
      <c r="M3030" s="169"/>
      <c r="N3030" s="148"/>
      <c r="O3030" s="106" t="s">
        <v>52</v>
      </c>
      <c r="P3030" s="43"/>
      <c r="Q3030" s="205"/>
      <c r="R3030" s="84" t="s">
        <v>214</v>
      </c>
      <c r="S3030" s="31" t="s">
        <v>34</v>
      </c>
      <c r="T3030" s="31"/>
      <c r="U3030" s="169"/>
      <c r="V3030" s="150" t="s">
        <v>11285</v>
      </c>
      <c r="W3030" s="141" t="str" cm="1">
        <f t="array" ref="W3030">IF(SUM(LEN(B3030:V3030))=0,"",IF(OR(OR(ISBLANK(F3030),SUM(LEN(C3030),LEN(D3030))=0),AND(NOT(E3030="Unknown"),ISBLANK(J3030)),AND(NOT(O3030="Unknown"),ISBLANK(R3030))),"Missing Information", INDEX(Table15[Entire Service Line Classification], MATCH(SUMIFS(Table15[Unique ID],Table15[System-Owned Portion],E3030,Table15[If Material Anything Other than "Lead" in Column E,Was Material Ever Previously Lead?],G3030,Table15[Customer-Owned Portion],O3030),Table15[Unique ID],0),0)))</f>
        <v>Non-lead</v>
      </c>
      <c r="X3030"/>
    </row>
    <row r="3031" spans="2:24" ht="150" x14ac:dyDescent="0.25">
      <c r="B3031" s="146" t="s">
        <v>11553</v>
      </c>
      <c r="C3031" s="31" t="s">
        <v>11554</v>
      </c>
      <c r="D3031" s="31" t="s">
        <v>11555</v>
      </c>
      <c r="E3031" s="44" t="s">
        <v>52</v>
      </c>
      <c r="F3031" s="43" t="s">
        <v>34</v>
      </c>
      <c r="G3031" s="84" t="s">
        <v>34</v>
      </c>
      <c r="H3031" s="31"/>
      <c r="I3031" s="205"/>
      <c r="J3031" s="84" t="s">
        <v>214</v>
      </c>
      <c r="K3031" s="31" t="s">
        <v>34</v>
      </c>
      <c r="L3031" s="31"/>
      <c r="M3031" s="169"/>
      <c r="N3031" s="148"/>
      <c r="O3031" s="106" t="s">
        <v>52</v>
      </c>
      <c r="P3031" s="43"/>
      <c r="Q3031" s="205"/>
      <c r="R3031" s="84" t="s">
        <v>214</v>
      </c>
      <c r="S3031" s="31" t="s">
        <v>34</v>
      </c>
      <c r="T3031" s="31"/>
      <c r="U3031" s="169"/>
      <c r="V3031" s="150" t="s">
        <v>11556</v>
      </c>
      <c r="W3031" s="141" t="str" cm="1">
        <f t="array" ref="W3031">IF(SUM(LEN(B3031:V3031))=0,"",IF(OR(OR(ISBLANK(F3031),SUM(LEN(C3031),LEN(D3031))=0),AND(NOT(E3031="Unknown"),ISBLANK(J3031)),AND(NOT(O3031="Unknown"),ISBLANK(R3031))),"Missing Information", INDEX(Table15[Entire Service Line Classification], MATCH(SUMIFS(Table15[Unique ID],Table15[System-Owned Portion],E3031,Table15[If Material Anything Other than "Lead" in Column E,Was Material Ever Previously Lead?],G3031,Table15[Customer-Owned Portion],O3031),Table15[Unique ID],0),0)))</f>
        <v>Non-lead</v>
      </c>
      <c r="X3031"/>
    </row>
    <row r="3032" spans="2:24" ht="150" x14ac:dyDescent="0.25">
      <c r="B3032" s="146" t="s">
        <v>11557</v>
      </c>
      <c r="C3032" s="31" t="s">
        <v>11558</v>
      </c>
      <c r="D3032" s="31" t="s">
        <v>11559</v>
      </c>
      <c r="E3032" s="44" t="s">
        <v>52</v>
      </c>
      <c r="F3032" s="43" t="s">
        <v>34</v>
      </c>
      <c r="G3032" s="84" t="s">
        <v>34</v>
      </c>
      <c r="H3032" s="31"/>
      <c r="I3032" s="205"/>
      <c r="J3032" s="84" t="s">
        <v>214</v>
      </c>
      <c r="K3032" s="31" t="s">
        <v>34</v>
      </c>
      <c r="L3032" s="31"/>
      <c r="M3032" s="169"/>
      <c r="N3032" s="148"/>
      <c r="O3032" s="106" t="s">
        <v>52</v>
      </c>
      <c r="P3032" s="43"/>
      <c r="Q3032" s="205"/>
      <c r="R3032" s="84" t="s">
        <v>214</v>
      </c>
      <c r="S3032" s="31" t="s">
        <v>34</v>
      </c>
      <c r="T3032" s="31"/>
      <c r="U3032" s="169"/>
      <c r="V3032" s="150" t="s">
        <v>11556</v>
      </c>
      <c r="W3032" s="141" t="str" cm="1">
        <f t="array" ref="W3032">IF(SUM(LEN(B3032:V3032))=0,"",IF(OR(OR(ISBLANK(F3032),SUM(LEN(C3032),LEN(D3032))=0),AND(NOT(E3032="Unknown"),ISBLANK(J3032)),AND(NOT(O3032="Unknown"),ISBLANK(R3032))),"Missing Information", INDEX(Table15[Entire Service Line Classification], MATCH(SUMIFS(Table15[Unique ID],Table15[System-Owned Portion],E3032,Table15[If Material Anything Other than "Lead" in Column E,Was Material Ever Previously Lead?],G3032,Table15[Customer-Owned Portion],O3032),Table15[Unique ID],0),0)))</f>
        <v>Non-lead</v>
      </c>
      <c r="X3032"/>
    </row>
    <row r="3033" spans="2:24" ht="150" x14ac:dyDescent="0.25">
      <c r="B3033" s="146" t="s">
        <v>11560</v>
      </c>
      <c r="C3033" s="31" t="s">
        <v>11561</v>
      </c>
      <c r="D3033" s="31" t="s">
        <v>11562</v>
      </c>
      <c r="E3033" s="44" t="s">
        <v>52</v>
      </c>
      <c r="F3033" s="43" t="s">
        <v>34</v>
      </c>
      <c r="G3033" s="84" t="s">
        <v>34</v>
      </c>
      <c r="H3033" s="31"/>
      <c r="I3033" s="205"/>
      <c r="J3033" s="84" t="s">
        <v>214</v>
      </c>
      <c r="K3033" s="31" t="s">
        <v>34</v>
      </c>
      <c r="L3033" s="31"/>
      <c r="M3033" s="169"/>
      <c r="N3033" s="148"/>
      <c r="O3033" s="106" t="s">
        <v>52</v>
      </c>
      <c r="P3033" s="43"/>
      <c r="Q3033" s="205"/>
      <c r="R3033" s="84" t="s">
        <v>214</v>
      </c>
      <c r="S3033" s="31" t="s">
        <v>34</v>
      </c>
      <c r="T3033" s="31"/>
      <c r="U3033" s="169"/>
      <c r="V3033" s="150" t="s">
        <v>11556</v>
      </c>
      <c r="W3033" s="141" t="str" cm="1">
        <f t="array" ref="W3033">IF(SUM(LEN(B3033:V3033))=0,"",IF(OR(OR(ISBLANK(F3033),SUM(LEN(C3033),LEN(D3033))=0),AND(NOT(E3033="Unknown"),ISBLANK(J3033)),AND(NOT(O3033="Unknown"),ISBLANK(R3033))),"Missing Information", INDEX(Table15[Entire Service Line Classification], MATCH(SUMIFS(Table15[Unique ID],Table15[System-Owned Portion],E3033,Table15[If Material Anything Other than "Lead" in Column E,Was Material Ever Previously Lead?],G3033,Table15[Customer-Owned Portion],O3033),Table15[Unique ID],0),0)))</f>
        <v>Non-lead</v>
      </c>
      <c r="X3033"/>
    </row>
    <row r="3034" spans="2:24" ht="150" x14ac:dyDescent="0.25">
      <c r="B3034" s="146" t="s">
        <v>11563</v>
      </c>
      <c r="C3034" s="31" t="s">
        <v>11564</v>
      </c>
      <c r="D3034" s="31" t="s">
        <v>11565</v>
      </c>
      <c r="E3034" s="44" t="s">
        <v>52</v>
      </c>
      <c r="F3034" s="43" t="s">
        <v>34</v>
      </c>
      <c r="G3034" s="84" t="s">
        <v>34</v>
      </c>
      <c r="H3034" s="31"/>
      <c r="I3034" s="205"/>
      <c r="J3034" s="84" t="s">
        <v>214</v>
      </c>
      <c r="K3034" s="31" t="s">
        <v>34</v>
      </c>
      <c r="L3034" s="31"/>
      <c r="M3034" s="169"/>
      <c r="N3034" s="148"/>
      <c r="O3034" s="106" t="s">
        <v>52</v>
      </c>
      <c r="P3034" s="43"/>
      <c r="Q3034" s="205"/>
      <c r="R3034" s="84" t="s">
        <v>214</v>
      </c>
      <c r="S3034" s="31" t="s">
        <v>34</v>
      </c>
      <c r="T3034" s="31"/>
      <c r="U3034" s="169"/>
      <c r="V3034" s="150" t="s">
        <v>11556</v>
      </c>
      <c r="W3034" s="141" t="str" cm="1">
        <f t="array" ref="W3034">IF(SUM(LEN(B3034:V3034))=0,"",IF(OR(OR(ISBLANK(F3034),SUM(LEN(C3034),LEN(D3034))=0),AND(NOT(E3034="Unknown"),ISBLANK(J3034)),AND(NOT(O3034="Unknown"),ISBLANK(R3034))),"Missing Information", INDEX(Table15[Entire Service Line Classification], MATCH(SUMIFS(Table15[Unique ID],Table15[System-Owned Portion],E3034,Table15[If Material Anything Other than "Lead" in Column E,Was Material Ever Previously Lead?],G3034,Table15[Customer-Owned Portion],O3034),Table15[Unique ID],0),0)))</f>
        <v>Non-lead</v>
      </c>
      <c r="X3034"/>
    </row>
    <row r="3035" spans="2:24" ht="150" x14ac:dyDescent="0.25">
      <c r="B3035" s="146" t="s">
        <v>11566</v>
      </c>
      <c r="C3035" s="31" t="s">
        <v>11567</v>
      </c>
      <c r="D3035" s="31" t="s">
        <v>11568</v>
      </c>
      <c r="E3035" s="44" t="s">
        <v>52</v>
      </c>
      <c r="F3035" s="43" t="s">
        <v>34</v>
      </c>
      <c r="G3035" s="84" t="s">
        <v>34</v>
      </c>
      <c r="H3035" s="31"/>
      <c r="I3035" s="205"/>
      <c r="J3035" s="84" t="s">
        <v>214</v>
      </c>
      <c r="K3035" s="31" t="s">
        <v>34</v>
      </c>
      <c r="L3035" s="31"/>
      <c r="M3035" s="169"/>
      <c r="N3035" s="148"/>
      <c r="O3035" s="106" t="s">
        <v>52</v>
      </c>
      <c r="P3035" s="43"/>
      <c r="Q3035" s="205"/>
      <c r="R3035" s="84" t="s">
        <v>214</v>
      </c>
      <c r="S3035" s="31" t="s">
        <v>34</v>
      </c>
      <c r="T3035" s="31"/>
      <c r="U3035" s="169"/>
      <c r="V3035" s="150" t="s">
        <v>11556</v>
      </c>
      <c r="W3035" s="141" t="str" cm="1">
        <f t="array" ref="W3035">IF(SUM(LEN(B3035:V3035))=0,"",IF(OR(OR(ISBLANK(F3035),SUM(LEN(C3035),LEN(D3035))=0),AND(NOT(E3035="Unknown"),ISBLANK(J3035)),AND(NOT(O3035="Unknown"),ISBLANK(R3035))),"Missing Information", INDEX(Table15[Entire Service Line Classification], MATCH(SUMIFS(Table15[Unique ID],Table15[System-Owned Portion],E3035,Table15[If Material Anything Other than "Lead" in Column E,Was Material Ever Previously Lead?],G3035,Table15[Customer-Owned Portion],O3035),Table15[Unique ID],0),0)))</f>
        <v>Non-lead</v>
      </c>
      <c r="X3035"/>
    </row>
    <row r="3036" spans="2:24" ht="150" x14ac:dyDescent="0.25">
      <c r="B3036" s="146" t="s">
        <v>11569</v>
      </c>
      <c r="C3036" s="31" t="s">
        <v>11570</v>
      </c>
      <c r="D3036" s="31" t="s">
        <v>11571</v>
      </c>
      <c r="E3036" s="44" t="s">
        <v>52</v>
      </c>
      <c r="F3036" s="43" t="s">
        <v>34</v>
      </c>
      <c r="G3036" s="84" t="s">
        <v>34</v>
      </c>
      <c r="H3036" s="31"/>
      <c r="I3036" s="205"/>
      <c r="J3036" s="84" t="s">
        <v>214</v>
      </c>
      <c r="K3036" s="31" t="s">
        <v>34</v>
      </c>
      <c r="L3036" s="31"/>
      <c r="M3036" s="169"/>
      <c r="N3036" s="148"/>
      <c r="O3036" s="106" t="s">
        <v>52</v>
      </c>
      <c r="P3036" s="43"/>
      <c r="Q3036" s="205"/>
      <c r="R3036" s="84" t="s">
        <v>214</v>
      </c>
      <c r="S3036" s="31" t="s">
        <v>34</v>
      </c>
      <c r="T3036" s="31"/>
      <c r="U3036" s="169"/>
      <c r="V3036" s="150" t="s">
        <v>11556</v>
      </c>
      <c r="W3036" s="141" t="str" cm="1">
        <f t="array" ref="W3036">IF(SUM(LEN(B3036:V3036))=0,"",IF(OR(OR(ISBLANK(F3036),SUM(LEN(C3036),LEN(D3036))=0),AND(NOT(E3036="Unknown"),ISBLANK(J3036)),AND(NOT(O3036="Unknown"),ISBLANK(R3036))),"Missing Information", INDEX(Table15[Entire Service Line Classification], MATCH(SUMIFS(Table15[Unique ID],Table15[System-Owned Portion],E3036,Table15[If Material Anything Other than "Lead" in Column E,Was Material Ever Previously Lead?],G3036,Table15[Customer-Owned Portion],O3036),Table15[Unique ID],0),0)))</f>
        <v>Non-lead</v>
      </c>
      <c r="X3036"/>
    </row>
    <row r="3037" spans="2:24" ht="150" x14ac:dyDescent="0.25">
      <c r="B3037" s="146" t="s">
        <v>11572</v>
      </c>
      <c r="C3037" s="31" t="s">
        <v>11573</v>
      </c>
      <c r="D3037" s="31" t="s">
        <v>11574</v>
      </c>
      <c r="E3037" s="44" t="s">
        <v>52</v>
      </c>
      <c r="F3037" s="43" t="s">
        <v>34</v>
      </c>
      <c r="G3037" s="84" t="s">
        <v>34</v>
      </c>
      <c r="H3037" s="31"/>
      <c r="I3037" s="205"/>
      <c r="J3037" s="84" t="s">
        <v>214</v>
      </c>
      <c r="K3037" s="31" t="s">
        <v>34</v>
      </c>
      <c r="L3037" s="31"/>
      <c r="M3037" s="169"/>
      <c r="N3037" s="148"/>
      <c r="O3037" s="106" t="s">
        <v>52</v>
      </c>
      <c r="P3037" s="43"/>
      <c r="Q3037" s="205"/>
      <c r="R3037" s="84" t="s">
        <v>214</v>
      </c>
      <c r="S3037" s="31" t="s">
        <v>34</v>
      </c>
      <c r="T3037" s="31"/>
      <c r="U3037" s="169"/>
      <c r="V3037" s="150" t="s">
        <v>11556</v>
      </c>
      <c r="W3037" s="141" t="str" cm="1">
        <f t="array" ref="W3037">IF(SUM(LEN(B3037:V3037))=0,"",IF(OR(OR(ISBLANK(F3037),SUM(LEN(C3037),LEN(D3037))=0),AND(NOT(E3037="Unknown"),ISBLANK(J3037)),AND(NOT(O3037="Unknown"),ISBLANK(R3037))),"Missing Information", INDEX(Table15[Entire Service Line Classification], MATCH(SUMIFS(Table15[Unique ID],Table15[System-Owned Portion],E3037,Table15[If Material Anything Other than "Lead" in Column E,Was Material Ever Previously Lead?],G3037,Table15[Customer-Owned Portion],O3037),Table15[Unique ID],0),0)))</f>
        <v>Non-lead</v>
      </c>
      <c r="X3037"/>
    </row>
    <row r="3038" spans="2:24" ht="150" x14ac:dyDescent="0.25">
      <c r="B3038" s="146" t="s">
        <v>11575</v>
      </c>
      <c r="C3038" s="31" t="s">
        <v>11576</v>
      </c>
      <c r="D3038" s="31" t="s">
        <v>11577</v>
      </c>
      <c r="E3038" s="44" t="s">
        <v>52</v>
      </c>
      <c r="F3038" s="43" t="s">
        <v>34</v>
      </c>
      <c r="G3038" s="84" t="s">
        <v>34</v>
      </c>
      <c r="H3038" s="31"/>
      <c r="I3038" s="205"/>
      <c r="J3038" s="84" t="s">
        <v>214</v>
      </c>
      <c r="K3038" s="31" t="s">
        <v>34</v>
      </c>
      <c r="L3038" s="31"/>
      <c r="M3038" s="169"/>
      <c r="N3038" s="148"/>
      <c r="O3038" s="106" t="s">
        <v>52</v>
      </c>
      <c r="P3038" s="43"/>
      <c r="Q3038" s="205"/>
      <c r="R3038" s="84" t="s">
        <v>214</v>
      </c>
      <c r="S3038" s="31" t="s">
        <v>34</v>
      </c>
      <c r="T3038" s="31"/>
      <c r="U3038" s="169"/>
      <c r="V3038" s="150" t="s">
        <v>11556</v>
      </c>
      <c r="W3038" s="141" t="str" cm="1">
        <f t="array" ref="W3038">IF(SUM(LEN(B3038:V3038))=0,"",IF(OR(OR(ISBLANK(F3038),SUM(LEN(C3038),LEN(D3038))=0),AND(NOT(E3038="Unknown"),ISBLANK(J3038)),AND(NOT(O3038="Unknown"),ISBLANK(R3038))),"Missing Information", INDEX(Table15[Entire Service Line Classification], MATCH(SUMIFS(Table15[Unique ID],Table15[System-Owned Portion],E3038,Table15[If Material Anything Other than "Lead" in Column E,Was Material Ever Previously Lead?],G3038,Table15[Customer-Owned Portion],O3038),Table15[Unique ID],0),0)))</f>
        <v>Non-lead</v>
      </c>
      <c r="X3038"/>
    </row>
    <row r="3039" spans="2:24" ht="150" x14ac:dyDescent="0.25">
      <c r="B3039" s="146" t="s">
        <v>11578</v>
      </c>
      <c r="C3039" s="31" t="s">
        <v>11579</v>
      </c>
      <c r="D3039" s="31" t="s">
        <v>11580</v>
      </c>
      <c r="E3039" s="44" t="s">
        <v>52</v>
      </c>
      <c r="F3039" s="43" t="s">
        <v>34</v>
      </c>
      <c r="G3039" s="84" t="s">
        <v>34</v>
      </c>
      <c r="H3039" s="31"/>
      <c r="I3039" s="205"/>
      <c r="J3039" s="84" t="s">
        <v>214</v>
      </c>
      <c r="K3039" s="31" t="s">
        <v>34</v>
      </c>
      <c r="L3039" s="31"/>
      <c r="M3039" s="169"/>
      <c r="N3039" s="148"/>
      <c r="O3039" s="106" t="s">
        <v>52</v>
      </c>
      <c r="P3039" s="43"/>
      <c r="Q3039" s="205"/>
      <c r="R3039" s="84" t="s">
        <v>214</v>
      </c>
      <c r="S3039" s="31" t="s">
        <v>34</v>
      </c>
      <c r="T3039" s="31"/>
      <c r="U3039" s="169"/>
      <c r="V3039" s="150" t="s">
        <v>11556</v>
      </c>
      <c r="W3039" s="141" t="str" cm="1">
        <f t="array" ref="W3039">IF(SUM(LEN(B3039:V3039))=0,"",IF(OR(OR(ISBLANK(F3039),SUM(LEN(C3039),LEN(D3039))=0),AND(NOT(E3039="Unknown"),ISBLANK(J3039)),AND(NOT(O3039="Unknown"),ISBLANK(R3039))),"Missing Information", INDEX(Table15[Entire Service Line Classification], MATCH(SUMIFS(Table15[Unique ID],Table15[System-Owned Portion],E3039,Table15[If Material Anything Other than "Lead" in Column E,Was Material Ever Previously Lead?],G3039,Table15[Customer-Owned Portion],O3039),Table15[Unique ID],0),0)))</f>
        <v>Non-lead</v>
      </c>
      <c r="X3039"/>
    </row>
    <row r="3040" spans="2:24" ht="150" x14ac:dyDescent="0.25">
      <c r="B3040" s="146" t="s">
        <v>11581</v>
      </c>
      <c r="C3040" s="31" t="s">
        <v>11582</v>
      </c>
      <c r="D3040" s="31" t="s">
        <v>11583</v>
      </c>
      <c r="E3040" s="44" t="s">
        <v>52</v>
      </c>
      <c r="F3040" s="43" t="s">
        <v>34</v>
      </c>
      <c r="G3040" s="84" t="s">
        <v>34</v>
      </c>
      <c r="H3040" s="31"/>
      <c r="I3040" s="205"/>
      <c r="J3040" s="84" t="s">
        <v>214</v>
      </c>
      <c r="K3040" s="31" t="s">
        <v>34</v>
      </c>
      <c r="L3040" s="31"/>
      <c r="M3040" s="169"/>
      <c r="N3040" s="148"/>
      <c r="O3040" s="106" t="s">
        <v>52</v>
      </c>
      <c r="P3040" s="43"/>
      <c r="Q3040" s="205"/>
      <c r="R3040" s="84" t="s">
        <v>214</v>
      </c>
      <c r="S3040" s="31" t="s">
        <v>34</v>
      </c>
      <c r="T3040" s="31"/>
      <c r="U3040" s="169"/>
      <c r="V3040" s="150" t="s">
        <v>11556</v>
      </c>
      <c r="W3040" s="141" t="str" cm="1">
        <f t="array" ref="W3040">IF(SUM(LEN(B3040:V3040))=0,"",IF(OR(OR(ISBLANK(F3040),SUM(LEN(C3040),LEN(D3040))=0),AND(NOT(E3040="Unknown"),ISBLANK(J3040)),AND(NOT(O3040="Unknown"),ISBLANK(R3040))),"Missing Information", INDEX(Table15[Entire Service Line Classification], MATCH(SUMIFS(Table15[Unique ID],Table15[System-Owned Portion],E3040,Table15[If Material Anything Other than "Lead" in Column E,Was Material Ever Previously Lead?],G3040,Table15[Customer-Owned Portion],O3040),Table15[Unique ID],0),0)))</f>
        <v>Non-lead</v>
      </c>
      <c r="X3040"/>
    </row>
    <row r="3041" spans="2:24" ht="150" x14ac:dyDescent="0.25">
      <c r="B3041" s="146" t="s">
        <v>11584</v>
      </c>
      <c r="C3041" s="31" t="s">
        <v>11585</v>
      </c>
      <c r="D3041" s="31" t="s">
        <v>11586</v>
      </c>
      <c r="E3041" s="44" t="s">
        <v>52</v>
      </c>
      <c r="F3041" s="43" t="s">
        <v>34</v>
      </c>
      <c r="G3041" s="84" t="s">
        <v>34</v>
      </c>
      <c r="H3041" s="31"/>
      <c r="I3041" s="205"/>
      <c r="J3041" s="84" t="s">
        <v>214</v>
      </c>
      <c r="K3041" s="31" t="s">
        <v>34</v>
      </c>
      <c r="L3041" s="31"/>
      <c r="M3041" s="169"/>
      <c r="N3041" s="148"/>
      <c r="O3041" s="106" t="s">
        <v>52</v>
      </c>
      <c r="P3041" s="43"/>
      <c r="Q3041" s="205"/>
      <c r="R3041" s="84" t="s">
        <v>214</v>
      </c>
      <c r="S3041" s="31" t="s">
        <v>34</v>
      </c>
      <c r="T3041" s="31"/>
      <c r="U3041" s="169"/>
      <c r="V3041" s="150" t="s">
        <v>11556</v>
      </c>
      <c r="W3041" s="141" t="str" cm="1">
        <f t="array" ref="W3041">IF(SUM(LEN(B3041:V3041))=0,"",IF(OR(OR(ISBLANK(F3041),SUM(LEN(C3041),LEN(D3041))=0),AND(NOT(E3041="Unknown"),ISBLANK(J3041)),AND(NOT(O3041="Unknown"),ISBLANK(R3041))),"Missing Information", INDEX(Table15[Entire Service Line Classification], MATCH(SUMIFS(Table15[Unique ID],Table15[System-Owned Portion],E3041,Table15[If Material Anything Other than "Lead" in Column E,Was Material Ever Previously Lead?],G3041,Table15[Customer-Owned Portion],O3041),Table15[Unique ID],0),0)))</f>
        <v>Non-lead</v>
      </c>
      <c r="X3041"/>
    </row>
    <row r="3042" spans="2:24" ht="150" x14ac:dyDescent="0.25">
      <c r="B3042" s="146" t="s">
        <v>11587</v>
      </c>
      <c r="C3042" s="31" t="s">
        <v>11588</v>
      </c>
      <c r="D3042" s="31" t="s">
        <v>11589</v>
      </c>
      <c r="E3042" s="44" t="s">
        <v>52</v>
      </c>
      <c r="F3042" s="43" t="s">
        <v>34</v>
      </c>
      <c r="G3042" s="84" t="s">
        <v>34</v>
      </c>
      <c r="H3042" s="31"/>
      <c r="I3042" s="205"/>
      <c r="J3042" s="84" t="s">
        <v>214</v>
      </c>
      <c r="K3042" s="31" t="s">
        <v>34</v>
      </c>
      <c r="L3042" s="31"/>
      <c r="M3042" s="169"/>
      <c r="N3042" s="148"/>
      <c r="O3042" s="106" t="s">
        <v>52</v>
      </c>
      <c r="P3042" s="43"/>
      <c r="Q3042" s="205"/>
      <c r="R3042" s="84" t="s">
        <v>214</v>
      </c>
      <c r="S3042" s="31" t="s">
        <v>34</v>
      </c>
      <c r="T3042" s="31"/>
      <c r="U3042" s="169"/>
      <c r="V3042" s="150" t="s">
        <v>11556</v>
      </c>
      <c r="W3042" s="141" t="str" cm="1">
        <f t="array" ref="W3042">IF(SUM(LEN(B3042:V3042))=0,"",IF(OR(OR(ISBLANK(F3042),SUM(LEN(C3042),LEN(D3042))=0),AND(NOT(E3042="Unknown"),ISBLANK(J3042)),AND(NOT(O3042="Unknown"),ISBLANK(R3042))),"Missing Information", INDEX(Table15[Entire Service Line Classification], MATCH(SUMIFS(Table15[Unique ID],Table15[System-Owned Portion],E3042,Table15[If Material Anything Other than "Lead" in Column E,Was Material Ever Previously Lead?],G3042,Table15[Customer-Owned Portion],O3042),Table15[Unique ID],0),0)))</f>
        <v>Non-lead</v>
      </c>
      <c r="X3042"/>
    </row>
    <row r="3043" spans="2:24" ht="150" x14ac:dyDescent="0.25">
      <c r="B3043" s="146" t="s">
        <v>11590</v>
      </c>
      <c r="C3043" s="31" t="s">
        <v>11591</v>
      </c>
      <c r="D3043" s="31" t="s">
        <v>11592</v>
      </c>
      <c r="E3043" s="44" t="s">
        <v>52</v>
      </c>
      <c r="F3043" s="43" t="s">
        <v>34</v>
      </c>
      <c r="G3043" s="84" t="s">
        <v>34</v>
      </c>
      <c r="H3043" s="31"/>
      <c r="I3043" s="205"/>
      <c r="J3043" s="84" t="s">
        <v>214</v>
      </c>
      <c r="K3043" s="31" t="s">
        <v>34</v>
      </c>
      <c r="L3043" s="31"/>
      <c r="M3043" s="169"/>
      <c r="N3043" s="148"/>
      <c r="O3043" s="106" t="s">
        <v>52</v>
      </c>
      <c r="P3043" s="43"/>
      <c r="Q3043" s="205"/>
      <c r="R3043" s="84" t="s">
        <v>214</v>
      </c>
      <c r="S3043" s="31" t="s">
        <v>34</v>
      </c>
      <c r="T3043" s="31"/>
      <c r="U3043" s="169"/>
      <c r="V3043" s="150" t="s">
        <v>11556</v>
      </c>
      <c r="W3043" s="141" t="str" cm="1">
        <f t="array" ref="W3043">IF(SUM(LEN(B3043:V3043))=0,"",IF(OR(OR(ISBLANK(F3043),SUM(LEN(C3043),LEN(D3043))=0),AND(NOT(E3043="Unknown"),ISBLANK(J3043)),AND(NOT(O3043="Unknown"),ISBLANK(R3043))),"Missing Information", INDEX(Table15[Entire Service Line Classification], MATCH(SUMIFS(Table15[Unique ID],Table15[System-Owned Portion],E3043,Table15[If Material Anything Other than "Lead" in Column E,Was Material Ever Previously Lead?],G3043,Table15[Customer-Owned Portion],O3043),Table15[Unique ID],0),0)))</f>
        <v>Non-lead</v>
      </c>
      <c r="X3043"/>
    </row>
    <row r="3044" spans="2:24" ht="150" x14ac:dyDescent="0.25">
      <c r="B3044" s="146" t="s">
        <v>11593</v>
      </c>
      <c r="C3044" s="31" t="s">
        <v>11594</v>
      </c>
      <c r="D3044" s="31" t="s">
        <v>11595</v>
      </c>
      <c r="E3044" s="44" t="s">
        <v>52</v>
      </c>
      <c r="F3044" s="43" t="s">
        <v>34</v>
      </c>
      <c r="G3044" s="84" t="s">
        <v>34</v>
      </c>
      <c r="H3044" s="31"/>
      <c r="I3044" s="205"/>
      <c r="J3044" s="84" t="s">
        <v>214</v>
      </c>
      <c r="K3044" s="31" t="s">
        <v>34</v>
      </c>
      <c r="L3044" s="31"/>
      <c r="M3044" s="169"/>
      <c r="N3044" s="148"/>
      <c r="O3044" s="106" t="s">
        <v>52</v>
      </c>
      <c r="P3044" s="43"/>
      <c r="Q3044" s="205"/>
      <c r="R3044" s="84" t="s">
        <v>214</v>
      </c>
      <c r="S3044" s="31" t="s">
        <v>34</v>
      </c>
      <c r="T3044" s="31"/>
      <c r="U3044" s="169"/>
      <c r="V3044" s="150" t="s">
        <v>11556</v>
      </c>
      <c r="W3044" s="141" t="str" cm="1">
        <f t="array" ref="W3044">IF(SUM(LEN(B3044:V3044))=0,"",IF(OR(OR(ISBLANK(F3044),SUM(LEN(C3044),LEN(D3044))=0),AND(NOT(E3044="Unknown"),ISBLANK(J3044)),AND(NOT(O3044="Unknown"),ISBLANK(R3044))),"Missing Information", INDEX(Table15[Entire Service Line Classification], MATCH(SUMIFS(Table15[Unique ID],Table15[System-Owned Portion],E3044,Table15[If Material Anything Other than "Lead" in Column E,Was Material Ever Previously Lead?],G3044,Table15[Customer-Owned Portion],O3044),Table15[Unique ID],0),0)))</f>
        <v>Non-lead</v>
      </c>
      <c r="X3044"/>
    </row>
    <row r="3045" spans="2:24" ht="150" x14ac:dyDescent="0.25">
      <c r="B3045" s="146" t="s">
        <v>11596</v>
      </c>
      <c r="C3045" s="31" t="s">
        <v>11597</v>
      </c>
      <c r="D3045" s="31" t="s">
        <v>11598</v>
      </c>
      <c r="E3045" s="44" t="s">
        <v>52</v>
      </c>
      <c r="F3045" s="43" t="s">
        <v>34</v>
      </c>
      <c r="G3045" s="84" t="s">
        <v>34</v>
      </c>
      <c r="H3045" s="31"/>
      <c r="I3045" s="205"/>
      <c r="J3045" s="84" t="s">
        <v>214</v>
      </c>
      <c r="K3045" s="31" t="s">
        <v>34</v>
      </c>
      <c r="L3045" s="31"/>
      <c r="M3045" s="169"/>
      <c r="N3045" s="148"/>
      <c r="O3045" s="106" t="s">
        <v>52</v>
      </c>
      <c r="P3045" s="43"/>
      <c r="Q3045" s="205"/>
      <c r="R3045" s="84" t="s">
        <v>214</v>
      </c>
      <c r="S3045" s="31" t="s">
        <v>34</v>
      </c>
      <c r="T3045" s="31"/>
      <c r="U3045" s="169"/>
      <c r="V3045" s="150" t="s">
        <v>11556</v>
      </c>
      <c r="W3045" s="141" t="str" cm="1">
        <f t="array" ref="W3045">IF(SUM(LEN(B3045:V3045))=0,"",IF(OR(OR(ISBLANK(F3045),SUM(LEN(C3045),LEN(D3045))=0),AND(NOT(E3045="Unknown"),ISBLANK(J3045)),AND(NOT(O3045="Unknown"),ISBLANK(R3045))),"Missing Information", INDEX(Table15[Entire Service Line Classification], MATCH(SUMIFS(Table15[Unique ID],Table15[System-Owned Portion],E3045,Table15[If Material Anything Other than "Lead" in Column E,Was Material Ever Previously Lead?],G3045,Table15[Customer-Owned Portion],O3045),Table15[Unique ID],0),0)))</f>
        <v>Non-lead</v>
      </c>
      <c r="X3045"/>
    </row>
    <row r="3046" spans="2:24" ht="150" x14ac:dyDescent="0.25">
      <c r="B3046" s="146" t="s">
        <v>11599</v>
      </c>
      <c r="C3046" s="31" t="s">
        <v>11600</v>
      </c>
      <c r="D3046" s="31" t="s">
        <v>11601</v>
      </c>
      <c r="E3046" s="44" t="s">
        <v>52</v>
      </c>
      <c r="F3046" s="43" t="s">
        <v>34</v>
      </c>
      <c r="G3046" s="84" t="s">
        <v>34</v>
      </c>
      <c r="H3046" s="31"/>
      <c r="I3046" s="205"/>
      <c r="J3046" s="84" t="s">
        <v>214</v>
      </c>
      <c r="K3046" s="31" t="s">
        <v>34</v>
      </c>
      <c r="L3046" s="31"/>
      <c r="M3046" s="169"/>
      <c r="N3046" s="148"/>
      <c r="O3046" s="106" t="s">
        <v>52</v>
      </c>
      <c r="P3046" s="43"/>
      <c r="Q3046" s="205"/>
      <c r="R3046" s="84" t="s">
        <v>214</v>
      </c>
      <c r="S3046" s="31" t="s">
        <v>34</v>
      </c>
      <c r="T3046" s="31"/>
      <c r="U3046" s="169"/>
      <c r="V3046" s="150" t="s">
        <v>11556</v>
      </c>
      <c r="W3046" s="141" t="str" cm="1">
        <f t="array" ref="W3046">IF(SUM(LEN(B3046:V3046))=0,"",IF(OR(OR(ISBLANK(F3046),SUM(LEN(C3046),LEN(D3046))=0),AND(NOT(E3046="Unknown"),ISBLANK(J3046)),AND(NOT(O3046="Unknown"),ISBLANK(R3046))),"Missing Information", INDEX(Table15[Entire Service Line Classification], MATCH(SUMIFS(Table15[Unique ID],Table15[System-Owned Portion],E3046,Table15[If Material Anything Other than "Lead" in Column E,Was Material Ever Previously Lead?],G3046,Table15[Customer-Owned Portion],O3046),Table15[Unique ID],0),0)))</f>
        <v>Non-lead</v>
      </c>
      <c r="X3046"/>
    </row>
    <row r="3047" spans="2:24" ht="150" x14ac:dyDescent="0.25">
      <c r="B3047" s="146" t="s">
        <v>11602</v>
      </c>
      <c r="C3047" s="31" t="s">
        <v>11603</v>
      </c>
      <c r="D3047" s="31" t="s">
        <v>11604</v>
      </c>
      <c r="E3047" s="44" t="s">
        <v>43</v>
      </c>
      <c r="F3047" s="43" t="s">
        <v>34</v>
      </c>
      <c r="G3047" s="84" t="s">
        <v>34</v>
      </c>
      <c r="H3047" s="31"/>
      <c r="I3047" s="205"/>
      <c r="J3047" s="84" t="s">
        <v>106</v>
      </c>
      <c r="K3047" s="31" t="s">
        <v>36</v>
      </c>
      <c r="L3047" s="31" t="s">
        <v>95</v>
      </c>
      <c r="M3047" s="169" t="s">
        <v>6522</v>
      </c>
      <c r="N3047" s="148" t="s">
        <v>11605</v>
      </c>
      <c r="O3047" s="106" t="s">
        <v>35</v>
      </c>
      <c r="P3047" s="43"/>
      <c r="Q3047" s="205"/>
      <c r="R3047" s="84" t="s">
        <v>106</v>
      </c>
      <c r="S3047" s="31" t="s">
        <v>36</v>
      </c>
      <c r="T3047" s="31" t="s">
        <v>95</v>
      </c>
      <c r="U3047" s="169" t="s">
        <v>6522</v>
      </c>
      <c r="V3047" s="150" t="s">
        <v>11606</v>
      </c>
      <c r="W3047" s="141" t="str" cm="1">
        <f t="array" ref="W3047">IF(SUM(LEN(B3047:V3047))=0,"",IF(OR(OR(ISBLANK(F3047),SUM(LEN(C3047),LEN(D3047))=0),AND(NOT(E3047="Unknown"),ISBLANK(J3047)),AND(NOT(O3047="Unknown"),ISBLANK(R3047))),"Missing Information", INDEX(Table15[Entire Service Line Classification], MATCH(SUMIFS(Table15[Unique ID],Table15[System-Owned Portion],E3047,Table15[If Material Anything Other than "Lead" in Column E,Was Material Ever Previously Lead?],G3047,Table15[Customer-Owned Portion],O3047),Table15[Unique ID],0),0)))</f>
        <v>Non-lead</v>
      </c>
      <c r="X3047"/>
    </row>
    <row r="3048" spans="2:24" ht="150" x14ac:dyDescent="0.25">
      <c r="B3048" s="146" t="s">
        <v>11607</v>
      </c>
      <c r="C3048" s="31" t="s">
        <v>11608</v>
      </c>
      <c r="D3048" s="31" t="s">
        <v>11609</v>
      </c>
      <c r="E3048" s="44" t="s">
        <v>52</v>
      </c>
      <c r="F3048" s="43" t="s">
        <v>34</v>
      </c>
      <c r="G3048" s="84" t="s">
        <v>34</v>
      </c>
      <c r="H3048" s="31"/>
      <c r="I3048" s="205"/>
      <c r="J3048" s="84" t="s">
        <v>214</v>
      </c>
      <c r="K3048" s="31" t="s">
        <v>34</v>
      </c>
      <c r="L3048" s="31"/>
      <c r="M3048" s="169"/>
      <c r="N3048" s="148"/>
      <c r="O3048" s="106" t="s">
        <v>52</v>
      </c>
      <c r="P3048" s="43"/>
      <c r="Q3048" s="205"/>
      <c r="R3048" s="84" t="s">
        <v>214</v>
      </c>
      <c r="S3048" s="31" t="s">
        <v>34</v>
      </c>
      <c r="T3048" s="31"/>
      <c r="U3048" s="169"/>
      <c r="V3048" s="150" t="s">
        <v>11556</v>
      </c>
      <c r="W3048" s="141" t="str" cm="1">
        <f t="array" ref="W3048">IF(SUM(LEN(B3048:V3048))=0,"",IF(OR(OR(ISBLANK(F3048),SUM(LEN(C3048),LEN(D3048))=0),AND(NOT(E3048="Unknown"),ISBLANK(J3048)),AND(NOT(O3048="Unknown"),ISBLANK(R3048))),"Missing Information", INDEX(Table15[Entire Service Line Classification], MATCH(SUMIFS(Table15[Unique ID],Table15[System-Owned Portion],E3048,Table15[If Material Anything Other than "Lead" in Column E,Was Material Ever Previously Lead?],G3048,Table15[Customer-Owned Portion],O3048),Table15[Unique ID],0),0)))</f>
        <v>Non-lead</v>
      </c>
      <c r="X3048"/>
    </row>
    <row r="3049" spans="2:24" ht="150" x14ac:dyDescent="0.25">
      <c r="B3049" s="146" t="s">
        <v>11610</v>
      </c>
      <c r="C3049" s="31" t="s">
        <v>11611</v>
      </c>
      <c r="D3049" s="31" t="s">
        <v>11612</v>
      </c>
      <c r="E3049" s="44" t="s">
        <v>52</v>
      </c>
      <c r="F3049" s="43" t="s">
        <v>34</v>
      </c>
      <c r="G3049" s="84" t="s">
        <v>34</v>
      </c>
      <c r="H3049" s="31"/>
      <c r="I3049" s="205"/>
      <c r="J3049" s="84" t="s">
        <v>214</v>
      </c>
      <c r="K3049" s="31" t="s">
        <v>34</v>
      </c>
      <c r="L3049" s="31"/>
      <c r="M3049" s="169"/>
      <c r="N3049" s="148"/>
      <c r="O3049" s="106" t="s">
        <v>52</v>
      </c>
      <c r="P3049" s="43"/>
      <c r="Q3049" s="205"/>
      <c r="R3049" s="84" t="s">
        <v>214</v>
      </c>
      <c r="S3049" s="31" t="s">
        <v>34</v>
      </c>
      <c r="T3049" s="31"/>
      <c r="U3049" s="169"/>
      <c r="V3049" s="150" t="s">
        <v>11556</v>
      </c>
      <c r="W3049" s="141" t="str" cm="1">
        <f t="array" ref="W3049">IF(SUM(LEN(B3049:V3049))=0,"",IF(OR(OR(ISBLANK(F3049),SUM(LEN(C3049),LEN(D3049))=0),AND(NOT(E3049="Unknown"),ISBLANK(J3049)),AND(NOT(O3049="Unknown"),ISBLANK(R3049))),"Missing Information", INDEX(Table15[Entire Service Line Classification], MATCH(SUMIFS(Table15[Unique ID],Table15[System-Owned Portion],E3049,Table15[If Material Anything Other than "Lead" in Column E,Was Material Ever Previously Lead?],G3049,Table15[Customer-Owned Portion],O3049),Table15[Unique ID],0),0)))</f>
        <v>Non-lead</v>
      </c>
      <c r="X3049"/>
    </row>
    <row r="3050" spans="2:24" ht="150" x14ac:dyDescent="0.25">
      <c r="B3050" s="146" t="s">
        <v>11613</v>
      </c>
      <c r="C3050" s="31" t="s">
        <v>11614</v>
      </c>
      <c r="D3050" s="31" t="s">
        <v>11615</v>
      </c>
      <c r="E3050" s="44" t="s">
        <v>52</v>
      </c>
      <c r="F3050" s="43" t="s">
        <v>34</v>
      </c>
      <c r="G3050" s="84" t="s">
        <v>34</v>
      </c>
      <c r="H3050" s="31"/>
      <c r="I3050" s="205"/>
      <c r="J3050" s="84" t="s">
        <v>214</v>
      </c>
      <c r="K3050" s="31" t="s">
        <v>34</v>
      </c>
      <c r="L3050" s="31"/>
      <c r="M3050" s="169"/>
      <c r="N3050" s="148"/>
      <c r="O3050" s="106" t="s">
        <v>52</v>
      </c>
      <c r="P3050" s="43"/>
      <c r="Q3050" s="205"/>
      <c r="R3050" s="84" t="s">
        <v>214</v>
      </c>
      <c r="S3050" s="31" t="s">
        <v>34</v>
      </c>
      <c r="T3050" s="31"/>
      <c r="U3050" s="169"/>
      <c r="V3050" s="150" t="s">
        <v>11556</v>
      </c>
      <c r="W3050" s="141" t="str" cm="1">
        <f t="array" ref="W3050">IF(SUM(LEN(B3050:V3050))=0,"",IF(OR(OR(ISBLANK(F3050),SUM(LEN(C3050),LEN(D3050))=0),AND(NOT(E3050="Unknown"),ISBLANK(J3050)),AND(NOT(O3050="Unknown"),ISBLANK(R3050))),"Missing Information", INDEX(Table15[Entire Service Line Classification], MATCH(SUMIFS(Table15[Unique ID],Table15[System-Owned Portion],E3050,Table15[If Material Anything Other than "Lead" in Column E,Was Material Ever Previously Lead?],G3050,Table15[Customer-Owned Portion],O3050),Table15[Unique ID],0),0)))</f>
        <v>Non-lead</v>
      </c>
      <c r="X3050"/>
    </row>
    <row r="3051" spans="2:24" ht="150" x14ac:dyDescent="0.25">
      <c r="B3051" s="146" t="s">
        <v>11616</v>
      </c>
      <c r="C3051" s="31" t="s">
        <v>11617</v>
      </c>
      <c r="D3051" s="31" t="s">
        <v>11618</v>
      </c>
      <c r="E3051" s="44" t="s">
        <v>52</v>
      </c>
      <c r="F3051" s="43" t="s">
        <v>34</v>
      </c>
      <c r="G3051" s="84" t="s">
        <v>34</v>
      </c>
      <c r="H3051" s="31"/>
      <c r="I3051" s="205"/>
      <c r="J3051" s="84" t="s">
        <v>214</v>
      </c>
      <c r="K3051" s="31" t="s">
        <v>34</v>
      </c>
      <c r="L3051" s="31"/>
      <c r="M3051" s="169"/>
      <c r="N3051" s="148"/>
      <c r="O3051" s="106" t="s">
        <v>52</v>
      </c>
      <c r="P3051" s="43"/>
      <c r="Q3051" s="205"/>
      <c r="R3051" s="84" t="s">
        <v>214</v>
      </c>
      <c r="S3051" s="31" t="s">
        <v>34</v>
      </c>
      <c r="T3051" s="31"/>
      <c r="U3051" s="169"/>
      <c r="V3051" s="150" t="s">
        <v>11556</v>
      </c>
      <c r="W3051" s="141" t="str" cm="1">
        <f t="array" ref="W3051">IF(SUM(LEN(B3051:V3051))=0,"",IF(OR(OR(ISBLANK(F3051),SUM(LEN(C3051),LEN(D3051))=0),AND(NOT(E3051="Unknown"),ISBLANK(J3051)),AND(NOT(O3051="Unknown"),ISBLANK(R3051))),"Missing Information", INDEX(Table15[Entire Service Line Classification], MATCH(SUMIFS(Table15[Unique ID],Table15[System-Owned Portion],E3051,Table15[If Material Anything Other than "Lead" in Column E,Was Material Ever Previously Lead?],G3051,Table15[Customer-Owned Portion],O3051),Table15[Unique ID],0),0)))</f>
        <v>Non-lead</v>
      </c>
      <c r="X3051"/>
    </row>
    <row r="3052" spans="2:24" ht="150" x14ac:dyDescent="0.25">
      <c r="B3052" s="146" t="s">
        <v>11619</v>
      </c>
      <c r="C3052" s="31" t="s">
        <v>11620</v>
      </c>
      <c r="D3052" s="31" t="s">
        <v>11621</v>
      </c>
      <c r="E3052" s="44" t="s">
        <v>52</v>
      </c>
      <c r="F3052" s="43" t="s">
        <v>34</v>
      </c>
      <c r="G3052" s="84" t="s">
        <v>34</v>
      </c>
      <c r="H3052" s="31"/>
      <c r="I3052" s="205"/>
      <c r="J3052" s="84" t="s">
        <v>214</v>
      </c>
      <c r="K3052" s="31" t="s">
        <v>34</v>
      </c>
      <c r="L3052" s="31"/>
      <c r="M3052" s="169"/>
      <c r="N3052" s="148"/>
      <c r="O3052" s="106" t="s">
        <v>52</v>
      </c>
      <c r="P3052" s="43"/>
      <c r="Q3052" s="205"/>
      <c r="R3052" s="84" t="s">
        <v>214</v>
      </c>
      <c r="S3052" s="31" t="s">
        <v>34</v>
      </c>
      <c r="T3052" s="31"/>
      <c r="U3052" s="169"/>
      <c r="V3052" s="150" t="s">
        <v>11556</v>
      </c>
      <c r="W3052" s="141" t="str" cm="1">
        <f t="array" ref="W3052">IF(SUM(LEN(B3052:V3052))=0,"",IF(OR(OR(ISBLANK(F3052),SUM(LEN(C3052),LEN(D3052))=0),AND(NOT(E3052="Unknown"),ISBLANK(J3052)),AND(NOT(O3052="Unknown"),ISBLANK(R3052))),"Missing Information", INDEX(Table15[Entire Service Line Classification], MATCH(SUMIFS(Table15[Unique ID],Table15[System-Owned Portion],E3052,Table15[If Material Anything Other than "Lead" in Column E,Was Material Ever Previously Lead?],G3052,Table15[Customer-Owned Portion],O3052),Table15[Unique ID],0),0)))</f>
        <v>Non-lead</v>
      </c>
      <c r="X3052"/>
    </row>
    <row r="3053" spans="2:24" ht="150" x14ac:dyDescent="0.25">
      <c r="B3053" s="146" t="s">
        <v>11622</v>
      </c>
      <c r="C3053" s="31" t="s">
        <v>11623</v>
      </c>
      <c r="D3053" s="31" t="s">
        <v>11624</v>
      </c>
      <c r="E3053" s="44" t="s">
        <v>43</v>
      </c>
      <c r="F3053" s="43" t="s">
        <v>34</v>
      </c>
      <c r="G3053" s="84" t="s">
        <v>34</v>
      </c>
      <c r="H3053" s="31"/>
      <c r="I3053" s="205"/>
      <c r="J3053" s="84" t="s">
        <v>106</v>
      </c>
      <c r="K3053" s="31" t="s">
        <v>36</v>
      </c>
      <c r="L3053" s="31" t="s">
        <v>95</v>
      </c>
      <c r="M3053" s="169" t="s">
        <v>6522</v>
      </c>
      <c r="N3053" s="148" t="s">
        <v>11625</v>
      </c>
      <c r="O3053" s="106" t="s">
        <v>35</v>
      </c>
      <c r="P3053" s="43"/>
      <c r="Q3053" s="205"/>
      <c r="R3053" s="84" t="s">
        <v>106</v>
      </c>
      <c r="S3053" s="31" t="s">
        <v>36</v>
      </c>
      <c r="T3053" s="31" t="s">
        <v>95</v>
      </c>
      <c r="U3053" s="169" t="s">
        <v>6522</v>
      </c>
      <c r="V3053" s="150" t="s">
        <v>11626</v>
      </c>
      <c r="W3053" s="141" t="str" cm="1">
        <f t="array" ref="W3053">IF(SUM(LEN(B3053:V3053))=0,"",IF(OR(OR(ISBLANK(F3053),SUM(LEN(C3053),LEN(D3053))=0),AND(NOT(E3053="Unknown"),ISBLANK(J3053)),AND(NOT(O3053="Unknown"),ISBLANK(R3053))),"Missing Information", INDEX(Table15[Entire Service Line Classification], MATCH(SUMIFS(Table15[Unique ID],Table15[System-Owned Portion],E3053,Table15[If Material Anything Other than "Lead" in Column E,Was Material Ever Previously Lead?],G3053,Table15[Customer-Owned Portion],O3053),Table15[Unique ID],0),0)))</f>
        <v>Non-lead</v>
      </c>
      <c r="X3053"/>
    </row>
    <row r="3054" spans="2:24" ht="150" x14ac:dyDescent="0.25">
      <c r="B3054" s="146" t="s">
        <v>11627</v>
      </c>
      <c r="C3054" s="31" t="s">
        <v>11628</v>
      </c>
      <c r="D3054" s="31" t="s">
        <v>11629</v>
      </c>
      <c r="E3054" s="44" t="s">
        <v>43</v>
      </c>
      <c r="F3054" s="43" t="s">
        <v>34</v>
      </c>
      <c r="G3054" s="84" t="s">
        <v>34</v>
      </c>
      <c r="H3054" s="31"/>
      <c r="I3054" s="205"/>
      <c r="J3054" s="84" t="s">
        <v>106</v>
      </c>
      <c r="K3054" s="31" t="s">
        <v>36</v>
      </c>
      <c r="L3054" s="31" t="s">
        <v>95</v>
      </c>
      <c r="M3054" s="169" t="s">
        <v>6522</v>
      </c>
      <c r="N3054" s="148" t="s">
        <v>11630</v>
      </c>
      <c r="O3054" s="106" t="s">
        <v>35</v>
      </c>
      <c r="P3054" s="43"/>
      <c r="Q3054" s="205"/>
      <c r="R3054" s="84" t="s">
        <v>106</v>
      </c>
      <c r="S3054" s="31" t="s">
        <v>36</v>
      </c>
      <c r="T3054" s="31" t="s">
        <v>95</v>
      </c>
      <c r="U3054" s="169" t="s">
        <v>6522</v>
      </c>
      <c r="V3054" s="150" t="s">
        <v>11606</v>
      </c>
      <c r="W3054" s="141" t="str" cm="1">
        <f t="array" ref="W3054">IF(SUM(LEN(B3054:V3054))=0,"",IF(OR(OR(ISBLANK(F3054),SUM(LEN(C3054),LEN(D3054))=0),AND(NOT(E3054="Unknown"),ISBLANK(J3054)),AND(NOT(O3054="Unknown"),ISBLANK(R3054))),"Missing Information", INDEX(Table15[Entire Service Line Classification], MATCH(SUMIFS(Table15[Unique ID],Table15[System-Owned Portion],E3054,Table15[If Material Anything Other than "Lead" in Column E,Was Material Ever Previously Lead?],G3054,Table15[Customer-Owned Portion],O3054),Table15[Unique ID],0),0)))</f>
        <v>Non-lead</v>
      </c>
      <c r="X3054"/>
    </row>
    <row r="3055" spans="2:24" ht="150" x14ac:dyDescent="0.25">
      <c r="B3055" s="146" t="s">
        <v>11631</v>
      </c>
      <c r="C3055" s="31" t="s">
        <v>11632</v>
      </c>
      <c r="D3055" s="31" t="s">
        <v>11633</v>
      </c>
      <c r="E3055" s="44" t="s">
        <v>52</v>
      </c>
      <c r="F3055" s="43" t="s">
        <v>34</v>
      </c>
      <c r="G3055" s="84" t="s">
        <v>34</v>
      </c>
      <c r="H3055" s="31"/>
      <c r="I3055" s="205"/>
      <c r="J3055" s="84" t="s">
        <v>214</v>
      </c>
      <c r="K3055" s="31" t="s">
        <v>34</v>
      </c>
      <c r="L3055" s="31"/>
      <c r="M3055" s="169"/>
      <c r="N3055" s="148"/>
      <c r="O3055" s="106" t="s">
        <v>52</v>
      </c>
      <c r="P3055" s="43"/>
      <c r="Q3055" s="205"/>
      <c r="R3055" s="84" t="s">
        <v>214</v>
      </c>
      <c r="S3055" s="31" t="s">
        <v>34</v>
      </c>
      <c r="T3055" s="31"/>
      <c r="U3055" s="169"/>
      <c r="V3055" s="150" t="s">
        <v>11556</v>
      </c>
      <c r="W3055" s="141" t="str" cm="1">
        <f t="array" ref="W3055">IF(SUM(LEN(B3055:V3055))=0,"",IF(OR(OR(ISBLANK(F3055),SUM(LEN(C3055),LEN(D3055))=0),AND(NOT(E3055="Unknown"),ISBLANK(J3055)),AND(NOT(O3055="Unknown"),ISBLANK(R3055))),"Missing Information", INDEX(Table15[Entire Service Line Classification], MATCH(SUMIFS(Table15[Unique ID],Table15[System-Owned Portion],E3055,Table15[If Material Anything Other than "Lead" in Column E,Was Material Ever Previously Lead?],G3055,Table15[Customer-Owned Portion],O3055),Table15[Unique ID],0),0)))</f>
        <v>Non-lead</v>
      </c>
      <c r="X3055"/>
    </row>
    <row r="3056" spans="2:24" ht="150" x14ac:dyDescent="0.25">
      <c r="B3056" s="146" t="s">
        <v>11634</v>
      </c>
      <c r="C3056" s="31" t="s">
        <v>11635</v>
      </c>
      <c r="D3056" s="31" t="s">
        <v>11636</v>
      </c>
      <c r="E3056" s="44" t="s">
        <v>52</v>
      </c>
      <c r="F3056" s="43" t="s">
        <v>34</v>
      </c>
      <c r="G3056" s="84" t="s">
        <v>34</v>
      </c>
      <c r="H3056" s="31"/>
      <c r="I3056" s="205"/>
      <c r="J3056" s="84" t="s">
        <v>214</v>
      </c>
      <c r="K3056" s="31" t="s">
        <v>34</v>
      </c>
      <c r="L3056" s="31"/>
      <c r="M3056" s="169"/>
      <c r="N3056" s="148"/>
      <c r="O3056" s="106" t="s">
        <v>52</v>
      </c>
      <c r="P3056" s="43"/>
      <c r="Q3056" s="205"/>
      <c r="R3056" s="84" t="s">
        <v>214</v>
      </c>
      <c r="S3056" s="31" t="s">
        <v>34</v>
      </c>
      <c r="T3056" s="31"/>
      <c r="U3056" s="169"/>
      <c r="V3056" s="150" t="s">
        <v>11556</v>
      </c>
      <c r="W3056" s="141" t="str" cm="1">
        <f t="array" ref="W3056">IF(SUM(LEN(B3056:V3056))=0,"",IF(OR(OR(ISBLANK(F3056),SUM(LEN(C3056),LEN(D3056))=0),AND(NOT(E3056="Unknown"),ISBLANK(J3056)),AND(NOT(O3056="Unknown"),ISBLANK(R3056))),"Missing Information", INDEX(Table15[Entire Service Line Classification], MATCH(SUMIFS(Table15[Unique ID],Table15[System-Owned Portion],E3056,Table15[If Material Anything Other than "Lead" in Column E,Was Material Ever Previously Lead?],G3056,Table15[Customer-Owned Portion],O3056),Table15[Unique ID],0),0)))</f>
        <v>Non-lead</v>
      </c>
      <c r="X3056"/>
    </row>
    <row r="3057" spans="2:24" ht="150" x14ac:dyDescent="0.25">
      <c r="B3057" s="146" t="s">
        <v>11637</v>
      </c>
      <c r="C3057" s="31" t="s">
        <v>11638</v>
      </c>
      <c r="D3057" s="31" t="s">
        <v>11639</v>
      </c>
      <c r="E3057" s="44" t="s">
        <v>52</v>
      </c>
      <c r="F3057" s="43" t="s">
        <v>34</v>
      </c>
      <c r="G3057" s="84" t="s">
        <v>34</v>
      </c>
      <c r="H3057" s="31"/>
      <c r="I3057" s="205"/>
      <c r="J3057" s="84" t="s">
        <v>214</v>
      </c>
      <c r="K3057" s="31" t="s">
        <v>34</v>
      </c>
      <c r="L3057" s="31"/>
      <c r="M3057" s="169"/>
      <c r="N3057" s="148"/>
      <c r="O3057" s="106" t="s">
        <v>52</v>
      </c>
      <c r="P3057" s="43"/>
      <c r="Q3057" s="205"/>
      <c r="R3057" s="84" t="s">
        <v>214</v>
      </c>
      <c r="S3057" s="31" t="s">
        <v>34</v>
      </c>
      <c r="T3057" s="31"/>
      <c r="U3057" s="169"/>
      <c r="V3057" s="150" t="s">
        <v>11556</v>
      </c>
      <c r="W3057" s="141" t="str" cm="1">
        <f t="array" ref="W3057">IF(SUM(LEN(B3057:V3057))=0,"",IF(OR(OR(ISBLANK(F3057),SUM(LEN(C3057),LEN(D3057))=0),AND(NOT(E3057="Unknown"),ISBLANK(J3057)),AND(NOT(O3057="Unknown"),ISBLANK(R3057))),"Missing Information", INDEX(Table15[Entire Service Line Classification], MATCH(SUMIFS(Table15[Unique ID],Table15[System-Owned Portion],E3057,Table15[If Material Anything Other than "Lead" in Column E,Was Material Ever Previously Lead?],G3057,Table15[Customer-Owned Portion],O3057),Table15[Unique ID],0),0)))</f>
        <v>Non-lead</v>
      </c>
      <c r="X3057"/>
    </row>
    <row r="3058" spans="2:24" ht="150" x14ac:dyDescent="0.25">
      <c r="B3058" s="146" t="s">
        <v>11640</v>
      </c>
      <c r="C3058" s="31" t="s">
        <v>11641</v>
      </c>
      <c r="D3058" s="31" t="s">
        <v>11642</v>
      </c>
      <c r="E3058" s="44" t="s">
        <v>43</v>
      </c>
      <c r="F3058" s="43" t="s">
        <v>34</v>
      </c>
      <c r="G3058" s="84" t="s">
        <v>34</v>
      </c>
      <c r="H3058" s="31"/>
      <c r="I3058" s="205"/>
      <c r="J3058" s="84" t="s">
        <v>106</v>
      </c>
      <c r="K3058" s="31" t="s">
        <v>36</v>
      </c>
      <c r="L3058" s="31" t="s">
        <v>95</v>
      </c>
      <c r="M3058" s="169" t="s">
        <v>6522</v>
      </c>
      <c r="N3058" s="148" t="s">
        <v>11643</v>
      </c>
      <c r="O3058" s="106" t="s">
        <v>35</v>
      </c>
      <c r="P3058" s="43"/>
      <c r="Q3058" s="205"/>
      <c r="R3058" s="84" t="s">
        <v>106</v>
      </c>
      <c r="S3058" s="31" t="s">
        <v>36</v>
      </c>
      <c r="T3058" s="31" t="s">
        <v>95</v>
      </c>
      <c r="U3058" s="169" t="s">
        <v>6522</v>
      </c>
      <c r="V3058" s="150" t="s">
        <v>11606</v>
      </c>
      <c r="W3058" s="141" t="str" cm="1">
        <f t="array" ref="W3058">IF(SUM(LEN(B3058:V3058))=0,"",IF(OR(OR(ISBLANK(F3058),SUM(LEN(C3058),LEN(D3058))=0),AND(NOT(E3058="Unknown"),ISBLANK(J3058)),AND(NOT(O3058="Unknown"),ISBLANK(R3058))),"Missing Information", INDEX(Table15[Entire Service Line Classification], MATCH(SUMIFS(Table15[Unique ID],Table15[System-Owned Portion],E3058,Table15[If Material Anything Other than "Lead" in Column E,Was Material Ever Previously Lead?],G3058,Table15[Customer-Owned Portion],O3058),Table15[Unique ID],0),0)))</f>
        <v>Non-lead</v>
      </c>
      <c r="X3058"/>
    </row>
    <row r="3059" spans="2:24" ht="150" x14ac:dyDescent="0.25">
      <c r="B3059" s="146" t="s">
        <v>11644</v>
      </c>
      <c r="C3059" s="31" t="s">
        <v>11645</v>
      </c>
      <c r="D3059" s="31" t="s">
        <v>11646</v>
      </c>
      <c r="E3059" s="44" t="s">
        <v>43</v>
      </c>
      <c r="F3059" s="43" t="s">
        <v>34</v>
      </c>
      <c r="G3059" s="84" t="s">
        <v>34</v>
      </c>
      <c r="H3059" s="31"/>
      <c r="I3059" s="205"/>
      <c r="J3059" s="84" t="s">
        <v>106</v>
      </c>
      <c r="K3059" s="31" t="s">
        <v>36</v>
      </c>
      <c r="L3059" s="31" t="s">
        <v>95</v>
      </c>
      <c r="M3059" s="169" t="s">
        <v>6522</v>
      </c>
      <c r="N3059" s="148" t="s">
        <v>11647</v>
      </c>
      <c r="O3059" s="106" t="s">
        <v>35</v>
      </c>
      <c r="P3059" s="43"/>
      <c r="Q3059" s="205"/>
      <c r="R3059" s="84" t="s">
        <v>106</v>
      </c>
      <c r="S3059" s="31" t="s">
        <v>36</v>
      </c>
      <c r="T3059" s="31" t="s">
        <v>95</v>
      </c>
      <c r="U3059" s="169" t="s">
        <v>6522</v>
      </c>
      <c r="V3059" s="150" t="s">
        <v>11606</v>
      </c>
      <c r="W3059" s="141" t="str" cm="1">
        <f t="array" ref="W3059">IF(SUM(LEN(B3059:V3059))=0,"",IF(OR(OR(ISBLANK(F3059),SUM(LEN(C3059),LEN(D3059))=0),AND(NOT(E3059="Unknown"),ISBLANK(J3059)),AND(NOT(O3059="Unknown"),ISBLANK(R3059))),"Missing Information", INDEX(Table15[Entire Service Line Classification], MATCH(SUMIFS(Table15[Unique ID],Table15[System-Owned Portion],E3059,Table15[If Material Anything Other than "Lead" in Column E,Was Material Ever Previously Lead?],G3059,Table15[Customer-Owned Portion],O3059),Table15[Unique ID],0),0)))</f>
        <v>Non-lead</v>
      </c>
      <c r="X3059"/>
    </row>
    <row r="3060" spans="2:24" ht="150" x14ac:dyDescent="0.25">
      <c r="B3060" s="146" t="s">
        <v>11648</v>
      </c>
      <c r="C3060" s="31" t="s">
        <v>11649</v>
      </c>
      <c r="D3060" s="31" t="s">
        <v>11650</v>
      </c>
      <c r="E3060" s="44" t="s">
        <v>52</v>
      </c>
      <c r="F3060" s="43" t="s">
        <v>34</v>
      </c>
      <c r="G3060" s="84" t="s">
        <v>34</v>
      </c>
      <c r="H3060" s="31"/>
      <c r="I3060" s="205"/>
      <c r="J3060" s="84" t="s">
        <v>214</v>
      </c>
      <c r="K3060" s="31" t="s">
        <v>34</v>
      </c>
      <c r="L3060" s="31"/>
      <c r="M3060" s="169"/>
      <c r="N3060" s="148"/>
      <c r="O3060" s="106" t="s">
        <v>52</v>
      </c>
      <c r="P3060" s="43"/>
      <c r="Q3060" s="205"/>
      <c r="R3060" s="84" t="s">
        <v>214</v>
      </c>
      <c r="S3060" s="31" t="s">
        <v>34</v>
      </c>
      <c r="T3060" s="31"/>
      <c r="U3060" s="169"/>
      <c r="V3060" s="150" t="s">
        <v>11556</v>
      </c>
      <c r="W3060" s="141" t="str" cm="1">
        <f t="array" ref="W3060">IF(SUM(LEN(B3060:V3060))=0,"",IF(OR(OR(ISBLANK(F3060),SUM(LEN(C3060),LEN(D3060))=0),AND(NOT(E3060="Unknown"),ISBLANK(J3060)),AND(NOT(O3060="Unknown"),ISBLANK(R3060))),"Missing Information", INDEX(Table15[Entire Service Line Classification], MATCH(SUMIFS(Table15[Unique ID],Table15[System-Owned Portion],E3060,Table15[If Material Anything Other than "Lead" in Column E,Was Material Ever Previously Lead?],G3060,Table15[Customer-Owned Portion],O3060),Table15[Unique ID],0),0)))</f>
        <v>Non-lead</v>
      </c>
      <c r="X3060"/>
    </row>
    <row r="3061" spans="2:24" ht="150" x14ac:dyDescent="0.25">
      <c r="B3061" s="146" t="s">
        <v>11651</v>
      </c>
      <c r="C3061" s="31" t="s">
        <v>11652</v>
      </c>
      <c r="D3061" s="31" t="s">
        <v>11653</v>
      </c>
      <c r="E3061" s="44" t="s">
        <v>52</v>
      </c>
      <c r="F3061" s="43" t="s">
        <v>34</v>
      </c>
      <c r="G3061" s="84" t="s">
        <v>34</v>
      </c>
      <c r="H3061" s="31"/>
      <c r="I3061" s="205"/>
      <c r="J3061" s="84" t="s">
        <v>214</v>
      </c>
      <c r="K3061" s="31" t="s">
        <v>34</v>
      </c>
      <c r="L3061" s="31"/>
      <c r="M3061" s="169"/>
      <c r="N3061" s="148"/>
      <c r="O3061" s="106" t="s">
        <v>52</v>
      </c>
      <c r="P3061" s="43"/>
      <c r="Q3061" s="205"/>
      <c r="R3061" s="84" t="s">
        <v>214</v>
      </c>
      <c r="S3061" s="31" t="s">
        <v>34</v>
      </c>
      <c r="T3061" s="31"/>
      <c r="U3061" s="169"/>
      <c r="V3061" s="150" t="s">
        <v>11556</v>
      </c>
      <c r="W3061" s="141" t="str" cm="1">
        <f t="array" ref="W3061">IF(SUM(LEN(B3061:V3061))=0,"",IF(OR(OR(ISBLANK(F3061),SUM(LEN(C3061),LEN(D3061))=0),AND(NOT(E3061="Unknown"),ISBLANK(J3061)),AND(NOT(O3061="Unknown"),ISBLANK(R3061))),"Missing Information", INDEX(Table15[Entire Service Line Classification], MATCH(SUMIFS(Table15[Unique ID],Table15[System-Owned Portion],E3061,Table15[If Material Anything Other than "Lead" in Column E,Was Material Ever Previously Lead?],G3061,Table15[Customer-Owned Portion],O3061),Table15[Unique ID],0),0)))</f>
        <v>Non-lead</v>
      </c>
      <c r="X3061"/>
    </row>
    <row r="3062" spans="2:24" ht="150" x14ac:dyDescent="0.25">
      <c r="B3062" s="146" t="s">
        <v>11654</v>
      </c>
      <c r="C3062" s="31" t="s">
        <v>11655</v>
      </c>
      <c r="D3062" s="31" t="s">
        <v>11656</v>
      </c>
      <c r="E3062" s="44" t="s">
        <v>52</v>
      </c>
      <c r="F3062" s="43" t="s">
        <v>34</v>
      </c>
      <c r="G3062" s="84" t="s">
        <v>34</v>
      </c>
      <c r="H3062" s="31"/>
      <c r="I3062" s="205"/>
      <c r="J3062" s="84" t="s">
        <v>214</v>
      </c>
      <c r="K3062" s="31" t="s">
        <v>34</v>
      </c>
      <c r="L3062" s="31"/>
      <c r="M3062" s="169"/>
      <c r="N3062" s="148"/>
      <c r="O3062" s="106" t="s">
        <v>52</v>
      </c>
      <c r="P3062" s="43"/>
      <c r="Q3062" s="205"/>
      <c r="R3062" s="84" t="s">
        <v>214</v>
      </c>
      <c r="S3062" s="31" t="s">
        <v>34</v>
      </c>
      <c r="T3062" s="31"/>
      <c r="U3062" s="169"/>
      <c r="V3062" s="150" t="s">
        <v>11556</v>
      </c>
      <c r="W3062" s="141" t="str" cm="1">
        <f t="array" ref="W3062">IF(SUM(LEN(B3062:V3062))=0,"",IF(OR(OR(ISBLANK(F3062),SUM(LEN(C3062),LEN(D3062))=0),AND(NOT(E3062="Unknown"),ISBLANK(J3062)),AND(NOT(O3062="Unknown"),ISBLANK(R3062))),"Missing Information", INDEX(Table15[Entire Service Line Classification], MATCH(SUMIFS(Table15[Unique ID],Table15[System-Owned Portion],E3062,Table15[If Material Anything Other than "Lead" in Column E,Was Material Ever Previously Lead?],G3062,Table15[Customer-Owned Portion],O3062),Table15[Unique ID],0),0)))</f>
        <v>Non-lead</v>
      </c>
      <c r="X3062"/>
    </row>
    <row r="3063" spans="2:24" ht="150" x14ac:dyDescent="0.25">
      <c r="B3063" s="146" t="s">
        <v>11657</v>
      </c>
      <c r="C3063" s="31" t="s">
        <v>11658</v>
      </c>
      <c r="D3063" s="31" t="s">
        <v>11659</v>
      </c>
      <c r="E3063" s="44" t="s">
        <v>52</v>
      </c>
      <c r="F3063" s="43" t="s">
        <v>34</v>
      </c>
      <c r="G3063" s="84" t="s">
        <v>34</v>
      </c>
      <c r="H3063" s="31"/>
      <c r="I3063" s="205"/>
      <c r="J3063" s="84" t="s">
        <v>214</v>
      </c>
      <c r="K3063" s="31" t="s">
        <v>34</v>
      </c>
      <c r="L3063" s="31"/>
      <c r="M3063" s="169"/>
      <c r="N3063" s="148"/>
      <c r="O3063" s="106" t="s">
        <v>52</v>
      </c>
      <c r="P3063" s="43"/>
      <c r="Q3063" s="205"/>
      <c r="R3063" s="84" t="s">
        <v>214</v>
      </c>
      <c r="S3063" s="31" t="s">
        <v>34</v>
      </c>
      <c r="T3063" s="31"/>
      <c r="U3063" s="169"/>
      <c r="V3063" s="150" t="s">
        <v>11556</v>
      </c>
      <c r="W3063" s="141" t="str" cm="1">
        <f t="array" ref="W3063">IF(SUM(LEN(B3063:V3063))=0,"",IF(OR(OR(ISBLANK(F3063),SUM(LEN(C3063),LEN(D3063))=0),AND(NOT(E3063="Unknown"),ISBLANK(J3063)),AND(NOT(O3063="Unknown"),ISBLANK(R3063))),"Missing Information", INDEX(Table15[Entire Service Line Classification], MATCH(SUMIFS(Table15[Unique ID],Table15[System-Owned Portion],E3063,Table15[If Material Anything Other than "Lead" in Column E,Was Material Ever Previously Lead?],G3063,Table15[Customer-Owned Portion],O3063),Table15[Unique ID],0),0)))</f>
        <v>Non-lead</v>
      </c>
      <c r="X3063"/>
    </row>
    <row r="3064" spans="2:24" ht="150" x14ac:dyDescent="0.25">
      <c r="B3064" s="146" t="s">
        <v>11660</v>
      </c>
      <c r="C3064" s="31" t="s">
        <v>11661</v>
      </c>
      <c r="D3064" s="31" t="s">
        <v>11662</v>
      </c>
      <c r="E3064" s="44" t="s">
        <v>52</v>
      </c>
      <c r="F3064" s="43" t="s">
        <v>34</v>
      </c>
      <c r="G3064" s="84" t="s">
        <v>34</v>
      </c>
      <c r="H3064" s="31"/>
      <c r="I3064" s="205"/>
      <c r="J3064" s="84" t="s">
        <v>214</v>
      </c>
      <c r="K3064" s="31" t="s">
        <v>34</v>
      </c>
      <c r="L3064" s="31"/>
      <c r="M3064" s="169"/>
      <c r="N3064" s="148"/>
      <c r="O3064" s="106" t="s">
        <v>52</v>
      </c>
      <c r="P3064" s="43"/>
      <c r="Q3064" s="205"/>
      <c r="R3064" s="84" t="s">
        <v>214</v>
      </c>
      <c r="S3064" s="31" t="s">
        <v>34</v>
      </c>
      <c r="T3064" s="31"/>
      <c r="U3064" s="169"/>
      <c r="V3064" s="150" t="s">
        <v>11556</v>
      </c>
      <c r="W3064" s="141" t="str" cm="1">
        <f t="array" ref="W3064">IF(SUM(LEN(B3064:V3064))=0,"",IF(OR(OR(ISBLANK(F3064),SUM(LEN(C3064),LEN(D3064))=0),AND(NOT(E3064="Unknown"),ISBLANK(J3064)),AND(NOT(O3064="Unknown"),ISBLANK(R3064))),"Missing Information", INDEX(Table15[Entire Service Line Classification], MATCH(SUMIFS(Table15[Unique ID],Table15[System-Owned Portion],E3064,Table15[If Material Anything Other than "Lead" in Column E,Was Material Ever Previously Lead?],G3064,Table15[Customer-Owned Portion],O3064),Table15[Unique ID],0),0)))</f>
        <v>Non-lead</v>
      </c>
      <c r="X3064"/>
    </row>
    <row r="3065" spans="2:24" ht="150" x14ac:dyDescent="0.25">
      <c r="B3065" s="146" t="s">
        <v>11663</v>
      </c>
      <c r="C3065" s="31" t="s">
        <v>11664</v>
      </c>
      <c r="D3065" s="31" t="s">
        <v>11665</v>
      </c>
      <c r="E3065" s="44" t="s">
        <v>52</v>
      </c>
      <c r="F3065" s="43" t="s">
        <v>34</v>
      </c>
      <c r="G3065" s="84" t="s">
        <v>34</v>
      </c>
      <c r="H3065" s="31"/>
      <c r="I3065" s="205"/>
      <c r="J3065" s="84" t="s">
        <v>214</v>
      </c>
      <c r="K3065" s="31" t="s">
        <v>34</v>
      </c>
      <c r="L3065" s="31"/>
      <c r="M3065" s="169"/>
      <c r="N3065" s="148"/>
      <c r="O3065" s="106" t="s">
        <v>52</v>
      </c>
      <c r="P3065" s="43"/>
      <c r="Q3065" s="205"/>
      <c r="R3065" s="84" t="s">
        <v>214</v>
      </c>
      <c r="S3065" s="31" t="s">
        <v>34</v>
      </c>
      <c r="T3065" s="31"/>
      <c r="U3065" s="169"/>
      <c r="V3065" s="150" t="s">
        <v>11556</v>
      </c>
      <c r="W3065" s="141" t="str" cm="1">
        <f t="array" ref="W3065">IF(SUM(LEN(B3065:V3065))=0,"",IF(OR(OR(ISBLANK(F3065),SUM(LEN(C3065),LEN(D3065))=0),AND(NOT(E3065="Unknown"),ISBLANK(J3065)),AND(NOT(O3065="Unknown"),ISBLANK(R3065))),"Missing Information", INDEX(Table15[Entire Service Line Classification], MATCH(SUMIFS(Table15[Unique ID],Table15[System-Owned Portion],E3065,Table15[If Material Anything Other than "Lead" in Column E,Was Material Ever Previously Lead?],G3065,Table15[Customer-Owned Portion],O3065),Table15[Unique ID],0),0)))</f>
        <v>Non-lead</v>
      </c>
      <c r="X3065"/>
    </row>
    <row r="3066" spans="2:24" ht="150" x14ac:dyDescent="0.25">
      <c r="B3066" s="146" t="s">
        <v>11666</v>
      </c>
      <c r="C3066" s="31" t="s">
        <v>11667</v>
      </c>
      <c r="D3066" s="31" t="s">
        <v>11668</v>
      </c>
      <c r="E3066" s="44" t="s">
        <v>52</v>
      </c>
      <c r="F3066" s="43" t="s">
        <v>34</v>
      </c>
      <c r="G3066" s="84" t="s">
        <v>34</v>
      </c>
      <c r="H3066" s="31"/>
      <c r="I3066" s="205"/>
      <c r="J3066" s="84" t="s">
        <v>214</v>
      </c>
      <c r="K3066" s="31" t="s">
        <v>34</v>
      </c>
      <c r="L3066" s="31"/>
      <c r="M3066" s="169"/>
      <c r="N3066" s="148"/>
      <c r="O3066" s="106" t="s">
        <v>52</v>
      </c>
      <c r="P3066" s="43"/>
      <c r="Q3066" s="205"/>
      <c r="R3066" s="84" t="s">
        <v>214</v>
      </c>
      <c r="S3066" s="31" t="s">
        <v>34</v>
      </c>
      <c r="T3066" s="31"/>
      <c r="U3066" s="169"/>
      <c r="V3066" s="150" t="s">
        <v>11556</v>
      </c>
      <c r="W3066" s="141" t="str" cm="1">
        <f t="array" ref="W3066">IF(SUM(LEN(B3066:V3066))=0,"",IF(OR(OR(ISBLANK(F3066),SUM(LEN(C3066),LEN(D3066))=0),AND(NOT(E3066="Unknown"),ISBLANK(J3066)),AND(NOT(O3066="Unknown"),ISBLANK(R3066))),"Missing Information", INDEX(Table15[Entire Service Line Classification], MATCH(SUMIFS(Table15[Unique ID],Table15[System-Owned Portion],E3066,Table15[If Material Anything Other than "Lead" in Column E,Was Material Ever Previously Lead?],G3066,Table15[Customer-Owned Portion],O3066),Table15[Unique ID],0),0)))</f>
        <v>Non-lead</v>
      </c>
      <c r="X3066"/>
    </row>
    <row r="3067" spans="2:24" ht="150" x14ac:dyDescent="0.25">
      <c r="B3067" s="146" t="s">
        <v>11669</v>
      </c>
      <c r="C3067" s="31" t="s">
        <v>11670</v>
      </c>
      <c r="D3067" s="31" t="s">
        <v>11671</v>
      </c>
      <c r="E3067" s="44" t="s">
        <v>52</v>
      </c>
      <c r="F3067" s="43" t="s">
        <v>34</v>
      </c>
      <c r="G3067" s="84" t="s">
        <v>34</v>
      </c>
      <c r="H3067" s="31"/>
      <c r="I3067" s="205"/>
      <c r="J3067" s="84" t="s">
        <v>214</v>
      </c>
      <c r="K3067" s="31" t="s">
        <v>34</v>
      </c>
      <c r="L3067" s="31"/>
      <c r="M3067" s="169"/>
      <c r="N3067" s="148"/>
      <c r="O3067" s="106" t="s">
        <v>52</v>
      </c>
      <c r="P3067" s="43"/>
      <c r="Q3067" s="205"/>
      <c r="R3067" s="84" t="s">
        <v>214</v>
      </c>
      <c r="S3067" s="31" t="s">
        <v>34</v>
      </c>
      <c r="T3067" s="31"/>
      <c r="U3067" s="169"/>
      <c r="V3067" s="150" t="s">
        <v>11556</v>
      </c>
      <c r="W3067" s="141" t="str" cm="1">
        <f t="array" ref="W3067">IF(SUM(LEN(B3067:V3067))=0,"",IF(OR(OR(ISBLANK(F3067),SUM(LEN(C3067),LEN(D3067))=0),AND(NOT(E3067="Unknown"),ISBLANK(J3067)),AND(NOT(O3067="Unknown"),ISBLANK(R3067))),"Missing Information", INDEX(Table15[Entire Service Line Classification], MATCH(SUMIFS(Table15[Unique ID],Table15[System-Owned Portion],E3067,Table15[If Material Anything Other than "Lead" in Column E,Was Material Ever Previously Lead?],G3067,Table15[Customer-Owned Portion],O3067),Table15[Unique ID],0),0)))</f>
        <v>Non-lead</v>
      </c>
      <c r="X3067"/>
    </row>
    <row r="3068" spans="2:24" ht="150" x14ac:dyDescent="0.25">
      <c r="B3068" s="146" t="s">
        <v>11672</v>
      </c>
      <c r="C3068" s="31" t="s">
        <v>11673</v>
      </c>
      <c r="D3068" s="31" t="s">
        <v>11674</v>
      </c>
      <c r="E3068" s="44" t="s">
        <v>52</v>
      </c>
      <c r="F3068" s="43" t="s">
        <v>34</v>
      </c>
      <c r="G3068" s="84" t="s">
        <v>34</v>
      </c>
      <c r="H3068" s="31"/>
      <c r="I3068" s="205"/>
      <c r="J3068" s="84" t="s">
        <v>214</v>
      </c>
      <c r="K3068" s="31" t="s">
        <v>34</v>
      </c>
      <c r="L3068" s="31"/>
      <c r="M3068" s="169"/>
      <c r="N3068" s="148"/>
      <c r="O3068" s="106" t="s">
        <v>52</v>
      </c>
      <c r="P3068" s="43"/>
      <c r="Q3068" s="205"/>
      <c r="R3068" s="84" t="s">
        <v>214</v>
      </c>
      <c r="S3068" s="31" t="s">
        <v>34</v>
      </c>
      <c r="T3068" s="31"/>
      <c r="U3068" s="169"/>
      <c r="V3068" s="150" t="s">
        <v>11556</v>
      </c>
      <c r="W3068" s="141" t="str" cm="1">
        <f t="array" ref="W3068">IF(SUM(LEN(B3068:V3068))=0,"",IF(OR(OR(ISBLANK(F3068),SUM(LEN(C3068),LEN(D3068))=0),AND(NOT(E3068="Unknown"),ISBLANK(J3068)),AND(NOT(O3068="Unknown"),ISBLANK(R3068))),"Missing Information", INDEX(Table15[Entire Service Line Classification], MATCH(SUMIFS(Table15[Unique ID],Table15[System-Owned Portion],E3068,Table15[If Material Anything Other than "Lead" in Column E,Was Material Ever Previously Lead?],G3068,Table15[Customer-Owned Portion],O3068),Table15[Unique ID],0),0)))</f>
        <v>Non-lead</v>
      </c>
      <c r="X3068"/>
    </row>
    <row r="3069" spans="2:24" ht="150" x14ac:dyDescent="0.25">
      <c r="B3069" s="146" t="s">
        <v>11675</v>
      </c>
      <c r="C3069" s="31" t="s">
        <v>11676</v>
      </c>
      <c r="D3069" s="31" t="s">
        <v>11677</v>
      </c>
      <c r="E3069" s="44" t="s">
        <v>52</v>
      </c>
      <c r="F3069" s="43" t="s">
        <v>34</v>
      </c>
      <c r="G3069" s="84" t="s">
        <v>34</v>
      </c>
      <c r="H3069" s="31"/>
      <c r="I3069" s="205"/>
      <c r="J3069" s="84" t="s">
        <v>214</v>
      </c>
      <c r="K3069" s="31" t="s">
        <v>34</v>
      </c>
      <c r="L3069" s="31"/>
      <c r="M3069" s="169"/>
      <c r="N3069" s="148"/>
      <c r="O3069" s="106" t="s">
        <v>52</v>
      </c>
      <c r="P3069" s="43"/>
      <c r="Q3069" s="205"/>
      <c r="R3069" s="84" t="s">
        <v>214</v>
      </c>
      <c r="S3069" s="31" t="s">
        <v>34</v>
      </c>
      <c r="T3069" s="31"/>
      <c r="U3069" s="169"/>
      <c r="V3069" s="150" t="s">
        <v>11556</v>
      </c>
      <c r="W3069" s="141" t="str" cm="1">
        <f t="array" ref="W3069">IF(SUM(LEN(B3069:V3069))=0,"",IF(OR(OR(ISBLANK(F3069),SUM(LEN(C3069),LEN(D3069))=0),AND(NOT(E3069="Unknown"),ISBLANK(J3069)),AND(NOT(O3069="Unknown"),ISBLANK(R3069))),"Missing Information", INDEX(Table15[Entire Service Line Classification], MATCH(SUMIFS(Table15[Unique ID],Table15[System-Owned Portion],E3069,Table15[If Material Anything Other than "Lead" in Column E,Was Material Ever Previously Lead?],G3069,Table15[Customer-Owned Portion],O3069),Table15[Unique ID],0),0)))</f>
        <v>Non-lead</v>
      </c>
      <c r="X3069"/>
    </row>
    <row r="3070" spans="2:24" ht="150" x14ac:dyDescent="0.25">
      <c r="B3070" s="146" t="s">
        <v>11678</v>
      </c>
      <c r="C3070" s="31" t="s">
        <v>11679</v>
      </c>
      <c r="D3070" s="31" t="s">
        <v>11680</v>
      </c>
      <c r="E3070" s="44" t="s">
        <v>52</v>
      </c>
      <c r="F3070" s="43" t="s">
        <v>34</v>
      </c>
      <c r="G3070" s="84" t="s">
        <v>34</v>
      </c>
      <c r="H3070" s="31"/>
      <c r="I3070" s="205"/>
      <c r="J3070" s="84" t="s">
        <v>214</v>
      </c>
      <c r="K3070" s="31" t="s">
        <v>34</v>
      </c>
      <c r="L3070" s="31"/>
      <c r="M3070" s="169"/>
      <c r="N3070" s="148"/>
      <c r="O3070" s="106" t="s">
        <v>52</v>
      </c>
      <c r="P3070" s="43"/>
      <c r="Q3070" s="205"/>
      <c r="R3070" s="84" t="s">
        <v>214</v>
      </c>
      <c r="S3070" s="31" t="s">
        <v>34</v>
      </c>
      <c r="T3070" s="31"/>
      <c r="U3070" s="169"/>
      <c r="V3070" s="150" t="s">
        <v>11556</v>
      </c>
      <c r="W3070" s="141" t="str" cm="1">
        <f t="array" ref="W3070">IF(SUM(LEN(B3070:V3070))=0,"",IF(OR(OR(ISBLANK(F3070),SUM(LEN(C3070),LEN(D3070))=0),AND(NOT(E3070="Unknown"),ISBLANK(J3070)),AND(NOT(O3070="Unknown"),ISBLANK(R3070))),"Missing Information", INDEX(Table15[Entire Service Line Classification], MATCH(SUMIFS(Table15[Unique ID],Table15[System-Owned Portion],E3070,Table15[If Material Anything Other than "Lead" in Column E,Was Material Ever Previously Lead?],G3070,Table15[Customer-Owned Portion],O3070),Table15[Unique ID],0),0)))</f>
        <v>Non-lead</v>
      </c>
      <c r="X3070"/>
    </row>
    <row r="3071" spans="2:24" ht="150" x14ac:dyDescent="0.25">
      <c r="B3071" s="146" t="s">
        <v>11681</v>
      </c>
      <c r="C3071" s="31" t="s">
        <v>11682</v>
      </c>
      <c r="D3071" s="31" t="s">
        <v>11683</v>
      </c>
      <c r="E3071" s="44" t="s">
        <v>52</v>
      </c>
      <c r="F3071" s="43" t="s">
        <v>34</v>
      </c>
      <c r="G3071" s="84" t="s">
        <v>34</v>
      </c>
      <c r="H3071" s="31"/>
      <c r="I3071" s="205"/>
      <c r="J3071" s="84" t="s">
        <v>214</v>
      </c>
      <c r="K3071" s="31" t="s">
        <v>34</v>
      </c>
      <c r="L3071" s="31"/>
      <c r="M3071" s="169"/>
      <c r="N3071" s="148"/>
      <c r="O3071" s="106" t="s">
        <v>52</v>
      </c>
      <c r="P3071" s="43"/>
      <c r="Q3071" s="205"/>
      <c r="R3071" s="84" t="s">
        <v>214</v>
      </c>
      <c r="S3071" s="31" t="s">
        <v>34</v>
      </c>
      <c r="T3071" s="31"/>
      <c r="U3071" s="169"/>
      <c r="V3071" s="150" t="s">
        <v>11556</v>
      </c>
      <c r="W3071" s="141" t="str" cm="1">
        <f t="array" ref="W3071">IF(SUM(LEN(B3071:V3071))=0,"",IF(OR(OR(ISBLANK(F3071),SUM(LEN(C3071),LEN(D3071))=0),AND(NOT(E3071="Unknown"),ISBLANK(J3071)),AND(NOT(O3071="Unknown"),ISBLANK(R3071))),"Missing Information", INDEX(Table15[Entire Service Line Classification], MATCH(SUMIFS(Table15[Unique ID],Table15[System-Owned Portion],E3071,Table15[If Material Anything Other than "Lead" in Column E,Was Material Ever Previously Lead?],G3071,Table15[Customer-Owned Portion],O3071),Table15[Unique ID],0),0)))</f>
        <v>Non-lead</v>
      </c>
      <c r="X3071"/>
    </row>
    <row r="3072" spans="2:24" ht="150" x14ac:dyDescent="0.25">
      <c r="B3072" s="146" t="s">
        <v>11684</v>
      </c>
      <c r="C3072" s="31" t="s">
        <v>11685</v>
      </c>
      <c r="D3072" s="31" t="s">
        <v>11686</v>
      </c>
      <c r="E3072" s="44" t="s">
        <v>52</v>
      </c>
      <c r="F3072" s="43" t="s">
        <v>34</v>
      </c>
      <c r="G3072" s="84" t="s">
        <v>34</v>
      </c>
      <c r="H3072" s="31"/>
      <c r="I3072" s="205"/>
      <c r="J3072" s="84" t="s">
        <v>214</v>
      </c>
      <c r="K3072" s="31" t="s">
        <v>34</v>
      </c>
      <c r="L3072" s="31"/>
      <c r="M3072" s="169"/>
      <c r="N3072" s="148"/>
      <c r="O3072" s="106" t="s">
        <v>52</v>
      </c>
      <c r="P3072" s="43"/>
      <c r="Q3072" s="205"/>
      <c r="R3072" s="84" t="s">
        <v>214</v>
      </c>
      <c r="S3072" s="31" t="s">
        <v>34</v>
      </c>
      <c r="T3072" s="31"/>
      <c r="U3072" s="169"/>
      <c r="V3072" s="150" t="s">
        <v>11556</v>
      </c>
      <c r="W3072" s="141" t="str" cm="1">
        <f t="array" ref="W3072">IF(SUM(LEN(B3072:V3072))=0,"",IF(OR(OR(ISBLANK(F3072),SUM(LEN(C3072),LEN(D3072))=0),AND(NOT(E3072="Unknown"),ISBLANK(J3072)),AND(NOT(O3072="Unknown"),ISBLANK(R3072))),"Missing Information", INDEX(Table15[Entire Service Line Classification], MATCH(SUMIFS(Table15[Unique ID],Table15[System-Owned Portion],E3072,Table15[If Material Anything Other than "Lead" in Column E,Was Material Ever Previously Lead?],G3072,Table15[Customer-Owned Portion],O3072),Table15[Unique ID],0),0)))</f>
        <v>Non-lead</v>
      </c>
      <c r="X3072"/>
    </row>
    <row r="3073" spans="2:24" ht="60" x14ac:dyDescent="0.25">
      <c r="B3073" s="146" t="s">
        <v>2713</v>
      </c>
      <c r="C3073" s="31" t="s">
        <v>2714</v>
      </c>
      <c r="D3073" s="31" t="s">
        <v>2715</v>
      </c>
      <c r="E3073" s="44" t="s">
        <v>200</v>
      </c>
      <c r="F3073" s="43" t="s">
        <v>34</v>
      </c>
      <c r="G3073" s="84" t="s">
        <v>34</v>
      </c>
      <c r="H3073" s="31" t="s">
        <v>2635</v>
      </c>
      <c r="I3073" s="205"/>
      <c r="J3073" s="84" t="s">
        <v>188</v>
      </c>
      <c r="K3073" s="31" t="s">
        <v>34</v>
      </c>
      <c r="L3073" s="31"/>
      <c r="M3073" s="169"/>
      <c r="N3073" s="148" t="s">
        <v>2636</v>
      </c>
      <c r="O3073" s="106" t="s">
        <v>200</v>
      </c>
      <c r="P3073" s="43" t="s">
        <v>1273</v>
      </c>
      <c r="Q3073" s="205"/>
      <c r="R3073" s="84" t="s">
        <v>188</v>
      </c>
      <c r="S3073" s="31" t="s">
        <v>34</v>
      </c>
      <c r="T3073" s="31"/>
      <c r="U3073" s="169"/>
      <c r="V3073" s="150" t="s">
        <v>2637</v>
      </c>
      <c r="W3073" s="141" t="str" cm="1">
        <f t="array" ref="W3073">IF(SUM(LEN(B3073:V3073))=0,"",IF(OR(OR(ISBLANK(F3073),SUM(LEN(C3073),LEN(D3073))=0),AND(NOT(E3073="Unknown"),ISBLANK(J3073)),AND(NOT(O3073="Unknown"),ISBLANK(R3073))),"Missing Information", INDEX(Table15[Entire Service Line Classification], MATCH(SUMIFS(Table15[Unique ID],Table15[System-Owned Portion],E3073,Table15[If Material Anything Other than "Lead" in Column E,Was Material Ever Previously Lead?],G3073,Table15[Customer-Owned Portion],O3073),Table15[Unique ID],0),0)))</f>
        <v>Non-lead</v>
      </c>
      <c r="X3073"/>
    </row>
    <row r="3074" spans="2:24" ht="60" x14ac:dyDescent="0.25">
      <c r="B3074" s="146" t="s">
        <v>2707</v>
      </c>
      <c r="C3074" s="31" t="s">
        <v>2708</v>
      </c>
      <c r="D3074" s="31" t="s">
        <v>2709</v>
      </c>
      <c r="E3074" s="44" t="s">
        <v>200</v>
      </c>
      <c r="F3074" s="43" t="s">
        <v>34</v>
      </c>
      <c r="G3074" s="84" t="s">
        <v>34</v>
      </c>
      <c r="H3074" s="31" t="s">
        <v>2635</v>
      </c>
      <c r="I3074" s="205"/>
      <c r="J3074" s="84" t="s">
        <v>188</v>
      </c>
      <c r="K3074" s="31" t="s">
        <v>34</v>
      </c>
      <c r="L3074" s="31"/>
      <c r="M3074" s="169"/>
      <c r="N3074" s="148" t="s">
        <v>2636</v>
      </c>
      <c r="O3074" s="106" t="s">
        <v>200</v>
      </c>
      <c r="P3074" s="43" t="s">
        <v>1273</v>
      </c>
      <c r="Q3074" s="205"/>
      <c r="R3074" s="84" t="s">
        <v>188</v>
      </c>
      <c r="S3074" s="31" t="s">
        <v>34</v>
      </c>
      <c r="T3074" s="31"/>
      <c r="U3074" s="169"/>
      <c r="V3074" s="150" t="s">
        <v>2637</v>
      </c>
      <c r="W3074" s="141" t="str" cm="1">
        <f t="array" ref="W3074">IF(SUM(LEN(B3074:V3074))=0,"",IF(OR(OR(ISBLANK(F3074),SUM(LEN(C3074),LEN(D3074))=0),AND(NOT(E3074="Unknown"),ISBLANK(J3074)),AND(NOT(O3074="Unknown"),ISBLANK(R3074))),"Missing Information", INDEX(Table15[Entire Service Line Classification], MATCH(SUMIFS(Table15[Unique ID],Table15[System-Owned Portion],E3074,Table15[If Material Anything Other than "Lead" in Column E,Was Material Ever Previously Lead?],G3074,Table15[Customer-Owned Portion],O3074),Table15[Unique ID],0),0)))</f>
        <v>Non-lead</v>
      </c>
      <c r="X3074"/>
    </row>
    <row r="3075" spans="2:24" ht="60" x14ac:dyDescent="0.25">
      <c r="B3075" s="146" t="s">
        <v>2701</v>
      </c>
      <c r="C3075" s="31" t="s">
        <v>2702</v>
      </c>
      <c r="D3075" s="31" t="s">
        <v>2703</v>
      </c>
      <c r="E3075" s="44" t="s">
        <v>200</v>
      </c>
      <c r="F3075" s="43" t="s">
        <v>34</v>
      </c>
      <c r="G3075" s="84" t="s">
        <v>34</v>
      </c>
      <c r="H3075" s="31" t="s">
        <v>2635</v>
      </c>
      <c r="I3075" s="205"/>
      <c r="J3075" s="84" t="s">
        <v>188</v>
      </c>
      <c r="K3075" s="31" t="s">
        <v>34</v>
      </c>
      <c r="L3075" s="31"/>
      <c r="M3075" s="169"/>
      <c r="N3075" s="148" t="s">
        <v>2636</v>
      </c>
      <c r="O3075" s="106" t="s">
        <v>200</v>
      </c>
      <c r="P3075" s="43" t="s">
        <v>1273</v>
      </c>
      <c r="Q3075" s="205"/>
      <c r="R3075" s="84" t="s">
        <v>188</v>
      </c>
      <c r="S3075" s="31" t="s">
        <v>34</v>
      </c>
      <c r="T3075" s="31"/>
      <c r="U3075" s="169"/>
      <c r="V3075" s="150" t="s">
        <v>2637</v>
      </c>
      <c r="W3075" s="141" t="str" cm="1">
        <f t="array" ref="W3075">IF(SUM(LEN(B3075:V3075))=0,"",IF(OR(OR(ISBLANK(F3075),SUM(LEN(C3075),LEN(D3075))=0),AND(NOT(E3075="Unknown"),ISBLANK(J3075)),AND(NOT(O3075="Unknown"),ISBLANK(R3075))),"Missing Information", INDEX(Table15[Entire Service Line Classification], MATCH(SUMIFS(Table15[Unique ID],Table15[System-Owned Portion],E3075,Table15[If Material Anything Other than "Lead" in Column E,Was Material Ever Previously Lead?],G3075,Table15[Customer-Owned Portion],O3075),Table15[Unique ID],0),0)))</f>
        <v>Non-lead</v>
      </c>
      <c r="X3075"/>
    </row>
    <row r="3076" spans="2:24" ht="60" x14ac:dyDescent="0.25">
      <c r="B3076" s="146" t="s">
        <v>2695</v>
      </c>
      <c r="C3076" s="31" t="s">
        <v>2696</v>
      </c>
      <c r="D3076" s="31" t="s">
        <v>2697</v>
      </c>
      <c r="E3076" s="44" t="s">
        <v>200</v>
      </c>
      <c r="F3076" s="43" t="s">
        <v>34</v>
      </c>
      <c r="G3076" s="84" t="s">
        <v>34</v>
      </c>
      <c r="H3076" s="31" t="s">
        <v>2635</v>
      </c>
      <c r="I3076" s="205"/>
      <c r="J3076" s="84" t="s">
        <v>188</v>
      </c>
      <c r="K3076" s="31" t="s">
        <v>34</v>
      </c>
      <c r="L3076" s="31"/>
      <c r="M3076" s="169"/>
      <c r="N3076" s="148" t="s">
        <v>2636</v>
      </c>
      <c r="O3076" s="106" t="s">
        <v>200</v>
      </c>
      <c r="P3076" s="43" t="s">
        <v>1273</v>
      </c>
      <c r="Q3076" s="205"/>
      <c r="R3076" s="84" t="s">
        <v>188</v>
      </c>
      <c r="S3076" s="31" t="s">
        <v>34</v>
      </c>
      <c r="T3076" s="31"/>
      <c r="U3076" s="169"/>
      <c r="V3076" s="150" t="s">
        <v>2637</v>
      </c>
      <c r="W3076" s="141" t="str" cm="1">
        <f t="array" ref="W3076">IF(SUM(LEN(B3076:V3076))=0,"",IF(OR(OR(ISBLANK(F3076),SUM(LEN(C3076),LEN(D3076))=0),AND(NOT(E3076="Unknown"),ISBLANK(J3076)),AND(NOT(O3076="Unknown"),ISBLANK(R3076))),"Missing Information", INDEX(Table15[Entire Service Line Classification], MATCH(SUMIFS(Table15[Unique ID],Table15[System-Owned Portion],E3076,Table15[If Material Anything Other than "Lead" in Column E,Was Material Ever Previously Lead?],G3076,Table15[Customer-Owned Portion],O3076),Table15[Unique ID],0),0)))</f>
        <v>Non-lead</v>
      </c>
      <c r="X3076"/>
    </row>
    <row r="3077" spans="2:24" ht="60" x14ac:dyDescent="0.25">
      <c r="B3077" s="146" t="s">
        <v>2692</v>
      </c>
      <c r="C3077" s="31" t="s">
        <v>2693</v>
      </c>
      <c r="D3077" s="31" t="s">
        <v>2694</v>
      </c>
      <c r="E3077" s="44" t="s">
        <v>200</v>
      </c>
      <c r="F3077" s="43" t="s">
        <v>34</v>
      </c>
      <c r="G3077" s="84" t="s">
        <v>34</v>
      </c>
      <c r="H3077" s="31" t="s">
        <v>2635</v>
      </c>
      <c r="I3077" s="205"/>
      <c r="J3077" s="84" t="s">
        <v>188</v>
      </c>
      <c r="K3077" s="31" t="s">
        <v>34</v>
      </c>
      <c r="L3077" s="31"/>
      <c r="M3077" s="169"/>
      <c r="N3077" s="148" t="s">
        <v>2636</v>
      </c>
      <c r="O3077" s="106" t="s">
        <v>200</v>
      </c>
      <c r="P3077" s="43" t="s">
        <v>1273</v>
      </c>
      <c r="Q3077" s="205"/>
      <c r="R3077" s="84" t="s">
        <v>188</v>
      </c>
      <c r="S3077" s="31" t="s">
        <v>34</v>
      </c>
      <c r="T3077" s="31"/>
      <c r="U3077" s="169"/>
      <c r="V3077" s="150" t="s">
        <v>2637</v>
      </c>
      <c r="W3077" s="141" t="str" cm="1">
        <f t="array" ref="W3077">IF(SUM(LEN(B3077:V3077))=0,"",IF(OR(OR(ISBLANK(F3077),SUM(LEN(C3077),LEN(D3077))=0),AND(NOT(E3077="Unknown"),ISBLANK(J3077)),AND(NOT(O3077="Unknown"),ISBLANK(R3077))),"Missing Information", INDEX(Table15[Entire Service Line Classification], MATCH(SUMIFS(Table15[Unique ID],Table15[System-Owned Portion],E3077,Table15[If Material Anything Other than "Lead" in Column E,Was Material Ever Previously Lead?],G3077,Table15[Customer-Owned Portion],O3077),Table15[Unique ID],0),0)))</f>
        <v>Non-lead</v>
      </c>
      <c r="X3077"/>
    </row>
    <row r="3078" spans="2:24" ht="60" x14ac:dyDescent="0.25">
      <c r="B3078" s="146" t="s">
        <v>2689</v>
      </c>
      <c r="C3078" s="31" t="s">
        <v>2690</v>
      </c>
      <c r="D3078" s="31" t="s">
        <v>2691</v>
      </c>
      <c r="E3078" s="44" t="s">
        <v>200</v>
      </c>
      <c r="F3078" s="43" t="s">
        <v>34</v>
      </c>
      <c r="G3078" s="84" t="s">
        <v>34</v>
      </c>
      <c r="H3078" s="31" t="s">
        <v>2635</v>
      </c>
      <c r="I3078" s="205"/>
      <c r="J3078" s="84" t="s">
        <v>188</v>
      </c>
      <c r="K3078" s="31" t="s">
        <v>34</v>
      </c>
      <c r="L3078" s="31"/>
      <c r="M3078" s="169"/>
      <c r="N3078" s="148" t="s">
        <v>2636</v>
      </c>
      <c r="O3078" s="106" t="s">
        <v>200</v>
      </c>
      <c r="P3078" s="43" t="s">
        <v>1273</v>
      </c>
      <c r="Q3078" s="205"/>
      <c r="R3078" s="84" t="s">
        <v>188</v>
      </c>
      <c r="S3078" s="31" t="s">
        <v>34</v>
      </c>
      <c r="T3078" s="31"/>
      <c r="U3078" s="169"/>
      <c r="V3078" s="150" t="s">
        <v>2637</v>
      </c>
      <c r="W3078" s="141" t="str" cm="1">
        <f t="array" ref="W3078">IF(SUM(LEN(B3078:V3078))=0,"",IF(OR(OR(ISBLANK(F3078),SUM(LEN(C3078),LEN(D3078))=0),AND(NOT(E3078="Unknown"),ISBLANK(J3078)),AND(NOT(O3078="Unknown"),ISBLANK(R3078))),"Missing Information", INDEX(Table15[Entire Service Line Classification], MATCH(SUMIFS(Table15[Unique ID],Table15[System-Owned Portion],E3078,Table15[If Material Anything Other than "Lead" in Column E,Was Material Ever Previously Lead?],G3078,Table15[Customer-Owned Portion],O3078),Table15[Unique ID],0),0)))</f>
        <v>Non-lead</v>
      </c>
      <c r="X3078"/>
    </row>
    <row r="3079" spans="2:24" ht="60" x14ac:dyDescent="0.25">
      <c r="B3079" s="146" t="s">
        <v>2686</v>
      </c>
      <c r="C3079" s="31" t="s">
        <v>2687</v>
      </c>
      <c r="D3079" s="31" t="s">
        <v>2688</v>
      </c>
      <c r="E3079" s="44" t="s">
        <v>200</v>
      </c>
      <c r="F3079" s="43" t="s">
        <v>34</v>
      </c>
      <c r="G3079" s="84" t="s">
        <v>34</v>
      </c>
      <c r="H3079" s="31" t="s">
        <v>2635</v>
      </c>
      <c r="I3079" s="205"/>
      <c r="J3079" s="84" t="s">
        <v>188</v>
      </c>
      <c r="K3079" s="31" t="s">
        <v>34</v>
      </c>
      <c r="L3079" s="31"/>
      <c r="M3079" s="169"/>
      <c r="N3079" s="148" t="s">
        <v>2636</v>
      </c>
      <c r="O3079" s="106" t="s">
        <v>200</v>
      </c>
      <c r="P3079" s="43" t="s">
        <v>1273</v>
      </c>
      <c r="Q3079" s="205"/>
      <c r="R3079" s="84" t="s">
        <v>188</v>
      </c>
      <c r="S3079" s="31" t="s">
        <v>34</v>
      </c>
      <c r="T3079" s="31"/>
      <c r="U3079" s="169"/>
      <c r="V3079" s="150" t="s">
        <v>2637</v>
      </c>
      <c r="W3079" s="141" t="str" cm="1">
        <f t="array" ref="W3079">IF(SUM(LEN(B3079:V3079))=0,"",IF(OR(OR(ISBLANK(F3079),SUM(LEN(C3079),LEN(D3079))=0),AND(NOT(E3079="Unknown"),ISBLANK(J3079)),AND(NOT(O3079="Unknown"),ISBLANK(R3079))),"Missing Information", INDEX(Table15[Entire Service Line Classification], MATCH(SUMIFS(Table15[Unique ID],Table15[System-Owned Portion],E3079,Table15[If Material Anything Other than "Lead" in Column E,Was Material Ever Previously Lead?],G3079,Table15[Customer-Owned Portion],O3079),Table15[Unique ID],0),0)))</f>
        <v>Non-lead</v>
      </c>
      <c r="X3079"/>
    </row>
    <row r="3080" spans="2:24" ht="60" x14ac:dyDescent="0.25">
      <c r="B3080" s="146" t="s">
        <v>2683</v>
      </c>
      <c r="C3080" s="31" t="s">
        <v>2684</v>
      </c>
      <c r="D3080" s="31" t="s">
        <v>2685</v>
      </c>
      <c r="E3080" s="44" t="s">
        <v>200</v>
      </c>
      <c r="F3080" s="43" t="s">
        <v>34</v>
      </c>
      <c r="G3080" s="84" t="s">
        <v>34</v>
      </c>
      <c r="H3080" s="31" t="s">
        <v>2635</v>
      </c>
      <c r="I3080" s="205"/>
      <c r="J3080" s="84" t="s">
        <v>188</v>
      </c>
      <c r="K3080" s="31" t="s">
        <v>34</v>
      </c>
      <c r="L3080" s="31"/>
      <c r="M3080" s="169"/>
      <c r="N3080" s="148" t="s">
        <v>2636</v>
      </c>
      <c r="O3080" s="106" t="s">
        <v>200</v>
      </c>
      <c r="P3080" s="43" t="s">
        <v>1273</v>
      </c>
      <c r="Q3080" s="205"/>
      <c r="R3080" s="84" t="s">
        <v>188</v>
      </c>
      <c r="S3080" s="31" t="s">
        <v>34</v>
      </c>
      <c r="T3080" s="31"/>
      <c r="U3080" s="169"/>
      <c r="V3080" s="150" t="s">
        <v>2637</v>
      </c>
      <c r="W3080" s="141" t="str" cm="1">
        <f t="array" ref="W3080">IF(SUM(LEN(B3080:V3080))=0,"",IF(OR(OR(ISBLANK(F3080),SUM(LEN(C3080),LEN(D3080))=0),AND(NOT(E3080="Unknown"),ISBLANK(J3080)),AND(NOT(O3080="Unknown"),ISBLANK(R3080))),"Missing Information", INDEX(Table15[Entire Service Line Classification], MATCH(SUMIFS(Table15[Unique ID],Table15[System-Owned Portion],E3080,Table15[If Material Anything Other than "Lead" in Column E,Was Material Ever Previously Lead?],G3080,Table15[Customer-Owned Portion],O3080),Table15[Unique ID],0),0)))</f>
        <v>Non-lead</v>
      </c>
      <c r="X3080"/>
    </row>
    <row r="3081" spans="2:24" ht="60" x14ac:dyDescent="0.25">
      <c r="B3081" s="146" t="s">
        <v>2680</v>
      </c>
      <c r="C3081" s="31" t="s">
        <v>2681</v>
      </c>
      <c r="D3081" s="31" t="s">
        <v>2682</v>
      </c>
      <c r="E3081" s="44" t="s">
        <v>200</v>
      </c>
      <c r="F3081" s="43" t="s">
        <v>34</v>
      </c>
      <c r="G3081" s="84" t="s">
        <v>34</v>
      </c>
      <c r="H3081" s="31" t="s">
        <v>2635</v>
      </c>
      <c r="I3081" s="205"/>
      <c r="J3081" s="84" t="s">
        <v>188</v>
      </c>
      <c r="K3081" s="31" t="s">
        <v>34</v>
      </c>
      <c r="L3081" s="31"/>
      <c r="M3081" s="169"/>
      <c r="N3081" s="148" t="s">
        <v>2636</v>
      </c>
      <c r="O3081" s="106" t="s">
        <v>200</v>
      </c>
      <c r="P3081" s="43" t="s">
        <v>1273</v>
      </c>
      <c r="Q3081" s="205"/>
      <c r="R3081" s="84" t="s">
        <v>188</v>
      </c>
      <c r="S3081" s="31" t="s">
        <v>34</v>
      </c>
      <c r="T3081" s="31"/>
      <c r="U3081" s="169"/>
      <c r="V3081" s="150" t="s">
        <v>2637</v>
      </c>
      <c r="W3081" s="141" t="str" cm="1">
        <f t="array" ref="W3081">IF(SUM(LEN(B3081:V3081))=0,"",IF(OR(OR(ISBLANK(F3081),SUM(LEN(C3081),LEN(D3081))=0),AND(NOT(E3081="Unknown"),ISBLANK(J3081)),AND(NOT(O3081="Unknown"),ISBLANK(R3081))),"Missing Information", INDEX(Table15[Entire Service Line Classification], MATCH(SUMIFS(Table15[Unique ID],Table15[System-Owned Portion],E3081,Table15[If Material Anything Other than "Lead" in Column E,Was Material Ever Previously Lead?],G3081,Table15[Customer-Owned Portion],O3081),Table15[Unique ID],0),0)))</f>
        <v>Non-lead</v>
      </c>
      <c r="X3081"/>
    </row>
    <row r="3082" spans="2:24" ht="60" x14ac:dyDescent="0.25">
      <c r="B3082" s="146" t="s">
        <v>2674</v>
      </c>
      <c r="C3082" s="31" t="s">
        <v>2675</v>
      </c>
      <c r="D3082" s="31" t="s">
        <v>2676</v>
      </c>
      <c r="E3082" s="44" t="s">
        <v>200</v>
      </c>
      <c r="F3082" s="43" t="s">
        <v>34</v>
      </c>
      <c r="G3082" s="84" t="s">
        <v>34</v>
      </c>
      <c r="H3082" s="31" t="s">
        <v>2635</v>
      </c>
      <c r="I3082" s="205"/>
      <c r="J3082" s="84" t="s">
        <v>188</v>
      </c>
      <c r="K3082" s="31" t="s">
        <v>34</v>
      </c>
      <c r="L3082" s="31"/>
      <c r="M3082" s="169"/>
      <c r="N3082" s="148" t="s">
        <v>2636</v>
      </c>
      <c r="O3082" s="106" t="s">
        <v>200</v>
      </c>
      <c r="P3082" s="43" t="s">
        <v>1273</v>
      </c>
      <c r="Q3082" s="205"/>
      <c r="R3082" s="84" t="s">
        <v>188</v>
      </c>
      <c r="S3082" s="31" t="s">
        <v>34</v>
      </c>
      <c r="T3082" s="31"/>
      <c r="U3082" s="169"/>
      <c r="V3082" s="150" t="s">
        <v>2637</v>
      </c>
      <c r="W3082" s="141" t="str" cm="1">
        <f t="array" ref="W3082">IF(SUM(LEN(B3082:V3082))=0,"",IF(OR(OR(ISBLANK(F3082),SUM(LEN(C3082),LEN(D3082))=0),AND(NOT(E3082="Unknown"),ISBLANK(J3082)),AND(NOT(O3082="Unknown"),ISBLANK(R3082))),"Missing Information", INDEX(Table15[Entire Service Line Classification], MATCH(SUMIFS(Table15[Unique ID],Table15[System-Owned Portion],E3082,Table15[If Material Anything Other than "Lead" in Column E,Was Material Ever Previously Lead?],G3082,Table15[Customer-Owned Portion],O3082),Table15[Unique ID],0),0)))</f>
        <v>Non-lead</v>
      </c>
      <c r="X3082"/>
    </row>
    <row r="3083" spans="2:24" ht="60" x14ac:dyDescent="0.25">
      <c r="B3083" s="146" t="s">
        <v>2668</v>
      </c>
      <c r="C3083" s="31" t="s">
        <v>2669</v>
      </c>
      <c r="D3083" s="31" t="s">
        <v>2670</v>
      </c>
      <c r="E3083" s="44" t="s">
        <v>200</v>
      </c>
      <c r="F3083" s="43" t="s">
        <v>34</v>
      </c>
      <c r="G3083" s="84" t="s">
        <v>34</v>
      </c>
      <c r="H3083" s="31" t="s">
        <v>2635</v>
      </c>
      <c r="I3083" s="205"/>
      <c r="J3083" s="84" t="s">
        <v>188</v>
      </c>
      <c r="K3083" s="31" t="s">
        <v>34</v>
      </c>
      <c r="L3083" s="31"/>
      <c r="M3083" s="169"/>
      <c r="N3083" s="148" t="s">
        <v>2636</v>
      </c>
      <c r="O3083" s="106" t="s">
        <v>200</v>
      </c>
      <c r="P3083" s="43" t="s">
        <v>1273</v>
      </c>
      <c r="Q3083" s="205"/>
      <c r="R3083" s="84" t="s">
        <v>188</v>
      </c>
      <c r="S3083" s="31" t="s">
        <v>34</v>
      </c>
      <c r="T3083" s="31"/>
      <c r="U3083" s="169"/>
      <c r="V3083" s="150" t="s">
        <v>2637</v>
      </c>
      <c r="W3083" s="141" t="str" cm="1">
        <f t="array" ref="W3083">IF(SUM(LEN(B3083:V3083))=0,"",IF(OR(OR(ISBLANK(F3083),SUM(LEN(C3083),LEN(D3083))=0),AND(NOT(E3083="Unknown"),ISBLANK(J3083)),AND(NOT(O3083="Unknown"),ISBLANK(R3083))),"Missing Information", INDEX(Table15[Entire Service Line Classification], MATCH(SUMIFS(Table15[Unique ID],Table15[System-Owned Portion],E3083,Table15[If Material Anything Other than "Lead" in Column E,Was Material Ever Previously Lead?],G3083,Table15[Customer-Owned Portion],O3083),Table15[Unique ID],0),0)))</f>
        <v>Non-lead</v>
      </c>
      <c r="X3083"/>
    </row>
    <row r="3084" spans="2:24" ht="60" x14ac:dyDescent="0.25">
      <c r="B3084" s="146" t="s">
        <v>2662</v>
      </c>
      <c r="C3084" s="31" t="s">
        <v>2663</v>
      </c>
      <c r="D3084" s="31" t="s">
        <v>2664</v>
      </c>
      <c r="E3084" s="44" t="s">
        <v>200</v>
      </c>
      <c r="F3084" s="43" t="s">
        <v>34</v>
      </c>
      <c r="G3084" s="84" t="s">
        <v>34</v>
      </c>
      <c r="H3084" s="31" t="s">
        <v>2635</v>
      </c>
      <c r="I3084" s="205"/>
      <c r="J3084" s="84" t="s">
        <v>188</v>
      </c>
      <c r="K3084" s="31" t="s">
        <v>34</v>
      </c>
      <c r="L3084" s="31"/>
      <c r="M3084" s="169"/>
      <c r="N3084" s="148" t="s">
        <v>2636</v>
      </c>
      <c r="O3084" s="106" t="s">
        <v>200</v>
      </c>
      <c r="P3084" s="43" t="s">
        <v>1273</v>
      </c>
      <c r="Q3084" s="205"/>
      <c r="R3084" s="84" t="s">
        <v>188</v>
      </c>
      <c r="S3084" s="31" t="s">
        <v>34</v>
      </c>
      <c r="T3084" s="31"/>
      <c r="U3084" s="169"/>
      <c r="V3084" s="150" t="s">
        <v>2637</v>
      </c>
      <c r="W3084" s="141" t="str" cm="1">
        <f t="array" ref="W3084">IF(SUM(LEN(B3084:V3084))=0,"",IF(OR(OR(ISBLANK(F3084),SUM(LEN(C3084),LEN(D3084))=0),AND(NOT(E3084="Unknown"),ISBLANK(J3084)),AND(NOT(O3084="Unknown"),ISBLANK(R3084))),"Missing Information", INDEX(Table15[Entire Service Line Classification], MATCH(SUMIFS(Table15[Unique ID],Table15[System-Owned Portion],E3084,Table15[If Material Anything Other than "Lead" in Column E,Was Material Ever Previously Lead?],G3084,Table15[Customer-Owned Portion],O3084),Table15[Unique ID],0),0)))</f>
        <v>Non-lead</v>
      </c>
      <c r="X3084"/>
    </row>
    <row r="3085" spans="2:24" ht="60" x14ac:dyDescent="0.25">
      <c r="B3085" s="146" t="s">
        <v>2656</v>
      </c>
      <c r="C3085" s="31" t="s">
        <v>2657</v>
      </c>
      <c r="D3085" s="31" t="s">
        <v>2658</v>
      </c>
      <c r="E3085" s="44" t="s">
        <v>200</v>
      </c>
      <c r="F3085" s="43" t="s">
        <v>34</v>
      </c>
      <c r="G3085" s="84" t="s">
        <v>34</v>
      </c>
      <c r="H3085" s="31" t="s">
        <v>2635</v>
      </c>
      <c r="I3085" s="205"/>
      <c r="J3085" s="84" t="s">
        <v>188</v>
      </c>
      <c r="K3085" s="31" t="s">
        <v>34</v>
      </c>
      <c r="L3085" s="31"/>
      <c r="M3085" s="169"/>
      <c r="N3085" s="148" t="s">
        <v>2636</v>
      </c>
      <c r="O3085" s="106" t="s">
        <v>200</v>
      </c>
      <c r="P3085" s="43" t="s">
        <v>1273</v>
      </c>
      <c r="Q3085" s="205"/>
      <c r="R3085" s="84" t="s">
        <v>188</v>
      </c>
      <c r="S3085" s="31" t="s">
        <v>34</v>
      </c>
      <c r="T3085" s="31"/>
      <c r="U3085" s="169"/>
      <c r="V3085" s="150" t="s">
        <v>2637</v>
      </c>
      <c r="W3085" s="141" t="str" cm="1">
        <f t="array" ref="W3085">IF(SUM(LEN(B3085:V3085))=0,"",IF(OR(OR(ISBLANK(F3085),SUM(LEN(C3085),LEN(D3085))=0),AND(NOT(E3085="Unknown"),ISBLANK(J3085)),AND(NOT(O3085="Unknown"),ISBLANK(R3085))),"Missing Information", INDEX(Table15[Entire Service Line Classification], MATCH(SUMIFS(Table15[Unique ID],Table15[System-Owned Portion],E3085,Table15[If Material Anything Other than "Lead" in Column E,Was Material Ever Previously Lead?],G3085,Table15[Customer-Owned Portion],O3085),Table15[Unique ID],0),0)))</f>
        <v>Non-lead</v>
      </c>
      <c r="X3085"/>
    </row>
    <row r="3086" spans="2:24" ht="60" x14ac:dyDescent="0.25">
      <c r="B3086" s="146" t="s">
        <v>2650</v>
      </c>
      <c r="C3086" s="31" t="s">
        <v>2651</v>
      </c>
      <c r="D3086" s="31" t="s">
        <v>2652</v>
      </c>
      <c r="E3086" s="44" t="s">
        <v>200</v>
      </c>
      <c r="F3086" s="43" t="s">
        <v>34</v>
      </c>
      <c r="G3086" s="84" t="s">
        <v>34</v>
      </c>
      <c r="H3086" s="31" t="s">
        <v>2635</v>
      </c>
      <c r="I3086" s="205"/>
      <c r="J3086" s="84" t="s">
        <v>188</v>
      </c>
      <c r="K3086" s="31" t="s">
        <v>34</v>
      </c>
      <c r="L3086" s="31"/>
      <c r="M3086" s="169"/>
      <c r="N3086" s="148" t="s">
        <v>2636</v>
      </c>
      <c r="O3086" s="106" t="s">
        <v>200</v>
      </c>
      <c r="P3086" s="43" t="s">
        <v>1273</v>
      </c>
      <c r="Q3086" s="205"/>
      <c r="R3086" s="84" t="s">
        <v>188</v>
      </c>
      <c r="S3086" s="31" t="s">
        <v>34</v>
      </c>
      <c r="T3086" s="31"/>
      <c r="U3086" s="169"/>
      <c r="V3086" s="150" t="s">
        <v>2637</v>
      </c>
      <c r="W3086" s="141" t="str" cm="1">
        <f t="array" ref="W3086">IF(SUM(LEN(B3086:V3086))=0,"",IF(OR(OR(ISBLANK(F3086),SUM(LEN(C3086),LEN(D3086))=0),AND(NOT(E3086="Unknown"),ISBLANK(J3086)),AND(NOT(O3086="Unknown"),ISBLANK(R3086))),"Missing Information", INDEX(Table15[Entire Service Line Classification], MATCH(SUMIFS(Table15[Unique ID],Table15[System-Owned Portion],E3086,Table15[If Material Anything Other than "Lead" in Column E,Was Material Ever Previously Lead?],G3086,Table15[Customer-Owned Portion],O3086),Table15[Unique ID],0),0)))</f>
        <v>Non-lead</v>
      </c>
      <c r="X3086"/>
    </row>
    <row r="3087" spans="2:24" ht="60" x14ac:dyDescent="0.25">
      <c r="B3087" s="146" t="s">
        <v>2644</v>
      </c>
      <c r="C3087" s="31" t="s">
        <v>2645</v>
      </c>
      <c r="D3087" s="31" t="s">
        <v>2646</v>
      </c>
      <c r="E3087" s="44" t="s">
        <v>200</v>
      </c>
      <c r="F3087" s="43" t="s">
        <v>34</v>
      </c>
      <c r="G3087" s="84" t="s">
        <v>34</v>
      </c>
      <c r="H3087" s="31" t="s">
        <v>2635</v>
      </c>
      <c r="I3087" s="205"/>
      <c r="J3087" s="84" t="s">
        <v>188</v>
      </c>
      <c r="K3087" s="31" t="s">
        <v>34</v>
      </c>
      <c r="L3087" s="31"/>
      <c r="M3087" s="169"/>
      <c r="N3087" s="148" t="s">
        <v>2636</v>
      </c>
      <c r="O3087" s="106" t="s">
        <v>200</v>
      </c>
      <c r="P3087" s="43" t="s">
        <v>1273</v>
      </c>
      <c r="Q3087" s="205"/>
      <c r="R3087" s="84" t="s">
        <v>188</v>
      </c>
      <c r="S3087" s="31" t="s">
        <v>34</v>
      </c>
      <c r="T3087" s="31"/>
      <c r="U3087" s="169"/>
      <c r="V3087" s="150" t="s">
        <v>2637</v>
      </c>
      <c r="W3087" s="141" t="str" cm="1">
        <f t="array" ref="W3087">IF(SUM(LEN(B3087:V3087))=0,"",IF(OR(OR(ISBLANK(F3087),SUM(LEN(C3087),LEN(D3087))=0),AND(NOT(E3087="Unknown"),ISBLANK(J3087)),AND(NOT(O3087="Unknown"),ISBLANK(R3087))),"Missing Information", INDEX(Table15[Entire Service Line Classification], MATCH(SUMIFS(Table15[Unique ID],Table15[System-Owned Portion],E3087,Table15[If Material Anything Other than "Lead" in Column E,Was Material Ever Previously Lead?],G3087,Table15[Customer-Owned Portion],O3087),Table15[Unique ID],0),0)))</f>
        <v>Non-lead</v>
      </c>
      <c r="X3087"/>
    </row>
    <row r="3088" spans="2:24" ht="60" x14ac:dyDescent="0.25">
      <c r="B3088" s="146" t="s">
        <v>2638</v>
      </c>
      <c r="C3088" s="31" t="s">
        <v>2639</v>
      </c>
      <c r="D3088" s="31" t="s">
        <v>2640</v>
      </c>
      <c r="E3088" s="44" t="s">
        <v>200</v>
      </c>
      <c r="F3088" s="43" t="s">
        <v>34</v>
      </c>
      <c r="G3088" s="84" t="s">
        <v>34</v>
      </c>
      <c r="H3088" s="31" t="s">
        <v>2635</v>
      </c>
      <c r="I3088" s="205"/>
      <c r="J3088" s="84" t="s">
        <v>188</v>
      </c>
      <c r="K3088" s="31" t="s">
        <v>34</v>
      </c>
      <c r="L3088" s="31"/>
      <c r="M3088" s="169"/>
      <c r="N3088" s="148" t="s">
        <v>2636</v>
      </c>
      <c r="O3088" s="106" t="s">
        <v>200</v>
      </c>
      <c r="P3088" s="43" t="s">
        <v>1273</v>
      </c>
      <c r="Q3088" s="205"/>
      <c r="R3088" s="84" t="s">
        <v>188</v>
      </c>
      <c r="S3088" s="31" t="s">
        <v>34</v>
      </c>
      <c r="T3088" s="31"/>
      <c r="U3088" s="169"/>
      <c r="V3088" s="150" t="s">
        <v>2637</v>
      </c>
      <c r="W3088" s="141" t="str" cm="1">
        <f t="array" ref="W3088">IF(SUM(LEN(B3088:V3088))=0,"",IF(OR(OR(ISBLANK(F3088),SUM(LEN(C3088),LEN(D3088))=0),AND(NOT(E3088="Unknown"),ISBLANK(J3088)),AND(NOT(O3088="Unknown"),ISBLANK(R3088))),"Missing Information", INDEX(Table15[Entire Service Line Classification], MATCH(SUMIFS(Table15[Unique ID],Table15[System-Owned Portion],E3088,Table15[If Material Anything Other than "Lead" in Column E,Was Material Ever Previously Lead?],G3088,Table15[Customer-Owned Portion],O3088),Table15[Unique ID],0),0)))</f>
        <v>Non-lead</v>
      </c>
      <c r="X3088"/>
    </row>
    <row r="3089" spans="2:24" ht="60" x14ac:dyDescent="0.25">
      <c r="B3089" s="146" t="s">
        <v>2632</v>
      </c>
      <c r="C3089" s="31" t="s">
        <v>2633</v>
      </c>
      <c r="D3089" s="31" t="s">
        <v>2634</v>
      </c>
      <c r="E3089" s="44" t="s">
        <v>200</v>
      </c>
      <c r="F3089" s="43" t="s">
        <v>34</v>
      </c>
      <c r="G3089" s="84" t="s">
        <v>34</v>
      </c>
      <c r="H3089" s="31" t="s">
        <v>2635</v>
      </c>
      <c r="I3089" s="205"/>
      <c r="J3089" s="84" t="s">
        <v>188</v>
      </c>
      <c r="K3089" s="31" t="s">
        <v>34</v>
      </c>
      <c r="L3089" s="31"/>
      <c r="M3089" s="169"/>
      <c r="N3089" s="148" t="s">
        <v>2636</v>
      </c>
      <c r="O3089" s="106" t="s">
        <v>200</v>
      </c>
      <c r="P3089" s="43" t="s">
        <v>2016</v>
      </c>
      <c r="Q3089" s="205"/>
      <c r="R3089" s="84" t="s">
        <v>188</v>
      </c>
      <c r="S3089" s="31" t="s">
        <v>34</v>
      </c>
      <c r="T3089" s="31"/>
      <c r="U3089" s="169"/>
      <c r="V3089" s="150" t="s">
        <v>2637</v>
      </c>
      <c r="W3089" s="141" t="str" cm="1">
        <f t="array" ref="W3089">IF(SUM(LEN(B3089:V3089))=0,"",IF(OR(OR(ISBLANK(F3089),SUM(LEN(C3089),LEN(D3089))=0),AND(NOT(E3089="Unknown"),ISBLANK(J3089)),AND(NOT(O3089="Unknown"),ISBLANK(R3089))),"Missing Information", INDEX(Table15[Entire Service Line Classification], MATCH(SUMIFS(Table15[Unique ID],Table15[System-Owned Portion],E3089,Table15[If Material Anything Other than "Lead" in Column E,Was Material Ever Previously Lead?],G3089,Table15[Customer-Owned Portion],O3089),Table15[Unique ID],0),0)))</f>
        <v>Non-lead</v>
      </c>
      <c r="X3089"/>
    </row>
    <row r="3090" spans="2:24" ht="60" x14ac:dyDescent="0.25">
      <c r="B3090" s="146" t="s">
        <v>2641</v>
      </c>
      <c r="C3090" s="31" t="s">
        <v>2642</v>
      </c>
      <c r="D3090" s="31" t="s">
        <v>2643</v>
      </c>
      <c r="E3090" s="44" t="s">
        <v>200</v>
      </c>
      <c r="F3090" s="43" t="s">
        <v>34</v>
      </c>
      <c r="G3090" s="84" t="s">
        <v>34</v>
      </c>
      <c r="H3090" s="31" t="s">
        <v>2635</v>
      </c>
      <c r="I3090" s="205"/>
      <c r="J3090" s="84" t="s">
        <v>188</v>
      </c>
      <c r="K3090" s="31" t="s">
        <v>34</v>
      </c>
      <c r="L3090" s="31"/>
      <c r="M3090" s="169"/>
      <c r="N3090" s="148" t="s">
        <v>2636</v>
      </c>
      <c r="O3090" s="106" t="s">
        <v>200</v>
      </c>
      <c r="P3090" s="43" t="s">
        <v>1273</v>
      </c>
      <c r="Q3090" s="205"/>
      <c r="R3090" s="84" t="s">
        <v>188</v>
      </c>
      <c r="S3090" s="31" t="s">
        <v>34</v>
      </c>
      <c r="T3090" s="31"/>
      <c r="U3090" s="169"/>
      <c r="V3090" s="150" t="s">
        <v>2637</v>
      </c>
      <c r="W3090" s="141" t="str" cm="1">
        <f t="array" ref="W3090">IF(SUM(LEN(B3090:V3090))=0,"",IF(OR(OR(ISBLANK(F3090),SUM(LEN(C3090),LEN(D3090))=0),AND(NOT(E3090="Unknown"),ISBLANK(J3090)),AND(NOT(O3090="Unknown"),ISBLANK(R3090))),"Missing Information", INDEX(Table15[Entire Service Line Classification], MATCH(SUMIFS(Table15[Unique ID],Table15[System-Owned Portion],E3090,Table15[If Material Anything Other than "Lead" in Column E,Was Material Ever Previously Lead?],G3090,Table15[Customer-Owned Portion],O3090),Table15[Unique ID],0),0)))</f>
        <v>Non-lead</v>
      </c>
      <c r="X3090"/>
    </row>
    <row r="3091" spans="2:24" ht="60" x14ac:dyDescent="0.25">
      <c r="B3091" s="146" t="s">
        <v>2647</v>
      </c>
      <c r="C3091" s="31" t="s">
        <v>2648</v>
      </c>
      <c r="D3091" s="31" t="s">
        <v>2649</v>
      </c>
      <c r="E3091" s="44" t="s">
        <v>200</v>
      </c>
      <c r="F3091" s="43" t="s">
        <v>34</v>
      </c>
      <c r="G3091" s="84" t="s">
        <v>34</v>
      </c>
      <c r="H3091" s="31" t="s">
        <v>2635</v>
      </c>
      <c r="I3091" s="205"/>
      <c r="J3091" s="84" t="s">
        <v>188</v>
      </c>
      <c r="K3091" s="31" t="s">
        <v>34</v>
      </c>
      <c r="L3091" s="31"/>
      <c r="M3091" s="169"/>
      <c r="N3091" s="148" t="s">
        <v>2636</v>
      </c>
      <c r="O3091" s="106" t="s">
        <v>200</v>
      </c>
      <c r="P3091" s="43" t="s">
        <v>2016</v>
      </c>
      <c r="Q3091" s="205"/>
      <c r="R3091" s="84" t="s">
        <v>188</v>
      </c>
      <c r="S3091" s="31" t="s">
        <v>34</v>
      </c>
      <c r="T3091" s="31"/>
      <c r="U3091" s="169"/>
      <c r="V3091" s="150" t="s">
        <v>2637</v>
      </c>
      <c r="W3091" s="141" t="str" cm="1">
        <f t="array" ref="W3091">IF(SUM(LEN(B3091:V3091))=0,"",IF(OR(OR(ISBLANK(F3091),SUM(LEN(C3091),LEN(D3091))=0),AND(NOT(E3091="Unknown"),ISBLANK(J3091)),AND(NOT(O3091="Unknown"),ISBLANK(R3091))),"Missing Information", INDEX(Table15[Entire Service Line Classification], MATCH(SUMIFS(Table15[Unique ID],Table15[System-Owned Portion],E3091,Table15[If Material Anything Other than "Lead" in Column E,Was Material Ever Previously Lead?],G3091,Table15[Customer-Owned Portion],O3091),Table15[Unique ID],0),0)))</f>
        <v>Non-lead</v>
      </c>
      <c r="X3091"/>
    </row>
    <row r="3092" spans="2:24" ht="60" x14ac:dyDescent="0.25">
      <c r="B3092" s="146" t="s">
        <v>2653</v>
      </c>
      <c r="C3092" s="31" t="s">
        <v>2654</v>
      </c>
      <c r="D3092" s="31" t="s">
        <v>2655</v>
      </c>
      <c r="E3092" s="44" t="s">
        <v>200</v>
      </c>
      <c r="F3092" s="43" t="s">
        <v>34</v>
      </c>
      <c r="G3092" s="84" t="s">
        <v>34</v>
      </c>
      <c r="H3092" s="31" t="s">
        <v>2635</v>
      </c>
      <c r="I3092" s="205"/>
      <c r="J3092" s="84" t="s">
        <v>188</v>
      </c>
      <c r="K3092" s="31" t="s">
        <v>34</v>
      </c>
      <c r="L3092" s="31"/>
      <c r="M3092" s="169"/>
      <c r="N3092" s="148" t="s">
        <v>2636</v>
      </c>
      <c r="O3092" s="106" t="s">
        <v>200</v>
      </c>
      <c r="P3092" s="43" t="s">
        <v>1273</v>
      </c>
      <c r="Q3092" s="205"/>
      <c r="R3092" s="84" t="s">
        <v>188</v>
      </c>
      <c r="S3092" s="31" t="s">
        <v>34</v>
      </c>
      <c r="T3092" s="31"/>
      <c r="U3092" s="169"/>
      <c r="V3092" s="150" t="s">
        <v>2637</v>
      </c>
      <c r="W3092" s="141" t="str" cm="1">
        <f t="array" ref="W3092">IF(SUM(LEN(B3092:V3092))=0,"",IF(OR(OR(ISBLANK(F3092),SUM(LEN(C3092),LEN(D3092))=0),AND(NOT(E3092="Unknown"),ISBLANK(J3092)),AND(NOT(O3092="Unknown"),ISBLANK(R3092))),"Missing Information", INDEX(Table15[Entire Service Line Classification], MATCH(SUMIFS(Table15[Unique ID],Table15[System-Owned Portion],E3092,Table15[If Material Anything Other than "Lead" in Column E,Was Material Ever Previously Lead?],G3092,Table15[Customer-Owned Portion],O3092),Table15[Unique ID],0),0)))</f>
        <v>Non-lead</v>
      </c>
      <c r="X3092"/>
    </row>
    <row r="3093" spans="2:24" ht="60" x14ac:dyDescent="0.25">
      <c r="B3093" s="146" t="s">
        <v>2659</v>
      </c>
      <c r="C3093" s="31" t="s">
        <v>2660</v>
      </c>
      <c r="D3093" s="31" t="s">
        <v>2661</v>
      </c>
      <c r="E3093" s="44" t="s">
        <v>200</v>
      </c>
      <c r="F3093" s="43" t="s">
        <v>34</v>
      </c>
      <c r="G3093" s="84" t="s">
        <v>34</v>
      </c>
      <c r="H3093" s="31" t="s">
        <v>2635</v>
      </c>
      <c r="I3093" s="205"/>
      <c r="J3093" s="84" t="s">
        <v>188</v>
      </c>
      <c r="K3093" s="31" t="s">
        <v>34</v>
      </c>
      <c r="L3093" s="31"/>
      <c r="M3093" s="169"/>
      <c r="N3093" s="148" t="s">
        <v>2636</v>
      </c>
      <c r="O3093" s="106" t="s">
        <v>200</v>
      </c>
      <c r="P3093" s="43" t="s">
        <v>1273</v>
      </c>
      <c r="Q3093" s="205"/>
      <c r="R3093" s="84" t="s">
        <v>188</v>
      </c>
      <c r="S3093" s="31" t="s">
        <v>34</v>
      </c>
      <c r="T3093" s="31"/>
      <c r="U3093" s="169"/>
      <c r="V3093" s="150" t="s">
        <v>2637</v>
      </c>
      <c r="W3093" s="141" t="str" cm="1">
        <f t="array" ref="W3093">IF(SUM(LEN(B3093:V3093))=0,"",IF(OR(OR(ISBLANK(F3093),SUM(LEN(C3093),LEN(D3093))=0),AND(NOT(E3093="Unknown"),ISBLANK(J3093)),AND(NOT(O3093="Unknown"),ISBLANK(R3093))),"Missing Information", INDEX(Table15[Entire Service Line Classification], MATCH(SUMIFS(Table15[Unique ID],Table15[System-Owned Portion],E3093,Table15[If Material Anything Other than "Lead" in Column E,Was Material Ever Previously Lead?],G3093,Table15[Customer-Owned Portion],O3093),Table15[Unique ID],0),0)))</f>
        <v>Non-lead</v>
      </c>
      <c r="X3093"/>
    </row>
    <row r="3094" spans="2:24" ht="60" x14ac:dyDescent="0.25">
      <c r="B3094" s="146" t="s">
        <v>2665</v>
      </c>
      <c r="C3094" s="31" t="s">
        <v>2666</v>
      </c>
      <c r="D3094" s="31" t="s">
        <v>2667</v>
      </c>
      <c r="E3094" s="44" t="s">
        <v>200</v>
      </c>
      <c r="F3094" s="43" t="s">
        <v>34</v>
      </c>
      <c r="G3094" s="84" t="s">
        <v>34</v>
      </c>
      <c r="H3094" s="31" t="s">
        <v>2635</v>
      </c>
      <c r="I3094" s="205"/>
      <c r="J3094" s="84" t="s">
        <v>188</v>
      </c>
      <c r="K3094" s="31" t="s">
        <v>34</v>
      </c>
      <c r="L3094" s="31"/>
      <c r="M3094" s="169"/>
      <c r="N3094" s="148" t="s">
        <v>2636</v>
      </c>
      <c r="O3094" s="106" t="s">
        <v>200</v>
      </c>
      <c r="P3094" s="43" t="s">
        <v>1273</v>
      </c>
      <c r="Q3094" s="205"/>
      <c r="R3094" s="84" t="s">
        <v>188</v>
      </c>
      <c r="S3094" s="31" t="s">
        <v>34</v>
      </c>
      <c r="T3094" s="31"/>
      <c r="U3094" s="169"/>
      <c r="V3094" s="150" t="s">
        <v>2637</v>
      </c>
      <c r="W3094" s="141" t="str" cm="1">
        <f t="array" ref="W3094">IF(SUM(LEN(B3094:V3094))=0,"",IF(OR(OR(ISBLANK(F3094),SUM(LEN(C3094),LEN(D3094))=0),AND(NOT(E3094="Unknown"),ISBLANK(J3094)),AND(NOT(O3094="Unknown"),ISBLANK(R3094))),"Missing Information", INDEX(Table15[Entire Service Line Classification], MATCH(SUMIFS(Table15[Unique ID],Table15[System-Owned Portion],E3094,Table15[If Material Anything Other than "Lead" in Column E,Was Material Ever Previously Lead?],G3094,Table15[Customer-Owned Portion],O3094),Table15[Unique ID],0),0)))</f>
        <v>Non-lead</v>
      </c>
      <c r="X3094"/>
    </row>
    <row r="3095" spans="2:24" ht="60" x14ac:dyDescent="0.25">
      <c r="B3095" s="146" t="s">
        <v>2671</v>
      </c>
      <c r="C3095" s="31" t="s">
        <v>2672</v>
      </c>
      <c r="D3095" s="31" t="s">
        <v>2673</v>
      </c>
      <c r="E3095" s="44" t="s">
        <v>200</v>
      </c>
      <c r="F3095" s="43" t="s">
        <v>34</v>
      </c>
      <c r="G3095" s="84" t="s">
        <v>34</v>
      </c>
      <c r="H3095" s="31" t="s">
        <v>2635</v>
      </c>
      <c r="I3095" s="205"/>
      <c r="J3095" s="84" t="s">
        <v>188</v>
      </c>
      <c r="K3095" s="31" t="s">
        <v>34</v>
      </c>
      <c r="L3095" s="31"/>
      <c r="M3095" s="169"/>
      <c r="N3095" s="148" t="s">
        <v>2636</v>
      </c>
      <c r="O3095" s="106" t="s">
        <v>200</v>
      </c>
      <c r="P3095" s="43" t="s">
        <v>1273</v>
      </c>
      <c r="Q3095" s="205"/>
      <c r="R3095" s="84" t="s">
        <v>188</v>
      </c>
      <c r="S3095" s="31" t="s">
        <v>34</v>
      </c>
      <c r="T3095" s="31"/>
      <c r="U3095" s="169"/>
      <c r="V3095" s="150" t="s">
        <v>2637</v>
      </c>
      <c r="W3095" s="141" t="str" cm="1">
        <f t="array" ref="W3095">IF(SUM(LEN(B3095:V3095))=0,"",IF(OR(OR(ISBLANK(F3095),SUM(LEN(C3095),LEN(D3095))=0),AND(NOT(E3095="Unknown"),ISBLANK(J3095)),AND(NOT(O3095="Unknown"),ISBLANK(R3095))),"Missing Information", INDEX(Table15[Entire Service Line Classification], MATCH(SUMIFS(Table15[Unique ID],Table15[System-Owned Portion],E3095,Table15[If Material Anything Other than "Lead" in Column E,Was Material Ever Previously Lead?],G3095,Table15[Customer-Owned Portion],O3095),Table15[Unique ID],0),0)))</f>
        <v>Non-lead</v>
      </c>
      <c r="X3095"/>
    </row>
    <row r="3096" spans="2:24" ht="60" x14ac:dyDescent="0.25">
      <c r="B3096" s="146" t="s">
        <v>2677</v>
      </c>
      <c r="C3096" s="31" t="s">
        <v>2678</v>
      </c>
      <c r="D3096" s="31" t="s">
        <v>2679</v>
      </c>
      <c r="E3096" s="44" t="s">
        <v>200</v>
      </c>
      <c r="F3096" s="43" t="s">
        <v>34</v>
      </c>
      <c r="G3096" s="84" t="s">
        <v>34</v>
      </c>
      <c r="H3096" s="31" t="s">
        <v>2635</v>
      </c>
      <c r="I3096" s="205"/>
      <c r="J3096" s="84" t="s">
        <v>188</v>
      </c>
      <c r="K3096" s="31" t="s">
        <v>34</v>
      </c>
      <c r="L3096" s="31"/>
      <c r="M3096" s="169"/>
      <c r="N3096" s="148" t="s">
        <v>2636</v>
      </c>
      <c r="O3096" s="106" t="s">
        <v>200</v>
      </c>
      <c r="P3096" s="43" t="s">
        <v>1273</v>
      </c>
      <c r="Q3096" s="205"/>
      <c r="R3096" s="84" t="s">
        <v>188</v>
      </c>
      <c r="S3096" s="31" t="s">
        <v>34</v>
      </c>
      <c r="T3096" s="31"/>
      <c r="U3096" s="169"/>
      <c r="V3096" s="150" t="s">
        <v>2637</v>
      </c>
      <c r="W3096" s="141" t="str" cm="1">
        <f t="array" ref="W3096">IF(SUM(LEN(B3096:V3096))=0,"",IF(OR(OR(ISBLANK(F3096),SUM(LEN(C3096),LEN(D3096))=0),AND(NOT(E3096="Unknown"),ISBLANK(J3096)),AND(NOT(O3096="Unknown"),ISBLANK(R3096))),"Missing Information", INDEX(Table15[Entire Service Line Classification], MATCH(SUMIFS(Table15[Unique ID],Table15[System-Owned Portion],E3096,Table15[If Material Anything Other than "Lead" in Column E,Was Material Ever Previously Lead?],G3096,Table15[Customer-Owned Portion],O3096),Table15[Unique ID],0),0)))</f>
        <v>Non-lead</v>
      </c>
      <c r="X3096"/>
    </row>
    <row r="3097" spans="2:24" ht="60" x14ac:dyDescent="0.25">
      <c r="B3097" s="146" t="s">
        <v>2698</v>
      </c>
      <c r="C3097" s="31" t="s">
        <v>2699</v>
      </c>
      <c r="D3097" s="31" t="s">
        <v>2700</v>
      </c>
      <c r="E3097" s="44" t="s">
        <v>200</v>
      </c>
      <c r="F3097" s="43" t="s">
        <v>34</v>
      </c>
      <c r="G3097" s="84" t="s">
        <v>34</v>
      </c>
      <c r="H3097" s="31" t="s">
        <v>2635</v>
      </c>
      <c r="I3097" s="205"/>
      <c r="J3097" s="84" t="s">
        <v>188</v>
      </c>
      <c r="K3097" s="31" t="s">
        <v>34</v>
      </c>
      <c r="L3097" s="31"/>
      <c r="M3097" s="169"/>
      <c r="N3097" s="148" t="s">
        <v>2636</v>
      </c>
      <c r="O3097" s="106" t="s">
        <v>200</v>
      </c>
      <c r="P3097" s="43" t="s">
        <v>1273</v>
      </c>
      <c r="Q3097" s="205"/>
      <c r="R3097" s="84" t="s">
        <v>188</v>
      </c>
      <c r="S3097" s="31" t="s">
        <v>34</v>
      </c>
      <c r="T3097" s="31"/>
      <c r="U3097" s="169"/>
      <c r="V3097" s="150" t="s">
        <v>2637</v>
      </c>
      <c r="W3097" s="141" t="str" cm="1">
        <f t="array" ref="W3097">IF(SUM(LEN(B3097:V3097))=0,"",IF(OR(OR(ISBLANK(F3097),SUM(LEN(C3097),LEN(D3097))=0),AND(NOT(E3097="Unknown"),ISBLANK(J3097)),AND(NOT(O3097="Unknown"),ISBLANK(R3097))),"Missing Information", INDEX(Table15[Entire Service Line Classification], MATCH(SUMIFS(Table15[Unique ID],Table15[System-Owned Portion],E3097,Table15[If Material Anything Other than "Lead" in Column E,Was Material Ever Previously Lead?],G3097,Table15[Customer-Owned Portion],O3097),Table15[Unique ID],0),0)))</f>
        <v>Non-lead</v>
      </c>
      <c r="X3097"/>
    </row>
    <row r="3098" spans="2:24" ht="60" x14ac:dyDescent="0.25">
      <c r="B3098" s="146" t="s">
        <v>2704</v>
      </c>
      <c r="C3098" s="31" t="s">
        <v>2705</v>
      </c>
      <c r="D3098" s="31" t="s">
        <v>2706</v>
      </c>
      <c r="E3098" s="44" t="s">
        <v>200</v>
      </c>
      <c r="F3098" s="43" t="s">
        <v>34</v>
      </c>
      <c r="G3098" s="84" t="s">
        <v>34</v>
      </c>
      <c r="H3098" s="31" t="s">
        <v>2635</v>
      </c>
      <c r="I3098" s="205"/>
      <c r="J3098" s="84" t="s">
        <v>188</v>
      </c>
      <c r="K3098" s="31" t="s">
        <v>34</v>
      </c>
      <c r="L3098" s="31"/>
      <c r="M3098" s="169"/>
      <c r="N3098" s="148" t="s">
        <v>2636</v>
      </c>
      <c r="O3098" s="106" t="s">
        <v>200</v>
      </c>
      <c r="P3098" s="43" t="s">
        <v>1273</v>
      </c>
      <c r="Q3098" s="205"/>
      <c r="R3098" s="84" t="s">
        <v>188</v>
      </c>
      <c r="S3098" s="31" t="s">
        <v>34</v>
      </c>
      <c r="T3098" s="31"/>
      <c r="U3098" s="169"/>
      <c r="V3098" s="150" t="s">
        <v>2637</v>
      </c>
      <c r="W3098" s="141" t="str" cm="1">
        <f t="array" ref="W3098">IF(SUM(LEN(B3098:V3098))=0,"",IF(OR(OR(ISBLANK(F3098),SUM(LEN(C3098),LEN(D3098))=0),AND(NOT(E3098="Unknown"),ISBLANK(J3098)),AND(NOT(O3098="Unknown"),ISBLANK(R3098))),"Missing Information", INDEX(Table15[Entire Service Line Classification], MATCH(SUMIFS(Table15[Unique ID],Table15[System-Owned Portion],E3098,Table15[If Material Anything Other than "Lead" in Column E,Was Material Ever Previously Lead?],G3098,Table15[Customer-Owned Portion],O3098),Table15[Unique ID],0),0)))</f>
        <v>Non-lead</v>
      </c>
      <c r="X3098"/>
    </row>
    <row r="3099" spans="2:24" ht="60" x14ac:dyDescent="0.25">
      <c r="B3099" s="146" t="s">
        <v>2710</v>
      </c>
      <c r="C3099" s="31" t="s">
        <v>2711</v>
      </c>
      <c r="D3099" s="31" t="s">
        <v>2712</v>
      </c>
      <c r="E3099" s="44" t="s">
        <v>200</v>
      </c>
      <c r="F3099" s="43" t="s">
        <v>34</v>
      </c>
      <c r="G3099" s="84" t="s">
        <v>34</v>
      </c>
      <c r="H3099" s="31" t="s">
        <v>2635</v>
      </c>
      <c r="I3099" s="205"/>
      <c r="J3099" s="84" t="s">
        <v>188</v>
      </c>
      <c r="K3099" s="31" t="s">
        <v>34</v>
      </c>
      <c r="L3099" s="31"/>
      <c r="M3099" s="169"/>
      <c r="N3099" s="148" t="s">
        <v>2636</v>
      </c>
      <c r="O3099" s="106" t="s">
        <v>200</v>
      </c>
      <c r="P3099" s="43" t="s">
        <v>1273</v>
      </c>
      <c r="Q3099" s="205"/>
      <c r="R3099" s="84" t="s">
        <v>188</v>
      </c>
      <c r="S3099" s="31" t="s">
        <v>34</v>
      </c>
      <c r="T3099" s="31"/>
      <c r="U3099" s="169"/>
      <c r="V3099" s="150" t="s">
        <v>2637</v>
      </c>
      <c r="W3099" s="141" t="str" cm="1">
        <f t="array" ref="W3099">IF(SUM(LEN(B3099:V3099))=0,"",IF(OR(OR(ISBLANK(F3099),SUM(LEN(C3099),LEN(D3099))=0),AND(NOT(E3099="Unknown"),ISBLANK(J3099)),AND(NOT(O3099="Unknown"),ISBLANK(R3099))),"Missing Information", INDEX(Table15[Entire Service Line Classification], MATCH(SUMIFS(Table15[Unique ID],Table15[System-Owned Portion],E3099,Table15[If Material Anything Other than "Lead" in Column E,Was Material Ever Previously Lead?],G3099,Table15[Customer-Owned Portion],O3099),Table15[Unique ID],0),0)))</f>
        <v>Non-lead</v>
      </c>
      <c r="X3099"/>
    </row>
    <row r="3100" spans="2:24" ht="150" x14ac:dyDescent="0.25">
      <c r="B3100" s="146" t="s">
        <v>11687</v>
      </c>
      <c r="C3100" s="31" t="s">
        <v>11688</v>
      </c>
      <c r="D3100" s="31" t="s">
        <v>11689</v>
      </c>
      <c r="E3100" s="44" t="s">
        <v>52</v>
      </c>
      <c r="F3100" s="43" t="s">
        <v>34</v>
      </c>
      <c r="G3100" s="84" t="s">
        <v>34</v>
      </c>
      <c r="H3100" s="31"/>
      <c r="I3100" s="205"/>
      <c r="J3100" s="84" t="s">
        <v>214</v>
      </c>
      <c r="K3100" s="31" t="s">
        <v>34</v>
      </c>
      <c r="L3100" s="31"/>
      <c r="M3100" s="169"/>
      <c r="N3100" s="148"/>
      <c r="O3100" s="106" t="s">
        <v>52</v>
      </c>
      <c r="P3100" s="43"/>
      <c r="Q3100" s="205"/>
      <c r="R3100" s="84" t="s">
        <v>214</v>
      </c>
      <c r="S3100" s="31" t="s">
        <v>34</v>
      </c>
      <c r="T3100" s="31"/>
      <c r="U3100" s="169"/>
      <c r="V3100" s="150" t="s">
        <v>11690</v>
      </c>
      <c r="W3100" s="141" t="str" cm="1">
        <f t="array" ref="W3100">IF(SUM(LEN(B3100:V3100))=0,"",IF(OR(OR(ISBLANK(F3100),SUM(LEN(C3100),LEN(D3100))=0),AND(NOT(E3100="Unknown"),ISBLANK(J3100)),AND(NOT(O3100="Unknown"),ISBLANK(R3100))),"Missing Information", INDEX(Table15[Entire Service Line Classification], MATCH(SUMIFS(Table15[Unique ID],Table15[System-Owned Portion],E3100,Table15[If Material Anything Other than "Lead" in Column E,Was Material Ever Previously Lead?],G3100,Table15[Customer-Owned Portion],O3100),Table15[Unique ID],0),0)))</f>
        <v>Non-lead</v>
      </c>
      <c r="X3100"/>
    </row>
    <row r="3101" spans="2:24" ht="150" x14ac:dyDescent="0.25">
      <c r="B3101" s="146" t="s">
        <v>11691</v>
      </c>
      <c r="C3101" s="31" t="s">
        <v>11692</v>
      </c>
      <c r="D3101" s="31" t="s">
        <v>11693</v>
      </c>
      <c r="E3101" s="44" t="s">
        <v>52</v>
      </c>
      <c r="F3101" s="43" t="s">
        <v>34</v>
      </c>
      <c r="G3101" s="84" t="s">
        <v>34</v>
      </c>
      <c r="H3101" s="31"/>
      <c r="I3101" s="205"/>
      <c r="J3101" s="84" t="s">
        <v>214</v>
      </c>
      <c r="K3101" s="31" t="s">
        <v>34</v>
      </c>
      <c r="L3101" s="31"/>
      <c r="M3101" s="169"/>
      <c r="N3101" s="148"/>
      <c r="O3101" s="106" t="s">
        <v>52</v>
      </c>
      <c r="P3101" s="43"/>
      <c r="Q3101" s="205"/>
      <c r="R3101" s="84" t="s">
        <v>214</v>
      </c>
      <c r="S3101" s="31" t="s">
        <v>34</v>
      </c>
      <c r="T3101" s="31"/>
      <c r="U3101" s="169"/>
      <c r="V3101" s="150" t="s">
        <v>11690</v>
      </c>
      <c r="W3101" s="141" t="str" cm="1">
        <f t="array" ref="W3101">IF(SUM(LEN(B3101:V3101))=0,"",IF(OR(OR(ISBLANK(F3101),SUM(LEN(C3101),LEN(D3101))=0),AND(NOT(E3101="Unknown"),ISBLANK(J3101)),AND(NOT(O3101="Unknown"),ISBLANK(R3101))),"Missing Information", INDEX(Table15[Entire Service Line Classification], MATCH(SUMIFS(Table15[Unique ID],Table15[System-Owned Portion],E3101,Table15[If Material Anything Other than "Lead" in Column E,Was Material Ever Previously Lead?],G3101,Table15[Customer-Owned Portion],O3101),Table15[Unique ID],0),0)))</f>
        <v>Non-lead</v>
      </c>
      <c r="X3101"/>
    </row>
    <row r="3102" spans="2:24" ht="150" x14ac:dyDescent="0.25">
      <c r="B3102" s="146" t="s">
        <v>11694</v>
      </c>
      <c r="C3102" s="31" t="s">
        <v>11695</v>
      </c>
      <c r="D3102" s="31" t="s">
        <v>11696</v>
      </c>
      <c r="E3102" s="44" t="s">
        <v>52</v>
      </c>
      <c r="F3102" s="43" t="s">
        <v>34</v>
      </c>
      <c r="G3102" s="84" t="s">
        <v>34</v>
      </c>
      <c r="H3102" s="31"/>
      <c r="I3102" s="205"/>
      <c r="J3102" s="84" t="s">
        <v>214</v>
      </c>
      <c r="K3102" s="31" t="s">
        <v>34</v>
      </c>
      <c r="L3102" s="31"/>
      <c r="M3102" s="169"/>
      <c r="N3102" s="148"/>
      <c r="O3102" s="106" t="s">
        <v>52</v>
      </c>
      <c r="P3102" s="43"/>
      <c r="Q3102" s="205"/>
      <c r="R3102" s="84" t="s">
        <v>214</v>
      </c>
      <c r="S3102" s="31" t="s">
        <v>34</v>
      </c>
      <c r="T3102" s="31"/>
      <c r="U3102" s="169"/>
      <c r="V3102" s="150" t="s">
        <v>11690</v>
      </c>
      <c r="W3102" s="141" t="str" cm="1">
        <f t="array" ref="W3102">IF(SUM(LEN(B3102:V3102))=0,"",IF(OR(OR(ISBLANK(F3102),SUM(LEN(C3102),LEN(D3102))=0),AND(NOT(E3102="Unknown"),ISBLANK(J3102)),AND(NOT(O3102="Unknown"),ISBLANK(R3102))),"Missing Information", INDEX(Table15[Entire Service Line Classification], MATCH(SUMIFS(Table15[Unique ID],Table15[System-Owned Portion],E3102,Table15[If Material Anything Other than "Lead" in Column E,Was Material Ever Previously Lead?],G3102,Table15[Customer-Owned Portion],O3102),Table15[Unique ID],0),0)))</f>
        <v>Non-lead</v>
      </c>
      <c r="X3102"/>
    </row>
    <row r="3103" spans="2:24" ht="150" x14ac:dyDescent="0.25">
      <c r="B3103" s="146" t="s">
        <v>11697</v>
      </c>
      <c r="C3103" s="31" t="s">
        <v>11698</v>
      </c>
      <c r="D3103" s="31" t="s">
        <v>11699</v>
      </c>
      <c r="E3103" s="44" t="s">
        <v>52</v>
      </c>
      <c r="F3103" s="43" t="s">
        <v>34</v>
      </c>
      <c r="G3103" s="84" t="s">
        <v>34</v>
      </c>
      <c r="H3103" s="31"/>
      <c r="I3103" s="205"/>
      <c r="J3103" s="84" t="s">
        <v>214</v>
      </c>
      <c r="K3103" s="31" t="s">
        <v>34</v>
      </c>
      <c r="L3103" s="31"/>
      <c r="M3103" s="169"/>
      <c r="N3103" s="148"/>
      <c r="O3103" s="106" t="s">
        <v>52</v>
      </c>
      <c r="P3103" s="43"/>
      <c r="Q3103" s="205"/>
      <c r="R3103" s="84" t="s">
        <v>214</v>
      </c>
      <c r="S3103" s="31" t="s">
        <v>34</v>
      </c>
      <c r="T3103" s="31"/>
      <c r="U3103" s="169"/>
      <c r="V3103" s="150" t="s">
        <v>11690</v>
      </c>
      <c r="W3103" s="141" t="str" cm="1">
        <f t="array" ref="W3103">IF(SUM(LEN(B3103:V3103))=0,"",IF(OR(OR(ISBLANK(F3103),SUM(LEN(C3103),LEN(D3103))=0),AND(NOT(E3103="Unknown"),ISBLANK(J3103)),AND(NOT(O3103="Unknown"),ISBLANK(R3103))),"Missing Information", INDEX(Table15[Entire Service Line Classification], MATCH(SUMIFS(Table15[Unique ID],Table15[System-Owned Portion],E3103,Table15[If Material Anything Other than "Lead" in Column E,Was Material Ever Previously Lead?],G3103,Table15[Customer-Owned Portion],O3103),Table15[Unique ID],0),0)))</f>
        <v>Non-lead</v>
      </c>
      <c r="X3103"/>
    </row>
    <row r="3104" spans="2:24" ht="150" x14ac:dyDescent="0.25">
      <c r="B3104" s="146" t="s">
        <v>11700</v>
      </c>
      <c r="C3104" s="31" t="s">
        <v>11701</v>
      </c>
      <c r="D3104" s="31" t="s">
        <v>11702</v>
      </c>
      <c r="E3104" s="44" t="s">
        <v>52</v>
      </c>
      <c r="F3104" s="43" t="s">
        <v>34</v>
      </c>
      <c r="G3104" s="84" t="s">
        <v>34</v>
      </c>
      <c r="H3104" s="31"/>
      <c r="I3104" s="205"/>
      <c r="J3104" s="84" t="s">
        <v>214</v>
      </c>
      <c r="K3104" s="31" t="s">
        <v>34</v>
      </c>
      <c r="L3104" s="31"/>
      <c r="M3104" s="169"/>
      <c r="N3104" s="148"/>
      <c r="O3104" s="106" t="s">
        <v>52</v>
      </c>
      <c r="P3104" s="43"/>
      <c r="Q3104" s="205"/>
      <c r="R3104" s="84" t="s">
        <v>214</v>
      </c>
      <c r="S3104" s="31" t="s">
        <v>34</v>
      </c>
      <c r="T3104" s="31"/>
      <c r="U3104" s="169"/>
      <c r="V3104" s="150" t="s">
        <v>11690</v>
      </c>
      <c r="W3104" s="141" t="str" cm="1">
        <f t="array" ref="W3104">IF(SUM(LEN(B3104:V3104))=0,"",IF(OR(OR(ISBLANK(F3104),SUM(LEN(C3104),LEN(D3104))=0),AND(NOT(E3104="Unknown"),ISBLANK(J3104)),AND(NOT(O3104="Unknown"),ISBLANK(R3104))),"Missing Information", INDEX(Table15[Entire Service Line Classification], MATCH(SUMIFS(Table15[Unique ID],Table15[System-Owned Portion],E3104,Table15[If Material Anything Other than "Lead" in Column E,Was Material Ever Previously Lead?],G3104,Table15[Customer-Owned Portion],O3104),Table15[Unique ID],0),0)))</f>
        <v>Non-lead</v>
      </c>
      <c r="X3104"/>
    </row>
    <row r="3105" spans="2:24" ht="150" x14ac:dyDescent="0.25">
      <c r="B3105" s="146" t="s">
        <v>11703</v>
      </c>
      <c r="C3105" s="31" t="s">
        <v>11704</v>
      </c>
      <c r="D3105" s="31" t="s">
        <v>11705</v>
      </c>
      <c r="E3105" s="44" t="s">
        <v>35</v>
      </c>
      <c r="F3105" s="43" t="s">
        <v>34</v>
      </c>
      <c r="G3105" s="84" t="s">
        <v>34</v>
      </c>
      <c r="H3105" s="31"/>
      <c r="I3105" s="205"/>
      <c r="J3105" s="84" t="s">
        <v>106</v>
      </c>
      <c r="K3105" s="31" t="s">
        <v>36</v>
      </c>
      <c r="L3105" s="31" t="s">
        <v>95</v>
      </c>
      <c r="M3105" s="169" t="s">
        <v>6522</v>
      </c>
      <c r="N3105" s="148" t="s">
        <v>11706</v>
      </c>
      <c r="O3105" s="106" t="s">
        <v>35</v>
      </c>
      <c r="P3105" s="43"/>
      <c r="Q3105" s="205"/>
      <c r="R3105" s="84" t="s">
        <v>106</v>
      </c>
      <c r="S3105" s="31" t="s">
        <v>36</v>
      </c>
      <c r="T3105" s="31" t="s">
        <v>95</v>
      </c>
      <c r="U3105" s="169" t="s">
        <v>6522</v>
      </c>
      <c r="V3105" s="150" t="s">
        <v>11707</v>
      </c>
      <c r="W3105" s="141" t="str" cm="1">
        <f t="array" ref="W3105">IF(SUM(LEN(B3105:V3105))=0,"",IF(OR(OR(ISBLANK(F3105),SUM(LEN(C3105),LEN(D3105))=0),AND(NOT(E3105="Unknown"),ISBLANK(J3105)),AND(NOT(O3105="Unknown"),ISBLANK(R3105))),"Missing Information", INDEX(Table15[Entire Service Line Classification], MATCH(SUMIFS(Table15[Unique ID],Table15[System-Owned Portion],E3105,Table15[If Material Anything Other than "Lead" in Column E,Was Material Ever Previously Lead?],G3105,Table15[Customer-Owned Portion],O3105),Table15[Unique ID],0),0)))</f>
        <v>Non-lead</v>
      </c>
      <c r="X3105"/>
    </row>
    <row r="3106" spans="2:24" ht="150" x14ac:dyDescent="0.25">
      <c r="B3106" s="146" t="s">
        <v>11708</v>
      </c>
      <c r="C3106" s="31" t="s">
        <v>11709</v>
      </c>
      <c r="D3106" s="31" t="s">
        <v>11710</v>
      </c>
      <c r="E3106" s="44" t="s">
        <v>52</v>
      </c>
      <c r="F3106" s="43" t="s">
        <v>34</v>
      </c>
      <c r="G3106" s="84" t="s">
        <v>34</v>
      </c>
      <c r="H3106" s="31"/>
      <c r="I3106" s="205"/>
      <c r="J3106" s="84" t="s">
        <v>214</v>
      </c>
      <c r="K3106" s="31" t="s">
        <v>34</v>
      </c>
      <c r="L3106" s="31"/>
      <c r="M3106" s="169"/>
      <c r="N3106" s="148"/>
      <c r="O3106" s="106" t="s">
        <v>52</v>
      </c>
      <c r="P3106" s="43"/>
      <c r="Q3106" s="205"/>
      <c r="R3106" s="84" t="s">
        <v>214</v>
      </c>
      <c r="S3106" s="31" t="s">
        <v>34</v>
      </c>
      <c r="T3106" s="31"/>
      <c r="U3106" s="169"/>
      <c r="V3106" s="150" t="s">
        <v>11690</v>
      </c>
      <c r="W3106" s="141" t="str" cm="1">
        <f t="array" ref="W3106">IF(SUM(LEN(B3106:V3106))=0,"",IF(OR(OR(ISBLANK(F3106),SUM(LEN(C3106),LEN(D3106))=0),AND(NOT(E3106="Unknown"),ISBLANK(J3106)),AND(NOT(O3106="Unknown"),ISBLANK(R3106))),"Missing Information", INDEX(Table15[Entire Service Line Classification], MATCH(SUMIFS(Table15[Unique ID],Table15[System-Owned Portion],E3106,Table15[If Material Anything Other than "Lead" in Column E,Was Material Ever Previously Lead?],G3106,Table15[Customer-Owned Portion],O3106),Table15[Unique ID],0),0)))</f>
        <v>Non-lead</v>
      </c>
      <c r="X3106"/>
    </row>
    <row r="3107" spans="2:24" ht="150" x14ac:dyDescent="0.25">
      <c r="B3107" s="146" t="s">
        <v>11711</v>
      </c>
      <c r="C3107" s="31" t="s">
        <v>11712</v>
      </c>
      <c r="D3107" s="31" t="s">
        <v>11713</v>
      </c>
      <c r="E3107" s="44" t="s">
        <v>52</v>
      </c>
      <c r="F3107" s="43" t="s">
        <v>34</v>
      </c>
      <c r="G3107" s="84" t="s">
        <v>34</v>
      </c>
      <c r="H3107" s="31"/>
      <c r="I3107" s="205"/>
      <c r="J3107" s="84" t="s">
        <v>214</v>
      </c>
      <c r="K3107" s="31" t="s">
        <v>34</v>
      </c>
      <c r="L3107" s="31"/>
      <c r="M3107" s="169"/>
      <c r="N3107" s="148"/>
      <c r="O3107" s="106" t="s">
        <v>52</v>
      </c>
      <c r="P3107" s="43"/>
      <c r="Q3107" s="205"/>
      <c r="R3107" s="84" t="s">
        <v>214</v>
      </c>
      <c r="S3107" s="31" t="s">
        <v>34</v>
      </c>
      <c r="T3107" s="31"/>
      <c r="U3107" s="169"/>
      <c r="V3107" s="150" t="s">
        <v>11690</v>
      </c>
      <c r="W3107" s="141" t="str" cm="1">
        <f t="array" ref="W3107">IF(SUM(LEN(B3107:V3107))=0,"",IF(OR(OR(ISBLANK(F3107),SUM(LEN(C3107),LEN(D3107))=0),AND(NOT(E3107="Unknown"),ISBLANK(J3107)),AND(NOT(O3107="Unknown"),ISBLANK(R3107))),"Missing Information", INDEX(Table15[Entire Service Line Classification], MATCH(SUMIFS(Table15[Unique ID],Table15[System-Owned Portion],E3107,Table15[If Material Anything Other than "Lead" in Column E,Was Material Ever Previously Lead?],G3107,Table15[Customer-Owned Portion],O3107),Table15[Unique ID],0),0)))</f>
        <v>Non-lead</v>
      </c>
      <c r="X3107"/>
    </row>
    <row r="3108" spans="2:24" ht="150" x14ac:dyDescent="0.25">
      <c r="B3108" s="146" t="s">
        <v>11714</v>
      </c>
      <c r="C3108" s="31" t="s">
        <v>11715</v>
      </c>
      <c r="D3108" s="31" t="s">
        <v>11716</v>
      </c>
      <c r="E3108" s="44" t="s">
        <v>35</v>
      </c>
      <c r="F3108" s="43" t="s">
        <v>34</v>
      </c>
      <c r="G3108" s="84" t="s">
        <v>34</v>
      </c>
      <c r="H3108" s="31"/>
      <c r="I3108" s="205"/>
      <c r="J3108" s="84" t="s">
        <v>106</v>
      </c>
      <c r="K3108" s="31" t="s">
        <v>36</v>
      </c>
      <c r="L3108" s="31" t="s">
        <v>95</v>
      </c>
      <c r="M3108" s="169" t="s">
        <v>6522</v>
      </c>
      <c r="N3108" s="148" t="s">
        <v>11717</v>
      </c>
      <c r="O3108" s="106" t="s">
        <v>35</v>
      </c>
      <c r="P3108" s="43"/>
      <c r="Q3108" s="205"/>
      <c r="R3108" s="84" t="s">
        <v>106</v>
      </c>
      <c r="S3108" s="31" t="s">
        <v>36</v>
      </c>
      <c r="T3108" s="31" t="s">
        <v>95</v>
      </c>
      <c r="U3108" s="169" t="s">
        <v>6522</v>
      </c>
      <c r="V3108" s="150" t="s">
        <v>11707</v>
      </c>
      <c r="W3108" s="141" t="str" cm="1">
        <f t="array" ref="W3108">IF(SUM(LEN(B3108:V3108))=0,"",IF(OR(OR(ISBLANK(F3108),SUM(LEN(C3108),LEN(D3108))=0),AND(NOT(E3108="Unknown"),ISBLANK(J3108)),AND(NOT(O3108="Unknown"),ISBLANK(R3108))),"Missing Information", INDEX(Table15[Entire Service Line Classification], MATCH(SUMIFS(Table15[Unique ID],Table15[System-Owned Portion],E3108,Table15[If Material Anything Other than "Lead" in Column E,Was Material Ever Previously Lead?],G3108,Table15[Customer-Owned Portion],O3108),Table15[Unique ID],0),0)))</f>
        <v>Non-lead</v>
      </c>
      <c r="X3108"/>
    </row>
    <row r="3109" spans="2:24" ht="75" x14ac:dyDescent="0.25">
      <c r="B3109" s="146" t="s">
        <v>11718</v>
      </c>
      <c r="C3109" s="31" t="s">
        <v>11719</v>
      </c>
      <c r="D3109" s="31" t="s">
        <v>11720</v>
      </c>
      <c r="E3109" s="44" t="s">
        <v>35</v>
      </c>
      <c r="F3109" s="43" t="s">
        <v>34</v>
      </c>
      <c r="G3109" s="84" t="s">
        <v>34</v>
      </c>
      <c r="H3109" s="31" t="s">
        <v>11721</v>
      </c>
      <c r="I3109" s="205"/>
      <c r="J3109" s="84" t="s">
        <v>45</v>
      </c>
      <c r="K3109" s="31" t="s">
        <v>34</v>
      </c>
      <c r="L3109" s="31"/>
      <c r="M3109" s="169"/>
      <c r="N3109" s="148" t="s">
        <v>11722</v>
      </c>
      <c r="O3109" s="106" t="s">
        <v>52</v>
      </c>
      <c r="P3109" s="43"/>
      <c r="Q3109" s="205"/>
      <c r="R3109" s="84" t="s">
        <v>214</v>
      </c>
      <c r="S3109" s="31" t="s">
        <v>34</v>
      </c>
      <c r="T3109" s="31"/>
      <c r="U3109" s="169"/>
      <c r="V3109" s="150" t="s">
        <v>11723</v>
      </c>
      <c r="W3109" s="141" t="str" cm="1">
        <f t="array" ref="W3109">IF(SUM(LEN(B3109:V3109))=0,"",IF(OR(OR(ISBLANK(F3109),SUM(LEN(C3109),LEN(D3109))=0),AND(NOT(E3109="Unknown"),ISBLANK(J3109)),AND(NOT(O3109="Unknown"),ISBLANK(R3109))),"Missing Information", INDEX(Table15[Entire Service Line Classification], MATCH(SUMIFS(Table15[Unique ID],Table15[System-Owned Portion],E3109,Table15[If Material Anything Other than "Lead" in Column E,Was Material Ever Previously Lead?],G3109,Table15[Customer-Owned Portion],O3109),Table15[Unique ID],0),0)))</f>
        <v>Non-lead</v>
      </c>
      <c r="X3109"/>
    </row>
    <row r="3110" spans="2:24" ht="150" x14ac:dyDescent="0.25">
      <c r="B3110" s="146" t="s">
        <v>11724</v>
      </c>
      <c r="C3110" s="31" t="s">
        <v>11725</v>
      </c>
      <c r="D3110" s="31" t="s">
        <v>11726</v>
      </c>
      <c r="E3110" s="44" t="s">
        <v>52</v>
      </c>
      <c r="F3110" s="43" t="s">
        <v>34</v>
      </c>
      <c r="G3110" s="84" t="s">
        <v>34</v>
      </c>
      <c r="H3110" s="31"/>
      <c r="I3110" s="205"/>
      <c r="J3110" s="84" t="s">
        <v>214</v>
      </c>
      <c r="K3110" s="31" t="s">
        <v>34</v>
      </c>
      <c r="L3110" s="31"/>
      <c r="M3110" s="169"/>
      <c r="N3110" s="148"/>
      <c r="O3110" s="106" t="s">
        <v>52</v>
      </c>
      <c r="P3110" s="43"/>
      <c r="Q3110" s="205"/>
      <c r="R3110" s="84" t="s">
        <v>214</v>
      </c>
      <c r="S3110" s="31" t="s">
        <v>34</v>
      </c>
      <c r="T3110" s="31"/>
      <c r="U3110" s="169"/>
      <c r="V3110" s="150" t="s">
        <v>11690</v>
      </c>
      <c r="W3110" s="141" t="str" cm="1">
        <f t="array" ref="W3110">IF(SUM(LEN(B3110:V3110))=0,"",IF(OR(OR(ISBLANK(F3110),SUM(LEN(C3110),LEN(D3110))=0),AND(NOT(E3110="Unknown"),ISBLANK(J3110)),AND(NOT(O3110="Unknown"),ISBLANK(R3110))),"Missing Information", INDEX(Table15[Entire Service Line Classification], MATCH(SUMIFS(Table15[Unique ID],Table15[System-Owned Portion],E3110,Table15[If Material Anything Other than "Lead" in Column E,Was Material Ever Previously Lead?],G3110,Table15[Customer-Owned Portion],O3110),Table15[Unique ID],0),0)))</f>
        <v>Non-lead</v>
      </c>
      <c r="X3110"/>
    </row>
    <row r="3111" spans="2:24" ht="150" x14ac:dyDescent="0.25">
      <c r="B3111" s="146" t="s">
        <v>11727</v>
      </c>
      <c r="C3111" s="31" t="s">
        <v>11728</v>
      </c>
      <c r="D3111" s="31" t="s">
        <v>11729</v>
      </c>
      <c r="E3111" s="44" t="s">
        <v>52</v>
      </c>
      <c r="F3111" s="43" t="s">
        <v>34</v>
      </c>
      <c r="G3111" s="84" t="s">
        <v>34</v>
      </c>
      <c r="H3111" s="31"/>
      <c r="I3111" s="205"/>
      <c r="J3111" s="84" t="s">
        <v>214</v>
      </c>
      <c r="K3111" s="31" t="s">
        <v>34</v>
      </c>
      <c r="L3111" s="31"/>
      <c r="M3111" s="169"/>
      <c r="N3111" s="148"/>
      <c r="O3111" s="106" t="s">
        <v>52</v>
      </c>
      <c r="P3111" s="43"/>
      <c r="Q3111" s="205"/>
      <c r="R3111" s="84" t="s">
        <v>214</v>
      </c>
      <c r="S3111" s="31" t="s">
        <v>34</v>
      </c>
      <c r="T3111" s="31"/>
      <c r="U3111" s="169"/>
      <c r="V3111" s="150" t="s">
        <v>11690</v>
      </c>
      <c r="W3111" s="141" t="str" cm="1">
        <f t="array" ref="W3111">IF(SUM(LEN(B3111:V3111))=0,"",IF(OR(OR(ISBLANK(F3111),SUM(LEN(C3111),LEN(D3111))=0),AND(NOT(E3111="Unknown"),ISBLANK(J3111)),AND(NOT(O3111="Unknown"),ISBLANK(R3111))),"Missing Information", INDEX(Table15[Entire Service Line Classification], MATCH(SUMIFS(Table15[Unique ID],Table15[System-Owned Portion],E3111,Table15[If Material Anything Other than "Lead" in Column E,Was Material Ever Previously Lead?],G3111,Table15[Customer-Owned Portion],O3111),Table15[Unique ID],0),0)))</f>
        <v>Non-lead</v>
      </c>
      <c r="X3111"/>
    </row>
    <row r="3112" spans="2:24" ht="150" x14ac:dyDescent="0.25">
      <c r="B3112" s="146" t="s">
        <v>11730</v>
      </c>
      <c r="C3112" s="31" t="s">
        <v>11731</v>
      </c>
      <c r="D3112" s="31" t="s">
        <v>11732</v>
      </c>
      <c r="E3112" s="44" t="s">
        <v>43</v>
      </c>
      <c r="F3112" s="43" t="s">
        <v>34</v>
      </c>
      <c r="G3112" s="84" t="s">
        <v>34</v>
      </c>
      <c r="H3112" s="31"/>
      <c r="I3112" s="205"/>
      <c r="J3112" s="84" t="s">
        <v>106</v>
      </c>
      <c r="K3112" s="31" t="s">
        <v>36</v>
      </c>
      <c r="L3112" s="31" t="s">
        <v>95</v>
      </c>
      <c r="M3112" s="169" t="s">
        <v>6522</v>
      </c>
      <c r="N3112" s="148" t="s">
        <v>11733</v>
      </c>
      <c r="O3112" s="106" t="s">
        <v>35</v>
      </c>
      <c r="P3112" s="43"/>
      <c r="Q3112" s="205"/>
      <c r="R3112" s="84" t="s">
        <v>106</v>
      </c>
      <c r="S3112" s="31" t="s">
        <v>36</v>
      </c>
      <c r="T3112" s="31" t="s">
        <v>95</v>
      </c>
      <c r="U3112" s="169" t="s">
        <v>6522</v>
      </c>
      <c r="V3112" s="150" t="s">
        <v>11734</v>
      </c>
      <c r="W3112" s="141" t="str" cm="1">
        <f t="array" ref="W3112">IF(SUM(LEN(B3112:V3112))=0,"",IF(OR(OR(ISBLANK(F3112),SUM(LEN(C3112),LEN(D3112))=0),AND(NOT(E3112="Unknown"),ISBLANK(J3112)),AND(NOT(O3112="Unknown"),ISBLANK(R3112))),"Missing Information", INDEX(Table15[Entire Service Line Classification], MATCH(SUMIFS(Table15[Unique ID],Table15[System-Owned Portion],E3112,Table15[If Material Anything Other than "Lead" in Column E,Was Material Ever Previously Lead?],G3112,Table15[Customer-Owned Portion],O3112),Table15[Unique ID],0),0)))</f>
        <v>Non-lead</v>
      </c>
      <c r="X3112"/>
    </row>
    <row r="3113" spans="2:24" ht="75" x14ac:dyDescent="0.25">
      <c r="B3113" s="146" t="s">
        <v>11735</v>
      </c>
      <c r="C3113" s="31" t="s">
        <v>11736</v>
      </c>
      <c r="D3113" s="31" t="s">
        <v>11737</v>
      </c>
      <c r="E3113" s="44" t="s">
        <v>43</v>
      </c>
      <c r="F3113" s="43" t="s">
        <v>34</v>
      </c>
      <c r="G3113" s="84" t="s">
        <v>34</v>
      </c>
      <c r="H3113" s="31" t="s">
        <v>11738</v>
      </c>
      <c r="I3113" s="205"/>
      <c r="J3113" s="84" t="s">
        <v>45</v>
      </c>
      <c r="K3113" s="31" t="s">
        <v>34</v>
      </c>
      <c r="L3113" s="31"/>
      <c r="M3113" s="169"/>
      <c r="N3113" s="148" t="s">
        <v>11739</v>
      </c>
      <c r="O3113" s="106" t="s">
        <v>52</v>
      </c>
      <c r="P3113" s="43"/>
      <c r="Q3113" s="205"/>
      <c r="R3113" s="84" t="s">
        <v>214</v>
      </c>
      <c r="S3113" s="31" t="s">
        <v>34</v>
      </c>
      <c r="T3113" s="31"/>
      <c r="U3113" s="169"/>
      <c r="V3113" s="150" t="s">
        <v>11723</v>
      </c>
      <c r="W3113" s="141" t="str" cm="1">
        <f t="array" ref="W3113">IF(SUM(LEN(B3113:V3113))=0,"",IF(OR(OR(ISBLANK(F3113),SUM(LEN(C3113),LEN(D3113))=0),AND(NOT(E3113="Unknown"),ISBLANK(J3113)),AND(NOT(O3113="Unknown"),ISBLANK(R3113))),"Missing Information", INDEX(Table15[Entire Service Line Classification], MATCH(SUMIFS(Table15[Unique ID],Table15[System-Owned Portion],E3113,Table15[If Material Anything Other than "Lead" in Column E,Was Material Ever Previously Lead?],G3113,Table15[Customer-Owned Portion],O3113),Table15[Unique ID],0),0)))</f>
        <v>Non-lead</v>
      </c>
      <c r="X3113"/>
    </row>
    <row r="3114" spans="2:24" ht="150" x14ac:dyDescent="0.25">
      <c r="B3114" s="146" t="s">
        <v>11740</v>
      </c>
      <c r="C3114" s="31" t="s">
        <v>11741</v>
      </c>
      <c r="D3114" s="31" t="s">
        <v>11742</v>
      </c>
      <c r="E3114" s="44" t="s">
        <v>52</v>
      </c>
      <c r="F3114" s="43" t="s">
        <v>34</v>
      </c>
      <c r="G3114" s="84" t="s">
        <v>34</v>
      </c>
      <c r="H3114" s="31"/>
      <c r="I3114" s="205"/>
      <c r="J3114" s="84" t="s">
        <v>214</v>
      </c>
      <c r="K3114" s="31" t="s">
        <v>34</v>
      </c>
      <c r="L3114" s="31"/>
      <c r="M3114" s="169"/>
      <c r="N3114" s="148"/>
      <c r="O3114" s="106" t="s">
        <v>52</v>
      </c>
      <c r="P3114" s="43"/>
      <c r="Q3114" s="205"/>
      <c r="R3114" s="84" t="s">
        <v>214</v>
      </c>
      <c r="S3114" s="31" t="s">
        <v>34</v>
      </c>
      <c r="T3114" s="31"/>
      <c r="U3114" s="169"/>
      <c r="V3114" s="150" t="s">
        <v>11690</v>
      </c>
      <c r="W3114" s="141" t="str" cm="1">
        <f t="array" ref="W3114">IF(SUM(LEN(B3114:V3114))=0,"",IF(OR(OR(ISBLANK(F3114),SUM(LEN(C3114),LEN(D3114))=0),AND(NOT(E3114="Unknown"),ISBLANK(J3114)),AND(NOT(O3114="Unknown"),ISBLANK(R3114))),"Missing Information", INDEX(Table15[Entire Service Line Classification], MATCH(SUMIFS(Table15[Unique ID],Table15[System-Owned Portion],E3114,Table15[If Material Anything Other than "Lead" in Column E,Was Material Ever Previously Lead?],G3114,Table15[Customer-Owned Portion],O3114),Table15[Unique ID],0),0)))</f>
        <v>Non-lead</v>
      </c>
      <c r="X3114"/>
    </row>
    <row r="3115" spans="2:24" ht="150" x14ac:dyDescent="0.25">
      <c r="B3115" s="146" t="s">
        <v>11743</v>
      </c>
      <c r="C3115" s="31" t="s">
        <v>11744</v>
      </c>
      <c r="D3115" s="31" t="s">
        <v>11745</v>
      </c>
      <c r="E3115" s="44" t="s">
        <v>52</v>
      </c>
      <c r="F3115" s="43" t="s">
        <v>34</v>
      </c>
      <c r="G3115" s="84" t="s">
        <v>34</v>
      </c>
      <c r="H3115" s="31"/>
      <c r="I3115" s="205"/>
      <c r="J3115" s="84" t="s">
        <v>214</v>
      </c>
      <c r="K3115" s="31" t="s">
        <v>34</v>
      </c>
      <c r="L3115" s="31"/>
      <c r="M3115" s="169"/>
      <c r="N3115" s="148"/>
      <c r="O3115" s="106" t="s">
        <v>52</v>
      </c>
      <c r="P3115" s="43"/>
      <c r="Q3115" s="205"/>
      <c r="R3115" s="84" t="s">
        <v>214</v>
      </c>
      <c r="S3115" s="31" t="s">
        <v>34</v>
      </c>
      <c r="T3115" s="31"/>
      <c r="U3115" s="169"/>
      <c r="V3115" s="150" t="s">
        <v>11690</v>
      </c>
      <c r="W3115" s="141" t="str" cm="1">
        <f t="array" ref="W3115">IF(SUM(LEN(B3115:V3115))=0,"",IF(OR(OR(ISBLANK(F3115),SUM(LEN(C3115),LEN(D3115))=0),AND(NOT(E3115="Unknown"),ISBLANK(J3115)),AND(NOT(O3115="Unknown"),ISBLANK(R3115))),"Missing Information", INDEX(Table15[Entire Service Line Classification], MATCH(SUMIFS(Table15[Unique ID],Table15[System-Owned Portion],E3115,Table15[If Material Anything Other than "Lead" in Column E,Was Material Ever Previously Lead?],G3115,Table15[Customer-Owned Portion],O3115),Table15[Unique ID],0),0)))</f>
        <v>Non-lead</v>
      </c>
      <c r="X3115"/>
    </row>
    <row r="3116" spans="2:24" ht="150" x14ac:dyDescent="0.25">
      <c r="B3116" s="146" t="s">
        <v>11746</v>
      </c>
      <c r="C3116" s="31" t="s">
        <v>11747</v>
      </c>
      <c r="D3116" s="31" t="s">
        <v>11748</v>
      </c>
      <c r="E3116" s="44" t="s">
        <v>52</v>
      </c>
      <c r="F3116" s="43" t="s">
        <v>34</v>
      </c>
      <c r="G3116" s="84" t="s">
        <v>34</v>
      </c>
      <c r="H3116" s="31"/>
      <c r="I3116" s="205"/>
      <c r="J3116" s="84" t="s">
        <v>214</v>
      </c>
      <c r="K3116" s="31" t="s">
        <v>34</v>
      </c>
      <c r="L3116" s="31"/>
      <c r="M3116" s="169"/>
      <c r="N3116" s="148"/>
      <c r="O3116" s="106" t="s">
        <v>52</v>
      </c>
      <c r="P3116" s="43"/>
      <c r="Q3116" s="205"/>
      <c r="R3116" s="84" t="s">
        <v>214</v>
      </c>
      <c r="S3116" s="31" t="s">
        <v>34</v>
      </c>
      <c r="T3116" s="31"/>
      <c r="U3116" s="169"/>
      <c r="V3116" s="150" t="s">
        <v>11690</v>
      </c>
      <c r="W3116" s="141" t="str" cm="1">
        <f t="array" ref="W3116">IF(SUM(LEN(B3116:V3116))=0,"",IF(OR(OR(ISBLANK(F3116),SUM(LEN(C3116),LEN(D3116))=0),AND(NOT(E3116="Unknown"),ISBLANK(J3116)),AND(NOT(O3116="Unknown"),ISBLANK(R3116))),"Missing Information", INDEX(Table15[Entire Service Line Classification], MATCH(SUMIFS(Table15[Unique ID],Table15[System-Owned Portion],E3116,Table15[If Material Anything Other than "Lead" in Column E,Was Material Ever Previously Lead?],G3116,Table15[Customer-Owned Portion],O3116),Table15[Unique ID],0),0)))</f>
        <v>Non-lead</v>
      </c>
      <c r="X3116"/>
    </row>
    <row r="3117" spans="2:24" ht="150" x14ac:dyDescent="0.25">
      <c r="B3117" s="146" t="s">
        <v>11749</v>
      </c>
      <c r="C3117" s="31" t="s">
        <v>11750</v>
      </c>
      <c r="D3117" s="31" t="s">
        <v>11751</v>
      </c>
      <c r="E3117" s="44" t="s">
        <v>52</v>
      </c>
      <c r="F3117" s="43" t="s">
        <v>34</v>
      </c>
      <c r="G3117" s="84" t="s">
        <v>34</v>
      </c>
      <c r="H3117" s="31"/>
      <c r="I3117" s="205"/>
      <c r="J3117" s="84" t="s">
        <v>214</v>
      </c>
      <c r="K3117" s="31" t="s">
        <v>34</v>
      </c>
      <c r="L3117" s="31"/>
      <c r="M3117" s="169"/>
      <c r="N3117" s="148"/>
      <c r="O3117" s="106" t="s">
        <v>52</v>
      </c>
      <c r="P3117" s="43"/>
      <c r="Q3117" s="205"/>
      <c r="R3117" s="84" t="s">
        <v>214</v>
      </c>
      <c r="S3117" s="31" t="s">
        <v>34</v>
      </c>
      <c r="T3117" s="31"/>
      <c r="U3117" s="169"/>
      <c r="V3117" s="150" t="s">
        <v>11690</v>
      </c>
      <c r="W3117" s="141" t="str" cm="1">
        <f t="array" ref="W3117">IF(SUM(LEN(B3117:V3117))=0,"",IF(OR(OR(ISBLANK(F3117),SUM(LEN(C3117),LEN(D3117))=0),AND(NOT(E3117="Unknown"),ISBLANK(J3117)),AND(NOT(O3117="Unknown"),ISBLANK(R3117))),"Missing Information", INDEX(Table15[Entire Service Line Classification], MATCH(SUMIFS(Table15[Unique ID],Table15[System-Owned Portion],E3117,Table15[If Material Anything Other than "Lead" in Column E,Was Material Ever Previously Lead?],G3117,Table15[Customer-Owned Portion],O3117),Table15[Unique ID],0),0)))</f>
        <v>Non-lead</v>
      </c>
      <c r="X3117"/>
    </row>
    <row r="3118" spans="2:24" ht="150" x14ac:dyDescent="0.25">
      <c r="B3118" s="146" t="s">
        <v>11752</v>
      </c>
      <c r="C3118" s="31" t="s">
        <v>11753</v>
      </c>
      <c r="D3118" s="31" t="s">
        <v>11754</v>
      </c>
      <c r="E3118" s="44" t="s">
        <v>52</v>
      </c>
      <c r="F3118" s="43" t="s">
        <v>34</v>
      </c>
      <c r="G3118" s="84" t="s">
        <v>34</v>
      </c>
      <c r="H3118" s="31"/>
      <c r="I3118" s="205"/>
      <c r="J3118" s="84" t="s">
        <v>214</v>
      </c>
      <c r="K3118" s="31" t="s">
        <v>34</v>
      </c>
      <c r="L3118" s="31"/>
      <c r="M3118" s="169"/>
      <c r="N3118" s="148"/>
      <c r="O3118" s="106" t="s">
        <v>52</v>
      </c>
      <c r="P3118" s="43"/>
      <c r="Q3118" s="205"/>
      <c r="R3118" s="84" t="s">
        <v>214</v>
      </c>
      <c r="S3118" s="31" t="s">
        <v>34</v>
      </c>
      <c r="T3118" s="31"/>
      <c r="U3118" s="169"/>
      <c r="V3118" s="150" t="s">
        <v>11690</v>
      </c>
      <c r="W3118" s="141" t="str" cm="1">
        <f t="array" ref="W3118">IF(SUM(LEN(B3118:V3118))=0,"",IF(OR(OR(ISBLANK(F3118),SUM(LEN(C3118),LEN(D3118))=0),AND(NOT(E3118="Unknown"),ISBLANK(J3118)),AND(NOT(O3118="Unknown"),ISBLANK(R3118))),"Missing Information", INDEX(Table15[Entire Service Line Classification], MATCH(SUMIFS(Table15[Unique ID],Table15[System-Owned Portion],E3118,Table15[If Material Anything Other than "Lead" in Column E,Was Material Ever Previously Lead?],G3118,Table15[Customer-Owned Portion],O3118),Table15[Unique ID],0),0)))</f>
        <v>Non-lead</v>
      </c>
      <c r="X3118"/>
    </row>
    <row r="3119" spans="2:24" ht="150" x14ac:dyDescent="0.25">
      <c r="B3119" s="146" t="s">
        <v>11755</v>
      </c>
      <c r="C3119" s="31" t="s">
        <v>11756</v>
      </c>
      <c r="D3119" s="31" t="s">
        <v>11757</v>
      </c>
      <c r="E3119" s="44" t="s">
        <v>52</v>
      </c>
      <c r="F3119" s="43" t="s">
        <v>34</v>
      </c>
      <c r="G3119" s="84" t="s">
        <v>34</v>
      </c>
      <c r="H3119" s="31"/>
      <c r="I3119" s="205"/>
      <c r="J3119" s="84" t="s">
        <v>214</v>
      </c>
      <c r="K3119" s="31" t="s">
        <v>34</v>
      </c>
      <c r="L3119" s="31"/>
      <c r="M3119" s="169"/>
      <c r="N3119" s="148"/>
      <c r="O3119" s="106" t="s">
        <v>52</v>
      </c>
      <c r="P3119" s="43"/>
      <c r="Q3119" s="205"/>
      <c r="R3119" s="84" t="s">
        <v>214</v>
      </c>
      <c r="S3119" s="31" t="s">
        <v>34</v>
      </c>
      <c r="T3119" s="31"/>
      <c r="U3119" s="169"/>
      <c r="V3119" s="150" t="s">
        <v>11690</v>
      </c>
      <c r="W3119" s="141" t="str" cm="1">
        <f t="array" ref="W3119">IF(SUM(LEN(B3119:V3119))=0,"",IF(OR(OR(ISBLANK(F3119),SUM(LEN(C3119),LEN(D3119))=0),AND(NOT(E3119="Unknown"),ISBLANK(J3119)),AND(NOT(O3119="Unknown"),ISBLANK(R3119))),"Missing Information", INDEX(Table15[Entire Service Line Classification], MATCH(SUMIFS(Table15[Unique ID],Table15[System-Owned Portion],E3119,Table15[If Material Anything Other than "Lead" in Column E,Was Material Ever Previously Lead?],G3119,Table15[Customer-Owned Portion],O3119),Table15[Unique ID],0),0)))</f>
        <v>Non-lead</v>
      </c>
      <c r="X3119"/>
    </row>
    <row r="3120" spans="2:24" ht="150" x14ac:dyDescent="0.25">
      <c r="B3120" s="146" t="s">
        <v>11758</v>
      </c>
      <c r="C3120" s="31" t="s">
        <v>11759</v>
      </c>
      <c r="D3120" s="31" t="s">
        <v>11760</v>
      </c>
      <c r="E3120" s="44" t="s">
        <v>52</v>
      </c>
      <c r="F3120" s="43" t="s">
        <v>34</v>
      </c>
      <c r="G3120" s="84" t="s">
        <v>34</v>
      </c>
      <c r="H3120" s="31"/>
      <c r="I3120" s="205"/>
      <c r="J3120" s="84" t="s">
        <v>214</v>
      </c>
      <c r="K3120" s="31" t="s">
        <v>34</v>
      </c>
      <c r="L3120" s="31"/>
      <c r="M3120" s="169"/>
      <c r="N3120" s="148"/>
      <c r="O3120" s="106" t="s">
        <v>52</v>
      </c>
      <c r="P3120" s="43"/>
      <c r="Q3120" s="205"/>
      <c r="R3120" s="84" t="s">
        <v>214</v>
      </c>
      <c r="S3120" s="31" t="s">
        <v>34</v>
      </c>
      <c r="T3120" s="31"/>
      <c r="U3120" s="169"/>
      <c r="V3120" s="150" t="s">
        <v>11690</v>
      </c>
      <c r="W3120" s="141" t="str" cm="1">
        <f t="array" ref="W3120">IF(SUM(LEN(B3120:V3120))=0,"",IF(OR(OR(ISBLANK(F3120),SUM(LEN(C3120),LEN(D3120))=0),AND(NOT(E3120="Unknown"),ISBLANK(J3120)),AND(NOT(O3120="Unknown"),ISBLANK(R3120))),"Missing Information", INDEX(Table15[Entire Service Line Classification], MATCH(SUMIFS(Table15[Unique ID],Table15[System-Owned Portion],E3120,Table15[If Material Anything Other than "Lead" in Column E,Was Material Ever Previously Lead?],G3120,Table15[Customer-Owned Portion],O3120),Table15[Unique ID],0),0)))</f>
        <v>Non-lead</v>
      </c>
      <c r="X3120"/>
    </row>
    <row r="3121" spans="2:24" ht="150" x14ac:dyDescent="0.25">
      <c r="B3121" s="146" t="s">
        <v>11761</v>
      </c>
      <c r="C3121" s="31" t="s">
        <v>11762</v>
      </c>
      <c r="D3121" s="31" t="s">
        <v>11763</v>
      </c>
      <c r="E3121" s="44" t="s">
        <v>52</v>
      </c>
      <c r="F3121" s="43" t="s">
        <v>34</v>
      </c>
      <c r="G3121" s="84" t="s">
        <v>34</v>
      </c>
      <c r="H3121" s="31"/>
      <c r="I3121" s="205"/>
      <c r="J3121" s="84" t="s">
        <v>214</v>
      </c>
      <c r="K3121" s="31" t="s">
        <v>34</v>
      </c>
      <c r="L3121" s="31"/>
      <c r="M3121" s="169"/>
      <c r="N3121" s="148"/>
      <c r="O3121" s="106" t="s">
        <v>52</v>
      </c>
      <c r="P3121" s="43"/>
      <c r="Q3121" s="205"/>
      <c r="R3121" s="84" t="s">
        <v>214</v>
      </c>
      <c r="S3121" s="31" t="s">
        <v>34</v>
      </c>
      <c r="T3121" s="31"/>
      <c r="U3121" s="169"/>
      <c r="V3121" s="150" t="s">
        <v>11690</v>
      </c>
      <c r="W3121" s="141" t="str" cm="1">
        <f t="array" ref="W3121">IF(SUM(LEN(B3121:V3121))=0,"",IF(OR(OR(ISBLANK(F3121),SUM(LEN(C3121),LEN(D3121))=0),AND(NOT(E3121="Unknown"),ISBLANK(J3121)),AND(NOT(O3121="Unknown"),ISBLANK(R3121))),"Missing Information", INDEX(Table15[Entire Service Line Classification], MATCH(SUMIFS(Table15[Unique ID],Table15[System-Owned Portion],E3121,Table15[If Material Anything Other than "Lead" in Column E,Was Material Ever Previously Lead?],G3121,Table15[Customer-Owned Portion],O3121),Table15[Unique ID],0),0)))</f>
        <v>Non-lead</v>
      </c>
      <c r="X3121"/>
    </row>
    <row r="3122" spans="2:24" ht="150" x14ac:dyDescent="0.25">
      <c r="B3122" s="146" t="s">
        <v>11764</v>
      </c>
      <c r="C3122" s="31" t="s">
        <v>11765</v>
      </c>
      <c r="D3122" s="31" t="s">
        <v>11766</v>
      </c>
      <c r="E3122" s="44" t="s">
        <v>52</v>
      </c>
      <c r="F3122" s="43" t="s">
        <v>34</v>
      </c>
      <c r="G3122" s="84" t="s">
        <v>34</v>
      </c>
      <c r="H3122" s="31"/>
      <c r="I3122" s="205"/>
      <c r="J3122" s="84" t="s">
        <v>214</v>
      </c>
      <c r="K3122" s="31" t="s">
        <v>34</v>
      </c>
      <c r="L3122" s="31"/>
      <c r="M3122" s="169"/>
      <c r="N3122" s="148"/>
      <c r="O3122" s="106" t="s">
        <v>52</v>
      </c>
      <c r="P3122" s="43"/>
      <c r="Q3122" s="205"/>
      <c r="R3122" s="84" t="s">
        <v>214</v>
      </c>
      <c r="S3122" s="31" t="s">
        <v>34</v>
      </c>
      <c r="T3122" s="31"/>
      <c r="U3122" s="169"/>
      <c r="V3122" s="150" t="s">
        <v>11690</v>
      </c>
      <c r="W3122" s="141" t="str" cm="1">
        <f t="array" ref="W3122">IF(SUM(LEN(B3122:V3122))=0,"",IF(OR(OR(ISBLANK(F3122),SUM(LEN(C3122),LEN(D3122))=0),AND(NOT(E3122="Unknown"),ISBLANK(J3122)),AND(NOT(O3122="Unknown"),ISBLANK(R3122))),"Missing Information", INDEX(Table15[Entire Service Line Classification], MATCH(SUMIFS(Table15[Unique ID],Table15[System-Owned Portion],E3122,Table15[If Material Anything Other than "Lead" in Column E,Was Material Ever Previously Lead?],G3122,Table15[Customer-Owned Portion],O3122),Table15[Unique ID],0),0)))</f>
        <v>Non-lead</v>
      </c>
      <c r="X3122"/>
    </row>
    <row r="3123" spans="2:24" ht="150" x14ac:dyDescent="0.25">
      <c r="B3123" s="146" t="s">
        <v>11767</v>
      </c>
      <c r="C3123" s="31" t="s">
        <v>11768</v>
      </c>
      <c r="D3123" s="31" t="s">
        <v>11769</v>
      </c>
      <c r="E3123" s="44" t="s">
        <v>52</v>
      </c>
      <c r="F3123" s="43" t="s">
        <v>34</v>
      </c>
      <c r="G3123" s="84" t="s">
        <v>34</v>
      </c>
      <c r="H3123" s="31"/>
      <c r="I3123" s="205"/>
      <c r="J3123" s="84" t="s">
        <v>214</v>
      </c>
      <c r="K3123" s="31" t="s">
        <v>34</v>
      </c>
      <c r="L3123" s="31"/>
      <c r="M3123" s="169"/>
      <c r="N3123" s="148"/>
      <c r="O3123" s="106" t="s">
        <v>52</v>
      </c>
      <c r="P3123" s="43"/>
      <c r="Q3123" s="205"/>
      <c r="R3123" s="84" t="s">
        <v>214</v>
      </c>
      <c r="S3123" s="31" t="s">
        <v>34</v>
      </c>
      <c r="T3123" s="31"/>
      <c r="U3123" s="169"/>
      <c r="V3123" s="150" t="s">
        <v>11690</v>
      </c>
      <c r="W3123" s="141" t="str" cm="1">
        <f t="array" ref="W3123">IF(SUM(LEN(B3123:V3123))=0,"",IF(OR(OR(ISBLANK(F3123),SUM(LEN(C3123),LEN(D3123))=0),AND(NOT(E3123="Unknown"),ISBLANK(J3123)),AND(NOT(O3123="Unknown"),ISBLANK(R3123))),"Missing Information", INDEX(Table15[Entire Service Line Classification], MATCH(SUMIFS(Table15[Unique ID],Table15[System-Owned Portion],E3123,Table15[If Material Anything Other than "Lead" in Column E,Was Material Ever Previously Lead?],G3123,Table15[Customer-Owned Portion],O3123),Table15[Unique ID],0),0)))</f>
        <v>Non-lead</v>
      </c>
      <c r="X3123"/>
    </row>
    <row r="3124" spans="2:24" ht="150" x14ac:dyDescent="0.25">
      <c r="B3124" s="146" t="s">
        <v>11770</v>
      </c>
      <c r="C3124" s="31" t="s">
        <v>11771</v>
      </c>
      <c r="D3124" s="31" t="s">
        <v>11772</v>
      </c>
      <c r="E3124" s="44" t="s">
        <v>52</v>
      </c>
      <c r="F3124" s="43" t="s">
        <v>34</v>
      </c>
      <c r="G3124" s="84" t="s">
        <v>34</v>
      </c>
      <c r="H3124" s="31"/>
      <c r="I3124" s="205"/>
      <c r="J3124" s="84" t="s">
        <v>214</v>
      </c>
      <c r="K3124" s="31" t="s">
        <v>34</v>
      </c>
      <c r="L3124" s="31"/>
      <c r="M3124" s="169"/>
      <c r="N3124" s="148"/>
      <c r="O3124" s="106" t="s">
        <v>52</v>
      </c>
      <c r="P3124" s="43"/>
      <c r="Q3124" s="205"/>
      <c r="R3124" s="84" t="s">
        <v>214</v>
      </c>
      <c r="S3124" s="31" t="s">
        <v>34</v>
      </c>
      <c r="T3124" s="31"/>
      <c r="U3124" s="169"/>
      <c r="V3124" s="150" t="s">
        <v>11690</v>
      </c>
      <c r="W3124" s="141" t="str" cm="1">
        <f t="array" ref="W3124">IF(SUM(LEN(B3124:V3124))=0,"",IF(OR(OR(ISBLANK(F3124),SUM(LEN(C3124),LEN(D3124))=0),AND(NOT(E3124="Unknown"),ISBLANK(J3124)),AND(NOT(O3124="Unknown"),ISBLANK(R3124))),"Missing Information", INDEX(Table15[Entire Service Line Classification], MATCH(SUMIFS(Table15[Unique ID],Table15[System-Owned Portion],E3124,Table15[If Material Anything Other than "Lead" in Column E,Was Material Ever Previously Lead?],G3124,Table15[Customer-Owned Portion],O3124),Table15[Unique ID],0),0)))</f>
        <v>Non-lead</v>
      </c>
      <c r="X3124"/>
    </row>
    <row r="3125" spans="2:24" ht="150" x14ac:dyDescent="0.25">
      <c r="B3125" s="146" t="s">
        <v>11773</v>
      </c>
      <c r="C3125" s="31" t="s">
        <v>11774</v>
      </c>
      <c r="D3125" s="31" t="s">
        <v>11775</v>
      </c>
      <c r="E3125" s="44" t="s">
        <v>52</v>
      </c>
      <c r="F3125" s="43" t="s">
        <v>34</v>
      </c>
      <c r="G3125" s="84" t="s">
        <v>34</v>
      </c>
      <c r="H3125" s="31"/>
      <c r="I3125" s="205"/>
      <c r="J3125" s="84" t="s">
        <v>214</v>
      </c>
      <c r="K3125" s="31" t="s">
        <v>34</v>
      </c>
      <c r="L3125" s="31"/>
      <c r="M3125" s="169"/>
      <c r="N3125" s="148"/>
      <c r="O3125" s="106" t="s">
        <v>52</v>
      </c>
      <c r="P3125" s="43"/>
      <c r="Q3125" s="205"/>
      <c r="R3125" s="84" t="s">
        <v>214</v>
      </c>
      <c r="S3125" s="31" t="s">
        <v>34</v>
      </c>
      <c r="T3125" s="31"/>
      <c r="U3125" s="169"/>
      <c r="V3125" s="150" t="s">
        <v>11690</v>
      </c>
      <c r="W3125" s="141" t="str" cm="1">
        <f t="array" ref="W3125">IF(SUM(LEN(B3125:V3125))=0,"",IF(OR(OR(ISBLANK(F3125),SUM(LEN(C3125),LEN(D3125))=0),AND(NOT(E3125="Unknown"),ISBLANK(J3125)),AND(NOT(O3125="Unknown"),ISBLANK(R3125))),"Missing Information", INDEX(Table15[Entire Service Line Classification], MATCH(SUMIFS(Table15[Unique ID],Table15[System-Owned Portion],E3125,Table15[If Material Anything Other than "Lead" in Column E,Was Material Ever Previously Lead?],G3125,Table15[Customer-Owned Portion],O3125),Table15[Unique ID],0),0)))</f>
        <v>Non-lead</v>
      </c>
      <c r="X3125"/>
    </row>
    <row r="3126" spans="2:24" ht="150" x14ac:dyDescent="0.25">
      <c r="B3126" s="146" t="s">
        <v>11776</v>
      </c>
      <c r="C3126" s="31" t="s">
        <v>11777</v>
      </c>
      <c r="D3126" s="31" t="s">
        <v>11778</v>
      </c>
      <c r="E3126" s="44" t="s">
        <v>52</v>
      </c>
      <c r="F3126" s="43" t="s">
        <v>34</v>
      </c>
      <c r="G3126" s="84" t="s">
        <v>34</v>
      </c>
      <c r="H3126" s="31"/>
      <c r="I3126" s="205"/>
      <c r="J3126" s="84" t="s">
        <v>214</v>
      </c>
      <c r="K3126" s="31" t="s">
        <v>34</v>
      </c>
      <c r="L3126" s="31"/>
      <c r="M3126" s="169"/>
      <c r="N3126" s="148"/>
      <c r="O3126" s="106" t="s">
        <v>52</v>
      </c>
      <c r="P3126" s="43"/>
      <c r="Q3126" s="205"/>
      <c r="R3126" s="84" t="s">
        <v>214</v>
      </c>
      <c r="S3126" s="31" t="s">
        <v>34</v>
      </c>
      <c r="T3126" s="31"/>
      <c r="U3126" s="169"/>
      <c r="V3126" s="150" t="s">
        <v>11690</v>
      </c>
      <c r="W3126" s="141" t="str" cm="1">
        <f t="array" ref="W3126">IF(SUM(LEN(B3126:V3126))=0,"",IF(OR(OR(ISBLANK(F3126),SUM(LEN(C3126),LEN(D3126))=0),AND(NOT(E3126="Unknown"),ISBLANK(J3126)),AND(NOT(O3126="Unknown"),ISBLANK(R3126))),"Missing Information", INDEX(Table15[Entire Service Line Classification], MATCH(SUMIFS(Table15[Unique ID],Table15[System-Owned Portion],E3126,Table15[If Material Anything Other than "Lead" in Column E,Was Material Ever Previously Lead?],G3126,Table15[Customer-Owned Portion],O3126),Table15[Unique ID],0),0)))</f>
        <v>Non-lead</v>
      </c>
      <c r="X3126"/>
    </row>
    <row r="3127" spans="2:24" ht="150" x14ac:dyDescent="0.25">
      <c r="B3127" s="146" t="s">
        <v>11779</v>
      </c>
      <c r="C3127" s="31" t="s">
        <v>11780</v>
      </c>
      <c r="D3127" s="31" t="s">
        <v>11781</v>
      </c>
      <c r="E3127" s="44" t="s">
        <v>35</v>
      </c>
      <c r="F3127" s="43" t="s">
        <v>34</v>
      </c>
      <c r="G3127" s="84" t="s">
        <v>34</v>
      </c>
      <c r="H3127" s="31"/>
      <c r="I3127" s="205"/>
      <c r="J3127" s="84" t="s">
        <v>106</v>
      </c>
      <c r="K3127" s="31" t="s">
        <v>36</v>
      </c>
      <c r="L3127" s="31" t="s">
        <v>95</v>
      </c>
      <c r="M3127" s="169" t="s">
        <v>6522</v>
      </c>
      <c r="N3127" s="148" t="s">
        <v>11782</v>
      </c>
      <c r="O3127" s="106" t="s">
        <v>35</v>
      </c>
      <c r="P3127" s="43"/>
      <c r="Q3127" s="205"/>
      <c r="R3127" s="84" t="s">
        <v>106</v>
      </c>
      <c r="S3127" s="31" t="s">
        <v>36</v>
      </c>
      <c r="T3127" s="31" t="s">
        <v>95</v>
      </c>
      <c r="U3127" s="169" t="s">
        <v>6522</v>
      </c>
      <c r="V3127" s="150" t="s">
        <v>11707</v>
      </c>
      <c r="W3127" s="141" t="str" cm="1">
        <f t="array" ref="W3127">IF(SUM(LEN(B3127:V3127))=0,"",IF(OR(OR(ISBLANK(F3127),SUM(LEN(C3127),LEN(D3127))=0),AND(NOT(E3127="Unknown"),ISBLANK(J3127)),AND(NOT(O3127="Unknown"),ISBLANK(R3127))),"Missing Information", INDEX(Table15[Entire Service Line Classification], MATCH(SUMIFS(Table15[Unique ID],Table15[System-Owned Portion],E3127,Table15[If Material Anything Other than "Lead" in Column E,Was Material Ever Previously Lead?],G3127,Table15[Customer-Owned Portion],O3127),Table15[Unique ID],0),0)))</f>
        <v>Non-lead</v>
      </c>
      <c r="X3127"/>
    </row>
    <row r="3128" spans="2:24" ht="150" x14ac:dyDescent="0.25">
      <c r="B3128" s="146" t="s">
        <v>11783</v>
      </c>
      <c r="C3128" s="31" t="s">
        <v>11784</v>
      </c>
      <c r="D3128" s="31" t="s">
        <v>11785</v>
      </c>
      <c r="E3128" s="44" t="s">
        <v>52</v>
      </c>
      <c r="F3128" s="43" t="s">
        <v>34</v>
      </c>
      <c r="G3128" s="84" t="s">
        <v>34</v>
      </c>
      <c r="H3128" s="31"/>
      <c r="I3128" s="205"/>
      <c r="J3128" s="84" t="s">
        <v>214</v>
      </c>
      <c r="K3128" s="31" t="s">
        <v>34</v>
      </c>
      <c r="L3128" s="31"/>
      <c r="M3128" s="169"/>
      <c r="N3128" s="148"/>
      <c r="O3128" s="106" t="s">
        <v>52</v>
      </c>
      <c r="P3128" s="43"/>
      <c r="Q3128" s="205"/>
      <c r="R3128" s="84" t="s">
        <v>214</v>
      </c>
      <c r="S3128" s="31" t="s">
        <v>34</v>
      </c>
      <c r="T3128" s="31"/>
      <c r="U3128" s="169"/>
      <c r="V3128" s="150" t="s">
        <v>11690</v>
      </c>
      <c r="W3128" s="141" t="str" cm="1">
        <f t="array" ref="W3128">IF(SUM(LEN(B3128:V3128))=0,"",IF(OR(OR(ISBLANK(F3128),SUM(LEN(C3128),LEN(D3128))=0),AND(NOT(E3128="Unknown"),ISBLANK(J3128)),AND(NOT(O3128="Unknown"),ISBLANK(R3128))),"Missing Information", INDEX(Table15[Entire Service Line Classification], MATCH(SUMIFS(Table15[Unique ID],Table15[System-Owned Portion],E3128,Table15[If Material Anything Other than "Lead" in Column E,Was Material Ever Previously Lead?],G3128,Table15[Customer-Owned Portion],O3128),Table15[Unique ID],0),0)))</f>
        <v>Non-lead</v>
      </c>
      <c r="X3128"/>
    </row>
    <row r="3129" spans="2:24" ht="150" x14ac:dyDescent="0.25">
      <c r="B3129" s="146" t="s">
        <v>11786</v>
      </c>
      <c r="C3129" s="31" t="s">
        <v>11787</v>
      </c>
      <c r="D3129" s="31" t="s">
        <v>11788</v>
      </c>
      <c r="E3129" s="44" t="s">
        <v>52</v>
      </c>
      <c r="F3129" s="43" t="s">
        <v>34</v>
      </c>
      <c r="G3129" s="84" t="s">
        <v>34</v>
      </c>
      <c r="H3129" s="31"/>
      <c r="I3129" s="205"/>
      <c r="J3129" s="84" t="s">
        <v>214</v>
      </c>
      <c r="K3129" s="31" t="s">
        <v>34</v>
      </c>
      <c r="L3129" s="31"/>
      <c r="M3129" s="169"/>
      <c r="N3129" s="148"/>
      <c r="O3129" s="106" t="s">
        <v>52</v>
      </c>
      <c r="P3129" s="43"/>
      <c r="Q3129" s="205"/>
      <c r="R3129" s="84" t="s">
        <v>214</v>
      </c>
      <c r="S3129" s="31" t="s">
        <v>34</v>
      </c>
      <c r="T3129" s="31"/>
      <c r="U3129" s="169"/>
      <c r="V3129" s="150" t="s">
        <v>11690</v>
      </c>
      <c r="W3129" s="141" t="str" cm="1">
        <f t="array" ref="W3129">IF(SUM(LEN(B3129:V3129))=0,"",IF(OR(OR(ISBLANK(F3129),SUM(LEN(C3129),LEN(D3129))=0),AND(NOT(E3129="Unknown"),ISBLANK(J3129)),AND(NOT(O3129="Unknown"),ISBLANK(R3129))),"Missing Information", INDEX(Table15[Entire Service Line Classification], MATCH(SUMIFS(Table15[Unique ID],Table15[System-Owned Portion],E3129,Table15[If Material Anything Other than "Lead" in Column E,Was Material Ever Previously Lead?],G3129,Table15[Customer-Owned Portion],O3129),Table15[Unique ID],0),0)))</f>
        <v>Non-lead</v>
      </c>
      <c r="X3129"/>
    </row>
    <row r="3130" spans="2:24" ht="150" x14ac:dyDescent="0.25">
      <c r="B3130" s="146" t="s">
        <v>11789</v>
      </c>
      <c r="C3130" s="31" t="s">
        <v>11790</v>
      </c>
      <c r="D3130" s="31" t="s">
        <v>11791</v>
      </c>
      <c r="E3130" s="44" t="s">
        <v>52</v>
      </c>
      <c r="F3130" s="43" t="s">
        <v>34</v>
      </c>
      <c r="G3130" s="84" t="s">
        <v>34</v>
      </c>
      <c r="H3130" s="31"/>
      <c r="I3130" s="205"/>
      <c r="J3130" s="84" t="s">
        <v>214</v>
      </c>
      <c r="K3130" s="31" t="s">
        <v>34</v>
      </c>
      <c r="L3130" s="31"/>
      <c r="M3130" s="169"/>
      <c r="N3130" s="148"/>
      <c r="O3130" s="106" t="s">
        <v>52</v>
      </c>
      <c r="P3130" s="43"/>
      <c r="Q3130" s="205"/>
      <c r="R3130" s="84" t="s">
        <v>214</v>
      </c>
      <c r="S3130" s="31" t="s">
        <v>34</v>
      </c>
      <c r="T3130" s="31"/>
      <c r="U3130" s="169"/>
      <c r="V3130" s="150" t="s">
        <v>11690</v>
      </c>
      <c r="W3130" s="141" t="str" cm="1">
        <f t="array" ref="W3130">IF(SUM(LEN(B3130:V3130))=0,"",IF(OR(OR(ISBLANK(F3130),SUM(LEN(C3130),LEN(D3130))=0),AND(NOT(E3130="Unknown"),ISBLANK(J3130)),AND(NOT(O3130="Unknown"),ISBLANK(R3130))),"Missing Information", INDEX(Table15[Entire Service Line Classification], MATCH(SUMIFS(Table15[Unique ID],Table15[System-Owned Portion],E3130,Table15[If Material Anything Other than "Lead" in Column E,Was Material Ever Previously Lead?],G3130,Table15[Customer-Owned Portion],O3130),Table15[Unique ID],0),0)))</f>
        <v>Non-lead</v>
      </c>
      <c r="X3130"/>
    </row>
    <row r="3131" spans="2:24" ht="150" x14ac:dyDescent="0.25">
      <c r="B3131" s="146" t="s">
        <v>11792</v>
      </c>
      <c r="C3131" s="31" t="s">
        <v>11793</v>
      </c>
      <c r="D3131" s="31" t="s">
        <v>11794</v>
      </c>
      <c r="E3131" s="44" t="s">
        <v>52</v>
      </c>
      <c r="F3131" s="43" t="s">
        <v>34</v>
      </c>
      <c r="G3131" s="84" t="s">
        <v>34</v>
      </c>
      <c r="H3131" s="31"/>
      <c r="I3131" s="205"/>
      <c r="J3131" s="84" t="s">
        <v>214</v>
      </c>
      <c r="K3131" s="31" t="s">
        <v>34</v>
      </c>
      <c r="L3131" s="31"/>
      <c r="M3131" s="169"/>
      <c r="N3131" s="148"/>
      <c r="O3131" s="106" t="s">
        <v>52</v>
      </c>
      <c r="P3131" s="43"/>
      <c r="Q3131" s="205"/>
      <c r="R3131" s="84" t="s">
        <v>214</v>
      </c>
      <c r="S3131" s="31" t="s">
        <v>34</v>
      </c>
      <c r="T3131" s="31"/>
      <c r="U3131" s="169"/>
      <c r="V3131" s="150" t="s">
        <v>11690</v>
      </c>
      <c r="W3131" s="141" t="str" cm="1">
        <f t="array" ref="W3131">IF(SUM(LEN(B3131:V3131))=0,"",IF(OR(OR(ISBLANK(F3131),SUM(LEN(C3131),LEN(D3131))=0),AND(NOT(E3131="Unknown"),ISBLANK(J3131)),AND(NOT(O3131="Unknown"),ISBLANK(R3131))),"Missing Information", INDEX(Table15[Entire Service Line Classification], MATCH(SUMIFS(Table15[Unique ID],Table15[System-Owned Portion],E3131,Table15[If Material Anything Other than "Lead" in Column E,Was Material Ever Previously Lead?],G3131,Table15[Customer-Owned Portion],O3131),Table15[Unique ID],0),0)))</f>
        <v>Non-lead</v>
      </c>
      <c r="X3131"/>
    </row>
    <row r="3132" spans="2:24" ht="150" x14ac:dyDescent="0.25">
      <c r="B3132" s="146" t="s">
        <v>11795</v>
      </c>
      <c r="C3132" s="31" t="s">
        <v>11796</v>
      </c>
      <c r="D3132" s="31" t="s">
        <v>11797</v>
      </c>
      <c r="E3132" s="44" t="s">
        <v>52</v>
      </c>
      <c r="F3132" s="43" t="s">
        <v>34</v>
      </c>
      <c r="G3132" s="84" t="s">
        <v>34</v>
      </c>
      <c r="H3132" s="31"/>
      <c r="I3132" s="205"/>
      <c r="J3132" s="84" t="s">
        <v>214</v>
      </c>
      <c r="K3132" s="31" t="s">
        <v>34</v>
      </c>
      <c r="L3132" s="31"/>
      <c r="M3132" s="169"/>
      <c r="N3132" s="148"/>
      <c r="O3132" s="106" t="s">
        <v>52</v>
      </c>
      <c r="P3132" s="43"/>
      <c r="Q3132" s="205"/>
      <c r="R3132" s="84" t="s">
        <v>214</v>
      </c>
      <c r="S3132" s="31" t="s">
        <v>34</v>
      </c>
      <c r="T3132" s="31"/>
      <c r="U3132" s="169"/>
      <c r="V3132" s="150" t="s">
        <v>11690</v>
      </c>
      <c r="W3132" s="141" t="str" cm="1">
        <f t="array" ref="W3132">IF(SUM(LEN(B3132:V3132))=0,"",IF(OR(OR(ISBLANK(F3132),SUM(LEN(C3132),LEN(D3132))=0),AND(NOT(E3132="Unknown"),ISBLANK(J3132)),AND(NOT(O3132="Unknown"),ISBLANK(R3132))),"Missing Information", INDEX(Table15[Entire Service Line Classification], MATCH(SUMIFS(Table15[Unique ID],Table15[System-Owned Portion],E3132,Table15[If Material Anything Other than "Lead" in Column E,Was Material Ever Previously Lead?],G3132,Table15[Customer-Owned Portion],O3132),Table15[Unique ID],0),0)))</f>
        <v>Non-lead</v>
      </c>
      <c r="X3132"/>
    </row>
    <row r="3133" spans="2:24" ht="150" x14ac:dyDescent="0.25">
      <c r="B3133" s="146" t="s">
        <v>11798</v>
      </c>
      <c r="C3133" s="31" t="s">
        <v>11799</v>
      </c>
      <c r="D3133" s="31" t="s">
        <v>11800</v>
      </c>
      <c r="E3133" s="44" t="s">
        <v>52</v>
      </c>
      <c r="F3133" s="43" t="s">
        <v>34</v>
      </c>
      <c r="G3133" s="84" t="s">
        <v>34</v>
      </c>
      <c r="H3133" s="31"/>
      <c r="I3133" s="205"/>
      <c r="J3133" s="84" t="s">
        <v>214</v>
      </c>
      <c r="K3133" s="31" t="s">
        <v>34</v>
      </c>
      <c r="L3133" s="31"/>
      <c r="M3133" s="169"/>
      <c r="N3133" s="148"/>
      <c r="O3133" s="106" t="s">
        <v>52</v>
      </c>
      <c r="P3133" s="43"/>
      <c r="Q3133" s="205"/>
      <c r="R3133" s="84" t="s">
        <v>214</v>
      </c>
      <c r="S3133" s="31" t="s">
        <v>34</v>
      </c>
      <c r="T3133" s="31"/>
      <c r="U3133" s="169"/>
      <c r="V3133" s="150" t="s">
        <v>11690</v>
      </c>
      <c r="W3133" s="141" t="str" cm="1">
        <f t="array" ref="W3133">IF(SUM(LEN(B3133:V3133))=0,"",IF(OR(OR(ISBLANK(F3133),SUM(LEN(C3133),LEN(D3133))=0),AND(NOT(E3133="Unknown"),ISBLANK(J3133)),AND(NOT(O3133="Unknown"),ISBLANK(R3133))),"Missing Information", INDEX(Table15[Entire Service Line Classification], MATCH(SUMIFS(Table15[Unique ID],Table15[System-Owned Portion],E3133,Table15[If Material Anything Other than "Lead" in Column E,Was Material Ever Previously Lead?],G3133,Table15[Customer-Owned Portion],O3133),Table15[Unique ID],0),0)))</f>
        <v>Non-lead</v>
      </c>
      <c r="X3133"/>
    </row>
    <row r="3134" spans="2:24" ht="150" x14ac:dyDescent="0.25">
      <c r="B3134" s="146" t="s">
        <v>11801</v>
      </c>
      <c r="C3134" s="31" t="s">
        <v>11802</v>
      </c>
      <c r="D3134" s="31" t="s">
        <v>11803</v>
      </c>
      <c r="E3134" s="44" t="s">
        <v>52</v>
      </c>
      <c r="F3134" s="43" t="s">
        <v>34</v>
      </c>
      <c r="G3134" s="84" t="s">
        <v>34</v>
      </c>
      <c r="H3134" s="31"/>
      <c r="I3134" s="205"/>
      <c r="J3134" s="84" t="s">
        <v>214</v>
      </c>
      <c r="K3134" s="31" t="s">
        <v>34</v>
      </c>
      <c r="L3134" s="31"/>
      <c r="M3134" s="169"/>
      <c r="N3134" s="148"/>
      <c r="O3134" s="106" t="s">
        <v>52</v>
      </c>
      <c r="P3134" s="43"/>
      <c r="Q3134" s="205"/>
      <c r="R3134" s="84" t="s">
        <v>214</v>
      </c>
      <c r="S3134" s="31" t="s">
        <v>34</v>
      </c>
      <c r="T3134" s="31"/>
      <c r="U3134" s="169"/>
      <c r="V3134" s="150" t="s">
        <v>11690</v>
      </c>
      <c r="W3134" s="141" t="str" cm="1">
        <f t="array" ref="W3134">IF(SUM(LEN(B3134:V3134))=0,"",IF(OR(OR(ISBLANK(F3134),SUM(LEN(C3134),LEN(D3134))=0),AND(NOT(E3134="Unknown"),ISBLANK(J3134)),AND(NOT(O3134="Unknown"),ISBLANK(R3134))),"Missing Information", INDEX(Table15[Entire Service Line Classification], MATCH(SUMIFS(Table15[Unique ID],Table15[System-Owned Portion],E3134,Table15[If Material Anything Other than "Lead" in Column E,Was Material Ever Previously Lead?],G3134,Table15[Customer-Owned Portion],O3134),Table15[Unique ID],0),0)))</f>
        <v>Non-lead</v>
      </c>
      <c r="X3134"/>
    </row>
    <row r="3135" spans="2:24" ht="150" x14ac:dyDescent="0.25">
      <c r="B3135" s="146" t="s">
        <v>11804</v>
      </c>
      <c r="C3135" s="31" t="s">
        <v>11805</v>
      </c>
      <c r="D3135" s="31" t="s">
        <v>11806</v>
      </c>
      <c r="E3135" s="44" t="s">
        <v>52</v>
      </c>
      <c r="F3135" s="43" t="s">
        <v>34</v>
      </c>
      <c r="G3135" s="84" t="s">
        <v>34</v>
      </c>
      <c r="H3135" s="31"/>
      <c r="I3135" s="205"/>
      <c r="J3135" s="84" t="s">
        <v>214</v>
      </c>
      <c r="K3135" s="31" t="s">
        <v>34</v>
      </c>
      <c r="L3135" s="31"/>
      <c r="M3135" s="169"/>
      <c r="N3135" s="148"/>
      <c r="O3135" s="106" t="s">
        <v>52</v>
      </c>
      <c r="P3135" s="43"/>
      <c r="Q3135" s="205"/>
      <c r="R3135" s="84" t="s">
        <v>214</v>
      </c>
      <c r="S3135" s="31" t="s">
        <v>34</v>
      </c>
      <c r="T3135" s="31"/>
      <c r="U3135" s="169"/>
      <c r="V3135" s="150" t="s">
        <v>11690</v>
      </c>
      <c r="W3135" s="141" t="str" cm="1">
        <f t="array" ref="W3135">IF(SUM(LEN(B3135:V3135))=0,"",IF(OR(OR(ISBLANK(F3135),SUM(LEN(C3135),LEN(D3135))=0),AND(NOT(E3135="Unknown"),ISBLANK(J3135)),AND(NOT(O3135="Unknown"),ISBLANK(R3135))),"Missing Information", INDEX(Table15[Entire Service Line Classification], MATCH(SUMIFS(Table15[Unique ID],Table15[System-Owned Portion],E3135,Table15[If Material Anything Other than "Lead" in Column E,Was Material Ever Previously Lead?],G3135,Table15[Customer-Owned Portion],O3135),Table15[Unique ID],0),0)))</f>
        <v>Non-lead</v>
      </c>
      <c r="X3135"/>
    </row>
    <row r="3136" spans="2:24" ht="150" x14ac:dyDescent="0.25">
      <c r="B3136" s="146" t="s">
        <v>11807</v>
      </c>
      <c r="C3136" s="31" t="s">
        <v>11808</v>
      </c>
      <c r="D3136" s="31" t="s">
        <v>11809</v>
      </c>
      <c r="E3136" s="44" t="s">
        <v>52</v>
      </c>
      <c r="F3136" s="43" t="s">
        <v>34</v>
      </c>
      <c r="G3136" s="84" t="s">
        <v>34</v>
      </c>
      <c r="H3136" s="31"/>
      <c r="I3136" s="205"/>
      <c r="J3136" s="84" t="s">
        <v>214</v>
      </c>
      <c r="K3136" s="31" t="s">
        <v>34</v>
      </c>
      <c r="L3136" s="31"/>
      <c r="M3136" s="169"/>
      <c r="N3136" s="148"/>
      <c r="O3136" s="106" t="s">
        <v>52</v>
      </c>
      <c r="P3136" s="43"/>
      <c r="Q3136" s="205"/>
      <c r="R3136" s="84" t="s">
        <v>214</v>
      </c>
      <c r="S3136" s="31" t="s">
        <v>34</v>
      </c>
      <c r="T3136" s="31"/>
      <c r="U3136" s="169"/>
      <c r="V3136" s="150" t="s">
        <v>11690</v>
      </c>
      <c r="W3136" s="141" t="str" cm="1">
        <f t="array" ref="W3136">IF(SUM(LEN(B3136:V3136))=0,"",IF(OR(OR(ISBLANK(F3136),SUM(LEN(C3136),LEN(D3136))=0),AND(NOT(E3136="Unknown"),ISBLANK(J3136)),AND(NOT(O3136="Unknown"),ISBLANK(R3136))),"Missing Information", INDEX(Table15[Entire Service Line Classification], MATCH(SUMIFS(Table15[Unique ID],Table15[System-Owned Portion],E3136,Table15[If Material Anything Other than "Lead" in Column E,Was Material Ever Previously Lead?],G3136,Table15[Customer-Owned Portion],O3136),Table15[Unique ID],0),0)))</f>
        <v>Non-lead</v>
      </c>
      <c r="X3136"/>
    </row>
    <row r="3137" spans="2:24" ht="150" x14ac:dyDescent="0.25">
      <c r="B3137" s="146" t="s">
        <v>11810</v>
      </c>
      <c r="C3137" s="31" t="s">
        <v>11811</v>
      </c>
      <c r="D3137" s="31" t="s">
        <v>11812</v>
      </c>
      <c r="E3137" s="44" t="s">
        <v>52</v>
      </c>
      <c r="F3137" s="43" t="s">
        <v>34</v>
      </c>
      <c r="G3137" s="84" t="s">
        <v>34</v>
      </c>
      <c r="H3137" s="31"/>
      <c r="I3137" s="205"/>
      <c r="J3137" s="84" t="s">
        <v>214</v>
      </c>
      <c r="K3137" s="31" t="s">
        <v>34</v>
      </c>
      <c r="L3137" s="31"/>
      <c r="M3137" s="169"/>
      <c r="N3137" s="148"/>
      <c r="O3137" s="106" t="s">
        <v>52</v>
      </c>
      <c r="P3137" s="43"/>
      <c r="Q3137" s="205"/>
      <c r="R3137" s="84" t="s">
        <v>214</v>
      </c>
      <c r="S3137" s="31" t="s">
        <v>34</v>
      </c>
      <c r="T3137" s="31"/>
      <c r="U3137" s="169"/>
      <c r="V3137" s="150" t="s">
        <v>11690</v>
      </c>
      <c r="W3137" s="141" t="str" cm="1">
        <f t="array" ref="W3137">IF(SUM(LEN(B3137:V3137))=0,"",IF(OR(OR(ISBLANK(F3137),SUM(LEN(C3137),LEN(D3137))=0),AND(NOT(E3137="Unknown"),ISBLANK(J3137)),AND(NOT(O3137="Unknown"),ISBLANK(R3137))),"Missing Information", INDEX(Table15[Entire Service Line Classification], MATCH(SUMIFS(Table15[Unique ID],Table15[System-Owned Portion],E3137,Table15[If Material Anything Other than "Lead" in Column E,Was Material Ever Previously Lead?],G3137,Table15[Customer-Owned Portion],O3137),Table15[Unique ID],0),0)))</f>
        <v>Non-lead</v>
      </c>
      <c r="X3137"/>
    </row>
    <row r="3138" spans="2:24" ht="150" x14ac:dyDescent="0.25">
      <c r="B3138" s="146" t="s">
        <v>11813</v>
      </c>
      <c r="C3138" s="31" t="s">
        <v>11814</v>
      </c>
      <c r="D3138" s="31" t="s">
        <v>11815</v>
      </c>
      <c r="E3138" s="44" t="s">
        <v>52</v>
      </c>
      <c r="F3138" s="43" t="s">
        <v>34</v>
      </c>
      <c r="G3138" s="84" t="s">
        <v>34</v>
      </c>
      <c r="H3138" s="31"/>
      <c r="I3138" s="205"/>
      <c r="J3138" s="84" t="s">
        <v>214</v>
      </c>
      <c r="K3138" s="31" t="s">
        <v>34</v>
      </c>
      <c r="L3138" s="31"/>
      <c r="M3138" s="169"/>
      <c r="N3138" s="148"/>
      <c r="O3138" s="106" t="s">
        <v>52</v>
      </c>
      <c r="P3138" s="43"/>
      <c r="Q3138" s="205"/>
      <c r="R3138" s="84" t="s">
        <v>214</v>
      </c>
      <c r="S3138" s="31" t="s">
        <v>34</v>
      </c>
      <c r="T3138" s="31"/>
      <c r="U3138" s="169"/>
      <c r="V3138" s="150" t="s">
        <v>11690</v>
      </c>
      <c r="W3138" s="141" t="str" cm="1">
        <f t="array" ref="W3138">IF(SUM(LEN(B3138:V3138))=0,"",IF(OR(OR(ISBLANK(F3138),SUM(LEN(C3138),LEN(D3138))=0),AND(NOT(E3138="Unknown"),ISBLANK(J3138)),AND(NOT(O3138="Unknown"),ISBLANK(R3138))),"Missing Information", INDEX(Table15[Entire Service Line Classification], MATCH(SUMIFS(Table15[Unique ID],Table15[System-Owned Portion],E3138,Table15[If Material Anything Other than "Lead" in Column E,Was Material Ever Previously Lead?],G3138,Table15[Customer-Owned Portion],O3138),Table15[Unique ID],0),0)))</f>
        <v>Non-lead</v>
      </c>
      <c r="X3138"/>
    </row>
    <row r="3139" spans="2:24" ht="150" x14ac:dyDescent="0.25">
      <c r="B3139" s="146" t="s">
        <v>11816</v>
      </c>
      <c r="C3139" s="31" t="s">
        <v>11817</v>
      </c>
      <c r="D3139" s="31" t="s">
        <v>11818</v>
      </c>
      <c r="E3139" s="44" t="s">
        <v>52</v>
      </c>
      <c r="F3139" s="43" t="s">
        <v>34</v>
      </c>
      <c r="G3139" s="84" t="s">
        <v>34</v>
      </c>
      <c r="H3139" s="31"/>
      <c r="I3139" s="205"/>
      <c r="J3139" s="84" t="s">
        <v>214</v>
      </c>
      <c r="K3139" s="31" t="s">
        <v>34</v>
      </c>
      <c r="L3139" s="31"/>
      <c r="M3139" s="169"/>
      <c r="N3139" s="148"/>
      <c r="O3139" s="106" t="s">
        <v>52</v>
      </c>
      <c r="P3139" s="43"/>
      <c r="Q3139" s="205"/>
      <c r="R3139" s="84" t="s">
        <v>214</v>
      </c>
      <c r="S3139" s="31" t="s">
        <v>34</v>
      </c>
      <c r="T3139" s="31"/>
      <c r="U3139" s="169"/>
      <c r="V3139" s="150" t="s">
        <v>11690</v>
      </c>
      <c r="W3139" s="141" t="str" cm="1">
        <f t="array" ref="W3139">IF(SUM(LEN(B3139:V3139))=0,"",IF(OR(OR(ISBLANK(F3139),SUM(LEN(C3139),LEN(D3139))=0),AND(NOT(E3139="Unknown"),ISBLANK(J3139)),AND(NOT(O3139="Unknown"),ISBLANK(R3139))),"Missing Information", INDEX(Table15[Entire Service Line Classification], MATCH(SUMIFS(Table15[Unique ID],Table15[System-Owned Portion],E3139,Table15[If Material Anything Other than "Lead" in Column E,Was Material Ever Previously Lead?],G3139,Table15[Customer-Owned Portion],O3139),Table15[Unique ID],0),0)))</f>
        <v>Non-lead</v>
      </c>
      <c r="X3139"/>
    </row>
    <row r="3140" spans="2:24" ht="150" x14ac:dyDescent="0.25">
      <c r="B3140" s="146" t="s">
        <v>11819</v>
      </c>
      <c r="C3140" s="31" t="s">
        <v>11820</v>
      </c>
      <c r="D3140" s="31" t="s">
        <v>11821</v>
      </c>
      <c r="E3140" s="44" t="s">
        <v>52</v>
      </c>
      <c r="F3140" s="43" t="s">
        <v>34</v>
      </c>
      <c r="G3140" s="84" t="s">
        <v>34</v>
      </c>
      <c r="H3140" s="31"/>
      <c r="I3140" s="205"/>
      <c r="J3140" s="84" t="s">
        <v>214</v>
      </c>
      <c r="K3140" s="31" t="s">
        <v>34</v>
      </c>
      <c r="L3140" s="31"/>
      <c r="M3140" s="169"/>
      <c r="N3140" s="148"/>
      <c r="O3140" s="106" t="s">
        <v>52</v>
      </c>
      <c r="P3140" s="43"/>
      <c r="Q3140" s="205"/>
      <c r="R3140" s="84" t="s">
        <v>214</v>
      </c>
      <c r="S3140" s="31" t="s">
        <v>34</v>
      </c>
      <c r="T3140" s="31"/>
      <c r="U3140" s="169"/>
      <c r="V3140" s="150" t="s">
        <v>11690</v>
      </c>
      <c r="W3140" s="141" t="str" cm="1">
        <f t="array" ref="W3140">IF(SUM(LEN(B3140:V3140))=0,"",IF(OR(OR(ISBLANK(F3140),SUM(LEN(C3140),LEN(D3140))=0),AND(NOT(E3140="Unknown"),ISBLANK(J3140)),AND(NOT(O3140="Unknown"),ISBLANK(R3140))),"Missing Information", INDEX(Table15[Entire Service Line Classification], MATCH(SUMIFS(Table15[Unique ID],Table15[System-Owned Portion],E3140,Table15[If Material Anything Other than "Lead" in Column E,Was Material Ever Previously Lead?],G3140,Table15[Customer-Owned Portion],O3140),Table15[Unique ID],0),0)))</f>
        <v>Non-lead</v>
      </c>
      <c r="X3140"/>
    </row>
    <row r="3141" spans="2:24" ht="150" x14ac:dyDescent="0.25">
      <c r="B3141" s="146" t="s">
        <v>11822</v>
      </c>
      <c r="C3141" s="31" t="s">
        <v>11823</v>
      </c>
      <c r="D3141" s="31" t="s">
        <v>11824</v>
      </c>
      <c r="E3141" s="44" t="s">
        <v>52</v>
      </c>
      <c r="F3141" s="43" t="s">
        <v>34</v>
      </c>
      <c r="G3141" s="84" t="s">
        <v>34</v>
      </c>
      <c r="H3141" s="31"/>
      <c r="I3141" s="205"/>
      <c r="J3141" s="84" t="s">
        <v>214</v>
      </c>
      <c r="K3141" s="31" t="s">
        <v>34</v>
      </c>
      <c r="L3141" s="31"/>
      <c r="M3141" s="169"/>
      <c r="N3141" s="148"/>
      <c r="O3141" s="106" t="s">
        <v>52</v>
      </c>
      <c r="P3141" s="43"/>
      <c r="Q3141" s="205"/>
      <c r="R3141" s="84" t="s">
        <v>214</v>
      </c>
      <c r="S3141" s="31" t="s">
        <v>34</v>
      </c>
      <c r="T3141" s="31"/>
      <c r="U3141" s="169"/>
      <c r="V3141" s="150" t="s">
        <v>11690</v>
      </c>
      <c r="W3141" s="141" t="str" cm="1">
        <f t="array" ref="W3141">IF(SUM(LEN(B3141:V3141))=0,"",IF(OR(OR(ISBLANK(F3141),SUM(LEN(C3141),LEN(D3141))=0),AND(NOT(E3141="Unknown"),ISBLANK(J3141)),AND(NOT(O3141="Unknown"),ISBLANK(R3141))),"Missing Information", INDEX(Table15[Entire Service Line Classification], MATCH(SUMIFS(Table15[Unique ID],Table15[System-Owned Portion],E3141,Table15[If Material Anything Other than "Lead" in Column E,Was Material Ever Previously Lead?],G3141,Table15[Customer-Owned Portion],O3141),Table15[Unique ID],0),0)))</f>
        <v>Non-lead</v>
      </c>
      <c r="X3141"/>
    </row>
    <row r="3142" spans="2:24" ht="150" x14ac:dyDescent="0.25">
      <c r="B3142" s="146" t="s">
        <v>11825</v>
      </c>
      <c r="C3142" s="31" t="s">
        <v>11826</v>
      </c>
      <c r="D3142" s="31" t="s">
        <v>11827</v>
      </c>
      <c r="E3142" s="44" t="s">
        <v>35</v>
      </c>
      <c r="F3142" s="43" t="s">
        <v>34</v>
      </c>
      <c r="G3142" s="84" t="s">
        <v>34</v>
      </c>
      <c r="H3142" s="31" t="s">
        <v>15033</v>
      </c>
      <c r="I3142" s="205">
        <v>1</v>
      </c>
      <c r="J3142" s="84" t="s">
        <v>45</v>
      </c>
      <c r="K3142" s="31" t="s">
        <v>36</v>
      </c>
      <c r="L3142" s="31" t="s">
        <v>95</v>
      </c>
      <c r="M3142" s="169" t="s">
        <v>15033</v>
      </c>
      <c r="N3142" s="148" t="s">
        <v>15034</v>
      </c>
      <c r="O3142" s="106" t="s">
        <v>52</v>
      </c>
      <c r="P3142" s="43"/>
      <c r="Q3142" s="205"/>
      <c r="R3142" s="84" t="s">
        <v>214</v>
      </c>
      <c r="S3142" s="31" t="s">
        <v>34</v>
      </c>
      <c r="T3142" s="31"/>
      <c r="U3142" s="169"/>
      <c r="V3142" s="150" t="s">
        <v>11690</v>
      </c>
      <c r="W3142" s="141" t="str" cm="1">
        <f t="array" ref="W3142">IF(SUM(LEN(B3142:V3142))=0,"",IF(OR(OR(ISBLANK(F3142),SUM(LEN(C3142),LEN(D3142))=0),AND(NOT(E3142="Unknown"),ISBLANK(J3142)),AND(NOT(O3142="Unknown"),ISBLANK(R3142))),"Missing Information", INDEX(Table15[Entire Service Line Classification], MATCH(SUMIFS(Table15[Unique ID],Table15[System-Owned Portion],E3142,Table15[If Material Anything Other than "Lead" in Column E,Was Material Ever Previously Lead?],G3142,Table15[Customer-Owned Portion],O3142),Table15[Unique ID],0),0)))</f>
        <v>Non-lead</v>
      </c>
      <c r="X3142"/>
    </row>
    <row r="3143" spans="2:24" ht="150" x14ac:dyDescent="0.25">
      <c r="B3143" s="146" t="s">
        <v>11828</v>
      </c>
      <c r="C3143" s="31" t="s">
        <v>11829</v>
      </c>
      <c r="D3143" s="31" t="s">
        <v>11830</v>
      </c>
      <c r="E3143" s="44" t="s">
        <v>52</v>
      </c>
      <c r="F3143" s="43" t="s">
        <v>34</v>
      </c>
      <c r="G3143" s="84" t="s">
        <v>34</v>
      </c>
      <c r="H3143" s="31"/>
      <c r="I3143" s="205"/>
      <c r="J3143" s="84" t="s">
        <v>214</v>
      </c>
      <c r="K3143" s="31" t="s">
        <v>34</v>
      </c>
      <c r="L3143" s="31"/>
      <c r="M3143" s="169"/>
      <c r="N3143" s="148"/>
      <c r="O3143" s="106" t="s">
        <v>52</v>
      </c>
      <c r="P3143" s="43"/>
      <c r="Q3143" s="205"/>
      <c r="R3143" s="84" t="s">
        <v>214</v>
      </c>
      <c r="S3143" s="31" t="s">
        <v>34</v>
      </c>
      <c r="T3143" s="31"/>
      <c r="U3143" s="169"/>
      <c r="V3143" s="150" t="s">
        <v>11690</v>
      </c>
      <c r="W3143" s="141" t="str" cm="1">
        <f t="array" ref="W3143">IF(SUM(LEN(B3143:V3143))=0,"",IF(OR(OR(ISBLANK(F3143),SUM(LEN(C3143),LEN(D3143))=0),AND(NOT(E3143="Unknown"),ISBLANK(J3143)),AND(NOT(O3143="Unknown"),ISBLANK(R3143))),"Missing Information", INDEX(Table15[Entire Service Line Classification], MATCH(SUMIFS(Table15[Unique ID],Table15[System-Owned Portion],E3143,Table15[If Material Anything Other than "Lead" in Column E,Was Material Ever Previously Lead?],G3143,Table15[Customer-Owned Portion],O3143),Table15[Unique ID],0),0)))</f>
        <v>Non-lead</v>
      </c>
      <c r="X3143"/>
    </row>
    <row r="3144" spans="2:24" ht="150" x14ac:dyDescent="0.25">
      <c r="B3144" s="146" t="s">
        <v>11831</v>
      </c>
      <c r="C3144" s="31" t="s">
        <v>11832</v>
      </c>
      <c r="D3144" s="31" t="s">
        <v>11833</v>
      </c>
      <c r="E3144" s="44" t="s">
        <v>52</v>
      </c>
      <c r="F3144" s="43" t="s">
        <v>34</v>
      </c>
      <c r="G3144" s="84" t="s">
        <v>34</v>
      </c>
      <c r="H3144" s="31"/>
      <c r="I3144" s="205"/>
      <c r="J3144" s="84" t="s">
        <v>214</v>
      </c>
      <c r="K3144" s="31" t="s">
        <v>34</v>
      </c>
      <c r="L3144" s="31"/>
      <c r="M3144" s="169"/>
      <c r="N3144" s="148"/>
      <c r="O3144" s="106" t="s">
        <v>52</v>
      </c>
      <c r="P3144" s="43"/>
      <c r="Q3144" s="205"/>
      <c r="R3144" s="84" t="s">
        <v>214</v>
      </c>
      <c r="S3144" s="31" t="s">
        <v>34</v>
      </c>
      <c r="T3144" s="31"/>
      <c r="U3144" s="169"/>
      <c r="V3144" s="150" t="s">
        <v>11690</v>
      </c>
      <c r="W3144" s="141" t="str" cm="1">
        <f t="array" ref="W3144">IF(SUM(LEN(B3144:V3144))=0,"",IF(OR(OR(ISBLANK(F3144),SUM(LEN(C3144),LEN(D3144))=0),AND(NOT(E3144="Unknown"),ISBLANK(J3144)),AND(NOT(O3144="Unknown"),ISBLANK(R3144))),"Missing Information", INDEX(Table15[Entire Service Line Classification], MATCH(SUMIFS(Table15[Unique ID],Table15[System-Owned Portion],E3144,Table15[If Material Anything Other than "Lead" in Column E,Was Material Ever Previously Lead?],G3144,Table15[Customer-Owned Portion],O3144),Table15[Unique ID],0),0)))</f>
        <v>Non-lead</v>
      </c>
      <c r="X3144"/>
    </row>
    <row r="3145" spans="2:24" ht="150" x14ac:dyDescent="0.25">
      <c r="B3145" s="146" t="s">
        <v>11834</v>
      </c>
      <c r="C3145" s="31" t="s">
        <v>11835</v>
      </c>
      <c r="D3145" s="31" t="s">
        <v>11836</v>
      </c>
      <c r="E3145" s="44" t="s">
        <v>52</v>
      </c>
      <c r="F3145" s="43" t="s">
        <v>34</v>
      </c>
      <c r="G3145" s="84" t="s">
        <v>34</v>
      </c>
      <c r="H3145" s="31"/>
      <c r="I3145" s="205"/>
      <c r="J3145" s="84" t="s">
        <v>214</v>
      </c>
      <c r="K3145" s="31" t="s">
        <v>34</v>
      </c>
      <c r="L3145" s="31"/>
      <c r="M3145" s="169"/>
      <c r="N3145" s="148"/>
      <c r="O3145" s="106" t="s">
        <v>52</v>
      </c>
      <c r="P3145" s="43"/>
      <c r="Q3145" s="205"/>
      <c r="R3145" s="84" t="s">
        <v>214</v>
      </c>
      <c r="S3145" s="31" t="s">
        <v>34</v>
      </c>
      <c r="T3145" s="31"/>
      <c r="U3145" s="169"/>
      <c r="V3145" s="150" t="s">
        <v>11690</v>
      </c>
      <c r="W3145" s="141" t="str" cm="1">
        <f t="array" ref="W3145">IF(SUM(LEN(B3145:V3145))=0,"",IF(OR(OR(ISBLANK(F3145),SUM(LEN(C3145),LEN(D3145))=0),AND(NOT(E3145="Unknown"),ISBLANK(J3145)),AND(NOT(O3145="Unknown"),ISBLANK(R3145))),"Missing Information", INDEX(Table15[Entire Service Line Classification], MATCH(SUMIFS(Table15[Unique ID],Table15[System-Owned Portion],E3145,Table15[If Material Anything Other than "Lead" in Column E,Was Material Ever Previously Lead?],G3145,Table15[Customer-Owned Portion],O3145),Table15[Unique ID],0),0)))</f>
        <v>Non-lead</v>
      </c>
      <c r="X3145"/>
    </row>
    <row r="3146" spans="2:24" ht="150" x14ac:dyDescent="0.25">
      <c r="B3146" s="146" t="s">
        <v>11837</v>
      </c>
      <c r="C3146" s="31" t="s">
        <v>11838</v>
      </c>
      <c r="D3146" s="31" t="s">
        <v>11839</v>
      </c>
      <c r="E3146" s="44" t="s">
        <v>52</v>
      </c>
      <c r="F3146" s="43" t="s">
        <v>34</v>
      </c>
      <c r="G3146" s="84" t="s">
        <v>34</v>
      </c>
      <c r="H3146" s="31"/>
      <c r="I3146" s="205"/>
      <c r="J3146" s="84" t="s">
        <v>214</v>
      </c>
      <c r="K3146" s="31" t="s">
        <v>34</v>
      </c>
      <c r="L3146" s="31"/>
      <c r="M3146" s="169"/>
      <c r="N3146" s="148"/>
      <c r="O3146" s="106" t="s">
        <v>52</v>
      </c>
      <c r="P3146" s="43"/>
      <c r="Q3146" s="205"/>
      <c r="R3146" s="84" t="s">
        <v>214</v>
      </c>
      <c r="S3146" s="31" t="s">
        <v>34</v>
      </c>
      <c r="T3146" s="31"/>
      <c r="U3146" s="169"/>
      <c r="V3146" s="150" t="s">
        <v>11690</v>
      </c>
      <c r="W3146" s="141" t="str" cm="1">
        <f t="array" ref="W3146">IF(SUM(LEN(B3146:V3146))=0,"",IF(OR(OR(ISBLANK(F3146),SUM(LEN(C3146),LEN(D3146))=0),AND(NOT(E3146="Unknown"),ISBLANK(J3146)),AND(NOT(O3146="Unknown"),ISBLANK(R3146))),"Missing Information", INDEX(Table15[Entire Service Line Classification], MATCH(SUMIFS(Table15[Unique ID],Table15[System-Owned Portion],E3146,Table15[If Material Anything Other than "Lead" in Column E,Was Material Ever Previously Lead?],G3146,Table15[Customer-Owned Portion],O3146),Table15[Unique ID],0),0)))</f>
        <v>Non-lead</v>
      </c>
      <c r="X3146"/>
    </row>
    <row r="3147" spans="2:24" ht="150" x14ac:dyDescent="0.25">
      <c r="B3147" s="146" t="s">
        <v>11840</v>
      </c>
      <c r="C3147" s="31" t="s">
        <v>11841</v>
      </c>
      <c r="D3147" s="31" t="s">
        <v>11842</v>
      </c>
      <c r="E3147" s="44" t="s">
        <v>52</v>
      </c>
      <c r="F3147" s="43" t="s">
        <v>34</v>
      </c>
      <c r="G3147" s="84" t="s">
        <v>34</v>
      </c>
      <c r="H3147" s="31"/>
      <c r="I3147" s="205"/>
      <c r="J3147" s="84" t="s">
        <v>214</v>
      </c>
      <c r="K3147" s="31" t="s">
        <v>34</v>
      </c>
      <c r="L3147" s="31"/>
      <c r="M3147" s="169"/>
      <c r="N3147" s="148"/>
      <c r="O3147" s="106" t="s">
        <v>52</v>
      </c>
      <c r="P3147" s="43"/>
      <c r="Q3147" s="205"/>
      <c r="R3147" s="84" t="s">
        <v>214</v>
      </c>
      <c r="S3147" s="31" t="s">
        <v>34</v>
      </c>
      <c r="T3147" s="31"/>
      <c r="U3147" s="169"/>
      <c r="V3147" s="150" t="s">
        <v>11690</v>
      </c>
      <c r="W3147" s="141" t="str" cm="1">
        <f t="array" ref="W3147">IF(SUM(LEN(B3147:V3147))=0,"",IF(OR(OR(ISBLANK(F3147),SUM(LEN(C3147),LEN(D3147))=0),AND(NOT(E3147="Unknown"),ISBLANK(J3147)),AND(NOT(O3147="Unknown"),ISBLANK(R3147))),"Missing Information", INDEX(Table15[Entire Service Line Classification], MATCH(SUMIFS(Table15[Unique ID],Table15[System-Owned Portion],E3147,Table15[If Material Anything Other than "Lead" in Column E,Was Material Ever Previously Lead?],G3147,Table15[Customer-Owned Portion],O3147),Table15[Unique ID],0),0)))</f>
        <v>Non-lead</v>
      </c>
      <c r="X3147"/>
    </row>
    <row r="3148" spans="2:24" ht="75" x14ac:dyDescent="0.25">
      <c r="B3148" s="146" t="s">
        <v>11843</v>
      </c>
      <c r="C3148" s="31" t="s">
        <v>11844</v>
      </c>
      <c r="D3148" s="31" t="s">
        <v>11845</v>
      </c>
      <c r="E3148" s="44" t="s">
        <v>43</v>
      </c>
      <c r="F3148" s="43" t="s">
        <v>34</v>
      </c>
      <c r="G3148" s="84" t="s">
        <v>34</v>
      </c>
      <c r="H3148" s="31" t="s">
        <v>11738</v>
      </c>
      <c r="I3148" s="205"/>
      <c r="J3148" s="84" t="s">
        <v>45</v>
      </c>
      <c r="K3148" s="31" t="s">
        <v>34</v>
      </c>
      <c r="L3148" s="31"/>
      <c r="M3148" s="169"/>
      <c r="N3148" s="148" t="s">
        <v>11739</v>
      </c>
      <c r="O3148" s="106" t="s">
        <v>52</v>
      </c>
      <c r="P3148" s="43"/>
      <c r="Q3148" s="205"/>
      <c r="R3148" s="84" t="s">
        <v>214</v>
      </c>
      <c r="S3148" s="31" t="s">
        <v>34</v>
      </c>
      <c r="T3148" s="31"/>
      <c r="U3148" s="169"/>
      <c r="V3148" s="150" t="s">
        <v>11723</v>
      </c>
      <c r="W3148" s="141" t="str" cm="1">
        <f t="array" ref="W3148">IF(SUM(LEN(B3148:V3148))=0,"",IF(OR(OR(ISBLANK(F3148),SUM(LEN(C3148),LEN(D3148))=0),AND(NOT(E3148="Unknown"),ISBLANK(J3148)),AND(NOT(O3148="Unknown"),ISBLANK(R3148))),"Missing Information", INDEX(Table15[Entire Service Line Classification], MATCH(SUMIFS(Table15[Unique ID],Table15[System-Owned Portion],E3148,Table15[If Material Anything Other than "Lead" in Column E,Was Material Ever Previously Lead?],G3148,Table15[Customer-Owned Portion],O3148),Table15[Unique ID],0),0)))</f>
        <v>Non-lead</v>
      </c>
      <c r="X3148"/>
    </row>
    <row r="3149" spans="2:24" ht="150" x14ac:dyDescent="0.25">
      <c r="B3149" s="146" t="s">
        <v>11846</v>
      </c>
      <c r="C3149" s="31" t="s">
        <v>11847</v>
      </c>
      <c r="D3149" s="31" t="s">
        <v>11848</v>
      </c>
      <c r="E3149" s="44" t="s">
        <v>52</v>
      </c>
      <c r="F3149" s="43" t="s">
        <v>34</v>
      </c>
      <c r="G3149" s="84" t="s">
        <v>34</v>
      </c>
      <c r="H3149" s="31"/>
      <c r="I3149" s="205"/>
      <c r="J3149" s="84" t="s">
        <v>214</v>
      </c>
      <c r="K3149" s="31" t="s">
        <v>34</v>
      </c>
      <c r="L3149" s="31"/>
      <c r="M3149" s="169"/>
      <c r="N3149" s="148"/>
      <c r="O3149" s="106" t="s">
        <v>52</v>
      </c>
      <c r="P3149" s="43"/>
      <c r="Q3149" s="205"/>
      <c r="R3149" s="84" t="s">
        <v>214</v>
      </c>
      <c r="S3149" s="31" t="s">
        <v>34</v>
      </c>
      <c r="T3149" s="31"/>
      <c r="U3149" s="169"/>
      <c r="V3149" s="150" t="s">
        <v>11690</v>
      </c>
      <c r="W3149" s="141" t="str" cm="1">
        <f t="array" ref="W3149">IF(SUM(LEN(B3149:V3149))=0,"",IF(OR(OR(ISBLANK(F3149),SUM(LEN(C3149),LEN(D3149))=0),AND(NOT(E3149="Unknown"),ISBLANK(J3149)),AND(NOT(O3149="Unknown"),ISBLANK(R3149))),"Missing Information", INDEX(Table15[Entire Service Line Classification], MATCH(SUMIFS(Table15[Unique ID],Table15[System-Owned Portion],E3149,Table15[If Material Anything Other than "Lead" in Column E,Was Material Ever Previously Lead?],G3149,Table15[Customer-Owned Portion],O3149),Table15[Unique ID],0),0)))</f>
        <v>Non-lead</v>
      </c>
      <c r="X3149"/>
    </row>
    <row r="3150" spans="2:24" ht="150" x14ac:dyDescent="0.25">
      <c r="B3150" s="146" t="s">
        <v>11849</v>
      </c>
      <c r="C3150" s="31" t="s">
        <v>11850</v>
      </c>
      <c r="D3150" s="31" t="s">
        <v>11851</v>
      </c>
      <c r="E3150" s="44" t="s">
        <v>52</v>
      </c>
      <c r="F3150" s="43" t="s">
        <v>34</v>
      </c>
      <c r="G3150" s="84" t="s">
        <v>34</v>
      </c>
      <c r="H3150" s="31"/>
      <c r="I3150" s="205"/>
      <c r="J3150" s="84" t="s">
        <v>214</v>
      </c>
      <c r="K3150" s="31" t="s">
        <v>34</v>
      </c>
      <c r="L3150" s="31"/>
      <c r="M3150" s="169"/>
      <c r="N3150" s="148"/>
      <c r="O3150" s="106" t="s">
        <v>52</v>
      </c>
      <c r="P3150" s="43"/>
      <c r="Q3150" s="205"/>
      <c r="R3150" s="84" t="s">
        <v>214</v>
      </c>
      <c r="S3150" s="31" t="s">
        <v>34</v>
      </c>
      <c r="T3150" s="31"/>
      <c r="U3150" s="169"/>
      <c r="V3150" s="150" t="s">
        <v>11690</v>
      </c>
      <c r="W3150" s="141" t="str" cm="1">
        <f t="array" ref="W3150">IF(SUM(LEN(B3150:V3150))=0,"",IF(OR(OR(ISBLANK(F3150),SUM(LEN(C3150),LEN(D3150))=0),AND(NOT(E3150="Unknown"),ISBLANK(J3150)),AND(NOT(O3150="Unknown"),ISBLANK(R3150))),"Missing Information", INDEX(Table15[Entire Service Line Classification], MATCH(SUMIFS(Table15[Unique ID],Table15[System-Owned Portion],E3150,Table15[If Material Anything Other than "Lead" in Column E,Was Material Ever Previously Lead?],G3150,Table15[Customer-Owned Portion],O3150),Table15[Unique ID],0),0)))</f>
        <v>Non-lead</v>
      </c>
      <c r="X3150"/>
    </row>
    <row r="3151" spans="2:24" ht="150" x14ac:dyDescent="0.25">
      <c r="B3151" s="146" t="s">
        <v>11852</v>
      </c>
      <c r="C3151" s="31" t="s">
        <v>11853</v>
      </c>
      <c r="D3151" s="31" t="s">
        <v>11854</v>
      </c>
      <c r="E3151" s="44" t="s">
        <v>52</v>
      </c>
      <c r="F3151" s="43" t="s">
        <v>34</v>
      </c>
      <c r="G3151" s="84" t="s">
        <v>34</v>
      </c>
      <c r="H3151" s="31"/>
      <c r="I3151" s="205"/>
      <c r="J3151" s="84" t="s">
        <v>214</v>
      </c>
      <c r="K3151" s="31" t="s">
        <v>34</v>
      </c>
      <c r="L3151" s="31"/>
      <c r="M3151" s="169"/>
      <c r="N3151" s="148"/>
      <c r="O3151" s="106" t="s">
        <v>52</v>
      </c>
      <c r="P3151" s="43"/>
      <c r="Q3151" s="205"/>
      <c r="R3151" s="84" t="s">
        <v>214</v>
      </c>
      <c r="S3151" s="31" t="s">
        <v>34</v>
      </c>
      <c r="T3151" s="31"/>
      <c r="U3151" s="169"/>
      <c r="V3151" s="150" t="s">
        <v>11690</v>
      </c>
      <c r="W3151" s="141" t="str" cm="1">
        <f t="array" ref="W3151">IF(SUM(LEN(B3151:V3151))=0,"",IF(OR(OR(ISBLANK(F3151),SUM(LEN(C3151),LEN(D3151))=0),AND(NOT(E3151="Unknown"),ISBLANK(J3151)),AND(NOT(O3151="Unknown"),ISBLANK(R3151))),"Missing Information", INDEX(Table15[Entire Service Line Classification], MATCH(SUMIFS(Table15[Unique ID],Table15[System-Owned Portion],E3151,Table15[If Material Anything Other than "Lead" in Column E,Was Material Ever Previously Lead?],G3151,Table15[Customer-Owned Portion],O3151),Table15[Unique ID],0),0)))</f>
        <v>Non-lead</v>
      </c>
      <c r="X3151"/>
    </row>
    <row r="3152" spans="2:24" ht="150" x14ac:dyDescent="0.25">
      <c r="B3152" s="146" t="s">
        <v>11855</v>
      </c>
      <c r="C3152" s="31" t="s">
        <v>11856</v>
      </c>
      <c r="D3152" s="31" t="s">
        <v>11857</v>
      </c>
      <c r="E3152" s="44" t="s">
        <v>52</v>
      </c>
      <c r="F3152" s="43" t="s">
        <v>34</v>
      </c>
      <c r="G3152" s="84" t="s">
        <v>34</v>
      </c>
      <c r="H3152" s="31"/>
      <c r="I3152" s="205"/>
      <c r="J3152" s="84" t="s">
        <v>214</v>
      </c>
      <c r="K3152" s="31" t="s">
        <v>34</v>
      </c>
      <c r="L3152" s="31"/>
      <c r="M3152" s="169"/>
      <c r="N3152" s="148"/>
      <c r="O3152" s="106" t="s">
        <v>52</v>
      </c>
      <c r="P3152" s="43"/>
      <c r="Q3152" s="205"/>
      <c r="R3152" s="84" t="s">
        <v>214</v>
      </c>
      <c r="S3152" s="31" t="s">
        <v>34</v>
      </c>
      <c r="T3152" s="31"/>
      <c r="U3152" s="169"/>
      <c r="V3152" s="150" t="s">
        <v>11690</v>
      </c>
      <c r="W3152" s="141" t="str" cm="1">
        <f t="array" ref="W3152">IF(SUM(LEN(B3152:V3152))=0,"",IF(OR(OR(ISBLANK(F3152),SUM(LEN(C3152),LEN(D3152))=0),AND(NOT(E3152="Unknown"),ISBLANK(J3152)),AND(NOT(O3152="Unknown"),ISBLANK(R3152))),"Missing Information", INDEX(Table15[Entire Service Line Classification], MATCH(SUMIFS(Table15[Unique ID],Table15[System-Owned Portion],E3152,Table15[If Material Anything Other than "Lead" in Column E,Was Material Ever Previously Lead?],G3152,Table15[Customer-Owned Portion],O3152),Table15[Unique ID],0),0)))</f>
        <v>Non-lead</v>
      </c>
      <c r="X3152"/>
    </row>
    <row r="3153" spans="2:24" ht="150" x14ac:dyDescent="0.25">
      <c r="B3153" s="146" t="s">
        <v>11858</v>
      </c>
      <c r="C3153" s="31" t="s">
        <v>11859</v>
      </c>
      <c r="D3153" s="31" t="s">
        <v>11860</v>
      </c>
      <c r="E3153" s="44" t="s">
        <v>52</v>
      </c>
      <c r="F3153" s="43" t="s">
        <v>34</v>
      </c>
      <c r="G3153" s="84" t="s">
        <v>34</v>
      </c>
      <c r="H3153" s="31"/>
      <c r="I3153" s="205"/>
      <c r="J3153" s="84" t="s">
        <v>214</v>
      </c>
      <c r="K3153" s="31" t="s">
        <v>34</v>
      </c>
      <c r="L3153" s="31"/>
      <c r="M3153" s="169"/>
      <c r="N3153" s="148"/>
      <c r="O3153" s="106" t="s">
        <v>52</v>
      </c>
      <c r="P3153" s="43"/>
      <c r="Q3153" s="205"/>
      <c r="R3153" s="84" t="s">
        <v>214</v>
      </c>
      <c r="S3153" s="31" t="s">
        <v>34</v>
      </c>
      <c r="T3153" s="31"/>
      <c r="U3153" s="169"/>
      <c r="V3153" s="150" t="s">
        <v>11690</v>
      </c>
      <c r="W3153" s="141" t="str" cm="1">
        <f t="array" ref="W3153">IF(SUM(LEN(B3153:V3153))=0,"",IF(OR(OR(ISBLANK(F3153),SUM(LEN(C3153),LEN(D3153))=0),AND(NOT(E3153="Unknown"),ISBLANK(J3153)),AND(NOT(O3153="Unknown"),ISBLANK(R3153))),"Missing Information", INDEX(Table15[Entire Service Line Classification], MATCH(SUMIFS(Table15[Unique ID],Table15[System-Owned Portion],E3153,Table15[If Material Anything Other than "Lead" in Column E,Was Material Ever Previously Lead?],G3153,Table15[Customer-Owned Portion],O3153),Table15[Unique ID],0),0)))</f>
        <v>Non-lead</v>
      </c>
      <c r="X3153"/>
    </row>
    <row r="3154" spans="2:24" ht="150" x14ac:dyDescent="0.25">
      <c r="B3154" s="146" t="s">
        <v>11861</v>
      </c>
      <c r="C3154" s="31" t="s">
        <v>11862</v>
      </c>
      <c r="D3154" s="31" t="s">
        <v>11863</v>
      </c>
      <c r="E3154" s="44" t="s">
        <v>35</v>
      </c>
      <c r="F3154" s="43" t="s">
        <v>34</v>
      </c>
      <c r="G3154" s="84" t="s">
        <v>34</v>
      </c>
      <c r="H3154" s="31"/>
      <c r="I3154" s="205"/>
      <c r="J3154" s="84" t="s">
        <v>106</v>
      </c>
      <c r="K3154" s="31" t="s">
        <v>36</v>
      </c>
      <c r="L3154" s="31" t="s">
        <v>95</v>
      </c>
      <c r="M3154" s="169" t="s">
        <v>6522</v>
      </c>
      <c r="N3154" s="148" t="s">
        <v>11864</v>
      </c>
      <c r="O3154" s="106" t="s">
        <v>35</v>
      </c>
      <c r="P3154" s="43"/>
      <c r="Q3154" s="205"/>
      <c r="R3154" s="84" t="s">
        <v>106</v>
      </c>
      <c r="S3154" s="31" t="s">
        <v>36</v>
      </c>
      <c r="T3154" s="31" t="s">
        <v>95</v>
      </c>
      <c r="U3154" s="169" t="s">
        <v>6522</v>
      </c>
      <c r="V3154" s="150" t="s">
        <v>11707</v>
      </c>
      <c r="W3154" s="141" t="str" cm="1">
        <f t="array" ref="W3154">IF(SUM(LEN(B3154:V3154))=0,"",IF(OR(OR(ISBLANK(F3154),SUM(LEN(C3154),LEN(D3154))=0),AND(NOT(E3154="Unknown"),ISBLANK(J3154)),AND(NOT(O3154="Unknown"),ISBLANK(R3154))),"Missing Information", INDEX(Table15[Entire Service Line Classification], MATCH(SUMIFS(Table15[Unique ID],Table15[System-Owned Portion],E3154,Table15[If Material Anything Other than "Lead" in Column E,Was Material Ever Previously Lead?],G3154,Table15[Customer-Owned Portion],O3154),Table15[Unique ID],0),0)))</f>
        <v>Non-lead</v>
      </c>
      <c r="X3154"/>
    </row>
    <row r="3155" spans="2:24" ht="150" x14ac:dyDescent="0.25">
      <c r="B3155" s="146" t="s">
        <v>11865</v>
      </c>
      <c r="C3155" s="31" t="s">
        <v>11866</v>
      </c>
      <c r="D3155" s="31" t="s">
        <v>11867</v>
      </c>
      <c r="E3155" s="44" t="s">
        <v>52</v>
      </c>
      <c r="F3155" s="43" t="s">
        <v>34</v>
      </c>
      <c r="G3155" s="84" t="s">
        <v>34</v>
      </c>
      <c r="H3155" s="31"/>
      <c r="I3155" s="205"/>
      <c r="J3155" s="84" t="s">
        <v>214</v>
      </c>
      <c r="K3155" s="31" t="s">
        <v>34</v>
      </c>
      <c r="L3155" s="31"/>
      <c r="M3155" s="169"/>
      <c r="N3155" s="148"/>
      <c r="O3155" s="106" t="s">
        <v>52</v>
      </c>
      <c r="P3155" s="43"/>
      <c r="Q3155" s="205"/>
      <c r="R3155" s="84" t="s">
        <v>214</v>
      </c>
      <c r="S3155" s="31" t="s">
        <v>34</v>
      </c>
      <c r="T3155" s="31"/>
      <c r="U3155" s="169"/>
      <c r="V3155" s="150" t="s">
        <v>11690</v>
      </c>
      <c r="W3155" s="141" t="str" cm="1">
        <f t="array" ref="W3155">IF(SUM(LEN(B3155:V3155))=0,"",IF(OR(OR(ISBLANK(F3155),SUM(LEN(C3155),LEN(D3155))=0),AND(NOT(E3155="Unknown"),ISBLANK(J3155)),AND(NOT(O3155="Unknown"),ISBLANK(R3155))),"Missing Information", INDEX(Table15[Entire Service Line Classification], MATCH(SUMIFS(Table15[Unique ID],Table15[System-Owned Portion],E3155,Table15[If Material Anything Other than "Lead" in Column E,Was Material Ever Previously Lead?],G3155,Table15[Customer-Owned Portion],O3155),Table15[Unique ID],0),0)))</f>
        <v>Non-lead</v>
      </c>
      <c r="X3155"/>
    </row>
    <row r="3156" spans="2:24" ht="150" x14ac:dyDescent="0.25">
      <c r="B3156" s="146" t="s">
        <v>11868</v>
      </c>
      <c r="C3156" s="31" t="s">
        <v>11869</v>
      </c>
      <c r="D3156" s="31" t="s">
        <v>11870</v>
      </c>
      <c r="E3156" s="44" t="s">
        <v>52</v>
      </c>
      <c r="F3156" s="43" t="s">
        <v>34</v>
      </c>
      <c r="G3156" s="84" t="s">
        <v>34</v>
      </c>
      <c r="H3156" s="31"/>
      <c r="I3156" s="205"/>
      <c r="J3156" s="84" t="s">
        <v>214</v>
      </c>
      <c r="K3156" s="31" t="s">
        <v>34</v>
      </c>
      <c r="L3156" s="31"/>
      <c r="M3156" s="169"/>
      <c r="N3156" s="148"/>
      <c r="O3156" s="106" t="s">
        <v>52</v>
      </c>
      <c r="P3156" s="43"/>
      <c r="Q3156" s="205"/>
      <c r="R3156" s="84" t="s">
        <v>214</v>
      </c>
      <c r="S3156" s="31" t="s">
        <v>34</v>
      </c>
      <c r="T3156" s="31"/>
      <c r="U3156" s="169"/>
      <c r="V3156" s="150" t="s">
        <v>11690</v>
      </c>
      <c r="W3156" s="141" t="str" cm="1">
        <f t="array" ref="W3156">IF(SUM(LEN(B3156:V3156))=0,"",IF(OR(OR(ISBLANK(F3156),SUM(LEN(C3156),LEN(D3156))=0),AND(NOT(E3156="Unknown"),ISBLANK(J3156)),AND(NOT(O3156="Unknown"),ISBLANK(R3156))),"Missing Information", INDEX(Table15[Entire Service Line Classification], MATCH(SUMIFS(Table15[Unique ID],Table15[System-Owned Portion],E3156,Table15[If Material Anything Other than "Lead" in Column E,Was Material Ever Previously Lead?],G3156,Table15[Customer-Owned Portion],O3156),Table15[Unique ID],0),0)))</f>
        <v>Non-lead</v>
      </c>
      <c r="X3156"/>
    </row>
    <row r="3157" spans="2:24" ht="150" x14ac:dyDescent="0.25">
      <c r="B3157" s="146" t="s">
        <v>11871</v>
      </c>
      <c r="C3157" s="31" t="s">
        <v>11872</v>
      </c>
      <c r="D3157" s="31" t="s">
        <v>11873</v>
      </c>
      <c r="E3157" s="44" t="s">
        <v>52</v>
      </c>
      <c r="F3157" s="43" t="s">
        <v>34</v>
      </c>
      <c r="G3157" s="84" t="s">
        <v>34</v>
      </c>
      <c r="H3157" s="31"/>
      <c r="I3157" s="205"/>
      <c r="J3157" s="84" t="s">
        <v>214</v>
      </c>
      <c r="K3157" s="31" t="s">
        <v>34</v>
      </c>
      <c r="L3157" s="31"/>
      <c r="M3157" s="169"/>
      <c r="N3157" s="148"/>
      <c r="O3157" s="106" t="s">
        <v>52</v>
      </c>
      <c r="P3157" s="43"/>
      <c r="Q3157" s="205"/>
      <c r="R3157" s="84" t="s">
        <v>214</v>
      </c>
      <c r="S3157" s="31" t="s">
        <v>34</v>
      </c>
      <c r="T3157" s="31"/>
      <c r="U3157" s="169"/>
      <c r="V3157" s="150" t="s">
        <v>11690</v>
      </c>
      <c r="W3157" s="141" t="str" cm="1">
        <f t="array" ref="W3157">IF(SUM(LEN(B3157:V3157))=0,"",IF(OR(OR(ISBLANK(F3157),SUM(LEN(C3157),LEN(D3157))=0),AND(NOT(E3157="Unknown"),ISBLANK(J3157)),AND(NOT(O3157="Unknown"),ISBLANK(R3157))),"Missing Information", INDEX(Table15[Entire Service Line Classification], MATCH(SUMIFS(Table15[Unique ID],Table15[System-Owned Portion],E3157,Table15[If Material Anything Other than "Lead" in Column E,Was Material Ever Previously Lead?],G3157,Table15[Customer-Owned Portion],O3157),Table15[Unique ID],0),0)))</f>
        <v>Non-lead</v>
      </c>
      <c r="X3157"/>
    </row>
    <row r="3158" spans="2:24" ht="150" x14ac:dyDescent="0.25">
      <c r="B3158" s="146" t="s">
        <v>11874</v>
      </c>
      <c r="C3158" s="31" t="s">
        <v>11875</v>
      </c>
      <c r="D3158" s="31" t="s">
        <v>11876</v>
      </c>
      <c r="E3158" s="44" t="s">
        <v>52</v>
      </c>
      <c r="F3158" s="43" t="s">
        <v>34</v>
      </c>
      <c r="G3158" s="84" t="s">
        <v>34</v>
      </c>
      <c r="H3158" s="31"/>
      <c r="I3158" s="205"/>
      <c r="J3158" s="84" t="s">
        <v>214</v>
      </c>
      <c r="K3158" s="31" t="s">
        <v>34</v>
      </c>
      <c r="L3158" s="31"/>
      <c r="M3158" s="169"/>
      <c r="N3158" s="148"/>
      <c r="O3158" s="106" t="s">
        <v>52</v>
      </c>
      <c r="P3158" s="43"/>
      <c r="Q3158" s="205"/>
      <c r="R3158" s="84" t="s">
        <v>214</v>
      </c>
      <c r="S3158" s="31" t="s">
        <v>34</v>
      </c>
      <c r="T3158" s="31"/>
      <c r="U3158" s="169"/>
      <c r="V3158" s="150" t="s">
        <v>11690</v>
      </c>
      <c r="W3158" s="141" t="str" cm="1">
        <f t="array" ref="W3158">IF(SUM(LEN(B3158:V3158))=0,"",IF(OR(OR(ISBLANK(F3158),SUM(LEN(C3158),LEN(D3158))=0),AND(NOT(E3158="Unknown"),ISBLANK(J3158)),AND(NOT(O3158="Unknown"),ISBLANK(R3158))),"Missing Information", INDEX(Table15[Entire Service Line Classification], MATCH(SUMIFS(Table15[Unique ID],Table15[System-Owned Portion],E3158,Table15[If Material Anything Other than "Lead" in Column E,Was Material Ever Previously Lead?],G3158,Table15[Customer-Owned Portion],O3158),Table15[Unique ID],0),0)))</f>
        <v>Non-lead</v>
      </c>
      <c r="X3158"/>
    </row>
    <row r="3159" spans="2:24" ht="150" x14ac:dyDescent="0.25">
      <c r="B3159" s="146" t="s">
        <v>11877</v>
      </c>
      <c r="C3159" s="31" t="s">
        <v>11878</v>
      </c>
      <c r="D3159" s="31" t="s">
        <v>11879</v>
      </c>
      <c r="E3159" s="44" t="s">
        <v>52</v>
      </c>
      <c r="F3159" s="43" t="s">
        <v>34</v>
      </c>
      <c r="G3159" s="84" t="s">
        <v>34</v>
      </c>
      <c r="H3159" s="31"/>
      <c r="I3159" s="205"/>
      <c r="J3159" s="84" t="s">
        <v>214</v>
      </c>
      <c r="K3159" s="31" t="s">
        <v>34</v>
      </c>
      <c r="L3159" s="31"/>
      <c r="M3159" s="169"/>
      <c r="N3159" s="148"/>
      <c r="O3159" s="106" t="s">
        <v>52</v>
      </c>
      <c r="P3159" s="43"/>
      <c r="Q3159" s="205"/>
      <c r="R3159" s="84" t="s">
        <v>214</v>
      </c>
      <c r="S3159" s="31" t="s">
        <v>34</v>
      </c>
      <c r="T3159" s="31"/>
      <c r="U3159" s="169"/>
      <c r="V3159" s="150" t="s">
        <v>11690</v>
      </c>
      <c r="W3159" s="141" t="str" cm="1">
        <f t="array" ref="W3159">IF(SUM(LEN(B3159:V3159))=0,"",IF(OR(OR(ISBLANK(F3159),SUM(LEN(C3159),LEN(D3159))=0),AND(NOT(E3159="Unknown"),ISBLANK(J3159)),AND(NOT(O3159="Unknown"),ISBLANK(R3159))),"Missing Information", INDEX(Table15[Entire Service Line Classification], MATCH(SUMIFS(Table15[Unique ID],Table15[System-Owned Portion],E3159,Table15[If Material Anything Other than "Lead" in Column E,Was Material Ever Previously Lead?],G3159,Table15[Customer-Owned Portion],O3159),Table15[Unique ID],0),0)))</f>
        <v>Non-lead</v>
      </c>
      <c r="X3159"/>
    </row>
    <row r="3160" spans="2:24" ht="150" x14ac:dyDescent="0.25">
      <c r="B3160" s="146" t="s">
        <v>11880</v>
      </c>
      <c r="C3160" s="31" t="s">
        <v>11881</v>
      </c>
      <c r="D3160" s="31" t="s">
        <v>11882</v>
      </c>
      <c r="E3160" s="44" t="s">
        <v>52</v>
      </c>
      <c r="F3160" s="43" t="s">
        <v>34</v>
      </c>
      <c r="G3160" s="84" t="s">
        <v>34</v>
      </c>
      <c r="H3160" s="31"/>
      <c r="I3160" s="205"/>
      <c r="J3160" s="84" t="s">
        <v>214</v>
      </c>
      <c r="K3160" s="31" t="s">
        <v>34</v>
      </c>
      <c r="L3160" s="31"/>
      <c r="M3160" s="169"/>
      <c r="N3160" s="148"/>
      <c r="O3160" s="106" t="s">
        <v>52</v>
      </c>
      <c r="P3160" s="43"/>
      <c r="Q3160" s="205"/>
      <c r="R3160" s="84" t="s">
        <v>214</v>
      </c>
      <c r="S3160" s="31" t="s">
        <v>34</v>
      </c>
      <c r="T3160" s="31"/>
      <c r="U3160" s="169"/>
      <c r="V3160" s="150" t="s">
        <v>11690</v>
      </c>
      <c r="W3160" s="141" t="str" cm="1">
        <f t="array" ref="W3160">IF(SUM(LEN(B3160:V3160))=0,"",IF(OR(OR(ISBLANK(F3160),SUM(LEN(C3160),LEN(D3160))=0),AND(NOT(E3160="Unknown"),ISBLANK(J3160)),AND(NOT(O3160="Unknown"),ISBLANK(R3160))),"Missing Information", INDEX(Table15[Entire Service Line Classification], MATCH(SUMIFS(Table15[Unique ID],Table15[System-Owned Portion],E3160,Table15[If Material Anything Other than "Lead" in Column E,Was Material Ever Previously Lead?],G3160,Table15[Customer-Owned Portion],O3160),Table15[Unique ID],0),0)))</f>
        <v>Non-lead</v>
      </c>
      <c r="X3160"/>
    </row>
    <row r="3161" spans="2:24" ht="75" x14ac:dyDescent="0.25">
      <c r="B3161" s="146" t="s">
        <v>11883</v>
      </c>
      <c r="C3161" s="31" t="s">
        <v>11884</v>
      </c>
      <c r="D3161" s="31" t="s">
        <v>11885</v>
      </c>
      <c r="E3161" s="44" t="s">
        <v>43</v>
      </c>
      <c r="F3161" s="43" t="s">
        <v>34</v>
      </c>
      <c r="G3161" s="84" t="s">
        <v>34</v>
      </c>
      <c r="H3161" s="31" t="s">
        <v>11886</v>
      </c>
      <c r="I3161" s="205"/>
      <c r="J3161" s="84" t="s">
        <v>45</v>
      </c>
      <c r="K3161" s="31" t="s">
        <v>34</v>
      </c>
      <c r="L3161" s="31"/>
      <c r="M3161" s="169"/>
      <c r="N3161" s="148" t="s">
        <v>11887</v>
      </c>
      <c r="O3161" s="106" t="s">
        <v>52</v>
      </c>
      <c r="P3161" s="43"/>
      <c r="Q3161" s="205"/>
      <c r="R3161" s="84" t="s">
        <v>214</v>
      </c>
      <c r="S3161" s="31" t="s">
        <v>34</v>
      </c>
      <c r="T3161" s="31"/>
      <c r="U3161" s="169"/>
      <c r="V3161" s="150" t="s">
        <v>11723</v>
      </c>
      <c r="W3161" s="141" t="str" cm="1">
        <f t="array" ref="W3161">IF(SUM(LEN(B3161:V3161))=0,"",IF(OR(OR(ISBLANK(F3161),SUM(LEN(C3161),LEN(D3161))=0),AND(NOT(E3161="Unknown"),ISBLANK(J3161)),AND(NOT(O3161="Unknown"),ISBLANK(R3161))),"Missing Information", INDEX(Table15[Entire Service Line Classification], MATCH(SUMIFS(Table15[Unique ID],Table15[System-Owned Portion],E3161,Table15[If Material Anything Other than "Lead" in Column E,Was Material Ever Previously Lead?],G3161,Table15[Customer-Owned Portion],O3161),Table15[Unique ID],0),0)))</f>
        <v>Non-lead</v>
      </c>
      <c r="X3161"/>
    </row>
    <row r="3162" spans="2:24" ht="150" x14ac:dyDescent="0.25">
      <c r="B3162" s="146" t="s">
        <v>11888</v>
      </c>
      <c r="C3162" s="31" t="s">
        <v>11889</v>
      </c>
      <c r="D3162" s="31" t="s">
        <v>11890</v>
      </c>
      <c r="E3162" s="44" t="s">
        <v>35</v>
      </c>
      <c r="F3162" s="43" t="s">
        <v>34</v>
      </c>
      <c r="G3162" s="84" t="s">
        <v>34</v>
      </c>
      <c r="H3162" s="31"/>
      <c r="I3162" s="205"/>
      <c r="J3162" s="84" t="s">
        <v>106</v>
      </c>
      <c r="K3162" s="31" t="s">
        <v>36</v>
      </c>
      <c r="L3162" s="31" t="s">
        <v>95</v>
      </c>
      <c r="M3162" s="169" t="s">
        <v>6522</v>
      </c>
      <c r="N3162" s="148" t="s">
        <v>11891</v>
      </c>
      <c r="O3162" s="106" t="s">
        <v>35</v>
      </c>
      <c r="P3162" s="43"/>
      <c r="Q3162" s="205"/>
      <c r="R3162" s="84" t="s">
        <v>106</v>
      </c>
      <c r="S3162" s="31" t="s">
        <v>36</v>
      </c>
      <c r="T3162" s="31" t="s">
        <v>95</v>
      </c>
      <c r="U3162" s="169" t="s">
        <v>6522</v>
      </c>
      <c r="V3162" s="150" t="s">
        <v>11707</v>
      </c>
      <c r="W3162" s="141" t="str" cm="1">
        <f t="array" ref="W3162">IF(SUM(LEN(B3162:V3162))=0,"",IF(OR(OR(ISBLANK(F3162),SUM(LEN(C3162),LEN(D3162))=0),AND(NOT(E3162="Unknown"),ISBLANK(J3162)),AND(NOT(O3162="Unknown"),ISBLANK(R3162))),"Missing Information", INDEX(Table15[Entire Service Line Classification], MATCH(SUMIFS(Table15[Unique ID],Table15[System-Owned Portion],E3162,Table15[If Material Anything Other than "Lead" in Column E,Was Material Ever Previously Lead?],G3162,Table15[Customer-Owned Portion],O3162),Table15[Unique ID],0),0)))</f>
        <v>Non-lead</v>
      </c>
      <c r="X3162"/>
    </row>
    <row r="3163" spans="2:24" ht="150" x14ac:dyDescent="0.25">
      <c r="B3163" s="146" t="s">
        <v>11892</v>
      </c>
      <c r="C3163" s="31" t="s">
        <v>11893</v>
      </c>
      <c r="D3163" s="31" t="s">
        <v>11894</v>
      </c>
      <c r="E3163" s="44" t="s">
        <v>52</v>
      </c>
      <c r="F3163" s="43" t="s">
        <v>34</v>
      </c>
      <c r="G3163" s="84" t="s">
        <v>34</v>
      </c>
      <c r="H3163" s="31"/>
      <c r="I3163" s="205"/>
      <c r="J3163" s="84" t="s">
        <v>214</v>
      </c>
      <c r="K3163" s="31" t="s">
        <v>34</v>
      </c>
      <c r="L3163" s="31"/>
      <c r="M3163" s="169"/>
      <c r="N3163" s="148"/>
      <c r="O3163" s="106" t="s">
        <v>52</v>
      </c>
      <c r="P3163" s="43"/>
      <c r="Q3163" s="205"/>
      <c r="R3163" s="84" t="s">
        <v>214</v>
      </c>
      <c r="S3163" s="31" t="s">
        <v>34</v>
      </c>
      <c r="T3163" s="31"/>
      <c r="U3163" s="169"/>
      <c r="V3163" s="150" t="s">
        <v>11690</v>
      </c>
      <c r="W3163" s="141" t="str" cm="1">
        <f t="array" ref="W3163">IF(SUM(LEN(B3163:V3163))=0,"",IF(OR(OR(ISBLANK(F3163),SUM(LEN(C3163),LEN(D3163))=0),AND(NOT(E3163="Unknown"),ISBLANK(J3163)),AND(NOT(O3163="Unknown"),ISBLANK(R3163))),"Missing Information", INDEX(Table15[Entire Service Line Classification], MATCH(SUMIFS(Table15[Unique ID],Table15[System-Owned Portion],E3163,Table15[If Material Anything Other than "Lead" in Column E,Was Material Ever Previously Lead?],G3163,Table15[Customer-Owned Portion],O3163),Table15[Unique ID],0),0)))</f>
        <v>Non-lead</v>
      </c>
      <c r="X3163"/>
    </row>
    <row r="3164" spans="2:24" ht="150" x14ac:dyDescent="0.25">
      <c r="B3164" s="146" t="s">
        <v>11895</v>
      </c>
      <c r="C3164" s="31" t="s">
        <v>11896</v>
      </c>
      <c r="D3164" s="31" t="s">
        <v>11897</v>
      </c>
      <c r="E3164" s="44" t="s">
        <v>52</v>
      </c>
      <c r="F3164" s="43" t="s">
        <v>34</v>
      </c>
      <c r="G3164" s="84" t="s">
        <v>34</v>
      </c>
      <c r="H3164" s="31"/>
      <c r="I3164" s="205"/>
      <c r="J3164" s="84" t="s">
        <v>214</v>
      </c>
      <c r="K3164" s="31" t="s">
        <v>34</v>
      </c>
      <c r="L3164" s="31"/>
      <c r="M3164" s="169"/>
      <c r="N3164" s="148"/>
      <c r="O3164" s="106" t="s">
        <v>52</v>
      </c>
      <c r="P3164" s="43"/>
      <c r="Q3164" s="205"/>
      <c r="R3164" s="84" t="s">
        <v>214</v>
      </c>
      <c r="S3164" s="31" t="s">
        <v>34</v>
      </c>
      <c r="T3164" s="31"/>
      <c r="U3164" s="169"/>
      <c r="V3164" s="150" t="s">
        <v>11690</v>
      </c>
      <c r="W3164" s="141" t="str" cm="1">
        <f t="array" ref="W3164">IF(SUM(LEN(B3164:V3164))=0,"",IF(OR(OR(ISBLANK(F3164),SUM(LEN(C3164),LEN(D3164))=0),AND(NOT(E3164="Unknown"),ISBLANK(J3164)),AND(NOT(O3164="Unknown"),ISBLANK(R3164))),"Missing Information", INDEX(Table15[Entire Service Line Classification], MATCH(SUMIFS(Table15[Unique ID],Table15[System-Owned Portion],E3164,Table15[If Material Anything Other than "Lead" in Column E,Was Material Ever Previously Lead?],G3164,Table15[Customer-Owned Portion],O3164),Table15[Unique ID],0),0)))</f>
        <v>Non-lead</v>
      </c>
      <c r="X3164"/>
    </row>
    <row r="3165" spans="2:24" ht="150" x14ac:dyDescent="0.25">
      <c r="B3165" s="146" t="s">
        <v>11898</v>
      </c>
      <c r="C3165" s="31" t="s">
        <v>11899</v>
      </c>
      <c r="D3165" s="31" t="s">
        <v>11900</v>
      </c>
      <c r="E3165" s="44" t="s">
        <v>52</v>
      </c>
      <c r="F3165" s="43" t="s">
        <v>34</v>
      </c>
      <c r="G3165" s="84" t="s">
        <v>34</v>
      </c>
      <c r="H3165" s="31"/>
      <c r="I3165" s="205"/>
      <c r="J3165" s="84" t="s">
        <v>214</v>
      </c>
      <c r="K3165" s="31" t="s">
        <v>34</v>
      </c>
      <c r="L3165" s="31"/>
      <c r="M3165" s="169"/>
      <c r="N3165" s="148"/>
      <c r="O3165" s="106" t="s">
        <v>52</v>
      </c>
      <c r="P3165" s="43"/>
      <c r="Q3165" s="205"/>
      <c r="R3165" s="84" t="s">
        <v>214</v>
      </c>
      <c r="S3165" s="31" t="s">
        <v>34</v>
      </c>
      <c r="T3165" s="31"/>
      <c r="U3165" s="169"/>
      <c r="V3165" s="150" t="s">
        <v>11690</v>
      </c>
      <c r="W3165" s="141" t="str" cm="1">
        <f t="array" ref="W3165">IF(SUM(LEN(B3165:V3165))=0,"",IF(OR(OR(ISBLANK(F3165),SUM(LEN(C3165),LEN(D3165))=0),AND(NOT(E3165="Unknown"),ISBLANK(J3165)),AND(NOT(O3165="Unknown"),ISBLANK(R3165))),"Missing Information", INDEX(Table15[Entire Service Line Classification], MATCH(SUMIFS(Table15[Unique ID],Table15[System-Owned Portion],E3165,Table15[If Material Anything Other than "Lead" in Column E,Was Material Ever Previously Lead?],G3165,Table15[Customer-Owned Portion],O3165),Table15[Unique ID],0),0)))</f>
        <v>Non-lead</v>
      </c>
      <c r="X3165"/>
    </row>
    <row r="3166" spans="2:24" ht="150" x14ac:dyDescent="0.25">
      <c r="B3166" s="146" t="s">
        <v>11901</v>
      </c>
      <c r="C3166" s="31" t="s">
        <v>11902</v>
      </c>
      <c r="D3166" s="31" t="s">
        <v>11903</v>
      </c>
      <c r="E3166" s="44" t="s">
        <v>52</v>
      </c>
      <c r="F3166" s="43" t="s">
        <v>34</v>
      </c>
      <c r="G3166" s="84" t="s">
        <v>34</v>
      </c>
      <c r="H3166" s="31"/>
      <c r="I3166" s="205"/>
      <c r="J3166" s="84" t="s">
        <v>214</v>
      </c>
      <c r="K3166" s="31" t="s">
        <v>34</v>
      </c>
      <c r="L3166" s="31"/>
      <c r="M3166" s="169"/>
      <c r="N3166" s="148"/>
      <c r="O3166" s="106" t="s">
        <v>52</v>
      </c>
      <c r="P3166" s="43"/>
      <c r="Q3166" s="205"/>
      <c r="R3166" s="84" t="s">
        <v>214</v>
      </c>
      <c r="S3166" s="31" t="s">
        <v>34</v>
      </c>
      <c r="T3166" s="31"/>
      <c r="U3166" s="169"/>
      <c r="V3166" s="150" t="s">
        <v>11690</v>
      </c>
      <c r="W3166" s="141" t="str" cm="1">
        <f t="array" ref="W3166">IF(SUM(LEN(B3166:V3166))=0,"",IF(OR(OR(ISBLANK(F3166),SUM(LEN(C3166),LEN(D3166))=0),AND(NOT(E3166="Unknown"),ISBLANK(J3166)),AND(NOT(O3166="Unknown"),ISBLANK(R3166))),"Missing Information", INDEX(Table15[Entire Service Line Classification], MATCH(SUMIFS(Table15[Unique ID],Table15[System-Owned Portion],E3166,Table15[If Material Anything Other than "Lead" in Column E,Was Material Ever Previously Lead?],G3166,Table15[Customer-Owned Portion],O3166),Table15[Unique ID],0),0)))</f>
        <v>Non-lead</v>
      </c>
      <c r="X3166"/>
    </row>
    <row r="3167" spans="2:24" ht="150" x14ac:dyDescent="0.25">
      <c r="B3167" s="146" t="s">
        <v>11904</v>
      </c>
      <c r="C3167" s="31" t="s">
        <v>11905</v>
      </c>
      <c r="D3167" s="31" t="s">
        <v>11906</v>
      </c>
      <c r="E3167" s="44" t="s">
        <v>52</v>
      </c>
      <c r="F3167" s="43" t="s">
        <v>34</v>
      </c>
      <c r="G3167" s="84" t="s">
        <v>34</v>
      </c>
      <c r="H3167" s="31"/>
      <c r="I3167" s="205"/>
      <c r="J3167" s="84" t="s">
        <v>214</v>
      </c>
      <c r="K3167" s="31" t="s">
        <v>34</v>
      </c>
      <c r="L3167" s="31"/>
      <c r="M3167" s="169"/>
      <c r="N3167" s="148"/>
      <c r="O3167" s="106" t="s">
        <v>52</v>
      </c>
      <c r="P3167" s="43"/>
      <c r="Q3167" s="205"/>
      <c r="R3167" s="84" t="s">
        <v>214</v>
      </c>
      <c r="S3167" s="31" t="s">
        <v>34</v>
      </c>
      <c r="T3167" s="31"/>
      <c r="U3167" s="169"/>
      <c r="V3167" s="150" t="s">
        <v>11690</v>
      </c>
      <c r="W3167" s="141" t="str" cm="1">
        <f t="array" ref="W3167">IF(SUM(LEN(B3167:V3167))=0,"",IF(OR(OR(ISBLANK(F3167),SUM(LEN(C3167),LEN(D3167))=0),AND(NOT(E3167="Unknown"),ISBLANK(J3167)),AND(NOT(O3167="Unknown"),ISBLANK(R3167))),"Missing Information", INDEX(Table15[Entire Service Line Classification], MATCH(SUMIFS(Table15[Unique ID],Table15[System-Owned Portion],E3167,Table15[If Material Anything Other than "Lead" in Column E,Was Material Ever Previously Lead?],G3167,Table15[Customer-Owned Portion],O3167),Table15[Unique ID],0),0)))</f>
        <v>Non-lead</v>
      </c>
      <c r="X3167"/>
    </row>
    <row r="3168" spans="2:24" ht="150" x14ac:dyDescent="0.25">
      <c r="B3168" s="146" t="s">
        <v>11907</v>
      </c>
      <c r="C3168" s="31" t="s">
        <v>11908</v>
      </c>
      <c r="D3168" s="31" t="s">
        <v>11909</v>
      </c>
      <c r="E3168" s="44" t="s">
        <v>52</v>
      </c>
      <c r="F3168" s="43" t="s">
        <v>34</v>
      </c>
      <c r="G3168" s="84" t="s">
        <v>34</v>
      </c>
      <c r="H3168" s="31"/>
      <c r="I3168" s="205"/>
      <c r="J3168" s="84" t="s">
        <v>214</v>
      </c>
      <c r="K3168" s="31" t="s">
        <v>34</v>
      </c>
      <c r="L3168" s="31"/>
      <c r="M3168" s="169"/>
      <c r="N3168" s="148"/>
      <c r="O3168" s="106" t="s">
        <v>52</v>
      </c>
      <c r="P3168" s="43"/>
      <c r="Q3168" s="205"/>
      <c r="R3168" s="84" t="s">
        <v>214</v>
      </c>
      <c r="S3168" s="31" t="s">
        <v>34</v>
      </c>
      <c r="T3168" s="31"/>
      <c r="U3168" s="169"/>
      <c r="V3168" s="150" t="s">
        <v>11690</v>
      </c>
      <c r="W3168" s="141" t="str" cm="1">
        <f t="array" ref="W3168">IF(SUM(LEN(B3168:V3168))=0,"",IF(OR(OR(ISBLANK(F3168),SUM(LEN(C3168),LEN(D3168))=0),AND(NOT(E3168="Unknown"),ISBLANK(J3168)),AND(NOT(O3168="Unknown"),ISBLANK(R3168))),"Missing Information", INDEX(Table15[Entire Service Line Classification], MATCH(SUMIFS(Table15[Unique ID],Table15[System-Owned Portion],E3168,Table15[If Material Anything Other than "Lead" in Column E,Was Material Ever Previously Lead?],G3168,Table15[Customer-Owned Portion],O3168),Table15[Unique ID],0),0)))</f>
        <v>Non-lead</v>
      </c>
      <c r="X3168"/>
    </row>
    <row r="3169" spans="2:24" ht="150" x14ac:dyDescent="0.25">
      <c r="B3169" s="146" t="s">
        <v>11910</v>
      </c>
      <c r="C3169" s="31" t="s">
        <v>11911</v>
      </c>
      <c r="D3169" s="31" t="s">
        <v>11912</v>
      </c>
      <c r="E3169" s="44" t="s">
        <v>52</v>
      </c>
      <c r="F3169" s="43" t="s">
        <v>34</v>
      </c>
      <c r="G3169" s="84" t="s">
        <v>34</v>
      </c>
      <c r="H3169" s="31"/>
      <c r="I3169" s="205"/>
      <c r="J3169" s="84" t="s">
        <v>214</v>
      </c>
      <c r="K3169" s="31" t="s">
        <v>34</v>
      </c>
      <c r="L3169" s="31"/>
      <c r="M3169" s="169"/>
      <c r="N3169" s="148"/>
      <c r="O3169" s="106" t="s">
        <v>52</v>
      </c>
      <c r="P3169" s="43"/>
      <c r="Q3169" s="205"/>
      <c r="R3169" s="84" t="s">
        <v>214</v>
      </c>
      <c r="S3169" s="31" t="s">
        <v>34</v>
      </c>
      <c r="T3169" s="31"/>
      <c r="U3169" s="169"/>
      <c r="V3169" s="150" t="s">
        <v>11690</v>
      </c>
      <c r="W3169" s="141" t="str" cm="1">
        <f t="array" ref="W3169">IF(SUM(LEN(B3169:V3169))=0,"",IF(OR(OR(ISBLANK(F3169),SUM(LEN(C3169),LEN(D3169))=0),AND(NOT(E3169="Unknown"),ISBLANK(J3169)),AND(NOT(O3169="Unknown"),ISBLANK(R3169))),"Missing Information", INDEX(Table15[Entire Service Line Classification], MATCH(SUMIFS(Table15[Unique ID],Table15[System-Owned Portion],E3169,Table15[If Material Anything Other than "Lead" in Column E,Was Material Ever Previously Lead?],G3169,Table15[Customer-Owned Portion],O3169),Table15[Unique ID],0),0)))</f>
        <v>Non-lead</v>
      </c>
      <c r="X3169"/>
    </row>
    <row r="3170" spans="2:24" ht="150" x14ac:dyDescent="0.25">
      <c r="B3170" s="146" t="s">
        <v>11913</v>
      </c>
      <c r="C3170" s="31" t="s">
        <v>11914</v>
      </c>
      <c r="D3170" s="31" t="s">
        <v>11915</v>
      </c>
      <c r="E3170" s="44" t="s">
        <v>52</v>
      </c>
      <c r="F3170" s="43" t="s">
        <v>34</v>
      </c>
      <c r="G3170" s="84" t="s">
        <v>34</v>
      </c>
      <c r="H3170" s="31"/>
      <c r="I3170" s="205"/>
      <c r="J3170" s="84" t="s">
        <v>214</v>
      </c>
      <c r="K3170" s="31" t="s">
        <v>34</v>
      </c>
      <c r="L3170" s="31"/>
      <c r="M3170" s="169"/>
      <c r="N3170" s="148"/>
      <c r="O3170" s="106" t="s">
        <v>52</v>
      </c>
      <c r="P3170" s="43"/>
      <c r="Q3170" s="205"/>
      <c r="R3170" s="84" t="s">
        <v>214</v>
      </c>
      <c r="S3170" s="31" t="s">
        <v>34</v>
      </c>
      <c r="T3170" s="31"/>
      <c r="U3170" s="169"/>
      <c r="V3170" s="150" t="s">
        <v>11690</v>
      </c>
      <c r="W3170" s="141" t="str" cm="1">
        <f t="array" ref="W3170">IF(SUM(LEN(B3170:V3170))=0,"",IF(OR(OR(ISBLANK(F3170),SUM(LEN(C3170),LEN(D3170))=0),AND(NOT(E3170="Unknown"),ISBLANK(J3170)),AND(NOT(O3170="Unknown"),ISBLANK(R3170))),"Missing Information", INDEX(Table15[Entire Service Line Classification], MATCH(SUMIFS(Table15[Unique ID],Table15[System-Owned Portion],E3170,Table15[If Material Anything Other than "Lead" in Column E,Was Material Ever Previously Lead?],G3170,Table15[Customer-Owned Portion],O3170),Table15[Unique ID],0),0)))</f>
        <v>Non-lead</v>
      </c>
      <c r="X3170"/>
    </row>
    <row r="3171" spans="2:24" ht="150" x14ac:dyDescent="0.25">
      <c r="B3171" s="146" t="s">
        <v>11916</v>
      </c>
      <c r="C3171" s="31" t="s">
        <v>11917</v>
      </c>
      <c r="D3171" s="31" t="s">
        <v>11918</v>
      </c>
      <c r="E3171" s="44" t="s">
        <v>35</v>
      </c>
      <c r="F3171" s="43" t="s">
        <v>34</v>
      </c>
      <c r="G3171" s="84" t="s">
        <v>34</v>
      </c>
      <c r="H3171" s="31"/>
      <c r="I3171" s="205"/>
      <c r="J3171" s="84" t="s">
        <v>106</v>
      </c>
      <c r="K3171" s="31" t="s">
        <v>36</v>
      </c>
      <c r="L3171" s="31" t="s">
        <v>95</v>
      </c>
      <c r="M3171" s="169" t="s">
        <v>6522</v>
      </c>
      <c r="N3171" s="148" t="s">
        <v>11919</v>
      </c>
      <c r="O3171" s="106" t="s">
        <v>35</v>
      </c>
      <c r="P3171" s="43"/>
      <c r="Q3171" s="205"/>
      <c r="R3171" s="84" t="s">
        <v>106</v>
      </c>
      <c r="S3171" s="31" t="s">
        <v>36</v>
      </c>
      <c r="T3171" s="31" t="s">
        <v>95</v>
      </c>
      <c r="U3171" s="169" t="s">
        <v>6522</v>
      </c>
      <c r="V3171" s="150" t="s">
        <v>11707</v>
      </c>
      <c r="W3171" s="141" t="str" cm="1">
        <f t="array" ref="W3171">IF(SUM(LEN(B3171:V3171))=0,"",IF(OR(OR(ISBLANK(F3171),SUM(LEN(C3171),LEN(D3171))=0),AND(NOT(E3171="Unknown"),ISBLANK(J3171)),AND(NOT(O3171="Unknown"),ISBLANK(R3171))),"Missing Information", INDEX(Table15[Entire Service Line Classification], MATCH(SUMIFS(Table15[Unique ID],Table15[System-Owned Portion],E3171,Table15[If Material Anything Other than "Lead" in Column E,Was Material Ever Previously Lead?],G3171,Table15[Customer-Owned Portion],O3171),Table15[Unique ID],0),0)))</f>
        <v>Non-lead</v>
      </c>
      <c r="X3171"/>
    </row>
    <row r="3172" spans="2:24" ht="150" x14ac:dyDescent="0.25">
      <c r="B3172" s="146" t="s">
        <v>11920</v>
      </c>
      <c r="C3172" s="31" t="s">
        <v>11921</v>
      </c>
      <c r="D3172" s="31" t="s">
        <v>11922</v>
      </c>
      <c r="E3172" s="44" t="s">
        <v>52</v>
      </c>
      <c r="F3172" s="43" t="s">
        <v>34</v>
      </c>
      <c r="G3172" s="84" t="s">
        <v>34</v>
      </c>
      <c r="H3172" s="31"/>
      <c r="I3172" s="205"/>
      <c r="J3172" s="84" t="s">
        <v>214</v>
      </c>
      <c r="K3172" s="31" t="s">
        <v>34</v>
      </c>
      <c r="L3172" s="31"/>
      <c r="M3172" s="169"/>
      <c r="N3172" s="148"/>
      <c r="O3172" s="106" t="s">
        <v>52</v>
      </c>
      <c r="P3172" s="43"/>
      <c r="Q3172" s="205"/>
      <c r="R3172" s="84" t="s">
        <v>214</v>
      </c>
      <c r="S3172" s="31" t="s">
        <v>34</v>
      </c>
      <c r="T3172" s="31"/>
      <c r="U3172" s="169"/>
      <c r="V3172" s="150" t="s">
        <v>11690</v>
      </c>
      <c r="W3172" s="141" t="str" cm="1">
        <f t="array" ref="W3172">IF(SUM(LEN(B3172:V3172))=0,"",IF(OR(OR(ISBLANK(F3172),SUM(LEN(C3172),LEN(D3172))=0),AND(NOT(E3172="Unknown"),ISBLANK(J3172)),AND(NOT(O3172="Unknown"),ISBLANK(R3172))),"Missing Information", INDEX(Table15[Entire Service Line Classification], MATCH(SUMIFS(Table15[Unique ID],Table15[System-Owned Portion],E3172,Table15[If Material Anything Other than "Lead" in Column E,Was Material Ever Previously Lead?],G3172,Table15[Customer-Owned Portion],O3172),Table15[Unique ID],0),0)))</f>
        <v>Non-lead</v>
      </c>
      <c r="X3172"/>
    </row>
    <row r="3173" spans="2:24" ht="150" x14ac:dyDescent="0.25">
      <c r="B3173" s="146" t="s">
        <v>11923</v>
      </c>
      <c r="C3173" s="31" t="s">
        <v>11924</v>
      </c>
      <c r="D3173" s="31" t="s">
        <v>11925</v>
      </c>
      <c r="E3173" s="44" t="s">
        <v>52</v>
      </c>
      <c r="F3173" s="43" t="s">
        <v>34</v>
      </c>
      <c r="G3173" s="84" t="s">
        <v>34</v>
      </c>
      <c r="H3173" s="31"/>
      <c r="I3173" s="205"/>
      <c r="J3173" s="84" t="s">
        <v>214</v>
      </c>
      <c r="K3173" s="31" t="s">
        <v>34</v>
      </c>
      <c r="L3173" s="31"/>
      <c r="M3173" s="169"/>
      <c r="N3173" s="148"/>
      <c r="O3173" s="106" t="s">
        <v>52</v>
      </c>
      <c r="P3173" s="43"/>
      <c r="Q3173" s="205"/>
      <c r="R3173" s="84" t="s">
        <v>214</v>
      </c>
      <c r="S3173" s="31" t="s">
        <v>34</v>
      </c>
      <c r="T3173" s="31"/>
      <c r="U3173" s="169"/>
      <c r="V3173" s="150" t="s">
        <v>11690</v>
      </c>
      <c r="W3173" s="141" t="str" cm="1">
        <f t="array" ref="W3173">IF(SUM(LEN(B3173:V3173))=0,"",IF(OR(OR(ISBLANK(F3173),SUM(LEN(C3173),LEN(D3173))=0),AND(NOT(E3173="Unknown"),ISBLANK(J3173)),AND(NOT(O3173="Unknown"),ISBLANK(R3173))),"Missing Information", INDEX(Table15[Entire Service Line Classification], MATCH(SUMIFS(Table15[Unique ID],Table15[System-Owned Portion],E3173,Table15[If Material Anything Other than "Lead" in Column E,Was Material Ever Previously Lead?],G3173,Table15[Customer-Owned Portion],O3173),Table15[Unique ID],0),0)))</f>
        <v>Non-lead</v>
      </c>
      <c r="X3173"/>
    </row>
    <row r="3174" spans="2:24" ht="150" x14ac:dyDescent="0.25">
      <c r="B3174" s="146" t="s">
        <v>11926</v>
      </c>
      <c r="C3174" s="31" t="s">
        <v>11927</v>
      </c>
      <c r="D3174" s="31" t="s">
        <v>11928</v>
      </c>
      <c r="E3174" s="44" t="s">
        <v>35</v>
      </c>
      <c r="F3174" s="43" t="s">
        <v>34</v>
      </c>
      <c r="G3174" s="84" t="s">
        <v>34</v>
      </c>
      <c r="H3174" s="31"/>
      <c r="I3174" s="205"/>
      <c r="J3174" s="84" t="s">
        <v>106</v>
      </c>
      <c r="K3174" s="31" t="s">
        <v>36</v>
      </c>
      <c r="L3174" s="31" t="s">
        <v>95</v>
      </c>
      <c r="M3174" s="169" t="s">
        <v>6522</v>
      </c>
      <c r="N3174" s="148" t="s">
        <v>11929</v>
      </c>
      <c r="O3174" s="106" t="s">
        <v>35</v>
      </c>
      <c r="P3174" s="43"/>
      <c r="Q3174" s="205"/>
      <c r="R3174" s="84" t="s">
        <v>106</v>
      </c>
      <c r="S3174" s="31" t="s">
        <v>36</v>
      </c>
      <c r="T3174" s="31" t="s">
        <v>95</v>
      </c>
      <c r="U3174" s="169" t="s">
        <v>6522</v>
      </c>
      <c r="V3174" s="150" t="s">
        <v>11707</v>
      </c>
      <c r="W3174" s="141" t="str" cm="1">
        <f t="array" ref="W3174">IF(SUM(LEN(B3174:V3174))=0,"",IF(OR(OR(ISBLANK(F3174),SUM(LEN(C3174),LEN(D3174))=0),AND(NOT(E3174="Unknown"),ISBLANK(J3174)),AND(NOT(O3174="Unknown"),ISBLANK(R3174))),"Missing Information", INDEX(Table15[Entire Service Line Classification], MATCH(SUMIFS(Table15[Unique ID],Table15[System-Owned Portion],E3174,Table15[If Material Anything Other than "Lead" in Column E,Was Material Ever Previously Lead?],G3174,Table15[Customer-Owned Portion],O3174),Table15[Unique ID],0),0)))</f>
        <v>Non-lead</v>
      </c>
      <c r="X3174"/>
    </row>
    <row r="3175" spans="2:24" ht="75" x14ac:dyDescent="0.25">
      <c r="B3175" s="146" t="s">
        <v>1240</v>
      </c>
      <c r="C3175" s="31" t="s">
        <v>1241</v>
      </c>
      <c r="D3175" s="31" t="s">
        <v>1242</v>
      </c>
      <c r="E3175" s="44" t="s">
        <v>43</v>
      </c>
      <c r="F3175" s="43" t="s">
        <v>34</v>
      </c>
      <c r="G3175" s="84" t="s">
        <v>34</v>
      </c>
      <c r="H3175" s="31" t="s">
        <v>1243</v>
      </c>
      <c r="I3175" s="205">
        <v>1</v>
      </c>
      <c r="J3175" s="84" t="s">
        <v>188</v>
      </c>
      <c r="K3175" s="31" t="s">
        <v>34</v>
      </c>
      <c r="L3175" s="31"/>
      <c r="M3175" s="169"/>
      <c r="N3175" s="148" t="s">
        <v>1244</v>
      </c>
      <c r="O3175" s="106" t="s">
        <v>52</v>
      </c>
      <c r="P3175" s="43" t="s">
        <v>1245</v>
      </c>
      <c r="Q3175" s="205"/>
      <c r="R3175" s="84" t="s">
        <v>188</v>
      </c>
      <c r="S3175" s="31" t="s">
        <v>34</v>
      </c>
      <c r="T3175" s="31"/>
      <c r="U3175" s="169"/>
      <c r="V3175" s="150" t="s">
        <v>1246</v>
      </c>
      <c r="W3175" s="141" t="str" cm="1">
        <f t="array" ref="W3175">IF(SUM(LEN(B3175:V3175))=0,"",IF(OR(OR(ISBLANK(F3175),SUM(LEN(C3175),LEN(D3175))=0),AND(NOT(E3175="Unknown"),ISBLANK(J3175)),AND(NOT(O3175="Unknown"),ISBLANK(R3175))),"Missing Information", INDEX(Table15[Entire Service Line Classification], MATCH(SUMIFS(Table15[Unique ID],Table15[System-Owned Portion],E3175,Table15[If Material Anything Other than "Lead" in Column E,Was Material Ever Previously Lead?],G3175,Table15[Customer-Owned Portion],O3175),Table15[Unique ID],0),0)))</f>
        <v>Non-lead</v>
      </c>
      <c r="X3175"/>
    </row>
    <row r="3176" spans="2:24" ht="60" x14ac:dyDescent="0.25">
      <c r="B3176" s="146" t="s">
        <v>11930</v>
      </c>
      <c r="C3176" s="31" t="s">
        <v>11931</v>
      </c>
      <c r="D3176" s="31" t="s">
        <v>11932</v>
      </c>
      <c r="E3176" s="44" t="s">
        <v>43</v>
      </c>
      <c r="F3176" s="43" t="s">
        <v>34</v>
      </c>
      <c r="G3176" s="84" t="s">
        <v>34</v>
      </c>
      <c r="H3176" s="31"/>
      <c r="I3176" s="205"/>
      <c r="J3176" s="84" t="s">
        <v>106</v>
      </c>
      <c r="K3176" s="31" t="s">
        <v>36</v>
      </c>
      <c r="L3176" s="31" t="s">
        <v>95</v>
      </c>
      <c r="M3176" s="169" t="s">
        <v>3681</v>
      </c>
      <c r="N3176" s="148" t="s">
        <v>3682</v>
      </c>
      <c r="O3176" s="106" t="s">
        <v>43</v>
      </c>
      <c r="P3176" s="43"/>
      <c r="Q3176" s="205"/>
      <c r="R3176" s="84" t="s">
        <v>106</v>
      </c>
      <c r="S3176" s="31" t="s">
        <v>36</v>
      </c>
      <c r="T3176" s="31" t="s">
        <v>95</v>
      </c>
      <c r="U3176" s="169" t="s">
        <v>3681</v>
      </c>
      <c r="V3176" s="150" t="s">
        <v>3682</v>
      </c>
      <c r="W3176" s="141" t="str" cm="1">
        <f t="array" ref="W3176">IF(SUM(LEN(B3176:V3176))=0,"",IF(OR(OR(ISBLANK(F3176),SUM(LEN(C3176),LEN(D3176))=0),AND(NOT(E3176="Unknown"),ISBLANK(J3176)),AND(NOT(O3176="Unknown"),ISBLANK(R3176))),"Missing Information", INDEX(Table15[Entire Service Line Classification], MATCH(SUMIFS(Table15[Unique ID],Table15[System-Owned Portion],E3176,Table15[If Material Anything Other than "Lead" in Column E,Was Material Ever Previously Lead?],G3176,Table15[Customer-Owned Portion],O3176),Table15[Unique ID],0),0)))</f>
        <v>Non-lead</v>
      </c>
      <c r="X3176"/>
    </row>
    <row r="3177" spans="2:24" ht="195" x14ac:dyDescent="0.25">
      <c r="B3177" s="146" t="s">
        <v>11933</v>
      </c>
      <c r="C3177" s="31" t="s">
        <v>11934</v>
      </c>
      <c r="D3177" s="31" t="s">
        <v>11935</v>
      </c>
      <c r="E3177" s="44" t="s">
        <v>52</v>
      </c>
      <c r="F3177" s="43" t="s">
        <v>34</v>
      </c>
      <c r="G3177" s="84" t="s">
        <v>34</v>
      </c>
      <c r="H3177" s="31" t="s">
        <v>14945</v>
      </c>
      <c r="I3177" s="205"/>
      <c r="J3177" s="84" t="s">
        <v>45</v>
      </c>
      <c r="K3177" s="31" t="s">
        <v>34</v>
      </c>
      <c r="L3177" s="31"/>
      <c r="M3177" s="169"/>
      <c r="N3177" s="148" t="s">
        <v>11936</v>
      </c>
      <c r="O3177" s="106" t="s">
        <v>52</v>
      </c>
      <c r="P3177" s="43"/>
      <c r="Q3177" s="205"/>
      <c r="R3177" s="84" t="s">
        <v>214</v>
      </c>
      <c r="S3177" s="31" t="s">
        <v>34</v>
      </c>
      <c r="T3177" s="31"/>
      <c r="U3177" s="169"/>
      <c r="V3177" s="150" t="s">
        <v>11937</v>
      </c>
      <c r="W3177" s="141" t="str" cm="1">
        <f t="array" ref="W3177">IF(SUM(LEN(B3177:V3177))=0,"",IF(OR(OR(ISBLANK(F3177),SUM(LEN(C3177),LEN(D3177))=0),AND(NOT(E3177="Unknown"),ISBLANK(J3177)),AND(NOT(O3177="Unknown"),ISBLANK(R3177))),"Missing Information", INDEX(Table15[Entire Service Line Classification], MATCH(SUMIFS(Table15[Unique ID],Table15[System-Owned Portion],E3177,Table15[If Material Anything Other than "Lead" in Column E,Was Material Ever Previously Lead?],G3177,Table15[Customer-Owned Portion],O3177),Table15[Unique ID],0),0)))</f>
        <v>Non-lead</v>
      </c>
      <c r="X3177"/>
    </row>
    <row r="3178" spans="2:24" ht="195" x14ac:dyDescent="0.25">
      <c r="B3178" s="146" t="s">
        <v>11938</v>
      </c>
      <c r="C3178" s="31" t="s">
        <v>11939</v>
      </c>
      <c r="D3178" s="31" t="s">
        <v>11940</v>
      </c>
      <c r="E3178" s="44" t="s">
        <v>52</v>
      </c>
      <c r="F3178" s="43" t="s">
        <v>34</v>
      </c>
      <c r="G3178" s="84" t="s">
        <v>34</v>
      </c>
      <c r="H3178" s="31" t="s">
        <v>14945</v>
      </c>
      <c r="I3178" s="205"/>
      <c r="J3178" s="84" t="s">
        <v>45</v>
      </c>
      <c r="K3178" s="31" t="s">
        <v>34</v>
      </c>
      <c r="L3178" s="31"/>
      <c r="M3178" s="169"/>
      <c r="N3178" s="148" t="s">
        <v>11936</v>
      </c>
      <c r="O3178" s="106" t="s">
        <v>52</v>
      </c>
      <c r="P3178" s="43"/>
      <c r="Q3178" s="205"/>
      <c r="R3178" s="84" t="s">
        <v>214</v>
      </c>
      <c r="S3178" s="31" t="s">
        <v>34</v>
      </c>
      <c r="T3178" s="31"/>
      <c r="U3178" s="169"/>
      <c r="V3178" s="150" t="s">
        <v>11937</v>
      </c>
      <c r="W3178" s="141" t="str" cm="1">
        <f t="array" ref="W3178">IF(SUM(LEN(B3178:V3178))=0,"",IF(OR(OR(ISBLANK(F3178),SUM(LEN(C3178),LEN(D3178))=0),AND(NOT(E3178="Unknown"),ISBLANK(J3178)),AND(NOT(O3178="Unknown"),ISBLANK(R3178))),"Missing Information", INDEX(Table15[Entire Service Line Classification], MATCH(SUMIFS(Table15[Unique ID],Table15[System-Owned Portion],E3178,Table15[If Material Anything Other than "Lead" in Column E,Was Material Ever Previously Lead?],G3178,Table15[Customer-Owned Portion],O3178),Table15[Unique ID],0),0)))</f>
        <v>Non-lead</v>
      </c>
      <c r="X3178"/>
    </row>
    <row r="3179" spans="2:24" ht="150" x14ac:dyDescent="0.25">
      <c r="B3179" s="146" t="s">
        <v>11941</v>
      </c>
      <c r="C3179" s="31" t="s">
        <v>11942</v>
      </c>
      <c r="D3179" s="31" t="s">
        <v>11943</v>
      </c>
      <c r="E3179" s="44" t="s">
        <v>52</v>
      </c>
      <c r="F3179" s="43" t="s">
        <v>34</v>
      </c>
      <c r="G3179" s="84" t="s">
        <v>34</v>
      </c>
      <c r="H3179" s="31"/>
      <c r="I3179" s="205"/>
      <c r="J3179" s="84" t="s">
        <v>214</v>
      </c>
      <c r="K3179" s="31" t="s">
        <v>34</v>
      </c>
      <c r="L3179" s="31"/>
      <c r="M3179" s="169"/>
      <c r="N3179" s="148"/>
      <c r="O3179" s="106" t="s">
        <v>52</v>
      </c>
      <c r="P3179" s="43"/>
      <c r="Q3179" s="205"/>
      <c r="R3179" s="84" t="s">
        <v>214</v>
      </c>
      <c r="S3179" s="31" t="s">
        <v>34</v>
      </c>
      <c r="T3179" s="31"/>
      <c r="U3179" s="169"/>
      <c r="V3179" s="150" t="s">
        <v>11944</v>
      </c>
      <c r="W3179" s="141" t="str" cm="1">
        <f t="array" ref="W3179">IF(SUM(LEN(B3179:V3179))=0,"",IF(OR(OR(ISBLANK(F3179),SUM(LEN(C3179),LEN(D3179))=0),AND(NOT(E3179="Unknown"),ISBLANK(J3179)),AND(NOT(O3179="Unknown"),ISBLANK(R3179))),"Missing Information", INDEX(Table15[Entire Service Line Classification], MATCH(SUMIFS(Table15[Unique ID],Table15[System-Owned Portion],E3179,Table15[If Material Anything Other than "Lead" in Column E,Was Material Ever Previously Lead?],G3179,Table15[Customer-Owned Portion],O3179),Table15[Unique ID],0),0)))</f>
        <v>Non-lead</v>
      </c>
      <c r="X3179"/>
    </row>
    <row r="3180" spans="2:24" ht="150" x14ac:dyDescent="0.25">
      <c r="B3180" s="146" t="s">
        <v>11945</v>
      </c>
      <c r="C3180" s="31" t="s">
        <v>11946</v>
      </c>
      <c r="D3180" s="31" t="s">
        <v>11947</v>
      </c>
      <c r="E3180" s="44" t="s">
        <v>52</v>
      </c>
      <c r="F3180" s="43" t="s">
        <v>34</v>
      </c>
      <c r="G3180" s="84" t="s">
        <v>34</v>
      </c>
      <c r="H3180" s="31"/>
      <c r="I3180" s="205"/>
      <c r="J3180" s="84" t="s">
        <v>214</v>
      </c>
      <c r="K3180" s="31" t="s">
        <v>34</v>
      </c>
      <c r="L3180" s="31"/>
      <c r="M3180" s="169"/>
      <c r="N3180" s="148"/>
      <c r="O3180" s="106" t="s">
        <v>52</v>
      </c>
      <c r="P3180" s="43"/>
      <c r="Q3180" s="205"/>
      <c r="R3180" s="84" t="s">
        <v>214</v>
      </c>
      <c r="S3180" s="31" t="s">
        <v>34</v>
      </c>
      <c r="T3180" s="31"/>
      <c r="U3180" s="169"/>
      <c r="V3180" s="150" t="s">
        <v>11944</v>
      </c>
      <c r="W3180" s="141" t="str" cm="1">
        <f t="array" ref="W3180">IF(SUM(LEN(B3180:V3180))=0,"",IF(OR(OR(ISBLANK(F3180),SUM(LEN(C3180),LEN(D3180))=0),AND(NOT(E3180="Unknown"),ISBLANK(J3180)),AND(NOT(O3180="Unknown"),ISBLANK(R3180))),"Missing Information", INDEX(Table15[Entire Service Line Classification], MATCH(SUMIFS(Table15[Unique ID],Table15[System-Owned Portion],E3180,Table15[If Material Anything Other than "Lead" in Column E,Was Material Ever Previously Lead?],G3180,Table15[Customer-Owned Portion],O3180),Table15[Unique ID],0),0)))</f>
        <v>Non-lead</v>
      </c>
      <c r="X3180"/>
    </row>
    <row r="3181" spans="2:24" ht="150" x14ac:dyDescent="0.25">
      <c r="B3181" s="146" t="s">
        <v>11948</v>
      </c>
      <c r="C3181" s="31" t="s">
        <v>11949</v>
      </c>
      <c r="D3181" s="31" t="s">
        <v>11950</v>
      </c>
      <c r="E3181" s="44" t="s">
        <v>52</v>
      </c>
      <c r="F3181" s="43" t="s">
        <v>34</v>
      </c>
      <c r="G3181" s="84" t="s">
        <v>34</v>
      </c>
      <c r="H3181" s="31"/>
      <c r="I3181" s="205"/>
      <c r="J3181" s="84" t="s">
        <v>214</v>
      </c>
      <c r="K3181" s="31" t="s">
        <v>34</v>
      </c>
      <c r="L3181" s="31"/>
      <c r="M3181" s="169"/>
      <c r="N3181" s="148"/>
      <c r="O3181" s="106" t="s">
        <v>52</v>
      </c>
      <c r="P3181" s="43"/>
      <c r="Q3181" s="205"/>
      <c r="R3181" s="84" t="s">
        <v>214</v>
      </c>
      <c r="S3181" s="31" t="s">
        <v>34</v>
      </c>
      <c r="T3181" s="31"/>
      <c r="U3181" s="169"/>
      <c r="V3181" s="150" t="s">
        <v>11944</v>
      </c>
      <c r="W3181" s="141" t="str" cm="1">
        <f t="array" ref="W3181">IF(SUM(LEN(B3181:V3181))=0,"",IF(OR(OR(ISBLANK(F3181),SUM(LEN(C3181),LEN(D3181))=0),AND(NOT(E3181="Unknown"),ISBLANK(J3181)),AND(NOT(O3181="Unknown"),ISBLANK(R3181))),"Missing Information", INDEX(Table15[Entire Service Line Classification], MATCH(SUMIFS(Table15[Unique ID],Table15[System-Owned Portion],E3181,Table15[If Material Anything Other than "Lead" in Column E,Was Material Ever Previously Lead?],G3181,Table15[Customer-Owned Portion],O3181),Table15[Unique ID],0),0)))</f>
        <v>Non-lead</v>
      </c>
      <c r="X3181"/>
    </row>
    <row r="3182" spans="2:24" ht="150" x14ac:dyDescent="0.25">
      <c r="B3182" s="146" t="s">
        <v>11951</v>
      </c>
      <c r="C3182" s="31" t="s">
        <v>11952</v>
      </c>
      <c r="D3182" s="31" t="s">
        <v>11953</v>
      </c>
      <c r="E3182" s="44" t="s">
        <v>52</v>
      </c>
      <c r="F3182" s="43" t="s">
        <v>34</v>
      </c>
      <c r="G3182" s="84" t="s">
        <v>34</v>
      </c>
      <c r="H3182" s="31"/>
      <c r="I3182" s="205"/>
      <c r="J3182" s="84" t="s">
        <v>214</v>
      </c>
      <c r="K3182" s="31" t="s">
        <v>34</v>
      </c>
      <c r="L3182" s="31"/>
      <c r="M3182" s="169"/>
      <c r="N3182" s="148"/>
      <c r="O3182" s="106" t="s">
        <v>52</v>
      </c>
      <c r="P3182" s="43"/>
      <c r="Q3182" s="205"/>
      <c r="R3182" s="84" t="s">
        <v>214</v>
      </c>
      <c r="S3182" s="31" t="s">
        <v>34</v>
      </c>
      <c r="T3182" s="31"/>
      <c r="U3182" s="169"/>
      <c r="V3182" s="150" t="s">
        <v>11944</v>
      </c>
      <c r="W3182" s="141" t="str" cm="1">
        <f t="array" ref="W3182">IF(SUM(LEN(B3182:V3182))=0,"",IF(OR(OR(ISBLANK(F3182),SUM(LEN(C3182),LEN(D3182))=0),AND(NOT(E3182="Unknown"),ISBLANK(J3182)),AND(NOT(O3182="Unknown"),ISBLANK(R3182))),"Missing Information", INDEX(Table15[Entire Service Line Classification], MATCH(SUMIFS(Table15[Unique ID],Table15[System-Owned Portion],E3182,Table15[If Material Anything Other than "Lead" in Column E,Was Material Ever Previously Lead?],G3182,Table15[Customer-Owned Portion],O3182),Table15[Unique ID],0),0)))</f>
        <v>Non-lead</v>
      </c>
      <c r="X3182"/>
    </row>
    <row r="3183" spans="2:24" ht="150" x14ac:dyDescent="0.25">
      <c r="B3183" s="146" t="s">
        <v>11954</v>
      </c>
      <c r="C3183" s="31" t="s">
        <v>11955</v>
      </c>
      <c r="D3183" s="31" t="s">
        <v>11956</v>
      </c>
      <c r="E3183" s="44" t="s">
        <v>52</v>
      </c>
      <c r="F3183" s="43" t="s">
        <v>34</v>
      </c>
      <c r="G3183" s="84" t="s">
        <v>34</v>
      </c>
      <c r="H3183" s="31"/>
      <c r="I3183" s="205"/>
      <c r="J3183" s="84" t="s">
        <v>214</v>
      </c>
      <c r="K3183" s="31" t="s">
        <v>34</v>
      </c>
      <c r="L3183" s="31"/>
      <c r="M3183" s="169"/>
      <c r="N3183" s="148"/>
      <c r="O3183" s="106" t="s">
        <v>52</v>
      </c>
      <c r="P3183" s="43"/>
      <c r="Q3183" s="205"/>
      <c r="R3183" s="84" t="s">
        <v>214</v>
      </c>
      <c r="S3183" s="31" t="s">
        <v>34</v>
      </c>
      <c r="T3183" s="31"/>
      <c r="U3183" s="169"/>
      <c r="V3183" s="150" t="s">
        <v>11944</v>
      </c>
      <c r="W3183" s="141" t="str" cm="1">
        <f t="array" ref="W3183">IF(SUM(LEN(B3183:V3183))=0,"",IF(OR(OR(ISBLANK(F3183),SUM(LEN(C3183),LEN(D3183))=0),AND(NOT(E3183="Unknown"),ISBLANK(J3183)),AND(NOT(O3183="Unknown"),ISBLANK(R3183))),"Missing Information", INDEX(Table15[Entire Service Line Classification], MATCH(SUMIFS(Table15[Unique ID],Table15[System-Owned Portion],E3183,Table15[If Material Anything Other than "Lead" in Column E,Was Material Ever Previously Lead?],G3183,Table15[Customer-Owned Portion],O3183),Table15[Unique ID],0),0)))</f>
        <v>Non-lead</v>
      </c>
      <c r="X3183"/>
    </row>
    <row r="3184" spans="2:24" ht="150" x14ac:dyDescent="0.25">
      <c r="B3184" s="146" t="s">
        <v>11957</v>
      </c>
      <c r="C3184" s="31" t="s">
        <v>11958</v>
      </c>
      <c r="D3184" s="31" t="s">
        <v>11959</v>
      </c>
      <c r="E3184" s="44" t="s">
        <v>52</v>
      </c>
      <c r="F3184" s="43" t="s">
        <v>34</v>
      </c>
      <c r="G3184" s="84" t="s">
        <v>34</v>
      </c>
      <c r="H3184" s="31"/>
      <c r="I3184" s="205"/>
      <c r="J3184" s="84" t="s">
        <v>214</v>
      </c>
      <c r="K3184" s="31" t="s">
        <v>34</v>
      </c>
      <c r="L3184" s="31"/>
      <c r="M3184" s="169"/>
      <c r="N3184" s="148"/>
      <c r="O3184" s="106" t="s">
        <v>52</v>
      </c>
      <c r="P3184" s="43"/>
      <c r="Q3184" s="205"/>
      <c r="R3184" s="84" t="s">
        <v>214</v>
      </c>
      <c r="S3184" s="31" t="s">
        <v>34</v>
      </c>
      <c r="T3184" s="31"/>
      <c r="U3184" s="169"/>
      <c r="V3184" s="150" t="s">
        <v>11944</v>
      </c>
      <c r="W3184" s="141" t="str" cm="1">
        <f t="array" ref="W3184">IF(SUM(LEN(B3184:V3184))=0,"",IF(OR(OR(ISBLANK(F3184),SUM(LEN(C3184),LEN(D3184))=0),AND(NOT(E3184="Unknown"),ISBLANK(J3184)),AND(NOT(O3184="Unknown"),ISBLANK(R3184))),"Missing Information", INDEX(Table15[Entire Service Line Classification], MATCH(SUMIFS(Table15[Unique ID],Table15[System-Owned Portion],E3184,Table15[If Material Anything Other than "Lead" in Column E,Was Material Ever Previously Lead?],G3184,Table15[Customer-Owned Portion],O3184),Table15[Unique ID],0),0)))</f>
        <v>Non-lead</v>
      </c>
      <c r="X3184"/>
    </row>
    <row r="3185" spans="2:24" ht="150" x14ac:dyDescent="0.25">
      <c r="B3185" s="146" t="s">
        <v>11960</v>
      </c>
      <c r="C3185" s="31" t="s">
        <v>11961</v>
      </c>
      <c r="D3185" s="31" t="s">
        <v>11962</v>
      </c>
      <c r="E3185" s="44" t="s">
        <v>52</v>
      </c>
      <c r="F3185" s="43" t="s">
        <v>34</v>
      </c>
      <c r="G3185" s="84" t="s">
        <v>34</v>
      </c>
      <c r="H3185" s="31"/>
      <c r="I3185" s="205"/>
      <c r="J3185" s="84" t="s">
        <v>214</v>
      </c>
      <c r="K3185" s="31" t="s">
        <v>34</v>
      </c>
      <c r="L3185" s="31"/>
      <c r="M3185" s="169"/>
      <c r="N3185" s="148"/>
      <c r="O3185" s="106" t="s">
        <v>52</v>
      </c>
      <c r="P3185" s="43"/>
      <c r="Q3185" s="205"/>
      <c r="R3185" s="84" t="s">
        <v>214</v>
      </c>
      <c r="S3185" s="31" t="s">
        <v>34</v>
      </c>
      <c r="T3185" s="31"/>
      <c r="U3185" s="169"/>
      <c r="V3185" s="150" t="s">
        <v>11944</v>
      </c>
      <c r="W3185" s="141" t="str" cm="1">
        <f t="array" ref="W3185">IF(SUM(LEN(B3185:V3185))=0,"",IF(OR(OR(ISBLANK(F3185),SUM(LEN(C3185),LEN(D3185))=0),AND(NOT(E3185="Unknown"),ISBLANK(J3185)),AND(NOT(O3185="Unknown"),ISBLANK(R3185))),"Missing Information", INDEX(Table15[Entire Service Line Classification], MATCH(SUMIFS(Table15[Unique ID],Table15[System-Owned Portion],E3185,Table15[If Material Anything Other than "Lead" in Column E,Was Material Ever Previously Lead?],G3185,Table15[Customer-Owned Portion],O3185),Table15[Unique ID],0),0)))</f>
        <v>Non-lead</v>
      </c>
      <c r="X3185"/>
    </row>
    <row r="3186" spans="2:24" ht="150" x14ac:dyDescent="0.25">
      <c r="B3186" s="146" t="s">
        <v>11963</v>
      </c>
      <c r="C3186" s="31" t="s">
        <v>11964</v>
      </c>
      <c r="D3186" s="31" t="s">
        <v>11965</v>
      </c>
      <c r="E3186" s="44" t="s">
        <v>52</v>
      </c>
      <c r="F3186" s="43" t="s">
        <v>34</v>
      </c>
      <c r="G3186" s="84" t="s">
        <v>34</v>
      </c>
      <c r="H3186" s="31"/>
      <c r="I3186" s="205"/>
      <c r="J3186" s="84" t="s">
        <v>214</v>
      </c>
      <c r="K3186" s="31" t="s">
        <v>34</v>
      </c>
      <c r="L3186" s="31"/>
      <c r="M3186" s="169"/>
      <c r="N3186" s="148"/>
      <c r="O3186" s="106" t="s">
        <v>52</v>
      </c>
      <c r="P3186" s="43"/>
      <c r="Q3186" s="205"/>
      <c r="R3186" s="84" t="s">
        <v>214</v>
      </c>
      <c r="S3186" s="31" t="s">
        <v>34</v>
      </c>
      <c r="T3186" s="31"/>
      <c r="U3186" s="169"/>
      <c r="V3186" s="150" t="s">
        <v>11944</v>
      </c>
      <c r="W3186" s="141" t="str" cm="1">
        <f t="array" ref="W3186">IF(SUM(LEN(B3186:V3186))=0,"",IF(OR(OR(ISBLANK(F3186),SUM(LEN(C3186),LEN(D3186))=0),AND(NOT(E3186="Unknown"),ISBLANK(J3186)),AND(NOT(O3186="Unknown"),ISBLANK(R3186))),"Missing Information", INDEX(Table15[Entire Service Line Classification], MATCH(SUMIFS(Table15[Unique ID],Table15[System-Owned Portion],E3186,Table15[If Material Anything Other than "Lead" in Column E,Was Material Ever Previously Lead?],G3186,Table15[Customer-Owned Portion],O3186),Table15[Unique ID],0),0)))</f>
        <v>Non-lead</v>
      </c>
      <c r="X3186"/>
    </row>
    <row r="3187" spans="2:24" ht="150" x14ac:dyDescent="0.25">
      <c r="B3187" s="146" t="s">
        <v>11966</v>
      </c>
      <c r="C3187" s="31" t="s">
        <v>11967</v>
      </c>
      <c r="D3187" s="31" t="s">
        <v>11968</v>
      </c>
      <c r="E3187" s="44" t="s">
        <v>43</v>
      </c>
      <c r="F3187" s="43" t="s">
        <v>34</v>
      </c>
      <c r="G3187" s="84" t="s">
        <v>34</v>
      </c>
      <c r="H3187" s="31"/>
      <c r="I3187" s="205"/>
      <c r="J3187" s="84" t="s">
        <v>106</v>
      </c>
      <c r="K3187" s="31" t="s">
        <v>36</v>
      </c>
      <c r="L3187" s="31" t="s">
        <v>95</v>
      </c>
      <c r="M3187" s="169" t="s">
        <v>6522</v>
      </c>
      <c r="N3187" s="148" t="s">
        <v>11969</v>
      </c>
      <c r="O3187" s="106" t="s">
        <v>35</v>
      </c>
      <c r="P3187" s="43"/>
      <c r="Q3187" s="205"/>
      <c r="R3187" s="84" t="s">
        <v>106</v>
      </c>
      <c r="S3187" s="31" t="s">
        <v>36</v>
      </c>
      <c r="T3187" s="31" t="s">
        <v>95</v>
      </c>
      <c r="U3187" s="169" t="s">
        <v>6522</v>
      </c>
      <c r="V3187" s="150" t="s">
        <v>11970</v>
      </c>
      <c r="W3187" s="141" t="str" cm="1">
        <f t="array" ref="W3187">IF(SUM(LEN(B3187:V3187))=0,"",IF(OR(OR(ISBLANK(F3187),SUM(LEN(C3187),LEN(D3187))=0),AND(NOT(E3187="Unknown"),ISBLANK(J3187)),AND(NOT(O3187="Unknown"),ISBLANK(R3187))),"Missing Information", INDEX(Table15[Entire Service Line Classification], MATCH(SUMIFS(Table15[Unique ID],Table15[System-Owned Portion],E3187,Table15[If Material Anything Other than "Lead" in Column E,Was Material Ever Previously Lead?],G3187,Table15[Customer-Owned Portion],O3187),Table15[Unique ID],0),0)))</f>
        <v>Non-lead</v>
      </c>
      <c r="X3187"/>
    </row>
    <row r="3188" spans="2:24" ht="150" x14ac:dyDescent="0.25">
      <c r="B3188" s="146" t="s">
        <v>11971</v>
      </c>
      <c r="C3188" s="31" t="s">
        <v>11972</v>
      </c>
      <c r="D3188" s="31" t="s">
        <v>11973</v>
      </c>
      <c r="E3188" s="44" t="s">
        <v>52</v>
      </c>
      <c r="F3188" s="43" t="s">
        <v>34</v>
      </c>
      <c r="G3188" s="84" t="s">
        <v>34</v>
      </c>
      <c r="H3188" s="31"/>
      <c r="I3188" s="205"/>
      <c r="J3188" s="84" t="s">
        <v>214</v>
      </c>
      <c r="K3188" s="31" t="s">
        <v>34</v>
      </c>
      <c r="L3188" s="31"/>
      <c r="M3188" s="169"/>
      <c r="N3188" s="148"/>
      <c r="O3188" s="106" t="s">
        <v>52</v>
      </c>
      <c r="P3188" s="43"/>
      <c r="Q3188" s="205"/>
      <c r="R3188" s="84" t="s">
        <v>214</v>
      </c>
      <c r="S3188" s="31" t="s">
        <v>34</v>
      </c>
      <c r="T3188" s="31"/>
      <c r="U3188" s="169"/>
      <c r="V3188" s="150" t="s">
        <v>11944</v>
      </c>
      <c r="W3188" s="141" t="str" cm="1">
        <f t="array" ref="W3188">IF(SUM(LEN(B3188:V3188))=0,"",IF(OR(OR(ISBLANK(F3188),SUM(LEN(C3188),LEN(D3188))=0),AND(NOT(E3188="Unknown"),ISBLANK(J3188)),AND(NOT(O3188="Unknown"),ISBLANK(R3188))),"Missing Information", INDEX(Table15[Entire Service Line Classification], MATCH(SUMIFS(Table15[Unique ID],Table15[System-Owned Portion],E3188,Table15[If Material Anything Other than "Lead" in Column E,Was Material Ever Previously Lead?],G3188,Table15[Customer-Owned Portion],O3188),Table15[Unique ID],0),0)))</f>
        <v>Non-lead</v>
      </c>
      <c r="X3188"/>
    </row>
    <row r="3189" spans="2:24" ht="150" x14ac:dyDescent="0.25">
      <c r="B3189" s="146" t="s">
        <v>11974</v>
      </c>
      <c r="C3189" s="31" t="s">
        <v>11975</v>
      </c>
      <c r="D3189" s="31" t="s">
        <v>11976</v>
      </c>
      <c r="E3189" s="44" t="s">
        <v>52</v>
      </c>
      <c r="F3189" s="43" t="s">
        <v>34</v>
      </c>
      <c r="G3189" s="84" t="s">
        <v>34</v>
      </c>
      <c r="H3189" s="31"/>
      <c r="I3189" s="205"/>
      <c r="J3189" s="84" t="s">
        <v>214</v>
      </c>
      <c r="K3189" s="31" t="s">
        <v>34</v>
      </c>
      <c r="L3189" s="31"/>
      <c r="M3189" s="169"/>
      <c r="N3189" s="148"/>
      <c r="O3189" s="106" t="s">
        <v>52</v>
      </c>
      <c r="P3189" s="43"/>
      <c r="Q3189" s="205"/>
      <c r="R3189" s="84" t="s">
        <v>214</v>
      </c>
      <c r="S3189" s="31" t="s">
        <v>34</v>
      </c>
      <c r="T3189" s="31"/>
      <c r="U3189" s="169"/>
      <c r="V3189" s="150" t="s">
        <v>11944</v>
      </c>
      <c r="W3189" s="141" t="str" cm="1">
        <f t="array" ref="W3189">IF(SUM(LEN(B3189:V3189))=0,"",IF(OR(OR(ISBLANK(F3189),SUM(LEN(C3189),LEN(D3189))=0),AND(NOT(E3189="Unknown"),ISBLANK(J3189)),AND(NOT(O3189="Unknown"),ISBLANK(R3189))),"Missing Information", INDEX(Table15[Entire Service Line Classification], MATCH(SUMIFS(Table15[Unique ID],Table15[System-Owned Portion],E3189,Table15[If Material Anything Other than "Lead" in Column E,Was Material Ever Previously Lead?],G3189,Table15[Customer-Owned Portion],O3189),Table15[Unique ID],0),0)))</f>
        <v>Non-lead</v>
      </c>
      <c r="X3189"/>
    </row>
    <row r="3190" spans="2:24" ht="150" x14ac:dyDescent="0.25">
      <c r="B3190" s="146" t="s">
        <v>11977</v>
      </c>
      <c r="C3190" s="31" t="s">
        <v>11978</v>
      </c>
      <c r="D3190" s="31" t="s">
        <v>11979</v>
      </c>
      <c r="E3190" s="44" t="s">
        <v>43</v>
      </c>
      <c r="F3190" s="43" t="s">
        <v>34</v>
      </c>
      <c r="G3190" s="84" t="s">
        <v>34</v>
      </c>
      <c r="H3190" s="31"/>
      <c r="I3190" s="205"/>
      <c r="J3190" s="84" t="s">
        <v>106</v>
      </c>
      <c r="K3190" s="31" t="s">
        <v>36</v>
      </c>
      <c r="L3190" s="31" t="s">
        <v>95</v>
      </c>
      <c r="M3190" s="169" t="s">
        <v>6522</v>
      </c>
      <c r="N3190" s="148" t="s">
        <v>11980</v>
      </c>
      <c r="O3190" s="106" t="s">
        <v>35</v>
      </c>
      <c r="P3190" s="43"/>
      <c r="Q3190" s="205"/>
      <c r="R3190" s="84" t="s">
        <v>106</v>
      </c>
      <c r="S3190" s="31" t="s">
        <v>36</v>
      </c>
      <c r="T3190" s="31" t="s">
        <v>95</v>
      </c>
      <c r="U3190" s="169" t="s">
        <v>6522</v>
      </c>
      <c r="V3190" s="150" t="s">
        <v>11970</v>
      </c>
      <c r="W3190" s="141" t="str" cm="1">
        <f t="array" ref="W3190">IF(SUM(LEN(B3190:V3190))=0,"",IF(OR(OR(ISBLANK(F3190),SUM(LEN(C3190),LEN(D3190))=0),AND(NOT(E3190="Unknown"),ISBLANK(J3190)),AND(NOT(O3190="Unknown"),ISBLANK(R3190))),"Missing Information", INDEX(Table15[Entire Service Line Classification], MATCH(SUMIFS(Table15[Unique ID],Table15[System-Owned Portion],E3190,Table15[If Material Anything Other than "Lead" in Column E,Was Material Ever Previously Lead?],G3190,Table15[Customer-Owned Portion],O3190),Table15[Unique ID],0),0)))</f>
        <v>Non-lead</v>
      </c>
      <c r="X3190"/>
    </row>
    <row r="3191" spans="2:24" ht="150" x14ac:dyDescent="0.25">
      <c r="B3191" s="146" t="s">
        <v>11981</v>
      </c>
      <c r="C3191" s="31" t="s">
        <v>11982</v>
      </c>
      <c r="D3191" s="31" t="s">
        <v>11983</v>
      </c>
      <c r="E3191" s="44" t="s">
        <v>52</v>
      </c>
      <c r="F3191" s="43" t="s">
        <v>34</v>
      </c>
      <c r="G3191" s="84" t="s">
        <v>34</v>
      </c>
      <c r="H3191" s="31"/>
      <c r="I3191" s="205"/>
      <c r="J3191" s="84" t="s">
        <v>214</v>
      </c>
      <c r="K3191" s="31" t="s">
        <v>34</v>
      </c>
      <c r="L3191" s="31"/>
      <c r="M3191" s="169"/>
      <c r="N3191" s="148"/>
      <c r="O3191" s="106" t="s">
        <v>52</v>
      </c>
      <c r="P3191" s="43"/>
      <c r="Q3191" s="205"/>
      <c r="R3191" s="84" t="s">
        <v>214</v>
      </c>
      <c r="S3191" s="31" t="s">
        <v>34</v>
      </c>
      <c r="T3191" s="31"/>
      <c r="U3191" s="169"/>
      <c r="V3191" s="150" t="s">
        <v>11944</v>
      </c>
      <c r="W3191" s="141" t="str" cm="1">
        <f t="array" ref="W3191">IF(SUM(LEN(B3191:V3191))=0,"",IF(OR(OR(ISBLANK(F3191),SUM(LEN(C3191),LEN(D3191))=0),AND(NOT(E3191="Unknown"),ISBLANK(J3191)),AND(NOT(O3191="Unknown"),ISBLANK(R3191))),"Missing Information", INDEX(Table15[Entire Service Line Classification], MATCH(SUMIFS(Table15[Unique ID],Table15[System-Owned Portion],E3191,Table15[If Material Anything Other than "Lead" in Column E,Was Material Ever Previously Lead?],G3191,Table15[Customer-Owned Portion],O3191),Table15[Unique ID],0),0)))</f>
        <v>Non-lead</v>
      </c>
      <c r="X3191"/>
    </row>
    <row r="3192" spans="2:24" ht="150" x14ac:dyDescent="0.25">
      <c r="B3192" s="146" t="s">
        <v>11984</v>
      </c>
      <c r="C3192" s="31" t="s">
        <v>11985</v>
      </c>
      <c r="D3192" s="31" t="s">
        <v>11986</v>
      </c>
      <c r="E3192" s="44" t="s">
        <v>52</v>
      </c>
      <c r="F3192" s="43" t="s">
        <v>34</v>
      </c>
      <c r="G3192" s="84" t="s">
        <v>34</v>
      </c>
      <c r="H3192" s="31"/>
      <c r="I3192" s="205"/>
      <c r="J3192" s="84" t="s">
        <v>214</v>
      </c>
      <c r="K3192" s="31" t="s">
        <v>34</v>
      </c>
      <c r="L3192" s="31"/>
      <c r="M3192" s="169"/>
      <c r="N3192" s="148"/>
      <c r="O3192" s="106" t="s">
        <v>52</v>
      </c>
      <c r="P3192" s="43"/>
      <c r="Q3192" s="205"/>
      <c r="R3192" s="84" t="s">
        <v>214</v>
      </c>
      <c r="S3192" s="31" t="s">
        <v>34</v>
      </c>
      <c r="T3192" s="31"/>
      <c r="U3192" s="169"/>
      <c r="V3192" s="150" t="s">
        <v>11944</v>
      </c>
      <c r="W3192" s="141" t="str" cm="1">
        <f t="array" ref="W3192">IF(SUM(LEN(B3192:V3192))=0,"",IF(OR(OR(ISBLANK(F3192),SUM(LEN(C3192),LEN(D3192))=0),AND(NOT(E3192="Unknown"),ISBLANK(J3192)),AND(NOT(O3192="Unknown"),ISBLANK(R3192))),"Missing Information", INDEX(Table15[Entire Service Line Classification], MATCH(SUMIFS(Table15[Unique ID],Table15[System-Owned Portion],E3192,Table15[If Material Anything Other than "Lead" in Column E,Was Material Ever Previously Lead?],G3192,Table15[Customer-Owned Portion],O3192),Table15[Unique ID],0),0)))</f>
        <v>Non-lead</v>
      </c>
      <c r="X3192"/>
    </row>
    <row r="3193" spans="2:24" ht="150" x14ac:dyDescent="0.25">
      <c r="B3193" s="146" t="s">
        <v>11987</v>
      </c>
      <c r="C3193" s="31" t="s">
        <v>11988</v>
      </c>
      <c r="D3193" s="31" t="s">
        <v>11989</v>
      </c>
      <c r="E3193" s="44" t="s">
        <v>43</v>
      </c>
      <c r="F3193" s="43" t="s">
        <v>34</v>
      </c>
      <c r="G3193" s="84" t="s">
        <v>34</v>
      </c>
      <c r="H3193" s="31"/>
      <c r="I3193" s="205"/>
      <c r="J3193" s="84" t="s">
        <v>106</v>
      </c>
      <c r="K3193" s="31" t="s">
        <v>36</v>
      </c>
      <c r="L3193" s="31" t="s">
        <v>95</v>
      </c>
      <c r="M3193" s="169" t="s">
        <v>6522</v>
      </c>
      <c r="N3193" s="148" t="s">
        <v>11990</v>
      </c>
      <c r="O3193" s="106" t="s">
        <v>43</v>
      </c>
      <c r="P3193" s="43"/>
      <c r="Q3193" s="205"/>
      <c r="R3193" s="84" t="s">
        <v>106</v>
      </c>
      <c r="S3193" s="31" t="s">
        <v>36</v>
      </c>
      <c r="T3193" s="31" t="s">
        <v>95</v>
      </c>
      <c r="U3193" s="169" t="s">
        <v>6522</v>
      </c>
      <c r="V3193" s="150" t="s">
        <v>11991</v>
      </c>
      <c r="W3193" s="141" t="str" cm="1">
        <f t="array" ref="W3193">IF(SUM(LEN(B3193:V3193))=0,"",IF(OR(OR(ISBLANK(F3193),SUM(LEN(C3193),LEN(D3193))=0),AND(NOT(E3193="Unknown"),ISBLANK(J3193)),AND(NOT(O3193="Unknown"),ISBLANK(R3193))),"Missing Information", INDEX(Table15[Entire Service Line Classification], MATCH(SUMIFS(Table15[Unique ID],Table15[System-Owned Portion],E3193,Table15[If Material Anything Other than "Lead" in Column E,Was Material Ever Previously Lead?],G3193,Table15[Customer-Owned Portion],O3193),Table15[Unique ID],0),0)))</f>
        <v>Non-lead</v>
      </c>
      <c r="X3193"/>
    </row>
    <row r="3194" spans="2:24" ht="150" x14ac:dyDescent="0.25">
      <c r="B3194" s="146" t="s">
        <v>11992</v>
      </c>
      <c r="C3194" s="31" t="s">
        <v>11993</v>
      </c>
      <c r="D3194" s="31" t="s">
        <v>11994</v>
      </c>
      <c r="E3194" s="44" t="s">
        <v>52</v>
      </c>
      <c r="F3194" s="43" t="s">
        <v>34</v>
      </c>
      <c r="G3194" s="84" t="s">
        <v>34</v>
      </c>
      <c r="H3194" s="31"/>
      <c r="I3194" s="205"/>
      <c r="J3194" s="84" t="s">
        <v>214</v>
      </c>
      <c r="K3194" s="31" t="s">
        <v>34</v>
      </c>
      <c r="L3194" s="31"/>
      <c r="M3194" s="169"/>
      <c r="N3194" s="148"/>
      <c r="O3194" s="106" t="s">
        <v>52</v>
      </c>
      <c r="P3194" s="43"/>
      <c r="Q3194" s="205"/>
      <c r="R3194" s="84" t="s">
        <v>214</v>
      </c>
      <c r="S3194" s="31" t="s">
        <v>34</v>
      </c>
      <c r="T3194" s="31"/>
      <c r="U3194" s="169"/>
      <c r="V3194" s="150" t="s">
        <v>11944</v>
      </c>
      <c r="W3194" s="141" t="str" cm="1">
        <f t="array" ref="W3194">IF(SUM(LEN(B3194:V3194))=0,"",IF(OR(OR(ISBLANK(F3194),SUM(LEN(C3194),LEN(D3194))=0),AND(NOT(E3194="Unknown"),ISBLANK(J3194)),AND(NOT(O3194="Unknown"),ISBLANK(R3194))),"Missing Information", INDEX(Table15[Entire Service Line Classification], MATCH(SUMIFS(Table15[Unique ID],Table15[System-Owned Portion],E3194,Table15[If Material Anything Other than "Lead" in Column E,Was Material Ever Previously Lead?],G3194,Table15[Customer-Owned Portion],O3194),Table15[Unique ID],0),0)))</f>
        <v>Non-lead</v>
      </c>
      <c r="X3194"/>
    </row>
    <row r="3195" spans="2:24" ht="150" x14ac:dyDescent="0.25">
      <c r="B3195" s="146" t="s">
        <v>11995</v>
      </c>
      <c r="C3195" s="31" t="s">
        <v>11996</v>
      </c>
      <c r="D3195" s="31" t="s">
        <v>11997</v>
      </c>
      <c r="E3195" s="44" t="s">
        <v>52</v>
      </c>
      <c r="F3195" s="43" t="s">
        <v>34</v>
      </c>
      <c r="G3195" s="84" t="s">
        <v>34</v>
      </c>
      <c r="H3195" s="31"/>
      <c r="I3195" s="205"/>
      <c r="J3195" s="84" t="s">
        <v>214</v>
      </c>
      <c r="K3195" s="31" t="s">
        <v>34</v>
      </c>
      <c r="L3195" s="31"/>
      <c r="M3195" s="169"/>
      <c r="N3195" s="148"/>
      <c r="O3195" s="106" t="s">
        <v>52</v>
      </c>
      <c r="P3195" s="43"/>
      <c r="Q3195" s="205"/>
      <c r="R3195" s="84" t="s">
        <v>214</v>
      </c>
      <c r="S3195" s="31" t="s">
        <v>34</v>
      </c>
      <c r="T3195" s="31"/>
      <c r="U3195" s="169"/>
      <c r="V3195" s="150" t="s">
        <v>11944</v>
      </c>
      <c r="W3195" s="141" t="str" cm="1">
        <f t="array" ref="W3195">IF(SUM(LEN(B3195:V3195))=0,"",IF(OR(OR(ISBLANK(F3195),SUM(LEN(C3195),LEN(D3195))=0),AND(NOT(E3195="Unknown"),ISBLANK(J3195)),AND(NOT(O3195="Unknown"),ISBLANK(R3195))),"Missing Information", INDEX(Table15[Entire Service Line Classification], MATCH(SUMIFS(Table15[Unique ID],Table15[System-Owned Portion],E3195,Table15[If Material Anything Other than "Lead" in Column E,Was Material Ever Previously Lead?],G3195,Table15[Customer-Owned Portion],O3195),Table15[Unique ID],0),0)))</f>
        <v>Non-lead</v>
      </c>
      <c r="X3195"/>
    </row>
    <row r="3196" spans="2:24" ht="150" x14ac:dyDescent="0.25">
      <c r="B3196" s="146" t="s">
        <v>11998</v>
      </c>
      <c r="C3196" s="31" t="s">
        <v>11999</v>
      </c>
      <c r="D3196" s="31" t="s">
        <v>12000</v>
      </c>
      <c r="E3196" s="44" t="s">
        <v>52</v>
      </c>
      <c r="F3196" s="43" t="s">
        <v>34</v>
      </c>
      <c r="G3196" s="84" t="s">
        <v>34</v>
      </c>
      <c r="H3196" s="31"/>
      <c r="I3196" s="205"/>
      <c r="J3196" s="84" t="s">
        <v>214</v>
      </c>
      <c r="K3196" s="31" t="s">
        <v>34</v>
      </c>
      <c r="L3196" s="31"/>
      <c r="M3196" s="169"/>
      <c r="N3196" s="148"/>
      <c r="O3196" s="106" t="s">
        <v>52</v>
      </c>
      <c r="P3196" s="43"/>
      <c r="Q3196" s="205"/>
      <c r="R3196" s="84" t="s">
        <v>214</v>
      </c>
      <c r="S3196" s="31" t="s">
        <v>34</v>
      </c>
      <c r="T3196" s="31"/>
      <c r="U3196" s="169"/>
      <c r="V3196" s="150" t="s">
        <v>11944</v>
      </c>
      <c r="W3196" s="141" t="str" cm="1">
        <f t="array" ref="W3196">IF(SUM(LEN(B3196:V3196))=0,"",IF(OR(OR(ISBLANK(F3196),SUM(LEN(C3196),LEN(D3196))=0),AND(NOT(E3196="Unknown"),ISBLANK(J3196)),AND(NOT(O3196="Unknown"),ISBLANK(R3196))),"Missing Information", INDEX(Table15[Entire Service Line Classification], MATCH(SUMIFS(Table15[Unique ID],Table15[System-Owned Portion],E3196,Table15[If Material Anything Other than "Lead" in Column E,Was Material Ever Previously Lead?],G3196,Table15[Customer-Owned Portion],O3196),Table15[Unique ID],0),0)))</f>
        <v>Non-lead</v>
      </c>
      <c r="X3196"/>
    </row>
    <row r="3197" spans="2:24" ht="150" x14ac:dyDescent="0.25">
      <c r="B3197" s="146" t="s">
        <v>12001</v>
      </c>
      <c r="C3197" s="31" t="s">
        <v>12002</v>
      </c>
      <c r="D3197" s="31" t="s">
        <v>12003</v>
      </c>
      <c r="E3197" s="44" t="s">
        <v>52</v>
      </c>
      <c r="F3197" s="43" t="s">
        <v>34</v>
      </c>
      <c r="G3197" s="84" t="s">
        <v>34</v>
      </c>
      <c r="H3197" s="31"/>
      <c r="I3197" s="205"/>
      <c r="J3197" s="84" t="s">
        <v>214</v>
      </c>
      <c r="K3197" s="31" t="s">
        <v>34</v>
      </c>
      <c r="L3197" s="31"/>
      <c r="M3197" s="169"/>
      <c r="N3197" s="148"/>
      <c r="O3197" s="106" t="s">
        <v>52</v>
      </c>
      <c r="P3197" s="43"/>
      <c r="Q3197" s="205"/>
      <c r="R3197" s="84" t="s">
        <v>214</v>
      </c>
      <c r="S3197" s="31" t="s">
        <v>34</v>
      </c>
      <c r="T3197" s="31"/>
      <c r="U3197" s="169"/>
      <c r="V3197" s="150" t="s">
        <v>11944</v>
      </c>
      <c r="W3197" s="141" t="str" cm="1">
        <f t="array" ref="W3197">IF(SUM(LEN(B3197:V3197))=0,"",IF(OR(OR(ISBLANK(F3197),SUM(LEN(C3197),LEN(D3197))=0),AND(NOT(E3197="Unknown"),ISBLANK(J3197)),AND(NOT(O3197="Unknown"),ISBLANK(R3197))),"Missing Information", INDEX(Table15[Entire Service Line Classification], MATCH(SUMIFS(Table15[Unique ID],Table15[System-Owned Portion],E3197,Table15[If Material Anything Other than "Lead" in Column E,Was Material Ever Previously Lead?],G3197,Table15[Customer-Owned Portion],O3197),Table15[Unique ID],0),0)))</f>
        <v>Non-lead</v>
      </c>
      <c r="X3197"/>
    </row>
    <row r="3198" spans="2:24" ht="195" x14ac:dyDescent="0.25">
      <c r="B3198" s="146" t="s">
        <v>12004</v>
      </c>
      <c r="C3198" s="31" t="s">
        <v>12005</v>
      </c>
      <c r="D3198" s="31" t="s">
        <v>12006</v>
      </c>
      <c r="E3198" s="44" t="s">
        <v>52</v>
      </c>
      <c r="F3198" s="43" t="s">
        <v>34</v>
      </c>
      <c r="G3198" s="84" t="s">
        <v>34</v>
      </c>
      <c r="H3198" s="31" t="s">
        <v>14945</v>
      </c>
      <c r="I3198" s="205"/>
      <c r="J3198" s="84" t="s">
        <v>45</v>
      </c>
      <c r="K3198" s="31" t="s">
        <v>34</v>
      </c>
      <c r="L3198" s="31"/>
      <c r="M3198" s="169"/>
      <c r="N3198" s="148" t="s">
        <v>12007</v>
      </c>
      <c r="O3198" s="106" t="s">
        <v>52</v>
      </c>
      <c r="P3198" s="43"/>
      <c r="Q3198" s="205"/>
      <c r="R3198" s="84" t="s">
        <v>214</v>
      </c>
      <c r="S3198" s="31" t="s">
        <v>34</v>
      </c>
      <c r="T3198" s="31"/>
      <c r="U3198" s="169"/>
      <c r="V3198" s="150" t="s">
        <v>11937</v>
      </c>
      <c r="W3198" s="141" t="str" cm="1">
        <f t="array" ref="W3198">IF(SUM(LEN(B3198:V3198))=0,"",IF(OR(OR(ISBLANK(F3198),SUM(LEN(C3198),LEN(D3198))=0),AND(NOT(E3198="Unknown"),ISBLANK(J3198)),AND(NOT(O3198="Unknown"),ISBLANK(R3198))),"Missing Information", INDEX(Table15[Entire Service Line Classification], MATCH(SUMIFS(Table15[Unique ID],Table15[System-Owned Portion],E3198,Table15[If Material Anything Other than "Lead" in Column E,Was Material Ever Previously Lead?],G3198,Table15[Customer-Owned Portion],O3198),Table15[Unique ID],0),0)))</f>
        <v>Non-lead</v>
      </c>
      <c r="X3198"/>
    </row>
    <row r="3199" spans="2:24" ht="195" x14ac:dyDescent="0.25">
      <c r="B3199" s="146" t="s">
        <v>12008</v>
      </c>
      <c r="C3199" s="31" t="s">
        <v>12009</v>
      </c>
      <c r="D3199" s="31" t="s">
        <v>12010</v>
      </c>
      <c r="E3199" s="44" t="s">
        <v>52</v>
      </c>
      <c r="F3199" s="43" t="s">
        <v>34</v>
      </c>
      <c r="G3199" s="84" t="s">
        <v>34</v>
      </c>
      <c r="H3199" s="31" t="s">
        <v>14945</v>
      </c>
      <c r="I3199" s="205"/>
      <c r="J3199" s="84" t="s">
        <v>45</v>
      </c>
      <c r="K3199" s="31" t="s">
        <v>34</v>
      </c>
      <c r="L3199" s="31"/>
      <c r="M3199" s="169"/>
      <c r="N3199" s="148" t="s">
        <v>12007</v>
      </c>
      <c r="O3199" s="106" t="s">
        <v>52</v>
      </c>
      <c r="P3199" s="43"/>
      <c r="Q3199" s="205"/>
      <c r="R3199" s="84" t="s">
        <v>214</v>
      </c>
      <c r="S3199" s="31" t="s">
        <v>34</v>
      </c>
      <c r="T3199" s="31"/>
      <c r="U3199" s="169"/>
      <c r="V3199" s="150" t="s">
        <v>11937</v>
      </c>
      <c r="W3199" s="141" t="str" cm="1">
        <f t="array" ref="W3199">IF(SUM(LEN(B3199:V3199))=0,"",IF(OR(OR(ISBLANK(F3199),SUM(LEN(C3199),LEN(D3199))=0),AND(NOT(E3199="Unknown"),ISBLANK(J3199)),AND(NOT(O3199="Unknown"),ISBLANK(R3199))),"Missing Information", INDEX(Table15[Entire Service Line Classification], MATCH(SUMIFS(Table15[Unique ID],Table15[System-Owned Portion],E3199,Table15[If Material Anything Other than "Lead" in Column E,Was Material Ever Previously Lead?],G3199,Table15[Customer-Owned Portion],O3199),Table15[Unique ID],0),0)))</f>
        <v>Non-lead</v>
      </c>
      <c r="X3199"/>
    </row>
    <row r="3200" spans="2:24" ht="150" x14ac:dyDescent="0.25">
      <c r="B3200" s="146" t="s">
        <v>12011</v>
      </c>
      <c r="C3200" s="31" t="s">
        <v>12012</v>
      </c>
      <c r="D3200" s="31" t="s">
        <v>12013</v>
      </c>
      <c r="E3200" s="44" t="s">
        <v>52</v>
      </c>
      <c r="F3200" s="43" t="s">
        <v>34</v>
      </c>
      <c r="G3200" s="84" t="s">
        <v>34</v>
      </c>
      <c r="H3200" s="31"/>
      <c r="I3200" s="205"/>
      <c r="J3200" s="84" t="s">
        <v>214</v>
      </c>
      <c r="K3200" s="31" t="s">
        <v>34</v>
      </c>
      <c r="L3200" s="31"/>
      <c r="M3200" s="169"/>
      <c r="N3200" s="148"/>
      <c r="O3200" s="106" t="s">
        <v>52</v>
      </c>
      <c r="P3200" s="43"/>
      <c r="Q3200" s="205"/>
      <c r="R3200" s="84" t="s">
        <v>214</v>
      </c>
      <c r="S3200" s="31" t="s">
        <v>34</v>
      </c>
      <c r="T3200" s="31"/>
      <c r="U3200" s="169"/>
      <c r="V3200" s="150" t="s">
        <v>11944</v>
      </c>
      <c r="W3200" s="141" t="str" cm="1">
        <f t="array" ref="W3200">IF(SUM(LEN(B3200:V3200))=0,"",IF(OR(OR(ISBLANK(F3200),SUM(LEN(C3200),LEN(D3200))=0),AND(NOT(E3200="Unknown"),ISBLANK(J3200)),AND(NOT(O3200="Unknown"),ISBLANK(R3200))),"Missing Information", INDEX(Table15[Entire Service Line Classification], MATCH(SUMIFS(Table15[Unique ID],Table15[System-Owned Portion],E3200,Table15[If Material Anything Other than "Lead" in Column E,Was Material Ever Previously Lead?],G3200,Table15[Customer-Owned Portion],O3200),Table15[Unique ID],0),0)))</f>
        <v>Non-lead</v>
      </c>
      <c r="X3200"/>
    </row>
    <row r="3201" spans="2:24" ht="150" x14ac:dyDescent="0.25">
      <c r="B3201" s="146" t="s">
        <v>12014</v>
      </c>
      <c r="C3201" s="31" t="s">
        <v>12015</v>
      </c>
      <c r="D3201" s="31" t="s">
        <v>12016</v>
      </c>
      <c r="E3201" s="44" t="s">
        <v>52</v>
      </c>
      <c r="F3201" s="43" t="s">
        <v>34</v>
      </c>
      <c r="G3201" s="84" t="s">
        <v>34</v>
      </c>
      <c r="H3201" s="31"/>
      <c r="I3201" s="205"/>
      <c r="J3201" s="84" t="s">
        <v>214</v>
      </c>
      <c r="K3201" s="31" t="s">
        <v>34</v>
      </c>
      <c r="L3201" s="31"/>
      <c r="M3201" s="169"/>
      <c r="N3201" s="148"/>
      <c r="O3201" s="106" t="s">
        <v>52</v>
      </c>
      <c r="P3201" s="43"/>
      <c r="Q3201" s="205"/>
      <c r="R3201" s="84" t="s">
        <v>214</v>
      </c>
      <c r="S3201" s="31" t="s">
        <v>34</v>
      </c>
      <c r="T3201" s="31"/>
      <c r="U3201" s="169"/>
      <c r="V3201" s="150" t="s">
        <v>11944</v>
      </c>
      <c r="W3201" s="141" t="str" cm="1">
        <f t="array" ref="W3201">IF(SUM(LEN(B3201:V3201))=0,"",IF(OR(OR(ISBLANK(F3201),SUM(LEN(C3201),LEN(D3201))=0),AND(NOT(E3201="Unknown"),ISBLANK(J3201)),AND(NOT(O3201="Unknown"),ISBLANK(R3201))),"Missing Information", INDEX(Table15[Entire Service Line Classification], MATCH(SUMIFS(Table15[Unique ID],Table15[System-Owned Portion],E3201,Table15[If Material Anything Other than "Lead" in Column E,Was Material Ever Previously Lead?],G3201,Table15[Customer-Owned Portion],O3201),Table15[Unique ID],0),0)))</f>
        <v>Non-lead</v>
      </c>
      <c r="X3201"/>
    </row>
    <row r="3202" spans="2:24" ht="195" x14ac:dyDescent="0.25">
      <c r="B3202" s="146" t="s">
        <v>12017</v>
      </c>
      <c r="C3202" s="31" t="s">
        <v>12018</v>
      </c>
      <c r="D3202" s="31" t="s">
        <v>12019</v>
      </c>
      <c r="E3202" s="44" t="s">
        <v>35</v>
      </c>
      <c r="F3202" s="43" t="s">
        <v>34</v>
      </c>
      <c r="G3202" s="84" t="s">
        <v>34</v>
      </c>
      <c r="H3202" s="31" t="s">
        <v>14946</v>
      </c>
      <c r="I3202" s="205"/>
      <c r="J3202" s="84" t="s">
        <v>45</v>
      </c>
      <c r="K3202" s="31" t="s">
        <v>34</v>
      </c>
      <c r="L3202" s="31"/>
      <c r="M3202" s="169"/>
      <c r="N3202" s="148" t="s">
        <v>12020</v>
      </c>
      <c r="O3202" s="106" t="s">
        <v>52</v>
      </c>
      <c r="P3202" s="43"/>
      <c r="Q3202" s="205"/>
      <c r="R3202" s="84" t="s">
        <v>214</v>
      </c>
      <c r="S3202" s="31" t="s">
        <v>34</v>
      </c>
      <c r="T3202" s="31"/>
      <c r="U3202" s="169"/>
      <c r="V3202" s="150" t="s">
        <v>11937</v>
      </c>
      <c r="W3202" s="141" t="str" cm="1">
        <f t="array" ref="W3202">IF(SUM(LEN(B3202:V3202))=0,"",IF(OR(OR(ISBLANK(F3202),SUM(LEN(C3202),LEN(D3202))=0),AND(NOT(E3202="Unknown"),ISBLANK(J3202)),AND(NOT(O3202="Unknown"),ISBLANK(R3202))),"Missing Information", INDEX(Table15[Entire Service Line Classification], MATCH(SUMIFS(Table15[Unique ID],Table15[System-Owned Portion],E3202,Table15[If Material Anything Other than "Lead" in Column E,Was Material Ever Previously Lead?],G3202,Table15[Customer-Owned Portion],O3202),Table15[Unique ID],0),0)))</f>
        <v>Non-lead</v>
      </c>
      <c r="X3202"/>
    </row>
    <row r="3203" spans="2:24" ht="195" x14ac:dyDescent="0.25">
      <c r="B3203" s="146" t="s">
        <v>12021</v>
      </c>
      <c r="C3203" s="31" t="s">
        <v>12022</v>
      </c>
      <c r="D3203" s="31" t="s">
        <v>12023</v>
      </c>
      <c r="E3203" s="44" t="s">
        <v>35</v>
      </c>
      <c r="F3203" s="43" t="s">
        <v>34</v>
      </c>
      <c r="G3203" s="84" t="s">
        <v>34</v>
      </c>
      <c r="H3203" s="31" t="s">
        <v>14946</v>
      </c>
      <c r="I3203" s="205"/>
      <c r="J3203" s="84" t="s">
        <v>45</v>
      </c>
      <c r="K3203" s="31" t="s">
        <v>34</v>
      </c>
      <c r="L3203" s="31"/>
      <c r="M3203" s="169"/>
      <c r="N3203" s="148" t="s">
        <v>12020</v>
      </c>
      <c r="O3203" s="106" t="s">
        <v>52</v>
      </c>
      <c r="P3203" s="43"/>
      <c r="Q3203" s="205"/>
      <c r="R3203" s="84" t="s">
        <v>214</v>
      </c>
      <c r="S3203" s="31" t="s">
        <v>34</v>
      </c>
      <c r="T3203" s="31"/>
      <c r="U3203" s="169"/>
      <c r="V3203" s="150" t="s">
        <v>11937</v>
      </c>
      <c r="W3203" s="141" t="str" cm="1">
        <f t="array" ref="W3203">IF(SUM(LEN(B3203:V3203))=0,"",IF(OR(OR(ISBLANK(F3203),SUM(LEN(C3203),LEN(D3203))=0),AND(NOT(E3203="Unknown"),ISBLANK(J3203)),AND(NOT(O3203="Unknown"),ISBLANK(R3203))),"Missing Information", INDEX(Table15[Entire Service Line Classification], MATCH(SUMIFS(Table15[Unique ID],Table15[System-Owned Portion],E3203,Table15[If Material Anything Other than "Lead" in Column E,Was Material Ever Previously Lead?],G3203,Table15[Customer-Owned Portion],O3203),Table15[Unique ID],0),0)))</f>
        <v>Non-lead</v>
      </c>
      <c r="X3203"/>
    </row>
    <row r="3204" spans="2:24" ht="150" x14ac:dyDescent="0.25">
      <c r="B3204" s="146" t="s">
        <v>12024</v>
      </c>
      <c r="C3204" s="31" t="s">
        <v>12025</v>
      </c>
      <c r="D3204" s="31" t="s">
        <v>12026</v>
      </c>
      <c r="E3204" s="44" t="s">
        <v>52</v>
      </c>
      <c r="F3204" s="43" t="s">
        <v>34</v>
      </c>
      <c r="G3204" s="84" t="s">
        <v>34</v>
      </c>
      <c r="H3204" s="31"/>
      <c r="I3204" s="205"/>
      <c r="J3204" s="84" t="s">
        <v>214</v>
      </c>
      <c r="K3204" s="31" t="s">
        <v>34</v>
      </c>
      <c r="L3204" s="31"/>
      <c r="M3204" s="169"/>
      <c r="N3204" s="148"/>
      <c r="O3204" s="106" t="s">
        <v>52</v>
      </c>
      <c r="P3204" s="43"/>
      <c r="Q3204" s="205"/>
      <c r="R3204" s="84" t="s">
        <v>214</v>
      </c>
      <c r="S3204" s="31" t="s">
        <v>34</v>
      </c>
      <c r="T3204" s="31"/>
      <c r="U3204" s="169"/>
      <c r="V3204" s="150" t="s">
        <v>11944</v>
      </c>
      <c r="W3204" s="141" t="str" cm="1">
        <f t="array" ref="W3204">IF(SUM(LEN(B3204:V3204))=0,"",IF(OR(OR(ISBLANK(F3204),SUM(LEN(C3204),LEN(D3204))=0),AND(NOT(E3204="Unknown"),ISBLANK(J3204)),AND(NOT(O3204="Unknown"),ISBLANK(R3204))),"Missing Information", INDEX(Table15[Entire Service Line Classification], MATCH(SUMIFS(Table15[Unique ID],Table15[System-Owned Portion],E3204,Table15[If Material Anything Other than "Lead" in Column E,Was Material Ever Previously Lead?],G3204,Table15[Customer-Owned Portion],O3204),Table15[Unique ID],0),0)))</f>
        <v>Non-lead</v>
      </c>
      <c r="X3204"/>
    </row>
    <row r="3205" spans="2:24" ht="150" x14ac:dyDescent="0.25">
      <c r="B3205" s="146" t="s">
        <v>12027</v>
      </c>
      <c r="C3205" s="31" t="s">
        <v>12028</v>
      </c>
      <c r="D3205" s="31" t="s">
        <v>12029</v>
      </c>
      <c r="E3205" s="44" t="s">
        <v>52</v>
      </c>
      <c r="F3205" s="43" t="s">
        <v>34</v>
      </c>
      <c r="G3205" s="84" t="s">
        <v>34</v>
      </c>
      <c r="H3205" s="31"/>
      <c r="I3205" s="205"/>
      <c r="J3205" s="84" t="s">
        <v>214</v>
      </c>
      <c r="K3205" s="31" t="s">
        <v>34</v>
      </c>
      <c r="L3205" s="31"/>
      <c r="M3205" s="169"/>
      <c r="N3205" s="148"/>
      <c r="O3205" s="106" t="s">
        <v>52</v>
      </c>
      <c r="P3205" s="43"/>
      <c r="Q3205" s="205"/>
      <c r="R3205" s="84" t="s">
        <v>214</v>
      </c>
      <c r="S3205" s="31" t="s">
        <v>34</v>
      </c>
      <c r="T3205" s="31"/>
      <c r="U3205" s="169"/>
      <c r="V3205" s="150" t="s">
        <v>11944</v>
      </c>
      <c r="W3205" s="141" t="str" cm="1">
        <f t="array" ref="W3205">IF(SUM(LEN(B3205:V3205))=0,"",IF(OR(OR(ISBLANK(F3205),SUM(LEN(C3205),LEN(D3205))=0),AND(NOT(E3205="Unknown"),ISBLANK(J3205)),AND(NOT(O3205="Unknown"),ISBLANK(R3205))),"Missing Information", INDEX(Table15[Entire Service Line Classification], MATCH(SUMIFS(Table15[Unique ID],Table15[System-Owned Portion],E3205,Table15[If Material Anything Other than "Lead" in Column E,Was Material Ever Previously Lead?],G3205,Table15[Customer-Owned Portion],O3205),Table15[Unique ID],0),0)))</f>
        <v>Non-lead</v>
      </c>
      <c r="X3205"/>
    </row>
    <row r="3206" spans="2:24" ht="150" x14ac:dyDescent="0.25">
      <c r="B3206" s="146" t="s">
        <v>12030</v>
      </c>
      <c r="C3206" s="31" t="s">
        <v>12031</v>
      </c>
      <c r="D3206" s="31" t="s">
        <v>12032</v>
      </c>
      <c r="E3206" s="44" t="s">
        <v>43</v>
      </c>
      <c r="F3206" s="43" t="s">
        <v>34</v>
      </c>
      <c r="G3206" s="84" t="s">
        <v>34</v>
      </c>
      <c r="H3206" s="31"/>
      <c r="I3206" s="205"/>
      <c r="J3206" s="84" t="s">
        <v>106</v>
      </c>
      <c r="K3206" s="31" t="s">
        <v>36</v>
      </c>
      <c r="L3206" s="31" t="s">
        <v>95</v>
      </c>
      <c r="M3206" s="169" t="s">
        <v>6522</v>
      </c>
      <c r="N3206" s="148" t="s">
        <v>12033</v>
      </c>
      <c r="O3206" s="106" t="s">
        <v>35</v>
      </c>
      <c r="P3206" s="43"/>
      <c r="Q3206" s="205"/>
      <c r="R3206" s="84" t="s">
        <v>106</v>
      </c>
      <c r="S3206" s="31" t="s">
        <v>36</v>
      </c>
      <c r="T3206" s="31" t="s">
        <v>95</v>
      </c>
      <c r="U3206" s="169" t="s">
        <v>6522</v>
      </c>
      <c r="V3206" s="150" t="s">
        <v>11970</v>
      </c>
      <c r="W3206" s="141" t="str" cm="1">
        <f t="array" ref="W3206">IF(SUM(LEN(B3206:V3206))=0,"",IF(OR(OR(ISBLANK(F3206),SUM(LEN(C3206),LEN(D3206))=0),AND(NOT(E3206="Unknown"),ISBLANK(J3206)),AND(NOT(O3206="Unknown"),ISBLANK(R3206))),"Missing Information", INDEX(Table15[Entire Service Line Classification], MATCH(SUMIFS(Table15[Unique ID],Table15[System-Owned Portion],E3206,Table15[If Material Anything Other than "Lead" in Column E,Was Material Ever Previously Lead?],G3206,Table15[Customer-Owned Portion],O3206),Table15[Unique ID],0),0)))</f>
        <v>Non-lead</v>
      </c>
      <c r="X3206"/>
    </row>
    <row r="3207" spans="2:24" ht="150" x14ac:dyDescent="0.25">
      <c r="B3207" s="146" t="s">
        <v>12034</v>
      </c>
      <c r="C3207" s="31" t="s">
        <v>12035</v>
      </c>
      <c r="D3207" s="31" t="s">
        <v>12036</v>
      </c>
      <c r="E3207" s="44" t="s">
        <v>52</v>
      </c>
      <c r="F3207" s="43" t="s">
        <v>34</v>
      </c>
      <c r="G3207" s="84" t="s">
        <v>34</v>
      </c>
      <c r="H3207" s="31"/>
      <c r="I3207" s="205"/>
      <c r="J3207" s="84" t="s">
        <v>214</v>
      </c>
      <c r="K3207" s="31" t="s">
        <v>34</v>
      </c>
      <c r="L3207" s="31"/>
      <c r="M3207" s="169"/>
      <c r="N3207" s="148"/>
      <c r="O3207" s="106" t="s">
        <v>52</v>
      </c>
      <c r="P3207" s="43"/>
      <c r="Q3207" s="205"/>
      <c r="R3207" s="84" t="s">
        <v>214</v>
      </c>
      <c r="S3207" s="31" t="s">
        <v>34</v>
      </c>
      <c r="T3207" s="31"/>
      <c r="U3207" s="169"/>
      <c r="V3207" s="150" t="s">
        <v>11944</v>
      </c>
      <c r="W3207" s="141" t="str" cm="1">
        <f t="array" ref="W3207">IF(SUM(LEN(B3207:V3207))=0,"",IF(OR(OR(ISBLANK(F3207),SUM(LEN(C3207),LEN(D3207))=0),AND(NOT(E3207="Unknown"),ISBLANK(J3207)),AND(NOT(O3207="Unknown"),ISBLANK(R3207))),"Missing Information", INDEX(Table15[Entire Service Line Classification], MATCH(SUMIFS(Table15[Unique ID],Table15[System-Owned Portion],E3207,Table15[If Material Anything Other than "Lead" in Column E,Was Material Ever Previously Lead?],G3207,Table15[Customer-Owned Portion],O3207),Table15[Unique ID],0),0)))</f>
        <v>Non-lead</v>
      </c>
      <c r="X3207"/>
    </row>
    <row r="3208" spans="2:24" ht="150" x14ac:dyDescent="0.25">
      <c r="B3208" s="146" t="s">
        <v>12037</v>
      </c>
      <c r="C3208" s="31" t="s">
        <v>12038</v>
      </c>
      <c r="D3208" s="31" t="s">
        <v>12039</v>
      </c>
      <c r="E3208" s="44" t="s">
        <v>52</v>
      </c>
      <c r="F3208" s="43" t="s">
        <v>34</v>
      </c>
      <c r="G3208" s="84" t="s">
        <v>34</v>
      </c>
      <c r="H3208" s="31"/>
      <c r="I3208" s="205"/>
      <c r="J3208" s="84" t="s">
        <v>214</v>
      </c>
      <c r="K3208" s="31" t="s">
        <v>34</v>
      </c>
      <c r="L3208" s="31"/>
      <c r="M3208" s="169"/>
      <c r="N3208" s="148"/>
      <c r="O3208" s="106" t="s">
        <v>52</v>
      </c>
      <c r="P3208" s="43"/>
      <c r="Q3208" s="205"/>
      <c r="R3208" s="84" t="s">
        <v>214</v>
      </c>
      <c r="S3208" s="31" t="s">
        <v>34</v>
      </c>
      <c r="T3208" s="31"/>
      <c r="U3208" s="169"/>
      <c r="V3208" s="150" t="s">
        <v>11944</v>
      </c>
      <c r="W3208" s="141" t="str" cm="1">
        <f t="array" ref="W3208">IF(SUM(LEN(B3208:V3208))=0,"",IF(OR(OR(ISBLANK(F3208),SUM(LEN(C3208),LEN(D3208))=0),AND(NOT(E3208="Unknown"),ISBLANK(J3208)),AND(NOT(O3208="Unknown"),ISBLANK(R3208))),"Missing Information", INDEX(Table15[Entire Service Line Classification], MATCH(SUMIFS(Table15[Unique ID],Table15[System-Owned Portion],E3208,Table15[If Material Anything Other than "Lead" in Column E,Was Material Ever Previously Lead?],G3208,Table15[Customer-Owned Portion],O3208),Table15[Unique ID],0),0)))</f>
        <v>Non-lead</v>
      </c>
      <c r="X3208"/>
    </row>
    <row r="3209" spans="2:24" ht="150" x14ac:dyDescent="0.25">
      <c r="B3209" s="146" t="s">
        <v>12040</v>
      </c>
      <c r="C3209" s="31" t="s">
        <v>12041</v>
      </c>
      <c r="D3209" s="31" t="s">
        <v>12042</v>
      </c>
      <c r="E3209" s="44" t="s">
        <v>52</v>
      </c>
      <c r="F3209" s="43" t="s">
        <v>34</v>
      </c>
      <c r="G3209" s="84" t="s">
        <v>34</v>
      </c>
      <c r="H3209" s="31"/>
      <c r="I3209" s="205"/>
      <c r="J3209" s="84" t="s">
        <v>214</v>
      </c>
      <c r="K3209" s="31" t="s">
        <v>34</v>
      </c>
      <c r="L3209" s="31"/>
      <c r="M3209" s="169"/>
      <c r="N3209" s="148"/>
      <c r="O3209" s="106" t="s">
        <v>52</v>
      </c>
      <c r="P3209" s="43"/>
      <c r="Q3209" s="205"/>
      <c r="R3209" s="84" t="s">
        <v>214</v>
      </c>
      <c r="S3209" s="31" t="s">
        <v>34</v>
      </c>
      <c r="T3209" s="31"/>
      <c r="U3209" s="169"/>
      <c r="V3209" s="150" t="s">
        <v>11944</v>
      </c>
      <c r="W3209" s="141" t="str" cm="1">
        <f t="array" ref="W3209">IF(SUM(LEN(B3209:V3209))=0,"",IF(OR(OR(ISBLANK(F3209),SUM(LEN(C3209),LEN(D3209))=0),AND(NOT(E3209="Unknown"),ISBLANK(J3209)),AND(NOT(O3209="Unknown"),ISBLANK(R3209))),"Missing Information", INDEX(Table15[Entire Service Line Classification], MATCH(SUMIFS(Table15[Unique ID],Table15[System-Owned Portion],E3209,Table15[If Material Anything Other than "Lead" in Column E,Was Material Ever Previously Lead?],G3209,Table15[Customer-Owned Portion],O3209),Table15[Unique ID],0),0)))</f>
        <v>Non-lead</v>
      </c>
      <c r="X3209"/>
    </row>
    <row r="3210" spans="2:24" ht="150" x14ac:dyDescent="0.25">
      <c r="B3210" s="146" t="s">
        <v>12043</v>
      </c>
      <c r="C3210" s="31" t="s">
        <v>12044</v>
      </c>
      <c r="D3210" s="31" t="s">
        <v>12045</v>
      </c>
      <c r="E3210" s="44" t="s">
        <v>43</v>
      </c>
      <c r="F3210" s="43" t="s">
        <v>34</v>
      </c>
      <c r="G3210" s="84" t="s">
        <v>34</v>
      </c>
      <c r="H3210" s="31"/>
      <c r="I3210" s="205"/>
      <c r="J3210" s="84" t="s">
        <v>106</v>
      </c>
      <c r="K3210" s="31" t="s">
        <v>36</v>
      </c>
      <c r="L3210" s="31" t="s">
        <v>95</v>
      </c>
      <c r="M3210" s="169" t="s">
        <v>6522</v>
      </c>
      <c r="N3210" s="148" t="s">
        <v>12046</v>
      </c>
      <c r="O3210" s="106" t="s">
        <v>35</v>
      </c>
      <c r="P3210" s="43"/>
      <c r="Q3210" s="205"/>
      <c r="R3210" s="84" t="s">
        <v>106</v>
      </c>
      <c r="S3210" s="31" t="s">
        <v>36</v>
      </c>
      <c r="T3210" s="31" t="s">
        <v>95</v>
      </c>
      <c r="U3210" s="169" t="s">
        <v>6522</v>
      </c>
      <c r="V3210" s="150" t="s">
        <v>11970</v>
      </c>
      <c r="W3210" s="141" t="str" cm="1">
        <f t="array" ref="W3210">IF(SUM(LEN(B3210:V3210))=0,"",IF(OR(OR(ISBLANK(F3210),SUM(LEN(C3210),LEN(D3210))=0),AND(NOT(E3210="Unknown"),ISBLANK(J3210)),AND(NOT(O3210="Unknown"),ISBLANK(R3210))),"Missing Information", INDEX(Table15[Entire Service Line Classification], MATCH(SUMIFS(Table15[Unique ID],Table15[System-Owned Portion],E3210,Table15[If Material Anything Other than "Lead" in Column E,Was Material Ever Previously Lead?],G3210,Table15[Customer-Owned Portion],O3210),Table15[Unique ID],0),0)))</f>
        <v>Non-lead</v>
      </c>
      <c r="X3210"/>
    </row>
    <row r="3211" spans="2:24" ht="150" x14ac:dyDescent="0.25">
      <c r="B3211" s="146" t="s">
        <v>12047</v>
      </c>
      <c r="C3211" s="31" t="s">
        <v>12048</v>
      </c>
      <c r="D3211" s="31" t="s">
        <v>12049</v>
      </c>
      <c r="E3211" s="44" t="s">
        <v>52</v>
      </c>
      <c r="F3211" s="43" t="s">
        <v>34</v>
      </c>
      <c r="G3211" s="84" t="s">
        <v>34</v>
      </c>
      <c r="H3211" s="31"/>
      <c r="I3211" s="205"/>
      <c r="J3211" s="84" t="s">
        <v>214</v>
      </c>
      <c r="K3211" s="31" t="s">
        <v>34</v>
      </c>
      <c r="L3211" s="31"/>
      <c r="M3211" s="169"/>
      <c r="N3211" s="148"/>
      <c r="O3211" s="106" t="s">
        <v>52</v>
      </c>
      <c r="P3211" s="43"/>
      <c r="Q3211" s="205"/>
      <c r="R3211" s="84" t="s">
        <v>214</v>
      </c>
      <c r="S3211" s="31" t="s">
        <v>34</v>
      </c>
      <c r="T3211" s="31"/>
      <c r="U3211" s="169"/>
      <c r="V3211" s="150" t="s">
        <v>11944</v>
      </c>
      <c r="W3211" s="141" t="str" cm="1">
        <f t="array" ref="W3211">IF(SUM(LEN(B3211:V3211))=0,"",IF(OR(OR(ISBLANK(F3211),SUM(LEN(C3211),LEN(D3211))=0),AND(NOT(E3211="Unknown"),ISBLANK(J3211)),AND(NOT(O3211="Unknown"),ISBLANK(R3211))),"Missing Information", INDEX(Table15[Entire Service Line Classification], MATCH(SUMIFS(Table15[Unique ID],Table15[System-Owned Portion],E3211,Table15[If Material Anything Other than "Lead" in Column E,Was Material Ever Previously Lead?],G3211,Table15[Customer-Owned Portion],O3211),Table15[Unique ID],0),0)))</f>
        <v>Non-lead</v>
      </c>
      <c r="X3211"/>
    </row>
    <row r="3212" spans="2:24" ht="150" x14ac:dyDescent="0.25">
      <c r="B3212" s="146" t="s">
        <v>12050</v>
      </c>
      <c r="C3212" s="31" t="s">
        <v>12051</v>
      </c>
      <c r="D3212" s="31" t="s">
        <v>12052</v>
      </c>
      <c r="E3212" s="44" t="s">
        <v>43</v>
      </c>
      <c r="F3212" s="43" t="s">
        <v>34</v>
      </c>
      <c r="G3212" s="84" t="s">
        <v>34</v>
      </c>
      <c r="H3212" s="31"/>
      <c r="I3212" s="205"/>
      <c r="J3212" s="84" t="s">
        <v>106</v>
      </c>
      <c r="K3212" s="31" t="s">
        <v>36</v>
      </c>
      <c r="L3212" s="31" t="s">
        <v>95</v>
      </c>
      <c r="M3212" s="169" t="s">
        <v>6522</v>
      </c>
      <c r="N3212" s="148" t="s">
        <v>12053</v>
      </c>
      <c r="O3212" s="106" t="s">
        <v>35</v>
      </c>
      <c r="P3212" s="43"/>
      <c r="Q3212" s="205"/>
      <c r="R3212" s="84" t="s">
        <v>106</v>
      </c>
      <c r="S3212" s="31" t="s">
        <v>36</v>
      </c>
      <c r="T3212" s="31" t="s">
        <v>95</v>
      </c>
      <c r="U3212" s="169" t="s">
        <v>6522</v>
      </c>
      <c r="V3212" s="150" t="s">
        <v>11970</v>
      </c>
      <c r="W3212" s="141" t="str" cm="1">
        <f t="array" ref="W3212">IF(SUM(LEN(B3212:V3212))=0,"",IF(OR(OR(ISBLANK(F3212),SUM(LEN(C3212),LEN(D3212))=0),AND(NOT(E3212="Unknown"),ISBLANK(J3212)),AND(NOT(O3212="Unknown"),ISBLANK(R3212))),"Missing Information", INDEX(Table15[Entire Service Line Classification], MATCH(SUMIFS(Table15[Unique ID],Table15[System-Owned Portion],E3212,Table15[If Material Anything Other than "Lead" in Column E,Was Material Ever Previously Lead?],G3212,Table15[Customer-Owned Portion],O3212),Table15[Unique ID],0),0)))</f>
        <v>Non-lead</v>
      </c>
      <c r="X3212"/>
    </row>
    <row r="3213" spans="2:24" ht="150" x14ac:dyDescent="0.25">
      <c r="B3213" s="146" t="s">
        <v>12054</v>
      </c>
      <c r="C3213" s="31" t="s">
        <v>12055</v>
      </c>
      <c r="D3213" s="31" t="s">
        <v>12056</v>
      </c>
      <c r="E3213" s="44" t="s">
        <v>52</v>
      </c>
      <c r="F3213" s="43" t="s">
        <v>34</v>
      </c>
      <c r="G3213" s="84" t="s">
        <v>34</v>
      </c>
      <c r="H3213" s="31"/>
      <c r="I3213" s="205"/>
      <c r="J3213" s="84" t="s">
        <v>214</v>
      </c>
      <c r="K3213" s="31" t="s">
        <v>34</v>
      </c>
      <c r="L3213" s="31"/>
      <c r="M3213" s="169"/>
      <c r="N3213" s="148"/>
      <c r="O3213" s="106" t="s">
        <v>52</v>
      </c>
      <c r="P3213" s="43"/>
      <c r="Q3213" s="205"/>
      <c r="R3213" s="84" t="s">
        <v>214</v>
      </c>
      <c r="S3213" s="31" t="s">
        <v>34</v>
      </c>
      <c r="T3213" s="31"/>
      <c r="U3213" s="169"/>
      <c r="V3213" s="150" t="s">
        <v>11944</v>
      </c>
      <c r="W3213" s="141" t="str" cm="1">
        <f t="array" ref="W3213">IF(SUM(LEN(B3213:V3213))=0,"",IF(OR(OR(ISBLANK(F3213),SUM(LEN(C3213),LEN(D3213))=0),AND(NOT(E3213="Unknown"),ISBLANK(J3213)),AND(NOT(O3213="Unknown"),ISBLANK(R3213))),"Missing Information", INDEX(Table15[Entire Service Line Classification], MATCH(SUMIFS(Table15[Unique ID],Table15[System-Owned Portion],E3213,Table15[If Material Anything Other than "Lead" in Column E,Was Material Ever Previously Lead?],G3213,Table15[Customer-Owned Portion],O3213),Table15[Unique ID],0),0)))</f>
        <v>Non-lead</v>
      </c>
      <c r="X3213"/>
    </row>
    <row r="3214" spans="2:24" ht="150" x14ac:dyDescent="0.25">
      <c r="B3214" s="146" t="s">
        <v>12057</v>
      </c>
      <c r="C3214" s="31" t="s">
        <v>12058</v>
      </c>
      <c r="D3214" s="31" t="s">
        <v>12059</v>
      </c>
      <c r="E3214" s="44" t="s">
        <v>52</v>
      </c>
      <c r="F3214" s="43" t="s">
        <v>34</v>
      </c>
      <c r="G3214" s="84" t="s">
        <v>34</v>
      </c>
      <c r="H3214" s="31"/>
      <c r="I3214" s="205"/>
      <c r="J3214" s="84" t="s">
        <v>214</v>
      </c>
      <c r="K3214" s="31" t="s">
        <v>34</v>
      </c>
      <c r="L3214" s="31"/>
      <c r="M3214" s="169"/>
      <c r="N3214" s="148"/>
      <c r="O3214" s="106" t="s">
        <v>52</v>
      </c>
      <c r="P3214" s="43"/>
      <c r="Q3214" s="205"/>
      <c r="R3214" s="84" t="s">
        <v>214</v>
      </c>
      <c r="S3214" s="31" t="s">
        <v>34</v>
      </c>
      <c r="T3214" s="31"/>
      <c r="U3214" s="169"/>
      <c r="V3214" s="150" t="s">
        <v>11944</v>
      </c>
      <c r="W3214" s="141" t="str" cm="1">
        <f t="array" ref="W3214">IF(SUM(LEN(B3214:V3214))=0,"",IF(OR(OR(ISBLANK(F3214),SUM(LEN(C3214),LEN(D3214))=0),AND(NOT(E3214="Unknown"),ISBLANK(J3214)),AND(NOT(O3214="Unknown"),ISBLANK(R3214))),"Missing Information", INDEX(Table15[Entire Service Line Classification], MATCH(SUMIFS(Table15[Unique ID],Table15[System-Owned Portion],E3214,Table15[If Material Anything Other than "Lead" in Column E,Was Material Ever Previously Lead?],G3214,Table15[Customer-Owned Portion],O3214),Table15[Unique ID],0),0)))</f>
        <v>Non-lead</v>
      </c>
      <c r="X3214"/>
    </row>
    <row r="3215" spans="2:24" ht="150" x14ac:dyDescent="0.25">
      <c r="B3215" s="146" t="s">
        <v>12060</v>
      </c>
      <c r="C3215" s="31" t="s">
        <v>12061</v>
      </c>
      <c r="D3215" s="31" t="s">
        <v>12062</v>
      </c>
      <c r="E3215" s="44" t="s">
        <v>52</v>
      </c>
      <c r="F3215" s="43" t="s">
        <v>34</v>
      </c>
      <c r="G3215" s="84" t="s">
        <v>34</v>
      </c>
      <c r="H3215" s="31"/>
      <c r="I3215" s="205"/>
      <c r="J3215" s="84" t="s">
        <v>214</v>
      </c>
      <c r="K3215" s="31" t="s">
        <v>34</v>
      </c>
      <c r="L3215" s="31"/>
      <c r="M3215" s="169"/>
      <c r="N3215" s="148"/>
      <c r="O3215" s="106" t="s">
        <v>52</v>
      </c>
      <c r="P3215" s="43"/>
      <c r="Q3215" s="205"/>
      <c r="R3215" s="84" t="s">
        <v>214</v>
      </c>
      <c r="S3215" s="31" t="s">
        <v>34</v>
      </c>
      <c r="T3215" s="31"/>
      <c r="U3215" s="169"/>
      <c r="V3215" s="150" t="s">
        <v>11944</v>
      </c>
      <c r="W3215" s="141" t="str" cm="1">
        <f t="array" ref="W3215">IF(SUM(LEN(B3215:V3215))=0,"",IF(OR(OR(ISBLANK(F3215),SUM(LEN(C3215),LEN(D3215))=0),AND(NOT(E3215="Unknown"),ISBLANK(J3215)),AND(NOT(O3215="Unknown"),ISBLANK(R3215))),"Missing Information", INDEX(Table15[Entire Service Line Classification], MATCH(SUMIFS(Table15[Unique ID],Table15[System-Owned Portion],E3215,Table15[If Material Anything Other than "Lead" in Column E,Was Material Ever Previously Lead?],G3215,Table15[Customer-Owned Portion],O3215),Table15[Unique ID],0),0)))</f>
        <v>Non-lead</v>
      </c>
      <c r="X3215"/>
    </row>
    <row r="3216" spans="2:24" ht="150" x14ac:dyDescent="0.25">
      <c r="B3216" s="146" t="s">
        <v>12063</v>
      </c>
      <c r="C3216" s="31" t="s">
        <v>12064</v>
      </c>
      <c r="D3216" s="31" t="s">
        <v>12065</v>
      </c>
      <c r="E3216" s="44" t="s">
        <v>52</v>
      </c>
      <c r="F3216" s="43" t="s">
        <v>34</v>
      </c>
      <c r="G3216" s="84" t="s">
        <v>34</v>
      </c>
      <c r="H3216" s="31"/>
      <c r="I3216" s="205"/>
      <c r="J3216" s="84" t="s">
        <v>214</v>
      </c>
      <c r="K3216" s="31" t="s">
        <v>34</v>
      </c>
      <c r="L3216" s="31"/>
      <c r="M3216" s="169"/>
      <c r="N3216" s="148"/>
      <c r="O3216" s="106" t="s">
        <v>52</v>
      </c>
      <c r="P3216" s="43"/>
      <c r="Q3216" s="205"/>
      <c r="R3216" s="84" t="s">
        <v>214</v>
      </c>
      <c r="S3216" s="31" t="s">
        <v>34</v>
      </c>
      <c r="T3216" s="31"/>
      <c r="U3216" s="169"/>
      <c r="V3216" s="150" t="s">
        <v>11944</v>
      </c>
      <c r="W3216" s="141" t="str" cm="1">
        <f t="array" ref="W3216">IF(SUM(LEN(B3216:V3216))=0,"",IF(OR(OR(ISBLANK(F3216),SUM(LEN(C3216),LEN(D3216))=0),AND(NOT(E3216="Unknown"),ISBLANK(J3216)),AND(NOT(O3216="Unknown"),ISBLANK(R3216))),"Missing Information", INDEX(Table15[Entire Service Line Classification], MATCH(SUMIFS(Table15[Unique ID],Table15[System-Owned Portion],E3216,Table15[If Material Anything Other than "Lead" in Column E,Was Material Ever Previously Lead?],G3216,Table15[Customer-Owned Portion],O3216),Table15[Unique ID],0),0)))</f>
        <v>Non-lead</v>
      </c>
      <c r="X3216"/>
    </row>
    <row r="3217" spans="2:24" ht="150" x14ac:dyDescent="0.25">
      <c r="B3217" s="146" t="s">
        <v>12066</v>
      </c>
      <c r="C3217" s="31" t="s">
        <v>12067</v>
      </c>
      <c r="D3217" s="31" t="s">
        <v>12068</v>
      </c>
      <c r="E3217" s="44" t="s">
        <v>52</v>
      </c>
      <c r="F3217" s="43" t="s">
        <v>34</v>
      </c>
      <c r="G3217" s="84" t="s">
        <v>34</v>
      </c>
      <c r="H3217" s="31"/>
      <c r="I3217" s="205"/>
      <c r="J3217" s="84" t="s">
        <v>214</v>
      </c>
      <c r="K3217" s="31" t="s">
        <v>34</v>
      </c>
      <c r="L3217" s="31"/>
      <c r="M3217" s="169"/>
      <c r="N3217" s="148"/>
      <c r="O3217" s="106" t="s">
        <v>52</v>
      </c>
      <c r="P3217" s="43"/>
      <c r="Q3217" s="205"/>
      <c r="R3217" s="84" t="s">
        <v>214</v>
      </c>
      <c r="S3217" s="31" t="s">
        <v>34</v>
      </c>
      <c r="T3217" s="31"/>
      <c r="U3217" s="169"/>
      <c r="V3217" s="150" t="s">
        <v>11944</v>
      </c>
      <c r="W3217" s="141" t="str" cm="1">
        <f t="array" ref="W3217">IF(SUM(LEN(B3217:V3217))=0,"",IF(OR(OR(ISBLANK(F3217),SUM(LEN(C3217),LEN(D3217))=0),AND(NOT(E3217="Unknown"),ISBLANK(J3217)),AND(NOT(O3217="Unknown"),ISBLANK(R3217))),"Missing Information", INDEX(Table15[Entire Service Line Classification], MATCH(SUMIFS(Table15[Unique ID],Table15[System-Owned Portion],E3217,Table15[If Material Anything Other than "Lead" in Column E,Was Material Ever Previously Lead?],G3217,Table15[Customer-Owned Portion],O3217),Table15[Unique ID],0),0)))</f>
        <v>Non-lead</v>
      </c>
      <c r="X3217"/>
    </row>
    <row r="3218" spans="2:24" ht="150" x14ac:dyDescent="0.25">
      <c r="B3218" s="146" t="s">
        <v>12069</v>
      </c>
      <c r="C3218" s="31" t="s">
        <v>12070</v>
      </c>
      <c r="D3218" s="31" t="s">
        <v>12071</v>
      </c>
      <c r="E3218" s="44" t="s">
        <v>52</v>
      </c>
      <c r="F3218" s="43" t="s">
        <v>34</v>
      </c>
      <c r="G3218" s="84" t="s">
        <v>34</v>
      </c>
      <c r="H3218" s="31"/>
      <c r="I3218" s="205"/>
      <c r="J3218" s="84" t="s">
        <v>214</v>
      </c>
      <c r="K3218" s="31" t="s">
        <v>34</v>
      </c>
      <c r="L3218" s="31"/>
      <c r="M3218" s="169"/>
      <c r="N3218" s="148"/>
      <c r="O3218" s="106" t="s">
        <v>52</v>
      </c>
      <c r="P3218" s="43"/>
      <c r="Q3218" s="205"/>
      <c r="R3218" s="84" t="s">
        <v>214</v>
      </c>
      <c r="S3218" s="31" t="s">
        <v>34</v>
      </c>
      <c r="T3218" s="31"/>
      <c r="U3218" s="169"/>
      <c r="V3218" s="150" t="s">
        <v>11944</v>
      </c>
      <c r="W3218" s="141" t="str" cm="1">
        <f t="array" ref="W3218">IF(SUM(LEN(B3218:V3218))=0,"",IF(OR(OR(ISBLANK(F3218),SUM(LEN(C3218),LEN(D3218))=0),AND(NOT(E3218="Unknown"),ISBLANK(J3218)),AND(NOT(O3218="Unknown"),ISBLANK(R3218))),"Missing Information", INDEX(Table15[Entire Service Line Classification], MATCH(SUMIFS(Table15[Unique ID],Table15[System-Owned Portion],E3218,Table15[If Material Anything Other than "Lead" in Column E,Was Material Ever Previously Lead?],G3218,Table15[Customer-Owned Portion],O3218),Table15[Unique ID],0),0)))</f>
        <v>Non-lead</v>
      </c>
      <c r="X3218"/>
    </row>
    <row r="3219" spans="2:24" ht="150" x14ac:dyDescent="0.25">
      <c r="B3219" s="146" t="s">
        <v>12072</v>
      </c>
      <c r="C3219" s="31" t="s">
        <v>12073</v>
      </c>
      <c r="D3219" s="31" t="s">
        <v>12074</v>
      </c>
      <c r="E3219" s="44" t="s">
        <v>52</v>
      </c>
      <c r="F3219" s="43" t="s">
        <v>34</v>
      </c>
      <c r="G3219" s="84" t="s">
        <v>34</v>
      </c>
      <c r="H3219" s="31"/>
      <c r="I3219" s="205"/>
      <c r="J3219" s="84" t="s">
        <v>214</v>
      </c>
      <c r="K3219" s="31" t="s">
        <v>34</v>
      </c>
      <c r="L3219" s="31"/>
      <c r="M3219" s="169"/>
      <c r="N3219" s="148"/>
      <c r="O3219" s="106" t="s">
        <v>52</v>
      </c>
      <c r="P3219" s="43"/>
      <c r="Q3219" s="205"/>
      <c r="R3219" s="84" t="s">
        <v>214</v>
      </c>
      <c r="S3219" s="31" t="s">
        <v>34</v>
      </c>
      <c r="T3219" s="31"/>
      <c r="U3219" s="169"/>
      <c r="V3219" s="150" t="s">
        <v>11944</v>
      </c>
      <c r="W3219" s="141" t="str" cm="1">
        <f t="array" ref="W3219">IF(SUM(LEN(B3219:V3219))=0,"",IF(OR(OR(ISBLANK(F3219),SUM(LEN(C3219),LEN(D3219))=0),AND(NOT(E3219="Unknown"),ISBLANK(J3219)),AND(NOT(O3219="Unknown"),ISBLANK(R3219))),"Missing Information", INDEX(Table15[Entire Service Line Classification], MATCH(SUMIFS(Table15[Unique ID],Table15[System-Owned Portion],E3219,Table15[If Material Anything Other than "Lead" in Column E,Was Material Ever Previously Lead?],G3219,Table15[Customer-Owned Portion],O3219),Table15[Unique ID],0),0)))</f>
        <v>Non-lead</v>
      </c>
      <c r="X3219"/>
    </row>
    <row r="3220" spans="2:24" ht="150" x14ac:dyDescent="0.25">
      <c r="B3220" s="146" t="s">
        <v>12075</v>
      </c>
      <c r="C3220" s="31" t="s">
        <v>12076</v>
      </c>
      <c r="D3220" s="31" t="s">
        <v>12077</v>
      </c>
      <c r="E3220" s="44" t="s">
        <v>52</v>
      </c>
      <c r="F3220" s="43" t="s">
        <v>34</v>
      </c>
      <c r="G3220" s="84" t="s">
        <v>34</v>
      </c>
      <c r="H3220" s="31"/>
      <c r="I3220" s="205"/>
      <c r="J3220" s="84" t="s">
        <v>214</v>
      </c>
      <c r="K3220" s="31" t="s">
        <v>34</v>
      </c>
      <c r="L3220" s="31"/>
      <c r="M3220" s="169"/>
      <c r="N3220" s="148"/>
      <c r="O3220" s="106" t="s">
        <v>52</v>
      </c>
      <c r="P3220" s="43"/>
      <c r="Q3220" s="205"/>
      <c r="R3220" s="84" t="s">
        <v>214</v>
      </c>
      <c r="S3220" s="31" t="s">
        <v>34</v>
      </c>
      <c r="T3220" s="31"/>
      <c r="U3220" s="169"/>
      <c r="V3220" s="150" t="s">
        <v>11944</v>
      </c>
      <c r="W3220" s="141" t="str" cm="1">
        <f t="array" ref="W3220">IF(SUM(LEN(B3220:V3220))=0,"",IF(OR(OR(ISBLANK(F3220),SUM(LEN(C3220),LEN(D3220))=0),AND(NOT(E3220="Unknown"),ISBLANK(J3220)),AND(NOT(O3220="Unknown"),ISBLANK(R3220))),"Missing Information", INDEX(Table15[Entire Service Line Classification], MATCH(SUMIFS(Table15[Unique ID],Table15[System-Owned Portion],E3220,Table15[If Material Anything Other than "Lead" in Column E,Was Material Ever Previously Lead?],G3220,Table15[Customer-Owned Portion],O3220),Table15[Unique ID],0),0)))</f>
        <v>Non-lead</v>
      </c>
      <c r="X3220"/>
    </row>
    <row r="3221" spans="2:24" ht="150" x14ac:dyDescent="0.25">
      <c r="B3221" s="146" t="s">
        <v>12078</v>
      </c>
      <c r="C3221" s="31" t="s">
        <v>12079</v>
      </c>
      <c r="D3221" s="31" t="s">
        <v>12080</v>
      </c>
      <c r="E3221" s="44" t="s">
        <v>52</v>
      </c>
      <c r="F3221" s="43" t="s">
        <v>34</v>
      </c>
      <c r="G3221" s="84" t="s">
        <v>34</v>
      </c>
      <c r="H3221" s="31"/>
      <c r="I3221" s="205"/>
      <c r="J3221" s="84" t="s">
        <v>214</v>
      </c>
      <c r="K3221" s="31" t="s">
        <v>34</v>
      </c>
      <c r="L3221" s="31"/>
      <c r="M3221" s="169"/>
      <c r="N3221" s="148"/>
      <c r="O3221" s="106" t="s">
        <v>52</v>
      </c>
      <c r="P3221" s="43"/>
      <c r="Q3221" s="205"/>
      <c r="R3221" s="84" t="s">
        <v>214</v>
      </c>
      <c r="S3221" s="31" t="s">
        <v>34</v>
      </c>
      <c r="T3221" s="31"/>
      <c r="U3221" s="169"/>
      <c r="V3221" s="150" t="s">
        <v>11944</v>
      </c>
      <c r="W3221" s="141" t="str" cm="1">
        <f t="array" ref="W3221">IF(SUM(LEN(B3221:V3221))=0,"",IF(OR(OR(ISBLANK(F3221),SUM(LEN(C3221),LEN(D3221))=0),AND(NOT(E3221="Unknown"),ISBLANK(J3221)),AND(NOT(O3221="Unknown"),ISBLANK(R3221))),"Missing Information", INDEX(Table15[Entire Service Line Classification], MATCH(SUMIFS(Table15[Unique ID],Table15[System-Owned Portion],E3221,Table15[If Material Anything Other than "Lead" in Column E,Was Material Ever Previously Lead?],G3221,Table15[Customer-Owned Portion],O3221),Table15[Unique ID],0),0)))</f>
        <v>Non-lead</v>
      </c>
      <c r="X3221"/>
    </row>
    <row r="3222" spans="2:24" ht="150" x14ac:dyDescent="0.25">
      <c r="B3222" s="146" t="s">
        <v>12081</v>
      </c>
      <c r="C3222" s="31" t="s">
        <v>12082</v>
      </c>
      <c r="D3222" s="31" t="s">
        <v>12083</v>
      </c>
      <c r="E3222" s="44" t="s">
        <v>52</v>
      </c>
      <c r="F3222" s="43" t="s">
        <v>34</v>
      </c>
      <c r="G3222" s="84" t="s">
        <v>34</v>
      </c>
      <c r="H3222" s="31"/>
      <c r="I3222" s="205"/>
      <c r="J3222" s="84" t="s">
        <v>214</v>
      </c>
      <c r="K3222" s="31" t="s">
        <v>34</v>
      </c>
      <c r="L3222" s="31"/>
      <c r="M3222" s="169"/>
      <c r="N3222" s="148"/>
      <c r="O3222" s="106" t="s">
        <v>52</v>
      </c>
      <c r="P3222" s="43"/>
      <c r="Q3222" s="205"/>
      <c r="R3222" s="84" t="s">
        <v>214</v>
      </c>
      <c r="S3222" s="31" t="s">
        <v>34</v>
      </c>
      <c r="T3222" s="31"/>
      <c r="U3222" s="169"/>
      <c r="V3222" s="150" t="s">
        <v>11944</v>
      </c>
      <c r="W3222" s="141" t="str" cm="1">
        <f t="array" ref="W3222">IF(SUM(LEN(B3222:V3222))=0,"",IF(OR(OR(ISBLANK(F3222),SUM(LEN(C3222),LEN(D3222))=0),AND(NOT(E3222="Unknown"),ISBLANK(J3222)),AND(NOT(O3222="Unknown"),ISBLANK(R3222))),"Missing Information", INDEX(Table15[Entire Service Line Classification], MATCH(SUMIFS(Table15[Unique ID],Table15[System-Owned Portion],E3222,Table15[If Material Anything Other than "Lead" in Column E,Was Material Ever Previously Lead?],G3222,Table15[Customer-Owned Portion],O3222),Table15[Unique ID],0),0)))</f>
        <v>Non-lead</v>
      </c>
      <c r="X3222"/>
    </row>
    <row r="3223" spans="2:24" ht="150" x14ac:dyDescent="0.25">
      <c r="B3223" s="146" t="s">
        <v>12084</v>
      </c>
      <c r="C3223" s="31" t="s">
        <v>12085</v>
      </c>
      <c r="D3223" s="31" t="s">
        <v>12086</v>
      </c>
      <c r="E3223" s="44" t="s">
        <v>52</v>
      </c>
      <c r="F3223" s="43" t="s">
        <v>34</v>
      </c>
      <c r="G3223" s="84" t="s">
        <v>34</v>
      </c>
      <c r="H3223" s="31"/>
      <c r="I3223" s="205"/>
      <c r="J3223" s="84" t="s">
        <v>214</v>
      </c>
      <c r="K3223" s="31" t="s">
        <v>34</v>
      </c>
      <c r="L3223" s="31"/>
      <c r="M3223" s="169"/>
      <c r="N3223" s="148"/>
      <c r="O3223" s="106" t="s">
        <v>52</v>
      </c>
      <c r="P3223" s="43"/>
      <c r="Q3223" s="205"/>
      <c r="R3223" s="84" t="s">
        <v>214</v>
      </c>
      <c r="S3223" s="31" t="s">
        <v>34</v>
      </c>
      <c r="T3223" s="31"/>
      <c r="U3223" s="169"/>
      <c r="V3223" s="150" t="s">
        <v>11944</v>
      </c>
      <c r="W3223" s="141" t="str" cm="1">
        <f t="array" ref="W3223">IF(SUM(LEN(B3223:V3223))=0,"",IF(OR(OR(ISBLANK(F3223),SUM(LEN(C3223),LEN(D3223))=0),AND(NOT(E3223="Unknown"),ISBLANK(J3223)),AND(NOT(O3223="Unknown"),ISBLANK(R3223))),"Missing Information", INDEX(Table15[Entire Service Line Classification], MATCH(SUMIFS(Table15[Unique ID],Table15[System-Owned Portion],E3223,Table15[If Material Anything Other than "Lead" in Column E,Was Material Ever Previously Lead?],G3223,Table15[Customer-Owned Portion],O3223),Table15[Unique ID],0),0)))</f>
        <v>Non-lead</v>
      </c>
      <c r="X3223"/>
    </row>
    <row r="3224" spans="2:24" ht="150" x14ac:dyDescent="0.25">
      <c r="B3224" s="146" t="s">
        <v>12087</v>
      </c>
      <c r="C3224" s="31" t="s">
        <v>12088</v>
      </c>
      <c r="D3224" s="31" t="s">
        <v>12089</v>
      </c>
      <c r="E3224" s="44" t="s">
        <v>52</v>
      </c>
      <c r="F3224" s="43" t="s">
        <v>34</v>
      </c>
      <c r="G3224" s="84" t="s">
        <v>34</v>
      </c>
      <c r="H3224" s="31"/>
      <c r="I3224" s="205"/>
      <c r="J3224" s="84" t="s">
        <v>214</v>
      </c>
      <c r="K3224" s="31" t="s">
        <v>34</v>
      </c>
      <c r="L3224" s="31"/>
      <c r="M3224" s="169"/>
      <c r="N3224" s="148"/>
      <c r="O3224" s="106" t="s">
        <v>52</v>
      </c>
      <c r="P3224" s="43"/>
      <c r="Q3224" s="205"/>
      <c r="R3224" s="84" t="s">
        <v>214</v>
      </c>
      <c r="S3224" s="31" t="s">
        <v>34</v>
      </c>
      <c r="T3224" s="31"/>
      <c r="U3224" s="169"/>
      <c r="V3224" s="150" t="s">
        <v>11944</v>
      </c>
      <c r="W3224" s="141" t="str" cm="1">
        <f t="array" ref="W3224">IF(SUM(LEN(B3224:V3224))=0,"",IF(OR(OR(ISBLANK(F3224),SUM(LEN(C3224),LEN(D3224))=0),AND(NOT(E3224="Unknown"),ISBLANK(J3224)),AND(NOT(O3224="Unknown"),ISBLANK(R3224))),"Missing Information", INDEX(Table15[Entire Service Line Classification], MATCH(SUMIFS(Table15[Unique ID],Table15[System-Owned Portion],E3224,Table15[If Material Anything Other than "Lead" in Column E,Was Material Ever Previously Lead?],G3224,Table15[Customer-Owned Portion],O3224),Table15[Unique ID],0),0)))</f>
        <v>Non-lead</v>
      </c>
      <c r="X3224"/>
    </row>
    <row r="3225" spans="2:24" ht="150" x14ac:dyDescent="0.25">
      <c r="B3225" s="146" t="s">
        <v>12090</v>
      </c>
      <c r="C3225" s="31" t="s">
        <v>12091</v>
      </c>
      <c r="D3225" s="31" t="s">
        <v>12092</v>
      </c>
      <c r="E3225" s="44" t="s">
        <v>52</v>
      </c>
      <c r="F3225" s="43" t="s">
        <v>34</v>
      </c>
      <c r="G3225" s="84" t="s">
        <v>34</v>
      </c>
      <c r="H3225" s="31"/>
      <c r="I3225" s="205"/>
      <c r="J3225" s="84" t="s">
        <v>214</v>
      </c>
      <c r="K3225" s="31" t="s">
        <v>34</v>
      </c>
      <c r="L3225" s="31"/>
      <c r="M3225" s="169"/>
      <c r="N3225" s="148"/>
      <c r="O3225" s="106" t="s">
        <v>52</v>
      </c>
      <c r="P3225" s="43"/>
      <c r="Q3225" s="205"/>
      <c r="R3225" s="84" t="s">
        <v>214</v>
      </c>
      <c r="S3225" s="31" t="s">
        <v>34</v>
      </c>
      <c r="T3225" s="31"/>
      <c r="U3225" s="169"/>
      <c r="V3225" s="150" t="s">
        <v>11944</v>
      </c>
      <c r="W3225" s="141" t="str" cm="1">
        <f t="array" ref="W3225">IF(SUM(LEN(B3225:V3225))=0,"",IF(OR(OR(ISBLANK(F3225),SUM(LEN(C3225),LEN(D3225))=0),AND(NOT(E3225="Unknown"),ISBLANK(J3225)),AND(NOT(O3225="Unknown"),ISBLANK(R3225))),"Missing Information", INDEX(Table15[Entire Service Line Classification], MATCH(SUMIFS(Table15[Unique ID],Table15[System-Owned Portion],E3225,Table15[If Material Anything Other than "Lead" in Column E,Was Material Ever Previously Lead?],G3225,Table15[Customer-Owned Portion],O3225),Table15[Unique ID],0),0)))</f>
        <v>Non-lead</v>
      </c>
      <c r="X3225"/>
    </row>
    <row r="3226" spans="2:24" ht="150" x14ac:dyDescent="0.25">
      <c r="B3226" s="146" t="s">
        <v>12093</v>
      </c>
      <c r="C3226" s="31" t="s">
        <v>12094</v>
      </c>
      <c r="D3226" s="31" t="s">
        <v>12095</v>
      </c>
      <c r="E3226" s="44" t="s">
        <v>52</v>
      </c>
      <c r="F3226" s="43" t="s">
        <v>34</v>
      </c>
      <c r="G3226" s="84" t="s">
        <v>34</v>
      </c>
      <c r="H3226" s="31"/>
      <c r="I3226" s="205"/>
      <c r="J3226" s="84" t="s">
        <v>214</v>
      </c>
      <c r="K3226" s="31" t="s">
        <v>34</v>
      </c>
      <c r="L3226" s="31"/>
      <c r="M3226" s="169"/>
      <c r="N3226" s="148"/>
      <c r="O3226" s="106" t="s">
        <v>52</v>
      </c>
      <c r="P3226" s="43"/>
      <c r="Q3226" s="205"/>
      <c r="R3226" s="84" t="s">
        <v>214</v>
      </c>
      <c r="S3226" s="31" t="s">
        <v>34</v>
      </c>
      <c r="T3226" s="31"/>
      <c r="U3226" s="169"/>
      <c r="V3226" s="150" t="s">
        <v>11944</v>
      </c>
      <c r="W3226" s="141" t="str" cm="1">
        <f t="array" ref="W3226">IF(SUM(LEN(B3226:V3226))=0,"",IF(OR(OR(ISBLANK(F3226),SUM(LEN(C3226),LEN(D3226))=0),AND(NOT(E3226="Unknown"),ISBLANK(J3226)),AND(NOT(O3226="Unknown"),ISBLANK(R3226))),"Missing Information", INDEX(Table15[Entire Service Line Classification], MATCH(SUMIFS(Table15[Unique ID],Table15[System-Owned Portion],E3226,Table15[If Material Anything Other than "Lead" in Column E,Was Material Ever Previously Lead?],G3226,Table15[Customer-Owned Portion],O3226),Table15[Unique ID],0),0)))</f>
        <v>Non-lead</v>
      </c>
      <c r="X3226"/>
    </row>
    <row r="3227" spans="2:24" ht="150" x14ac:dyDescent="0.25">
      <c r="B3227" s="146" t="s">
        <v>12096</v>
      </c>
      <c r="C3227" s="31" t="s">
        <v>12097</v>
      </c>
      <c r="D3227" s="31" t="s">
        <v>12098</v>
      </c>
      <c r="E3227" s="44" t="s">
        <v>52</v>
      </c>
      <c r="F3227" s="43" t="s">
        <v>34</v>
      </c>
      <c r="G3227" s="84" t="s">
        <v>34</v>
      </c>
      <c r="H3227" s="31"/>
      <c r="I3227" s="205"/>
      <c r="J3227" s="84" t="s">
        <v>214</v>
      </c>
      <c r="K3227" s="31" t="s">
        <v>34</v>
      </c>
      <c r="L3227" s="31"/>
      <c r="M3227" s="169"/>
      <c r="N3227" s="148"/>
      <c r="O3227" s="106" t="s">
        <v>52</v>
      </c>
      <c r="P3227" s="43"/>
      <c r="Q3227" s="205"/>
      <c r="R3227" s="84" t="s">
        <v>214</v>
      </c>
      <c r="S3227" s="31" t="s">
        <v>34</v>
      </c>
      <c r="T3227" s="31"/>
      <c r="U3227" s="169"/>
      <c r="V3227" s="150" t="s">
        <v>11944</v>
      </c>
      <c r="W3227" s="141" t="str" cm="1">
        <f t="array" ref="W3227">IF(SUM(LEN(B3227:V3227))=0,"",IF(OR(OR(ISBLANK(F3227),SUM(LEN(C3227),LEN(D3227))=0),AND(NOT(E3227="Unknown"),ISBLANK(J3227)),AND(NOT(O3227="Unknown"),ISBLANK(R3227))),"Missing Information", INDEX(Table15[Entire Service Line Classification], MATCH(SUMIFS(Table15[Unique ID],Table15[System-Owned Portion],E3227,Table15[If Material Anything Other than "Lead" in Column E,Was Material Ever Previously Lead?],G3227,Table15[Customer-Owned Portion],O3227),Table15[Unique ID],0),0)))</f>
        <v>Non-lead</v>
      </c>
      <c r="X3227"/>
    </row>
    <row r="3228" spans="2:24" ht="150" x14ac:dyDescent="0.25">
      <c r="B3228" s="146" t="s">
        <v>12099</v>
      </c>
      <c r="C3228" s="31" t="s">
        <v>12100</v>
      </c>
      <c r="D3228" s="31" t="s">
        <v>12101</v>
      </c>
      <c r="E3228" s="44" t="s">
        <v>52</v>
      </c>
      <c r="F3228" s="43" t="s">
        <v>34</v>
      </c>
      <c r="G3228" s="84" t="s">
        <v>34</v>
      </c>
      <c r="H3228" s="31"/>
      <c r="I3228" s="205"/>
      <c r="J3228" s="84" t="s">
        <v>214</v>
      </c>
      <c r="K3228" s="31" t="s">
        <v>34</v>
      </c>
      <c r="L3228" s="31"/>
      <c r="M3228" s="169"/>
      <c r="N3228" s="148"/>
      <c r="O3228" s="106" t="s">
        <v>52</v>
      </c>
      <c r="P3228" s="43"/>
      <c r="Q3228" s="205"/>
      <c r="R3228" s="84" t="s">
        <v>214</v>
      </c>
      <c r="S3228" s="31" t="s">
        <v>34</v>
      </c>
      <c r="T3228" s="31"/>
      <c r="U3228" s="169"/>
      <c r="V3228" s="150" t="s">
        <v>11944</v>
      </c>
      <c r="W3228" s="141" t="str" cm="1">
        <f t="array" ref="W3228">IF(SUM(LEN(B3228:V3228))=0,"",IF(OR(OR(ISBLANK(F3228),SUM(LEN(C3228),LEN(D3228))=0),AND(NOT(E3228="Unknown"),ISBLANK(J3228)),AND(NOT(O3228="Unknown"),ISBLANK(R3228))),"Missing Information", INDEX(Table15[Entire Service Line Classification], MATCH(SUMIFS(Table15[Unique ID],Table15[System-Owned Portion],E3228,Table15[If Material Anything Other than "Lead" in Column E,Was Material Ever Previously Lead?],G3228,Table15[Customer-Owned Portion],O3228),Table15[Unique ID],0),0)))</f>
        <v>Non-lead</v>
      </c>
      <c r="X3228"/>
    </row>
    <row r="3229" spans="2:24" ht="150" x14ac:dyDescent="0.25">
      <c r="B3229" s="146" t="s">
        <v>12102</v>
      </c>
      <c r="C3229" s="31" t="s">
        <v>12103</v>
      </c>
      <c r="D3229" s="31" t="s">
        <v>12104</v>
      </c>
      <c r="E3229" s="44" t="s">
        <v>52</v>
      </c>
      <c r="F3229" s="43" t="s">
        <v>34</v>
      </c>
      <c r="G3229" s="84" t="s">
        <v>34</v>
      </c>
      <c r="H3229" s="31"/>
      <c r="I3229" s="205"/>
      <c r="J3229" s="84" t="s">
        <v>214</v>
      </c>
      <c r="K3229" s="31" t="s">
        <v>34</v>
      </c>
      <c r="L3229" s="31"/>
      <c r="M3229" s="169"/>
      <c r="N3229" s="148"/>
      <c r="O3229" s="106" t="s">
        <v>52</v>
      </c>
      <c r="P3229" s="43"/>
      <c r="Q3229" s="205"/>
      <c r="R3229" s="84" t="s">
        <v>214</v>
      </c>
      <c r="S3229" s="31" t="s">
        <v>34</v>
      </c>
      <c r="T3229" s="31"/>
      <c r="U3229" s="169"/>
      <c r="V3229" s="150" t="s">
        <v>11944</v>
      </c>
      <c r="W3229" s="141" t="str" cm="1">
        <f t="array" ref="W3229">IF(SUM(LEN(B3229:V3229))=0,"",IF(OR(OR(ISBLANK(F3229),SUM(LEN(C3229),LEN(D3229))=0),AND(NOT(E3229="Unknown"),ISBLANK(J3229)),AND(NOT(O3229="Unknown"),ISBLANK(R3229))),"Missing Information", INDEX(Table15[Entire Service Line Classification], MATCH(SUMIFS(Table15[Unique ID],Table15[System-Owned Portion],E3229,Table15[If Material Anything Other than "Lead" in Column E,Was Material Ever Previously Lead?],G3229,Table15[Customer-Owned Portion],O3229),Table15[Unique ID],0),0)))</f>
        <v>Non-lead</v>
      </c>
      <c r="X3229"/>
    </row>
    <row r="3230" spans="2:24" ht="150" x14ac:dyDescent="0.25">
      <c r="B3230" s="146" t="s">
        <v>12105</v>
      </c>
      <c r="C3230" s="31" t="s">
        <v>12106</v>
      </c>
      <c r="D3230" s="31" t="s">
        <v>12107</v>
      </c>
      <c r="E3230" s="44" t="s">
        <v>52</v>
      </c>
      <c r="F3230" s="43" t="s">
        <v>34</v>
      </c>
      <c r="G3230" s="84" t="s">
        <v>34</v>
      </c>
      <c r="H3230" s="31"/>
      <c r="I3230" s="205"/>
      <c r="J3230" s="84" t="s">
        <v>214</v>
      </c>
      <c r="K3230" s="31" t="s">
        <v>34</v>
      </c>
      <c r="L3230" s="31"/>
      <c r="M3230" s="169"/>
      <c r="N3230" s="148"/>
      <c r="O3230" s="106" t="s">
        <v>52</v>
      </c>
      <c r="P3230" s="43"/>
      <c r="Q3230" s="205"/>
      <c r="R3230" s="84" t="s">
        <v>214</v>
      </c>
      <c r="S3230" s="31" t="s">
        <v>34</v>
      </c>
      <c r="T3230" s="31"/>
      <c r="U3230" s="169"/>
      <c r="V3230" s="150" t="s">
        <v>11944</v>
      </c>
      <c r="W3230" s="141" t="str" cm="1">
        <f t="array" ref="W3230">IF(SUM(LEN(B3230:V3230))=0,"",IF(OR(OR(ISBLANK(F3230),SUM(LEN(C3230),LEN(D3230))=0),AND(NOT(E3230="Unknown"),ISBLANK(J3230)),AND(NOT(O3230="Unknown"),ISBLANK(R3230))),"Missing Information", INDEX(Table15[Entire Service Line Classification], MATCH(SUMIFS(Table15[Unique ID],Table15[System-Owned Portion],E3230,Table15[If Material Anything Other than "Lead" in Column E,Was Material Ever Previously Lead?],G3230,Table15[Customer-Owned Portion],O3230),Table15[Unique ID],0),0)))</f>
        <v>Non-lead</v>
      </c>
      <c r="X3230"/>
    </row>
    <row r="3231" spans="2:24" ht="150" x14ac:dyDescent="0.25">
      <c r="B3231" s="146" t="s">
        <v>12108</v>
      </c>
      <c r="C3231" s="31" t="s">
        <v>12109</v>
      </c>
      <c r="D3231" s="31" t="s">
        <v>12110</v>
      </c>
      <c r="E3231" s="44" t="s">
        <v>52</v>
      </c>
      <c r="F3231" s="43" t="s">
        <v>34</v>
      </c>
      <c r="G3231" s="84" t="s">
        <v>34</v>
      </c>
      <c r="H3231" s="31"/>
      <c r="I3231" s="205"/>
      <c r="J3231" s="84" t="s">
        <v>214</v>
      </c>
      <c r="K3231" s="31" t="s">
        <v>34</v>
      </c>
      <c r="L3231" s="31"/>
      <c r="M3231" s="169"/>
      <c r="N3231" s="148"/>
      <c r="O3231" s="106" t="s">
        <v>52</v>
      </c>
      <c r="P3231" s="43"/>
      <c r="Q3231" s="205"/>
      <c r="R3231" s="84" t="s">
        <v>214</v>
      </c>
      <c r="S3231" s="31" t="s">
        <v>34</v>
      </c>
      <c r="T3231" s="31"/>
      <c r="U3231" s="169"/>
      <c r="V3231" s="150" t="s">
        <v>11944</v>
      </c>
      <c r="W3231" s="141" t="str" cm="1">
        <f t="array" ref="W3231">IF(SUM(LEN(B3231:V3231))=0,"",IF(OR(OR(ISBLANK(F3231),SUM(LEN(C3231),LEN(D3231))=0),AND(NOT(E3231="Unknown"),ISBLANK(J3231)),AND(NOT(O3231="Unknown"),ISBLANK(R3231))),"Missing Information", INDEX(Table15[Entire Service Line Classification], MATCH(SUMIFS(Table15[Unique ID],Table15[System-Owned Portion],E3231,Table15[If Material Anything Other than "Lead" in Column E,Was Material Ever Previously Lead?],G3231,Table15[Customer-Owned Portion],O3231),Table15[Unique ID],0),0)))</f>
        <v>Non-lead</v>
      </c>
      <c r="X3231"/>
    </row>
    <row r="3232" spans="2:24" ht="150" x14ac:dyDescent="0.25">
      <c r="B3232" s="146" t="s">
        <v>12111</v>
      </c>
      <c r="C3232" s="31" t="s">
        <v>12112</v>
      </c>
      <c r="D3232" s="31" t="s">
        <v>12113</v>
      </c>
      <c r="E3232" s="44" t="s">
        <v>52</v>
      </c>
      <c r="F3232" s="43" t="s">
        <v>34</v>
      </c>
      <c r="G3232" s="84" t="s">
        <v>34</v>
      </c>
      <c r="H3232" s="31"/>
      <c r="I3232" s="205"/>
      <c r="J3232" s="84" t="s">
        <v>214</v>
      </c>
      <c r="K3232" s="31" t="s">
        <v>34</v>
      </c>
      <c r="L3232" s="31"/>
      <c r="M3232" s="169"/>
      <c r="N3232" s="148"/>
      <c r="O3232" s="106" t="s">
        <v>52</v>
      </c>
      <c r="P3232" s="43"/>
      <c r="Q3232" s="205"/>
      <c r="R3232" s="84" t="s">
        <v>214</v>
      </c>
      <c r="S3232" s="31" t="s">
        <v>34</v>
      </c>
      <c r="T3232" s="31"/>
      <c r="U3232" s="169"/>
      <c r="V3232" s="150" t="s">
        <v>11944</v>
      </c>
      <c r="W3232" s="141" t="str" cm="1">
        <f t="array" ref="W3232">IF(SUM(LEN(B3232:V3232))=0,"",IF(OR(OR(ISBLANK(F3232),SUM(LEN(C3232),LEN(D3232))=0),AND(NOT(E3232="Unknown"),ISBLANK(J3232)),AND(NOT(O3232="Unknown"),ISBLANK(R3232))),"Missing Information", INDEX(Table15[Entire Service Line Classification], MATCH(SUMIFS(Table15[Unique ID],Table15[System-Owned Portion],E3232,Table15[If Material Anything Other than "Lead" in Column E,Was Material Ever Previously Lead?],G3232,Table15[Customer-Owned Portion],O3232),Table15[Unique ID],0),0)))</f>
        <v>Non-lead</v>
      </c>
      <c r="X3232"/>
    </row>
    <row r="3233" spans="2:24" ht="150" x14ac:dyDescent="0.25">
      <c r="B3233" s="146" t="s">
        <v>12114</v>
      </c>
      <c r="C3233" s="31" t="s">
        <v>12115</v>
      </c>
      <c r="D3233" s="31" t="s">
        <v>12116</v>
      </c>
      <c r="E3233" s="44" t="s">
        <v>43</v>
      </c>
      <c r="F3233" s="43" t="s">
        <v>34</v>
      </c>
      <c r="G3233" s="84" t="s">
        <v>34</v>
      </c>
      <c r="H3233" s="31"/>
      <c r="I3233" s="205"/>
      <c r="J3233" s="84" t="s">
        <v>106</v>
      </c>
      <c r="K3233" s="31" t="s">
        <v>36</v>
      </c>
      <c r="L3233" s="31" t="s">
        <v>95</v>
      </c>
      <c r="M3233" s="169" t="s">
        <v>6522</v>
      </c>
      <c r="N3233" s="148" t="s">
        <v>12117</v>
      </c>
      <c r="O3233" s="106" t="s">
        <v>35</v>
      </c>
      <c r="P3233" s="43"/>
      <c r="Q3233" s="205"/>
      <c r="R3233" s="84" t="s">
        <v>106</v>
      </c>
      <c r="S3233" s="31" t="s">
        <v>36</v>
      </c>
      <c r="T3233" s="31" t="s">
        <v>95</v>
      </c>
      <c r="U3233" s="169" t="s">
        <v>6522</v>
      </c>
      <c r="V3233" s="150" t="s">
        <v>11970</v>
      </c>
      <c r="W3233" s="141" t="str" cm="1">
        <f t="array" ref="W3233">IF(SUM(LEN(B3233:V3233))=0,"",IF(OR(OR(ISBLANK(F3233),SUM(LEN(C3233),LEN(D3233))=0),AND(NOT(E3233="Unknown"),ISBLANK(J3233)),AND(NOT(O3233="Unknown"),ISBLANK(R3233))),"Missing Information", INDEX(Table15[Entire Service Line Classification], MATCH(SUMIFS(Table15[Unique ID],Table15[System-Owned Portion],E3233,Table15[If Material Anything Other than "Lead" in Column E,Was Material Ever Previously Lead?],G3233,Table15[Customer-Owned Portion],O3233),Table15[Unique ID],0),0)))</f>
        <v>Non-lead</v>
      </c>
      <c r="X3233"/>
    </row>
    <row r="3234" spans="2:24" ht="150" x14ac:dyDescent="0.25">
      <c r="B3234" s="146" t="s">
        <v>12118</v>
      </c>
      <c r="C3234" s="31" t="s">
        <v>12119</v>
      </c>
      <c r="D3234" s="31" t="s">
        <v>12120</v>
      </c>
      <c r="E3234" s="44" t="s">
        <v>52</v>
      </c>
      <c r="F3234" s="43" t="s">
        <v>34</v>
      </c>
      <c r="G3234" s="84" t="s">
        <v>34</v>
      </c>
      <c r="H3234" s="31"/>
      <c r="I3234" s="205"/>
      <c r="J3234" s="84" t="s">
        <v>214</v>
      </c>
      <c r="K3234" s="31" t="s">
        <v>34</v>
      </c>
      <c r="L3234" s="31"/>
      <c r="M3234" s="169"/>
      <c r="N3234" s="148"/>
      <c r="O3234" s="106" t="s">
        <v>52</v>
      </c>
      <c r="P3234" s="43"/>
      <c r="Q3234" s="205"/>
      <c r="R3234" s="84" t="s">
        <v>214</v>
      </c>
      <c r="S3234" s="31" t="s">
        <v>34</v>
      </c>
      <c r="T3234" s="31"/>
      <c r="U3234" s="169"/>
      <c r="V3234" s="150" t="s">
        <v>11944</v>
      </c>
      <c r="W3234" s="141" t="str" cm="1">
        <f t="array" ref="W3234">IF(SUM(LEN(B3234:V3234))=0,"",IF(OR(OR(ISBLANK(F3234),SUM(LEN(C3234),LEN(D3234))=0),AND(NOT(E3234="Unknown"),ISBLANK(J3234)),AND(NOT(O3234="Unknown"),ISBLANK(R3234))),"Missing Information", INDEX(Table15[Entire Service Line Classification], MATCH(SUMIFS(Table15[Unique ID],Table15[System-Owned Portion],E3234,Table15[If Material Anything Other than "Lead" in Column E,Was Material Ever Previously Lead?],G3234,Table15[Customer-Owned Portion],O3234),Table15[Unique ID],0),0)))</f>
        <v>Non-lead</v>
      </c>
      <c r="X3234"/>
    </row>
    <row r="3235" spans="2:24" ht="150" x14ac:dyDescent="0.25">
      <c r="B3235" s="146" t="s">
        <v>12121</v>
      </c>
      <c r="C3235" s="31" t="s">
        <v>12122</v>
      </c>
      <c r="D3235" s="31" t="s">
        <v>12123</v>
      </c>
      <c r="E3235" s="44" t="s">
        <v>52</v>
      </c>
      <c r="F3235" s="43" t="s">
        <v>34</v>
      </c>
      <c r="G3235" s="84" t="s">
        <v>34</v>
      </c>
      <c r="H3235" s="31"/>
      <c r="I3235" s="205"/>
      <c r="J3235" s="84" t="s">
        <v>214</v>
      </c>
      <c r="K3235" s="31" t="s">
        <v>34</v>
      </c>
      <c r="L3235" s="31"/>
      <c r="M3235" s="169"/>
      <c r="N3235" s="148"/>
      <c r="O3235" s="106" t="s">
        <v>52</v>
      </c>
      <c r="P3235" s="43"/>
      <c r="Q3235" s="205"/>
      <c r="R3235" s="84" t="s">
        <v>214</v>
      </c>
      <c r="S3235" s="31" t="s">
        <v>34</v>
      </c>
      <c r="T3235" s="31"/>
      <c r="U3235" s="169"/>
      <c r="V3235" s="150" t="s">
        <v>11944</v>
      </c>
      <c r="W3235" s="141" t="str" cm="1">
        <f t="array" ref="W3235">IF(SUM(LEN(B3235:V3235))=0,"",IF(OR(OR(ISBLANK(F3235),SUM(LEN(C3235),LEN(D3235))=0),AND(NOT(E3235="Unknown"),ISBLANK(J3235)),AND(NOT(O3235="Unknown"),ISBLANK(R3235))),"Missing Information", INDEX(Table15[Entire Service Line Classification], MATCH(SUMIFS(Table15[Unique ID],Table15[System-Owned Portion],E3235,Table15[If Material Anything Other than "Lead" in Column E,Was Material Ever Previously Lead?],G3235,Table15[Customer-Owned Portion],O3235),Table15[Unique ID],0),0)))</f>
        <v>Non-lead</v>
      </c>
      <c r="X3235"/>
    </row>
    <row r="3236" spans="2:24" ht="150" x14ac:dyDescent="0.25">
      <c r="B3236" s="146" t="s">
        <v>12124</v>
      </c>
      <c r="C3236" s="31" t="s">
        <v>12125</v>
      </c>
      <c r="D3236" s="31" t="s">
        <v>12126</v>
      </c>
      <c r="E3236" s="44" t="s">
        <v>52</v>
      </c>
      <c r="F3236" s="43" t="s">
        <v>34</v>
      </c>
      <c r="G3236" s="84" t="s">
        <v>34</v>
      </c>
      <c r="H3236" s="31"/>
      <c r="I3236" s="205"/>
      <c r="J3236" s="84" t="s">
        <v>214</v>
      </c>
      <c r="K3236" s="31" t="s">
        <v>34</v>
      </c>
      <c r="L3236" s="31"/>
      <c r="M3236" s="169"/>
      <c r="N3236" s="148"/>
      <c r="O3236" s="106" t="s">
        <v>52</v>
      </c>
      <c r="P3236" s="43"/>
      <c r="Q3236" s="205"/>
      <c r="R3236" s="84" t="s">
        <v>214</v>
      </c>
      <c r="S3236" s="31" t="s">
        <v>34</v>
      </c>
      <c r="T3236" s="31"/>
      <c r="U3236" s="169"/>
      <c r="V3236" s="150" t="s">
        <v>11944</v>
      </c>
      <c r="W3236" s="141" t="str" cm="1">
        <f t="array" ref="W3236">IF(SUM(LEN(B3236:V3236))=0,"",IF(OR(OR(ISBLANK(F3236),SUM(LEN(C3236),LEN(D3236))=0),AND(NOT(E3236="Unknown"),ISBLANK(J3236)),AND(NOT(O3236="Unknown"),ISBLANK(R3236))),"Missing Information", INDEX(Table15[Entire Service Line Classification], MATCH(SUMIFS(Table15[Unique ID],Table15[System-Owned Portion],E3236,Table15[If Material Anything Other than "Lead" in Column E,Was Material Ever Previously Lead?],G3236,Table15[Customer-Owned Portion],O3236),Table15[Unique ID],0),0)))</f>
        <v>Non-lead</v>
      </c>
      <c r="X3236"/>
    </row>
    <row r="3237" spans="2:24" ht="150" x14ac:dyDescent="0.25">
      <c r="B3237" s="146" t="s">
        <v>12127</v>
      </c>
      <c r="C3237" s="31" t="s">
        <v>12128</v>
      </c>
      <c r="D3237" s="31" t="s">
        <v>12129</v>
      </c>
      <c r="E3237" s="44" t="s">
        <v>52</v>
      </c>
      <c r="F3237" s="43" t="s">
        <v>34</v>
      </c>
      <c r="G3237" s="84" t="s">
        <v>34</v>
      </c>
      <c r="H3237" s="31"/>
      <c r="I3237" s="205"/>
      <c r="J3237" s="84" t="s">
        <v>214</v>
      </c>
      <c r="K3237" s="31" t="s">
        <v>34</v>
      </c>
      <c r="L3237" s="31"/>
      <c r="M3237" s="169"/>
      <c r="N3237" s="148"/>
      <c r="O3237" s="106" t="s">
        <v>52</v>
      </c>
      <c r="P3237" s="43"/>
      <c r="Q3237" s="205"/>
      <c r="R3237" s="84" t="s">
        <v>214</v>
      </c>
      <c r="S3237" s="31" t="s">
        <v>34</v>
      </c>
      <c r="T3237" s="31"/>
      <c r="U3237" s="169"/>
      <c r="V3237" s="150" t="s">
        <v>11944</v>
      </c>
      <c r="W3237" s="141" t="str" cm="1">
        <f t="array" ref="W3237">IF(SUM(LEN(B3237:V3237))=0,"",IF(OR(OR(ISBLANK(F3237),SUM(LEN(C3237),LEN(D3237))=0),AND(NOT(E3237="Unknown"),ISBLANK(J3237)),AND(NOT(O3237="Unknown"),ISBLANK(R3237))),"Missing Information", INDEX(Table15[Entire Service Line Classification], MATCH(SUMIFS(Table15[Unique ID],Table15[System-Owned Portion],E3237,Table15[If Material Anything Other than "Lead" in Column E,Was Material Ever Previously Lead?],G3237,Table15[Customer-Owned Portion],O3237),Table15[Unique ID],0),0)))</f>
        <v>Non-lead</v>
      </c>
      <c r="X3237"/>
    </row>
    <row r="3238" spans="2:24" ht="150" x14ac:dyDescent="0.25">
      <c r="B3238" s="146" t="s">
        <v>12130</v>
      </c>
      <c r="C3238" s="31" t="s">
        <v>12131</v>
      </c>
      <c r="D3238" s="31" t="s">
        <v>12132</v>
      </c>
      <c r="E3238" s="44" t="s">
        <v>52</v>
      </c>
      <c r="F3238" s="43" t="s">
        <v>34</v>
      </c>
      <c r="G3238" s="84" t="s">
        <v>34</v>
      </c>
      <c r="H3238" s="31"/>
      <c r="I3238" s="205"/>
      <c r="J3238" s="84" t="s">
        <v>214</v>
      </c>
      <c r="K3238" s="31" t="s">
        <v>34</v>
      </c>
      <c r="L3238" s="31"/>
      <c r="M3238" s="169"/>
      <c r="N3238" s="148"/>
      <c r="O3238" s="106" t="s">
        <v>52</v>
      </c>
      <c r="P3238" s="43"/>
      <c r="Q3238" s="205"/>
      <c r="R3238" s="84" t="s">
        <v>214</v>
      </c>
      <c r="S3238" s="31" t="s">
        <v>34</v>
      </c>
      <c r="T3238" s="31"/>
      <c r="U3238" s="169"/>
      <c r="V3238" s="150" t="s">
        <v>11944</v>
      </c>
      <c r="W3238" s="141" t="str" cm="1">
        <f t="array" ref="W3238">IF(SUM(LEN(B3238:V3238))=0,"",IF(OR(OR(ISBLANK(F3238),SUM(LEN(C3238),LEN(D3238))=0),AND(NOT(E3238="Unknown"),ISBLANK(J3238)),AND(NOT(O3238="Unknown"),ISBLANK(R3238))),"Missing Information", INDEX(Table15[Entire Service Line Classification], MATCH(SUMIFS(Table15[Unique ID],Table15[System-Owned Portion],E3238,Table15[If Material Anything Other than "Lead" in Column E,Was Material Ever Previously Lead?],G3238,Table15[Customer-Owned Portion],O3238),Table15[Unique ID],0),0)))</f>
        <v>Non-lead</v>
      </c>
      <c r="X3238"/>
    </row>
    <row r="3239" spans="2:24" ht="150" x14ac:dyDescent="0.25">
      <c r="B3239" s="146" t="s">
        <v>12133</v>
      </c>
      <c r="C3239" s="31" t="s">
        <v>12134</v>
      </c>
      <c r="D3239" s="31" t="s">
        <v>12135</v>
      </c>
      <c r="E3239" s="44" t="s">
        <v>52</v>
      </c>
      <c r="F3239" s="43" t="s">
        <v>34</v>
      </c>
      <c r="G3239" s="84" t="s">
        <v>34</v>
      </c>
      <c r="H3239" s="31"/>
      <c r="I3239" s="205"/>
      <c r="J3239" s="84" t="s">
        <v>214</v>
      </c>
      <c r="K3239" s="31" t="s">
        <v>34</v>
      </c>
      <c r="L3239" s="31"/>
      <c r="M3239" s="169"/>
      <c r="N3239" s="148"/>
      <c r="O3239" s="106" t="s">
        <v>52</v>
      </c>
      <c r="P3239" s="43"/>
      <c r="Q3239" s="205"/>
      <c r="R3239" s="84" t="s">
        <v>214</v>
      </c>
      <c r="S3239" s="31" t="s">
        <v>34</v>
      </c>
      <c r="T3239" s="31"/>
      <c r="U3239" s="169"/>
      <c r="V3239" s="150" t="s">
        <v>11944</v>
      </c>
      <c r="W3239" s="141" t="str" cm="1">
        <f t="array" ref="W3239">IF(SUM(LEN(B3239:V3239))=0,"",IF(OR(OR(ISBLANK(F3239),SUM(LEN(C3239),LEN(D3239))=0),AND(NOT(E3239="Unknown"),ISBLANK(J3239)),AND(NOT(O3239="Unknown"),ISBLANK(R3239))),"Missing Information", INDEX(Table15[Entire Service Line Classification], MATCH(SUMIFS(Table15[Unique ID],Table15[System-Owned Portion],E3239,Table15[If Material Anything Other than "Lead" in Column E,Was Material Ever Previously Lead?],G3239,Table15[Customer-Owned Portion],O3239),Table15[Unique ID],0),0)))</f>
        <v>Non-lead</v>
      </c>
      <c r="X3239"/>
    </row>
    <row r="3240" spans="2:24" ht="150" x14ac:dyDescent="0.25">
      <c r="B3240" s="146" t="s">
        <v>12136</v>
      </c>
      <c r="C3240" s="31" t="s">
        <v>12137</v>
      </c>
      <c r="D3240" s="31" t="s">
        <v>12138</v>
      </c>
      <c r="E3240" s="44" t="s">
        <v>52</v>
      </c>
      <c r="F3240" s="43" t="s">
        <v>34</v>
      </c>
      <c r="G3240" s="84" t="s">
        <v>34</v>
      </c>
      <c r="H3240" s="31"/>
      <c r="I3240" s="205"/>
      <c r="J3240" s="84" t="s">
        <v>214</v>
      </c>
      <c r="K3240" s="31" t="s">
        <v>34</v>
      </c>
      <c r="L3240" s="31"/>
      <c r="M3240" s="169"/>
      <c r="N3240" s="148"/>
      <c r="O3240" s="106" t="s">
        <v>52</v>
      </c>
      <c r="P3240" s="43"/>
      <c r="Q3240" s="205"/>
      <c r="R3240" s="84" t="s">
        <v>214</v>
      </c>
      <c r="S3240" s="31" t="s">
        <v>34</v>
      </c>
      <c r="T3240" s="31"/>
      <c r="U3240" s="169"/>
      <c r="V3240" s="150" t="s">
        <v>11944</v>
      </c>
      <c r="W3240" s="141" t="str" cm="1">
        <f t="array" ref="W3240">IF(SUM(LEN(B3240:V3240))=0,"",IF(OR(OR(ISBLANK(F3240),SUM(LEN(C3240),LEN(D3240))=0),AND(NOT(E3240="Unknown"),ISBLANK(J3240)),AND(NOT(O3240="Unknown"),ISBLANK(R3240))),"Missing Information", INDEX(Table15[Entire Service Line Classification], MATCH(SUMIFS(Table15[Unique ID],Table15[System-Owned Portion],E3240,Table15[If Material Anything Other than "Lead" in Column E,Was Material Ever Previously Lead?],G3240,Table15[Customer-Owned Portion],O3240),Table15[Unique ID],0),0)))</f>
        <v>Non-lead</v>
      </c>
      <c r="X3240"/>
    </row>
    <row r="3241" spans="2:24" ht="150" x14ac:dyDescent="0.25">
      <c r="B3241" s="146" t="s">
        <v>12139</v>
      </c>
      <c r="C3241" s="31" t="s">
        <v>12140</v>
      </c>
      <c r="D3241" s="31" t="s">
        <v>12141</v>
      </c>
      <c r="E3241" s="44" t="s">
        <v>52</v>
      </c>
      <c r="F3241" s="43" t="s">
        <v>34</v>
      </c>
      <c r="G3241" s="84" t="s">
        <v>34</v>
      </c>
      <c r="H3241" s="31"/>
      <c r="I3241" s="205"/>
      <c r="J3241" s="84" t="s">
        <v>214</v>
      </c>
      <c r="K3241" s="31" t="s">
        <v>34</v>
      </c>
      <c r="L3241" s="31"/>
      <c r="M3241" s="169"/>
      <c r="N3241" s="148"/>
      <c r="O3241" s="106" t="s">
        <v>52</v>
      </c>
      <c r="P3241" s="43"/>
      <c r="Q3241" s="205"/>
      <c r="R3241" s="84" t="s">
        <v>214</v>
      </c>
      <c r="S3241" s="31" t="s">
        <v>34</v>
      </c>
      <c r="T3241" s="31"/>
      <c r="U3241" s="169"/>
      <c r="V3241" s="150" t="s">
        <v>11944</v>
      </c>
      <c r="W3241" s="141" t="str" cm="1">
        <f t="array" ref="W3241">IF(SUM(LEN(B3241:V3241))=0,"",IF(OR(OR(ISBLANK(F3241),SUM(LEN(C3241),LEN(D3241))=0),AND(NOT(E3241="Unknown"),ISBLANK(J3241)),AND(NOT(O3241="Unknown"),ISBLANK(R3241))),"Missing Information", INDEX(Table15[Entire Service Line Classification], MATCH(SUMIFS(Table15[Unique ID],Table15[System-Owned Portion],E3241,Table15[If Material Anything Other than "Lead" in Column E,Was Material Ever Previously Lead?],G3241,Table15[Customer-Owned Portion],O3241),Table15[Unique ID],0),0)))</f>
        <v>Non-lead</v>
      </c>
      <c r="X3241"/>
    </row>
    <row r="3242" spans="2:24" ht="150" x14ac:dyDescent="0.25">
      <c r="B3242" s="146" t="s">
        <v>12142</v>
      </c>
      <c r="C3242" s="31" t="s">
        <v>12143</v>
      </c>
      <c r="D3242" s="31" t="s">
        <v>12144</v>
      </c>
      <c r="E3242" s="44" t="s">
        <v>52</v>
      </c>
      <c r="F3242" s="43" t="s">
        <v>34</v>
      </c>
      <c r="G3242" s="84" t="s">
        <v>34</v>
      </c>
      <c r="H3242" s="31"/>
      <c r="I3242" s="205"/>
      <c r="J3242" s="84" t="s">
        <v>214</v>
      </c>
      <c r="K3242" s="31" t="s">
        <v>34</v>
      </c>
      <c r="L3242" s="31"/>
      <c r="M3242" s="169"/>
      <c r="N3242" s="148"/>
      <c r="O3242" s="106" t="s">
        <v>52</v>
      </c>
      <c r="P3242" s="43"/>
      <c r="Q3242" s="205"/>
      <c r="R3242" s="84" t="s">
        <v>214</v>
      </c>
      <c r="S3242" s="31" t="s">
        <v>34</v>
      </c>
      <c r="T3242" s="31"/>
      <c r="U3242" s="169"/>
      <c r="V3242" s="150" t="s">
        <v>12145</v>
      </c>
      <c r="W3242" s="141" t="str" cm="1">
        <f t="array" ref="W3242">IF(SUM(LEN(B3242:V3242))=0,"",IF(OR(OR(ISBLANK(F3242),SUM(LEN(C3242),LEN(D3242))=0),AND(NOT(E3242="Unknown"),ISBLANK(J3242)),AND(NOT(O3242="Unknown"),ISBLANK(R3242))),"Missing Information", INDEX(Table15[Entire Service Line Classification], MATCH(SUMIFS(Table15[Unique ID],Table15[System-Owned Portion],E3242,Table15[If Material Anything Other than "Lead" in Column E,Was Material Ever Previously Lead?],G3242,Table15[Customer-Owned Portion],O3242),Table15[Unique ID],0),0)))</f>
        <v>Non-lead</v>
      </c>
      <c r="X3242"/>
    </row>
    <row r="3243" spans="2:24" ht="150" x14ac:dyDescent="0.25">
      <c r="B3243" s="146" t="s">
        <v>12146</v>
      </c>
      <c r="C3243" s="31" t="s">
        <v>12147</v>
      </c>
      <c r="D3243" s="31" t="s">
        <v>12148</v>
      </c>
      <c r="E3243" s="44" t="s">
        <v>52</v>
      </c>
      <c r="F3243" s="43" t="s">
        <v>34</v>
      </c>
      <c r="G3243" s="84" t="s">
        <v>34</v>
      </c>
      <c r="H3243" s="31"/>
      <c r="I3243" s="205"/>
      <c r="J3243" s="84" t="s">
        <v>214</v>
      </c>
      <c r="K3243" s="31" t="s">
        <v>34</v>
      </c>
      <c r="L3243" s="31"/>
      <c r="M3243" s="169"/>
      <c r="N3243" s="148"/>
      <c r="O3243" s="106" t="s">
        <v>52</v>
      </c>
      <c r="P3243" s="43"/>
      <c r="Q3243" s="205"/>
      <c r="R3243" s="84" t="s">
        <v>214</v>
      </c>
      <c r="S3243" s="31" t="s">
        <v>34</v>
      </c>
      <c r="T3243" s="31"/>
      <c r="U3243" s="169"/>
      <c r="V3243" s="150" t="s">
        <v>12145</v>
      </c>
      <c r="W3243" s="141" t="str" cm="1">
        <f t="array" ref="W3243">IF(SUM(LEN(B3243:V3243))=0,"",IF(OR(OR(ISBLANK(F3243),SUM(LEN(C3243),LEN(D3243))=0),AND(NOT(E3243="Unknown"),ISBLANK(J3243)),AND(NOT(O3243="Unknown"),ISBLANK(R3243))),"Missing Information", INDEX(Table15[Entire Service Line Classification], MATCH(SUMIFS(Table15[Unique ID],Table15[System-Owned Portion],E3243,Table15[If Material Anything Other than "Lead" in Column E,Was Material Ever Previously Lead?],G3243,Table15[Customer-Owned Portion],O3243),Table15[Unique ID],0),0)))</f>
        <v>Non-lead</v>
      </c>
      <c r="X3243"/>
    </row>
    <row r="3244" spans="2:24" ht="150" x14ac:dyDescent="0.25">
      <c r="B3244" s="146" t="s">
        <v>12149</v>
      </c>
      <c r="C3244" s="31" t="s">
        <v>12150</v>
      </c>
      <c r="D3244" s="31" t="s">
        <v>12151</v>
      </c>
      <c r="E3244" s="44" t="s">
        <v>52</v>
      </c>
      <c r="F3244" s="43" t="s">
        <v>34</v>
      </c>
      <c r="G3244" s="84" t="s">
        <v>34</v>
      </c>
      <c r="H3244" s="31"/>
      <c r="I3244" s="205"/>
      <c r="J3244" s="84" t="s">
        <v>214</v>
      </c>
      <c r="K3244" s="31" t="s">
        <v>34</v>
      </c>
      <c r="L3244" s="31"/>
      <c r="M3244" s="169"/>
      <c r="N3244" s="148"/>
      <c r="O3244" s="106" t="s">
        <v>52</v>
      </c>
      <c r="P3244" s="43"/>
      <c r="Q3244" s="205"/>
      <c r="R3244" s="84" t="s">
        <v>214</v>
      </c>
      <c r="S3244" s="31" t="s">
        <v>34</v>
      </c>
      <c r="T3244" s="31"/>
      <c r="U3244" s="169"/>
      <c r="V3244" s="150" t="s">
        <v>12145</v>
      </c>
      <c r="W3244" s="141" t="str" cm="1">
        <f t="array" ref="W3244">IF(SUM(LEN(B3244:V3244))=0,"",IF(OR(OR(ISBLANK(F3244),SUM(LEN(C3244),LEN(D3244))=0),AND(NOT(E3244="Unknown"),ISBLANK(J3244)),AND(NOT(O3244="Unknown"),ISBLANK(R3244))),"Missing Information", INDEX(Table15[Entire Service Line Classification], MATCH(SUMIFS(Table15[Unique ID],Table15[System-Owned Portion],E3244,Table15[If Material Anything Other than "Lead" in Column E,Was Material Ever Previously Lead?],G3244,Table15[Customer-Owned Portion],O3244),Table15[Unique ID],0),0)))</f>
        <v>Non-lead</v>
      </c>
      <c r="X3244"/>
    </row>
    <row r="3245" spans="2:24" ht="150" x14ac:dyDescent="0.25">
      <c r="B3245" s="146" t="s">
        <v>12152</v>
      </c>
      <c r="C3245" s="31" t="s">
        <v>12153</v>
      </c>
      <c r="D3245" s="31" t="s">
        <v>12154</v>
      </c>
      <c r="E3245" s="44" t="s">
        <v>52</v>
      </c>
      <c r="F3245" s="43" t="s">
        <v>34</v>
      </c>
      <c r="G3245" s="84" t="s">
        <v>34</v>
      </c>
      <c r="H3245" s="31"/>
      <c r="I3245" s="205"/>
      <c r="J3245" s="84" t="s">
        <v>214</v>
      </c>
      <c r="K3245" s="31" t="s">
        <v>34</v>
      </c>
      <c r="L3245" s="31"/>
      <c r="M3245" s="169"/>
      <c r="N3245" s="148"/>
      <c r="O3245" s="106" t="s">
        <v>52</v>
      </c>
      <c r="P3245" s="43"/>
      <c r="Q3245" s="205"/>
      <c r="R3245" s="84" t="s">
        <v>214</v>
      </c>
      <c r="S3245" s="31" t="s">
        <v>34</v>
      </c>
      <c r="T3245" s="31"/>
      <c r="U3245" s="169"/>
      <c r="V3245" s="150" t="s">
        <v>12145</v>
      </c>
      <c r="W3245" s="141" t="str" cm="1">
        <f t="array" ref="W3245">IF(SUM(LEN(B3245:V3245))=0,"",IF(OR(OR(ISBLANK(F3245),SUM(LEN(C3245),LEN(D3245))=0),AND(NOT(E3245="Unknown"),ISBLANK(J3245)),AND(NOT(O3245="Unknown"),ISBLANK(R3245))),"Missing Information", INDEX(Table15[Entire Service Line Classification], MATCH(SUMIFS(Table15[Unique ID],Table15[System-Owned Portion],E3245,Table15[If Material Anything Other than "Lead" in Column E,Was Material Ever Previously Lead?],G3245,Table15[Customer-Owned Portion],O3245),Table15[Unique ID],0),0)))</f>
        <v>Non-lead</v>
      </c>
      <c r="X3245"/>
    </row>
    <row r="3246" spans="2:24" ht="150" x14ac:dyDescent="0.25">
      <c r="B3246" s="146" t="s">
        <v>12155</v>
      </c>
      <c r="C3246" s="31" t="s">
        <v>12156</v>
      </c>
      <c r="D3246" s="31" t="s">
        <v>12157</v>
      </c>
      <c r="E3246" s="44" t="s">
        <v>52</v>
      </c>
      <c r="F3246" s="43" t="s">
        <v>34</v>
      </c>
      <c r="G3246" s="84" t="s">
        <v>34</v>
      </c>
      <c r="H3246" s="31"/>
      <c r="I3246" s="205"/>
      <c r="J3246" s="84" t="s">
        <v>214</v>
      </c>
      <c r="K3246" s="31" t="s">
        <v>34</v>
      </c>
      <c r="L3246" s="31"/>
      <c r="M3246" s="169"/>
      <c r="N3246" s="148"/>
      <c r="O3246" s="106" t="s">
        <v>52</v>
      </c>
      <c r="P3246" s="43"/>
      <c r="Q3246" s="205"/>
      <c r="R3246" s="84" t="s">
        <v>214</v>
      </c>
      <c r="S3246" s="31" t="s">
        <v>34</v>
      </c>
      <c r="T3246" s="31"/>
      <c r="U3246" s="169"/>
      <c r="V3246" s="150" t="s">
        <v>12145</v>
      </c>
      <c r="W3246" s="141" t="str" cm="1">
        <f t="array" ref="W3246">IF(SUM(LEN(B3246:V3246))=0,"",IF(OR(OR(ISBLANK(F3246),SUM(LEN(C3246),LEN(D3246))=0),AND(NOT(E3246="Unknown"),ISBLANK(J3246)),AND(NOT(O3246="Unknown"),ISBLANK(R3246))),"Missing Information", INDEX(Table15[Entire Service Line Classification], MATCH(SUMIFS(Table15[Unique ID],Table15[System-Owned Portion],E3246,Table15[If Material Anything Other than "Lead" in Column E,Was Material Ever Previously Lead?],G3246,Table15[Customer-Owned Portion],O3246),Table15[Unique ID],0),0)))</f>
        <v>Non-lead</v>
      </c>
      <c r="X3246"/>
    </row>
    <row r="3247" spans="2:24" ht="150" x14ac:dyDescent="0.25">
      <c r="B3247" s="146" t="s">
        <v>12158</v>
      </c>
      <c r="C3247" s="31" t="s">
        <v>12159</v>
      </c>
      <c r="D3247" s="31" t="s">
        <v>12160</v>
      </c>
      <c r="E3247" s="44" t="s">
        <v>52</v>
      </c>
      <c r="F3247" s="43" t="s">
        <v>34</v>
      </c>
      <c r="G3247" s="84" t="s">
        <v>34</v>
      </c>
      <c r="H3247" s="31"/>
      <c r="I3247" s="205"/>
      <c r="J3247" s="84" t="s">
        <v>214</v>
      </c>
      <c r="K3247" s="31" t="s">
        <v>34</v>
      </c>
      <c r="L3247" s="31"/>
      <c r="M3247" s="169"/>
      <c r="N3247" s="148"/>
      <c r="O3247" s="106" t="s">
        <v>52</v>
      </c>
      <c r="P3247" s="43"/>
      <c r="Q3247" s="205"/>
      <c r="R3247" s="84" t="s">
        <v>214</v>
      </c>
      <c r="S3247" s="31" t="s">
        <v>34</v>
      </c>
      <c r="T3247" s="31"/>
      <c r="U3247" s="169"/>
      <c r="V3247" s="150" t="s">
        <v>12145</v>
      </c>
      <c r="W3247" s="141" t="str" cm="1">
        <f t="array" ref="W3247">IF(SUM(LEN(B3247:V3247))=0,"",IF(OR(OR(ISBLANK(F3247),SUM(LEN(C3247),LEN(D3247))=0),AND(NOT(E3247="Unknown"),ISBLANK(J3247)),AND(NOT(O3247="Unknown"),ISBLANK(R3247))),"Missing Information", INDEX(Table15[Entire Service Line Classification], MATCH(SUMIFS(Table15[Unique ID],Table15[System-Owned Portion],E3247,Table15[If Material Anything Other than "Lead" in Column E,Was Material Ever Previously Lead?],G3247,Table15[Customer-Owned Portion],O3247),Table15[Unique ID],0),0)))</f>
        <v>Non-lead</v>
      </c>
      <c r="X3247"/>
    </row>
    <row r="3248" spans="2:24" ht="150" x14ac:dyDescent="0.25">
      <c r="B3248" s="146" t="s">
        <v>12161</v>
      </c>
      <c r="C3248" s="31" t="s">
        <v>12162</v>
      </c>
      <c r="D3248" s="31" t="s">
        <v>12163</v>
      </c>
      <c r="E3248" s="44" t="s">
        <v>52</v>
      </c>
      <c r="F3248" s="43" t="s">
        <v>34</v>
      </c>
      <c r="G3248" s="84" t="s">
        <v>34</v>
      </c>
      <c r="H3248" s="31"/>
      <c r="I3248" s="205"/>
      <c r="J3248" s="84" t="s">
        <v>214</v>
      </c>
      <c r="K3248" s="31" t="s">
        <v>34</v>
      </c>
      <c r="L3248" s="31"/>
      <c r="M3248" s="169"/>
      <c r="N3248" s="148"/>
      <c r="O3248" s="106" t="s">
        <v>52</v>
      </c>
      <c r="P3248" s="43"/>
      <c r="Q3248" s="205"/>
      <c r="R3248" s="84" t="s">
        <v>214</v>
      </c>
      <c r="S3248" s="31" t="s">
        <v>34</v>
      </c>
      <c r="T3248" s="31"/>
      <c r="U3248" s="169"/>
      <c r="V3248" s="150" t="s">
        <v>12145</v>
      </c>
      <c r="W3248" s="141" t="str" cm="1">
        <f t="array" ref="W3248">IF(SUM(LEN(B3248:V3248))=0,"",IF(OR(OR(ISBLANK(F3248),SUM(LEN(C3248),LEN(D3248))=0),AND(NOT(E3248="Unknown"),ISBLANK(J3248)),AND(NOT(O3248="Unknown"),ISBLANK(R3248))),"Missing Information", INDEX(Table15[Entire Service Line Classification], MATCH(SUMIFS(Table15[Unique ID],Table15[System-Owned Portion],E3248,Table15[If Material Anything Other than "Lead" in Column E,Was Material Ever Previously Lead?],G3248,Table15[Customer-Owned Portion],O3248),Table15[Unique ID],0),0)))</f>
        <v>Non-lead</v>
      </c>
      <c r="X3248"/>
    </row>
    <row r="3249" spans="2:24" ht="150" x14ac:dyDescent="0.25">
      <c r="B3249" s="146" t="s">
        <v>12164</v>
      </c>
      <c r="C3249" s="31" t="s">
        <v>12165</v>
      </c>
      <c r="D3249" s="31" t="s">
        <v>12166</v>
      </c>
      <c r="E3249" s="44" t="s">
        <v>52</v>
      </c>
      <c r="F3249" s="43" t="s">
        <v>34</v>
      </c>
      <c r="G3249" s="84" t="s">
        <v>34</v>
      </c>
      <c r="H3249" s="31"/>
      <c r="I3249" s="205"/>
      <c r="J3249" s="84" t="s">
        <v>214</v>
      </c>
      <c r="K3249" s="31" t="s">
        <v>34</v>
      </c>
      <c r="L3249" s="31"/>
      <c r="M3249" s="169"/>
      <c r="N3249" s="148"/>
      <c r="O3249" s="106" t="s">
        <v>52</v>
      </c>
      <c r="P3249" s="43"/>
      <c r="Q3249" s="205"/>
      <c r="R3249" s="84" t="s">
        <v>214</v>
      </c>
      <c r="S3249" s="31" t="s">
        <v>34</v>
      </c>
      <c r="T3249" s="31"/>
      <c r="U3249" s="169"/>
      <c r="V3249" s="150" t="s">
        <v>12145</v>
      </c>
      <c r="W3249" s="141" t="str" cm="1">
        <f t="array" ref="W3249">IF(SUM(LEN(B3249:V3249))=0,"",IF(OR(OR(ISBLANK(F3249),SUM(LEN(C3249),LEN(D3249))=0),AND(NOT(E3249="Unknown"),ISBLANK(J3249)),AND(NOT(O3249="Unknown"),ISBLANK(R3249))),"Missing Information", INDEX(Table15[Entire Service Line Classification], MATCH(SUMIFS(Table15[Unique ID],Table15[System-Owned Portion],E3249,Table15[If Material Anything Other than "Lead" in Column E,Was Material Ever Previously Lead?],G3249,Table15[Customer-Owned Portion],O3249),Table15[Unique ID],0),0)))</f>
        <v>Non-lead</v>
      </c>
      <c r="X3249"/>
    </row>
    <row r="3250" spans="2:24" ht="150" x14ac:dyDescent="0.25">
      <c r="B3250" s="146" t="s">
        <v>12167</v>
      </c>
      <c r="C3250" s="31" t="s">
        <v>12168</v>
      </c>
      <c r="D3250" s="31" t="s">
        <v>12169</v>
      </c>
      <c r="E3250" s="44" t="s">
        <v>52</v>
      </c>
      <c r="F3250" s="43" t="s">
        <v>34</v>
      </c>
      <c r="G3250" s="84" t="s">
        <v>34</v>
      </c>
      <c r="H3250" s="31"/>
      <c r="I3250" s="205"/>
      <c r="J3250" s="84" t="s">
        <v>214</v>
      </c>
      <c r="K3250" s="31" t="s">
        <v>34</v>
      </c>
      <c r="L3250" s="31"/>
      <c r="M3250" s="169"/>
      <c r="N3250" s="148"/>
      <c r="O3250" s="106" t="s">
        <v>52</v>
      </c>
      <c r="P3250" s="43"/>
      <c r="Q3250" s="205"/>
      <c r="R3250" s="84" t="s">
        <v>214</v>
      </c>
      <c r="S3250" s="31" t="s">
        <v>34</v>
      </c>
      <c r="T3250" s="31"/>
      <c r="U3250" s="169"/>
      <c r="V3250" s="150" t="s">
        <v>12145</v>
      </c>
      <c r="W3250" s="141" t="str" cm="1">
        <f t="array" ref="W3250">IF(SUM(LEN(B3250:V3250))=0,"",IF(OR(OR(ISBLANK(F3250),SUM(LEN(C3250),LEN(D3250))=0),AND(NOT(E3250="Unknown"),ISBLANK(J3250)),AND(NOT(O3250="Unknown"),ISBLANK(R3250))),"Missing Information", INDEX(Table15[Entire Service Line Classification], MATCH(SUMIFS(Table15[Unique ID],Table15[System-Owned Portion],E3250,Table15[If Material Anything Other than "Lead" in Column E,Was Material Ever Previously Lead?],G3250,Table15[Customer-Owned Portion],O3250),Table15[Unique ID],0),0)))</f>
        <v>Non-lead</v>
      </c>
      <c r="X3250"/>
    </row>
    <row r="3251" spans="2:24" ht="150" x14ac:dyDescent="0.25">
      <c r="B3251" s="146" t="s">
        <v>12170</v>
      </c>
      <c r="C3251" s="31" t="s">
        <v>12171</v>
      </c>
      <c r="D3251" s="31" t="s">
        <v>12172</v>
      </c>
      <c r="E3251" s="44" t="s">
        <v>52</v>
      </c>
      <c r="F3251" s="43" t="s">
        <v>34</v>
      </c>
      <c r="G3251" s="84" t="s">
        <v>34</v>
      </c>
      <c r="H3251" s="31"/>
      <c r="I3251" s="205"/>
      <c r="J3251" s="84" t="s">
        <v>214</v>
      </c>
      <c r="K3251" s="31" t="s">
        <v>34</v>
      </c>
      <c r="L3251" s="31"/>
      <c r="M3251" s="169"/>
      <c r="N3251" s="148"/>
      <c r="O3251" s="106" t="s">
        <v>52</v>
      </c>
      <c r="P3251" s="43"/>
      <c r="Q3251" s="205"/>
      <c r="R3251" s="84" t="s">
        <v>214</v>
      </c>
      <c r="S3251" s="31" t="s">
        <v>34</v>
      </c>
      <c r="T3251" s="31"/>
      <c r="U3251" s="169"/>
      <c r="V3251" s="150" t="s">
        <v>12145</v>
      </c>
      <c r="W3251" s="141" t="str" cm="1">
        <f t="array" ref="W3251">IF(SUM(LEN(B3251:V3251))=0,"",IF(OR(OR(ISBLANK(F3251),SUM(LEN(C3251),LEN(D3251))=0),AND(NOT(E3251="Unknown"),ISBLANK(J3251)),AND(NOT(O3251="Unknown"),ISBLANK(R3251))),"Missing Information", INDEX(Table15[Entire Service Line Classification], MATCH(SUMIFS(Table15[Unique ID],Table15[System-Owned Portion],E3251,Table15[If Material Anything Other than "Lead" in Column E,Was Material Ever Previously Lead?],G3251,Table15[Customer-Owned Portion],O3251),Table15[Unique ID],0),0)))</f>
        <v>Non-lead</v>
      </c>
      <c r="X3251"/>
    </row>
    <row r="3252" spans="2:24" ht="150" x14ac:dyDescent="0.25">
      <c r="B3252" s="146" t="s">
        <v>12173</v>
      </c>
      <c r="C3252" s="31" t="s">
        <v>12174</v>
      </c>
      <c r="D3252" s="31" t="s">
        <v>12175</v>
      </c>
      <c r="E3252" s="44" t="s">
        <v>52</v>
      </c>
      <c r="F3252" s="43" t="s">
        <v>34</v>
      </c>
      <c r="G3252" s="84" t="s">
        <v>34</v>
      </c>
      <c r="H3252" s="31"/>
      <c r="I3252" s="205"/>
      <c r="J3252" s="84" t="s">
        <v>214</v>
      </c>
      <c r="K3252" s="31" t="s">
        <v>34</v>
      </c>
      <c r="L3252" s="31"/>
      <c r="M3252" s="169"/>
      <c r="N3252" s="148"/>
      <c r="O3252" s="106" t="s">
        <v>52</v>
      </c>
      <c r="P3252" s="43"/>
      <c r="Q3252" s="205"/>
      <c r="R3252" s="84" t="s">
        <v>214</v>
      </c>
      <c r="S3252" s="31" t="s">
        <v>34</v>
      </c>
      <c r="T3252" s="31"/>
      <c r="U3252" s="169"/>
      <c r="V3252" s="150" t="s">
        <v>12145</v>
      </c>
      <c r="W3252" s="141" t="str" cm="1">
        <f t="array" ref="W3252">IF(SUM(LEN(B3252:V3252))=0,"",IF(OR(OR(ISBLANK(F3252),SUM(LEN(C3252),LEN(D3252))=0),AND(NOT(E3252="Unknown"),ISBLANK(J3252)),AND(NOT(O3252="Unknown"),ISBLANK(R3252))),"Missing Information", INDEX(Table15[Entire Service Line Classification], MATCH(SUMIFS(Table15[Unique ID],Table15[System-Owned Portion],E3252,Table15[If Material Anything Other than "Lead" in Column E,Was Material Ever Previously Lead?],G3252,Table15[Customer-Owned Portion],O3252),Table15[Unique ID],0),0)))</f>
        <v>Non-lead</v>
      </c>
      <c r="X3252"/>
    </row>
    <row r="3253" spans="2:24" ht="150" x14ac:dyDescent="0.25">
      <c r="B3253" s="146" t="s">
        <v>12176</v>
      </c>
      <c r="C3253" s="31" t="s">
        <v>12177</v>
      </c>
      <c r="D3253" s="31" t="s">
        <v>12178</v>
      </c>
      <c r="E3253" s="44" t="s">
        <v>52</v>
      </c>
      <c r="F3253" s="43" t="s">
        <v>34</v>
      </c>
      <c r="G3253" s="84" t="s">
        <v>34</v>
      </c>
      <c r="H3253" s="31"/>
      <c r="I3253" s="205"/>
      <c r="J3253" s="84" t="s">
        <v>214</v>
      </c>
      <c r="K3253" s="31" t="s">
        <v>34</v>
      </c>
      <c r="L3253" s="31"/>
      <c r="M3253" s="169"/>
      <c r="N3253" s="148"/>
      <c r="O3253" s="106" t="s">
        <v>52</v>
      </c>
      <c r="P3253" s="43"/>
      <c r="Q3253" s="205"/>
      <c r="R3253" s="84" t="s">
        <v>214</v>
      </c>
      <c r="S3253" s="31" t="s">
        <v>34</v>
      </c>
      <c r="T3253" s="31"/>
      <c r="U3253" s="169"/>
      <c r="V3253" s="150" t="s">
        <v>12145</v>
      </c>
      <c r="W3253" s="141" t="str" cm="1">
        <f t="array" ref="W3253">IF(SUM(LEN(B3253:V3253))=0,"",IF(OR(OR(ISBLANK(F3253),SUM(LEN(C3253),LEN(D3253))=0),AND(NOT(E3253="Unknown"),ISBLANK(J3253)),AND(NOT(O3253="Unknown"),ISBLANK(R3253))),"Missing Information", INDEX(Table15[Entire Service Line Classification], MATCH(SUMIFS(Table15[Unique ID],Table15[System-Owned Portion],E3253,Table15[If Material Anything Other than "Lead" in Column E,Was Material Ever Previously Lead?],G3253,Table15[Customer-Owned Portion],O3253),Table15[Unique ID],0),0)))</f>
        <v>Non-lead</v>
      </c>
      <c r="X3253"/>
    </row>
    <row r="3254" spans="2:24" ht="150" x14ac:dyDescent="0.25">
      <c r="B3254" s="146" t="s">
        <v>12179</v>
      </c>
      <c r="C3254" s="31" t="s">
        <v>12180</v>
      </c>
      <c r="D3254" s="31" t="s">
        <v>12181</v>
      </c>
      <c r="E3254" s="44" t="s">
        <v>52</v>
      </c>
      <c r="F3254" s="43" t="s">
        <v>34</v>
      </c>
      <c r="G3254" s="84" t="s">
        <v>34</v>
      </c>
      <c r="H3254" s="31"/>
      <c r="I3254" s="205"/>
      <c r="J3254" s="84" t="s">
        <v>214</v>
      </c>
      <c r="K3254" s="31" t="s">
        <v>34</v>
      </c>
      <c r="L3254" s="31"/>
      <c r="M3254" s="169"/>
      <c r="N3254" s="148"/>
      <c r="O3254" s="106" t="s">
        <v>52</v>
      </c>
      <c r="P3254" s="43"/>
      <c r="Q3254" s="205"/>
      <c r="R3254" s="84" t="s">
        <v>214</v>
      </c>
      <c r="S3254" s="31" t="s">
        <v>34</v>
      </c>
      <c r="T3254" s="31"/>
      <c r="U3254" s="169"/>
      <c r="V3254" s="150" t="s">
        <v>12145</v>
      </c>
      <c r="W3254" s="141" t="str" cm="1">
        <f t="array" ref="W3254">IF(SUM(LEN(B3254:V3254))=0,"",IF(OR(OR(ISBLANK(F3254),SUM(LEN(C3254),LEN(D3254))=0),AND(NOT(E3254="Unknown"),ISBLANK(J3254)),AND(NOT(O3254="Unknown"),ISBLANK(R3254))),"Missing Information", INDEX(Table15[Entire Service Line Classification], MATCH(SUMIFS(Table15[Unique ID],Table15[System-Owned Portion],E3254,Table15[If Material Anything Other than "Lead" in Column E,Was Material Ever Previously Lead?],G3254,Table15[Customer-Owned Portion],O3254),Table15[Unique ID],0),0)))</f>
        <v>Non-lead</v>
      </c>
      <c r="X3254"/>
    </row>
    <row r="3255" spans="2:24" ht="150" x14ac:dyDescent="0.25">
      <c r="B3255" s="146" t="s">
        <v>12182</v>
      </c>
      <c r="C3255" s="31" t="s">
        <v>12183</v>
      </c>
      <c r="D3255" s="31" t="s">
        <v>12184</v>
      </c>
      <c r="E3255" s="44" t="s">
        <v>52</v>
      </c>
      <c r="F3255" s="43" t="s">
        <v>34</v>
      </c>
      <c r="G3255" s="84" t="s">
        <v>34</v>
      </c>
      <c r="H3255" s="31"/>
      <c r="I3255" s="205"/>
      <c r="J3255" s="84" t="s">
        <v>214</v>
      </c>
      <c r="K3255" s="31" t="s">
        <v>34</v>
      </c>
      <c r="L3255" s="31"/>
      <c r="M3255" s="169"/>
      <c r="N3255" s="148"/>
      <c r="O3255" s="106" t="s">
        <v>52</v>
      </c>
      <c r="P3255" s="43"/>
      <c r="Q3255" s="205"/>
      <c r="R3255" s="84" t="s">
        <v>214</v>
      </c>
      <c r="S3255" s="31" t="s">
        <v>34</v>
      </c>
      <c r="T3255" s="31"/>
      <c r="U3255" s="169"/>
      <c r="V3255" s="150" t="s">
        <v>12145</v>
      </c>
      <c r="W3255" s="141" t="str" cm="1">
        <f t="array" ref="W3255">IF(SUM(LEN(B3255:V3255))=0,"",IF(OR(OR(ISBLANK(F3255),SUM(LEN(C3255),LEN(D3255))=0),AND(NOT(E3255="Unknown"),ISBLANK(J3255)),AND(NOT(O3255="Unknown"),ISBLANK(R3255))),"Missing Information", INDEX(Table15[Entire Service Line Classification], MATCH(SUMIFS(Table15[Unique ID],Table15[System-Owned Portion],E3255,Table15[If Material Anything Other than "Lead" in Column E,Was Material Ever Previously Lead?],G3255,Table15[Customer-Owned Portion],O3255),Table15[Unique ID],0),0)))</f>
        <v>Non-lead</v>
      </c>
      <c r="X3255"/>
    </row>
    <row r="3256" spans="2:24" ht="150" x14ac:dyDescent="0.25">
      <c r="B3256" s="146" t="s">
        <v>12185</v>
      </c>
      <c r="C3256" s="31" t="s">
        <v>12186</v>
      </c>
      <c r="D3256" s="31" t="s">
        <v>12187</v>
      </c>
      <c r="E3256" s="44" t="s">
        <v>43</v>
      </c>
      <c r="F3256" s="43" t="s">
        <v>34</v>
      </c>
      <c r="G3256" s="84" t="s">
        <v>34</v>
      </c>
      <c r="H3256" s="31"/>
      <c r="I3256" s="205"/>
      <c r="J3256" s="84" t="s">
        <v>106</v>
      </c>
      <c r="K3256" s="31" t="s">
        <v>36</v>
      </c>
      <c r="L3256" s="31" t="s">
        <v>95</v>
      </c>
      <c r="M3256" s="169" t="s">
        <v>6522</v>
      </c>
      <c r="N3256" s="148" t="s">
        <v>12188</v>
      </c>
      <c r="O3256" s="106" t="s">
        <v>35</v>
      </c>
      <c r="P3256" s="43"/>
      <c r="Q3256" s="205"/>
      <c r="R3256" s="84" t="s">
        <v>106</v>
      </c>
      <c r="S3256" s="31" t="s">
        <v>36</v>
      </c>
      <c r="T3256" s="31" t="s">
        <v>95</v>
      </c>
      <c r="U3256" s="169" t="s">
        <v>6522</v>
      </c>
      <c r="V3256" s="150" t="s">
        <v>12189</v>
      </c>
      <c r="W3256" s="141" t="str" cm="1">
        <f t="array" ref="W3256">IF(SUM(LEN(B3256:V3256))=0,"",IF(OR(OR(ISBLANK(F3256),SUM(LEN(C3256),LEN(D3256))=0),AND(NOT(E3256="Unknown"),ISBLANK(J3256)),AND(NOT(O3256="Unknown"),ISBLANK(R3256))),"Missing Information", INDEX(Table15[Entire Service Line Classification], MATCH(SUMIFS(Table15[Unique ID],Table15[System-Owned Portion],E3256,Table15[If Material Anything Other than "Lead" in Column E,Was Material Ever Previously Lead?],G3256,Table15[Customer-Owned Portion],O3256),Table15[Unique ID],0),0)))</f>
        <v>Non-lead</v>
      </c>
      <c r="X3256"/>
    </row>
    <row r="3257" spans="2:24" ht="150" x14ac:dyDescent="0.25">
      <c r="B3257" s="146" t="s">
        <v>12190</v>
      </c>
      <c r="C3257" s="31" t="s">
        <v>12191</v>
      </c>
      <c r="D3257" s="31" t="s">
        <v>12192</v>
      </c>
      <c r="E3257" s="44" t="s">
        <v>52</v>
      </c>
      <c r="F3257" s="43" t="s">
        <v>34</v>
      </c>
      <c r="G3257" s="84" t="s">
        <v>34</v>
      </c>
      <c r="H3257" s="31"/>
      <c r="I3257" s="205"/>
      <c r="J3257" s="84" t="s">
        <v>214</v>
      </c>
      <c r="K3257" s="31" t="s">
        <v>34</v>
      </c>
      <c r="L3257" s="31"/>
      <c r="M3257" s="169"/>
      <c r="N3257" s="148"/>
      <c r="O3257" s="106" t="s">
        <v>52</v>
      </c>
      <c r="P3257" s="43"/>
      <c r="Q3257" s="205"/>
      <c r="R3257" s="84" t="s">
        <v>214</v>
      </c>
      <c r="S3257" s="31" t="s">
        <v>34</v>
      </c>
      <c r="T3257" s="31"/>
      <c r="U3257" s="169"/>
      <c r="V3257" s="150" t="s">
        <v>12145</v>
      </c>
      <c r="W3257" s="141" t="str" cm="1">
        <f t="array" ref="W3257">IF(SUM(LEN(B3257:V3257))=0,"",IF(OR(OR(ISBLANK(F3257),SUM(LEN(C3257),LEN(D3257))=0),AND(NOT(E3257="Unknown"),ISBLANK(J3257)),AND(NOT(O3257="Unknown"),ISBLANK(R3257))),"Missing Information", INDEX(Table15[Entire Service Line Classification], MATCH(SUMIFS(Table15[Unique ID],Table15[System-Owned Portion],E3257,Table15[If Material Anything Other than "Lead" in Column E,Was Material Ever Previously Lead?],G3257,Table15[Customer-Owned Portion],O3257),Table15[Unique ID],0),0)))</f>
        <v>Non-lead</v>
      </c>
      <c r="X3257"/>
    </row>
    <row r="3258" spans="2:24" ht="150" x14ac:dyDescent="0.25">
      <c r="B3258" s="146" t="s">
        <v>12193</v>
      </c>
      <c r="C3258" s="31" t="s">
        <v>12194</v>
      </c>
      <c r="D3258" s="31" t="s">
        <v>12195</v>
      </c>
      <c r="E3258" s="44" t="s">
        <v>52</v>
      </c>
      <c r="F3258" s="43" t="s">
        <v>34</v>
      </c>
      <c r="G3258" s="84" t="s">
        <v>34</v>
      </c>
      <c r="H3258" s="31"/>
      <c r="I3258" s="205"/>
      <c r="J3258" s="84" t="s">
        <v>214</v>
      </c>
      <c r="K3258" s="31" t="s">
        <v>34</v>
      </c>
      <c r="L3258" s="31"/>
      <c r="M3258" s="169"/>
      <c r="N3258" s="148"/>
      <c r="O3258" s="106" t="s">
        <v>52</v>
      </c>
      <c r="P3258" s="43"/>
      <c r="Q3258" s="205"/>
      <c r="R3258" s="84" t="s">
        <v>214</v>
      </c>
      <c r="S3258" s="31" t="s">
        <v>34</v>
      </c>
      <c r="T3258" s="31"/>
      <c r="U3258" s="169"/>
      <c r="V3258" s="150" t="s">
        <v>12145</v>
      </c>
      <c r="W3258" s="141" t="str" cm="1">
        <f t="array" ref="W3258">IF(SUM(LEN(B3258:V3258))=0,"",IF(OR(OR(ISBLANK(F3258),SUM(LEN(C3258),LEN(D3258))=0),AND(NOT(E3258="Unknown"),ISBLANK(J3258)),AND(NOT(O3258="Unknown"),ISBLANK(R3258))),"Missing Information", INDEX(Table15[Entire Service Line Classification], MATCH(SUMIFS(Table15[Unique ID],Table15[System-Owned Portion],E3258,Table15[If Material Anything Other than "Lead" in Column E,Was Material Ever Previously Lead?],G3258,Table15[Customer-Owned Portion],O3258),Table15[Unique ID],0),0)))</f>
        <v>Non-lead</v>
      </c>
      <c r="X3258"/>
    </row>
    <row r="3259" spans="2:24" ht="150" x14ac:dyDescent="0.25">
      <c r="B3259" s="146" t="s">
        <v>12196</v>
      </c>
      <c r="C3259" s="31" t="s">
        <v>12197</v>
      </c>
      <c r="D3259" s="31" t="s">
        <v>12198</v>
      </c>
      <c r="E3259" s="44" t="s">
        <v>52</v>
      </c>
      <c r="F3259" s="43" t="s">
        <v>34</v>
      </c>
      <c r="G3259" s="84" t="s">
        <v>34</v>
      </c>
      <c r="H3259" s="31"/>
      <c r="I3259" s="205"/>
      <c r="J3259" s="84" t="s">
        <v>214</v>
      </c>
      <c r="K3259" s="31" t="s">
        <v>34</v>
      </c>
      <c r="L3259" s="31"/>
      <c r="M3259" s="169"/>
      <c r="N3259" s="148"/>
      <c r="O3259" s="106" t="s">
        <v>52</v>
      </c>
      <c r="P3259" s="43"/>
      <c r="Q3259" s="205"/>
      <c r="R3259" s="84" t="s">
        <v>214</v>
      </c>
      <c r="S3259" s="31" t="s">
        <v>34</v>
      </c>
      <c r="T3259" s="31"/>
      <c r="U3259" s="169"/>
      <c r="V3259" s="150" t="s">
        <v>12145</v>
      </c>
      <c r="W3259" s="141" t="str" cm="1">
        <f t="array" ref="W3259">IF(SUM(LEN(B3259:V3259))=0,"",IF(OR(OR(ISBLANK(F3259),SUM(LEN(C3259),LEN(D3259))=0),AND(NOT(E3259="Unknown"),ISBLANK(J3259)),AND(NOT(O3259="Unknown"),ISBLANK(R3259))),"Missing Information", INDEX(Table15[Entire Service Line Classification], MATCH(SUMIFS(Table15[Unique ID],Table15[System-Owned Portion],E3259,Table15[If Material Anything Other than "Lead" in Column E,Was Material Ever Previously Lead?],G3259,Table15[Customer-Owned Portion],O3259),Table15[Unique ID],0),0)))</f>
        <v>Non-lead</v>
      </c>
      <c r="X3259"/>
    </row>
    <row r="3260" spans="2:24" ht="150" x14ac:dyDescent="0.25">
      <c r="B3260" s="146" t="s">
        <v>12199</v>
      </c>
      <c r="C3260" s="31" t="s">
        <v>12200</v>
      </c>
      <c r="D3260" s="31" t="s">
        <v>12201</v>
      </c>
      <c r="E3260" s="44" t="s">
        <v>52</v>
      </c>
      <c r="F3260" s="43" t="s">
        <v>34</v>
      </c>
      <c r="G3260" s="84" t="s">
        <v>34</v>
      </c>
      <c r="H3260" s="31"/>
      <c r="I3260" s="205"/>
      <c r="J3260" s="84" t="s">
        <v>214</v>
      </c>
      <c r="K3260" s="31" t="s">
        <v>34</v>
      </c>
      <c r="L3260" s="31"/>
      <c r="M3260" s="169"/>
      <c r="N3260" s="148"/>
      <c r="O3260" s="106" t="s">
        <v>52</v>
      </c>
      <c r="P3260" s="43"/>
      <c r="Q3260" s="205"/>
      <c r="R3260" s="84" t="s">
        <v>214</v>
      </c>
      <c r="S3260" s="31" t="s">
        <v>34</v>
      </c>
      <c r="T3260" s="31"/>
      <c r="U3260" s="169"/>
      <c r="V3260" s="150" t="s">
        <v>12145</v>
      </c>
      <c r="W3260" s="141" t="str" cm="1">
        <f t="array" ref="W3260">IF(SUM(LEN(B3260:V3260))=0,"",IF(OR(OR(ISBLANK(F3260),SUM(LEN(C3260),LEN(D3260))=0),AND(NOT(E3260="Unknown"),ISBLANK(J3260)),AND(NOT(O3260="Unknown"),ISBLANK(R3260))),"Missing Information", INDEX(Table15[Entire Service Line Classification], MATCH(SUMIFS(Table15[Unique ID],Table15[System-Owned Portion],E3260,Table15[If Material Anything Other than "Lead" in Column E,Was Material Ever Previously Lead?],G3260,Table15[Customer-Owned Portion],O3260),Table15[Unique ID],0),0)))</f>
        <v>Non-lead</v>
      </c>
      <c r="X3260"/>
    </row>
    <row r="3261" spans="2:24" ht="150" x14ac:dyDescent="0.25">
      <c r="B3261" s="146" t="s">
        <v>12202</v>
      </c>
      <c r="C3261" s="31" t="s">
        <v>12203</v>
      </c>
      <c r="D3261" s="31" t="s">
        <v>12204</v>
      </c>
      <c r="E3261" s="44" t="s">
        <v>52</v>
      </c>
      <c r="F3261" s="43" t="s">
        <v>34</v>
      </c>
      <c r="G3261" s="84" t="s">
        <v>34</v>
      </c>
      <c r="H3261" s="31"/>
      <c r="I3261" s="205"/>
      <c r="J3261" s="84" t="s">
        <v>214</v>
      </c>
      <c r="K3261" s="31" t="s">
        <v>34</v>
      </c>
      <c r="L3261" s="31"/>
      <c r="M3261" s="169"/>
      <c r="N3261" s="148"/>
      <c r="O3261" s="106" t="s">
        <v>52</v>
      </c>
      <c r="P3261" s="43"/>
      <c r="Q3261" s="205"/>
      <c r="R3261" s="84" t="s">
        <v>214</v>
      </c>
      <c r="S3261" s="31" t="s">
        <v>34</v>
      </c>
      <c r="T3261" s="31"/>
      <c r="U3261" s="169"/>
      <c r="V3261" s="150" t="s">
        <v>12145</v>
      </c>
      <c r="W3261" s="141" t="str" cm="1">
        <f t="array" ref="W3261">IF(SUM(LEN(B3261:V3261))=0,"",IF(OR(OR(ISBLANK(F3261),SUM(LEN(C3261),LEN(D3261))=0),AND(NOT(E3261="Unknown"),ISBLANK(J3261)),AND(NOT(O3261="Unknown"),ISBLANK(R3261))),"Missing Information", INDEX(Table15[Entire Service Line Classification], MATCH(SUMIFS(Table15[Unique ID],Table15[System-Owned Portion],E3261,Table15[If Material Anything Other than "Lead" in Column E,Was Material Ever Previously Lead?],G3261,Table15[Customer-Owned Portion],O3261),Table15[Unique ID],0),0)))</f>
        <v>Non-lead</v>
      </c>
      <c r="X3261"/>
    </row>
    <row r="3262" spans="2:24" ht="150" x14ac:dyDescent="0.25">
      <c r="B3262" s="146" t="s">
        <v>12205</v>
      </c>
      <c r="C3262" s="31" t="s">
        <v>12206</v>
      </c>
      <c r="D3262" s="31" t="s">
        <v>12207</v>
      </c>
      <c r="E3262" s="44" t="s">
        <v>52</v>
      </c>
      <c r="F3262" s="43" t="s">
        <v>34</v>
      </c>
      <c r="G3262" s="84" t="s">
        <v>34</v>
      </c>
      <c r="H3262" s="31"/>
      <c r="I3262" s="205"/>
      <c r="J3262" s="84" t="s">
        <v>214</v>
      </c>
      <c r="K3262" s="31" t="s">
        <v>34</v>
      </c>
      <c r="L3262" s="31"/>
      <c r="M3262" s="169"/>
      <c r="N3262" s="148"/>
      <c r="O3262" s="106" t="s">
        <v>52</v>
      </c>
      <c r="P3262" s="43"/>
      <c r="Q3262" s="205"/>
      <c r="R3262" s="84" t="s">
        <v>214</v>
      </c>
      <c r="S3262" s="31" t="s">
        <v>34</v>
      </c>
      <c r="T3262" s="31"/>
      <c r="U3262" s="169"/>
      <c r="V3262" s="150" t="s">
        <v>12145</v>
      </c>
      <c r="W3262" s="141" t="str" cm="1">
        <f t="array" ref="W3262">IF(SUM(LEN(B3262:V3262))=0,"",IF(OR(OR(ISBLANK(F3262),SUM(LEN(C3262),LEN(D3262))=0),AND(NOT(E3262="Unknown"),ISBLANK(J3262)),AND(NOT(O3262="Unknown"),ISBLANK(R3262))),"Missing Information", INDEX(Table15[Entire Service Line Classification], MATCH(SUMIFS(Table15[Unique ID],Table15[System-Owned Portion],E3262,Table15[If Material Anything Other than "Lead" in Column E,Was Material Ever Previously Lead?],G3262,Table15[Customer-Owned Portion],O3262),Table15[Unique ID],0),0)))</f>
        <v>Non-lead</v>
      </c>
      <c r="X3262"/>
    </row>
    <row r="3263" spans="2:24" ht="150" x14ac:dyDescent="0.25">
      <c r="B3263" s="146" t="s">
        <v>12208</v>
      </c>
      <c r="C3263" s="31" t="s">
        <v>12209</v>
      </c>
      <c r="D3263" s="31" t="s">
        <v>12210</v>
      </c>
      <c r="E3263" s="44" t="s">
        <v>52</v>
      </c>
      <c r="F3263" s="43" t="s">
        <v>34</v>
      </c>
      <c r="G3263" s="84" t="s">
        <v>34</v>
      </c>
      <c r="H3263" s="31"/>
      <c r="I3263" s="205"/>
      <c r="J3263" s="84" t="s">
        <v>214</v>
      </c>
      <c r="K3263" s="31" t="s">
        <v>34</v>
      </c>
      <c r="L3263" s="31"/>
      <c r="M3263" s="169"/>
      <c r="N3263" s="148"/>
      <c r="O3263" s="106" t="s">
        <v>52</v>
      </c>
      <c r="P3263" s="43"/>
      <c r="Q3263" s="205"/>
      <c r="R3263" s="84" t="s">
        <v>214</v>
      </c>
      <c r="S3263" s="31" t="s">
        <v>34</v>
      </c>
      <c r="T3263" s="31"/>
      <c r="U3263" s="169"/>
      <c r="V3263" s="150" t="s">
        <v>12145</v>
      </c>
      <c r="W3263" s="141" t="str" cm="1">
        <f t="array" ref="W3263">IF(SUM(LEN(B3263:V3263))=0,"",IF(OR(OR(ISBLANK(F3263),SUM(LEN(C3263),LEN(D3263))=0),AND(NOT(E3263="Unknown"),ISBLANK(J3263)),AND(NOT(O3263="Unknown"),ISBLANK(R3263))),"Missing Information", INDEX(Table15[Entire Service Line Classification], MATCH(SUMIFS(Table15[Unique ID],Table15[System-Owned Portion],E3263,Table15[If Material Anything Other than "Lead" in Column E,Was Material Ever Previously Lead?],G3263,Table15[Customer-Owned Portion],O3263),Table15[Unique ID],0),0)))</f>
        <v>Non-lead</v>
      </c>
      <c r="X3263"/>
    </row>
    <row r="3264" spans="2:24" ht="150" x14ac:dyDescent="0.25">
      <c r="B3264" s="146" t="s">
        <v>12211</v>
      </c>
      <c r="C3264" s="31" t="s">
        <v>12212</v>
      </c>
      <c r="D3264" s="31" t="s">
        <v>12213</v>
      </c>
      <c r="E3264" s="44" t="s">
        <v>52</v>
      </c>
      <c r="F3264" s="43" t="s">
        <v>34</v>
      </c>
      <c r="G3264" s="84" t="s">
        <v>34</v>
      </c>
      <c r="H3264" s="31"/>
      <c r="I3264" s="205"/>
      <c r="J3264" s="84" t="s">
        <v>214</v>
      </c>
      <c r="K3264" s="31" t="s">
        <v>34</v>
      </c>
      <c r="L3264" s="31"/>
      <c r="M3264" s="169"/>
      <c r="N3264" s="148"/>
      <c r="O3264" s="106" t="s">
        <v>52</v>
      </c>
      <c r="P3264" s="43"/>
      <c r="Q3264" s="205"/>
      <c r="R3264" s="84" t="s">
        <v>214</v>
      </c>
      <c r="S3264" s="31" t="s">
        <v>34</v>
      </c>
      <c r="T3264" s="31"/>
      <c r="U3264" s="169"/>
      <c r="V3264" s="150" t="s">
        <v>12145</v>
      </c>
      <c r="W3264" s="141" t="str" cm="1">
        <f t="array" ref="W3264">IF(SUM(LEN(B3264:V3264))=0,"",IF(OR(OR(ISBLANK(F3264),SUM(LEN(C3264),LEN(D3264))=0),AND(NOT(E3264="Unknown"),ISBLANK(J3264)),AND(NOT(O3264="Unknown"),ISBLANK(R3264))),"Missing Information", INDEX(Table15[Entire Service Line Classification], MATCH(SUMIFS(Table15[Unique ID],Table15[System-Owned Portion],E3264,Table15[If Material Anything Other than "Lead" in Column E,Was Material Ever Previously Lead?],G3264,Table15[Customer-Owned Portion],O3264),Table15[Unique ID],0),0)))</f>
        <v>Non-lead</v>
      </c>
      <c r="X3264"/>
    </row>
    <row r="3265" spans="2:24" ht="150" x14ac:dyDescent="0.25">
      <c r="B3265" s="146" t="s">
        <v>12214</v>
      </c>
      <c r="C3265" s="31" t="s">
        <v>12215</v>
      </c>
      <c r="D3265" s="31" t="s">
        <v>12216</v>
      </c>
      <c r="E3265" s="44" t="s">
        <v>52</v>
      </c>
      <c r="F3265" s="43" t="s">
        <v>34</v>
      </c>
      <c r="G3265" s="84" t="s">
        <v>34</v>
      </c>
      <c r="H3265" s="31"/>
      <c r="I3265" s="205"/>
      <c r="J3265" s="84" t="s">
        <v>214</v>
      </c>
      <c r="K3265" s="31" t="s">
        <v>34</v>
      </c>
      <c r="L3265" s="31"/>
      <c r="M3265" s="169"/>
      <c r="N3265" s="148"/>
      <c r="O3265" s="106" t="s">
        <v>52</v>
      </c>
      <c r="P3265" s="43"/>
      <c r="Q3265" s="205"/>
      <c r="R3265" s="84" t="s">
        <v>214</v>
      </c>
      <c r="S3265" s="31" t="s">
        <v>34</v>
      </c>
      <c r="T3265" s="31"/>
      <c r="U3265" s="169"/>
      <c r="V3265" s="150" t="s">
        <v>12145</v>
      </c>
      <c r="W3265" s="141" t="str" cm="1">
        <f t="array" ref="W3265">IF(SUM(LEN(B3265:V3265))=0,"",IF(OR(OR(ISBLANK(F3265),SUM(LEN(C3265),LEN(D3265))=0),AND(NOT(E3265="Unknown"),ISBLANK(J3265)),AND(NOT(O3265="Unknown"),ISBLANK(R3265))),"Missing Information", INDEX(Table15[Entire Service Line Classification], MATCH(SUMIFS(Table15[Unique ID],Table15[System-Owned Portion],E3265,Table15[If Material Anything Other than "Lead" in Column E,Was Material Ever Previously Lead?],G3265,Table15[Customer-Owned Portion],O3265),Table15[Unique ID],0),0)))</f>
        <v>Non-lead</v>
      </c>
      <c r="X3265"/>
    </row>
    <row r="3266" spans="2:24" ht="150" x14ac:dyDescent="0.25">
      <c r="B3266" s="146" t="s">
        <v>12217</v>
      </c>
      <c r="C3266" s="31" t="s">
        <v>12218</v>
      </c>
      <c r="D3266" s="31" t="s">
        <v>12219</v>
      </c>
      <c r="E3266" s="44" t="s">
        <v>52</v>
      </c>
      <c r="F3266" s="43" t="s">
        <v>34</v>
      </c>
      <c r="G3266" s="84" t="s">
        <v>34</v>
      </c>
      <c r="H3266" s="31"/>
      <c r="I3266" s="205"/>
      <c r="J3266" s="84" t="s">
        <v>214</v>
      </c>
      <c r="K3266" s="31" t="s">
        <v>34</v>
      </c>
      <c r="L3266" s="31"/>
      <c r="M3266" s="169"/>
      <c r="N3266" s="148"/>
      <c r="O3266" s="106" t="s">
        <v>52</v>
      </c>
      <c r="P3266" s="43"/>
      <c r="Q3266" s="205"/>
      <c r="R3266" s="84" t="s">
        <v>214</v>
      </c>
      <c r="S3266" s="31" t="s">
        <v>34</v>
      </c>
      <c r="T3266" s="31"/>
      <c r="U3266" s="169"/>
      <c r="V3266" s="150" t="s">
        <v>12145</v>
      </c>
      <c r="W3266" s="141" t="str" cm="1">
        <f t="array" ref="W3266">IF(SUM(LEN(B3266:V3266))=0,"",IF(OR(OR(ISBLANK(F3266),SUM(LEN(C3266),LEN(D3266))=0),AND(NOT(E3266="Unknown"),ISBLANK(J3266)),AND(NOT(O3266="Unknown"),ISBLANK(R3266))),"Missing Information", INDEX(Table15[Entire Service Line Classification], MATCH(SUMIFS(Table15[Unique ID],Table15[System-Owned Portion],E3266,Table15[If Material Anything Other than "Lead" in Column E,Was Material Ever Previously Lead?],G3266,Table15[Customer-Owned Portion],O3266),Table15[Unique ID],0),0)))</f>
        <v>Non-lead</v>
      </c>
      <c r="X3266"/>
    </row>
    <row r="3267" spans="2:24" ht="150" x14ac:dyDescent="0.25">
      <c r="B3267" s="146" t="s">
        <v>12220</v>
      </c>
      <c r="C3267" s="31" t="s">
        <v>12221</v>
      </c>
      <c r="D3267" s="31" t="s">
        <v>12222</v>
      </c>
      <c r="E3267" s="44" t="s">
        <v>52</v>
      </c>
      <c r="F3267" s="43" t="s">
        <v>34</v>
      </c>
      <c r="G3267" s="84" t="s">
        <v>34</v>
      </c>
      <c r="H3267" s="31"/>
      <c r="I3267" s="205"/>
      <c r="J3267" s="84" t="s">
        <v>214</v>
      </c>
      <c r="K3267" s="31" t="s">
        <v>34</v>
      </c>
      <c r="L3267" s="31"/>
      <c r="M3267" s="169"/>
      <c r="N3267" s="148"/>
      <c r="O3267" s="106" t="s">
        <v>52</v>
      </c>
      <c r="P3267" s="43"/>
      <c r="Q3267" s="205"/>
      <c r="R3267" s="84" t="s">
        <v>214</v>
      </c>
      <c r="S3267" s="31" t="s">
        <v>34</v>
      </c>
      <c r="T3267" s="31"/>
      <c r="U3267" s="169"/>
      <c r="V3267" s="150" t="s">
        <v>12145</v>
      </c>
      <c r="W3267" s="141" t="str" cm="1">
        <f t="array" ref="W3267">IF(SUM(LEN(B3267:V3267))=0,"",IF(OR(OR(ISBLANK(F3267),SUM(LEN(C3267),LEN(D3267))=0),AND(NOT(E3267="Unknown"),ISBLANK(J3267)),AND(NOT(O3267="Unknown"),ISBLANK(R3267))),"Missing Information", INDEX(Table15[Entire Service Line Classification], MATCH(SUMIFS(Table15[Unique ID],Table15[System-Owned Portion],E3267,Table15[If Material Anything Other than "Lead" in Column E,Was Material Ever Previously Lead?],G3267,Table15[Customer-Owned Portion],O3267),Table15[Unique ID],0),0)))</f>
        <v>Non-lead</v>
      </c>
      <c r="X3267"/>
    </row>
    <row r="3268" spans="2:24" ht="150" x14ac:dyDescent="0.25">
      <c r="B3268" s="146" t="s">
        <v>12223</v>
      </c>
      <c r="C3268" s="31" t="s">
        <v>12224</v>
      </c>
      <c r="D3268" s="31" t="s">
        <v>12225</v>
      </c>
      <c r="E3268" s="44" t="s">
        <v>52</v>
      </c>
      <c r="F3268" s="43" t="s">
        <v>34</v>
      </c>
      <c r="G3268" s="84" t="s">
        <v>34</v>
      </c>
      <c r="H3268" s="31"/>
      <c r="I3268" s="205"/>
      <c r="J3268" s="84" t="s">
        <v>214</v>
      </c>
      <c r="K3268" s="31" t="s">
        <v>34</v>
      </c>
      <c r="L3268" s="31"/>
      <c r="M3268" s="169"/>
      <c r="N3268" s="148"/>
      <c r="O3268" s="106" t="s">
        <v>52</v>
      </c>
      <c r="P3268" s="43"/>
      <c r="Q3268" s="205"/>
      <c r="R3268" s="84" t="s">
        <v>214</v>
      </c>
      <c r="S3268" s="31" t="s">
        <v>34</v>
      </c>
      <c r="T3268" s="31"/>
      <c r="U3268" s="169"/>
      <c r="V3268" s="150" t="s">
        <v>12145</v>
      </c>
      <c r="W3268" s="141" t="str" cm="1">
        <f t="array" ref="W3268">IF(SUM(LEN(B3268:V3268))=0,"",IF(OR(OR(ISBLANK(F3268),SUM(LEN(C3268),LEN(D3268))=0),AND(NOT(E3268="Unknown"),ISBLANK(J3268)),AND(NOT(O3268="Unknown"),ISBLANK(R3268))),"Missing Information", INDEX(Table15[Entire Service Line Classification], MATCH(SUMIFS(Table15[Unique ID],Table15[System-Owned Portion],E3268,Table15[If Material Anything Other than "Lead" in Column E,Was Material Ever Previously Lead?],G3268,Table15[Customer-Owned Portion],O3268),Table15[Unique ID],0),0)))</f>
        <v>Non-lead</v>
      </c>
      <c r="X3268"/>
    </row>
    <row r="3269" spans="2:24" ht="150" x14ac:dyDescent="0.25">
      <c r="B3269" s="146" t="s">
        <v>12226</v>
      </c>
      <c r="C3269" s="31" t="s">
        <v>12227</v>
      </c>
      <c r="D3269" s="31" t="s">
        <v>12228</v>
      </c>
      <c r="E3269" s="44" t="s">
        <v>52</v>
      </c>
      <c r="F3269" s="43" t="s">
        <v>34</v>
      </c>
      <c r="G3269" s="84" t="s">
        <v>34</v>
      </c>
      <c r="H3269" s="31"/>
      <c r="I3269" s="205"/>
      <c r="J3269" s="84" t="s">
        <v>214</v>
      </c>
      <c r="K3269" s="31" t="s">
        <v>34</v>
      </c>
      <c r="L3269" s="31"/>
      <c r="M3269" s="169"/>
      <c r="N3269" s="148"/>
      <c r="O3269" s="106" t="s">
        <v>52</v>
      </c>
      <c r="P3269" s="43"/>
      <c r="Q3269" s="205"/>
      <c r="R3269" s="84" t="s">
        <v>214</v>
      </c>
      <c r="S3269" s="31" t="s">
        <v>34</v>
      </c>
      <c r="T3269" s="31"/>
      <c r="U3269" s="169"/>
      <c r="V3269" s="150" t="s">
        <v>12145</v>
      </c>
      <c r="W3269" s="141" t="str" cm="1">
        <f t="array" ref="W3269">IF(SUM(LEN(B3269:V3269))=0,"",IF(OR(OR(ISBLANK(F3269),SUM(LEN(C3269),LEN(D3269))=0),AND(NOT(E3269="Unknown"),ISBLANK(J3269)),AND(NOT(O3269="Unknown"),ISBLANK(R3269))),"Missing Information", INDEX(Table15[Entire Service Line Classification], MATCH(SUMIFS(Table15[Unique ID],Table15[System-Owned Portion],E3269,Table15[If Material Anything Other than "Lead" in Column E,Was Material Ever Previously Lead?],G3269,Table15[Customer-Owned Portion],O3269),Table15[Unique ID],0),0)))</f>
        <v>Non-lead</v>
      </c>
      <c r="X3269"/>
    </row>
    <row r="3270" spans="2:24" ht="150" x14ac:dyDescent="0.25">
      <c r="B3270" s="146" t="s">
        <v>12229</v>
      </c>
      <c r="C3270" s="31" t="s">
        <v>12230</v>
      </c>
      <c r="D3270" s="31" t="s">
        <v>12231</v>
      </c>
      <c r="E3270" s="44" t="s">
        <v>43</v>
      </c>
      <c r="F3270" s="43" t="s">
        <v>34</v>
      </c>
      <c r="G3270" s="84" t="s">
        <v>34</v>
      </c>
      <c r="H3270" s="31"/>
      <c r="I3270" s="205"/>
      <c r="J3270" s="84" t="s">
        <v>106</v>
      </c>
      <c r="K3270" s="31" t="s">
        <v>36</v>
      </c>
      <c r="L3270" s="31" t="s">
        <v>95</v>
      </c>
      <c r="M3270" s="169" t="s">
        <v>6522</v>
      </c>
      <c r="N3270" s="148" t="s">
        <v>12232</v>
      </c>
      <c r="O3270" s="106" t="s">
        <v>35</v>
      </c>
      <c r="P3270" s="43"/>
      <c r="Q3270" s="205"/>
      <c r="R3270" s="84" t="s">
        <v>106</v>
      </c>
      <c r="S3270" s="31" t="s">
        <v>36</v>
      </c>
      <c r="T3270" s="31" t="s">
        <v>95</v>
      </c>
      <c r="U3270" s="169" t="s">
        <v>6522</v>
      </c>
      <c r="V3270" s="150" t="s">
        <v>12189</v>
      </c>
      <c r="W3270" s="141" t="str" cm="1">
        <f t="array" ref="W3270">IF(SUM(LEN(B3270:V3270))=0,"",IF(OR(OR(ISBLANK(F3270),SUM(LEN(C3270),LEN(D3270))=0),AND(NOT(E3270="Unknown"),ISBLANK(J3270)),AND(NOT(O3270="Unknown"),ISBLANK(R3270))),"Missing Information", INDEX(Table15[Entire Service Line Classification], MATCH(SUMIFS(Table15[Unique ID],Table15[System-Owned Portion],E3270,Table15[If Material Anything Other than "Lead" in Column E,Was Material Ever Previously Lead?],G3270,Table15[Customer-Owned Portion],O3270),Table15[Unique ID],0),0)))</f>
        <v>Non-lead</v>
      </c>
      <c r="X3270"/>
    </row>
    <row r="3271" spans="2:24" ht="150" x14ac:dyDescent="0.25">
      <c r="B3271" s="146" t="s">
        <v>12233</v>
      </c>
      <c r="C3271" s="31" t="s">
        <v>12234</v>
      </c>
      <c r="D3271" s="31" t="s">
        <v>12235</v>
      </c>
      <c r="E3271" s="44" t="s">
        <v>52</v>
      </c>
      <c r="F3271" s="43" t="s">
        <v>34</v>
      </c>
      <c r="G3271" s="84" t="s">
        <v>34</v>
      </c>
      <c r="H3271" s="31"/>
      <c r="I3271" s="205"/>
      <c r="J3271" s="84" t="s">
        <v>214</v>
      </c>
      <c r="K3271" s="31" t="s">
        <v>34</v>
      </c>
      <c r="L3271" s="31"/>
      <c r="M3271" s="169"/>
      <c r="N3271" s="148"/>
      <c r="O3271" s="106" t="s">
        <v>52</v>
      </c>
      <c r="P3271" s="43"/>
      <c r="Q3271" s="205"/>
      <c r="R3271" s="84" t="s">
        <v>214</v>
      </c>
      <c r="S3271" s="31" t="s">
        <v>34</v>
      </c>
      <c r="T3271" s="31"/>
      <c r="U3271" s="169"/>
      <c r="V3271" s="150" t="s">
        <v>12145</v>
      </c>
      <c r="W3271" s="141" t="str" cm="1">
        <f t="array" ref="W3271">IF(SUM(LEN(B3271:V3271))=0,"",IF(OR(OR(ISBLANK(F3271),SUM(LEN(C3271),LEN(D3271))=0),AND(NOT(E3271="Unknown"),ISBLANK(J3271)),AND(NOT(O3271="Unknown"),ISBLANK(R3271))),"Missing Information", INDEX(Table15[Entire Service Line Classification], MATCH(SUMIFS(Table15[Unique ID],Table15[System-Owned Portion],E3271,Table15[If Material Anything Other than "Lead" in Column E,Was Material Ever Previously Lead?],G3271,Table15[Customer-Owned Portion],O3271),Table15[Unique ID],0),0)))</f>
        <v>Non-lead</v>
      </c>
      <c r="X3271"/>
    </row>
    <row r="3272" spans="2:24" ht="150" x14ac:dyDescent="0.25">
      <c r="B3272" s="146" t="s">
        <v>12236</v>
      </c>
      <c r="C3272" s="31" t="s">
        <v>12237</v>
      </c>
      <c r="D3272" s="31" t="s">
        <v>12238</v>
      </c>
      <c r="E3272" s="44" t="s">
        <v>52</v>
      </c>
      <c r="F3272" s="43" t="s">
        <v>34</v>
      </c>
      <c r="G3272" s="84" t="s">
        <v>34</v>
      </c>
      <c r="H3272" s="31"/>
      <c r="I3272" s="205"/>
      <c r="J3272" s="84" t="s">
        <v>214</v>
      </c>
      <c r="K3272" s="31" t="s">
        <v>34</v>
      </c>
      <c r="L3272" s="31"/>
      <c r="M3272" s="169"/>
      <c r="N3272" s="148"/>
      <c r="O3272" s="106" t="s">
        <v>52</v>
      </c>
      <c r="P3272" s="43"/>
      <c r="Q3272" s="205"/>
      <c r="R3272" s="84" t="s">
        <v>214</v>
      </c>
      <c r="S3272" s="31" t="s">
        <v>34</v>
      </c>
      <c r="T3272" s="31"/>
      <c r="U3272" s="169"/>
      <c r="V3272" s="150" t="s">
        <v>12145</v>
      </c>
      <c r="W3272" s="141" t="str" cm="1">
        <f t="array" ref="W3272">IF(SUM(LEN(B3272:V3272))=0,"",IF(OR(OR(ISBLANK(F3272),SUM(LEN(C3272),LEN(D3272))=0),AND(NOT(E3272="Unknown"),ISBLANK(J3272)),AND(NOT(O3272="Unknown"),ISBLANK(R3272))),"Missing Information", INDEX(Table15[Entire Service Line Classification], MATCH(SUMIFS(Table15[Unique ID],Table15[System-Owned Portion],E3272,Table15[If Material Anything Other than "Lead" in Column E,Was Material Ever Previously Lead?],G3272,Table15[Customer-Owned Portion],O3272),Table15[Unique ID],0),0)))</f>
        <v>Non-lead</v>
      </c>
      <c r="X3272"/>
    </row>
    <row r="3273" spans="2:24" ht="150" x14ac:dyDescent="0.25">
      <c r="B3273" s="146" t="s">
        <v>12239</v>
      </c>
      <c r="C3273" s="31" t="s">
        <v>12240</v>
      </c>
      <c r="D3273" s="31" t="s">
        <v>12241</v>
      </c>
      <c r="E3273" s="44" t="s">
        <v>52</v>
      </c>
      <c r="F3273" s="43" t="s">
        <v>34</v>
      </c>
      <c r="G3273" s="84" t="s">
        <v>34</v>
      </c>
      <c r="H3273" s="31"/>
      <c r="I3273" s="205"/>
      <c r="J3273" s="84" t="s">
        <v>214</v>
      </c>
      <c r="K3273" s="31" t="s">
        <v>34</v>
      </c>
      <c r="L3273" s="31"/>
      <c r="M3273" s="169"/>
      <c r="N3273" s="148"/>
      <c r="O3273" s="106" t="s">
        <v>52</v>
      </c>
      <c r="P3273" s="43"/>
      <c r="Q3273" s="205"/>
      <c r="R3273" s="84" t="s">
        <v>214</v>
      </c>
      <c r="S3273" s="31" t="s">
        <v>34</v>
      </c>
      <c r="T3273" s="31"/>
      <c r="U3273" s="169"/>
      <c r="V3273" s="150" t="s">
        <v>12145</v>
      </c>
      <c r="W3273" s="141" t="str" cm="1">
        <f t="array" ref="W3273">IF(SUM(LEN(B3273:V3273))=0,"",IF(OR(OR(ISBLANK(F3273),SUM(LEN(C3273),LEN(D3273))=0),AND(NOT(E3273="Unknown"),ISBLANK(J3273)),AND(NOT(O3273="Unknown"),ISBLANK(R3273))),"Missing Information", INDEX(Table15[Entire Service Line Classification], MATCH(SUMIFS(Table15[Unique ID],Table15[System-Owned Portion],E3273,Table15[If Material Anything Other than "Lead" in Column E,Was Material Ever Previously Lead?],G3273,Table15[Customer-Owned Portion],O3273),Table15[Unique ID],0),0)))</f>
        <v>Non-lead</v>
      </c>
      <c r="X3273"/>
    </row>
    <row r="3274" spans="2:24" ht="150" x14ac:dyDescent="0.25">
      <c r="B3274" s="146" t="s">
        <v>12242</v>
      </c>
      <c r="C3274" s="31" t="s">
        <v>12243</v>
      </c>
      <c r="D3274" s="31" t="s">
        <v>12244</v>
      </c>
      <c r="E3274" s="44" t="s">
        <v>52</v>
      </c>
      <c r="F3274" s="43" t="s">
        <v>34</v>
      </c>
      <c r="G3274" s="84" t="s">
        <v>34</v>
      </c>
      <c r="H3274" s="31"/>
      <c r="I3274" s="205"/>
      <c r="J3274" s="84" t="s">
        <v>214</v>
      </c>
      <c r="K3274" s="31" t="s">
        <v>34</v>
      </c>
      <c r="L3274" s="31"/>
      <c r="M3274" s="169"/>
      <c r="N3274" s="148"/>
      <c r="O3274" s="106" t="s">
        <v>52</v>
      </c>
      <c r="P3274" s="43"/>
      <c r="Q3274" s="205"/>
      <c r="R3274" s="84" t="s">
        <v>214</v>
      </c>
      <c r="S3274" s="31" t="s">
        <v>34</v>
      </c>
      <c r="T3274" s="31"/>
      <c r="U3274" s="169"/>
      <c r="V3274" s="150" t="s">
        <v>12145</v>
      </c>
      <c r="W3274" s="141" t="str" cm="1">
        <f t="array" ref="W3274">IF(SUM(LEN(B3274:V3274))=0,"",IF(OR(OR(ISBLANK(F3274),SUM(LEN(C3274),LEN(D3274))=0),AND(NOT(E3274="Unknown"),ISBLANK(J3274)),AND(NOT(O3274="Unknown"),ISBLANK(R3274))),"Missing Information", INDEX(Table15[Entire Service Line Classification], MATCH(SUMIFS(Table15[Unique ID],Table15[System-Owned Portion],E3274,Table15[If Material Anything Other than "Lead" in Column E,Was Material Ever Previously Lead?],G3274,Table15[Customer-Owned Portion],O3274),Table15[Unique ID],0),0)))</f>
        <v>Non-lead</v>
      </c>
      <c r="X3274"/>
    </row>
    <row r="3275" spans="2:24" ht="150" x14ac:dyDescent="0.25">
      <c r="B3275" s="146" t="s">
        <v>12245</v>
      </c>
      <c r="C3275" s="31" t="s">
        <v>12246</v>
      </c>
      <c r="D3275" s="31" t="s">
        <v>12247</v>
      </c>
      <c r="E3275" s="44" t="s">
        <v>43</v>
      </c>
      <c r="F3275" s="43" t="s">
        <v>34</v>
      </c>
      <c r="G3275" s="84" t="s">
        <v>34</v>
      </c>
      <c r="H3275" s="31"/>
      <c r="I3275" s="205"/>
      <c r="J3275" s="84" t="s">
        <v>106</v>
      </c>
      <c r="K3275" s="31" t="s">
        <v>36</v>
      </c>
      <c r="L3275" s="31" t="s">
        <v>95</v>
      </c>
      <c r="M3275" s="169" t="s">
        <v>6522</v>
      </c>
      <c r="N3275" s="148" t="s">
        <v>12248</v>
      </c>
      <c r="O3275" s="106" t="s">
        <v>35</v>
      </c>
      <c r="P3275" s="43"/>
      <c r="Q3275" s="205"/>
      <c r="R3275" s="84" t="s">
        <v>106</v>
      </c>
      <c r="S3275" s="31" t="s">
        <v>36</v>
      </c>
      <c r="T3275" s="31" t="s">
        <v>95</v>
      </c>
      <c r="U3275" s="169" t="s">
        <v>6522</v>
      </c>
      <c r="V3275" s="150" t="s">
        <v>12189</v>
      </c>
      <c r="W3275" s="141" t="str" cm="1">
        <f t="array" ref="W3275">IF(SUM(LEN(B3275:V3275))=0,"",IF(OR(OR(ISBLANK(F3275),SUM(LEN(C3275),LEN(D3275))=0),AND(NOT(E3275="Unknown"),ISBLANK(J3275)),AND(NOT(O3275="Unknown"),ISBLANK(R3275))),"Missing Information", INDEX(Table15[Entire Service Line Classification], MATCH(SUMIFS(Table15[Unique ID],Table15[System-Owned Portion],E3275,Table15[If Material Anything Other than "Lead" in Column E,Was Material Ever Previously Lead?],G3275,Table15[Customer-Owned Portion],O3275),Table15[Unique ID],0),0)))</f>
        <v>Non-lead</v>
      </c>
      <c r="X3275"/>
    </row>
    <row r="3276" spans="2:24" ht="150" x14ac:dyDescent="0.25">
      <c r="B3276" s="146" t="s">
        <v>12249</v>
      </c>
      <c r="C3276" s="31" t="s">
        <v>12250</v>
      </c>
      <c r="D3276" s="31" t="s">
        <v>12251</v>
      </c>
      <c r="E3276" s="44" t="s">
        <v>52</v>
      </c>
      <c r="F3276" s="43" t="s">
        <v>34</v>
      </c>
      <c r="G3276" s="84" t="s">
        <v>34</v>
      </c>
      <c r="H3276" s="31"/>
      <c r="I3276" s="205"/>
      <c r="J3276" s="84" t="s">
        <v>214</v>
      </c>
      <c r="K3276" s="31" t="s">
        <v>34</v>
      </c>
      <c r="L3276" s="31"/>
      <c r="M3276" s="169"/>
      <c r="N3276" s="148"/>
      <c r="O3276" s="106" t="s">
        <v>52</v>
      </c>
      <c r="P3276" s="43"/>
      <c r="Q3276" s="205"/>
      <c r="R3276" s="84" t="s">
        <v>214</v>
      </c>
      <c r="S3276" s="31" t="s">
        <v>34</v>
      </c>
      <c r="T3276" s="31"/>
      <c r="U3276" s="169"/>
      <c r="V3276" s="150" t="s">
        <v>12145</v>
      </c>
      <c r="W3276" s="141" t="str" cm="1">
        <f t="array" ref="W3276">IF(SUM(LEN(B3276:V3276))=0,"",IF(OR(OR(ISBLANK(F3276),SUM(LEN(C3276),LEN(D3276))=0),AND(NOT(E3276="Unknown"),ISBLANK(J3276)),AND(NOT(O3276="Unknown"),ISBLANK(R3276))),"Missing Information", INDEX(Table15[Entire Service Line Classification], MATCH(SUMIFS(Table15[Unique ID],Table15[System-Owned Portion],E3276,Table15[If Material Anything Other than "Lead" in Column E,Was Material Ever Previously Lead?],G3276,Table15[Customer-Owned Portion],O3276),Table15[Unique ID],0),0)))</f>
        <v>Non-lead</v>
      </c>
      <c r="X3276"/>
    </row>
    <row r="3277" spans="2:24" ht="150" x14ac:dyDescent="0.25">
      <c r="B3277" s="146" t="s">
        <v>12252</v>
      </c>
      <c r="C3277" s="31" t="s">
        <v>12253</v>
      </c>
      <c r="D3277" s="31" t="s">
        <v>12254</v>
      </c>
      <c r="E3277" s="44" t="s">
        <v>52</v>
      </c>
      <c r="F3277" s="43" t="s">
        <v>34</v>
      </c>
      <c r="G3277" s="84" t="s">
        <v>34</v>
      </c>
      <c r="H3277" s="31"/>
      <c r="I3277" s="205"/>
      <c r="J3277" s="84" t="s">
        <v>214</v>
      </c>
      <c r="K3277" s="31" t="s">
        <v>34</v>
      </c>
      <c r="L3277" s="31"/>
      <c r="M3277" s="169"/>
      <c r="N3277" s="148"/>
      <c r="O3277" s="106" t="s">
        <v>52</v>
      </c>
      <c r="P3277" s="43"/>
      <c r="Q3277" s="205"/>
      <c r="R3277" s="84" t="s">
        <v>214</v>
      </c>
      <c r="S3277" s="31" t="s">
        <v>34</v>
      </c>
      <c r="T3277" s="31"/>
      <c r="U3277" s="169"/>
      <c r="V3277" s="150" t="s">
        <v>12145</v>
      </c>
      <c r="W3277" s="141" t="str" cm="1">
        <f t="array" ref="W3277">IF(SUM(LEN(B3277:V3277))=0,"",IF(OR(OR(ISBLANK(F3277),SUM(LEN(C3277),LEN(D3277))=0),AND(NOT(E3277="Unknown"),ISBLANK(J3277)),AND(NOT(O3277="Unknown"),ISBLANK(R3277))),"Missing Information", INDEX(Table15[Entire Service Line Classification], MATCH(SUMIFS(Table15[Unique ID],Table15[System-Owned Portion],E3277,Table15[If Material Anything Other than "Lead" in Column E,Was Material Ever Previously Lead?],G3277,Table15[Customer-Owned Portion],O3277),Table15[Unique ID],0),0)))</f>
        <v>Non-lead</v>
      </c>
      <c r="X3277"/>
    </row>
    <row r="3278" spans="2:24" ht="150" x14ac:dyDescent="0.25">
      <c r="B3278" s="146" t="s">
        <v>12255</v>
      </c>
      <c r="C3278" s="31" t="s">
        <v>12256</v>
      </c>
      <c r="D3278" s="31" t="s">
        <v>12257</v>
      </c>
      <c r="E3278" s="44" t="s">
        <v>52</v>
      </c>
      <c r="F3278" s="43" t="s">
        <v>34</v>
      </c>
      <c r="G3278" s="84" t="s">
        <v>34</v>
      </c>
      <c r="H3278" s="31"/>
      <c r="I3278" s="205"/>
      <c r="J3278" s="84" t="s">
        <v>214</v>
      </c>
      <c r="K3278" s="31" t="s">
        <v>34</v>
      </c>
      <c r="L3278" s="31"/>
      <c r="M3278" s="169"/>
      <c r="N3278" s="148"/>
      <c r="O3278" s="106" t="s">
        <v>52</v>
      </c>
      <c r="P3278" s="43"/>
      <c r="Q3278" s="205"/>
      <c r="R3278" s="84" t="s">
        <v>214</v>
      </c>
      <c r="S3278" s="31" t="s">
        <v>34</v>
      </c>
      <c r="T3278" s="31"/>
      <c r="U3278" s="169"/>
      <c r="V3278" s="150" t="s">
        <v>12145</v>
      </c>
      <c r="W3278" s="141" t="str" cm="1">
        <f t="array" ref="W3278">IF(SUM(LEN(B3278:V3278))=0,"",IF(OR(OR(ISBLANK(F3278),SUM(LEN(C3278),LEN(D3278))=0),AND(NOT(E3278="Unknown"),ISBLANK(J3278)),AND(NOT(O3278="Unknown"),ISBLANK(R3278))),"Missing Information", INDEX(Table15[Entire Service Line Classification], MATCH(SUMIFS(Table15[Unique ID],Table15[System-Owned Portion],E3278,Table15[If Material Anything Other than "Lead" in Column E,Was Material Ever Previously Lead?],G3278,Table15[Customer-Owned Portion],O3278),Table15[Unique ID],0),0)))</f>
        <v>Non-lead</v>
      </c>
      <c r="X3278"/>
    </row>
    <row r="3279" spans="2:24" ht="150" x14ac:dyDescent="0.25">
      <c r="B3279" s="146" t="s">
        <v>12258</v>
      </c>
      <c r="C3279" s="31" t="s">
        <v>12259</v>
      </c>
      <c r="D3279" s="31" t="s">
        <v>12260</v>
      </c>
      <c r="E3279" s="44" t="s">
        <v>52</v>
      </c>
      <c r="F3279" s="43" t="s">
        <v>34</v>
      </c>
      <c r="G3279" s="84" t="s">
        <v>34</v>
      </c>
      <c r="H3279" s="31"/>
      <c r="I3279" s="205"/>
      <c r="J3279" s="84" t="s">
        <v>214</v>
      </c>
      <c r="K3279" s="31" t="s">
        <v>34</v>
      </c>
      <c r="L3279" s="31"/>
      <c r="M3279" s="169"/>
      <c r="N3279" s="148"/>
      <c r="O3279" s="106" t="s">
        <v>52</v>
      </c>
      <c r="P3279" s="43"/>
      <c r="Q3279" s="205"/>
      <c r="R3279" s="84" t="s">
        <v>214</v>
      </c>
      <c r="S3279" s="31" t="s">
        <v>34</v>
      </c>
      <c r="T3279" s="31"/>
      <c r="U3279" s="169"/>
      <c r="V3279" s="150" t="s">
        <v>12145</v>
      </c>
      <c r="W3279" s="141" t="str" cm="1">
        <f t="array" ref="W3279">IF(SUM(LEN(B3279:V3279))=0,"",IF(OR(OR(ISBLANK(F3279),SUM(LEN(C3279),LEN(D3279))=0),AND(NOT(E3279="Unknown"),ISBLANK(J3279)),AND(NOT(O3279="Unknown"),ISBLANK(R3279))),"Missing Information", INDEX(Table15[Entire Service Line Classification], MATCH(SUMIFS(Table15[Unique ID],Table15[System-Owned Portion],E3279,Table15[If Material Anything Other than "Lead" in Column E,Was Material Ever Previously Lead?],G3279,Table15[Customer-Owned Portion],O3279),Table15[Unique ID],0),0)))</f>
        <v>Non-lead</v>
      </c>
      <c r="X3279"/>
    </row>
    <row r="3280" spans="2:24" ht="150" x14ac:dyDescent="0.25">
      <c r="B3280" s="146" t="s">
        <v>12261</v>
      </c>
      <c r="C3280" s="31" t="s">
        <v>12262</v>
      </c>
      <c r="D3280" s="31" t="s">
        <v>12263</v>
      </c>
      <c r="E3280" s="44" t="s">
        <v>43</v>
      </c>
      <c r="F3280" s="43" t="s">
        <v>34</v>
      </c>
      <c r="G3280" s="84" t="s">
        <v>34</v>
      </c>
      <c r="H3280" s="31"/>
      <c r="I3280" s="205"/>
      <c r="J3280" s="84" t="s">
        <v>106</v>
      </c>
      <c r="K3280" s="31" t="s">
        <v>36</v>
      </c>
      <c r="L3280" s="31" t="s">
        <v>95</v>
      </c>
      <c r="M3280" s="169" t="s">
        <v>6522</v>
      </c>
      <c r="N3280" s="148" t="s">
        <v>12264</v>
      </c>
      <c r="O3280" s="106" t="s">
        <v>35</v>
      </c>
      <c r="P3280" s="43"/>
      <c r="Q3280" s="205"/>
      <c r="R3280" s="84" t="s">
        <v>106</v>
      </c>
      <c r="S3280" s="31" t="s">
        <v>36</v>
      </c>
      <c r="T3280" s="31" t="s">
        <v>95</v>
      </c>
      <c r="U3280" s="169" t="s">
        <v>6522</v>
      </c>
      <c r="V3280" s="150" t="s">
        <v>12189</v>
      </c>
      <c r="W3280" s="141" t="str" cm="1">
        <f t="array" ref="W3280">IF(SUM(LEN(B3280:V3280))=0,"",IF(OR(OR(ISBLANK(F3280),SUM(LEN(C3280),LEN(D3280))=0),AND(NOT(E3280="Unknown"),ISBLANK(J3280)),AND(NOT(O3280="Unknown"),ISBLANK(R3280))),"Missing Information", INDEX(Table15[Entire Service Line Classification], MATCH(SUMIFS(Table15[Unique ID],Table15[System-Owned Portion],E3280,Table15[If Material Anything Other than "Lead" in Column E,Was Material Ever Previously Lead?],G3280,Table15[Customer-Owned Portion],O3280),Table15[Unique ID],0),0)))</f>
        <v>Non-lead</v>
      </c>
      <c r="X3280"/>
    </row>
    <row r="3281" spans="2:24" ht="150" x14ac:dyDescent="0.25">
      <c r="B3281" s="146" t="s">
        <v>12265</v>
      </c>
      <c r="C3281" s="31" t="s">
        <v>12266</v>
      </c>
      <c r="D3281" s="31" t="s">
        <v>12267</v>
      </c>
      <c r="E3281" s="44" t="s">
        <v>43</v>
      </c>
      <c r="F3281" s="43" t="s">
        <v>34</v>
      </c>
      <c r="G3281" s="84" t="s">
        <v>34</v>
      </c>
      <c r="H3281" s="31"/>
      <c r="I3281" s="205"/>
      <c r="J3281" s="84" t="s">
        <v>106</v>
      </c>
      <c r="K3281" s="31" t="s">
        <v>36</v>
      </c>
      <c r="L3281" s="31" t="s">
        <v>95</v>
      </c>
      <c r="M3281" s="169" t="s">
        <v>6522</v>
      </c>
      <c r="N3281" s="148" t="s">
        <v>12268</v>
      </c>
      <c r="O3281" s="106" t="s">
        <v>35</v>
      </c>
      <c r="P3281" s="43"/>
      <c r="Q3281" s="205"/>
      <c r="R3281" s="84" t="s">
        <v>106</v>
      </c>
      <c r="S3281" s="31" t="s">
        <v>36</v>
      </c>
      <c r="T3281" s="31" t="s">
        <v>95</v>
      </c>
      <c r="U3281" s="169" t="s">
        <v>6522</v>
      </c>
      <c r="V3281" s="150" t="s">
        <v>12189</v>
      </c>
      <c r="W3281" s="141" t="str" cm="1">
        <f t="array" ref="W3281">IF(SUM(LEN(B3281:V3281))=0,"",IF(OR(OR(ISBLANK(F3281),SUM(LEN(C3281),LEN(D3281))=0),AND(NOT(E3281="Unknown"),ISBLANK(J3281)),AND(NOT(O3281="Unknown"),ISBLANK(R3281))),"Missing Information", INDEX(Table15[Entire Service Line Classification], MATCH(SUMIFS(Table15[Unique ID],Table15[System-Owned Portion],E3281,Table15[If Material Anything Other than "Lead" in Column E,Was Material Ever Previously Lead?],G3281,Table15[Customer-Owned Portion],O3281),Table15[Unique ID],0),0)))</f>
        <v>Non-lead</v>
      </c>
      <c r="X3281"/>
    </row>
    <row r="3282" spans="2:24" ht="150" x14ac:dyDescent="0.25">
      <c r="B3282" s="146" t="s">
        <v>12269</v>
      </c>
      <c r="C3282" s="31" t="s">
        <v>12270</v>
      </c>
      <c r="D3282" s="31" t="s">
        <v>12271</v>
      </c>
      <c r="E3282" s="44" t="s">
        <v>52</v>
      </c>
      <c r="F3282" s="43" t="s">
        <v>34</v>
      </c>
      <c r="G3282" s="84" t="s">
        <v>34</v>
      </c>
      <c r="H3282" s="31"/>
      <c r="I3282" s="205"/>
      <c r="J3282" s="84" t="s">
        <v>214</v>
      </c>
      <c r="K3282" s="31" t="s">
        <v>34</v>
      </c>
      <c r="L3282" s="31"/>
      <c r="M3282" s="169"/>
      <c r="N3282" s="148"/>
      <c r="O3282" s="106" t="s">
        <v>52</v>
      </c>
      <c r="P3282" s="43"/>
      <c r="Q3282" s="205"/>
      <c r="R3282" s="84" t="s">
        <v>214</v>
      </c>
      <c r="S3282" s="31" t="s">
        <v>34</v>
      </c>
      <c r="T3282" s="31"/>
      <c r="U3282" s="169"/>
      <c r="V3282" s="150" t="s">
        <v>12145</v>
      </c>
      <c r="W3282" s="141" t="str" cm="1">
        <f t="array" ref="W3282">IF(SUM(LEN(B3282:V3282))=0,"",IF(OR(OR(ISBLANK(F3282),SUM(LEN(C3282),LEN(D3282))=0),AND(NOT(E3282="Unknown"),ISBLANK(J3282)),AND(NOT(O3282="Unknown"),ISBLANK(R3282))),"Missing Information", INDEX(Table15[Entire Service Line Classification], MATCH(SUMIFS(Table15[Unique ID],Table15[System-Owned Portion],E3282,Table15[If Material Anything Other than "Lead" in Column E,Was Material Ever Previously Lead?],G3282,Table15[Customer-Owned Portion],O3282),Table15[Unique ID],0),0)))</f>
        <v>Non-lead</v>
      </c>
      <c r="X3282"/>
    </row>
    <row r="3283" spans="2:24" ht="150" x14ac:dyDescent="0.25">
      <c r="B3283" s="146" t="s">
        <v>12272</v>
      </c>
      <c r="C3283" s="31" t="s">
        <v>12273</v>
      </c>
      <c r="D3283" s="31" t="s">
        <v>12274</v>
      </c>
      <c r="E3283" s="44" t="s">
        <v>52</v>
      </c>
      <c r="F3283" s="43" t="s">
        <v>34</v>
      </c>
      <c r="G3283" s="84" t="s">
        <v>34</v>
      </c>
      <c r="H3283" s="31"/>
      <c r="I3283" s="205"/>
      <c r="J3283" s="84" t="s">
        <v>214</v>
      </c>
      <c r="K3283" s="31" t="s">
        <v>34</v>
      </c>
      <c r="L3283" s="31"/>
      <c r="M3283" s="169"/>
      <c r="N3283" s="148"/>
      <c r="O3283" s="106" t="s">
        <v>52</v>
      </c>
      <c r="P3283" s="43"/>
      <c r="Q3283" s="205"/>
      <c r="R3283" s="84" t="s">
        <v>214</v>
      </c>
      <c r="S3283" s="31" t="s">
        <v>34</v>
      </c>
      <c r="T3283" s="31"/>
      <c r="U3283" s="169"/>
      <c r="V3283" s="150" t="s">
        <v>12145</v>
      </c>
      <c r="W3283" s="141" t="str" cm="1">
        <f t="array" ref="W3283">IF(SUM(LEN(B3283:V3283))=0,"",IF(OR(OR(ISBLANK(F3283),SUM(LEN(C3283),LEN(D3283))=0),AND(NOT(E3283="Unknown"),ISBLANK(J3283)),AND(NOT(O3283="Unknown"),ISBLANK(R3283))),"Missing Information", INDEX(Table15[Entire Service Line Classification], MATCH(SUMIFS(Table15[Unique ID],Table15[System-Owned Portion],E3283,Table15[If Material Anything Other than "Lead" in Column E,Was Material Ever Previously Lead?],G3283,Table15[Customer-Owned Portion],O3283),Table15[Unique ID],0),0)))</f>
        <v>Non-lead</v>
      </c>
      <c r="X3283"/>
    </row>
    <row r="3284" spans="2:24" ht="150" x14ac:dyDescent="0.25">
      <c r="B3284" s="146" t="s">
        <v>12275</v>
      </c>
      <c r="C3284" s="31" t="s">
        <v>12276</v>
      </c>
      <c r="D3284" s="31" t="s">
        <v>12277</v>
      </c>
      <c r="E3284" s="44" t="s">
        <v>52</v>
      </c>
      <c r="F3284" s="43" t="s">
        <v>34</v>
      </c>
      <c r="G3284" s="84" t="s">
        <v>34</v>
      </c>
      <c r="H3284" s="31"/>
      <c r="I3284" s="205"/>
      <c r="J3284" s="84" t="s">
        <v>214</v>
      </c>
      <c r="K3284" s="31" t="s">
        <v>34</v>
      </c>
      <c r="L3284" s="31"/>
      <c r="M3284" s="169"/>
      <c r="N3284" s="148"/>
      <c r="O3284" s="106" t="s">
        <v>52</v>
      </c>
      <c r="P3284" s="43"/>
      <c r="Q3284" s="205"/>
      <c r="R3284" s="84" t="s">
        <v>214</v>
      </c>
      <c r="S3284" s="31" t="s">
        <v>34</v>
      </c>
      <c r="T3284" s="31"/>
      <c r="U3284" s="169"/>
      <c r="V3284" s="150" t="s">
        <v>12145</v>
      </c>
      <c r="W3284" s="141" t="str" cm="1">
        <f t="array" ref="W3284">IF(SUM(LEN(B3284:V3284))=0,"",IF(OR(OR(ISBLANK(F3284),SUM(LEN(C3284),LEN(D3284))=0),AND(NOT(E3284="Unknown"),ISBLANK(J3284)),AND(NOT(O3284="Unknown"),ISBLANK(R3284))),"Missing Information", INDEX(Table15[Entire Service Line Classification], MATCH(SUMIFS(Table15[Unique ID],Table15[System-Owned Portion],E3284,Table15[If Material Anything Other than "Lead" in Column E,Was Material Ever Previously Lead?],G3284,Table15[Customer-Owned Portion],O3284),Table15[Unique ID],0),0)))</f>
        <v>Non-lead</v>
      </c>
      <c r="X3284"/>
    </row>
    <row r="3285" spans="2:24" ht="150" x14ac:dyDescent="0.25">
      <c r="B3285" s="146" t="s">
        <v>12278</v>
      </c>
      <c r="C3285" s="31" t="s">
        <v>12279</v>
      </c>
      <c r="D3285" s="31" t="s">
        <v>12280</v>
      </c>
      <c r="E3285" s="44" t="s">
        <v>52</v>
      </c>
      <c r="F3285" s="43" t="s">
        <v>34</v>
      </c>
      <c r="G3285" s="84" t="s">
        <v>34</v>
      </c>
      <c r="H3285" s="31"/>
      <c r="I3285" s="205"/>
      <c r="J3285" s="84" t="s">
        <v>214</v>
      </c>
      <c r="K3285" s="31" t="s">
        <v>34</v>
      </c>
      <c r="L3285" s="31"/>
      <c r="M3285" s="169"/>
      <c r="N3285" s="148"/>
      <c r="O3285" s="106" t="s">
        <v>52</v>
      </c>
      <c r="P3285" s="43"/>
      <c r="Q3285" s="205"/>
      <c r="R3285" s="84" t="s">
        <v>214</v>
      </c>
      <c r="S3285" s="31" t="s">
        <v>34</v>
      </c>
      <c r="T3285" s="31"/>
      <c r="U3285" s="169"/>
      <c r="V3285" s="150" t="s">
        <v>12145</v>
      </c>
      <c r="W3285" s="141" t="str" cm="1">
        <f t="array" ref="W3285">IF(SUM(LEN(B3285:V3285))=0,"",IF(OR(OR(ISBLANK(F3285),SUM(LEN(C3285),LEN(D3285))=0),AND(NOT(E3285="Unknown"),ISBLANK(J3285)),AND(NOT(O3285="Unknown"),ISBLANK(R3285))),"Missing Information", INDEX(Table15[Entire Service Line Classification], MATCH(SUMIFS(Table15[Unique ID],Table15[System-Owned Portion],E3285,Table15[If Material Anything Other than "Lead" in Column E,Was Material Ever Previously Lead?],G3285,Table15[Customer-Owned Portion],O3285),Table15[Unique ID],0),0)))</f>
        <v>Non-lead</v>
      </c>
      <c r="X3285"/>
    </row>
    <row r="3286" spans="2:24" ht="150" x14ac:dyDescent="0.25">
      <c r="B3286" s="146" t="s">
        <v>12281</v>
      </c>
      <c r="C3286" s="31" t="s">
        <v>12282</v>
      </c>
      <c r="D3286" s="31" t="s">
        <v>12283</v>
      </c>
      <c r="E3286" s="44" t="s">
        <v>52</v>
      </c>
      <c r="F3286" s="43" t="s">
        <v>34</v>
      </c>
      <c r="G3286" s="84" t="s">
        <v>34</v>
      </c>
      <c r="H3286" s="31"/>
      <c r="I3286" s="205"/>
      <c r="J3286" s="84" t="s">
        <v>214</v>
      </c>
      <c r="K3286" s="31" t="s">
        <v>34</v>
      </c>
      <c r="L3286" s="31"/>
      <c r="M3286" s="169"/>
      <c r="N3286" s="148"/>
      <c r="O3286" s="106" t="s">
        <v>52</v>
      </c>
      <c r="P3286" s="43"/>
      <c r="Q3286" s="205"/>
      <c r="R3286" s="84" t="s">
        <v>214</v>
      </c>
      <c r="S3286" s="31" t="s">
        <v>34</v>
      </c>
      <c r="T3286" s="31"/>
      <c r="U3286" s="169"/>
      <c r="V3286" s="150" t="s">
        <v>12145</v>
      </c>
      <c r="W3286" s="141" t="str" cm="1">
        <f t="array" ref="W3286">IF(SUM(LEN(B3286:V3286))=0,"",IF(OR(OR(ISBLANK(F3286),SUM(LEN(C3286),LEN(D3286))=0),AND(NOT(E3286="Unknown"),ISBLANK(J3286)),AND(NOT(O3286="Unknown"),ISBLANK(R3286))),"Missing Information", INDEX(Table15[Entire Service Line Classification], MATCH(SUMIFS(Table15[Unique ID],Table15[System-Owned Portion],E3286,Table15[If Material Anything Other than "Lead" in Column E,Was Material Ever Previously Lead?],G3286,Table15[Customer-Owned Portion],O3286),Table15[Unique ID],0),0)))</f>
        <v>Non-lead</v>
      </c>
      <c r="X3286"/>
    </row>
    <row r="3287" spans="2:24" ht="150" x14ac:dyDescent="0.25">
      <c r="B3287" s="146" t="s">
        <v>12284</v>
      </c>
      <c r="C3287" s="31" t="s">
        <v>12285</v>
      </c>
      <c r="D3287" s="31" t="s">
        <v>12286</v>
      </c>
      <c r="E3287" s="44" t="s">
        <v>52</v>
      </c>
      <c r="F3287" s="43" t="s">
        <v>34</v>
      </c>
      <c r="G3287" s="84" t="s">
        <v>34</v>
      </c>
      <c r="H3287" s="31"/>
      <c r="I3287" s="205"/>
      <c r="J3287" s="84" t="s">
        <v>214</v>
      </c>
      <c r="K3287" s="31" t="s">
        <v>34</v>
      </c>
      <c r="L3287" s="31"/>
      <c r="M3287" s="169"/>
      <c r="N3287" s="148"/>
      <c r="O3287" s="106" t="s">
        <v>52</v>
      </c>
      <c r="P3287" s="43"/>
      <c r="Q3287" s="205"/>
      <c r="R3287" s="84" t="s">
        <v>214</v>
      </c>
      <c r="S3287" s="31" t="s">
        <v>34</v>
      </c>
      <c r="T3287" s="31"/>
      <c r="U3287" s="169"/>
      <c r="V3287" s="150" t="s">
        <v>12145</v>
      </c>
      <c r="W3287" s="141" t="str" cm="1">
        <f t="array" ref="W3287">IF(SUM(LEN(B3287:V3287))=0,"",IF(OR(OR(ISBLANK(F3287),SUM(LEN(C3287),LEN(D3287))=0),AND(NOT(E3287="Unknown"),ISBLANK(J3287)),AND(NOT(O3287="Unknown"),ISBLANK(R3287))),"Missing Information", INDEX(Table15[Entire Service Line Classification], MATCH(SUMIFS(Table15[Unique ID],Table15[System-Owned Portion],E3287,Table15[If Material Anything Other than "Lead" in Column E,Was Material Ever Previously Lead?],G3287,Table15[Customer-Owned Portion],O3287),Table15[Unique ID],0),0)))</f>
        <v>Non-lead</v>
      </c>
      <c r="X3287"/>
    </row>
    <row r="3288" spans="2:24" ht="150" x14ac:dyDescent="0.25">
      <c r="B3288" s="146" t="s">
        <v>12287</v>
      </c>
      <c r="C3288" s="31" t="s">
        <v>12288</v>
      </c>
      <c r="D3288" s="31" t="s">
        <v>12289</v>
      </c>
      <c r="E3288" s="44" t="s">
        <v>52</v>
      </c>
      <c r="F3288" s="43" t="s">
        <v>34</v>
      </c>
      <c r="G3288" s="84" t="s">
        <v>34</v>
      </c>
      <c r="H3288" s="31"/>
      <c r="I3288" s="205"/>
      <c r="J3288" s="84" t="s">
        <v>214</v>
      </c>
      <c r="K3288" s="31" t="s">
        <v>34</v>
      </c>
      <c r="L3288" s="31"/>
      <c r="M3288" s="169"/>
      <c r="N3288" s="148"/>
      <c r="O3288" s="106" t="s">
        <v>52</v>
      </c>
      <c r="P3288" s="43"/>
      <c r="Q3288" s="205"/>
      <c r="R3288" s="84" t="s">
        <v>214</v>
      </c>
      <c r="S3288" s="31" t="s">
        <v>34</v>
      </c>
      <c r="T3288" s="31"/>
      <c r="U3288" s="169"/>
      <c r="V3288" s="150" t="s">
        <v>12145</v>
      </c>
      <c r="W3288" s="141" t="str" cm="1">
        <f t="array" ref="W3288">IF(SUM(LEN(B3288:V3288))=0,"",IF(OR(OR(ISBLANK(F3288),SUM(LEN(C3288),LEN(D3288))=0),AND(NOT(E3288="Unknown"),ISBLANK(J3288)),AND(NOT(O3288="Unknown"),ISBLANK(R3288))),"Missing Information", INDEX(Table15[Entire Service Line Classification], MATCH(SUMIFS(Table15[Unique ID],Table15[System-Owned Portion],E3288,Table15[If Material Anything Other than "Lead" in Column E,Was Material Ever Previously Lead?],G3288,Table15[Customer-Owned Portion],O3288),Table15[Unique ID],0),0)))</f>
        <v>Non-lead</v>
      </c>
      <c r="X3288"/>
    </row>
    <row r="3289" spans="2:24" ht="150" x14ac:dyDescent="0.25">
      <c r="B3289" s="146" t="s">
        <v>12290</v>
      </c>
      <c r="C3289" s="31" t="s">
        <v>12291</v>
      </c>
      <c r="D3289" s="31" t="s">
        <v>12292</v>
      </c>
      <c r="E3289" s="44" t="s">
        <v>52</v>
      </c>
      <c r="F3289" s="43" t="s">
        <v>34</v>
      </c>
      <c r="G3289" s="84" t="s">
        <v>34</v>
      </c>
      <c r="H3289" s="31"/>
      <c r="I3289" s="205"/>
      <c r="J3289" s="84" t="s">
        <v>214</v>
      </c>
      <c r="K3289" s="31" t="s">
        <v>34</v>
      </c>
      <c r="L3289" s="31"/>
      <c r="M3289" s="169"/>
      <c r="N3289" s="148"/>
      <c r="O3289" s="106" t="s">
        <v>52</v>
      </c>
      <c r="P3289" s="43"/>
      <c r="Q3289" s="205"/>
      <c r="R3289" s="84" t="s">
        <v>214</v>
      </c>
      <c r="S3289" s="31" t="s">
        <v>34</v>
      </c>
      <c r="T3289" s="31"/>
      <c r="U3289" s="169"/>
      <c r="V3289" s="150" t="s">
        <v>12145</v>
      </c>
      <c r="W3289" s="141" t="str" cm="1">
        <f t="array" ref="W3289">IF(SUM(LEN(B3289:V3289))=0,"",IF(OR(OR(ISBLANK(F3289),SUM(LEN(C3289),LEN(D3289))=0),AND(NOT(E3289="Unknown"),ISBLANK(J3289)),AND(NOT(O3289="Unknown"),ISBLANK(R3289))),"Missing Information", INDEX(Table15[Entire Service Line Classification], MATCH(SUMIFS(Table15[Unique ID],Table15[System-Owned Portion],E3289,Table15[If Material Anything Other than "Lead" in Column E,Was Material Ever Previously Lead?],G3289,Table15[Customer-Owned Portion],O3289),Table15[Unique ID],0),0)))</f>
        <v>Non-lead</v>
      </c>
      <c r="X3289"/>
    </row>
    <row r="3290" spans="2:24" ht="150" x14ac:dyDescent="0.25">
      <c r="B3290" s="146" t="s">
        <v>12293</v>
      </c>
      <c r="C3290" s="31" t="s">
        <v>12294</v>
      </c>
      <c r="D3290" s="31" t="s">
        <v>12295</v>
      </c>
      <c r="E3290" s="44" t="s">
        <v>52</v>
      </c>
      <c r="F3290" s="43" t="s">
        <v>34</v>
      </c>
      <c r="G3290" s="84" t="s">
        <v>34</v>
      </c>
      <c r="H3290" s="31"/>
      <c r="I3290" s="205"/>
      <c r="J3290" s="84" t="s">
        <v>214</v>
      </c>
      <c r="K3290" s="31" t="s">
        <v>34</v>
      </c>
      <c r="L3290" s="31"/>
      <c r="M3290" s="169"/>
      <c r="N3290" s="148"/>
      <c r="O3290" s="106" t="s">
        <v>52</v>
      </c>
      <c r="P3290" s="43"/>
      <c r="Q3290" s="205"/>
      <c r="R3290" s="84" t="s">
        <v>214</v>
      </c>
      <c r="S3290" s="31" t="s">
        <v>34</v>
      </c>
      <c r="T3290" s="31"/>
      <c r="U3290" s="169"/>
      <c r="V3290" s="150" t="s">
        <v>12145</v>
      </c>
      <c r="W3290" s="141" t="str" cm="1">
        <f t="array" ref="W3290">IF(SUM(LEN(B3290:V3290))=0,"",IF(OR(OR(ISBLANK(F3290),SUM(LEN(C3290),LEN(D3290))=0),AND(NOT(E3290="Unknown"),ISBLANK(J3290)),AND(NOT(O3290="Unknown"),ISBLANK(R3290))),"Missing Information", INDEX(Table15[Entire Service Line Classification], MATCH(SUMIFS(Table15[Unique ID],Table15[System-Owned Portion],E3290,Table15[If Material Anything Other than "Lead" in Column E,Was Material Ever Previously Lead?],G3290,Table15[Customer-Owned Portion],O3290),Table15[Unique ID],0),0)))</f>
        <v>Non-lead</v>
      </c>
      <c r="X3290"/>
    </row>
    <row r="3291" spans="2:24" ht="150" x14ac:dyDescent="0.25">
      <c r="B3291" s="146" t="s">
        <v>12296</v>
      </c>
      <c r="C3291" s="31" t="s">
        <v>12297</v>
      </c>
      <c r="D3291" s="31" t="s">
        <v>12298</v>
      </c>
      <c r="E3291" s="44" t="s">
        <v>52</v>
      </c>
      <c r="F3291" s="43" t="s">
        <v>34</v>
      </c>
      <c r="G3291" s="84" t="s">
        <v>34</v>
      </c>
      <c r="H3291" s="31"/>
      <c r="I3291" s="205"/>
      <c r="J3291" s="84" t="s">
        <v>214</v>
      </c>
      <c r="K3291" s="31" t="s">
        <v>34</v>
      </c>
      <c r="L3291" s="31"/>
      <c r="M3291" s="169"/>
      <c r="N3291" s="148"/>
      <c r="O3291" s="106" t="s">
        <v>52</v>
      </c>
      <c r="P3291" s="43"/>
      <c r="Q3291" s="205"/>
      <c r="R3291" s="84" t="s">
        <v>214</v>
      </c>
      <c r="S3291" s="31" t="s">
        <v>34</v>
      </c>
      <c r="T3291" s="31"/>
      <c r="U3291" s="169"/>
      <c r="V3291" s="150" t="s">
        <v>12145</v>
      </c>
      <c r="W3291" s="141" t="str" cm="1">
        <f t="array" ref="W3291">IF(SUM(LEN(B3291:V3291))=0,"",IF(OR(OR(ISBLANK(F3291),SUM(LEN(C3291),LEN(D3291))=0),AND(NOT(E3291="Unknown"),ISBLANK(J3291)),AND(NOT(O3291="Unknown"),ISBLANK(R3291))),"Missing Information", INDEX(Table15[Entire Service Line Classification], MATCH(SUMIFS(Table15[Unique ID],Table15[System-Owned Portion],E3291,Table15[If Material Anything Other than "Lead" in Column E,Was Material Ever Previously Lead?],G3291,Table15[Customer-Owned Portion],O3291),Table15[Unique ID],0),0)))</f>
        <v>Non-lead</v>
      </c>
      <c r="X3291"/>
    </row>
    <row r="3292" spans="2:24" ht="150" x14ac:dyDescent="0.25">
      <c r="B3292" s="146" t="s">
        <v>12299</v>
      </c>
      <c r="C3292" s="31" t="s">
        <v>12300</v>
      </c>
      <c r="D3292" s="31" t="s">
        <v>12301</v>
      </c>
      <c r="E3292" s="44" t="s">
        <v>43</v>
      </c>
      <c r="F3292" s="43" t="s">
        <v>34</v>
      </c>
      <c r="G3292" s="84" t="s">
        <v>34</v>
      </c>
      <c r="H3292" s="31"/>
      <c r="I3292" s="205"/>
      <c r="J3292" s="84" t="s">
        <v>106</v>
      </c>
      <c r="K3292" s="31" t="s">
        <v>36</v>
      </c>
      <c r="L3292" s="31" t="s">
        <v>95</v>
      </c>
      <c r="M3292" s="169" t="s">
        <v>6522</v>
      </c>
      <c r="N3292" s="148" t="s">
        <v>12302</v>
      </c>
      <c r="O3292" s="106" t="s">
        <v>35</v>
      </c>
      <c r="P3292" s="43"/>
      <c r="Q3292" s="205"/>
      <c r="R3292" s="84" t="s">
        <v>106</v>
      </c>
      <c r="S3292" s="31" t="s">
        <v>36</v>
      </c>
      <c r="T3292" s="31" t="s">
        <v>95</v>
      </c>
      <c r="U3292" s="169" t="s">
        <v>6522</v>
      </c>
      <c r="V3292" s="150" t="s">
        <v>12189</v>
      </c>
      <c r="W3292" s="141" t="str" cm="1">
        <f t="array" ref="W3292">IF(SUM(LEN(B3292:V3292))=0,"",IF(OR(OR(ISBLANK(F3292),SUM(LEN(C3292),LEN(D3292))=0),AND(NOT(E3292="Unknown"),ISBLANK(J3292)),AND(NOT(O3292="Unknown"),ISBLANK(R3292))),"Missing Information", INDEX(Table15[Entire Service Line Classification], MATCH(SUMIFS(Table15[Unique ID],Table15[System-Owned Portion],E3292,Table15[If Material Anything Other than "Lead" in Column E,Was Material Ever Previously Lead?],G3292,Table15[Customer-Owned Portion],O3292),Table15[Unique ID],0),0)))</f>
        <v>Non-lead</v>
      </c>
      <c r="X3292"/>
    </row>
    <row r="3293" spans="2:24" ht="150" x14ac:dyDescent="0.25">
      <c r="B3293" s="146" t="s">
        <v>12303</v>
      </c>
      <c r="C3293" s="31" t="s">
        <v>12304</v>
      </c>
      <c r="D3293" s="31" t="s">
        <v>12305</v>
      </c>
      <c r="E3293" s="44" t="s">
        <v>52</v>
      </c>
      <c r="F3293" s="43" t="s">
        <v>34</v>
      </c>
      <c r="G3293" s="84" t="s">
        <v>34</v>
      </c>
      <c r="H3293" s="31"/>
      <c r="I3293" s="205"/>
      <c r="J3293" s="84" t="s">
        <v>214</v>
      </c>
      <c r="K3293" s="31" t="s">
        <v>34</v>
      </c>
      <c r="L3293" s="31"/>
      <c r="M3293" s="169"/>
      <c r="N3293" s="148"/>
      <c r="O3293" s="106" t="s">
        <v>52</v>
      </c>
      <c r="P3293" s="43"/>
      <c r="Q3293" s="205"/>
      <c r="R3293" s="84" t="s">
        <v>214</v>
      </c>
      <c r="S3293" s="31" t="s">
        <v>34</v>
      </c>
      <c r="T3293" s="31"/>
      <c r="U3293" s="169"/>
      <c r="V3293" s="150" t="s">
        <v>12145</v>
      </c>
      <c r="W3293" s="141" t="str" cm="1">
        <f t="array" ref="W3293">IF(SUM(LEN(B3293:V3293))=0,"",IF(OR(OR(ISBLANK(F3293),SUM(LEN(C3293),LEN(D3293))=0),AND(NOT(E3293="Unknown"),ISBLANK(J3293)),AND(NOT(O3293="Unknown"),ISBLANK(R3293))),"Missing Information", INDEX(Table15[Entire Service Line Classification], MATCH(SUMIFS(Table15[Unique ID],Table15[System-Owned Portion],E3293,Table15[If Material Anything Other than "Lead" in Column E,Was Material Ever Previously Lead?],G3293,Table15[Customer-Owned Portion],O3293),Table15[Unique ID],0),0)))</f>
        <v>Non-lead</v>
      </c>
      <c r="X3293"/>
    </row>
    <row r="3294" spans="2:24" ht="150" x14ac:dyDescent="0.25">
      <c r="B3294" s="146" t="s">
        <v>12306</v>
      </c>
      <c r="C3294" s="31" t="s">
        <v>12307</v>
      </c>
      <c r="D3294" s="31" t="s">
        <v>12308</v>
      </c>
      <c r="E3294" s="44" t="s">
        <v>52</v>
      </c>
      <c r="F3294" s="43" t="s">
        <v>34</v>
      </c>
      <c r="G3294" s="84" t="s">
        <v>34</v>
      </c>
      <c r="H3294" s="31"/>
      <c r="I3294" s="205"/>
      <c r="J3294" s="84" t="s">
        <v>214</v>
      </c>
      <c r="K3294" s="31" t="s">
        <v>34</v>
      </c>
      <c r="L3294" s="31"/>
      <c r="M3294" s="169"/>
      <c r="N3294" s="148"/>
      <c r="O3294" s="106" t="s">
        <v>52</v>
      </c>
      <c r="P3294" s="43"/>
      <c r="Q3294" s="205"/>
      <c r="R3294" s="84" t="s">
        <v>214</v>
      </c>
      <c r="S3294" s="31" t="s">
        <v>34</v>
      </c>
      <c r="T3294" s="31"/>
      <c r="U3294" s="169"/>
      <c r="V3294" s="150" t="s">
        <v>12145</v>
      </c>
      <c r="W3294" s="141" t="str" cm="1">
        <f t="array" ref="W3294">IF(SUM(LEN(B3294:V3294))=0,"",IF(OR(OR(ISBLANK(F3294),SUM(LEN(C3294),LEN(D3294))=0),AND(NOT(E3294="Unknown"),ISBLANK(J3294)),AND(NOT(O3294="Unknown"),ISBLANK(R3294))),"Missing Information", INDEX(Table15[Entire Service Line Classification], MATCH(SUMIFS(Table15[Unique ID],Table15[System-Owned Portion],E3294,Table15[If Material Anything Other than "Lead" in Column E,Was Material Ever Previously Lead?],G3294,Table15[Customer-Owned Portion],O3294),Table15[Unique ID],0),0)))</f>
        <v>Non-lead</v>
      </c>
      <c r="X3294"/>
    </row>
    <row r="3295" spans="2:24" ht="150" x14ac:dyDescent="0.25">
      <c r="B3295" s="146" t="s">
        <v>12309</v>
      </c>
      <c r="C3295" s="31" t="s">
        <v>12310</v>
      </c>
      <c r="D3295" s="31" t="s">
        <v>12311</v>
      </c>
      <c r="E3295" s="44" t="s">
        <v>52</v>
      </c>
      <c r="F3295" s="43" t="s">
        <v>34</v>
      </c>
      <c r="G3295" s="84" t="s">
        <v>34</v>
      </c>
      <c r="H3295" s="31"/>
      <c r="I3295" s="205"/>
      <c r="J3295" s="84" t="s">
        <v>214</v>
      </c>
      <c r="K3295" s="31" t="s">
        <v>34</v>
      </c>
      <c r="L3295" s="31"/>
      <c r="M3295" s="169"/>
      <c r="N3295" s="148"/>
      <c r="O3295" s="106" t="s">
        <v>52</v>
      </c>
      <c r="P3295" s="43"/>
      <c r="Q3295" s="205"/>
      <c r="R3295" s="84" t="s">
        <v>214</v>
      </c>
      <c r="S3295" s="31" t="s">
        <v>34</v>
      </c>
      <c r="T3295" s="31"/>
      <c r="U3295" s="169"/>
      <c r="V3295" s="150" t="s">
        <v>12145</v>
      </c>
      <c r="W3295" s="141" t="str" cm="1">
        <f t="array" ref="W3295">IF(SUM(LEN(B3295:V3295))=0,"",IF(OR(OR(ISBLANK(F3295),SUM(LEN(C3295),LEN(D3295))=0),AND(NOT(E3295="Unknown"),ISBLANK(J3295)),AND(NOT(O3295="Unknown"),ISBLANK(R3295))),"Missing Information", INDEX(Table15[Entire Service Line Classification], MATCH(SUMIFS(Table15[Unique ID],Table15[System-Owned Portion],E3295,Table15[If Material Anything Other than "Lead" in Column E,Was Material Ever Previously Lead?],G3295,Table15[Customer-Owned Portion],O3295),Table15[Unique ID],0),0)))</f>
        <v>Non-lead</v>
      </c>
      <c r="X3295"/>
    </row>
    <row r="3296" spans="2:24" ht="150" x14ac:dyDescent="0.25">
      <c r="B3296" s="146" t="s">
        <v>12312</v>
      </c>
      <c r="C3296" s="31" t="s">
        <v>12313</v>
      </c>
      <c r="D3296" s="31" t="s">
        <v>12314</v>
      </c>
      <c r="E3296" s="44" t="s">
        <v>52</v>
      </c>
      <c r="F3296" s="43" t="s">
        <v>34</v>
      </c>
      <c r="G3296" s="84" t="s">
        <v>34</v>
      </c>
      <c r="H3296" s="31"/>
      <c r="I3296" s="205"/>
      <c r="J3296" s="84" t="s">
        <v>214</v>
      </c>
      <c r="K3296" s="31" t="s">
        <v>34</v>
      </c>
      <c r="L3296" s="31"/>
      <c r="M3296" s="169"/>
      <c r="N3296" s="148"/>
      <c r="O3296" s="106" t="s">
        <v>52</v>
      </c>
      <c r="P3296" s="43"/>
      <c r="Q3296" s="205"/>
      <c r="R3296" s="84" t="s">
        <v>214</v>
      </c>
      <c r="S3296" s="31" t="s">
        <v>34</v>
      </c>
      <c r="T3296" s="31"/>
      <c r="U3296" s="169"/>
      <c r="V3296" s="150" t="s">
        <v>12145</v>
      </c>
      <c r="W3296" s="141" t="str" cm="1">
        <f t="array" ref="W3296">IF(SUM(LEN(B3296:V3296))=0,"",IF(OR(OR(ISBLANK(F3296),SUM(LEN(C3296),LEN(D3296))=0),AND(NOT(E3296="Unknown"),ISBLANK(J3296)),AND(NOT(O3296="Unknown"),ISBLANK(R3296))),"Missing Information", INDEX(Table15[Entire Service Line Classification], MATCH(SUMIFS(Table15[Unique ID],Table15[System-Owned Portion],E3296,Table15[If Material Anything Other than "Lead" in Column E,Was Material Ever Previously Lead?],G3296,Table15[Customer-Owned Portion],O3296),Table15[Unique ID],0),0)))</f>
        <v>Non-lead</v>
      </c>
      <c r="X3296"/>
    </row>
    <row r="3297" spans="2:24" ht="150" x14ac:dyDescent="0.25">
      <c r="B3297" s="146" t="s">
        <v>12315</v>
      </c>
      <c r="C3297" s="31" t="s">
        <v>12316</v>
      </c>
      <c r="D3297" s="31" t="s">
        <v>12317</v>
      </c>
      <c r="E3297" s="44" t="s">
        <v>52</v>
      </c>
      <c r="F3297" s="43" t="s">
        <v>34</v>
      </c>
      <c r="G3297" s="84" t="s">
        <v>34</v>
      </c>
      <c r="H3297" s="31"/>
      <c r="I3297" s="205"/>
      <c r="J3297" s="84" t="s">
        <v>214</v>
      </c>
      <c r="K3297" s="31" t="s">
        <v>34</v>
      </c>
      <c r="L3297" s="31"/>
      <c r="M3297" s="169"/>
      <c r="N3297" s="148"/>
      <c r="O3297" s="106" t="s">
        <v>52</v>
      </c>
      <c r="P3297" s="43"/>
      <c r="Q3297" s="205"/>
      <c r="R3297" s="84" t="s">
        <v>214</v>
      </c>
      <c r="S3297" s="31" t="s">
        <v>34</v>
      </c>
      <c r="T3297" s="31"/>
      <c r="U3297" s="169"/>
      <c r="V3297" s="150" t="s">
        <v>12145</v>
      </c>
      <c r="W3297" s="141" t="str" cm="1">
        <f t="array" ref="W3297">IF(SUM(LEN(B3297:V3297))=0,"",IF(OR(OR(ISBLANK(F3297),SUM(LEN(C3297),LEN(D3297))=0),AND(NOT(E3297="Unknown"),ISBLANK(J3297)),AND(NOT(O3297="Unknown"),ISBLANK(R3297))),"Missing Information", INDEX(Table15[Entire Service Line Classification], MATCH(SUMIFS(Table15[Unique ID],Table15[System-Owned Portion],E3297,Table15[If Material Anything Other than "Lead" in Column E,Was Material Ever Previously Lead?],G3297,Table15[Customer-Owned Portion],O3297),Table15[Unique ID],0),0)))</f>
        <v>Non-lead</v>
      </c>
      <c r="X3297"/>
    </row>
    <row r="3298" spans="2:24" ht="45" x14ac:dyDescent="0.25">
      <c r="B3298" s="146" t="s">
        <v>3230</v>
      </c>
      <c r="C3298" s="31" t="s">
        <v>3231</v>
      </c>
      <c r="D3298" s="31" t="s">
        <v>3232</v>
      </c>
      <c r="E3298" s="44" t="s">
        <v>200</v>
      </c>
      <c r="F3298" s="43" t="s">
        <v>34</v>
      </c>
      <c r="G3298" s="84" t="s">
        <v>34</v>
      </c>
      <c r="H3298" s="31" t="s">
        <v>1299</v>
      </c>
      <c r="I3298" s="205"/>
      <c r="J3298" s="84" t="s">
        <v>188</v>
      </c>
      <c r="K3298" s="31" t="s">
        <v>34</v>
      </c>
      <c r="L3298" s="31"/>
      <c r="M3298" s="169"/>
      <c r="N3298" s="148" t="s">
        <v>1300</v>
      </c>
      <c r="O3298" s="106" t="s">
        <v>200</v>
      </c>
      <c r="P3298" s="43" t="s">
        <v>851</v>
      </c>
      <c r="Q3298" s="205"/>
      <c r="R3298" s="84" t="s">
        <v>188</v>
      </c>
      <c r="S3298" s="31" t="s">
        <v>34</v>
      </c>
      <c r="T3298" s="31"/>
      <c r="U3298" s="169"/>
      <c r="V3298" s="150" t="s">
        <v>1301</v>
      </c>
      <c r="W3298" s="141" t="str" cm="1">
        <f t="array" ref="W3298">IF(SUM(LEN(B3298:V3298))=0,"",IF(OR(OR(ISBLANK(F3298),SUM(LEN(C3298),LEN(D3298))=0),AND(NOT(E3298="Unknown"),ISBLANK(J3298)),AND(NOT(O3298="Unknown"),ISBLANK(R3298))),"Missing Information", INDEX(Table15[Entire Service Line Classification], MATCH(SUMIFS(Table15[Unique ID],Table15[System-Owned Portion],E3298,Table15[If Material Anything Other than "Lead" in Column E,Was Material Ever Previously Lead?],G3298,Table15[Customer-Owned Portion],O3298),Table15[Unique ID],0),0)))</f>
        <v>Non-lead</v>
      </c>
      <c r="X3298"/>
    </row>
    <row r="3299" spans="2:24" ht="45" x14ac:dyDescent="0.25">
      <c r="B3299" s="146" t="s">
        <v>1422</v>
      </c>
      <c r="C3299" s="31" t="s">
        <v>1423</v>
      </c>
      <c r="D3299" s="31" t="s">
        <v>1424</v>
      </c>
      <c r="E3299" s="44" t="s">
        <v>200</v>
      </c>
      <c r="F3299" s="43" t="s">
        <v>34</v>
      </c>
      <c r="G3299" s="84" t="s">
        <v>34</v>
      </c>
      <c r="H3299" s="31" t="s">
        <v>1299</v>
      </c>
      <c r="I3299" s="205"/>
      <c r="J3299" s="84" t="s">
        <v>188</v>
      </c>
      <c r="K3299" s="31" t="s">
        <v>34</v>
      </c>
      <c r="L3299" s="31"/>
      <c r="M3299" s="169"/>
      <c r="N3299" s="148" t="s">
        <v>1300</v>
      </c>
      <c r="O3299" s="106" t="s">
        <v>200</v>
      </c>
      <c r="P3299" s="43" t="s">
        <v>851</v>
      </c>
      <c r="Q3299" s="205"/>
      <c r="R3299" s="84" t="s">
        <v>188</v>
      </c>
      <c r="S3299" s="31" t="s">
        <v>34</v>
      </c>
      <c r="T3299" s="31"/>
      <c r="U3299" s="169"/>
      <c r="V3299" s="150" t="s">
        <v>1301</v>
      </c>
      <c r="W3299" s="141" t="str" cm="1">
        <f t="array" ref="W3299">IF(SUM(LEN(B3299:V3299))=0,"",IF(OR(OR(ISBLANK(F3299),SUM(LEN(C3299),LEN(D3299))=0),AND(NOT(E3299="Unknown"),ISBLANK(J3299)),AND(NOT(O3299="Unknown"),ISBLANK(R3299))),"Missing Information", INDEX(Table15[Entire Service Line Classification], MATCH(SUMIFS(Table15[Unique ID],Table15[System-Owned Portion],E3299,Table15[If Material Anything Other than "Lead" in Column E,Was Material Ever Previously Lead?],G3299,Table15[Customer-Owned Portion],O3299),Table15[Unique ID],0),0)))</f>
        <v>Non-lead</v>
      </c>
      <c r="X3299"/>
    </row>
    <row r="3300" spans="2:24" ht="45" x14ac:dyDescent="0.25">
      <c r="B3300" s="146" t="s">
        <v>1419</v>
      </c>
      <c r="C3300" s="31" t="s">
        <v>1420</v>
      </c>
      <c r="D3300" s="31" t="s">
        <v>1421</v>
      </c>
      <c r="E3300" s="44" t="s">
        <v>200</v>
      </c>
      <c r="F3300" s="43" t="s">
        <v>34</v>
      </c>
      <c r="G3300" s="84" t="s">
        <v>34</v>
      </c>
      <c r="H3300" s="31" t="s">
        <v>1299</v>
      </c>
      <c r="I3300" s="205"/>
      <c r="J3300" s="84" t="s">
        <v>188</v>
      </c>
      <c r="K3300" s="31" t="s">
        <v>34</v>
      </c>
      <c r="L3300" s="31"/>
      <c r="M3300" s="169"/>
      <c r="N3300" s="148" t="s">
        <v>1300</v>
      </c>
      <c r="O3300" s="106" t="s">
        <v>200</v>
      </c>
      <c r="P3300" s="43" t="s">
        <v>851</v>
      </c>
      <c r="Q3300" s="205"/>
      <c r="R3300" s="84" t="s">
        <v>188</v>
      </c>
      <c r="S3300" s="31" t="s">
        <v>34</v>
      </c>
      <c r="T3300" s="31"/>
      <c r="U3300" s="169"/>
      <c r="V3300" s="150" t="s">
        <v>1301</v>
      </c>
      <c r="W3300" s="141" t="str" cm="1">
        <f t="array" ref="W3300">IF(SUM(LEN(B3300:V3300))=0,"",IF(OR(OR(ISBLANK(F3300),SUM(LEN(C3300),LEN(D3300))=0),AND(NOT(E3300="Unknown"),ISBLANK(J3300)),AND(NOT(O3300="Unknown"),ISBLANK(R3300))),"Missing Information", INDEX(Table15[Entire Service Line Classification], MATCH(SUMIFS(Table15[Unique ID],Table15[System-Owned Portion],E3300,Table15[If Material Anything Other than "Lead" in Column E,Was Material Ever Previously Lead?],G3300,Table15[Customer-Owned Portion],O3300),Table15[Unique ID],0),0)))</f>
        <v>Non-lead</v>
      </c>
      <c r="X3300"/>
    </row>
    <row r="3301" spans="2:24" ht="45" x14ac:dyDescent="0.25">
      <c r="B3301" s="146" t="s">
        <v>1413</v>
      </c>
      <c r="C3301" s="31" t="s">
        <v>1414</v>
      </c>
      <c r="D3301" s="31" t="s">
        <v>1415</v>
      </c>
      <c r="E3301" s="44" t="s">
        <v>200</v>
      </c>
      <c r="F3301" s="43" t="s">
        <v>34</v>
      </c>
      <c r="G3301" s="84" t="s">
        <v>34</v>
      </c>
      <c r="H3301" s="31" t="s">
        <v>1299</v>
      </c>
      <c r="I3301" s="205"/>
      <c r="J3301" s="84" t="s">
        <v>188</v>
      </c>
      <c r="K3301" s="31" t="s">
        <v>34</v>
      </c>
      <c r="L3301" s="31"/>
      <c r="M3301" s="169"/>
      <c r="N3301" s="148" t="s">
        <v>1300</v>
      </c>
      <c r="O3301" s="106" t="s">
        <v>200</v>
      </c>
      <c r="P3301" s="43" t="s">
        <v>851</v>
      </c>
      <c r="Q3301" s="205"/>
      <c r="R3301" s="84" t="s">
        <v>188</v>
      </c>
      <c r="S3301" s="31" t="s">
        <v>34</v>
      </c>
      <c r="T3301" s="31"/>
      <c r="U3301" s="169"/>
      <c r="V3301" s="150" t="s">
        <v>1301</v>
      </c>
      <c r="W3301" s="141" t="str" cm="1">
        <f t="array" ref="W3301">IF(SUM(LEN(B3301:V3301))=0,"",IF(OR(OR(ISBLANK(F3301),SUM(LEN(C3301),LEN(D3301))=0),AND(NOT(E3301="Unknown"),ISBLANK(J3301)),AND(NOT(O3301="Unknown"),ISBLANK(R3301))),"Missing Information", INDEX(Table15[Entire Service Line Classification], MATCH(SUMIFS(Table15[Unique ID],Table15[System-Owned Portion],E3301,Table15[If Material Anything Other than "Lead" in Column E,Was Material Ever Previously Lead?],G3301,Table15[Customer-Owned Portion],O3301),Table15[Unique ID],0),0)))</f>
        <v>Non-lead</v>
      </c>
      <c r="X3301"/>
    </row>
    <row r="3302" spans="2:24" ht="45" x14ac:dyDescent="0.25">
      <c r="B3302" s="146" t="s">
        <v>1410</v>
      </c>
      <c r="C3302" s="31" t="s">
        <v>1411</v>
      </c>
      <c r="D3302" s="31" t="s">
        <v>1412</v>
      </c>
      <c r="E3302" s="44" t="s">
        <v>200</v>
      </c>
      <c r="F3302" s="43" t="s">
        <v>34</v>
      </c>
      <c r="G3302" s="84" t="s">
        <v>34</v>
      </c>
      <c r="H3302" s="31" t="s">
        <v>1299</v>
      </c>
      <c r="I3302" s="205"/>
      <c r="J3302" s="84" t="s">
        <v>188</v>
      </c>
      <c r="K3302" s="31" t="s">
        <v>34</v>
      </c>
      <c r="L3302" s="31"/>
      <c r="M3302" s="169"/>
      <c r="N3302" s="148" t="s">
        <v>1300</v>
      </c>
      <c r="O3302" s="106" t="s">
        <v>200</v>
      </c>
      <c r="P3302" s="43" t="s">
        <v>851</v>
      </c>
      <c r="Q3302" s="205"/>
      <c r="R3302" s="84" t="s">
        <v>188</v>
      </c>
      <c r="S3302" s="31" t="s">
        <v>34</v>
      </c>
      <c r="T3302" s="31"/>
      <c r="U3302" s="169"/>
      <c r="V3302" s="150" t="s">
        <v>1301</v>
      </c>
      <c r="W3302" s="141" t="str" cm="1">
        <f t="array" ref="W3302">IF(SUM(LEN(B3302:V3302))=0,"",IF(OR(OR(ISBLANK(F3302),SUM(LEN(C3302),LEN(D3302))=0),AND(NOT(E3302="Unknown"),ISBLANK(J3302)),AND(NOT(O3302="Unknown"),ISBLANK(R3302))),"Missing Information", INDEX(Table15[Entire Service Line Classification], MATCH(SUMIFS(Table15[Unique ID],Table15[System-Owned Portion],E3302,Table15[If Material Anything Other than "Lead" in Column E,Was Material Ever Previously Lead?],G3302,Table15[Customer-Owned Portion],O3302),Table15[Unique ID],0),0)))</f>
        <v>Non-lead</v>
      </c>
      <c r="X3302"/>
    </row>
    <row r="3303" spans="2:24" ht="45" x14ac:dyDescent="0.25">
      <c r="B3303" s="146" t="s">
        <v>1407</v>
      </c>
      <c r="C3303" s="31" t="s">
        <v>1408</v>
      </c>
      <c r="D3303" s="31" t="s">
        <v>1409</v>
      </c>
      <c r="E3303" s="44" t="s">
        <v>200</v>
      </c>
      <c r="F3303" s="43" t="s">
        <v>34</v>
      </c>
      <c r="G3303" s="84" t="s">
        <v>34</v>
      </c>
      <c r="H3303" s="31" t="s">
        <v>1299</v>
      </c>
      <c r="I3303" s="205"/>
      <c r="J3303" s="84" t="s">
        <v>188</v>
      </c>
      <c r="K3303" s="31" t="s">
        <v>34</v>
      </c>
      <c r="L3303" s="31"/>
      <c r="M3303" s="169"/>
      <c r="N3303" s="148" t="s">
        <v>1300</v>
      </c>
      <c r="O3303" s="106" t="s">
        <v>200</v>
      </c>
      <c r="P3303" s="43" t="s">
        <v>851</v>
      </c>
      <c r="Q3303" s="205"/>
      <c r="R3303" s="84" t="s">
        <v>188</v>
      </c>
      <c r="S3303" s="31" t="s">
        <v>34</v>
      </c>
      <c r="T3303" s="31"/>
      <c r="U3303" s="169"/>
      <c r="V3303" s="150" t="s">
        <v>1301</v>
      </c>
      <c r="W3303" s="141" t="str" cm="1">
        <f t="array" ref="W3303">IF(SUM(LEN(B3303:V3303))=0,"",IF(OR(OR(ISBLANK(F3303),SUM(LEN(C3303),LEN(D3303))=0),AND(NOT(E3303="Unknown"),ISBLANK(J3303)),AND(NOT(O3303="Unknown"),ISBLANK(R3303))),"Missing Information", INDEX(Table15[Entire Service Line Classification], MATCH(SUMIFS(Table15[Unique ID],Table15[System-Owned Portion],E3303,Table15[If Material Anything Other than "Lead" in Column E,Was Material Ever Previously Lead?],G3303,Table15[Customer-Owned Portion],O3303),Table15[Unique ID],0),0)))</f>
        <v>Non-lead</v>
      </c>
      <c r="X3303"/>
    </row>
    <row r="3304" spans="2:24" ht="45" x14ac:dyDescent="0.25">
      <c r="B3304" s="146" t="s">
        <v>1404</v>
      </c>
      <c r="C3304" s="31" t="s">
        <v>1405</v>
      </c>
      <c r="D3304" s="31" t="s">
        <v>1406</v>
      </c>
      <c r="E3304" s="44" t="s">
        <v>200</v>
      </c>
      <c r="F3304" s="43" t="s">
        <v>34</v>
      </c>
      <c r="G3304" s="84" t="s">
        <v>34</v>
      </c>
      <c r="H3304" s="31" t="s">
        <v>1299</v>
      </c>
      <c r="I3304" s="205"/>
      <c r="J3304" s="84" t="s">
        <v>188</v>
      </c>
      <c r="K3304" s="31" t="s">
        <v>34</v>
      </c>
      <c r="L3304" s="31"/>
      <c r="M3304" s="169"/>
      <c r="N3304" s="148" t="s">
        <v>1300</v>
      </c>
      <c r="O3304" s="106" t="s">
        <v>200</v>
      </c>
      <c r="P3304" s="43" t="s">
        <v>851</v>
      </c>
      <c r="Q3304" s="205"/>
      <c r="R3304" s="84" t="s">
        <v>188</v>
      </c>
      <c r="S3304" s="31" t="s">
        <v>34</v>
      </c>
      <c r="T3304" s="31"/>
      <c r="U3304" s="169"/>
      <c r="V3304" s="150" t="s">
        <v>1301</v>
      </c>
      <c r="W3304" s="141" t="str" cm="1">
        <f t="array" ref="W3304">IF(SUM(LEN(B3304:V3304))=0,"",IF(OR(OR(ISBLANK(F3304),SUM(LEN(C3304),LEN(D3304))=0),AND(NOT(E3304="Unknown"),ISBLANK(J3304)),AND(NOT(O3304="Unknown"),ISBLANK(R3304))),"Missing Information", INDEX(Table15[Entire Service Line Classification], MATCH(SUMIFS(Table15[Unique ID],Table15[System-Owned Portion],E3304,Table15[If Material Anything Other than "Lead" in Column E,Was Material Ever Previously Lead?],G3304,Table15[Customer-Owned Portion],O3304),Table15[Unique ID],0),0)))</f>
        <v>Non-lead</v>
      </c>
      <c r="X3304"/>
    </row>
    <row r="3305" spans="2:24" ht="45" x14ac:dyDescent="0.25">
      <c r="B3305" s="146" t="s">
        <v>1395</v>
      </c>
      <c r="C3305" s="31" t="s">
        <v>1396</v>
      </c>
      <c r="D3305" s="31" t="s">
        <v>1397</v>
      </c>
      <c r="E3305" s="44" t="s">
        <v>200</v>
      </c>
      <c r="F3305" s="43" t="s">
        <v>34</v>
      </c>
      <c r="G3305" s="84" t="s">
        <v>34</v>
      </c>
      <c r="H3305" s="31" t="s">
        <v>1299</v>
      </c>
      <c r="I3305" s="205"/>
      <c r="J3305" s="84" t="s">
        <v>188</v>
      </c>
      <c r="K3305" s="31" t="s">
        <v>34</v>
      </c>
      <c r="L3305" s="31"/>
      <c r="M3305" s="169"/>
      <c r="N3305" s="148" t="s">
        <v>1300</v>
      </c>
      <c r="O3305" s="106" t="s">
        <v>200</v>
      </c>
      <c r="P3305" s="43" t="s">
        <v>851</v>
      </c>
      <c r="Q3305" s="205"/>
      <c r="R3305" s="84" t="s">
        <v>188</v>
      </c>
      <c r="S3305" s="31" t="s">
        <v>34</v>
      </c>
      <c r="T3305" s="31"/>
      <c r="U3305" s="169"/>
      <c r="V3305" s="150" t="s">
        <v>1301</v>
      </c>
      <c r="W3305" s="141" t="str" cm="1">
        <f t="array" ref="W3305">IF(SUM(LEN(B3305:V3305))=0,"",IF(OR(OR(ISBLANK(F3305),SUM(LEN(C3305),LEN(D3305))=0),AND(NOT(E3305="Unknown"),ISBLANK(J3305)),AND(NOT(O3305="Unknown"),ISBLANK(R3305))),"Missing Information", INDEX(Table15[Entire Service Line Classification], MATCH(SUMIFS(Table15[Unique ID],Table15[System-Owned Portion],E3305,Table15[If Material Anything Other than "Lead" in Column E,Was Material Ever Previously Lead?],G3305,Table15[Customer-Owned Portion],O3305),Table15[Unique ID],0),0)))</f>
        <v>Non-lead</v>
      </c>
      <c r="X3305"/>
    </row>
    <row r="3306" spans="2:24" ht="45" x14ac:dyDescent="0.25">
      <c r="B3306" s="146" t="s">
        <v>1398</v>
      </c>
      <c r="C3306" s="31" t="s">
        <v>1399</v>
      </c>
      <c r="D3306" s="31" t="s">
        <v>1400</v>
      </c>
      <c r="E3306" s="44" t="s">
        <v>200</v>
      </c>
      <c r="F3306" s="43" t="s">
        <v>34</v>
      </c>
      <c r="G3306" s="84" t="s">
        <v>34</v>
      </c>
      <c r="H3306" s="31" t="s">
        <v>1299</v>
      </c>
      <c r="I3306" s="205"/>
      <c r="J3306" s="84" t="s">
        <v>188</v>
      </c>
      <c r="K3306" s="31" t="s">
        <v>34</v>
      </c>
      <c r="L3306" s="31"/>
      <c r="M3306" s="169"/>
      <c r="N3306" s="148" t="s">
        <v>1300</v>
      </c>
      <c r="O3306" s="106" t="s">
        <v>200</v>
      </c>
      <c r="P3306" s="43" t="s">
        <v>851</v>
      </c>
      <c r="Q3306" s="205"/>
      <c r="R3306" s="84" t="s">
        <v>188</v>
      </c>
      <c r="S3306" s="31" t="s">
        <v>34</v>
      </c>
      <c r="T3306" s="31"/>
      <c r="U3306" s="169"/>
      <c r="V3306" s="150" t="s">
        <v>1301</v>
      </c>
      <c r="W3306" s="141" t="str" cm="1">
        <f t="array" ref="W3306">IF(SUM(LEN(B3306:V3306))=0,"",IF(OR(OR(ISBLANK(F3306),SUM(LEN(C3306),LEN(D3306))=0),AND(NOT(E3306="Unknown"),ISBLANK(J3306)),AND(NOT(O3306="Unknown"),ISBLANK(R3306))),"Missing Information", INDEX(Table15[Entire Service Line Classification], MATCH(SUMIFS(Table15[Unique ID],Table15[System-Owned Portion],E3306,Table15[If Material Anything Other than "Lead" in Column E,Was Material Ever Previously Lead?],G3306,Table15[Customer-Owned Portion],O3306),Table15[Unique ID],0),0)))</f>
        <v>Non-lead</v>
      </c>
      <c r="X3306"/>
    </row>
    <row r="3307" spans="2:24" ht="45" x14ac:dyDescent="0.25">
      <c r="B3307" s="146" t="s">
        <v>1416</v>
      </c>
      <c r="C3307" s="31" t="s">
        <v>1417</v>
      </c>
      <c r="D3307" s="31" t="s">
        <v>1418</v>
      </c>
      <c r="E3307" s="44" t="s">
        <v>200</v>
      </c>
      <c r="F3307" s="43" t="s">
        <v>34</v>
      </c>
      <c r="G3307" s="84" t="s">
        <v>34</v>
      </c>
      <c r="H3307" s="31" t="s">
        <v>1299</v>
      </c>
      <c r="I3307" s="205"/>
      <c r="J3307" s="84" t="s">
        <v>188</v>
      </c>
      <c r="K3307" s="31" t="s">
        <v>34</v>
      </c>
      <c r="L3307" s="31"/>
      <c r="M3307" s="169"/>
      <c r="N3307" s="148" t="s">
        <v>1300</v>
      </c>
      <c r="O3307" s="106" t="s">
        <v>200</v>
      </c>
      <c r="P3307" s="43" t="s">
        <v>851</v>
      </c>
      <c r="Q3307" s="205"/>
      <c r="R3307" s="84" t="s">
        <v>188</v>
      </c>
      <c r="S3307" s="31" t="s">
        <v>34</v>
      </c>
      <c r="T3307" s="31"/>
      <c r="U3307" s="169"/>
      <c r="V3307" s="150" t="s">
        <v>1301</v>
      </c>
      <c r="W3307" s="141" t="str" cm="1">
        <f t="array" ref="W3307">IF(SUM(LEN(B3307:V3307))=0,"",IF(OR(OR(ISBLANK(F3307),SUM(LEN(C3307),LEN(D3307))=0),AND(NOT(E3307="Unknown"),ISBLANK(J3307)),AND(NOT(O3307="Unknown"),ISBLANK(R3307))),"Missing Information", INDEX(Table15[Entire Service Line Classification], MATCH(SUMIFS(Table15[Unique ID],Table15[System-Owned Portion],E3307,Table15[If Material Anything Other than "Lead" in Column E,Was Material Ever Previously Lead?],G3307,Table15[Customer-Owned Portion],O3307),Table15[Unique ID],0),0)))</f>
        <v>Non-lead</v>
      </c>
      <c r="X3307"/>
    </row>
    <row r="3308" spans="2:24" ht="45" x14ac:dyDescent="0.25">
      <c r="B3308" s="146" t="s">
        <v>1401</v>
      </c>
      <c r="C3308" s="31" t="s">
        <v>1402</v>
      </c>
      <c r="D3308" s="31" t="s">
        <v>1403</v>
      </c>
      <c r="E3308" s="44" t="s">
        <v>200</v>
      </c>
      <c r="F3308" s="43" t="s">
        <v>34</v>
      </c>
      <c r="G3308" s="84" t="s">
        <v>34</v>
      </c>
      <c r="H3308" s="31" t="s">
        <v>1299</v>
      </c>
      <c r="I3308" s="205"/>
      <c r="J3308" s="84" t="s">
        <v>188</v>
      </c>
      <c r="K3308" s="31" t="s">
        <v>34</v>
      </c>
      <c r="L3308" s="31"/>
      <c r="M3308" s="169"/>
      <c r="N3308" s="148" t="s">
        <v>1300</v>
      </c>
      <c r="O3308" s="106" t="s">
        <v>200</v>
      </c>
      <c r="P3308" s="43" t="s">
        <v>851</v>
      </c>
      <c r="Q3308" s="205"/>
      <c r="R3308" s="84" t="s">
        <v>188</v>
      </c>
      <c r="S3308" s="31" t="s">
        <v>34</v>
      </c>
      <c r="T3308" s="31"/>
      <c r="U3308" s="169"/>
      <c r="V3308" s="150" t="s">
        <v>1301</v>
      </c>
      <c r="W3308" s="141" t="str" cm="1">
        <f t="array" ref="W3308">IF(SUM(LEN(B3308:V3308))=0,"",IF(OR(OR(ISBLANK(F3308),SUM(LEN(C3308),LEN(D3308))=0),AND(NOT(E3308="Unknown"),ISBLANK(J3308)),AND(NOT(O3308="Unknown"),ISBLANK(R3308))),"Missing Information", INDEX(Table15[Entire Service Line Classification], MATCH(SUMIFS(Table15[Unique ID],Table15[System-Owned Portion],E3308,Table15[If Material Anything Other than "Lead" in Column E,Was Material Ever Previously Lead?],G3308,Table15[Customer-Owned Portion],O3308),Table15[Unique ID],0),0)))</f>
        <v>Non-lead</v>
      </c>
      <c r="X3308"/>
    </row>
    <row r="3309" spans="2:24" ht="45" x14ac:dyDescent="0.25">
      <c r="B3309" s="146" t="s">
        <v>1389</v>
      </c>
      <c r="C3309" s="31" t="s">
        <v>1390</v>
      </c>
      <c r="D3309" s="31" t="s">
        <v>1391</v>
      </c>
      <c r="E3309" s="44" t="s">
        <v>200</v>
      </c>
      <c r="F3309" s="43" t="s">
        <v>34</v>
      </c>
      <c r="G3309" s="84" t="s">
        <v>34</v>
      </c>
      <c r="H3309" s="31" t="s">
        <v>1299</v>
      </c>
      <c r="I3309" s="205"/>
      <c r="J3309" s="84" t="s">
        <v>188</v>
      </c>
      <c r="K3309" s="31" t="s">
        <v>34</v>
      </c>
      <c r="L3309" s="31"/>
      <c r="M3309" s="169"/>
      <c r="N3309" s="148" t="s">
        <v>1300</v>
      </c>
      <c r="O3309" s="106" t="s">
        <v>200</v>
      </c>
      <c r="P3309" s="43" t="s">
        <v>851</v>
      </c>
      <c r="Q3309" s="205"/>
      <c r="R3309" s="84" t="s">
        <v>188</v>
      </c>
      <c r="S3309" s="31" t="s">
        <v>34</v>
      </c>
      <c r="T3309" s="31"/>
      <c r="U3309" s="169"/>
      <c r="V3309" s="150" t="s">
        <v>1301</v>
      </c>
      <c r="W3309" s="141" t="str" cm="1">
        <f t="array" ref="W3309">IF(SUM(LEN(B3309:V3309))=0,"",IF(OR(OR(ISBLANK(F3309),SUM(LEN(C3309),LEN(D3309))=0),AND(NOT(E3309="Unknown"),ISBLANK(J3309)),AND(NOT(O3309="Unknown"),ISBLANK(R3309))),"Missing Information", INDEX(Table15[Entire Service Line Classification], MATCH(SUMIFS(Table15[Unique ID],Table15[System-Owned Portion],E3309,Table15[If Material Anything Other than "Lead" in Column E,Was Material Ever Previously Lead?],G3309,Table15[Customer-Owned Portion],O3309),Table15[Unique ID],0),0)))</f>
        <v>Non-lead</v>
      </c>
      <c r="X3309"/>
    </row>
    <row r="3310" spans="2:24" ht="45" x14ac:dyDescent="0.25">
      <c r="B3310" s="146" t="s">
        <v>1392</v>
      </c>
      <c r="C3310" s="31" t="s">
        <v>1393</v>
      </c>
      <c r="D3310" s="31" t="s">
        <v>1394</v>
      </c>
      <c r="E3310" s="44" t="s">
        <v>200</v>
      </c>
      <c r="F3310" s="43" t="s">
        <v>34</v>
      </c>
      <c r="G3310" s="84" t="s">
        <v>34</v>
      </c>
      <c r="H3310" s="31" t="s">
        <v>1299</v>
      </c>
      <c r="I3310" s="205"/>
      <c r="J3310" s="84" t="s">
        <v>188</v>
      </c>
      <c r="K3310" s="31" t="s">
        <v>34</v>
      </c>
      <c r="L3310" s="31"/>
      <c r="M3310" s="169"/>
      <c r="N3310" s="148" t="s">
        <v>1300</v>
      </c>
      <c r="O3310" s="106" t="s">
        <v>200</v>
      </c>
      <c r="P3310" s="43" t="s">
        <v>851</v>
      </c>
      <c r="Q3310" s="205"/>
      <c r="R3310" s="84" t="s">
        <v>188</v>
      </c>
      <c r="S3310" s="31" t="s">
        <v>34</v>
      </c>
      <c r="T3310" s="31"/>
      <c r="U3310" s="169"/>
      <c r="V3310" s="150" t="s">
        <v>1301</v>
      </c>
      <c r="W3310" s="141" t="str" cm="1">
        <f t="array" ref="W3310">IF(SUM(LEN(B3310:V3310))=0,"",IF(OR(OR(ISBLANK(F3310),SUM(LEN(C3310),LEN(D3310))=0),AND(NOT(E3310="Unknown"),ISBLANK(J3310)),AND(NOT(O3310="Unknown"),ISBLANK(R3310))),"Missing Information", INDEX(Table15[Entire Service Line Classification], MATCH(SUMIFS(Table15[Unique ID],Table15[System-Owned Portion],E3310,Table15[If Material Anything Other than "Lead" in Column E,Was Material Ever Previously Lead?],G3310,Table15[Customer-Owned Portion],O3310),Table15[Unique ID],0),0)))</f>
        <v>Non-lead</v>
      </c>
      <c r="X3310"/>
    </row>
    <row r="3311" spans="2:24" ht="45" x14ac:dyDescent="0.25">
      <c r="B3311" s="146" t="s">
        <v>1383</v>
      </c>
      <c r="C3311" s="31" t="s">
        <v>1384</v>
      </c>
      <c r="D3311" s="31" t="s">
        <v>1385</v>
      </c>
      <c r="E3311" s="44" t="s">
        <v>200</v>
      </c>
      <c r="F3311" s="43" t="s">
        <v>34</v>
      </c>
      <c r="G3311" s="84" t="s">
        <v>34</v>
      </c>
      <c r="H3311" s="31" t="s">
        <v>1299</v>
      </c>
      <c r="I3311" s="205"/>
      <c r="J3311" s="84" t="s">
        <v>188</v>
      </c>
      <c r="K3311" s="31" t="s">
        <v>34</v>
      </c>
      <c r="L3311" s="31"/>
      <c r="M3311" s="169"/>
      <c r="N3311" s="148" t="s">
        <v>1300</v>
      </c>
      <c r="O3311" s="106" t="s">
        <v>200</v>
      </c>
      <c r="P3311" s="43" t="s">
        <v>851</v>
      </c>
      <c r="Q3311" s="205"/>
      <c r="R3311" s="84" t="s">
        <v>188</v>
      </c>
      <c r="S3311" s="31" t="s">
        <v>34</v>
      </c>
      <c r="T3311" s="31"/>
      <c r="U3311" s="169"/>
      <c r="V3311" s="150" t="s">
        <v>1301</v>
      </c>
      <c r="W3311" s="141" t="str" cm="1">
        <f t="array" ref="W3311">IF(SUM(LEN(B3311:V3311))=0,"",IF(OR(OR(ISBLANK(F3311),SUM(LEN(C3311),LEN(D3311))=0),AND(NOT(E3311="Unknown"),ISBLANK(J3311)),AND(NOT(O3311="Unknown"),ISBLANK(R3311))),"Missing Information", INDEX(Table15[Entire Service Line Classification], MATCH(SUMIFS(Table15[Unique ID],Table15[System-Owned Portion],E3311,Table15[If Material Anything Other than "Lead" in Column E,Was Material Ever Previously Lead?],G3311,Table15[Customer-Owned Portion],O3311),Table15[Unique ID],0),0)))</f>
        <v>Non-lead</v>
      </c>
      <c r="X3311"/>
    </row>
    <row r="3312" spans="2:24" ht="45" x14ac:dyDescent="0.25">
      <c r="B3312" s="146" t="s">
        <v>1380</v>
      </c>
      <c r="C3312" s="31" t="s">
        <v>1381</v>
      </c>
      <c r="D3312" s="31" t="s">
        <v>1382</v>
      </c>
      <c r="E3312" s="44" t="s">
        <v>200</v>
      </c>
      <c r="F3312" s="43" t="s">
        <v>34</v>
      </c>
      <c r="G3312" s="84" t="s">
        <v>34</v>
      </c>
      <c r="H3312" s="31" t="s">
        <v>1299</v>
      </c>
      <c r="I3312" s="205"/>
      <c r="J3312" s="84" t="s">
        <v>188</v>
      </c>
      <c r="K3312" s="31" t="s">
        <v>34</v>
      </c>
      <c r="L3312" s="31"/>
      <c r="M3312" s="169"/>
      <c r="N3312" s="148" t="s">
        <v>1300</v>
      </c>
      <c r="O3312" s="106" t="s">
        <v>200</v>
      </c>
      <c r="P3312" s="43" t="s">
        <v>851</v>
      </c>
      <c r="Q3312" s="205"/>
      <c r="R3312" s="84" t="s">
        <v>188</v>
      </c>
      <c r="S3312" s="31" t="s">
        <v>34</v>
      </c>
      <c r="T3312" s="31"/>
      <c r="U3312" s="169"/>
      <c r="V3312" s="150" t="s">
        <v>1301</v>
      </c>
      <c r="W3312" s="141" t="str" cm="1">
        <f t="array" ref="W3312">IF(SUM(LEN(B3312:V3312))=0,"",IF(OR(OR(ISBLANK(F3312),SUM(LEN(C3312),LEN(D3312))=0),AND(NOT(E3312="Unknown"),ISBLANK(J3312)),AND(NOT(O3312="Unknown"),ISBLANK(R3312))),"Missing Information", INDEX(Table15[Entire Service Line Classification], MATCH(SUMIFS(Table15[Unique ID],Table15[System-Owned Portion],E3312,Table15[If Material Anything Other than "Lead" in Column E,Was Material Ever Previously Lead?],G3312,Table15[Customer-Owned Portion],O3312),Table15[Unique ID],0),0)))</f>
        <v>Non-lead</v>
      </c>
      <c r="X3312"/>
    </row>
    <row r="3313" spans="2:24" ht="45" x14ac:dyDescent="0.25">
      <c r="B3313" s="146" t="s">
        <v>1377</v>
      </c>
      <c r="C3313" s="31" t="s">
        <v>1378</v>
      </c>
      <c r="D3313" s="31" t="s">
        <v>1379</v>
      </c>
      <c r="E3313" s="44" t="s">
        <v>200</v>
      </c>
      <c r="F3313" s="43" t="s">
        <v>34</v>
      </c>
      <c r="G3313" s="84" t="s">
        <v>34</v>
      </c>
      <c r="H3313" s="31" t="s">
        <v>1299</v>
      </c>
      <c r="I3313" s="205"/>
      <c r="J3313" s="84" t="s">
        <v>188</v>
      </c>
      <c r="K3313" s="31" t="s">
        <v>34</v>
      </c>
      <c r="L3313" s="31"/>
      <c r="M3313" s="169"/>
      <c r="N3313" s="148" t="s">
        <v>1300</v>
      </c>
      <c r="O3313" s="106" t="s">
        <v>200</v>
      </c>
      <c r="P3313" s="43" t="s">
        <v>851</v>
      </c>
      <c r="Q3313" s="205"/>
      <c r="R3313" s="84" t="s">
        <v>188</v>
      </c>
      <c r="S3313" s="31" t="s">
        <v>34</v>
      </c>
      <c r="T3313" s="31"/>
      <c r="U3313" s="169"/>
      <c r="V3313" s="150" t="s">
        <v>1301</v>
      </c>
      <c r="W3313" s="141" t="str" cm="1">
        <f t="array" ref="W3313">IF(SUM(LEN(B3313:V3313))=0,"",IF(OR(OR(ISBLANK(F3313),SUM(LEN(C3313),LEN(D3313))=0),AND(NOT(E3313="Unknown"),ISBLANK(J3313)),AND(NOT(O3313="Unknown"),ISBLANK(R3313))),"Missing Information", INDEX(Table15[Entire Service Line Classification], MATCH(SUMIFS(Table15[Unique ID],Table15[System-Owned Portion],E3313,Table15[If Material Anything Other than "Lead" in Column E,Was Material Ever Previously Lead?],G3313,Table15[Customer-Owned Portion],O3313),Table15[Unique ID],0),0)))</f>
        <v>Non-lead</v>
      </c>
      <c r="X3313"/>
    </row>
    <row r="3314" spans="2:24" ht="45" x14ac:dyDescent="0.25">
      <c r="B3314" s="146" t="s">
        <v>1374</v>
      </c>
      <c r="C3314" s="31" t="s">
        <v>1375</v>
      </c>
      <c r="D3314" s="31" t="s">
        <v>1376</v>
      </c>
      <c r="E3314" s="44" t="s">
        <v>200</v>
      </c>
      <c r="F3314" s="43" t="s">
        <v>34</v>
      </c>
      <c r="G3314" s="84" t="s">
        <v>34</v>
      </c>
      <c r="H3314" s="31" t="s">
        <v>1299</v>
      </c>
      <c r="I3314" s="205"/>
      <c r="J3314" s="84" t="s">
        <v>188</v>
      </c>
      <c r="K3314" s="31" t="s">
        <v>34</v>
      </c>
      <c r="L3314" s="31"/>
      <c r="M3314" s="169"/>
      <c r="N3314" s="148" t="s">
        <v>1300</v>
      </c>
      <c r="O3314" s="106" t="s">
        <v>200</v>
      </c>
      <c r="P3314" s="43" t="s">
        <v>851</v>
      </c>
      <c r="Q3314" s="205"/>
      <c r="R3314" s="84" t="s">
        <v>188</v>
      </c>
      <c r="S3314" s="31" t="s">
        <v>34</v>
      </c>
      <c r="T3314" s="31"/>
      <c r="U3314" s="169"/>
      <c r="V3314" s="150" t="s">
        <v>1301</v>
      </c>
      <c r="W3314" s="141" t="str" cm="1">
        <f t="array" ref="W3314">IF(SUM(LEN(B3314:V3314))=0,"",IF(OR(OR(ISBLANK(F3314),SUM(LEN(C3314),LEN(D3314))=0),AND(NOT(E3314="Unknown"),ISBLANK(J3314)),AND(NOT(O3314="Unknown"),ISBLANK(R3314))),"Missing Information", INDEX(Table15[Entire Service Line Classification], MATCH(SUMIFS(Table15[Unique ID],Table15[System-Owned Portion],E3314,Table15[If Material Anything Other than "Lead" in Column E,Was Material Ever Previously Lead?],G3314,Table15[Customer-Owned Portion],O3314),Table15[Unique ID],0),0)))</f>
        <v>Non-lead</v>
      </c>
      <c r="X3314"/>
    </row>
    <row r="3315" spans="2:24" ht="75" x14ac:dyDescent="0.25">
      <c r="B3315" s="146" t="s">
        <v>1371</v>
      </c>
      <c r="C3315" s="31" t="s">
        <v>1372</v>
      </c>
      <c r="D3315" s="31" t="s">
        <v>1373</v>
      </c>
      <c r="E3315" s="44" t="s">
        <v>201</v>
      </c>
      <c r="F3315" s="43" t="s">
        <v>34</v>
      </c>
      <c r="G3315" s="84" t="s">
        <v>34</v>
      </c>
      <c r="H3315" s="31" t="s">
        <v>15035</v>
      </c>
      <c r="I3315" s="205"/>
      <c r="J3315" s="84" t="s">
        <v>45</v>
      </c>
      <c r="K3315" s="31" t="s">
        <v>36</v>
      </c>
      <c r="L3315" s="31" t="s">
        <v>95</v>
      </c>
      <c r="M3315" s="169" t="s">
        <v>15035</v>
      </c>
      <c r="N3315" s="148" t="s">
        <v>15036</v>
      </c>
      <c r="O3315" s="106" t="s">
        <v>200</v>
      </c>
      <c r="P3315" s="43" t="s">
        <v>851</v>
      </c>
      <c r="Q3315" s="205"/>
      <c r="R3315" s="84" t="s">
        <v>188</v>
      </c>
      <c r="S3315" s="31" t="s">
        <v>34</v>
      </c>
      <c r="T3315" s="31"/>
      <c r="U3315" s="169"/>
      <c r="V3315" s="150" t="s">
        <v>1301</v>
      </c>
      <c r="W3315" s="141" t="str" cm="1">
        <f t="array" ref="W3315">IF(SUM(LEN(B3315:V3315))=0,"",IF(OR(OR(ISBLANK(F3315),SUM(LEN(C3315),LEN(D3315))=0),AND(NOT(E3315="Unknown"),ISBLANK(J3315)),AND(NOT(O3315="Unknown"),ISBLANK(R3315))),"Missing Information", INDEX(Table15[Entire Service Line Classification], MATCH(SUMIFS(Table15[Unique ID],Table15[System-Owned Portion],E3315,Table15[If Material Anything Other than "Lead" in Column E,Was Material Ever Previously Lead?],G3315,Table15[Customer-Owned Portion],O3315),Table15[Unique ID],0),0)))</f>
        <v>Non-lead</v>
      </c>
      <c r="X3315"/>
    </row>
    <row r="3316" spans="2:24" ht="75" x14ac:dyDescent="0.25">
      <c r="B3316" s="146" t="s">
        <v>1368</v>
      </c>
      <c r="C3316" s="31" t="s">
        <v>1369</v>
      </c>
      <c r="D3316" s="31" t="s">
        <v>1370</v>
      </c>
      <c r="E3316" s="44" t="s">
        <v>201</v>
      </c>
      <c r="F3316" s="43" t="s">
        <v>34</v>
      </c>
      <c r="G3316" s="84" t="s">
        <v>34</v>
      </c>
      <c r="H3316" s="31" t="s">
        <v>15035</v>
      </c>
      <c r="I3316" s="205"/>
      <c r="J3316" s="84" t="s">
        <v>45</v>
      </c>
      <c r="K3316" s="31" t="s">
        <v>36</v>
      </c>
      <c r="L3316" s="31" t="s">
        <v>95</v>
      </c>
      <c r="M3316" s="169" t="s">
        <v>15035</v>
      </c>
      <c r="N3316" s="148" t="s">
        <v>15036</v>
      </c>
      <c r="O3316" s="106" t="s">
        <v>200</v>
      </c>
      <c r="P3316" s="43" t="s">
        <v>851</v>
      </c>
      <c r="Q3316" s="205"/>
      <c r="R3316" s="84" t="s">
        <v>188</v>
      </c>
      <c r="S3316" s="31" t="s">
        <v>34</v>
      </c>
      <c r="T3316" s="31"/>
      <c r="U3316" s="169"/>
      <c r="V3316" s="150" t="s">
        <v>1301</v>
      </c>
      <c r="W3316" s="141" t="str" cm="1">
        <f t="array" ref="W3316">IF(SUM(LEN(B3316:V3316))=0,"",IF(OR(OR(ISBLANK(F3316),SUM(LEN(C3316),LEN(D3316))=0),AND(NOT(E3316="Unknown"),ISBLANK(J3316)),AND(NOT(O3316="Unknown"),ISBLANK(R3316))),"Missing Information", INDEX(Table15[Entire Service Line Classification], MATCH(SUMIFS(Table15[Unique ID],Table15[System-Owned Portion],E3316,Table15[If Material Anything Other than "Lead" in Column E,Was Material Ever Previously Lead?],G3316,Table15[Customer-Owned Portion],O3316),Table15[Unique ID],0),0)))</f>
        <v>Non-lead</v>
      </c>
      <c r="X3316"/>
    </row>
    <row r="3317" spans="2:24" ht="45" x14ac:dyDescent="0.25">
      <c r="B3317" s="146" t="s">
        <v>1386</v>
      </c>
      <c r="C3317" s="31" t="s">
        <v>1387</v>
      </c>
      <c r="D3317" s="31" t="s">
        <v>1388</v>
      </c>
      <c r="E3317" s="44" t="s">
        <v>200</v>
      </c>
      <c r="F3317" s="43" t="s">
        <v>34</v>
      </c>
      <c r="G3317" s="84" t="s">
        <v>34</v>
      </c>
      <c r="H3317" s="31" t="s">
        <v>1299</v>
      </c>
      <c r="I3317" s="205"/>
      <c r="J3317" s="84" t="s">
        <v>188</v>
      </c>
      <c r="K3317" s="31" t="s">
        <v>34</v>
      </c>
      <c r="L3317" s="31"/>
      <c r="M3317" s="169"/>
      <c r="N3317" s="148" t="s">
        <v>1300</v>
      </c>
      <c r="O3317" s="106" t="s">
        <v>200</v>
      </c>
      <c r="P3317" s="43" t="s">
        <v>851</v>
      </c>
      <c r="Q3317" s="205"/>
      <c r="R3317" s="84" t="s">
        <v>188</v>
      </c>
      <c r="S3317" s="31" t="s">
        <v>34</v>
      </c>
      <c r="T3317" s="31"/>
      <c r="U3317" s="169"/>
      <c r="V3317" s="150" t="s">
        <v>1301</v>
      </c>
      <c r="W3317" s="141" t="str" cm="1">
        <f t="array" ref="W3317">IF(SUM(LEN(B3317:V3317))=0,"",IF(OR(OR(ISBLANK(F3317),SUM(LEN(C3317),LEN(D3317))=0),AND(NOT(E3317="Unknown"),ISBLANK(J3317)),AND(NOT(O3317="Unknown"),ISBLANK(R3317))),"Missing Information", INDEX(Table15[Entire Service Line Classification], MATCH(SUMIFS(Table15[Unique ID],Table15[System-Owned Portion],E3317,Table15[If Material Anything Other than "Lead" in Column E,Was Material Ever Previously Lead?],G3317,Table15[Customer-Owned Portion],O3317),Table15[Unique ID],0),0)))</f>
        <v>Non-lead</v>
      </c>
      <c r="X3317"/>
    </row>
    <row r="3318" spans="2:24" ht="45" x14ac:dyDescent="0.25">
      <c r="B3318" s="146" t="s">
        <v>1365</v>
      </c>
      <c r="C3318" s="31" t="s">
        <v>1366</v>
      </c>
      <c r="D3318" s="31" t="s">
        <v>1367</v>
      </c>
      <c r="E3318" s="44" t="s">
        <v>200</v>
      </c>
      <c r="F3318" s="43" t="s">
        <v>34</v>
      </c>
      <c r="G3318" s="84" t="s">
        <v>34</v>
      </c>
      <c r="H3318" s="31" t="s">
        <v>1299</v>
      </c>
      <c r="I3318" s="205"/>
      <c r="J3318" s="84" t="s">
        <v>188</v>
      </c>
      <c r="K3318" s="31" t="s">
        <v>34</v>
      </c>
      <c r="L3318" s="31"/>
      <c r="M3318" s="169"/>
      <c r="N3318" s="148" t="s">
        <v>1300</v>
      </c>
      <c r="O3318" s="106" t="s">
        <v>200</v>
      </c>
      <c r="P3318" s="43" t="s">
        <v>851</v>
      </c>
      <c r="Q3318" s="205"/>
      <c r="R3318" s="84" t="s">
        <v>188</v>
      </c>
      <c r="S3318" s="31" t="s">
        <v>34</v>
      </c>
      <c r="T3318" s="31"/>
      <c r="U3318" s="169"/>
      <c r="V3318" s="150" t="s">
        <v>1301</v>
      </c>
      <c r="W3318" s="141" t="str" cm="1">
        <f t="array" ref="W3318">IF(SUM(LEN(B3318:V3318))=0,"",IF(OR(OR(ISBLANK(F3318),SUM(LEN(C3318),LEN(D3318))=0),AND(NOT(E3318="Unknown"),ISBLANK(J3318)),AND(NOT(O3318="Unknown"),ISBLANK(R3318))),"Missing Information", INDEX(Table15[Entire Service Line Classification], MATCH(SUMIFS(Table15[Unique ID],Table15[System-Owned Portion],E3318,Table15[If Material Anything Other than "Lead" in Column E,Was Material Ever Previously Lead?],G3318,Table15[Customer-Owned Portion],O3318),Table15[Unique ID],0),0)))</f>
        <v>Non-lead</v>
      </c>
      <c r="X3318"/>
    </row>
    <row r="3319" spans="2:24" ht="45" x14ac:dyDescent="0.25">
      <c r="B3319" s="146" t="s">
        <v>1362</v>
      </c>
      <c r="C3319" s="31" t="s">
        <v>1363</v>
      </c>
      <c r="D3319" s="31" t="s">
        <v>1364</v>
      </c>
      <c r="E3319" s="44" t="s">
        <v>200</v>
      </c>
      <c r="F3319" s="43" t="s">
        <v>34</v>
      </c>
      <c r="G3319" s="84" t="s">
        <v>34</v>
      </c>
      <c r="H3319" s="31" t="s">
        <v>1299</v>
      </c>
      <c r="I3319" s="205"/>
      <c r="J3319" s="84" t="s">
        <v>188</v>
      </c>
      <c r="K3319" s="31" t="s">
        <v>34</v>
      </c>
      <c r="L3319" s="31"/>
      <c r="M3319" s="169"/>
      <c r="N3319" s="148" t="s">
        <v>1300</v>
      </c>
      <c r="O3319" s="106" t="s">
        <v>200</v>
      </c>
      <c r="P3319" s="43" t="s">
        <v>851</v>
      </c>
      <c r="Q3319" s="205"/>
      <c r="R3319" s="84" t="s">
        <v>188</v>
      </c>
      <c r="S3319" s="31" t="s">
        <v>34</v>
      </c>
      <c r="T3319" s="31"/>
      <c r="U3319" s="169"/>
      <c r="V3319" s="150" t="s">
        <v>1301</v>
      </c>
      <c r="W3319" s="141" t="str" cm="1">
        <f t="array" ref="W3319">IF(SUM(LEN(B3319:V3319))=0,"",IF(OR(OR(ISBLANK(F3319),SUM(LEN(C3319),LEN(D3319))=0),AND(NOT(E3319="Unknown"),ISBLANK(J3319)),AND(NOT(O3319="Unknown"),ISBLANK(R3319))),"Missing Information", INDEX(Table15[Entire Service Line Classification], MATCH(SUMIFS(Table15[Unique ID],Table15[System-Owned Portion],E3319,Table15[If Material Anything Other than "Lead" in Column E,Was Material Ever Previously Lead?],G3319,Table15[Customer-Owned Portion],O3319),Table15[Unique ID],0),0)))</f>
        <v>Non-lead</v>
      </c>
      <c r="X3319"/>
    </row>
    <row r="3320" spans="2:24" ht="45" x14ac:dyDescent="0.25">
      <c r="B3320" s="146" t="s">
        <v>1359</v>
      </c>
      <c r="C3320" s="31" t="s">
        <v>1360</v>
      </c>
      <c r="D3320" s="31" t="s">
        <v>1361</v>
      </c>
      <c r="E3320" s="44" t="s">
        <v>200</v>
      </c>
      <c r="F3320" s="43" t="s">
        <v>34</v>
      </c>
      <c r="G3320" s="84" t="s">
        <v>34</v>
      </c>
      <c r="H3320" s="31" t="s">
        <v>1299</v>
      </c>
      <c r="I3320" s="205"/>
      <c r="J3320" s="84" t="s">
        <v>188</v>
      </c>
      <c r="K3320" s="31" t="s">
        <v>34</v>
      </c>
      <c r="L3320" s="31"/>
      <c r="M3320" s="169"/>
      <c r="N3320" s="148" t="s">
        <v>1300</v>
      </c>
      <c r="O3320" s="106" t="s">
        <v>200</v>
      </c>
      <c r="P3320" s="43" t="s">
        <v>851</v>
      </c>
      <c r="Q3320" s="205"/>
      <c r="R3320" s="84" t="s">
        <v>188</v>
      </c>
      <c r="S3320" s="31" t="s">
        <v>34</v>
      </c>
      <c r="T3320" s="31"/>
      <c r="U3320" s="169"/>
      <c r="V3320" s="150" t="s">
        <v>1301</v>
      </c>
      <c r="W3320" s="141" t="str" cm="1">
        <f t="array" ref="W3320">IF(SUM(LEN(B3320:V3320))=0,"",IF(OR(OR(ISBLANK(F3320),SUM(LEN(C3320),LEN(D3320))=0),AND(NOT(E3320="Unknown"),ISBLANK(J3320)),AND(NOT(O3320="Unknown"),ISBLANK(R3320))),"Missing Information", INDEX(Table15[Entire Service Line Classification], MATCH(SUMIFS(Table15[Unique ID],Table15[System-Owned Portion],E3320,Table15[If Material Anything Other than "Lead" in Column E,Was Material Ever Previously Lead?],G3320,Table15[Customer-Owned Portion],O3320),Table15[Unique ID],0),0)))</f>
        <v>Non-lead</v>
      </c>
      <c r="X3320"/>
    </row>
    <row r="3321" spans="2:24" ht="45" x14ac:dyDescent="0.25">
      <c r="B3321" s="146" t="s">
        <v>1356</v>
      </c>
      <c r="C3321" s="31" t="s">
        <v>1357</v>
      </c>
      <c r="D3321" s="31" t="s">
        <v>1358</v>
      </c>
      <c r="E3321" s="44" t="s">
        <v>200</v>
      </c>
      <c r="F3321" s="43" t="s">
        <v>34</v>
      </c>
      <c r="G3321" s="84" t="s">
        <v>34</v>
      </c>
      <c r="H3321" s="31" t="s">
        <v>1299</v>
      </c>
      <c r="I3321" s="205"/>
      <c r="J3321" s="84" t="s">
        <v>188</v>
      </c>
      <c r="K3321" s="31" t="s">
        <v>34</v>
      </c>
      <c r="L3321" s="31"/>
      <c r="M3321" s="169"/>
      <c r="N3321" s="148" t="s">
        <v>1300</v>
      </c>
      <c r="O3321" s="106" t="s">
        <v>200</v>
      </c>
      <c r="P3321" s="43" t="s">
        <v>851</v>
      </c>
      <c r="Q3321" s="205"/>
      <c r="R3321" s="84" t="s">
        <v>188</v>
      </c>
      <c r="S3321" s="31" t="s">
        <v>34</v>
      </c>
      <c r="T3321" s="31"/>
      <c r="U3321" s="169"/>
      <c r="V3321" s="150" t="s">
        <v>1301</v>
      </c>
      <c r="W3321" s="141" t="str" cm="1">
        <f t="array" ref="W3321">IF(SUM(LEN(B3321:V3321))=0,"",IF(OR(OR(ISBLANK(F3321),SUM(LEN(C3321),LEN(D3321))=0),AND(NOT(E3321="Unknown"),ISBLANK(J3321)),AND(NOT(O3321="Unknown"),ISBLANK(R3321))),"Missing Information", INDEX(Table15[Entire Service Line Classification], MATCH(SUMIFS(Table15[Unique ID],Table15[System-Owned Portion],E3321,Table15[If Material Anything Other than "Lead" in Column E,Was Material Ever Previously Lead?],G3321,Table15[Customer-Owned Portion],O3321),Table15[Unique ID],0),0)))</f>
        <v>Non-lead</v>
      </c>
      <c r="X3321"/>
    </row>
    <row r="3322" spans="2:24" ht="45" x14ac:dyDescent="0.25">
      <c r="B3322" s="146" t="s">
        <v>1335</v>
      </c>
      <c r="C3322" s="31" t="s">
        <v>1336</v>
      </c>
      <c r="D3322" s="31" t="s">
        <v>1337</v>
      </c>
      <c r="E3322" s="44" t="s">
        <v>200</v>
      </c>
      <c r="F3322" s="43" t="s">
        <v>34</v>
      </c>
      <c r="G3322" s="84" t="s">
        <v>34</v>
      </c>
      <c r="H3322" s="31" t="s">
        <v>1299</v>
      </c>
      <c r="I3322" s="205"/>
      <c r="J3322" s="84" t="s">
        <v>188</v>
      </c>
      <c r="K3322" s="31" t="s">
        <v>34</v>
      </c>
      <c r="L3322" s="31"/>
      <c r="M3322" s="169"/>
      <c r="N3322" s="148" t="s">
        <v>1300</v>
      </c>
      <c r="O3322" s="106" t="s">
        <v>200</v>
      </c>
      <c r="P3322" s="43" t="s">
        <v>851</v>
      </c>
      <c r="Q3322" s="205"/>
      <c r="R3322" s="84" t="s">
        <v>188</v>
      </c>
      <c r="S3322" s="31" t="s">
        <v>34</v>
      </c>
      <c r="T3322" s="31"/>
      <c r="U3322" s="169"/>
      <c r="V3322" s="150" t="s">
        <v>1301</v>
      </c>
      <c r="W3322" s="141" t="str" cm="1">
        <f t="array" ref="W3322">IF(SUM(LEN(B3322:V3322))=0,"",IF(OR(OR(ISBLANK(F3322),SUM(LEN(C3322),LEN(D3322))=0),AND(NOT(E3322="Unknown"),ISBLANK(J3322)),AND(NOT(O3322="Unknown"),ISBLANK(R3322))),"Missing Information", INDEX(Table15[Entire Service Line Classification], MATCH(SUMIFS(Table15[Unique ID],Table15[System-Owned Portion],E3322,Table15[If Material Anything Other than "Lead" in Column E,Was Material Ever Previously Lead?],G3322,Table15[Customer-Owned Portion],O3322),Table15[Unique ID],0),0)))</f>
        <v>Non-lead</v>
      </c>
      <c r="X3322"/>
    </row>
    <row r="3323" spans="2:24" ht="45" x14ac:dyDescent="0.25">
      <c r="B3323" s="146" t="s">
        <v>1350</v>
      </c>
      <c r="C3323" s="31" t="s">
        <v>1351</v>
      </c>
      <c r="D3323" s="31" t="s">
        <v>1352</v>
      </c>
      <c r="E3323" s="44" t="s">
        <v>200</v>
      </c>
      <c r="F3323" s="43" t="s">
        <v>34</v>
      </c>
      <c r="G3323" s="84" t="s">
        <v>34</v>
      </c>
      <c r="H3323" s="31" t="s">
        <v>1299</v>
      </c>
      <c r="I3323" s="205"/>
      <c r="J3323" s="84" t="s">
        <v>188</v>
      </c>
      <c r="K3323" s="31" t="s">
        <v>34</v>
      </c>
      <c r="L3323" s="31"/>
      <c r="M3323" s="169"/>
      <c r="N3323" s="148" t="s">
        <v>1300</v>
      </c>
      <c r="O3323" s="106" t="s">
        <v>200</v>
      </c>
      <c r="P3323" s="43" t="s">
        <v>851</v>
      </c>
      <c r="Q3323" s="205"/>
      <c r="R3323" s="84" t="s">
        <v>188</v>
      </c>
      <c r="S3323" s="31" t="s">
        <v>34</v>
      </c>
      <c r="T3323" s="31"/>
      <c r="U3323" s="169"/>
      <c r="V3323" s="150" t="s">
        <v>1301</v>
      </c>
      <c r="W3323" s="141" t="str" cm="1">
        <f t="array" ref="W3323">IF(SUM(LEN(B3323:V3323))=0,"",IF(OR(OR(ISBLANK(F3323),SUM(LEN(C3323),LEN(D3323))=0),AND(NOT(E3323="Unknown"),ISBLANK(J3323)),AND(NOT(O3323="Unknown"),ISBLANK(R3323))),"Missing Information", INDEX(Table15[Entire Service Line Classification], MATCH(SUMIFS(Table15[Unique ID],Table15[System-Owned Portion],E3323,Table15[If Material Anything Other than "Lead" in Column E,Was Material Ever Previously Lead?],G3323,Table15[Customer-Owned Portion],O3323),Table15[Unique ID],0),0)))</f>
        <v>Non-lead</v>
      </c>
      <c r="X3323"/>
    </row>
    <row r="3324" spans="2:24" ht="45" x14ac:dyDescent="0.25">
      <c r="B3324" s="146" t="s">
        <v>1353</v>
      </c>
      <c r="C3324" s="31" t="s">
        <v>1354</v>
      </c>
      <c r="D3324" s="31" t="s">
        <v>1355</v>
      </c>
      <c r="E3324" s="44" t="s">
        <v>200</v>
      </c>
      <c r="F3324" s="43" t="s">
        <v>34</v>
      </c>
      <c r="G3324" s="84" t="s">
        <v>34</v>
      </c>
      <c r="H3324" s="31" t="s">
        <v>1299</v>
      </c>
      <c r="I3324" s="205"/>
      <c r="J3324" s="84" t="s">
        <v>188</v>
      </c>
      <c r="K3324" s="31" t="s">
        <v>34</v>
      </c>
      <c r="L3324" s="31"/>
      <c r="M3324" s="169"/>
      <c r="N3324" s="148" t="s">
        <v>1300</v>
      </c>
      <c r="O3324" s="106" t="s">
        <v>200</v>
      </c>
      <c r="P3324" s="43" t="s">
        <v>851</v>
      </c>
      <c r="Q3324" s="205"/>
      <c r="R3324" s="84" t="s">
        <v>188</v>
      </c>
      <c r="S3324" s="31" t="s">
        <v>34</v>
      </c>
      <c r="T3324" s="31"/>
      <c r="U3324" s="169"/>
      <c r="V3324" s="150" t="s">
        <v>1301</v>
      </c>
      <c r="W3324" s="141" t="str" cm="1">
        <f t="array" ref="W3324">IF(SUM(LEN(B3324:V3324))=0,"",IF(OR(OR(ISBLANK(F3324),SUM(LEN(C3324),LEN(D3324))=0),AND(NOT(E3324="Unknown"),ISBLANK(J3324)),AND(NOT(O3324="Unknown"),ISBLANK(R3324))),"Missing Information", INDEX(Table15[Entire Service Line Classification], MATCH(SUMIFS(Table15[Unique ID],Table15[System-Owned Portion],E3324,Table15[If Material Anything Other than "Lead" in Column E,Was Material Ever Previously Lead?],G3324,Table15[Customer-Owned Portion],O3324),Table15[Unique ID],0),0)))</f>
        <v>Non-lead</v>
      </c>
      <c r="X3324"/>
    </row>
    <row r="3325" spans="2:24" ht="45" x14ac:dyDescent="0.25">
      <c r="B3325" s="146" t="s">
        <v>1347</v>
      </c>
      <c r="C3325" s="31" t="s">
        <v>1348</v>
      </c>
      <c r="D3325" s="31" t="s">
        <v>1349</v>
      </c>
      <c r="E3325" s="44" t="s">
        <v>200</v>
      </c>
      <c r="F3325" s="43" t="s">
        <v>34</v>
      </c>
      <c r="G3325" s="84" t="s">
        <v>34</v>
      </c>
      <c r="H3325" s="31" t="s">
        <v>1299</v>
      </c>
      <c r="I3325" s="205"/>
      <c r="J3325" s="84" t="s">
        <v>188</v>
      </c>
      <c r="K3325" s="31" t="s">
        <v>34</v>
      </c>
      <c r="L3325" s="31"/>
      <c r="M3325" s="169"/>
      <c r="N3325" s="148" t="s">
        <v>1300</v>
      </c>
      <c r="O3325" s="106" t="s">
        <v>200</v>
      </c>
      <c r="P3325" s="43" t="s">
        <v>851</v>
      </c>
      <c r="Q3325" s="205"/>
      <c r="R3325" s="84" t="s">
        <v>188</v>
      </c>
      <c r="S3325" s="31" t="s">
        <v>34</v>
      </c>
      <c r="T3325" s="31"/>
      <c r="U3325" s="169"/>
      <c r="V3325" s="150" t="s">
        <v>1301</v>
      </c>
      <c r="W3325" s="141" t="str" cm="1">
        <f t="array" ref="W3325">IF(SUM(LEN(B3325:V3325))=0,"",IF(OR(OR(ISBLANK(F3325),SUM(LEN(C3325),LEN(D3325))=0),AND(NOT(E3325="Unknown"),ISBLANK(J3325)),AND(NOT(O3325="Unknown"),ISBLANK(R3325))),"Missing Information", INDEX(Table15[Entire Service Line Classification], MATCH(SUMIFS(Table15[Unique ID],Table15[System-Owned Portion],E3325,Table15[If Material Anything Other than "Lead" in Column E,Was Material Ever Previously Lead?],G3325,Table15[Customer-Owned Portion],O3325),Table15[Unique ID],0),0)))</f>
        <v>Non-lead</v>
      </c>
      <c r="X3325"/>
    </row>
    <row r="3326" spans="2:24" ht="45" x14ac:dyDescent="0.25">
      <c r="B3326" s="146" t="s">
        <v>1344</v>
      </c>
      <c r="C3326" s="31" t="s">
        <v>1345</v>
      </c>
      <c r="D3326" s="31" t="s">
        <v>1346</v>
      </c>
      <c r="E3326" s="44" t="s">
        <v>200</v>
      </c>
      <c r="F3326" s="43" t="s">
        <v>34</v>
      </c>
      <c r="G3326" s="84" t="s">
        <v>34</v>
      </c>
      <c r="H3326" s="31" t="s">
        <v>1299</v>
      </c>
      <c r="I3326" s="205"/>
      <c r="J3326" s="84" t="s">
        <v>188</v>
      </c>
      <c r="K3326" s="31" t="s">
        <v>34</v>
      </c>
      <c r="L3326" s="31"/>
      <c r="M3326" s="169"/>
      <c r="N3326" s="148" t="s">
        <v>1300</v>
      </c>
      <c r="O3326" s="106" t="s">
        <v>200</v>
      </c>
      <c r="P3326" s="43" t="s">
        <v>851</v>
      </c>
      <c r="Q3326" s="205"/>
      <c r="R3326" s="84" t="s">
        <v>188</v>
      </c>
      <c r="S3326" s="31" t="s">
        <v>34</v>
      </c>
      <c r="T3326" s="31"/>
      <c r="U3326" s="169"/>
      <c r="V3326" s="150" t="s">
        <v>1301</v>
      </c>
      <c r="W3326" s="141" t="str" cm="1">
        <f t="array" ref="W3326">IF(SUM(LEN(B3326:V3326))=0,"",IF(OR(OR(ISBLANK(F3326),SUM(LEN(C3326),LEN(D3326))=0),AND(NOT(E3326="Unknown"),ISBLANK(J3326)),AND(NOT(O3326="Unknown"),ISBLANK(R3326))),"Missing Information", INDEX(Table15[Entire Service Line Classification], MATCH(SUMIFS(Table15[Unique ID],Table15[System-Owned Portion],E3326,Table15[If Material Anything Other than "Lead" in Column E,Was Material Ever Previously Lead?],G3326,Table15[Customer-Owned Portion],O3326),Table15[Unique ID],0),0)))</f>
        <v>Non-lead</v>
      </c>
      <c r="X3326"/>
    </row>
    <row r="3327" spans="2:24" ht="45" x14ac:dyDescent="0.25">
      <c r="B3327" s="146" t="s">
        <v>1341</v>
      </c>
      <c r="C3327" s="31" t="s">
        <v>1342</v>
      </c>
      <c r="D3327" s="31" t="s">
        <v>1343</v>
      </c>
      <c r="E3327" s="44" t="s">
        <v>200</v>
      </c>
      <c r="F3327" s="43" t="s">
        <v>34</v>
      </c>
      <c r="G3327" s="84" t="s">
        <v>34</v>
      </c>
      <c r="H3327" s="31" t="s">
        <v>1299</v>
      </c>
      <c r="I3327" s="205"/>
      <c r="J3327" s="84" t="s">
        <v>188</v>
      </c>
      <c r="K3327" s="31" t="s">
        <v>34</v>
      </c>
      <c r="L3327" s="31"/>
      <c r="M3327" s="169"/>
      <c r="N3327" s="148" t="s">
        <v>1300</v>
      </c>
      <c r="O3327" s="106" t="s">
        <v>200</v>
      </c>
      <c r="P3327" s="43" t="s">
        <v>851</v>
      </c>
      <c r="Q3327" s="205"/>
      <c r="R3327" s="84" t="s">
        <v>188</v>
      </c>
      <c r="S3327" s="31" t="s">
        <v>34</v>
      </c>
      <c r="T3327" s="31"/>
      <c r="U3327" s="169"/>
      <c r="V3327" s="150" t="s">
        <v>1301</v>
      </c>
      <c r="W3327" s="141" t="str" cm="1">
        <f t="array" ref="W3327">IF(SUM(LEN(B3327:V3327))=0,"",IF(OR(OR(ISBLANK(F3327),SUM(LEN(C3327),LEN(D3327))=0),AND(NOT(E3327="Unknown"),ISBLANK(J3327)),AND(NOT(O3327="Unknown"),ISBLANK(R3327))),"Missing Information", INDEX(Table15[Entire Service Line Classification], MATCH(SUMIFS(Table15[Unique ID],Table15[System-Owned Portion],E3327,Table15[If Material Anything Other than "Lead" in Column E,Was Material Ever Previously Lead?],G3327,Table15[Customer-Owned Portion],O3327),Table15[Unique ID],0),0)))</f>
        <v>Non-lead</v>
      </c>
      <c r="X3327"/>
    </row>
    <row r="3328" spans="2:24" ht="45" x14ac:dyDescent="0.25">
      <c r="B3328" s="146" t="s">
        <v>1338</v>
      </c>
      <c r="C3328" s="31" t="s">
        <v>1339</v>
      </c>
      <c r="D3328" s="31" t="s">
        <v>1340</v>
      </c>
      <c r="E3328" s="44" t="s">
        <v>200</v>
      </c>
      <c r="F3328" s="43" t="s">
        <v>34</v>
      </c>
      <c r="G3328" s="84" t="s">
        <v>34</v>
      </c>
      <c r="H3328" s="31" t="s">
        <v>1299</v>
      </c>
      <c r="I3328" s="205"/>
      <c r="J3328" s="84" t="s">
        <v>188</v>
      </c>
      <c r="K3328" s="31" t="s">
        <v>34</v>
      </c>
      <c r="L3328" s="31"/>
      <c r="M3328" s="169"/>
      <c r="N3328" s="148" t="s">
        <v>1300</v>
      </c>
      <c r="O3328" s="106" t="s">
        <v>200</v>
      </c>
      <c r="P3328" s="43" t="s">
        <v>851</v>
      </c>
      <c r="Q3328" s="205"/>
      <c r="R3328" s="84" t="s">
        <v>188</v>
      </c>
      <c r="S3328" s="31" t="s">
        <v>34</v>
      </c>
      <c r="T3328" s="31"/>
      <c r="U3328" s="169"/>
      <c r="V3328" s="150" t="s">
        <v>1301</v>
      </c>
      <c r="W3328" s="141" t="str" cm="1">
        <f t="array" ref="W3328">IF(SUM(LEN(B3328:V3328))=0,"",IF(OR(OR(ISBLANK(F3328),SUM(LEN(C3328),LEN(D3328))=0),AND(NOT(E3328="Unknown"),ISBLANK(J3328)),AND(NOT(O3328="Unknown"),ISBLANK(R3328))),"Missing Information", INDEX(Table15[Entire Service Line Classification], MATCH(SUMIFS(Table15[Unique ID],Table15[System-Owned Portion],E3328,Table15[If Material Anything Other than "Lead" in Column E,Was Material Ever Previously Lead?],G3328,Table15[Customer-Owned Portion],O3328),Table15[Unique ID],0),0)))</f>
        <v>Non-lead</v>
      </c>
      <c r="X3328"/>
    </row>
    <row r="3329" spans="2:24" ht="45" x14ac:dyDescent="0.25">
      <c r="B3329" s="146" t="s">
        <v>1332</v>
      </c>
      <c r="C3329" s="31" t="s">
        <v>1333</v>
      </c>
      <c r="D3329" s="31" t="s">
        <v>1334</v>
      </c>
      <c r="E3329" s="44" t="s">
        <v>200</v>
      </c>
      <c r="F3329" s="43" t="s">
        <v>34</v>
      </c>
      <c r="G3329" s="84" t="s">
        <v>34</v>
      </c>
      <c r="H3329" s="31" t="s">
        <v>1299</v>
      </c>
      <c r="I3329" s="205"/>
      <c r="J3329" s="84" t="s">
        <v>188</v>
      </c>
      <c r="K3329" s="31" t="s">
        <v>34</v>
      </c>
      <c r="L3329" s="31"/>
      <c r="M3329" s="169"/>
      <c r="N3329" s="148" t="s">
        <v>1300</v>
      </c>
      <c r="O3329" s="106" t="s">
        <v>200</v>
      </c>
      <c r="P3329" s="43" t="s">
        <v>851</v>
      </c>
      <c r="Q3329" s="205"/>
      <c r="R3329" s="84" t="s">
        <v>188</v>
      </c>
      <c r="S3329" s="31" t="s">
        <v>34</v>
      </c>
      <c r="T3329" s="31"/>
      <c r="U3329" s="169"/>
      <c r="V3329" s="150" t="s">
        <v>1301</v>
      </c>
      <c r="W3329" s="141" t="str" cm="1">
        <f t="array" ref="W3329">IF(SUM(LEN(B3329:V3329))=0,"",IF(OR(OR(ISBLANK(F3329),SUM(LEN(C3329),LEN(D3329))=0),AND(NOT(E3329="Unknown"),ISBLANK(J3329)),AND(NOT(O3329="Unknown"),ISBLANK(R3329))),"Missing Information", INDEX(Table15[Entire Service Line Classification], MATCH(SUMIFS(Table15[Unique ID],Table15[System-Owned Portion],E3329,Table15[If Material Anything Other than "Lead" in Column E,Was Material Ever Previously Lead?],G3329,Table15[Customer-Owned Portion],O3329),Table15[Unique ID],0),0)))</f>
        <v>Non-lead</v>
      </c>
      <c r="X3329"/>
    </row>
    <row r="3330" spans="2:24" ht="45" x14ac:dyDescent="0.25">
      <c r="B3330" s="146" t="s">
        <v>1329</v>
      </c>
      <c r="C3330" s="31" t="s">
        <v>1330</v>
      </c>
      <c r="D3330" s="31" t="s">
        <v>1331</v>
      </c>
      <c r="E3330" s="44" t="s">
        <v>200</v>
      </c>
      <c r="F3330" s="43" t="s">
        <v>34</v>
      </c>
      <c r="G3330" s="84" t="s">
        <v>34</v>
      </c>
      <c r="H3330" s="31" t="s">
        <v>1299</v>
      </c>
      <c r="I3330" s="205"/>
      <c r="J3330" s="84" t="s">
        <v>188</v>
      </c>
      <c r="K3330" s="31" t="s">
        <v>34</v>
      </c>
      <c r="L3330" s="31"/>
      <c r="M3330" s="169"/>
      <c r="N3330" s="148" t="s">
        <v>1300</v>
      </c>
      <c r="O3330" s="106" t="s">
        <v>200</v>
      </c>
      <c r="P3330" s="43" t="s">
        <v>851</v>
      </c>
      <c r="Q3330" s="205"/>
      <c r="R3330" s="84" t="s">
        <v>188</v>
      </c>
      <c r="S3330" s="31" t="s">
        <v>34</v>
      </c>
      <c r="T3330" s="31"/>
      <c r="U3330" s="169"/>
      <c r="V3330" s="150" t="s">
        <v>1301</v>
      </c>
      <c r="W3330" s="141" t="str" cm="1">
        <f t="array" ref="W3330">IF(SUM(LEN(B3330:V3330))=0,"",IF(OR(OR(ISBLANK(F3330),SUM(LEN(C3330),LEN(D3330))=0),AND(NOT(E3330="Unknown"),ISBLANK(J3330)),AND(NOT(O3330="Unknown"),ISBLANK(R3330))),"Missing Information", INDEX(Table15[Entire Service Line Classification], MATCH(SUMIFS(Table15[Unique ID],Table15[System-Owned Portion],E3330,Table15[If Material Anything Other than "Lead" in Column E,Was Material Ever Previously Lead?],G3330,Table15[Customer-Owned Portion],O3330),Table15[Unique ID],0),0)))</f>
        <v>Non-lead</v>
      </c>
      <c r="X3330"/>
    </row>
    <row r="3331" spans="2:24" ht="45" x14ac:dyDescent="0.25">
      <c r="B3331" s="146" t="s">
        <v>1323</v>
      </c>
      <c r="C3331" s="31" t="s">
        <v>1324</v>
      </c>
      <c r="D3331" s="31" t="s">
        <v>1325</v>
      </c>
      <c r="E3331" s="44" t="s">
        <v>200</v>
      </c>
      <c r="F3331" s="43" t="s">
        <v>34</v>
      </c>
      <c r="G3331" s="84" t="s">
        <v>34</v>
      </c>
      <c r="H3331" s="31" t="s">
        <v>1299</v>
      </c>
      <c r="I3331" s="205"/>
      <c r="J3331" s="84" t="s">
        <v>188</v>
      </c>
      <c r="K3331" s="31" t="s">
        <v>34</v>
      </c>
      <c r="L3331" s="31"/>
      <c r="M3331" s="169"/>
      <c r="N3331" s="148" t="s">
        <v>1300</v>
      </c>
      <c r="O3331" s="106" t="s">
        <v>200</v>
      </c>
      <c r="P3331" s="43" t="s">
        <v>851</v>
      </c>
      <c r="Q3331" s="205"/>
      <c r="R3331" s="84" t="s">
        <v>188</v>
      </c>
      <c r="S3331" s="31" t="s">
        <v>34</v>
      </c>
      <c r="T3331" s="31"/>
      <c r="U3331" s="169"/>
      <c r="V3331" s="150" t="s">
        <v>1301</v>
      </c>
      <c r="W3331" s="141" t="str" cm="1">
        <f t="array" ref="W3331">IF(SUM(LEN(B3331:V3331))=0,"",IF(OR(OR(ISBLANK(F3331),SUM(LEN(C3331),LEN(D3331))=0),AND(NOT(E3331="Unknown"),ISBLANK(J3331)),AND(NOT(O3331="Unknown"),ISBLANK(R3331))),"Missing Information", INDEX(Table15[Entire Service Line Classification], MATCH(SUMIFS(Table15[Unique ID],Table15[System-Owned Portion],E3331,Table15[If Material Anything Other than "Lead" in Column E,Was Material Ever Previously Lead?],G3331,Table15[Customer-Owned Portion],O3331),Table15[Unique ID],0),0)))</f>
        <v>Non-lead</v>
      </c>
      <c r="X3331"/>
    </row>
    <row r="3332" spans="2:24" ht="45" x14ac:dyDescent="0.25">
      <c r="B3332" s="146" t="s">
        <v>1320</v>
      </c>
      <c r="C3332" s="31" t="s">
        <v>1321</v>
      </c>
      <c r="D3332" s="31" t="s">
        <v>1322</v>
      </c>
      <c r="E3332" s="44" t="s">
        <v>200</v>
      </c>
      <c r="F3332" s="43" t="s">
        <v>34</v>
      </c>
      <c r="G3332" s="84" t="s">
        <v>34</v>
      </c>
      <c r="H3332" s="31" t="s">
        <v>1299</v>
      </c>
      <c r="I3332" s="205"/>
      <c r="J3332" s="84" t="s">
        <v>188</v>
      </c>
      <c r="K3332" s="31" t="s">
        <v>34</v>
      </c>
      <c r="L3332" s="31"/>
      <c r="M3332" s="169"/>
      <c r="N3332" s="148" t="s">
        <v>1300</v>
      </c>
      <c r="O3332" s="106" t="s">
        <v>200</v>
      </c>
      <c r="P3332" s="43" t="s">
        <v>851</v>
      </c>
      <c r="Q3332" s="205"/>
      <c r="R3332" s="84" t="s">
        <v>188</v>
      </c>
      <c r="S3332" s="31" t="s">
        <v>34</v>
      </c>
      <c r="T3332" s="31"/>
      <c r="U3332" s="169"/>
      <c r="V3332" s="150" t="s">
        <v>1301</v>
      </c>
      <c r="W3332" s="141" t="str" cm="1">
        <f t="array" ref="W3332">IF(SUM(LEN(B3332:V3332))=0,"",IF(OR(OR(ISBLANK(F3332),SUM(LEN(C3332),LEN(D3332))=0),AND(NOT(E3332="Unknown"),ISBLANK(J3332)),AND(NOT(O3332="Unknown"),ISBLANK(R3332))),"Missing Information", INDEX(Table15[Entire Service Line Classification], MATCH(SUMIFS(Table15[Unique ID],Table15[System-Owned Portion],E3332,Table15[If Material Anything Other than "Lead" in Column E,Was Material Ever Previously Lead?],G3332,Table15[Customer-Owned Portion],O3332),Table15[Unique ID],0),0)))</f>
        <v>Non-lead</v>
      </c>
      <c r="X3332"/>
    </row>
    <row r="3333" spans="2:24" ht="45" x14ac:dyDescent="0.25">
      <c r="B3333" s="146" t="s">
        <v>1317</v>
      </c>
      <c r="C3333" s="31" t="s">
        <v>1318</v>
      </c>
      <c r="D3333" s="31" t="s">
        <v>1319</v>
      </c>
      <c r="E3333" s="44" t="s">
        <v>200</v>
      </c>
      <c r="F3333" s="43" t="s">
        <v>34</v>
      </c>
      <c r="G3333" s="84" t="s">
        <v>34</v>
      </c>
      <c r="H3333" s="31" t="s">
        <v>1299</v>
      </c>
      <c r="I3333" s="205"/>
      <c r="J3333" s="84" t="s">
        <v>188</v>
      </c>
      <c r="K3333" s="31" t="s">
        <v>34</v>
      </c>
      <c r="L3333" s="31"/>
      <c r="M3333" s="169"/>
      <c r="N3333" s="148" t="s">
        <v>1300</v>
      </c>
      <c r="O3333" s="106" t="s">
        <v>200</v>
      </c>
      <c r="P3333" s="43" t="s">
        <v>851</v>
      </c>
      <c r="Q3333" s="205"/>
      <c r="R3333" s="84" t="s">
        <v>188</v>
      </c>
      <c r="S3333" s="31" t="s">
        <v>34</v>
      </c>
      <c r="T3333" s="31"/>
      <c r="U3333" s="169"/>
      <c r="V3333" s="150" t="s">
        <v>1301</v>
      </c>
      <c r="W3333" s="141" t="str" cm="1">
        <f t="array" ref="W3333">IF(SUM(LEN(B3333:V3333))=0,"",IF(OR(OR(ISBLANK(F3333),SUM(LEN(C3333),LEN(D3333))=0),AND(NOT(E3333="Unknown"),ISBLANK(J3333)),AND(NOT(O3333="Unknown"),ISBLANK(R3333))),"Missing Information", INDEX(Table15[Entire Service Line Classification], MATCH(SUMIFS(Table15[Unique ID],Table15[System-Owned Portion],E3333,Table15[If Material Anything Other than "Lead" in Column E,Was Material Ever Previously Lead?],G3333,Table15[Customer-Owned Portion],O3333),Table15[Unique ID],0),0)))</f>
        <v>Non-lead</v>
      </c>
      <c r="X3333"/>
    </row>
    <row r="3334" spans="2:24" ht="45" x14ac:dyDescent="0.25">
      <c r="B3334" s="146" t="s">
        <v>1302</v>
      </c>
      <c r="C3334" s="31" t="s">
        <v>1303</v>
      </c>
      <c r="D3334" s="31" t="s">
        <v>1304</v>
      </c>
      <c r="E3334" s="44" t="s">
        <v>200</v>
      </c>
      <c r="F3334" s="43" t="s">
        <v>34</v>
      </c>
      <c r="G3334" s="84" t="s">
        <v>34</v>
      </c>
      <c r="H3334" s="31" t="s">
        <v>1299</v>
      </c>
      <c r="I3334" s="205"/>
      <c r="J3334" s="84" t="s">
        <v>188</v>
      </c>
      <c r="K3334" s="31" t="s">
        <v>34</v>
      </c>
      <c r="L3334" s="31"/>
      <c r="M3334" s="169"/>
      <c r="N3334" s="148" t="s">
        <v>1300</v>
      </c>
      <c r="O3334" s="106" t="s">
        <v>200</v>
      </c>
      <c r="P3334" s="43" t="s">
        <v>851</v>
      </c>
      <c r="Q3334" s="205"/>
      <c r="R3334" s="84" t="s">
        <v>188</v>
      </c>
      <c r="S3334" s="31" t="s">
        <v>34</v>
      </c>
      <c r="T3334" s="31"/>
      <c r="U3334" s="169"/>
      <c r="V3334" s="150" t="s">
        <v>1301</v>
      </c>
      <c r="W3334" s="141" t="str" cm="1">
        <f t="array" ref="W3334">IF(SUM(LEN(B3334:V3334))=0,"",IF(OR(OR(ISBLANK(F3334),SUM(LEN(C3334),LEN(D3334))=0),AND(NOT(E3334="Unknown"),ISBLANK(J3334)),AND(NOT(O3334="Unknown"),ISBLANK(R3334))),"Missing Information", INDEX(Table15[Entire Service Line Classification], MATCH(SUMIFS(Table15[Unique ID],Table15[System-Owned Portion],E3334,Table15[If Material Anything Other than "Lead" in Column E,Was Material Ever Previously Lead?],G3334,Table15[Customer-Owned Portion],O3334),Table15[Unique ID],0),0)))</f>
        <v>Non-lead</v>
      </c>
      <c r="X3334"/>
    </row>
    <row r="3335" spans="2:24" ht="45" x14ac:dyDescent="0.25">
      <c r="B3335" s="146" t="s">
        <v>1314</v>
      </c>
      <c r="C3335" s="31" t="s">
        <v>1315</v>
      </c>
      <c r="D3335" s="31" t="s">
        <v>1316</v>
      </c>
      <c r="E3335" s="44" t="s">
        <v>200</v>
      </c>
      <c r="F3335" s="43" t="s">
        <v>34</v>
      </c>
      <c r="G3335" s="84" t="s">
        <v>34</v>
      </c>
      <c r="H3335" s="31" t="s">
        <v>1299</v>
      </c>
      <c r="I3335" s="205"/>
      <c r="J3335" s="84" t="s">
        <v>188</v>
      </c>
      <c r="K3335" s="31" t="s">
        <v>34</v>
      </c>
      <c r="L3335" s="31"/>
      <c r="M3335" s="169"/>
      <c r="N3335" s="148" t="s">
        <v>1300</v>
      </c>
      <c r="O3335" s="106" t="s">
        <v>200</v>
      </c>
      <c r="P3335" s="43" t="s">
        <v>851</v>
      </c>
      <c r="Q3335" s="205"/>
      <c r="R3335" s="84" t="s">
        <v>188</v>
      </c>
      <c r="S3335" s="31" t="s">
        <v>34</v>
      </c>
      <c r="T3335" s="31"/>
      <c r="U3335" s="169"/>
      <c r="V3335" s="150" t="s">
        <v>1301</v>
      </c>
      <c r="W3335" s="141" t="str" cm="1">
        <f t="array" ref="W3335">IF(SUM(LEN(B3335:V3335))=0,"",IF(OR(OR(ISBLANK(F3335),SUM(LEN(C3335),LEN(D3335))=0),AND(NOT(E3335="Unknown"),ISBLANK(J3335)),AND(NOT(O3335="Unknown"),ISBLANK(R3335))),"Missing Information", INDEX(Table15[Entire Service Line Classification], MATCH(SUMIFS(Table15[Unique ID],Table15[System-Owned Portion],E3335,Table15[If Material Anything Other than "Lead" in Column E,Was Material Ever Previously Lead?],G3335,Table15[Customer-Owned Portion],O3335),Table15[Unique ID],0),0)))</f>
        <v>Non-lead</v>
      </c>
      <c r="X3335"/>
    </row>
    <row r="3336" spans="2:24" ht="45" x14ac:dyDescent="0.25">
      <c r="B3336" s="146" t="s">
        <v>1311</v>
      </c>
      <c r="C3336" s="31" t="s">
        <v>1312</v>
      </c>
      <c r="D3336" s="31" t="s">
        <v>1313</v>
      </c>
      <c r="E3336" s="44" t="s">
        <v>200</v>
      </c>
      <c r="F3336" s="43" t="s">
        <v>34</v>
      </c>
      <c r="G3336" s="84" t="s">
        <v>34</v>
      </c>
      <c r="H3336" s="31" t="s">
        <v>1299</v>
      </c>
      <c r="I3336" s="205"/>
      <c r="J3336" s="84" t="s">
        <v>188</v>
      </c>
      <c r="K3336" s="31" t="s">
        <v>34</v>
      </c>
      <c r="L3336" s="31"/>
      <c r="M3336" s="169"/>
      <c r="N3336" s="148" t="s">
        <v>1300</v>
      </c>
      <c r="O3336" s="106" t="s">
        <v>200</v>
      </c>
      <c r="P3336" s="43" t="s">
        <v>851</v>
      </c>
      <c r="Q3336" s="205"/>
      <c r="R3336" s="84" t="s">
        <v>188</v>
      </c>
      <c r="S3336" s="31" t="s">
        <v>34</v>
      </c>
      <c r="T3336" s="31"/>
      <c r="U3336" s="169"/>
      <c r="V3336" s="150" t="s">
        <v>1301</v>
      </c>
      <c r="W3336" s="141" t="str" cm="1">
        <f t="array" ref="W3336">IF(SUM(LEN(B3336:V3336))=0,"",IF(OR(OR(ISBLANK(F3336),SUM(LEN(C3336),LEN(D3336))=0),AND(NOT(E3336="Unknown"),ISBLANK(J3336)),AND(NOT(O3336="Unknown"),ISBLANK(R3336))),"Missing Information", INDEX(Table15[Entire Service Line Classification], MATCH(SUMIFS(Table15[Unique ID],Table15[System-Owned Portion],E3336,Table15[If Material Anything Other than "Lead" in Column E,Was Material Ever Previously Lead?],G3336,Table15[Customer-Owned Portion],O3336),Table15[Unique ID],0),0)))</f>
        <v>Non-lead</v>
      </c>
      <c r="X3336"/>
    </row>
    <row r="3337" spans="2:24" ht="45" x14ac:dyDescent="0.25">
      <c r="B3337" s="146" t="s">
        <v>1305</v>
      </c>
      <c r="C3337" s="31" t="s">
        <v>1306</v>
      </c>
      <c r="D3337" s="31" t="s">
        <v>1307</v>
      </c>
      <c r="E3337" s="44" t="s">
        <v>200</v>
      </c>
      <c r="F3337" s="43" t="s">
        <v>34</v>
      </c>
      <c r="G3337" s="84" t="s">
        <v>34</v>
      </c>
      <c r="H3337" s="31" t="s">
        <v>1299</v>
      </c>
      <c r="I3337" s="205"/>
      <c r="J3337" s="84" t="s">
        <v>188</v>
      </c>
      <c r="K3337" s="31" t="s">
        <v>34</v>
      </c>
      <c r="L3337" s="31"/>
      <c r="M3337" s="169"/>
      <c r="N3337" s="148" t="s">
        <v>1300</v>
      </c>
      <c r="O3337" s="106" t="s">
        <v>200</v>
      </c>
      <c r="P3337" s="43" t="s">
        <v>851</v>
      </c>
      <c r="Q3337" s="205"/>
      <c r="R3337" s="84" t="s">
        <v>188</v>
      </c>
      <c r="S3337" s="31" t="s">
        <v>34</v>
      </c>
      <c r="T3337" s="31"/>
      <c r="U3337" s="169"/>
      <c r="V3337" s="150" t="s">
        <v>1301</v>
      </c>
      <c r="W3337" s="141" t="str" cm="1">
        <f t="array" ref="W3337">IF(SUM(LEN(B3337:V3337))=0,"",IF(OR(OR(ISBLANK(F3337),SUM(LEN(C3337),LEN(D3337))=0),AND(NOT(E3337="Unknown"),ISBLANK(J3337)),AND(NOT(O3337="Unknown"),ISBLANK(R3337))),"Missing Information", INDEX(Table15[Entire Service Line Classification], MATCH(SUMIFS(Table15[Unique ID],Table15[System-Owned Portion],E3337,Table15[If Material Anything Other than "Lead" in Column E,Was Material Ever Previously Lead?],G3337,Table15[Customer-Owned Portion],O3337),Table15[Unique ID],0),0)))</f>
        <v>Non-lead</v>
      </c>
      <c r="X3337"/>
    </row>
    <row r="3338" spans="2:24" ht="45" x14ac:dyDescent="0.25">
      <c r="B3338" s="146" t="s">
        <v>1296</v>
      </c>
      <c r="C3338" s="31" t="s">
        <v>1297</v>
      </c>
      <c r="D3338" s="31" t="s">
        <v>1298</v>
      </c>
      <c r="E3338" s="44" t="s">
        <v>200</v>
      </c>
      <c r="F3338" s="43" t="s">
        <v>34</v>
      </c>
      <c r="G3338" s="84" t="s">
        <v>34</v>
      </c>
      <c r="H3338" s="31" t="s">
        <v>1299</v>
      </c>
      <c r="I3338" s="205"/>
      <c r="J3338" s="84" t="s">
        <v>188</v>
      </c>
      <c r="K3338" s="31" t="s">
        <v>34</v>
      </c>
      <c r="L3338" s="31"/>
      <c r="M3338" s="169"/>
      <c r="N3338" s="148" t="s">
        <v>1300</v>
      </c>
      <c r="O3338" s="106" t="s">
        <v>200</v>
      </c>
      <c r="P3338" s="43" t="s">
        <v>851</v>
      </c>
      <c r="Q3338" s="205"/>
      <c r="R3338" s="84" t="s">
        <v>188</v>
      </c>
      <c r="S3338" s="31" t="s">
        <v>34</v>
      </c>
      <c r="T3338" s="31"/>
      <c r="U3338" s="169"/>
      <c r="V3338" s="150" t="s">
        <v>1301</v>
      </c>
      <c r="W3338" s="141" t="str" cm="1">
        <f t="array" ref="W3338">IF(SUM(LEN(B3338:V3338))=0,"",IF(OR(OR(ISBLANK(F3338),SUM(LEN(C3338),LEN(D3338))=0),AND(NOT(E3338="Unknown"),ISBLANK(J3338)),AND(NOT(O3338="Unknown"),ISBLANK(R3338))),"Missing Information", INDEX(Table15[Entire Service Line Classification], MATCH(SUMIFS(Table15[Unique ID],Table15[System-Owned Portion],E3338,Table15[If Material Anything Other than "Lead" in Column E,Was Material Ever Previously Lead?],G3338,Table15[Customer-Owned Portion],O3338),Table15[Unique ID],0),0)))</f>
        <v>Non-lead</v>
      </c>
      <c r="X3338"/>
    </row>
    <row r="3339" spans="2:24" ht="75" x14ac:dyDescent="0.25">
      <c r="B3339" s="146" t="s">
        <v>12318</v>
      </c>
      <c r="C3339" s="31" t="s">
        <v>12319</v>
      </c>
      <c r="D3339" s="31" t="s">
        <v>12320</v>
      </c>
      <c r="E3339" s="44" t="s">
        <v>43</v>
      </c>
      <c r="F3339" s="43" t="s">
        <v>34</v>
      </c>
      <c r="G3339" s="84" t="s">
        <v>34</v>
      </c>
      <c r="H3339" s="31"/>
      <c r="I3339" s="205"/>
      <c r="J3339" s="84" t="s">
        <v>106</v>
      </c>
      <c r="K3339" s="31" t="s">
        <v>36</v>
      </c>
      <c r="L3339" s="31" t="s">
        <v>95</v>
      </c>
      <c r="M3339" s="169" t="s">
        <v>4232</v>
      </c>
      <c r="N3339" s="148" t="s">
        <v>4233</v>
      </c>
      <c r="O3339" s="106" t="s">
        <v>43</v>
      </c>
      <c r="P3339" s="43"/>
      <c r="Q3339" s="205"/>
      <c r="R3339" s="84" t="s">
        <v>106</v>
      </c>
      <c r="S3339" s="31" t="s">
        <v>36</v>
      </c>
      <c r="T3339" s="31" t="s">
        <v>95</v>
      </c>
      <c r="U3339" s="169" t="s">
        <v>4232</v>
      </c>
      <c r="V3339" s="150" t="s">
        <v>4233</v>
      </c>
      <c r="W3339" s="141" t="str" cm="1">
        <f t="array" ref="W3339">IF(SUM(LEN(B3339:V3339))=0,"",IF(OR(OR(ISBLANK(F3339),SUM(LEN(C3339),LEN(D3339))=0),AND(NOT(E3339="Unknown"),ISBLANK(J3339)),AND(NOT(O3339="Unknown"),ISBLANK(R3339))),"Missing Information", INDEX(Table15[Entire Service Line Classification], MATCH(SUMIFS(Table15[Unique ID],Table15[System-Owned Portion],E3339,Table15[If Material Anything Other than "Lead" in Column E,Was Material Ever Previously Lead?],G3339,Table15[Customer-Owned Portion],O3339),Table15[Unique ID],0),0)))</f>
        <v>Non-lead</v>
      </c>
      <c r="X3339"/>
    </row>
    <row r="3340" spans="2:24" ht="225" x14ac:dyDescent="0.25">
      <c r="B3340" s="146" t="s">
        <v>12321</v>
      </c>
      <c r="C3340" s="31" t="s">
        <v>12322</v>
      </c>
      <c r="D3340" s="31" t="s">
        <v>12323</v>
      </c>
      <c r="E3340" s="44" t="s">
        <v>52</v>
      </c>
      <c r="F3340" s="43" t="s">
        <v>34</v>
      </c>
      <c r="G3340" s="84" t="s">
        <v>34</v>
      </c>
      <c r="H3340" s="31"/>
      <c r="I3340" s="205"/>
      <c r="J3340" s="84" t="s">
        <v>105</v>
      </c>
      <c r="K3340" s="31" t="s">
        <v>34</v>
      </c>
      <c r="L3340" s="31"/>
      <c r="M3340" s="169"/>
      <c r="N3340" s="148" t="s">
        <v>3366</v>
      </c>
      <c r="O3340" s="106" t="s">
        <v>52</v>
      </c>
      <c r="P3340" s="43"/>
      <c r="Q3340" s="205"/>
      <c r="R3340" s="84" t="s">
        <v>105</v>
      </c>
      <c r="S3340" s="31" t="s">
        <v>34</v>
      </c>
      <c r="T3340" s="31"/>
      <c r="U3340" s="169"/>
      <c r="V3340" s="150" t="s">
        <v>3366</v>
      </c>
      <c r="W3340" s="141" t="str" cm="1">
        <f t="array" ref="W3340">IF(SUM(LEN(B3340:V3340))=0,"",IF(OR(OR(ISBLANK(F3340),SUM(LEN(C3340),LEN(D3340))=0),AND(NOT(E3340="Unknown"),ISBLANK(J3340)),AND(NOT(O3340="Unknown"),ISBLANK(R3340))),"Missing Information", INDEX(Table15[Entire Service Line Classification], MATCH(SUMIFS(Table15[Unique ID],Table15[System-Owned Portion],E3340,Table15[If Material Anything Other than "Lead" in Column E,Was Material Ever Previously Lead?],G3340,Table15[Customer-Owned Portion],O3340),Table15[Unique ID],0),0)))</f>
        <v>Non-lead</v>
      </c>
      <c r="X3340"/>
    </row>
    <row r="3341" spans="2:24" ht="75" x14ac:dyDescent="0.25">
      <c r="B3341" s="146" t="s">
        <v>12324</v>
      </c>
      <c r="C3341" s="31" t="s">
        <v>12325</v>
      </c>
      <c r="D3341" s="31" t="s">
        <v>12326</v>
      </c>
      <c r="E3341" s="44" t="s">
        <v>43</v>
      </c>
      <c r="F3341" s="43" t="s">
        <v>34</v>
      </c>
      <c r="G3341" s="84" t="s">
        <v>34</v>
      </c>
      <c r="H3341" s="31"/>
      <c r="I3341" s="205"/>
      <c r="J3341" s="84" t="s">
        <v>106</v>
      </c>
      <c r="K3341" s="31" t="s">
        <v>36</v>
      </c>
      <c r="L3341" s="31" t="s">
        <v>95</v>
      </c>
      <c r="M3341" s="169" t="s">
        <v>3534</v>
      </c>
      <c r="N3341" s="148" t="s">
        <v>4112</v>
      </c>
      <c r="O3341" s="106" t="s">
        <v>43</v>
      </c>
      <c r="P3341" s="43"/>
      <c r="Q3341" s="205"/>
      <c r="R3341" s="84" t="s">
        <v>106</v>
      </c>
      <c r="S3341" s="31" t="s">
        <v>36</v>
      </c>
      <c r="T3341" s="31" t="s">
        <v>95</v>
      </c>
      <c r="U3341" s="169" t="s">
        <v>3534</v>
      </c>
      <c r="V3341" s="150" t="s">
        <v>4112</v>
      </c>
      <c r="W3341" s="141" t="str" cm="1">
        <f t="array" ref="W3341">IF(SUM(LEN(B3341:V3341))=0,"",IF(OR(OR(ISBLANK(F3341),SUM(LEN(C3341),LEN(D3341))=0),AND(NOT(E3341="Unknown"),ISBLANK(J3341)),AND(NOT(O3341="Unknown"),ISBLANK(R3341))),"Missing Information", INDEX(Table15[Entire Service Line Classification], MATCH(SUMIFS(Table15[Unique ID],Table15[System-Owned Portion],E3341,Table15[If Material Anything Other than "Lead" in Column E,Was Material Ever Previously Lead?],G3341,Table15[Customer-Owned Portion],O3341),Table15[Unique ID],0),0)))</f>
        <v>Non-lead</v>
      </c>
      <c r="X3341"/>
    </row>
    <row r="3342" spans="2:24" ht="225" x14ac:dyDescent="0.25">
      <c r="B3342" s="146" t="s">
        <v>12327</v>
      </c>
      <c r="C3342" s="31" t="s">
        <v>12328</v>
      </c>
      <c r="D3342" s="31" t="s">
        <v>12329</v>
      </c>
      <c r="E3342" s="44" t="s">
        <v>52</v>
      </c>
      <c r="F3342" s="43" t="s">
        <v>34</v>
      </c>
      <c r="G3342" s="84" t="s">
        <v>34</v>
      </c>
      <c r="H3342" s="31"/>
      <c r="I3342" s="205"/>
      <c r="J3342" s="84" t="s">
        <v>105</v>
      </c>
      <c r="K3342" s="31" t="s">
        <v>34</v>
      </c>
      <c r="L3342" s="31"/>
      <c r="M3342" s="169"/>
      <c r="N3342" s="148" t="s">
        <v>3366</v>
      </c>
      <c r="O3342" s="106" t="s">
        <v>52</v>
      </c>
      <c r="P3342" s="43"/>
      <c r="Q3342" s="205"/>
      <c r="R3342" s="84" t="s">
        <v>105</v>
      </c>
      <c r="S3342" s="31" t="s">
        <v>34</v>
      </c>
      <c r="T3342" s="31"/>
      <c r="U3342" s="169"/>
      <c r="V3342" s="150" t="s">
        <v>3366</v>
      </c>
      <c r="W3342" s="141" t="str" cm="1">
        <f t="array" ref="W3342">IF(SUM(LEN(B3342:V3342))=0,"",IF(OR(OR(ISBLANK(F3342),SUM(LEN(C3342),LEN(D3342))=0),AND(NOT(E3342="Unknown"),ISBLANK(J3342)),AND(NOT(O3342="Unknown"),ISBLANK(R3342))),"Missing Information", INDEX(Table15[Entire Service Line Classification], MATCH(SUMIFS(Table15[Unique ID],Table15[System-Owned Portion],E3342,Table15[If Material Anything Other than "Lead" in Column E,Was Material Ever Previously Lead?],G3342,Table15[Customer-Owned Portion],O3342),Table15[Unique ID],0),0)))</f>
        <v>Non-lead</v>
      </c>
      <c r="X3342"/>
    </row>
    <row r="3343" spans="2:24" ht="75" x14ac:dyDescent="0.25">
      <c r="B3343" s="146" t="s">
        <v>12330</v>
      </c>
      <c r="C3343" s="31" t="s">
        <v>12331</v>
      </c>
      <c r="D3343" s="31" t="s">
        <v>12332</v>
      </c>
      <c r="E3343" s="44" t="s">
        <v>43</v>
      </c>
      <c r="F3343" s="43" t="s">
        <v>34</v>
      </c>
      <c r="G3343" s="84" t="s">
        <v>34</v>
      </c>
      <c r="H3343" s="31"/>
      <c r="I3343" s="205"/>
      <c r="J3343" s="84" t="s">
        <v>106</v>
      </c>
      <c r="K3343" s="31" t="s">
        <v>36</v>
      </c>
      <c r="L3343" s="31" t="s">
        <v>95</v>
      </c>
      <c r="M3343" s="169" t="s">
        <v>4153</v>
      </c>
      <c r="N3343" s="148" t="s">
        <v>4154</v>
      </c>
      <c r="O3343" s="106" t="s">
        <v>43</v>
      </c>
      <c r="P3343" s="43"/>
      <c r="Q3343" s="205"/>
      <c r="R3343" s="84" t="s">
        <v>106</v>
      </c>
      <c r="S3343" s="31" t="s">
        <v>36</v>
      </c>
      <c r="T3343" s="31" t="s">
        <v>95</v>
      </c>
      <c r="U3343" s="169" t="s">
        <v>4153</v>
      </c>
      <c r="V3343" s="150" t="s">
        <v>4154</v>
      </c>
      <c r="W3343" s="141" t="str" cm="1">
        <f t="array" ref="W3343">IF(SUM(LEN(B3343:V3343))=0,"",IF(OR(OR(ISBLANK(F3343),SUM(LEN(C3343),LEN(D3343))=0),AND(NOT(E3343="Unknown"),ISBLANK(J3343)),AND(NOT(O3343="Unknown"),ISBLANK(R3343))),"Missing Information", INDEX(Table15[Entire Service Line Classification], MATCH(SUMIFS(Table15[Unique ID],Table15[System-Owned Portion],E3343,Table15[If Material Anything Other than "Lead" in Column E,Was Material Ever Previously Lead?],G3343,Table15[Customer-Owned Portion],O3343),Table15[Unique ID],0),0)))</f>
        <v>Non-lead</v>
      </c>
      <c r="X3343"/>
    </row>
    <row r="3344" spans="2:24" ht="75" x14ac:dyDescent="0.25">
      <c r="B3344" s="146" t="s">
        <v>12333</v>
      </c>
      <c r="C3344" s="31" t="s">
        <v>12334</v>
      </c>
      <c r="D3344" s="31" t="s">
        <v>12335</v>
      </c>
      <c r="E3344" s="44" t="s">
        <v>43</v>
      </c>
      <c r="F3344" s="43" t="s">
        <v>34</v>
      </c>
      <c r="G3344" s="84" t="s">
        <v>34</v>
      </c>
      <c r="H3344" s="31"/>
      <c r="I3344" s="205"/>
      <c r="J3344" s="84" t="s">
        <v>106</v>
      </c>
      <c r="K3344" s="31" t="s">
        <v>36</v>
      </c>
      <c r="L3344" s="31" t="s">
        <v>95</v>
      </c>
      <c r="M3344" s="169" t="s">
        <v>4172</v>
      </c>
      <c r="N3344" s="148" t="s">
        <v>12336</v>
      </c>
      <c r="O3344" s="106" t="s">
        <v>35</v>
      </c>
      <c r="P3344" s="43"/>
      <c r="Q3344" s="205"/>
      <c r="R3344" s="84" t="s">
        <v>106</v>
      </c>
      <c r="S3344" s="31" t="s">
        <v>36</v>
      </c>
      <c r="T3344" s="31" t="s">
        <v>95</v>
      </c>
      <c r="U3344" s="169" t="s">
        <v>4172</v>
      </c>
      <c r="V3344" s="150" t="s">
        <v>12337</v>
      </c>
      <c r="W3344" s="141" t="str" cm="1">
        <f t="array" ref="W3344">IF(SUM(LEN(B3344:V3344))=0,"",IF(OR(OR(ISBLANK(F3344),SUM(LEN(C3344),LEN(D3344))=0),AND(NOT(E3344="Unknown"),ISBLANK(J3344)),AND(NOT(O3344="Unknown"),ISBLANK(R3344))),"Missing Information", INDEX(Table15[Entire Service Line Classification], MATCH(SUMIFS(Table15[Unique ID],Table15[System-Owned Portion],E3344,Table15[If Material Anything Other than "Lead" in Column E,Was Material Ever Previously Lead?],G3344,Table15[Customer-Owned Portion],O3344),Table15[Unique ID],0),0)))</f>
        <v>Non-lead</v>
      </c>
      <c r="X3344"/>
    </row>
    <row r="3345" spans="2:24" ht="225" x14ac:dyDescent="0.25">
      <c r="B3345" s="146" t="s">
        <v>12338</v>
      </c>
      <c r="C3345" s="31" t="s">
        <v>12339</v>
      </c>
      <c r="D3345" s="31" t="s">
        <v>12340</v>
      </c>
      <c r="E3345" s="44" t="s">
        <v>52</v>
      </c>
      <c r="F3345" s="43" t="s">
        <v>34</v>
      </c>
      <c r="G3345" s="84" t="s">
        <v>34</v>
      </c>
      <c r="H3345" s="31"/>
      <c r="I3345" s="205"/>
      <c r="J3345" s="84" t="s">
        <v>105</v>
      </c>
      <c r="K3345" s="31" t="s">
        <v>34</v>
      </c>
      <c r="L3345" s="31"/>
      <c r="M3345" s="169"/>
      <c r="N3345" s="148" t="s">
        <v>3366</v>
      </c>
      <c r="O3345" s="106" t="s">
        <v>52</v>
      </c>
      <c r="P3345" s="43"/>
      <c r="Q3345" s="205"/>
      <c r="R3345" s="84" t="s">
        <v>105</v>
      </c>
      <c r="S3345" s="31" t="s">
        <v>34</v>
      </c>
      <c r="T3345" s="31"/>
      <c r="U3345" s="169"/>
      <c r="V3345" s="150" t="s">
        <v>3366</v>
      </c>
      <c r="W3345" s="141" t="str" cm="1">
        <f t="array" ref="W3345">IF(SUM(LEN(B3345:V3345))=0,"",IF(OR(OR(ISBLANK(F3345),SUM(LEN(C3345),LEN(D3345))=0),AND(NOT(E3345="Unknown"),ISBLANK(J3345)),AND(NOT(O3345="Unknown"),ISBLANK(R3345))),"Missing Information", INDEX(Table15[Entire Service Line Classification], MATCH(SUMIFS(Table15[Unique ID],Table15[System-Owned Portion],E3345,Table15[If Material Anything Other than "Lead" in Column E,Was Material Ever Previously Lead?],G3345,Table15[Customer-Owned Portion],O3345),Table15[Unique ID],0),0)))</f>
        <v>Non-lead</v>
      </c>
      <c r="X3345"/>
    </row>
    <row r="3346" spans="2:24" ht="225" x14ac:dyDescent="0.25">
      <c r="B3346" s="146" t="s">
        <v>12341</v>
      </c>
      <c r="C3346" s="31" t="s">
        <v>12342</v>
      </c>
      <c r="D3346" s="31" t="s">
        <v>12343</v>
      </c>
      <c r="E3346" s="44" t="s">
        <v>52</v>
      </c>
      <c r="F3346" s="43" t="s">
        <v>34</v>
      </c>
      <c r="G3346" s="84" t="s">
        <v>34</v>
      </c>
      <c r="H3346" s="31"/>
      <c r="I3346" s="205"/>
      <c r="J3346" s="84" t="s">
        <v>105</v>
      </c>
      <c r="K3346" s="31" t="s">
        <v>34</v>
      </c>
      <c r="L3346" s="31"/>
      <c r="M3346" s="169"/>
      <c r="N3346" s="148" t="s">
        <v>3366</v>
      </c>
      <c r="O3346" s="106" t="s">
        <v>52</v>
      </c>
      <c r="P3346" s="43"/>
      <c r="Q3346" s="205"/>
      <c r="R3346" s="84" t="s">
        <v>105</v>
      </c>
      <c r="S3346" s="31" t="s">
        <v>34</v>
      </c>
      <c r="T3346" s="31"/>
      <c r="U3346" s="169"/>
      <c r="V3346" s="150" t="s">
        <v>3366</v>
      </c>
      <c r="W3346" s="141" t="str" cm="1">
        <f t="array" ref="W3346">IF(SUM(LEN(B3346:V3346))=0,"",IF(OR(OR(ISBLANK(F3346),SUM(LEN(C3346),LEN(D3346))=0),AND(NOT(E3346="Unknown"),ISBLANK(J3346)),AND(NOT(O3346="Unknown"),ISBLANK(R3346))),"Missing Information", INDEX(Table15[Entire Service Line Classification], MATCH(SUMIFS(Table15[Unique ID],Table15[System-Owned Portion],E3346,Table15[If Material Anything Other than "Lead" in Column E,Was Material Ever Previously Lead?],G3346,Table15[Customer-Owned Portion],O3346),Table15[Unique ID],0),0)))</f>
        <v>Non-lead</v>
      </c>
      <c r="X3346"/>
    </row>
    <row r="3347" spans="2:24" ht="225" x14ac:dyDescent="0.25">
      <c r="B3347" s="146" t="s">
        <v>12344</v>
      </c>
      <c r="C3347" s="31" t="s">
        <v>12345</v>
      </c>
      <c r="D3347" s="31" t="s">
        <v>12346</v>
      </c>
      <c r="E3347" s="44" t="s">
        <v>52</v>
      </c>
      <c r="F3347" s="43" t="s">
        <v>34</v>
      </c>
      <c r="G3347" s="84" t="s">
        <v>34</v>
      </c>
      <c r="H3347" s="31"/>
      <c r="I3347" s="205"/>
      <c r="J3347" s="84" t="s">
        <v>3268</v>
      </c>
      <c r="K3347" s="31" t="s">
        <v>34</v>
      </c>
      <c r="L3347" s="31"/>
      <c r="M3347" s="169"/>
      <c r="N3347" s="148" t="s">
        <v>3269</v>
      </c>
      <c r="O3347" s="106" t="s">
        <v>52</v>
      </c>
      <c r="P3347" s="43"/>
      <c r="Q3347" s="205"/>
      <c r="R3347" s="84" t="s">
        <v>3268</v>
      </c>
      <c r="S3347" s="31" t="s">
        <v>34</v>
      </c>
      <c r="T3347" s="31"/>
      <c r="U3347" s="169"/>
      <c r="V3347" s="150" t="s">
        <v>3269</v>
      </c>
      <c r="W3347" s="141" t="str" cm="1">
        <f t="array" ref="W3347">IF(SUM(LEN(B3347:V3347))=0,"",IF(OR(OR(ISBLANK(F3347),SUM(LEN(C3347),LEN(D3347))=0),AND(NOT(E3347="Unknown"),ISBLANK(J3347)),AND(NOT(O3347="Unknown"),ISBLANK(R3347))),"Missing Information", INDEX(Table15[Entire Service Line Classification], MATCH(SUMIFS(Table15[Unique ID],Table15[System-Owned Portion],E3347,Table15[If Material Anything Other than "Lead" in Column E,Was Material Ever Previously Lead?],G3347,Table15[Customer-Owned Portion],O3347),Table15[Unique ID],0),0)))</f>
        <v>Non-lead</v>
      </c>
      <c r="X3347"/>
    </row>
    <row r="3348" spans="2:24" ht="75" x14ac:dyDescent="0.25">
      <c r="B3348" s="146" t="s">
        <v>12347</v>
      </c>
      <c r="C3348" s="31" t="s">
        <v>12348</v>
      </c>
      <c r="D3348" s="31" t="s">
        <v>12349</v>
      </c>
      <c r="E3348" s="44" t="s">
        <v>43</v>
      </c>
      <c r="F3348" s="43" t="s">
        <v>34</v>
      </c>
      <c r="G3348" s="84" t="s">
        <v>34</v>
      </c>
      <c r="H3348" s="31"/>
      <c r="I3348" s="205"/>
      <c r="J3348" s="84" t="s">
        <v>106</v>
      </c>
      <c r="K3348" s="31" t="s">
        <v>36</v>
      </c>
      <c r="L3348" s="31" t="s">
        <v>95</v>
      </c>
      <c r="M3348" s="169" t="s">
        <v>4153</v>
      </c>
      <c r="N3348" s="148" t="s">
        <v>4154</v>
      </c>
      <c r="O3348" s="106" t="s">
        <v>43</v>
      </c>
      <c r="P3348" s="43"/>
      <c r="Q3348" s="205"/>
      <c r="R3348" s="84" t="s">
        <v>106</v>
      </c>
      <c r="S3348" s="31" t="s">
        <v>36</v>
      </c>
      <c r="T3348" s="31" t="s">
        <v>95</v>
      </c>
      <c r="U3348" s="169" t="s">
        <v>4153</v>
      </c>
      <c r="V3348" s="150" t="s">
        <v>4154</v>
      </c>
      <c r="W3348" s="141" t="str" cm="1">
        <f t="array" ref="W3348">IF(SUM(LEN(B3348:V3348))=0,"",IF(OR(OR(ISBLANK(F3348),SUM(LEN(C3348),LEN(D3348))=0),AND(NOT(E3348="Unknown"),ISBLANK(J3348)),AND(NOT(O3348="Unknown"),ISBLANK(R3348))),"Missing Information", INDEX(Table15[Entire Service Line Classification], MATCH(SUMIFS(Table15[Unique ID],Table15[System-Owned Portion],E3348,Table15[If Material Anything Other than "Lead" in Column E,Was Material Ever Previously Lead?],G3348,Table15[Customer-Owned Portion],O3348),Table15[Unique ID],0),0)))</f>
        <v>Non-lead</v>
      </c>
      <c r="X3348"/>
    </row>
    <row r="3349" spans="2:24" ht="225" x14ac:dyDescent="0.25">
      <c r="B3349" s="146" t="s">
        <v>12350</v>
      </c>
      <c r="C3349" s="31" t="s">
        <v>12351</v>
      </c>
      <c r="D3349" s="31" t="s">
        <v>12352</v>
      </c>
      <c r="E3349" s="44" t="s">
        <v>52</v>
      </c>
      <c r="F3349" s="43" t="s">
        <v>34</v>
      </c>
      <c r="G3349" s="84" t="s">
        <v>34</v>
      </c>
      <c r="H3349" s="31"/>
      <c r="I3349" s="205"/>
      <c r="J3349" s="84" t="s">
        <v>105</v>
      </c>
      <c r="K3349" s="31" t="s">
        <v>34</v>
      </c>
      <c r="L3349" s="31"/>
      <c r="M3349" s="169"/>
      <c r="N3349" s="148" t="s">
        <v>3366</v>
      </c>
      <c r="O3349" s="106" t="s">
        <v>52</v>
      </c>
      <c r="P3349" s="43"/>
      <c r="Q3349" s="205"/>
      <c r="R3349" s="84" t="s">
        <v>105</v>
      </c>
      <c r="S3349" s="31" t="s">
        <v>34</v>
      </c>
      <c r="T3349" s="31"/>
      <c r="U3349" s="169"/>
      <c r="V3349" s="150" t="s">
        <v>3366</v>
      </c>
      <c r="W3349" s="141" t="str" cm="1">
        <f t="array" ref="W3349">IF(SUM(LEN(B3349:V3349))=0,"",IF(OR(OR(ISBLANK(F3349),SUM(LEN(C3349),LEN(D3349))=0),AND(NOT(E3349="Unknown"),ISBLANK(J3349)),AND(NOT(O3349="Unknown"),ISBLANK(R3349))),"Missing Information", INDEX(Table15[Entire Service Line Classification], MATCH(SUMIFS(Table15[Unique ID],Table15[System-Owned Portion],E3349,Table15[If Material Anything Other than "Lead" in Column E,Was Material Ever Previously Lead?],G3349,Table15[Customer-Owned Portion],O3349),Table15[Unique ID],0),0)))</f>
        <v>Non-lead</v>
      </c>
      <c r="X3349"/>
    </row>
    <row r="3350" spans="2:24" ht="75" x14ac:dyDescent="0.25">
      <c r="B3350" s="146" t="s">
        <v>12353</v>
      </c>
      <c r="C3350" s="31" t="s">
        <v>12354</v>
      </c>
      <c r="D3350" s="31" t="s">
        <v>12355</v>
      </c>
      <c r="E3350" s="44" t="s">
        <v>43</v>
      </c>
      <c r="F3350" s="43" t="s">
        <v>34</v>
      </c>
      <c r="G3350" s="84" t="s">
        <v>34</v>
      </c>
      <c r="H3350" s="31"/>
      <c r="I3350" s="205"/>
      <c r="J3350" s="84" t="s">
        <v>106</v>
      </c>
      <c r="K3350" s="31" t="s">
        <v>36</v>
      </c>
      <c r="L3350" s="31" t="s">
        <v>95</v>
      </c>
      <c r="M3350" s="169" t="s">
        <v>3534</v>
      </c>
      <c r="N3350" s="148" t="s">
        <v>4112</v>
      </c>
      <c r="O3350" s="106" t="s">
        <v>43</v>
      </c>
      <c r="P3350" s="43"/>
      <c r="Q3350" s="205"/>
      <c r="R3350" s="84" t="s">
        <v>106</v>
      </c>
      <c r="S3350" s="31" t="s">
        <v>36</v>
      </c>
      <c r="T3350" s="31" t="s">
        <v>95</v>
      </c>
      <c r="U3350" s="169" t="s">
        <v>3534</v>
      </c>
      <c r="V3350" s="150" t="s">
        <v>4112</v>
      </c>
      <c r="W3350" s="141" t="str" cm="1">
        <f t="array" ref="W3350">IF(SUM(LEN(B3350:V3350))=0,"",IF(OR(OR(ISBLANK(F3350),SUM(LEN(C3350),LEN(D3350))=0),AND(NOT(E3350="Unknown"),ISBLANK(J3350)),AND(NOT(O3350="Unknown"),ISBLANK(R3350))),"Missing Information", INDEX(Table15[Entire Service Line Classification], MATCH(SUMIFS(Table15[Unique ID],Table15[System-Owned Portion],E3350,Table15[If Material Anything Other than "Lead" in Column E,Was Material Ever Previously Lead?],G3350,Table15[Customer-Owned Portion],O3350),Table15[Unique ID],0),0)))</f>
        <v>Non-lead</v>
      </c>
      <c r="X3350"/>
    </row>
    <row r="3351" spans="2:24" ht="75" x14ac:dyDescent="0.25">
      <c r="B3351" s="146" t="s">
        <v>12356</v>
      </c>
      <c r="C3351" s="31" t="s">
        <v>12357</v>
      </c>
      <c r="D3351" s="31" t="s">
        <v>12358</v>
      </c>
      <c r="E3351" s="44" t="s">
        <v>43</v>
      </c>
      <c r="F3351" s="43" t="s">
        <v>34</v>
      </c>
      <c r="G3351" s="84" t="s">
        <v>34</v>
      </c>
      <c r="H3351" s="31"/>
      <c r="I3351" s="205"/>
      <c r="J3351" s="84" t="s">
        <v>106</v>
      </c>
      <c r="K3351" s="31" t="s">
        <v>36</v>
      </c>
      <c r="L3351" s="31" t="s">
        <v>95</v>
      </c>
      <c r="M3351" s="169" t="s">
        <v>3534</v>
      </c>
      <c r="N3351" s="148" t="s">
        <v>4112</v>
      </c>
      <c r="O3351" s="106" t="s">
        <v>43</v>
      </c>
      <c r="P3351" s="43"/>
      <c r="Q3351" s="205"/>
      <c r="R3351" s="84" t="s">
        <v>106</v>
      </c>
      <c r="S3351" s="31" t="s">
        <v>36</v>
      </c>
      <c r="T3351" s="31" t="s">
        <v>95</v>
      </c>
      <c r="U3351" s="169" t="s">
        <v>3534</v>
      </c>
      <c r="V3351" s="150" t="s">
        <v>4112</v>
      </c>
      <c r="W3351" s="141" t="str" cm="1">
        <f t="array" ref="W3351">IF(SUM(LEN(B3351:V3351))=0,"",IF(OR(OR(ISBLANK(F3351),SUM(LEN(C3351),LEN(D3351))=0),AND(NOT(E3351="Unknown"),ISBLANK(J3351)),AND(NOT(O3351="Unknown"),ISBLANK(R3351))),"Missing Information", INDEX(Table15[Entire Service Line Classification], MATCH(SUMIFS(Table15[Unique ID],Table15[System-Owned Portion],E3351,Table15[If Material Anything Other than "Lead" in Column E,Was Material Ever Previously Lead?],G3351,Table15[Customer-Owned Portion],O3351),Table15[Unique ID],0),0)))</f>
        <v>Non-lead</v>
      </c>
      <c r="X3351"/>
    </row>
    <row r="3352" spans="2:24" ht="75" x14ac:dyDescent="0.25">
      <c r="B3352" s="146" t="s">
        <v>12359</v>
      </c>
      <c r="C3352" s="31" t="s">
        <v>12360</v>
      </c>
      <c r="D3352" s="31" t="s">
        <v>12361</v>
      </c>
      <c r="E3352" s="44" t="s">
        <v>43</v>
      </c>
      <c r="F3352" s="43" t="s">
        <v>34</v>
      </c>
      <c r="G3352" s="84" t="s">
        <v>34</v>
      </c>
      <c r="H3352" s="31"/>
      <c r="I3352" s="205"/>
      <c r="J3352" s="84" t="s">
        <v>106</v>
      </c>
      <c r="K3352" s="31" t="s">
        <v>36</v>
      </c>
      <c r="L3352" s="31" t="s">
        <v>95</v>
      </c>
      <c r="M3352" s="169" t="s">
        <v>4172</v>
      </c>
      <c r="N3352" s="148" t="s">
        <v>12336</v>
      </c>
      <c r="O3352" s="106" t="s">
        <v>35</v>
      </c>
      <c r="P3352" s="43"/>
      <c r="Q3352" s="205"/>
      <c r="R3352" s="84" t="s">
        <v>106</v>
      </c>
      <c r="S3352" s="31" t="s">
        <v>36</v>
      </c>
      <c r="T3352" s="31" t="s">
        <v>95</v>
      </c>
      <c r="U3352" s="169" t="s">
        <v>4172</v>
      </c>
      <c r="V3352" s="150" t="s">
        <v>12362</v>
      </c>
      <c r="W3352" s="141" t="str" cm="1">
        <f t="array" ref="W3352">IF(SUM(LEN(B3352:V3352))=0,"",IF(OR(OR(ISBLANK(F3352),SUM(LEN(C3352),LEN(D3352))=0),AND(NOT(E3352="Unknown"),ISBLANK(J3352)),AND(NOT(O3352="Unknown"),ISBLANK(R3352))),"Missing Information", INDEX(Table15[Entire Service Line Classification], MATCH(SUMIFS(Table15[Unique ID],Table15[System-Owned Portion],E3352,Table15[If Material Anything Other than "Lead" in Column E,Was Material Ever Previously Lead?],G3352,Table15[Customer-Owned Portion],O3352),Table15[Unique ID],0),0)))</f>
        <v>Non-lead</v>
      </c>
      <c r="X3352"/>
    </row>
    <row r="3353" spans="2:24" ht="60" x14ac:dyDescent="0.25">
      <c r="B3353" s="146" t="s">
        <v>1476</v>
      </c>
      <c r="C3353" s="31" t="s">
        <v>1477</v>
      </c>
      <c r="D3353" s="31" t="s">
        <v>1478</v>
      </c>
      <c r="E3353" s="44" t="s">
        <v>43</v>
      </c>
      <c r="F3353" s="43" t="s">
        <v>34</v>
      </c>
      <c r="G3353" s="84" t="s">
        <v>34</v>
      </c>
      <c r="H3353" s="31" t="s">
        <v>1479</v>
      </c>
      <c r="I3353" s="205"/>
      <c r="J3353" s="84" t="s">
        <v>188</v>
      </c>
      <c r="K3353" s="31" t="s">
        <v>34</v>
      </c>
      <c r="L3353" s="31"/>
      <c r="M3353" s="169"/>
      <c r="N3353" s="148" t="s">
        <v>1480</v>
      </c>
      <c r="O3353" s="106" t="s">
        <v>52</v>
      </c>
      <c r="P3353" s="43" t="s">
        <v>1481</v>
      </c>
      <c r="Q3353" s="205"/>
      <c r="R3353" s="84" t="s">
        <v>188</v>
      </c>
      <c r="S3353" s="31" t="s">
        <v>34</v>
      </c>
      <c r="T3353" s="31"/>
      <c r="U3353" s="169"/>
      <c r="V3353" s="150" t="s">
        <v>1482</v>
      </c>
      <c r="W3353" s="141" t="str" cm="1">
        <f t="array" ref="W3353">IF(SUM(LEN(B3353:V3353))=0,"",IF(OR(OR(ISBLANK(F3353),SUM(LEN(C3353),LEN(D3353))=0),AND(NOT(E3353="Unknown"),ISBLANK(J3353)),AND(NOT(O3353="Unknown"),ISBLANK(R3353))),"Missing Information", INDEX(Table15[Entire Service Line Classification], MATCH(SUMIFS(Table15[Unique ID],Table15[System-Owned Portion],E3353,Table15[If Material Anything Other than "Lead" in Column E,Was Material Ever Previously Lead?],G3353,Table15[Customer-Owned Portion],O3353),Table15[Unique ID],0),0)))</f>
        <v>Non-lead</v>
      </c>
      <c r="X3353"/>
    </row>
    <row r="3354" spans="2:24" ht="225" x14ac:dyDescent="0.25">
      <c r="B3354" s="146" t="s">
        <v>12363</v>
      </c>
      <c r="C3354" s="31" t="s">
        <v>12364</v>
      </c>
      <c r="D3354" s="31" t="s">
        <v>12365</v>
      </c>
      <c r="E3354" s="44" t="s">
        <v>52</v>
      </c>
      <c r="F3354" s="43" t="s">
        <v>34</v>
      </c>
      <c r="G3354" s="84" t="s">
        <v>34</v>
      </c>
      <c r="H3354" s="31"/>
      <c r="I3354" s="205"/>
      <c r="J3354" s="84" t="s">
        <v>105</v>
      </c>
      <c r="K3354" s="31" t="s">
        <v>34</v>
      </c>
      <c r="L3354" s="31"/>
      <c r="M3354" s="169"/>
      <c r="N3354" s="148" t="s">
        <v>3366</v>
      </c>
      <c r="O3354" s="106" t="s">
        <v>52</v>
      </c>
      <c r="P3354" s="43"/>
      <c r="Q3354" s="205"/>
      <c r="R3354" s="84" t="s">
        <v>105</v>
      </c>
      <c r="S3354" s="31" t="s">
        <v>34</v>
      </c>
      <c r="T3354" s="31"/>
      <c r="U3354" s="169"/>
      <c r="V3354" s="150" t="s">
        <v>3366</v>
      </c>
      <c r="W3354" s="141" t="str" cm="1">
        <f t="array" ref="W3354">IF(SUM(LEN(B3354:V3354))=0,"",IF(OR(OR(ISBLANK(F3354),SUM(LEN(C3354),LEN(D3354))=0),AND(NOT(E3354="Unknown"),ISBLANK(J3354)),AND(NOT(O3354="Unknown"),ISBLANK(R3354))),"Missing Information", INDEX(Table15[Entire Service Line Classification], MATCH(SUMIFS(Table15[Unique ID],Table15[System-Owned Portion],E3354,Table15[If Material Anything Other than "Lead" in Column E,Was Material Ever Previously Lead?],G3354,Table15[Customer-Owned Portion],O3354),Table15[Unique ID],0),0)))</f>
        <v>Non-lead</v>
      </c>
      <c r="X3354"/>
    </row>
    <row r="3355" spans="2:24" ht="225" x14ac:dyDescent="0.25">
      <c r="B3355" s="146" t="s">
        <v>12366</v>
      </c>
      <c r="C3355" s="31" t="s">
        <v>12367</v>
      </c>
      <c r="D3355" s="31" t="s">
        <v>12368</v>
      </c>
      <c r="E3355" s="44" t="s">
        <v>52</v>
      </c>
      <c r="F3355" s="43" t="s">
        <v>34</v>
      </c>
      <c r="G3355" s="84" t="s">
        <v>34</v>
      </c>
      <c r="H3355" s="31"/>
      <c r="I3355" s="205"/>
      <c r="J3355" s="84" t="s">
        <v>105</v>
      </c>
      <c r="K3355" s="31" t="s">
        <v>34</v>
      </c>
      <c r="L3355" s="31"/>
      <c r="M3355" s="169"/>
      <c r="N3355" s="148" t="s">
        <v>3366</v>
      </c>
      <c r="O3355" s="106" t="s">
        <v>52</v>
      </c>
      <c r="P3355" s="43"/>
      <c r="Q3355" s="205"/>
      <c r="R3355" s="84" t="s">
        <v>105</v>
      </c>
      <c r="S3355" s="31" t="s">
        <v>34</v>
      </c>
      <c r="T3355" s="31"/>
      <c r="U3355" s="169"/>
      <c r="V3355" s="150" t="s">
        <v>3366</v>
      </c>
      <c r="W3355" s="141" t="str" cm="1">
        <f t="array" ref="W3355">IF(SUM(LEN(B3355:V3355))=0,"",IF(OR(OR(ISBLANK(F3355),SUM(LEN(C3355),LEN(D3355))=0),AND(NOT(E3355="Unknown"),ISBLANK(J3355)),AND(NOT(O3355="Unknown"),ISBLANK(R3355))),"Missing Information", INDEX(Table15[Entire Service Line Classification], MATCH(SUMIFS(Table15[Unique ID],Table15[System-Owned Portion],E3355,Table15[If Material Anything Other than "Lead" in Column E,Was Material Ever Previously Lead?],G3355,Table15[Customer-Owned Portion],O3355),Table15[Unique ID],0),0)))</f>
        <v>Non-lead</v>
      </c>
      <c r="X3355"/>
    </row>
    <row r="3356" spans="2:24" ht="150" x14ac:dyDescent="0.25">
      <c r="B3356" s="146" t="s">
        <v>1470</v>
      </c>
      <c r="C3356" s="31" t="s">
        <v>1471</v>
      </c>
      <c r="D3356" s="31" t="s">
        <v>1472</v>
      </c>
      <c r="E3356" s="44" t="s">
        <v>43</v>
      </c>
      <c r="F3356" s="43" t="s">
        <v>34</v>
      </c>
      <c r="G3356" s="84" t="s">
        <v>34</v>
      </c>
      <c r="H3356" s="31" t="s">
        <v>1473</v>
      </c>
      <c r="I3356" s="205"/>
      <c r="J3356" s="84" t="s">
        <v>190</v>
      </c>
      <c r="K3356" s="31" t="s">
        <v>34</v>
      </c>
      <c r="L3356" s="31"/>
      <c r="M3356" s="169"/>
      <c r="N3356" s="148" t="s">
        <v>1474</v>
      </c>
      <c r="O3356" s="106" t="s">
        <v>52</v>
      </c>
      <c r="P3356" s="43" t="s">
        <v>973</v>
      </c>
      <c r="Q3356" s="205"/>
      <c r="R3356" s="84" t="s">
        <v>188</v>
      </c>
      <c r="S3356" s="31" t="s">
        <v>34</v>
      </c>
      <c r="T3356" s="31"/>
      <c r="U3356" s="169"/>
      <c r="V3356" s="150" t="s">
        <v>1475</v>
      </c>
      <c r="W3356" s="141" t="str" cm="1">
        <f t="array" ref="W3356">IF(SUM(LEN(B3356:V3356))=0,"",IF(OR(OR(ISBLANK(F3356),SUM(LEN(C3356),LEN(D3356))=0),AND(NOT(E3356="Unknown"),ISBLANK(J3356)),AND(NOT(O3356="Unknown"),ISBLANK(R3356))),"Missing Information", INDEX(Table15[Entire Service Line Classification], MATCH(SUMIFS(Table15[Unique ID],Table15[System-Owned Portion],E3356,Table15[If Material Anything Other than "Lead" in Column E,Was Material Ever Previously Lead?],G3356,Table15[Customer-Owned Portion],O3356),Table15[Unique ID],0),0)))</f>
        <v>Non-lead</v>
      </c>
      <c r="X3356"/>
    </row>
    <row r="3357" spans="2:24" ht="90" x14ac:dyDescent="0.25">
      <c r="B3357" s="146" t="s">
        <v>1455</v>
      </c>
      <c r="C3357" s="31" t="s">
        <v>1456</v>
      </c>
      <c r="D3357" s="31" t="s">
        <v>1457</v>
      </c>
      <c r="E3357" s="44" t="s">
        <v>43</v>
      </c>
      <c r="F3357" s="43" t="s">
        <v>34</v>
      </c>
      <c r="G3357" s="84" t="s">
        <v>34</v>
      </c>
      <c r="H3357" s="31" t="s">
        <v>1458</v>
      </c>
      <c r="I3357" s="205"/>
      <c r="J3357" s="84" t="s">
        <v>190</v>
      </c>
      <c r="K3357" s="31" t="s">
        <v>34</v>
      </c>
      <c r="L3357" s="31"/>
      <c r="M3357" s="169"/>
      <c r="N3357" s="148" t="s">
        <v>1459</v>
      </c>
      <c r="O3357" s="106" t="s">
        <v>52</v>
      </c>
      <c r="P3357" s="43" t="s">
        <v>973</v>
      </c>
      <c r="Q3357" s="205"/>
      <c r="R3357" s="84" t="s">
        <v>188</v>
      </c>
      <c r="S3357" s="31" t="s">
        <v>34</v>
      </c>
      <c r="T3357" s="31"/>
      <c r="U3357" s="169"/>
      <c r="V3357" s="150" t="s">
        <v>1460</v>
      </c>
      <c r="W3357" s="141" t="str" cm="1">
        <f t="array" ref="W3357">IF(SUM(LEN(B3357:V3357))=0,"",IF(OR(OR(ISBLANK(F3357),SUM(LEN(C3357),LEN(D3357))=0),AND(NOT(E3357="Unknown"),ISBLANK(J3357)),AND(NOT(O3357="Unknown"),ISBLANK(R3357))),"Missing Information", INDEX(Table15[Entire Service Line Classification], MATCH(SUMIFS(Table15[Unique ID],Table15[System-Owned Portion],E3357,Table15[If Material Anything Other than "Lead" in Column E,Was Material Ever Previously Lead?],G3357,Table15[Customer-Owned Portion],O3357),Table15[Unique ID],0),0)))</f>
        <v>Non-lead</v>
      </c>
      <c r="X3357"/>
    </row>
    <row r="3358" spans="2:24" ht="225" x14ac:dyDescent="0.25">
      <c r="B3358" s="146" t="s">
        <v>12369</v>
      </c>
      <c r="C3358" s="31" t="s">
        <v>12370</v>
      </c>
      <c r="D3358" s="31" t="s">
        <v>12371</v>
      </c>
      <c r="E3358" s="44" t="s">
        <v>52</v>
      </c>
      <c r="F3358" s="43" t="s">
        <v>34</v>
      </c>
      <c r="G3358" s="84" t="s">
        <v>34</v>
      </c>
      <c r="H3358" s="31"/>
      <c r="I3358" s="205"/>
      <c r="J3358" s="84" t="s">
        <v>105</v>
      </c>
      <c r="K3358" s="31" t="s">
        <v>34</v>
      </c>
      <c r="L3358" s="31"/>
      <c r="M3358" s="169"/>
      <c r="N3358" s="148" t="s">
        <v>3366</v>
      </c>
      <c r="O3358" s="106" t="s">
        <v>52</v>
      </c>
      <c r="P3358" s="43"/>
      <c r="Q3358" s="205"/>
      <c r="R3358" s="84" t="s">
        <v>105</v>
      </c>
      <c r="S3358" s="31" t="s">
        <v>34</v>
      </c>
      <c r="T3358" s="31"/>
      <c r="U3358" s="169"/>
      <c r="V3358" s="150" t="s">
        <v>3366</v>
      </c>
      <c r="W3358" s="141" t="str" cm="1">
        <f t="array" ref="W3358">IF(SUM(LEN(B3358:V3358))=0,"",IF(OR(OR(ISBLANK(F3358),SUM(LEN(C3358),LEN(D3358))=0),AND(NOT(E3358="Unknown"),ISBLANK(J3358)),AND(NOT(O3358="Unknown"),ISBLANK(R3358))),"Missing Information", INDEX(Table15[Entire Service Line Classification], MATCH(SUMIFS(Table15[Unique ID],Table15[System-Owned Portion],E3358,Table15[If Material Anything Other than "Lead" in Column E,Was Material Ever Previously Lead?],G3358,Table15[Customer-Owned Portion],O3358),Table15[Unique ID],0),0)))</f>
        <v>Non-lead</v>
      </c>
      <c r="X3358"/>
    </row>
    <row r="3359" spans="2:24" ht="225" x14ac:dyDescent="0.25">
      <c r="B3359" s="146" t="s">
        <v>12372</v>
      </c>
      <c r="C3359" s="31" t="s">
        <v>12373</v>
      </c>
      <c r="D3359" s="31" t="s">
        <v>12374</v>
      </c>
      <c r="E3359" s="44" t="s">
        <v>52</v>
      </c>
      <c r="F3359" s="43" t="s">
        <v>34</v>
      </c>
      <c r="G3359" s="84" t="s">
        <v>34</v>
      </c>
      <c r="H3359" s="31"/>
      <c r="I3359" s="205"/>
      <c r="J3359" s="84" t="s">
        <v>105</v>
      </c>
      <c r="K3359" s="31" t="s">
        <v>34</v>
      </c>
      <c r="L3359" s="31"/>
      <c r="M3359" s="169"/>
      <c r="N3359" s="148" t="s">
        <v>3366</v>
      </c>
      <c r="O3359" s="106" t="s">
        <v>52</v>
      </c>
      <c r="P3359" s="43"/>
      <c r="Q3359" s="205"/>
      <c r="R3359" s="84" t="s">
        <v>105</v>
      </c>
      <c r="S3359" s="31" t="s">
        <v>34</v>
      </c>
      <c r="T3359" s="31"/>
      <c r="U3359" s="169"/>
      <c r="V3359" s="150" t="s">
        <v>3366</v>
      </c>
      <c r="W3359" s="141" t="str" cm="1">
        <f t="array" ref="W3359">IF(SUM(LEN(B3359:V3359))=0,"",IF(OR(OR(ISBLANK(F3359),SUM(LEN(C3359),LEN(D3359))=0),AND(NOT(E3359="Unknown"),ISBLANK(J3359)),AND(NOT(O3359="Unknown"),ISBLANK(R3359))),"Missing Information", INDEX(Table15[Entire Service Line Classification], MATCH(SUMIFS(Table15[Unique ID],Table15[System-Owned Portion],E3359,Table15[If Material Anything Other than "Lead" in Column E,Was Material Ever Previously Lead?],G3359,Table15[Customer-Owned Portion],O3359),Table15[Unique ID],0),0)))</f>
        <v>Non-lead</v>
      </c>
      <c r="X3359"/>
    </row>
    <row r="3360" spans="2:24" ht="225" x14ac:dyDescent="0.25">
      <c r="B3360" s="146" t="s">
        <v>12375</v>
      </c>
      <c r="C3360" s="31" t="s">
        <v>12376</v>
      </c>
      <c r="D3360" s="31" t="s">
        <v>12377</v>
      </c>
      <c r="E3360" s="44" t="s">
        <v>52</v>
      </c>
      <c r="F3360" s="43" t="s">
        <v>34</v>
      </c>
      <c r="G3360" s="84" t="s">
        <v>34</v>
      </c>
      <c r="H3360" s="31"/>
      <c r="I3360" s="205"/>
      <c r="J3360" s="84" t="s">
        <v>105</v>
      </c>
      <c r="K3360" s="31" t="s">
        <v>34</v>
      </c>
      <c r="L3360" s="31"/>
      <c r="M3360" s="169"/>
      <c r="N3360" s="148" t="s">
        <v>3366</v>
      </c>
      <c r="O3360" s="106" t="s">
        <v>52</v>
      </c>
      <c r="P3360" s="43"/>
      <c r="Q3360" s="205"/>
      <c r="R3360" s="84" t="s">
        <v>105</v>
      </c>
      <c r="S3360" s="31" t="s">
        <v>34</v>
      </c>
      <c r="T3360" s="31"/>
      <c r="U3360" s="169"/>
      <c r="V3360" s="150" t="s">
        <v>3366</v>
      </c>
      <c r="W3360" s="141" t="str" cm="1">
        <f t="array" ref="W3360">IF(SUM(LEN(B3360:V3360))=0,"",IF(OR(OR(ISBLANK(F3360),SUM(LEN(C3360),LEN(D3360))=0),AND(NOT(E3360="Unknown"),ISBLANK(J3360)),AND(NOT(O3360="Unknown"),ISBLANK(R3360))),"Missing Information", INDEX(Table15[Entire Service Line Classification], MATCH(SUMIFS(Table15[Unique ID],Table15[System-Owned Portion],E3360,Table15[If Material Anything Other than "Lead" in Column E,Was Material Ever Previously Lead?],G3360,Table15[Customer-Owned Portion],O3360),Table15[Unique ID],0),0)))</f>
        <v>Non-lead</v>
      </c>
      <c r="X3360"/>
    </row>
    <row r="3361" spans="2:24" ht="225" x14ac:dyDescent="0.25">
      <c r="B3361" s="146" t="s">
        <v>12378</v>
      </c>
      <c r="C3361" s="31" t="s">
        <v>12379</v>
      </c>
      <c r="D3361" s="31" t="s">
        <v>12380</v>
      </c>
      <c r="E3361" s="44" t="s">
        <v>52</v>
      </c>
      <c r="F3361" s="43" t="s">
        <v>34</v>
      </c>
      <c r="G3361" s="84" t="s">
        <v>34</v>
      </c>
      <c r="H3361" s="31"/>
      <c r="I3361" s="205"/>
      <c r="J3361" s="84" t="s">
        <v>105</v>
      </c>
      <c r="K3361" s="31" t="s">
        <v>34</v>
      </c>
      <c r="L3361" s="31"/>
      <c r="M3361" s="169"/>
      <c r="N3361" s="148" t="s">
        <v>3366</v>
      </c>
      <c r="O3361" s="106" t="s">
        <v>52</v>
      </c>
      <c r="P3361" s="43"/>
      <c r="Q3361" s="205"/>
      <c r="R3361" s="84" t="s">
        <v>105</v>
      </c>
      <c r="S3361" s="31" t="s">
        <v>34</v>
      </c>
      <c r="T3361" s="31"/>
      <c r="U3361" s="169"/>
      <c r="V3361" s="150" t="s">
        <v>3366</v>
      </c>
      <c r="W3361" s="141" t="str" cm="1">
        <f t="array" ref="W3361">IF(SUM(LEN(B3361:V3361))=0,"",IF(OR(OR(ISBLANK(F3361),SUM(LEN(C3361),LEN(D3361))=0),AND(NOT(E3361="Unknown"),ISBLANK(J3361)),AND(NOT(O3361="Unknown"),ISBLANK(R3361))),"Missing Information", INDEX(Table15[Entire Service Line Classification], MATCH(SUMIFS(Table15[Unique ID],Table15[System-Owned Portion],E3361,Table15[If Material Anything Other than "Lead" in Column E,Was Material Ever Previously Lead?],G3361,Table15[Customer-Owned Portion],O3361),Table15[Unique ID],0),0)))</f>
        <v>Non-lead</v>
      </c>
      <c r="X3361"/>
    </row>
    <row r="3362" spans="2:24" ht="75" x14ac:dyDescent="0.25">
      <c r="B3362" s="146" t="s">
        <v>12381</v>
      </c>
      <c r="C3362" s="31" t="s">
        <v>12382</v>
      </c>
      <c r="D3362" s="31" t="s">
        <v>12383</v>
      </c>
      <c r="E3362" s="44" t="s">
        <v>43</v>
      </c>
      <c r="F3362" s="43" t="s">
        <v>34</v>
      </c>
      <c r="G3362" s="84" t="s">
        <v>34</v>
      </c>
      <c r="H3362" s="31"/>
      <c r="I3362" s="205"/>
      <c r="J3362" s="84" t="s">
        <v>106</v>
      </c>
      <c r="K3362" s="31" t="s">
        <v>36</v>
      </c>
      <c r="L3362" s="31" t="s">
        <v>95</v>
      </c>
      <c r="M3362" s="169" t="s">
        <v>4172</v>
      </c>
      <c r="N3362" s="148" t="s">
        <v>12336</v>
      </c>
      <c r="O3362" s="106" t="s">
        <v>35</v>
      </c>
      <c r="P3362" s="43"/>
      <c r="Q3362" s="205"/>
      <c r="R3362" s="84" t="s">
        <v>106</v>
      </c>
      <c r="S3362" s="31" t="s">
        <v>36</v>
      </c>
      <c r="T3362" s="31" t="s">
        <v>95</v>
      </c>
      <c r="U3362" s="169" t="s">
        <v>4172</v>
      </c>
      <c r="V3362" s="150" t="s">
        <v>12384</v>
      </c>
      <c r="W3362" s="141" t="str" cm="1">
        <f t="array" ref="W3362">IF(SUM(LEN(B3362:V3362))=0,"",IF(OR(OR(ISBLANK(F3362),SUM(LEN(C3362),LEN(D3362))=0),AND(NOT(E3362="Unknown"),ISBLANK(J3362)),AND(NOT(O3362="Unknown"),ISBLANK(R3362))),"Missing Information", INDEX(Table15[Entire Service Line Classification], MATCH(SUMIFS(Table15[Unique ID],Table15[System-Owned Portion],E3362,Table15[If Material Anything Other than "Lead" in Column E,Was Material Ever Previously Lead?],G3362,Table15[Customer-Owned Portion],O3362),Table15[Unique ID],0),0)))</f>
        <v>Non-lead</v>
      </c>
      <c r="X3362"/>
    </row>
    <row r="3363" spans="2:24" ht="75" x14ac:dyDescent="0.25">
      <c r="B3363" s="146" t="s">
        <v>12385</v>
      </c>
      <c r="C3363" s="31" t="s">
        <v>12386</v>
      </c>
      <c r="D3363" s="31" t="s">
        <v>12387</v>
      </c>
      <c r="E3363" s="44" t="s">
        <v>43</v>
      </c>
      <c r="F3363" s="43" t="s">
        <v>34</v>
      </c>
      <c r="G3363" s="84" t="s">
        <v>34</v>
      </c>
      <c r="H3363" s="31"/>
      <c r="I3363" s="205"/>
      <c r="J3363" s="84" t="s">
        <v>106</v>
      </c>
      <c r="K3363" s="31" t="s">
        <v>36</v>
      </c>
      <c r="L3363" s="31" t="s">
        <v>95</v>
      </c>
      <c r="M3363" s="169" t="s">
        <v>9167</v>
      </c>
      <c r="N3363" s="148" t="s">
        <v>12388</v>
      </c>
      <c r="O3363" s="106" t="s">
        <v>43</v>
      </c>
      <c r="P3363" s="43"/>
      <c r="Q3363" s="205"/>
      <c r="R3363" s="84" t="s">
        <v>106</v>
      </c>
      <c r="S3363" s="31" t="s">
        <v>36</v>
      </c>
      <c r="T3363" s="31" t="s">
        <v>95</v>
      </c>
      <c r="U3363" s="169" t="s">
        <v>9167</v>
      </c>
      <c r="V3363" s="150" t="s">
        <v>12388</v>
      </c>
      <c r="W3363" s="141" t="str" cm="1">
        <f t="array" ref="W3363">IF(SUM(LEN(B3363:V3363))=0,"",IF(OR(OR(ISBLANK(F3363),SUM(LEN(C3363),LEN(D3363))=0),AND(NOT(E3363="Unknown"),ISBLANK(J3363)),AND(NOT(O3363="Unknown"),ISBLANK(R3363))),"Missing Information", INDEX(Table15[Entire Service Line Classification], MATCH(SUMIFS(Table15[Unique ID],Table15[System-Owned Portion],E3363,Table15[If Material Anything Other than "Lead" in Column E,Was Material Ever Previously Lead?],G3363,Table15[Customer-Owned Portion],O3363),Table15[Unique ID],0),0)))</f>
        <v>Non-lead</v>
      </c>
      <c r="X3363"/>
    </row>
    <row r="3364" spans="2:24" ht="180" x14ac:dyDescent="0.25">
      <c r="B3364" s="146" t="s">
        <v>12389</v>
      </c>
      <c r="C3364" s="31" t="s">
        <v>12390</v>
      </c>
      <c r="D3364" s="31" t="s">
        <v>12391</v>
      </c>
      <c r="E3364" s="44" t="s">
        <v>52</v>
      </c>
      <c r="F3364" s="43" t="s">
        <v>34</v>
      </c>
      <c r="G3364" s="84" t="s">
        <v>34</v>
      </c>
      <c r="H3364" s="31"/>
      <c r="I3364" s="205"/>
      <c r="J3364" s="84" t="s">
        <v>105</v>
      </c>
      <c r="K3364" s="31" t="s">
        <v>34</v>
      </c>
      <c r="L3364" s="31"/>
      <c r="M3364" s="169"/>
      <c r="N3364" s="148" t="s">
        <v>3332</v>
      </c>
      <c r="O3364" s="106" t="s">
        <v>52</v>
      </c>
      <c r="P3364" s="43"/>
      <c r="Q3364" s="205"/>
      <c r="R3364" s="84" t="s">
        <v>105</v>
      </c>
      <c r="S3364" s="31" t="s">
        <v>34</v>
      </c>
      <c r="T3364" s="31"/>
      <c r="U3364" s="169"/>
      <c r="V3364" s="150" t="s">
        <v>3332</v>
      </c>
      <c r="W3364" s="141" t="str" cm="1">
        <f t="array" ref="W3364">IF(SUM(LEN(B3364:V3364))=0,"",IF(OR(OR(ISBLANK(F3364),SUM(LEN(C3364),LEN(D3364))=0),AND(NOT(E3364="Unknown"),ISBLANK(J3364)),AND(NOT(O3364="Unknown"),ISBLANK(R3364))),"Missing Information", INDEX(Table15[Entire Service Line Classification], MATCH(SUMIFS(Table15[Unique ID],Table15[System-Owned Portion],E3364,Table15[If Material Anything Other than "Lead" in Column E,Was Material Ever Previously Lead?],G3364,Table15[Customer-Owned Portion],O3364),Table15[Unique ID],0),0)))</f>
        <v>Non-lead</v>
      </c>
      <c r="X3364"/>
    </row>
    <row r="3365" spans="2:24" ht="90" x14ac:dyDescent="0.25">
      <c r="B3365" s="146" t="s">
        <v>968</v>
      </c>
      <c r="C3365" s="31" t="s">
        <v>969</v>
      </c>
      <c r="D3365" s="31" t="s">
        <v>970</v>
      </c>
      <c r="E3365" s="44" t="s">
        <v>43</v>
      </c>
      <c r="F3365" s="43" t="s">
        <v>34</v>
      </c>
      <c r="G3365" s="84" t="s">
        <v>34</v>
      </c>
      <c r="H3365" s="31" t="s">
        <v>971</v>
      </c>
      <c r="I3365" s="205"/>
      <c r="J3365" s="84" t="s">
        <v>188</v>
      </c>
      <c r="K3365" s="31" t="s">
        <v>34</v>
      </c>
      <c r="L3365" s="31"/>
      <c r="M3365" s="169"/>
      <c r="N3365" s="148" t="s">
        <v>972</v>
      </c>
      <c r="O3365" s="106" t="s">
        <v>52</v>
      </c>
      <c r="P3365" s="43" t="s">
        <v>973</v>
      </c>
      <c r="Q3365" s="205"/>
      <c r="R3365" s="84" t="s">
        <v>188</v>
      </c>
      <c r="S3365" s="31" t="s">
        <v>34</v>
      </c>
      <c r="T3365" s="31"/>
      <c r="U3365" s="169"/>
      <c r="V3365" s="150" t="s">
        <v>974</v>
      </c>
      <c r="W3365" s="141" t="str" cm="1">
        <f t="array" ref="W3365">IF(SUM(LEN(B3365:V3365))=0,"",IF(OR(OR(ISBLANK(F3365),SUM(LEN(C3365),LEN(D3365))=0),AND(NOT(E3365="Unknown"),ISBLANK(J3365)),AND(NOT(O3365="Unknown"),ISBLANK(R3365))),"Missing Information", INDEX(Table15[Entire Service Line Classification], MATCH(SUMIFS(Table15[Unique ID],Table15[System-Owned Portion],E3365,Table15[If Material Anything Other than "Lead" in Column E,Was Material Ever Previously Lead?],G3365,Table15[Customer-Owned Portion],O3365),Table15[Unique ID],0),0)))</f>
        <v>Non-lead</v>
      </c>
      <c r="X3365"/>
    </row>
    <row r="3366" spans="2:24" ht="225" x14ac:dyDescent="0.25">
      <c r="B3366" s="146" t="s">
        <v>12392</v>
      </c>
      <c r="C3366" s="31" t="s">
        <v>12393</v>
      </c>
      <c r="D3366" s="31" t="s">
        <v>12394</v>
      </c>
      <c r="E3366" s="44" t="s">
        <v>52</v>
      </c>
      <c r="F3366" s="43" t="s">
        <v>34</v>
      </c>
      <c r="G3366" s="84" t="s">
        <v>34</v>
      </c>
      <c r="H3366" s="31"/>
      <c r="I3366" s="205"/>
      <c r="J3366" s="84" t="s">
        <v>105</v>
      </c>
      <c r="K3366" s="31" t="s">
        <v>34</v>
      </c>
      <c r="L3366" s="31"/>
      <c r="M3366" s="169"/>
      <c r="N3366" s="148" t="s">
        <v>3366</v>
      </c>
      <c r="O3366" s="106" t="s">
        <v>52</v>
      </c>
      <c r="P3366" s="43"/>
      <c r="Q3366" s="205"/>
      <c r="R3366" s="84" t="s">
        <v>105</v>
      </c>
      <c r="S3366" s="31" t="s">
        <v>34</v>
      </c>
      <c r="T3366" s="31"/>
      <c r="U3366" s="169"/>
      <c r="V3366" s="150" t="s">
        <v>3366</v>
      </c>
      <c r="W3366" s="141" t="str" cm="1">
        <f t="array" ref="W3366">IF(SUM(LEN(B3366:V3366))=0,"",IF(OR(OR(ISBLANK(F3366),SUM(LEN(C3366),LEN(D3366))=0),AND(NOT(E3366="Unknown"),ISBLANK(J3366)),AND(NOT(O3366="Unknown"),ISBLANK(R3366))),"Missing Information", INDEX(Table15[Entire Service Line Classification], MATCH(SUMIFS(Table15[Unique ID],Table15[System-Owned Portion],E3366,Table15[If Material Anything Other than "Lead" in Column E,Was Material Ever Previously Lead?],G3366,Table15[Customer-Owned Portion],O3366),Table15[Unique ID],0),0)))</f>
        <v>Non-lead</v>
      </c>
      <c r="X3366"/>
    </row>
    <row r="3367" spans="2:24" ht="225" x14ac:dyDescent="0.25">
      <c r="B3367" s="146" t="s">
        <v>12395</v>
      </c>
      <c r="C3367" s="31" t="s">
        <v>12396</v>
      </c>
      <c r="D3367" s="31" t="s">
        <v>12397</v>
      </c>
      <c r="E3367" s="44" t="s">
        <v>52</v>
      </c>
      <c r="F3367" s="43" t="s">
        <v>34</v>
      </c>
      <c r="G3367" s="84" t="s">
        <v>34</v>
      </c>
      <c r="H3367" s="31"/>
      <c r="I3367" s="205"/>
      <c r="J3367" s="84" t="s">
        <v>105</v>
      </c>
      <c r="K3367" s="31" t="s">
        <v>34</v>
      </c>
      <c r="L3367" s="31"/>
      <c r="M3367" s="169"/>
      <c r="N3367" s="148" t="s">
        <v>3366</v>
      </c>
      <c r="O3367" s="106" t="s">
        <v>52</v>
      </c>
      <c r="P3367" s="43"/>
      <c r="Q3367" s="205"/>
      <c r="R3367" s="84" t="s">
        <v>105</v>
      </c>
      <c r="S3367" s="31" t="s">
        <v>34</v>
      </c>
      <c r="T3367" s="31"/>
      <c r="U3367" s="169"/>
      <c r="V3367" s="150" t="s">
        <v>3366</v>
      </c>
      <c r="W3367" s="141" t="str" cm="1">
        <f t="array" ref="W3367">IF(SUM(LEN(B3367:V3367))=0,"",IF(OR(OR(ISBLANK(F3367),SUM(LEN(C3367),LEN(D3367))=0),AND(NOT(E3367="Unknown"),ISBLANK(J3367)),AND(NOT(O3367="Unknown"),ISBLANK(R3367))),"Missing Information", INDEX(Table15[Entire Service Line Classification], MATCH(SUMIFS(Table15[Unique ID],Table15[System-Owned Portion],E3367,Table15[If Material Anything Other than "Lead" in Column E,Was Material Ever Previously Lead?],G3367,Table15[Customer-Owned Portion],O3367),Table15[Unique ID],0),0)))</f>
        <v>Non-lead</v>
      </c>
      <c r="X3367"/>
    </row>
    <row r="3368" spans="2:24" ht="225" x14ac:dyDescent="0.25">
      <c r="B3368" s="146" t="s">
        <v>12398</v>
      </c>
      <c r="C3368" s="31" t="s">
        <v>12399</v>
      </c>
      <c r="D3368" s="31" t="s">
        <v>12400</v>
      </c>
      <c r="E3368" s="44" t="s">
        <v>52</v>
      </c>
      <c r="F3368" s="43" t="s">
        <v>34</v>
      </c>
      <c r="G3368" s="84" t="s">
        <v>34</v>
      </c>
      <c r="H3368" s="31" t="s">
        <v>15026</v>
      </c>
      <c r="I3368" s="205">
        <v>1</v>
      </c>
      <c r="J3368" s="84" t="s">
        <v>45</v>
      </c>
      <c r="K3368" s="31" t="s">
        <v>34</v>
      </c>
      <c r="L3368" s="31"/>
      <c r="M3368" s="169"/>
      <c r="N3368" s="148" t="s">
        <v>15037</v>
      </c>
      <c r="O3368" s="106" t="s">
        <v>52</v>
      </c>
      <c r="P3368" s="43"/>
      <c r="Q3368" s="205"/>
      <c r="R3368" s="84" t="s">
        <v>105</v>
      </c>
      <c r="S3368" s="31" t="s">
        <v>34</v>
      </c>
      <c r="T3368" s="31"/>
      <c r="U3368" s="169"/>
      <c r="V3368" s="150" t="s">
        <v>3366</v>
      </c>
      <c r="W3368" s="141" t="str" cm="1">
        <f t="array" ref="W3368">IF(SUM(LEN(B3368:V3368))=0,"",IF(OR(OR(ISBLANK(F3368),SUM(LEN(C3368),LEN(D3368))=0),AND(NOT(E3368="Unknown"),ISBLANK(J3368)),AND(NOT(O3368="Unknown"),ISBLANK(R3368))),"Missing Information", INDEX(Table15[Entire Service Line Classification], MATCH(SUMIFS(Table15[Unique ID],Table15[System-Owned Portion],E3368,Table15[If Material Anything Other than "Lead" in Column E,Was Material Ever Previously Lead?],G3368,Table15[Customer-Owned Portion],O3368),Table15[Unique ID],0),0)))</f>
        <v>Non-lead</v>
      </c>
      <c r="X3368"/>
    </row>
    <row r="3369" spans="2:24" ht="225" x14ac:dyDescent="0.25">
      <c r="B3369" s="146" t="s">
        <v>12401</v>
      </c>
      <c r="C3369" s="31" t="s">
        <v>12402</v>
      </c>
      <c r="D3369" s="31" t="s">
        <v>12403</v>
      </c>
      <c r="E3369" s="44" t="s">
        <v>52</v>
      </c>
      <c r="F3369" s="43" t="s">
        <v>34</v>
      </c>
      <c r="G3369" s="84" t="s">
        <v>34</v>
      </c>
      <c r="H3369" s="31"/>
      <c r="I3369" s="205"/>
      <c r="J3369" s="84" t="s">
        <v>105</v>
      </c>
      <c r="K3369" s="31" t="s">
        <v>34</v>
      </c>
      <c r="L3369" s="31"/>
      <c r="M3369" s="169"/>
      <c r="N3369" s="148" t="s">
        <v>3366</v>
      </c>
      <c r="O3369" s="106" t="s">
        <v>52</v>
      </c>
      <c r="P3369" s="43"/>
      <c r="Q3369" s="205"/>
      <c r="R3369" s="84" t="s">
        <v>105</v>
      </c>
      <c r="S3369" s="31" t="s">
        <v>34</v>
      </c>
      <c r="T3369" s="31"/>
      <c r="U3369" s="169"/>
      <c r="V3369" s="150" t="s">
        <v>3366</v>
      </c>
      <c r="W3369" s="141" t="str" cm="1">
        <f t="array" ref="W3369">IF(SUM(LEN(B3369:V3369))=0,"",IF(OR(OR(ISBLANK(F3369),SUM(LEN(C3369),LEN(D3369))=0),AND(NOT(E3369="Unknown"),ISBLANK(J3369)),AND(NOT(O3369="Unknown"),ISBLANK(R3369))),"Missing Information", INDEX(Table15[Entire Service Line Classification], MATCH(SUMIFS(Table15[Unique ID],Table15[System-Owned Portion],E3369,Table15[If Material Anything Other than "Lead" in Column E,Was Material Ever Previously Lead?],G3369,Table15[Customer-Owned Portion],O3369),Table15[Unique ID],0),0)))</f>
        <v>Non-lead</v>
      </c>
      <c r="X3369"/>
    </row>
    <row r="3370" spans="2:24" ht="75" x14ac:dyDescent="0.25">
      <c r="B3370" s="146" t="s">
        <v>12404</v>
      </c>
      <c r="C3370" s="31" t="s">
        <v>12405</v>
      </c>
      <c r="D3370" s="31" t="s">
        <v>12406</v>
      </c>
      <c r="E3370" s="44" t="s">
        <v>43</v>
      </c>
      <c r="F3370" s="43" t="s">
        <v>34</v>
      </c>
      <c r="G3370" s="84" t="s">
        <v>34</v>
      </c>
      <c r="H3370" s="31"/>
      <c r="I3370" s="205"/>
      <c r="J3370" s="84" t="s">
        <v>106</v>
      </c>
      <c r="K3370" s="31" t="s">
        <v>36</v>
      </c>
      <c r="L3370" s="31" t="s">
        <v>95</v>
      </c>
      <c r="M3370" s="169" t="s">
        <v>9167</v>
      </c>
      <c r="N3370" s="148" t="s">
        <v>9168</v>
      </c>
      <c r="O3370" s="106" t="s">
        <v>43</v>
      </c>
      <c r="P3370" s="43"/>
      <c r="Q3370" s="205"/>
      <c r="R3370" s="84" t="s">
        <v>106</v>
      </c>
      <c r="S3370" s="31" t="s">
        <v>36</v>
      </c>
      <c r="T3370" s="31" t="s">
        <v>95</v>
      </c>
      <c r="U3370" s="169" t="s">
        <v>9167</v>
      </c>
      <c r="V3370" s="150" t="s">
        <v>9168</v>
      </c>
      <c r="W3370" s="141" t="str" cm="1">
        <f t="array" ref="W3370">IF(SUM(LEN(B3370:V3370))=0,"",IF(OR(OR(ISBLANK(F3370),SUM(LEN(C3370),LEN(D3370))=0),AND(NOT(E3370="Unknown"),ISBLANK(J3370)),AND(NOT(O3370="Unknown"),ISBLANK(R3370))),"Missing Information", INDEX(Table15[Entire Service Line Classification], MATCH(SUMIFS(Table15[Unique ID],Table15[System-Owned Portion],E3370,Table15[If Material Anything Other than "Lead" in Column E,Was Material Ever Previously Lead?],G3370,Table15[Customer-Owned Portion],O3370),Table15[Unique ID],0),0)))</f>
        <v>Non-lead</v>
      </c>
      <c r="X3370"/>
    </row>
    <row r="3371" spans="2:24" ht="75" x14ac:dyDescent="0.25">
      <c r="B3371" s="146" t="s">
        <v>12407</v>
      </c>
      <c r="C3371" s="31" t="s">
        <v>12408</v>
      </c>
      <c r="D3371" s="31" t="s">
        <v>12409</v>
      </c>
      <c r="E3371" s="44" t="s">
        <v>43</v>
      </c>
      <c r="F3371" s="43" t="s">
        <v>34</v>
      </c>
      <c r="G3371" s="84" t="s">
        <v>34</v>
      </c>
      <c r="H3371" s="31"/>
      <c r="I3371" s="205"/>
      <c r="J3371" s="84" t="s">
        <v>106</v>
      </c>
      <c r="K3371" s="31" t="s">
        <v>36</v>
      </c>
      <c r="L3371" s="31" t="s">
        <v>95</v>
      </c>
      <c r="M3371" s="169" t="s">
        <v>9167</v>
      </c>
      <c r="N3371" s="148" t="s">
        <v>9168</v>
      </c>
      <c r="O3371" s="106" t="s">
        <v>35</v>
      </c>
      <c r="P3371" s="43"/>
      <c r="Q3371" s="205"/>
      <c r="R3371" s="84" t="s">
        <v>106</v>
      </c>
      <c r="S3371" s="31" t="s">
        <v>36</v>
      </c>
      <c r="T3371" s="31" t="s">
        <v>95</v>
      </c>
      <c r="U3371" s="169" t="s">
        <v>9167</v>
      </c>
      <c r="V3371" s="150" t="s">
        <v>12410</v>
      </c>
      <c r="W3371" s="141" t="str" cm="1">
        <f t="array" ref="W3371">IF(SUM(LEN(B3371:V3371))=0,"",IF(OR(OR(ISBLANK(F3371),SUM(LEN(C3371),LEN(D3371))=0),AND(NOT(E3371="Unknown"),ISBLANK(J3371)),AND(NOT(O3371="Unknown"),ISBLANK(R3371))),"Missing Information", INDEX(Table15[Entire Service Line Classification], MATCH(SUMIFS(Table15[Unique ID],Table15[System-Owned Portion],E3371,Table15[If Material Anything Other than "Lead" in Column E,Was Material Ever Previously Lead?],G3371,Table15[Customer-Owned Portion],O3371),Table15[Unique ID],0),0)))</f>
        <v>Non-lead</v>
      </c>
      <c r="X3371"/>
    </row>
    <row r="3372" spans="2:24" ht="225" x14ac:dyDescent="0.25">
      <c r="B3372" s="146" t="s">
        <v>12411</v>
      </c>
      <c r="C3372" s="31" t="s">
        <v>12412</v>
      </c>
      <c r="D3372" s="31" t="s">
        <v>12413</v>
      </c>
      <c r="E3372" s="44" t="s">
        <v>52</v>
      </c>
      <c r="F3372" s="43" t="s">
        <v>34</v>
      </c>
      <c r="G3372" s="84" t="s">
        <v>34</v>
      </c>
      <c r="H3372" s="31"/>
      <c r="I3372" s="205"/>
      <c r="J3372" s="84" t="s">
        <v>105</v>
      </c>
      <c r="K3372" s="31" t="s">
        <v>34</v>
      </c>
      <c r="L3372" s="31"/>
      <c r="M3372" s="169"/>
      <c r="N3372" s="148" t="s">
        <v>3366</v>
      </c>
      <c r="O3372" s="106" t="s">
        <v>52</v>
      </c>
      <c r="P3372" s="43"/>
      <c r="Q3372" s="205"/>
      <c r="R3372" s="84" t="s">
        <v>105</v>
      </c>
      <c r="S3372" s="31" t="s">
        <v>34</v>
      </c>
      <c r="T3372" s="31"/>
      <c r="U3372" s="169"/>
      <c r="V3372" s="150" t="s">
        <v>3366</v>
      </c>
      <c r="W3372" s="141" t="str" cm="1">
        <f t="array" ref="W3372">IF(SUM(LEN(B3372:V3372))=0,"",IF(OR(OR(ISBLANK(F3372),SUM(LEN(C3372),LEN(D3372))=0),AND(NOT(E3372="Unknown"),ISBLANK(J3372)),AND(NOT(O3372="Unknown"),ISBLANK(R3372))),"Missing Information", INDEX(Table15[Entire Service Line Classification], MATCH(SUMIFS(Table15[Unique ID],Table15[System-Owned Portion],E3372,Table15[If Material Anything Other than "Lead" in Column E,Was Material Ever Previously Lead?],G3372,Table15[Customer-Owned Portion],O3372),Table15[Unique ID],0),0)))</f>
        <v>Non-lead</v>
      </c>
      <c r="X3372"/>
    </row>
    <row r="3373" spans="2:24" ht="225" x14ac:dyDescent="0.25">
      <c r="B3373" s="146" t="s">
        <v>12414</v>
      </c>
      <c r="C3373" s="31" t="s">
        <v>12415</v>
      </c>
      <c r="D3373" s="31" t="s">
        <v>12416</v>
      </c>
      <c r="E3373" s="44" t="s">
        <v>52</v>
      </c>
      <c r="F3373" s="43" t="s">
        <v>34</v>
      </c>
      <c r="G3373" s="84" t="s">
        <v>34</v>
      </c>
      <c r="H3373" s="31"/>
      <c r="I3373" s="205"/>
      <c r="J3373" s="84" t="s">
        <v>105</v>
      </c>
      <c r="K3373" s="31" t="s">
        <v>34</v>
      </c>
      <c r="L3373" s="31"/>
      <c r="M3373" s="169"/>
      <c r="N3373" s="148" t="s">
        <v>3366</v>
      </c>
      <c r="O3373" s="106" t="s">
        <v>52</v>
      </c>
      <c r="P3373" s="43"/>
      <c r="Q3373" s="205"/>
      <c r="R3373" s="84" t="s">
        <v>105</v>
      </c>
      <c r="S3373" s="31" t="s">
        <v>34</v>
      </c>
      <c r="T3373" s="31"/>
      <c r="U3373" s="169"/>
      <c r="V3373" s="150" t="s">
        <v>3366</v>
      </c>
      <c r="W3373" s="141" t="str" cm="1">
        <f t="array" ref="W3373">IF(SUM(LEN(B3373:V3373))=0,"",IF(OR(OR(ISBLANK(F3373),SUM(LEN(C3373),LEN(D3373))=0),AND(NOT(E3373="Unknown"),ISBLANK(J3373)),AND(NOT(O3373="Unknown"),ISBLANK(R3373))),"Missing Information", INDEX(Table15[Entire Service Line Classification], MATCH(SUMIFS(Table15[Unique ID],Table15[System-Owned Portion],E3373,Table15[If Material Anything Other than "Lead" in Column E,Was Material Ever Previously Lead?],G3373,Table15[Customer-Owned Portion],O3373),Table15[Unique ID],0),0)))</f>
        <v>Non-lead</v>
      </c>
      <c r="X3373"/>
    </row>
    <row r="3374" spans="2:24" ht="225" x14ac:dyDescent="0.25">
      <c r="B3374" s="146" t="s">
        <v>12417</v>
      </c>
      <c r="C3374" s="31" t="s">
        <v>12418</v>
      </c>
      <c r="D3374" s="31" t="s">
        <v>12419</v>
      </c>
      <c r="E3374" s="44" t="s">
        <v>52</v>
      </c>
      <c r="F3374" s="43" t="s">
        <v>34</v>
      </c>
      <c r="G3374" s="84" t="s">
        <v>34</v>
      </c>
      <c r="H3374" s="31"/>
      <c r="I3374" s="205"/>
      <c r="J3374" s="84" t="s">
        <v>105</v>
      </c>
      <c r="K3374" s="31" t="s">
        <v>34</v>
      </c>
      <c r="L3374" s="31"/>
      <c r="M3374" s="169"/>
      <c r="N3374" s="148" t="s">
        <v>3366</v>
      </c>
      <c r="O3374" s="106" t="s">
        <v>52</v>
      </c>
      <c r="P3374" s="43"/>
      <c r="Q3374" s="205"/>
      <c r="R3374" s="84" t="s">
        <v>105</v>
      </c>
      <c r="S3374" s="31" t="s">
        <v>34</v>
      </c>
      <c r="T3374" s="31"/>
      <c r="U3374" s="169"/>
      <c r="V3374" s="150" t="s">
        <v>3366</v>
      </c>
      <c r="W3374" s="141" t="str" cm="1">
        <f t="array" ref="W3374">IF(SUM(LEN(B3374:V3374))=0,"",IF(OR(OR(ISBLANK(F3374),SUM(LEN(C3374),LEN(D3374))=0),AND(NOT(E3374="Unknown"),ISBLANK(J3374)),AND(NOT(O3374="Unknown"),ISBLANK(R3374))),"Missing Information", INDEX(Table15[Entire Service Line Classification], MATCH(SUMIFS(Table15[Unique ID],Table15[System-Owned Portion],E3374,Table15[If Material Anything Other than "Lead" in Column E,Was Material Ever Previously Lead?],G3374,Table15[Customer-Owned Portion],O3374),Table15[Unique ID],0),0)))</f>
        <v>Non-lead</v>
      </c>
      <c r="X3374"/>
    </row>
    <row r="3375" spans="2:24" ht="75" x14ac:dyDescent="0.25">
      <c r="B3375" s="146" t="s">
        <v>12420</v>
      </c>
      <c r="C3375" s="31" t="s">
        <v>12421</v>
      </c>
      <c r="D3375" s="31" t="s">
        <v>12422</v>
      </c>
      <c r="E3375" s="44" t="s">
        <v>43</v>
      </c>
      <c r="F3375" s="43" t="s">
        <v>34</v>
      </c>
      <c r="G3375" s="84" t="s">
        <v>34</v>
      </c>
      <c r="H3375" s="31"/>
      <c r="I3375" s="205"/>
      <c r="J3375" s="84" t="s">
        <v>106</v>
      </c>
      <c r="K3375" s="31" t="s">
        <v>36</v>
      </c>
      <c r="L3375" s="31" t="s">
        <v>95</v>
      </c>
      <c r="M3375" s="169" t="s">
        <v>4153</v>
      </c>
      <c r="N3375" s="148" t="s">
        <v>4154</v>
      </c>
      <c r="O3375" s="106" t="s">
        <v>43</v>
      </c>
      <c r="P3375" s="43"/>
      <c r="Q3375" s="205"/>
      <c r="R3375" s="84" t="s">
        <v>106</v>
      </c>
      <c r="S3375" s="31" t="s">
        <v>36</v>
      </c>
      <c r="T3375" s="31" t="s">
        <v>95</v>
      </c>
      <c r="U3375" s="169" t="s">
        <v>4153</v>
      </c>
      <c r="V3375" s="150" t="s">
        <v>4154</v>
      </c>
      <c r="W3375" s="141" t="str" cm="1">
        <f t="array" ref="W3375">IF(SUM(LEN(B3375:V3375))=0,"",IF(OR(OR(ISBLANK(F3375),SUM(LEN(C3375),LEN(D3375))=0),AND(NOT(E3375="Unknown"),ISBLANK(J3375)),AND(NOT(O3375="Unknown"),ISBLANK(R3375))),"Missing Information", INDEX(Table15[Entire Service Line Classification], MATCH(SUMIFS(Table15[Unique ID],Table15[System-Owned Portion],E3375,Table15[If Material Anything Other than "Lead" in Column E,Was Material Ever Previously Lead?],G3375,Table15[Customer-Owned Portion],O3375),Table15[Unique ID],0),0)))</f>
        <v>Non-lead</v>
      </c>
      <c r="X3375"/>
    </row>
    <row r="3376" spans="2:24" ht="225" x14ac:dyDescent="0.25">
      <c r="B3376" s="146" t="s">
        <v>12423</v>
      </c>
      <c r="C3376" s="31" t="s">
        <v>12424</v>
      </c>
      <c r="D3376" s="31" t="s">
        <v>12425</v>
      </c>
      <c r="E3376" s="44" t="s">
        <v>52</v>
      </c>
      <c r="F3376" s="43" t="s">
        <v>34</v>
      </c>
      <c r="G3376" s="84" t="s">
        <v>34</v>
      </c>
      <c r="H3376" s="31"/>
      <c r="I3376" s="205"/>
      <c r="J3376" s="84" t="s">
        <v>105</v>
      </c>
      <c r="K3376" s="31" t="s">
        <v>34</v>
      </c>
      <c r="L3376" s="31"/>
      <c r="M3376" s="169"/>
      <c r="N3376" s="148" t="s">
        <v>3366</v>
      </c>
      <c r="O3376" s="106" t="s">
        <v>52</v>
      </c>
      <c r="P3376" s="43"/>
      <c r="Q3376" s="205"/>
      <c r="R3376" s="84" t="s">
        <v>105</v>
      </c>
      <c r="S3376" s="31" t="s">
        <v>34</v>
      </c>
      <c r="T3376" s="31"/>
      <c r="U3376" s="169"/>
      <c r="V3376" s="150" t="s">
        <v>3366</v>
      </c>
      <c r="W3376" s="141" t="str" cm="1">
        <f t="array" ref="W3376">IF(SUM(LEN(B3376:V3376))=0,"",IF(OR(OR(ISBLANK(F3376),SUM(LEN(C3376),LEN(D3376))=0),AND(NOT(E3376="Unknown"),ISBLANK(J3376)),AND(NOT(O3376="Unknown"),ISBLANK(R3376))),"Missing Information", INDEX(Table15[Entire Service Line Classification], MATCH(SUMIFS(Table15[Unique ID],Table15[System-Owned Portion],E3376,Table15[If Material Anything Other than "Lead" in Column E,Was Material Ever Previously Lead?],G3376,Table15[Customer-Owned Portion],O3376),Table15[Unique ID],0),0)))</f>
        <v>Non-lead</v>
      </c>
      <c r="X3376"/>
    </row>
    <row r="3377" spans="2:24" ht="75" x14ac:dyDescent="0.25">
      <c r="B3377" s="146" t="s">
        <v>12426</v>
      </c>
      <c r="C3377" s="31" t="s">
        <v>12427</v>
      </c>
      <c r="D3377" s="31" t="s">
        <v>12428</v>
      </c>
      <c r="E3377" s="44" t="s">
        <v>43</v>
      </c>
      <c r="F3377" s="43" t="s">
        <v>34</v>
      </c>
      <c r="G3377" s="84" t="s">
        <v>34</v>
      </c>
      <c r="H3377" s="31"/>
      <c r="I3377" s="205"/>
      <c r="J3377" s="84" t="s">
        <v>106</v>
      </c>
      <c r="K3377" s="31" t="s">
        <v>36</v>
      </c>
      <c r="L3377" s="31" t="s">
        <v>95</v>
      </c>
      <c r="M3377" s="169" t="s">
        <v>4153</v>
      </c>
      <c r="N3377" s="148" t="s">
        <v>4154</v>
      </c>
      <c r="O3377" s="106" t="s">
        <v>35</v>
      </c>
      <c r="P3377" s="43"/>
      <c r="Q3377" s="205"/>
      <c r="R3377" s="84" t="s">
        <v>106</v>
      </c>
      <c r="S3377" s="31" t="s">
        <v>36</v>
      </c>
      <c r="T3377" s="31" t="s">
        <v>95</v>
      </c>
      <c r="U3377" s="169" t="s">
        <v>4153</v>
      </c>
      <c r="V3377" s="150" t="s">
        <v>12429</v>
      </c>
      <c r="W3377" s="141" t="str" cm="1">
        <f t="array" ref="W3377">IF(SUM(LEN(B3377:V3377))=0,"",IF(OR(OR(ISBLANK(F3377),SUM(LEN(C3377),LEN(D3377))=0),AND(NOT(E3377="Unknown"),ISBLANK(J3377)),AND(NOT(O3377="Unknown"),ISBLANK(R3377))),"Missing Information", INDEX(Table15[Entire Service Line Classification], MATCH(SUMIFS(Table15[Unique ID],Table15[System-Owned Portion],E3377,Table15[If Material Anything Other than "Lead" in Column E,Was Material Ever Previously Lead?],G3377,Table15[Customer-Owned Portion],O3377),Table15[Unique ID],0),0)))</f>
        <v>Non-lead</v>
      </c>
      <c r="X3377"/>
    </row>
    <row r="3378" spans="2:24" ht="75" x14ac:dyDescent="0.25">
      <c r="B3378" s="146" t="s">
        <v>12430</v>
      </c>
      <c r="C3378" s="31" t="s">
        <v>12431</v>
      </c>
      <c r="D3378" s="31" t="s">
        <v>12432</v>
      </c>
      <c r="E3378" s="44" t="s">
        <v>43</v>
      </c>
      <c r="F3378" s="43" t="s">
        <v>34</v>
      </c>
      <c r="G3378" s="84" t="s">
        <v>34</v>
      </c>
      <c r="H3378" s="31"/>
      <c r="I3378" s="205"/>
      <c r="J3378" s="84" t="s">
        <v>106</v>
      </c>
      <c r="K3378" s="31" t="s">
        <v>36</v>
      </c>
      <c r="L3378" s="31" t="s">
        <v>95</v>
      </c>
      <c r="M3378" s="169" t="s">
        <v>4153</v>
      </c>
      <c r="N3378" s="148" t="s">
        <v>4154</v>
      </c>
      <c r="O3378" s="106" t="s">
        <v>43</v>
      </c>
      <c r="P3378" s="43"/>
      <c r="Q3378" s="205"/>
      <c r="R3378" s="84" t="s">
        <v>106</v>
      </c>
      <c r="S3378" s="31" t="s">
        <v>36</v>
      </c>
      <c r="T3378" s="31" t="s">
        <v>95</v>
      </c>
      <c r="U3378" s="169" t="s">
        <v>4153</v>
      </c>
      <c r="V3378" s="150" t="s">
        <v>4154</v>
      </c>
      <c r="W3378" s="141" t="str" cm="1">
        <f t="array" ref="W3378">IF(SUM(LEN(B3378:V3378))=0,"",IF(OR(OR(ISBLANK(F3378),SUM(LEN(C3378),LEN(D3378))=0),AND(NOT(E3378="Unknown"),ISBLANK(J3378)),AND(NOT(O3378="Unknown"),ISBLANK(R3378))),"Missing Information", INDEX(Table15[Entire Service Line Classification], MATCH(SUMIFS(Table15[Unique ID],Table15[System-Owned Portion],E3378,Table15[If Material Anything Other than "Lead" in Column E,Was Material Ever Previously Lead?],G3378,Table15[Customer-Owned Portion],O3378),Table15[Unique ID],0),0)))</f>
        <v>Non-lead</v>
      </c>
      <c r="X3378"/>
    </row>
    <row r="3379" spans="2:24" ht="225" x14ac:dyDescent="0.25">
      <c r="B3379" s="146" t="s">
        <v>12433</v>
      </c>
      <c r="C3379" s="31" t="s">
        <v>12434</v>
      </c>
      <c r="D3379" s="31" t="s">
        <v>12435</v>
      </c>
      <c r="E3379" s="44" t="s">
        <v>52</v>
      </c>
      <c r="F3379" s="43" t="s">
        <v>34</v>
      </c>
      <c r="G3379" s="84" t="s">
        <v>34</v>
      </c>
      <c r="H3379" s="31"/>
      <c r="I3379" s="205"/>
      <c r="J3379" s="84" t="s">
        <v>105</v>
      </c>
      <c r="K3379" s="31" t="s">
        <v>34</v>
      </c>
      <c r="L3379" s="31"/>
      <c r="M3379" s="169"/>
      <c r="N3379" s="148" t="s">
        <v>3366</v>
      </c>
      <c r="O3379" s="106" t="s">
        <v>52</v>
      </c>
      <c r="P3379" s="43"/>
      <c r="Q3379" s="205"/>
      <c r="R3379" s="84" t="s">
        <v>105</v>
      </c>
      <c r="S3379" s="31" t="s">
        <v>34</v>
      </c>
      <c r="T3379" s="31"/>
      <c r="U3379" s="169"/>
      <c r="V3379" s="150" t="s">
        <v>3366</v>
      </c>
      <c r="W3379" s="141" t="str" cm="1">
        <f t="array" ref="W3379">IF(SUM(LEN(B3379:V3379))=0,"",IF(OR(OR(ISBLANK(F3379),SUM(LEN(C3379),LEN(D3379))=0),AND(NOT(E3379="Unknown"),ISBLANK(J3379)),AND(NOT(O3379="Unknown"),ISBLANK(R3379))),"Missing Information", INDEX(Table15[Entire Service Line Classification], MATCH(SUMIFS(Table15[Unique ID],Table15[System-Owned Portion],E3379,Table15[If Material Anything Other than "Lead" in Column E,Was Material Ever Previously Lead?],G3379,Table15[Customer-Owned Portion],O3379),Table15[Unique ID],0),0)))</f>
        <v>Non-lead</v>
      </c>
      <c r="X3379"/>
    </row>
    <row r="3380" spans="2:24" ht="75" x14ac:dyDescent="0.25">
      <c r="B3380" s="146" t="s">
        <v>12436</v>
      </c>
      <c r="C3380" s="31" t="s">
        <v>12437</v>
      </c>
      <c r="D3380" s="31" t="s">
        <v>12438</v>
      </c>
      <c r="E3380" s="44" t="s">
        <v>43</v>
      </c>
      <c r="F3380" s="43" t="s">
        <v>34</v>
      </c>
      <c r="G3380" s="84" t="s">
        <v>34</v>
      </c>
      <c r="H3380" s="31"/>
      <c r="I3380" s="205"/>
      <c r="J3380" s="84" t="s">
        <v>106</v>
      </c>
      <c r="K3380" s="31" t="s">
        <v>36</v>
      </c>
      <c r="L3380" s="31" t="s">
        <v>95</v>
      </c>
      <c r="M3380" s="169" t="s">
        <v>4153</v>
      </c>
      <c r="N3380" s="148" t="s">
        <v>4154</v>
      </c>
      <c r="O3380" s="106" t="s">
        <v>35</v>
      </c>
      <c r="P3380" s="43"/>
      <c r="Q3380" s="205"/>
      <c r="R3380" s="84" t="s">
        <v>106</v>
      </c>
      <c r="S3380" s="31" t="s">
        <v>36</v>
      </c>
      <c r="T3380" s="31" t="s">
        <v>95</v>
      </c>
      <c r="U3380" s="169" t="s">
        <v>4153</v>
      </c>
      <c r="V3380" s="150" t="s">
        <v>4363</v>
      </c>
      <c r="W3380" s="141" t="str" cm="1">
        <f t="array" ref="W3380">IF(SUM(LEN(B3380:V3380))=0,"",IF(OR(OR(ISBLANK(F3380),SUM(LEN(C3380),LEN(D3380))=0),AND(NOT(E3380="Unknown"),ISBLANK(J3380)),AND(NOT(O3380="Unknown"),ISBLANK(R3380))),"Missing Information", INDEX(Table15[Entire Service Line Classification], MATCH(SUMIFS(Table15[Unique ID],Table15[System-Owned Portion],E3380,Table15[If Material Anything Other than "Lead" in Column E,Was Material Ever Previously Lead?],G3380,Table15[Customer-Owned Portion],O3380),Table15[Unique ID],0),0)))</f>
        <v>Non-lead</v>
      </c>
      <c r="X3380"/>
    </row>
    <row r="3381" spans="2:24" ht="225" x14ac:dyDescent="0.25">
      <c r="B3381" s="146" t="s">
        <v>12439</v>
      </c>
      <c r="C3381" s="31" t="s">
        <v>12440</v>
      </c>
      <c r="D3381" s="31" t="s">
        <v>12441</v>
      </c>
      <c r="E3381" s="44" t="s">
        <v>52</v>
      </c>
      <c r="F3381" s="43" t="s">
        <v>34</v>
      </c>
      <c r="G3381" s="84" t="s">
        <v>34</v>
      </c>
      <c r="H3381" s="31"/>
      <c r="I3381" s="205"/>
      <c r="J3381" s="84" t="s">
        <v>3268</v>
      </c>
      <c r="K3381" s="31" t="s">
        <v>34</v>
      </c>
      <c r="L3381" s="31"/>
      <c r="M3381" s="169"/>
      <c r="N3381" s="148" t="s">
        <v>3269</v>
      </c>
      <c r="O3381" s="106" t="s">
        <v>52</v>
      </c>
      <c r="P3381" s="43"/>
      <c r="Q3381" s="205"/>
      <c r="R3381" s="84" t="s">
        <v>3268</v>
      </c>
      <c r="S3381" s="31" t="s">
        <v>34</v>
      </c>
      <c r="T3381" s="31"/>
      <c r="U3381" s="169"/>
      <c r="V3381" s="150" t="s">
        <v>3269</v>
      </c>
      <c r="W3381" s="141" t="str" cm="1">
        <f t="array" ref="W3381">IF(SUM(LEN(B3381:V3381))=0,"",IF(OR(OR(ISBLANK(F3381),SUM(LEN(C3381),LEN(D3381))=0),AND(NOT(E3381="Unknown"),ISBLANK(J3381)),AND(NOT(O3381="Unknown"),ISBLANK(R3381))),"Missing Information", INDEX(Table15[Entire Service Line Classification], MATCH(SUMIFS(Table15[Unique ID],Table15[System-Owned Portion],E3381,Table15[If Material Anything Other than "Lead" in Column E,Was Material Ever Previously Lead?],G3381,Table15[Customer-Owned Portion],O3381),Table15[Unique ID],0),0)))</f>
        <v>Non-lead</v>
      </c>
      <c r="X3381"/>
    </row>
    <row r="3382" spans="2:24" ht="225" x14ac:dyDescent="0.25">
      <c r="B3382" s="146" t="s">
        <v>12442</v>
      </c>
      <c r="C3382" s="31" t="s">
        <v>12443</v>
      </c>
      <c r="D3382" s="31" t="s">
        <v>12444</v>
      </c>
      <c r="E3382" s="44" t="s">
        <v>52</v>
      </c>
      <c r="F3382" s="43" t="s">
        <v>34</v>
      </c>
      <c r="G3382" s="84" t="s">
        <v>34</v>
      </c>
      <c r="H3382" s="31"/>
      <c r="I3382" s="205"/>
      <c r="J3382" s="84" t="s">
        <v>105</v>
      </c>
      <c r="K3382" s="31" t="s">
        <v>34</v>
      </c>
      <c r="L3382" s="31"/>
      <c r="M3382" s="169"/>
      <c r="N3382" s="148" t="s">
        <v>3366</v>
      </c>
      <c r="O3382" s="106" t="s">
        <v>52</v>
      </c>
      <c r="P3382" s="43"/>
      <c r="Q3382" s="205"/>
      <c r="R3382" s="84" t="s">
        <v>105</v>
      </c>
      <c r="S3382" s="31" t="s">
        <v>34</v>
      </c>
      <c r="T3382" s="31"/>
      <c r="U3382" s="169"/>
      <c r="V3382" s="150" t="s">
        <v>3366</v>
      </c>
      <c r="W3382" s="141" t="str" cm="1">
        <f t="array" ref="W3382">IF(SUM(LEN(B3382:V3382))=0,"",IF(OR(OR(ISBLANK(F3382),SUM(LEN(C3382),LEN(D3382))=0),AND(NOT(E3382="Unknown"),ISBLANK(J3382)),AND(NOT(O3382="Unknown"),ISBLANK(R3382))),"Missing Information", INDEX(Table15[Entire Service Line Classification], MATCH(SUMIFS(Table15[Unique ID],Table15[System-Owned Portion],E3382,Table15[If Material Anything Other than "Lead" in Column E,Was Material Ever Previously Lead?],G3382,Table15[Customer-Owned Portion],O3382),Table15[Unique ID],0),0)))</f>
        <v>Non-lead</v>
      </c>
      <c r="X3382"/>
    </row>
    <row r="3383" spans="2:24" ht="225" x14ac:dyDescent="0.25">
      <c r="B3383" s="146" t="s">
        <v>12445</v>
      </c>
      <c r="C3383" s="31" t="s">
        <v>12446</v>
      </c>
      <c r="D3383" s="31" t="s">
        <v>12447</v>
      </c>
      <c r="E3383" s="44" t="s">
        <v>52</v>
      </c>
      <c r="F3383" s="43" t="s">
        <v>34</v>
      </c>
      <c r="G3383" s="84" t="s">
        <v>34</v>
      </c>
      <c r="H3383" s="31"/>
      <c r="I3383" s="205"/>
      <c r="J3383" s="84" t="s">
        <v>105</v>
      </c>
      <c r="K3383" s="31" t="s">
        <v>34</v>
      </c>
      <c r="L3383" s="31"/>
      <c r="M3383" s="169"/>
      <c r="N3383" s="148" t="s">
        <v>3366</v>
      </c>
      <c r="O3383" s="106" t="s">
        <v>52</v>
      </c>
      <c r="P3383" s="43"/>
      <c r="Q3383" s="205"/>
      <c r="R3383" s="84" t="s">
        <v>105</v>
      </c>
      <c r="S3383" s="31" t="s">
        <v>34</v>
      </c>
      <c r="T3383" s="31"/>
      <c r="U3383" s="169"/>
      <c r="V3383" s="150" t="s">
        <v>3366</v>
      </c>
      <c r="W3383" s="141" t="str" cm="1">
        <f t="array" ref="W3383">IF(SUM(LEN(B3383:V3383))=0,"",IF(OR(OR(ISBLANK(F3383),SUM(LEN(C3383),LEN(D3383))=0),AND(NOT(E3383="Unknown"),ISBLANK(J3383)),AND(NOT(O3383="Unknown"),ISBLANK(R3383))),"Missing Information", INDEX(Table15[Entire Service Line Classification], MATCH(SUMIFS(Table15[Unique ID],Table15[System-Owned Portion],E3383,Table15[If Material Anything Other than "Lead" in Column E,Was Material Ever Previously Lead?],G3383,Table15[Customer-Owned Portion],O3383),Table15[Unique ID],0),0)))</f>
        <v>Non-lead</v>
      </c>
      <c r="X3383"/>
    </row>
    <row r="3384" spans="2:24" ht="90" x14ac:dyDescent="0.25">
      <c r="B3384" s="146" t="s">
        <v>3092</v>
      </c>
      <c r="C3384" s="31" t="s">
        <v>3093</v>
      </c>
      <c r="D3384" s="31" t="s">
        <v>3094</v>
      </c>
      <c r="E3384" s="44" t="s">
        <v>43</v>
      </c>
      <c r="F3384" s="43" t="s">
        <v>34</v>
      </c>
      <c r="G3384" s="84" t="s">
        <v>34</v>
      </c>
      <c r="H3384" s="31" t="s">
        <v>3095</v>
      </c>
      <c r="I3384" s="205"/>
      <c r="J3384" s="84" t="s">
        <v>190</v>
      </c>
      <c r="K3384" s="31" t="s">
        <v>34</v>
      </c>
      <c r="L3384" s="31"/>
      <c r="M3384" s="169"/>
      <c r="N3384" s="148" t="s">
        <v>3096</v>
      </c>
      <c r="O3384" s="106" t="s">
        <v>52</v>
      </c>
      <c r="P3384" s="43" t="s">
        <v>921</v>
      </c>
      <c r="Q3384" s="205"/>
      <c r="R3384" s="84" t="s">
        <v>188</v>
      </c>
      <c r="S3384" s="31" t="s">
        <v>34</v>
      </c>
      <c r="T3384" s="31"/>
      <c r="U3384" s="169"/>
      <c r="V3384" s="150" t="s">
        <v>3097</v>
      </c>
      <c r="W3384" s="141" t="str" cm="1">
        <f t="array" ref="W3384">IF(SUM(LEN(B3384:V3384))=0,"",IF(OR(OR(ISBLANK(F3384),SUM(LEN(C3384),LEN(D3384))=0),AND(NOT(E3384="Unknown"),ISBLANK(J3384)),AND(NOT(O3384="Unknown"),ISBLANK(R3384))),"Missing Information", INDEX(Table15[Entire Service Line Classification], MATCH(SUMIFS(Table15[Unique ID],Table15[System-Owned Portion],E3384,Table15[If Material Anything Other than "Lead" in Column E,Was Material Ever Previously Lead?],G3384,Table15[Customer-Owned Portion],O3384),Table15[Unique ID],0),0)))</f>
        <v>Non-lead</v>
      </c>
      <c r="X3384"/>
    </row>
    <row r="3385" spans="2:24" ht="225" x14ac:dyDescent="0.25">
      <c r="B3385" s="146" t="s">
        <v>12448</v>
      </c>
      <c r="C3385" s="31" t="s">
        <v>12449</v>
      </c>
      <c r="D3385" s="31" t="s">
        <v>12450</v>
      </c>
      <c r="E3385" s="44" t="s">
        <v>52</v>
      </c>
      <c r="F3385" s="43" t="s">
        <v>34</v>
      </c>
      <c r="G3385" s="84" t="s">
        <v>34</v>
      </c>
      <c r="H3385" s="31"/>
      <c r="I3385" s="205"/>
      <c r="J3385" s="84" t="s">
        <v>105</v>
      </c>
      <c r="K3385" s="31" t="s">
        <v>34</v>
      </c>
      <c r="L3385" s="31"/>
      <c r="M3385" s="169"/>
      <c r="N3385" s="148" t="s">
        <v>3366</v>
      </c>
      <c r="O3385" s="106" t="s">
        <v>52</v>
      </c>
      <c r="P3385" s="43"/>
      <c r="Q3385" s="205"/>
      <c r="R3385" s="84" t="s">
        <v>105</v>
      </c>
      <c r="S3385" s="31" t="s">
        <v>34</v>
      </c>
      <c r="T3385" s="31"/>
      <c r="U3385" s="169"/>
      <c r="V3385" s="150" t="s">
        <v>3366</v>
      </c>
      <c r="W3385" s="141" t="str" cm="1">
        <f t="array" ref="W3385">IF(SUM(LEN(B3385:V3385))=0,"",IF(OR(OR(ISBLANK(F3385),SUM(LEN(C3385),LEN(D3385))=0),AND(NOT(E3385="Unknown"),ISBLANK(J3385)),AND(NOT(O3385="Unknown"),ISBLANK(R3385))),"Missing Information", INDEX(Table15[Entire Service Line Classification], MATCH(SUMIFS(Table15[Unique ID],Table15[System-Owned Portion],E3385,Table15[If Material Anything Other than "Lead" in Column E,Was Material Ever Previously Lead?],G3385,Table15[Customer-Owned Portion],O3385),Table15[Unique ID],0),0)))</f>
        <v>Non-lead</v>
      </c>
      <c r="X3385"/>
    </row>
    <row r="3386" spans="2:24" ht="75" x14ac:dyDescent="0.25">
      <c r="B3386" s="146" t="s">
        <v>12451</v>
      </c>
      <c r="C3386" s="31" t="s">
        <v>12452</v>
      </c>
      <c r="D3386" s="31" t="s">
        <v>12453</v>
      </c>
      <c r="E3386" s="44" t="s">
        <v>43</v>
      </c>
      <c r="F3386" s="43" t="s">
        <v>34</v>
      </c>
      <c r="G3386" s="84" t="s">
        <v>34</v>
      </c>
      <c r="H3386" s="31"/>
      <c r="I3386" s="205"/>
      <c r="J3386" s="84" t="s">
        <v>106</v>
      </c>
      <c r="K3386" s="31" t="s">
        <v>36</v>
      </c>
      <c r="L3386" s="31" t="s">
        <v>95</v>
      </c>
      <c r="M3386" s="169" t="s">
        <v>4153</v>
      </c>
      <c r="N3386" s="148" t="s">
        <v>4154</v>
      </c>
      <c r="O3386" s="106" t="s">
        <v>43</v>
      </c>
      <c r="P3386" s="43"/>
      <c r="Q3386" s="205"/>
      <c r="R3386" s="84" t="s">
        <v>106</v>
      </c>
      <c r="S3386" s="31" t="s">
        <v>36</v>
      </c>
      <c r="T3386" s="31" t="s">
        <v>95</v>
      </c>
      <c r="U3386" s="169" t="s">
        <v>4153</v>
      </c>
      <c r="V3386" s="150" t="s">
        <v>4154</v>
      </c>
      <c r="W3386" s="141" t="str" cm="1">
        <f t="array" ref="W3386">IF(SUM(LEN(B3386:V3386))=0,"",IF(OR(OR(ISBLANK(F3386),SUM(LEN(C3386),LEN(D3386))=0),AND(NOT(E3386="Unknown"),ISBLANK(J3386)),AND(NOT(O3386="Unknown"),ISBLANK(R3386))),"Missing Information", INDEX(Table15[Entire Service Line Classification], MATCH(SUMIFS(Table15[Unique ID],Table15[System-Owned Portion],E3386,Table15[If Material Anything Other than "Lead" in Column E,Was Material Ever Previously Lead?],G3386,Table15[Customer-Owned Portion],O3386),Table15[Unique ID],0),0)))</f>
        <v>Non-lead</v>
      </c>
      <c r="X3386"/>
    </row>
    <row r="3387" spans="2:24" ht="225" x14ac:dyDescent="0.25">
      <c r="B3387" s="146" t="s">
        <v>12454</v>
      </c>
      <c r="C3387" s="31" t="s">
        <v>12455</v>
      </c>
      <c r="D3387" s="31" t="s">
        <v>12456</v>
      </c>
      <c r="E3387" s="44" t="s">
        <v>52</v>
      </c>
      <c r="F3387" s="43" t="s">
        <v>34</v>
      </c>
      <c r="G3387" s="84" t="s">
        <v>34</v>
      </c>
      <c r="H3387" s="31"/>
      <c r="I3387" s="205"/>
      <c r="J3387" s="84" t="s">
        <v>105</v>
      </c>
      <c r="K3387" s="31" t="s">
        <v>34</v>
      </c>
      <c r="L3387" s="31"/>
      <c r="M3387" s="169"/>
      <c r="N3387" s="148" t="s">
        <v>3366</v>
      </c>
      <c r="O3387" s="106" t="s">
        <v>52</v>
      </c>
      <c r="P3387" s="43"/>
      <c r="Q3387" s="205"/>
      <c r="R3387" s="84" t="s">
        <v>105</v>
      </c>
      <c r="S3387" s="31" t="s">
        <v>34</v>
      </c>
      <c r="T3387" s="31"/>
      <c r="U3387" s="169"/>
      <c r="V3387" s="150" t="s">
        <v>3366</v>
      </c>
      <c r="W3387" s="141" t="str" cm="1">
        <f t="array" ref="W3387">IF(SUM(LEN(B3387:V3387))=0,"",IF(OR(OR(ISBLANK(F3387),SUM(LEN(C3387),LEN(D3387))=0),AND(NOT(E3387="Unknown"),ISBLANK(J3387)),AND(NOT(O3387="Unknown"),ISBLANK(R3387))),"Missing Information", INDEX(Table15[Entire Service Line Classification], MATCH(SUMIFS(Table15[Unique ID],Table15[System-Owned Portion],E3387,Table15[If Material Anything Other than "Lead" in Column E,Was Material Ever Previously Lead?],G3387,Table15[Customer-Owned Portion],O3387),Table15[Unique ID],0),0)))</f>
        <v>Non-lead</v>
      </c>
      <c r="X3387"/>
    </row>
    <row r="3388" spans="2:24" ht="225" x14ac:dyDescent="0.25">
      <c r="B3388" s="146" t="s">
        <v>12457</v>
      </c>
      <c r="C3388" s="31" t="s">
        <v>12458</v>
      </c>
      <c r="D3388" s="31" t="s">
        <v>12459</v>
      </c>
      <c r="E3388" s="44" t="s">
        <v>52</v>
      </c>
      <c r="F3388" s="43" t="s">
        <v>34</v>
      </c>
      <c r="G3388" s="84" t="s">
        <v>34</v>
      </c>
      <c r="H3388" s="31"/>
      <c r="I3388" s="205"/>
      <c r="J3388" s="84" t="s">
        <v>105</v>
      </c>
      <c r="K3388" s="31" t="s">
        <v>34</v>
      </c>
      <c r="L3388" s="31"/>
      <c r="M3388" s="169"/>
      <c r="N3388" s="148" t="s">
        <v>3366</v>
      </c>
      <c r="O3388" s="106" t="s">
        <v>52</v>
      </c>
      <c r="P3388" s="43"/>
      <c r="Q3388" s="205"/>
      <c r="R3388" s="84" t="s">
        <v>105</v>
      </c>
      <c r="S3388" s="31" t="s">
        <v>34</v>
      </c>
      <c r="T3388" s="31"/>
      <c r="U3388" s="169"/>
      <c r="V3388" s="150" t="s">
        <v>3366</v>
      </c>
      <c r="W3388" s="141" t="str" cm="1">
        <f t="array" ref="W3388">IF(SUM(LEN(B3388:V3388))=0,"",IF(OR(OR(ISBLANK(F3388),SUM(LEN(C3388),LEN(D3388))=0),AND(NOT(E3388="Unknown"),ISBLANK(J3388)),AND(NOT(O3388="Unknown"),ISBLANK(R3388))),"Missing Information", INDEX(Table15[Entire Service Line Classification], MATCH(SUMIFS(Table15[Unique ID],Table15[System-Owned Portion],E3388,Table15[If Material Anything Other than "Lead" in Column E,Was Material Ever Previously Lead?],G3388,Table15[Customer-Owned Portion],O3388),Table15[Unique ID],0),0)))</f>
        <v>Non-lead</v>
      </c>
      <c r="X3388"/>
    </row>
    <row r="3389" spans="2:24" ht="75" x14ac:dyDescent="0.25">
      <c r="B3389" s="146" t="s">
        <v>12460</v>
      </c>
      <c r="C3389" s="31" t="s">
        <v>12461</v>
      </c>
      <c r="D3389" s="31" t="s">
        <v>12462</v>
      </c>
      <c r="E3389" s="44" t="s">
        <v>43</v>
      </c>
      <c r="F3389" s="43" t="s">
        <v>34</v>
      </c>
      <c r="G3389" s="84" t="s">
        <v>34</v>
      </c>
      <c r="H3389" s="31"/>
      <c r="I3389" s="205"/>
      <c r="J3389" s="84" t="s">
        <v>106</v>
      </c>
      <c r="K3389" s="31" t="s">
        <v>36</v>
      </c>
      <c r="L3389" s="31" t="s">
        <v>95</v>
      </c>
      <c r="M3389" s="169" t="s">
        <v>9167</v>
      </c>
      <c r="N3389" s="148" t="s">
        <v>9168</v>
      </c>
      <c r="O3389" s="106" t="s">
        <v>42</v>
      </c>
      <c r="P3389" s="43"/>
      <c r="Q3389" s="205"/>
      <c r="R3389" s="84" t="s">
        <v>106</v>
      </c>
      <c r="S3389" s="31" t="s">
        <v>36</v>
      </c>
      <c r="T3389" s="31" t="s">
        <v>95</v>
      </c>
      <c r="U3389" s="169" t="s">
        <v>9167</v>
      </c>
      <c r="V3389" s="150" t="s">
        <v>12463</v>
      </c>
      <c r="W3389" s="141" t="str" cm="1">
        <f t="array" ref="W3389">IF(SUM(LEN(B3389:V3389))=0,"",IF(OR(OR(ISBLANK(F3389),SUM(LEN(C3389),LEN(D3389))=0),AND(NOT(E3389="Unknown"),ISBLANK(J3389)),AND(NOT(O3389="Unknown"),ISBLANK(R3389))),"Missing Information", INDEX(Table15[Entire Service Line Classification], MATCH(SUMIFS(Table15[Unique ID],Table15[System-Owned Portion],E3389,Table15[If Material Anything Other than "Lead" in Column E,Was Material Ever Previously Lead?],G3389,Table15[Customer-Owned Portion],O3389),Table15[Unique ID],0),0)))</f>
        <v>Non-lead</v>
      </c>
      <c r="X3389"/>
    </row>
    <row r="3390" spans="2:24" ht="225" x14ac:dyDescent="0.25">
      <c r="B3390" s="146" t="s">
        <v>12464</v>
      </c>
      <c r="C3390" s="31" t="s">
        <v>12465</v>
      </c>
      <c r="D3390" s="31" t="s">
        <v>12466</v>
      </c>
      <c r="E3390" s="44" t="s">
        <v>52</v>
      </c>
      <c r="F3390" s="43" t="s">
        <v>34</v>
      </c>
      <c r="G3390" s="84" t="s">
        <v>34</v>
      </c>
      <c r="H3390" s="31"/>
      <c r="I3390" s="205"/>
      <c r="J3390" s="84" t="s">
        <v>105</v>
      </c>
      <c r="K3390" s="31" t="s">
        <v>34</v>
      </c>
      <c r="L3390" s="31"/>
      <c r="M3390" s="169"/>
      <c r="N3390" s="148" t="s">
        <v>3366</v>
      </c>
      <c r="O3390" s="106" t="s">
        <v>52</v>
      </c>
      <c r="P3390" s="43"/>
      <c r="Q3390" s="205"/>
      <c r="R3390" s="84" t="s">
        <v>105</v>
      </c>
      <c r="S3390" s="31" t="s">
        <v>34</v>
      </c>
      <c r="T3390" s="31"/>
      <c r="U3390" s="169"/>
      <c r="V3390" s="150" t="s">
        <v>3366</v>
      </c>
      <c r="W3390" s="141" t="str" cm="1">
        <f t="array" ref="W3390">IF(SUM(LEN(B3390:V3390))=0,"",IF(OR(OR(ISBLANK(F3390),SUM(LEN(C3390),LEN(D3390))=0),AND(NOT(E3390="Unknown"),ISBLANK(J3390)),AND(NOT(O3390="Unknown"),ISBLANK(R3390))),"Missing Information", INDEX(Table15[Entire Service Line Classification], MATCH(SUMIFS(Table15[Unique ID],Table15[System-Owned Portion],E3390,Table15[If Material Anything Other than "Lead" in Column E,Was Material Ever Previously Lead?],G3390,Table15[Customer-Owned Portion],O3390),Table15[Unique ID],0),0)))</f>
        <v>Non-lead</v>
      </c>
      <c r="X3390"/>
    </row>
    <row r="3391" spans="2:24" ht="225" x14ac:dyDescent="0.25">
      <c r="B3391" s="146" t="s">
        <v>12467</v>
      </c>
      <c r="C3391" s="31" t="s">
        <v>12468</v>
      </c>
      <c r="D3391" s="31" t="s">
        <v>12469</v>
      </c>
      <c r="E3391" s="44" t="s">
        <v>52</v>
      </c>
      <c r="F3391" s="43" t="s">
        <v>34</v>
      </c>
      <c r="G3391" s="84" t="s">
        <v>34</v>
      </c>
      <c r="H3391" s="31"/>
      <c r="I3391" s="205"/>
      <c r="J3391" s="84" t="s">
        <v>105</v>
      </c>
      <c r="K3391" s="31" t="s">
        <v>34</v>
      </c>
      <c r="L3391" s="31"/>
      <c r="M3391" s="169"/>
      <c r="N3391" s="148" t="s">
        <v>3366</v>
      </c>
      <c r="O3391" s="106" t="s">
        <v>52</v>
      </c>
      <c r="P3391" s="43"/>
      <c r="Q3391" s="205"/>
      <c r="R3391" s="84" t="s">
        <v>105</v>
      </c>
      <c r="S3391" s="31" t="s">
        <v>34</v>
      </c>
      <c r="T3391" s="31"/>
      <c r="U3391" s="169"/>
      <c r="V3391" s="150" t="s">
        <v>3366</v>
      </c>
      <c r="W3391" s="141" t="str" cm="1">
        <f t="array" ref="W3391">IF(SUM(LEN(B3391:V3391))=0,"",IF(OR(OR(ISBLANK(F3391),SUM(LEN(C3391),LEN(D3391))=0),AND(NOT(E3391="Unknown"),ISBLANK(J3391)),AND(NOT(O3391="Unknown"),ISBLANK(R3391))),"Missing Information", INDEX(Table15[Entire Service Line Classification], MATCH(SUMIFS(Table15[Unique ID],Table15[System-Owned Portion],E3391,Table15[If Material Anything Other than "Lead" in Column E,Was Material Ever Previously Lead?],G3391,Table15[Customer-Owned Portion],O3391),Table15[Unique ID],0),0)))</f>
        <v>Non-lead</v>
      </c>
      <c r="X3391"/>
    </row>
    <row r="3392" spans="2:24" ht="150" x14ac:dyDescent="0.25">
      <c r="B3392" s="146" t="s">
        <v>3070</v>
      </c>
      <c r="C3392" s="31" t="s">
        <v>3071</v>
      </c>
      <c r="D3392" s="31" t="s">
        <v>3072</v>
      </c>
      <c r="E3392" s="44" t="s">
        <v>43</v>
      </c>
      <c r="F3392" s="43" t="s">
        <v>34</v>
      </c>
      <c r="G3392" s="84" t="s">
        <v>34</v>
      </c>
      <c r="H3392" s="31" t="s">
        <v>3073</v>
      </c>
      <c r="I3392" s="205"/>
      <c r="J3392" s="84" t="s">
        <v>188</v>
      </c>
      <c r="K3392" s="31" t="s">
        <v>34</v>
      </c>
      <c r="L3392" s="31"/>
      <c r="M3392" s="169"/>
      <c r="N3392" s="148" t="s">
        <v>3074</v>
      </c>
      <c r="O3392" s="106" t="s">
        <v>52</v>
      </c>
      <c r="P3392" s="43" t="s">
        <v>973</v>
      </c>
      <c r="Q3392" s="205"/>
      <c r="R3392" s="84" t="s">
        <v>188</v>
      </c>
      <c r="S3392" s="31" t="s">
        <v>34</v>
      </c>
      <c r="T3392" s="31"/>
      <c r="U3392" s="169"/>
      <c r="V3392" s="150" t="s">
        <v>2388</v>
      </c>
      <c r="W3392" s="141" t="str" cm="1">
        <f t="array" ref="W3392">IF(SUM(LEN(B3392:V3392))=0,"",IF(OR(OR(ISBLANK(F3392),SUM(LEN(C3392),LEN(D3392))=0),AND(NOT(E3392="Unknown"),ISBLANK(J3392)),AND(NOT(O3392="Unknown"),ISBLANK(R3392))),"Missing Information", INDEX(Table15[Entire Service Line Classification], MATCH(SUMIFS(Table15[Unique ID],Table15[System-Owned Portion],E3392,Table15[If Material Anything Other than "Lead" in Column E,Was Material Ever Previously Lead?],G3392,Table15[Customer-Owned Portion],O3392),Table15[Unique ID],0),0)))</f>
        <v>Non-lead</v>
      </c>
      <c r="X3392"/>
    </row>
    <row r="3393" spans="2:24" ht="150" x14ac:dyDescent="0.25">
      <c r="B3393" s="146" t="s">
        <v>3086</v>
      </c>
      <c r="C3393" s="31" t="s">
        <v>3087</v>
      </c>
      <c r="D3393" s="31" t="s">
        <v>3088</v>
      </c>
      <c r="E3393" s="44" t="s">
        <v>43</v>
      </c>
      <c r="F3393" s="43" t="s">
        <v>34</v>
      </c>
      <c r="G3393" s="84" t="s">
        <v>34</v>
      </c>
      <c r="H3393" s="31" t="s">
        <v>3073</v>
      </c>
      <c r="I3393" s="205"/>
      <c r="J3393" s="84" t="s">
        <v>188</v>
      </c>
      <c r="K3393" s="31" t="s">
        <v>34</v>
      </c>
      <c r="L3393" s="31"/>
      <c r="M3393" s="169"/>
      <c r="N3393" s="148" t="s">
        <v>3074</v>
      </c>
      <c r="O3393" s="106" t="s">
        <v>52</v>
      </c>
      <c r="P3393" s="43" t="s">
        <v>973</v>
      </c>
      <c r="Q3393" s="205"/>
      <c r="R3393" s="84" t="s">
        <v>188</v>
      </c>
      <c r="S3393" s="31" t="s">
        <v>34</v>
      </c>
      <c r="T3393" s="31"/>
      <c r="U3393" s="169"/>
      <c r="V3393" s="150" t="s">
        <v>3078</v>
      </c>
      <c r="W3393" s="141" t="str" cm="1">
        <f t="array" ref="W3393">IF(SUM(LEN(B3393:V3393))=0,"",IF(OR(OR(ISBLANK(F3393),SUM(LEN(C3393),LEN(D3393))=0),AND(NOT(E3393="Unknown"),ISBLANK(J3393)),AND(NOT(O3393="Unknown"),ISBLANK(R3393))),"Missing Information", INDEX(Table15[Entire Service Line Classification], MATCH(SUMIFS(Table15[Unique ID],Table15[System-Owned Portion],E3393,Table15[If Material Anything Other than "Lead" in Column E,Was Material Ever Previously Lead?],G3393,Table15[Customer-Owned Portion],O3393),Table15[Unique ID],0),0)))</f>
        <v>Non-lead</v>
      </c>
      <c r="X3393"/>
    </row>
    <row r="3394" spans="2:24" ht="150" x14ac:dyDescent="0.25">
      <c r="B3394" s="146" t="s">
        <v>3075</v>
      </c>
      <c r="C3394" s="31" t="s">
        <v>3076</v>
      </c>
      <c r="D3394" s="31" t="s">
        <v>3077</v>
      </c>
      <c r="E3394" s="44" t="s">
        <v>43</v>
      </c>
      <c r="F3394" s="43" t="s">
        <v>34</v>
      </c>
      <c r="G3394" s="84" t="s">
        <v>34</v>
      </c>
      <c r="H3394" s="31" t="s">
        <v>3073</v>
      </c>
      <c r="I3394" s="205"/>
      <c r="J3394" s="84" t="s">
        <v>188</v>
      </c>
      <c r="K3394" s="31" t="s">
        <v>34</v>
      </c>
      <c r="L3394" s="31"/>
      <c r="M3394" s="169"/>
      <c r="N3394" s="148" t="s">
        <v>3074</v>
      </c>
      <c r="O3394" s="106" t="s">
        <v>52</v>
      </c>
      <c r="P3394" s="43" t="s">
        <v>973</v>
      </c>
      <c r="Q3394" s="205"/>
      <c r="R3394" s="84" t="s">
        <v>188</v>
      </c>
      <c r="S3394" s="31" t="s">
        <v>34</v>
      </c>
      <c r="T3394" s="31"/>
      <c r="U3394" s="169"/>
      <c r="V3394" s="150" t="s">
        <v>3078</v>
      </c>
      <c r="W3394" s="141" t="str" cm="1">
        <f t="array" ref="W3394">IF(SUM(LEN(B3394:V3394))=0,"",IF(OR(OR(ISBLANK(F3394),SUM(LEN(C3394),LEN(D3394))=0),AND(NOT(E3394="Unknown"),ISBLANK(J3394)),AND(NOT(O3394="Unknown"),ISBLANK(R3394))),"Missing Information", INDEX(Table15[Entire Service Line Classification], MATCH(SUMIFS(Table15[Unique ID],Table15[System-Owned Portion],E3394,Table15[If Material Anything Other than "Lead" in Column E,Was Material Ever Previously Lead?],G3394,Table15[Customer-Owned Portion],O3394),Table15[Unique ID],0),0)))</f>
        <v>Non-lead</v>
      </c>
      <c r="X3394"/>
    </row>
    <row r="3395" spans="2:24" ht="150" x14ac:dyDescent="0.25">
      <c r="B3395" s="146" t="s">
        <v>3089</v>
      </c>
      <c r="C3395" s="31" t="s">
        <v>3090</v>
      </c>
      <c r="D3395" s="31" t="s">
        <v>3091</v>
      </c>
      <c r="E3395" s="44" t="s">
        <v>43</v>
      </c>
      <c r="F3395" s="43" t="s">
        <v>34</v>
      </c>
      <c r="G3395" s="84" t="s">
        <v>34</v>
      </c>
      <c r="H3395" s="31" t="s">
        <v>3073</v>
      </c>
      <c r="I3395" s="205"/>
      <c r="J3395" s="84" t="s">
        <v>188</v>
      </c>
      <c r="K3395" s="31" t="s">
        <v>34</v>
      </c>
      <c r="L3395" s="31"/>
      <c r="M3395" s="169"/>
      <c r="N3395" s="148" t="s">
        <v>3074</v>
      </c>
      <c r="O3395" s="106" t="s">
        <v>52</v>
      </c>
      <c r="P3395" s="43" t="s">
        <v>973</v>
      </c>
      <c r="Q3395" s="205"/>
      <c r="R3395" s="84" t="s">
        <v>188</v>
      </c>
      <c r="S3395" s="31" t="s">
        <v>34</v>
      </c>
      <c r="T3395" s="31"/>
      <c r="U3395" s="169"/>
      <c r="V3395" s="150" t="s">
        <v>2388</v>
      </c>
      <c r="W3395" s="141" t="str" cm="1">
        <f t="array" ref="W3395">IF(SUM(LEN(B3395:V3395))=0,"",IF(OR(OR(ISBLANK(F3395),SUM(LEN(C3395),LEN(D3395))=0),AND(NOT(E3395="Unknown"),ISBLANK(J3395)),AND(NOT(O3395="Unknown"),ISBLANK(R3395))),"Missing Information", INDEX(Table15[Entire Service Line Classification], MATCH(SUMIFS(Table15[Unique ID],Table15[System-Owned Portion],E3395,Table15[If Material Anything Other than "Lead" in Column E,Was Material Ever Previously Lead?],G3395,Table15[Customer-Owned Portion],O3395),Table15[Unique ID],0),0)))</f>
        <v>Non-lead</v>
      </c>
      <c r="X3395"/>
    </row>
    <row r="3396" spans="2:24" ht="225" x14ac:dyDescent="0.25">
      <c r="B3396" s="146" t="s">
        <v>12470</v>
      </c>
      <c r="C3396" s="31" t="s">
        <v>12471</v>
      </c>
      <c r="D3396" s="31" t="s">
        <v>12472</v>
      </c>
      <c r="E3396" s="44" t="s">
        <v>52</v>
      </c>
      <c r="F3396" s="43" t="s">
        <v>34</v>
      </c>
      <c r="G3396" s="84" t="s">
        <v>34</v>
      </c>
      <c r="H3396" s="31"/>
      <c r="I3396" s="205"/>
      <c r="J3396" s="84" t="s">
        <v>3268</v>
      </c>
      <c r="K3396" s="31" t="s">
        <v>34</v>
      </c>
      <c r="L3396" s="31"/>
      <c r="M3396" s="169"/>
      <c r="N3396" s="148" t="s">
        <v>3269</v>
      </c>
      <c r="O3396" s="106" t="s">
        <v>52</v>
      </c>
      <c r="P3396" s="43"/>
      <c r="Q3396" s="205"/>
      <c r="R3396" s="84" t="s">
        <v>3268</v>
      </c>
      <c r="S3396" s="31" t="s">
        <v>34</v>
      </c>
      <c r="T3396" s="31"/>
      <c r="U3396" s="169"/>
      <c r="V3396" s="150" t="s">
        <v>3269</v>
      </c>
      <c r="W3396" s="141" t="str" cm="1">
        <f t="array" ref="W3396">IF(SUM(LEN(B3396:V3396))=0,"",IF(OR(OR(ISBLANK(F3396),SUM(LEN(C3396),LEN(D3396))=0),AND(NOT(E3396="Unknown"),ISBLANK(J3396)),AND(NOT(O3396="Unknown"),ISBLANK(R3396))),"Missing Information", INDEX(Table15[Entire Service Line Classification], MATCH(SUMIFS(Table15[Unique ID],Table15[System-Owned Portion],E3396,Table15[If Material Anything Other than "Lead" in Column E,Was Material Ever Previously Lead?],G3396,Table15[Customer-Owned Portion],O3396),Table15[Unique ID],0),0)))</f>
        <v>Non-lead</v>
      </c>
      <c r="X3396"/>
    </row>
    <row r="3397" spans="2:24" ht="225" x14ac:dyDescent="0.25">
      <c r="B3397" s="146" t="s">
        <v>12473</v>
      </c>
      <c r="C3397" s="31" t="s">
        <v>12474</v>
      </c>
      <c r="D3397" s="31" t="s">
        <v>12475</v>
      </c>
      <c r="E3397" s="44" t="s">
        <v>52</v>
      </c>
      <c r="F3397" s="43" t="s">
        <v>34</v>
      </c>
      <c r="G3397" s="84" t="s">
        <v>34</v>
      </c>
      <c r="H3397" s="31"/>
      <c r="I3397" s="205"/>
      <c r="J3397" s="84" t="s">
        <v>105</v>
      </c>
      <c r="K3397" s="31" t="s">
        <v>34</v>
      </c>
      <c r="L3397" s="31"/>
      <c r="M3397" s="169"/>
      <c r="N3397" s="148" t="s">
        <v>3366</v>
      </c>
      <c r="O3397" s="106" t="s">
        <v>52</v>
      </c>
      <c r="P3397" s="43"/>
      <c r="Q3397" s="205"/>
      <c r="R3397" s="84" t="s">
        <v>105</v>
      </c>
      <c r="S3397" s="31" t="s">
        <v>34</v>
      </c>
      <c r="T3397" s="31"/>
      <c r="U3397" s="169"/>
      <c r="V3397" s="150" t="s">
        <v>3366</v>
      </c>
      <c r="W3397" s="141" t="str" cm="1">
        <f t="array" ref="W3397">IF(SUM(LEN(B3397:V3397))=0,"",IF(OR(OR(ISBLANK(F3397),SUM(LEN(C3397),LEN(D3397))=0),AND(NOT(E3397="Unknown"),ISBLANK(J3397)),AND(NOT(O3397="Unknown"),ISBLANK(R3397))),"Missing Information", INDEX(Table15[Entire Service Line Classification], MATCH(SUMIFS(Table15[Unique ID],Table15[System-Owned Portion],E3397,Table15[If Material Anything Other than "Lead" in Column E,Was Material Ever Previously Lead?],G3397,Table15[Customer-Owned Portion],O3397),Table15[Unique ID],0),0)))</f>
        <v>Non-lead</v>
      </c>
      <c r="X3397"/>
    </row>
    <row r="3398" spans="2:24" ht="75" x14ac:dyDescent="0.25">
      <c r="B3398" s="146" t="s">
        <v>12476</v>
      </c>
      <c r="C3398" s="31" t="s">
        <v>12477</v>
      </c>
      <c r="D3398" s="31" t="s">
        <v>12478</v>
      </c>
      <c r="E3398" s="44" t="s">
        <v>42</v>
      </c>
      <c r="F3398" s="43" t="s">
        <v>34</v>
      </c>
      <c r="G3398" s="84" t="s">
        <v>34</v>
      </c>
      <c r="H3398" s="31"/>
      <c r="I3398" s="205"/>
      <c r="J3398" s="84" t="s">
        <v>106</v>
      </c>
      <c r="K3398" s="31" t="s">
        <v>36</v>
      </c>
      <c r="L3398" s="31" t="s">
        <v>95</v>
      </c>
      <c r="M3398" s="169" t="s">
        <v>4153</v>
      </c>
      <c r="N3398" s="148" t="s">
        <v>12479</v>
      </c>
      <c r="O3398" s="106" t="s">
        <v>35</v>
      </c>
      <c r="P3398" s="43"/>
      <c r="Q3398" s="205"/>
      <c r="R3398" s="84" t="s">
        <v>106</v>
      </c>
      <c r="S3398" s="31" t="s">
        <v>36</v>
      </c>
      <c r="T3398" s="31" t="s">
        <v>95</v>
      </c>
      <c r="U3398" s="169" t="s">
        <v>4153</v>
      </c>
      <c r="V3398" s="150" t="s">
        <v>12480</v>
      </c>
      <c r="W3398" s="141" t="str" cm="1">
        <f t="array" ref="W3398">IF(SUM(LEN(B3398:V3398))=0,"",IF(OR(OR(ISBLANK(F3398),SUM(LEN(C3398),LEN(D3398))=0),AND(NOT(E3398="Unknown"),ISBLANK(J3398)),AND(NOT(O3398="Unknown"),ISBLANK(R3398))),"Missing Information", INDEX(Table15[Entire Service Line Classification], MATCH(SUMIFS(Table15[Unique ID],Table15[System-Owned Portion],E3398,Table15[If Material Anything Other than "Lead" in Column E,Was Material Ever Previously Lead?],G3398,Table15[Customer-Owned Portion],O3398),Table15[Unique ID],0),0)))</f>
        <v>Non-lead</v>
      </c>
      <c r="X3398"/>
    </row>
    <row r="3399" spans="2:24" ht="225" x14ac:dyDescent="0.25">
      <c r="B3399" s="146" t="s">
        <v>12481</v>
      </c>
      <c r="C3399" s="31" t="s">
        <v>12482</v>
      </c>
      <c r="D3399" s="31" t="s">
        <v>12483</v>
      </c>
      <c r="E3399" s="44" t="s">
        <v>52</v>
      </c>
      <c r="F3399" s="43" t="s">
        <v>34</v>
      </c>
      <c r="G3399" s="84" t="s">
        <v>34</v>
      </c>
      <c r="H3399" s="31"/>
      <c r="I3399" s="205"/>
      <c r="J3399" s="84" t="s">
        <v>105</v>
      </c>
      <c r="K3399" s="31" t="s">
        <v>34</v>
      </c>
      <c r="L3399" s="31"/>
      <c r="M3399" s="169"/>
      <c r="N3399" s="148" t="s">
        <v>3366</v>
      </c>
      <c r="O3399" s="106" t="s">
        <v>52</v>
      </c>
      <c r="P3399" s="43"/>
      <c r="Q3399" s="205"/>
      <c r="R3399" s="84" t="s">
        <v>105</v>
      </c>
      <c r="S3399" s="31" t="s">
        <v>34</v>
      </c>
      <c r="T3399" s="31"/>
      <c r="U3399" s="169"/>
      <c r="V3399" s="150" t="s">
        <v>3366</v>
      </c>
      <c r="W3399" s="141" t="str" cm="1">
        <f t="array" ref="W3399">IF(SUM(LEN(B3399:V3399))=0,"",IF(OR(OR(ISBLANK(F3399),SUM(LEN(C3399),LEN(D3399))=0),AND(NOT(E3399="Unknown"),ISBLANK(J3399)),AND(NOT(O3399="Unknown"),ISBLANK(R3399))),"Missing Information", INDEX(Table15[Entire Service Line Classification], MATCH(SUMIFS(Table15[Unique ID],Table15[System-Owned Portion],E3399,Table15[If Material Anything Other than "Lead" in Column E,Was Material Ever Previously Lead?],G3399,Table15[Customer-Owned Portion],O3399),Table15[Unique ID],0),0)))</f>
        <v>Non-lead</v>
      </c>
      <c r="X3399"/>
    </row>
    <row r="3400" spans="2:24" ht="225" x14ac:dyDescent="0.25">
      <c r="B3400" s="146" t="s">
        <v>12484</v>
      </c>
      <c r="C3400" s="31" t="s">
        <v>12485</v>
      </c>
      <c r="D3400" s="31" t="s">
        <v>12486</v>
      </c>
      <c r="E3400" s="44" t="s">
        <v>52</v>
      </c>
      <c r="F3400" s="43" t="s">
        <v>34</v>
      </c>
      <c r="G3400" s="84" t="s">
        <v>34</v>
      </c>
      <c r="H3400" s="31"/>
      <c r="I3400" s="205"/>
      <c r="J3400" s="84" t="s">
        <v>105</v>
      </c>
      <c r="K3400" s="31" t="s">
        <v>34</v>
      </c>
      <c r="L3400" s="31"/>
      <c r="M3400" s="169"/>
      <c r="N3400" s="148" t="s">
        <v>3366</v>
      </c>
      <c r="O3400" s="106" t="s">
        <v>52</v>
      </c>
      <c r="P3400" s="43"/>
      <c r="Q3400" s="205"/>
      <c r="R3400" s="84" t="s">
        <v>105</v>
      </c>
      <c r="S3400" s="31" t="s">
        <v>34</v>
      </c>
      <c r="T3400" s="31"/>
      <c r="U3400" s="169"/>
      <c r="V3400" s="150" t="s">
        <v>3366</v>
      </c>
      <c r="W3400" s="141" t="str" cm="1">
        <f t="array" ref="W3400">IF(SUM(LEN(B3400:V3400))=0,"",IF(OR(OR(ISBLANK(F3400),SUM(LEN(C3400),LEN(D3400))=0),AND(NOT(E3400="Unknown"),ISBLANK(J3400)),AND(NOT(O3400="Unknown"),ISBLANK(R3400))),"Missing Information", INDEX(Table15[Entire Service Line Classification], MATCH(SUMIFS(Table15[Unique ID],Table15[System-Owned Portion],E3400,Table15[If Material Anything Other than "Lead" in Column E,Was Material Ever Previously Lead?],G3400,Table15[Customer-Owned Portion],O3400),Table15[Unique ID],0),0)))</f>
        <v>Non-lead</v>
      </c>
      <c r="X3400"/>
    </row>
    <row r="3401" spans="2:24" ht="225" x14ac:dyDescent="0.25">
      <c r="B3401" s="146" t="s">
        <v>12487</v>
      </c>
      <c r="C3401" s="31" t="s">
        <v>12488</v>
      </c>
      <c r="D3401" s="31" t="s">
        <v>12489</v>
      </c>
      <c r="E3401" s="44" t="s">
        <v>52</v>
      </c>
      <c r="F3401" s="43" t="s">
        <v>34</v>
      </c>
      <c r="G3401" s="84" t="s">
        <v>34</v>
      </c>
      <c r="H3401" s="31"/>
      <c r="I3401" s="205"/>
      <c r="J3401" s="84" t="s">
        <v>105</v>
      </c>
      <c r="K3401" s="31" t="s">
        <v>34</v>
      </c>
      <c r="L3401" s="31"/>
      <c r="M3401" s="169"/>
      <c r="N3401" s="148" t="s">
        <v>3366</v>
      </c>
      <c r="O3401" s="106" t="s">
        <v>52</v>
      </c>
      <c r="P3401" s="43"/>
      <c r="Q3401" s="205"/>
      <c r="R3401" s="84" t="s">
        <v>105</v>
      </c>
      <c r="S3401" s="31" t="s">
        <v>34</v>
      </c>
      <c r="T3401" s="31"/>
      <c r="U3401" s="169"/>
      <c r="V3401" s="150" t="s">
        <v>3366</v>
      </c>
      <c r="W3401" s="141" t="str" cm="1">
        <f t="array" ref="W3401">IF(SUM(LEN(B3401:V3401))=0,"",IF(OR(OR(ISBLANK(F3401),SUM(LEN(C3401),LEN(D3401))=0),AND(NOT(E3401="Unknown"),ISBLANK(J3401)),AND(NOT(O3401="Unknown"),ISBLANK(R3401))),"Missing Information", INDEX(Table15[Entire Service Line Classification], MATCH(SUMIFS(Table15[Unique ID],Table15[System-Owned Portion],E3401,Table15[If Material Anything Other than "Lead" in Column E,Was Material Ever Previously Lead?],G3401,Table15[Customer-Owned Portion],O3401),Table15[Unique ID],0),0)))</f>
        <v>Non-lead</v>
      </c>
      <c r="X3401"/>
    </row>
    <row r="3402" spans="2:24" ht="225" x14ac:dyDescent="0.25">
      <c r="B3402" s="146" t="s">
        <v>12490</v>
      </c>
      <c r="C3402" s="31" t="s">
        <v>12491</v>
      </c>
      <c r="D3402" s="31" t="s">
        <v>12492</v>
      </c>
      <c r="E3402" s="44" t="s">
        <v>52</v>
      </c>
      <c r="F3402" s="43" t="s">
        <v>34</v>
      </c>
      <c r="G3402" s="84" t="s">
        <v>34</v>
      </c>
      <c r="H3402" s="31"/>
      <c r="I3402" s="205"/>
      <c r="J3402" s="84" t="s">
        <v>105</v>
      </c>
      <c r="K3402" s="31" t="s">
        <v>34</v>
      </c>
      <c r="L3402" s="31"/>
      <c r="M3402" s="169"/>
      <c r="N3402" s="148" t="s">
        <v>3366</v>
      </c>
      <c r="O3402" s="106" t="s">
        <v>52</v>
      </c>
      <c r="P3402" s="43"/>
      <c r="Q3402" s="205"/>
      <c r="R3402" s="84" t="s">
        <v>105</v>
      </c>
      <c r="S3402" s="31" t="s">
        <v>34</v>
      </c>
      <c r="T3402" s="31"/>
      <c r="U3402" s="169"/>
      <c r="V3402" s="150" t="s">
        <v>3366</v>
      </c>
      <c r="W3402" s="141" t="str" cm="1">
        <f t="array" ref="W3402">IF(SUM(LEN(B3402:V3402))=0,"",IF(OR(OR(ISBLANK(F3402),SUM(LEN(C3402),LEN(D3402))=0),AND(NOT(E3402="Unknown"),ISBLANK(J3402)),AND(NOT(O3402="Unknown"),ISBLANK(R3402))),"Missing Information", INDEX(Table15[Entire Service Line Classification], MATCH(SUMIFS(Table15[Unique ID],Table15[System-Owned Portion],E3402,Table15[If Material Anything Other than "Lead" in Column E,Was Material Ever Previously Lead?],G3402,Table15[Customer-Owned Portion],O3402),Table15[Unique ID],0),0)))</f>
        <v>Non-lead</v>
      </c>
      <c r="X3402"/>
    </row>
    <row r="3403" spans="2:24" ht="75" x14ac:dyDescent="0.25">
      <c r="B3403" s="146" t="s">
        <v>12493</v>
      </c>
      <c r="C3403" s="31" t="s">
        <v>12494</v>
      </c>
      <c r="D3403" s="31" t="s">
        <v>12495</v>
      </c>
      <c r="E3403" s="44" t="s">
        <v>43</v>
      </c>
      <c r="F3403" s="43" t="s">
        <v>34</v>
      </c>
      <c r="G3403" s="84" t="s">
        <v>34</v>
      </c>
      <c r="H3403" s="31"/>
      <c r="I3403" s="205"/>
      <c r="J3403" s="84" t="s">
        <v>106</v>
      </c>
      <c r="K3403" s="31" t="s">
        <v>36</v>
      </c>
      <c r="L3403" s="31" t="s">
        <v>95</v>
      </c>
      <c r="M3403" s="169" t="s">
        <v>3987</v>
      </c>
      <c r="N3403" s="148" t="s">
        <v>12496</v>
      </c>
      <c r="O3403" s="106" t="s">
        <v>43</v>
      </c>
      <c r="P3403" s="43"/>
      <c r="Q3403" s="205"/>
      <c r="R3403" s="84" t="s">
        <v>106</v>
      </c>
      <c r="S3403" s="31" t="s">
        <v>36</v>
      </c>
      <c r="T3403" s="31" t="s">
        <v>95</v>
      </c>
      <c r="U3403" s="169" t="s">
        <v>3987</v>
      </c>
      <c r="V3403" s="150" t="s">
        <v>12496</v>
      </c>
      <c r="W3403" s="141" t="str" cm="1">
        <f t="array" ref="W3403">IF(SUM(LEN(B3403:V3403))=0,"",IF(OR(OR(ISBLANK(F3403),SUM(LEN(C3403),LEN(D3403))=0),AND(NOT(E3403="Unknown"),ISBLANK(J3403)),AND(NOT(O3403="Unknown"),ISBLANK(R3403))),"Missing Information", INDEX(Table15[Entire Service Line Classification], MATCH(SUMIFS(Table15[Unique ID],Table15[System-Owned Portion],E3403,Table15[If Material Anything Other than "Lead" in Column E,Was Material Ever Previously Lead?],G3403,Table15[Customer-Owned Portion],O3403),Table15[Unique ID],0),0)))</f>
        <v>Non-lead</v>
      </c>
      <c r="X3403"/>
    </row>
    <row r="3404" spans="2:24" ht="225" x14ac:dyDescent="0.25">
      <c r="B3404" s="146" t="s">
        <v>12497</v>
      </c>
      <c r="C3404" s="31" t="s">
        <v>12498</v>
      </c>
      <c r="D3404" s="31" t="s">
        <v>12499</v>
      </c>
      <c r="E3404" s="44" t="s">
        <v>52</v>
      </c>
      <c r="F3404" s="43" t="s">
        <v>34</v>
      </c>
      <c r="G3404" s="84" t="s">
        <v>34</v>
      </c>
      <c r="H3404" s="31"/>
      <c r="I3404" s="205"/>
      <c r="J3404" s="84" t="s">
        <v>3268</v>
      </c>
      <c r="K3404" s="31" t="s">
        <v>34</v>
      </c>
      <c r="L3404" s="31"/>
      <c r="M3404" s="169"/>
      <c r="N3404" s="148" t="s">
        <v>3269</v>
      </c>
      <c r="O3404" s="106" t="s">
        <v>52</v>
      </c>
      <c r="P3404" s="43"/>
      <c r="Q3404" s="205"/>
      <c r="R3404" s="84" t="s">
        <v>3268</v>
      </c>
      <c r="S3404" s="31" t="s">
        <v>34</v>
      </c>
      <c r="T3404" s="31"/>
      <c r="U3404" s="169"/>
      <c r="V3404" s="150" t="s">
        <v>3269</v>
      </c>
      <c r="W3404" s="141" t="str" cm="1">
        <f t="array" ref="W3404">IF(SUM(LEN(B3404:V3404))=0,"",IF(OR(OR(ISBLANK(F3404),SUM(LEN(C3404),LEN(D3404))=0),AND(NOT(E3404="Unknown"),ISBLANK(J3404)),AND(NOT(O3404="Unknown"),ISBLANK(R3404))),"Missing Information", INDEX(Table15[Entire Service Line Classification], MATCH(SUMIFS(Table15[Unique ID],Table15[System-Owned Portion],E3404,Table15[If Material Anything Other than "Lead" in Column E,Was Material Ever Previously Lead?],G3404,Table15[Customer-Owned Portion],O3404),Table15[Unique ID],0),0)))</f>
        <v>Non-lead</v>
      </c>
      <c r="X3404"/>
    </row>
    <row r="3405" spans="2:24" ht="225" x14ac:dyDescent="0.25">
      <c r="B3405" s="146" t="s">
        <v>12500</v>
      </c>
      <c r="C3405" s="31" t="s">
        <v>12501</v>
      </c>
      <c r="D3405" s="31" t="s">
        <v>12502</v>
      </c>
      <c r="E3405" s="44" t="s">
        <v>52</v>
      </c>
      <c r="F3405" s="43" t="s">
        <v>34</v>
      </c>
      <c r="G3405" s="84" t="s">
        <v>34</v>
      </c>
      <c r="H3405" s="31"/>
      <c r="I3405" s="205"/>
      <c r="J3405" s="84" t="s">
        <v>105</v>
      </c>
      <c r="K3405" s="31" t="s">
        <v>34</v>
      </c>
      <c r="L3405" s="31"/>
      <c r="M3405" s="169"/>
      <c r="N3405" s="148" t="s">
        <v>3366</v>
      </c>
      <c r="O3405" s="106" t="s">
        <v>52</v>
      </c>
      <c r="P3405" s="43"/>
      <c r="Q3405" s="205"/>
      <c r="R3405" s="84" t="s">
        <v>105</v>
      </c>
      <c r="S3405" s="31" t="s">
        <v>34</v>
      </c>
      <c r="T3405" s="31"/>
      <c r="U3405" s="169"/>
      <c r="V3405" s="150" t="s">
        <v>3366</v>
      </c>
      <c r="W3405" s="141" t="str" cm="1">
        <f t="array" ref="W3405">IF(SUM(LEN(B3405:V3405))=0,"",IF(OR(OR(ISBLANK(F3405),SUM(LEN(C3405),LEN(D3405))=0),AND(NOT(E3405="Unknown"),ISBLANK(J3405)),AND(NOT(O3405="Unknown"),ISBLANK(R3405))),"Missing Information", INDEX(Table15[Entire Service Line Classification], MATCH(SUMIFS(Table15[Unique ID],Table15[System-Owned Portion],E3405,Table15[If Material Anything Other than "Lead" in Column E,Was Material Ever Previously Lead?],G3405,Table15[Customer-Owned Portion],O3405),Table15[Unique ID],0),0)))</f>
        <v>Non-lead</v>
      </c>
      <c r="X3405"/>
    </row>
    <row r="3406" spans="2:24" ht="225" x14ac:dyDescent="0.25">
      <c r="B3406" s="146" t="s">
        <v>12503</v>
      </c>
      <c r="C3406" s="31" t="s">
        <v>12504</v>
      </c>
      <c r="D3406" s="31" t="s">
        <v>12505</v>
      </c>
      <c r="E3406" s="44" t="s">
        <v>52</v>
      </c>
      <c r="F3406" s="43" t="s">
        <v>34</v>
      </c>
      <c r="G3406" s="84" t="s">
        <v>34</v>
      </c>
      <c r="H3406" s="31"/>
      <c r="I3406" s="205"/>
      <c r="J3406" s="84" t="s">
        <v>105</v>
      </c>
      <c r="K3406" s="31" t="s">
        <v>34</v>
      </c>
      <c r="L3406" s="31"/>
      <c r="M3406" s="169"/>
      <c r="N3406" s="148" t="s">
        <v>3366</v>
      </c>
      <c r="O3406" s="106" t="s">
        <v>52</v>
      </c>
      <c r="P3406" s="43"/>
      <c r="Q3406" s="205"/>
      <c r="R3406" s="84" t="s">
        <v>105</v>
      </c>
      <c r="S3406" s="31" t="s">
        <v>34</v>
      </c>
      <c r="T3406" s="31"/>
      <c r="U3406" s="169"/>
      <c r="V3406" s="150" t="s">
        <v>3366</v>
      </c>
      <c r="W3406" s="141" t="str" cm="1">
        <f t="array" ref="W3406">IF(SUM(LEN(B3406:V3406))=0,"",IF(OR(OR(ISBLANK(F3406),SUM(LEN(C3406),LEN(D3406))=0),AND(NOT(E3406="Unknown"),ISBLANK(J3406)),AND(NOT(O3406="Unknown"),ISBLANK(R3406))),"Missing Information", INDEX(Table15[Entire Service Line Classification], MATCH(SUMIFS(Table15[Unique ID],Table15[System-Owned Portion],E3406,Table15[If Material Anything Other than "Lead" in Column E,Was Material Ever Previously Lead?],G3406,Table15[Customer-Owned Portion],O3406),Table15[Unique ID],0),0)))</f>
        <v>Non-lead</v>
      </c>
      <c r="X3406"/>
    </row>
    <row r="3407" spans="2:24" ht="225" x14ac:dyDescent="0.25">
      <c r="B3407" s="146" t="s">
        <v>12506</v>
      </c>
      <c r="C3407" s="31" t="s">
        <v>12507</v>
      </c>
      <c r="D3407" s="31" t="s">
        <v>12508</v>
      </c>
      <c r="E3407" s="44" t="s">
        <v>52</v>
      </c>
      <c r="F3407" s="43" t="s">
        <v>34</v>
      </c>
      <c r="G3407" s="84" t="s">
        <v>34</v>
      </c>
      <c r="H3407" s="31"/>
      <c r="I3407" s="205"/>
      <c r="J3407" s="84" t="s">
        <v>105</v>
      </c>
      <c r="K3407" s="31" t="s">
        <v>34</v>
      </c>
      <c r="L3407" s="31"/>
      <c r="M3407" s="169"/>
      <c r="N3407" s="148" t="s">
        <v>3366</v>
      </c>
      <c r="O3407" s="106" t="s">
        <v>52</v>
      </c>
      <c r="P3407" s="43"/>
      <c r="Q3407" s="205"/>
      <c r="R3407" s="84" t="s">
        <v>105</v>
      </c>
      <c r="S3407" s="31" t="s">
        <v>34</v>
      </c>
      <c r="T3407" s="31"/>
      <c r="U3407" s="169"/>
      <c r="V3407" s="150" t="s">
        <v>3366</v>
      </c>
      <c r="W3407" s="141" t="str" cm="1">
        <f t="array" ref="W3407">IF(SUM(LEN(B3407:V3407))=0,"",IF(OR(OR(ISBLANK(F3407),SUM(LEN(C3407),LEN(D3407))=0),AND(NOT(E3407="Unknown"),ISBLANK(J3407)),AND(NOT(O3407="Unknown"),ISBLANK(R3407))),"Missing Information", INDEX(Table15[Entire Service Line Classification], MATCH(SUMIFS(Table15[Unique ID],Table15[System-Owned Portion],E3407,Table15[If Material Anything Other than "Lead" in Column E,Was Material Ever Previously Lead?],G3407,Table15[Customer-Owned Portion],O3407),Table15[Unique ID],0),0)))</f>
        <v>Non-lead</v>
      </c>
      <c r="X3407"/>
    </row>
    <row r="3408" spans="2:24" ht="75" x14ac:dyDescent="0.25">
      <c r="B3408" s="146" t="s">
        <v>12509</v>
      </c>
      <c r="C3408" s="31" t="s">
        <v>12510</v>
      </c>
      <c r="D3408" s="31" t="s">
        <v>12511</v>
      </c>
      <c r="E3408" s="44" t="s">
        <v>43</v>
      </c>
      <c r="F3408" s="43" t="s">
        <v>34</v>
      </c>
      <c r="G3408" s="84" t="s">
        <v>34</v>
      </c>
      <c r="H3408" s="31"/>
      <c r="I3408" s="205"/>
      <c r="J3408" s="84" t="s">
        <v>106</v>
      </c>
      <c r="K3408" s="31" t="s">
        <v>36</v>
      </c>
      <c r="L3408" s="31" t="s">
        <v>95</v>
      </c>
      <c r="M3408" s="169" t="s">
        <v>3699</v>
      </c>
      <c r="N3408" s="148" t="s">
        <v>12512</v>
      </c>
      <c r="O3408" s="106" t="s">
        <v>35</v>
      </c>
      <c r="P3408" s="43"/>
      <c r="Q3408" s="205"/>
      <c r="R3408" s="84" t="s">
        <v>106</v>
      </c>
      <c r="S3408" s="31" t="s">
        <v>36</v>
      </c>
      <c r="T3408" s="31" t="s">
        <v>95</v>
      </c>
      <c r="U3408" s="169" t="s">
        <v>3699</v>
      </c>
      <c r="V3408" s="150" t="s">
        <v>12513</v>
      </c>
      <c r="W3408" s="141" t="str" cm="1">
        <f t="array" ref="W3408">IF(SUM(LEN(B3408:V3408))=0,"",IF(OR(OR(ISBLANK(F3408),SUM(LEN(C3408),LEN(D3408))=0),AND(NOT(E3408="Unknown"),ISBLANK(J3408)),AND(NOT(O3408="Unknown"),ISBLANK(R3408))),"Missing Information", INDEX(Table15[Entire Service Line Classification], MATCH(SUMIFS(Table15[Unique ID],Table15[System-Owned Portion],E3408,Table15[If Material Anything Other than "Lead" in Column E,Was Material Ever Previously Lead?],G3408,Table15[Customer-Owned Portion],O3408),Table15[Unique ID],0),0)))</f>
        <v>Non-lead</v>
      </c>
      <c r="X3408"/>
    </row>
    <row r="3409" spans="2:24" ht="180" x14ac:dyDescent="0.25">
      <c r="B3409" s="146" t="s">
        <v>674</v>
      </c>
      <c r="C3409" s="31" t="s">
        <v>675</v>
      </c>
      <c r="D3409" s="31" t="s">
        <v>676</v>
      </c>
      <c r="E3409" s="44" t="s">
        <v>43</v>
      </c>
      <c r="F3409" s="43" t="s">
        <v>34</v>
      </c>
      <c r="G3409" s="84" t="s">
        <v>34</v>
      </c>
      <c r="H3409" s="31" t="s">
        <v>667</v>
      </c>
      <c r="I3409" s="205"/>
      <c r="J3409" s="84" t="s">
        <v>188</v>
      </c>
      <c r="K3409" s="31" t="s">
        <v>34</v>
      </c>
      <c r="L3409" s="31"/>
      <c r="M3409" s="169"/>
      <c r="N3409" s="148" t="s">
        <v>668</v>
      </c>
      <c r="O3409" s="106" t="s">
        <v>52</v>
      </c>
      <c r="P3409" s="43" t="s">
        <v>669</v>
      </c>
      <c r="Q3409" s="205"/>
      <c r="R3409" s="84" t="s">
        <v>188</v>
      </c>
      <c r="S3409" s="31" t="s">
        <v>34</v>
      </c>
      <c r="T3409" s="31"/>
      <c r="U3409" s="169"/>
      <c r="V3409" s="150" t="s">
        <v>670</v>
      </c>
      <c r="W3409" s="141" t="str" cm="1">
        <f t="array" ref="W3409">IF(SUM(LEN(B3409:V3409))=0,"",IF(OR(OR(ISBLANK(F3409),SUM(LEN(C3409),LEN(D3409))=0),AND(NOT(E3409="Unknown"),ISBLANK(J3409)),AND(NOT(O3409="Unknown"),ISBLANK(R3409))),"Missing Information", INDEX(Table15[Entire Service Line Classification], MATCH(SUMIFS(Table15[Unique ID],Table15[System-Owned Portion],E3409,Table15[If Material Anything Other than "Lead" in Column E,Was Material Ever Previously Lead?],G3409,Table15[Customer-Owned Portion],O3409),Table15[Unique ID],0),0)))</f>
        <v>Non-lead</v>
      </c>
      <c r="X3409"/>
    </row>
    <row r="3410" spans="2:24" ht="180" x14ac:dyDescent="0.25">
      <c r="B3410" s="146" t="s">
        <v>664</v>
      </c>
      <c r="C3410" s="31" t="s">
        <v>665</v>
      </c>
      <c r="D3410" s="31" t="s">
        <v>666</v>
      </c>
      <c r="E3410" s="44" t="s">
        <v>43</v>
      </c>
      <c r="F3410" s="43" t="s">
        <v>34</v>
      </c>
      <c r="G3410" s="84" t="s">
        <v>34</v>
      </c>
      <c r="H3410" s="31" t="s">
        <v>667</v>
      </c>
      <c r="I3410" s="205"/>
      <c r="J3410" s="84" t="s">
        <v>188</v>
      </c>
      <c r="K3410" s="31" t="s">
        <v>34</v>
      </c>
      <c r="L3410" s="31"/>
      <c r="M3410" s="169"/>
      <c r="N3410" s="148" t="s">
        <v>668</v>
      </c>
      <c r="O3410" s="106" t="s">
        <v>52</v>
      </c>
      <c r="P3410" s="43" t="s">
        <v>669</v>
      </c>
      <c r="Q3410" s="205"/>
      <c r="R3410" s="84" t="s">
        <v>188</v>
      </c>
      <c r="S3410" s="31" t="s">
        <v>34</v>
      </c>
      <c r="T3410" s="31"/>
      <c r="U3410" s="169"/>
      <c r="V3410" s="150" t="s">
        <v>670</v>
      </c>
      <c r="W3410" s="141" t="str" cm="1">
        <f t="array" ref="W3410">IF(SUM(LEN(B3410:V3410))=0,"",IF(OR(OR(ISBLANK(F3410),SUM(LEN(C3410),LEN(D3410))=0),AND(NOT(E3410="Unknown"),ISBLANK(J3410)),AND(NOT(O3410="Unknown"),ISBLANK(R3410))),"Missing Information", INDEX(Table15[Entire Service Line Classification], MATCH(SUMIFS(Table15[Unique ID],Table15[System-Owned Portion],E3410,Table15[If Material Anything Other than "Lead" in Column E,Was Material Ever Previously Lead?],G3410,Table15[Customer-Owned Portion],O3410),Table15[Unique ID],0),0)))</f>
        <v>Non-lead</v>
      </c>
      <c r="X3410"/>
    </row>
    <row r="3411" spans="2:24" ht="180" x14ac:dyDescent="0.25">
      <c r="B3411" s="146" t="s">
        <v>671</v>
      </c>
      <c r="C3411" s="31" t="s">
        <v>672</v>
      </c>
      <c r="D3411" s="31" t="s">
        <v>673</v>
      </c>
      <c r="E3411" s="44" t="s">
        <v>43</v>
      </c>
      <c r="F3411" s="43" t="s">
        <v>34</v>
      </c>
      <c r="G3411" s="84" t="s">
        <v>34</v>
      </c>
      <c r="H3411" s="31" t="s">
        <v>667</v>
      </c>
      <c r="I3411" s="205"/>
      <c r="J3411" s="84" t="s">
        <v>188</v>
      </c>
      <c r="K3411" s="31" t="s">
        <v>34</v>
      </c>
      <c r="L3411" s="31"/>
      <c r="M3411" s="169"/>
      <c r="N3411" s="148" t="s">
        <v>668</v>
      </c>
      <c r="O3411" s="106" t="s">
        <v>52</v>
      </c>
      <c r="P3411" s="43" t="s">
        <v>669</v>
      </c>
      <c r="Q3411" s="205"/>
      <c r="R3411" s="84" t="s">
        <v>188</v>
      </c>
      <c r="S3411" s="31" t="s">
        <v>34</v>
      </c>
      <c r="T3411" s="31"/>
      <c r="U3411" s="169"/>
      <c r="V3411" s="150" t="s">
        <v>670</v>
      </c>
      <c r="W3411" s="141" t="str" cm="1">
        <f t="array" ref="W3411">IF(SUM(LEN(B3411:V3411))=0,"",IF(OR(OR(ISBLANK(F3411),SUM(LEN(C3411),LEN(D3411))=0),AND(NOT(E3411="Unknown"),ISBLANK(J3411)),AND(NOT(O3411="Unknown"),ISBLANK(R3411))),"Missing Information", INDEX(Table15[Entire Service Line Classification], MATCH(SUMIFS(Table15[Unique ID],Table15[System-Owned Portion],E3411,Table15[If Material Anything Other than "Lead" in Column E,Was Material Ever Previously Lead?],G3411,Table15[Customer-Owned Portion],O3411),Table15[Unique ID],0),0)))</f>
        <v>Non-lead</v>
      </c>
      <c r="X3411"/>
    </row>
    <row r="3412" spans="2:24" ht="75" x14ac:dyDescent="0.25">
      <c r="B3412" s="146" t="s">
        <v>12514</v>
      </c>
      <c r="C3412" s="31" t="s">
        <v>12515</v>
      </c>
      <c r="D3412" s="31" t="s">
        <v>12516</v>
      </c>
      <c r="E3412" s="44" t="s">
        <v>43</v>
      </c>
      <c r="F3412" s="43" t="s">
        <v>34</v>
      </c>
      <c r="G3412" s="84" t="s">
        <v>34</v>
      </c>
      <c r="H3412" s="31"/>
      <c r="I3412" s="205"/>
      <c r="J3412" s="84" t="s">
        <v>106</v>
      </c>
      <c r="K3412" s="31" t="s">
        <v>36</v>
      </c>
      <c r="L3412" s="31" t="s">
        <v>95</v>
      </c>
      <c r="M3412" s="169" t="s">
        <v>3534</v>
      </c>
      <c r="N3412" s="148" t="s">
        <v>4112</v>
      </c>
      <c r="O3412" s="106" t="s">
        <v>43</v>
      </c>
      <c r="P3412" s="43"/>
      <c r="Q3412" s="205"/>
      <c r="R3412" s="84" t="s">
        <v>106</v>
      </c>
      <c r="S3412" s="31" t="s">
        <v>36</v>
      </c>
      <c r="T3412" s="31" t="s">
        <v>95</v>
      </c>
      <c r="U3412" s="169" t="s">
        <v>3534</v>
      </c>
      <c r="V3412" s="150" t="s">
        <v>4112</v>
      </c>
      <c r="W3412" s="141" t="str" cm="1">
        <f t="array" ref="W3412">IF(SUM(LEN(B3412:V3412))=0,"",IF(OR(OR(ISBLANK(F3412),SUM(LEN(C3412),LEN(D3412))=0),AND(NOT(E3412="Unknown"),ISBLANK(J3412)),AND(NOT(O3412="Unknown"),ISBLANK(R3412))),"Missing Information", INDEX(Table15[Entire Service Line Classification], MATCH(SUMIFS(Table15[Unique ID],Table15[System-Owned Portion],E3412,Table15[If Material Anything Other than "Lead" in Column E,Was Material Ever Previously Lead?],G3412,Table15[Customer-Owned Portion],O3412),Table15[Unique ID],0),0)))</f>
        <v>Non-lead</v>
      </c>
      <c r="X3412"/>
    </row>
    <row r="3413" spans="2:24" ht="225" x14ac:dyDescent="0.25">
      <c r="B3413" s="146" t="s">
        <v>12517</v>
      </c>
      <c r="C3413" s="31" t="s">
        <v>12518</v>
      </c>
      <c r="D3413" s="31" t="s">
        <v>12519</v>
      </c>
      <c r="E3413" s="44" t="s">
        <v>52</v>
      </c>
      <c r="F3413" s="43" t="s">
        <v>34</v>
      </c>
      <c r="G3413" s="84" t="s">
        <v>34</v>
      </c>
      <c r="H3413" s="31" t="s">
        <v>15038</v>
      </c>
      <c r="I3413" s="205">
        <v>2</v>
      </c>
      <c r="J3413" s="84" t="s">
        <v>45</v>
      </c>
      <c r="K3413" s="31" t="s">
        <v>34</v>
      </c>
      <c r="L3413" s="31"/>
      <c r="M3413" s="169"/>
      <c r="N3413" s="148" t="s">
        <v>15039</v>
      </c>
      <c r="O3413" s="106" t="s">
        <v>52</v>
      </c>
      <c r="P3413" s="43"/>
      <c r="Q3413" s="205"/>
      <c r="R3413" s="84" t="s">
        <v>3268</v>
      </c>
      <c r="S3413" s="31" t="s">
        <v>34</v>
      </c>
      <c r="T3413" s="31"/>
      <c r="U3413" s="169"/>
      <c r="V3413" s="150" t="s">
        <v>3269</v>
      </c>
      <c r="W3413" s="141" t="str" cm="1">
        <f t="array" ref="W3413">IF(SUM(LEN(B3413:V3413))=0,"",IF(OR(OR(ISBLANK(F3413),SUM(LEN(C3413),LEN(D3413))=0),AND(NOT(E3413="Unknown"),ISBLANK(J3413)),AND(NOT(O3413="Unknown"),ISBLANK(R3413))),"Missing Information", INDEX(Table15[Entire Service Line Classification], MATCH(SUMIFS(Table15[Unique ID],Table15[System-Owned Portion],E3413,Table15[If Material Anything Other than "Lead" in Column E,Was Material Ever Previously Lead?],G3413,Table15[Customer-Owned Portion],O3413),Table15[Unique ID],0),0)))</f>
        <v>Non-lead</v>
      </c>
      <c r="X3413"/>
    </row>
    <row r="3414" spans="2:24" ht="75" x14ac:dyDescent="0.25">
      <c r="B3414" s="146" t="s">
        <v>12520</v>
      </c>
      <c r="C3414" s="31" t="s">
        <v>12521</v>
      </c>
      <c r="D3414" s="31" t="s">
        <v>12522</v>
      </c>
      <c r="E3414" s="44" t="s">
        <v>43</v>
      </c>
      <c r="F3414" s="43" t="s">
        <v>34</v>
      </c>
      <c r="G3414" s="84" t="s">
        <v>34</v>
      </c>
      <c r="H3414" s="31"/>
      <c r="I3414" s="205"/>
      <c r="J3414" s="84" t="s">
        <v>106</v>
      </c>
      <c r="K3414" s="31" t="s">
        <v>36</v>
      </c>
      <c r="L3414" s="31" t="s">
        <v>95</v>
      </c>
      <c r="M3414" s="169" t="s">
        <v>5454</v>
      </c>
      <c r="N3414" s="148" t="s">
        <v>10404</v>
      </c>
      <c r="O3414" s="106" t="s">
        <v>43</v>
      </c>
      <c r="P3414" s="43"/>
      <c r="Q3414" s="205"/>
      <c r="R3414" s="84" t="s">
        <v>106</v>
      </c>
      <c r="S3414" s="31" t="s">
        <v>36</v>
      </c>
      <c r="T3414" s="31" t="s">
        <v>95</v>
      </c>
      <c r="U3414" s="169" t="s">
        <v>5454</v>
      </c>
      <c r="V3414" s="150" t="s">
        <v>10404</v>
      </c>
      <c r="W3414" s="141" t="str" cm="1">
        <f t="array" ref="W3414">IF(SUM(LEN(B3414:V3414))=0,"",IF(OR(OR(ISBLANK(F3414),SUM(LEN(C3414),LEN(D3414))=0),AND(NOT(E3414="Unknown"),ISBLANK(J3414)),AND(NOT(O3414="Unknown"),ISBLANK(R3414))),"Missing Information", INDEX(Table15[Entire Service Line Classification], MATCH(SUMIFS(Table15[Unique ID],Table15[System-Owned Portion],E3414,Table15[If Material Anything Other than "Lead" in Column E,Was Material Ever Previously Lead?],G3414,Table15[Customer-Owned Portion],O3414),Table15[Unique ID],0),0)))</f>
        <v>Non-lead</v>
      </c>
      <c r="X3414"/>
    </row>
    <row r="3415" spans="2:24" ht="225" x14ac:dyDescent="0.25">
      <c r="B3415" s="146" t="s">
        <v>12523</v>
      </c>
      <c r="C3415" s="31" t="s">
        <v>12524</v>
      </c>
      <c r="D3415" s="31" t="s">
        <v>12525</v>
      </c>
      <c r="E3415" s="44" t="s">
        <v>52</v>
      </c>
      <c r="F3415" s="43" t="s">
        <v>34</v>
      </c>
      <c r="G3415" s="84" t="s">
        <v>34</v>
      </c>
      <c r="H3415" s="31"/>
      <c r="I3415" s="205"/>
      <c r="J3415" s="84" t="s">
        <v>3268</v>
      </c>
      <c r="K3415" s="31" t="s">
        <v>34</v>
      </c>
      <c r="L3415" s="31"/>
      <c r="M3415" s="169"/>
      <c r="N3415" s="148" t="s">
        <v>3269</v>
      </c>
      <c r="O3415" s="106" t="s">
        <v>52</v>
      </c>
      <c r="P3415" s="43"/>
      <c r="Q3415" s="205"/>
      <c r="R3415" s="84" t="s">
        <v>3268</v>
      </c>
      <c r="S3415" s="31" t="s">
        <v>34</v>
      </c>
      <c r="T3415" s="31"/>
      <c r="U3415" s="169"/>
      <c r="V3415" s="150" t="s">
        <v>3269</v>
      </c>
      <c r="W3415" s="141" t="str" cm="1">
        <f t="array" ref="W3415">IF(SUM(LEN(B3415:V3415))=0,"",IF(OR(OR(ISBLANK(F3415),SUM(LEN(C3415),LEN(D3415))=0),AND(NOT(E3415="Unknown"),ISBLANK(J3415)),AND(NOT(O3415="Unknown"),ISBLANK(R3415))),"Missing Information", INDEX(Table15[Entire Service Line Classification], MATCH(SUMIFS(Table15[Unique ID],Table15[System-Owned Portion],E3415,Table15[If Material Anything Other than "Lead" in Column E,Was Material Ever Previously Lead?],G3415,Table15[Customer-Owned Portion],O3415),Table15[Unique ID],0),0)))</f>
        <v>Non-lead</v>
      </c>
      <c r="X3415"/>
    </row>
    <row r="3416" spans="2:24" ht="75" x14ac:dyDescent="0.25">
      <c r="B3416" s="146" t="s">
        <v>12526</v>
      </c>
      <c r="C3416" s="31" t="s">
        <v>12527</v>
      </c>
      <c r="D3416" s="31" t="s">
        <v>12528</v>
      </c>
      <c r="E3416" s="44" t="s">
        <v>43</v>
      </c>
      <c r="F3416" s="43" t="s">
        <v>34</v>
      </c>
      <c r="G3416" s="84" t="s">
        <v>34</v>
      </c>
      <c r="H3416" s="31"/>
      <c r="I3416" s="205"/>
      <c r="J3416" s="84" t="s">
        <v>106</v>
      </c>
      <c r="K3416" s="31" t="s">
        <v>36</v>
      </c>
      <c r="L3416" s="31" t="s">
        <v>95</v>
      </c>
      <c r="M3416" s="169" t="s">
        <v>5454</v>
      </c>
      <c r="N3416" s="148" t="s">
        <v>10404</v>
      </c>
      <c r="O3416" s="106" t="s">
        <v>43</v>
      </c>
      <c r="P3416" s="43"/>
      <c r="Q3416" s="205"/>
      <c r="R3416" s="84" t="s">
        <v>106</v>
      </c>
      <c r="S3416" s="31" t="s">
        <v>36</v>
      </c>
      <c r="T3416" s="31" t="s">
        <v>95</v>
      </c>
      <c r="U3416" s="169" t="s">
        <v>5454</v>
      </c>
      <c r="V3416" s="150" t="s">
        <v>10404</v>
      </c>
      <c r="W3416" s="141" t="str" cm="1">
        <f t="array" ref="W3416">IF(SUM(LEN(B3416:V3416))=0,"",IF(OR(OR(ISBLANK(F3416),SUM(LEN(C3416),LEN(D3416))=0),AND(NOT(E3416="Unknown"),ISBLANK(J3416)),AND(NOT(O3416="Unknown"),ISBLANK(R3416))),"Missing Information", INDEX(Table15[Entire Service Line Classification], MATCH(SUMIFS(Table15[Unique ID],Table15[System-Owned Portion],E3416,Table15[If Material Anything Other than "Lead" in Column E,Was Material Ever Previously Lead?],G3416,Table15[Customer-Owned Portion],O3416),Table15[Unique ID],0),0)))</f>
        <v>Non-lead</v>
      </c>
      <c r="X3416"/>
    </row>
    <row r="3417" spans="2:24" ht="225" x14ac:dyDescent="0.25">
      <c r="B3417" s="146" t="s">
        <v>12529</v>
      </c>
      <c r="C3417" s="31" t="s">
        <v>12530</v>
      </c>
      <c r="D3417" s="31" t="s">
        <v>12531</v>
      </c>
      <c r="E3417" s="44" t="s">
        <v>52</v>
      </c>
      <c r="F3417" s="43" t="s">
        <v>34</v>
      </c>
      <c r="G3417" s="84" t="s">
        <v>34</v>
      </c>
      <c r="H3417" s="31"/>
      <c r="I3417" s="205"/>
      <c r="J3417" s="84" t="s">
        <v>3268</v>
      </c>
      <c r="K3417" s="31" t="s">
        <v>34</v>
      </c>
      <c r="L3417" s="31"/>
      <c r="M3417" s="169"/>
      <c r="N3417" s="148" t="s">
        <v>3269</v>
      </c>
      <c r="O3417" s="106" t="s">
        <v>52</v>
      </c>
      <c r="P3417" s="43"/>
      <c r="Q3417" s="205"/>
      <c r="R3417" s="84" t="s">
        <v>3268</v>
      </c>
      <c r="S3417" s="31" t="s">
        <v>34</v>
      </c>
      <c r="T3417" s="31"/>
      <c r="U3417" s="169"/>
      <c r="V3417" s="150" t="s">
        <v>3269</v>
      </c>
      <c r="W3417" s="141" t="str" cm="1">
        <f t="array" ref="W3417">IF(SUM(LEN(B3417:V3417))=0,"",IF(OR(OR(ISBLANK(F3417),SUM(LEN(C3417),LEN(D3417))=0),AND(NOT(E3417="Unknown"),ISBLANK(J3417)),AND(NOT(O3417="Unknown"),ISBLANK(R3417))),"Missing Information", INDEX(Table15[Entire Service Line Classification], MATCH(SUMIFS(Table15[Unique ID],Table15[System-Owned Portion],E3417,Table15[If Material Anything Other than "Lead" in Column E,Was Material Ever Previously Lead?],G3417,Table15[Customer-Owned Portion],O3417),Table15[Unique ID],0),0)))</f>
        <v>Non-lead</v>
      </c>
      <c r="X3417"/>
    </row>
    <row r="3418" spans="2:24" ht="225" x14ac:dyDescent="0.25">
      <c r="B3418" s="146" t="s">
        <v>12532</v>
      </c>
      <c r="C3418" s="31" t="s">
        <v>12533</v>
      </c>
      <c r="D3418" s="31" t="s">
        <v>12534</v>
      </c>
      <c r="E3418" s="44" t="s">
        <v>52</v>
      </c>
      <c r="F3418" s="43" t="s">
        <v>34</v>
      </c>
      <c r="G3418" s="84" t="s">
        <v>34</v>
      </c>
      <c r="H3418" s="31"/>
      <c r="I3418" s="205"/>
      <c r="J3418" s="84" t="s">
        <v>3268</v>
      </c>
      <c r="K3418" s="31" t="s">
        <v>34</v>
      </c>
      <c r="L3418" s="31"/>
      <c r="M3418" s="169"/>
      <c r="N3418" s="148" t="s">
        <v>3269</v>
      </c>
      <c r="O3418" s="106" t="s">
        <v>52</v>
      </c>
      <c r="P3418" s="43"/>
      <c r="Q3418" s="205"/>
      <c r="R3418" s="84" t="s">
        <v>3268</v>
      </c>
      <c r="S3418" s="31" t="s">
        <v>34</v>
      </c>
      <c r="T3418" s="31"/>
      <c r="U3418" s="169"/>
      <c r="V3418" s="150" t="s">
        <v>3269</v>
      </c>
      <c r="W3418" s="141" t="str" cm="1">
        <f t="array" ref="W3418">IF(SUM(LEN(B3418:V3418))=0,"",IF(OR(OR(ISBLANK(F3418),SUM(LEN(C3418),LEN(D3418))=0),AND(NOT(E3418="Unknown"),ISBLANK(J3418)),AND(NOT(O3418="Unknown"),ISBLANK(R3418))),"Missing Information", INDEX(Table15[Entire Service Line Classification], MATCH(SUMIFS(Table15[Unique ID],Table15[System-Owned Portion],E3418,Table15[If Material Anything Other than "Lead" in Column E,Was Material Ever Previously Lead?],G3418,Table15[Customer-Owned Portion],O3418),Table15[Unique ID],0),0)))</f>
        <v>Non-lead</v>
      </c>
      <c r="X3418"/>
    </row>
    <row r="3419" spans="2:24" ht="225" x14ac:dyDescent="0.25">
      <c r="B3419" s="146" t="s">
        <v>12535</v>
      </c>
      <c r="C3419" s="31" t="s">
        <v>12536</v>
      </c>
      <c r="D3419" s="31" t="s">
        <v>12537</v>
      </c>
      <c r="E3419" s="44" t="s">
        <v>52</v>
      </c>
      <c r="F3419" s="43" t="s">
        <v>34</v>
      </c>
      <c r="G3419" s="84" t="s">
        <v>34</v>
      </c>
      <c r="H3419" s="31"/>
      <c r="I3419" s="205"/>
      <c r="J3419" s="84" t="s">
        <v>3268</v>
      </c>
      <c r="K3419" s="31" t="s">
        <v>34</v>
      </c>
      <c r="L3419" s="31"/>
      <c r="M3419" s="169"/>
      <c r="N3419" s="148" t="s">
        <v>3269</v>
      </c>
      <c r="O3419" s="106" t="s">
        <v>52</v>
      </c>
      <c r="P3419" s="43"/>
      <c r="Q3419" s="205"/>
      <c r="R3419" s="84" t="s">
        <v>3268</v>
      </c>
      <c r="S3419" s="31" t="s">
        <v>34</v>
      </c>
      <c r="T3419" s="31"/>
      <c r="U3419" s="169"/>
      <c r="V3419" s="150" t="s">
        <v>3269</v>
      </c>
      <c r="W3419" s="141" t="str" cm="1">
        <f t="array" ref="W3419">IF(SUM(LEN(B3419:V3419))=0,"",IF(OR(OR(ISBLANK(F3419),SUM(LEN(C3419),LEN(D3419))=0),AND(NOT(E3419="Unknown"),ISBLANK(J3419)),AND(NOT(O3419="Unknown"),ISBLANK(R3419))),"Missing Information", INDEX(Table15[Entire Service Line Classification], MATCH(SUMIFS(Table15[Unique ID],Table15[System-Owned Portion],E3419,Table15[If Material Anything Other than "Lead" in Column E,Was Material Ever Previously Lead?],G3419,Table15[Customer-Owned Portion],O3419),Table15[Unique ID],0),0)))</f>
        <v>Non-lead</v>
      </c>
      <c r="X3419"/>
    </row>
    <row r="3420" spans="2:24" ht="225" x14ac:dyDescent="0.25">
      <c r="B3420" s="146" t="s">
        <v>12538</v>
      </c>
      <c r="C3420" s="31" t="s">
        <v>12539</v>
      </c>
      <c r="D3420" s="31" t="s">
        <v>12540</v>
      </c>
      <c r="E3420" s="44" t="s">
        <v>52</v>
      </c>
      <c r="F3420" s="43" t="s">
        <v>34</v>
      </c>
      <c r="G3420" s="84" t="s">
        <v>34</v>
      </c>
      <c r="H3420" s="31"/>
      <c r="I3420" s="205"/>
      <c r="J3420" s="84" t="s">
        <v>3268</v>
      </c>
      <c r="K3420" s="31" t="s">
        <v>34</v>
      </c>
      <c r="L3420" s="31"/>
      <c r="M3420" s="169"/>
      <c r="N3420" s="148" t="s">
        <v>3269</v>
      </c>
      <c r="O3420" s="106" t="s">
        <v>52</v>
      </c>
      <c r="P3420" s="43"/>
      <c r="Q3420" s="205"/>
      <c r="R3420" s="84" t="s">
        <v>3268</v>
      </c>
      <c r="S3420" s="31" t="s">
        <v>34</v>
      </c>
      <c r="T3420" s="31"/>
      <c r="U3420" s="169"/>
      <c r="V3420" s="150" t="s">
        <v>3269</v>
      </c>
      <c r="W3420" s="141" t="str" cm="1">
        <f t="array" ref="W3420">IF(SUM(LEN(B3420:V3420))=0,"",IF(OR(OR(ISBLANK(F3420),SUM(LEN(C3420),LEN(D3420))=0),AND(NOT(E3420="Unknown"),ISBLANK(J3420)),AND(NOT(O3420="Unknown"),ISBLANK(R3420))),"Missing Information", INDEX(Table15[Entire Service Line Classification], MATCH(SUMIFS(Table15[Unique ID],Table15[System-Owned Portion],E3420,Table15[If Material Anything Other than "Lead" in Column E,Was Material Ever Previously Lead?],G3420,Table15[Customer-Owned Portion],O3420),Table15[Unique ID],0),0)))</f>
        <v>Non-lead</v>
      </c>
      <c r="X3420"/>
    </row>
    <row r="3421" spans="2:24" ht="150" x14ac:dyDescent="0.25">
      <c r="B3421" s="146" t="s">
        <v>12541</v>
      </c>
      <c r="C3421" s="31" t="s">
        <v>12542</v>
      </c>
      <c r="D3421" s="31" t="s">
        <v>12543</v>
      </c>
      <c r="E3421" s="44" t="s">
        <v>43</v>
      </c>
      <c r="F3421" s="43" t="s">
        <v>34</v>
      </c>
      <c r="G3421" s="84" t="s">
        <v>34</v>
      </c>
      <c r="H3421" s="31" t="s">
        <v>15040</v>
      </c>
      <c r="I3421" s="205">
        <v>1</v>
      </c>
      <c r="J3421" s="84" t="s">
        <v>106</v>
      </c>
      <c r="K3421" s="31" t="s">
        <v>36</v>
      </c>
      <c r="L3421" s="31" t="s">
        <v>95</v>
      </c>
      <c r="M3421" s="169" t="s">
        <v>3699</v>
      </c>
      <c r="N3421" s="148" t="s">
        <v>15041</v>
      </c>
      <c r="O3421" s="106" t="s">
        <v>43</v>
      </c>
      <c r="P3421" s="43"/>
      <c r="Q3421" s="205"/>
      <c r="R3421" s="84" t="s">
        <v>106</v>
      </c>
      <c r="S3421" s="31" t="s">
        <v>36</v>
      </c>
      <c r="T3421" s="31" t="s">
        <v>95</v>
      </c>
      <c r="U3421" s="169" t="s">
        <v>3699</v>
      </c>
      <c r="V3421" s="150" t="s">
        <v>12544</v>
      </c>
      <c r="W3421" s="141" t="str" cm="1">
        <f t="array" ref="W3421">IF(SUM(LEN(B3421:V3421))=0,"",IF(OR(OR(ISBLANK(F3421),SUM(LEN(C3421),LEN(D3421))=0),AND(NOT(E3421="Unknown"),ISBLANK(J3421)),AND(NOT(O3421="Unknown"),ISBLANK(R3421))),"Missing Information", INDEX(Table15[Entire Service Line Classification], MATCH(SUMIFS(Table15[Unique ID],Table15[System-Owned Portion],E3421,Table15[If Material Anything Other than "Lead" in Column E,Was Material Ever Previously Lead?],G3421,Table15[Customer-Owned Portion],O3421),Table15[Unique ID],0),0)))</f>
        <v>Non-lead</v>
      </c>
      <c r="X3421"/>
    </row>
    <row r="3422" spans="2:24" ht="75" x14ac:dyDescent="0.25">
      <c r="B3422" s="146" t="s">
        <v>12545</v>
      </c>
      <c r="C3422" s="31" t="s">
        <v>12546</v>
      </c>
      <c r="D3422" s="31" t="s">
        <v>12547</v>
      </c>
      <c r="E3422" s="44" t="s">
        <v>43</v>
      </c>
      <c r="F3422" s="43" t="s">
        <v>34</v>
      </c>
      <c r="G3422" s="84" t="s">
        <v>34</v>
      </c>
      <c r="H3422" s="31"/>
      <c r="I3422" s="205"/>
      <c r="J3422" s="84" t="s">
        <v>106</v>
      </c>
      <c r="K3422" s="31" t="s">
        <v>36</v>
      </c>
      <c r="L3422" s="31" t="s">
        <v>95</v>
      </c>
      <c r="M3422" s="169" t="s">
        <v>3699</v>
      </c>
      <c r="N3422" s="148" t="s">
        <v>12512</v>
      </c>
      <c r="O3422" s="106" t="s">
        <v>43</v>
      </c>
      <c r="P3422" s="43"/>
      <c r="Q3422" s="205"/>
      <c r="R3422" s="84" t="s">
        <v>106</v>
      </c>
      <c r="S3422" s="31" t="s">
        <v>36</v>
      </c>
      <c r="T3422" s="31" t="s">
        <v>95</v>
      </c>
      <c r="U3422" s="169" t="s">
        <v>3699</v>
      </c>
      <c r="V3422" s="150" t="s">
        <v>12512</v>
      </c>
      <c r="W3422" s="141" t="str" cm="1">
        <f t="array" ref="W3422">IF(SUM(LEN(B3422:V3422))=0,"",IF(OR(OR(ISBLANK(F3422),SUM(LEN(C3422),LEN(D3422))=0),AND(NOT(E3422="Unknown"),ISBLANK(J3422)),AND(NOT(O3422="Unknown"),ISBLANK(R3422))),"Missing Information", INDEX(Table15[Entire Service Line Classification], MATCH(SUMIFS(Table15[Unique ID],Table15[System-Owned Portion],E3422,Table15[If Material Anything Other than "Lead" in Column E,Was Material Ever Previously Lead?],G3422,Table15[Customer-Owned Portion],O3422),Table15[Unique ID],0),0)))</f>
        <v>Non-lead</v>
      </c>
      <c r="X3422"/>
    </row>
    <row r="3423" spans="2:24" ht="75" x14ac:dyDescent="0.25">
      <c r="B3423" s="146" t="s">
        <v>12548</v>
      </c>
      <c r="C3423" s="31" t="s">
        <v>12549</v>
      </c>
      <c r="D3423" s="31" t="s">
        <v>12550</v>
      </c>
      <c r="E3423" s="44" t="s">
        <v>43</v>
      </c>
      <c r="F3423" s="43" t="s">
        <v>34</v>
      </c>
      <c r="G3423" s="84" t="s">
        <v>34</v>
      </c>
      <c r="H3423" s="31"/>
      <c r="I3423" s="205"/>
      <c r="J3423" s="84" t="s">
        <v>106</v>
      </c>
      <c r="K3423" s="31" t="s">
        <v>36</v>
      </c>
      <c r="L3423" s="31" t="s">
        <v>95</v>
      </c>
      <c r="M3423" s="169" t="s">
        <v>3906</v>
      </c>
      <c r="N3423" s="148" t="s">
        <v>12551</v>
      </c>
      <c r="O3423" s="106" t="s">
        <v>35</v>
      </c>
      <c r="P3423" s="43"/>
      <c r="Q3423" s="205"/>
      <c r="R3423" s="84" t="s">
        <v>106</v>
      </c>
      <c r="S3423" s="31" t="s">
        <v>36</v>
      </c>
      <c r="T3423" s="31" t="s">
        <v>95</v>
      </c>
      <c r="U3423" s="169" t="s">
        <v>3906</v>
      </c>
      <c r="V3423" s="150" t="s">
        <v>12552</v>
      </c>
      <c r="W3423" s="141" t="str" cm="1">
        <f t="array" ref="W3423">IF(SUM(LEN(B3423:V3423))=0,"",IF(OR(OR(ISBLANK(F3423),SUM(LEN(C3423),LEN(D3423))=0),AND(NOT(E3423="Unknown"),ISBLANK(J3423)),AND(NOT(O3423="Unknown"),ISBLANK(R3423))),"Missing Information", INDEX(Table15[Entire Service Line Classification], MATCH(SUMIFS(Table15[Unique ID],Table15[System-Owned Portion],E3423,Table15[If Material Anything Other than "Lead" in Column E,Was Material Ever Previously Lead?],G3423,Table15[Customer-Owned Portion],O3423),Table15[Unique ID],0),0)))</f>
        <v>Non-lead</v>
      </c>
      <c r="X3423"/>
    </row>
    <row r="3424" spans="2:24" ht="225" x14ac:dyDescent="0.25">
      <c r="B3424" s="146" t="s">
        <v>12553</v>
      </c>
      <c r="C3424" s="31" t="s">
        <v>12554</v>
      </c>
      <c r="D3424" s="31" t="s">
        <v>12555</v>
      </c>
      <c r="E3424" s="44" t="s">
        <v>52</v>
      </c>
      <c r="F3424" s="43" t="s">
        <v>34</v>
      </c>
      <c r="G3424" s="84" t="s">
        <v>34</v>
      </c>
      <c r="H3424" s="31"/>
      <c r="I3424" s="205"/>
      <c r="J3424" s="84" t="s">
        <v>3268</v>
      </c>
      <c r="K3424" s="31" t="s">
        <v>34</v>
      </c>
      <c r="L3424" s="31"/>
      <c r="M3424" s="169"/>
      <c r="N3424" s="148" t="s">
        <v>3269</v>
      </c>
      <c r="O3424" s="106" t="s">
        <v>52</v>
      </c>
      <c r="P3424" s="43"/>
      <c r="Q3424" s="205"/>
      <c r="R3424" s="84" t="s">
        <v>3268</v>
      </c>
      <c r="S3424" s="31" t="s">
        <v>34</v>
      </c>
      <c r="T3424" s="31"/>
      <c r="U3424" s="169"/>
      <c r="V3424" s="150" t="s">
        <v>3269</v>
      </c>
      <c r="W3424" s="141" t="str" cm="1">
        <f t="array" ref="W3424">IF(SUM(LEN(B3424:V3424))=0,"",IF(OR(OR(ISBLANK(F3424),SUM(LEN(C3424),LEN(D3424))=0),AND(NOT(E3424="Unknown"),ISBLANK(J3424)),AND(NOT(O3424="Unknown"),ISBLANK(R3424))),"Missing Information", INDEX(Table15[Entire Service Line Classification], MATCH(SUMIFS(Table15[Unique ID],Table15[System-Owned Portion],E3424,Table15[If Material Anything Other than "Lead" in Column E,Was Material Ever Previously Lead?],G3424,Table15[Customer-Owned Portion],O3424),Table15[Unique ID],0),0)))</f>
        <v>Non-lead</v>
      </c>
      <c r="X3424"/>
    </row>
    <row r="3425" spans="2:24" ht="75" x14ac:dyDescent="0.25">
      <c r="B3425" s="146" t="s">
        <v>12556</v>
      </c>
      <c r="C3425" s="31" t="s">
        <v>12557</v>
      </c>
      <c r="D3425" s="31" t="s">
        <v>12558</v>
      </c>
      <c r="E3425" s="44" t="s">
        <v>43</v>
      </c>
      <c r="F3425" s="43" t="s">
        <v>34</v>
      </c>
      <c r="G3425" s="84" t="s">
        <v>34</v>
      </c>
      <c r="H3425" s="31"/>
      <c r="I3425" s="205"/>
      <c r="J3425" s="84" t="s">
        <v>106</v>
      </c>
      <c r="K3425" s="31" t="s">
        <v>36</v>
      </c>
      <c r="L3425" s="31" t="s">
        <v>95</v>
      </c>
      <c r="M3425" s="169" t="s">
        <v>3906</v>
      </c>
      <c r="N3425" s="148" t="s">
        <v>12551</v>
      </c>
      <c r="O3425" s="106" t="s">
        <v>43</v>
      </c>
      <c r="P3425" s="43"/>
      <c r="Q3425" s="205"/>
      <c r="R3425" s="84" t="s">
        <v>106</v>
      </c>
      <c r="S3425" s="31" t="s">
        <v>36</v>
      </c>
      <c r="T3425" s="31" t="s">
        <v>95</v>
      </c>
      <c r="U3425" s="169" t="s">
        <v>3906</v>
      </c>
      <c r="V3425" s="150" t="s">
        <v>12551</v>
      </c>
      <c r="W3425" s="141" t="str" cm="1">
        <f t="array" ref="W3425">IF(SUM(LEN(B3425:V3425))=0,"",IF(OR(OR(ISBLANK(F3425),SUM(LEN(C3425),LEN(D3425))=0),AND(NOT(E3425="Unknown"),ISBLANK(J3425)),AND(NOT(O3425="Unknown"),ISBLANK(R3425))),"Missing Information", INDEX(Table15[Entire Service Line Classification], MATCH(SUMIFS(Table15[Unique ID],Table15[System-Owned Portion],E3425,Table15[If Material Anything Other than "Lead" in Column E,Was Material Ever Previously Lead?],G3425,Table15[Customer-Owned Portion],O3425),Table15[Unique ID],0),0)))</f>
        <v>Non-lead</v>
      </c>
      <c r="X3425"/>
    </row>
    <row r="3426" spans="2:24" ht="75" x14ac:dyDescent="0.25">
      <c r="B3426" s="146" t="s">
        <v>12559</v>
      </c>
      <c r="C3426" s="31" t="s">
        <v>12560</v>
      </c>
      <c r="D3426" s="31" t="s">
        <v>12561</v>
      </c>
      <c r="E3426" s="44" t="s">
        <v>43</v>
      </c>
      <c r="F3426" s="43" t="s">
        <v>34</v>
      </c>
      <c r="G3426" s="84" t="s">
        <v>34</v>
      </c>
      <c r="H3426" s="31"/>
      <c r="I3426" s="205"/>
      <c r="J3426" s="84" t="s">
        <v>106</v>
      </c>
      <c r="K3426" s="31" t="s">
        <v>36</v>
      </c>
      <c r="L3426" s="31" t="s">
        <v>95</v>
      </c>
      <c r="M3426" s="169" t="s">
        <v>3906</v>
      </c>
      <c r="N3426" s="148" t="s">
        <v>12551</v>
      </c>
      <c r="O3426" s="106" t="s">
        <v>43</v>
      </c>
      <c r="P3426" s="43"/>
      <c r="Q3426" s="205"/>
      <c r="R3426" s="84" t="s">
        <v>106</v>
      </c>
      <c r="S3426" s="31" t="s">
        <v>36</v>
      </c>
      <c r="T3426" s="31" t="s">
        <v>95</v>
      </c>
      <c r="U3426" s="169" t="s">
        <v>3906</v>
      </c>
      <c r="V3426" s="150" t="s">
        <v>12551</v>
      </c>
      <c r="W3426" s="141" t="str" cm="1">
        <f t="array" ref="W3426">IF(SUM(LEN(B3426:V3426))=0,"",IF(OR(OR(ISBLANK(F3426),SUM(LEN(C3426),LEN(D3426))=0),AND(NOT(E3426="Unknown"),ISBLANK(J3426)),AND(NOT(O3426="Unknown"),ISBLANK(R3426))),"Missing Information", INDEX(Table15[Entire Service Line Classification], MATCH(SUMIFS(Table15[Unique ID],Table15[System-Owned Portion],E3426,Table15[If Material Anything Other than "Lead" in Column E,Was Material Ever Previously Lead?],G3426,Table15[Customer-Owned Portion],O3426),Table15[Unique ID],0),0)))</f>
        <v>Non-lead</v>
      </c>
      <c r="X3426"/>
    </row>
    <row r="3427" spans="2:24" ht="225" x14ac:dyDescent="0.25">
      <c r="B3427" s="146" t="s">
        <v>12562</v>
      </c>
      <c r="C3427" s="31" t="s">
        <v>12563</v>
      </c>
      <c r="D3427" s="31" t="s">
        <v>12564</v>
      </c>
      <c r="E3427" s="44" t="s">
        <v>52</v>
      </c>
      <c r="F3427" s="43" t="s">
        <v>34</v>
      </c>
      <c r="G3427" s="84" t="s">
        <v>34</v>
      </c>
      <c r="H3427" s="31"/>
      <c r="I3427" s="205"/>
      <c r="J3427" s="84" t="s">
        <v>3268</v>
      </c>
      <c r="K3427" s="31" t="s">
        <v>34</v>
      </c>
      <c r="L3427" s="31"/>
      <c r="M3427" s="169"/>
      <c r="N3427" s="148" t="s">
        <v>3269</v>
      </c>
      <c r="O3427" s="106" t="s">
        <v>52</v>
      </c>
      <c r="P3427" s="43"/>
      <c r="Q3427" s="205"/>
      <c r="R3427" s="84" t="s">
        <v>3268</v>
      </c>
      <c r="S3427" s="31" t="s">
        <v>34</v>
      </c>
      <c r="T3427" s="31"/>
      <c r="U3427" s="169"/>
      <c r="V3427" s="150" t="s">
        <v>3269</v>
      </c>
      <c r="W3427" s="141" t="str" cm="1">
        <f t="array" ref="W3427">IF(SUM(LEN(B3427:V3427))=0,"",IF(OR(OR(ISBLANK(F3427),SUM(LEN(C3427),LEN(D3427))=0),AND(NOT(E3427="Unknown"),ISBLANK(J3427)),AND(NOT(O3427="Unknown"),ISBLANK(R3427))),"Missing Information", INDEX(Table15[Entire Service Line Classification], MATCH(SUMIFS(Table15[Unique ID],Table15[System-Owned Portion],E3427,Table15[If Material Anything Other than "Lead" in Column E,Was Material Ever Previously Lead?],G3427,Table15[Customer-Owned Portion],O3427),Table15[Unique ID],0),0)))</f>
        <v>Non-lead</v>
      </c>
      <c r="X3427"/>
    </row>
    <row r="3428" spans="2:24" ht="75" x14ac:dyDescent="0.25">
      <c r="B3428" s="146" t="s">
        <v>12565</v>
      </c>
      <c r="C3428" s="31" t="s">
        <v>12566</v>
      </c>
      <c r="D3428" s="31" t="s">
        <v>12567</v>
      </c>
      <c r="E3428" s="44" t="s">
        <v>43</v>
      </c>
      <c r="F3428" s="43" t="s">
        <v>34</v>
      </c>
      <c r="G3428" s="84" t="s">
        <v>34</v>
      </c>
      <c r="H3428" s="31"/>
      <c r="I3428" s="205"/>
      <c r="J3428" s="84" t="s">
        <v>106</v>
      </c>
      <c r="K3428" s="31" t="s">
        <v>36</v>
      </c>
      <c r="L3428" s="31" t="s">
        <v>95</v>
      </c>
      <c r="M3428" s="169" t="s">
        <v>3906</v>
      </c>
      <c r="N3428" s="148" t="s">
        <v>12551</v>
      </c>
      <c r="O3428" s="106" t="s">
        <v>35</v>
      </c>
      <c r="P3428" s="43"/>
      <c r="Q3428" s="205"/>
      <c r="R3428" s="84" t="s">
        <v>106</v>
      </c>
      <c r="S3428" s="31" t="s">
        <v>36</v>
      </c>
      <c r="T3428" s="31" t="s">
        <v>95</v>
      </c>
      <c r="U3428" s="169" t="s">
        <v>3906</v>
      </c>
      <c r="V3428" s="150" t="s">
        <v>12568</v>
      </c>
      <c r="W3428" s="141" t="str" cm="1">
        <f t="array" ref="W3428">IF(SUM(LEN(B3428:V3428))=0,"",IF(OR(OR(ISBLANK(F3428),SUM(LEN(C3428),LEN(D3428))=0),AND(NOT(E3428="Unknown"),ISBLANK(J3428)),AND(NOT(O3428="Unknown"),ISBLANK(R3428))),"Missing Information", INDEX(Table15[Entire Service Line Classification], MATCH(SUMIFS(Table15[Unique ID],Table15[System-Owned Portion],E3428,Table15[If Material Anything Other than "Lead" in Column E,Was Material Ever Previously Lead?],G3428,Table15[Customer-Owned Portion],O3428),Table15[Unique ID],0),0)))</f>
        <v>Non-lead</v>
      </c>
      <c r="X3428"/>
    </row>
    <row r="3429" spans="2:24" ht="75" x14ac:dyDescent="0.25">
      <c r="B3429" s="146" t="s">
        <v>12569</v>
      </c>
      <c r="C3429" s="31" t="s">
        <v>12570</v>
      </c>
      <c r="D3429" s="31" t="s">
        <v>12571</v>
      </c>
      <c r="E3429" s="44" t="s">
        <v>43</v>
      </c>
      <c r="F3429" s="43" t="s">
        <v>34</v>
      </c>
      <c r="G3429" s="84" t="s">
        <v>34</v>
      </c>
      <c r="H3429" s="31"/>
      <c r="I3429" s="205"/>
      <c r="J3429" s="84" t="s">
        <v>106</v>
      </c>
      <c r="K3429" s="31" t="s">
        <v>36</v>
      </c>
      <c r="L3429" s="31" t="s">
        <v>95</v>
      </c>
      <c r="M3429" s="169" t="s">
        <v>3906</v>
      </c>
      <c r="N3429" s="148" t="s">
        <v>12572</v>
      </c>
      <c r="O3429" s="106" t="s">
        <v>43</v>
      </c>
      <c r="P3429" s="43"/>
      <c r="Q3429" s="205"/>
      <c r="R3429" s="84" t="s">
        <v>106</v>
      </c>
      <c r="S3429" s="31" t="s">
        <v>36</v>
      </c>
      <c r="T3429" s="31" t="s">
        <v>95</v>
      </c>
      <c r="U3429" s="169" t="s">
        <v>3906</v>
      </c>
      <c r="V3429" s="150" t="s">
        <v>12572</v>
      </c>
      <c r="W3429" s="141" t="str" cm="1">
        <f t="array" ref="W3429">IF(SUM(LEN(B3429:V3429))=0,"",IF(OR(OR(ISBLANK(F3429),SUM(LEN(C3429),LEN(D3429))=0),AND(NOT(E3429="Unknown"),ISBLANK(J3429)),AND(NOT(O3429="Unknown"),ISBLANK(R3429))),"Missing Information", INDEX(Table15[Entire Service Line Classification], MATCH(SUMIFS(Table15[Unique ID],Table15[System-Owned Portion],E3429,Table15[If Material Anything Other than "Lead" in Column E,Was Material Ever Previously Lead?],G3429,Table15[Customer-Owned Portion],O3429),Table15[Unique ID],0),0)))</f>
        <v>Non-lead</v>
      </c>
      <c r="X3429"/>
    </row>
    <row r="3430" spans="2:24" ht="75" x14ac:dyDescent="0.25">
      <c r="B3430" s="146" t="s">
        <v>12573</v>
      </c>
      <c r="C3430" s="31" t="s">
        <v>12574</v>
      </c>
      <c r="D3430" s="31" t="s">
        <v>12575</v>
      </c>
      <c r="E3430" s="44" t="s">
        <v>43</v>
      </c>
      <c r="F3430" s="43" t="s">
        <v>34</v>
      </c>
      <c r="G3430" s="84" t="s">
        <v>34</v>
      </c>
      <c r="H3430" s="31"/>
      <c r="I3430" s="205"/>
      <c r="J3430" s="84" t="s">
        <v>106</v>
      </c>
      <c r="K3430" s="31" t="s">
        <v>36</v>
      </c>
      <c r="L3430" s="31" t="s">
        <v>95</v>
      </c>
      <c r="M3430" s="169" t="s">
        <v>3906</v>
      </c>
      <c r="N3430" s="148" t="s">
        <v>12551</v>
      </c>
      <c r="O3430" s="106" t="s">
        <v>43</v>
      </c>
      <c r="P3430" s="43"/>
      <c r="Q3430" s="205"/>
      <c r="R3430" s="84" t="s">
        <v>106</v>
      </c>
      <c r="S3430" s="31" t="s">
        <v>36</v>
      </c>
      <c r="T3430" s="31" t="s">
        <v>95</v>
      </c>
      <c r="U3430" s="169" t="s">
        <v>3906</v>
      </c>
      <c r="V3430" s="150" t="s">
        <v>12551</v>
      </c>
      <c r="W3430" s="141" t="str" cm="1">
        <f t="array" ref="W3430">IF(SUM(LEN(B3430:V3430))=0,"",IF(OR(OR(ISBLANK(F3430),SUM(LEN(C3430),LEN(D3430))=0),AND(NOT(E3430="Unknown"),ISBLANK(J3430)),AND(NOT(O3430="Unknown"),ISBLANK(R3430))),"Missing Information", INDEX(Table15[Entire Service Line Classification], MATCH(SUMIFS(Table15[Unique ID],Table15[System-Owned Portion],E3430,Table15[If Material Anything Other than "Lead" in Column E,Was Material Ever Previously Lead?],G3430,Table15[Customer-Owned Portion],O3430),Table15[Unique ID],0),0)))</f>
        <v>Non-lead</v>
      </c>
      <c r="X3430"/>
    </row>
    <row r="3431" spans="2:24" ht="225" x14ac:dyDescent="0.25">
      <c r="B3431" s="146" t="s">
        <v>12576</v>
      </c>
      <c r="C3431" s="31" t="s">
        <v>12577</v>
      </c>
      <c r="D3431" s="31" t="s">
        <v>12578</v>
      </c>
      <c r="E3431" s="44" t="s">
        <v>52</v>
      </c>
      <c r="F3431" s="43" t="s">
        <v>34</v>
      </c>
      <c r="G3431" s="84" t="s">
        <v>34</v>
      </c>
      <c r="H3431" s="31"/>
      <c r="I3431" s="205"/>
      <c r="J3431" s="84" t="s">
        <v>3268</v>
      </c>
      <c r="K3431" s="31" t="s">
        <v>34</v>
      </c>
      <c r="L3431" s="31"/>
      <c r="M3431" s="169"/>
      <c r="N3431" s="148" t="s">
        <v>3269</v>
      </c>
      <c r="O3431" s="106" t="s">
        <v>52</v>
      </c>
      <c r="P3431" s="43"/>
      <c r="Q3431" s="205"/>
      <c r="R3431" s="84" t="s">
        <v>3268</v>
      </c>
      <c r="S3431" s="31" t="s">
        <v>34</v>
      </c>
      <c r="T3431" s="31"/>
      <c r="U3431" s="169"/>
      <c r="V3431" s="150" t="s">
        <v>3269</v>
      </c>
      <c r="W3431" s="141" t="str" cm="1">
        <f t="array" ref="W3431">IF(SUM(LEN(B3431:V3431))=0,"",IF(OR(OR(ISBLANK(F3431),SUM(LEN(C3431),LEN(D3431))=0),AND(NOT(E3431="Unknown"),ISBLANK(J3431)),AND(NOT(O3431="Unknown"),ISBLANK(R3431))),"Missing Information", INDEX(Table15[Entire Service Line Classification], MATCH(SUMIFS(Table15[Unique ID],Table15[System-Owned Portion],E3431,Table15[If Material Anything Other than "Lead" in Column E,Was Material Ever Previously Lead?],G3431,Table15[Customer-Owned Portion],O3431),Table15[Unique ID],0),0)))</f>
        <v>Non-lead</v>
      </c>
      <c r="X3431"/>
    </row>
    <row r="3432" spans="2:24" ht="75" x14ac:dyDescent="0.25">
      <c r="B3432" s="146" t="s">
        <v>12579</v>
      </c>
      <c r="C3432" s="31" t="s">
        <v>12580</v>
      </c>
      <c r="D3432" s="31" t="s">
        <v>12581</v>
      </c>
      <c r="E3432" s="44" t="s">
        <v>43</v>
      </c>
      <c r="F3432" s="43" t="s">
        <v>34</v>
      </c>
      <c r="G3432" s="84" t="s">
        <v>34</v>
      </c>
      <c r="H3432" s="31"/>
      <c r="I3432" s="205"/>
      <c r="J3432" s="84" t="s">
        <v>106</v>
      </c>
      <c r="K3432" s="31" t="s">
        <v>36</v>
      </c>
      <c r="L3432" s="31" t="s">
        <v>95</v>
      </c>
      <c r="M3432" s="169" t="s">
        <v>3304</v>
      </c>
      <c r="N3432" s="148" t="s">
        <v>12582</v>
      </c>
      <c r="O3432" s="106" t="s">
        <v>35</v>
      </c>
      <c r="P3432" s="43"/>
      <c r="Q3432" s="205"/>
      <c r="R3432" s="84" t="s">
        <v>106</v>
      </c>
      <c r="S3432" s="31" t="s">
        <v>36</v>
      </c>
      <c r="T3432" s="31" t="s">
        <v>95</v>
      </c>
      <c r="U3432" s="169" t="s">
        <v>3304</v>
      </c>
      <c r="V3432" s="150" t="s">
        <v>12583</v>
      </c>
      <c r="W3432" s="141" t="str" cm="1">
        <f t="array" ref="W3432">IF(SUM(LEN(B3432:V3432))=0,"",IF(OR(OR(ISBLANK(F3432),SUM(LEN(C3432),LEN(D3432))=0),AND(NOT(E3432="Unknown"),ISBLANK(J3432)),AND(NOT(O3432="Unknown"),ISBLANK(R3432))),"Missing Information", INDEX(Table15[Entire Service Line Classification], MATCH(SUMIFS(Table15[Unique ID],Table15[System-Owned Portion],E3432,Table15[If Material Anything Other than "Lead" in Column E,Was Material Ever Previously Lead?],G3432,Table15[Customer-Owned Portion],O3432),Table15[Unique ID],0),0)))</f>
        <v>Non-lead</v>
      </c>
      <c r="X3432"/>
    </row>
    <row r="3433" spans="2:24" ht="225" x14ac:dyDescent="0.25">
      <c r="B3433" s="146" t="s">
        <v>12584</v>
      </c>
      <c r="C3433" s="31" t="s">
        <v>12585</v>
      </c>
      <c r="D3433" s="31" t="s">
        <v>12586</v>
      </c>
      <c r="E3433" s="44" t="s">
        <v>52</v>
      </c>
      <c r="F3433" s="43" t="s">
        <v>34</v>
      </c>
      <c r="G3433" s="84" t="s">
        <v>34</v>
      </c>
      <c r="H3433" s="31"/>
      <c r="I3433" s="205"/>
      <c r="J3433" s="84" t="s">
        <v>105</v>
      </c>
      <c r="K3433" s="31" t="s">
        <v>34</v>
      </c>
      <c r="L3433" s="31"/>
      <c r="M3433" s="169"/>
      <c r="N3433" s="148" t="s">
        <v>3366</v>
      </c>
      <c r="O3433" s="106" t="s">
        <v>52</v>
      </c>
      <c r="P3433" s="43"/>
      <c r="Q3433" s="205"/>
      <c r="R3433" s="84" t="s">
        <v>105</v>
      </c>
      <c r="S3433" s="31" t="s">
        <v>34</v>
      </c>
      <c r="T3433" s="31"/>
      <c r="U3433" s="169"/>
      <c r="V3433" s="150" t="s">
        <v>3366</v>
      </c>
      <c r="W3433" s="141" t="str" cm="1">
        <f t="array" ref="W3433">IF(SUM(LEN(B3433:V3433))=0,"",IF(OR(OR(ISBLANK(F3433),SUM(LEN(C3433),LEN(D3433))=0),AND(NOT(E3433="Unknown"),ISBLANK(J3433)),AND(NOT(O3433="Unknown"),ISBLANK(R3433))),"Missing Information", INDEX(Table15[Entire Service Line Classification], MATCH(SUMIFS(Table15[Unique ID],Table15[System-Owned Portion],E3433,Table15[If Material Anything Other than "Lead" in Column E,Was Material Ever Previously Lead?],G3433,Table15[Customer-Owned Portion],O3433),Table15[Unique ID],0),0)))</f>
        <v>Non-lead</v>
      </c>
      <c r="X3433"/>
    </row>
    <row r="3434" spans="2:24" ht="225" x14ac:dyDescent="0.25">
      <c r="B3434" s="146" t="s">
        <v>12587</v>
      </c>
      <c r="C3434" s="31" t="s">
        <v>12588</v>
      </c>
      <c r="D3434" s="31" t="s">
        <v>12589</v>
      </c>
      <c r="E3434" s="44" t="s">
        <v>52</v>
      </c>
      <c r="F3434" s="43" t="s">
        <v>34</v>
      </c>
      <c r="G3434" s="84" t="s">
        <v>34</v>
      </c>
      <c r="H3434" s="31"/>
      <c r="I3434" s="205"/>
      <c r="J3434" s="84" t="s">
        <v>105</v>
      </c>
      <c r="K3434" s="31" t="s">
        <v>34</v>
      </c>
      <c r="L3434" s="31"/>
      <c r="M3434" s="169"/>
      <c r="N3434" s="148" t="s">
        <v>3366</v>
      </c>
      <c r="O3434" s="106" t="s">
        <v>52</v>
      </c>
      <c r="P3434" s="43"/>
      <c r="Q3434" s="205"/>
      <c r="R3434" s="84" t="s">
        <v>105</v>
      </c>
      <c r="S3434" s="31" t="s">
        <v>34</v>
      </c>
      <c r="T3434" s="31"/>
      <c r="U3434" s="169"/>
      <c r="V3434" s="150" t="s">
        <v>3366</v>
      </c>
      <c r="W3434" s="141" t="str" cm="1">
        <f t="array" ref="W3434">IF(SUM(LEN(B3434:V3434))=0,"",IF(OR(OR(ISBLANK(F3434),SUM(LEN(C3434),LEN(D3434))=0),AND(NOT(E3434="Unknown"),ISBLANK(J3434)),AND(NOT(O3434="Unknown"),ISBLANK(R3434))),"Missing Information", INDEX(Table15[Entire Service Line Classification], MATCH(SUMIFS(Table15[Unique ID],Table15[System-Owned Portion],E3434,Table15[If Material Anything Other than "Lead" in Column E,Was Material Ever Previously Lead?],G3434,Table15[Customer-Owned Portion],O3434),Table15[Unique ID],0),0)))</f>
        <v>Non-lead</v>
      </c>
      <c r="X3434"/>
    </row>
    <row r="3435" spans="2:24" ht="75" x14ac:dyDescent="0.25">
      <c r="B3435" s="146" t="s">
        <v>12590</v>
      </c>
      <c r="C3435" s="31" t="s">
        <v>12591</v>
      </c>
      <c r="D3435" s="31" t="s">
        <v>12592</v>
      </c>
      <c r="E3435" s="44" t="s">
        <v>43</v>
      </c>
      <c r="F3435" s="43" t="s">
        <v>34</v>
      </c>
      <c r="G3435" s="84" t="s">
        <v>34</v>
      </c>
      <c r="H3435" s="31"/>
      <c r="I3435" s="205"/>
      <c r="J3435" s="84" t="s">
        <v>106</v>
      </c>
      <c r="K3435" s="31" t="s">
        <v>36</v>
      </c>
      <c r="L3435" s="31" t="s">
        <v>95</v>
      </c>
      <c r="M3435" s="169" t="s">
        <v>3699</v>
      </c>
      <c r="N3435" s="148" t="s">
        <v>12544</v>
      </c>
      <c r="O3435" s="106" t="s">
        <v>35</v>
      </c>
      <c r="P3435" s="43"/>
      <c r="Q3435" s="205"/>
      <c r="R3435" s="84" t="s">
        <v>106</v>
      </c>
      <c r="S3435" s="31" t="s">
        <v>36</v>
      </c>
      <c r="T3435" s="31" t="s">
        <v>95</v>
      </c>
      <c r="U3435" s="169" t="s">
        <v>3699</v>
      </c>
      <c r="V3435" s="150" t="s">
        <v>12593</v>
      </c>
      <c r="W3435" s="141" t="str" cm="1">
        <f t="array" ref="W3435">IF(SUM(LEN(B3435:V3435))=0,"",IF(OR(OR(ISBLANK(F3435),SUM(LEN(C3435),LEN(D3435))=0),AND(NOT(E3435="Unknown"),ISBLANK(J3435)),AND(NOT(O3435="Unknown"),ISBLANK(R3435))),"Missing Information", INDEX(Table15[Entire Service Line Classification], MATCH(SUMIFS(Table15[Unique ID],Table15[System-Owned Portion],E3435,Table15[If Material Anything Other than "Lead" in Column E,Was Material Ever Previously Lead?],G3435,Table15[Customer-Owned Portion],O3435),Table15[Unique ID],0),0)))</f>
        <v>Non-lead</v>
      </c>
      <c r="X3435"/>
    </row>
    <row r="3436" spans="2:24" ht="195" x14ac:dyDescent="0.25">
      <c r="B3436" s="146" t="s">
        <v>12594</v>
      </c>
      <c r="C3436" s="31" t="s">
        <v>12595</v>
      </c>
      <c r="D3436" s="31" t="s">
        <v>12596</v>
      </c>
      <c r="E3436" s="44" t="s">
        <v>52</v>
      </c>
      <c r="F3436" s="43" t="s">
        <v>34</v>
      </c>
      <c r="G3436" s="84" t="s">
        <v>34</v>
      </c>
      <c r="H3436" s="31" t="s">
        <v>15042</v>
      </c>
      <c r="I3436" s="205" t="s">
        <v>15043</v>
      </c>
      <c r="J3436" s="84" t="s">
        <v>45</v>
      </c>
      <c r="K3436" s="31" t="s">
        <v>34</v>
      </c>
      <c r="L3436" s="31"/>
      <c r="M3436" s="169"/>
      <c r="N3436" s="148" t="s">
        <v>15044</v>
      </c>
      <c r="O3436" s="106" t="s">
        <v>52</v>
      </c>
      <c r="P3436" s="43"/>
      <c r="Q3436" s="205"/>
      <c r="R3436" s="84" t="s">
        <v>105</v>
      </c>
      <c r="S3436" s="31" t="s">
        <v>34</v>
      </c>
      <c r="T3436" s="31"/>
      <c r="U3436" s="169"/>
      <c r="V3436" s="150" t="s">
        <v>3325</v>
      </c>
      <c r="W3436" s="141" t="str" cm="1">
        <f t="array" ref="W3436">IF(SUM(LEN(B3436:V3436))=0,"",IF(OR(OR(ISBLANK(F3436),SUM(LEN(C3436),LEN(D3436))=0),AND(NOT(E3436="Unknown"),ISBLANK(J3436)),AND(NOT(O3436="Unknown"),ISBLANK(R3436))),"Missing Information", INDEX(Table15[Entire Service Line Classification], MATCH(SUMIFS(Table15[Unique ID],Table15[System-Owned Portion],E3436,Table15[If Material Anything Other than "Lead" in Column E,Was Material Ever Previously Lead?],G3436,Table15[Customer-Owned Portion],O3436),Table15[Unique ID],0),0)))</f>
        <v>Non-lead</v>
      </c>
      <c r="X3436"/>
    </row>
    <row r="3437" spans="2:24" ht="75" x14ac:dyDescent="0.25">
      <c r="B3437" s="146" t="s">
        <v>12597</v>
      </c>
      <c r="C3437" s="31" t="s">
        <v>12598</v>
      </c>
      <c r="D3437" s="31" t="s">
        <v>12599</v>
      </c>
      <c r="E3437" s="44" t="s">
        <v>43</v>
      </c>
      <c r="F3437" s="43" t="s">
        <v>34</v>
      </c>
      <c r="G3437" s="84" t="s">
        <v>34</v>
      </c>
      <c r="H3437" s="31"/>
      <c r="I3437" s="205"/>
      <c r="J3437" s="84" t="s">
        <v>106</v>
      </c>
      <c r="K3437" s="31" t="s">
        <v>36</v>
      </c>
      <c r="L3437" s="31" t="s">
        <v>95</v>
      </c>
      <c r="M3437" s="169" t="s">
        <v>3304</v>
      </c>
      <c r="N3437" s="148" t="s">
        <v>12600</v>
      </c>
      <c r="O3437" s="106" t="s">
        <v>35</v>
      </c>
      <c r="P3437" s="43"/>
      <c r="Q3437" s="205"/>
      <c r="R3437" s="84" t="s">
        <v>106</v>
      </c>
      <c r="S3437" s="31" t="s">
        <v>36</v>
      </c>
      <c r="T3437" s="31" t="s">
        <v>95</v>
      </c>
      <c r="U3437" s="169" t="s">
        <v>3304</v>
      </c>
      <c r="V3437" s="150" t="s">
        <v>12601</v>
      </c>
      <c r="W3437" s="141" t="str" cm="1">
        <f t="array" ref="W3437">IF(SUM(LEN(B3437:V3437))=0,"",IF(OR(OR(ISBLANK(F3437),SUM(LEN(C3437),LEN(D3437))=0),AND(NOT(E3437="Unknown"),ISBLANK(J3437)),AND(NOT(O3437="Unknown"),ISBLANK(R3437))),"Missing Information", INDEX(Table15[Entire Service Line Classification], MATCH(SUMIFS(Table15[Unique ID],Table15[System-Owned Portion],E3437,Table15[If Material Anything Other than "Lead" in Column E,Was Material Ever Previously Lead?],G3437,Table15[Customer-Owned Portion],O3437),Table15[Unique ID],0),0)))</f>
        <v>Non-lead</v>
      </c>
      <c r="X3437"/>
    </row>
    <row r="3438" spans="2:24" ht="225" x14ac:dyDescent="0.25">
      <c r="B3438" s="146" t="s">
        <v>12602</v>
      </c>
      <c r="C3438" s="31" t="s">
        <v>12603</v>
      </c>
      <c r="D3438" s="31" t="s">
        <v>12604</v>
      </c>
      <c r="E3438" s="44" t="s">
        <v>52</v>
      </c>
      <c r="F3438" s="43" t="s">
        <v>34</v>
      </c>
      <c r="G3438" s="84" t="s">
        <v>34</v>
      </c>
      <c r="H3438" s="31"/>
      <c r="I3438" s="205"/>
      <c r="J3438" s="84" t="s">
        <v>105</v>
      </c>
      <c r="K3438" s="31" t="s">
        <v>34</v>
      </c>
      <c r="L3438" s="31"/>
      <c r="M3438" s="169"/>
      <c r="N3438" s="148" t="s">
        <v>3366</v>
      </c>
      <c r="O3438" s="106" t="s">
        <v>52</v>
      </c>
      <c r="P3438" s="43"/>
      <c r="Q3438" s="205"/>
      <c r="R3438" s="84" t="s">
        <v>105</v>
      </c>
      <c r="S3438" s="31" t="s">
        <v>34</v>
      </c>
      <c r="T3438" s="31"/>
      <c r="U3438" s="169"/>
      <c r="V3438" s="150" t="s">
        <v>3366</v>
      </c>
      <c r="W3438" s="141" t="str" cm="1">
        <f t="array" ref="W3438">IF(SUM(LEN(B3438:V3438))=0,"",IF(OR(OR(ISBLANK(F3438),SUM(LEN(C3438),LEN(D3438))=0),AND(NOT(E3438="Unknown"),ISBLANK(J3438)),AND(NOT(O3438="Unknown"),ISBLANK(R3438))),"Missing Information", INDEX(Table15[Entire Service Line Classification], MATCH(SUMIFS(Table15[Unique ID],Table15[System-Owned Portion],E3438,Table15[If Material Anything Other than "Lead" in Column E,Was Material Ever Previously Lead?],G3438,Table15[Customer-Owned Portion],O3438),Table15[Unique ID],0),0)))</f>
        <v>Non-lead</v>
      </c>
      <c r="X3438"/>
    </row>
    <row r="3439" spans="2:24" ht="150" x14ac:dyDescent="0.25">
      <c r="B3439" s="146" t="s">
        <v>12605</v>
      </c>
      <c r="C3439" s="31" t="s">
        <v>12606</v>
      </c>
      <c r="D3439" s="31" t="s">
        <v>12607</v>
      </c>
      <c r="E3439" s="44" t="s">
        <v>35</v>
      </c>
      <c r="F3439" s="43" t="s">
        <v>34</v>
      </c>
      <c r="G3439" s="84" t="s">
        <v>34</v>
      </c>
      <c r="H3439" s="31" t="s">
        <v>15045</v>
      </c>
      <c r="I3439" s="205">
        <v>1</v>
      </c>
      <c r="J3439" s="84" t="s">
        <v>45</v>
      </c>
      <c r="K3439" s="31" t="s">
        <v>36</v>
      </c>
      <c r="L3439" s="31" t="s">
        <v>95</v>
      </c>
      <c r="M3439" s="169" t="s">
        <v>15045</v>
      </c>
      <c r="N3439" s="148" t="s">
        <v>15046</v>
      </c>
      <c r="O3439" s="106" t="s">
        <v>42</v>
      </c>
      <c r="P3439" s="43"/>
      <c r="Q3439" s="205"/>
      <c r="R3439" s="84" t="s">
        <v>106</v>
      </c>
      <c r="S3439" s="31" t="s">
        <v>36</v>
      </c>
      <c r="T3439" s="31" t="s">
        <v>95</v>
      </c>
      <c r="U3439" s="169" t="s">
        <v>3304</v>
      </c>
      <c r="V3439" s="150" t="s">
        <v>12608</v>
      </c>
      <c r="W3439" s="141" t="str" cm="1">
        <f t="array" ref="W3439">IF(SUM(LEN(B3439:V3439))=0,"",IF(OR(OR(ISBLANK(F3439),SUM(LEN(C3439),LEN(D3439))=0),AND(NOT(E3439="Unknown"),ISBLANK(J3439)),AND(NOT(O3439="Unknown"),ISBLANK(R3439))),"Missing Information", INDEX(Table15[Entire Service Line Classification], MATCH(SUMIFS(Table15[Unique ID],Table15[System-Owned Portion],E3439,Table15[If Material Anything Other than "Lead" in Column E,Was Material Ever Previously Lead?],G3439,Table15[Customer-Owned Portion],O3439),Table15[Unique ID],0),0)))</f>
        <v>Non-lead</v>
      </c>
      <c r="X3439"/>
    </row>
    <row r="3440" spans="2:24" ht="75" x14ac:dyDescent="0.25">
      <c r="B3440" s="146" t="s">
        <v>12609</v>
      </c>
      <c r="C3440" s="31" t="s">
        <v>12610</v>
      </c>
      <c r="D3440" s="31" t="s">
        <v>12611</v>
      </c>
      <c r="E3440" s="44" t="s">
        <v>43</v>
      </c>
      <c r="F3440" s="43" t="s">
        <v>34</v>
      </c>
      <c r="G3440" s="84" t="s">
        <v>34</v>
      </c>
      <c r="H3440" s="31"/>
      <c r="I3440" s="205"/>
      <c r="J3440" s="84" t="s">
        <v>106</v>
      </c>
      <c r="K3440" s="31" t="s">
        <v>36</v>
      </c>
      <c r="L3440" s="31" t="s">
        <v>95</v>
      </c>
      <c r="M3440" s="169" t="s">
        <v>3713</v>
      </c>
      <c r="N3440" s="148" t="s">
        <v>12612</v>
      </c>
      <c r="O3440" s="106" t="s">
        <v>35</v>
      </c>
      <c r="P3440" s="43"/>
      <c r="Q3440" s="205"/>
      <c r="R3440" s="84" t="s">
        <v>106</v>
      </c>
      <c r="S3440" s="31" t="s">
        <v>36</v>
      </c>
      <c r="T3440" s="31" t="s">
        <v>95</v>
      </c>
      <c r="U3440" s="169" t="s">
        <v>3713</v>
      </c>
      <c r="V3440" s="150" t="s">
        <v>12613</v>
      </c>
      <c r="W3440" s="141" t="str" cm="1">
        <f t="array" ref="W3440">IF(SUM(LEN(B3440:V3440))=0,"",IF(OR(OR(ISBLANK(F3440),SUM(LEN(C3440),LEN(D3440))=0),AND(NOT(E3440="Unknown"),ISBLANK(J3440)),AND(NOT(O3440="Unknown"),ISBLANK(R3440))),"Missing Information", INDEX(Table15[Entire Service Line Classification], MATCH(SUMIFS(Table15[Unique ID],Table15[System-Owned Portion],E3440,Table15[If Material Anything Other than "Lead" in Column E,Was Material Ever Previously Lead?],G3440,Table15[Customer-Owned Portion],O3440),Table15[Unique ID],0),0)))</f>
        <v>Non-lead</v>
      </c>
      <c r="X3440"/>
    </row>
    <row r="3441" spans="2:24" ht="75" x14ac:dyDescent="0.25">
      <c r="B3441" s="146" t="s">
        <v>12614</v>
      </c>
      <c r="C3441" s="31" t="s">
        <v>12615</v>
      </c>
      <c r="D3441" s="31" t="s">
        <v>12616</v>
      </c>
      <c r="E3441" s="44" t="s">
        <v>43</v>
      </c>
      <c r="F3441" s="43" t="s">
        <v>34</v>
      </c>
      <c r="G3441" s="84" t="s">
        <v>34</v>
      </c>
      <c r="H3441" s="31"/>
      <c r="I3441" s="205"/>
      <c r="J3441" s="84" t="s">
        <v>106</v>
      </c>
      <c r="K3441" s="31" t="s">
        <v>36</v>
      </c>
      <c r="L3441" s="31" t="s">
        <v>95</v>
      </c>
      <c r="M3441" s="169" t="s">
        <v>3713</v>
      </c>
      <c r="N3441" s="148" t="s">
        <v>12612</v>
      </c>
      <c r="O3441" s="106" t="s">
        <v>35</v>
      </c>
      <c r="P3441" s="43"/>
      <c r="Q3441" s="205"/>
      <c r="R3441" s="84" t="s">
        <v>106</v>
      </c>
      <c r="S3441" s="31" t="s">
        <v>36</v>
      </c>
      <c r="T3441" s="31" t="s">
        <v>95</v>
      </c>
      <c r="U3441" s="169" t="s">
        <v>3713</v>
      </c>
      <c r="V3441" s="150" t="s">
        <v>12613</v>
      </c>
      <c r="W3441" s="141" t="str" cm="1">
        <f t="array" ref="W3441">IF(SUM(LEN(B3441:V3441))=0,"",IF(OR(OR(ISBLANK(F3441),SUM(LEN(C3441),LEN(D3441))=0),AND(NOT(E3441="Unknown"),ISBLANK(J3441)),AND(NOT(O3441="Unknown"),ISBLANK(R3441))),"Missing Information", INDEX(Table15[Entire Service Line Classification], MATCH(SUMIFS(Table15[Unique ID],Table15[System-Owned Portion],E3441,Table15[If Material Anything Other than "Lead" in Column E,Was Material Ever Previously Lead?],G3441,Table15[Customer-Owned Portion],O3441),Table15[Unique ID],0),0)))</f>
        <v>Non-lead</v>
      </c>
      <c r="X3441"/>
    </row>
    <row r="3442" spans="2:24" ht="75" x14ac:dyDescent="0.25">
      <c r="B3442" s="146" t="s">
        <v>12617</v>
      </c>
      <c r="C3442" s="31" t="s">
        <v>12618</v>
      </c>
      <c r="D3442" s="31" t="s">
        <v>12619</v>
      </c>
      <c r="E3442" s="44" t="s">
        <v>43</v>
      </c>
      <c r="F3442" s="43" t="s">
        <v>34</v>
      </c>
      <c r="G3442" s="84" t="s">
        <v>34</v>
      </c>
      <c r="H3442" s="31"/>
      <c r="I3442" s="205"/>
      <c r="J3442" s="84" t="s">
        <v>106</v>
      </c>
      <c r="K3442" s="31" t="s">
        <v>36</v>
      </c>
      <c r="L3442" s="31" t="s">
        <v>95</v>
      </c>
      <c r="M3442" s="169" t="s">
        <v>3713</v>
      </c>
      <c r="N3442" s="148" t="s">
        <v>12612</v>
      </c>
      <c r="O3442" s="106" t="s">
        <v>35</v>
      </c>
      <c r="P3442" s="43"/>
      <c r="Q3442" s="205"/>
      <c r="R3442" s="84" t="s">
        <v>106</v>
      </c>
      <c r="S3442" s="31" t="s">
        <v>36</v>
      </c>
      <c r="T3442" s="31" t="s">
        <v>95</v>
      </c>
      <c r="U3442" s="169" t="s">
        <v>3713</v>
      </c>
      <c r="V3442" s="150" t="s">
        <v>12613</v>
      </c>
      <c r="W3442" s="141" t="str" cm="1">
        <f t="array" ref="W3442">IF(SUM(LEN(B3442:V3442))=0,"",IF(OR(OR(ISBLANK(F3442),SUM(LEN(C3442),LEN(D3442))=0),AND(NOT(E3442="Unknown"),ISBLANK(J3442)),AND(NOT(O3442="Unknown"),ISBLANK(R3442))),"Missing Information", INDEX(Table15[Entire Service Line Classification], MATCH(SUMIFS(Table15[Unique ID],Table15[System-Owned Portion],E3442,Table15[If Material Anything Other than "Lead" in Column E,Was Material Ever Previously Lead?],G3442,Table15[Customer-Owned Portion],O3442),Table15[Unique ID],0),0)))</f>
        <v>Non-lead</v>
      </c>
      <c r="X3442"/>
    </row>
    <row r="3443" spans="2:24" ht="225" x14ac:dyDescent="0.25">
      <c r="B3443" s="146" t="s">
        <v>12620</v>
      </c>
      <c r="C3443" s="31" t="s">
        <v>12621</v>
      </c>
      <c r="D3443" s="31" t="s">
        <v>12622</v>
      </c>
      <c r="E3443" s="44" t="s">
        <v>52</v>
      </c>
      <c r="F3443" s="43" t="s">
        <v>34</v>
      </c>
      <c r="G3443" s="84" t="s">
        <v>34</v>
      </c>
      <c r="H3443" s="31"/>
      <c r="I3443" s="205"/>
      <c r="J3443" s="84" t="s">
        <v>105</v>
      </c>
      <c r="K3443" s="31" t="s">
        <v>34</v>
      </c>
      <c r="L3443" s="31"/>
      <c r="M3443" s="169"/>
      <c r="N3443" s="148" t="s">
        <v>3366</v>
      </c>
      <c r="O3443" s="106" t="s">
        <v>52</v>
      </c>
      <c r="P3443" s="43"/>
      <c r="Q3443" s="205"/>
      <c r="R3443" s="84" t="s">
        <v>105</v>
      </c>
      <c r="S3443" s="31" t="s">
        <v>34</v>
      </c>
      <c r="T3443" s="31"/>
      <c r="U3443" s="169"/>
      <c r="V3443" s="150" t="s">
        <v>3366</v>
      </c>
      <c r="W3443" s="141" t="str" cm="1">
        <f t="array" ref="W3443">IF(SUM(LEN(B3443:V3443))=0,"",IF(OR(OR(ISBLANK(F3443),SUM(LEN(C3443),LEN(D3443))=0),AND(NOT(E3443="Unknown"),ISBLANK(J3443)),AND(NOT(O3443="Unknown"),ISBLANK(R3443))),"Missing Information", INDEX(Table15[Entire Service Line Classification], MATCH(SUMIFS(Table15[Unique ID],Table15[System-Owned Portion],E3443,Table15[If Material Anything Other than "Lead" in Column E,Was Material Ever Previously Lead?],G3443,Table15[Customer-Owned Portion],O3443),Table15[Unique ID],0),0)))</f>
        <v>Non-lead</v>
      </c>
      <c r="X3443"/>
    </row>
    <row r="3444" spans="2:24" ht="225" x14ac:dyDescent="0.25">
      <c r="B3444" s="146" t="s">
        <v>12623</v>
      </c>
      <c r="C3444" s="31" t="s">
        <v>12624</v>
      </c>
      <c r="D3444" s="31" t="s">
        <v>12625</v>
      </c>
      <c r="E3444" s="44" t="s">
        <v>52</v>
      </c>
      <c r="F3444" s="43" t="s">
        <v>34</v>
      </c>
      <c r="G3444" s="84" t="s">
        <v>34</v>
      </c>
      <c r="H3444" s="31"/>
      <c r="I3444" s="205"/>
      <c r="J3444" s="84" t="s">
        <v>105</v>
      </c>
      <c r="K3444" s="31" t="s">
        <v>34</v>
      </c>
      <c r="L3444" s="31"/>
      <c r="M3444" s="169"/>
      <c r="N3444" s="148" t="s">
        <v>3366</v>
      </c>
      <c r="O3444" s="106" t="s">
        <v>52</v>
      </c>
      <c r="P3444" s="43"/>
      <c r="Q3444" s="205"/>
      <c r="R3444" s="84" t="s">
        <v>105</v>
      </c>
      <c r="S3444" s="31" t="s">
        <v>34</v>
      </c>
      <c r="T3444" s="31"/>
      <c r="U3444" s="169"/>
      <c r="V3444" s="150" t="s">
        <v>3366</v>
      </c>
      <c r="W3444" s="141" t="str" cm="1">
        <f t="array" ref="W3444">IF(SUM(LEN(B3444:V3444))=0,"",IF(OR(OR(ISBLANK(F3444),SUM(LEN(C3444),LEN(D3444))=0),AND(NOT(E3444="Unknown"),ISBLANK(J3444)),AND(NOT(O3444="Unknown"),ISBLANK(R3444))),"Missing Information", INDEX(Table15[Entire Service Line Classification], MATCH(SUMIFS(Table15[Unique ID],Table15[System-Owned Portion],E3444,Table15[If Material Anything Other than "Lead" in Column E,Was Material Ever Previously Lead?],G3444,Table15[Customer-Owned Portion],O3444),Table15[Unique ID],0),0)))</f>
        <v>Non-lead</v>
      </c>
      <c r="X3444"/>
    </row>
    <row r="3445" spans="2:24" ht="75" x14ac:dyDescent="0.25">
      <c r="B3445" s="146" t="s">
        <v>12626</v>
      </c>
      <c r="C3445" s="31" t="s">
        <v>12627</v>
      </c>
      <c r="D3445" s="31" t="s">
        <v>12628</v>
      </c>
      <c r="E3445" s="44" t="s">
        <v>43</v>
      </c>
      <c r="F3445" s="43" t="s">
        <v>34</v>
      </c>
      <c r="G3445" s="84" t="s">
        <v>34</v>
      </c>
      <c r="H3445" s="31"/>
      <c r="I3445" s="205"/>
      <c r="J3445" s="84" t="s">
        <v>106</v>
      </c>
      <c r="K3445" s="31" t="s">
        <v>36</v>
      </c>
      <c r="L3445" s="31" t="s">
        <v>95</v>
      </c>
      <c r="M3445" s="169" t="s">
        <v>3713</v>
      </c>
      <c r="N3445" s="148" t="s">
        <v>12612</v>
      </c>
      <c r="O3445" s="106" t="s">
        <v>43</v>
      </c>
      <c r="P3445" s="43"/>
      <c r="Q3445" s="205"/>
      <c r="R3445" s="84" t="s">
        <v>106</v>
      </c>
      <c r="S3445" s="31" t="s">
        <v>36</v>
      </c>
      <c r="T3445" s="31" t="s">
        <v>95</v>
      </c>
      <c r="U3445" s="169" t="s">
        <v>3713</v>
      </c>
      <c r="V3445" s="150" t="s">
        <v>12612</v>
      </c>
      <c r="W3445" s="141" t="str" cm="1">
        <f t="array" ref="W3445">IF(SUM(LEN(B3445:V3445))=0,"",IF(OR(OR(ISBLANK(F3445),SUM(LEN(C3445),LEN(D3445))=0),AND(NOT(E3445="Unknown"),ISBLANK(J3445)),AND(NOT(O3445="Unknown"),ISBLANK(R3445))),"Missing Information", INDEX(Table15[Entire Service Line Classification], MATCH(SUMIFS(Table15[Unique ID],Table15[System-Owned Portion],E3445,Table15[If Material Anything Other than "Lead" in Column E,Was Material Ever Previously Lead?],G3445,Table15[Customer-Owned Portion],O3445),Table15[Unique ID],0),0)))</f>
        <v>Non-lead</v>
      </c>
      <c r="X3445"/>
    </row>
    <row r="3446" spans="2:24" ht="225" x14ac:dyDescent="0.25">
      <c r="B3446" s="146" t="s">
        <v>12629</v>
      </c>
      <c r="C3446" s="31" t="s">
        <v>12630</v>
      </c>
      <c r="D3446" s="31" t="s">
        <v>12631</v>
      </c>
      <c r="E3446" s="44" t="s">
        <v>52</v>
      </c>
      <c r="F3446" s="43" t="s">
        <v>34</v>
      </c>
      <c r="G3446" s="84" t="s">
        <v>34</v>
      </c>
      <c r="H3446" s="31"/>
      <c r="I3446" s="205"/>
      <c r="J3446" s="84" t="s">
        <v>105</v>
      </c>
      <c r="K3446" s="31" t="s">
        <v>34</v>
      </c>
      <c r="L3446" s="31"/>
      <c r="M3446" s="169"/>
      <c r="N3446" s="148" t="s">
        <v>3366</v>
      </c>
      <c r="O3446" s="106" t="s">
        <v>52</v>
      </c>
      <c r="P3446" s="43"/>
      <c r="Q3446" s="205"/>
      <c r="R3446" s="84" t="s">
        <v>105</v>
      </c>
      <c r="S3446" s="31" t="s">
        <v>34</v>
      </c>
      <c r="T3446" s="31"/>
      <c r="U3446" s="169"/>
      <c r="V3446" s="150" t="s">
        <v>3366</v>
      </c>
      <c r="W3446" s="141" t="str" cm="1">
        <f t="array" ref="W3446">IF(SUM(LEN(B3446:V3446))=0,"",IF(OR(OR(ISBLANK(F3446),SUM(LEN(C3446),LEN(D3446))=0),AND(NOT(E3446="Unknown"),ISBLANK(J3446)),AND(NOT(O3446="Unknown"),ISBLANK(R3446))),"Missing Information", INDEX(Table15[Entire Service Line Classification], MATCH(SUMIFS(Table15[Unique ID],Table15[System-Owned Portion],E3446,Table15[If Material Anything Other than "Lead" in Column E,Was Material Ever Previously Lead?],G3446,Table15[Customer-Owned Portion],O3446),Table15[Unique ID],0),0)))</f>
        <v>Non-lead</v>
      </c>
      <c r="X3446"/>
    </row>
    <row r="3447" spans="2:24" ht="225" x14ac:dyDescent="0.25">
      <c r="B3447" s="146" t="s">
        <v>12632</v>
      </c>
      <c r="C3447" s="31" t="s">
        <v>12633</v>
      </c>
      <c r="D3447" s="31" t="s">
        <v>12634</v>
      </c>
      <c r="E3447" s="44" t="s">
        <v>52</v>
      </c>
      <c r="F3447" s="43" t="s">
        <v>34</v>
      </c>
      <c r="G3447" s="84" t="s">
        <v>34</v>
      </c>
      <c r="H3447" s="31"/>
      <c r="I3447" s="205"/>
      <c r="J3447" s="84" t="s">
        <v>105</v>
      </c>
      <c r="K3447" s="31" t="s">
        <v>34</v>
      </c>
      <c r="L3447" s="31"/>
      <c r="M3447" s="169"/>
      <c r="N3447" s="148" t="s">
        <v>3366</v>
      </c>
      <c r="O3447" s="106" t="s">
        <v>52</v>
      </c>
      <c r="P3447" s="43"/>
      <c r="Q3447" s="205"/>
      <c r="R3447" s="84" t="s">
        <v>105</v>
      </c>
      <c r="S3447" s="31" t="s">
        <v>34</v>
      </c>
      <c r="T3447" s="31"/>
      <c r="U3447" s="169"/>
      <c r="V3447" s="150" t="s">
        <v>3366</v>
      </c>
      <c r="W3447" s="141" t="str" cm="1">
        <f t="array" ref="W3447">IF(SUM(LEN(B3447:V3447))=0,"",IF(OR(OR(ISBLANK(F3447),SUM(LEN(C3447),LEN(D3447))=0),AND(NOT(E3447="Unknown"),ISBLANK(J3447)),AND(NOT(O3447="Unknown"),ISBLANK(R3447))),"Missing Information", INDEX(Table15[Entire Service Line Classification], MATCH(SUMIFS(Table15[Unique ID],Table15[System-Owned Portion],E3447,Table15[If Material Anything Other than "Lead" in Column E,Was Material Ever Previously Lead?],G3447,Table15[Customer-Owned Portion],O3447),Table15[Unique ID],0),0)))</f>
        <v>Non-lead</v>
      </c>
      <c r="X3447"/>
    </row>
    <row r="3448" spans="2:24" ht="75" x14ac:dyDescent="0.25">
      <c r="B3448" s="146" t="s">
        <v>12635</v>
      </c>
      <c r="C3448" s="31" t="s">
        <v>12636</v>
      </c>
      <c r="D3448" s="31" t="s">
        <v>12637</v>
      </c>
      <c r="E3448" s="44" t="s">
        <v>43</v>
      </c>
      <c r="F3448" s="43" t="s">
        <v>34</v>
      </c>
      <c r="G3448" s="84" t="s">
        <v>34</v>
      </c>
      <c r="H3448" s="31"/>
      <c r="I3448" s="205"/>
      <c r="J3448" s="84" t="s">
        <v>106</v>
      </c>
      <c r="K3448" s="31" t="s">
        <v>36</v>
      </c>
      <c r="L3448" s="31" t="s">
        <v>95</v>
      </c>
      <c r="M3448" s="169" t="s">
        <v>3713</v>
      </c>
      <c r="N3448" s="148" t="s">
        <v>12612</v>
      </c>
      <c r="O3448" s="106" t="s">
        <v>35</v>
      </c>
      <c r="P3448" s="43"/>
      <c r="Q3448" s="205"/>
      <c r="R3448" s="84" t="s">
        <v>106</v>
      </c>
      <c r="S3448" s="31" t="s">
        <v>36</v>
      </c>
      <c r="T3448" s="31" t="s">
        <v>95</v>
      </c>
      <c r="U3448" s="169" t="s">
        <v>3713</v>
      </c>
      <c r="V3448" s="150" t="s">
        <v>12613</v>
      </c>
      <c r="W3448" s="141" t="str" cm="1">
        <f t="array" ref="W3448">IF(SUM(LEN(B3448:V3448))=0,"",IF(OR(OR(ISBLANK(F3448),SUM(LEN(C3448),LEN(D3448))=0),AND(NOT(E3448="Unknown"),ISBLANK(J3448)),AND(NOT(O3448="Unknown"),ISBLANK(R3448))),"Missing Information", INDEX(Table15[Entire Service Line Classification], MATCH(SUMIFS(Table15[Unique ID],Table15[System-Owned Portion],E3448,Table15[If Material Anything Other than "Lead" in Column E,Was Material Ever Previously Lead?],G3448,Table15[Customer-Owned Portion],O3448),Table15[Unique ID],0),0)))</f>
        <v>Non-lead</v>
      </c>
      <c r="X3448"/>
    </row>
    <row r="3449" spans="2:24" ht="225" x14ac:dyDescent="0.25">
      <c r="B3449" s="146" t="s">
        <v>12638</v>
      </c>
      <c r="C3449" s="31" t="s">
        <v>12639</v>
      </c>
      <c r="D3449" s="31" t="s">
        <v>12640</v>
      </c>
      <c r="E3449" s="44" t="s">
        <v>52</v>
      </c>
      <c r="F3449" s="43" t="s">
        <v>34</v>
      </c>
      <c r="G3449" s="84" t="s">
        <v>34</v>
      </c>
      <c r="H3449" s="31"/>
      <c r="I3449" s="205"/>
      <c r="J3449" s="84" t="s">
        <v>3268</v>
      </c>
      <c r="K3449" s="31" t="s">
        <v>34</v>
      </c>
      <c r="L3449" s="31"/>
      <c r="M3449" s="169"/>
      <c r="N3449" s="148" t="s">
        <v>3269</v>
      </c>
      <c r="O3449" s="106" t="s">
        <v>52</v>
      </c>
      <c r="P3449" s="43"/>
      <c r="Q3449" s="205"/>
      <c r="R3449" s="84" t="s">
        <v>3268</v>
      </c>
      <c r="S3449" s="31" t="s">
        <v>34</v>
      </c>
      <c r="T3449" s="31"/>
      <c r="U3449" s="169"/>
      <c r="V3449" s="150" t="s">
        <v>3269</v>
      </c>
      <c r="W3449" s="141" t="str" cm="1">
        <f t="array" ref="W3449">IF(SUM(LEN(B3449:V3449))=0,"",IF(OR(OR(ISBLANK(F3449),SUM(LEN(C3449),LEN(D3449))=0),AND(NOT(E3449="Unknown"),ISBLANK(J3449)),AND(NOT(O3449="Unknown"),ISBLANK(R3449))),"Missing Information", INDEX(Table15[Entire Service Line Classification], MATCH(SUMIFS(Table15[Unique ID],Table15[System-Owned Portion],E3449,Table15[If Material Anything Other than "Lead" in Column E,Was Material Ever Previously Lead?],G3449,Table15[Customer-Owned Portion],O3449),Table15[Unique ID],0),0)))</f>
        <v>Non-lead</v>
      </c>
      <c r="X3449"/>
    </row>
    <row r="3450" spans="2:24" ht="75" x14ac:dyDescent="0.25">
      <c r="B3450" s="146" t="s">
        <v>12641</v>
      </c>
      <c r="C3450" s="31" t="s">
        <v>12642</v>
      </c>
      <c r="D3450" s="31" t="s">
        <v>12643</v>
      </c>
      <c r="E3450" s="44" t="s">
        <v>43</v>
      </c>
      <c r="F3450" s="43" t="s">
        <v>34</v>
      </c>
      <c r="G3450" s="84" t="s">
        <v>34</v>
      </c>
      <c r="H3450" s="31"/>
      <c r="I3450" s="205"/>
      <c r="J3450" s="84" t="s">
        <v>106</v>
      </c>
      <c r="K3450" s="31" t="s">
        <v>36</v>
      </c>
      <c r="L3450" s="31" t="s">
        <v>95</v>
      </c>
      <c r="M3450" s="169" t="s">
        <v>3699</v>
      </c>
      <c r="N3450" s="148" t="s">
        <v>12512</v>
      </c>
      <c r="O3450" s="106" t="s">
        <v>43</v>
      </c>
      <c r="P3450" s="43"/>
      <c r="Q3450" s="205"/>
      <c r="R3450" s="84" t="s">
        <v>106</v>
      </c>
      <c r="S3450" s="31" t="s">
        <v>36</v>
      </c>
      <c r="T3450" s="31" t="s">
        <v>95</v>
      </c>
      <c r="U3450" s="169" t="s">
        <v>3699</v>
      </c>
      <c r="V3450" s="150" t="s">
        <v>12512</v>
      </c>
      <c r="W3450" s="141" t="str" cm="1">
        <f t="array" ref="W3450">IF(SUM(LEN(B3450:V3450))=0,"",IF(OR(OR(ISBLANK(F3450),SUM(LEN(C3450),LEN(D3450))=0),AND(NOT(E3450="Unknown"),ISBLANK(J3450)),AND(NOT(O3450="Unknown"),ISBLANK(R3450))),"Missing Information", INDEX(Table15[Entire Service Line Classification], MATCH(SUMIFS(Table15[Unique ID],Table15[System-Owned Portion],E3450,Table15[If Material Anything Other than "Lead" in Column E,Was Material Ever Previously Lead?],G3450,Table15[Customer-Owned Portion],O3450),Table15[Unique ID],0),0)))</f>
        <v>Non-lead</v>
      </c>
      <c r="X3450"/>
    </row>
    <row r="3451" spans="2:24" ht="75" x14ac:dyDescent="0.25">
      <c r="B3451" s="146" t="s">
        <v>12644</v>
      </c>
      <c r="C3451" s="31" t="s">
        <v>12645</v>
      </c>
      <c r="D3451" s="31" t="s">
        <v>12646</v>
      </c>
      <c r="E3451" s="44" t="s">
        <v>43</v>
      </c>
      <c r="F3451" s="43" t="s">
        <v>34</v>
      </c>
      <c r="G3451" s="84" t="s">
        <v>34</v>
      </c>
      <c r="H3451" s="31"/>
      <c r="I3451" s="205"/>
      <c r="J3451" s="84" t="s">
        <v>106</v>
      </c>
      <c r="K3451" s="31" t="s">
        <v>36</v>
      </c>
      <c r="L3451" s="31" t="s">
        <v>95</v>
      </c>
      <c r="M3451" s="169" t="s">
        <v>3713</v>
      </c>
      <c r="N3451" s="148" t="s">
        <v>12612</v>
      </c>
      <c r="O3451" s="106" t="s">
        <v>35</v>
      </c>
      <c r="P3451" s="43"/>
      <c r="Q3451" s="205"/>
      <c r="R3451" s="84" t="s">
        <v>106</v>
      </c>
      <c r="S3451" s="31" t="s">
        <v>36</v>
      </c>
      <c r="T3451" s="31" t="s">
        <v>95</v>
      </c>
      <c r="U3451" s="169" t="s">
        <v>3713</v>
      </c>
      <c r="V3451" s="150" t="s">
        <v>12647</v>
      </c>
      <c r="W3451" s="141" t="str" cm="1">
        <f t="array" ref="W3451">IF(SUM(LEN(B3451:V3451))=0,"",IF(OR(OR(ISBLANK(F3451),SUM(LEN(C3451),LEN(D3451))=0),AND(NOT(E3451="Unknown"),ISBLANK(J3451)),AND(NOT(O3451="Unknown"),ISBLANK(R3451))),"Missing Information", INDEX(Table15[Entire Service Line Classification], MATCH(SUMIFS(Table15[Unique ID],Table15[System-Owned Portion],E3451,Table15[If Material Anything Other than "Lead" in Column E,Was Material Ever Previously Lead?],G3451,Table15[Customer-Owned Portion],O3451),Table15[Unique ID],0),0)))</f>
        <v>Non-lead</v>
      </c>
      <c r="X3451"/>
    </row>
    <row r="3452" spans="2:24" ht="225" x14ac:dyDescent="0.25">
      <c r="B3452" s="146" t="s">
        <v>12648</v>
      </c>
      <c r="C3452" s="31" t="s">
        <v>12649</v>
      </c>
      <c r="D3452" s="31" t="s">
        <v>12650</v>
      </c>
      <c r="E3452" s="44" t="s">
        <v>52</v>
      </c>
      <c r="F3452" s="43" t="s">
        <v>34</v>
      </c>
      <c r="G3452" s="84" t="s">
        <v>34</v>
      </c>
      <c r="H3452" s="31"/>
      <c r="I3452" s="205"/>
      <c r="J3452" s="84" t="s">
        <v>105</v>
      </c>
      <c r="K3452" s="31" t="s">
        <v>34</v>
      </c>
      <c r="L3452" s="31"/>
      <c r="M3452" s="169"/>
      <c r="N3452" s="148" t="s">
        <v>3366</v>
      </c>
      <c r="O3452" s="106" t="s">
        <v>52</v>
      </c>
      <c r="P3452" s="43"/>
      <c r="Q3452" s="205"/>
      <c r="R3452" s="84" t="s">
        <v>105</v>
      </c>
      <c r="S3452" s="31" t="s">
        <v>34</v>
      </c>
      <c r="T3452" s="31"/>
      <c r="U3452" s="169"/>
      <c r="V3452" s="150" t="s">
        <v>3366</v>
      </c>
      <c r="W3452" s="141" t="str" cm="1">
        <f t="array" ref="W3452">IF(SUM(LEN(B3452:V3452))=0,"",IF(OR(OR(ISBLANK(F3452),SUM(LEN(C3452),LEN(D3452))=0),AND(NOT(E3452="Unknown"),ISBLANK(J3452)),AND(NOT(O3452="Unknown"),ISBLANK(R3452))),"Missing Information", INDEX(Table15[Entire Service Line Classification], MATCH(SUMIFS(Table15[Unique ID],Table15[System-Owned Portion],E3452,Table15[If Material Anything Other than "Lead" in Column E,Was Material Ever Previously Lead?],G3452,Table15[Customer-Owned Portion],O3452),Table15[Unique ID],0),0)))</f>
        <v>Non-lead</v>
      </c>
      <c r="X3452"/>
    </row>
    <row r="3453" spans="2:24" ht="225" x14ac:dyDescent="0.25">
      <c r="B3453" s="146" t="s">
        <v>12651</v>
      </c>
      <c r="C3453" s="31" t="s">
        <v>12652</v>
      </c>
      <c r="D3453" s="31" t="s">
        <v>12653</v>
      </c>
      <c r="E3453" s="44" t="s">
        <v>52</v>
      </c>
      <c r="F3453" s="43" t="s">
        <v>34</v>
      </c>
      <c r="G3453" s="84" t="s">
        <v>34</v>
      </c>
      <c r="H3453" s="31"/>
      <c r="I3453" s="205"/>
      <c r="J3453" s="84" t="s">
        <v>105</v>
      </c>
      <c r="K3453" s="31" t="s">
        <v>34</v>
      </c>
      <c r="L3453" s="31"/>
      <c r="M3453" s="169"/>
      <c r="N3453" s="148" t="s">
        <v>3366</v>
      </c>
      <c r="O3453" s="106" t="s">
        <v>52</v>
      </c>
      <c r="P3453" s="43"/>
      <c r="Q3453" s="205"/>
      <c r="R3453" s="84" t="s">
        <v>105</v>
      </c>
      <c r="S3453" s="31" t="s">
        <v>34</v>
      </c>
      <c r="T3453" s="31"/>
      <c r="U3453" s="169"/>
      <c r="V3453" s="150" t="s">
        <v>3366</v>
      </c>
      <c r="W3453" s="141" t="str" cm="1">
        <f t="array" ref="W3453">IF(SUM(LEN(B3453:V3453))=0,"",IF(OR(OR(ISBLANK(F3453),SUM(LEN(C3453),LEN(D3453))=0),AND(NOT(E3453="Unknown"),ISBLANK(J3453)),AND(NOT(O3453="Unknown"),ISBLANK(R3453))),"Missing Information", INDEX(Table15[Entire Service Line Classification], MATCH(SUMIFS(Table15[Unique ID],Table15[System-Owned Portion],E3453,Table15[If Material Anything Other than "Lead" in Column E,Was Material Ever Previously Lead?],G3453,Table15[Customer-Owned Portion],O3453),Table15[Unique ID],0),0)))</f>
        <v>Non-lead</v>
      </c>
      <c r="X3453"/>
    </row>
    <row r="3454" spans="2:24" ht="225" x14ac:dyDescent="0.25">
      <c r="B3454" s="146" t="s">
        <v>12654</v>
      </c>
      <c r="C3454" s="31" t="s">
        <v>12655</v>
      </c>
      <c r="D3454" s="31" t="s">
        <v>12656</v>
      </c>
      <c r="E3454" s="44" t="s">
        <v>52</v>
      </c>
      <c r="F3454" s="43" t="s">
        <v>34</v>
      </c>
      <c r="G3454" s="84" t="s">
        <v>34</v>
      </c>
      <c r="H3454" s="31"/>
      <c r="I3454" s="205"/>
      <c r="J3454" s="84" t="s">
        <v>105</v>
      </c>
      <c r="K3454" s="31" t="s">
        <v>34</v>
      </c>
      <c r="L3454" s="31"/>
      <c r="M3454" s="169"/>
      <c r="N3454" s="148" t="s">
        <v>3366</v>
      </c>
      <c r="O3454" s="106" t="s">
        <v>52</v>
      </c>
      <c r="P3454" s="43"/>
      <c r="Q3454" s="205"/>
      <c r="R3454" s="84" t="s">
        <v>105</v>
      </c>
      <c r="S3454" s="31" t="s">
        <v>34</v>
      </c>
      <c r="T3454" s="31"/>
      <c r="U3454" s="169"/>
      <c r="V3454" s="150" t="s">
        <v>3366</v>
      </c>
      <c r="W3454" s="141" t="str" cm="1">
        <f t="array" ref="W3454">IF(SUM(LEN(B3454:V3454))=0,"",IF(OR(OR(ISBLANK(F3454),SUM(LEN(C3454),LEN(D3454))=0),AND(NOT(E3454="Unknown"),ISBLANK(J3454)),AND(NOT(O3454="Unknown"),ISBLANK(R3454))),"Missing Information", INDEX(Table15[Entire Service Line Classification], MATCH(SUMIFS(Table15[Unique ID],Table15[System-Owned Portion],E3454,Table15[If Material Anything Other than "Lead" in Column E,Was Material Ever Previously Lead?],G3454,Table15[Customer-Owned Portion],O3454),Table15[Unique ID],0),0)))</f>
        <v>Non-lead</v>
      </c>
      <c r="X3454"/>
    </row>
    <row r="3455" spans="2:24" ht="225" x14ac:dyDescent="0.25">
      <c r="B3455" s="146" t="s">
        <v>12657</v>
      </c>
      <c r="C3455" s="31" t="s">
        <v>12658</v>
      </c>
      <c r="D3455" s="31" t="s">
        <v>12659</v>
      </c>
      <c r="E3455" s="44" t="s">
        <v>52</v>
      </c>
      <c r="F3455" s="43" t="s">
        <v>34</v>
      </c>
      <c r="G3455" s="84" t="s">
        <v>34</v>
      </c>
      <c r="H3455" s="31"/>
      <c r="I3455" s="205"/>
      <c r="J3455" s="84" t="s">
        <v>105</v>
      </c>
      <c r="K3455" s="31" t="s">
        <v>34</v>
      </c>
      <c r="L3455" s="31"/>
      <c r="M3455" s="169"/>
      <c r="N3455" s="148" t="s">
        <v>3366</v>
      </c>
      <c r="O3455" s="106" t="s">
        <v>52</v>
      </c>
      <c r="P3455" s="43"/>
      <c r="Q3455" s="205"/>
      <c r="R3455" s="84" t="s">
        <v>105</v>
      </c>
      <c r="S3455" s="31" t="s">
        <v>34</v>
      </c>
      <c r="T3455" s="31"/>
      <c r="U3455" s="169"/>
      <c r="V3455" s="150" t="s">
        <v>3366</v>
      </c>
      <c r="W3455" s="141" t="str" cm="1">
        <f t="array" ref="W3455">IF(SUM(LEN(B3455:V3455))=0,"",IF(OR(OR(ISBLANK(F3455),SUM(LEN(C3455),LEN(D3455))=0),AND(NOT(E3455="Unknown"),ISBLANK(J3455)),AND(NOT(O3455="Unknown"),ISBLANK(R3455))),"Missing Information", INDEX(Table15[Entire Service Line Classification], MATCH(SUMIFS(Table15[Unique ID],Table15[System-Owned Portion],E3455,Table15[If Material Anything Other than "Lead" in Column E,Was Material Ever Previously Lead?],G3455,Table15[Customer-Owned Portion],O3455),Table15[Unique ID],0),0)))</f>
        <v>Non-lead</v>
      </c>
      <c r="X3455"/>
    </row>
    <row r="3456" spans="2:24" ht="225" x14ac:dyDescent="0.25">
      <c r="B3456" s="146" t="s">
        <v>12660</v>
      </c>
      <c r="C3456" s="31" t="s">
        <v>12661</v>
      </c>
      <c r="D3456" s="31" t="s">
        <v>12662</v>
      </c>
      <c r="E3456" s="44" t="s">
        <v>52</v>
      </c>
      <c r="F3456" s="43" t="s">
        <v>34</v>
      </c>
      <c r="G3456" s="84" t="s">
        <v>34</v>
      </c>
      <c r="H3456" s="31"/>
      <c r="I3456" s="205"/>
      <c r="J3456" s="84" t="s">
        <v>105</v>
      </c>
      <c r="K3456" s="31" t="s">
        <v>34</v>
      </c>
      <c r="L3456" s="31"/>
      <c r="M3456" s="169"/>
      <c r="N3456" s="148" t="s">
        <v>3366</v>
      </c>
      <c r="O3456" s="106" t="s">
        <v>52</v>
      </c>
      <c r="P3456" s="43"/>
      <c r="Q3456" s="205"/>
      <c r="R3456" s="84" t="s">
        <v>105</v>
      </c>
      <c r="S3456" s="31" t="s">
        <v>34</v>
      </c>
      <c r="T3456" s="31"/>
      <c r="U3456" s="169"/>
      <c r="V3456" s="150" t="s">
        <v>3366</v>
      </c>
      <c r="W3456" s="141" t="str" cm="1">
        <f t="array" ref="W3456">IF(SUM(LEN(B3456:V3456))=0,"",IF(OR(OR(ISBLANK(F3456),SUM(LEN(C3456),LEN(D3456))=0),AND(NOT(E3456="Unknown"),ISBLANK(J3456)),AND(NOT(O3456="Unknown"),ISBLANK(R3456))),"Missing Information", INDEX(Table15[Entire Service Line Classification], MATCH(SUMIFS(Table15[Unique ID],Table15[System-Owned Portion],E3456,Table15[If Material Anything Other than "Lead" in Column E,Was Material Ever Previously Lead?],G3456,Table15[Customer-Owned Portion],O3456),Table15[Unique ID],0),0)))</f>
        <v>Non-lead</v>
      </c>
      <c r="X3456"/>
    </row>
    <row r="3457" spans="2:24" ht="75" x14ac:dyDescent="0.25">
      <c r="B3457" s="146" t="s">
        <v>12663</v>
      </c>
      <c r="C3457" s="31" t="s">
        <v>12664</v>
      </c>
      <c r="D3457" s="31" t="s">
        <v>12665</v>
      </c>
      <c r="E3457" s="44" t="s">
        <v>43</v>
      </c>
      <c r="F3457" s="43" t="s">
        <v>34</v>
      </c>
      <c r="G3457" s="84" t="s">
        <v>34</v>
      </c>
      <c r="H3457" s="31"/>
      <c r="I3457" s="205"/>
      <c r="J3457" s="84" t="s">
        <v>106</v>
      </c>
      <c r="K3457" s="31" t="s">
        <v>36</v>
      </c>
      <c r="L3457" s="31" t="s">
        <v>95</v>
      </c>
      <c r="M3457" s="169" t="s">
        <v>3713</v>
      </c>
      <c r="N3457" s="148" t="s">
        <v>12612</v>
      </c>
      <c r="O3457" s="106" t="s">
        <v>43</v>
      </c>
      <c r="P3457" s="43"/>
      <c r="Q3457" s="205"/>
      <c r="R3457" s="84" t="s">
        <v>106</v>
      </c>
      <c r="S3457" s="31" t="s">
        <v>36</v>
      </c>
      <c r="T3457" s="31" t="s">
        <v>95</v>
      </c>
      <c r="U3457" s="169" t="s">
        <v>3713</v>
      </c>
      <c r="V3457" s="150" t="s">
        <v>12612</v>
      </c>
      <c r="W3457" s="141" t="str" cm="1">
        <f t="array" ref="W3457">IF(SUM(LEN(B3457:V3457))=0,"",IF(OR(OR(ISBLANK(F3457),SUM(LEN(C3457),LEN(D3457))=0),AND(NOT(E3457="Unknown"),ISBLANK(J3457)),AND(NOT(O3457="Unknown"),ISBLANK(R3457))),"Missing Information", INDEX(Table15[Entire Service Line Classification], MATCH(SUMIFS(Table15[Unique ID],Table15[System-Owned Portion],E3457,Table15[If Material Anything Other than "Lead" in Column E,Was Material Ever Previously Lead?],G3457,Table15[Customer-Owned Portion],O3457),Table15[Unique ID],0),0)))</f>
        <v>Non-lead</v>
      </c>
      <c r="X3457"/>
    </row>
    <row r="3458" spans="2:24" ht="225" x14ac:dyDescent="0.25">
      <c r="B3458" s="146" t="s">
        <v>12666</v>
      </c>
      <c r="C3458" s="31" t="s">
        <v>12667</v>
      </c>
      <c r="D3458" s="31" t="s">
        <v>12668</v>
      </c>
      <c r="E3458" s="44" t="s">
        <v>52</v>
      </c>
      <c r="F3458" s="43" t="s">
        <v>34</v>
      </c>
      <c r="G3458" s="84" t="s">
        <v>34</v>
      </c>
      <c r="H3458" s="31"/>
      <c r="I3458" s="205"/>
      <c r="J3458" s="84" t="s">
        <v>105</v>
      </c>
      <c r="K3458" s="31" t="s">
        <v>34</v>
      </c>
      <c r="L3458" s="31"/>
      <c r="M3458" s="169"/>
      <c r="N3458" s="148" t="s">
        <v>3366</v>
      </c>
      <c r="O3458" s="106" t="s">
        <v>52</v>
      </c>
      <c r="P3458" s="43"/>
      <c r="Q3458" s="205"/>
      <c r="R3458" s="84" t="s">
        <v>105</v>
      </c>
      <c r="S3458" s="31" t="s">
        <v>34</v>
      </c>
      <c r="T3458" s="31"/>
      <c r="U3458" s="169"/>
      <c r="V3458" s="150" t="s">
        <v>3366</v>
      </c>
      <c r="W3458" s="141" t="str" cm="1">
        <f t="array" ref="W3458">IF(SUM(LEN(B3458:V3458))=0,"",IF(OR(OR(ISBLANK(F3458),SUM(LEN(C3458),LEN(D3458))=0),AND(NOT(E3458="Unknown"),ISBLANK(J3458)),AND(NOT(O3458="Unknown"),ISBLANK(R3458))),"Missing Information", INDEX(Table15[Entire Service Line Classification], MATCH(SUMIFS(Table15[Unique ID],Table15[System-Owned Portion],E3458,Table15[If Material Anything Other than "Lead" in Column E,Was Material Ever Previously Lead?],G3458,Table15[Customer-Owned Portion],O3458),Table15[Unique ID],0),0)))</f>
        <v>Non-lead</v>
      </c>
      <c r="X3458"/>
    </row>
    <row r="3459" spans="2:24" ht="120" x14ac:dyDescent="0.25">
      <c r="B3459" s="146" t="s">
        <v>3127</v>
      </c>
      <c r="C3459" s="31" t="s">
        <v>3128</v>
      </c>
      <c r="D3459" s="31" t="s">
        <v>3129</v>
      </c>
      <c r="E3459" s="44" t="s">
        <v>52</v>
      </c>
      <c r="F3459" s="43" t="s">
        <v>34</v>
      </c>
      <c r="G3459" s="84" t="s">
        <v>34</v>
      </c>
      <c r="H3459" s="31" t="s">
        <v>15047</v>
      </c>
      <c r="I3459" s="205">
        <v>1</v>
      </c>
      <c r="J3459" s="84" t="s">
        <v>45</v>
      </c>
      <c r="K3459" s="31" t="s">
        <v>34</v>
      </c>
      <c r="L3459" s="31"/>
      <c r="M3459" s="169"/>
      <c r="N3459" s="148" t="s">
        <v>15048</v>
      </c>
      <c r="O3459" s="106" t="s">
        <v>52</v>
      </c>
      <c r="P3459" s="43" t="s">
        <v>921</v>
      </c>
      <c r="Q3459" s="205"/>
      <c r="R3459" s="84" t="s">
        <v>188</v>
      </c>
      <c r="S3459" s="31" t="s">
        <v>34</v>
      </c>
      <c r="T3459" s="31"/>
      <c r="U3459" s="169"/>
      <c r="V3459" s="150" t="s">
        <v>3130</v>
      </c>
      <c r="W3459" s="141" t="str" cm="1">
        <f t="array" ref="W3459">IF(SUM(LEN(B3459:V3459))=0,"",IF(OR(OR(ISBLANK(F3459),SUM(LEN(C3459),LEN(D3459))=0),AND(NOT(E3459="Unknown"),ISBLANK(J3459)),AND(NOT(O3459="Unknown"),ISBLANK(R3459))),"Missing Information", INDEX(Table15[Entire Service Line Classification], MATCH(SUMIFS(Table15[Unique ID],Table15[System-Owned Portion],E3459,Table15[If Material Anything Other than "Lead" in Column E,Was Material Ever Previously Lead?],G3459,Table15[Customer-Owned Portion],O3459),Table15[Unique ID],0),0)))</f>
        <v>Non-lead</v>
      </c>
      <c r="X3459"/>
    </row>
    <row r="3460" spans="2:24" ht="225" x14ac:dyDescent="0.25">
      <c r="B3460" s="146" t="s">
        <v>12669</v>
      </c>
      <c r="C3460" s="31" t="s">
        <v>12670</v>
      </c>
      <c r="D3460" s="31" t="s">
        <v>12671</v>
      </c>
      <c r="E3460" s="44" t="s">
        <v>52</v>
      </c>
      <c r="F3460" s="43" t="s">
        <v>34</v>
      </c>
      <c r="G3460" s="84" t="s">
        <v>34</v>
      </c>
      <c r="H3460" s="31"/>
      <c r="I3460" s="205"/>
      <c r="J3460" s="84" t="s">
        <v>105</v>
      </c>
      <c r="K3460" s="31" t="s">
        <v>34</v>
      </c>
      <c r="L3460" s="31"/>
      <c r="M3460" s="169"/>
      <c r="N3460" s="148" t="s">
        <v>3366</v>
      </c>
      <c r="O3460" s="106" t="s">
        <v>52</v>
      </c>
      <c r="P3460" s="43"/>
      <c r="Q3460" s="205"/>
      <c r="R3460" s="84" t="s">
        <v>105</v>
      </c>
      <c r="S3460" s="31" t="s">
        <v>34</v>
      </c>
      <c r="T3460" s="31"/>
      <c r="U3460" s="169"/>
      <c r="V3460" s="150" t="s">
        <v>3366</v>
      </c>
      <c r="W3460" s="141" t="str" cm="1">
        <f t="array" ref="W3460">IF(SUM(LEN(B3460:V3460))=0,"",IF(OR(OR(ISBLANK(F3460),SUM(LEN(C3460),LEN(D3460))=0),AND(NOT(E3460="Unknown"),ISBLANK(J3460)),AND(NOT(O3460="Unknown"),ISBLANK(R3460))),"Missing Information", INDEX(Table15[Entire Service Line Classification], MATCH(SUMIFS(Table15[Unique ID],Table15[System-Owned Portion],E3460,Table15[If Material Anything Other than "Lead" in Column E,Was Material Ever Previously Lead?],G3460,Table15[Customer-Owned Portion],O3460),Table15[Unique ID],0),0)))</f>
        <v>Non-lead</v>
      </c>
      <c r="X3460"/>
    </row>
    <row r="3461" spans="2:24" ht="120" x14ac:dyDescent="0.25">
      <c r="B3461" s="146" t="s">
        <v>3131</v>
      </c>
      <c r="C3461" s="31" t="s">
        <v>3132</v>
      </c>
      <c r="D3461" s="31" t="s">
        <v>3133</v>
      </c>
      <c r="E3461" s="44" t="s">
        <v>52</v>
      </c>
      <c r="F3461" s="43" t="s">
        <v>34</v>
      </c>
      <c r="G3461" s="84" t="s">
        <v>34</v>
      </c>
      <c r="H3461" s="31" t="s">
        <v>15047</v>
      </c>
      <c r="I3461" s="205">
        <v>1</v>
      </c>
      <c r="J3461" s="84" t="s">
        <v>45</v>
      </c>
      <c r="K3461" s="31" t="s">
        <v>34</v>
      </c>
      <c r="L3461" s="31"/>
      <c r="M3461" s="169"/>
      <c r="N3461" s="148" t="s">
        <v>15048</v>
      </c>
      <c r="O3461" s="106" t="s">
        <v>52</v>
      </c>
      <c r="P3461" s="43" t="s">
        <v>921</v>
      </c>
      <c r="Q3461" s="205"/>
      <c r="R3461" s="84" t="s">
        <v>188</v>
      </c>
      <c r="S3461" s="31" t="s">
        <v>34</v>
      </c>
      <c r="T3461" s="31"/>
      <c r="U3461" s="169"/>
      <c r="V3461" s="150" t="s">
        <v>3134</v>
      </c>
      <c r="W3461" s="141" t="str" cm="1">
        <f t="array" ref="W3461">IF(SUM(LEN(B3461:V3461))=0,"",IF(OR(OR(ISBLANK(F3461),SUM(LEN(C3461),LEN(D3461))=0),AND(NOT(E3461="Unknown"),ISBLANK(J3461)),AND(NOT(O3461="Unknown"),ISBLANK(R3461))),"Missing Information", INDEX(Table15[Entire Service Line Classification], MATCH(SUMIFS(Table15[Unique ID],Table15[System-Owned Portion],E3461,Table15[If Material Anything Other than "Lead" in Column E,Was Material Ever Previously Lead?],G3461,Table15[Customer-Owned Portion],O3461),Table15[Unique ID],0),0)))</f>
        <v>Non-lead</v>
      </c>
      <c r="X3461"/>
    </row>
    <row r="3462" spans="2:24" ht="225" x14ac:dyDescent="0.25">
      <c r="B3462" s="146" t="s">
        <v>12672</v>
      </c>
      <c r="C3462" s="31" t="s">
        <v>12673</v>
      </c>
      <c r="D3462" s="31" t="s">
        <v>12674</v>
      </c>
      <c r="E3462" s="44" t="s">
        <v>52</v>
      </c>
      <c r="F3462" s="43" t="s">
        <v>34</v>
      </c>
      <c r="G3462" s="84" t="s">
        <v>34</v>
      </c>
      <c r="H3462" s="31"/>
      <c r="I3462" s="205"/>
      <c r="J3462" s="84" t="s">
        <v>105</v>
      </c>
      <c r="K3462" s="31" t="s">
        <v>34</v>
      </c>
      <c r="L3462" s="31"/>
      <c r="M3462" s="169"/>
      <c r="N3462" s="148" t="s">
        <v>3366</v>
      </c>
      <c r="O3462" s="106" t="s">
        <v>52</v>
      </c>
      <c r="P3462" s="43"/>
      <c r="Q3462" s="205"/>
      <c r="R3462" s="84" t="s">
        <v>105</v>
      </c>
      <c r="S3462" s="31" t="s">
        <v>34</v>
      </c>
      <c r="T3462" s="31"/>
      <c r="U3462" s="169"/>
      <c r="V3462" s="150" t="s">
        <v>3366</v>
      </c>
      <c r="W3462" s="141" t="str" cm="1">
        <f t="array" ref="W3462">IF(SUM(LEN(B3462:V3462))=0,"",IF(OR(OR(ISBLANK(F3462),SUM(LEN(C3462),LEN(D3462))=0),AND(NOT(E3462="Unknown"),ISBLANK(J3462)),AND(NOT(O3462="Unknown"),ISBLANK(R3462))),"Missing Information", INDEX(Table15[Entire Service Line Classification], MATCH(SUMIFS(Table15[Unique ID],Table15[System-Owned Portion],E3462,Table15[If Material Anything Other than "Lead" in Column E,Was Material Ever Previously Lead?],G3462,Table15[Customer-Owned Portion],O3462),Table15[Unique ID],0),0)))</f>
        <v>Non-lead</v>
      </c>
      <c r="X3462"/>
    </row>
    <row r="3463" spans="2:24" ht="75" x14ac:dyDescent="0.25">
      <c r="B3463" s="146" t="s">
        <v>12675</v>
      </c>
      <c r="C3463" s="31" t="s">
        <v>12676</v>
      </c>
      <c r="D3463" s="31" t="s">
        <v>12677</v>
      </c>
      <c r="E3463" s="44" t="s">
        <v>43</v>
      </c>
      <c r="F3463" s="43" t="s">
        <v>34</v>
      </c>
      <c r="G3463" s="84" t="s">
        <v>34</v>
      </c>
      <c r="H3463" s="31"/>
      <c r="I3463" s="205"/>
      <c r="J3463" s="84" t="s">
        <v>106</v>
      </c>
      <c r="K3463" s="31" t="s">
        <v>36</v>
      </c>
      <c r="L3463" s="31" t="s">
        <v>95</v>
      </c>
      <c r="M3463" s="169" t="s">
        <v>3699</v>
      </c>
      <c r="N3463" s="148" t="s">
        <v>12512</v>
      </c>
      <c r="O3463" s="106" t="s">
        <v>35</v>
      </c>
      <c r="P3463" s="43"/>
      <c r="Q3463" s="205"/>
      <c r="R3463" s="84" t="s">
        <v>106</v>
      </c>
      <c r="S3463" s="31" t="s">
        <v>36</v>
      </c>
      <c r="T3463" s="31" t="s">
        <v>95</v>
      </c>
      <c r="U3463" s="169" t="s">
        <v>3699</v>
      </c>
      <c r="V3463" s="150" t="s">
        <v>12513</v>
      </c>
      <c r="W3463" s="141" t="str" cm="1">
        <f t="array" ref="W3463">IF(SUM(LEN(B3463:V3463))=0,"",IF(OR(OR(ISBLANK(F3463),SUM(LEN(C3463),LEN(D3463))=0),AND(NOT(E3463="Unknown"),ISBLANK(J3463)),AND(NOT(O3463="Unknown"),ISBLANK(R3463))),"Missing Information", INDEX(Table15[Entire Service Line Classification], MATCH(SUMIFS(Table15[Unique ID],Table15[System-Owned Portion],E3463,Table15[If Material Anything Other than "Lead" in Column E,Was Material Ever Previously Lead?],G3463,Table15[Customer-Owned Portion],O3463),Table15[Unique ID],0),0)))</f>
        <v>Non-lead</v>
      </c>
      <c r="X3463"/>
    </row>
    <row r="3464" spans="2:24" ht="225" x14ac:dyDescent="0.25">
      <c r="B3464" s="146" t="s">
        <v>12678</v>
      </c>
      <c r="C3464" s="31" t="s">
        <v>12679</v>
      </c>
      <c r="D3464" s="31" t="s">
        <v>12680</v>
      </c>
      <c r="E3464" s="44" t="s">
        <v>52</v>
      </c>
      <c r="F3464" s="43" t="s">
        <v>34</v>
      </c>
      <c r="G3464" s="84" t="s">
        <v>34</v>
      </c>
      <c r="H3464" s="31"/>
      <c r="I3464" s="205"/>
      <c r="J3464" s="84" t="s">
        <v>105</v>
      </c>
      <c r="K3464" s="31" t="s">
        <v>34</v>
      </c>
      <c r="L3464" s="31"/>
      <c r="M3464" s="169"/>
      <c r="N3464" s="148" t="s">
        <v>3366</v>
      </c>
      <c r="O3464" s="106" t="s">
        <v>52</v>
      </c>
      <c r="P3464" s="43"/>
      <c r="Q3464" s="205"/>
      <c r="R3464" s="84" t="s">
        <v>105</v>
      </c>
      <c r="S3464" s="31" t="s">
        <v>34</v>
      </c>
      <c r="T3464" s="31"/>
      <c r="U3464" s="169"/>
      <c r="V3464" s="150" t="s">
        <v>3366</v>
      </c>
      <c r="W3464" s="141" t="str" cm="1">
        <f t="array" ref="W3464">IF(SUM(LEN(B3464:V3464))=0,"",IF(OR(OR(ISBLANK(F3464),SUM(LEN(C3464),LEN(D3464))=0),AND(NOT(E3464="Unknown"),ISBLANK(J3464)),AND(NOT(O3464="Unknown"),ISBLANK(R3464))),"Missing Information", INDEX(Table15[Entire Service Line Classification], MATCH(SUMIFS(Table15[Unique ID],Table15[System-Owned Portion],E3464,Table15[If Material Anything Other than "Lead" in Column E,Was Material Ever Previously Lead?],G3464,Table15[Customer-Owned Portion],O3464),Table15[Unique ID],0),0)))</f>
        <v>Non-lead</v>
      </c>
      <c r="X3464"/>
    </row>
    <row r="3465" spans="2:24" ht="225" x14ac:dyDescent="0.25">
      <c r="B3465" s="146" t="s">
        <v>12681</v>
      </c>
      <c r="C3465" s="31" t="s">
        <v>12682</v>
      </c>
      <c r="D3465" s="31" t="s">
        <v>12683</v>
      </c>
      <c r="E3465" s="44" t="s">
        <v>52</v>
      </c>
      <c r="F3465" s="43" t="s">
        <v>34</v>
      </c>
      <c r="G3465" s="84" t="s">
        <v>34</v>
      </c>
      <c r="H3465" s="31"/>
      <c r="I3465" s="205"/>
      <c r="J3465" s="84" t="s">
        <v>105</v>
      </c>
      <c r="K3465" s="31" t="s">
        <v>34</v>
      </c>
      <c r="L3465" s="31"/>
      <c r="M3465" s="169"/>
      <c r="N3465" s="148" t="s">
        <v>3366</v>
      </c>
      <c r="O3465" s="106" t="s">
        <v>52</v>
      </c>
      <c r="P3465" s="43"/>
      <c r="Q3465" s="205"/>
      <c r="R3465" s="84" t="s">
        <v>105</v>
      </c>
      <c r="S3465" s="31" t="s">
        <v>34</v>
      </c>
      <c r="T3465" s="31"/>
      <c r="U3465" s="169"/>
      <c r="V3465" s="150" t="s">
        <v>3366</v>
      </c>
      <c r="W3465" s="141" t="str" cm="1">
        <f t="array" ref="W3465">IF(SUM(LEN(B3465:V3465))=0,"",IF(OR(OR(ISBLANK(F3465),SUM(LEN(C3465),LEN(D3465))=0),AND(NOT(E3465="Unknown"),ISBLANK(J3465)),AND(NOT(O3465="Unknown"),ISBLANK(R3465))),"Missing Information", INDEX(Table15[Entire Service Line Classification], MATCH(SUMIFS(Table15[Unique ID],Table15[System-Owned Portion],E3465,Table15[If Material Anything Other than "Lead" in Column E,Was Material Ever Previously Lead?],G3465,Table15[Customer-Owned Portion],O3465),Table15[Unique ID],0),0)))</f>
        <v>Non-lead</v>
      </c>
      <c r="X3465"/>
    </row>
    <row r="3466" spans="2:24" ht="225" x14ac:dyDescent="0.25">
      <c r="B3466" s="146" t="s">
        <v>12684</v>
      </c>
      <c r="C3466" s="31" t="s">
        <v>12685</v>
      </c>
      <c r="D3466" s="31" t="s">
        <v>12686</v>
      </c>
      <c r="E3466" s="44" t="s">
        <v>52</v>
      </c>
      <c r="F3466" s="43" t="s">
        <v>34</v>
      </c>
      <c r="G3466" s="84" t="s">
        <v>34</v>
      </c>
      <c r="H3466" s="31"/>
      <c r="I3466" s="205"/>
      <c r="J3466" s="84" t="s">
        <v>105</v>
      </c>
      <c r="K3466" s="31" t="s">
        <v>34</v>
      </c>
      <c r="L3466" s="31"/>
      <c r="M3466" s="169"/>
      <c r="N3466" s="148" t="s">
        <v>3366</v>
      </c>
      <c r="O3466" s="106" t="s">
        <v>52</v>
      </c>
      <c r="P3466" s="43"/>
      <c r="Q3466" s="205"/>
      <c r="R3466" s="84" t="s">
        <v>105</v>
      </c>
      <c r="S3466" s="31" t="s">
        <v>34</v>
      </c>
      <c r="T3466" s="31"/>
      <c r="U3466" s="169"/>
      <c r="V3466" s="150" t="s">
        <v>3366</v>
      </c>
      <c r="W3466" s="141" t="str" cm="1">
        <f t="array" ref="W3466">IF(SUM(LEN(B3466:V3466))=0,"",IF(OR(OR(ISBLANK(F3466),SUM(LEN(C3466),LEN(D3466))=0),AND(NOT(E3466="Unknown"),ISBLANK(J3466)),AND(NOT(O3466="Unknown"),ISBLANK(R3466))),"Missing Information", INDEX(Table15[Entire Service Line Classification], MATCH(SUMIFS(Table15[Unique ID],Table15[System-Owned Portion],E3466,Table15[If Material Anything Other than "Lead" in Column E,Was Material Ever Previously Lead?],G3466,Table15[Customer-Owned Portion],O3466),Table15[Unique ID],0),0)))</f>
        <v>Non-lead</v>
      </c>
      <c r="X3466"/>
    </row>
    <row r="3467" spans="2:24" ht="75" x14ac:dyDescent="0.25">
      <c r="B3467" s="146" t="s">
        <v>12687</v>
      </c>
      <c r="C3467" s="31" t="s">
        <v>12688</v>
      </c>
      <c r="D3467" s="31" t="s">
        <v>12689</v>
      </c>
      <c r="E3467" s="44" t="s">
        <v>43</v>
      </c>
      <c r="F3467" s="43" t="s">
        <v>34</v>
      </c>
      <c r="G3467" s="84" t="s">
        <v>34</v>
      </c>
      <c r="H3467" s="31"/>
      <c r="I3467" s="205"/>
      <c r="J3467" s="84" t="s">
        <v>106</v>
      </c>
      <c r="K3467" s="31" t="s">
        <v>36</v>
      </c>
      <c r="L3467" s="31" t="s">
        <v>95</v>
      </c>
      <c r="M3467" s="169" t="s">
        <v>3713</v>
      </c>
      <c r="N3467" s="148" t="s">
        <v>12612</v>
      </c>
      <c r="O3467" s="106" t="s">
        <v>35</v>
      </c>
      <c r="P3467" s="43"/>
      <c r="Q3467" s="205"/>
      <c r="R3467" s="84" t="s">
        <v>106</v>
      </c>
      <c r="S3467" s="31" t="s">
        <v>36</v>
      </c>
      <c r="T3467" s="31" t="s">
        <v>95</v>
      </c>
      <c r="U3467" s="169" t="s">
        <v>3713</v>
      </c>
      <c r="V3467" s="150" t="s">
        <v>12613</v>
      </c>
      <c r="W3467" s="141" t="str" cm="1">
        <f t="array" ref="W3467">IF(SUM(LEN(B3467:V3467))=0,"",IF(OR(OR(ISBLANK(F3467),SUM(LEN(C3467),LEN(D3467))=0),AND(NOT(E3467="Unknown"),ISBLANK(J3467)),AND(NOT(O3467="Unknown"),ISBLANK(R3467))),"Missing Information", INDEX(Table15[Entire Service Line Classification], MATCH(SUMIFS(Table15[Unique ID],Table15[System-Owned Portion],E3467,Table15[If Material Anything Other than "Lead" in Column E,Was Material Ever Previously Lead?],G3467,Table15[Customer-Owned Portion],O3467),Table15[Unique ID],0),0)))</f>
        <v>Non-lead</v>
      </c>
      <c r="X3467"/>
    </row>
    <row r="3468" spans="2:24" ht="75" x14ac:dyDescent="0.25">
      <c r="B3468" s="146" t="s">
        <v>12690</v>
      </c>
      <c r="C3468" s="31" t="s">
        <v>12691</v>
      </c>
      <c r="D3468" s="31" t="s">
        <v>12692</v>
      </c>
      <c r="E3468" s="44" t="s">
        <v>43</v>
      </c>
      <c r="F3468" s="43" t="s">
        <v>34</v>
      </c>
      <c r="G3468" s="84" t="s">
        <v>34</v>
      </c>
      <c r="H3468" s="31"/>
      <c r="I3468" s="205"/>
      <c r="J3468" s="84" t="s">
        <v>106</v>
      </c>
      <c r="K3468" s="31" t="s">
        <v>36</v>
      </c>
      <c r="L3468" s="31" t="s">
        <v>95</v>
      </c>
      <c r="M3468" s="169" t="s">
        <v>3713</v>
      </c>
      <c r="N3468" s="148" t="s">
        <v>12612</v>
      </c>
      <c r="O3468" s="106" t="s">
        <v>43</v>
      </c>
      <c r="P3468" s="43"/>
      <c r="Q3468" s="205"/>
      <c r="R3468" s="84" t="s">
        <v>106</v>
      </c>
      <c r="S3468" s="31" t="s">
        <v>36</v>
      </c>
      <c r="T3468" s="31" t="s">
        <v>95</v>
      </c>
      <c r="U3468" s="169" t="s">
        <v>3713</v>
      </c>
      <c r="V3468" s="150" t="s">
        <v>12612</v>
      </c>
      <c r="W3468" s="141" t="str" cm="1">
        <f t="array" ref="W3468">IF(SUM(LEN(B3468:V3468))=0,"",IF(OR(OR(ISBLANK(F3468),SUM(LEN(C3468),LEN(D3468))=0),AND(NOT(E3468="Unknown"),ISBLANK(J3468)),AND(NOT(O3468="Unknown"),ISBLANK(R3468))),"Missing Information", INDEX(Table15[Entire Service Line Classification], MATCH(SUMIFS(Table15[Unique ID],Table15[System-Owned Portion],E3468,Table15[If Material Anything Other than "Lead" in Column E,Was Material Ever Previously Lead?],G3468,Table15[Customer-Owned Portion],O3468),Table15[Unique ID],0),0)))</f>
        <v>Non-lead</v>
      </c>
      <c r="X3468"/>
    </row>
    <row r="3469" spans="2:24" ht="75" x14ac:dyDescent="0.25">
      <c r="B3469" s="146" t="s">
        <v>12693</v>
      </c>
      <c r="C3469" s="31" t="s">
        <v>12694</v>
      </c>
      <c r="D3469" s="31" t="s">
        <v>12695</v>
      </c>
      <c r="E3469" s="44" t="s">
        <v>43</v>
      </c>
      <c r="F3469" s="43" t="s">
        <v>34</v>
      </c>
      <c r="G3469" s="84" t="s">
        <v>34</v>
      </c>
      <c r="H3469" s="31"/>
      <c r="I3469" s="205"/>
      <c r="J3469" s="84" t="s">
        <v>106</v>
      </c>
      <c r="K3469" s="31" t="s">
        <v>36</v>
      </c>
      <c r="L3469" s="31" t="s">
        <v>95</v>
      </c>
      <c r="M3469" s="169" t="s">
        <v>3713</v>
      </c>
      <c r="N3469" s="148" t="s">
        <v>12612</v>
      </c>
      <c r="O3469" s="106" t="s">
        <v>35</v>
      </c>
      <c r="P3469" s="43"/>
      <c r="Q3469" s="205"/>
      <c r="R3469" s="84" t="s">
        <v>106</v>
      </c>
      <c r="S3469" s="31" t="s">
        <v>36</v>
      </c>
      <c r="T3469" s="31" t="s">
        <v>95</v>
      </c>
      <c r="U3469" s="169" t="s">
        <v>3713</v>
      </c>
      <c r="V3469" s="150" t="s">
        <v>12647</v>
      </c>
      <c r="W3469" s="141" t="str" cm="1">
        <f t="array" ref="W3469">IF(SUM(LEN(B3469:V3469))=0,"",IF(OR(OR(ISBLANK(F3469),SUM(LEN(C3469),LEN(D3469))=0),AND(NOT(E3469="Unknown"),ISBLANK(J3469)),AND(NOT(O3469="Unknown"),ISBLANK(R3469))),"Missing Information", INDEX(Table15[Entire Service Line Classification], MATCH(SUMIFS(Table15[Unique ID],Table15[System-Owned Portion],E3469,Table15[If Material Anything Other than "Lead" in Column E,Was Material Ever Previously Lead?],G3469,Table15[Customer-Owned Portion],O3469),Table15[Unique ID],0),0)))</f>
        <v>Non-lead</v>
      </c>
      <c r="X3469"/>
    </row>
    <row r="3470" spans="2:24" ht="75" x14ac:dyDescent="0.25">
      <c r="B3470" s="146" t="s">
        <v>12696</v>
      </c>
      <c r="C3470" s="31" t="s">
        <v>12697</v>
      </c>
      <c r="D3470" s="31" t="s">
        <v>12698</v>
      </c>
      <c r="E3470" s="44" t="s">
        <v>43</v>
      </c>
      <c r="F3470" s="43" t="s">
        <v>34</v>
      </c>
      <c r="G3470" s="84" t="s">
        <v>34</v>
      </c>
      <c r="H3470" s="31"/>
      <c r="I3470" s="205"/>
      <c r="J3470" s="84" t="s">
        <v>106</v>
      </c>
      <c r="K3470" s="31" t="s">
        <v>36</v>
      </c>
      <c r="L3470" s="31" t="s">
        <v>95</v>
      </c>
      <c r="M3470" s="169" t="s">
        <v>3699</v>
      </c>
      <c r="N3470" s="148" t="s">
        <v>12544</v>
      </c>
      <c r="O3470" s="106" t="s">
        <v>35</v>
      </c>
      <c r="P3470" s="43"/>
      <c r="Q3470" s="205"/>
      <c r="R3470" s="84" t="s">
        <v>106</v>
      </c>
      <c r="S3470" s="31" t="s">
        <v>36</v>
      </c>
      <c r="T3470" s="31" t="s">
        <v>95</v>
      </c>
      <c r="U3470" s="169" t="s">
        <v>3699</v>
      </c>
      <c r="V3470" s="150" t="s">
        <v>12593</v>
      </c>
      <c r="W3470" s="141" t="str" cm="1">
        <f t="array" ref="W3470">IF(SUM(LEN(B3470:V3470))=0,"",IF(OR(OR(ISBLANK(F3470),SUM(LEN(C3470),LEN(D3470))=0),AND(NOT(E3470="Unknown"),ISBLANK(J3470)),AND(NOT(O3470="Unknown"),ISBLANK(R3470))),"Missing Information", INDEX(Table15[Entire Service Line Classification], MATCH(SUMIFS(Table15[Unique ID],Table15[System-Owned Portion],E3470,Table15[If Material Anything Other than "Lead" in Column E,Was Material Ever Previously Lead?],G3470,Table15[Customer-Owned Portion],O3470),Table15[Unique ID],0),0)))</f>
        <v>Non-lead</v>
      </c>
      <c r="X3470"/>
    </row>
    <row r="3471" spans="2:24" ht="75" x14ac:dyDescent="0.25">
      <c r="B3471" s="146" t="s">
        <v>12699</v>
      </c>
      <c r="C3471" s="31" t="s">
        <v>12700</v>
      </c>
      <c r="D3471" s="31" t="s">
        <v>12701</v>
      </c>
      <c r="E3471" s="44" t="s">
        <v>43</v>
      </c>
      <c r="F3471" s="43" t="s">
        <v>34</v>
      </c>
      <c r="G3471" s="84" t="s">
        <v>34</v>
      </c>
      <c r="H3471" s="31"/>
      <c r="I3471" s="205"/>
      <c r="J3471" s="84" t="s">
        <v>106</v>
      </c>
      <c r="K3471" s="31" t="s">
        <v>36</v>
      </c>
      <c r="L3471" s="31" t="s">
        <v>95</v>
      </c>
      <c r="M3471" s="169" t="s">
        <v>3713</v>
      </c>
      <c r="N3471" s="148" t="s">
        <v>12612</v>
      </c>
      <c r="O3471" s="106" t="s">
        <v>35</v>
      </c>
      <c r="P3471" s="43"/>
      <c r="Q3471" s="205"/>
      <c r="R3471" s="84" t="s">
        <v>106</v>
      </c>
      <c r="S3471" s="31" t="s">
        <v>36</v>
      </c>
      <c r="T3471" s="31" t="s">
        <v>95</v>
      </c>
      <c r="U3471" s="169" t="s">
        <v>3713</v>
      </c>
      <c r="V3471" s="150" t="s">
        <v>12613</v>
      </c>
      <c r="W3471" s="141" t="str" cm="1">
        <f t="array" ref="W3471">IF(SUM(LEN(B3471:V3471))=0,"",IF(OR(OR(ISBLANK(F3471),SUM(LEN(C3471),LEN(D3471))=0),AND(NOT(E3471="Unknown"),ISBLANK(J3471)),AND(NOT(O3471="Unknown"),ISBLANK(R3471))),"Missing Information", INDEX(Table15[Entire Service Line Classification], MATCH(SUMIFS(Table15[Unique ID],Table15[System-Owned Portion],E3471,Table15[If Material Anything Other than "Lead" in Column E,Was Material Ever Previously Lead?],G3471,Table15[Customer-Owned Portion],O3471),Table15[Unique ID],0),0)))</f>
        <v>Non-lead</v>
      </c>
      <c r="X3471"/>
    </row>
    <row r="3472" spans="2:24" ht="225" x14ac:dyDescent="0.25">
      <c r="B3472" s="146" t="s">
        <v>12702</v>
      </c>
      <c r="C3472" s="31" t="s">
        <v>12703</v>
      </c>
      <c r="D3472" s="31" t="s">
        <v>12704</v>
      </c>
      <c r="E3472" s="44" t="s">
        <v>52</v>
      </c>
      <c r="F3472" s="43" t="s">
        <v>34</v>
      </c>
      <c r="G3472" s="84" t="s">
        <v>34</v>
      </c>
      <c r="H3472" s="31"/>
      <c r="I3472" s="205"/>
      <c r="J3472" s="84" t="s">
        <v>105</v>
      </c>
      <c r="K3472" s="31" t="s">
        <v>34</v>
      </c>
      <c r="L3472" s="31"/>
      <c r="M3472" s="169"/>
      <c r="N3472" s="148" t="s">
        <v>3366</v>
      </c>
      <c r="O3472" s="106" t="s">
        <v>52</v>
      </c>
      <c r="P3472" s="43"/>
      <c r="Q3472" s="205"/>
      <c r="R3472" s="84" t="s">
        <v>105</v>
      </c>
      <c r="S3472" s="31" t="s">
        <v>34</v>
      </c>
      <c r="T3472" s="31"/>
      <c r="U3472" s="169"/>
      <c r="V3472" s="150" t="s">
        <v>3366</v>
      </c>
      <c r="W3472" s="141" t="str" cm="1">
        <f t="array" ref="W3472">IF(SUM(LEN(B3472:V3472))=0,"",IF(OR(OR(ISBLANK(F3472),SUM(LEN(C3472),LEN(D3472))=0),AND(NOT(E3472="Unknown"),ISBLANK(J3472)),AND(NOT(O3472="Unknown"),ISBLANK(R3472))),"Missing Information", INDEX(Table15[Entire Service Line Classification], MATCH(SUMIFS(Table15[Unique ID],Table15[System-Owned Portion],E3472,Table15[If Material Anything Other than "Lead" in Column E,Was Material Ever Previously Lead?],G3472,Table15[Customer-Owned Portion],O3472),Table15[Unique ID],0),0)))</f>
        <v>Non-lead</v>
      </c>
      <c r="X3472"/>
    </row>
    <row r="3473" spans="2:24" ht="225" x14ac:dyDescent="0.25">
      <c r="B3473" s="146" t="s">
        <v>12705</v>
      </c>
      <c r="C3473" s="31" t="s">
        <v>12706</v>
      </c>
      <c r="D3473" s="31" t="s">
        <v>12707</v>
      </c>
      <c r="E3473" s="44" t="s">
        <v>52</v>
      </c>
      <c r="F3473" s="43" t="s">
        <v>34</v>
      </c>
      <c r="G3473" s="84" t="s">
        <v>34</v>
      </c>
      <c r="H3473" s="31"/>
      <c r="I3473" s="205"/>
      <c r="J3473" s="84" t="s">
        <v>105</v>
      </c>
      <c r="K3473" s="31" t="s">
        <v>34</v>
      </c>
      <c r="L3473" s="31"/>
      <c r="M3473" s="169"/>
      <c r="N3473" s="148" t="s">
        <v>3366</v>
      </c>
      <c r="O3473" s="106" t="s">
        <v>52</v>
      </c>
      <c r="P3473" s="43"/>
      <c r="Q3473" s="205"/>
      <c r="R3473" s="84" t="s">
        <v>105</v>
      </c>
      <c r="S3473" s="31" t="s">
        <v>34</v>
      </c>
      <c r="T3473" s="31"/>
      <c r="U3473" s="169"/>
      <c r="V3473" s="150" t="s">
        <v>3366</v>
      </c>
      <c r="W3473" s="141" t="str" cm="1">
        <f t="array" ref="W3473">IF(SUM(LEN(B3473:V3473))=0,"",IF(OR(OR(ISBLANK(F3473),SUM(LEN(C3473),LEN(D3473))=0),AND(NOT(E3473="Unknown"),ISBLANK(J3473)),AND(NOT(O3473="Unknown"),ISBLANK(R3473))),"Missing Information", INDEX(Table15[Entire Service Line Classification], MATCH(SUMIFS(Table15[Unique ID],Table15[System-Owned Portion],E3473,Table15[If Material Anything Other than "Lead" in Column E,Was Material Ever Previously Lead?],G3473,Table15[Customer-Owned Portion],O3473),Table15[Unique ID],0),0)))</f>
        <v>Non-lead</v>
      </c>
      <c r="X3473"/>
    </row>
    <row r="3474" spans="2:24" ht="225" x14ac:dyDescent="0.25">
      <c r="B3474" s="146" t="s">
        <v>12708</v>
      </c>
      <c r="C3474" s="31" t="s">
        <v>12709</v>
      </c>
      <c r="D3474" s="31" t="s">
        <v>12710</v>
      </c>
      <c r="E3474" s="44" t="s">
        <v>52</v>
      </c>
      <c r="F3474" s="43" t="s">
        <v>34</v>
      </c>
      <c r="G3474" s="84" t="s">
        <v>34</v>
      </c>
      <c r="H3474" s="31"/>
      <c r="I3474" s="205"/>
      <c r="J3474" s="84" t="s">
        <v>105</v>
      </c>
      <c r="K3474" s="31" t="s">
        <v>34</v>
      </c>
      <c r="L3474" s="31"/>
      <c r="M3474" s="169"/>
      <c r="N3474" s="148" t="s">
        <v>3366</v>
      </c>
      <c r="O3474" s="106" t="s">
        <v>52</v>
      </c>
      <c r="P3474" s="43"/>
      <c r="Q3474" s="205"/>
      <c r="R3474" s="84" t="s">
        <v>105</v>
      </c>
      <c r="S3474" s="31" t="s">
        <v>34</v>
      </c>
      <c r="T3474" s="31"/>
      <c r="U3474" s="169"/>
      <c r="V3474" s="150" t="s">
        <v>3366</v>
      </c>
      <c r="W3474" s="141" t="str" cm="1">
        <f t="array" ref="W3474">IF(SUM(LEN(B3474:V3474))=0,"",IF(OR(OR(ISBLANK(F3474),SUM(LEN(C3474),LEN(D3474))=0),AND(NOT(E3474="Unknown"),ISBLANK(J3474)),AND(NOT(O3474="Unknown"),ISBLANK(R3474))),"Missing Information", INDEX(Table15[Entire Service Line Classification], MATCH(SUMIFS(Table15[Unique ID],Table15[System-Owned Portion],E3474,Table15[If Material Anything Other than "Lead" in Column E,Was Material Ever Previously Lead?],G3474,Table15[Customer-Owned Portion],O3474),Table15[Unique ID],0),0)))</f>
        <v>Non-lead</v>
      </c>
      <c r="X3474"/>
    </row>
    <row r="3475" spans="2:24" ht="225" x14ac:dyDescent="0.25">
      <c r="B3475" s="146" t="s">
        <v>12711</v>
      </c>
      <c r="C3475" s="31" t="s">
        <v>12712</v>
      </c>
      <c r="D3475" s="31" t="s">
        <v>12713</v>
      </c>
      <c r="E3475" s="44" t="s">
        <v>52</v>
      </c>
      <c r="F3475" s="43" t="s">
        <v>34</v>
      </c>
      <c r="G3475" s="84" t="s">
        <v>34</v>
      </c>
      <c r="H3475" s="31"/>
      <c r="I3475" s="205"/>
      <c r="J3475" s="84" t="s">
        <v>105</v>
      </c>
      <c r="K3475" s="31" t="s">
        <v>34</v>
      </c>
      <c r="L3475" s="31"/>
      <c r="M3475" s="169"/>
      <c r="N3475" s="148" t="s">
        <v>3366</v>
      </c>
      <c r="O3475" s="106" t="s">
        <v>52</v>
      </c>
      <c r="P3475" s="43"/>
      <c r="Q3475" s="205"/>
      <c r="R3475" s="84" t="s">
        <v>105</v>
      </c>
      <c r="S3475" s="31" t="s">
        <v>34</v>
      </c>
      <c r="T3475" s="31"/>
      <c r="U3475" s="169"/>
      <c r="V3475" s="150" t="s">
        <v>3366</v>
      </c>
      <c r="W3475" s="141" t="str" cm="1">
        <f t="array" ref="W3475">IF(SUM(LEN(B3475:V3475))=0,"",IF(OR(OR(ISBLANK(F3475),SUM(LEN(C3475),LEN(D3475))=0),AND(NOT(E3475="Unknown"),ISBLANK(J3475)),AND(NOT(O3475="Unknown"),ISBLANK(R3475))),"Missing Information", INDEX(Table15[Entire Service Line Classification], MATCH(SUMIFS(Table15[Unique ID],Table15[System-Owned Portion],E3475,Table15[If Material Anything Other than "Lead" in Column E,Was Material Ever Previously Lead?],G3475,Table15[Customer-Owned Portion],O3475),Table15[Unique ID],0),0)))</f>
        <v>Non-lead</v>
      </c>
      <c r="X3475"/>
    </row>
    <row r="3476" spans="2:24" ht="75" x14ac:dyDescent="0.25">
      <c r="B3476" s="146" t="s">
        <v>12714</v>
      </c>
      <c r="C3476" s="31" t="s">
        <v>12715</v>
      </c>
      <c r="D3476" s="31" t="s">
        <v>12716</v>
      </c>
      <c r="E3476" s="44" t="s">
        <v>43</v>
      </c>
      <c r="F3476" s="43" t="s">
        <v>34</v>
      </c>
      <c r="G3476" s="84" t="s">
        <v>34</v>
      </c>
      <c r="H3476" s="31"/>
      <c r="I3476" s="205"/>
      <c r="J3476" s="84" t="s">
        <v>106</v>
      </c>
      <c r="K3476" s="31" t="s">
        <v>36</v>
      </c>
      <c r="L3476" s="31" t="s">
        <v>95</v>
      </c>
      <c r="M3476" s="169" t="s">
        <v>3316</v>
      </c>
      <c r="N3476" s="148" t="s">
        <v>12717</v>
      </c>
      <c r="O3476" s="106" t="s">
        <v>35</v>
      </c>
      <c r="P3476" s="43"/>
      <c r="Q3476" s="205"/>
      <c r="R3476" s="84" t="s">
        <v>106</v>
      </c>
      <c r="S3476" s="31" t="s">
        <v>36</v>
      </c>
      <c r="T3476" s="31" t="s">
        <v>95</v>
      </c>
      <c r="U3476" s="169" t="s">
        <v>3316</v>
      </c>
      <c r="V3476" s="150" t="s">
        <v>12718</v>
      </c>
      <c r="W3476" s="141" t="str" cm="1">
        <f t="array" ref="W3476">IF(SUM(LEN(B3476:V3476))=0,"",IF(OR(OR(ISBLANK(F3476),SUM(LEN(C3476),LEN(D3476))=0),AND(NOT(E3476="Unknown"),ISBLANK(J3476)),AND(NOT(O3476="Unknown"),ISBLANK(R3476))),"Missing Information", INDEX(Table15[Entire Service Line Classification], MATCH(SUMIFS(Table15[Unique ID],Table15[System-Owned Portion],E3476,Table15[If Material Anything Other than "Lead" in Column E,Was Material Ever Previously Lead?],G3476,Table15[Customer-Owned Portion],O3476),Table15[Unique ID],0),0)))</f>
        <v>Non-lead</v>
      </c>
      <c r="X3476"/>
    </row>
    <row r="3477" spans="2:24" ht="225" x14ac:dyDescent="0.25">
      <c r="B3477" s="146" t="s">
        <v>12719</v>
      </c>
      <c r="C3477" s="31" t="s">
        <v>12720</v>
      </c>
      <c r="D3477" s="31" t="s">
        <v>12721</v>
      </c>
      <c r="E3477" s="44" t="s">
        <v>52</v>
      </c>
      <c r="F3477" s="43" t="s">
        <v>34</v>
      </c>
      <c r="G3477" s="84" t="s">
        <v>34</v>
      </c>
      <c r="H3477" s="31"/>
      <c r="I3477" s="205"/>
      <c r="J3477" s="84" t="s">
        <v>105</v>
      </c>
      <c r="K3477" s="31" t="s">
        <v>34</v>
      </c>
      <c r="L3477" s="31"/>
      <c r="M3477" s="169"/>
      <c r="N3477" s="148" t="s">
        <v>3366</v>
      </c>
      <c r="O3477" s="106" t="s">
        <v>52</v>
      </c>
      <c r="P3477" s="43"/>
      <c r="Q3477" s="205"/>
      <c r="R3477" s="84" t="s">
        <v>105</v>
      </c>
      <c r="S3477" s="31" t="s">
        <v>34</v>
      </c>
      <c r="T3477" s="31"/>
      <c r="U3477" s="169"/>
      <c r="V3477" s="150" t="s">
        <v>3366</v>
      </c>
      <c r="W3477" s="141" t="str" cm="1">
        <f t="array" ref="W3477">IF(SUM(LEN(B3477:V3477))=0,"",IF(OR(OR(ISBLANK(F3477),SUM(LEN(C3477),LEN(D3477))=0),AND(NOT(E3477="Unknown"),ISBLANK(J3477)),AND(NOT(O3477="Unknown"),ISBLANK(R3477))),"Missing Information", INDEX(Table15[Entire Service Line Classification], MATCH(SUMIFS(Table15[Unique ID],Table15[System-Owned Portion],E3477,Table15[If Material Anything Other than "Lead" in Column E,Was Material Ever Previously Lead?],G3477,Table15[Customer-Owned Portion],O3477),Table15[Unique ID],0),0)))</f>
        <v>Non-lead</v>
      </c>
      <c r="X3477"/>
    </row>
    <row r="3478" spans="2:24" ht="75" x14ac:dyDescent="0.25">
      <c r="B3478" s="146" t="s">
        <v>12722</v>
      </c>
      <c r="C3478" s="31" t="s">
        <v>12723</v>
      </c>
      <c r="D3478" s="31" t="s">
        <v>12724</v>
      </c>
      <c r="E3478" s="44" t="s">
        <v>43</v>
      </c>
      <c r="F3478" s="43" t="s">
        <v>34</v>
      </c>
      <c r="G3478" s="84" t="s">
        <v>34</v>
      </c>
      <c r="H3478" s="31"/>
      <c r="I3478" s="205"/>
      <c r="J3478" s="84" t="s">
        <v>106</v>
      </c>
      <c r="K3478" s="31" t="s">
        <v>36</v>
      </c>
      <c r="L3478" s="31" t="s">
        <v>95</v>
      </c>
      <c r="M3478" s="169" t="s">
        <v>3713</v>
      </c>
      <c r="N3478" s="148" t="s">
        <v>12612</v>
      </c>
      <c r="O3478" s="106" t="s">
        <v>35</v>
      </c>
      <c r="P3478" s="43"/>
      <c r="Q3478" s="205"/>
      <c r="R3478" s="84" t="s">
        <v>106</v>
      </c>
      <c r="S3478" s="31" t="s">
        <v>36</v>
      </c>
      <c r="T3478" s="31" t="s">
        <v>95</v>
      </c>
      <c r="U3478" s="169" t="s">
        <v>3713</v>
      </c>
      <c r="V3478" s="150" t="s">
        <v>12613</v>
      </c>
      <c r="W3478" s="141" t="str" cm="1">
        <f t="array" ref="W3478">IF(SUM(LEN(B3478:V3478))=0,"",IF(OR(OR(ISBLANK(F3478),SUM(LEN(C3478),LEN(D3478))=0),AND(NOT(E3478="Unknown"),ISBLANK(J3478)),AND(NOT(O3478="Unknown"),ISBLANK(R3478))),"Missing Information", INDEX(Table15[Entire Service Line Classification], MATCH(SUMIFS(Table15[Unique ID],Table15[System-Owned Portion],E3478,Table15[If Material Anything Other than "Lead" in Column E,Was Material Ever Previously Lead?],G3478,Table15[Customer-Owned Portion],O3478),Table15[Unique ID],0),0)))</f>
        <v>Non-lead</v>
      </c>
      <c r="X3478"/>
    </row>
    <row r="3479" spans="2:24" ht="225" x14ac:dyDescent="0.25">
      <c r="B3479" s="146" t="s">
        <v>12725</v>
      </c>
      <c r="C3479" s="31" t="s">
        <v>12726</v>
      </c>
      <c r="D3479" s="31" t="s">
        <v>12727</v>
      </c>
      <c r="E3479" s="44" t="s">
        <v>52</v>
      </c>
      <c r="F3479" s="43" t="s">
        <v>34</v>
      </c>
      <c r="G3479" s="84" t="s">
        <v>34</v>
      </c>
      <c r="H3479" s="31"/>
      <c r="I3479" s="205"/>
      <c r="J3479" s="84" t="s">
        <v>105</v>
      </c>
      <c r="K3479" s="31" t="s">
        <v>34</v>
      </c>
      <c r="L3479" s="31"/>
      <c r="M3479" s="169"/>
      <c r="N3479" s="148" t="s">
        <v>3366</v>
      </c>
      <c r="O3479" s="106" t="s">
        <v>52</v>
      </c>
      <c r="P3479" s="43"/>
      <c r="Q3479" s="205"/>
      <c r="R3479" s="84" t="s">
        <v>105</v>
      </c>
      <c r="S3479" s="31" t="s">
        <v>34</v>
      </c>
      <c r="T3479" s="31"/>
      <c r="U3479" s="169"/>
      <c r="V3479" s="150" t="s">
        <v>3366</v>
      </c>
      <c r="W3479" s="141" t="str" cm="1">
        <f t="array" ref="W3479">IF(SUM(LEN(B3479:V3479))=0,"",IF(OR(OR(ISBLANK(F3479),SUM(LEN(C3479),LEN(D3479))=0),AND(NOT(E3479="Unknown"),ISBLANK(J3479)),AND(NOT(O3479="Unknown"),ISBLANK(R3479))),"Missing Information", INDEX(Table15[Entire Service Line Classification], MATCH(SUMIFS(Table15[Unique ID],Table15[System-Owned Portion],E3479,Table15[If Material Anything Other than "Lead" in Column E,Was Material Ever Previously Lead?],G3479,Table15[Customer-Owned Portion],O3479),Table15[Unique ID],0),0)))</f>
        <v>Non-lead</v>
      </c>
      <c r="X3479"/>
    </row>
    <row r="3480" spans="2:24" ht="225" x14ac:dyDescent="0.25">
      <c r="B3480" s="146" t="s">
        <v>12728</v>
      </c>
      <c r="C3480" s="31" t="s">
        <v>12729</v>
      </c>
      <c r="D3480" s="31" t="s">
        <v>12730</v>
      </c>
      <c r="E3480" s="44" t="s">
        <v>52</v>
      </c>
      <c r="F3480" s="43" t="s">
        <v>34</v>
      </c>
      <c r="G3480" s="84" t="s">
        <v>34</v>
      </c>
      <c r="H3480" s="31"/>
      <c r="I3480" s="205"/>
      <c r="J3480" s="84" t="s">
        <v>105</v>
      </c>
      <c r="K3480" s="31" t="s">
        <v>34</v>
      </c>
      <c r="L3480" s="31"/>
      <c r="M3480" s="169"/>
      <c r="N3480" s="148" t="s">
        <v>3366</v>
      </c>
      <c r="O3480" s="106" t="s">
        <v>52</v>
      </c>
      <c r="P3480" s="43"/>
      <c r="Q3480" s="205"/>
      <c r="R3480" s="84" t="s">
        <v>105</v>
      </c>
      <c r="S3480" s="31" t="s">
        <v>34</v>
      </c>
      <c r="T3480" s="31"/>
      <c r="U3480" s="169"/>
      <c r="V3480" s="150" t="s">
        <v>3366</v>
      </c>
      <c r="W3480" s="141" t="str" cm="1">
        <f t="array" ref="W3480">IF(SUM(LEN(B3480:V3480))=0,"",IF(OR(OR(ISBLANK(F3480),SUM(LEN(C3480),LEN(D3480))=0),AND(NOT(E3480="Unknown"),ISBLANK(J3480)),AND(NOT(O3480="Unknown"),ISBLANK(R3480))),"Missing Information", INDEX(Table15[Entire Service Line Classification], MATCH(SUMIFS(Table15[Unique ID],Table15[System-Owned Portion],E3480,Table15[If Material Anything Other than "Lead" in Column E,Was Material Ever Previously Lead?],G3480,Table15[Customer-Owned Portion],O3480),Table15[Unique ID],0),0)))</f>
        <v>Non-lead</v>
      </c>
      <c r="X3480"/>
    </row>
    <row r="3481" spans="2:24" ht="225" x14ac:dyDescent="0.25">
      <c r="B3481" s="146" t="s">
        <v>12731</v>
      </c>
      <c r="C3481" s="31" t="s">
        <v>12732</v>
      </c>
      <c r="D3481" s="31" t="s">
        <v>12733</v>
      </c>
      <c r="E3481" s="44" t="s">
        <v>52</v>
      </c>
      <c r="F3481" s="43" t="s">
        <v>34</v>
      </c>
      <c r="G3481" s="84" t="s">
        <v>34</v>
      </c>
      <c r="H3481" s="31"/>
      <c r="I3481" s="205"/>
      <c r="J3481" s="84" t="s">
        <v>105</v>
      </c>
      <c r="K3481" s="31" t="s">
        <v>34</v>
      </c>
      <c r="L3481" s="31"/>
      <c r="M3481" s="169"/>
      <c r="N3481" s="148" t="s">
        <v>3366</v>
      </c>
      <c r="O3481" s="106" t="s">
        <v>52</v>
      </c>
      <c r="P3481" s="43"/>
      <c r="Q3481" s="205"/>
      <c r="R3481" s="84" t="s">
        <v>105</v>
      </c>
      <c r="S3481" s="31" t="s">
        <v>34</v>
      </c>
      <c r="T3481" s="31"/>
      <c r="U3481" s="169"/>
      <c r="V3481" s="150" t="s">
        <v>3366</v>
      </c>
      <c r="W3481" s="141" t="str" cm="1">
        <f t="array" ref="W3481">IF(SUM(LEN(B3481:V3481))=0,"",IF(OR(OR(ISBLANK(F3481),SUM(LEN(C3481),LEN(D3481))=0),AND(NOT(E3481="Unknown"),ISBLANK(J3481)),AND(NOT(O3481="Unknown"),ISBLANK(R3481))),"Missing Information", INDEX(Table15[Entire Service Line Classification], MATCH(SUMIFS(Table15[Unique ID],Table15[System-Owned Portion],E3481,Table15[If Material Anything Other than "Lead" in Column E,Was Material Ever Previously Lead?],G3481,Table15[Customer-Owned Portion],O3481),Table15[Unique ID],0),0)))</f>
        <v>Non-lead</v>
      </c>
      <c r="X3481"/>
    </row>
    <row r="3482" spans="2:24" ht="225" x14ac:dyDescent="0.25">
      <c r="B3482" s="146" t="s">
        <v>12734</v>
      </c>
      <c r="C3482" s="31" t="s">
        <v>12735</v>
      </c>
      <c r="D3482" s="31" t="s">
        <v>12736</v>
      </c>
      <c r="E3482" s="44" t="s">
        <v>52</v>
      </c>
      <c r="F3482" s="43" t="s">
        <v>34</v>
      </c>
      <c r="G3482" s="84" t="s">
        <v>34</v>
      </c>
      <c r="H3482" s="31"/>
      <c r="I3482" s="205"/>
      <c r="J3482" s="84" t="s">
        <v>105</v>
      </c>
      <c r="K3482" s="31" t="s">
        <v>34</v>
      </c>
      <c r="L3482" s="31"/>
      <c r="M3482" s="169"/>
      <c r="N3482" s="148" t="s">
        <v>3366</v>
      </c>
      <c r="O3482" s="106" t="s">
        <v>52</v>
      </c>
      <c r="P3482" s="43"/>
      <c r="Q3482" s="205"/>
      <c r="R3482" s="84" t="s">
        <v>105</v>
      </c>
      <c r="S3482" s="31" t="s">
        <v>34</v>
      </c>
      <c r="T3482" s="31"/>
      <c r="U3482" s="169"/>
      <c r="V3482" s="150" t="s">
        <v>3366</v>
      </c>
      <c r="W3482" s="141" t="str" cm="1">
        <f t="array" ref="W3482">IF(SUM(LEN(B3482:V3482))=0,"",IF(OR(OR(ISBLANK(F3482),SUM(LEN(C3482),LEN(D3482))=0),AND(NOT(E3482="Unknown"),ISBLANK(J3482)),AND(NOT(O3482="Unknown"),ISBLANK(R3482))),"Missing Information", INDEX(Table15[Entire Service Line Classification], MATCH(SUMIFS(Table15[Unique ID],Table15[System-Owned Portion],E3482,Table15[If Material Anything Other than "Lead" in Column E,Was Material Ever Previously Lead?],G3482,Table15[Customer-Owned Portion],O3482),Table15[Unique ID],0),0)))</f>
        <v>Non-lead</v>
      </c>
      <c r="X3482"/>
    </row>
    <row r="3483" spans="2:24" ht="225" x14ac:dyDescent="0.25">
      <c r="B3483" s="146" t="s">
        <v>12737</v>
      </c>
      <c r="C3483" s="31" t="s">
        <v>12738</v>
      </c>
      <c r="D3483" s="31" t="s">
        <v>12739</v>
      </c>
      <c r="E3483" s="44" t="s">
        <v>52</v>
      </c>
      <c r="F3483" s="43" t="s">
        <v>34</v>
      </c>
      <c r="G3483" s="84" t="s">
        <v>34</v>
      </c>
      <c r="H3483" s="31"/>
      <c r="I3483" s="205"/>
      <c r="J3483" s="84" t="s">
        <v>105</v>
      </c>
      <c r="K3483" s="31" t="s">
        <v>34</v>
      </c>
      <c r="L3483" s="31"/>
      <c r="M3483" s="169"/>
      <c r="N3483" s="148" t="s">
        <v>3366</v>
      </c>
      <c r="O3483" s="106" t="s">
        <v>52</v>
      </c>
      <c r="P3483" s="43"/>
      <c r="Q3483" s="205"/>
      <c r="R3483" s="84" t="s">
        <v>105</v>
      </c>
      <c r="S3483" s="31" t="s">
        <v>34</v>
      </c>
      <c r="T3483" s="31"/>
      <c r="U3483" s="169"/>
      <c r="V3483" s="150" t="s">
        <v>3366</v>
      </c>
      <c r="W3483" s="141" t="str" cm="1">
        <f t="array" ref="W3483">IF(SUM(LEN(B3483:V3483))=0,"",IF(OR(OR(ISBLANK(F3483),SUM(LEN(C3483),LEN(D3483))=0),AND(NOT(E3483="Unknown"),ISBLANK(J3483)),AND(NOT(O3483="Unknown"),ISBLANK(R3483))),"Missing Information", INDEX(Table15[Entire Service Line Classification], MATCH(SUMIFS(Table15[Unique ID],Table15[System-Owned Portion],E3483,Table15[If Material Anything Other than "Lead" in Column E,Was Material Ever Previously Lead?],G3483,Table15[Customer-Owned Portion],O3483),Table15[Unique ID],0),0)))</f>
        <v>Non-lead</v>
      </c>
      <c r="X3483"/>
    </row>
    <row r="3484" spans="2:24" ht="225" x14ac:dyDescent="0.25">
      <c r="B3484" s="146" t="s">
        <v>12740</v>
      </c>
      <c r="C3484" s="31" t="s">
        <v>12741</v>
      </c>
      <c r="D3484" s="31" t="s">
        <v>12742</v>
      </c>
      <c r="E3484" s="44" t="s">
        <v>52</v>
      </c>
      <c r="F3484" s="43" t="s">
        <v>34</v>
      </c>
      <c r="G3484" s="84" t="s">
        <v>34</v>
      </c>
      <c r="H3484" s="31"/>
      <c r="I3484" s="205"/>
      <c r="J3484" s="84" t="s">
        <v>105</v>
      </c>
      <c r="K3484" s="31" t="s">
        <v>34</v>
      </c>
      <c r="L3484" s="31"/>
      <c r="M3484" s="169"/>
      <c r="N3484" s="148" t="s">
        <v>3366</v>
      </c>
      <c r="O3484" s="106" t="s">
        <v>52</v>
      </c>
      <c r="P3484" s="43"/>
      <c r="Q3484" s="205"/>
      <c r="R3484" s="84" t="s">
        <v>105</v>
      </c>
      <c r="S3484" s="31" t="s">
        <v>34</v>
      </c>
      <c r="T3484" s="31"/>
      <c r="U3484" s="169"/>
      <c r="V3484" s="150" t="s">
        <v>3366</v>
      </c>
      <c r="W3484" s="141" t="str" cm="1">
        <f t="array" ref="W3484">IF(SUM(LEN(B3484:V3484))=0,"",IF(OR(OR(ISBLANK(F3484),SUM(LEN(C3484),LEN(D3484))=0),AND(NOT(E3484="Unknown"),ISBLANK(J3484)),AND(NOT(O3484="Unknown"),ISBLANK(R3484))),"Missing Information", INDEX(Table15[Entire Service Line Classification], MATCH(SUMIFS(Table15[Unique ID],Table15[System-Owned Portion],E3484,Table15[If Material Anything Other than "Lead" in Column E,Was Material Ever Previously Lead?],G3484,Table15[Customer-Owned Portion],O3484),Table15[Unique ID],0),0)))</f>
        <v>Non-lead</v>
      </c>
      <c r="X3484"/>
    </row>
    <row r="3485" spans="2:24" ht="150" x14ac:dyDescent="0.25">
      <c r="B3485" s="146" t="s">
        <v>12743</v>
      </c>
      <c r="C3485" s="31" t="s">
        <v>12744</v>
      </c>
      <c r="D3485" s="31" t="s">
        <v>12745</v>
      </c>
      <c r="E3485" s="44" t="s">
        <v>52</v>
      </c>
      <c r="F3485" s="43" t="s">
        <v>34</v>
      </c>
      <c r="G3485" s="84" t="s">
        <v>34</v>
      </c>
      <c r="H3485" s="31"/>
      <c r="I3485" s="205"/>
      <c r="J3485" s="84" t="s">
        <v>214</v>
      </c>
      <c r="K3485" s="31" t="s">
        <v>34</v>
      </c>
      <c r="L3485" s="31"/>
      <c r="M3485" s="169"/>
      <c r="N3485" s="148"/>
      <c r="O3485" s="106" t="s">
        <v>52</v>
      </c>
      <c r="P3485" s="43"/>
      <c r="Q3485" s="205"/>
      <c r="R3485" s="84" t="s">
        <v>214</v>
      </c>
      <c r="S3485" s="31" t="s">
        <v>34</v>
      </c>
      <c r="T3485" s="31"/>
      <c r="U3485" s="169"/>
      <c r="V3485" s="150" t="s">
        <v>12746</v>
      </c>
      <c r="W3485" s="141" t="str" cm="1">
        <f t="array" ref="W3485">IF(SUM(LEN(B3485:V3485))=0,"",IF(OR(OR(ISBLANK(F3485),SUM(LEN(C3485),LEN(D3485))=0),AND(NOT(E3485="Unknown"),ISBLANK(J3485)),AND(NOT(O3485="Unknown"),ISBLANK(R3485))),"Missing Information", INDEX(Table15[Entire Service Line Classification], MATCH(SUMIFS(Table15[Unique ID],Table15[System-Owned Portion],E3485,Table15[If Material Anything Other than "Lead" in Column E,Was Material Ever Previously Lead?],G3485,Table15[Customer-Owned Portion],O3485),Table15[Unique ID],0),0)))</f>
        <v>Non-lead</v>
      </c>
      <c r="X3485"/>
    </row>
    <row r="3486" spans="2:24" ht="150" x14ac:dyDescent="0.25">
      <c r="B3486" s="146" t="s">
        <v>12747</v>
      </c>
      <c r="C3486" s="31" t="s">
        <v>12748</v>
      </c>
      <c r="D3486" s="31" t="s">
        <v>12749</v>
      </c>
      <c r="E3486" s="44" t="s">
        <v>43</v>
      </c>
      <c r="F3486" s="43" t="s">
        <v>34</v>
      </c>
      <c r="G3486" s="84" t="s">
        <v>34</v>
      </c>
      <c r="H3486" s="31"/>
      <c r="I3486" s="205"/>
      <c r="J3486" s="84" t="s">
        <v>106</v>
      </c>
      <c r="K3486" s="31" t="s">
        <v>36</v>
      </c>
      <c r="L3486" s="31" t="s">
        <v>95</v>
      </c>
      <c r="M3486" s="169" t="s">
        <v>6522</v>
      </c>
      <c r="N3486" s="148" t="s">
        <v>12750</v>
      </c>
      <c r="O3486" s="106" t="s">
        <v>35</v>
      </c>
      <c r="P3486" s="43"/>
      <c r="Q3486" s="205"/>
      <c r="R3486" s="84" t="s">
        <v>12751</v>
      </c>
      <c r="S3486" s="31" t="s">
        <v>36</v>
      </c>
      <c r="T3486" s="31" t="s">
        <v>95</v>
      </c>
      <c r="U3486" s="169" t="s">
        <v>6522</v>
      </c>
      <c r="V3486" s="150" t="s">
        <v>12752</v>
      </c>
      <c r="W3486" s="141" t="str" cm="1">
        <f t="array" ref="W3486">IF(SUM(LEN(B3486:V3486))=0,"",IF(OR(OR(ISBLANK(F3486),SUM(LEN(C3486),LEN(D3486))=0),AND(NOT(E3486="Unknown"),ISBLANK(J3486)),AND(NOT(O3486="Unknown"),ISBLANK(R3486))),"Missing Information", INDEX(Table15[Entire Service Line Classification], MATCH(SUMIFS(Table15[Unique ID],Table15[System-Owned Portion],E3486,Table15[If Material Anything Other than "Lead" in Column E,Was Material Ever Previously Lead?],G3486,Table15[Customer-Owned Portion],O3486),Table15[Unique ID],0),0)))</f>
        <v>Non-lead</v>
      </c>
      <c r="X3486"/>
    </row>
    <row r="3487" spans="2:24" ht="150" x14ac:dyDescent="0.25">
      <c r="B3487" s="146" t="s">
        <v>12753</v>
      </c>
      <c r="C3487" s="31" t="s">
        <v>12754</v>
      </c>
      <c r="D3487" s="31" t="s">
        <v>12755</v>
      </c>
      <c r="E3487" s="44" t="s">
        <v>52</v>
      </c>
      <c r="F3487" s="43" t="s">
        <v>34</v>
      </c>
      <c r="G3487" s="84" t="s">
        <v>34</v>
      </c>
      <c r="H3487" s="31"/>
      <c r="I3487" s="205"/>
      <c r="J3487" s="84" t="s">
        <v>214</v>
      </c>
      <c r="K3487" s="31" t="s">
        <v>34</v>
      </c>
      <c r="L3487" s="31"/>
      <c r="M3487" s="169"/>
      <c r="N3487" s="148"/>
      <c r="O3487" s="106" t="s">
        <v>52</v>
      </c>
      <c r="P3487" s="43"/>
      <c r="Q3487" s="205"/>
      <c r="R3487" s="84" t="s">
        <v>214</v>
      </c>
      <c r="S3487" s="31" t="s">
        <v>34</v>
      </c>
      <c r="T3487" s="31"/>
      <c r="U3487" s="169"/>
      <c r="V3487" s="150" t="s">
        <v>12746</v>
      </c>
      <c r="W3487" s="141" t="str" cm="1">
        <f t="array" ref="W3487">IF(SUM(LEN(B3487:V3487))=0,"",IF(OR(OR(ISBLANK(F3487),SUM(LEN(C3487),LEN(D3487))=0),AND(NOT(E3487="Unknown"),ISBLANK(J3487)),AND(NOT(O3487="Unknown"),ISBLANK(R3487))),"Missing Information", INDEX(Table15[Entire Service Line Classification], MATCH(SUMIFS(Table15[Unique ID],Table15[System-Owned Portion],E3487,Table15[If Material Anything Other than "Lead" in Column E,Was Material Ever Previously Lead?],G3487,Table15[Customer-Owned Portion],O3487),Table15[Unique ID],0),0)))</f>
        <v>Non-lead</v>
      </c>
      <c r="X3487"/>
    </row>
    <row r="3488" spans="2:24" ht="150" x14ac:dyDescent="0.25">
      <c r="B3488" s="146" t="s">
        <v>12756</v>
      </c>
      <c r="C3488" s="31" t="s">
        <v>12757</v>
      </c>
      <c r="D3488" s="31" t="s">
        <v>12758</v>
      </c>
      <c r="E3488" s="44" t="s">
        <v>52</v>
      </c>
      <c r="F3488" s="43" t="s">
        <v>34</v>
      </c>
      <c r="G3488" s="84" t="s">
        <v>34</v>
      </c>
      <c r="H3488" s="31"/>
      <c r="I3488" s="205"/>
      <c r="J3488" s="84" t="s">
        <v>214</v>
      </c>
      <c r="K3488" s="31" t="s">
        <v>34</v>
      </c>
      <c r="L3488" s="31"/>
      <c r="M3488" s="169"/>
      <c r="N3488" s="148"/>
      <c r="O3488" s="106" t="s">
        <v>52</v>
      </c>
      <c r="P3488" s="43"/>
      <c r="Q3488" s="205"/>
      <c r="R3488" s="84" t="s">
        <v>214</v>
      </c>
      <c r="S3488" s="31" t="s">
        <v>34</v>
      </c>
      <c r="T3488" s="31"/>
      <c r="U3488" s="169"/>
      <c r="V3488" s="150" t="s">
        <v>12746</v>
      </c>
      <c r="W3488" s="141" t="str" cm="1">
        <f t="array" ref="W3488">IF(SUM(LEN(B3488:V3488))=0,"",IF(OR(OR(ISBLANK(F3488),SUM(LEN(C3488),LEN(D3488))=0),AND(NOT(E3488="Unknown"),ISBLANK(J3488)),AND(NOT(O3488="Unknown"),ISBLANK(R3488))),"Missing Information", INDEX(Table15[Entire Service Line Classification], MATCH(SUMIFS(Table15[Unique ID],Table15[System-Owned Portion],E3488,Table15[If Material Anything Other than "Lead" in Column E,Was Material Ever Previously Lead?],G3488,Table15[Customer-Owned Portion],O3488),Table15[Unique ID],0),0)))</f>
        <v>Non-lead</v>
      </c>
      <c r="X3488"/>
    </row>
    <row r="3489" spans="2:24" ht="150" x14ac:dyDescent="0.25">
      <c r="B3489" s="146" t="s">
        <v>12759</v>
      </c>
      <c r="C3489" s="31" t="s">
        <v>12760</v>
      </c>
      <c r="D3489" s="31" t="s">
        <v>12761</v>
      </c>
      <c r="E3489" s="44" t="s">
        <v>52</v>
      </c>
      <c r="F3489" s="43" t="s">
        <v>34</v>
      </c>
      <c r="G3489" s="84" t="s">
        <v>34</v>
      </c>
      <c r="H3489" s="31"/>
      <c r="I3489" s="205"/>
      <c r="J3489" s="84" t="s">
        <v>214</v>
      </c>
      <c r="K3489" s="31" t="s">
        <v>34</v>
      </c>
      <c r="L3489" s="31"/>
      <c r="M3489" s="169"/>
      <c r="N3489" s="148"/>
      <c r="O3489" s="106" t="s">
        <v>52</v>
      </c>
      <c r="P3489" s="43"/>
      <c r="Q3489" s="205"/>
      <c r="R3489" s="84" t="s">
        <v>214</v>
      </c>
      <c r="S3489" s="31" t="s">
        <v>34</v>
      </c>
      <c r="T3489" s="31"/>
      <c r="U3489" s="169"/>
      <c r="V3489" s="150" t="s">
        <v>12746</v>
      </c>
      <c r="W3489" s="141" t="str" cm="1">
        <f t="array" ref="W3489">IF(SUM(LEN(B3489:V3489))=0,"",IF(OR(OR(ISBLANK(F3489),SUM(LEN(C3489),LEN(D3489))=0),AND(NOT(E3489="Unknown"),ISBLANK(J3489)),AND(NOT(O3489="Unknown"),ISBLANK(R3489))),"Missing Information", INDEX(Table15[Entire Service Line Classification], MATCH(SUMIFS(Table15[Unique ID],Table15[System-Owned Portion],E3489,Table15[If Material Anything Other than "Lead" in Column E,Was Material Ever Previously Lead?],G3489,Table15[Customer-Owned Portion],O3489),Table15[Unique ID],0),0)))</f>
        <v>Non-lead</v>
      </c>
      <c r="X3489"/>
    </row>
    <row r="3490" spans="2:24" ht="150" x14ac:dyDescent="0.25">
      <c r="B3490" s="146" t="s">
        <v>12762</v>
      </c>
      <c r="C3490" s="31" t="s">
        <v>12763</v>
      </c>
      <c r="D3490" s="31" t="s">
        <v>12764</v>
      </c>
      <c r="E3490" s="44" t="s">
        <v>43</v>
      </c>
      <c r="F3490" s="43" t="s">
        <v>34</v>
      </c>
      <c r="G3490" s="84" t="s">
        <v>34</v>
      </c>
      <c r="H3490" s="31"/>
      <c r="I3490" s="205"/>
      <c r="J3490" s="84" t="s">
        <v>106</v>
      </c>
      <c r="K3490" s="31" t="s">
        <v>36</v>
      </c>
      <c r="L3490" s="31" t="s">
        <v>95</v>
      </c>
      <c r="M3490" s="169" t="s">
        <v>6522</v>
      </c>
      <c r="N3490" s="148" t="s">
        <v>12765</v>
      </c>
      <c r="O3490" s="106" t="s">
        <v>35</v>
      </c>
      <c r="P3490" s="43"/>
      <c r="Q3490" s="205"/>
      <c r="R3490" s="84" t="s">
        <v>12751</v>
      </c>
      <c r="S3490" s="31" t="s">
        <v>36</v>
      </c>
      <c r="T3490" s="31" t="s">
        <v>95</v>
      </c>
      <c r="U3490" s="169" t="s">
        <v>6522</v>
      </c>
      <c r="V3490" s="150" t="s">
        <v>12752</v>
      </c>
      <c r="W3490" s="141" t="str" cm="1">
        <f t="array" ref="W3490">IF(SUM(LEN(B3490:V3490))=0,"",IF(OR(OR(ISBLANK(F3490),SUM(LEN(C3490),LEN(D3490))=0),AND(NOT(E3490="Unknown"),ISBLANK(J3490)),AND(NOT(O3490="Unknown"),ISBLANK(R3490))),"Missing Information", INDEX(Table15[Entire Service Line Classification], MATCH(SUMIFS(Table15[Unique ID],Table15[System-Owned Portion],E3490,Table15[If Material Anything Other than "Lead" in Column E,Was Material Ever Previously Lead?],G3490,Table15[Customer-Owned Portion],O3490),Table15[Unique ID],0),0)))</f>
        <v>Non-lead</v>
      </c>
      <c r="X3490"/>
    </row>
    <row r="3491" spans="2:24" ht="150" x14ac:dyDescent="0.25">
      <c r="B3491" s="146" t="s">
        <v>12766</v>
      </c>
      <c r="C3491" s="31" t="s">
        <v>12767</v>
      </c>
      <c r="D3491" s="31" t="s">
        <v>12768</v>
      </c>
      <c r="E3491" s="44" t="s">
        <v>43</v>
      </c>
      <c r="F3491" s="43" t="s">
        <v>34</v>
      </c>
      <c r="G3491" s="84" t="s">
        <v>34</v>
      </c>
      <c r="H3491" s="31"/>
      <c r="I3491" s="205"/>
      <c r="J3491" s="84" t="s">
        <v>106</v>
      </c>
      <c r="K3491" s="31" t="s">
        <v>36</v>
      </c>
      <c r="L3491" s="31" t="s">
        <v>95</v>
      </c>
      <c r="M3491" s="169" t="s">
        <v>6522</v>
      </c>
      <c r="N3491" s="148" t="s">
        <v>12769</v>
      </c>
      <c r="O3491" s="106" t="s">
        <v>35</v>
      </c>
      <c r="P3491" s="43"/>
      <c r="Q3491" s="205"/>
      <c r="R3491" s="84" t="s">
        <v>12751</v>
      </c>
      <c r="S3491" s="31" t="s">
        <v>36</v>
      </c>
      <c r="T3491" s="31" t="s">
        <v>95</v>
      </c>
      <c r="U3491" s="169" t="s">
        <v>6522</v>
      </c>
      <c r="V3491" s="150" t="s">
        <v>12752</v>
      </c>
      <c r="W3491" s="141" t="str" cm="1">
        <f t="array" ref="W3491">IF(SUM(LEN(B3491:V3491))=0,"",IF(OR(OR(ISBLANK(F3491),SUM(LEN(C3491),LEN(D3491))=0),AND(NOT(E3491="Unknown"),ISBLANK(J3491)),AND(NOT(O3491="Unknown"),ISBLANK(R3491))),"Missing Information", INDEX(Table15[Entire Service Line Classification], MATCH(SUMIFS(Table15[Unique ID],Table15[System-Owned Portion],E3491,Table15[If Material Anything Other than "Lead" in Column E,Was Material Ever Previously Lead?],G3491,Table15[Customer-Owned Portion],O3491),Table15[Unique ID],0),0)))</f>
        <v>Non-lead</v>
      </c>
      <c r="X3491"/>
    </row>
    <row r="3492" spans="2:24" ht="150" x14ac:dyDescent="0.25">
      <c r="B3492" s="146" t="s">
        <v>12770</v>
      </c>
      <c r="C3492" s="31" t="s">
        <v>12771</v>
      </c>
      <c r="D3492" s="31" t="s">
        <v>12772</v>
      </c>
      <c r="E3492" s="44" t="s">
        <v>52</v>
      </c>
      <c r="F3492" s="43" t="s">
        <v>34</v>
      </c>
      <c r="G3492" s="84" t="s">
        <v>34</v>
      </c>
      <c r="H3492" s="31"/>
      <c r="I3492" s="205"/>
      <c r="J3492" s="84" t="s">
        <v>214</v>
      </c>
      <c r="K3492" s="31" t="s">
        <v>34</v>
      </c>
      <c r="L3492" s="31"/>
      <c r="M3492" s="169"/>
      <c r="N3492" s="148"/>
      <c r="O3492" s="106" t="s">
        <v>52</v>
      </c>
      <c r="P3492" s="43"/>
      <c r="Q3492" s="205"/>
      <c r="R3492" s="84" t="s">
        <v>214</v>
      </c>
      <c r="S3492" s="31" t="s">
        <v>34</v>
      </c>
      <c r="T3492" s="31"/>
      <c r="U3492" s="169"/>
      <c r="V3492" s="150" t="s">
        <v>12746</v>
      </c>
      <c r="W3492" s="141" t="str" cm="1">
        <f t="array" ref="W3492">IF(SUM(LEN(B3492:V3492))=0,"",IF(OR(OR(ISBLANK(F3492),SUM(LEN(C3492),LEN(D3492))=0),AND(NOT(E3492="Unknown"),ISBLANK(J3492)),AND(NOT(O3492="Unknown"),ISBLANK(R3492))),"Missing Information", INDEX(Table15[Entire Service Line Classification], MATCH(SUMIFS(Table15[Unique ID],Table15[System-Owned Portion],E3492,Table15[If Material Anything Other than "Lead" in Column E,Was Material Ever Previously Lead?],G3492,Table15[Customer-Owned Portion],O3492),Table15[Unique ID],0),0)))</f>
        <v>Non-lead</v>
      </c>
      <c r="X3492"/>
    </row>
    <row r="3493" spans="2:24" ht="150" x14ac:dyDescent="0.25">
      <c r="B3493" s="146" t="s">
        <v>12773</v>
      </c>
      <c r="C3493" s="31" t="s">
        <v>12774</v>
      </c>
      <c r="D3493" s="31" t="s">
        <v>12775</v>
      </c>
      <c r="E3493" s="44" t="s">
        <v>52</v>
      </c>
      <c r="F3493" s="43" t="s">
        <v>34</v>
      </c>
      <c r="G3493" s="84" t="s">
        <v>34</v>
      </c>
      <c r="H3493" s="31"/>
      <c r="I3493" s="205"/>
      <c r="J3493" s="84" t="s">
        <v>214</v>
      </c>
      <c r="K3493" s="31" t="s">
        <v>34</v>
      </c>
      <c r="L3493" s="31"/>
      <c r="M3493" s="169"/>
      <c r="N3493" s="148"/>
      <c r="O3493" s="106" t="s">
        <v>52</v>
      </c>
      <c r="P3493" s="43"/>
      <c r="Q3493" s="205"/>
      <c r="R3493" s="84" t="s">
        <v>214</v>
      </c>
      <c r="S3493" s="31" t="s">
        <v>34</v>
      </c>
      <c r="T3493" s="31"/>
      <c r="U3493" s="169"/>
      <c r="V3493" s="150" t="s">
        <v>12746</v>
      </c>
      <c r="W3493" s="141" t="str" cm="1">
        <f t="array" ref="W3493">IF(SUM(LEN(B3493:V3493))=0,"",IF(OR(OR(ISBLANK(F3493),SUM(LEN(C3493),LEN(D3493))=0),AND(NOT(E3493="Unknown"),ISBLANK(J3493)),AND(NOT(O3493="Unknown"),ISBLANK(R3493))),"Missing Information", INDEX(Table15[Entire Service Line Classification], MATCH(SUMIFS(Table15[Unique ID],Table15[System-Owned Portion],E3493,Table15[If Material Anything Other than "Lead" in Column E,Was Material Ever Previously Lead?],G3493,Table15[Customer-Owned Portion],O3493),Table15[Unique ID],0),0)))</f>
        <v>Non-lead</v>
      </c>
      <c r="X3493"/>
    </row>
    <row r="3494" spans="2:24" ht="150" x14ac:dyDescent="0.25">
      <c r="B3494" s="146" t="s">
        <v>12776</v>
      </c>
      <c r="C3494" s="31" t="s">
        <v>12777</v>
      </c>
      <c r="D3494" s="31" t="s">
        <v>12778</v>
      </c>
      <c r="E3494" s="44" t="s">
        <v>52</v>
      </c>
      <c r="F3494" s="43" t="s">
        <v>34</v>
      </c>
      <c r="G3494" s="84" t="s">
        <v>34</v>
      </c>
      <c r="H3494" s="31"/>
      <c r="I3494" s="205"/>
      <c r="J3494" s="84" t="s">
        <v>214</v>
      </c>
      <c r="K3494" s="31" t="s">
        <v>34</v>
      </c>
      <c r="L3494" s="31"/>
      <c r="M3494" s="169"/>
      <c r="N3494" s="148"/>
      <c r="O3494" s="106" t="s">
        <v>52</v>
      </c>
      <c r="P3494" s="43"/>
      <c r="Q3494" s="205"/>
      <c r="R3494" s="84" t="s">
        <v>214</v>
      </c>
      <c r="S3494" s="31" t="s">
        <v>34</v>
      </c>
      <c r="T3494" s="31"/>
      <c r="U3494" s="169"/>
      <c r="V3494" s="150" t="s">
        <v>12746</v>
      </c>
      <c r="W3494" s="141" t="str" cm="1">
        <f t="array" ref="W3494">IF(SUM(LEN(B3494:V3494))=0,"",IF(OR(OR(ISBLANK(F3494),SUM(LEN(C3494),LEN(D3494))=0),AND(NOT(E3494="Unknown"),ISBLANK(J3494)),AND(NOT(O3494="Unknown"),ISBLANK(R3494))),"Missing Information", INDEX(Table15[Entire Service Line Classification], MATCH(SUMIFS(Table15[Unique ID],Table15[System-Owned Portion],E3494,Table15[If Material Anything Other than "Lead" in Column E,Was Material Ever Previously Lead?],G3494,Table15[Customer-Owned Portion],O3494),Table15[Unique ID],0),0)))</f>
        <v>Non-lead</v>
      </c>
      <c r="X3494"/>
    </row>
    <row r="3495" spans="2:24" ht="150" x14ac:dyDescent="0.25">
      <c r="B3495" s="146" t="s">
        <v>12779</v>
      </c>
      <c r="C3495" s="31" t="s">
        <v>12780</v>
      </c>
      <c r="D3495" s="31" t="s">
        <v>12781</v>
      </c>
      <c r="E3495" s="44" t="s">
        <v>52</v>
      </c>
      <c r="F3495" s="43" t="s">
        <v>34</v>
      </c>
      <c r="G3495" s="84" t="s">
        <v>34</v>
      </c>
      <c r="H3495" s="31"/>
      <c r="I3495" s="205"/>
      <c r="J3495" s="84" t="s">
        <v>214</v>
      </c>
      <c r="K3495" s="31" t="s">
        <v>34</v>
      </c>
      <c r="L3495" s="31"/>
      <c r="M3495" s="169"/>
      <c r="N3495" s="148"/>
      <c r="O3495" s="106" t="s">
        <v>52</v>
      </c>
      <c r="P3495" s="43"/>
      <c r="Q3495" s="205"/>
      <c r="R3495" s="84" t="s">
        <v>214</v>
      </c>
      <c r="S3495" s="31" t="s">
        <v>34</v>
      </c>
      <c r="T3495" s="31"/>
      <c r="U3495" s="169"/>
      <c r="V3495" s="150" t="s">
        <v>12746</v>
      </c>
      <c r="W3495" s="141" t="str" cm="1">
        <f t="array" ref="W3495">IF(SUM(LEN(B3495:V3495))=0,"",IF(OR(OR(ISBLANK(F3495),SUM(LEN(C3495),LEN(D3495))=0),AND(NOT(E3495="Unknown"),ISBLANK(J3495)),AND(NOT(O3495="Unknown"),ISBLANK(R3495))),"Missing Information", INDEX(Table15[Entire Service Line Classification], MATCH(SUMIFS(Table15[Unique ID],Table15[System-Owned Portion],E3495,Table15[If Material Anything Other than "Lead" in Column E,Was Material Ever Previously Lead?],G3495,Table15[Customer-Owned Portion],O3495),Table15[Unique ID],0),0)))</f>
        <v>Non-lead</v>
      </c>
      <c r="X3495"/>
    </row>
    <row r="3496" spans="2:24" ht="150" x14ac:dyDescent="0.25">
      <c r="B3496" s="146" t="s">
        <v>12782</v>
      </c>
      <c r="C3496" s="31" t="s">
        <v>12783</v>
      </c>
      <c r="D3496" s="31" t="s">
        <v>12784</v>
      </c>
      <c r="E3496" s="44" t="s">
        <v>52</v>
      </c>
      <c r="F3496" s="43" t="s">
        <v>34</v>
      </c>
      <c r="G3496" s="84" t="s">
        <v>34</v>
      </c>
      <c r="H3496" s="31"/>
      <c r="I3496" s="205"/>
      <c r="J3496" s="84" t="s">
        <v>214</v>
      </c>
      <c r="K3496" s="31" t="s">
        <v>34</v>
      </c>
      <c r="L3496" s="31"/>
      <c r="M3496" s="169"/>
      <c r="N3496" s="148"/>
      <c r="O3496" s="106" t="s">
        <v>52</v>
      </c>
      <c r="P3496" s="43"/>
      <c r="Q3496" s="205"/>
      <c r="R3496" s="84" t="s">
        <v>214</v>
      </c>
      <c r="S3496" s="31" t="s">
        <v>34</v>
      </c>
      <c r="T3496" s="31"/>
      <c r="U3496" s="169"/>
      <c r="V3496" s="150" t="s">
        <v>12746</v>
      </c>
      <c r="W3496" s="141" t="str" cm="1">
        <f t="array" ref="W3496">IF(SUM(LEN(B3496:V3496))=0,"",IF(OR(OR(ISBLANK(F3496),SUM(LEN(C3496),LEN(D3496))=0),AND(NOT(E3496="Unknown"),ISBLANK(J3496)),AND(NOT(O3496="Unknown"),ISBLANK(R3496))),"Missing Information", INDEX(Table15[Entire Service Line Classification], MATCH(SUMIFS(Table15[Unique ID],Table15[System-Owned Portion],E3496,Table15[If Material Anything Other than "Lead" in Column E,Was Material Ever Previously Lead?],G3496,Table15[Customer-Owned Portion],O3496),Table15[Unique ID],0),0)))</f>
        <v>Non-lead</v>
      </c>
      <c r="X3496"/>
    </row>
    <row r="3497" spans="2:24" ht="150" x14ac:dyDescent="0.25">
      <c r="B3497" s="146" t="s">
        <v>12785</v>
      </c>
      <c r="C3497" s="31" t="s">
        <v>12786</v>
      </c>
      <c r="D3497" s="31" t="s">
        <v>12787</v>
      </c>
      <c r="E3497" s="44" t="s">
        <v>52</v>
      </c>
      <c r="F3497" s="43" t="s">
        <v>34</v>
      </c>
      <c r="G3497" s="84" t="s">
        <v>34</v>
      </c>
      <c r="H3497" s="31"/>
      <c r="I3497" s="205"/>
      <c r="J3497" s="84" t="s">
        <v>214</v>
      </c>
      <c r="K3497" s="31" t="s">
        <v>34</v>
      </c>
      <c r="L3497" s="31"/>
      <c r="M3497" s="169"/>
      <c r="N3497" s="148"/>
      <c r="O3497" s="106" t="s">
        <v>52</v>
      </c>
      <c r="P3497" s="43"/>
      <c r="Q3497" s="205"/>
      <c r="R3497" s="84" t="s">
        <v>214</v>
      </c>
      <c r="S3497" s="31" t="s">
        <v>34</v>
      </c>
      <c r="T3497" s="31"/>
      <c r="U3497" s="169"/>
      <c r="V3497" s="150" t="s">
        <v>12746</v>
      </c>
      <c r="W3497" s="141" t="str" cm="1">
        <f t="array" ref="W3497">IF(SUM(LEN(B3497:V3497))=0,"",IF(OR(OR(ISBLANK(F3497),SUM(LEN(C3497),LEN(D3497))=0),AND(NOT(E3497="Unknown"),ISBLANK(J3497)),AND(NOT(O3497="Unknown"),ISBLANK(R3497))),"Missing Information", INDEX(Table15[Entire Service Line Classification], MATCH(SUMIFS(Table15[Unique ID],Table15[System-Owned Portion],E3497,Table15[If Material Anything Other than "Lead" in Column E,Was Material Ever Previously Lead?],G3497,Table15[Customer-Owned Portion],O3497),Table15[Unique ID],0),0)))</f>
        <v>Non-lead</v>
      </c>
      <c r="X3497"/>
    </row>
    <row r="3498" spans="2:24" ht="225" x14ac:dyDescent="0.25">
      <c r="B3498" s="146" t="s">
        <v>12788</v>
      </c>
      <c r="C3498" s="31" t="s">
        <v>12789</v>
      </c>
      <c r="D3498" s="31" t="s">
        <v>12790</v>
      </c>
      <c r="E3498" s="44" t="s">
        <v>52</v>
      </c>
      <c r="F3498" s="43" t="s">
        <v>34</v>
      </c>
      <c r="G3498" s="84" t="s">
        <v>34</v>
      </c>
      <c r="H3498" s="31"/>
      <c r="I3498" s="205"/>
      <c r="J3498" s="84" t="s">
        <v>3268</v>
      </c>
      <c r="K3498" s="31" t="s">
        <v>34</v>
      </c>
      <c r="L3498" s="31"/>
      <c r="M3498" s="169"/>
      <c r="N3498" s="148" t="s">
        <v>3269</v>
      </c>
      <c r="O3498" s="106" t="s">
        <v>52</v>
      </c>
      <c r="P3498" s="43"/>
      <c r="Q3498" s="205"/>
      <c r="R3498" s="84" t="s">
        <v>3268</v>
      </c>
      <c r="S3498" s="31" t="s">
        <v>34</v>
      </c>
      <c r="T3498" s="31"/>
      <c r="U3498" s="169"/>
      <c r="V3498" s="150" t="s">
        <v>3269</v>
      </c>
      <c r="W3498" s="141" t="str" cm="1">
        <f t="array" ref="W3498">IF(SUM(LEN(B3498:V3498))=0,"",IF(OR(OR(ISBLANK(F3498),SUM(LEN(C3498),LEN(D3498))=0),AND(NOT(E3498="Unknown"),ISBLANK(J3498)),AND(NOT(O3498="Unknown"),ISBLANK(R3498))),"Missing Information", INDEX(Table15[Entire Service Line Classification], MATCH(SUMIFS(Table15[Unique ID],Table15[System-Owned Portion],E3498,Table15[If Material Anything Other than "Lead" in Column E,Was Material Ever Previously Lead?],G3498,Table15[Customer-Owned Portion],O3498),Table15[Unique ID],0),0)))</f>
        <v>Non-lead</v>
      </c>
      <c r="X3498"/>
    </row>
    <row r="3499" spans="2:24" ht="225" x14ac:dyDescent="0.25">
      <c r="B3499" s="146" t="s">
        <v>12791</v>
      </c>
      <c r="C3499" s="31" t="s">
        <v>12792</v>
      </c>
      <c r="D3499" s="31" t="s">
        <v>12793</v>
      </c>
      <c r="E3499" s="44" t="s">
        <v>52</v>
      </c>
      <c r="F3499" s="43" t="s">
        <v>34</v>
      </c>
      <c r="G3499" s="84" t="s">
        <v>34</v>
      </c>
      <c r="H3499" s="31"/>
      <c r="I3499" s="205"/>
      <c r="J3499" s="84" t="s">
        <v>3268</v>
      </c>
      <c r="K3499" s="31" t="s">
        <v>34</v>
      </c>
      <c r="L3499" s="31"/>
      <c r="M3499" s="169"/>
      <c r="N3499" s="148" t="s">
        <v>3269</v>
      </c>
      <c r="O3499" s="106" t="s">
        <v>52</v>
      </c>
      <c r="P3499" s="43"/>
      <c r="Q3499" s="205"/>
      <c r="R3499" s="84" t="s">
        <v>3268</v>
      </c>
      <c r="S3499" s="31" t="s">
        <v>34</v>
      </c>
      <c r="T3499" s="31"/>
      <c r="U3499" s="169"/>
      <c r="V3499" s="150" t="s">
        <v>3269</v>
      </c>
      <c r="W3499" s="141" t="str" cm="1">
        <f t="array" ref="W3499">IF(SUM(LEN(B3499:V3499))=0,"",IF(OR(OR(ISBLANK(F3499),SUM(LEN(C3499),LEN(D3499))=0),AND(NOT(E3499="Unknown"),ISBLANK(J3499)),AND(NOT(O3499="Unknown"),ISBLANK(R3499))),"Missing Information", INDEX(Table15[Entire Service Line Classification], MATCH(SUMIFS(Table15[Unique ID],Table15[System-Owned Portion],E3499,Table15[If Material Anything Other than "Lead" in Column E,Was Material Ever Previously Lead?],G3499,Table15[Customer-Owned Portion],O3499),Table15[Unique ID],0),0)))</f>
        <v>Non-lead</v>
      </c>
      <c r="X3499"/>
    </row>
    <row r="3500" spans="2:24" ht="150" x14ac:dyDescent="0.25">
      <c r="B3500" s="146" t="s">
        <v>12794</v>
      </c>
      <c r="C3500" s="31" t="s">
        <v>12795</v>
      </c>
      <c r="D3500" s="31" t="s">
        <v>12796</v>
      </c>
      <c r="E3500" s="44" t="s">
        <v>52</v>
      </c>
      <c r="F3500" s="43" t="s">
        <v>34</v>
      </c>
      <c r="G3500" s="84" t="s">
        <v>34</v>
      </c>
      <c r="H3500" s="31"/>
      <c r="I3500" s="205"/>
      <c r="J3500" s="84" t="s">
        <v>214</v>
      </c>
      <c r="K3500" s="31" t="s">
        <v>34</v>
      </c>
      <c r="L3500" s="31"/>
      <c r="M3500" s="169"/>
      <c r="N3500" s="148"/>
      <c r="O3500" s="106" t="s">
        <v>52</v>
      </c>
      <c r="P3500" s="43"/>
      <c r="Q3500" s="205"/>
      <c r="R3500" s="84" t="s">
        <v>214</v>
      </c>
      <c r="S3500" s="31" t="s">
        <v>34</v>
      </c>
      <c r="T3500" s="31"/>
      <c r="U3500" s="169"/>
      <c r="V3500" s="150" t="s">
        <v>12746</v>
      </c>
      <c r="W3500" s="141" t="str" cm="1">
        <f t="array" ref="W3500">IF(SUM(LEN(B3500:V3500))=0,"",IF(OR(OR(ISBLANK(F3500),SUM(LEN(C3500),LEN(D3500))=0),AND(NOT(E3500="Unknown"),ISBLANK(J3500)),AND(NOT(O3500="Unknown"),ISBLANK(R3500))),"Missing Information", INDEX(Table15[Entire Service Line Classification], MATCH(SUMIFS(Table15[Unique ID],Table15[System-Owned Portion],E3500,Table15[If Material Anything Other than "Lead" in Column E,Was Material Ever Previously Lead?],G3500,Table15[Customer-Owned Portion],O3500),Table15[Unique ID],0),0)))</f>
        <v>Non-lead</v>
      </c>
      <c r="X3500"/>
    </row>
    <row r="3501" spans="2:24" ht="150" x14ac:dyDescent="0.25">
      <c r="B3501" s="146" t="s">
        <v>12797</v>
      </c>
      <c r="C3501" s="31" t="s">
        <v>12798</v>
      </c>
      <c r="D3501" s="31" t="s">
        <v>12799</v>
      </c>
      <c r="E3501" s="44" t="s">
        <v>52</v>
      </c>
      <c r="F3501" s="43" t="s">
        <v>34</v>
      </c>
      <c r="G3501" s="84" t="s">
        <v>34</v>
      </c>
      <c r="H3501" s="31"/>
      <c r="I3501" s="205"/>
      <c r="J3501" s="84" t="s">
        <v>214</v>
      </c>
      <c r="K3501" s="31" t="s">
        <v>34</v>
      </c>
      <c r="L3501" s="31"/>
      <c r="M3501" s="169"/>
      <c r="N3501" s="148"/>
      <c r="O3501" s="106" t="s">
        <v>52</v>
      </c>
      <c r="P3501" s="43"/>
      <c r="Q3501" s="205"/>
      <c r="R3501" s="84" t="s">
        <v>214</v>
      </c>
      <c r="S3501" s="31" t="s">
        <v>34</v>
      </c>
      <c r="T3501" s="31"/>
      <c r="U3501" s="169"/>
      <c r="V3501" s="150" t="s">
        <v>12746</v>
      </c>
      <c r="W3501" s="141" t="str" cm="1">
        <f t="array" ref="W3501">IF(SUM(LEN(B3501:V3501))=0,"",IF(OR(OR(ISBLANK(F3501),SUM(LEN(C3501),LEN(D3501))=0),AND(NOT(E3501="Unknown"),ISBLANK(J3501)),AND(NOT(O3501="Unknown"),ISBLANK(R3501))),"Missing Information", INDEX(Table15[Entire Service Line Classification], MATCH(SUMIFS(Table15[Unique ID],Table15[System-Owned Portion],E3501,Table15[If Material Anything Other than "Lead" in Column E,Was Material Ever Previously Lead?],G3501,Table15[Customer-Owned Portion],O3501),Table15[Unique ID],0),0)))</f>
        <v>Non-lead</v>
      </c>
      <c r="X3501"/>
    </row>
    <row r="3502" spans="2:24" ht="150" x14ac:dyDescent="0.25">
      <c r="B3502" s="146" t="s">
        <v>12800</v>
      </c>
      <c r="C3502" s="31" t="s">
        <v>12801</v>
      </c>
      <c r="D3502" s="31" t="s">
        <v>12802</v>
      </c>
      <c r="E3502" s="44" t="s">
        <v>52</v>
      </c>
      <c r="F3502" s="43" t="s">
        <v>34</v>
      </c>
      <c r="G3502" s="84" t="s">
        <v>34</v>
      </c>
      <c r="H3502" s="31"/>
      <c r="I3502" s="205"/>
      <c r="J3502" s="84" t="s">
        <v>214</v>
      </c>
      <c r="K3502" s="31" t="s">
        <v>34</v>
      </c>
      <c r="L3502" s="31"/>
      <c r="M3502" s="169"/>
      <c r="N3502" s="148"/>
      <c r="O3502" s="106" t="s">
        <v>52</v>
      </c>
      <c r="P3502" s="43"/>
      <c r="Q3502" s="205"/>
      <c r="R3502" s="84" t="s">
        <v>214</v>
      </c>
      <c r="S3502" s="31" t="s">
        <v>34</v>
      </c>
      <c r="T3502" s="31"/>
      <c r="U3502" s="169"/>
      <c r="V3502" s="150" t="s">
        <v>12746</v>
      </c>
      <c r="W3502" s="141" t="str" cm="1">
        <f t="array" ref="W3502">IF(SUM(LEN(B3502:V3502))=0,"",IF(OR(OR(ISBLANK(F3502),SUM(LEN(C3502),LEN(D3502))=0),AND(NOT(E3502="Unknown"),ISBLANK(J3502)),AND(NOT(O3502="Unknown"),ISBLANK(R3502))),"Missing Information", INDEX(Table15[Entire Service Line Classification], MATCH(SUMIFS(Table15[Unique ID],Table15[System-Owned Portion],E3502,Table15[If Material Anything Other than "Lead" in Column E,Was Material Ever Previously Lead?],G3502,Table15[Customer-Owned Portion],O3502),Table15[Unique ID],0),0)))</f>
        <v>Non-lead</v>
      </c>
      <c r="X3502"/>
    </row>
    <row r="3503" spans="2:24" ht="150" x14ac:dyDescent="0.25">
      <c r="B3503" s="146" t="s">
        <v>12803</v>
      </c>
      <c r="C3503" s="31" t="s">
        <v>12804</v>
      </c>
      <c r="D3503" s="31" t="s">
        <v>12805</v>
      </c>
      <c r="E3503" s="44" t="s">
        <v>52</v>
      </c>
      <c r="F3503" s="43" t="s">
        <v>34</v>
      </c>
      <c r="G3503" s="84" t="s">
        <v>34</v>
      </c>
      <c r="H3503" s="31"/>
      <c r="I3503" s="205"/>
      <c r="J3503" s="84" t="s">
        <v>214</v>
      </c>
      <c r="K3503" s="31" t="s">
        <v>34</v>
      </c>
      <c r="L3503" s="31"/>
      <c r="M3503" s="169"/>
      <c r="N3503" s="148"/>
      <c r="O3503" s="106" t="s">
        <v>52</v>
      </c>
      <c r="P3503" s="43"/>
      <c r="Q3503" s="205"/>
      <c r="R3503" s="84" t="s">
        <v>214</v>
      </c>
      <c r="S3503" s="31" t="s">
        <v>34</v>
      </c>
      <c r="T3503" s="31"/>
      <c r="U3503" s="169"/>
      <c r="V3503" s="150" t="s">
        <v>12746</v>
      </c>
      <c r="W3503" s="141" t="str" cm="1">
        <f t="array" ref="W3503">IF(SUM(LEN(B3503:V3503))=0,"",IF(OR(OR(ISBLANK(F3503),SUM(LEN(C3503),LEN(D3503))=0),AND(NOT(E3503="Unknown"),ISBLANK(J3503)),AND(NOT(O3503="Unknown"),ISBLANK(R3503))),"Missing Information", INDEX(Table15[Entire Service Line Classification], MATCH(SUMIFS(Table15[Unique ID],Table15[System-Owned Portion],E3503,Table15[If Material Anything Other than "Lead" in Column E,Was Material Ever Previously Lead?],G3503,Table15[Customer-Owned Portion],O3503),Table15[Unique ID],0),0)))</f>
        <v>Non-lead</v>
      </c>
      <c r="X3503"/>
    </row>
    <row r="3504" spans="2:24" ht="150" x14ac:dyDescent="0.25">
      <c r="B3504" s="146" t="s">
        <v>12806</v>
      </c>
      <c r="C3504" s="31" t="s">
        <v>12807</v>
      </c>
      <c r="D3504" s="31" t="s">
        <v>12808</v>
      </c>
      <c r="E3504" s="44" t="s">
        <v>52</v>
      </c>
      <c r="F3504" s="43" t="s">
        <v>34</v>
      </c>
      <c r="G3504" s="84" t="s">
        <v>34</v>
      </c>
      <c r="H3504" s="31"/>
      <c r="I3504" s="205"/>
      <c r="J3504" s="84" t="s">
        <v>214</v>
      </c>
      <c r="K3504" s="31" t="s">
        <v>34</v>
      </c>
      <c r="L3504" s="31"/>
      <c r="M3504" s="169"/>
      <c r="N3504" s="148"/>
      <c r="O3504" s="106" t="s">
        <v>52</v>
      </c>
      <c r="P3504" s="43"/>
      <c r="Q3504" s="205"/>
      <c r="R3504" s="84" t="s">
        <v>214</v>
      </c>
      <c r="S3504" s="31" t="s">
        <v>34</v>
      </c>
      <c r="T3504" s="31"/>
      <c r="U3504" s="169"/>
      <c r="V3504" s="150" t="s">
        <v>12746</v>
      </c>
      <c r="W3504" s="141" t="str" cm="1">
        <f t="array" ref="W3504">IF(SUM(LEN(B3504:V3504))=0,"",IF(OR(OR(ISBLANK(F3504),SUM(LEN(C3504),LEN(D3504))=0),AND(NOT(E3504="Unknown"),ISBLANK(J3504)),AND(NOT(O3504="Unknown"),ISBLANK(R3504))),"Missing Information", INDEX(Table15[Entire Service Line Classification], MATCH(SUMIFS(Table15[Unique ID],Table15[System-Owned Portion],E3504,Table15[If Material Anything Other than "Lead" in Column E,Was Material Ever Previously Lead?],G3504,Table15[Customer-Owned Portion],O3504),Table15[Unique ID],0),0)))</f>
        <v>Non-lead</v>
      </c>
      <c r="X3504"/>
    </row>
    <row r="3505" spans="2:24" ht="150" x14ac:dyDescent="0.25">
      <c r="B3505" s="146" t="s">
        <v>12809</v>
      </c>
      <c r="C3505" s="31" t="s">
        <v>12810</v>
      </c>
      <c r="D3505" s="31" t="s">
        <v>12811</v>
      </c>
      <c r="E3505" s="44" t="s">
        <v>43</v>
      </c>
      <c r="F3505" s="43" t="s">
        <v>34</v>
      </c>
      <c r="G3505" s="84" t="s">
        <v>34</v>
      </c>
      <c r="H3505" s="31"/>
      <c r="I3505" s="205"/>
      <c r="J3505" s="84" t="s">
        <v>106</v>
      </c>
      <c r="K3505" s="31" t="s">
        <v>36</v>
      </c>
      <c r="L3505" s="31" t="s">
        <v>95</v>
      </c>
      <c r="M3505" s="169" t="s">
        <v>6522</v>
      </c>
      <c r="N3505" s="148" t="s">
        <v>12812</v>
      </c>
      <c r="O3505" s="106" t="s">
        <v>35</v>
      </c>
      <c r="P3505" s="43"/>
      <c r="Q3505" s="205"/>
      <c r="R3505" s="84" t="s">
        <v>12751</v>
      </c>
      <c r="S3505" s="31" t="s">
        <v>36</v>
      </c>
      <c r="T3505" s="31" t="s">
        <v>95</v>
      </c>
      <c r="U3505" s="169" t="s">
        <v>6522</v>
      </c>
      <c r="V3505" s="150" t="s">
        <v>12752</v>
      </c>
      <c r="W3505" s="141" t="str" cm="1">
        <f t="array" ref="W3505">IF(SUM(LEN(B3505:V3505))=0,"",IF(OR(OR(ISBLANK(F3505),SUM(LEN(C3505),LEN(D3505))=0),AND(NOT(E3505="Unknown"),ISBLANK(J3505)),AND(NOT(O3505="Unknown"),ISBLANK(R3505))),"Missing Information", INDEX(Table15[Entire Service Line Classification], MATCH(SUMIFS(Table15[Unique ID],Table15[System-Owned Portion],E3505,Table15[If Material Anything Other than "Lead" in Column E,Was Material Ever Previously Lead?],G3505,Table15[Customer-Owned Portion],O3505),Table15[Unique ID],0),0)))</f>
        <v>Non-lead</v>
      </c>
      <c r="X3505"/>
    </row>
    <row r="3506" spans="2:24" ht="150" x14ac:dyDescent="0.25">
      <c r="B3506" s="146" t="s">
        <v>12813</v>
      </c>
      <c r="C3506" s="31" t="s">
        <v>12814</v>
      </c>
      <c r="D3506" s="31" t="s">
        <v>12815</v>
      </c>
      <c r="E3506" s="44" t="s">
        <v>52</v>
      </c>
      <c r="F3506" s="43" t="s">
        <v>34</v>
      </c>
      <c r="G3506" s="84" t="s">
        <v>34</v>
      </c>
      <c r="H3506" s="31"/>
      <c r="I3506" s="205"/>
      <c r="J3506" s="84" t="s">
        <v>214</v>
      </c>
      <c r="K3506" s="31" t="s">
        <v>34</v>
      </c>
      <c r="L3506" s="31"/>
      <c r="M3506" s="169"/>
      <c r="N3506" s="148"/>
      <c r="O3506" s="106" t="s">
        <v>52</v>
      </c>
      <c r="P3506" s="43"/>
      <c r="Q3506" s="205"/>
      <c r="R3506" s="84" t="s">
        <v>214</v>
      </c>
      <c r="S3506" s="31" t="s">
        <v>34</v>
      </c>
      <c r="T3506" s="31"/>
      <c r="U3506" s="169"/>
      <c r="V3506" s="150" t="s">
        <v>12746</v>
      </c>
      <c r="W3506" s="141" t="str" cm="1">
        <f t="array" ref="W3506">IF(SUM(LEN(B3506:V3506))=0,"",IF(OR(OR(ISBLANK(F3506),SUM(LEN(C3506),LEN(D3506))=0),AND(NOT(E3506="Unknown"),ISBLANK(J3506)),AND(NOT(O3506="Unknown"),ISBLANK(R3506))),"Missing Information", INDEX(Table15[Entire Service Line Classification], MATCH(SUMIFS(Table15[Unique ID],Table15[System-Owned Portion],E3506,Table15[If Material Anything Other than "Lead" in Column E,Was Material Ever Previously Lead?],G3506,Table15[Customer-Owned Portion],O3506),Table15[Unique ID],0),0)))</f>
        <v>Non-lead</v>
      </c>
      <c r="X3506"/>
    </row>
    <row r="3507" spans="2:24" ht="150" x14ac:dyDescent="0.25">
      <c r="B3507" s="146" t="s">
        <v>12816</v>
      </c>
      <c r="C3507" s="31" t="s">
        <v>12817</v>
      </c>
      <c r="D3507" s="31" t="s">
        <v>12818</v>
      </c>
      <c r="E3507" s="44" t="s">
        <v>52</v>
      </c>
      <c r="F3507" s="43" t="s">
        <v>34</v>
      </c>
      <c r="G3507" s="84" t="s">
        <v>34</v>
      </c>
      <c r="H3507" s="31"/>
      <c r="I3507" s="205"/>
      <c r="J3507" s="84" t="s">
        <v>214</v>
      </c>
      <c r="K3507" s="31" t="s">
        <v>34</v>
      </c>
      <c r="L3507" s="31"/>
      <c r="M3507" s="169"/>
      <c r="N3507" s="148"/>
      <c r="O3507" s="106" t="s">
        <v>52</v>
      </c>
      <c r="P3507" s="43"/>
      <c r="Q3507" s="205"/>
      <c r="R3507" s="84" t="s">
        <v>214</v>
      </c>
      <c r="S3507" s="31" t="s">
        <v>34</v>
      </c>
      <c r="T3507" s="31"/>
      <c r="U3507" s="169"/>
      <c r="V3507" s="150" t="s">
        <v>12746</v>
      </c>
      <c r="W3507" s="141" t="str" cm="1">
        <f t="array" ref="W3507">IF(SUM(LEN(B3507:V3507))=0,"",IF(OR(OR(ISBLANK(F3507),SUM(LEN(C3507),LEN(D3507))=0),AND(NOT(E3507="Unknown"),ISBLANK(J3507)),AND(NOT(O3507="Unknown"),ISBLANK(R3507))),"Missing Information", INDEX(Table15[Entire Service Line Classification], MATCH(SUMIFS(Table15[Unique ID],Table15[System-Owned Portion],E3507,Table15[If Material Anything Other than "Lead" in Column E,Was Material Ever Previously Lead?],G3507,Table15[Customer-Owned Portion],O3507),Table15[Unique ID],0),0)))</f>
        <v>Non-lead</v>
      </c>
      <c r="X3507"/>
    </row>
    <row r="3508" spans="2:24" ht="150" x14ac:dyDescent="0.25">
      <c r="B3508" s="146" t="s">
        <v>12819</v>
      </c>
      <c r="C3508" s="31" t="s">
        <v>12820</v>
      </c>
      <c r="D3508" s="31" t="s">
        <v>12821</v>
      </c>
      <c r="E3508" s="44" t="s">
        <v>52</v>
      </c>
      <c r="F3508" s="43" t="s">
        <v>34</v>
      </c>
      <c r="G3508" s="84" t="s">
        <v>34</v>
      </c>
      <c r="H3508" s="31"/>
      <c r="I3508" s="205"/>
      <c r="J3508" s="84" t="s">
        <v>214</v>
      </c>
      <c r="K3508" s="31" t="s">
        <v>34</v>
      </c>
      <c r="L3508" s="31"/>
      <c r="M3508" s="169"/>
      <c r="N3508" s="148"/>
      <c r="O3508" s="106" t="s">
        <v>52</v>
      </c>
      <c r="P3508" s="43"/>
      <c r="Q3508" s="205"/>
      <c r="R3508" s="84" t="s">
        <v>214</v>
      </c>
      <c r="S3508" s="31" t="s">
        <v>34</v>
      </c>
      <c r="T3508" s="31"/>
      <c r="U3508" s="169"/>
      <c r="V3508" s="150" t="s">
        <v>12746</v>
      </c>
      <c r="W3508" s="141" t="str" cm="1">
        <f t="array" ref="W3508">IF(SUM(LEN(B3508:V3508))=0,"",IF(OR(OR(ISBLANK(F3508),SUM(LEN(C3508),LEN(D3508))=0),AND(NOT(E3508="Unknown"),ISBLANK(J3508)),AND(NOT(O3508="Unknown"),ISBLANK(R3508))),"Missing Information", INDEX(Table15[Entire Service Line Classification], MATCH(SUMIFS(Table15[Unique ID],Table15[System-Owned Portion],E3508,Table15[If Material Anything Other than "Lead" in Column E,Was Material Ever Previously Lead?],G3508,Table15[Customer-Owned Portion],O3508),Table15[Unique ID],0),0)))</f>
        <v>Non-lead</v>
      </c>
      <c r="X3508"/>
    </row>
    <row r="3509" spans="2:24" ht="150" x14ac:dyDescent="0.25">
      <c r="B3509" s="146" t="s">
        <v>12822</v>
      </c>
      <c r="C3509" s="31" t="s">
        <v>12823</v>
      </c>
      <c r="D3509" s="31" t="s">
        <v>12824</v>
      </c>
      <c r="E3509" s="44" t="s">
        <v>52</v>
      </c>
      <c r="F3509" s="43" t="s">
        <v>34</v>
      </c>
      <c r="G3509" s="84" t="s">
        <v>34</v>
      </c>
      <c r="H3509" s="31"/>
      <c r="I3509" s="205"/>
      <c r="J3509" s="84" t="s">
        <v>214</v>
      </c>
      <c r="K3509" s="31" t="s">
        <v>34</v>
      </c>
      <c r="L3509" s="31"/>
      <c r="M3509" s="169"/>
      <c r="N3509" s="148"/>
      <c r="O3509" s="106" t="s">
        <v>52</v>
      </c>
      <c r="P3509" s="43"/>
      <c r="Q3509" s="205"/>
      <c r="R3509" s="84" t="s">
        <v>214</v>
      </c>
      <c r="S3509" s="31" t="s">
        <v>34</v>
      </c>
      <c r="T3509" s="31"/>
      <c r="U3509" s="169"/>
      <c r="V3509" s="150" t="s">
        <v>12746</v>
      </c>
      <c r="W3509" s="141" t="str" cm="1">
        <f t="array" ref="W3509">IF(SUM(LEN(B3509:V3509))=0,"",IF(OR(OR(ISBLANK(F3509),SUM(LEN(C3509),LEN(D3509))=0),AND(NOT(E3509="Unknown"),ISBLANK(J3509)),AND(NOT(O3509="Unknown"),ISBLANK(R3509))),"Missing Information", INDEX(Table15[Entire Service Line Classification], MATCH(SUMIFS(Table15[Unique ID],Table15[System-Owned Portion],E3509,Table15[If Material Anything Other than "Lead" in Column E,Was Material Ever Previously Lead?],G3509,Table15[Customer-Owned Portion],O3509),Table15[Unique ID],0),0)))</f>
        <v>Non-lead</v>
      </c>
      <c r="X3509"/>
    </row>
    <row r="3510" spans="2:24" ht="150" x14ac:dyDescent="0.25">
      <c r="B3510" s="146" t="s">
        <v>12825</v>
      </c>
      <c r="C3510" s="31" t="s">
        <v>12826</v>
      </c>
      <c r="D3510" s="31" t="s">
        <v>12827</v>
      </c>
      <c r="E3510" s="44" t="s">
        <v>43</v>
      </c>
      <c r="F3510" s="43" t="s">
        <v>34</v>
      </c>
      <c r="G3510" s="84" t="s">
        <v>34</v>
      </c>
      <c r="H3510" s="31"/>
      <c r="I3510" s="205"/>
      <c r="J3510" s="84" t="s">
        <v>106</v>
      </c>
      <c r="K3510" s="31" t="s">
        <v>36</v>
      </c>
      <c r="L3510" s="31" t="s">
        <v>95</v>
      </c>
      <c r="M3510" s="169" t="s">
        <v>6522</v>
      </c>
      <c r="N3510" s="148" t="s">
        <v>12828</v>
      </c>
      <c r="O3510" s="106" t="s">
        <v>35</v>
      </c>
      <c r="P3510" s="43"/>
      <c r="Q3510" s="205"/>
      <c r="R3510" s="84" t="s">
        <v>12751</v>
      </c>
      <c r="S3510" s="31" t="s">
        <v>36</v>
      </c>
      <c r="T3510" s="31" t="s">
        <v>95</v>
      </c>
      <c r="U3510" s="169" t="s">
        <v>6522</v>
      </c>
      <c r="V3510" s="150" t="s">
        <v>12752</v>
      </c>
      <c r="W3510" s="141" t="str" cm="1">
        <f t="array" ref="W3510">IF(SUM(LEN(B3510:V3510))=0,"",IF(OR(OR(ISBLANK(F3510),SUM(LEN(C3510),LEN(D3510))=0),AND(NOT(E3510="Unknown"),ISBLANK(J3510)),AND(NOT(O3510="Unknown"),ISBLANK(R3510))),"Missing Information", INDEX(Table15[Entire Service Line Classification], MATCH(SUMIFS(Table15[Unique ID],Table15[System-Owned Portion],E3510,Table15[If Material Anything Other than "Lead" in Column E,Was Material Ever Previously Lead?],G3510,Table15[Customer-Owned Portion],O3510),Table15[Unique ID],0),0)))</f>
        <v>Non-lead</v>
      </c>
      <c r="X3510"/>
    </row>
    <row r="3511" spans="2:24" ht="150" x14ac:dyDescent="0.25">
      <c r="B3511" s="146" t="s">
        <v>12829</v>
      </c>
      <c r="C3511" s="31" t="s">
        <v>12830</v>
      </c>
      <c r="D3511" s="31" t="s">
        <v>12831</v>
      </c>
      <c r="E3511" s="44" t="s">
        <v>52</v>
      </c>
      <c r="F3511" s="43" t="s">
        <v>34</v>
      </c>
      <c r="G3511" s="84" t="s">
        <v>34</v>
      </c>
      <c r="H3511" s="31"/>
      <c r="I3511" s="205"/>
      <c r="J3511" s="84" t="s">
        <v>214</v>
      </c>
      <c r="K3511" s="31" t="s">
        <v>34</v>
      </c>
      <c r="L3511" s="31"/>
      <c r="M3511" s="169"/>
      <c r="N3511" s="148"/>
      <c r="O3511" s="106" t="s">
        <v>52</v>
      </c>
      <c r="P3511" s="43"/>
      <c r="Q3511" s="205"/>
      <c r="R3511" s="84" t="s">
        <v>214</v>
      </c>
      <c r="S3511" s="31" t="s">
        <v>34</v>
      </c>
      <c r="T3511" s="31"/>
      <c r="U3511" s="169"/>
      <c r="V3511" s="150" t="s">
        <v>12746</v>
      </c>
      <c r="W3511" s="141" t="str" cm="1">
        <f t="array" ref="W3511">IF(SUM(LEN(B3511:V3511))=0,"",IF(OR(OR(ISBLANK(F3511),SUM(LEN(C3511),LEN(D3511))=0),AND(NOT(E3511="Unknown"),ISBLANK(J3511)),AND(NOT(O3511="Unknown"),ISBLANK(R3511))),"Missing Information", INDEX(Table15[Entire Service Line Classification], MATCH(SUMIFS(Table15[Unique ID],Table15[System-Owned Portion],E3511,Table15[If Material Anything Other than "Lead" in Column E,Was Material Ever Previously Lead?],G3511,Table15[Customer-Owned Portion],O3511),Table15[Unique ID],0),0)))</f>
        <v>Non-lead</v>
      </c>
      <c r="X3511"/>
    </row>
    <row r="3512" spans="2:24" ht="150" x14ac:dyDescent="0.25">
      <c r="B3512" s="146" t="s">
        <v>12832</v>
      </c>
      <c r="C3512" s="31" t="s">
        <v>12833</v>
      </c>
      <c r="D3512" s="31" t="s">
        <v>12834</v>
      </c>
      <c r="E3512" s="44" t="s">
        <v>52</v>
      </c>
      <c r="F3512" s="43" t="s">
        <v>34</v>
      </c>
      <c r="G3512" s="84" t="s">
        <v>34</v>
      </c>
      <c r="H3512" s="31"/>
      <c r="I3512" s="205"/>
      <c r="J3512" s="84" t="s">
        <v>214</v>
      </c>
      <c r="K3512" s="31" t="s">
        <v>34</v>
      </c>
      <c r="L3512" s="31"/>
      <c r="M3512" s="169"/>
      <c r="N3512" s="148"/>
      <c r="O3512" s="106" t="s">
        <v>52</v>
      </c>
      <c r="P3512" s="43"/>
      <c r="Q3512" s="205"/>
      <c r="R3512" s="84" t="s">
        <v>214</v>
      </c>
      <c r="S3512" s="31" t="s">
        <v>34</v>
      </c>
      <c r="T3512" s="31"/>
      <c r="U3512" s="169"/>
      <c r="V3512" s="150" t="s">
        <v>12746</v>
      </c>
      <c r="W3512" s="141" t="str" cm="1">
        <f t="array" ref="W3512">IF(SUM(LEN(B3512:V3512))=0,"",IF(OR(OR(ISBLANK(F3512),SUM(LEN(C3512),LEN(D3512))=0),AND(NOT(E3512="Unknown"),ISBLANK(J3512)),AND(NOT(O3512="Unknown"),ISBLANK(R3512))),"Missing Information", INDEX(Table15[Entire Service Line Classification], MATCH(SUMIFS(Table15[Unique ID],Table15[System-Owned Portion],E3512,Table15[If Material Anything Other than "Lead" in Column E,Was Material Ever Previously Lead?],G3512,Table15[Customer-Owned Portion],O3512),Table15[Unique ID],0),0)))</f>
        <v>Non-lead</v>
      </c>
      <c r="X3512"/>
    </row>
    <row r="3513" spans="2:24" ht="150" x14ac:dyDescent="0.25">
      <c r="B3513" s="146" t="s">
        <v>12835</v>
      </c>
      <c r="C3513" s="31" t="s">
        <v>12836</v>
      </c>
      <c r="D3513" s="31" t="s">
        <v>12837</v>
      </c>
      <c r="E3513" s="44" t="s">
        <v>52</v>
      </c>
      <c r="F3513" s="43" t="s">
        <v>34</v>
      </c>
      <c r="G3513" s="84" t="s">
        <v>34</v>
      </c>
      <c r="H3513" s="31"/>
      <c r="I3513" s="205"/>
      <c r="J3513" s="84" t="s">
        <v>214</v>
      </c>
      <c r="K3513" s="31" t="s">
        <v>34</v>
      </c>
      <c r="L3513" s="31"/>
      <c r="M3513" s="169"/>
      <c r="N3513" s="148"/>
      <c r="O3513" s="106" t="s">
        <v>52</v>
      </c>
      <c r="P3513" s="43"/>
      <c r="Q3513" s="205"/>
      <c r="R3513" s="84" t="s">
        <v>214</v>
      </c>
      <c r="S3513" s="31" t="s">
        <v>34</v>
      </c>
      <c r="T3513" s="31"/>
      <c r="U3513" s="169"/>
      <c r="V3513" s="150" t="s">
        <v>12746</v>
      </c>
      <c r="W3513" s="141" t="str" cm="1">
        <f t="array" ref="W3513">IF(SUM(LEN(B3513:V3513))=0,"",IF(OR(OR(ISBLANK(F3513),SUM(LEN(C3513),LEN(D3513))=0),AND(NOT(E3513="Unknown"),ISBLANK(J3513)),AND(NOT(O3513="Unknown"),ISBLANK(R3513))),"Missing Information", INDEX(Table15[Entire Service Line Classification], MATCH(SUMIFS(Table15[Unique ID],Table15[System-Owned Portion],E3513,Table15[If Material Anything Other than "Lead" in Column E,Was Material Ever Previously Lead?],G3513,Table15[Customer-Owned Portion],O3513),Table15[Unique ID],0),0)))</f>
        <v>Non-lead</v>
      </c>
      <c r="X3513"/>
    </row>
    <row r="3514" spans="2:24" ht="150" x14ac:dyDescent="0.25">
      <c r="B3514" s="146" t="s">
        <v>12838</v>
      </c>
      <c r="C3514" s="31" t="s">
        <v>12839</v>
      </c>
      <c r="D3514" s="31" t="s">
        <v>12840</v>
      </c>
      <c r="E3514" s="44" t="s">
        <v>52</v>
      </c>
      <c r="F3514" s="43" t="s">
        <v>34</v>
      </c>
      <c r="G3514" s="84" t="s">
        <v>34</v>
      </c>
      <c r="H3514" s="31"/>
      <c r="I3514" s="205"/>
      <c r="J3514" s="84" t="s">
        <v>214</v>
      </c>
      <c r="K3514" s="31" t="s">
        <v>34</v>
      </c>
      <c r="L3514" s="31"/>
      <c r="M3514" s="169"/>
      <c r="N3514" s="148"/>
      <c r="O3514" s="106" t="s">
        <v>52</v>
      </c>
      <c r="P3514" s="43"/>
      <c r="Q3514" s="205"/>
      <c r="R3514" s="84" t="s">
        <v>214</v>
      </c>
      <c r="S3514" s="31" t="s">
        <v>34</v>
      </c>
      <c r="T3514" s="31"/>
      <c r="U3514" s="169"/>
      <c r="V3514" s="150" t="s">
        <v>12746</v>
      </c>
      <c r="W3514" s="141" t="str" cm="1">
        <f t="array" ref="W3514">IF(SUM(LEN(B3514:V3514))=0,"",IF(OR(OR(ISBLANK(F3514),SUM(LEN(C3514),LEN(D3514))=0),AND(NOT(E3514="Unknown"),ISBLANK(J3514)),AND(NOT(O3514="Unknown"),ISBLANK(R3514))),"Missing Information", INDEX(Table15[Entire Service Line Classification], MATCH(SUMIFS(Table15[Unique ID],Table15[System-Owned Portion],E3514,Table15[If Material Anything Other than "Lead" in Column E,Was Material Ever Previously Lead?],G3514,Table15[Customer-Owned Portion],O3514),Table15[Unique ID],0),0)))</f>
        <v>Non-lead</v>
      </c>
      <c r="X3514"/>
    </row>
    <row r="3515" spans="2:24" ht="150" x14ac:dyDescent="0.25">
      <c r="B3515" s="146" t="s">
        <v>12841</v>
      </c>
      <c r="C3515" s="31" t="s">
        <v>12842</v>
      </c>
      <c r="D3515" s="31" t="s">
        <v>12843</v>
      </c>
      <c r="E3515" s="44" t="s">
        <v>43</v>
      </c>
      <c r="F3515" s="43" t="s">
        <v>34</v>
      </c>
      <c r="G3515" s="84" t="s">
        <v>34</v>
      </c>
      <c r="H3515" s="31"/>
      <c r="I3515" s="205"/>
      <c r="J3515" s="84" t="s">
        <v>106</v>
      </c>
      <c r="K3515" s="31" t="s">
        <v>36</v>
      </c>
      <c r="L3515" s="31" t="s">
        <v>95</v>
      </c>
      <c r="M3515" s="169" t="s">
        <v>6522</v>
      </c>
      <c r="N3515" s="148" t="s">
        <v>12844</v>
      </c>
      <c r="O3515" s="106" t="s">
        <v>35</v>
      </c>
      <c r="P3515" s="43"/>
      <c r="Q3515" s="205"/>
      <c r="R3515" s="84" t="s">
        <v>12751</v>
      </c>
      <c r="S3515" s="31" t="s">
        <v>36</v>
      </c>
      <c r="T3515" s="31" t="s">
        <v>95</v>
      </c>
      <c r="U3515" s="169" t="s">
        <v>6522</v>
      </c>
      <c r="V3515" s="150" t="s">
        <v>12752</v>
      </c>
      <c r="W3515" s="141" t="str" cm="1">
        <f t="array" ref="W3515">IF(SUM(LEN(B3515:V3515))=0,"",IF(OR(OR(ISBLANK(F3515),SUM(LEN(C3515),LEN(D3515))=0),AND(NOT(E3515="Unknown"),ISBLANK(J3515)),AND(NOT(O3515="Unknown"),ISBLANK(R3515))),"Missing Information", INDEX(Table15[Entire Service Line Classification], MATCH(SUMIFS(Table15[Unique ID],Table15[System-Owned Portion],E3515,Table15[If Material Anything Other than "Lead" in Column E,Was Material Ever Previously Lead?],G3515,Table15[Customer-Owned Portion],O3515),Table15[Unique ID],0),0)))</f>
        <v>Non-lead</v>
      </c>
      <c r="X3515"/>
    </row>
    <row r="3516" spans="2:24" ht="150" x14ac:dyDescent="0.25">
      <c r="B3516" s="146" t="s">
        <v>12845</v>
      </c>
      <c r="C3516" s="31" t="s">
        <v>12846</v>
      </c>
      <c r="D3516" s="31" t="s">
        <v>12847</v>
      </c>
      <c r="E3516" s="44" t="s">
        <v>52</v>
      </c>
      <c r="F3516" s="43" t="s">
        <v>34</v>
      </c>
      <c r="G3516" s="84" t="s">
        <v>34</v>
      </c>
      <c r="H3516" s="31"/>
      <c r="I3516" s="205"/>
      <c r="J3516" s="84" t="s">
        <v>214</v>
      </c>
      <c r="K3516" s="31" t="s">
        <v>34</v>
      </c>
      <c r="L3516" s="31"/>
      <c r="M3516" s="169"/>
      <c r="N3516" s="148"/>
      <c r="O3516" s="106" t="s">
        <v>52</v>
      </c>
      <c r="P3516" s="43"/>
      <c r="Q3516" s="205"/>
      <c r="R3516" s="84" t="s">
        <v>214</v>
      </c>
      <c r="S3516" s="31" t="s">
        <v>34</v>
      </c>
      <c r="T3516" s="31"/>
      <c r="U3516" s="169"/>
      <c r="V3516" s="150" t="s">
        <v>12746</v>
      </c>
      <c r="W3516" s="141" t="str" cm="1">
        <f t="array" ref="W3516">IF(SUM(LEN(B3516:V3516))=0,"",IF(OR(OR(ISBLANK(F3516),SUM(LEN(C3516),LEN(D3516))=0),AND(NOT(E3516="Unknown"),ISBLANK(J3516)),AND(NOT(O3516="Unknown"),ISBLANK(R3516))),"Missing Information", INDEX(Table15[Entire Service Line Classification], MATCH(SUMIFS(Table15[Unique ID],Table15[System-Owned Portion],E3516,Table15[If Material Anything Other than "Lead" in Column E,Was Material Ever Previously Lead?],G3516,Table15[Customer-Owned Portion],O3516),Table15[Unique ID],0),0)))</f>
        <v>Non-lead</v>
      </c>
      <c r="X3516"/>
    </row>
    <row r="3517" spans="2:24" ht="150" x14ac:dyDescent="0.25">
      <c r="B3517" s="146" t="s">
        <v>12848</v>
      </c>
      <c r="C3517" s="31" t="s">
        <v>12849</v>
      </c>
      <c r="D3517" s="31" t="s">
        <v>12850</v>
      </c>
      <c r="E3517" s="44" t="s">
        <v>52</v>
      </c>
      <c r="F3517" s="43" t="s">
        <v>34</v>
      </c>
      <c r="G3517" s="84" t="s">
        <v>34</v>
      </c>
      <c r="H3517" s="31"/>
      <c r="I3517" s="205"/>
      <c r="J3517" s="84" t="s">
        <v>214</v>
      </c>
      <c r="K3517" s="31" t="s">
        <v>34</v>
      </c>
      <c r="L3517" s="31"/>
      <c r="M3517" s="169"/>
      <c r="N3517" s="148"/>
      <c r="O3517" s="106" t="s">
        <v>52</v>
      </c>
      <c r="P3517" s="43"/>
      <c r="Q3517" s="205"/>
      <c r="R3517" s="84" t="s">
        <v>214</v>
      </c>
      <c r="S3517" s="31" t="s">
        <v>34</v>
      </c>
      <c r="T3517" s="31"/>
      <c r="U3517" s="169"/>
      <c r="V3517" s="150" t="s">
        <v>12746</v>
      </c>
      <c r="W3517" s="141" t="str" cm="1">
        <f t="array" ref="W3517">IF(SUM(LEN(B3517:V3517))=0,"",IF(OR(OR(ISBLANK(F3517),SUM(LEN(C3517),LEN(D3517))=0),AND(NOT(E3517="Unknown"),ISBLANK(J3517)),AND(NOT(O3517="Unknown"),ISBLANK(R3517))),"Missing Information", INDEX(Table15[Entire Service Line Classification], MATCH(SUMIFS(Table15[Unique ID],Table15[System-Owned Portion],E3517,Table15[If Material Anything Other than "Lead" in Column E,Was Material Ever Previously Lead?],G3517,Table15[Customer-Owned Portion],O3517),Table15[Unique ID],0),0)))</f>
        <v>Non-lead</v>
      </c>
      <c r="X3517"/>
    </row>
    <row r="3518" spans="2:24" ht="150" x14ac:dyDescent="0.25">
      <c r="B3518" s="146" t="s">
        <v>12851</v>
      </c>
      <c r="C3518" s="31" t="s">
        <v>12852</v>
      </c>
      <c r="D3518" s="31" t="s">
        <v>12853</v>
      </c>
      <c r="E3518" s="44" t="s">
        <v>52</v>
      </c>
      <c r="F3518" s="43" t="s">
        <v>34</v>
      </c>
      <c r="G3518" s="84" t="s">
        <v>34</v>
      </c>
      <c r="H3518" s="31"/>
      <c r="I3518" s="205"/>
      <c r="J3518" s="84" t="s">
        <v>214</v>
      </c>
      <c r="K3518" s="31" t="s">
        <v>34</v>
      </c>
      <c r="L3518" s="31"/>
      <c r="M3518" s="169"/>
      <c r="N3518" s="148"/>
      <c r="O3518" s="106" t="s">
        <v>52</v>
      </c>
      <c r="P3518" s="43"/>
      <c r="Q3518" s="205"/>
      <c r="R3518" s="84" t="s">
        <v>214</v>
      </c>
      <c r="S3518" s="31" t="s">
        <v>34</v>
      </c>
      <c r="T3518" s="31"/>
      <c r="U3518" s="169"/>
      <c r="V3518" s="150" t="s">
        <v>12746</v>
      </c>
      <c r="W3518" s="141" t="str" cm="1">
        <f t="array" ref="W3518">IF(SUM(LEN(B3518:V3518))=0,"",IF(OR(OR(ISBLANK(F3518),SUM(LEN(C3518),LEN(D3518))=0),AND(NOT(E3518="Unknown"),ISBLANK(J3518)),AND(NOT(O3518="Unknown"),ISBLANK(R3518))),"Missing Information", INDEX(Table15[Entire Service Line Classification], MATCH(SUMIFS(Table15[Unique ID],Table15[System-Owned Portion],E3518,Table15[If Material Anything Other than "Lead" in Column E,Was Material Ever Previously Lead?],G3518,Table15[Customer-Owned Portion],O3518),Table15[Unique ID],0),0)))</f>
        <v>Non-lead</v>
      </c>
      <c r="X3518"/>
    </row>
    <row r="3519" spans="2:24" ht="150" x14ac:dyDescent="0.25">
      <c r="B3519" s="146" t="s">
        <v>12854</v>
      </c>
      <c r="C3519" s="31" t="s">
        <v>12855</v>
      </c>
      <c r="D3519" s="31" t="s">
        <v>12856</v>
      </c>
      <c r="E3519" s="44" t="s">
        <v>43</v>
      </c>
      <c r="F3519" s="43" t="s">
        <v>34</v>
      </c>
      <c r="G3519" s="84" t="s">
        <v>34</v>
      </c>
      <c r="H3519" s="31"/>
      <c r="I3519" s="205"/>
      <c r="J3519" s="84" t="s">
        <v>106</v>
      </c>
      <c r="K3519" s="31" t="s">
        <v>36</v>
      </c>
      <c r="L3519" s="31" t="s">
        <v>95</v>
      </c>
      <c r="M3519" s="169" t="s">
        <v>6522</v>
      </c>
      <c r="N3519" s="148" t="s">
        <v>12857</v>
      </c>
      <c r="O3519" s="106" t="s">
        <v>35</v>
      </c>
      <c r="P3519" s="43"/>
      <c r="Q3519" s="205"/>
      <c r="R3519" s="84" t="s">
        <v>12751</v>
      </c>
      <c r="S3519" s="31" t="s">
        <v>36</v>
      </c>
      <c r="T3519" s="31" t="s">
        <v>95</v>
      </c>
      <c r="U3519" s="169" t="s">
        <v>6522</v>
      </c>
      <c r="V3519" s="150" t="s">
        <v>12752</v>
      </c>
      <c r="W3519" s="141" t="str" cm="1">
        <f t="array" ref="W3519">IF(SUM(LEN(B3519:V3519))=0,"",IF(OR(OR(ISBLANK(F3519),SUM(LEN(C3519),LEN(D3519))=0),AND(NOT(E3519="Unknown"),ISBLANK(J3519)),AND(NOT(O3519="Unknown"),ISBLANK(R3519))),"Missing Information", INDEX(Table15[Entire Service Line Classification], MATCH(SUMIFS(Table15[Unique ID],Table15[System-Owned Portion],E3519,Table15[If Material Anything Other than "Lead" in Column E,Was Material Ever Previously Lead?],G3519,Table15[Customer-Owned Portion],O3519),Table15[Unique ID],0),0)))</f>
        <v>Non-lead</v>
      </c>
      <c r="X3519"/>
    </row>
    <row r="3520" spans="2:24" ht="150" x14ac:dyDescent="0.25">
      <c r="B3520" s="146" t="s">
        <v>12858</v>
      </c>
      <c r="C3520" s="31" t="s">
        <v>12859</v>
      </c>
      <c r="D3520" s="31" t="s">
        <v>12860</v>
      </c>
      <c r="E3520" s="44" t="s">
        <v>52</v>
      </c>
      <c r="F3520" s="43" t="s">
        <v>34</v>
      </c>
      <c r="G3520" s="84" t="s">
        <v>34</v>
      </c>
      <c r="H3520" s="31"/>
      <c r="I3520" s="205"/>
      <c r="J3520" s="84" t="s">
        <v>214</v>
      </c>
      <c r="K3520" s="31" t="s">
        <v>34</v>
      </c>
      <c r="L3520" s="31"/>
      <c r="M3520" s="169"/>
      <c r="N3520" s="148"/>
      <c r="O3520" s="106" t="s">
        <v>52</v>
      </c>
      <c r="P3520" s="43"/>
      <c r="Q3520" s="205"/>
      <c r="R3520" s="84" t="s">
        <v>214</v>
      </c>
      <c r="S3520" s="31" t="s">
        <v>34</v>
      </c>
      <c r="T3520" s="31"/>
      <c r="U3520" s="169"/>
      <c r="V3520" s="150" t="s">
        <v>12746</v>
      </c>
      <c r="W3520" s="141" t="str" cm="1">
        <f t="array" ref="W3520">IF(SUM(LEN(B3520:V3520))=0,"",IF(OR(OR(ISBLANK(F3520),SUM(LEN(C3520),LEN(D3520))=0),AND(NOT(E3520="Unknown"),ISBLANK(J3520)),AND(NOT(O3520="Unknown"),ISBLANK(R3520))),"Missing Information", INDEX(Table15[Entire Service Line Classification], MATCH(SUMIFS(Table15[Unique ID],Table15[System-Owned Portion],E3520,Table15[If Material Anything Other than "Lead" in Column E,Was Material Ever Previously Lead?],G3520,Table15[Customer-Owned Portion],O3520),Table15[Unique ID],0),0)))</f>
        <v>Non-lead</v>
      </c>
      <c r="X3520"/>
    </row>
    <row r="3521" spans="2:24" ht="150" x14ac:dyDescent="0.25">
      <c r="B3521" s="146" t="s">
        <v>12861</v>
      </c>
      <c r="C3521" s="31" t="s">
        <v>12862</v>
      </c>
      <c r="D3521" s="31" t="s">
        <v>12863</v>
      </c>
      <c r="E3521" s="44" t="s">
        <v>52</v>
      </c>
      <c r="F3521" s="43" t="s">
        <v>34</v>
      </c>
      <c r="G3521" s="84" t="s">
        <v>34</v>
      </c>
      <c r="H3521" s="31"/>
      <c r="I3521" s="205"/>
      <c r="J3521" s="84" t="s">
        <v>214</v>
      </c>
      <c r="K3521" s="31" t="s">
        <v>34</v>
      </c>
      <c r="L3521" s="31"/>
      <c r="M3521" s="169"/>
      <c r="N3521" s="148"/>
      <c r="O3521" s="106" t="s">
        <v>52</v>
      </c>
      <c r="P3521" s="43"/>
      <c r="Q3521" s="205"/>
      <c r="R3521" s="84" t="s">
        <v>214</v>
      </c>
      <c r="S3521" s="31" t="s">
        <v>34</v>
      </c>
      <c r="T3521" s="31"/>
      <c r="U3521" s="169"/>
      <c r="V3521" s="150" t="s">
        <v>12746</v>
      </c>
      <c r="W3521" s="141" t="str" cm="1">
        <f t="array" ref="W3521">IF(SUM(LEN(B3521:V3521))=0,"",IF(OR(OR(ISBLANK(F3521),SUM(LEN(C3521),LEN(D3521))=0),AND(NOT(E3521="Unknown"),ISBLANK(J3521)),AND(NOT(O3521="Unknown"),ISBLANK(R3521))),"Missing Information", INDEX(Table15[Entire Service Line Classification], MATCH(SUMIFS(Table15[Unique ID],Table15[System-Owned Portion],E3521,Table15[If Material Anything Other than "Lead" in Column E,Was Material Ever Previously Lead?],G3521,Table15[Customer-Owned Portion],O3521),Table15[Unique ID],0),0)))</f>
        <v>Non-lead</v>
      </c>
      <c r="X3521"/>
    </row>
    <row r="3522" spans="2:24" ht="150" x14ac:dyDescent="0.25">
      <c r="B3522" s="146" t="s">
        <v>12864</v>
      </c>
      <c r="C3522" s="31" t="s">
        <v>12865</v>
      </c>
      <c r="D3522" s="31" t="s">
        <v>12866</v>
      </c>
      <c r="E3522" s="44" t="s">
        <v>52</v>
      </c>
      <c r="F3522" s="43" t="s">
        <v>34</v>
      </c>
      <c r="G3522" s="84" t="s">
        <v>34</v>
      </c>
      <c r="H3522" s="31"/>
      <c r="I3522" s="205"/>
      <c r="J3522" s="84" t="s">
        <v>214</v>
      </c>
      <c r="K3522" s="31" t="s">
        <v>34</v>
      </c>
      <c r="L3522" s="31"/>
      <c r="M3522" s="169"/>
      <c r="N3522" s="148"/>
      <c r="O3522" s="106" t="s">
        <v>52</v>
      </c>
      <c r="P3522" s="43"/>
      <c r="Q3522" s="205"/>
      <c r="R3522" s="84" t="s">
        <v>214</v>
      </c>
      <c r="S3522" s="31" t="s">
        <v>34</v>
      </c>
      <c r="T3522" s="31"/>
      <c r="U3522" s="169"/>
      <c r="V3522" s="150" t="s">
        <v>12746</v>
      </c>
      <c r="W3522" s="141" t="str" cm="1">
        <f t="array" ref="W3522">IF(SUM(LEN(B3522:V3522))=0,"",IF(OR(OR(ISBLANK(F3522),SUM(LEN(C3522),LEN(D3522))=0),AND(NOT(E3522="Unknown"),ISBLANK(J3522)),AND(NOT(O3522="Unknown"),ISBLANK(R3522))),"Missing Information", INDEX(Table15[Entire Service Line Classification], MATCH(SUMIFS(Table15[Unique ID],Table15[System-Owned Portion],E3522,Table15[If Material Anything Other than "Lead" in Column E,Was Material Ever Previously Lead?],G3522,Table15[Customer-Owned Portion],O3522),Table15[Unique ID],0),0)))</f>
        <v>Non-lead</v>
      </c>
      <c r="X3522"/>
    </row>
    <row r="3523" spans="2:24" ht="150" x14ac:dyDescent="0.25">
      <c r="B3523" s="146" t="s">
        <v>12867</v>
      </c>
      <c r="C3523" s="31" t="s">
        <v>12868</v>
      </c>
      <c r="D3523" s="31" t="s">
        <v>12869</v>
      </c>
      <c r="E3523" s="44" t="s">
        <v>52</v>
      </c>
      <c r="F3523" s="43" t="s">
        <v>34</v>
      </c>
      <c r="G3523" s="84" t="s">
        <v>34</v>
      </c>
      <c r="H3523" s="31"/>
      <c r="I3523" s="205"/>
      <c r="J3523" s="84" t="s">
        <v>214</v>
      </c>
      <c r="K3523" s="31" t="s">
        <v>34</v>
      </c>
      <c r="L3523" s="31"/>
      <c r="M3523" s="169"/>
      <c r="N3523" s="148"/>
      <c r="O3523" s="106" t="s">
        <v>52</v>
      </c>
      <c r="P3523" s="43"/>
      <c r="Q3523" s="205"/>
      <c r="R3523" s="84" t="s">
        <v>214</v>
      </c>
      <c r="S3523" s="31" t="s">
        <v>34</v>
      </c>
      <c r="T3523" s="31"/>
      <c r="U3523" s="169"/>
      <c r="V3523" s="150" t="s">
        <v>12746</v>
      </c>
      <c r="W3523" s="141" t="str" cm="1">
        <f t="array" ref="W3523">IF(SUM(LEN(B3523:V3523))=0,"",IF(OR(OR(ISBLANK(F3523),SUM(LEN(C3523),LEN(D3523))=0),AND(NOT(E3523="Unknown"),ISBLANK(J3523)),AND(NOT(O3523="Unknown"),ISBLANK(R3523))),"Missing Information", INDEX(Table15[Entire Service Line Classification], MATCH(SUMIFS(Table15[Unique ID],Table15[System-Owned Portion],E3523,Table15[If Material Anything Other than "Lead" in Column E,Was Material Ever Previously Lead?],G3523,Table15[Customer-Owned Portion],O3523),Table15[Unique ID],0),0)))</f>
        <v>Non-lead</v>
      </c>
      <c r="X3523"/>
    </row>
    <row r="3524" spans="2:24" ht="150" x14ac:dyDescent="0.25">
      <c r="B3524" s="146" t="s">
        <v>12870</v>
      </c>
      <c r="C3524" s="31" t="s">
        <v>12871</v>
      </c>
      <c r="D3524" s="31" t="s">
        <v>12872</v>
      </c>
      <c r="E3524" s="44" t="s">
        <v>52</v>
      </c>
      <c r="F3524" s="43" t="s">
        <v>34</v>
      </c>
      <c r="G3524" s="84" t="s">
        <v>34</v>
      </c>
      <c r="H3524" s="31"/>
      <c r="I3524" s="205"/>
      <c r="J3524" s="84" t="s">
        <v>214</v>
      </c>
      <c r="K3524" s="31" t="s">
        <v>34</v>
      </c>
      <c r="L3524" s="31"/>
      <c r="M3524" s="169"/>
      <c r="N3524" s="148"/>
      <c r="O3524" s="106" t="s">
        <v>52</v>
      </c>
      <c r="P3524" s="43"/>
      <c r="Q3524" s="205"/>
      <c r="R3524" s="84" t="s">
        <v>214</v>
      </c>
      <c r="S3524" s="31" t="s">
        <v>34</v>
      </c>
      <c r="T3524" s="31"/>
      <c r="U3524" s="169"/>
      <c r="V3524" s="150" t="s">
        <v>12746</v>
      </c>
      <c r="W3524" s="141" t="str" cm="1">
        <f t="array" ref="W3524">IF(SUM(LEN(B3524:V3524))=0,"",IF(OR(OR(ISBLANK(F3524),SUM(LEN(C3524),LEN(D3524))=0),AND(NOT(E3524="Unknown"),ISBLANK(J3524)),AND(NOT(O3524="Unknown"),ISBLANK(R3524))),"Missing Information", INDEX(Table15[Entire Service Line Classification], MATCH(SUMIFS(Table15[Unique ID],Table15[System-Owned Portion],E3524,Table15[If Material Anything Other than "Lead" in Column E,Was Material Ever Previously Lead?],G3524,Table15[Customer-Owned Portion],O3524),Table15[Unique ID],0),0)))</f>
        <v>Non-lead</v>
      </c>
      <c r="X3524"/>
    </row>
    <row r="3525" spans="2:24" ht="150" x14ac:dyDescent="0.25">
      <c r="B3525" s="146" t="s">
        <v>12873</v>
      </c>
      <c r="C3525" s="31" t="s">
        <v>12874</v>
      </c>
      <c r="D3525" s="31" t="s">
        <v>12875</v>
      </c>
      <c r="E3525" s="44" t="s">
        <v>52</v>
      </c>
      <c r="F3525" s="43" t="s">
        <v>34</v>
      </c>
      <c r="G3525" s="84" t="s">
        <v>34</v>
      </c>
      <c r="H3525" s="31"/>
      <c r="I3525" s="205"/>
      <c r="J3525" s="84" t="s">
        <v>214</v>
      </c>
      <c r="K3525" s="31" t="s">
        <v>34</v>
      </c>
      <c r="L3525" s="31"/>
      <c r="M3525" s="169"/>
      <c r="N3525" s="148"/>
      <c r="O3525" s="106" t="s">
        <v>52</v>
      </c>
      <c r="P3525" s="43"/>
      <c r="Q3525" s="205"/>
      <c r="R3525" s="84" t="s">
        <v>214</v>
      </c>
      <c r="S3525" s="31" t="s">
        <v>34</v>
      </c>
      <c r="T3525" s="31"/>
      <c r="U3525" s="169"/>
      <c r="V3525" s="150" t="s">
        <v>12746</v>
      </c>
      <c r="W3525" s="141" t="str" cm="1">
        <f t="array" ref="W3525">IF(SUM(LEN(B3525:V3525))=0,"",IF(OR(OR(ISBLANK(F3525),SUM(LEN(C3525),LEN(D3525))=0),AND(NOT(E3525="Unknown"),ISBLANK(J3525)),AND(NOT(O3525="Unknown"),ISBLANK(R3525))),"Missing Information", INDEX(Table15[Entire Service Line Classification], MATCH(SUMIFS(Table15[Unique ID],Table15[System-Owned Portion],E3525,Table15[If Material Anything Other than "Lead" in Column E,Was Material Ever Previously Lead?],G3525,Table15[Customer-Owned Portion],O3525),Table15[Unique ID],0),0)))</f>
        <v>Non-lead</v>
      </c>
      <c r="X3525"/>
    </row>
    <row r="3526" spans="2:24" ht="150" x14ac:dyDescent="0.25">
      <c r="B3526" s="146" t="s">
        <v>12876</v>
      </c>
      <c r="C3526" s="31" t="s">
        <v>12877</v>
      </c>
      <c r="D3526" s="31" t="s">
        <v>12878</v>
      </c>
      <c r="E3526" s="44" t="s">
        <v>52</v>
      </c>
      <c r="F3526" s="43" t="s">
        <v>34</v>
      </c>
      <c r="G3526" s="84" t="s">
        <v>34</v>
      </c>
      <c r="H3526" s="31"/>
      <c r="I3526" s="205"/>
      <c r="J3526" s="84" t="s">
        <v>214</v>
      </c>
      <c r="K3526" s="31" t="s">
        <v>34</v>
      </c>
      <c r="L3526" s="31"/>
      <c r="M3526" s="169"/>
      <c r="N3526" s="148"/>
      <c r="O3526" s="106" t="s">
        <v>52</v>
      </c>
      <c r="P3526" s="43"/>
      <c r="Q3526" s="205"/>
      <c r="R3526" s="84" t="s">
        <v>214</v>
      </c>
      <c r="S3526" s="31" t="s">
        <v>34</v>
      </c>
      <c r="T3526" s="31"/>
      <c r="U3526" s="169"/>
      <c r="V3526" s="150" t="s">
        <v>12746</v>
      </c>
      <c r="W3526" s="141" t="str" cm="1">
        <f t="array" ref="W3526">IF(SUM(LEN(B3526:V3526))=0,"",IF(OR(OR(ISBLANK(F3526),SUM(LEN(C3526),LEN(D3526))=0),AND(NOT(E3526="Unknown"),ISBLANK(J3526)),AND(NOT(O3526="Unknown"),ISBLANK(R3526))),"Missing Information", INDEX(Table15[Entire Service Line Classification], MATCH(SUMIFS(Table15[Unique ID],Table15[System-Owned Portion],E3526,Table15[If Material Anything Other than "Lead" in Column E,Was Material Ever Previously Lead?],G3526,Table15[Customer-Owned Portion],O3526),Table15[Unique ID],0),0)))</f>
        <v>Non-lead</v>
      </c>
      <c r="X3526"/>
    </row>
    <row r="3527" spans="2:24" ht="150" x14ac:dyDescent="0.25">
      <c r="B3527" s="146" t="s">
        <v>12879</v>
      </c>
      <c r="C3527" s="31" t="s">
        <v>12880</v>
      </c>
      <c r="D3527" s="31" t="s">
        <v>12881</v>
      </c>
      <c r="E3527" s="44" t="s">
        <v>52</v>
      </c>
      <c r="F3527" s="43" t="s">
        <v>34</v>
      </c>
      <c r="G3527" s="84" t="s">
        <v>34</v>
      </c>
      <c r="H3527" s="31"/>
      <c r="I3527" s="205"/>
      <c r="J3527" s="84" t="s">
        <v>214</v>
      </c>
      <c r="K3527" s="31" t="s">
        <v>34</v>
      </c>
      <c r="L3527" s="31"/>
      <c r="M3527" s="169"/>
      <c r="N3527" s="148"/>
      <c r="O3527" s="106" t="s">
        <v>52</v>
      </c>
      <c r="P3527" s="43"/>
      <c r="Q3527" s="205"/>
      <c r="R3527" s="84" t="s">
        <v>214</v>
      </c>
      <c r="S3527" s="31" t="s">
        <v>34</v>
      </c>
      <c r="T3527" s="31"/>
      <c r="U3527" s="169"/>
      <c r="V3527" s="150" t="s">
        <v>12746</v>
      </c>
      <c r="W3527" s="141" t="str" cm="1">
        <f t="array" ref="W3527">IF(SUM(LEN(B3527:V3527))=0,"",IF(OR(OR(ISBLANK(F3527),SUM(LEN(C3527),LEN(D3527))=0),AND(NOT(E3527="Unknown"),ISBLANK(J3527)),AND(NOT(O3527="Unknown"),ISBLANK(R3527))),"Missing Information", INDEX(Table15[Entire Service Line Classification], MATCH(SUMIFS(Table15[Unique ID],Table15[System-Owned Portion],E3527,Table15[If Material Anything Other than "Lead" in Column E,Was Material Ever Previously Lead?],G3527,Table15[Customer-Owned Portion],O3527),Table15[Unique ID],0),0)))</f>
        <v>Non-lead</v>
      </c>
      <c r="X3527"/>
    </row>
    <row r="3528" spans="2:24" ht="150" x14ac:dyDescent="0.25">
      <c r="B3528" s="146" t="s">
        <v>12882</v>
      </c>
      <c r="C3528" s="31" t="s">
        <v>12883</v>
      </c>
      <c r="D3528" s="31" t="s">
        <v>12884</v>
      </c>
      <c r="E3528" s="44" t="s">
        <v>52</v>
      </c>
      <c r="F3528" s="43" t="s">
        <v>34</v>
      </c>
      <c r="G3528" s="84" t="s">
        <v>34</v>
      </c>
      <c r="H3528" s="31"/>
      <c r="I3528" s="205"/>
      <c r="J3528" s="84" t="s">
        <v>214</v>
      </c>
      <c r="K3528" s="31" t="s">
        <v>34</v>
      </c>
      <c r="L3528" s="31"/>
      <c r="M3528" s="169"/>
      <c r="N3528" s="148"/>
      <c r="O3528" s="106" t="s">
        <v>52</v>
      </c>
      <c r="P3528" s="43"/>
      <c r="Q3528" s="205"/>
      <c r="R3528" s="84" t="s">
        <v>214</v>
      </c>
      <c r="S3528" s="31" t="s">
        <v>34</v>
      </c>
      <c r="T3528" s="31"/>
      <c r="U3528" s="169"/>
      <c r="V3528" s="150" t="s">
        <v>12746</v>
      </c>
      <c r="W3528" s="141" t="str" cm="1">
        <f t="array" ref="W3528">IF(SUM(LEN(B3528:V3528))=0,"",IF(OR(OR(ISBLANK(F3528),SUM(LEN(C3528),LEN(D3528))=0),AND(NOT(E3528="Unknown"),ISBLANK(J3528)),AND(NOT(O3528="Unknown"),ISBLANK(R3528))),"Missing Information", INDEX(Table15[Entire Service Line Classification], MATCH(SUMIFS(Table15[Unique ID],Table15[System-Owned Portion],E3528,Table15[If Material Anything Other than "Lead" in Column E,Was Material Ever Previously Lead?],G3528,Table15[Customer-Owned Portion],O3528),Table15[Unique ID],0),0)))</f>
        <v>Non-lead</v>
      </c>
      <c r="X3528"/>
    </row>
    <row r="3529" spans="2:24" ht="150" x14ac:dyDescent="0.25">
      <c r="B3529" s="146" t="s">
        <v>12885</v>
      </c>
      <c r="C3529" s="31" t="s">
        <v>12886</v>
      </c>
      <c r="D3529" s="31" t="s">
        <v>12887</v>
      </c>
      <c r="E3529" s="44" t="s">
        <v>52</v>
      </c>
      <c r="F3529" s="43" t="s">
        <v>34</v>
      </c>
      <c r="G3529" s="84" t="s">
        <v>34</v>
      </c>
      <c r="H3529" s="31"/>
      <c r="I3529" s="205"/>
      <c r="J3529" s="84" t="s">
        <v>214</v>
      </c>
      <c r="K3529" s="31" t="s">
        <v>34</v>
      </c>
      <c r="L3529" s="31"/>
      <c r="M3529" s="169"/>
      <c r="N3529" s="148"/>
      <c r="O3529" s="106" t="s">
        <v>52</v>
      </c>
      <c r="P3529" s="43"/>
      <c r="Q3529" s="205"/>
      <c r="R3529" s="84" t="s">
        <v>214</v>
      </c>
      <c r="S3529" s="31" t="s">
        <v>34</v>
      </c>
      <c r="T3529" s="31"/>
      <c r="U3529" s="169"/>
      <c r="V3529" s="150" t="s">
        <v>12746</v>
      </c>
      <c r="W3529" s="141" t="str" cm="1">
        <f t="array" ref="W3529">IF(SUM(LEN(B3529:V3529))=0,"",IF(OR(OR(ISBLANK(F3529),SUM(LEN(C3529),LEN(D3529))=0),AND(NOT(E3529="Unknown"),ISBLANK(J3529)),AND(NOT(O3529="Unknown"),ISBLANK(R3529))),"Missing Information", INDEX(Table15[Entire Service Line Classification], MATCH(SUMIFS(Table15[Unique ID],Table15[System-Owned Portion],E3529,Table15[If Material Anything Other than "Lead" in Column E,Was Material Ever Previously Lead?],G3529,Table15[Customer-Owned Portion],O3529),Table15[Unique ID],0),0)))</f>
        <v>Non-lead</v>
      </c>
      <c r="X3529"/>
    </row>
    <row r="3530" spans="2:24" ht="150" x14ac:dyDescent="0.25">
      <c r="B3530" s="146" t="s">
        <v>12888</v>
      </c>
      <c r="C3530" s="31" t="s">
        <v>12889</v>
      </c>
      <c r="D3530" s="31" t="s">
        <v>12890</v>
      </c>
      <c r="E3530" s="44" t="s">
        <v>52</v>
      </c>
      <c r="F3530" s="43" t="s">
        <v>34</v>
      </c>
      <c r="G3530" s="84" t="s">
        <v>34</v>
      </c>
      <c r="H3530" s="31"/>
      <c r="I3530" s="205"/>
      <c r="J3530" s="84" t="s">
        <v>214</v>
      </c>
      <c r="K3530" s="31" t="s">
        <v>34</v>
      </c>
      <c r="L3530" s="31"/>
      <c r="M3530" s="169"/>
      <c r="N3530" s="148"/>
      <c r="O3530" s="106" t="s">
        <v>52</v>
      </c>
      <c r="P3530" s="43"/>
      <c r="Q3530" s="205"/>
      <c r="R3530" s="84" t="s">
        <v>214</v>
      </c>
      <c r="S3530" s="31" t="s">
        <v>34</v>
      </c>
      <c r="T3530" s="31"/>
      <c r="U3530" s="169"/>
      <c r="V3530" s="150" t="s">
        <v>12746</v>
      </c>
      <c r="W3530" s="141" t="str" cm="1">
        <f t="array" ref="W3530">IF(SUM(LEN(B3530:V3530))=0,"",IF(OR(OR(ISBLANK(F3530),SUM(LEN(C3530),LEN(D3530))=0),AND(NOT(E3530="Unknown"),ISBLANK(J3530)),AND(NOT(O3530="Unknown"),ISBLANK(R3530))),"Missing Information", INDEX(Table15[Entire Service Line Classification], MATCH(SUMIFS(Table15[Unique ID],Table15[System-Owned Portion],E3530,Table15[If Material Anything Other than "Lead" in Column E,Was Material Ever Previously Lead?],G3530,Table15[Customer-Owned Portion],O3530),Table15[Unique ID],0),0)))</f>
        <v>Non-lead</v>
      </c>
      <c r="X3530"/>
    </row>
    <row r="3531" spans="2:24" ht="150" x14ac:dyDescent="0.25">
      <c r="B3531" s="146" t="s">
        <v>12891</v>
      </c>
      <c r="C3531" s="31" t="s">
        <v>12892</v>
      </c>
      <c r="D3531" s="31" t="s">
        <v>12893</v>
      </c>
      <c r="E3531" s="44" t="s">
        <v>52</v>
      </c>
      <c r="F3531" s="43" t="s">
        <v>34</v>
      </c>
      <c r="G3531" s="84" t="s">
        <v>34</v>
      </c>
      <c r="H3531" s="31"/>
      <c r="I3531" s="205"/>
      <c r="J3531" s="84" t="s">
        <v>214</v>
      </c>
      <c r="K3531" s="31" t="s">
        <v>34</v>
      </c>
      <c r="L3531" s="31"/>
      <c r="M3531" s="169"/>
      <c r="N3531" s="148"/>
      <c r="O3531" s="106" t="s">
        <v>52</v>
      </c>
      <c r="P3531" s="43"/>
      <c r="Q3531" s="205"/>
      <c r="R3531" s="84" t="s">
        <v>214</v>
      </c>
      <c r="S3531" s="31" t="s">
        <v>34</v>
      </c>
      <c r="T3531" s="31"/>
      <c r="U3531" s="169"/>
      <c r="V3531" s="150" t="s">
        <v>12746</v>
      </c>
      <c r="W3531" s="141" t="str" cm="1">
        <f t="array" ref="W3531">IF(SUM(LEN(B3531:V3531))=0,"",IF(OR(OR(ISBLANK(F3531),SUM(LEN(C3531),LEN(D3531))=0),AND(NOT(E3531="Unknown"),ISBLANK(J3531)),AND(NOT(O3531="Unknown"),ISBLANK(R3531))),"Missing Information", INDEX(Table15[Entire Service Line Classification], MATCH(SUMIFS(Table15[Unique ID],Table15[System-Owned Portion],E3531,Table15[If Material Anything Other than "Lead" in Column E,Was Material Ever Previously Lead?],G3531,Table15[Customer-Owned Portion],O3531),Table15[Unique ID],0),0)))</f>
        <v>Non-lead</v>
      </c>
      <c r="X3531"/>
    </row>
    <row r="3532" spans="2:24" ht="150" x14ac:dyDescent="0.25">
      <c r="B3532" s="146" t="s">
        <v>12894</v>
      </c>
      <c r="C3532" s="31" t="s">
        <v>12895</v>
      </c>
      <c r="D3532" s="31" t="s">
        <v>12896</v>
      </c>
      <c r="E3532" s="44" t="s">
        <v>52</v>
      </c>
      <c r="F3532" s="43" t="s">
        <v>34</v>
      </c>
      <c r="G3532" s="84" t="s">
        <v>34</v>
      </c>
      <c r="H3532" s="31" t="s">
        <v>15049</v>
      </c>
      <c r="I3532" s="205">
        <v>1</v>
      </c>
      <c r="J3532" s="84" t="s">
        <v>45</v>
      </c>
      <c r="K3532" s="31" t="s">
        <v>34</v>
      </c>
      <c r="L3532" s="31"/>
      <c r="M3532" s="169"/>
      <c r="N3532" s="148" t="s">
        <v>15050</v>
      </c>
      <c r="O3532" s="106" t="s">
        <v>52</v>
      </c>
      <c r="P3532" s="43"/>
      <c r="Q3532" s="205"/>
      <c r="R3532" s="84" t="s">
        <v>214</v>
      </c>
      <c r="S3532" s="31" t="s">
        <v>34</v>
      </c>
      <c r="T3532" s="31"/>
      <c r="U3532" s="169"/>
      <c r="V3532" s="150" t="s">
        <v>12746</v>
      </c>
      <c r="W3532" s="141" t="str" cm="1">
        <f t="array" ref="W3532">IF(SUM(LEN(B3532:V3532))=0,"",IF(OR(OR(ISBLANK(F3532),SUM(LEN(C3532),LEN(D3532))=0),AND(NOT(E3532="Unknown"),ISBLANK(J3532)),AND(NOT(O3532="Unknown"),ISBLANK(R3532))),"Missing Information", INDEX(Table15[Entire Service Line Classification], MATCH(SUMIFS(Table15[Unique ID],Table15[System-Owned Portion],E3532,Table15[If Material Anything Other than "Lead" in Column E,Was Material Ever Previously Lead?],G3532,Table15[Customer-Owned Portion],O3532),Table15[Unique ID],0),0)))</f>
        <v>Non-lead</v>
      </c>
      <c r="X3532"/>
    </row>
    <row r="3533" spans="2:24" ht="150" x14ac:dyDescent="0.25">
      <c r="B3533" s="146" t="s">
        <v>12897</v>
      </c>
      <c r="C3533" s="31" t="s">
        <v>12898</v>
      </c>
      <c r="D3533" s="31" t="s">
        <v>12899</v>
      </c>
      <c r="E3533" s="44" t="s">
        <v>52</v>
      </c>
      <c r="F3533" s="43" t="s">
        <v>34</v>
      </c>
      <c r="G3533" s="84" t="s">
        <v>34</v>
      </c>
      <c r="H3533" s="31"/>
      <c r="I3533" s="205"/>
      <c r="J3533" s="84" t="s">
        <v>214</v>
      </c>
      <c r="K3533" s="31" t="s">
        <v>34</v>
      </c>
      <c r="L3533" s="31"/>
      <c r="M3533" s="169"/>
      <c r="N3533" s="148"/>
      <c r="O3533" s="106" t="s">
        <v>52</v>
      </c>
      <c r="P3533" s="43"/>
      <c r="Q3533" s="205"/>
      <c r="R3533" s="84" t="s">
        <v>214</v>
      </c>
      <c r="S3533" s="31" t="s">
        <v>34</v>
      </c>
      <c r="T3533" s="31"/>
      <c r="U3533" s="169"/>
      <c r="V3533" s="150" t="s">
        <v>12746</v>
      </c>
      <c r="W3533" s="141" t="str" cm="1">
        <f t="array" ref="W3533">IF(SUM(LEN(B3533:V3533))=0,"",IF(OR(OR(ISBLANK(F3533),SUM(LEN(C3533),LEN(D3533))=0),AND(NOT(E3533="Unknown"),ISBLANK(J3533)),AND(NOT(O3533="Unknown"),ISBLANK(R3533))),"Missing Information", INDEX(Table15[Entire Service Line Classification], MATCH(SUMIFS(Table15[Unique ID],Table15[System-Owned Portion],E3533,Table15[If Material Anything Other than "Lead" in Column E,Was Material Ever Previously Lead?],G3533,Table15[Customer-Owned Portion],O3533),Table15[Unique ID],0),0)))</f>
        <v>Non-lead</v>
      </c>
      <c r="X3533"/>
    </row>
    <row r="3534" spans="2:24" ht="150" x14ac:dyDescent="0.25">
      <c r="B3534" s="146" t="s">
        <v>12900</v>
      </c>
      <c r="C3534" s="31" t="s">
        <v>12901</v>
      </c>
      <c r="D3534" s="31" t="s">
        <v>12902</v>
      </c>
      <c r="E3534" s="44" t="s">
        <v>52</v>
      </c>
      <c r="F3534" s="43" t="s">
        <v>34</v>
      </c>
      <c r="G3534" s="84" t="s">
        <v>34</v>
      </c>
      <c r="H3534" s="31"/>
      <c r="I3534" s="205"/>
      <c r="J3534" s="84" t="s">
        <v>214</v>
      </c>
      <c r="K3534" s="31" t="s">
        <v>34</v>
      </c>
      <c r="L3534" s="31"/>
      <c r="M3534" s="169"/>
      <c r="N3534" s="148"/>
      <c r="O3534" s="106" t="s">
        <v>52</v>
      </c>
      <c r="P3534" s="43"/>
      <c r="Q3534" s="205"/>
      <c r="R3534" s="84" t="s">
        <v>214</v>
      </c>
      <c r="S3534" s="31" t="s">
        <v>34</v>
      </c>
      <c r="T3534" s="31"/>
      <c r="U3534" s="169"/>
      <c r="V3534" s="150" t="s">
        <v>12746</v>
      </c>
      <c r="W3534" s="141" t="str" cm="1">
        <f t="array" ref="W3534">IF(SUM(LEN(B3534:V3534))=0,"",IF(OR(OR(ISBLANK(F3534),SUM(LEN(C3534),LEN(D3534))=0),AND(NOT(E3534="Unknown"),ISBLANK(J3534)),AND(NOT(O3534="Unknown"),ISBLANK(R3534))),"Missing Information", INDEX(Table15[Entire Service Line Classification], MATCH(SUMIFS(Table15[Unique ID],Table15[System-Owned Portion],E3534,Table15[If Material Anything Other than "Lead" in Column E,Was Material Ever Previously Lead?],G3534,Table15[Customer-Owned Portion],O3534),Table15[Unique ID],0),0)))</f>
        <v>Non-lead</v>
      </c>
      <c r="X3534"/>
    </row>
    <row r="3535" spans="2:24" ht="150" x14ac:dyDescent="0.25">
      <c r="B3535" s="146" t="s">
        <v>12903</v>
      </c>
      <c r="C3535" s="31" t="s">
        <v>12904</v>
      </c>
      <c r="D3535" s="31" t="s">
        <v>12905</v>
      </c>
      <c r="E3535" s="44" t="s">
        <v>52</v>
      </c>
      <c r="F3535" s="43" t="s">
        <v>34</v>
      </c>
      <c r="G3535" s="84" t="s">
        <v>34</v>
      </c>
      <c r="H3535" s="31"/>
      <c r="I3535" s="205"/>
      <c r="J3535" s="84" t="s">
        <v>214</v>
      </c>
      <c r="K3535" s="31" t="s">
        <v>34</v>
      </c>
      <c r="L3535" s="31"/>
      <c r="M3535" s="169"/>
      <c r="N3535" s="148"/>
      <c r="O3535" s="106" t="s">
        <v>52</v>
      </c>
      <c r="P3535" s="43"/>
      <c r="Q3535" s="205"/>
      <c r="R3535" s="84" t="s">
        <v>214</v>
      </c>
      <c r="S3535" s="31" t="s">
        <v>34</v>
      </c>
      <c r="T3535" s="31"/>
      <c r="U3535" s="169"/>
      <c r="V3535" s="150" t="s">
        <v>12746</v>
      </c>
      <c r="W3535" s="141" t="str" cm="1">
        <f t="array" ref="W3535">IF(SUM(LEN(B3535:V3535))=0,"",IF(OR(OR(ISBLANK(F3535),SUM(LEN(C3535),LEN(D3535))=0),AND(NOT(E3535="Unknown"),ISBLANK(J3535)),AND(NOT(O3535="Unknown"),ISBLANK(R3535))),"Missing Information", INDEX(Table15[Entire Service Line Classification], MATCH(SUMIFS(Table15[Unique ID],Table15[System-Owned Portion],E3535,Table15[If Material Anything Other than "Lead" in Column E,Was Material Ever Previously Lead?],G3535,Table15[Customer-Owned Portion],O3535),Table15[Unique ID],0),0)))</f>
        <v>Non-lead</v>
      </c>
      <c r="X3535"/>
    </row>
    <row r="3536" spans="2:24" ht="150" x14ac:dyDescent="0.25">
      <c r="B3536" s="146" t="s">
        <v>12906</v>
      </c>
      <c r="C3536" s="31" t="s">
        <v>12907</v>
      </c>
      <c r="D3536" s="31" t="s">
        <v>12908</v>
      </c>
      <c r="E3536" s="44" t="s">
        <v>52</v>
      </c>
      <c r="F3536" s="43" t="s">
        <v>34</v>
      </c>
      <c r="G3536" s="84" t="s">
        <v>34</v>
      </c>
      <c r="H3536" s="31"/>
      <c r="I3536" s="205"/>
      <c r="J3536" s="84" t="s">
        <v>214</v>
      </c>
      <c r="K3536" s="31" t="s">
        <v>34</v>
      </c>
      <c r="L3536" s="31"/>
      <c r="M3536" s="169"/>
      <c r="N3536" s="148"/>
      <c r="O3536" s="106" t="s">
        <v>52</v>
      </c>
      <c r="P3536" s="43"/>
      <c r="Q3536" s="205"/>
      <c r="R3536" s="84" t="s">
        <v>214</v>
      </c>
      <c r="S3536" s="31" t="s">
        <v>34</v>
      </c>
      <c r="T3536" s="31"/>
      <c r="U3536" s="169"/>
      <c r="V3536" s="150" t="s">
        <v>12746</v>
      </c>
      <c r="W3536" s="141" t="str" cm="1">
        <f t="array" ref="W3536">IF(SUM(LEN(B3536:V3536))=0,"",IF(OR(OR(ISBLANK(F3536),SUM(LEN(C3536),LEN(D3536))=0),AND(NOT(E3536="Unknown"),ISBLANK(J3536)),AND(NOT(O3536="Unknown"),ISBLANK(R3536))),"Missing Information", INDEX(Table15[Entire Service Line Classification], MATCH(SUMIFS(Table15[Unique ID],Table15[System-Owned Portion],E3536,Table15[If Material Anything Other than "Lead" in Column E,Was Material Ever Previously Lead?],G3536,Table15[Customer-Owned Portion],O3536),Table15[Unique ID],0),0)))</f>
        <v>Non-lead</v>
      </c>
      <c r="X3536"/>
    </row>
    <row r="3537" spans="2:24" ht="150" x14ac:dyDescent="0.25">
      <c r="B3537" s="146" t="s">
        <v>12909</v>
      </c>
      <c r="C3537" s="31" t="s">
        <v>12910</v>
      </c>
      <c r="D3537" s="31" t="s">
        <v>12911</v>
      </c>
      <c r="E3537" s="44" t="s">
        <v>52</v>
      </c>
      <c r="F3537" s="43" t="s">
        <v>34</v>
      </c>
      <c r="G3537" s="84" t="s">
        <v>34</v>
      </c>
      <c r="H3537" s="31"/>
      <c r="I3537" s="205"/>
      <c r="J3537" s="84" t="s">
        <v>214</v>
      </c>
      <c r="K3537" s="31" t="s">
        <v>34</v>
      </c>
      <c r="L3537" s="31"/>
      <c r="M3537" s="169"/>
      <c r="N3537" s="148"/>
      <c r="O3537" s="106" t="s">
        <v>52</v>
      </c>
      <c r="P3537" s="43"/>
      <c r="Q3537" s="205"/>
      <c r="R3537" s="84" t="s">
        <v>214</v>
      </c>
      <c r="S3537" s="31" t="s">
        <v>34</v>
      </c>
      <c r="T3537" s="31"/>
      <c r="U3537" s="169"/>
      <c r="V3537" s="150" t="s">
        <v>12746</v>
      </c>
      <c r="W3537" s="141" t="str" cm="1">
        <f t="array" ref="W3537">IF(SUM(LEN(B3537:V3537))=0,"",IF(OR(OR(ISBLANK(F3537),SUM(LEN(C3537),LEN(D3537))=0),AND(NOT(E3537="Unknown"),ISBLANK(J3537)),AND(NOT(O3537="Unknown"),ISBLANK(R3537))),"Missing Information", INDEX(Table15[Entire Service Line Classification], MATCH(SUMIFS(Table15[Unique ID],Table15[System-Owned Portion],E3537,Table15[If Material Anything Other than "Lead" in Column E,Was Material Ever Previously Lead?],G3537,Table15[Customer-Owned Portion],O3537),Table15[Unique ID],0),0)))</f>
        <v>Non-lead</v>
      </c>
      <c r="X3537"/>
    </row>
    <row r="3538" spans="2:24" ht="150" x14ac:dyDescent="0.25">
      <c r="B3538" s="146" t="s">
        <v>12912</v>
      </c>
      <c r="C3538" s="31" t="s">
        <v>12913</v>
      </c>
      <c r="D3538" s="31" t="s">
        <v>12914</v>
      </c>
      <c r="E3538" s="44" t="s">
        <v>52</v>
      </c>
      <c r="F3538" s="43" t="s">
        <v>34</v>
      </c>
      <c r="G3538" s="84" t="s">
        <v>34</v>
      </c>
      <c r="H3538" s="31"/>
      <c r="I3538" s="205"/>
      <c r="J3538" s="84" t="s">
        <v>214</v>
      </c>
      <c r="K3538" s="31" t="s">
        <v>34</v>
      </c>
      <c r="L3538" s="31"/>
      <c r="M3538" s="169"/>
      <c r="N3538" s="148"/>
      <c r="O3538" s="106" t="s">
        <v>52</v>
      </c>
      <c r="P3538" s="43"/>
      <c r="Q3538" s="205"/>
      <c r="R3538" s="84" t="s">
        <v>214</v>
      </c>
      <c r="S3538" s="31" t="s">
        <v>34</v>
      </c>
      <c r="T3538" s="31"/>
      <c r="U3538" s="169"/>
      <c r="V3538" s="150" t="s">
        <v>12746</v>
      </c>
      <c r="W3538" s="141" t="str" cm="1">
        <f t="array" ref="W3538">IF(SUM(LEN(B3538:V3538))=0,"",IF(OR(OR(ISBLANK(F3538),SUM(LEN(C3538),LEN(D3538))=0),AND(NOT(E3538="Unknown"),ISBLANK(J3538)),AND(NOT(O3538="Unknown"),ISBLANK(R3538))),"Missing Information", INDEX(Table15[Entire Service Line Classification], MATCH(SUMIFS(Table15[Unique ID],Table15[System-Owned Portion],E3538,Table15[If Material Anything Other than "Lead" in Column E,Was Material Ever Previously Lead?],G3538,Table15[Customer-Owned Portion],O3538),Table15[Unique ID],0),0)))</f>
        <v>Non-lead</v>
      </c>
      <c r="X3538"/>
    </row>
    <row r="3539" spans="2:24" ht="150" x14ac:dyDescent="0.25">
      <c r="B3539" s="146" t="s">
        <v>12915</v>
      </c>
      <c r="C3539" s="31" t="s">
        <v>12916</v>
      </c>
      <c r="D3539" s="31" t="s">
        <v>12917</v>
      </c>
      <c r="E3539" s="44" t="s">
        <v>52</v>
      </c>
      <c r="F3539" s="43" t="s">
        <v>34</v>
      </c>
      <c r="G3539" s="84" t="s">
        <v>34</v>
      </c>
      <c r="H3539" s="31"/>
      <c r="I3539" s="205"/>
      <c r="J3539" s="84" t="s">
        <v>214</v>
      </c>
      <c r="K3539" s="31" t="s">
        <v>34</v>
      </c>
      <c r="L3539" s="31"/>
      <c r="M3539" s="169"/>
      <c r="N3539" s="148"/>
      <c r="O3539" s="106" t="s">
        <v>52</v>
      </c>
      <c r="P3539" s="43"/>
      <c r="Q3539" s="205"/>
      <c r="R3539" s="84" t="s">
        <v>214</v>
      </c>
      <c r="S3539" s="31" t="s">
        <v>34</v>
      </c>
      <c r="T3539" s="31"/>
      <c r="U3539" s="169"/>
      <c r="V3539" s="150" t="s">
        <v>12746</v>
      </c>
      <c r="W3539" s="141" t="str" cm="1">
        <f t="array" ref="W3539">IF(SUM(LEN(B3539:V3539))=0,"",IF(OR(OR(ISBLANK(F3539),SUM(LEN(C3539),LEN(D3539))=0),AND(NOT(E3539="Unknown"),ISBLANK(J3539)),AND(NOT(O3539="Unknown"),ISBLANK(R3539))),"Missing Information", INDEX(Table15[Entire Service Line Classification], MATCH(SUMIFS(Table15[Unique ID],Table15[System-Owned Portion],E3539,Table15[If Material Anything Other than "Lead" in Column E,Was Material Ever Previously Lead?],G3539,Table15[Customer-Owned Portion],O3539),Table15[Unique ID],0),0)))</f>
        <v>Non-lead</v>
      </c>
      <c r="X3539"/>
    </row>
    <row r="3540" spans="2:24" ht="150" x14ac:dyDescent="0.25">
      <c r="B3540" s="146" t="s">
        <v>12918</v>
      </c>
      <c r="C3540" s="31" t="s">
        <v>12919</v>
      </c>
      <c r="D3540" s="31" t="s">
        <v>12920</v>
      </c>
      <c r="E3540" s="44" t="s">
        <v>52</v>
      </c>
      <c r="F3540" s="43" t="s">
        <v>34</v>
      </c>
      <c r="G3540" s="84" t="s">
        <v>34</v>
      </c>
      <c r="H3540" s="31"/>
      <c r="I3540" s="205"/>
      <c r="J3540" s="84" t="s">
        <v>214</v>
      </c>
      <c r="K3540" s="31" t="s">
        <v>34</v>
      </c>
      <c r="L3540" s="31"/>
      <c r="M3540" s="169"/>
      <c r="N3540" s="148"/>
      <c r="O3540" s="106" t="s">
        <v>52</v>
      </c>
      <c r="P3540" s="43"/>
      <c r="Q3540" s="205"/>
      <c r="R3540" s="84" t="s">
        <v>214</v>
      </c>
      <c r="S3540" s="31" t="s">
        <v>34</v>
      </c>
      <c r="T3540" s="31"/>
      <c r="U3540" s="169"/>
      <c r="V3540" s="150" t="s">
        <v>12746</v>
      </c>
      <c r="W3540" s="141" t="str" cm="1">
        <f t="array" ref="W3540">IF(SUM(LEN(B3540:V3540))=0,"",IF(OR(OR(ISBLANK(F3540),SUM(LEN(C3540),LEN(D3540))=0),AND(NOT(E3540="Unknown"),ISBLANK(J3540)),AND(NOT(O3540="Unknown"),ISBLANK(R3540))),"Missing Information", INDEX(Table15[Entire Service Line Classification], MATCH(SUMIFS(Table15[Unique ID],Table15[System-Owned Portion],E3540,Table15[If Material Anything Other than "Lead" in Column E,Was Material Ever Previously Lead?],G3540,Table15[Customer-Owned Portion],O3540),Table15[Unique ID],0),0)))</f>
        <v>Non-lead</v>
      </c>
      <c r="X3540"/>
    </row>
    <row r="3541" spans="2:24" ht="150" x14ac:dyDescent="0.25">
      <c r="B3541" s="146" t="s">
        <v>12921</v>
      </c>
      <c r="C3541" s="31" t="s">
        <v>12922</v>
      </c>
      <c r="D3541" s="31" t="s">
        <v>12923</v>
      </c>
      <c r="E3541" s="44" t="s">
        <v>52</v>
      </c>
      <c r="F3541" s="43" t="s">
        <v>34</v>
      </c>
      <c r="G3541" s="84" t="s">
        <v>34</v>
      </c>
      <c r="H3541" s="31"/>
      <c r="I3541" s="205"/>
      <c r="J3541" s="84" t="s">
        <v>214</v>
      </c>
      <c r="K3541" s="31" t="s">
        <v>34</v>
      </c>
      <c r="L3541" s="31"/>
      <c r="M3541" s="169"/>
      <c r="N3541" s="148"/>
      <c r="O3541" s="106" t="s">
        <v>52</v>
      </c>
      <c r="P3541" s="43"/>
      <c r="Q3541" s="205"/>
      <c r="R3541" s="84" t="s">
        <v>214</v>
      </c>
      <c r="S3541" s="31" t="s">
        <v>34</v>
      </c>
      <c r="T3541" s="31"/>
      <c r="U3541" s="169"/>
      <c r="V3541" s="150" t="s">
        <v>12746</v>
      </c>
      <c r="W3541" s="141" t="str" cm="1">
        <f t="array" ref="W3541">IF(SUM(LEN(B3541:V3541))=0,"",IF(OR(OR(ISBLANK(F3541),SUM(LEN(C3541),LEN(D3541))=0),AND(NOT(E3541="Unknown"),ISBLANK(J3541)),AND(NOT(O3541="Unknown"),ISBLANK(R3541))),"Missing Information", INDEX(Table15[Entire Service Line Classification], MATCH(SUMIFS(Table15[Unique ID],Table15[System-Owned Portion],E3541,Table15[If Material Anything Other than "Lead" in Column E,Was Material Ever Previously Lead?],G3541,Table15[Customer-Owned Portion],O3541),Table15[Unique ID],0),0)))</f>
        <v>Non-lead</v>
      </c>
      <c r="X3541"/>
    </row>
    <row r="3542" spans="2:24" ht="150" x14ac:dyDescent="0.25">
      <c r="B3542" s="146" t="s">
        <v>12924</v>
      </c>
      <c r="C3542" s="31" t="s">
        <v>12925</v>
      </c>
      <c r="D3542" s="31" t="s">
        <v>12926</v>
      </c>
      <c r="E3542" s="44" t="s">
        <v>52</v>
      </c>
      <c r="F3542" s="43" t="s">
        <v>34</v>
      </c>
      <c r="G3542" s="84" t="s">
        <v>34</v>
      </c>
      <c r="H3542" s="31"/>
      <c r="I3542" s="205"/>
      <c r="J3542" s="84" t="s">
        <v>214</v>
      </c>
      <c r="K3542" s="31" t="s">
        <v>34</v>
      </c>
      <c r="L3542" s="31"/>
      <c r="M3542" s="169"/>
      <c r="N3542" s="148"/>
      <c r="O3542" s="106" t="s">
        <v>52</v>
      </c>
      <c r="P3542" s="43"/>
      <c r="Q3542" s="205"/>
      <c r="R3542" s="84" t="s">
        <v>214</v>
      </c>
      <c r="S3542" s="31" t="s">
        <v>34</v>
      </c>
      <c r="T3542" s="31"/>
      <c r="U3542" s="169"/>
      <c r="V3542" s="150" t="s">
        <v>12746</v>
      </c>
      <c r="W3542" s="141" t="str" cm="1">
        <f t="array" ref="W3542">IF(SUM(LEN(B3542:V3542))=0,"",IF(OR(OR(ISBLANK(F3542),SUM(LEN(C3542),LEN(D3542))=0),AND(NOT(E3542="Unknown"),ISBLANK(J3542)),AND(NOT(O3542="Unknown"),ISBLANK(R3542))),"Missing Information", INDEX(Table15[Entire Service Line Classification], MATCH(SUMIFS(Table15[Unique ID],Table15[System-Owned Portion],E3542,Table15[If Material Anything Other than "Lead" in Column E,Was Material Ever Previously Lead?],G3542,Table15[Customer-Owned Portion],O3542),Table15[Unique ID],0),0)))</f>
        <v>Non-lead</v>
      </c>
      <c r="X3542"/>
    </row>
    <row r="3543" spans="2:24" ht="150" x14ac:dyDescent="0.25">
      <c r="B3543" s="146" t="s">
        <v>12927</v>
      </c>
      <c r="C3543" s="31" t="s">
        <v>12928</v>
      </c>
      <c r="D3543" s="31" t="s">
        <v>12929</v>
      </c>
      <c r="E3543" s="44" t="s">
        <v>52</v>
      </c>
      <c r="F3543" s="43" t="s">
        <v>34</v>
      </c>
      <c r="G3543" s="84" t="s">
        <v>34</v>
      </c>
      <c r="H3543" s="31"/>
      <c r="I3543" s="205"/>
      <c r="J3543" s="84" t="s">
        <v>214</v>
      </c>
      <c r="K3543" s="31" t="s">
        <v>34</v>
      </c>
      <c r="L3543" s="31"/>
      <c r="M3543" s="169"/>
      <c r="N3543" s="148"/>
      <c r="O3543" s="106" t="s">
        <v>52</v>
      </c>
      <c r="P3543" s="43"/>
      <c r="Q3543" s="205"/>
      <c r="R3543" s="84" t="s">
        <v>214</v>
      </c>
      <c r="S3543" s="31" t="s">
        <v>34</v>
      </c>
      <c r="T3543" s="31"/>
      <c r="U3543" s="169"/>
      <c r="V3543" s="150" t="s">
        <v>12746</v>
      </c>
      <c r="W3543" s="141" t="str" cm="1">
        <f t="array" ref="W3543">IF(SUM(LEN(B3543:V3543))=0,"",IF(OR(OR(ISBLANK(F3543),SUM(LEN(C3543),LEN(D3543))=0),AND(NOT(E3543="Unknown"),ISBLANK(J3543)),AND(NOT(O3543="Unknown"),ISBLANK(R3543))),"Missing Information", INDEX(Table15[Entire Service Line Classification], MATCH(SUMIFS(Table15[Unique ID],Table15[System-Owned Portion],E3543,Table15[If Material Anything Other than "Lead" in Column E,Was Material Ever Previously Lead?],G3543,Table15[Customer-Owned Portion],O3543),Table15[Unique ID],0),0)))</f>
        <v>Non-lead</v>
      </c>
      <c r="X3543"/>
    </row>
    <row r="3544" spans="2:24" ht="150" x14ac:dyDescent="0.25">
      <c r="B3544" s="146" t="s">
        <v>12930</v>
      </c>
      <c r="C3544" s="31" t="s">
        <v>12931</v>
      </c>
      <c r="D3544" s="31" t="s">
        <v>12932</v>
      </c>
      <c r="E3544" s="44" t="s">
        <v>52</v>
      </c>
      <c r="F3544" s="43" t="s">
        <v>34</v>
      </c>
      <c r="G3544" s="84" t="s">
        <v>34</v>
      </c>
      <c r="H3544" s="31"/>
      <c r="I3544" s="205"/>
      <c r="J3544" s="84" t="s">
        <v>214</v>
      </c>
      <c r="K3544" s="31" t="s">
        <v>34</v>
      </c>
      <c r="L3544" s="31"/>
      <c r="M3544" s="169"/>
      <c r="N3544" s="148"/>
      <c r="O3544" s="106" t="s">
        <v>52</v>
      </c>
      <c r="P3544" s="43"/>
      <c r="Q3544" s="205"/>
      <c r="R3544" s="84" t="s">
        <v>214</v>
      </c>
      <c r="S3544" s="31" t="s">
        <v>34</v>
      </c>
      <c r="T3544" s="31"/>
      <c r="U3544" s="169"/>
      <c r="V3544" s="150" t="s">
        <v>12746</v>
      </c>
      <c r="W3544" s="141" t="str" cm="1">
        <f t="array" ref="W3544">IF(SUM(LEN(B3544:V3544))=0,"",IF(OR(OR(ISBLANK(F3544),SUM(LEN(C3544),LEN(D3544))=0),AND(NOT(E3544="Unknown"),ISBLANK(J3544)),AND(NOT(O3544="Unknown"),ISBLANK(R3544))),"Missing Information", INDEX(Table15[Entire Service Line Classification], MATCH(SUMIFS(Table15[Unique ID],Table15[System-Owned Portion],E3544,Table15[If Material Anything Other than "Lead" in Column E,Was Material Ever Previously Lead?],G3544,Table15[Customer-Owned Portion],O3544),Table15[Unique ID],0),0)))</f>
        <v>Non-lead</v>
      </c>
      <c r="X3544"/>
    </row>
    <row r="3545" spans="2:24" ht="150" x14ac:dyDescent="0.25">
      <c r="B3545" s="146" t="s">
        <v>12933</v>
      </c>
      <c r="C3545" s="31" t="s">
        <v>12934</v>
      </c>
      <c r="D3545" s="31" t="s">
        <v>12935</v>
      </c>
      <c r="E3545" s="44" t="s">
        <v>52</v>
      </c>
      <c r="F3545" s="43" t="s">
        <v>34</v>
      </c>
      <c r="G3545" s="84" t="s">
        <v>34</v>
      </c>
      <c r="H3545" s="31"/>
      <c r="I3545" s="205"/>
      <c r="J3545" s="84" t="s">
        <v>214</v>
      </c>
      <c r="K3545" s="31" t="s">
        <v>34</v>
      </c>
      <c r="L3545" s="31"/>
      <c r="M3545" s="169"/>
      <c r="N3545" s="148"/>
      <c r="O3545" s="106" t="s">
        <v>52</v>
      </c>
      <c r="P3545" s="43"/>
      <c r="Q3545" s="205"/>
      <c r="R3545" s="84" t="s">
        <v>214</v>
      </c>
      <c r="S3545" s="31" t="s">
        <v>34</v>
      </c>
      <c r="T3545" s="31"/>
      <c r="U3545" s="169"/>
      <c r="V3545" s="150" t="s">
        <v>12746</v>
      </c>
      <c r="W3545" s="141" t="str" cm="1">
        <f t="array" ref="W3545">IF(SUM(LEN(B3545:V3545))=0,"",IF(OR(OR(ISBLANK(F3545),SUM(LEN(C3545),LEN(D3545))=0),AND(NOT(E3545="Unknown"),ISBLANK(J3545)),AND(NOT(O3545="Unknown"),ISBLANK(R3545))),"Missing Information", INDEX(Table15[Entire Service Line Classification], MATCH(SUMIFS(Table15[Unique ID],Table15[System-Owned Portion],E3545,Table15[If Material Anything Other than "Lead" in Column E,Was Material Ever Previously Lead?],G3545,Table15[Customer-Owned Portion],O3545),Table15[Unique ID],0),0)))</f>
        <v>Non-lead</v>
      </c>
      <c r="X3545"/>
    </row>
    <row r="3546" spans="2:24" ht="150" x14ac:dyDescent="0.25">
      <c r="B3546" s="146" t="s">
        <v>12936</v>
      </c>
      <c r="C3546" s="31" t="s">
        <v>12937</v>
      </c>
      <c r="D3546" s="31" t="s">
        <v>12938</v>
      </c>
      <c r="E3546" s="44" t="s">
        <v>52</v>
      </c>
      <c r="F3546" s="43" t="s">
        <v>34</v>
      </c>
      <c r="G3546" s="84" t="s">
        <v>34</v>
      </c>
      <c r="H3546" s="31"/>
      <c r="I3546" s="205"/>
      <c r="J3546" s="84" t="s">
        <v>214</v>
      </c>
      <c r="K3546" s="31" t="s">
        <v>34</v>
      </c>
      <c r="L3546" s="31"/>
      <c r="M3546" s="169"/>
      <c r="N3546" s="148"/>
      <c r="O3546" s="106" t="s">
        <v>52</v>
      </c>
      <c r="P3546" s="43"/>
      <c r="Q3546" s="205"/>
      <c r="R3546" s="84" t="s">
        <v>214</v>
      </c>
      <c r="S3546" s="31" t="s">
        <v>34</v>
      </c>
      <c r="T3546" s="31"/>
      <c r="U3546" s="169"/>
      <c r="V3546" s="150" t="s">
        <v>12746</v>
      </c>
      <c r="W3546" s="141" t="str" cm="1">
        <f t="array" ref="W3546">IF(SUM(LEN(B3546:V3546))=0,"",IF(OR(OR(ISBLANK(F3546),SUM(LEN(C3546),LEN(D3546))=0),AND(NOT(E3546="Unknown"),ISBLANK(J3546)),AND(NOT(O3546="Unknown"),ISBLANK(R3546))),"Missing Information", INDEX(Table15[Entire Service Line Classification], MATCH(SUMIFS(Table15[Unique ID],Table15[System-Owned Portion],E3546,Table15[If Material Anything Other than "Lead" in Column E,Was Material Ever Previously Lead?],G3546,Table15[Customer-Owned Portion],O3546),Table15[Unique ID],0),0)))</f>
        <v>Non-lead</v>
      </c>
      <c r="X3546"/>
    </row>
    <row r="3547" spans="2:24" ht="150" x14ac:dyDescent="0.25">
      <c r="B3547" s="146" t="s">
        <v>12939</v>
      </c>
      <c r="C3547" s="31" t="s">
        <v>12940</v>
      </c>
      <c r="D3547" s="31" t="s">
        <v>12941</v>
      </c>
      <c r="E3547" s="44" t="s">
        <v>52</v>
      </c>
      <c r="F3547" s="43" t="s">
        <v>34</v>
      </c>
      <c r="G3547" s="84" t="s">
        <v>34</v>
      </c>
      <c r="H3547" s="31"/>
      <c r="I3547" s="205"/>
      <c r="J3547" s="84" t="s">
        <v>214</v>
      </c>
      <c r="K3547" s="31" t="s">
        <v>34</v>
      </c>
      <c r="L3547" s="31"/>
      <c r="M3547" s="169"/>
      <c r="N3547" s="148"/>
      <c r="O3547" s="106" t="s">
        <v>52</v>
      </c>
      <c r="P3547" s="43"/>
      <c r="Q3547" s="205"/>
      <c r="R3547" s="84" t="s">
        <v>214</v>
      </c>
      <c r="S3547" s="31" t="s">
        <v>34</v>
      </c>
      <c r="T3547" s="31"/>
      <c r="U3547" s="169"/>
      <c r="V3547" s="150" t="s">
        <v>12746</v>
      </c>
      <c r="W3547" s="141" t="str" cm="1">
        <f t="array" ref="W3547">IF(SUM(LEN(B3547:V3547))=0,"",IF(OR(OR(ISBLANK(F3547),SUM(LEN(C3547),LEN(D3547))=0),AND(NOT(E3547="Unknown"),ISBLANK(J3547)),AND(NOT(O3547="Unknown"),ISBLANK(R3547))),"Missing Information", INDEX(Table15[Entire Service Line Classification], MATCH(SUMIFS(Table15[Unique ID],Table15[System-Owned Portion],E3547,Table15[If Material Anything Other than "Lead" in Column E,Was Material Ever Previously Lead?],G3547,Table15[Customer-Owned Portion],O3547),Table15[Unique ID],0),0)))</f>
        <v>Non-lead</v>
      </c>
      <c r="X3547"/>
    </row>
    <row r="3548" spans="2:24" ht="150" x14ac:dyDescent="0.25">
      <c r="B3548" s="146" t="s">
        <v>12942</v>
      </c>
      <c r="C3548" s="31" t="s">
        <v>12943</v>
      </c>
      <c r="D3548" s="31" t="s">
        <v>12944</v>
      </c>
      <c r="E3548" s="44" t="s">
        <v>52</v>
      </c>
      <c r="F3548" s="43" t="s">
        <v>34</v>
      </c>
      <c r="G3548" s="84" t="s">
        <v>34</v>
      </c>
      <c r="H3548" s="31"/>
      <c r="I3548" s="205"/>
      <c r="J3548" s="84" t="s">
        <v>214</v>
      </c>
      <c r="K3548" s="31" t="s">
        <v>34</v>
      </c>
      <c r="L3548" s="31"/>
      <c r="M3548" s="169"/>
      <c r="N3548" s="148"/>
      <c r="O3548" s="106" t="s">
        <v>52</v>
      </c>
      <c r="P3548" s="43"/>
      <c r="Q3548" s="205"/>
      <c r="R3548" s="84" t="s">
        <v>214</v>
      </c>
      <c r="S3548" s="31" t="s">
        <v>34</v>
      </c>
      <c r="T3548" s="31"/>
      <c r="U3548" s="169"/>
      <c r="V3548" s="150" t="s">
        <v>12746</v>
      </c>
      <c r="W3548" s="141" t="str" cm="1">
        <f t="array" ref="W3548">IF(SUM(LEN(B3548:V3548))=0,"",IF(OR(OR(ISBLANK(F3548),SUM(LEN(C3548),LEN(D3548))=0),AND(NOT(E3548="Unknown"),ISBLANK(J3548)),AND(NOT(O3548="Unknown"),ISBLANK(R3548))),"Missing Information", INDEX(Table15[Entire Service Line Classification], MATCH(SUMIFS(Table15[Unique ID],Table15[System-Owned Portion],E3548,Table15[If Material Anything Other than "Lead" in Column E,Was Material Ever Previously Lead?],G3548,Table15[Customer-Owned Portion],O3548),Table15[Unique ID],0),0)))</f>
        <v>Non-lead</v>
      </c>
      <c r="X3548"/>
    </row>
    <row r="3549" spans="2:24" ht="150" x14ac:dyDescent="0.25">
      <c r="B3549" s="146" t="s">
        <v>12945</v>
      </c>
      <c r="C3549" s="31" t="s">
        <v>12946</v>
      </c>
      <c r="D3549" s="31" t="s">
        <v>12947</v>
      </c>
      <c r="E3549" s="44" t="s">
        <v>52</v>
      </c>
      <c r="F3549" s="43" t="s">
        <v>34</v>
      </c>
      <c r="G3549" s="84" t="s">
        <v>34</v>
      </c>
      <c r="H3549" s="31"/>
      <c r="I3549" s="205"/>
      <c r="J3549" s="84" t="s">
        <v>214</v>
      </c>
      <c r="K3549" s="31" t="s">
        <v>34</v>
      </c>
      <c r="L3549" s="31"/>
      <c r="M3549" s="169"/>
      <c r="N3549" s="148"/>
      <c r="O3549" s="106" t="s">
        <v>52</v>
      </c>
      <c r="P3549" s="43"/>
      <c r="Q3549" s="205"/>
      <c r="R3549" s="84" t="s">
        <v>214</v>
      </c>
      <c r="S3549" s="31" t="s">
        <v>34</v>
      </c>
      <c r="T3549" s="31"/>
      <c r="U3549" s="169"/>
      <c r="V3549" s="150" t="s">
        <v>12746</v>
      </c>
      <c r="W3549" s="141" t="str" cm="1">
        <f t="array" ref="W3549">IF(SUM(LEN(B3549:V3549))=0,"",IF(OR(OR(ISBLANK(F3549),SUM(LEN(C3549),LEN(D3549))=0),AND(NOT(E3549="Unknown"),ISBLANK(J3549)),AND(NOT(O3549="Unknown"),ISBLANK(R3549))),"Missing Information", INDEX(Table15[Entire Service Line Classification], MATCH(SUMIFS(Table15[Unique ID],Table15[System-Owned Portion],E3549,Table15[If Material Anything Other than "Lead" in Column E,Was Material Ever Previously Lead?],G3549,Table15[Customer-Owned Portion],O3549),Table15[Unique ID],0),0)))</f>
        <v>Non-lead</v>
      </c>
      <c r="X3549"/>
    </row>
    <row r="3550" spans="2:24" ht="150" x14ac:dyDescent="0.25">
      <c r="B3550" s="146" t="s">
        <v>12948</v>
      </c>
      <c r="C3550" s="31" t="s">
        <v>12949</v>
      </c>
      <c r="D3550" s="31" t="s">
        <v>12950</v>
      </c>
      <c r="E3550" s="44" t="s">
        <v>52</v>
      </c>
      <c r="F3550" s="43" t="s">
        <v>34</v>
      </c>
      <c r="G3550" s="84" t="s">
        <v>34</v>
      </c>
      <c r="H3550" s="31"/>
      <c r="I3550" s="205"/>
      <c r="J3550" s="84" t="s">
        <v>214</v>
      </c>
      <c r="K3550" s="31" t="s">
        <v>34</v>
      </c>
      <c r="L3550" s="31"/>
      <c r="M3550" s="169"/>
      <c r="N3550" s="148"/>
      <c r="O3550" s="106" t="s">
        <v>52</v>
      </c>
      <c r="P3550" s="43"/>
      <c r="Q3550" s="205"/>
      <c r="R3550" s="84" t="s">
        <v>214</v>
      </c>
      <c r="S3550" s="31" t="s">
        <v>34</v>
      </c>
      <c r="T3550" s="31"/>
      <c r="U3550" s="169"/>
      <c r="V3550" s="150" t="s">
        <v>12746</v>
      </c>
      <c r="W3550" s="141" t="str" cm="1">
        <f t="array" ref="W3550">IF(SUM(LEN(B3550:V3550))=0,"",IF(OR(OR(ISBLANK(F3550),SUM(LEN(C3550),LEN(D3550))=0),AND(NOT(E3550="Unknown"),ISBLANK(J3550)),AND(NOT(O3550="Unknown"),ISBLANK(R3550))),"Missing Information", INDEX(Table15[Entire Service Line Classification], MATCH(SUMIFS(Table15[Unique ID],Table15[System-Owned Portion],E3550,Table15[If Material Anything Other than "Lead" in Column E,Was Material Ever Previously Lead?],G3550,Table15[Customer-Owned Portion],O3550),Table15[Unique ID],0),0)))</f>
        <v>Non-lead</v>
      </c>
      <c r="X3550"/>
    </row>
    <row r="3551" spans="2:24" ht="150" x14ac:dyDescent="0.25">
      <c r="B3551" s="146" t="s">
        <v>12951</v>
      </c>
      <c r="C3551" s="31" t="s">
        <v>12952</v>
      </c>
      <c r="D3551" s="31" t="s">
        <v>12953</v>
      </c>
      <c r="E3551" s="44" t="s">
        <v>52</v>
      </c>
      <c r="F3551" s="43" t="s">
        <v>34</v>
      </c>
      <c r="G3551" s="84" t="s">
        <v>34</v>
      </c>
      <c r="H3551" s="31"/>
      <c r="I3551" s="205"/>
      <c r="J3551" s="84" t="s">
        <v>214</v>
      </c>
      <c r="K3551" s="31" t="s">
        <v>34</v>
      </c>
      <c r="L3551" s="31"/>
      <c r="M3551" s="169"/>
      <c r="N3551" s="148"/>
      <c r="O3551" s="106" t="s">
        <v>52</v>
      </c>
      <c r="P3551" s="43"/>
      <c r="Q3551" s="205"/>
      <c r="R3551" s="84" t="s">
        <v>214</v>
      </c>
      <c r="S3551" s="31" t="s">
        <v>34</v>
      </c>
      <c r="T3551" s="31"/>
      <c r="U3551" s="169"/>
      <c r="V3551" s="150" t="s">
        <v>12746</v>
      </c>
      <c r="W3551" s="141" t="str" cm="1">
        <f t="array" ref="W3551">IF(SUM(LEN(B3551:V3551))=0,"",IF(OR(OR(ISBLANK(F3551),SUM(LEN(C3551),LEN(D3551))=0),AND(NOT(E3551="Unknown"),ISBLANK(J3551)),AND(NOT(O3551="Unknown"),ISBLANK(R3551))),"Missing Information", INDEX(Table15[Entire Service Line Classification], MATCH(SUMIFS(Table15[Unique ID],Table15[System-Owned Portion],E3551,Table15[If Material Anything Other than "Lead" in Column E,Was Material Ever Previously Lead?],G3551,Table15[Customer-Owned Portion],O3551),Table15[Unique ID],0),0)))</f>
        <v>Non-lead</v>
      </c>
      <c r="X3551"/>
    </row>
    <row r="3552" spans="2:24" ht="150" x14ac:dyDescent="0.25">
      <c r="B3552" s="146" t="s">
        <v>12954</v>
      </c>
      <c r="C3552" s="31" t="s">
        <v>12955</v>
      </c>
      <c r="D3552" s="31" t="s">
        <v>12956</v>
      </c>
      <c r="E3552" s="44" t="s">
        <v>52</v>
      </c>
      <c r="F3552" s="43" t="s">
        <v>34</v>
      </c>
      <c r="G3552" s="84" t="s">
        <v>34</v>
      </c>
      <c r="H3552" s="31"/>
      <c r="I3552" s="205"/>
      <c r="J3552" s="84" t="s">
        <v>214</v>
      </c>
      <c r="K3552" s="31" t="s">
        <v>34</v>
      </c>
      <c r="L3552" s="31"/>
      <c r="M3552" s="169"/>
      <c r="N3552" s="148"/>
      <c r="O3552" s="106" t="s">
        <v>52</v>
      </c>
      <c r="P3552" s="43"/>
      <c r="Q3552" s="205"/>
      <c r="R3552" s="84" t="s">
        <v>214</v>
      </c>
      <c r="S3552" s="31" t="s">
        <v>34</v>
      </c>
      <c r="T3552" s="31"/>
      <c r="U3552" s="169"/>
      <c r="V3552" s="150" t="s">
        <v>12746</v>
      </c>
      <c r="W3552" s="141" t="str" cm="1">
        <f t="array" ref="W3552">IF(SUM(LEN(B3552:V3552))=0,"",IF(OR(OR(ISBLANK(F3552),SUM(LEN(C3552),LEN(D3552))=0),AND(NOT(E3552="Unknown"),ISBLANK(J3552)),AND(NOT(O3552="Unknown"),ISBLANK(R3552))),"Missing Information", INDEX(Table15[Entire Service Line Classification], MATCH(SUMIFS(Table15[Unique ID],Table15[System-Owned Portion],E3552,Table15[If Material Anything Other than "Lead" in Column E,Was Material Ever Previously Lead?],G3552,Table15[Customer-Owned Portion],O3552),Table15[Unique ID],0),0)))</f>
        <v>Non-lead</v>
      </c>
      <c r="X3552"/>
    </row>
    <row r="3553" spans="2:24" ht="150" x14ac:dyDescent="0.25">
      <c r="B3553" s="146" t="s">
        <v>12957</v>
      </c>
      <c r="C3553" s="31" t="s">
        <v>12958</v>
      </c>
      <c r="D3553" s="31" t="s">
        <v>12959</v>
      </c>
      <c r="E3553" s="44" t="s">
        <v>52</v>
      </c>
      <c r="F3553" s="43" t="s">
        <v>34</v>
      </c>
      <c r="G3553" s="84" t="s">
        <v>34</v>
      </c>
      <c r="H3553" s="31"/>
      <c r="I3553" s="205"/>
      <c r="J3553" s="84" t="s">
        <v>214</v>
      </c>
      <c r="K3553" s="31" t="s">
        <v>34</v>
      </c>
      <c r="L3553" s="31"/>
      <c r="M3553" s="169"/>
      <c r="N3553" s="148"/>
      <c r="O3553" s="106" t="s">
        <v>52</v>
      </c>
      <c r="P3553" s="43"/>
      <c r="Q3553" s="205"/>
      <c r="R3553" s="84" t="s">
        <v>214</v>
      </c>
      <c r="S3553" s="31" t="s">
        <v>34</v>
      </c>
      <c r="T3553" s="31"/>
      <c r="U3553" s="169"/>
      <c r="V3553" s="150" t="s">
        <v>12746</v>
      </c>
      <c r="W3553" s="141" t="str" cm="1">
        <f t="array" ref="W3553">IF(SUM(LEN(B3553:V3553))=0,"",IF(OR(OR(ISBLANK(F3553),SUM(LEN(C3553),LEN(D3553))=0),AND(NOT(E3553="Unknown"),ISBLANK(J3553)),AND(NOT(O3553="Unknown"),ISBLANK(R3553))),"Missing Information", INDEX(Table15[Entire Service Line Classification], MATCH(SUMIFS(Table15[Unique ID],Table15[System-Owned Portion],E3553,Table15[If Material Anything Other than "Lead" in Column E,Was Material Ever Previously Lead?],G3553,Table15[Customer-Owned Portion],O3553),Table15[Unique ID],0),0)))</f>
        <v>Non-lead</v>
      </c>
      <c r="X3553"/>
    </row>
    <row r="3554" spans="2:24" ht="150" x14ac:dyDescent="0.25">
      <c r="B3554" s="146" t="s">
        <v>12960</v>
      </c>
      <c r="C3554" s="31" t="s">
        <v>12961</v>
      </c>
      <c r="D3554" s="31" t="s">
        <v>12962</v>
      </c>
      <c r="E3554" s="44" t="s">
        <v>52</v>
      </c>
      <c r="F3554" s="43" t="s">
        <v>34</v>
      </c>
      <c r="G3554" s="84" t="s">
        <v>34</v>
      </c>
      <c r="H3554" s="31"/>
      <c r="I3554" s="205"/>
      <c r="J3554" s="84" t="s">
        <v>214</v>
      </c>
      <c r="K3554" s="31" t="s">
        <v>34</v>
      </c>
      <c r="L3554" s="31"/>
      <c r="M3554" s="169"/>
      <c r="N3554" s="148"/>
      <c r="O3554" s="106" t="s">
        <v>52</v>
      </c>
      <c r="P3554" s="43"/>
      <c r="Q3554" s="205"/>
      <c r="R3554" s="84" t="s">
        <v>214</v>
      </c>
      <c r="S3554" s="31" t="s">
        <v>34</v>
      </c>
      <c r="T3554" s="31"/>
      <c r="U3554" s="169"/>
      <c r="V3554" s="150" t="s">
        <v>12746</v>
      </c>
      <c r="W3554" s="141" t="str" cm="1">
        <f t="array" ref="W3554">IF(SUM(LEN(B3554:V3554))=0,"",IF(OR(OR(ISBLANK(F3554),SUM(LEN(C3554),LEN(D3554))=0),AND(NOT(E3554="Unknown"),ISBLANK(J3554)),AND(NOT(O3554="Unknown"),ISBLANK(R3554))),"Missing Information", INDEX(Table15[Entire Service Line Classification], MATCH(SUMIFS(Table15[Unique ID],Table15[System-Owned Portion],E3554,Table15[If Material Anything Other than "Lead" in Column E,Was Material Ever Previously Lead?],G3554,Table15[Customer-Owned Portion],O3554),Table15[Unique ID],0),0)))</f>
        <v>Non-lead</v>
      </c>
      <c r="X3554"/>
    </row>
    <row r="3555" spans="2:24" ht="150" x14ac:dyDescent="0.25">
      <c r="B3555" s="146" t="s">
        <v>12963</v>
      </c>
      <c r="C3555" s="31" t="s">
        <v>12964</v>
      </c>
      <c r="D3555" s="31" t="s">
        <v>12965</v>
      </c>
      <c r="E3555" s="44" t="s">
        <v>43</v>
      </c>
      <c r="F3555" s="43" t="s">
        <v>34</v>
      </c>
      <c r="G3555" s="84" t="s">
        <v>34</v>
      </c>
      <c r="H3555" s="31"/>
      <c r="I3555" s="205"/>
      <c r="J3555" s="84" t="s">
        <v>106</v>
      </c>
      <c r="K3555" s="31" t="s">
        <v>36</v>
      </c>
      <c r="L3555" s="31" t="s">
        <v>95</v>
      </c>
      <c r="M3555" s="169" t="s">
        <v>6522</v>
      </c>
      <c r="N3555" s="148" t="s">
        <v>12966</v>
      </c>
      <c r="O3555" s="106" t="s">
        <v>35</v>
      </c>
      <c r="P3555" s="43"/>
      <c r="Q3555" s="205"/>
      <c r="R3555" s="84" t="s">
        <v>12751</v>
      </c>
      <c r="S3555" s="31" t="s">
        <v>36</v>
      </c>
      <c r="T3555" s="31" t="s">
        <v>95</v>
      </c>
      <c r="U3555" s="169" t="s">
        <v>6522</v>
      </c>
      <c r="V3555" s="150" t="s">
        <v>12752</v>
      </c>
      <c r="W3555" s="141" t="str" cm="1">
        <f t="array" ref="W3555">IF(SUM(LEN(B3555:V3555))=0,"",IF(OR(OR(ISBLANK(F3555),SUM(LEN(C3555),LEN(D3555))=0),AND(NOT(E3555="Unknown"),ISBLANK(J3555)),AND(NOT(O3555="Unknown"),ISBLANK(R3555))),"Missing Information", INDEX(Table15[Entire Service Line Classification], MATCH(SUMIFS(Table15[Unique ID],Table15[System-Owned Portion],E3555,Table15[If Material Anything Other than "Lead" in Column E,Was Material Ever Previously Lead?],G3555,Table15[Customer-Owned Portion],O3555),Table15[Unique ID],0),0)))</f>
        <v>Non-lead</v>
      </c>
      <c r="X3555"/>
    </row>
    <row r="3556" spans="2:24" ht="150" x14ac:dyDescent="0.25">
      <c r="B3556" s="146" t="s">
        <v>12967</v>
      </c>
      <c r="C3556" s="31" t="s">
        <v>12968</v>
      </c>
      <c r="D3556" s="31" t="s">
        <v>12969</v>
      </c>
      <c r="E3556" s="44" t="s">
        <v>52</v>
      </c>
      <c r="F3556" s="43" t="s">
        <v>34</v>
      </c>
      <c r="G3556" s="84" t="s">
        <v>34</v>
      </c>
      <c r="H3556" s="31"/>
      <c r="I3556" s="205"/>
      <c r="J3556" s="84" t="s">
        <v>214</v>
      </c>
      <c r="K3556" s="31" t="s">
        <v>34</v>
      </c>
      <c r="L3556" s="31"/>
      <c r="M3556" s="169"/>
      <c r="N3556" s="148"/>
      <c r="O3556" s="106" t="s">
        <v>52</v>
      </c>
      <c r="P3556" s="43"/>
      <c r="Q3556" s="205"/>
      <c r="R3556" s="84" t="s">
        <v>214</v>
      </c>
      <c r="S3556" s="31" t="s">
        <v>34</v>
      </c>
      <c r="T3556" s="31"/>
      <c r="U3556" s="169"/>
      <c r="V3556" s="150" t="s">
        <v>12746</v>
      </c>
      <c r="W3556" s="141" t="str" cm="1">
        <f t="array" ref="W3556">IF(SUM(LEN(B3556:V3556))=0,"",IF(OR(OR(ISBLANK(F3556),SUM(LEN(C3556),LEN(D3556))=0),AND(NOT(E3556="Unknown"),ISBLANK(J3556)),AND(NOT(O3556="Unknown"),ISBLANK(R3556))),"Missing Information", INDEX(Table15[Entire Service Line Classification], MATCH(SUMIFS(Table15[Unique ID],Table15[System-Owned Portion],E3556,Table15[If Material Anything Other than "Lead" in Column E,Was Material Ever Previously Lead?],G3556,Table15[Customer-Owned Portion],O3556),Table15[Unique ID],0),0)))</f>
        <v>Non-lead</v>
      </c>
      <c r="X3556"/>
    </row>
    <row r="3557" spans="2:24" ht="150" x14ac:dyDescent="0.25">
      <c r="B3557" s="146" t="s">
        <v>12970</v>
      </c>
      <c r="C3557" s="31" t="s">
        <v>12971</v>
      </c>
      <c r="D3557" s="31" t="s">
        <v>12972</v>
      </c>
      <c r="E3557" s="44" t="s">
        <v>52</v>
      </c>
      <c r="F3557" s="43" t="s">
        <v>34</v>
      </c>
      <c r="G3557" s="84" t="s">
        <v>34</v>
      </c>
      <c r="H3557" s="31"/>
      <c r="I3557" s="205"/>
      <c r="J3557" s="84" t="s">
        <v>214</v>
      </c>
      <c r="K3557" s="31" t="s">
        <v>34</v>
      </c>
      <c r="L3557" s="31"/>
      <c r="M3557" s="169"/>
      <c r="N3557" s="148"/>
      <c r="O3557" s="106" t="s">
        <v>52</v>
      </c>
      <c r="P3557" s="43"/>
      <c r="Q3557" s="205"/>
      <c r="R3557" s="84" t="s">
        <v>214</v>
      </c>
      <c r="S3557" s="31" t="s">
        <v>34</v>
      </c>
      <c r="T3557" s="31"/>
      <c r="U3557" s="169"/>
      <c r="V3557" s="150" t="s">
        <v>12746</v>
      </c>
      <c r="W3557" s="141" t="str" cm="1">
        <f t="array" ref="W3557">IF(SUM(LEN(B3557:V3557))=0,"",IF(OR(OR(ISBLANK(F3557),SUM(LEN(C3557),LEN(D3557))=0),AND(NOT(E3557="Unknown"),ISBLANK(J3557)),AND(NOT(O3557="Unknown"),ISBLANK(R3557))),"Missing Information", INDEX(Table15[Entire Service Line Classification], MATCH(SUMIFS(Table15[Unique ID],Table15[System-Owned Portion],E3557,Table15[If Material Anything Other than "Lead" in Column E,Was Material Ever Previously Lead?],G3557,Table15[Customer-Owned Portion],O3557),Table15[Unique ID],0),0)))</f>
        <v>Non-lead</v>
      </c>
      <c r="X3557"/>
    </row>
    <row r="3558" spans="2:24" ht="225" x14ac:dyDescent="0.25">
      <c r="B3558" s="146" t="s">
        <v>12973</v>
      </c>
      <c r="C3558" s="31" t="s">
        <v>12974</v>
      </c>
      <c r="D3558" s="31" t="s">
        <v>12975</v>
      </c>
      <c r="E3558" s="44" t="s">
        <v>52</v>
      </c>
      <c r="F3558" s="43" t="s">
        <v>34</v>
      </c>
      <c r="G3558" s="84" t="s">
        <v>34</v>
      </c>
      <c r="H3558" s="31"/>
      <c r="I3558" s="205"/>
      <c r="J3558" s="84" t="s">
        <v>3268</v>
      </c>
      <c r="K3558" s="31" t="s">
        <v>34</v>
      </c>
      <c r="L3558" s="31"/>
      <c r="M3558" s="169"/>
      <c r="N3558" s="148" t="s">
        <v>3269</v>
      </c>
      <c r="O3558" s="106" t="s">
        <v>52</v>
      </c>
      <c r="P3558" s="43"/>
      <c r="Q3558" s="205"/>
      <c r="R3558" s="84" t="s">
        <v>3268</v>
      </c>
      <c r="S3558" s="31" t="s">
        <v>34</v>
      </c>
      <c r="T3558" s="31"/>
      <c r="U3558" s="169"/>
      <c r="V3558" s="150" t="s">
        <v>3269</v>
      </c>
      <c r="W3558" s="141" t="str" cm="1">
        <f t="array" ref="W3558">IF(SUM(LEN(B3558:V3558))=0,"",IF(OR(OR(ISBLANK(F3558),SUM(LEN(C3558),LEN(D3558))=0),AND(NOT(E3558="Unknown"),ISBLANK(J3558)),AND(NOT(O3558="Unknown"),ISBLANK(R3558))),"Missing Information", INDEX(Table15[Entire Service Line Classification], MATCH(SUMIFS(Table15[Unique ID],Table15[System-Owned Portion],E3558,Table15[If Material Anything Other than "Lead" in Column E,Was Material Ever Previously Lead?],G3558,Table15[Customer-Owned Portion],O3558),Table15[Unique ID],0),0)))</f>
        <v>Non-lead</v>
      </c>
      <c r="X3558"/>
    </row>
    <row r="3559" spans="2:24" ht="225" x14ac:dyDescent="0.25">
      <c r="B3559" s="146" t="s">
        <v>12976</v>
      </c>
      <c r="C3559" s="31" t="s">
        <v>12977</v>
      </c>
      <c r="D3559" s="31" t="s">
        <v>12978</v>
      </c>
      <c r="E3559" s="44" t="s">
        <v>52</v>
      </c>
      <c r="F3559" s="43" t="s">
        <v>34</v>
      </c>
      <c r="G3559" s="84" t="s">
        <v>34</v>
      </c>
      <c r="H3559" s="31"/>
      <c r="I3559" s="205"/>
      <c r="J3559" s="84" t="s">
        <v>3268</v>
      </c>
      <c r="K3559" s="31" t="s">
        <v>34</v>
      </c>
      <c r="L3559" s="31"/>
      <c r="M3559" s="169"/>
      <c r="N3559" s="148" t="s">
        <v>3269</v>
      </c>
      <c r="O3559" s="106" t="s">
        <v>52</v>
      </c>
      <c r="P3559" s="43"/>
      <c r="Q3559" s="205"/>
      <c r="R3559" s="84" t="s">
        <v>3268</v>
      </c>
      <c r="S3559" s="31" t="s">
        <v>34</v>
      </c>
      <c r="T3559" s="31"/>
      <c r="U3559" s="169"/>
      <c r="V3559" s="150" t="s">
        <v>3269</v>
      </c>
      <c r="W3559" s="141" t="str" cm="1">
        <f t="array" ref="W3559">IF(SUM(LEN(B3559:V3559))=0,"",IF(OR(OR(ISBLANK(F3559),SUM(LEN(C3559),LEN(D3559))=0),AND(NOT(E3559="Unknown"),ISBLANK(J3559)),AND(NOT(O3559="Unknown"),ISBLANK(R3559))),"Missing Information", INDEX(Table15[Entire Service Line Classification], MATCH(SUMIFS(Table15[Unique ID],Table15[System-Owned Portion],E3559,Table15[If Material Anything Other than "Lead" in Column E,Was Material Ever Previously Lead?],G3559,Table15[Customer-Owned Portion],O3559),Table15[Unique ID],0),0)))</f>
        <v>Non-lead</v>
      </c>
      <c r="X3559"/>
    </row>
    <row r="3560" spans="2:24" ht="225" x14ac:dyDescent="0.25">
      <c r="B3560" s="146" t="s">
        <v>12979</v>
      </c>
      <c r="C3560" s="31" t="s">
        <v>12980</v>
      </c>
      <c r="D3560" s="31" t="s">
        <v>12981</v>
      </c>
      <c r="E3560" s="44" t="s">
        <v>52</v>
      </c>
      <c r="F3560" s="43" t="s">
        <v>34</v>
      </c>
      <c r="G3560" s="84" t="s">
        <v>34</v>
      </c>
      <c r="H3560" s="31"/>
      <c r="I3560" s="205"/>
      <c r="J3560" s="84" t="s">
        <v>105</v>
      </c>
      <c r="K3560" s="31" t="s">
        <v>34</v>
      </c>
      <c r="L3560" s="31"/>
      <c r="M3560" s="169"/>
      <c r="N3560" s="148" t="s">
        <v>3366</v>
      </c>
      <c r="O3560" s="106" t="s">
        <v>52</v>
      </c>
      <c r="P3560" s="43"/>
      <c r="Q3560" s="205"/>
      <c r="R3560" s="84" t="s">
        <v>105</v>
      </c>
      <c r="S3560" s="31" t="s">
        <v>34</v>
      </c>
      <c r="T3560" s="31"/>
      <c r="U3560" s="169"/>
      <c r="V3560" s="150" t="s">
        <v>3366</v>
      </c>
      <c r="W3560" s="141" t="str" cm="1">
        <f t="array" ref="W3560">IF(SUM(LEN(B3560:V3560))=0,"",IF(OR(OR(ISBLANK(F3560),SUM(LEN(C3560),LEN(D3560))=0),AND(NOT(E3560="Unknown"),ISBLANK(J3560)),AND(NOT(O3560="Unknown"),ISBLANK(R3560))),"Missing Information", INDEX(Table15[Entire Service Line Classification], MATCH(SUMIFS(Table15[Unique ID],Table15[System-Owned Portion],E3560,Table15[If Material Anything Other than "Lead" in Column E,Was Material Ever Previously Lead?],G3560,Table15[Customer-Owned Portion],O3560),Table15[Unique ID],0),0)))</f>
        <v>Non-lead</v>
      </c>
      <c r="X3560"/>
    </row>
    <row r="3561" spans="2:24" ht="225" x14ac:dyDescent="0.25">
      <c r="B3561" s="146" t="s">
        <v>12982</v>
      </c>
      <c r="C3561" s="31" t="s">
        <v>12983</v>
      </c>
      <c r="D3561" s="31" t="s">
        <v>12984</v>
      </c>
      <c r="E3561" s="44" t="s">
        <v>52</v>
      </c>
      <c r="F3561" s="43" t="s">
        <v>34</v>
      </c>
      <c r="G3561" s="84" t="s">
        <v>34</v>
      </c>
      <c r="H3561" s="31"/>
      <c r="I3561" s="205"/>
      <c r="J3561" s="84" t="s">
        <v>105</v>
      </c>
      <c r="K3561" s="31" t="s">
        <v>34</v>
      </c>
      <c r="L3561" s="31"/>
      <c r="M3561" s="169"/>
      <c r="N3561" s="148" t="s">
        <v>3366</v>
      </c>
      <c r="O3561" s="106" t="s">
        <v>52</v>
      </c>
      <c r="P3561" s="43"/>
      <c r="Q3561" s="205"/>
      <c r="R3561" s="84" t="s">
        <v>105</v>
      </c>
      <c r="S3561" s="31" t="s">
        <v>34</v>
      </c>
      <c r="T3561" s="31"/>
      <c r="U3561" s="169"/>
      <c r="V3561" s="150" t="s">
        <v>3366</v>
      </c>
      <c r="W3561" s="141" t="str" cm="1">
        <f t="array" ref="W3561">IF(SUM(LEN(B3561:V3561))=0,"",IF(OR(OR(ISBLANK(F3561),SUM(LEN(C3561),LEN(D3561))=0),AND(NOT(E3561="Unknown"),ISBLANK(J3561)),AND(NOT(O3561="Unknown"),ISBLANK(R3561))),"Missing Information", INDEX(Table15[Entire Service Line Classification], MATCH(SUMIFS(Table15[Unique ID],Table15[System-Owned Portion],E3561,Table15[If Material Anything Other than "Lead" in Column E,Was Material Ever Previously Lead?],G3561,Table15[Customer-Owned Portion],O3561),Table15[Unique ID],0),0)))</f>
        <v>Non-lead</v>
      </c>
      <c r="X3561"/>
    </row>
    <row r="3562" spans="2:24" ht="225" x14ac:dyDescent="0.25">
      <c r="B3562" s="146" t="s">
        <v>12985</v>
      </c>
      <c r="C3562" s="31" t="s">
        <v>12986</v>
      </c>
      <c r="D3562" s="31" t="s">
        <v>12987</v>
      </c>
      <c r="E3562" s="44" t="s">
        <v>52</v>
      </c>
      <c r="F3562" s="43" t="s">
        <v>34</v>
      </c>
      <c r="G3562" s="84" t="s">
        <v>34</v>
      </c>
      <c r="H3562" s="31"/>
      <c r="I3562" s="205"/>
      <c r="J3562" s="84" t="s">
        <v>105</v>
      </c>
      <c r="K3562" s="31" t="s">
        <v>34</v>
      </c>
      <c r="L3562" s="31"/>
      <c r="M3562" s="169"/>
      <c r="N3562" s="148" t="s">
        <v>3366</v>
      </c>
      <c r="O3562" s="106" t="s">
        <v>52</v>
      </c>
      <c r="P3562" s="43"/>
      <c r="Q3562" s="205"/>
      <c r="R3562" s="84" t="s">
        <v>105</v>
      </c>
      <c r="S3562" s="31" t="s">
        <v>34</v>
      </c>
      <c r="T3562" s="31"/>
      <c r="U3562" s="169"/>
      <c r="V3562" s="150" t="s">
        <v>3366</v>
      </c>
      <c r="W3562" s="141" t="str" cm="1">
        <f t="array" ref="W3562">IF(SUM(LEN(B3562:V3562))=0,"",IF(OR(OR(ISBLANK(F3562),SUM(LEN(C3562),LEN(D3562))=0),AND(NOT(E3562="Unknown"),ISBLANK(J3562)),AND(NOT(O3562="Unknown"),ISBLANK(R3562))),"Missing Information", INDEX(Table15[Entire Service Line Classification], MATCH(SUMIFS(Table15[Unique ID],Table15[System-Owned Portion],E3562,Table15[If Material Anything Other than "Lead" in Column E,Was Material Ever Previously Lead?],G3562,Table15[Customer-Owned Portion],O3562),Table15[Unique ID],0),0)))</f>
        <v>Non-lead</v>
      </c>
      <c r="X3562"/>
    </row>
    <row r="3563" spans="2:24" ht="225" x14ac:dyDescent="0.25">
      <c r="B3563" s="146" t="s">
        <v>12988</v>
      </c>
      <c r="C3563" s="31" t="s">
        <v>12989</v>
      </c>
      <c r="D3563" s="31" t="s">
        <v>12990</v>
      </c>
      <c r="E3563" s="44" t="s">
        <v>52</v>
      </c>
      <c r="F3563" s="43" t="s">
        <v>34</v>
      </c>
      <c r="G3563" s="84" t="s">
        <v>34</v>
      </c>
      <c r="H3563" s="31"/>
      <c r="I3563" s="205"/>
      <c r="J3563" s="84" t="s">
        <v>3268</v>
      </c>
      <c r="K3563" s="31" t="s">
        <v>34</v>
      </c>
      <c r="L3563" s="31"/>
      <c r="M3563" s="169"/>
      <c r="N3563" s="148" t="s">
        <v>3269</v>
      </c>
      <c r="O3563" s="106" t="s">
        <v>52</v>
      </c>
      <c r="P3563" s="43"/>
      <c r="Q3563" s="205"/>
      <c r="R3563" s="84" t="s">
        <v>3268</v>
      </c>
      <c r="S3563" s="31" t="s">
        <v>34</v>
      </c>
      <c r="T3563" s="31"/>
      <c r="U3563" s="169"/>
      <c r="V3563" s="150" t="s">
        <v>3269</v>
      </c>
      <c r="W3563" s="141" t="str" cm="1">
        <f t="array" ref="W3563">IF(SUM(LEN(B3563:V3563))=0,"",IF(OR(OR(ISBLANK(F3563),SUM(LEN(C3563),LEN(D3563))=0),AND(NOT(E3563="Unknown"),ISBLANK(J3563)),AND(NOT(O3563="Unknown"),ISBLANK(R3563))),"Missing Information", INDEX(Table15[Entire Service Line Classification], MATCH(SUMIFS(Table15[Unique ID],Table15[System-Owned Portion],E3563,Table15[If Material Anything Other than "Lead" in Column E,Was Material Ever Previously Lead?],G3563,Table15[Customer-Owned Portion],O3563),Table15[Unique ID],0),0)))</f>
        <v>Non-lead</v>
      </c>
      <c r="X3563"/>
    </row>
    <row r="3564" spans="2:24" ht="75" x14ac:dyDescent="0.25">
      <c r="B3564" s="146" t="s">
        <v>12991</v>
      </c>
      <c r="C3564" s="31" t="s">
        <v>12992</v>
      </c>
      <c r="D3564" s="31" t="s">
        <v>12993</v>
      </c>
      <c r="E3564" s="44" t="s">
        <v>43</v>
      </c>
      <c r="F3564" s="43" t="s">
        <v>34</v>
      </c>
      <c r="G3564" s="84" t="s">
        <v>34</v>
      </c>
      <c r="H3564" s="31"/>
      <c r="I3564" s="205"/>
      <c r="J3564" s="84" t="s">
        <v>106</v>
      </c>
      <c r="K3564" s="31" t="s">
        <v>36</v>
      </c>
      <c r="L3564" s="31" t="s">
        <v>95</v>
      </c>
      <c r="M3564" s="169" t="s">
        <v>8840</v>
      </c>
      <c r="N3564" s="148" t="s">
        <v>8841</v>
      </c>
      <c r="O3564" s="106" t="s">
        <v>35</v>
      </c>
      <c r="P3564" s="43"/>
      <c r="Q3564" s="205"/>
      <c r="R3564" s="84" t="s">
        <v>106</v>
      </c>
      <c r="S3564" s="31" t="s">
        <v>36</v>
      </c>
      <c r="T3564" s="31" t="s">
        <v>95</v>
      </c>
      <c r="U3564" s="169" t="s">
        <v>8840</v>
      </c>
      <c r="V3564" s="150" t="s">
        <v>8846</v>
      </c>
      <c r="W3564" s="141" t="str" cm="1">
        <f t="array" ref="W3564">IF(SUM(LEN(B3564:V3564))=0,"",IF(OR(OR(ISBLANK(F3564),SUM(LEN(C3564),LEN(D3564))=0),AND(NOT(E3564="Unknown"),ISBLANK(J3564)),AND(NOT(O3564="Unknown"),ISBLANK(R3564))),"Missing Information", INDEX(Table15[Entire Service Line Classification], MATCH(SUMIFS(Table15[Unique ID],Table15[System-Owned Portion],E3564,Table15[If Material Anything Other than "Lead" in Column E,Was Material Ever Previously Lead?],G3564,Table15[Customer-Owned Portion],O3564),Table15[Unique ID],0),0)))</f>
        <v>Non-lead</v>
      </c>
      <c r="X3564"/>
    </row>
    <row r="3565" spans="2:24" ht="225" x14ac:dyDescent="0.25">
      <c r="B3565" s="146" t="s">
        <v>12994</v>
      </c>
      <c r="C3565" s="31" t="s">
        <v>12995</v>
      </c>
      <c r="D3565" s="31" t="s">
        <v>12996</v>
      </c>
      <c r="E3565" s="44" t="s">
        <v>52</v>
      </c>
      <c r="F3565" s="43" t="s">
        <v>34</v>
      </c>
      <c r="G3565" s="84" t="s">
        <v>34</v>
      </c>
      <c r="H3565" s="31"/>
      <c r="I3565" s="205"/>
      <c r="J3565" s="84" t="s">
        <v>3268</v>
      </c>
      <c r="K3565" s="31" t="s">
        <v>34</v>
      </c>
      <c r="L3565" s="31"/>
      <c r="M3565" s="169"/>
      <c r="N3565" s="148" t="s">
        <v>3269</v>
      </c>
      <c r="O3565" s="106" t="s">
        <v>52</v>
      </c>
      <c r="P3565" s="43"/>
      <c r="Q3565" s="205"/>
      <c r="R3565" s="84" t="s">
        <v>3268</v>
      </c>
      <c r="S3565" s="31" t="s">
        <v>34</v>
      </c>
      <c r="T3565" s="31"/>
      <c r="U3565" s="169"/>
      <c r="V3565" s="150" t="s">
        <v>3269</v>
      </c>
      <c r="W3565" s="141" t="str" cm="1">
        <f t="array" ref="W3565">IF(SUM(LEN(B3565:V3565))=0,"",IF(OR(OR(ISBLANK(F3565),SUM(LEN(C3565),LEN(D3565))=0),AND(NOT(E3565="Unknown"),ISBLANK(J3565)),AND(NOT(O3565="Unknown"),ISBLANK(R3565))),"Missing Information", INDEX(Table15[Entire Service Line Classification], MATCH(SUMIFS(Table15[Unique ID],Table15[System-Owned Portion],E3565,Table15[If Material Anything Other than "Lead" in Column E,Was Material Ever Previously Lead?],G3565,Table15[Customer-Owned Portion],O3565),Table15[Unique ID],0),0)))</f>
        <v>Non-lead</v>
      </c>
      <c r="X3565"/>
    </row>
    <row r="3566" spans="2:24" ht="225" x14ac:dyDescent="0.25">
      <c r="B3566" s="146" t="s">
        <v>12997</v>
      </c>
      <c r="C3566" s="31" t="s">
        <v>12998</v>
      </c>
      <c r="D3566" s="31" t="s">
        <v>12999</v>
      </c>
      <c r="E3566" s="44" t="s">
        <v>52</v>
      </c>
      <c r="F3566" s="43" t="s">
        <v>34</v>
      </c>
      <c r="G3566" s="84" t="s">
        <v>34</v>
      </c>
      <c r="H3566" s="31"/>
      <c r="I3566" s="205"/>
      <c r="J3566" s="84" t="s">
        <v>105</v>
      </c>
      <c r="K3566" s="31" t="s">
        <v>34</v>
      </c>
      <c r="L3566" s="31"/>
      <c r="M3566" s="169"/>
      <c r="N3566" s="148" t="s">
        <v>3366</v>
      </c>
      <c r="O3566" s="106" t="s">
        <v>52</v>
      </c>
      <c r="P3566" s="43"/>
      <c r="Q3566" s="205"/>
      <c r="R3566" s="84" t="s">
        <v>105</v>
      </c>
      <c r="S3566" s="31" t="s">
        <v>34</v>
      </c>
      <c r="T3566" s="31"/>
      <c r="U3566" s="169"/>
      <c r="V3566" s="150" t="s">
        <v>3366</v>
      </c>
      <c r="W3566" s="141" t="str" cm="1">
        <f t="array" ref="W3566">IF(SUM(LEN(B3566:V3566))=0,"",IF(OR(OR(ISBLANK(F3566),SUM(LEN(C3566),LEN(D3566))=0),AND(NOT(E3566="Unknown"),ISBLANK(J3566)),AND(NOT(O3566="Unknown"),ISBLANK(R3566))),"Missing Information", INDEX(Table15[Entire Service Line Classification], MATCH(SUMIFS(Table15[Unique ID],Table15[System-Owned Portion],E3566,Table15[If Material Anything Other than "Lead" in Column E,Was Material Ever Previously Lead?],G3566,Table15[Customer-Owned Portion],O3566),Table15[Unique ID],0),0)))</f>
        <v>Non-lead</v>
      </c>
      <c r="X3566"/>
    </row>
    <row r="3567" spans="2:24" ht="75" x14ac:dyDescent="0.25">
      <c r="B3567" s="146" t="s">
        <v>13000</v>
      </c>
      <c r="C3567" s="31" t="s">
        <v>13001</v>
      </c>
      <c r="D3567" s="31" t="s">
        <v>13002</v>
      </c>
      <c r="E3567" s="44" t="s">
        <v>43</v>
      </c>
      <c r="F3567" s="43" t="s">
        <v>34</v>
      </c>
      <c r="G3567" s="84" t="s">
        <v>34</v>
      </c>
      <c r="H3567" s="31"/>
      <c r="I3567" s="205"/>
      <c r="J3567" s="84" t="s">
        <v>106</v>
      </c>
      <c r="K3567" s="31" t="s">
        <v>36</v>
      </c>
      <c r="L3567" s="31" t="s">
        <v>95</v>
      </c>
      <c r="M3567" s="169" t="s">
        <v>8840</v>
      </c>
      <c r="N3567" s="148" t="s">
        <v>8841</v>
      </c>
      <c r="O3567" s="106" t="s">
        <v>35</v>
      </c>
      <c r="P3567" s="43"/>
      <c r="Q3567" s="205"/>
      <c r="R3567" s="84" t="s">
        <v>106</v>
      </c>
      <c r="S3567" s="31" t="s">
        <v>36</v>
      </c>
      <c r="T3567" s="31" t="s">
        <v>95</v>
      </c>
      <c r="U3567" s="169" t="s">
        <v>8840</v>
      </c>
      <c r="V3567" s="150" t="s">
        <v>8846</v>
      </c>
      <c r="W3567" s="141" t="str" cm="1">
        <f t="array" ref="W3567">IF(SUM(LEN(B3567:V3567))=0,"",IF(OR(OR(ISBLANK(F3567),SUM(LEN(C3567),LEN(D3567))=0),AND(NOT(E3567="Unknown"),ISBLANK(J3567)),AND(NOT(O3567="Unknown"),ISBLANK(R3567))),"Missing Information", INDEX(Table15[Entire Service Line Classification], MATCH(SUMIFS(Table15[Unique ID],Table15[System-Owned Portion],E3567,Table15[If Material Anything Other than "Lead" in Column E,Was Material Ever Previously Lead?],G3567,Table15[Customer-Owned Portion],O3567),Table15[Unique ID],0),0)))</f>
        <v>Non-lead</v>
      </c>
      <c r="X3567"/>
    </row>
    <row r="3568" spans="2:24" ht="75" x14ac:dyDescent="0.25">
      <c r="B3568" s="146" t="s">
        <v>13003</v>
      </c>
      <c r="C3568" s="31" t="s">
        <v>13004</v>
      </c>
      <c r="D3568" s="31" t="s">
        <v>13005</v>
      </c>
      <c r="E3568" s="44" t="s">
        <v>43</v>
      </c>
      <c r="F3568" s="43" t="s">
        <v>34</v>
      </c>
      <c r="G3568" s="84" t="s">
        <v>34</v>
      </c>
      <c r="H3568" s="31"/>
      <c r="I3568" s="205"/>
      <c r="J3568" s="84" t="s">
        <v>106</v>
      </c>
      <c r="K3568" s="31" t="s">
        <v>36</v>
      </c>
      <c r="L3568" s="31" t="s">
        <v>95</v>
      </c>
      <c r="M3568" s="169" t="s">
        <v>8840</v>
      </c>
      <c r="N3568" s="148" t="s">
        <v>8841</v>
      </c>
      <c r="O3568" s="106" t="s">
        <v>35</v>
      </c>
      <c r="P3568" s="43"/>
      <c r="Q3568" s="205"/>
      <c r="R3568" s="84" t="s">
        <v>106</v>
      </c>
      <c r="S3568" s="31" t="s">
        <v>36</v>
      </c>
      <c r="T3568" s="31" t="s">
        <v>95</v>
      </c>
      <c r="U3568" s="169" t="s">
        <v>8840</v>
      </c>
      <c r="V3568" s="150" t="s">
        <v>8846</v>
      </c>
      <c r="W3568" s="141" t="str" cm="1">
        <f t="array" ref="W3568">IF(SUM(LEN(B3568:V3568))=0,"",IF(OR(OR(ISBLANK(F3568),SUM(LEN(C3568),LEN(D3568))=0),AND(NOT(E3568="Unknown"),ISBLANK(J3568)),AND(NOT(O3568="Unknown"),ISBLANK(R3568))),"Missing Information", INDEX(Table15[Entire Service Line Classification], MATCH(SUMIFS(Table15[Unique ID],Table15[System-Owned Portion],E3568,Table15[If Material Anything Other than "Lead" in Column E,Was Material Ever Previously Lead?],G3568,Table15[Customer-Owned Portion],O3568),Table15[Unique ID],0),0)))</f>
        <v>Non-lead</v>
      </c>
      <c r="X3568"/>
    </row>
    <row r="3569" spans="2:24" ht="225" x14ac:dyDescent="0.25">
      <c r="B3569" s="146" t="s">
        <v>13006</v>
      </c>
      <c r="C3569" s="31" t="s">
        <v>13007</v>
      </c>
      <c r="D3569" s="31" t="s">
        <v>13008</v>
      </c>
      <c r="E3569" s="44" t="s">
        <v>52</v>
      </c>
      <c r="F3569" s="43" t="s">
        <v>34</v>
      </c>
      <c r="G3569" s="84" t="s">
        <v>34</v>
      </c>
      <c r="H3569" s="31"/>
      <c r="I3569" s="205"/>
      <c r="J3569" s="84" t="s">
        <v>105</v>
      </c>
      <c r="K3569" s="31" t="s">
        <v>34</v>
      </c>
      <c r="L3569" s="31"/>
      <c r="M3569" s="169"/>
      <c r="N3569" s="148" t="s">
        <v>3366</v>
      </c>
      <c r="O3569" s="106" t="s">
        <v>52</v>
      </c>
      <c r="P3569" s="43"/>
      <c r="Q3569" s="205"/>
      <c r="R3569" s="84" t="s">
        <v>105</v>
      </c>
      <c r="S3569" s="31" t="s">
        <v>34</v>
      </c>
      <c r="T3569" s="31"/>
      <c r="U3569" s="169"/>
      <c r="V3569" s="150" t="s">
        <v>3366</v>
      </c>
      <c r="W3569" s="141" t="str" cm="1">
        <f t="array" ref="W3569">IF(SUM(LEN(B3569:V3569))=0,"",IF(OR(OR(ISBLANK(F3569),SUM(LEN(C3569),LEN(D3569))=0),AND(NOT(E3569="Unknown"),ISBLANK(J3569)),AND(NOT(O3569="Unknown"),ISBLANK(R3569))),"Missing Information", INDEX(Table15[Entire Service Line Classification], MATCH(SUMIFS(Table15[Unique ID],Table15[System-Owned Portion],E3569,Table15[If Material Anything Other than "Lead" in Column E,Was Material Ever Previously Lead?],G3569,Table15[Customer-Owned Portion],O3569),Table15[Unique ID],0),0)))</f>
        <v>Non-lead</v>
      </c>
      <c r="X3569"/>
    </row>
    <row r="3570" spans="2:24" ht="225" x14ac:dyDescent="0.25">
      <c r="B3570" s="146" t="s">
        <v>13009</v>
      </c>
      <c r="C3570" s="31" t="s">
        <v>13010</v>
      </c>
      <c r="D3570" s="31" t="s">
        <v>13011</v>
      </c>
      <c r="E3570" s="44" t="s">
        <v>52</v>
      </c>
      <c r="F3570" s="43" t="s">
        <v>34</v>
      </c>
      <c r="G3570" s="84" t="s">
        <v>34</v>
      </c>
      <c r="H3570" s="31"/>
      <c r="I3570" s="205"/>
      <c r="J3570" s="84" t="s">
        <v>105</v>
      </c>
      <c r="K3570" s="31" t="s">
        <v>34</v>
      </c>
      <c r="L3570" s="31"/>
      <c r="M3570" s="169"/>
      <c r="N3570" s="148" t="s">
        <v>3366</v>
      </c>
      <c r="O3570" s="106" t="s">
        <v>52</v>
      </c>
      <c r="P3570" s="43"/>
      <c r="Q3570" s="205"/>
      <c r="R3570" s="84" t="s">
        <v>105</v>
      </c>
      <c r="S3570" s="31" t="s">
        <v>34</v>
      </c>
      <c r="T3570" s="31"/>
      <c r="U3570" s="169"/>
      <c r="V3570" s="150" t="s">
        <v>3366</v>
      </c>
      <c r="W3570" s="141" t="str" cm="1">
        <f t="array" ref="W3570">IF(SUM(LEN(B3570:V3570))=0,"",IF(OR(OR(ISBLANK(F3570),SUM(LEN(C3570),LEN(D3570))=0),AND(NOT(E3570="Unknown"),ISBLANK(J3570)),AND(NOT(O3570="Unknown"),ISBLANK(R3570))),"Missing Information", INDEX(Table15[Entire Service Line Classification], MATCH(SUMIFS(Table15[Unique ID],Table15[System-Owned Portion],E3570,Table15[If Material Anything Other than "Lead" in Column E,Was Material Ever Previously Lead?],G3570,Table15[Customer-Owned Portion],O3570),Table15[Unique ID],0),0)))</f>
        <v>Non-lead</v>
      </c>
      <c r="X3570"/>
    </row>
    <row r="3571" spans="2:24" ht="225" x14ac:dyDescent="0.25">
      <c r="B3571" s="146" t="s">
        <v>13012</v>
      </c>
      <c r="C3571" s="31" t="s">
        <v>13013</v>
      </c>
      <c r="D3571" s="31" t="s">
        <v>13014</v>
      </c>
      <c r="E3571" s="44" t="s">
        <v>52</v>
      </c>
      <c r="F3571" s="43" t="s">
        <v>34</v>
      </c>
      <c r="G3571" s="84" t="s">
        <v>34</v>
      </c>
      <c r="H3571" s="31"/>
      <c r="I3571" s="205"/>
      <c r="J3571" s="84" t="s">
        <v>105</v>
      </c>
      <c r="K3571" s="31" t="s">
        <v>34</v>
      </c>
      <c r="L3571" s="31"/>
      <c r="M3571" s="169"/>
      <c r="N3571" s="148" t="s">
        <v>3366</v>
      </c>
      <c r="O3571" s="106" t="s">
        <v>52</v>
      </c>
      <c r="P3571" s="43"/>
      <c r="Q3571" s="205"/>
      <c r="R3571" s="84" t="s">
        <v>105</v>
      </c>
      <c r="S3571" s="31" t="s">
        <v>34</v>
      </c>
      <c r="T3571" s="31"/>
      <c r="U3571" s="169"/>
      <c r="V3571" s="150" t="s">
        <v>3366</v>
      </c>
      <c r="W3571" s="141" t="str" cm="1">
        <f t="array" ref="W3571">IF(SUM(LEN(B3571:V3571))=0,"",IF(OR(OR(ISBLANK(F3571),SUM(LEN(C3571),LEN(D3571))=0),AND(NOT(E3571="Unknown"),ISBLANK(J3571)),AND(NOT(O3571="Unknown"),ISBLANK(R3571))),"Missing Information", INDEX(Table15[Entire Service Line Classification], MATCH(SUMIFS(Table15[Unique ID],Table15[System-Owned Portion],E3571,Table15[If Material Anything Other than "Lead" in Column E,Was Material Ever Previously Lead?],G3571,Table15[Customer-Owned Portion],O3571),Table15[Unique ID],0),0)))</f>
        <v>Non-lead</v>
      </c>
      <c r="X3571"/>
    </row>
    <row r="3572" spans="2:24" ht="225" x14ac:dyDescent="0.25">
      <c r="B3572" s="146" t="s">
        <v>13015</v>
      </c>
      <c r="C3572" s="31" t="s">
        <v>13016</v>
      </c>
      <c r="D3572" s="31" t="s">
        <v>13017</v>
      </c>
      <c r="E3572" s="44" t="s">
        <v>52</v>
      </c>
      <c r="F3572" s="43" t="s">
        <v>34</v>
      </c>
      <c r="G3572" s="84" t="s">
        <v>34</v>
      </c>
      <c r="H3572" s="31"/>
      <c r="I3572" s="205"/>
      <c r="J3572" s="84" t="s">
        <v>105</v>
      </c>
      <c r="K3572" s="31" t="s">
        <v>34</v>
      </c>
      <c r="L3572" s="31"/>
      <c r="M3572" s="169"/>
      <c r="N3572" s="148" t="s">
        <v>3366</v>
      </c>
      <c r="O3572" s="106" t="s">
        <v>52</v>
      </c>
      <c r="P3572" s="43"/>
      <c r="Q3572" s="205"/>
      <c r="R3572" s="84" t="s">
        <v>105</v>
      </c>
      <c r="S3572" s="31" t="s">
        <v>34</v>
      </c>
      <c r="T3572" s="31"/>
      <c r="U3572" s="169"/>
      <c r="V3572" s="150" t="s">
        <v>3366</v>
      </c>
      <c r="W3572" s="141" t="str" cm="1">
        <f t="array" ref="W3572">IF(SUM(LEN(B3572:V3572))=0,"",IF(OR(OR(ISBLANK(F3572),SUM(LEN(C3572),LEN(D3572))=0),AND(NOT(E3572="Unknown"),ISBLANK(J3572)),AND(NOT(O3572="Unknown"),ISBLANK(R3572))),"Missing Information", INDEX(Table15[Entire Service Line Classification], MATCH(SUMIFS(Table15[Unique ID],Table15[System-Owned Portion],E3572,Table15[If Material Anything Other than "Lead" in Column E,Was Material Ever Previously Lead?],G3572,Table15[Customer-Owned Portion],O3572),Table15[Unique ID],0),0)))</f>
        <v>Non-lead</v>
      </c>
      <c r="X3572"/>
    </row>
    <row r="3573" spans="2:24" ht="225" x14ac:dyDescent="0.25">
      <c r="B3573" s="146" t="s">
        <v>13018</v>
      </c>
      <c r="C3573" s="31" t="s">
        <v>13019</v>
      </c>
      <c r="D3573" s="31" t="s">
        <v>13020</v>
      </c>
      <c r="E3573" s="44" t="s">
        <v>52</v>
      </c>
      <c r="F3573" s="43" t="s">
        <v>34</v>
      </c>
      <c r="G3573" s="84" t="s">
        <v>34</v>
      </c>
      <c r="H3573" s="31"/>
      <c r="I3573" s="205"/>
      <c r="J3573" s="84" t="s">
        <v>3268</v>
      </c>
      <c r="K3573" s="31" t="s">
        <v>34</v>
      </c>
      <c r="L3573" s="31"/>
      <c r="M3573" s="169"/>
      <c r="N3573" s="148" t="s">
        <v>3269</v>
      </c>
      <c r="O3573" s="106" t="s">
        <v>52</v>
      </c>
      <c r="P3573" s="43"/>
      <c r="Q3573" s="205"/>
      <c r="R3573" s="84" t="s">
        <v>3268</v>
      </c>
      <c r="S3573" s="31" t="s">
        <v>34</v>
      </c>
      <c r="T3573" s="31"/>
      <c r="U3573" s="169"/>
      <c r="V3573" s="150" t="s">
        <v>3269</v>
      </c>
      <c r="W3573" s="141" t="str" cm="1">
        <f t="array" ref="W3573">IF(SUM(LEN(B3573:V3573))=0,"",IF(OR(OR(ISBLANK(F3573),SUM(LEN(C3573),LEN(D3573))=0),AND(NOT(E3573="Unknown"),ISBLANK(J3573)),AND(NOT(O3573="Unknown"),ISBLANK(R3573))),"Missing Information", INDEX(Table15[Entire Service Line Classification], MATCH(SUMIFS(Table15[Unique ID],Table15[System-Owned Portion],E3573,Table15[If Material Anything Other than "Lead" in Column E,Was Material Ever Previously Lead?],G3573,Table15[Customer-Owned Portion],O3573),Table15[Unique ID],0),0)))</f>
        <v>Non-lead</v>
      </c>
      <c r="X3573"/>
    </row>
    <row r="3574" spans="2:24" ht="225" x14ac:dyDescent="0.25">
      <c r="B3574" s="146" t="s">
        <v>13021</v>
      </c>
      <c r="C3574" s="31" t="s">
        <v>13022</v>
      </c>
      <c r="D3574" s="31" t="s">
        <v>13023</v>
      </c>
      <c r="E3574" s="44" t="s">
        <v>52</v>
      </c>
      <c r="F3574" s="43" t="s">
        <v>34</v>
      </c>
      <c r="G3574" s="84" t="s">
        <v>34</v>
      </c>
      <c r="H3574" s="31"/>
      <c r="I3574" s="205"/>
      <c r="J3574" s="84" t="s">
        <v>3268</v>
      </c>
      <c r="K3574" s="31" t="s">
        <v>34</v>
      </c>
      <c r="L3574" s="31"/>
      <c r="M3574" s="169"/>
      <c r="N3574" s="148" t="s">
        <v>3269</v>
      </c>
      <c r="O3574" s="106" t="s">
        <v>52</v>
      </c>
      <c r="P3574" s="43"/>
      <c r="Q3574" s="205"/>
      <c r="R3574" s="84" t="s">
        <v>3268</v>
      </c>
      <c r="S3574" s="31" t="s">
        <v>34</v>
      </c>
      <c r="T3574" s="31"/>
      <c r="U3574" s="169"/>
      <c r="V3574" s="150" t="s">
        <v>3269</v>
      </c>
      <c r="W3574" s="141" t="str" cm="1">
        <f t="array" ref="W3574">IF(SUM(LEN(B3574:V3574))=0,"",IF(OR(OR(ISBLANK(F3574),SUM(LEN(C3574),LEN(D3574))=0),AND(NOT(E3574="Unknown"),ISBLANK(J3574)),AND(NOT(O3574="Unknown"),ISBLANK(R3574))),"Missing Information", INDEX(Table15[Entire Service Line Classification], MATCH(SUMIFS(Table15[Unique ID],Table15[System-Owned Portion],E3574,Table15[If Material Anything Other than "Lead" in Column E,Was Material Ever Previously Lead?],G3574,Table15[Customer-Owned Portion],O3574),Table15[Unique ID],0),0)))</f>
        <v>Non-lead</v>
      </c>
      <c r="X3574"/>
    </row>
    <row r="3575" spans="2:24" ht="75" x14ac:dyDescent="0.25">
      <c r="B3575" s="146" t="s">
        <v>13024</v>
      </c>
      <c r="C3575" s="31" t="s">
        <v>13025</v>
      </c>
      <c r="D3575" s="31" t="s">
        <v>13026</v>
      </c>
      <c r="E3575" s="44" t="s">
        <v>43</v>
      </c>
      <c r="F3575" s="43" t="s">
        <v>34</v>
      </c>
      <c r="G3575" s="84" t="s">
        <v>34</v>
      </c>
      <c r="H3575" s="31"/>
      <c r="I3575" s="205"/>
      <c r="J3575" s="84" t="s">
        <v>106</v>
      </c>
      <c r="K3575" s="31" t="s">
        <v>36</v>
      </c>
      <c r="L3575" s="31" t="s">
        <v>95</v>
      </c>
      <c r="M3575" s="169" t="s">
        <v>3987</v>
      </c>
      <c r="N3575" s="148" t="s">
        <v>4456</v>
      </c>
      <c r="O3575" s="106" t="s">
        <v>43</v>
      </c>
      <c r="P3575" s="43"/>
      <c r="Q3575" s="205"/>
      <c r="R3575" s="84" t="s">
        <v>106</v>
      </c>
      <c r="S3575" s="31" t="s">
        <v>36</v>
      </c>
      <c r="T3575" s="31" t="s">
        <v>95</v>
      </c>
      <c r="U3575" s="169" t="s">
        <v>3987</v>
      </c>
      <c r="V3575" s="150" t="s">
        <v>4456</v>
      </c>
      <c r="W3575" s="141" t="str" cm="1">
        <f t="array" ref="W3575">IF(SUM(LEN(B3575:V3575))=0,"",IF(OR(OR(ISBLANK(F3575),SUM(LEN(C3575),LEN(D3575))=0),AND(NOT(E3575="Unknown"),ISBLANK(J3575)),AND(NOT(O3575="Unknown"),ISBLANK(R3575))),"Missing Information", INDEX(Table15[Entire Service Line Classification], MATCH(SUMIFS(Table15[Unique ID],Table15[System-Owned Portion],E3575,Table15[If Material Anything Other than "Lead" in Column E,Was Material Ever Previously Lead?],G3575,Table15[Customer-Owned Portion],O3575),Table15[Unique ID],0),0)))</f>
        <v>Non-lead</v>
      </c>
      <c r="X3575"/>
    </row>
    <row r="3576" spans="2:24" ht="75" x14ac:dyDescent="0.25">
      <c r="B3576" s="146" t="s">
        <v>13027</v>
      </c>
      <c r="C3576" s="31" t="s">
        <v>13028</v>
      </c>
      <c r="D3576" s="31" t="s">
        <v>13029</v>
      </c>
      <c r="E3576" s="44" t="s">
        <v>43</v>
      </c>
      <c r="F3576" s="43" t="s">
        <v>34</v>
      </c>
      <c r="G3576" s="84" t="s">
        <v>34</v>
      </c>
      <c r="H3576" s="31"/>
      <c r="I3576" s="205"/>
      <c r="J3576" s="84" t="s">
        <v>106</v>
      </c>
      <c r="K3576" s="31" t="s">
        <v>36</v>
      </c>
      <c r="L3576" s="31" t="s">
        <v>95</v>
      </c>
      <c r="M3576" s="169" t="s">
        <v>6413</v>
      </c>
      <c r="N3576" s="148" t="s">
        <v>8628</v>
      </c>
      <c r="O3576" s="106" t="s">
        <v>35</v>
      </c>
      <c r="P3576" s="43"/>
      <c r="Q3576" s="205"/>
      <c r="R3576" s="84" t="s">
        <v>106</v>
      </c>
      <c r="S3576" s="31" t="s">
        <v>36</v>
      </c>
      <c r="T3576" s="31" t="s">
        <v>95</v>
      </c>
      <c r="U3576" s="169" t="s">
        <v>6413</v>
      </c>
      <c r="V3576" s="150" t="s">
        <v>13030</v>
      </c>
      <c r="W3576" s="141" t="str" cm="1">
        <f t="array" ref="W3576">IF(SUM(LEN(B3576:V3576))=0,"",IF(OR(OR(ISBLANK(F3576),SUM(LEN(C3576),LEN(D3576))=0),AND(NOT(E3576="Unknown"),ISBLANK(J3576)),AND(NOT(O3576="Unknown"),ISBLANK(R3576))),"Missing Information", INDEX(Table15[Entire Service Line Classification], MATCH(SUMIFS(Table15[Unique ID],Table15[System-Owned Portion],E3576,Table15[If Material Anything Other than "Lead" in Column E,Was Material Ever Previously Lead?],G3576,Table15[Customer-Owned Portion],O3576),Table15[Unique ID],0),0)))</f>
        <v>Non-lead</v>
      </c>
      <c r="X3576"/>
    </row>
    <row r="3577" spans="2:24" ht="75" x14ac:dyDescent="0.25">
      <c r="B3577" s="146" t="s">
        <v>13031</v>
      </c>
      <c r="C3577" s="31" t="s">
        <v>13032</v>
      </c>
      <c r="D3577" s="31" t="s">
        <v>13033</v>
      </c>
      <c r="E3577" s="44" t="s">
        <v>43</v>
      </c>
      <c r="F3577" s="43" t="s">
        <v>34</v>
      </c>
      <c r="G3577" s="84" t="s">
        <v>34</v>
      </c>
      <c r="H3577" s="31"/>
      <c r="I3577" s="205"/>
      <c r="J3577" s="84" t="s">
        <v>106</v>
      </c>
      <c r="K3577" s="31" t="s">
        <v>36</v>
      </c>
      <c r="L3577" s="31" t="s">
        <v>95</v>
      </c>
      <c r="M3577" s="169" t="s">
        <v>6413</v>
      </c>
      <c r="N3577" s="148" t="s">
        <v>8628</v>
      </c>
      <c r="O3577" s="106" t="s">
        <v>35</v>
      </c>
      <c r="P3577" s="43"/>
      <c r="Q3577" s="205"/>
      <c r="R3577" s="84" t="s">
        <v>106</v>
      </c>
      <c r="S3577" s="31" t="s">
        <v>36</v>
      </c>
      <c r="T3577" s="31" t="s">
        <v>95</v>
      </c>
      <c r="U3577" s="169" t="s">
        <v>6413</v>
      </c>
      <c r="V3577" s="150" t="s">
        <v>13030</v>
      </c>
      <c r="W3577" s="141" t="str" cm="1">
        <f t="array" ref="W3577">IF(SUM(LEN(B3577:V3577))=0,"",IF(OR(OR(ISBLANK(F3577),SUM(LEN(C3577),LEN(D3577))=0),AND(NOT(E3577="Unknown"),ISBLANK(J3577)),AND(NOT(O3577="Unknown"),ISBLANK(R3577))),"Missing Information", INDEX(Table15[Entire Service Line Classification], MATCH(SUMIFS(Table15[Unique ID],Table15[System-Owned Portion],E3577,Table15[If Material Anything Other than "Lead" in Column E,Was Material Ever Previously Lead?],G3577,Table15[Customer-Owned Portion],O3577),Table15[Unique ID],0),0)))</f>
        <v>Non-lead</v>
      </c>
      <c r="X3577"/>
    </row>
    <row r="3578" spans="2:24" ht="75" x14ac:dyDescent="0.25">
      <c r="B3578" s="146" t="s">
        <v>13034</v>
      </c>
      <c r="C3578" s="31" t="s">
        <v>13035</v>
      </c>
      <c r="D3578" s="31" t="s">
        <v>13036</v>
      </c>
      <c r="E3578" s="44" t="s">
        <v>43</v>
      </c>
      <c r="F3578" s="43" t="s">
        <v>34</v>
      </c>
      <c r="G3578" s="84" t="s">
        <v>34</v>
      </c>
      <c r="H3578" s="31"/>
      <c r="I3578" s="205"/>
      <c r="J3578" s="84" t="s">
        <v>106</v>
      </c>
      <c r="K3578" s="31" t="s">
        <v>36</v>
      </c>
      <c r="L3578" s="31" t="s">
        <v>95</v>
      </c>
      <c r="M3578" s="169" t="s">
        <v>8840</v>
      </c>
      <c r="N3578" s="148" t="s">
        <v>8841</v>
      </c>
      <c r="O3578" s="106" t="s">
        <v>35</v>
      </c>
      <c r="P3578" s="43"/>
      <c r="Q3578" s="205"/>
      <c r="R3578" s="84" t="s">
        <v>106</v>
      </c>
      <c r="S3578" s="31" t="s">
        <v>36</v>
      </c>
      <c r="T3578" s="31" t="s">
        <v>95</v>
      </c>
      <c r="U3578" s="169" t="s">
        <v>8840</v>
      </c>
      <c r="V3578" s="150" t="s">
        <v>8846</v>
      </c>
      <c r="W3578" s="141" t="str" cm="1">
        <f t="array" ref="W3578">IF(SUM(LEN(B3578:V3578))=0,"",IF(OR(OR(ISBLANK(F3578),SUM(LEN(C3578),LEN(D3578))=0),AND(NOT(E3578="Unknown"),ISBLANK(J3578)),AND(NOT(O3578="Unknown"),ISBLANK(R3578))),"Missing Information", INDEX(Table15[Entire Service Line Classification], MATCH(SUMIFS(Table15[Unique ID],Table15[System-Owned Portion],E3578,Table15[If Material Anything Other than "Lead" in Column E,Was Material Ever Previously Lead?],G3578,Table15[Customer-Owned Portion],O3578),Table15[Unique ID],0),0)))</f>
        <v>Non-lead</v>
      </c>
      <c r="X3578"/>
    </row>
    <row r="3579" spans="2:24" ht="75" x14ac:dyDescent="0.25">
      <c r="B3579" s="146" t="s">
        <v>13037</v>
      </c>
      <c r="C3579" s="31" t="s">
        <v>13038</v>
      </c>
      <c r="D3579" s="31" t="s">
        <v>13039</v>
      </c>
      <c r="E3579" s="44" t="s">
        <v>43</v>
      </c>
      <c r="F3579" s="43" t="s">
        <v>34</v>
      </c>
      <c r="G3579" s="84" t="s">
        <v>34</v>
      </c>
      <c r="H3579" s="31"/>
      <c r="I3579" s="205"/>
      <c r="J3579" s="84" t="s">
        <v>106</v>
      </c>
      <c r="K3579" s="31" t="s">
        <v>36</v>
      </c>
      <c r="L3579" s="31" t="s">
        <v>95</v>
      </c>
      <c r="M3579" s="169" t="s">
        <v>8840</v>
      </c>
      <c r="N3579" s="148" t="s">
        <v>8841</v>
      </c>
      <c r="O3579" s="106" t="s">
        <v>35</v>
      </c>
      <c r="P3579" s="43"/>
      <c r="Q3579" s="205"/>
      <c r="R3579" s="84" t="s">
        <v>106</v>
      </c>
      <c r="S3579" s="31" t="s">
        <v>36</v>
      </c>
      <c r="T3579" s="31" t="s">
        <v>95</v>
      </c>
      <c r="U3579" s="169" t="s">
        <v>8840</v>
      </c>
      <c r="V3579" s="150" t="s">
        <v>8846</v>
      </c>
      <c r="W3579" s="141" t="str" cm="1">
        <f t="array" ref="W3579">IF(SUM(LEN(B3579:V3579))=0,"",IF(OR(OR(ISBLANK(F3579),SUM(LEN(C3579),LEN(D3579))=0),AND(NOT(E3579="Unknown"),ISBLANK(J3579)),AND(NOT(O3579="Unknown"),ISBLANK(R3579))),"Missing Information", INDEX(Table15[Entire Service Line Classification], MATCH(SUMIFS(Table15[Unique ID],Table15[System-Owned Portion],E3579,Table15[If Material Anything Other than "Lead" in Column E,Was Material Ever Previously Lead?],G3579,Table15[Customer-Owned Portion],O3579),Table15[Unique ID],0),0)))</f>
        <v>Non-lead</v>
      </c>
      <c r="X3579"/>
    </row>
    <row r="3580" spans="2:24" ht="225" x14ac:dyDescent="0.25">
      <c r="B3580" s="146" t="s">
        <v>13040</v>
      </c>
      <c r="C3580" s="31" t="s">
        <v>13041</v>
      </c>
      <c r="D3580" s="31" t="s">
        <v>13042</v>
      </c>
      <c r="E3580" s="44" t="s">
        <v>52</v>
      </c>
      <c r="F3580" s="43" t="s">
        <v>34</v>
      </c>
      <c r="G3580" s="84" t="s">
        <v>34</v>
      </c>
      <c r="H3580" s="31"/>
      <c r="I3580" s="205"/>
      <c r="J3580" s="84" t="s">
        <v>105</v>
      </c>
      <c r="K3580" s="31" t="s">
        <v>34</v>
      </c>
      <c r="L3580" s="31"/>
      <c r="M3580" s="169"/>
      <c r="N3580" s="148" t="s">
        <v>3366</v>
      </c>
      <c r="O3580" s="106" t="s">
        <v>52</v>
      </c>
      <c r="P3580" s="43"/>
      <c r="Q3580" s="205"/>
      <c r="R3580" s="84" t="s">
        <v>105</v>
      </c>
      <c r="S3580" s="31" t="s">
        <v>34</v>
      </c>
      <c r="T3580" s="31"/>
      <c r="U3580" s="169"/>
      <c r="V3580" s="150" t="s">
        <v>3366</v>
      </c>
      <c r="W3580" s="141" t="str" cm="1">
        <f t="array" ref="W3580">IF(SUM(LEN(B3580:V3580))=0,"",IF(OR(OR(ISBLANK(F3580),SUM(LEN(C3580),LEN(D3580))=0),AND(NOT(E3580="Unknown"),ISBLANK(J3580)),AND(NOT(O3580="Unknown"),ISBLANK(R3580))),"Missing Information", INDEX(Table15[Entire Service Line Classification], MATCH(SUMIFS(Table15[Unique ID],Table15[System-Owned Portion],E3580,Table15[If Material Anything Other than "Lead" in Column E,Was Material Ever Previously Lead?],G3580,Table15[Customer-Owned Portion],O3580),Table15[Unique ID],0),0)))</f>
        <v>Non-lead</v>
      </c>
      <c r="X3580"/>
    </row>
    <row r="3581" spans="2:24" ht="225" x14ac:dyDescent="0.25">
      <c r="B3581" s="146" t="s">
        <v>13043</v>
      </c>
      <c r="C3581" s="31" t="s">
        <v>13044</v>
      </c>
      <c r="D3581" s="31" t="s">
        <v>13045</v>
      </c>
      <c r="E3581" s="44" t="s">
        <v>52</v>
      </c>
      <c r="F3581" s="43" t="s">
        <v>34</v>
      </c>
      <c r="G3581" s="84" t="s">
        <v>34</v>
      </c>
      <c r="H3581" s="31"/>
      <c r="I3581" s="205"/>
      <c r="J3581" s="84" t="s">
        <v>105</v>
      </c>
      <c r="K3581" s="31" t="s">
        <v>34</v>
      </c>
      <c r="L3581" s="31"/>
      <c r="M3581" s="169"/>
      <c r="N3581" s="148" t="s">
        <v>3366</v>
      </c>
      <c r="O3581" s="106" t="s">
        <v>52</v>
      </c>
      <c r="P3581" s="43"/>
      <c r="Q3581" s="205"/>
      <c r="R3581" s="84" t="s">
        <v>105</v>
      </c>
      <c r="S3581" s="31" t="s">
        <v>34</v>
      </c>
      <c r="T3581" s="31"/>
      <c r="U3581" s="169"/>
      <c r="V3581" s="150" t="s">
        <v>3366</v>
      </c>
      <c r="W3581" s="141" t="str" cm="1">
        <f t="array" ref="W3581">IF(SUM(LEN(B3581:V3581))=0,"",IF(OR(OR(ISBLANK(F3581),SUM(LEN(C3581),LEN(D3581))=0),AND(NOT(E3581="Unknown"),ISBLANK(J3581)),AND(NOT(O3581="Unknown"),ISBLANK(R3581))),"Missing Information", INDEX(Table15[Entire Service Line Classification], MATCH(SUMIFS(Table15[Unique ID],Table15[System-Owned Portion],E3581,Table15[If Material Anything Other than "Lead" in Column E,Was Material Ever Previously Lead?],G3581,Table15[Customer-Owned Portion],O3581),Table15[Unique ID],0),0)))</f>
        <v>Non-lead</v>
      </c>
      <c r="X3581"/>
    </row>
    <row r="3582" spans="2:24" ht="225" x14ac:dyDescent="0.25">
      <c r="B3582" s="146" t="s">
        <v>13046</v>
      </c>
      <c r="C3582" s="31" t="s">
        <v>13047</v>
      </c>
      <c r="D3582" s="31" t="s">
        <v>13048</v>
      </c>
      <c r="E3582" s="44" t="s">
        <v>52</v>
      </c>
      <c r="F3582" s="43" t="s">
        <v>34</v>
      </c>
      <c r="G3582" s="84" t="s">
        <v>34</v>
      </c>
      <c r="H3582" s="31"/>
      <c r="I3582" s="205"/>
      <c r="J3582" s="84" t="s">
        <v>105</v>
      </c>
      <c r="K3582" s="31" t="s">
        <v>34</v>
      </c>
      <c r="L3582" s="31"/>
      <c r="M3582" s="169"/>
      <c r="N3582" s="148" t="s">
        <v>3366</v>
      </c>
      <c r="O3582" s="106" t="s">
        <v>52</v>
      </c>
      <c r="P3582" s="43"/>
      <c r="Q3582" s="205"/>
      <c r="R3582" s="84" t="s">
        <v>105</v>
      </c>
      <c r="S3582" s="31" t="s">
        <v>34</v>
      </c>
      <c r="T3582" s="31"/>
      <c r="U3582" s="169"/>
      <c r="V3582" s="150" t="s">
        <v>3366</v>
      </c>
      <c r="W3582" s="141" t="str" cm="1">
        <f t="array" ref="W3582">IF(SUM(LEN(B3582:V3582))=0,"",IF(OR(OR(ISBLANK(F3582),SUM(LEN(C3582),LEN(D3582))=0),AND(NOT(E3582="Unknown"),ISBLANK(J3582)),AND(NOT(O3582="Unknown"),ISBLANK(R3582))),"Missing Information", INDEX(Table15[Entire Service Line Classification], MATCH(SUMIFS(Table15[Unique ID],Table15[System-Owned Portion],E3582,Table15[If Material Anything Other than "Lead" in Column E,Was Material Ever Previously Lead?],G3582,Table15[Customer-Owned Portion],O3582),Table15[Unique ID],0),0)))</f>
        <v>Non-lead</v>
      </c>
      <c r="X3582"/>
    </row>
    <row r="3583" spans="2:24" ht="225" x14ac:dyDescent="0.25">
      <c r="B3583" s="146" t="s">
        <v>13049</v>
      </c>
      <c r="C3583" s="31" t="s">
        <v>13050</v>
      </c>
      <c r="D3583" s="31" t="s">
        <v>13051</v>
      </c>
      <c r="E3583" s="44" t="s">
        <v>52</v>
      </c>
      <c r="F3583" s="43" t="s">
        <v>34</v>
      </c>
      <c r="G3583" s="84" t="s">
        <v>34</v>
      </c>
      <c r="H3583" s="31"/>
      <c r="I3583" s="205"/>
      <c r="J3583" s="84" t="s">
        <v>3268</v>
      </c>
      <c r="K3583" s="31" t="s">
        <v>34</v>
      </c>
      <c r="L3583" s="31"/>
      <c r="M3583" s="169"/>
      <c r="N3583" s="148" t="s">
        <v>3269</v>
      </c>
      <c r="O3583" s="106" t="s">
        <v>52</v>
      </c>
      <c r="P3583" s="43"/>
      <c r="Q3583" s="205"/>
      <c r="R3583" s="84" t="s">
        <v>3268</v>
      </c>
      <c r="S3583" s="31" t="s">
        <v>34</v>
      </c>
      <c r="T3583" s="31"/>
      <c r="U3583" s="169"/>
      <c r="V3583" s="150" t="s">
        <v>3269</v>
      </c>
      <c r="W3583" s="141" t="str" cm="1">
        <f t="array" ref="W3583">IF(SUM(LEN(B3583:V3583))=0,"",IF(OR(OR(ISBLANK(F3583),SUM(LEN(C3583),LEN(D3583))=0),AND(NOT(E3583="Unknown"),ISBLANK(J3583)),AND(NOT(O3583="Unknown"),ISBLANK(R3583))),"Missing Information", INDEX(Table15[Entire Service Line Classification], MATCH(SUMIFS(Table15[Unique ID],Table15[System-Owned Portion],E3583,Table15[If Material Anything Other than "Lead" in Column E,Was Material Ever Previously Lead?],G3583,Table15[Customer-Owned Portion],O3583),Table15[Unique ID],0),0)))</f>
        <v>Non-lead</v>
      </c>
      <c r="X3583"/>
    </row>
    <row r="3584" spans="2:24" ht="225" x14ac:dyDescent="0.25">
      <c r="B3584" s="146" t="s">
        <v>13052</v>
      </c>
      <c r="C3584" s="31" t="s">
        <v>13053</v>
      </c>
      <c r="D3584" s="31" t="s">
        <v>13054</v>
      </c>
      <c r="E3584" s="44" t="s">
        <v>52</v>
      </c>
      <c r="F3584" s="43" t="s">
        <v>34</v>
      </c>
      <c r="G3584" s="84" t="s">
        <v>34</v>
      </c>
      <c r="H3584" s="31"/>
      <c r="I3584" s="205"/>
      <c r="J3584" s="84" t="s">
        <v>3268</v>
      </c>
      <c r="K3584" s="31" t="s">
        <v>34</v>
      </c>
      <c r="L3584" s="31"/>
      <c r="M3584" s="169"/>
      <c r="N3584" s="148" t="s">
        <v>3269</v>
      </c>
      <c r="O3584" s="106" t="s">
        <v>52</v>
      </c>
      <c r="P3584" s="43"/>
      <c r="Q3584" s="205"/>
      <c r="R3584" s="84" t="s">
        <v>3268</v>
      </c>
      <c r="S3584" s="31" t="s">
        <v>34</v>
      </c>
      <c r="T3584" s="31"/>
      <c r="U3584" s="169"/>
      <c r="V3584" s="150" t="s">
        <v>3269</v>
      </c>
      <c r="W3584" s="141" t="str" cm="1">
        <f t="array" ref="W3584">IF(SUM(LEN(B3584:V3584))=0,"",IF(OR(OR(ISBLANK(F3584),SUM(LEN(C3584),LEN(D3584))=0),AND(NOT(E3584="Unknown"),ISBLANK(J3584)),AND(NOT(O3584="Unknown"),ISBLANK(R3584))),"Missing Information", INDEX(Table15[Entire Service Line Classification], MATCH(SUMIFS(Table15[Unique ID],Table15[System-Owned Portion],E3584,Table15[If Material Anything Other than "Lead" in Column E,Was Material Ever Previously Lead?],G3584,Table15[Customer-Owned Portion],O3584),Table15[Unique ID],0),0)))</f>
        <v>Non-lead</v>
      </c>
      <c r="X3584"/>
    </row>
    <row r="3585" spans="2:24" ht="225" x14ac:dyDescent="0.25">
      <c r="B3585" s="146" t="s">
        <v>13055</v>
      </c>
      <c r="C3585" s="31" t="s">
        <v>13056</v>
      </c>
      <c r="D3585" s="31" t="s">
        <v>13057</v>
      </c>
      <c r="E3585" s="44" t="s">
        <v>52</v>
      </c>
      <c r="F3585" s="43" t="s">
        <v>34</v>
      </c>
      <c r="G3585" s="84" t="s">
        <v>34</v>
      </c>
      <c r="H3585" s="31"/>
      <c r="I3585" s="205"/>
      <c r="J3585" s="84" t="s">
        <v>105</v>
      </c>
      <c r="K3585" s="31" t="s">
        <v>34</v>
      </c>
      <c r="L3585" s="31"/>
      <c r="M3585" s="169"/>
      <c r="N3585" s="148" t="s">
        <v>3366</v>
      </c>
      <c r="O3585" s="106" t="s">
        <v>52</v>
      </c>
      <c r="P3585" s="43"/>
      <c r="Q3585" s="205"/>
      <c r="R3585" s="84" t="s">
        <v>105</v>
      </c>
      <c r="S3585" s="31" t="s">
        <v>34</v>
      </c>
      <c r="T3585" s="31"/>
      <c r="U3585" s="169"/>
      <c r="V3585" s="150" t="s">
        <v>3366</v>
      </c>
      <c r="W3585" s="141" t="str" cm="1">
        <f t="array" ref="W3585">IF(SUM(LEN(B3585:V3585))=0,"",IF(OR(OR(ISBLANK(F3585),SUM(LEN(C3585),LEN(D3585))=0),AND(NOT(E3585="Unknown"),ISBLANK(J3585)),AND(NOT(O3585="Unknown"),ISBLANK(R3585))),"Missing Information", INDEX(Table15[Entire Service Line Classification], MATCH(SUMIFS(Table15[Unique ID],Table15[System-Owned Portion],E3585,Table15[If Material Anything Other than "Lead" in Column E,Was Material Ever Previously Lead?],G3585,Table15[Customer-Owned Portion],O3585),Table15[Unique ID],0),0)))</f>
        <v>Non-lead</v>
      </c>
      <c r="X3585"/>
    </row>
    <row r="3586" spans="2:24" ht="225" x14ac:dyDescent="0.25">
      <c r="B3586" s="146" t="s">
        <v>13058</v>
      </c>
      <c r="C3586" s="31" t="s">
        <v>13059</v>
      </c>
      <c r="D3586" s="31" t="s">
        <v>13060</v>
      </c>
      <c r="E3586" s="44" t="s">
        <v>52</v>
      </c>
      <c r="F3586" s="43" t="s">
        <v>34</v>
      </c>
      <c r="G3586" s="84" t="s">
        <v>34</v>
      </c>
      <c r="H3586" s="31"/>
      <c r="I3586" s="205"/>
      <c r="J3586" s="84" t="s">
        <v>105</v>
      </c>
      <c r="K3586" s="31" t="s">
        <v>34</v>
      </c>
      <c r="L3586" s="31"/>
      <c r="M3586" s="169"/>
      <c r="N3586" s="148" t="s">
        <v>3366</v>
      </c>
      <c r="O3586" s="106" t="s">
        <v>52</v>
      </c>
      <c r="P3586" s="43"/>
      <c r="Q3586" s="205"/>
      <c r="R3586" s="84" t="s">
        <v>105</v>
      </c>
      <c r="S3586" s="31" t="s">
        <v>34</v>
      </c>
      <c r="T3586" s="31"/>
      <c r="U3586" s="169"/>
      <c r="V3586" s="150" t="s">
        <v>3366</v>
      </c>
      <c r="W3586" s="141" t="str" cm="1">
        <f t="array" ref="W3586">IF(SUM(LEN(B3586:V3586))=0,"",IF(OR(OR(ISBLANK(F3586),SUM(LEN(C3586),LEN(D3586))=0),AND(NOT(E3586="Unknown"),ISBLANK(J3586)),AND(NOT(O3586="Unknown"),ISBLANK(R3586))),"Missing Information", INDEX(Table15[Entire Service Line Classification], MATCH(SUMIFS(Table15[Unique ID],Table15[System-Owned Portion],E3586,Table15[If Material Anything Other than "Lead" in Column E,Was Material Ever Previously Lead?],G3586,Table15[Customer-Owned Portion],O3586),Table15[Unique ID],0),0)))</f>
        <v>Non-lead</v>
      </c>
      <c r="X3586"/>
    </row>
    <row r="3587" spans="2:24" ht="225" x14ac:dyDescent="0.25">
      <c r="B3587" s="146" t="s">
        <v>13061</v>
      </c>
      <c r="C3587" s="31" t="s">
        <v>13062</v>
      </c>
      <c r="D3587" s="31" t="s">
        <v>13063</v>
      </c>
      <c r="E3587" s="44" t="s">
        <v>52</v>
      </c>
      <c r="F3587" s="43" t="s">
        <v>34</v>
      </c>
      <c r="G3587" s="84" t="s">
        <v>34</v>
      </c>
      <c r="H3587" s="31"/>
      <c r="I3587" s="205"/>
      <c r="J3587" s="84" t="s">
        <v>105</v>
      </c>
      <c r="K3587" s="31" t="s">
        <v>34</v>
      </c>
      <c r="L3587" s="31"/>
      <c r="M3587" s="169"/>
      <c r="N3587" s="148" t="s">
        <v>3366</v>
      </c>
      <c r="O3587" s="106" t="s">
        <v>52</v>
      </c>
      <c r="P3587" s="43"/>
      <c r="Q3587" s="205"/>
      <c r="R3587" s="84" t="s">
        <v>105</v>
      </c>
      <c r="S3587" s="31" t="s">
        <v>34</v>
      </c>
      <c r="T3587" s="31"/>
      <c r="U3587" s="169"/>
      <c r="V3587" s="150" t="s">
        <v>3366</v>
      </c>
      <c r="W3587" s="141" t="str" cm="1">
        <f t="array" ref="W3587">IF(SUM(LEN(B3587:V3587))=0,"",IF(OR(OR(ISBLANK(F3587),SUM(LEN(C3587),LEN(D3587))=0),AND(NOT(E3587="Unknown"),ISBLANK(J3587)),AND(NOT(O3587="Unknown"),ISBLANK(R3587))),"Missing Information", INDEX(Table15[Entire Service Line Classification], MATCH(SUMIFS(Table15[Unique ID],Table15[System-Owned Portion],E3587,Table15[If Material Anything Other than "Lead" in Column E,Was Material Ever Previously Lead?],G3587,Table15[Customer-Owned Portion],O3587),Table15[Unique ID],0),0)))</f>
        <v>Non-lead</v>
      </c>
      <c r="X3587"/>
    </row>
    <row r="3588" spans="2:24" ht="225" x14ac:dyDescent="0.25">
      <c r="B3588" s="146" t="s">
        <v>13064</v>
      </c>
      <c r="C3588" s="31" t="s">
        <v>13065</v>
      </c>
      <c r="D3588" s="31" t="s">
        <v>13066</v>
      </c>
      <c r="E3588" s="44" t="s">
        <v>52</v>
      </c>
      <c r="F3588" s="43" t="s">
        <v>34</v>
      </c>
      <c r="G3588" s="84" t="s">
        <v>34</v>
      </c>
      <c r="H3588" s="31"/>
      <c r="I3588" s="205"/>
      <c r="J3588" s="84" t="s">
        <v>105</v>
      </c>
      <c r="K3588" s="31" t="s">
        <v>34</v>
      </c>
      <c r="L3588" s="31"/>
      <c r="M3588" s="169"/>
      <c r="N3588" s="148" t="s">
        <v>3366</v>
      </c>
      <c r="O3588" s="106" t="s">
        <v>52</v>
      </c>
      <c r="P3588" s="43"/>
      <c r="Q3588" s="205"/>
      <c r="R3588" s="84" t="s">
        <v>105</v>
      </c>
      <c r="S3588" s="31" t="s">
        <v>34</v>
      </c>
      <c r="T3588" s="31"/>
      <c r="U3588" s="169"/>
      <c r="V3588" s="150" t="s">
        <v>3366</v>
      </c>
      <c r="W3588" s="141" t="str" cm="1">
        <f t="array" ref="W3588">IF(SUM(LEN(B3588:V3588))=0,"",IF(OR(OR(ISBLANK(F3588),SUM(LEN(C3588),LEN(D3588))=0),AND(NOT(E3588="Unknown"),ISBLANK(J3588)),AND(NOT(O3588="Unknown"),ISBLANK(R3588))),"Missing Information", INDEX(Table15[Entire Service Line Classification], MATCH(SUMIFS(Table15[Unique ID],Table15[System-Owned Portion],E3588,Table15[If Material Anything Other than "Lead" in Column E,Was Material Ever Previously Lead?],G3588,Table15[Customer-Owned Portion],O3588),Table15[Unique ID],0),0)))</f>
        <v>Non-lead</v>
      </c>
      <c r="X3588"/>
    </row>
    <row r="3589" spans="2:24" ht="105" x14ac:dyDescent="0.25">
      <c r="B3589" s="146" t="s">
        <v>978</v>
      </c>
      <c r="C3589" s="31" t="s">
        <v>13067</v>
      </c>
      <c r="D3589" s="31" t="s">
        <v>979</v>
      </c>
      <c r="E3589" s="44" t="s">
        <v>199</v>
      </c>
      <c r="F3589" s="43" t="s">
        <v>34</v>
      </c>
      <c r="G3589" s="84" t="s">
        <v>34</v>
      </c>
      <c r="H3589" s="31" t="s">
        <v>728</v>
      </c>
      <c r="I3589" s="205"/>
      <c r="J3589" s="84" t="s">
        <v>188</v>
      </c>
      <c r="K3589" s="31" t="s">
        <v>34</v>
      </c>
      <c r="L3589" s="31"/>
      <c r="M3589" s="169"/>
      <c r="N3589" s="148" t="s">
        <v>729</v>
      </c>
      <c r="O3589" s="106" t="s">
        <v>200</v>
      </c>
      <c r="P3589" s="43" t="s">
        <v>730</v>
      </c>
      <c r="Q3589" s="205"/>
      <c r="R3589" s="84" t="s">
        <v>188</v>
      </c>
      <c r="S3589" s="31" t="s">
        <v>34</v>
      </c>
      <c r="T3589" s="31"/>
      <c r="U3589" s="169"/>
      <c r="V3589" s="150" t="s">
        <v>731</v>
      </c>
      <c r="W3589" s="141" t="str" cm="1">
        <f t="array" ref="W3589">IF(SUM(LEN(B3589:V3589))=0,"",IF(OR(OR(ISBLANK(F3589),SUM(LEN(C3589),LEN(D3589))=0),AND(NOT(E3589="Unknown"),ISBLANK(J3589)),AND(NOT(O3589="Unknown"),ISBLANK(R3589))),"Missing Information", INDEX(Table15[Entire Service Line Classification], MATCH(SUMIFS(Table15[Unique ID],Table15[System-Owned Portion],E3589,Table15[If Material Anything Other than "Lead" in Column E,Was Material Ever Previously Lead?],G3589,Table15[Customer-Owned Portion],O3589),Table15[Unique ID],0),0)))</f>
        <v>Non-lead</v>
      </c>
      <c r="X3589"/>
    </row>
    <row r="3590" spans="2:24" ht="225" x14ac:dyDescent="0.25">
      <c r="B3590" s="146" t="s">
        <v>13068</v>
      </c>
      <c r="C3590" s="31" t="s">
        <v>13069</v>
      </c>
      <c r="D3590" s="31" t="s">
        <v>13070</v>
      </c>
      <c r="E3590" s="44" t="s">
        <v>52</v>
      </c>
      <c r="F3590" s="43" t="s">
        <v>34</v>
      </c>
      <c r="G3590" s="84" t="s">
        <v>34</v>
      </c>
      <c r="H3590" s="31"/>
      <c r="I3590" s="205"/>
      <c r="J3590" s="84" t="s">
        <v>3268</v>
      </c>
      <c r="K3590" s="31" t="s">
        <v>34</v>
      </c>
      <c r="L3590" s="31"/>
      <c r="M3590" s="169"/>
      <c r="N3590" s="148" t="s">
        <v>3269</v>
      </c>
      <c r="O3590" s="106" t="s">
        <v>52</v>
      </c>
      <c r="P3590" s="43"/>
      <c r="Q3590" s="205"/>
      <c r="R3590" s="84" t="s">
        <v>3268</v>
      </c>
      <c r="S3590" s="31" t="s">
        <v>34</v>
      </c>
      <c r="T3590" s="31"/>
      <c r="U3590" s="169"/>
      <c r="V3590" s="150" t="s">
        <v>3269</v>
      </c>
      <c r="W3590" s="141" t="str" cm="1">
        <f t="array" ref="W3590">IF(SUM(LEN(B3590:V3590))=0,"",IF(OR(OR(ISBLANK(F3590),SUM(LEN(C3590),LEN(D3590))=0),AND(NOT(E3590="Unknown"),ISBLANK(J3590)),AND(NOT(O3590="Unknown"),ISBLANK(R3590))),"Missing Information", INDEX(Table15[Entire Service Line Classification], MATCH(SUMIFS(Table15[Unique ID],Table15[System-Owned Portion],E3590,Table15[If Material Anything Other than "Lead" in Column E,Was Material Ever Previously Lead?],G3590,Table15[Customer-Owned Portion],O3590),Table15[Unique ID],0),0)))</f>
        <v>Non-lead</v>
      </c>
      <c r="X3590"/>
    </row>
    <row r="3591" spans="2:24" ht="105" x14ac:dyDescent="0.25">
      <c r="B3591" s="146" t="s">
        <v>725</v>
      </c>
      <c r="C3591" s="31" t="s">
        <v>726</v>
      </c>
      <c r="D3591" s="31" t="s">
        <v>727</v>
      </c>
      <c r="E3591" s="44" t="s">
        <v>199</v>
      </c>
      <c r="F3591" s="43" t="s">
        <v>34</v>
      </c>
      <c r="G3591" s="84" t="s">
        <v>34</v>
      </c>
      <c r="H3591" s="31" t="s">
        <v>728</v>
      </c>
      <c r="I3591" s="205"/>
      <c r="J3591" s="84" t="s">
        <v>188</v>
      </c>
      <c r="K3591" s="31" t="s">
        <v>34</v>
      </c>
      <c r="L3591" s="31"/>
      <c r="M3591" s="169"/>
      <c r="N3591" s="148" t="s">
        <v>729</v>
      </c>
      <c r="O3591" s="106" t="s">
        <v>200</v>
      </c>
      <c r="P3591" s="43" t="s">
        <v>730</v>
      </c>
      <c r="Q3591" s="205"/>
      <c r="R3591" s="84" t="s">
        <v>188</v>
      </c>
      <c r="S3591" s="31" t="s">
        <v>34</v>
      </c>
      <c r="T3591" s="31"/>
      <c r="U3591" s="169"/>
      <c r="V3591" s="150" t="s">
        <v>731</v>
      </c>
      <c r="W3591" s="141" t="str" cm="1">
        <f t="array" ref="W3591">IF(SUM(LEN(B3591:V3591))=0,"",IF(OR(OR(ISBLANK(F3591),SUM(LEN(C3591),LEN(D3591))=0),AND(NOT(E3591="Unknown"),ISBLANK(J3591)),AND(NOT(O3591="Unknown"),ISBLANK(R3591))),"Missing Information", INDEX(Table15[Entire Service Line Classification], MATCH(SUMIFS(Table15[Unique ID],Table15[System-Owned Portion],E3591,Table15[If Material Anything Other than "Lead" in Column E,Was Material Ever Previously Lead?],G3591,Table15[Customer-Owned Portion],O3591),Table15[Unique ID],0),0)))</f>
        <v>Non-lead</v>
      </c>
      <c r="X3591"/>
    </row>
    <row r="3592" spans="2:24" ht="105" x14ac:dyDescent="0.25">
      <c r="B3592" s="146" t="s">
        <v>732</v>
      </c>
      <c r="C3592" s="31" t="s">
        <v>733</v>
      </c>
      <c r="D3592" s="31" t="s">
        <v>734</v>
      </c>
      <c r="E3592" s="44" t="s">
        <v>199</v>
      </c>
      <c r="F3592" s="43" t="s">
        <v>34</v>
      </c>
      <c r="G3592" s="84" t="s">
        <v>34</v>
      </c>
      <c r="H3592" s="31" t="s">
        <v>728</v>
      </c>
      <c r="I3592" s="205"/>
      <c r="J3592" s="84" t="s">
        <v>188</v>
      </c>
      <c r="K3592" s="31" t="s">
        <v>34</v>
      </c>
      <c r="L3592" s="31"/>
      <c r="M3592" s="169"/>
      <c r="N3592" s="148" t="s">
        <v>729</v>
      </c>
      <c r="O3592" s="106" t="s">
        <v>200</v>
      </c>
      <c r="P3592" s="43" t="s">
        <v>730</v>
      </c>
      <c r="Q3592" s="205"/>
      <c r="R3592" s="84" t="s">
        <v>188</v>
      </c>
      <c r="S3592" s="31" t="s">
        <v>34</v>
      </c>
      <c r="T3592" s="31"/>
      <c r="U3592" s="169"/>
      <c r="V3592" s="150" t="s">
        <v>731</v>
      </c>
      <c r="W3592" s="141" t="str" cm="1">
        <f t="array" ref="W3592">IF(SUM(LEN(B3592:V3592))=0,"",IF(OR(OR(ISBLANK(F3592),SUM(LEN(C3592),LEN(D3592))=0),AND(NOT(E3592="Unknown"),ISBLANK(J3592)),AND(NOT(O3592="Unknown"),ISBLANK(R3592))),"Missing Information", INDEX(Table15[Entire Service Line Classification], MATCH(SUMIFS(Table15[Unique ID],Table15[System-Owned Portion],E3592,Table15[If Material Anything Other than "Lead" in Column E,Was Material Ever Previously Lead?],G3592,Table15[Customer-Owned Portion],O3592),Table15[Unique ID],0),0)))</f>
        <v>Non-lead</v>
      </c>
      <c r="X3592"/>
    </row>
    <row r="3593" spans="2:24" ht="105" x14ac:dyDescent="0.25">
      <c r="B3593" s="146" t="s">
        <v>735</v>
      </c>
      <c r="C3593" s="31" t="s">
        <v>736</v>
      </c>
      <c r="D3593" s="31" t="s">
        <v>737</v>
      </c>
      <c r="E3593" s="44" t="s">
        <v>199</v>
      </c>
      <c r="F3593" s="43" t="s">
        <v>34</v>
      </c>
      <c r="G3593" s="84" t="s">
        <v>34</v>
      </c>
      <c r="H3593" s="31" t="s">
        <v>728</v>
      </c>
      <c r="I3593" s="205"/>
      <c r="J3593" s="84" t="s">
        <v>188</v>
      </c>
      <c r="K3593" s="31" t="s">
        <v>34</v>
      </c>
      <c r="L3593" s="31"/>
      <c r="M3593" s="169"/>
      <c r="N3593" s="148" t="s">
        <v>729</v>
      </c>
      <c r="O3593" s="106" t="s">
        <v>200</v>
      </c>
      <c r="P3593" s="43" t="s">
        <v>730</v>
      </c>
      <c r="Q3593" s="205"/>
      <c r="R3593" s="84" t="s">
        <v>188</v>
      </c>
      <c r="S3593" s="31" t="s">
        <v>34</v>
      </c>
      <c r="T3593" s="31"/>
      <c r="U3593" s="169"/>
      <c r="V3593" s="150" t="s">
        <v>731</v>
      </c>
      <c r="W3593" s="141" t="str" cm="1">
        <f t="array" ref="W3593">IF(SUM(LEN(B3593:V3593))=0,"",IF(OR(OR(ISBLANK(F3593),SUM(LEN(C3593),LEN(D3593))=0),AND(NOT(E3593="Unknown"),ISBLANK(J3593)),AND(NOT(O3593="Unknown"),ISBLANK(R3593))),"Missing Information", INDEX(Table15[Entire Service Line Classification], MATCH(SUMIFS(Table15[Unique ID],Table15[System-Owned Portion],E3593,Table15[If Material Anything Other than "Lead" in Column E,Was Material Ever Previously Lead?],G3593,Table15[Customer-Owned Portion],O3593),Table15[Unique ID],0),0)))</f>
        <v>Non-lead</v>
      </c>
      <c r="X3593"/>
    </row>
    <row r="3594" spans="2:24" ht="105" x14ac:dyDescent="0.25">
      <c r="B3594" s="146" t="s">
        <v>744</v>
      </c>
      <c r="C3594" s="31" t="s">
        <v>745</v>
      </c>
      <c r="D3594" s="31" t="s">
        <v>746</v>
      </c>
      <c r="E3594" s="44" t="s">
        <v>199</v>
      </c>
      <c r="F3594" s="43" t="s">
        <v>34</v>
      </c>
      <c r="G3594" s="84" t="s">
        <v>34</v>
      </c>
      <c r="H3594" s="31" t="s">
        <v>728</v>
      </c>
      <c r="I3594" s="205"/>
      <c r="J3594" s="84" t="s">
        <v>188</v>
      </c>
      <c r="K3594" s="31" t="s">
        <v>34</v>
      </c>
      <c r="L3594" s="31"/>
      <c r="M3594" s="169"/>
      <c r="N3594" s="148" t="s">
        <v>729</v>
      </c>
      <c r="O3594" s="106" t="s">
        <v>200</v>
      </c>
      <c r="P3594" s="43" t="s">
        <v>730</v>
      </c>
      <c r="Q3594" s="205"/>
      <c r="R3594" s="84" t="s">
        <v>188</v>
      </c>
      <c r="S3594" s="31" t="s">
        <v>34</v>
      </c>
      <c r="T3594" s="31"/>
      <c r="U3594" s="169"/>
      <c r="V3594" s="150" t="s">
        <v>731</v>
      </c>
      <c r="W3594" s="141" t="str" cm="1">
        <f t="array" ref="W3594">IF(SUM(LEN(B3594:V3594))=0,"",IF(OR(OR(ISBLANK(F3594),SUM(LEN(C3594),LEN(D3594))=0),AND(NOT(E3594="Unknown"),ISBLANK(J3594)),AND(NOT(O3594="Unknown"),ISBLANK(R3594))),"Missing Information", INDEX(Table15[Entire Service Line Classification], MATCH(SUMIFS(Table15[Unique ID],Table15[System-Owned Portion],E3594,Table15[If Material Anything Other than "Lead" in Column E,Was Material Ever Previously Lead?],G3594,Table15[Customer-Owned Portion],O3594),Table15[Unique ID],0),0)))</f>
        <v>Non-lead</v>
      </c>
      <c r="X3594"/>
    </row>
    <row r="3595" spans="2:24" ht="105" x14ac:dyDescent="0.25">
      <c r="B3595" s="146" t="s">
        <v>763</v>
      </c>
      <c r="C3595" s="31" t="s">
        <v>764</v>
      </c>
      <c r="D3595" s="31" t="s">
        <v>765</v>
      </c>
      <c r="E3595" s="44" t="s">
        <v>199</v>
      </c>
      <c r="F3595" s="43" t="s">
        <v>34</v>
      </c>
      <c r="G3595" s="84" t="s">
        <v>34</v>
      </c>
      <c r="H3595" s="31" t="s">
        <v>728</v>
      </c>
      <c r="I3595" s="205"/>
      <c r="J3595" s="84" t="s">
        <v>188</v>
      </c>
      <c r="K3595" s="31" t="s">
        <v>34</v>
      </c>
      <c r="L3595" s="31"/>
      <c r="M3595" s="169"/>
      <c r="N3595" s="148" t="s">
        <v>729</v>
      </c>
      <c r="O3595" s="106" t="s">
        <v>200</v>
      </c>
      <c r="P3595" s="43" t="s">
        <v>730</v>
      </c>
      <c r="Q3595" s="205"/>
      <c r="R3595" s="84" t="s">
        <v>188</v>
      </c>
      <c r="S3595" s="31" t="s">
        <v>34</v>
      </c>
      <c r="T3595" s="31"/>
      <c r="U3595" s="169"/>
      <c r="V3595" s="150" t="s">
        <v>731</v>
      </c>
      <c r="W3595" s="141" t="str" cm="1">
        <f t="array" ref="W3595">IF(SUM(LEN(B3595:V3595))=0,"",IF(OR(OR(ISBLANK(F3595),SUM(LEN(C3595),LEN(D3595))=0),AND(NOT(E3595="Unknown"),ISBLANK(J3595)),AND(NOT(O3595="Unknown"),ISBLANK(R3595))),"Missing Information", INDEX(Table15[Entire Service Line Classification], MATCH(SUMIFS(Table15[Unique ID],Table15[System-Owned Portion],E3595,Table15[If Material Anything Other than "Lead" in Column E,Was Material Ever Previously Lead?],G3595,Table15[Customer-Owned Portion],O3595),Table15[Unique ID],0),0)))</f>
        <v>Non-lead</v>
      </c>
      <c r="X3595"/>
    </row>
    <row r="3596" spans="2:24" ht="105" x14ac:dyDescent="0.25">
      <c r="B3596" s="146" t="s">
        <v>775</v>
      </c>
      <c r="C3596" s="31" t="s">
        <v>776</v>
      </c>
      <c r="D3596" s="31" t="s">
        <v>777</v>
      </c>
      <c r="E3596" s="44" t="s">
        <v>199</v>
      </c>
      <c r="F3596" s="43" t="s">
        <v>34</v>
      </c>
      <c r="G3596" s="84" t="s">
        <v>34</v>
      </c>
      <c r="H3596" s="31" t="s">
        <v>728</v>
      </c>
      <c r="I3596" s="205"/>
      <c r="J3596" s="84" t="s">
        <v>188</v>
      </c>
      <c r="K3596" s="31" t="s">
        <v>34</v>
      </c>
      <c r="L3596" s="31"/>
      <c r="M3596" s="169"/>
      <c r="N3596" s="148" t="s">
        <v>729</v>
      </c>
      <c r="O3596" s="106" t="s">
        <v>200</v>
      </c>
      <c r="P3596" s="43" t="s">
        <v>778</v>
      </c>
      <c r="Q3596" s="205"/>
      <c r="R3596" s="84" t="s">
        <v>188</v>
      </c>
      <c r="S3596" s="31" t="s">
        <v>34</v>
      </c>
      <c r="T3596" s="31"/>
      <c r="U3596" s="169"/>
      <c r="V3596" s="150" t="s">
        <v>731</v>
      </c>
      <c r="W3596" s="141" t="str" cm="1">
        <f t="array" ref="W3596">IF(SUM(LEN(B3596:V3596))=0,"",IF(OR(OR(ISBLANK(F3596),SUM(LEN(C3596),LEN(D3596))=0),AND(NOT(E3596="Unknown"),ISBLANK(J3596)),AND(NOT(O3596="Unknown"),ISBLANK(R3596))),"Missing Information", INDEX(Table15[Entire Service Line Classification], MATCH(SUMIFS(Table15[Unique ID],Table15[System-Owned Portion],E3596,Table15[If Material Anything Other than "Lead" in Column E,Was Material Ever Previously Lead?],G3596,Table15[Customer-Owned Portion],O3596),Table15[Unique ID],0),0)))</f>
        <v>Non-lead</v>
      </c>
      <c r="X3596"/>
    </row>
    <row r="3597" spans="2:24" ht="105" x14ac:dyDescent="0.25">
      <c r="B3597" s="146" t="s">
        <v>782</v>
      </c>
      <c r="C3597" s="31" t="s">
        <v>783</v>
      </c>
      <c r="D3597" s="31" t="s">
        <v>784</v>
      </c>
      <c r="E3597" s="44" t="s">
        <v>199</v>
      </c>
      <c r="F3597" s="43" t="s">
        <v>34</v>
      </c>
      <c r="G3597" s="84" t="s">
        <v>34</v>
      </c>
      <c r="H3597" s="31" t="s">
        <v>728</v>
      </c>
      <c r="I3597" s="205"/>
      <c r="J3597" s="84" t="s">
        <v>188</v>
      </c>
      <c r="K3597" s="31" t="s">
        <v>34</v>
      </c>
      <c r="L3597" s="31"/>
      <c r="M3597" s="169"/>
      <c r="N3597" s="148" t="s">
        <v>729</v>
      </c>
      <c r="O3597" s="106" t="s">
        <v>200</v>
      </c>
      <c r="P3597" s="43" t="s">
        <v>730</v>
      </c>
      <c r="Q3597" s="205"/>
      <c r="R3597" s="84" t="s">
        <v>188</v>
      </c>
      <c r="S3597" s="31" t="s">
        <v>34</v>
      </c>
      <c r="T3597" s="31"/>
      <c r="U3597" s="169"/>
      <c r="V3597" s="150" t="s">
        <v>731</v>
      </c>
      <c r="W3597" s="141" t="str" cm="1">
        <f t="array" ref="W3597">IF(SUM(LEN(B3597:V3597))=0,"",IF(OR(OR(ISBLANK(F3597),SUM(LEN(C3597),LEN(D3597))=0),AND(NOT(E3597="Unknown"),ISBLANK(J3597)),AND(NOT(O3597="Unknown"),ISBLANK(R3597))),"Missing Information", INDEX(Table15[Entire Service Line Classification], MATCH(SUMIFS(Table15[Unique ID],Table15[System-Owned Portion],E3597,Table15[If Material Anything Other than "Lead" in Column E,Was Material Ever Previously Lead?],G3597,Table15[Customer-Owned Portion],O3597),Table15[Unique ID],0),0)))</f>
        <v>Non-lead</v>
      </c>
      <c r="X3597"/>
    </row>
    <row r="3598" spans="2:24" ht="105" x14ac:dyDescent="0.25">
      <c r="B3598" s="146" t="s">
        <v>800</v>
      </c>
      <c r="C3598" s="31" t="s">
        <v>801</v>
      </c>
      <c r="D3598" s="31" t="s">
        <v>802</v>
      </c>
      <c r="E3598" s="44" t="s">
        <v>199</v>
      </c>
      <c r="F3598" s="43" t="s">
        <v>34</v>
      </c>
      <c r="G3598" s="84" t="s">
        <v>34</v>
      </c>
      <c r="H3598" s="31" t="s">
        <v>728</v>
      </c>
      <c r="I3598" s="205"/>
      <c r="J3598" s="84" t="s">
        <v>188</v>
      </c>
      <c r="K3598" s="31" t="s">
        <v>34</v>
      </c>
      <c r="L3598" s="31"/>
      <c r="M3598" s="169"/>
      <c r="N3598" s="148" t="s">
        <v>729</v>
      </c>
      <c r="O3598" s="106" t="s">
        <v>200</v>
      </c>
      <c r="P3598" s="43" t="s">
        <v>730</v>
      </c>
      <c r="Q3598" s="205"/>
      <c r="R3598" s="84" t="s">
        <v>188</v>
      </c>
      <c r="S3598" s="31" t="s">
        <v>34</v>
      </c>
      <c r="T3598" s="31"/>
      <c r="U3598" s="169"/>
      <c r="V3598" s="150" t="s">
        <v>731</v>
      </c>
      <c r="W3598" s="141" t="str" cm="1">
        <f t="array" ref="W3598">IF(SUM(LEN(B3598:V3598))=0,"",IF(OR(OR(ISBLANK(F3598),SUM(LEN(C3598),LEN(D3598))=0),AND(NOT(E3598="Unknown"),ISBLANK(J3598)),AND(NOT(O3598="Unknown"),ISBLANK(R3598))),"Missing Information", INDEX(Table15[Entire Service Line Classification], MATCH(SUMIFS(Table15[Unique ID],Table15[System-Owned Portion],E3598,Table15[If Material Anything Other than "Lead" in Column E,Was Material Ever Previously Lead?],G3598,Table15[Customer-Owned Portion],O3598),Table15[Unique ID],0),0)))</f>
        <v>Non-lead</v>
      </c>
      <c r="X3598"/>
    </row>
    <row r="3599" spans="2:24" ht="105" x14ac:dyDescent="0.25">
      <c r="B3599" s="146" t="s">
        <v>794</v>
      </c>
      <c r="C3599" s="31" t="s">
        <v>795</v>
      </c>
      <c r="D3599" s="31" t="s">
        <v>796</v>
      </c>
      <c r="E3599" s="44" t="s">
        <v>199</v>
      </c>
      <c r="F3599" s="43" t="s">
        <v>34</v>
      </c>
      <c r="G3599" s="84" t="s">
        <v>34</v>
      </c>
      <c r="H3599" s="31" t="s">
        <v>728</v>
      </c>
      <c r="I3599" s="205"/>
      <c r="J3599" s="84" t="s">
        <v>188</v>
      </c>
      <c r="K3599" s="31" t="s">
        <v>34</v>
      </c>
      <c r="L3599" s="31"/>
      <c r="M3599" s="169"/>
      <c r="N3599" s="148" t="s">
        <v>729</v>
      </c>
      <c r="O3599" s="106" t="s">
        <v>200</v>
      </c>
      <c r="P3599" s="43" t="s">
        <v>730</v>
      </c>
      <c r="Q3599" s="205"/>
      <c r="R3599" s="84" t="s">
        <v>188</v>
      </c>
      <c r="S3599" s="31" t="s">
        <v>34</v>
      </c>
      <c r="T3599" s="31"/>
      <c r="U3599" s="169"/>
      <c r="V3599" s="150" t="s">
        <v>731</v>
      </c>
      <c r="W3599" s="141" t="str" cm="1">
        <f t="array" ref="W3599">IF(SUM(LEN(B3599:V3599))=0,"",IF(OR(OR(ISBLANK(F3599),SUM(LEN(C3599),LEN(D3599))=0),AND(NOT(E3599="Unknown"),ISBLANK(J3599)),AND(NOT(O3599="Unknown"),ISBLANK(R3599))),"Missing Information", INDEX(Table15[Entire Service Line Classification], MATCH(SUMIFS(Table15[Unique ID],Table15[System-Owned Portion],E3599,Table15[If Material Anything Other than "Lead" in Column E,Was Material Ever Previously Lead?],G3599,Table15[Customer-Owned Portion],O3599),Table15[Unique ID],0),0)))</f>
        <v>Non-lead</v>
      </c>
      <c r="X3599"/>
    </row>
    <row r="3600" spans="2:24" ht="105" x14ac:dyDescent="0.25">
      <c r="B3600" s="146" t="s">
        <v>788</v>
      </c>
      <c r="C3600" s="31" t="s">
        <v>789</v>
      </c>
      <c r="D3600" s="31" t="s">
        <v>790</v>
      </c>
      <c r="E3600" s="44" t="s">
        <v>199</v>
      </c>
      <c r="F3600" s="43" t="s">
        <v>34</v>
      </c>
      <c r="G3600" s="84" t="s">
        <v>34</v>
      </c>
      <c r="H3600" s="31" t="s">
        <v>728</v>
      </c>
      <c r="I3600" s="205"/>
      <c r="J3600" s="84" t="s">
        <v>188</v>
      </c>
      <c r="K3600" s="31" t="s">
        <v>34</v>
      </c>
      <c r="L3600" s="31"/>
      <c r="M3600" s="169"/>
      <c r="N3600" s="148" t="s">
        <v>729</v>
      </c>
      <c r="O3600" s="106" t="s">
        <v>200</v>
      </c>
      <c r="P3600" s="43" t="s">
        <v>730</v>
      </c>
      <c r="Q3600" s="205"/>
      <c r="R3600" s="84" t="s">
        <v>188</v>
      </c>
      <c r="S3600" s="31" t="s">
        <v>34</v>
      </c>
      <c r="T3600" s="31"/>
      <c r="U3600" s="169"/>
      <c r="V3600" s="150" t="s">
        <v>731</v>
      </c>
      <c r="W3600" s="141" t="str" cm="1">
        <f t="array" ref="W3600">IF(SUM(LEN(B3600:V3600))=0,"",IF(OR(OR(ISBLANK(F3600),SUM(LEN(C3600),LEN(D3600))=0),AND(NOT(E3600="Unknown"),ISBLANK(J3600)),AND(NOT(O3600="Unknown"),ISBLANK(R3600))),"Missing Information", INDEX(Table15[Entire Service Line Classification], MATCH(SUMIFS(Table15[Unique ID],Table15[System-Owned Portion],E3600,Table15[If Material Anything Other than "Lead" in Column E,Was Material Ever Previously Lead?],G3600,Table15[Customer-Owned Portion],O3600),Table15[Unique ID],0),0)))</f>
        <v>Non-lead</v>
      </c>
      <c r="X3600"/>
    </row>
    <row r="3601" spans="2:24" ht="105" x14ac:dyDescent="0.25">
      <c r="B3601" s="146" t="s">
        <v>803</v>
      </c>
      <c r="C3601" s="31" t="s">
        <v>804</v>
      </c>
      <c r="D3601" s="31" t="s">
        <v>805</v>
      </c>
      <c r="E3601" s="44" t="s">
        <v>199</v>
      </c>
      <c r="F3601" s="43" t="s">
        <v>34</v>
      </c>
      <c r="G3601" s="84" t="s">
        <v>34</v>
      </c>
      <c r="H3601" s="31" t="s">
        <v>728</v>
      </c>
      <c r="I3601" s="205"/>
      <c r="J3601" s="84" t="s">
        <v>188</v>
      </c>
      <c r="K3601" s="31" t="s">
        <v>34</v>
      </c>
      <c r="L3601" s="31"/>
      <c r="M3601" s="169"/>
      <c r="N3601" s="148" t="s">
        <v>729</v>
      </c>
      <c r="O3601" s="106" t="s">
        <v>200</v>
      </c>
      <c r="P3601" s="43" t="s">
        <v>730</v>
      </c>
      <c r="Q3601" s="205"/>
      <c r="R3601" s="84" t="s">
        <v>188</v>
      </c>
      <c r="S3601" s="31" t="s">
        <v>34</v>
      </c>
      <c r="T3601" s="31"/>
      <c r="U3601" s="169"/>
      <c r="V3601" s="150" t="s">
        <v>731</v>
      </c>
      <c r="W3601" s="141" t="str" cm="1">
        <f t="array" ref="W3601">IF(SUM(LEN(B3601:V3601))=0,"",IF(OR(OR(ISBLANK(F3601),SUM(LEN(C3601),LEN(D3601))=0),AND(NOT(E3601="Unknown"),ISBLANK(J3601)),AND(NOT(O3601="Unknown"),ISBLANK(R3601))),"Missing Information", INDEX(Table15[Entire Service Line Classification], MATCH(SUMIFS(Table15[Unique ID],Table15[System-Owned Portion],E3601,Table15[If Material Anything Other than "Lead" in Column E,Was Material Ever Previously Lead?],G3601,Table15[Customer-Owned Portion],O3601),Table15[Unique ID],0),0)))</f>
        <v>Non-lead</v>
      </c>
      <c r="X3601"/>
    </row>
    <row r="3602" spans="2:24" ht="105" x14ac:dyDescent="0.25">
      <c r="B3602" s="146" t="s">
        <v>809</v>
      </c>
      <c r="C3602" s="31" t="s">
        <v>810</v>
      </c>
      <c r="D3602" s="31" t="s">
        <v>811</v>
      </c>
      <c r="E3602" s="44" t="s">
        <v>199</v>
      </c>
      <c r="F3602" s="43" t="s">
        <v>34</v>
      </c>
      <c r="G3602" s="84" t="s">
        <v>34</v>
      </c>
      <c r="H3602" s="31" t="s">
        <v>728</v>
      </c>
      <c r="I3602" s="205"/>
      <c r="J3602" s="84" t="s">
        <v>188</v>
      </c>
      <c r="K3602" s="31" t="s">
        <v>34</v>
      </c>
      <c r="L3602" s="31"/>
      <c r="M3602" s="169"/>
      <c r="N3602" s="148" t="s">
        <v>729</v>
      </c>
      <c r="O3602" s="106" t="s">
        <v>200</v>
      </c>
      <c r="P3602" s="43" t="s">
        <v>730</v>
      </c>
      <c r="Q3602" s="205"/>
      <c r="R3602" s="84" t="s">
        <v>188</v>
      </c>
      <c r="S3602" s="31" t="s">
        <v>34</v>
      </c>
      <c r="T3602" s="31"/>
      <c r="U3602" s="169"/>
      <c r="V3602" s="150" t="s">
        <v>731</v>
      </c>
      <c r="W3602" s="141" t="str" cm="1">
        <f t="array" ref="W3602">IF(SUM(LEN(B3602:V3602))=0,"",IF(OR(OR(ISBLANK(F3602),SUM(LEN(C3602),LEN(D3602))=0),AND(NOT(E3602="Unknown"),ISBLANK(J3602)),AND(NOT(O3602="Unknown"),ISBLANK(R3602))),"Missing Information", INDEX(Table15[Entire Service Line Classification], MATCH(SUMIFS(Table15[Unique ID],Table15[System-Owned Portion],E3602,Table15[If Material Anything Other than "Lead" in Column E,Was Material Ever Previously Lead?],G3602,Table15[Customer-Owned Portion],O3602),Table15[Unique ID],0),0)))</f>
        <v>Non-lead</v>
      </c>
      <c r="X3602"/>
    </row>
    <row r="3603" spans="2:24" ht="105" x14ac:dyDescent="0.25">
      <c r="B3603" s="146" t="s">
        <v>819</v>
      </c>
      <c r="C3603" s="31" t="s">
        <v>820</v>
      </c>
      <c r="D3603" s="31" t="s">
        <v>821</v>
      </c>
      <c r="E3603" s="44" t="s">
        <v>199</v>
      </c>
      <c r="F3603" s="43" t="s">
        <v>34</v>
      </c>
      <c r="G3603" s="84" t="s">
        <v>34</v>
      </c>
      <c r="H3603" s="31" t="s">
        <v>728</v>
      </c>
      <c r="I3603" s="205"/>
      <c r="J3603" s="84" t="s">
        <v>188</v>
      </c>
      <c r="K3603" s="31" t="s">
        <v>34</v>
      </c>
      <c r="L3603" s="31"/>
      <c r="M3603" s="169"/>
      <c r="N3603" s="148" t="s">
        <v>729</v>
      </c>
      <c r="O3603" s="106" t="s">
        <v>200</v>
      </c>
      <c r="P3603" s="43" t="s">
        <v>730</v>
      </c>
      <c r="Q3603" s="205"/>
      <c r="R3603" s="84" t="s">
        <v>188</v>
      </c>
      <c r="S3603" s="31" t="s">
        <v>34</v>
      </c>
      <c r="T3603" s="31"/>
      <c r="U3603" s="169"/>
      <c r="V3603" s="150" t="s">
        <v>731</v>
      </c>
      <c r="W3603" s="141" t="str" cm="1">
        <f t="array" ref="W3603">IF(SUM(LEN(B3603:V3603))=0,"",IF(OR(OR(ISBLANK(F3603),SUM(LEN(C3603),LEN(D3603))=0),AND(NOT(E3603="Unknown"),ISBLANK(J3603)),AND(NOT(O3603="Unknown"),ISBLANK(R3603))),"Missing Information", INDEX(Table15[Entire Service Line Classification], MATCH(SUMIFS(Table15[Unique ID],Table15[System-Owned Portion],E3603,Table15[If Material Anything Other than "Lead" in Column E,Was Material Ever Previously Lead?],G3603,Table15[Customer-Owned Portion],O3603),Table15[Unique ID],0),0)))</f>
        <v>Non-lead</v>
      </c>
      <c r="X3603"/>
    </row>
    <row r="3604" spans="2:24" ht="105" x14ac:dyDescent="0.25">
      <c r="B3604" s="146" t="s">
        <v>825</v>
      </c>
      <c r="C3604" s="31" t="s">
        <v>826</v>
      </c>
      <c r="D3604" s="31" t="s">
        <v>827</v>
      </c>
      <c r="E3604" s="44" t="s">
        <v>199</v>
      </c>
      <c r="F3604" s="43" t="s">
        <v>34</v>
      </c>
      <c r="G3604" s="84" t="s">
        <v>34</v>
      </c>
      <c r="H3604" s="31" t="s">
        <v>728</v>
      </c>
      <c r="I3604" s="205"/>
      <c r="J3604" s="84" t="s">
        <v>188</v>
      </c>
      <c r="K3604" s="31" t="s">
        <v>34</v>
      </c>
      <c r="L3604" s="31"/>
      <c r="M3604" s="169"/>
      <c r="N3604" s="148" t="s">
        <v>729</v>
      </c>
      <c r="O3604" s="106" t="s">
        <v>200</v>
      </c>
      <c r="P3604" s="43" t="s">
        <v>730</v>
      </c>
      <c r="Q3604" s="205"/>
      <c r="R3604" s="84" t="s">
        <v>188</v>
      </c>
      <c r="S3604" s="31" t="s">
        <v>34</v>
      </c>
      <c r="T3604" s="31"/>
      <c r="U3604" s="169"/>
      <c r="V3604" s="150" t="s">
        <v>731</v>
      </c>
      <c r="W3604" s="141" t="str" cm="1">
        <f t="array" ref="W3604">IF(SUM(LEN(B3604:V3604))=0,"",IF(OR(OR(ISBLANK(F3604),SUM(LEN(C3604),LEN(D3604))=0),AND(NOT(E3604="Unknown"),ISBLANK(J3604)),AND(NOT(O3604="Unknown"),ISBLANK(R3604))),"Missing Information", INDEX(Table15[Entire Service Line Classification], MATCH(SUMIFS(Table15[Unique ID],Table15[System-Owned Portion],E3604,Table15[If Material Anything Other than "Lead" in Column E,Was Material Ever Previously Lead?],G3604,Table15[Customer-Owned Portion],O3604),Table15[Unique ID],0),0)))</f>
        <v>Non-lead</v>
      </c>
      <c r="X3604"/>
    </row>
    <row r="3605" spans="2:24" ht="105" x14ac:dyDescent="0.25">
      <c r="B3605" s="146" t="s">
        <v>828</v>
      </c>
      <c r="C3605" s="31" t="s">
        <v>829</v>
      </c>
      <c r="D3605" s="31" t="s">
        <v>830</v>
      </c>
      <c r="E3605" s="44" t="s">
        <v>199</v>
      </c>
      <c r="F3605" s="43" t="s">
        <v>34</v>
      </c>
      <c r="G3605" s="84" t="s">
        <v>34</v>
      </c>
      <c r="H3605" s="31" t="s">
        <v>728</v>
      </c>
      <c r="I3605" s="205"/>
      <c r="J3605" s="84" t="s">
        <v>188</v>
      </c>
      <c r="K3605" s="31" t="s">
        <v>34</v>
      </c>
      <c r="L3605" s="31"/>
      <c r="M3605" s="169"/>
      <c r="N3605" s="148" t="s">
        <v>729</v>
      </c>
      <c r="O3605" s="106" t="s">
        <v>200</v>
      </c>
      <c r="P3605" s="43" t="s">
        <v>730</v>
      </c>
      <c r="Q3605" s="205"/>
      <c r="R3605" s="84" t="s">
        <v>188</v>
      </c>
      <c r="S3605" s="31" t="s">
        <v>34</v>
      </c>
      <c r="T3605" s="31"/>
      <c r="U3605" s="169"/>
      <c r="V3605" s="150" t="s">
        <v>731</v>
      </c>
      <c r="W3605" s="141" t="str" cm="1">
        <f t="array" ref="W3605">IF(SUM(LEN(B3605:V3605))=0,"",IF(OR(OR(ISBLANK(F3605),SUM(LEN(C3605),LEN(D3605))=0),AND(NOT(E3605="Unknown"),ISBLANK(J3605)),AND(NOT(O3605="Unknown"),ISBLANK(R3605))),"Missing Information", INDEX(Table15[Entire Service Line Classification], MATCH(SUMIFS(Table15[Unique ID],Table15[System-Owned Portion],E3605,Table15[If Material Anything Other than "Lead" in Column E,Was Material Ever Previously Lead?],G3605,Table15[Customer-Owned Portion],O3605),Table15[Unique ID],0),0)))</f>
        <v>Non-lead</v>
      </c>
      <c r="X3605"/>
    </row>
    <row r="3606" spans="2:24" ht="105" x14ac:dyDescent="0.25">
      <c r="B3606" s="146" t="s">
        <v>834</v>
      </c>
      <c r="C3606" s="31" t="s">
        <v>835</v>
      </c>
      <c r="D3606" s="31" t="s">
        <v>836</v>
      </c>
      <c r="E3606" s="44" t="s">
        <v>199</v>
      </c>
      <c r="F3606" s="43" t="s">
        <v>34</v>
      </c>
      <c r="G3606" s="84" t="s">
        <v>34</v>
      </c>
      <c r="H3606" s="31" t="s">
        <v>728</v>
      </c>
      <c r="I3606" s="205"/>
      <c r="J3606" s="84" t="s">
        <v>188</v>
      </c>
      <c r="K3606" s="31" t="s">
        <v>34</v>
      </c>
      <c r="L3606" s="31"/>
      <c r="M3606" s="169"/>
      <c r="N3606" s="148" t="s">
        <v>729</v>
      </c>
      <c r="O3606" s="106" t="s">
        <v>200</v>
      </c>
      <c r="P3606" s="43" t="s">
        <v>730</v>
      </c>
      <c r="Q3606" s="205"/>
      <c r="R3606" s="84" t="s">
        <v>188</v>
      </c>
      <c r="S3606" s="31" t="s">
        <v>34</v>
      </c>
      <c r="T3606" s="31"/>
      <c r="U3606" s="169"/>
      <c r="V3606" s="150" t="s">
        <v>731</v>
      </c>
      <c r="W3606" s="141" t="str" cm="1">
        <f t="array" ref="W3606">IF(SUM(LEN(B3606:V3606))=0,"",IF(OR(OR(ISBLANK(F3606),SUM(LEN(C3606),LEN(D3606))=0),AND(NOT(E3606="Unknown"),ISBLANK(J3606)),AND(NOT(O3606="Unknown"),ISBLANK(R3606))),"Missing Information", INDEX(Table15[Entire Service Line Classification], MATCH(SUMIFS(Table15[Unique ID],Table15[System-Owned Portion],E3606,Table15[If Material Anything Other than "Lead" in Column E,Was Material Ever Previously Lead?],G3606,Table15[Customer-Owned Portion],O3606),Table15[Unique ID],0),0)))</f>
        <v>Non-lead</v>
      </c>
      <c r="X3606"/>
    </row>
    <row r="3607" spans="2:24" ht="105" x14ac:dyDescent="0.25">
      <c r="B3607" s="146" t="s">
        <v>837</v>
      </c>
      <c r="C3607" s="31" t="s">
        <v>838</v>
      </c>
      <c r="D3607" s="31" t="s">
        <v>839</v>
      </c>
      <c r="E3607" s="44" t="s">
        <v>199</v>
      </c>
      <c r="F3607" s="43" t="s">
        <v>34</v>
      </c>
      <c r="G3607" s="84" t="s">
        <v>34</v>
      </c>
      <c r="H3607" s="31" t="s">
        <v>728</v>
      </c>
      <c r="I3607" s="205"/>
      <c r="J3607" s="84" t="s">
        <v>188</v>
      </c>
      <c r="K3607" s="31" t="s">
        <v>34</v>
      </c>
      <c r="L3607" s="31"/>
      <c r="M3607" s="169"/>
      <c r="N3607" s="148" t="s">
        <v>729</v>
      </c>
      <c r="O3607" s="106" t="s">
        <v>200</v>
      </c>
      <c r="P3607" s="43" t="s">
        <v>730</v>
      </c>
      <c r="Q3607" s="205"/>
      <c r="R3607" s="84" t="s">
        <v>188</v>
      </c>
      <c r="S3607" s="31" t="s">
        <v>34</v>
      </c>
      <c r="T3607" s="31"/>
      <c r="U3607" s="169"/>
      <c r="V3607" s="150" t="s">
        <v>731</v>
      </c>
      <c r="W3607" s="141" t="str" cm="1">
        <f t="array" ref="W3607">IF(SUM(LEN(B3607:V3607))=0,"",IF(OR(OR(ISBLANK(F3607),SUM(LEN(C3607),LEN(D3607))=0),AND(NOT(E3607="Unknown"),ISBLANK(J3607)),AND(NOT(O3607="Unknown"),ISBLANK(R3607))),"Missing Information", INDEX(Table15[Entire Service Line Classification], MATCH(SUMIFS(Table15[Unique ID],Table15[System-Owned Portion],E3607,Table15[If Material Anything Other than "Lead" in Column E,Was Material Ever Previously Lead?],G3607,Table15[Customer-Owned Portion],O3607),Table15[Unique ID],0),0)))</f>
        <v>Non-lead</v>
      </c>
      <c r="X3607"/>
    </row>
    <row r="3608" spans="2:24" ht="105" x14ac:dyDescent="0.25">
      <c r="B3608" s="146" t="s">
        <v>843</v>
      </c>
      <c r="C3608" s="31" t="s">
        <v>844</v>
      </c>
      <c r="D3608" s="31" t="s">
        <v>845</v>
      </c>
      <c r="E3608" s="44" t="s">
        <v>199</v>
      </c>
      <c r="F3608" s="43" t="s">
        <v>34</v>
      </c>
      <c r="G3608" s="84" t="s">
        <v>34</v>
      </c>
      <c r="H3608" s="31" t="s">
        <v>728</v>
      </c>
      <c r="I3608" s="205"/>
      <c r="J3608" s="84" t="s">
        <v>188</v>
      </c>
      <c r="K3608" s="31" t="s">
        <v>34</v>
      </c>
      <c r="L3608" s="31"/>
      <c r="M3608" s="169"/>
      <c r="N3608" s="148" t="s">
        <v>729</v>
      </c>
      <c r="O3608" s="106" t="s">
        <v>200</v>
      </c>
      <c r="P3608" s="43" t="s">
        <v>730</v>
      </c>
      <c r="Q3608" s="205"/>
      <c r="R3608" s="84" t="s">
        <v>188</v>
      </c>
      <c r="S3608" s="31" t="s">
        <v>34</v>
      </c>
      <c r="T3608" s="31"/>
      <c r="U3608" s="169"/>
      <c r="V3608" s="150" t="s">
        <v>731</v>
      </c>
      <c r="W3608" s="141" t="str" cm="1">
        <f t="array" ref="W3608">IF(SUM(LEN(B3608:V3608))=0,"",IF(OR(OR(ISBLANK(F3608),SUM(LEN(C3608),LEN(D3608))=0),AND(NOT(E3608="Unknown"),ISBLANK(J3608)),AND(NOT(O3608="Unknown"),ISBLANK(R3608))),"Missing Information", INDEX(Table15[Entire Service Line Classification], MATCH(SUMIFS(Table15[Unique ID],Table15[System-Owned Portion],E3608,Table15[If Material Anything Other than "Lead" in Column E,Was Material Ever Previously Lead?],G3608,Table15[Customer-Owned Portion],O3608),Table15[Unique ID],0),0)))</f>
        <v>Non-lead</v>
      </c>
      <c r="X3608"/>
    </row>
    <row r="3609" spans="2:24" ht="105" x14ac:dyDescent="0.25">
      <c r="B3609" s="146" t="s">
        <v>853</v>
      </c>
      <c r="C3609" s="31" t="s">
        <v>854</v>
      </c>
      <c r="D3609" s="31" t="s">
        <v>855</v>
      </c>
      <c r="E3609" s="44" t="s">
        <v>199</v>
      </c>
      <c r="F3609" s="43" t="s">
        <v>34</v>
      </c>
      <c r="G3609" s="84" t="s">
        <v>34</v>
      </c>
      <c r="H3609" s="31" t="s">
        <v>728</v>
      </c>
      <c r="I3609" s="205"/>
      <c r="J3609" s="84" t="s">
        <v>188</v>
      </c>
      <c r="K3609" s="31" t="s">
        <v>34</v>
      </c>
      <c r="L3609" s="31"/>
      <c r="M3609" s="169"/>
      <c r="N3609" s="148" t="s">
        <v>729</v>
      </c>
      <c r="O3609" s="106" t="s">
        <v>200</v>
      </c>
      <c r="P3609" s="43" t="s">
        <v>730</v>
      </c>
      <c r="Q3609" s="205"/>
      <c r="R3609" s="84" t="s">
        <v>188</v>
      </c>
      <c r="S3609" s="31" t="s">
        <v>34</v>
      </c>
      <c r="T3609" s="31"/>
      <c r="U3609" s="169"/>
      <c r="V3609" s="150" t="s">
        <v>731</v>
      </c>
      <c r="W3609" s="141" t="str" cm="1">
        <f t="array" ref="W3609">IF(SUM(LEN(B3609:V3609))=0,"",IF(OR(OR(ISBLANK(F3609),SUM(LEN(C3609),LEN(D3609))=0),AND(NOT(E3609="Unknown"),ISBLANK(J3609)),AND(NOT(O3609="Unknown"),ISBLANK(R3609))),"Missing Information", INDEX(Table15[Entire Service Line Classification], MATCH(SUMIFS(Table15[Unique ID],Table15[System-Owned Portion],E3609,Table15[If Material Anything Other than "Lead" in Column E,Was Material Ever Previously Lead?],G3609,Table15[Customer-Owned Portion],O3609),Table15[Unique ID],0),0)))</f>
        <v>Non-lead</v>
      </c>
      <c r="X3609"/>
    </row>
    <row r="3610" spans="2:24" ht="105" x14ac:dyDescent="0.25">
      <c r="B3610" s="146" t="s">
        <v>859</v>
      </c>
      <c r="C3610" s="31" t="s">
        <v>860</v>
      </c>
      <c r="D3610" s="31" t="s">
        <v>861</v>
      </c>
      <c r="E3610" s="44" t="s">
        <v>199</v>
      </c>
      <c r="F3610" s="43" t="s">
        <v>34</v>
      </c>
      <c r="G3610" s="84" t="s">
        <v>34</v>
      </c>
      <c r="H3610" s="31" t="s">
        <v>728</v>
      </c>
      <c r="I3610" s="205"/>
      <c r="J3610" s="84" t="s">
        <v>188</v>
      </c>
      <c r="K3610" s="31" t="s">
        <v>34</v>
      </c>
      <c r="L3610" s="31"/>
      <c r="M3610" s="169"/>
      <c r="N3610" s="148" t="s">
        <v>729</v>
      </c>
      <c r="O3610" s="106" t="s">
        <v>200</v>
      </c>
      <c r="P3610" s="43" t="s">
        <v>778</v>
      </c>
      <c r="Q3610" s="205"/>
      <c r="R3610" s="84" t="s">
        <v>188</v>
      </c>
      <c r="S3610" s="31" t="s">
        <v>34</v>
      </c>
      <c r="T3610" s="31"/>
      <c r="U3610" s="169"/>
      <c r="V3610" s="150" t="s">
        <v>731</v>
      </c>
      <c r="W3610" s="141" t="str" cm="1">
        <f t="array" ref="W3610">IF(SUM(LEN(B3610:V3610))=0,"",IF(OR(OR(ISBLANK(F3610),SUM(LEN(C3610),LEN(D3610))=0),AND(NOT(E3610="Unknown"),ISBLANK(J3610)),AND(NOT(O3610="Unknown"),ISBLANK(R3610))),"Missing Information", INDEX(Table15[Entire Service Line Classification], MATCH(SUMIFS(Table15[Unique ID],Table15[System-Owned Portion],E3610,Table15[If Material Anything Other than "Lead" in Column E,Was Material Ever Previously Lead?],G3610,Table15[Customer-Owned Portion],O3610),Table15[Unique ID],0),0)))</f>
        <v>Non-lead</v>
      </c>
      <c r="X3610"/>
    </row>
    <row r="3611" spans="2:24" ht="105" x14ac:dyDescent="0.25">
      <c r="B3611" s="146" t="s">
        <v>865</v>
      </c>
      <c r="C3611" s="31" t="s">
        <v>866</v>
      </c>
      <c r="D3611" s="31" t="s">
        <v>867</v>
      </c>
      <c r="E3611" s="44" t="s">
        <v>199</v>
      </c>
      <c r="F3611" s="43" t="s">
        <v>34</v>
      </c>
      <c r="G3611" s="84" t="s">
        <v>34</v>
      </c>
      <c r="H3611" s="31" t="s">
        <v>728</v>
      </c>
      <c r="I3611" s="205"/>
      <c r="J3611" s="84" t="s">
        <v>188</v>
      </c>
      <c r="K3611" s="31" t="s">
        <v>34</v>
      </c>
      <c r="L3611" s="31"/>
      <c r="M3611" s="169"/>
      <c r="N3611" s="148" t="s">
        <v>729</v>
      </c>
      <c r="O3611" s="106" t="s">
        <v>200</v>
      </c>
      <c r="P3611" s="43" t="s">
        <v>778</v>
      </c>
      <c r="Q3611" s="205"/>
      <c r="R3611" s="84" t="s">
        <v>188</v>
      </c>
      <c r="S3611" s="31" t="s">
        <v>34</v>
      </c>
      <c r="T3611" s="31"/>
      <c r="U3611" s="169"/>
      <c r="V3611" s="150" t="s">
        <v>731</v>
      </c>
      <c r="W3611" s="141" t="str" cm="1">
        <f t="array" ref="W3611">IF(SUM(LEN(B3611:V3611))=0,"",IF(OR(OR(ISBLANK(F3611),SUM(LEN(C3611),LEN(D3611))=0),AND(NOT(E3611="Unknown"),ISBLANK(J3611)),AND(NOT(O3611="Unknown"),ISBLANK(R3611))),"Missing Information", INDEX(Table15[Entire Service Line Classification], MATCH(SUMIFS(Table15[Unique ID],Table15[System-Owned Portion],E3611,Table15[If Material Anything Other than "Lead" in Column E,Was Material Ever Previously Lead?],G3611,Table15[Customer-Owned Portion],O3611),Table15[Unique ID],0),0)))</f>
        <v>Non-lead</v>
      </c>
      <c r="X3611"/>
    </row>
    <row r="3612" spans="2:24" ht="105" x14ac:dyDescent="0.25">
      <c r="B3612" s="146" t="s">
        <v>868</v>
      </c>
      <c r="C3612" s="31" t="s">
        <v>869</v>
      </c>
      <c r="D3612" s="31" t="s">
        <v>870</v>
      </c>
      <c r="E3612" s="44" t="s">
        <v>199</v>
      </c>
      <c r="F3612" s="43" t="s">
        <v>34</v>
      </c>
      <c r="G3612" s="84" t="s">
        <v>34</v>
      </c>
      <c r="H3612" s="31" t="s">
        <v>728</v>
      </c>
      <c r="I3612" s="205"/>
      <c r="J3612" s="84" t="s">
        <v>188</v>
      </c>
      <c r="K3612" s="31" t="s">
        <v>34</v>
      </c>
      <c r="L3612" s="31"/>
      <c r="M3612" s="169"/>
      <c r="N3612" s="148" t="s">
        <v>729</v>
      </c>
      <c r="O3612" s="106" t="s">
        <v>200</v>
      </c>
      <c r="P3612" s="43" t="s">
        <v>778</v>
      </c>
      <c r="Q3612" s="205"/>
      <c r="R3612" s="84" t="s">
        <v>188</v>
      </c>
      <c r="S3612" s="31" t="s">
        <v>34</v>
      </c>
      <c r="T3612" s="31"/>
      <c r="U3612" s="169"/>
      <c r="V3612" s="150" t="s">
        <v>731</v>
      </c>
      <c r="W3612" s="141" t="str" cm="1">
        <f t="array" ref="W3612">IF(SUM(LEN(B3612:V3612))=0,"",IF(OR(OR(ISBLANK(F3612),SUM(LEN(C3612),LEN(D3612))=0),AND(NOT(E3612="Unknown"),ISBLANK(J3612)),AND(NOT(O3612="Unknown"),ISBLANK(R3612))),"Missing Information", INDEX(Table15[Entire Service Line Classification], MATCH(SUMIFS(Table15[Unique ID],Table15[System-Owned Portion],E3612,Table15[If Material Anything Other than "Lead" in Column E,Was Material Ever Previously Lead?],G3612,Table15[Customer-Owned Portion],O3612),Table15[Unique ID],0),0)))</f>
        <v>Non-lead</v>
      </c>
      <c r="X3612"/>
    </row>
    <row r="3613" spans="2:24" ht="105" x14ac:dyDescent="0.25">
      <c r="B3613" s="146" t="s">
        <v>871</v>
      </c>
      <c r="C3613" s="31" t="s">
        <v>872</v>
      </c>
      <c r="D3613" s="31" t="s">
        <v>873</v>
      </c>
      <c r="E3613" s="44" t="s">
        <v>199</v>
      </c>
      <c r="F3613" s="43" t="s">
        <v>34</v>
      </c>
      <c r="G3613" s="84" t="s">
        <v>34</v>
      </c>
      <c r="H3613" s="31" t="s">
        <v>728</v>
      </c>
      <c r="I3613" s="205"/>
      <c r="J3613" s="84" t="s">
        <v>188</v>
      </c>
      <c r="K3613" s="31" t="s">
        <v>34</v>
      </c>
      <c r="L3613" s="31"/>
      <c r="M3613" s="169"/>
      <c r="N3613" s="148" t="s">
        <v>729</v>
      </c>
      <c r="O3613" s="106" t="s">
        <v>200</v>
      </c>
      <c r="P3613" s="43" t="s">
        <v>778</v>
      </c>
      <c r="Q3613" s="205"/>
      <c r="R3613" s="84" t="s">
        <v>188</v>
      </c>
      <c r="S3613" s="31" t="s">
        <v>34</v>
      </c>
      <c r="T3613" s="31"/>
      <c r="U3613" s="169"/>
      <c r="V3613" s="150" t="s">
        <v>731</v>
      </c>
      <c r="W3613" s="141" t="str" cm="1">
        <f t="array" ref="W3613">IF(SUM(LEN(B3613:V3613))=0,"",IF(OR(OR(ISBLANK(F3613),SUM(LEN(C3613),LEN(D3613))=0),AND(NOT(E3613="Unknown"),ISBLANK(J3613)),AND(NOT(O3613="Unknown"),ISBLANK(R3613))),"Missing Information", INDEX(Table15[Entire Service Line Classification], MATCH(SUMIFS(Table15[Unique ID],Table15[System-Owned Portion],E3613,Table15[If Material Anything Other than "Lead" in Column E,Was Material Ever Previously Lead?],G3613,Table15[Customer-Owned Portion],O3613),Table15[Unique ID],0),0)))</f>
        <v>Non-lead</v>
      </c>
      <c r="X3613"/>
    </row>
    <row r="3614" spans="2:24" ht="105" x14ac:dyDescent="0.25">
      <c r="B3614" s="146" t="s">
        <v>874</v>
      </c>
      <c r="C3614" s="31" t="s">
        <v>875</v>
      </c>
      <c r="D3614" s="31" t="s">
        <v>876</v>
      </c>
      <c r="E3614" s="44" t="s">
        <v>199</v>
      </c>
      <c r="F3614" s="43" t="s">
        <v>34</v>
      </c>
      <c r="G3614" s="84" t="s">
        <v>34</v>
      </c>
      <c r="H3614" s="31" t="s">
        <v>728</v>
      </c>
      <c r="I3614" s="205"/>
      <c r="J3614" s="84" t="s">
        <v>188</v>
      </c>
      <c r="K3614" s="31" t="s">
        <v>34</v>
      </c>
      <c r="L3614" s="31"/>
      <c r="M3614" s="169"/>
      <c r="N3614" s="148" t="s">
        <v>729</v>
      </c>
      <c r="O3614" s="106" t="s">
        <v>200</v>
      </c>
      <c r="P3614" s="43" t="s">
        <v>778</v>
      </c>
      <c r="Q3614" s="205"/>
      <c r="R3614" s="84" t="s">
        <v>188</v>
      </c>
      <c r="S3614" s="31" t="s">
        <v>34</v>
      </c>
      <c r="T3614" s="31"/>
      <c r="U3614" s="169"/>
      <c r="V3614" s="150" t="s">
        <v>731</v>
      </c>
      <c r="W3614" s="141" t="str" cm="1">
        <f t="array" ref="W3614">IF(SUM(LEN(B3614:V3614))=0,"",IF(OR(OR(ISBLANK(F3614),SUM(LEN(C3614),LEN(D3614))=0),AND(NOT(E3614="Unknown"),ISBLANK(J3614)),AND(NOT(O3614="Unknown"),ISBLANK(R3614))),"Missing Information", INDEX(Table15[Entire Service Line Classification], MATCH(SUMIFS(Table15[Unique ID],Table15[System-Owned Portion],E3614,Table15[If Material Anything Other than "Lead" in Column E,Was Material Ever Previously Lead?],G3614,Table15[Customer-Owned Portion],O3614),Table15[Unique ID],0),0)))</f>
        <v>Non-lead</v>
      </c>
      <c r="X3614"/>
    </row>
    <row r="3615" spans="2:24" ht="105" x14ac:dyDescent="0.25">
      <c r="B3615" s="146" t="s">
        <v>877</v>
      </c>
      <c r="C3615" s="31" t="s">
        <v>878</v>
      </c>
      <c r="D3615" s="31" t="s">
        <v>879</v>
      </c>
      <c r="E3615" s="44" t="s">
        <v>199</v>
      </c>
      <c r="F3615" s="43" t="s">
        <v>34</v>
      </c>
      <c r="G3615" s="84" t="s">
        <v>34</v>
      </c>
      <c r="H3615" s="31" t="s">
        <v>728</v>
      </c>
      <c r="I3615" s="205"/>
      <c r="J3615" s="84" t="s">
        <v>188</v>
      </c>
      <c r="K3615" s="31" t="s">
        <v>34</v>
      </c>
      <c r="L3615" s="31"/>
      <c r="M3615" s="169"/>
      <c r="N3615" s="148" t="s">
        <v>729</v>
      </c>
      <c r="O3615" s="106" t="s">
        <v>200</v>
      </c>
      <c r="P3615" s="43" t="s">
        <v>778</v>
      </c>
      <c r="Q3615" s="205"/>
      <c r="R3615" s="84" t="s">
        <v>188</v>
      </c>
      <c r="S3615" s="31" t="s">
        <v>34</v>
      </c>
      <c r="T3615" s="31"/>
      <c r="U3615" s="169"/>
      <c r="V3615" s="150" t="s">
        <v>731</v>
      </c>
      <c r="W3615" s="141" t="str" cm="1">
        <f t="array" ref="W3615">IF(SUM(LEN(B3615:V3615))=0,"",IF(OR(OR(ISBLANK(F3615),SUM(LEN(C3615),LEN(D3615))=0),AND(NOT(E3615="Unknown"),ISBLANK(J3615)),AND(NOT(O3615="Unknown"),ISBLANK(R3615))),"Missing Information", INDEX(Table15[Entire Service Line Classification], MATCH(SUMIFS(Table15[Unique ID],Table15[System-Owned Portion],E3615,Table15[If Material Anything Other than "Lead" in Column E,Was Material Ever Previously Lead?],G3615,Table15[Customer-Owned Portion],O3615),Table15[Unique ID],0),0)))</f>
        <v>Non-lead</v>
      </c>
      <c r="X3615"/>
    </row>
    <row r="3616" spans="2:24" ht="105" x14ac:dyDescent="0.25">
      <c r="B3616" s="146" t="s">
        <v>880</v>
      </c>
      <c r="C3616" s="31" t="s">
        <v>881</v>
      </c>
      <c r="D3616" s="31" t="s">
        <v>882</v>
      </c>
      <c r="E3616" s="44" t="s">
        <v>199</v>
      </c>
      <c r="F3616" s="43" t="s">
        <v>34</v>
      </c>
      <c r="G3616" s="84" t="s">
        <v>34</v>
      </c>
      <c r="H3616" s="31" t="s">
        <v>728</v>
      </c>
      <c r="I3616" s="205"/>
      <c r="J3616" s="84" t="s">
        <v>188</v>
      </c>
      <c r="K3616" s="31" t="s">
        <v>34</v>
      </c>
      <c r="L3616" s="31"/>
      <c r="M3616" s="169"/>
      <c r="N3616" s="148" t="s">
        <v>729</v>
      </c>
      <c r="O3616" s="106" t="s">
        <v>200</v>
      </c>
      <c r="P3616" s="43" t="s">
        <v>778</v>
      </c>
      <c r="Q3616" s="205"/>
      <c r="R3616" s="84" t="s">
        <v>188</v>
      </c>
      <c r="S3616" s="31" t="s">
        <v>34</v>
      </c>
      <c r="T3616" s="31"/>
      <c r="U3616" s="169"/>
      <c r="V3616" s="150" t="s">
        <v>731</v>
      </c>
      <c r="W3616" s="141" t="str" cm="1">
        <f t="array" ref="W3616">IF(SUM(LEN(B3616:V3616))=0,"",IF(OR(OR(ISBLANK(F3616),SUM(LEN(C3616),LEN(D3616))=0),AND(NOT(E3616="Unknown"),ISBLANK(J3616)),AND(NOT(O3616="Unknown"),ISBLANK(R3616))),"Missing Information", INDEX(Table15[Entire Service Line Classification], MATCH(SUMIFS(Table15[Unique ID],Table15[System-Owned Portion],E3616,Table15[If Material Anything Other than "Lead" in Column E,Was Material Ever Previously Lead?],G3616,Table15[Customer-Owned Portion],O3616),Table15[Unique ID],0),0)))</f>
        <v>Non-lead</v>
      </c>
      <c r="X3616"/>
    </row>
    <row r="3617" spans="2:24" ht="105" x14ac:dyDescent="0.25">
      <c r="B3617" s="146" t="s">
        <v>883</v>
      </c>
      <c r="C3617" s="31" t="s">
        <v>884</v>
      </c>
      <c r="D3617" s="31" t="s">
        <v>885</v>
      </c>
      <c r="E3617" s="44" t="s">
        <v>199</v>
      </c>
      <c r="F3617" s="43" t="s">
        <v>34</v>
      </c>
      <c r="G3617" s="84" t="s">
        <v>34</v>
      </c>
      <c r="H3617" s="31" t="s">
        <v>728</v>
      </c>
      <c r="I3617" s="205"/>
      <c r="J3617" s="84" t="s">
        <v>188</v>
      </c>
      <c r="K3617" s="31" t="s">
        <v>34</v>
      </c>
      <c r="L3617" s="31"/>
      <c r="M3617" s="169"/>
      <c r="N3617" s="148" t="s">
        <v>729</v>
      </c>
      <c r="O3617" s="106" t="s">
        <v>200</v>
      </c>
      <c r="P3617" s="43" t="s">
        <v>778</v>
      </c>
      <c r="Q3617" s="205"/>
      <c r="R3617" s="84" t="s">
        <v>188</v>
      </c>
      <c r="S3617" s="31" t="s">
        <v>34</v>
      </c>
      <c r="T3617" s="31"/>
      <c r="U3617" s="169"/>
      <c r="V3617" s="150" t="s">
        <v>731</v>
      </c>
      <c r="W3617" s="141" t="str" cm="1">
        <f t="array" ref="W3617">IF(SUM(LEN(B3617:V3617))=0,"",IF(OR(OR(ISBLANK(F3617),SUM(LEN(C3617),LEN(D3617))=0),AND(NOT(E3617="Unknown"),ISBLANK(J3617)),AND(NOT(O3617="Unknown"),ISBLANK(R3617))),"Missing Information", INDEX(Table15[Entire Service Line Classification], MATCH(SUMIFS(Table15[Unique ID],Table15[System-Owned Portion],E3617,Table15[If Material Anything Other than "Lead" in Column E,Was Material Ever Previously Lead?],G3617,Table15[Customer-Owned Portion],O3617),Table15[Unique ID],0),0)))</f>
        <v>Non-lead</v>
      </c>
      <c r="X3617"/>
    </row>
    <row r="3618" spans="2:24" ht="105" x14ac:dyDescent="0.25">
      <c r="B3618" s="146" t="s">
        <v>886</v>
      </c>
      <c r="C3618" s="31" t="s">
        <v>887</v>
      </c>
      <c r="D3618" s="31" t="s">
        <v>888</v>
      </c>
      <c r="E3618" s="44" t="s">
        <v>199</v>
      </c>
      <c r="F3618" s="43" t="s">
        <v>34</v>
      </c>
      <c r="G3618" s="84" t="s">
        <v>34</v>
      </c>
      <c r="H3618" s="31" t="s">
        <v>728</v>
      </c>
      <c r="I3618" s="205"/>
      <c r="J3618" s="84" t="s">
        <v>188</v>
      </c>
      <c r="K3618" s="31" t="s">
        <v>34</v>
      </c>
      <c r="L3618" s="31"/>
      <c r="M3618" s="169"/>
      <c r="N3618" s="148" t="s">
        <v>729</v>
      </c>
      <c r="O3618" s="106" t="s">
        <v>200</v>
      </c>
      <c r="P3618" s="43" t="s">
        <v>778</v>
      </c>
      <c r="Q3618" s="205"/>
      <c r="R3618" s="84" t="s">
        <v>188</v>
      </c>
      <c r="S3618" s="31" t="s">
        <v>34</v>
      </c>
      <c r="T3618" s="31"/>
      <c r="U3618" s="169"/>
      <c r="V3618" s="150" t="s">
        <v>731</v>
      </c>
      <c r="W3618" s="141" t="str" cm="1">
        <f t="array" ref="W3618">IF(SUM(LEN(B3618:V3618))=0,"",IF(OR(OR(ISBLANK(F3618),SUM(LEN(C3618),LEN(D3618))=0),AND(NOT(E3618="Unknown"),ISBLANK(J3618)),AND(NOT(O3618="Unknown"),ISBLANK(R3618))),"Missing Information", INDEX(Table15[Entire Service Line Classification], MATCH(SUMIFS(Table15[Unique ID],Table15[System-Owned Portion],E3618,Table15[If Material Anything Other than "Lead" in Column E,Was Material Ever Previously Lead?],G3618,Table15[Customer-Owned Portion],O3618),Table15[Unique ID],0),0)))</f>
        <v>Non-lead</v>
      </c>
      <c r="X3618"/>
    </row>
    <row r="3619" spans="2:24" ht="105" x14ac:dyDescent="0.25">
      <c r="B3619" s="146" t="s">
        <v>889</v>
      </c>
      <c r="C3619" s="31" t="s">
        <v>890</v>
      </c>
      <c r="D3619" s="31" t="s">
        <v>891</v>
      </c>
      <c r="E3619" s="44" t="s">
        <v>199</v>
      </c>
      <c r="F3619" s="43" t="s">
        <v>34</v>
      </c>
      <c r="G3619" s="84" t="s">
        <v>34</v>
      </c>
      <c r="H3619" s="31" t="s">
        <v>728</v>
      </c>
      <c r="I3619" s="205"/>
      <c r="J3619" s="84" t="s">
        <v>188</v>
      </c>
      <c r="K3619" s="31" t="s">
        <v>34</v>
      </c>
      <c r="L3619" s="31"/>
      <c r="M3619" s="169"/>
      <c r="N3619" s="148" t="s">
        <v>729</v>
      </c>
      <c r="O3619" s="106" t="s">
        <v>200</v>
      </c>
      <c r="P3619" s="43" t="s">
        <v>778</v>
      </c>
      <c r="Q3619" s="205"/>
      <c r="R3619" s="84" t="s">
        <v>188</v>
      </c>
      <c r="S3619" s="31" t="s">
        <v>34</v>
      </c>
      <c r="T3619" s="31"/>
      <c r="U3619" s="169"/>
      <c r="V3619" s="150" t="s">
        <v>731</v>
      </c>
      <c r="W3619" s="141" t="str" cm="1">
        <f t="array" ref="W3619">IF(SUM(LEN(B3619:V3619))=0,"",IF(OR(OR(ISBLANK(F3619),SUM(LEN(C3619),LEN(D3619))=0),AND(NOT(E3619="Unknown"),ISBLANK(J3619)),AND(NOT(O3619="Unknown"),ISBLANK(R3619))),"Missing Information", INDEX(Table15[Entire Service Line Classification], MATCH(SUMIFS(Table15[Unique ID],Table15[System-Owned Portion],E3619,Table15[If Material Anything Other than "Lead" in Column E,Was Material Ever Previously Lead?],G3619,Table15[Customer-Owned Portion],O3619),Table15[Unique ID],0),0)))</f>
        <v>Non-lead</v>
      </c>
      <c r="X3619"/>
    </row>
    <row r="3620" spans="2:24" ht="105" x14ac:dyDescent="0.25">
      <c r="B3620" s="146" t="s">
        <v>892</v>
      </c>
      <c r="C3620" s="31" t="s">
        <v>893</v>
      </c>
      <c r="D3620" s="31" t="s">
        <v>894</v>
      </c>
      <c r="E3620" s="44" t="s">
        <v>199</v>
      </c>
      <c r="F3620" s="43" t="s">
        <v>34</v>
      </c>
      <c r="G3620" s="84" t="s">
        <v>34</v>
      </c>
      <c r="H3620" s="31" t="s">
        <v>728</v>
      </c>
      <c r="I3620" s="205"/>
      <c r="J3620" s="84" t="s">
        <v>188</v>
      </c>
      <c r="K3620" s="31" t="s">
        <v>34</v>
      </c>
      <c r="L3620" s="31"/>
      <c r="M3620" s="169"/>
      <c r="N3620" s="148" t="s">
        <v>729</v>
      </c>
      <c r="O3620" s="106" t="s">
        <v>200</v>
      </c>
      <c r="P3620" s="43" t="s">
        <v>778</v>
      </c>
      <c r="Q3620" s="205"/>
      <c r="R3620" s="84" t="s">
        <v>188</v>
      </c>
      <c r="S3620" s="31" t="s">
        <v>34</v>
      </c>
      <c r="T3620" s="31"/>
      <c r="U3620" s="169"/>
      <c r="V3620" s="150" t="s">
        <v>731</v>
      </c>
      <c r="W3620" s="141" t="str" cm="1">
        <f t="array" ref="W3620">IF(SUM(LEN(B3620:V3620))=0,"",IF(OR(OR(ISBLANK(F3620),SUM(LEN(C3620),LEN(D3620))=0),AND(NOT(E3620="Unknown"),ISBLANK(J3620)),AND(NOT(O3620="Unknown"),ISBLANK(R3620))),"Missing Information", INDEX(Table15[Entire Service Line Classification], MATCH(SUMIFS(Table15[Unique ID],Table15[System-Owned Portion],E3620,Table15[If Material Anything Other than "Lead" in Column E,Was Material Ever Previously Lead?],G3620,Table15[Customer-Owned Portion],O3620),Table15[Unique ID],0),0)))</f>
        <v>Non-lead</v>
      </c>
      <c r="X3620"/>
    </row>
    <row r="3621" spans="2:24" ht="105" x14ac:dyDescent="0.25">
      <c r="B3621" s="146" t="s">
        <v>895</v>
      </c>
      <c r="C3621" s="31" t="s">
        <v>896</v>
      </c>
      <c r="D3621" s="31" t="s">
        <v>897</v>
      </c>
      <c r="E3621" s="44" t="s">
        <v>199</v>
      </c>
      <c r="F3621" s="43" t="s">
        <v>34</v>
      </c>
      <c r="G3621" s="84" t="s">
        <v>34</v>
      </c>
      <c r="H3621" s="31" t="s">
        <v>728</v>
      </c>
      <c r="I3621" s="205"/>
      <c r="J3621" s="84" t="s">
        <v>188</v>
      </c>
      <c r="K3621" s="31" t="s">
        <v>34</v>
      </c>
      <c r="L3621" s="31"/>
      <c r="M3621" s="169"/>
      <c r="N3621" s="148" t="s">
        <v>729</v>
      </c>
      <c r="O3621" s="106" t="s">
        <v>200</v>
      </c>
      <c r="P3621" s="43" t="s">
        <v>778</v>
      </c>
      <c r="Q3621" s="205"/>
      <c r="R3621" s="84" t="s">
        <v>188</v>
      </c>
      <c r="S3621" s="31" t="s">
        <v>34</v>
      </c>
      <c r="T3621" s="31"/>
      <c r="U3621" s="169"/>
      <c r="V3621" s="150" t="s">
        <v>731</v>
      </c>
      <c r="W3621" s="141" t="str" cm="1">
        <f t="array" ref="W3621">IF(SUM(LEN(B3621:V3621))=0,"",IF(OR(OR(ISBLANK(F3621),SUM(LEN(C3621),LEN(D3621))=0),AND(NOT(E3621="Unknown"),ISBLANK(J3621)),AND(NOT(O3621="Unknown"),ISBLANK(R3621))),"Missing Information", INDEX(Table15[Entire Service Line Classification], MATCH(SUMIFS(Table15[Unique ID],Table15[System-Owned Portion],E3621,Table15[If Material Anything Other than "Lead" in Column E,Was Material Ever Previously Lead?],G3621,Table15[Customer-Owned Portion],O3621),Table15[Unique ID],0),0)))</f>
        <v>Non-lead</v>
      </c>
      <c r="X3621"/>
    </row>
    <row r="3622" spans="2:24" ht="105" x14ac:dyDescent="0.25">
      <c r="B3622" s="146" t="s">
        <v>898</v>
      </c>
      <c r="C3622" s="31" t="s">
        <v>899</v>
      </c>
      <c r="D3622" s="31" t="s">
        <v>900</v>
      </c>
      <c r="E3622" s="44" t="s">
        <v>199</v>
      </c>
      <c r="F3622" s="43" t="s">
        <v>34</v>
      </c>
      <c r="G3622" s="84" t="s">
        <v>34</v>
      </c>
      <c r="H3622" s="31" t="s">
        <v>728</v>
      </c>
      <c r="I3622" s="205"/>
      <c r="J3622" s="84" t="s">
        <v>188</v>
      </c>
      <c r="K3622" s="31" t="s">
        <v>34</v>
      </c>
      <c r="L3622" s="31"/>
      <c r="M3622" s="169"/>
      <c r="N3622" s="148" t="s">
        <v>729</v>
      </c>
      <c r="O3622" s="106" t="s">
        <v>200</v>
      </c>
      <c r="P3622" s="43" t="s">
        <v>778</v>
      </c>
      <c r="Q3622" s="205"/>
      <c r="R3622" s="84" t="s">
        <v>188</v>
      </c>
      <c r="S3622" s="31" t="s">
        <v>34</v>
      </c>
      <c r="T3622" s="31"/>
      <c r="U3622" s="169"/>
      <c r="V3622" s="150" t="s">
        <v>731</v>
      </c>
      <c r="W3622" s="141" t="str" cm="1">
        <f t="array" ref="W3622">IF(SUM(LEN(B3622:V3622))=0,"",IF(OR(OR(ISBLANK(F3622),SUM(LEN(C3622),LEN(D3622))=0),AND(NOT(E3622="Unknown"),ISBLANK(J3622)),AND(NOT(O3622="Unknown"),ISBLANK(R3622))),"Missing Information", INDEX(Table15[Entire Service Line Classification], MATCH(SUMIFS(Table15[Unique ID],Table15[System-Owned Portion],E3622,Table15[If Material Anything Other than "Lead" in Column E,Was Material Ever Previously Lead?],G3622,Table15[Customer-Owned Portion],O3622),Table15[Unique ID],0),0)))</f>
        <v>Non-lead</v>
      </c>
      <c r="X3622"/>
    </row>
    <row r="3623" spans="2:24" ht="105" x14ac:dyDescent="0.25">
      <c r="B3623" s="146" t="s">
        <v>901</v>
      </c>
      <c r="C3623" s="31" t="s">
        <v>902</v>
      </c>
      <c r="D3623" s="31" t="s">
        <v>903</v>
      </c>
      <c r="E3623" s="44" t="s">
        <v>199</v>
      </c>
      <c r="F3623" s="43" t="s">
        <v>34</v>
      </c>
      <c r="G3623" s="84" t="s">
        <v>34</v>
      </c>
      <c r="H3623" s="31" t="s">
        <v>728</v>
      </c>
      <c r="I3623" s="205"/>
      <c r="J3623" s="84" t="s">
        <v>188</v>
      </c>
      <c r="K3623" s="31" t="s">
        <v>34</v>
      </c>
      <c r="L3623" s="31"/>
      <c r="M3623" s="169"/>
      <c r="N3623" s="148" t="s">
        <v>729</v>
      </c>
      <c r="O3623" s="106" t="s">
        <v>200</v>
      </c>
      <c r="P3623" s="43" t="s">
        <v>778</v>
      </c>
      <c r="Q3623" s="205"/>
      <c r="R3623" s="84" t="s">
        <v>188</v>
      </c>
      <c r="S3623" s="31" t="s">
        <v>34</v>
      </c>
      <c r="T3623" s="31"/>
      <c r="U3623" s="169"/>
      <c r="V3623" s="150" t="s">
        <v>731</v>
      </c>
      <c r="W3623" s="141" t="str" cm="1">
        <f t="array" ref="W3623">IF(SUM(LEN(B3623:V3623))=0,"",IF(OR(OR(ISBLANK(F3623),SUM(LEN(C3623),LEN(D3623))=0),AND(NOT(E3623="Unknown"),ISBLANK(J3623)),AND(NOT(O3623="Unknown"),ISBLANK(R3623))),"Missing Information", INDEX(Table15[Entire Service Line Classification], MATCH(SUMIFS(Table15[Unique ID],Table15[System-Owned Portion],E3623,Table15[If Material Anything Other than "Lead" in Column E,Was Material Ever Previously Lead?],G3623,Table15[Customer-Owned Portion],O3623),Table15[Unique ID],0),0)))</f>
        <v>Non-lead</v>
      </c>
      <c r="X3623"/>
    </row>
    <row r="3624" spans="2:24" ht="105" x14ac:dyDescent="0.25">
      <c r="B3624" s="146" t="s">
        <v>904</v>
      </c>
      <c r="C3624" s="31" t="s">
        <v>905</v>
      </c>
      <c r="D3624" s="31" t="s">
        <v>906</v>
      </c>
      <c r="E3624" s="44" t="s">
        <v>199</v>
      </c>
      <c r="F3624" s="43" t="s">
        <v>34</v>
      </c>
      <c r="G3624" s="84" t="s">
        <v>34</v>
      </c>
      <c r="H3624" s="31" t="s">
        <v>728</v>
      </c>
      <c r="I3624" s="205"/>
      <c r="J3624" s="84" t="s">
        <v>188</v>
      </c>
      <c r="K3624" s="31" t="s">
        <v>34</v>
      </c>
      <c r="L3624" s="31"/>
      <c r="M3624" s="169"/>
      <c r="N3624" s="148" t="s">
        <v>729</v>
      </c>
      <c r="O3624" s="106" t="s">
        <v>200</v>
      </c>
      <c r="P3624" s="43" t="s">
        <v>778</v>
      </c>
      <c r="Q3624" s="205"/>
      <c r="R3624" s="84" t="s">
        <v>188</v>
      </c>
      <c r="S3624" s="31" t="s">
        <v>34</v>
      </c>
      <c r="T3624" s="31"/>
      <c r="U3624" s="169"/>
      <c r="V3624" s="150" t="s">
        <v>731</v>
      </c>
      <c r="W3624" s="141" t="str" cm="1">
        <f t="array" ref="W3624">IF(SUM(LEN(B3624:V3624))=0,"",IF(OR(OR(ISBLANK(F3624),SUM(LEN(C3624),LEN(D3624))=0),AND(NOT(E3624="Unknown"),ISBLANK(J3624)),AND(NOT(O3624="Unknown"),ISBLANK(R3624))),"Missing Information", INDEX(Table15[Entire Service Line Classification], MATCH(SUMIFS(Table15[Unique ID],Table15[System-Owned Portion],E3624,Table15[If Material Anything Other than "Lead" in Column E,Was Material Ever Previously Lead?],G3624,Table15[Customer-Owned Portion],O3624),Table15[Unique ID],0),0)))</f>
        <v>Non-lead</v>
      </c>
      <c r="X3624"/>
    </row>
    <row r="3625" spans="2:24" ht="105" x14ac:dyDescent="0.25">
      <c r="B3625" s="146" t="s">
        <v>907</v>
      </c>
      <c r="C3625" s="31" t="s">
        <v>908</v>
      </c>
      <c r="D3625" s="31" t="s">
        <v>909</v>
      </c>
      <c r="E3625" s="44" t="s">
        <v>199</v>
      </c>
      <c r="F3625" s="43" t="s">
        <v>34</v>
      </c>
      <c r="G3625" s="84" t="s">
        <v>34</v>
      </c>
      <c r="H3625" s="31" t="s">
        <v>728</v>
      </c>
      <c r="I3625" s="205"/>
      <c r="J3625" s="84" t="s">
        <v>188</v>
      </c>
      <c r="K3625" s="31" t="s">
        <v>34</v>
      </c>
      <c r="L3625" s="31"/>
      <c r="M3625" s="169"/>
      <c r="N3625" s="148" t="s">
        <v>729</v>
      </c>
      <c r="O3625" s="106" t="s">
        <v>200</v>
      </c>
      <c r="P3625" s="43" t="s">
        <v>778</v>
      </c>
      <c r="Q3625" s="205"/>
      <c r="R3625" s="84" t="s">
        <v>188</v>
      </c>
      <c r="S3625" s="31" t="s">
        <v>34</v>
      </c>
      <c r="T3625" s="31"/>
      <c r="U3625" s="169"/>
      <c r="V3625" s="150" t="s">
        <v>731</v>
      </c>
      <c r="W3625" s="141" t="str" cm="1">
        <f t="array" ref="W3625">IF(SUM(LEN(B3625:V3625))=0,"",IF(OR(OR(ISBLANK(F3625),SUM(LEN(C3625),LEN(D3625))=0),AND(NOT(E3625="Unknown"),ISBLANK(J3625)),AND(NOT(O3625="Unknown"),ISBLANK(R3625))),"Missing Information", INDEX(Table15[Entire Service Line Classification], MATCH(SUMIFS(Table15[Unique ID],Table15[System-Owned Portion],E3625,Table15[If Material Anything Other than "Lead" in Column E,Was Material Ever Previously Lead?],G3625,Table15[Customer-Owned Portion],O3625),Table15[Unique ID],0),0)))</f>
        <v>Non-lead</v>
      </c>
      <c r="X3625"/>
    </row>
    <row r="3626" spans="2:24" ht="105" x14ac:dyDescent="0.25">
      <c r="B3626" s="146" t="s">
        <v>910</v>
      </c>
      <c r="C3626" s="31" t="s">
        <v>911</v>
      </c>
      <c r="D3626" s="31" t="s">
        <v>912</v>
      </c>
      <c r="E3626" s="44" t="s">
        <v>199</v>
      </c>
      <c r="F3626" s="43" t="s">
        <v>34</v>
      </c>
      <c r="G3626" s="84" t="s">
        <v>34</v>
      </c>
      <c r="H3626" s="31" t="s">
        <v>728</v>
      </c>
      <c r="I3626" s="205"/>
      <c r="J3626" s="84" t="s">
        <v>188</v>
      </c>
      <c r="K3626" s="31" t="s">
        <v>34</v>
      </c>
      <c r="L3626" s="31"/>
      <c r="M3626" s="169"/>
      <c r="N3626" s="148" t="s">
        <v>729</v>
      </c>
      <c r="O3626" s="106" t="s">
        <v>200</v>
      </c>
      <c r="P3626" s="43" t="s">
        <v>778</v>
      </c>
      <c r="Q3626" s="205"/>
      <c r="R3626" s="84" t="s">
        <v>188</v>
      </c>
      <c r="S3626" s="31" t="s">
        <v>34</v>
      </c>
      <c r="T3626" s="31"/>
      <c r="U3626" s="169"/>
      <c r="V3626" s="150" t="s">
        <v>731</v>
      </c>
      <c r="W3626" s="141" t="str" cm="1">
        <f t="array" ref="W3626">IF(SUM(LEN(B3626:V3626))=0,"",IF(OR(OR(ISBLANK(F3626),SUM(LEN(C3626),LEN(D3626))=0),AND(NOT(E3626="Unknown"),ISBLANK(J3626)),AND(NOT(O3626="Unknown"),ISBLANK(R3626))),"Missing Information", INDEX(Table15[Entire Service Line Classification], MATCH(SUMIFS(Table15[Unique ID],Table15[System-Owned Portion],E3626,Table15[If Material Anything Other than "Lead" in Column E,Was Material Ever Previously Lead?],G3626,Table15[Customer-Owned Portion],O3626),Table15[Unique ID],0),0)))</f>
        <v>Non-lead</v>
      </c>
      <c r="X3626"/>
    </row>
    <row r="3627" spans="2:24" ht="105" x14ac:dyDescent="0.25">
      <c r="B3627" s="146" t="s">
        <v>913</v>
      </c>
      <c r="C3627" s="31" t="s">
        <v>914</v>
      </c>
      <c r="D3627" s="31" t="s">
        <v>915</v>
      </c>
      <c r="E3627" s="44" t="s">
        <v>199</v>
      </c>
      <c r="F3627" s="43" t="s">
        <v>34</v>
      </c>
      <c r="G3627" s="84" t="s">
        <v>34</v>
      </c>
      <c r="H3627" s="31" t="s">
        <v>728</v>
      </c>
      <c r="I3627" s="205"/>
      <c r="J3627" s="84" t="s">
        <v>188</v>
      </c>
      <c r="K3627" s="31" t="s">
        <v>34</v>
      </c>
      <c r="L3627" s="31"/>
      <c r="M3627" s="169"/>
      <c r="N3627" s="148" t="s">
        <v>729</v>
      </c>
      <c r="O3627" s="106" t="s">
        <v>200</v>
      </c>
      <c r="P3627" s="43" t="s">
        <v>778</v>
      </c>
      <c r="Q3627" s="205"/>
      <c r="R3627" s="84" t="s">
        <v>188</v>
      </c>
      <c r="S3627" s="31" t="s">
        <v>34</v>
      </c>
      <c r="T3627" s="31"/>
      <c r="U3627" s="169"/>
      <c r="V3627" s="150" t="s">
        <v>731</v>
      </c>
      <c r="W3627" s="141" t="str" cm="1">
        <f t="array" ref="W3627">IF(SUM(LEN(B3627:V3627))=0,"",IF(OR(OR(ISBLANK(F3627),SUM(LEN(C3627),LEN(D3627))=0),AND(NOT(E3627="Unknown"),ISBLANK(J3627)),AND(NOT(O3627="Unknown"),ISBLANK(R3627))),"Missing Information", INDEX(Table15[Entire Service Line Classification], MATCH(SUMIFS(Table15[Unique ID],Table15[System-Owned Portion],E3627,Table15[If Material Anything Other than "Lead" in Column E,Was Material Ever Previously Lead?],G3627,Table15[Customer-Owned Portion],O3627),Table15[Unique ID],0),0)))</f>
        <v>Non-lead</v>
      </c>
      <c r="X3627"/>
    </row>
    <row r="3628" spans="2:24" ht="105" x14ac:dyDescent="0.25">
      <c r="B3628" s="146" t="s">
        <v>2986</v>
      </c>
      <c r="C3628" s="31" t="s">
        <v>2987</v>
      </c>
      <c r="D3628" s="31" t="s">
        <v>2988</v>
      </c>
      <c r="E3628" s="44" t="s">
        <v>199</v>
      </c>
      <c r="F3628" s="43" t="s">
        <v>34</v>
      </c>
      <c r="G3628" s="84" t="s">
        <v>34</v>
      </c>
      <c r="H3628" s="31" t="s">
        <v>728</v>
      </c>
      <c r="I3628" s="205"/>
      <c r="J3628" s="84" t="s">
        <v>188</v>
      </c>
      <c r="K3628" s="31" t="s">
        <v>34</v>
      </c>
      <c r="L3628" s="31"/>
      <c r="M3628" s="169"/>
      <c r="N3628" s="148" t="s">
        <v>729</v>
      </c>
      <c r="O3628" s="106" t="s">
        <v>200</v>
      </c>
      <c r="P3628" s="43" t="s">
        <v>778</v>
      </c>
      <c r="Q3628" s="205"/>
      <c r="R3628" s="84" t="s">
        <v>188</v>
      </c>
      <c r="S3628" s="31" t="s">
        <v>34</v>
      </c>
      <c r="T3628" s="31"/>
      <c r="U3628" s="169"/>
      <c r="V3628" s="150" t="s">
        <v>731</v>
      </c>
      <c r="W3628" s="141" t="str" cm="1">
        <f t="array" ref="W3628">IF(SUM(LEN(B3628:V3628))=0,"",IF(OR(OR(ISBLANK(F3628),SUM(LEN(C3628),LEN(D3628))=0),AND(NOT(E3628="Unknown"),ISBLANK(J3628)),AND(NOT(O3628="Unknown"),ISBLANK(R3628))),"Missing Information", INDEX(Table15[Entire Service Line Classification], MATCH(SUMIFS(Table15[Unique ID],Table15[System-Owned Portion],E3628,Table15[If Material Anything Other than "Lead" in Column E,Was Material Ever Previously Lead?],G3628,Table15[Customer-Owned Portion],O3628),Table15[Unique ID],0),0)))</f>
        <v>Non-lead</v>
      </c>
      <c r="X3628"/>
    </row>
    <row r="3629" spans="2:24" ht="105" x14ac:dyDescent="0.25">
      <c r="B3629" s="146" t="s">
        <v>2989</v>
      </c>
      <c r="C3629" s="31" t="s">
        <v>2990</v>
      </c>
      <c r="D3629" s="31" t="s">
        <v>2991</v>
      </c>
      <c r="E3629" s="44" t="s">
        <v>199</v>
      </c>
      <c r="F3629" s="43" t="s">
        <v>34</v>
      </c>
      <c r="G3629" s="84" t="s">
        <v>34</v>
      </c>
      <c r="H3629" s="31" t="s">
        <v>728</v>
      </c>
      <c r="I3629" s="205"/>
      <c r="J3629" s="84" t="s">
        <v>188</v>
      </c>
      <c r="K3629" s="31" t="s">
        <v>34</v>
      </c>
      <c r="L3629" s="31"/>
      <c r="M3629" s="169"/>
      <c r="N3629" s="148" t="s">
        <v>729</v>
      </c>
      <c r="O3629" s="106" t="s">
        <v>200</v>
      </c>
      <c r="P3629" s="43" t="s">
        <v>778</v>
      </c>
      <c r="Q3629" s="205"/>
      <c r="R3629" s="84" t="s">
        <v>188</v>
      </c>
      <c r="S3629" s="31" t="s">
        <v>34</v>
      </c>
      <c r="T3629" s="31"/>
      <c r="U3629" s="169"/>
      <c r="V3629" s="150" t="s">
        <v>731</v>
      </c>
      <c r="W3629" s="141" t="str" cm="1">
        <f t="array" ref="W3629">IF(SUM(LEN(B3629:V3629))=0,"",IF(OR(OR(ISBLANK(F3629),SUM(LEN(C3629),LEN(D3629))=0),AND(NOT(E3629="Unknown"),ISBLANK(J3629)),AND(NOT(O3629="Unknown"),ISBLANK(R3629))),"Missing Information", INDEX(Table15[Entire Service Line Classification], MATCH(SUMIFS(Table15[Unique ID],Table15[System-Owned Portion],E3629,Table15[If Material Anything Other than "Lead" in Column E,Was Material Ever Previously Lead?],G3629,Table15[Customer-Owned Portion],O3629),Table15[Unique ID],0),0)))</f>
        <v>Non-lead</v>
      </c>
      <c r="X3629"/>
    </row>
    <row r="3630" spans="2:24" ht="105" x14ac:dyDescent="0.25">
      <c r="B3630" s="146" t="s">
        <v>2992</v>
      </c>
      <c r="C3630" s="31" t="s">
        <v>2993</v>
      </c>
      <c r="D3630" s="31" t="s">
        <v>2994</v>
      </c>
      <c r="E3630" s="44" t="s">
        <v>199</v>
      </c>
      <c r="F3630" s="43" t="s">
        <v>34</v>
      </c>
      <c r="G3630" s="84" t="s">
        <v>34</v>
      </c>
      <c r="H3630" s="31" t="s">
        <v>728</v>
      </c>
      <c r="I3630" s="205"/>
      <c r="J3630" s="84" t="s">
        <v>188</v>
      </c>
      <c r="K3630" s="31" t="s">
        <v>34</v>
      </c>
      <c r="L3630" s="31"/>
      <c r="M3630" s="169"/>
      <c r="N3630" s="148" t="s">
        <v>729</v>
      </c>
      <c r="O3630" s="106" t="s">
        <v>200</v>
      </c>
      <c r="P3630" s="43" t="s">
        <v>778</v>
      </c>
      <c r="Q3630" s="205"/>
      <c r="R3630" s="84" t="s">
        <v>188</v>
      </c>
      <c r="S3630" s="31" t="s">
        <v>34</v>
      </c>
      <c r="T3630" s="31"/>
      <c r="U3630" s="169"/>
      <c r="V3630" s="150" t="s">
        <v>731</v>
      </c>
      <c r="W3630" s="141" t="str" cm="1">
        <f t="array" ref="W3630">IF(SUM(LEN(B3630:V3630))=0,"",IF(OR(OR(ISBLANK(F3630),SUM(LEN(C3630),LEN(D3630))=0),AND(NOT(E3630="Unknown"),ISBLANK(J3630)),AND(NOT(O3630="Unknown"),ISBLANK(R3630))),"Missing Information", INDEX(Table15[Entire Service Line Classification], MATCH(SUMIFS(Table15[Unique ID],Table15[System-Owned Portion],E3630,Table15[If Material Anything Other than "Lead" in Column E,Was Material Ever Previously Lead?],G3630,Table15[Customer-Owned Portion],O3630),Table15[Unique ID],0),0)))</f>
        <v>Non-lead</v>
      </c>
      <c r="X3630"/>
    </row>
    <row r="3631" spans="2:24" ht="105" x14ac:dyDescent="0.25">
      <c r="B3631" s="146" t="s">
        <v>2998</v>
      </c>
      <c r="C3631" s="31" t="s">
        <v>2999</v>
      </c>
      <c r="D3631" s="31" t="s">
        <v>3000</v>
      </c>
      <c r="E3631" s="44" t="s">
        <v>199</v>
      </c>
      <c r="F3631" s="43" t="s">
        <v>34</v>
      </c>
      <c r="G3631" s="84" t="s">
        <v>34</v>
      </c>
      <c r="H3631" s="31" t="s">
        <v>728</v>
      </c>
      <c r="I3631" s="205"/>
      <c r="J3631" s="84" t="s">
        <v>188</v>
      </c>
      <c r="K3631" s="31" t="s">
        <v>34</v>
      </c>
      <c r="L3631" s="31"/>
      <c r="M3631" s="169"/>
      <c r="N3631" s="148" t="s">
        <v>729</v>
      </c>
      <c r="O3631" s="106" t="s">
        <v>200</v>
      </c>
      <c r="P3631" s="43" t="s">
        <v>778</v>
      </c>
      <c r="Q3631" s="205"/>
      <c r="R3631" s="84" t="s">
        <v>188</v>
      </c>
      <c r="S3631" s="31" t="s">
        <v>34</v>
      </c>
      <c r="T3631" s="31"/>
      <c r="U3631" s="169"/>
      <c r="V3631" s="150" t="s">
        <v>731</v>
      </c>
      <c r="W3631" s="141" t="str" cm="1">
        <f t="array" ref="W3631">IF(SUM(LEN(B3631:V3631))=0,"",IF(OR(OR(ISBLANK(F3631),SUM(LEN(C3631),LEN(D3631))=0),AND(NOT(E3631="Unknown"),ISBLANK(J3631)),AND(NOT(O3631="Unknown"),ISBLANK(R3631))),"Missing Information", INDEX(Table15[Entire Service Line Classification], MATCH(SUMIFS(Table15[Unique ID],Table15[System-Owned Portion],E3631,Table15[If Material Anything Other than "Lead" in Column E,Was Material Ever Previously Lead?],G3631,Table15[Customer-Owned Portion],O3631),Table15[Unique ID],0),0)))</f>
        <v>Non-lead</v>
      </c>
      <c r="X3631"/>
    </row>
    <row r="3632" spans="2:24" ht="105" x14ac:dyDescent="0.25">
      <c r="B3632" s="146" t="s">
        <v>3001</v>
      </c>
      <c r="C3632" s="31" t="s">
        <v>3002</v>
      </c>
      <c r="D3632" s="31" t="s">
        <v>3003</v>
      </c>
      <c r="E3632" s="44" t="s">
        <v>199</v>
      </c>
      <c r="F3632" s="43" t="s">
        <v>34</v>
      </c>
      <c r="G3632" s="84" t="s">
        <v>34</v>
      </c>
      <c r="H3632" s="31" t="s">
        <v>728</v>
      </c>
      <c r="I3632" s="205"/>
      <c r="J3632" s="84" t="s">
        <v>188</v>
      </c>
      <c r="K3632" s="31" t="s">
        <v>34</v>
      </c>
      <c r="L3632" s="31"/>
      <c r="M3632" s="169"/>
      <c r="N3632" s="148" t="s">
        <v>729</v>
      </c>
      <c r="O3632" s="106" t="s">
        <v>200</v>
      </c>
      <c r="P3632" s="43" t="s">
        <v>778</v>
      </c>
      <c r="Q3632" s="205"/>
      <c r="R3632" s="84" t="s">
        <v>188</v>
      </c>
      <c r="S3632" s="31" t="s">
        <v>34</v>
      </c>
      <c r="T3632" s="31"/>
      <c r="U3632" s="169"/>
      <c r="V3632" s="150" t="s">
        <v>731</v>
      </c>
      <c r="W3632" s="141" t="str" cm="1">
        <f t="array" ref="W3632">IF(SUM(LEN(B3632:V3632))=0,"",IF(OR(OR(ISBLANK(F3632),SUM(LEN(C3632),LEN(D3632))=0),AND(NOT(E3632="Unknown"),ISBLANK(J3632)),AND(NOT(O3632="Unknown"),ISBLANK(R3632))),"Missing Information", INDEX(Table15[Entire Service Line Classification], MATCH(SUMIFS(Table15[Unique ID],Table15[System-Owned Portion],E3632,Table15[If Material Anything Other than "Lead" in Column E,Was Material Ever Previously Lead?],G3632,Table15[Customer-Owned Portion],O3632),Table15[Unique ID],0),0)))</f>
        <v>Non-lead</v>
      </c>
      <c r="X3632"/>
    </row>
    <row r="3633" spans="2:24" ht="105" x14ac:dyDescent="0.25">
      <c r="B3633" s="146" t="s">
        <v>3007</v>
      </c>
      <c r="C3633" s="31" t="s">
        <v>3008</v>
      </c>
      <c r="D3633" s="31" t="s">
        <v>3009</v>
      </c>
      <c r="E3633" s="44" t="s">
        <v>199</v>
      </c>
      <c r="F3633" s="43" t="s">
        <v>34</v>
      </c>
      <c r="G3633" s="84" t="s">
        <v>34</v>
      </c>
      <c r="H3633" s="31" t="s">
        <v>728</v>
      </c>
      <c r="I3633" s="205"/>
      <c r="J3633" s="84" t="s">
        <v>188</v>
      </c>
      <c r="K3633" s="31" t="s">
        <v>34</v>
      </c>
      <c r="L3633" s="31"/>
      <c r="M3633" s="169"/>
      <c r="N3633" s="148" t="s">
        <v>729</v>
      </c>
      <c r="O3633" s="106" t="s">
        <v>200</v>
      </c>
      <c r="P3633" s="43" t="s">
        <v>778</v>
      </c>
      <c r="Q3633" s="205"/>
      <c r="R3633" s="84" t="s">
        <v>188</v>
      </c>
      <c r="S3633" s="31" t="s">
        <v>34</v>
      </c>
      <c r="T3633" s="31"/>
      <c r="U3633" s="169"/>
      <c r="V3633" s="150" t="s">
        <v>731</v>
      </c>
      <c r="W3633" s="141" t="str" cm="1">
        <f t="array" ref="W3633">IF(SUM(LEN(B3633:V3633))=0,"",IF(OR(OR(ISBLANK(F3633),SUM(LEN(C3633),LEN(D3633))=0),AND(NOT(E3633="Unknown"),ISBLANK(J3633)),AND(NOT(O3633="Unknown"),ISBLANK(R3633))),"Missing Information", INDEX(Table15[Entire Service Line Classification], MATCH(SUMIFS(Table15[Unique ID],Table15[System-Owned Portion],E3633,Table15[If Material Anything Other than "Lead" in Column E,Was Material Ever Previously Lead?],G3633,Table15[Customer-Owned Portion],O3633),Table15[Unique ID],0),0)))</f>
        <v>Non-lead</v>
      </c>
      <c r="X3633"/>
    </row>
    <row r="3634" spans="2:24" ht="105" x14ac:dyDescent="0.25">
      <c r="B3634" s="146" t="s">
        <v>2995</v>
      </c>
      <c r="C3634" s="31" t="s">
        <v>2996</v>
      </c>
      <c r="D3634" s="31" t="s">
        <v>2997</v>
      </c>
      <c r="E3634" s="44" t="s">
        <v>199</v>
      </c>
      <c r="F3634" s="43" t="s">
        <v>34</v>
      </c>
      <c r="G3634" s="84" t="s">
        <v>34</v>
      </c>
      <c r="H3634" s="31" t="s">
        <v>728</v>
      </c>
      <c r="I3634" s="205"/>
      <c r="J3634" s="84" t="s">
        <v>188</v>
      </c>
      <c r="K3634" s="31" t="s">
        <v>34</v>
      </c>
      <c r="L3634" s="31"/>
      <c r="M3634" s="169"/>
      <c r="N3634" s="148" t="s">
        <v>729</v>
      </c>
      <c r="O3634" s="106" t="s">
        <v>200</v>
      </c>
      <c r="P3634" s="43" t="s">
        <v>778</v>
      </c>
      <c r="Q3634" s="205"/>
      <c r="R3634" s="84" t="s">
        <v>188</v>
      </c>
      <c r="S3634" s="31" t="s">
        <v>34</v>
      </c>
      <c r="T3634" s="31"/>
      <c r="U3634" s="169"/>
      <c r="V3634" s="150" t="s">
        <v>731</v>
      </c>
      <c r="W3634" s="141" t="str" cm="1">
        <f t="array" ref="W3634">IF(SUM(LEN(B3634:V3634))=0,"",IF(OR(OR(ISBLANK(F3634),SUM(LEN(C3634),LEN(D3634))=0),AND(NOT(E3634="Unknown"),ISBLANK(J3634)),AND(NOT(O3634="Unknown"),ISBLANK(R3634))),"Missing Information", INDEX(Table15[Entire Service Line Classification], MATCH(SUMIFS(Table15[Unique ID],Table15[System-Owned Portion],E3634,Table15[If Material Anything Other than "Lead" in Column E,Was Material Ever Previously Lead?],G3634,Table15[Customer-Owned Portion],O3634),Table15[Unique ID],0),0)))</f>
        <v>Non-lead</v>
      </c>
      <c r="X3634"/>
    </row>
    <row r="3635" spans="2:24" ht="105" x14ac:dyDescent="0.25">
      <c r="B3635" s="146" t="s">
        <v>3004</v>
      </c>
      <c r="C3635" s="31" t="s">
        <v>3005</v>
      </c>
      <c r="D3635" s="31" t="s">
        <v>3006</v>
      </c>
      <c r="E3635" s="44" t="s">
        <v>199</v>
      </c>
      <c r="F3635" s="43" t="s">
        <v>34</v>
      </c>
      <c r="G3635" s="84" t="s">
        <v>34</v>
      </c>
      <c r="H3635" s="31" t="s">
        <v>728</v>
      </c>
      <c r="I3635" s="205"/>
      <c r="J3635" s="84" t="s">
        <v>188</v>
      </c>
      <c r="K3635" s="31" t="s">
        <v>34</v>
      </c>
      <c r="L3635" s="31"/>
      <c r="M3635" s="169"/>
      <c r="N3635" s="148" t="s">
        <v>729</v>
      </c>
      <c r="O3635" s="106" t="s">
        <v>200</v>
      </c>
      <c r="P3635" s="43" t="s">
        <v>778</v>
      </c>
      <c r="Q3635" s="205"/>
      <c r="R3635" s="84" t="s">
        <v>188</v>
      </c>
      <c r="S3635" s="31" t="s">
        <v>34</v>
      </c>
      <c r="T3635" s="31"/>
      <c r="U3635" s="169"/>
      <c r="V3635" s="150" t="s">
        <v>731</v>
      </c>
      <c r="W3635" s="141" t="str" cm="1">
        <f t="array" ref="W3635">IF(SUM(LEN(B3635:V3635))=0,"",IF(OR(OR(ISBLANK(F3635),SUM(LEN(C3635),LEN(D3635))=0),AND(NOT(E3635="Unknown"),ISBLANK(J3635)),AND(NOT(O3635="Unknown"),ISBLANK(R3635))),"Missing Information", INDEX(Table15[Entire Service Line Classification], MATCH(SUMIFS(Table15[Unique ID],Table15[System-Owned Portion],E3635,Table15[If Material Anything Other than "Lead" in Column E,Was Material Ever Previously Lead?],G3635,Table15[Customer-Owned Portion],O3635),Table15[Unique ID],0),0)))</f>
        <v>Non-lead</v>
      </c>
      <c r="X3635"/>
    </row>
    <row r="3636" spans="2:24" ht="105" x14ac:dyDescent="0.25">
      <c r="B3636" s="146" t="s">
        <v>3013</v>
      </c>
      <c r="C3636" s="31" t="s">
        <v>3014</v>
      </c>
      <c r="D3636" s="31" t="s">
        <v>3015</v>
      </c>
      <c r="E3636" s="44" t="s">
        <v>199</v>
      </c>
      <c r="F3636" s="43" t="s">
        <v>34</v>
      </c>
      <c r="G3636" s="84" t="s">
        <v>34</v>
      </c>
      <c r="H3636" s="31" t="s">
        <v>728</v>
      </c>
      <c r="I3636" s="205"/>
      <c r="J3636" s="84" t="s">
        <v>188</v>
      </c>
      <c r="K3636" s="31" t="s">
        <v>34</v>
      </c>
      <c r="L3636" s="31"/>
      <c r="M3636" s="169"/>
      <c r="N3636" s="148" t="s">
        <v>729</v>
      </c>
      <c r="O3636" s="106" t="s">
        <v>200</v>
      </c>
      <c r="P3636" s="43" t="s">
        <v>778</v>
      </c>
      <c r="Q3636" s="205"/>
      <c r="R3636" s="84" t="s">
        <v>188</v>
      </c>
      <c r="S3636" s="31" t="s">
        <v>34</v>
      </c>
      <c r="T3636" s="31"/>
      <c r="U3636" s="169"/>
      <c r="V3636" s="150" t="s">
        <v>731</v>
      </c>
      <c r="W3636" s="141" t="str" cm="1">
        <f t="array" ref="W3636">IF(SUM(LEN(B3636:V3636))=0,"",IF(OR(OR(ISBLANK(F3636),SUM(LEN(C3636),LEN(D3636))=0),AND(NOT(E3636="Unknown"),ISBLANK(J3636)),AND(NOT(O3636="Unknown"),ISBLANK(R3636))),"Missing Information", INDEX(Table15[Entire Service Line Classification], MATCH(SUMIFS(Table15[Unique ID],Table15[System-Owned Portion],E3636,Table15[If Material Anything Other than "Lead" in Column E,Was Material Ever Previously Lead?],G3636,Table15[Customer-Owned Portion],O3636),Table15[Unique ID],0),0)))</f>
        <v>Non-lead</v>
      </c>
      <c r="X3636"/>
    </row>
    <row r="3637" spans="2:24" ht="105" x14ac:dyDescent="0.25">
      <c r="B3637" s="146" t="s">
        <v>3019</v>
      </c>
      <c r="C3637" s="31" t="s">
        <v>3020</v>
      </c>
      <c r="D3637" s="31" t="s">
        <v>3021</v>
      </c>
      <c r="E3637" s="44" t="s">
        <v>199</v>
      </c>
      <c r="F3637" s="43" t="s">
        <v>34</v>
      </c>
      <c r="G3637" s="84" t="s">
        <v>34</v>
      </c>
      <c r="H3637" s="31" t="s">
        <v>728</v>
      </c>
      <c r="I3637" s="205"/>
      <c r="J3637" s="84" t="s">
        <v>188</v>
      </c>
      <c r="K3637" s="31" t="s">
        <v>34</v>
      </c>
      <c r="L3637" s="31"/>
      <c r="M3637" s="169"/>
      <c r="N3637" s="148" t="s">
        <v>729</v>
      </c>
      <c r="O3637" s="106" t="s">
        <v>200</v>
      </c>
      <c r="P3637" s="43" t="s">
        <v>778</v>
      </c>
      <c r="Q3637" s="205"/>
      <c r="R3637" s="84" t="s">
        <v>188</v>
      </c>
      <c r="S3637" s="31" t="s">
        <v>34</v>
      </c>
      <c r="T3637" s="31"/>
      <c r="U3637" s="169"/>
      <c r="V3637" s="150" t="s">
        <v>731</v>
      </c>
      <c r="W3637" s="141" t="str" cm="1">
        <f t="array" ref="W3637">IF(SUM(LEN(B3637:V3637))=0,"",IF(OR(OR(ISBLANK(F3637),SUM(LEN(C3637),LEN(D3637))=0),AND(NOT(E3637="Unknown"),ISBLANK(J3637)),AND(NOT(O3637="Unknown"),ISBLANK(R3637))),"Missing Information", INDEX(Table15[Entire Service Line Classification], MATCH(SUMIFS(Table15[Unique ID],Table15[System-Owned Portion],E3637,Table15[If Material Anything Other than "Lead" in Column E,Was Material Ever Previously Lead?],G3637,Table15[Customer-Owned Portion],O3637),Table15[Unique ID],0),0)))</f>
        <v>Non-lead</v>
      </c>
      <c r="X3637"/>
    </row>
    <row r="3638" spans="2:24" ht="105" x14ac:dyDescent="0.25">
      <c r="B3638" s="146" t="s">
        <v>3025</v>
      </c>
      <c r="C3638" s="31" t="s">
        <v>3026</v>
      </c>
      <c r="D3638" s="31" t="s">
        <v>3027</v>
      </c>
      <c r="E3638" s="44" t="s">
        <v>199</v>
      </c>
      <c r="F3638" s="43" t="s">
        <v>34</v>
      </c>
      <c r="G3638" s="84" t="s">
        <v>34</v>
      </c>
      <c r="H3638" s="31" t="s">
        <v>728</v>
      </c>
      <c r="I3638" s="205"/>
      <c r="J3638" s="84" t="s">
        <v>188</v>
      </c>
      <c r="K3638" s="31" t="s">
        <v>34</v>
      </c>
      <c r="L3638" s="31"/>
      <c r="M3638" s="169"/>
      <c r="N3638" s="148" t="s">
        <v>729</v>
      </c>
      <c r="O3638" s="106" t="s">
        <v>200</v>
      </c>
      <c r="P3638" s="43" t="s">
        <v>730</v>
      </c>
      <c r="Q3638" s="205"/>
      <c r="R3638" s="84" t="s">
        <v>188</v>
      </c>
      <c r="S3638" s="31" t="s">
        <v>34</v>
      </c>
      <c r="T3638" s="31"/>
      <c r="U3638" s="169"/>
      <c r="V3638" s="150" t="s">
        <v>731</v>
      </c>
      <c r="W3638" s="141" t="str" cm="1">
        <f t="array" ref="W3638">IF(SUM(LEN(B3638:V3638))=0,"",IF(OR(OR(ISBLANK(F3638),SUM(LEN(C3638),LEN(D3638))=0),AND(NOT(E3638="Unknown"),ISBLANK(J3638)),AND(NOT(O3638="Unknown"),ISBLANK(R3638))),"Missing Information", INDEX(Table15[Entire Service Line Classification], MATCH(SUMIFS(Table15[Unique ID],Table15[System-Owned Portion],E3638,Table15[If Material Anything Other than "Lead" in Column E,Was Material Ever Previously Lead?],G3638,Table15[Customer-Owned Portion],O3638),Table15[Unique ID],0),0)))</f>
        <v>Non-lead</v>
      </c>
      <c r="X3638"/>
    </row>
    <row r="3639" spans="2:24" ht="105" x14ac:dyDescent="0.25">
      <c r="B3639" s="146" t="s">
        <v>3031</v>
      </c>
      <c r="C3639" s="31" t="s">
        <v>3032</v>
      </c>
      <c r="D3639" s="31" t="s">
        <v>3033</v>
      </c>
      <c r="E3639" s="44" t="s">
        <v>199</v>
      </c>
      <c r="F3639" s="43" t="s">
        <v>34</v>
      </c>
      <c r="G3639" s="84" t="s">
        <v>34</v>
      </c>
      <c r="H3639" s="31" t="s">
        <v>728</v>
      </c>
      <c r="I3639" s="205"/>
      <c r="J3639" s="84" t="s">
        <v>188</v>
      </c>
      <c r="K3639" s="31" t="s">
        <v>34</v>
      </c>
      <c r="L3639" s="31"/>
      <c r="M3639" s="169"/>
      <c r="N3639" s="148" t="s">
        <v>729</v>
      </c>
      <c r="O3639" s="106" t="s">
        <v>200</v>
      </c>
      <c r="P3639" s="43" t="s">
        <v>778</v>
      </c>
      <c r="Q3639" s="205"/>
      <c r="R3639" s="84" t="s">
        <v>188</v>
      </c>
      <c r="S3639" s="31" t="s">
        <v>34</v>
      </c>
      <c r="T3639" s="31"/>
      <c r="U3639" s="169"/>
      <c r="V3639" s="150" t="s">
        <v>731</v>
      </c>
      <c r="W3639" s="141" t="str" cm="1">
        <f t="array" ref="W3639">IF(SUM(LEN(B3639:V3639))=0,"",IF(OR(OR(ISBLANK(F3639),SUM(LEN(C3639),LEN(D3639))=0),AND(NOT(E3639="Unknown"),ISBLANK(J3639)),AND(NOT(O3639="Unknown"),ISBLANK(R3639))),"Missing Information", INDEX(Table15[Entire Service Line Classification], MATCH(SUMIFS(Table15[Unique ID],Table15[System-Owned Portion],E3639,Table15[If Material Anything Other than "Lead" in Column E,Was Material Ever Previously Lead?],G3639,Table15[Customer-Owned Portion],O3639),Table15[Unique ID],0),0)))</f>
        <v>Non-lead</v>
      </c>
      <c r="X3639"/>
    </row>
    <row r="3640" spans="2:24" ht="105" x14ac:dyDescent="0.25">
      <c r="B3640" s="146" t="s">
        <v>3037</v>
      </c>
      <c r="C3640" s="31" t="s">
        <v>3038</v>
      </c>
      <c r="D3640" s="31" t="s">
        <v>3039</v>
      </c>
      <c r="E3640" s="44" t="s">
        <v>199</v>
      </c>
      <c r="F3640" s="43" t="s">
        <v>34</v>
      </c>
      <c r="G3640" s="84" t="s">
        <v>34</v>
      </c>
      <c r="H3640" s="31" t="s">
        <v>728</v>
      </c>
      <c r="I3640" s="205"/>
      <c r="J3640" s="84" t="s">
        <v>188</v>
      </c>
      <c r="K3640" s="31" t="s">
        <v>34</v>
      </c>
      <c r="L3640" s="31"/>
      <c r="M3640" s="169"/>
      <c r="N3640" s="148" t="s">
        <v>729</v>
      </c>
      <c r="O3640" s="106" t="s">
        <v>200</v>
      </c>
      <c r="P3640" s="43" t="s">
        <v>778</v>
      </c>
      <c r="Q3640" s="205"/>
      <c r="R3640" s="84" t="s">
        <v>188</v>
      </c>
      <c r="S3640" s="31" t="s">
        <v>34</v>
      </c>
      <c r="T3640" s="31"/>
      <c r="U3640" s="169"/>
      <c r="V3640" s="150" t="s">
        <v>731</v>
      </c>
      <c r="W3640" s="141" t="str" cm="1">
        <f t="array" ref="W3640">IF(SUM(LEN(B3640:V3640))=0,"",IF(OR(OR(ISBLANK(F3640),SUM(LEN(C3640),LEN(D3640))=0),AND(NOT(E3640="Unknown"),ISBLANK(J3640)),AND(NOT(O3640="Unknown"),ISBLANK(R3640))),"Missing Information", INDEX(Table15[Entire Service Line Classification], MATCH(SUMIFS(Table15[Unique ID],Table15[System-Owned Portion],E3640,Table15[If Material Anything Other than "Lead" in Column E,Was Material Ever Previously Lead?],G3640,Table15[Customer-Owned Portion],O3640),Table15[Unique ID],0),0)))</f>
        <v>Non-lead</v>
      </c>
      <c r="X3640"/>
    </row>
    <row r="3641" spans="2:24" ht="105" x14ac:dyDescent="0.25">
      <c r="B3641" s="146" t="s">
        <v>3043</v>
      </c>
      <c r="C3641" s="31" t="s">
        <v>3044</v>
      </c>
      <c r="D3641" s="31" t="s">
        <v>3045</v>
      </c>
      <c r="E3641" s="44" t="s">
        <v>199</v>
      </c>
      <c r="F3641" s="43" t="s">
        <v>34</v>
      </c>
      <c r="G3641" s="84" t="s">
        <v>34</v>
      </c>
      <c r="H3641" s="31" t="s">
        <v>728</v>
      </c>
      <c r="I3641" s="205"/>
      <c r="J3641" s="84" t="s">
        <v>188</v>
      </c>
      <c r="K3641" s="31" t="s">
        <v>34</v>
      </c>
      <c r="L3641" s="31"/>
      <c r="M3641" s="169"/>
      <c r="N3641" s="148" t="s">
        <v>729</v>
      </c>
      <c r="O3641" s="106" t="s">
        <v>200</v>
      </c>
      <c r="P3641" s="43" t="s">
        <v>778</v>
      </c>
      <c r="Q3641" s="205"/>
      <c r="R3641" s="84" t="s">
        <v>188</v>
      </c>
      <c r="S3641" s="31" t="s">
        <v>34</v>
      </c>
      <c r="T3641" s="31"/>
      <c r="U3641" s="169"/>
      <c r="V3641" s="150" t="s">
        <v>731</v>
      </c>
      <c r="W3641" s="141" t="str" cm="1">
        <f t="array" ref="W3641">IF(SUM(LEN(B3641:V3641))=0,"",IF(OR(OR(ISBLANK(F3641),SUM(LEN(C3641),LEN(D3641))=0),AND(NOT(E3641="Unknown"),ISBLANK(J3641)),AND(NOT(O3641="Unknown"),ISBLANK(R3641))),"Missing Information", INDEX(Table15[Entire Service Line Classification], MATCH(SUMIFS(Table15[Unique ID],Table15[System-Owned Portion],E3641,Table15[If Material Anything Other than "Lead" in Column E,Was Material Ever Previously Lead?],G3641,Table15[Customer-Owned Portion],O3641),Table15[Unique ID],0),0)))</f>
        <v>Non-lead</v>
      </c>
      <c r="X3641"/>
    </row>
    <row r="3642" spans="2:24" ht="105" x14ac:dyDescent="0.25">
      <c r="B3642" s="146" t="s">
        <v>3049</v>
      </c>
      <c r="C3642" s="31" t="s">
        <v>3050</v>
      </c>
      <c r="D3642" s="31" t="s">
        <v>3051</v>
      </c>
      <c r="E3642" s="44" t="s">
        <v>199</v>
      </c>
      <c r="F3642" s="43" t="s">
        <v>34</v>
      </c>
      <c r="G3642" s="84" t="s">
        <v>34</v>
      </c>
      <c r="H3642" s="31" t="s">
        <v>728</v>
      </c>
      <c r="I3642" s="205"/>
      <c r="J3642" s="84" t="s">
        <v>188</v>
      </c>
      <c r="K3642" s="31" t="s">
        <v>34</v>
      </c>
      <c r="L3642" s="31"/>
      <c r="M3642" s="169"/>
      <c r="N3642" s="148" t="s">
        <v>729</v>
      </c>
      <c r="O3642" s="106" t="s">
        <v>200</v>
      </c>
      <c r="P3642" s="43" t="s">
        <v>778</v>
      </c>
      <c r="Q3642" s="205"/>
      <c r="R3642" s="84" t="s">
        <v>188</v>
      </c>
      <c r="S3642" s="31" t="s">
        <v>34</v>
      </c>
      <c r="T3642" s="31"/>
      <c r="U3642" s="169"/>
      <c r="V3642" s="150" t="s">
        <v>731</v>
      </c>
      <c r="W3642" s="141" t="str" cm="1">
        <f t="array" ref="W3642">IF(SUM(LEN(B3642:V3642))=0,"",IF(OR(OR(ISBLANK(F3642),SUM(LEN(C3642),LEN(D3642))=0),AND(NOT(E3642="Unknown"),ISBLANK(J3642)),AND(NOT(O3642="Unknown"),ISBLANK(R3642))),"Missing Information", INDEX(Table15[Entire Service Line Classification], MATCH(SUMIFS(Table15[Unique ID],Table15[System-Owned Portion],E3642,Table15[If Material Anything Other than "Lead" in Column E,Was Material Ever Previously Lead?],G3642,Table15[Customer-Owned Portion],O3642),Table15[Unique ID],0),0)))</f>
        <v>Non-lead</v>
      </c>
      <c r="X3642"/>
    </row>
    <row r="3643" spans="2:24" ht="105" x14ac:dyDescent="0.25">
      <c r="B3643" s="146" t="s">
        <v>3055</v>
      </c>
      <c r="C3643" s="31" t="s">
        <v>3056</v>
      </c>
      <c r="D3643" s="31" t="s">
        <v>3057</v>
      </c>
      <c r="E3643" s="44" t="s">
        <v>199</v>
      </c>
      <c r="F3643" s="43" t="s">
        <v>34</v>
      </c>
      <c r="G3643" s="84" t="s">
        <v>34</v>
      </c>
      <c r="H3643" s="31" t="s">
        <v>728</v>
      </c>
      <c r="I3643" s="205"/>
      <c r="J3643" s="84" t="s">
        <v>188</v>
      </c>
      <c r="K3643" s="31" t="s">
        <v>34</v>
      </c>
      <c r="L3643" s="31"/>
      <c r="M3643" s="169"/>
      <c r="N3643" s="148" t="s">
        <v>729</v>
      </c>
      <c r="O3643" s="106" t="s">
        <v>200</v>
      </c>
      <c r="P3643" s="43" t="s">
        <v>778</v>
      </c>
      <c r="Q3643" s="205"/>
      <c r="R3643" s="84" t="s">
        <v>188</v>
      </c>
      <c r="S3643" s="31" t="s">
        <v>34</v>
      </c>
      <c r="T3643" s="31"/>
      <c r="U3643" s="169"/>
      <c r="V3643" s="150" t="s">
        <v>731</v>
      </c>
      <c r="W3643" s="141" t="str" cm="1">
        <f t="array" ref="W3643">IF(SUM(LEN(B3643:V3643))=0,"",IF(OR(OR(ISBLANK(F3643),SUM(LEN(C3643),LEN(D3643))=0),AND(NOT(E3643="Unknown"),ISBLANK(J3643)),AND(NOT(O3643="Unknown"),ISBLANK(R3643))),"Missing Information", INDEX(Table15[Entire Service Line Classification], MATCH(SUMIFS(Table15[Unique ID],Table15[System-Owned Portion],E3643,Table15[If Material Anything Other than "Lead" in Column E,Was Material Ever Previously Lead?],G3643,Table15[Customer-Owned Portion],O3643),Table15[Unique ID],0),0)))</f>
        <v>Non-lead</v>
      </c>
      <c r="X3643"/>
    </row>
    <row r="3644" spans="2:24" ht="105" x14ac:dyDescent="0.25">
      <c r="B3644" s="146" t="s">
        <v>3061</v>
      </c>
      <c r="C3644" s="31" t="s">
        <v>3062</v>
      </c>
      <c r="D3644" s="31" t="s">
        <v>3063</v>
      </c>
      <c r="E3644" s="44" t="s">
        <v>199</v>
      </c>
      <c r="F3644" s="43" t="s">
        <v>34</v>
      </c>
      <c r="G3644" s="84" t="s">
        <v>34</v>
      </c>
      <c r="H3644" s="31" t="s">
        <v>728</v>
      </c>
      <c r="I3644" s="205"/>
      <c r="J3644" s="84" t="s">
        <v>188</v>
      </c>
      <c r="K3644" s="31" t="s">
        <v>34</v>
      </c>
      <c r="L3644" s="31"/>
      <c r="M3644" s="169"/>
      <c r="N3644" s="148" t="s">
        <v>729</v>
      </c>
      <c r="O3644" s="106" t="s">
        <v>200</v>
      </c>
      <c r="P3644" s="43" t="s">
        <v>778</v>
      </c>
      <c r="Q3644" s="205"/>
      <c r="R3644" s="84" t="s">
        <v>188</v>
      </c>
      <c r="S3644" s="31" t="s">
        <v>34</v>
      </c>
      <c r="T3644" s="31"/>
      <c r="U3644" s="169"/>
      <c r="V3644" s="150" t="s">
        <v>731</v>
      </c>
      <c r="W3644" s="141" t="str" cm="1">
        <f t="array" ref="W3644">IF(SUM(LEN(B3644:V3644))=0,"",IF(OR(OR(ISBLANK(F3644),SUM(LEN(C3644),LEN(D3644))=0),AND(NOT(E3644="Unknown"),ISBLANK(J3644)),AND(NOT(O3644="Unknown"),ISBLANK(R3644))),"Missing Information", INDEX(Table15[Entire Service Line Classification], MATCH(SUMIFS(Table15[Unique ID],Table15[System-Owned Portion],E3644,Table15[If Material Anything Other than "Lead" in Column E,Was Material Ever Previously Lead?],G3644,Table15[Customer-Owned Portion],O3644),Table15[Unique ID],0),0)))</f>
        <v>Non-lead</v>
      </c>
      <c r="X3644"/>
    </row>
    <row r="3645" spans="2:24" ht="105" x14ac:dyDescent="0.25">
      <c r="B3645" s="146" t="s">
        <v>3064</v>
      </c>
      <c r="C3645" s="31" t="s">
        <v>3065</v>
      </c>
      <c r="D3645" s="31" t="s">
        <v>3066</v>
      </c>
      <c r="E3645" s="44" t="s">
        <v>199</v>
      </c>
      <c r="F3645" s="43" t="s">
        <v>34</v>
      </c>
      <c r="G3645" s="84" t="s">
        <v>34</v>
      </c>
      <c r="H3645" s="31" t="s">
        <v>728</v>
      </c>
      <c r="I3645" s="205"/>
      <c r="J3645" s="84" t="s">
        <v>188</v>
      </c>
      <c r="K3645" s="31" t="s">
        <v>34</v>
      </c>
      <c r="L3645" s="31"/>
      <c r="M3645" s="169"/>
      <c r="N3645" s="148" t="s">
        <v>729</v>
      </c>
      <c r="O3645" s="106" t="s">
        <v>200</v>
      </c>
      <c r="P3645" s="43" t="s">
        <v>778</v>
      </c>
      <c r="Q3645" s="205"/>
      <c r="R3645" s="84" t="s">
        <v>188</v>
      </c>
      <c r="S3645" s="31" t="s">
        <v>34</v>
      </c>
      <c r="T3645" s="31"/>
      <c r="U3645" s="169"/>
      <c r="V3645" s="150" t="s">
        <v>731</v>
      </c>
      <c r="W3645" s="141" t="str" cm="1">
        <f t="array" ref="W3645">IF(SUM(LEN(B3645:V3645))=0,"",IF(OR(OR(ISBLANK(F3645),SUM(LEN(C3645),LEN(D3645))=0),AND(NOT(E3645="Unknown"),ISBLANK(J3645)),AND(NOT(O3645="Unknown"),ISBLANK(R3645))),"Missing Information", INDEX(Table15[Entire Service Line Classification], MATCH(SUMIFS(Table15[Unique ID],Table15[System-Owned Portion],E3645,Table15[If Material Anything Other than "Lead" in Column E,Was Material Ever Previously Lead?],G3645,Table15[Customer-Owned Portion],O3645),Table15[Unique ID],0),0)))</f>
        <v>Non-lead</v>
      </c>
      <c r="X3645"/>
    </row>
    <row r="3646" spans="2:24" ht="105" x14ac:dyDescent="0.25">
      <c r="B3646" s="146" t="s">
        <v>3058</v>
      </c>
      <c r="C3646" s="31" t="s">
        <v>3059</v>
      </c>
      <c r="D3646" s="31" t="s">
        <v>3060</v>
      </c>
      <c r="E3646" s="44" t="s">
        <v>199</v>
      </c>
      <c r="F3646" s="43" t="s">
        <v>34</v>
      </c>
      <c r="G3646" s="84" t="s">
        <v>34</v>
      </c>
      <c r="H3646" s="31" t="s">
        <v>728</v>
      </c>
      <c r="I3646" s="205"/>
      <c r="J3646" s="84" t="s">
        <v>188</v>
      </c>
      <c r="K3646" s="31" t="s">
        <v>34</v>
      </c>
      <c r="L3646" s="31"/>
      <c r="M3646" s="169"/>
      <c r="N3646" s="148" t="s">
        <v>729</v>
      </c>
      <c r="O3646" s="106" t="s">
        <v>200</v>
      </c>
      <c r="P3646" s="43" t="s">
        <v>778</v>
      </c>
      <c r="Q3646" s="205"/>
      <c r="R3646" s="84" t="s">
        <v>188</v>
      </c>
      <c r="S3646" s="31" t="s">
        <v>34</v>
      </c>
      <c r="T3646" s="31"/>
      <c r="U3646" s="169"/>
      <c r="V3646" s="150" t="s">
        <v>731</v>
      </c>
      <c r="W3646" s="141" t="str" cm="1">
        <f t="array" ref="W3646">IF(SUM(LEN(B3646:V3646))=0,"",IF(OR(OR(ISBLANK(F3646),SUM(LEN(C3646),LEN(D3646))=0),AND(NOT(E3646="Unknown"),ISBLANK(J3646)),AND(NOT(O3646="Unknown"),ISBLANK(R3646))),"Missing Information", INDEX(Table15[Entire Service Line Classification], MATCH(SUMIFS(Table15[Unique ID],Table15[System-Owned Portion],E3646,Table15[If Material Anything Other than "Lead" in Column E,Was Material Ever Previously Lead?],G3646,Table15[Customer-Owned Portion],O3646),Table15[Unique ID],0),0)))</f>
        <v>Non-lead</v>
      </c>
      <c r="X3646"/>
    </row>
    <row r="3647" spans="2:24" ht="105" x14ac:dyDescent="0.25">
      <c r="B3647" s="146" t="s">
        <v>3052</v>
      </c>
      <c r="C3647" s="31" t="s">
        <v>3053</v>
      </c>
      <c r="D3647" s="31" t="s">
        <v>3054</v>
      </c>
      <c r="E3647" s="44" t="s">
        <v>199</v>
      </c>
      <c r="F3647" s="43" t="s">
        <v>34</v>
      </c>
      <c r="G3647" s="84" t="s">
        <v>34</v>
      </c>
      <c r="H3647" s="31" t="s">
        <v>728</v>
      </c>
      <c r="I3647" s="205"/>
      <c r="J3647" s="84" t="s">
        <v>188</v>
      </c>
      <c r="K3647" s="31" t="s">
        <v>34</v>
      </c>
      <c r="L3647" s="31"/>
      <c r="M3647" s="169"/>
      <c r="N3647" s="148" t="s">
        <v>729</v>
      </c>
      <c r="O3647" s="106" t="s">
        <v>200</v>
      </c>
      <c r="P3647" s="43" t="s">
        <v>778</v>
      </c>
      <c r="Q3647" s="205"/>
      <c r="R3647" s="84" t="s">
        <v>188</v>
      </c>
      <c r="S3647" s="31" t="s">
        <v>34</v>
      </c>
      <c r="T3647" s="31"/>
      <c r="U3647" s="169"/>
      <c r="V3647" s="150" t="s">
        <v>731</v>
      </c>
      <c r="W3647" s="141" t="str" cm="1">
        <f t="array" ref="W3647">IF(SUM(LEN(B3647:V3647))=0,"",IF(OR(OR(ISBLANK(F3647),SUM(LEN(C3647),LEN(D3647))=0),AND(NOT(E3647="Unknown"),ISBLANK(J3647)),AND(NOT(O3647="Unknown"),ISBLANK(R3647))),"Missing Information", INDEX(Table15[Entire Service Line Classification], MATCH(SUMIFS(Table15[Unique ID],Table15[System-Owned Portion],E3647,Table15[If Material Anything Other than "Lead" in Column E,Was Material Ever Previously Lead?],G3647,Table15[Customer-Owned Portion],O3647),Table15[Unique ID],0),0)))</f>
        <v>Non-lead</v>
      </c>
      <c r="X3647"/>
    </row>
    <row r="3648" spans="2:24" ht="105" x14ac:dyDescent="0.25">
      <c r="B3648" s="146" t="s">
        <v>3046</v>
      </c>
      <c r="C3648" s="31" t="s">
        <v>3047</v>
      </c>
      <c r="D3648" s="31" t="s">
        <v>3048</v>
      </c>
      <c r="E3648" s="44" t="s">
        <v>199</v>
      </c>
      <c r="F3648" s="43" t="s">
        <v>34</v>
      </c>
      <c r="G3648" s="84" t="s">
        <v>34</v>
      </c>
      <c r="H3648" s="31" t="s">
        <v>728</v>
      </c>
      <c r="I3648" s="205"/>
      <c r="J3648" s="84" t="s">
        <v>188</v>
      </c>
      <c r="K3648" s="31" t="s">
        <v>34</v>
      </c>
      <c r="L3648" s="31"/>
      <c r="M3648" s="169"/>
      <c r="N3648" s="148" t="s">
        <v>729</v>
      </c>
      <c r="O3648" s="106" t="s">
        <v>200</v>
      </c>
      <c r="P3648" s="43" t="s">
        <v>778</v>
      </c>
      <c r="Q3648" s="205"/>
      <c r="R3648" s="84" t="s">
        <v>188</v>
      </c>
      <c r="S3648" s="31" t="s">
        <v>34</v>
      </c>
      <c r="T3648" s="31"/>
      <c r="U3648" s="169"/>
      <c r="V3648" s="150" t="s">
        <v>731</v>
      </c>
      <c r="W3648" s="141" t="str" cm="1">
        <f t="array" ref="W3648">IF(SUM(LEN(B3648:V3648))=0,"",IF(OR(OR(ISBLANK(F3648),SUM(LEN(C3648),LEN(D3648))=0),AND(NOT(E3648="Unknown"),ISBLANK(J3648)),AND(NOT(O3648="Unknown"),ISBLANK(R3648))),"Missing Information", INDEX(Table15[Entire Service Line Classification], MATCH(SUMIFS(Table15[Unique ID],Table15[System-Owned Portion],E3648,Table15[If Material Anything Other than "Lead" in Column E,Was Material Ever Previously Lead?],G3648,Table15[Customer-Owned Portion],O3648),Table15[Unique ID],0),0)))</f>
        <v>Non-lead</v>
      </c>
      <c r="X3648"/>
    </row>
    <row r="3649" spans="2:24" ht="105" x14ac:dyDescent="0.25">
      <c r="B3649" s="146" t="s">
        <v>3040</v>
      </c>
      <c r="C3649" s="31" t="s">
        <v>3041</v>
      </c>
      <c r="D3649" s="31" t="s">
        <v>3042</v>
      </c>
      <c r="E3649" s="44" t="s">
        <v>199</v>
      </c>
      <c r="F3649" s="43" t="s">
        <v>34</v>
      </c>
      <c r="G3649" s="84" t="s">
        <v>34</v>
      </c>
      <c r="H3649" s="31" t="s">
        <v>728</v>
      </c>
      <c r="I3649" s="205"/>
      <c r="J3649" s="84" t="s">
        <v>188</v>
      </c>
      <c r="K3649" s="31" t="s">
        <v>34</v>
      </c>
      <c r="L3649" s="31"/>
      <c r="M3649" s="169"/>
      <c r="N3649" s="148" t="s">
        <v>729</v>
      </c>
      <c r="O3649" s="106" t="s">
        <v>200</v>
      </c>
      <c r="P3649" s="43" t="s">
        <v>778</v>
      </c>
      <c r="Q3649" s="205"/>
      <c r="R3649" s="84" t="s">
        <v>188</v>
      </c>
      <c r="S3649" s="31" t="s">
        <v>34</v>
      </c>
      <c r="T3649" s="31"/>
      <c r="U3649" s="169"/>
      <c r="V3649" s="150" t="s">
        <v>731</v>
      </c>
      <c r="W3649" s="141" t="str" cm="1">
        <f t="array" ref="W3649">IF(SUM(LEN(B3649:V3649))=0,"",IF(OR(OR(ISBLANK(F3649),SUM(LEN(C3649),LEN(D3649))=0),AND(NOT(E3649="Unknown"),ISBLANK(J3649)),AND(NOT(O3649="Unknown"),ISBLANK(R3649))),"Missing Information", INDEX(Table15[Entire Service Line Classification], MATCH(SUMIFS(Table15[Unique ID],Table15[System-Owned Portion],E3649,Table15[If Material Anything Other than "Lead" in Column E,Was Material Ever Previously Lead?],G3649,Table15[Customer-Owned Portion],O3649),Table15[Unique ID],0),0)))</f>
        <v>Non-lead</v>
      </c>
      <c r="X3649"/>
    </row>
    <row r="3650" spans="2:24" ht="105" x14ac:dyDescent="0.25">
      <c r="B3650" s="146" t="s">
        <v>3034</v>
      </c>
      <c r="C3650" s="31" t="s">
        <v>3035</v>
      </c>
      <c r="D3650" s="31" t="s">
        <v>3036</v>
      </c>
      <c r="E3650" s="44" t="s">
        <v>199</v>
      </c>
      <c r="F3650" s="43" t="s">
        <v>34</v>
      </c>
      <c r="G3650" s="84" t="s">
        <v>34</v>
      </c>
      <c r="H3650" s="31" t="s">
        <v>728</v>
      </c>
      <c r="I3650" s="205"/>
      <c r="J3650" s="84" t="s">
        <v>188</v>
      </c>
      <c r="K3650" s="31" t="s">
        <v>34</v>
      </c>
      <c r="L3650" s="31"/>
      <c r="M3650" s="169"/>
      <c r="N3650" s="148" t="s">
        <v>729</v>
      </c>
      <c r="O3650" s="106" t="s">
        <v>200</v>
      </c>
      <c r="P3650" s="43" t="s">
        <v>778</v>
      </c>
      <c r="Q3650" s="205"/>
      <c r="R3650" s="84" t="s">
        <v>188</v>
      </c>
      <c r="S3650" s="31" t="s">
        <v>34</v>
      </c>
      <c r="T3650" s="31"/>
      <c r="U3650" s="169"/>
      <c r="V3650" s="150" t="s">
        <v>731</v>
      </c>
      <c r="W3650" s="141" t="str" cm="1">
        <f t="array" ref="W3650">IF(SUM(LEN(B3650:V3650))=0,"",IF(OR(OR(ISBLANK(F3650),SUM(LEN(C3650),LEN(D3650))=0),AND(NOT(E3650="Unknown"),ISBLANK(J3650)),AND(NOT(O3650="Unknown"),ISBLANK(R3650))),"Missing Information", INDEX(Table15[Entire Service Line Classification], MATCH(SUMIFS(Table15[Unique ID],Table15[System-Owned Portion],E3650,Table15[If Material Anything Other than "Lead" in Column E,Was Material Ever Previously Lead?],G3650,Table15[Customer-Owned Portion],O3650),Table15[Unique ID],0),0)))</f>
        <v>Non-lead</v>
      </c>
      <c r="X3650"/>
    </row>
    <row r="3651" spans="2:24" ht="105" x14ac:dyDescent="0.25">
      <c r="B3651" s="146" t="s">
        <v>3028</v>
      </c>
      <c r="C3651" s="31" t="s">
        <v>3029</v>
      </c>
      <c r="D3651" s="31" t="s">
        <v>3030</v>
      </c>
      <c r="E3651" s="44" t="s">
        <v>199</v>
      </c>
      <c r="F3651" s="43" t="s">
        <v>34</v>
      </c>
      <c r="G3651" s="84" t="s">
        <v>34</v>
      </c>
      <c r="H3651" s="31" t="s">
        <v>728</v>
      </c>
      <c r="I3651" s="205"/>
      <c r="J3651" s="84" t="s">
        <v>188</v>
      </c>
      <c r="K3651" s="31" t="s">
        <v>34</v>
      </c>
      <c r="L3651" s="31"/>
      <c r="M3651" s="169"/>
      <c r="N3651" s="148" t="s">
        <v>729</v>
      </c>
      <c r="O3651" s="106" t="s">
        <v>200</v>
      </c>
      <c r="P3651" s="43" t="s">
        <v>778</v>
      </c>
      <c r="Q3651" s="205"/>
      <c r="R3651" s="84" t="s">
        <v>188</v>
      </c>
      <c r="S3651" s="31" t="s">
        <v>34</v>
      </c>
      <c r="T3651" s="31"/>
      <c r="U3651" s="169"/>
      <c r="V3651" s="150" t="s">
        <v>731</v>
      </c>
      <c r="W3651" s="141" t="str" cm="1">
        <f t="array" ref="W3651">IF(SUM(LEN(B3651:V3651))=0,"",IF(OR(OR(ISBLANK(F3651),SUM(LEN(C3651),LEN(D3651))=0),AND(NOT(E3651="Unknown"),ISBLANK(J3651)),AND(NOT(O3651="Unknown"),ISBLANK(R3651))),"Missing Information", INDEX(Table15[Entire Service Line Classification], MATCH(SUMIFS(Table15[Unique ID],Table15[System-Owned Portion],E3651,Table15[If Material Anything Other than "Lead" in Column E,Was Material Ever Previously Lead?],G3651,Table15[Customer-Owned Portion],O3651),Table15[Unique ID],0),0)))</f>
        <v>Non-lead</v>
      </c>
      <c r="X3651"/>
    </row>
    <row r="3652" spans="2:24" ht="105" x14ac:dyDescent="0.25">
      <c r="B3652" s="146" t="s">
        <v>3022</v>
      </c>
      <c r="C3652" s="31" t="s">
        <v>3023</v>
      </c>
      <c r="D3652" s="31" t="s">
        <v>3024</v>
      </c>
      <c r="E3652" s="44" t="s">
        <v>199</v>
      </c>
      <c r="F3652" s="43" t="s">
        <v>34</v>
      </c>
      <c r="G3652" s="84" t="s">
        <v>34</v>
      </c>
      <c r="H3652" s="31" t="s">
        <v>728</v>
      </c>
      <c r="I3652" s="205"/>
      <c r="J3652" s="84" t="s">
        <v>188</v>
      </c>
      <c r="K3652" s="31" t="s">
        <v>34</v>
      </c>
      <c r="L3652" s="31"/>
      <c r="M3652" s="169"/>
      <c r="N3652" s="148" t="s">
        <v>729</v>
      </c>
      <c r="O3652" s="106" t="s">
        <v>200</v>
      </c>
      <c r="P3652" s="43" t="s">
        <v>778</v>
      </c>
      <c r="Q3652" s="205"/>
      <c r="R3652" s="84" t="s">
        <v>188</v>
      </c>
      <c r="S3652" s="31" t="s">
        <v>34</v>
      </c>
      <c r="T3652" s="31"/>
      <c r="U3652" s="169"/>
      <c r="V3652" s="150" t="s">
        <v>731</v>
      </c>
      <c r="W3652" s="141" t="str" cm="1">
        <f t="array" ref="W3652">IF(SUM(LEN(B3652:V3652))=0,"",IF(OR(OR(ISBLANK(F3652),SUM(LEN(C3652),LEN(D3652))=0),AND(NOT(E3652="Unknown"),ISBLANK(J3652)),AND(NOT(O3652="Unknown"),ISBLANK(R3652))),"Missing Information", INDEX(Table15[Entire Service Line Classification], MATCH(SUMIFS(Table15[Unique ID],Table15[System-Owned Portion],E3652,Table15[If Material Anything Other than "Lead" in Column E,Was Material Ever Previously Lead?],G3652,Table15[Customer-Owned Portion],O3652),Table15[Unique ID],0),0)))</f>
        <v>Non-lead</v>
      </c>
      <c r="X3652"/>
    </row>
    <row r="3653" spans="2:24" ht="105" x14ac:dyDescent="0.25">
      <c r="B3653" s="146" t="s">
        <v>3016</v>
      </c>
      <c r="C3653" s="31" t="s">
        <v>3017</v>
      </c>
      <c r="D3653" s="31" t="s">
        <v>3018</v>
      </c>
      <c r="E3653" s="44" t="s">
        <v>199</v>
      </c>
      <c r="F3653" s="43" t="s">
        <v>34</v>
      </c>
      <c r="G3653" s="84" t="s">
        <v>34</v>
      </c>
      <c r="H3653" s="31" t="s">
        <v>728</v>
      </c>
      <c r="I3653" s="205"/>
      <c r="J3653" s="84" t="s">
        <v>188</v>
      </c>
      <c r="K3653" s="31" t="s">
        <v>34</v>
      </c>
      <c r="L3653" s="31"/>
      <c r="M3653" s="169"/>
      <c r="N3653" s="148" t="s">
        <v>729</v>
      </c>
      <c r="O3653" s="106" t="s">
        <v>200</v>
      </c>
      <c r="P3653" s="43" t="s">
        <v>778</v>
      </c>
      <c r="Q3653" s="205"/>
      <c r="R3653" s="84" t="s">
        <v>188</v>
      </c>
      <c r="S3653" s="31" t="s">
        <v>34</v>
      </c>
      <c r="T3653" s="31"/>
      <c r="U3653" s="169"/>
      <c r="V3653" s="150" t="s">
        <v>731</v>
      </c>
      <c r="W3653" s="141" t="str" cm="1">
        <f t="array" ref="W3653">IF(SUM(LEN(B3653:V3653))=0,"",IF(OR(OR(ISBLANK(F3653),SUM(LEN(C3653),LEN(D3653))=0),AND(NOT(E3653="Unknown"),ISBLANK(J3653)),AND(NOT(O3653="Unknown"),ISBLANK(R3653))),"Missing Information", INDEX(Table15[Entire Service Line Classification], MATCH(SUMIFS(Table15[Unique ID],Table15[System-Owned Portion],E3653,Table15[If Material Anything Other than "Lead" in Column E,Was Material Ever Previously Lead?],G3653,Table15[Customer-Owned Portion],O3653),Table15[Unique ID],0),0)))</f>
        <v>Non-lead</v>
      </c>
      <c r="X3653"/>
    </row>
    <row r="3654" spans="2:24" ht="105" x14ac:dyDescent="0.25">
      <c r="B3654" s="146" t="s">
        <v>856</v>
      </c>
      <c r="C3654" s="31" t="s">
        <v>857</v>
      </c>
      <c r="D3654" s="31" t="s">
        <v>858</v>
      </c>
      <c r="E3654" s="44" t="s">
        <v>199</v>
      </c>
      <c r="F3654" s="43" t="s">
        <v>34</v>
      </c>
      <c r="G3654" s="84" t="s">
        <v>34</v>
      </c>
      <c r="H3654" s="31" t="s">
        <v>728</v>
      </c>
      <c r="I3654" s="205"/>
      <c r="J3654" s="84" t="s">
        <v>188</v>
      </c>
      <c r="K3654" s="31" t="s">
        <v>34</v>
      </c>
      <c r="L3654" s="31"/>
      <c r="M3654" s="169"/>
      <c r="N3654" s="148" t="s">
        <v>729</v>
      </c>
      <c r="O3654" s="106" t="s">
        <v>200</v>
      </c>
      <c r="P3654" s="43" t="s">
        <v>778</v>
      </c>
      <c r="Q3654" s="205"/>
      <c r="R3654" s="84" t="s">
        <v>188</v>
      </c>
      <c r="S3654" s="31" t="s">
        <v>34</v>
      </c>
      <c r="T3654" s="31"/>
      <c r="U3654" s="169"/>
      <c r="V3654" s="150" t="s">
        <v>731</v>
      </c>
      <c r="W3654" s="141" t="str" cm="1">
        <f t="array" ref="W3654">IF(SUM(LEN(B3654:V3654))=0,"",IF(OR(OR(ISBLANK(F3654),SUM(LEN(C3654),LEN(D3654))=0),AND(NOT(E3654="Unknown"),ISBLANK(J3654)),AND(NOT(O3654="Unknown"),ISBLANK(R3654))),"Missing Information", INDEX(Table15[Entire Service Line Classification], MATCH(SUMIFS(Table15[Unique ID],Table15[System-Owned Portion],E3654,Table15[If Material Anything Other than "Lead" in Column E,Was Material Ever Previously Lead?],G3654,Table15[Customer-Owned Portion],O3654),Table15[Unique ID],0),0)))</f>
        <v>Non-lead</v>
      </c>
      <c r="X3654"/>
    </row>
    <row r="3655" spans="2:24" ht="105" x14ac:dyDescent="0.25">
      <c r="B3655" s="146" t="s">
        <v>840</v>
      </c>
      <c r="C3655" s="31" t="s">
        <v>841</v>
      </c>
      <c r="D3655" s="31" t="s">
        <v>842</v>
      </c>
      <c r="E3655" s="44" t="s">
        <v>199</v>
      </c>
      <c r="F3655" s="43" t="s">
        <v>34</v>
      </c>
      <c r="G3655" s="84" t="s">
        <v>34</v>
      </c>
      <c r="H3655" s="31" t="s">
        <v>728</v>
      </c>
      <c r="I3655" s="205"/>
      <c r="J3655" s="84" t="s">
        <v>188</v>
      </c>
      <c r="K3655" s="31" t="s">
        <v>34</v>
      </c>
      <c r="L3655" s="31"/>
      <c r="M3655" s="169"/>
      <c r="N3655" s="148" t="s">
        <v>729</v>
      </c>
      <c r="O3655" s="106" t="s">
        <v>200</v>
      </c>
      <c r="P3655" s="43" t="s">
        <v>778</v>
      </c>
      <c r="Q3655" s="205"/>
      <c r="R3655" s="84" t="s">
        <v>188</v>
      </c>
      <c r="S3655" s="31" t="s">
        <v>34</v>
      </c>
      <c r="T3655" s="31"/>
      <c r="U3655" s="169"/>
      <c r="V3655" s="150" t="s">
        <v>731</v>
      </c>
      <c r="W3655" s="141" t="str" cm="1">
        <f t="array" ref="W3655">IF(SUM(LEN(B3655:V3655))=0,"",IF(OR(OR(ISBLANK(F3655),SUM(LEN(C3655),LEN(D3655))=0),AND(NOT(E3655="Unknown"),ISBLANK(J3655)),AND(NOT(O3655="Unknown"),ISBLANK(R3655))),"Missing Information", INDEX(Table15[Entire Service Line Classification], MATCH(SUMIFS(Table15[Unique ID],Table15[System-Owned Portion],E3655,Table15[If Material Anything Other than "Lead" in Column E,Was Material Ever Previously Lead?],G3655,Table15[Customer-Owned Portion],O3655),Table15[Unique ID],0),0)))</f>
        <v>Non-lead</v>
      </c>
      <c r="X3655"/>
    </row>
    <row r="3656" spans="2:24" ht="105" x14ac:dyDescent="0.25">
      <c r="B3656" s="146" t="s">
        <v>831</v>
      </c>
      <c r="C3656" s="31" t="s">
        <v>832</v>
      </c>
      <c r="D3656" s="31" t="s">
        <v>833</v>
      </c>
      <c r="E3656" s="44" t="s">
        <v>199</v>
      </c>
      <c r="F3656" s="43" t="s">
        <v>34</v>
      </c>
      <c r="G3656" s="84" t="s">
        <v>34</v>
      </c>
      <c r="H3656" s="31" t="s">
        <v>728</v>
      </c>
      <c r="I3656" s="205"/>
      <c r="J3656" s="84" t="s">
        <v>188</v>
      </c>
      <c r="K3656" s="31" t="s">
        <v>34</v>
      </c>
      <c r="L3656" s="31"/>
      <c r="M3656" s="169"/>
      <c r="N3656" s="148" t="s">
        <v>729</v>
      </c>
      <c r="O3656" s="106" t="s">
        <v>200</v>
      </c>
      <c r="P3656" s="43" t="s">
        <v>778</v>
      </c>
      <c r="Q3656" s="205"/>
      <c r="R3656" s="84" t="s">
        <v>188</v>
      </c>
      <c r="S3656" s="31" t="s">
        <v>34</v>
      </c>
      <c r="T3656" s="31"/>
      <c r="U3656" s="169"/>
      <c r="V3656" s="150" t="s">
        <v>731</v>
      </c>
      <c r="W3656" s="141" t="str" cm="1">
        <f t="array" ref="W3656">IF(SUM(LEN(B3656:V3656))=0,"",IF(OR(OR(ISBLANK(F3656),SUM(LEN(C3656),LEN(D3656))=0),AND(NOT(E3656="Unknown"),ISBLANK(J3656)),AND(NOT(O3656="Unknown"),ISBLANK(R3656))),"Missing Information", INDEX(Table15[Entire Service Line Classification], MATCH(SUMIFS(Table15[Unique ID],Table15[System-Owned Portion],E3656,Table15[If Material Anything Other than "Lead" in Column E,Was Material Ever Previously Lead?],G3656,Table15[Customer-Owned Portion],O3656),Table15[Unique ID],0),0)))</f>
        <v>Non-lead</v>
      </c>
      <c r="X3656"/>
    </row>
    <row r="3657" spans="2:24" ht="105" x14ac:dyDescent="0.25">
      <c r="B3657" s="146" t="s">
        <v>822</v>
      </c>
      <c r="C3657" s="31" t="s">
        <v>823</v>
      </c>
      <c r="D3657" s="31" t="s">
        <v>824</v>
      </c>
      <c r="E3657" s="44" t="s">
        <v>199</v>
      </c>
      <c r="F3657" s="43" t="s">
        <v>34</v>
      </c>
      <c r="G3657" s="84" t="s">
        <v>34</v>
      </c>
      <c r="H3657" s="31" t="s">
        <v>728</v>
      </c>
      <c r="I3657" s="205"/>
      <c r="J3657" s="84" t="s">
        <v>188</v>
      </c>
      <c r="K3657" s="31" t="s">
        <v>34</v>
      </c>
      <c r="L3657" s="31"/>
      <c r="M3657" s="169"/>
      <c r="N3657" s="148" t="s">
        <v>729</v>
      </c>
      <c r="O3657" s="106" t="s">
        <v>200</v>
      </c>
      <c r="P3657" s="43" t="s">
        <v>778</v>
      </c>
      <c r="Q3657" s="205"/>
      <c r="R3657" s="84" t="s">
        <v>188</v>
      </c>
      <c r="S3657" s="31" t="s">
        <v>34</v>
      </c>
      <c r="T3657" s="31"/>
      <c r="U3657" s="169"/>
      <c r="V3657" s="150" t="s">
        <v>731</v>
      </c>
      <c r="W3657" s="141" t="str" cm="1">
        <f t="array" ref="W3657">IF(SUM(LEN(B3657:V3657))=0,"",IF(OR(OR(ISBLANK(F3657),SUM(LEN(C3657),LEN(D3657))=0),AND(NOT(E3657="Unknown"),ISBLANK(J3657)),AND(NOT(O3657="Unknown"),ISBLANK(R3657))),"Missing Information", INDEX(Table15[Entire Service Line Classification], MATCH(SUMIFS(Table15[Unique ID],Table15[System-Owned Portion],E3657,Table15[If Material Anything Other than "Lead" in Column E,Was Material Ever Previously Lead?],G3657,Table15[Customer-Owned Portion],O3657),Table15[Unique ID],0),0)))</f>
        <v>Non-lead</v>
      </c>
      <c r="X3657"/>
    </row>
    <row r="3658" spans="2:24" ht="105" x14ac:dyDescent="0.25">
      <c r="B3658" s="146" t="s">
        <v>806</v>
      </c>
      <c r="C3658" s="31" t="s">
        <v>807</v>
      </c>
      <c r="D3658" s="31" t="s">
        <v>808</v>
      </c>
      <c r="E3658" s="44" t="s">
        <v>199</v>
      </c>
      <c r="F3658" s="43" t="s">
        <v>34</v>
      </c>
      <c r="G3658" s="84" t="s">
        <v>34</v>
      </c>
      <c r="H3658" s="31" t="s">
        <v>728</v>
      </c>
      <c r="I3658" s="205"/>
      <c r="J3658" s="84" t="s">
        <v>188</v>
      </c>
      <c r="K3658" s="31" t="s">
        <v>34</v>
      </c>
      <c r="L3658" s="31"/>
      <c r="M3658" s="169"/>
      <c r="N3658" s="148" t="s">
        <v>729</v>
      </c>
      <c r="O3658" s="106" t="s">
        <v>200</v>
      </c>
      <c r="P3658" s="43" t="s">
        <v>778</v>
      </c>
      <c r="Q3658" s="205"/>
      <c r="R3658" s="84" t="s">
        <v>188</v>
      </c>
      <c r="S3658" s="31" t="s">
        <v>34</v>
      </c>
      <c r="T3658" s="31"/>
      <c r="U3658" s="169"/>
      <c r="V3658" s="150" t="s">
        <v>731</v>
      </c>
      <c r="W3658" s="141" t="str" cm="1">
        <f t="array" ref="W3658">IF(SUM(LEN(B3658:V3658))=0,"",IF(OR(OR(ISBLANK(F3658),SUM(LEN(C3658),LEN(D3658))=0),AND(NOT(E3658="Unknown"),ISBLANK(J3658)),AND(NOT(O3658="Unknown"),ISBLANK(R3658))),"Missing Information", INDEX(Table15[Entire Service Line Classification], MATCH(SUMIFS(Table15[Unique ID],Table15[System-Owned Portion],E3658,Table15[If Material Anything Other than "Lead" in Column E,Was Material Ever Previously Lead?],G3658,Table15[Customer-Owned Portion],O3658),Table15[Unique ID],0),0)))</f>
        <v>Non-lead</v>
      </c>
      <c r="X3658"/>
    </row>
    <row r="3659" spans="2:24" ht="105" x14ac:dyDescent="0.25">
      <c r="B3659" s="146" t="s">
        <v>797</v>
      </c>
      <c r="C3659" s="31" t="s">
        <v>798</v>
      </c>
      <c r="D3659" s="31" t="s">
        <v>799</v>
      </c>
      <c r="E3659" s="44" t="s">
        <v>199</v>
      </c>
      <c r="F3659" s="43" t="s">
        <v>34</v>
      </c>
      <c r="G3659" s="84" t="s">
        <v>34</v>
      </c>
      <c r="H3659" s="31" t="s">
        <v>728</v>
      </c>
      <c r="I3659" s="205"/>
      <c r="J3659" s="84" t="s">
        <v>188</v>
      </c>
      <c r="K3659" s="31" t="s">
        <v>34</v>
      </c>
      <c r="L3659" s="31"/>
      <c r="M3659" s="169"/>
      <c r="N3659" s="148" t="s">
        <v>729</v>
      </c>
      <c r="O3659" s="106" t="s">
        <v>200</v>
      </c>
      <c r="P3659" s="43" t="s">
        <v>778</v>
      </c>
      <c r="Q3659" s="205"/>
      <c r="R3659" s="84" t="s">
        <v>188</v>
      </c>
      <c r="S3659" s="31" t="s">
        <v>34</v>
      </c>
      <c r="T3659" s="31"/>
      <c r="U3659" s="169"/>
      <c r="V3659" s="150" t="s">
        <v>731</v>
      </c>
      <c r="W3659" s="141" t="str" cm="1">
        <f t="array" ref="W3659">IF(SUM(LEN(B3659:V3659))=0,"",IF(OR(OR(ISBLANK(F3659),SUM(LEN(C3659),LEN(D3659))=0),AND(NOT(E3659="Unknown"),ISBLANK(J3659)),AND(NOT(O3659="Unknown"),ISBLANK(R3659))),"Missing Information", INDEX(Table15[Entire Service Line Classification], MATCH(SUMIFS(Table15[Unique ID],Table15[System-Owned Portion],E3659,Table15[If Material Anything Other than "Lead" in Column E,Was Material Ever Previously Lead?],G3659,Table15[Customer-Owned Portion],O3659),Table15[Unique ID],0),0)))</f>
        <v>Non-lead</v>
      </c>
      <c r="X3659"/>
    </row>
    <row r="3660" spans="2:24" ht="105" x14ac:dyDescent="0.25">
      <c r="B3660" s="146" t="s">
        <v>785</v>
      </c>
      <c r="C3660" s="31" t="s">
        <v>786</v>
      </c>
      <c r="D3660" s="31" t="s">
        <v>787</v>
      </c>
      <c r="E3660" s="44" t="s">
        <v>199</v>
      </c>
      <c r="F3660" s="43" t="s">
        <v>34</v>
      </c>
      <c r="G3660" s="84" t="s">
        <v>34</v>
      </c>
      <c r="H3660" s="31" t="s">
        <v>728</v>
      </c>
      <c r="I3660" s="205"/>
      <c r="J3660" s="84" t="s">
        <v>188</v>
      </c>
      <c r="K3660" s="31" t="s">
        <v>34</v>
      </c>
      <c r="L3660" s="31"/>
      <c r="M3660" s="169"/>
      <c r="N3660" s="148" t="s">
        <v>729</v>
      </c>
      <c r="O3660" s="106" t="s">
        <v>200</v>
      </c>
      <c r="P3660" s="43" t="s">
        <v>730</v>
      </c>
      <c r="Q3660" s="205"/>
      <c r="R3660" s="84" t="s">
        <v>188</v>
      </c>
      <c r="S3660" s="31" t="s">
        <v>34</v>
      </c>
      <c r="T3660" s="31"/>
      <c r="U3660" s="169"/>
      <c r="V3660" s="150" t="s">
        <v>731</v>
      </c>
      <c r="W3660" s="141" t="str" cm="1">
        <f t="array" ref="W3660">IF(SUM(LEN(B3660:V3660))=0,"",IF(OR(OR(ISBLANK(F3660),SUM(LEN(C3660),LEN(D3660))=0),AND(NOT(E3660="Unknown"),ISBLANK(J3660)),AND(NOT(O3660="Unknown"),ISBLANK(R3660))),"Missing Information", INDEX(Table15[Entire Service Line Classification], MATCH(SUMIFS(Table15[Unique ID],Table15[System-Owned Portion],E3660,Table15[If Material Anything Other than "Lead" in Column E,Was Material Ever Previously Lead?],G3660,Table15[Customer-Owned Portion],O3660),Table15[Unique ID],0),0)))</f>
        <v>Non-lead</v>
      </c>
      <c r="X3660"/>
    </row>
    <row r="3661" spans="2:24" ht="105" x14ac:dyDescent="0.25">
      <c r="B3661" s="146" t="s">
        <v>779</v>
      </c>
      <c r="C3661" s="31" t="s">
        <v>780</v>
      </c>
      <c r="D3661" s="31" t="s">
        <v>781</v>
      </c>
      <c r="E3661" s="44" t="s">
        <v>199</v>
      </c>
      <c r="F3661" s="43" t="s">
        <v>34</v>
      </c>
      <c r="G3661" s="84" t="s">
        <v>34</v>
      </c>
      <c r="H3661" s="31" t="s">
        <v>728</v>
      </c>
      <c r="I3661" s="205"/>
      <c r="J3661" s="84" t="s">
        <v>188</v>
      </c>
      <c r="K3661" s="31" t="s">
        <v>34</v>
      </c>
      <c r="L3661" s="31"/>
      <c r="M3661" s="169"/>
      <c r="N3661" s="148" t="s">
        <v>729</v>
      </c>
      <c r="O3661" s="106" t="s">
        <v>200</v>
      </c>
      <c r="P3661" s="43" t="s">
        <v>730</v>
      </c>
      <c r="Q3661" s="205"/>
      <c r="R3661" s="84" t="s">
        <v>188</v>
      </c>
      <c r="S3661" s="31" t="s">
        <v>34</v>
      </c>
      <c r="T3661" s="31"/>
      <c r="U3661" s="169"/>
      <c r="V3661" s="150" t="s">
        <v>731</v>
      </c>
      <c r="W3661" s="141" t="str" cm="1">
        <f t="array" ref="W3661">IF(SUM(LEN(B3661:V3661))=0,"",IF(OR(OR(ISBLANK(F3661),SUM(LEN(C3661),LEN(D3661))=0),AND(NOT(E3661="Unknown"),ISBLANK(J3661)),AND(NOT(O3661="Unknown"),ISBLANK(R3661))),"Missing Information", INDEX(Table15[Entire Service Line Classification], MATCH(SUMIFS(Table15[Unique ID],Table15[System-Owned Portion],E3661,Table15[If Material Anything Other than "Lead" in Column E,Was Material Ever Previously Lead?],G3661,Table15[Customer-Owned Portion],O3661),Table15[Unique ID],0),0)))</f>
        <v>Non-lead</v>
      </c>
      <c r="X3661"/>
    </row>
    <row r="3662" spans="2:24" ht="105" x14ac:dyDescent="0.25">
      <c r="B3662" s="146" t="s">
        <v>769</v>
      </c>
      <c r="C3662" s="31" t="s">
        <v>770</v>
      </c>
      <c r="D3662" s="31" t="s">
        <v>771</v>
      </c>
      <c r="E3662" s="44" t="s">
        <v>199</v>
      </c>
      <c r="F3662" s="43" t="s">
        <v>34</v>
      </c>
      <c r="G3662" s="84" t="s">
        <v>34</v>
      </c>
      <c r="H3662" s="31" t="s">
        <v>728</v>
      </c>
      <c r="I3662" s="205"/>
      <c r="J3662" s="84" t="s">
        <v>188</v>
      </c>
      <c r="K3662" s="31" t="s">
        <v>34</v>
      </c>
      <c r="L3662" s="31"/>
      <c r="M3662" s="169"/>
      <c r="N3662" s="148" t="s">
        <v>729</v>
      </c>
      <c r="O3662" s="106" t="s">
        <v>200</v>
      </c>
      <c r="P3662" s="43" t="s">
        <v>730</v>
      </c>
      <c r="Q3662" s="205"/>
      <c r="R3662" s="84" t="s">
        <v>188</v>
      </c>
      <c r="S3662" s="31" t="s">
        <v>34</v>
      </c>
      <c r="T3662" s="31"/>
      <c r="U3662" s="169"/>
      <c r="V3662" s="150" t="s">
        <v>731</v>
      </c>
      <c r="W3662" s="141" t="str" cm="1">
        <f t="array" ref="W3662">IF(SUM(LEN(B3662:V3662))=0,"",IF(OR(OR(ISBLANK(F3662),SUM(LEN(C3662),LEN(D3662))=0),AND(NOT(E3662="Unknown"),ISBLANK(J3662)),AND(NOT(O3662="Unknown"),ISBLANK(R3662))),"Missing Information", INDEX(Table15[Entire Service Line Classification], MATCH(SUMIFS(Table15[Unique ID],Table15[System-Owned Portion],E3662,Table15[If Material Anything Other than "Lead" in Column E,Was Material Ever Previously Lead?],G3662,Table15[Customer-Owned Portion],O3662),Table15[Unique ID],0),0)))</f>
        <v>Non-lead</v>
      </c>
      <c r="X3662"/>
    </row>
    <row r="3663" spans="2:24" ht="105" x14ac:dyDescent="0.25">
      <c r="B3663" s="146" t="s">
        <v>750</v>
      </c>
      <c r="C3663" s="31" t="s">
        <v>751</v>
      </c>
      <c r="D3663" s="31" t="s">
        <v>752</v>
      </c>
      <c r="E3663" s="44" t="s">
        <v>199</v>
      </c>
      <c r="F3663" s="43" t="s">
        <v>34</v>
      </c>
      <c r="G3663" s="84" t="s">
        <v>34</v>
      </c>
      <c r="H3663" s="31" t="s">
        <v>728</v>
      </c>
      <c r="I3663" s="205"/>
      <c r="J3663" s="84" t="s">
        <v>188</v>
      </c>
      <c r="K3663" s="31" t="s">
        <v>34</v>
      </c>
      <c r="L3663" s="31"/>
      <c r="M3663" s="169"/>
      <c r="N3663" s="148" t="s">
        <v>729</v>
      </c>
      <c r="O3663" s="106" t="s">
        <v>200</v>
      </c>
      <c r="P3663" s="43" t="s">
        <v>730</v>
      </c>
      <c r="Q3663" s="205"/>
      <c r="R3663" s="84" t="s">
        <v>188</v>
      </c>
      <c r="S3663" s="31" t="s">
        <v>34</v>
      </c>
      <c r="T3663" s="31"/>
      <c r="U3663" s="169"/>
      <c r="V3663" s="150" t="s">
        <v>731</v>
      </c>
      <c r="W3663" s="141" t="str" cm="1">
        <f t="array" ref="W3663">IF(SUM(LEN(B3663:V3663))=0,"",IF(OR(OR(ISBLANK(F3663),SUM(LEN(C3663),LEN(D3663))=0),AND(NOT(E3663="Unknown"),ISBLANK(J3663)),AND(NOT(O3663="Unknown"),ISBLANK(R3663))),"Missing Information", INDEX(Table15[Entire Service Line Classification], MATCH(SUMIFS(Table15[Unique ID],Table15[System-Owned Portion],E3663,Table15[If Material Anything Other than "Lead" in Column E,Was Material Ever Previously Lead?],G3663,Table15[Customer-Owned Portion],O3663),Table15[Unique ID],0),0)))</f>
        <v>Non-lead</v>
      </c>
      <c r="X3663"/>
    </row>
    <row r="3664" spans="2:24" ht="105" x14ac:dyDescent="0.25">
      <c r="B3664" s="146" t="s">
        <v>959</v>
      </c>
      <c r="C3664" s="31" t="s">
        <v>960</v>
      </c>
      <c r="D3664" s="31" t="s">
        <v>961</v>
      </c>
      <c r="E3664" s="44" t="s">
        <v>199</v>
      </c>
      <c r="F3664" s="43" t="s">
        <v>34</v>
      </c>
      <c r="G3664" s="84" t="s">
        <v>34</v>
      </c>
      <c r="H3664" s="31" t="s">
        <v>728</v>
      </c>
      <c r="I3664" s="205"/>
      <c r="J3664" s="84" t="s">
        <v>188</v>
      </c>
      <c r="K3664" s="31" t="s">
        <v>34</v>
      </c>
      <c r="L3664" s="31"/>
      <c r="M3664" s="169"/>
      <c r="N3664" s="148" t="s">
        <v>729</v>
      </c>
      <c r="O3664" s="106" t="s">
        <v>200</v>
      </c>
      <c r="P3664" s="43" t="s">
        <v>730</v>
      </c>
      <c r="Q3664" s="205"/>
      <c r="R3664" s="84" t="s">
        <v>188</v>
      </c>
      <c r="S3664" s="31" t="s">
        <v>34</v>
      </c>
      <c r="T3664" s="31"/>
      <c r="U3664" s="169"/>
      <c r="V3664" s="150" t="s">
        <v>731</v>
      </c>
      <c r="W3664" s="141" t="str" cm="1">
        <f t="array" ref="W3664">IF(SUM(LEN(B3664:V3664))=0,"",IF(OR(OR(ISBLANK(F3664),SUM(LEN(C3664),LEN(D3664))=0),AND(NOT(E3664="Unknown"),ISBLANK(J3664)),AND(NOT(O3664="Unknown"),ISBLANK(R3664))),"Missing Information", INDEX(Table15[Entire Service Line Classification], MATCH(SUMIFS(Table15[Unique ID],Table15[System-Owned Portion],E3664,Table15[If Material Anything Other than "Lead" in Column E,Was Material Ever Previously Lead?],G3664,Table15[Customer-Owned Portion],O3664),Table15[Unique ID],0),0)))</f>
        <v>Non-lead</v>
      </c>
      <c r="X3664"/>
    </row>
    <row r="3665" spans="2:24" ht="75" x14ac:dyDescent="0.25">
      <c r="B3665" s="146" t="s">
        <v>13071</v>
      </c>
      <c r="C3665" s="31" t="s">
        <v>13072</v>
      </c>
      <c r="D3665" s="31" t="s">
        <v>13073</v>
      </c>
      <c r="E3665" s="44" t="s">
        <v>43</v>
      </c>
      <c r="F3665" s="43" t="s">
        <v>34</v>
      </c>
      <c r="G3665" s="84" t="s">
        <v>34</v>
      </c>
      <c r="H3665" s="31"/>
      <c r="I3665" s="205"/>
      <c r="J3665" s="84" t="s">
        <v>106</v>
      </c>
      <c r="K3665" s="31" t="s">
        <v>36</v>
      </c>
      <c r="L3665" s="31" t="s">
        <v>95</v>
      </c>
      <c r="M3665" s="169" t="s">
        <v>3316</v>
      </c>
      <c r="N3665" s="148" t="s">
        <v>3317</v>
      </c>
      <c r="O3665" s="106" t="s">
        <v>43</v>
      </c>
      <c r="P3665" s="43"/>
      <c r="Q3665" s="205"/>
      <c r="R3665" s="84" t="s">
        <v>106</v>
      </c>
      <c r="S3665" s="31" t="s">
        <v>36</v>
      </c>
      <c r="T3665" s="31" t="s">
        <v>95</v>
      </c>
      <c r="U3665" s="169" t="s">
        <v>3316</v>
      </c>
      <c r="V3665" s="150" t="s">
        <v>3317</v>
      </c>
      <c r="W3665" s="141" t="str" cm="1">
        <f t="array" ref="W3665">IF(SUM(LEN(B3665:V3665))=0,"",IF(OR(OR(ISBLANK(F3665),SUM(LEN(C3665),LEN(D3665))=0),AND(NOT(E3665="Unknown"),ISBLANK(J3665)),AND(NOT(O3665="Unknown"),ISBLANK(R3665))),"Missing Information", INDEX(Table15[Entire Service Line Classification], MATCH(SUMIFS(Table15[Unique ID],Table15[System-Owned Portion],E3665,Table15[If Material Anything Other than "Lead" in Column E,Was Material Ever Previously Lead?],G3665,Table15[Customer-Owned Portion],O3665),Table15[Unique ID],0),0)))</f>
        <v>Non-lead</v>
      </c>
      <c r="X3665"/>
    </row>
    <row r="3666" spans="2:24" ht="60" x14ac:dyDescent="0.25">
      <c r="B3666" s="146" t="s">
        <v>13074</v>
      </c>
      <c r="C3666" s="31" t="s">
        <v>13075</v>
      </c>
      <c r="D3666" s="31" t="s">
        <v>13076</v>
      </c>
      <c r="E3666" s="44" t="s">
        <v>43</v>
      </c>
      <c r="F3666" s="43" t="s">
        <v>34</v>
      </c>
      <c r="G3666" s="84" t="s">
        <v>34</v>
      </c>
      <c r="H3666" s="31"/>
      <c r="I3666" s="205"/>
      <c r="J3666" s="84" t="s">
        <v>106</v>
      </c>
      <c r="K3666" s="31" t="s">
        <v>36</v>
      </c>
      <c r="L3666" s="31" t="s">
        <v>95</v>
      </c>
      <c r="M3666" s="169" t="s">
        <v>3316</v>
      </c>
      <c r="N3666" s="148" t="s">
        <v>3358</v>
      </c>
      <c r="O3666" s="106" t="s">
        <v>35</v>
      </c>
      <c r="P3666" s="43"/>
      <c r="Q3666" s="205"/>
      <c r="R3666" s="84" t="s">
        <v>106</v>
      </c>
      <c r="S3666" s="31" t="s">
        <v>36</v>
      </c>
      <c r="T3666" s="31" t="s">
        <v>95</v>
      </c>
      <c r="U3666" s="169" t="s">
        <v>3316</v>
      </c>
      <c r="V3666" s="150" t="s">
        <v>5944</v>
      </c>
      <c r="W3666" s="141" t="str" cm="1">
        <f t="array" ref="W3666">IF(SUM(LEN(B3666:V3666))=0,"",IF(OR(OR(ISBLANK(F3666),SUM(LEN(C3666),LEN(D3666))=0),AND(NOT(E3666="Unknown"),ISBLANK(J3666)),AND(NOT(O3666="Unknown"),ISBLANK(R3666))),"Missing Information", INDEX(Table15[Entire Service Line Classification], MATCH(SUMIFS(Table15[Unique ID],Table15[System-Owned Portion],E3666,Table15[If Material Anything Other than "Lead" in Column E,Was Material Ever Previously Lead?],G3666,Table15[Customer-Owned Portion],O3666),Table15[Unique ID],0),0)))</f>
        <v>Non-lead</v>
      </c>
      <c r="X3666"/>
    </row>
    <row r="3667" spans="2:24" ht="225" x14ac:dyDescent="0.25">
      <c r="B3667" s="146" t="s">
        <v>13077</v>
      </c>
      <c r="C3667" s="31" t="s">
        <v>13078</v>
      </c>
      <c r="D3667" s="31" t="s">
        <v>13079</v>
      </c>
      <c r="E3667" s="44" t="s">
        <v>52</v>
      </c>
      <c r="F3667" s="43" t="s">
        <v>34</v>
      </c>
      <c r="G3667" s="84" t="s">
        <v>34</v>
      </c>
      <c r="H3667" s="31"/>
      <c r="I3667" s="205"/>
      <c r="J3667" s="84" t="s">
        <v>105</v>
      </c>
      <c r="K3667" s="31" t="s">
        <v>34</v>
      </c>
      <c r="L3667" s="31"/>
      <c r="M3667" s="169"/>
      <c r="N3667" s="148" t="s">
        <v>3366</v>
      </c>
      <c r="O3667" s="106" t="s">
        <v>52</v>
      </c>
      <c r="P3667" s="43"/>
      <c r="Q3667" s="205"/>
      <c r="R3667" s="84" t="s">
        <v>105</v>
      </c>
      <c r="S3667" s="31" t="s">
        <v>34</v>
      </c>
      <c r="T3667" s="31"/>
      <c r="U3667" s="169"/>
      <c r="V3667" s="150" t="s">
        <v>3366</v>
      </c>
      <c r="W3667" s="141" t="str" cm="1">
        <f t="array" ref="W3667">IF(SUM(LEN(B3667:V3667))=0,"",IF(OR(OR(ISBLANK(F3667),SUM(LEN(C3667),LEN(D3667))=0),AND(NOT(E3667="Unknown"),ISBLANK(J3667)),AND(NOT(O3667="Unknown"),ISBLANK(R3667))),"Missing Information", INDEX(Table15[Entire Service Line Classification], MATCH(SUMIFS(Table15[Unique ID],Table15[System-Owned Portion],E3667,Table15[If Material Anything Other than "Lead" in Column E,Was Material Ever Previously Lead?],G3667,Table15[Customer-Owned Portion],O3667),Table15[Unique ID],0),0)))</f>
        <v>Non-lead</v>
      </c>
      <c r="X3667"/>
    </row>
    <row r="3668" spans="2:24" ht="225" x14ac:dyDescent="0.25">
      <c r="B3668" s="146" t="s">
        <v>13080</v>
      </c>
      <c r="C3668" s="31" t="s">
        <v>13081</v>
      </c>
      <c r="D3668" s="31" t="s">
        <v>13082</v>
      </c>
      <c r="E3668" s="44" t="s">
        <v>52</v>
      </c>
      <c r="F3668" s="43" t="s">
        <v>34</v>
      </c>
      <c r="G3668" s="84" t="s">
        <v>34</v>
      </c>
      <c r="H3668" s="31"/>
      <c r="I3668" s="205"/>
      <c r="J3668" s="84" t="s">
        <v>105</v>
      </c>
      <c r="K3668" s="31" t="s">
        <v>34</v>
      </c>
      <c r="L3668" s="31"/>
      <c r="M3668" s="169"/>
      <c r="N3668" s="148" t="s">
        <v>3366</v>
      </c>
      <c r="O3668" s="106" t="s">
        <v>52</v>
      </c>
      <c r="P3668" s="43"/>
      <c r="Q3668" s="205"/>
      <c r="R3668" s="84" t="s">
        <v>105</v>
      </c>
      <c r="S3668" s="31" t="s">
        <v>34</v>
      </c>
      <c r="T3668" s="31"/>
      <c r="U3668" s="169"/>
      <c r="V3668" s="150" t="s">
        <v>3366</v>
      </c>
      <c r="W3668" s="141" t="str" cm="1">
        <f t="array" ref="W3668">IF(SUM(LEN(B3668:V3668))=0,"",IF(OR(OR(ISBLANK(F3668),SUM(LEN(C3668),LEN(D3668))=0),AND(NOT(E3668="Unknown"),ISBLANK(J3668)),AND(NOT(O3668="Unknown"),ISBLANK(R3668))),"Missing Information", INDEX(Table15[Entire Service Line Classification], MATCH(SUMIFS(Table15[Unique ID],Table15[System-Owned Portion],E3668,Table15[If Material Anything Other than "Lead" in Column E,Was Material Ever Previously Lead?],G3668,Table15[Customer-Owned Portion],O3668),Table15[Unique ID],0),0)))</f>
        <v>Non-lead</v>
      </c>
      <c r="X3668"/>
    </row>
    <row r="3669" spans="2:24" ht="75" x14ac:dyDescent="0.25">
      <c r="B3669" s="146" t="s">
        <v>13083</v>
      </c>
      <c r="C3669" s="31" t="s">
        <v>13084</v>
      </c>
      <c r="D3669" s="31" t="s">
        <v>13085</v>
      </c>
      <c r="E3669" s="44" t="s">
        <v>43</v>
      </c>
      <c r="F3669" s="43" t="s">
        <v>34</v>
      </c>
      <c r="G3669" s="84" t="s">
        <v>34</v>
      </c>
      <c r="H3669" s="31"/>
      <c r="I3669" s="205"/>
      <c r="J3669" s="84" t="s">
        <v>106</v>
      </c>
      <c r="K3669" s="31" t="s">
        <v>36</v>
      </c>
      <c r="L3669" s="31" t="s">
        <v>95</v>
      </c>
      <c r="M3669" s="169" t="s">
        <v>3316</v>
      </c>
      <c r="N3669" s="148" t="s">
        <v>3317</v>
      </c>
      <c r="O3669" s="106" t="s">
        <v>35</v>
      </c>
      <c r="P3669" s="43"/>
      <c r="Q3669" s="205"/>
      <c r="R3669" s="84" t="s">
        <v>106</v>
      </c>
      <c r="S3669" s="31" t="s">
        <v>36</v>
      </c>
      <c r="T3669" s="31" t="s">
        <v>95</v>
      </c>
      <c r="U3669" s="169" t="s">
        <v>3316</v>
      </c>
      <c r="V3669" s="150" t="s">
        <v>3370</v>
      </c>
      <c r="W3669" s="141" t="str" cm="1">
        <f t="array" ref="W3669">IF(SUM(LEN(B3669:V3669))=0,"",IF(OR(OR(ISBLANK(F3669),SUM(LEN(C3669),LEN(D3669))=0),AND(NOT(E3669="Unknown"),ISBLANK(J3669)),AND(NOT(O3669="Unknown"),ISBLANK(R3669))),"Missing Information", INDEX(Table15[Entire Service Line Classification], MATCH(SUMIFS(Table15[Unique ID],Table15[System-Owned Portion],E3669,Table15[If Material Anything Other than "Lead" in Column E,Was Material Ever Previously Lead?],G3669,Table15[Customer-Owned Portion],O3669),Table15[Unique ID],0),0)))</f>
        <v>Non-lead</v>
      </c>
      <c r="X3669"/>
    </row>
    <row r="3670" spans="2:24" ht="225" x14ac:dyDescent="0.25">
      <c r="B3670" s="146" t="s">
        <v>13086</v>
      </c>
      <c r="C3670" s="31" t="s">
        <v>13087</v>
      </c>
      <c r="D3670" s="31" t="s">
        <v>13088</v>
      </c>
      <c r="E3670" s="44" t="s">
        <v>52</v>
      </c>
      <c r="F3670" s="43" t="s">
        <v>34</v>
      </c>
      <c r="G3670" s="84" t="s">
        <v>34</v>
      </c>
      <c r="H3670" s="31"/>
      <c r="I3670" s="205"/>
      <c r="J3670" s="84" t="s">
        <v>105</v>
      </c>
      <c r="K3670" s="31" t="s">
        <v>34</v>
      </c>
      <c r="L3670" s="31"/>
      <c r="M3670" s="169"/>
      <c r="N3670" s="148" t="s">
        <v>3366</v>
      </c>
      <c r="O3670" s="106" t="s">
        <v>52</v>
      </c>
      <c r="P3670" s="43"/>
      <c r="Q3670" s="205"/>
      <c r="R3670" s="84" t="s">
        <v>105</v>
      </c>
      <c r="S3670" s="31" t="s">
        <v>34</v>
      </c>
      <c r="T3670" s="31"/>
      <c r="U3670" s="169"/>
      <c r="V3670" s="150" t="s">
        <v>3366</v>
      </c>
      <c r="W3670" s="141" t="str" cm="1">
        <f t="array" ref="W3670">IF(SUM(LEN(B3670:V3670))=0,"",IF(OR(OR(ISBLANK(F3670),SUM(LEN(C3670),LEN(D3670))=0),AND(NOT(E3670="Unknown"),ISBLANK(J3670)),AND(NOT(O3670="Unknown"),ISBLANK(R3670))),"Missing Information", INDEX(Table15[Entire Service Line Classification], MATCH(SUMIFS(Table15[Unique ID],Table15[System-Owned Portion],E3670,Table15[If Material Anything Other than "Lead" in Column E,Was Material Ever Previously Lead?],G3670,Table15[Customer-Owned Portion],O3670),Table15[Unique ID],0),0)))</f>
        <v>Non-lead</v>
      </c>
      <c r="X3670"/>
    </row>
    <row r="3671" spans="2:24" ht="60" x14ac:dyDescent="0.25">
      <c r="B3671" s="146" t="s">
        <v>13089</v>
      </c>
      <c r="C3671" s="31" t="s">
        <v>13090</v>
      </c>
      <c r="D3671" s="31" t="s">
        <v>13091</v>
      </c>
      <c r="E3671" s="44" t="s">
        <v>43</v>
      </c>
      <c r="F3671" s="43" t="s">
        <v>34</v>
      </c>
      <c r="G3671" s="84" t="s">
        <v>34</v>
      </c>
      <c r="H3671" s="31"/>
      <c r="I3671" s="205"/>
      <c r="J3671" s="84" t="s">
        <v>106</v>
      </c>
      <c r="K3671" s="31" t="s">
        <v>36</v>
      </c>
      <c r="L3671" s="31" t="s">
        <v>95</v>
      </c>
      <c r="M3671" s="169" t="s">
        <v>3316</v>
      </c>
      <c r="N3671" s="148" t="s">
        <v>3358</v>
      </c>
      <c r="O3671" s="106" t="s">
        <v>35</v>
      </c>
      <c r="P3671" s="43"/>
      <c r="Q3671" s="205"/>
      <c r="R3671" s="84" t="s">
        <v>106</v>
      </c>
      <c r="S3671" s="31" t="s">
        <v>36</v>
      </c>
      <c r="T3671" s="31" t="s">
        <v>95</v>
      </c>
      <c r="U3671" s="169" t="s">
        <v>3316</v>
      </c>
      <c r="V3671" s="150" t="s">
        <v>3362</v>
      </c>
      <c r="W3671" s="141" t="str" cm="1">
        <f t="array" ref="W3671">IF(SUM(LEN(B3671:V3671))=0,"",IF(OR(OR(ISBLANK(F3671),SUM(LEN(C3671),LEN(D3671))=0),AND(NOT(E3671="Unknown"),ISBLANK(J3671)),AND(NOT(O3671="Unknown"),ISBLANK(R3671))),"Missing Information", INDEX(Table15[Entire Service Line Classification], MATCH(SUMIFS(Table15[Unique ID],Table15[System-Owned Portion],E3671,Table15[If Material Anything Other than "Lead" in Column E,Was Material Ever Previously Lead?],G3671,Table15[Customer-Owned Portion],O3671),Table15[Unique ID],0),0)))</f>
        <v>Non-lead</v>
      </c>
      <c r="X3671"/>
    </row>
    <row r="3672" spans="2:24" ht="225" x14ac:dyDescent="0.25">
      <c r="B3672" s="146" t="s">
        <v>13092</v>
      </c>
      <c r="C3672" s="31" t="s">
        <v>13093</v>
      </c>
      <c r="D3672" s="31" t="s">
        <v>13094</v>
      </c>
      <c r="E3672" s="44" t="s">
        <v>52</v>
      </c>
      <c r="F3672" s="43" t="s">
        <v>34</v>
      </c>
      <c r="G3672" s="84" t="s">
        <v>34</v>
      </c>
      <c r="H3672" s="31"/>
      <c r="I3672" s="205"/>
      <c r="J3672" s="84" t="s">
        <v>105</v>
      </c>
      <c r="K3672" s="31" t="s">
        <v>34</v>
      </c>
      <c r="L3672" s="31"/>
      <c r="M3672" s="169"/>
      <c r="N3672" s="148" t="s">
        <v>3366</v>
      </c>
      <c r="O3672" s="106" t="s">
        <v>52</v>
      </c>
      <c r="P3672" s="43"/>
      <c r="Q3672" s="205"/>
      <c r="R3672" s="84" t="s">
        <v>105</v>
      </c>
      <c r="S3672" s="31" t="s">
        <v>34</v>
      </c>
      <c r="T3672" s="31"/>
      <c r="U3672" s="169"/>
      <c r="V3672" s="150" t="s">
        <v>3366</v>
      </c>
      <c r="W3672" s="141" t="str" cm="1">
        <f t="array" ref="W3672">IF(SUM(LEN(B3672:V3672))=0,"",IF(OR(OR(ISBLANK(F3672),SUM(LEN(C3672),LEN(D3672))=0),AND(NOT(E3672="Unknown"),ISBLANK(J3672)),AND(NOT(O3672="Unknown"),ISBLANK(R3672))),"Missing Information", INDEX(Table15[Entire Service Line Classification], MATCH(SUMIFS(Table15[Unique ID],Table15[System-Owned Portion],E3672,Table15[If Material Anything Other than "Lead" in Column E,Was Material Ever Previously Lead?],G3672,Table15[Customer-Owned Portion],O3672),Table15[Unique ID],0),0)))</f>
        <v>Non-lead</v>
      </c>
      <c r="X3672"/>
    </row>
    <row r="3673" spans="2:24" ht="225" x14ac:dyDescent="0.25">
      <c r="B3673" s="146" t="s">
        <v>13095</v>
      </c>
      <c r="C3673" s="31" t="s">
        <v>13096</v>
      </c>
      <c r="D3673" s="31" t="s">
        <v>13097</v>
      </c>
      <c r="E3673" s="44" t="s">
        <v>52</v>
      </c>
      <c r="F3673" s="43" t="s">
        <v>34</v>
      </c>
      <c r="G3673" s="84" t="s">
        <v>34</v>
      </c>
      <c r="H3673" s="31"/>
      <c r="I3673" s="205"/>
      <c r="J3673" s="84" t="s">
        <v>105</v>
      </c>
      <c r="K3673" s="31" t="s">
        <v>34</v>
      </c>
      <c r="L3673" s="31"/>
      <c r="M3673" s="169"/>
      <c r="N3673" s="148" t="s">
        <v>3366</v>
      </c>
      <c r="O3673" s="106" t="s">
        <v>52</v>
      </c>
      <c r="P3673" s="43"/>
      <c r="Q3673" s="205"/>
      <c r="R3673" s="84" t="s">
        <v>105</v>
      </c>
      <c r="S3673" s="31" t="s">
        <v>34</v>
      </c>
      <c r="T3673" s="31"/>
      <c r="U3673" s="169"/>
      <c r="V3673" s="150" t="s">
        <v>3366</v>
      </c>
      <c r="W3673" s="141" t="str" cm="1">
        <f t="array" ref="W3673">IF(SUM(LEN(B3673:V3673))=0,"",IF(OR(OR(ISBLANK(F3673),SUM(LEN(C3673),LEN(D3673))=0),AND(NOT(E3673="Unknown"),ISBLANK(J3673)),AND(NOT(O3673="Unknown"),ISBLANK(R3673))),"Missing Information", INDEX(Table15[Entire Service Line Classification], MATCH(SUMIFS(Table15[Unique ID],Table15[System-Owned Portion],E3673,Table15[If Material Anything Other than "Lead" in Column E,Was Material Ever Previously Lead?],G3673,Table15[Customer-Owned Portion],O3673),Table15[Unique ID],0),0)))</f>
        <v>Non-lead</v>
      </c>
      <c r="X3673"/>
    </row>
    <row r="3674" spans="2:24" ht="225" x14ac:dyDescent="0.25">
      <c r="B3674" s="146" t="s">
        <v>13098</v>
      </c>
      <c r="C3674" s="31" t="s">
        <v>13099</v>
      </c>
      <c r="D3674" s="31" t="s">
        <v>13100</v>
      </c>
      <c r="E3674" s="44" t="s">
        <v>52</v>
      </c>
      <c r="F3674" s="43" t="s">
        <v>34</v>
      </c>
      <c r="G3674" s="84" t="s">
        <v>34</v>
      </c>
      <c r="H3674" s="31"/>
      <c r="I3674" s="205"/>
      <c r="J3674" s="84" t="s">
        <v>105</v>
      </c>
      <c r="K3674" s="31" t="s">
        <v>34</v>
      </c>
      <c r="L3674" s="31"/>
      <c r="M3674" s="169"/>
      <c r="N3674" s="148" t="s">
        <v>3366</v>
      </c>
      <c r="O3674" s="106" t="s">
        <v>52</v>
      </c>
      <c r="P3674" s="43"/>
      <c r="Q3674" s="205"/>
      <c r="R3674" s="84" t="s">
        <v>105</v>
      </c>
      <c r="S3674" s="31" t="s">
        <v>34</v>
      </c>
      <c r="T3674" s="31"/>
      <c r="U3674" s="169"/>
      <c r="V3674" s="150" t="s">
        <v>3366</v>
      </c>
      <c r="W3674" s="141" t="str" cm="1">
        <f t="array" ref="W3674">IF(SUM(LEN(B3674:V3674))=0,"",IF(OR(OR(ISBLANK(F3674),SUM(LEN(C3674),LEN(D3674))=0),AND(NOT(E3674="Unknown"),ISBLANK(J3674)),AND(NOT(O3674="Unknown"),ISBLANK(R3674))),"Missing Information", INDEX(Table15[Entire Service Line Classification], MATCH(SUMIFS(Table15[Unique ID],Table15[System-Owned Portion],E3674,Table15[If Material Anything Other than "Lead" in Column E,Was Material Ever Previously Lead?],G3674,Table15[Customer-Owned Portion],O3674),Table15[Unique ID],0),0)))</f>
        <v>Non-lead</v>
      </c>
      <c r="X3674"/>
    </row>
    <row r="3675" spans="2:24" ht="225" x14ac:dyDescent="0.25">
      <c r="B3675" s="146" t="s">
        <v>13101</v>
      </c>
      <c r="C3675" s="31" t="s">
        <v>13102</v>
      </c>
      <c r="D3675" s="31" t="s">
        <v>13103</v>
      </c>
      <c r="E3675" s="44" t="s">
        <v>52</v>
      </c>
      <c r="F3675" s="43" t="s">
        <v>34</v>
      </c>
      <c r="G3675" s="84" t="s">
        <v>34</v>
      </c>
      <c r="H3675" s="31"/>
      <c r="I3675" s="205"/>
      <c r="J3675" s="84" t="s">
        <v>105</v>
      </c>
      <c r="K3675" s="31" t="s">
        <v>34</v>
      </c>
      <c r="L3675" s="31"/>
      <c r="M3675" s="169"/>
      <c r="N3675" s="148" t="s">
        <v>3366</v>
      </c>
      <c r="O3675" s="106" t="s">
        <v>52</v>
      </c>
      <c r="P3675" s="43"/>
      <c r="Q3675" s="205"/>
      <c r="R3675" s="84" t="s">
        <v>105</v>
      </c>
      <c r="S3675" s="31" t="s">
        <v>34</v>
      </c>
      <c r="T3675" s="31"/>
      <c r="U3675" s="169"/>
      <c r="V3675" s="150" t="s">
        <v>3366</v>
      </c>
      <c r="W3675" s="141" t="str" cm="1">
        <f t="array" ref="W3675">IF(SUM(LEN(B3675:V3675))=0,"",IF(OR(OR(ISBLANK(F3675),SUM(LEN(C3675),LEN(D3675))=0),AND(NOT(E3675="Unknown"),ISBLANK(J3675)),AND(NOT(O3675="Unknown"),ISBLANK(R3675))),"Missing Information", INDEX(Table15[Entire Service Line Classification], MATCH(SUMIFS(Table15[Unique ID],Table15[System-Owned Portion],E3675,Table15[If Material Anything Other than "Lead" in Column E,Was Material Ever Previously Lead?],G3675,Table15[Customer-Owned Portion],O3675),Table15[Unique ID],0),0)))</f>
        <v>Non-lead</v>
      </c>
      <c r="X3675"/>
    </row>
    <row r="3676" spans="2:24" ht="60" x14ac:dyDescent="0.25">
      <c r="B3676" s="146" t="s">
        <v>13104</v>
      </c>
      <c r="C3676" s="31" t="s">
        <v>13105</v>
      </c>
      <c r="D3676" s="31" t="s">
        <v>13106</v>
      </c>
      <c r="E3676" s="44" t="s">
        <v>43</v>
      </c>
      <c r="F3676" s="43" t="s">
        <v>34</v>
      </c>
      <c r="G3676" s="84" t="s">
        <v>34</v>
      </c>
      <c r="H3676" s="31"/>
      <c r="I3676" s="205"/>
      <c r="J3676" s="84" t="s">
        <v>106</v>
      </c>
      <c r="K3676" s="31" t="s">
        <v>36</v>
      </c>
      <c r="L3676" s="31" t="s">
        <v>95</v>
      </c>
      <c r="M3676" s="169" t="s">
        <v>3316</v>
      </c>
      <c r="N3676" s="148" t="s">
        <v>3358</v>
      </c>
      <c r="O3676" s="106" t="s">
        <v>35</v>
      </c>
      <c r="P3676" s="43"/>
      <c r="Q3676" s="205"/>
      <c r="R3676" s="84" t="s">
        <v>106</v>
      </c>
      <c r="S3676" s="31" t="s">
        <v>36</v>
      </c>
      <c r="T3676" s="31" t="s">
        <v>95</v>
      </c>
      <c r="U3676" s="169" t="s">
        <v>3316</v>
      </c>
      <c r="V3676" s="150" t="s">
        <v>5944</v>
      </c>
      <c r="W3676" s="141" t="str" cm="1">
        <f t="array" ref="W3676">IF(SUM(LEN(B3676:V3676))=0,"",IF(OR(OR(ISBLANK(F3676),SUM(LEN(C3676),LEN(D3676))=0),AND(NOT(E3676="Unknown"),ISBLANK(J3676)),AND(NOT(O3676="Unknown"),ISBLANK(R3676))),"Missing Information", INDEX(Table15[Entire Service Line Classification], MATCH(SUMIFS(Table15[Unique ID],Table15[System-Owned Portion],E3676,Table15[If Material Anything Other than "Lead" in Column E,Was Material Ever Previously Lead?],G3676,Table15[Customer-Owned Portion],O3676),Table15[Unique ID],0),0)))</f>
        <v>Non-lead</v>
      </c>
      <c r="X3676"/>
    </row>
    <row r="3677" spans="2:24" ht="75" x14ac:dyDescent="0.25">
      <c r="B3677" s="146" t="s">
        <v>13107</v>
      </c>
      <c r="C3677" s="31" t="s">
        <v>13108</v>
      </c>
      <c r="D3677" s="31" t="s">
        <v>13109</v>
      </c>
      <c r="E3677" s="44" t="s">
        <v>43</v>
      </c>
      <c r="F3677" s="43" t="s">
        <v>34</v>
      </c>
      <c r="G3677" s="84" t="s">
        <v>34</v>
      </c>
      <c r="H3677" s="31"/>
      <c r="I3677" s="205"/>
      <c r="J3677" s="84" t="s">
        <v>106</v>
      </c>
      <c r="K3677" s="31" t="s">
        <v>36</v>
      </c>
      <c r="L3677" s="31" t="s">
        <v>95</v>
      </c>
      <c r="M3677" s="169" t="s">
        <v>3316</v>
      </c>
      <c r="N3677" s="148" t="s">
        <v>3317</v>
      </c>
      <c r="O3677" s="106" t="s">
        <v>35</v>
      </c>
      <c r="P3677" s="43"/>
      <c r="Q3677" s="205"/>
      <c r="R3677" s="84" t="s">
        <v>106</v>
      </c>
      <c r="S3677" s="31" t="s">
        <v>36</v>
      </c>
      <c r="T3677" s="31" t="s">
        <v>95</v>
      </c>
      <c r="U3677" s="169" t="s">
        <v>3316</v>
      </c>
      <c r="V3677" s="150" t="s">
        <v>3370</v>
      </c>
      <c r="W3677" s="141" t="str" cm="1">
        <f t="array" ref="W3677">IF(SUM(LEN(B3677:V3677))=0,"",IF(OR(OR(ISBLANK(F3677),SUM(LEN(C3677),LEN(D3677))=0),AND(NOT(E3677="Unknown"),ISBLANK(J3677)),AND(NOT(O3677="Unknown"),ISBLANK(R3677))),"Missing Information", INDEX(Table15[Entire Service Line Classification], MATCH(SUMIFS(Table15[Unique ID],Table15[System-Owned Portion],E3677,Table15[If Material Anything Other than "Lead" in Column E,Was Material Ever Previously Lead?],G3677,Table15[Customer-Owned Portion],O3677),Table15[Unique ID],0),0)))</f>
        <v>Non-lead</v>
      </c>
      <c r="X3677"/>
    </row>
    <row r="3678" spans="2:24" ht="225" x14ac:dyDescent="0.25">
      <c r="B3678" s="146" t="s">
        <v>13110</v>
      </c>
      <c r="C3678" s="31" t="s">
        <v>13111</v>
      </c>
      <c r="D3678" s="31" t="s">
        <v>13112</v>
      </c>
      <c r="E3678" s="44" t="s">
        <v>52</v>
      </c>
      <c r="F3678" s="43" t="s">
        <v>34</v>
      </c>
      <c r="G3678" s="84" t="s">
        <v>34</v>
      </c>
      <c r="H3678" s="31"/>
      <c r="I3678" s="205"/>
      <c r="J3678" s="84" t="s">
        <v>105</v>
      </c>
      <c r="K3678" s="31" t="s">
        <v>34</v>
      </c>
      <c r="L3678" s="31"/>
      <c r="M3678" s="169"/>
      <c r="N3678" s="148" t="s">
        <v>3366</v>
      </c>
      <c r="O3678" s="106" t="s">
        <v>52</v>
      </c>
      <c r="P3678" s="43"/>
      <c r="Q3678" s="205"/>
      <c r="R3678" s="84" t="s">
        <v>105</v>
      </c>
      <c r="S3678" s="31" t="s">
        <v>34</v>
      </c>
      <c r="T3678" s="31"/>
      <c r="U3678" s="169"/>
      <c r="V3678" s="150" t="s">
        <v>3366</v>
      </c>
      <c r="W3678" s="141" t="str" cm="1">
        <f t="array" ref="W3678">IF(SUM(LEN(B3678:V3678))=0,"",IF(OR(OR(ISBLANK(F3678),SUM(LEN(C3678),LEN(D3678))=0),AND(NOT(E3678="Unknown"),ISBLANK(J3678)),AND(NOT(O3678="Unknown"),ISBLANK(R3678))),"Missing Information", INDEX(Table15[Entire Service Line Classification], MATCH(SUMIFS(Table15[Unique ID],Table15[System-Owned Portion],E3678,Table15[If Material Anything Other than "Lead" in Column E,Was Material Ever Previously Lead?],G3678,Table15[Customer-Owned Portion],O3678),Table15[Unique ID],0),0)))</f>
        <v>Non-lead</v>
      </c>
      <c r="X3678"/>
    </row>
    <row r="3679" spans="2:24" ht="225" x14ac:dyDescent="0.25">
      <c r="B3679" s="146" t="s">
        <v>13113</v>
      </c>
      <c r="C3679" s="31" t="s">
        <v>13114</v>
      </c>
      <c r="D3679" s="31" t="s">
        <v>13115</v>
      </c>
      <c r="E3679" s="44" t="s">
        <v>52</v>
      </c>
      <c r="F3679" s="43" t="s">
        <v>34</v>
      </c>
      <c r="G3679" s="84" t="s">
        <v>34</v>
      </c>
      <c r="H3679" s="31"/>
      <c r="I3679" s="205"/>
      <c r="J3679" s="84" t="s">
        <v>105</v>
      </c>
      <c r="K3679" s="31" t="s">
        <v>34</v>
      </c>
      <c r="L3679" s="31"/>
      <c r="M3679" s="169"/>
      <c r="N3679" s="148" t="s">
        <v>3366</v>
      </c>
      <c r="O3679" s="106" t="s">
        <v>52</v>
      </c>
      <c r="P3679" s="43"/>
      <c r="Q3679" s="205"/>
      <c r="R3679" s="84" t="s">
        <v>105</v>
      </c>
      <c r="S3679" s="31" t="s">
        <v>34</v>
      </c>
      <c r="T3679" s="31"/>
      <c r="U3679" s="169"/>
      <c r="V3679" s="150" t="s">
        <v>3366</v>
      </c>
      <c r="W3679" s="141" t="str" cm="1">
        <f t="array" ref="W3679">IF(SUM(LEN(B3679:V3679))=0,"",IF(OR(OR(ISBLANK(F3679),SUM(LEN(C3679),LEN(D3679))=0),AND(NOT(E3679="Unknown"),ISBLANK(J3679)),AND(NOT(O3679="Unknown"),ISBLANK(R3679))),"Missing Information", INDEX(Table15[Entire Service Line Classification], MATCH(SUMIFS(Table15[Unique ID],Table15[System-Owned Portion],E3679,Table15[If Material Anything Other than "Lead" in Column E,Was Material Ever Previously Lead?],G3679,Table15[Customer-Owned Portion],O3679),Table15[Unique ID],0),0)))</f>
        <v>Non-lead</v>
      </c>
      <c r="X3679"/>
    </row>
    <row r="3680" spans="2:24" ht="225" x14ac:dyDescent="0.25">
      <c r="B3680" s="146" t="s">
        <v>13116</v>
      </c>
      <c r="C3680" s="31" t="s">
        <v>13117</v>
      </c>
      <c r="D3680" s="31" t="s">
        <v>13118</v>
      </c>
      <c r="E3680" s="44" t="s">
        <v>52</v>
      </c>
      <c r="F3680" s="43" t="s">
        <v>34</v>
      </c>
      <c r="G3680" s="84" t="s">
        <v>34</v>
      </c>
      <c r="H3680" s="31"/>
      <c r="I3680" s="205"/>
      <c r="J3680" s="84" t="s">
        <v>105</v>
      </c>
      <c r="K3680" s="31" t="s">
        <v>34</v>
      </c>
      <c r="L3680" s="31"/>
      <c r="M3680" s="169"/>
      <c r="N3680" s="148" t="s">
        <v>3366</v>
      </c>
      <c r="O3680" s="106" t="s">
        <v>52</v>
      </c>
      <c r="P3680" s="43"/>
      <c r="Q3680" s="205"/>
      <c r="R3680" s="84" t="s">
        <v>105</v>
      </c>
      <c r="S3680" s="31" t="s">
        <v>34</v>
      </c>
      <c r="T3680" s="31"/>
      <c r="U3680" s="169"/>
      <c r="V3680" s="150" t="s">
        <v>3366</v>
      </c>
      <c r="W3680" s="141" t="str" cm="1">
        <f t="array" ref="W3680">IF(SUM(LEN(B3680:V3680))=0,"",IF(OR(OR(ISBLANK(F3680),SUM(LEN(C3680),LEN(D3680))=0),AND(NOT(E3680="Unknown"),ISBLANK(J3680)),AND(NOT(O3680="Unknown"),ISBLANK(R3680))),"Missing Information", INDEX(Table15[Entire Service Line Classification], MATCH(SUMIFS(Table15[Unique ID],Table15[System-Owned Portion],E3680,Table15[If Material Anything Other than "Lead" in Column E,Was Material Ever Previously Lead?],G3680,Table15[Customer-Owned Portion],O3680),Table15[Unique ID],0),0)))</f>
        <v>Non-lead</v>
      </c>
      <c r="X3680"/>
    </row>
    <row r="3681" spans="2:24" ht="75" x14ac:dyDescent="0.25">
      <c r="B3681" s="146" t="s">
        <v>13119</v>
      </c>
      <c r="C3681" s="31" t="s">
        <v>13120</v>
      </c>
      <c r="D3681" s="31" t="s">
        <v>13121</v>
      </c>
      <c r="E3681" s="44" t="s">
        <v>43</v>
      </c>
      <c r="F3681" s="43" t="s">
        <v>34</v>
      </c>
      <c r="G3681" s="84" t="s">
        <v>34</v>
      </c>
      <c r="H3681" s="31"/>
      <c r="I3681" s="205"/>
      <c r="J3681" s="84" t="s">
        <v>106</v>
      </c>
      <c r="K3681" s="31" t="s">
        <v>36</v>
      </c>
      <c r="L3681" s="31" t="s">
        <v>95</v>
      </c>
      <c r="M3681" s="169" t="s">
        <v>3316</v>
      </c>
      <c r="N3681" s="148" t="s">
        <v>3317</v>
      </c>
      <c r="O3681" s="106" t="s">
        <v>35</v>
      </c>
      <c r="P3681" s="43"/>
      <c r="Q3681" s="205"/>
      <c r="R3681" s="84" t="s">
        <v>106</v>
      </c>
      <c r="S3681" s="31" t="s">
        <v>36</v>
      </c>
      <c r="T3681" s="31" t="s">
        <v>95</v>
      </c>
      <c r="U3681" s="169" t="s">
        <v>3316</v>
      </c>
      <c r="V3681" s="150" t="s">
        <v>3370</v>
      </c>
      <c r="W3681" s="141" t="str" cm="1">
        <f t="array" ref="W3681">IF(SUM(LEN(B3681:V3681))=0,"",IF(OR(OR(ISBLANK(F3681),SUM(LEN(C3681),LEN(D3681))=0),AND(NOT(E3681="Unknown"),ISBLANK(J3681)),AND(NOT(O3681="Unknown"),ISBLANK(R3681))),"Missing Information", INDEX(Table15[Entire Service Line Classification], MATCH(SUMIFS(Table15[Unique ID],Table15[System-Owned Portion],E3681,Table15[If Material Anything Other than "Lead" in Column E,Was Material Ever Previously Lead?],G3681,Table15[Customer-Owned Portion],O3681),Table15[Unique ID],0),0)))</f>
        <v>Non-lead</v>
      </c>
      <c r="X3681"/>
    </row>
    <row r="3682" spans="2:24" ht="225" x14ac:dyDescent="0.25">
      <c r="B3682" s="146" t="s">
        <v>13122</v>
      </c>
      <c r="C3682" s="31" t="s">
        <v>13123</v>
      </c>
      <c r="D3682" s="31" t="s">
        <v>13124</v>
      </c>
      <c r="E3682" s="44" t="s">
        <v>52</v>
      </c>
      <c r="F3682" s="43" t="s">
        <v>34</v>
      </c>
      <c r="G3682" s="84" t="s">
        <v>34</v>
      </c>
      <c r="H3682" s="31"/>
      <c r="I3682" s="205"/>
      <c r="J3682" s="84" t="s">
        <v>105</v>
      </c>
      <c r="K3682" s="31" t="s">
        <v>34</v>
      </c>
      <c r="L3682" s="31"/>
      <c r="M3682" s="169"/>
      <c r="N3682" s="148" t="s">
        <v>3366</v>
      </c>
      <c r="O3682" s="106" t="s">
        <v>52</v>
      </c>
      <c r="P3682" s="43"/>
      <c r="Q3682" s="205"/>
      <c r="R3682" s="84" t="s">
        <v>105</v>
      </c>
      <c r="S3682" s="31" t="s">
        <v>34</v>
      </c>
      <c r="T3682" s="31"/>
      <c r="U3682" s="169"/>
      <c r="V3682" s="150" t="s">
        <v>3366</v>
      </c>
      <c r="W3682" s="141" t="str" cm="1">
        <f t="array" ref="W3682">IF(SUM(LEN(B3682:V3682))=0,"",IF(OR(OR(ISBLANK(F3682),SUM(LEN(C3682),LEN(D3682))=0),AND(NOT(E3682="Unknown"),ISBLANK(J3682)),AND(NOT(O3682="Unknown"),ISBLANK(R3682))),"Missing Information", INDEX(Table15[Entire Service Line Classification], MATCH(SUMIFS(Table15[Unique ID],Table15[System-Owned Portion],E3682,Table15[If Material Anything Other than "Lead" in Column E,Was Material Ever Previously Lead?],G3682,Table15[Customer-Owned Portion],O3682),Table15[Unique ID],0),0)))</f>
        <v>Non-lead</v>
      </c>
      <c r="X3682"/>
    </row>
    <row r="3683" spans="2:24" ht="225" x14ac:dyDescent="0.25">
      <c r="B3683" s="146" t="s">
        <v>13125</v>
      </c>
      <c r="C3683" s="31" t="s">
        <v>13126</v>
      </c>
      <c r="D3683" s="31" t="s">
        <v>13127</v>
      </c>
      <c r="E3683" s="44" t="s">
        <v>52</v>
      </c>
      <c r="F3683" s="43" t="s">
        <v>34</v>
      </c>
      <c r="G3683" s="84" t="s">
        <v>34</v>
      </c>
      <c r="H3683" s="31"/>
      <c r="I3683" s="205"/>
      <c r="J3683" s="84" t="s">
        <v>105</v>
      </c>
      <c r="K3683" s="31" t="s">
        <v>34</v>
      </c>
      <c r="L3683" s="31"/>
      <c r="M3683" s="169"/>
      <c r="N3683" s="148" t="s">
        <v>3366</v>
      </c>
      <c r="O3683" s="106" t="s">
        <v>52</v>
      </c>
      <c r="P3683" s="43"/>
      <c r="Q3683" s="205"/>
      <c r="R3683" s="84" t="s">
        <v>105</v>
      </c>
      <c r="S3683" s="31" t="s">
        <v>34</v>
      </c>
      <c r="T3683" s="31"/>
      <c r="U3683" s="169"/>
      <c r="V3683" s="150" t="s">
        <v>3366</v>
      </c>
      <c r="W3683" s="141" t="str" cm="1">
        <f t="array" ref="W3683">IF(SUM(LEN(B3683:V3683))=0,"",IF(OR(OR(ISBLANK(F3683),SUM(LEN(C3683),LEN(D3683))=0),AND(NOT(E3683="Unknown"),ISBLANK(J3683)),AND(NOT(O3683="Unknown"),ISBLANK(R3683))),"Missing Information", INDEX(Table15[Entire Service Line Classification], MATCH(SUMIFS(Table15[Unique ID],Table15[System-Owned Portion],E3683,Table15[If Material Anything Other than "Lead" in Column E,Was Material Ever Previously Lead?],G3683,Table15[Customer-Owned Portion],O3683),Table15[Unique ID],0),0)))</f>
        <v>Non-lead</v>
      </c>
      <c r="X3683"/>
    </row>
    <row r="3684" spans="2:24" ht="225" x14ac:dyDescent="0.25">
      <c r="B3684" s="146" t="s">
        <v>13128</v>
      </c>
      <c r="C3684" s="31" t="s">
        <v>13129</v>
      </c>
      <c r="D3684" s="31" t="s">
        <v>13130</v>
      </c>
      <c r="E3684" s="44" t="s">
        <v>52</v>
      </c>
      <c r="F3684" s="43" t="s">
        <v>34</v>
      </c>
      <c r="G3684" s="84" t="s">
        <v>34</v>
      </c>
      <c r="H3684" s="31"/>
      <c r="I3684" s="205"/>
      <c r="J3684" s="84" t="s">
        <v>105</v>
      </c>
      <c r="K3684" s="31" t="s">
        <v>34</v>
      </c>
      <c r="L3684" s="31"/>
      <c r="M3684" s="169"/>
      <c r="N3684" s="148" t="s">
        <v>3366</v>
      </c>
      <c r="O3684" s="106" t="s">
        <v>52</v>
      </c>
      <c r="P3684" s="43"/>
      <c r="Q3684" s="205"/>
      <c r="R3684" s="84" t="s">
        <v>105</v>
      </c>
      <c r="S3684" s="31" t="s">
        <v>34</v>
      </c>
      <c r="T3684" s="31"/>
      <c r="U3684" s="169"/>
      <c r="V3684" s="150" t="s">
        <v>3366</v>
      </c>
      <c r="W3684" s="141" t="str" cm="1">
        <f t="array" ref="W3684">IF(SUM(LEN(B3684:V3684))=0,"",IF(OR(OR(ISBLANK(F3684),SUM(LEN(C3684),LEN(D3684))=0),AND(NOT(E3684="Unknown"),ISBLANK(J3684)),AND(NOT(O3684="Unknown"),ISBLANK(R3684))),"Missing Information", INDEX(Table15[Entire Service Line Classification], MATCH(SUMIFS(Table15[Unique ID],Table15[System-Owned Portion],E3684,Table15[If Material Anything Other than "Lead" in Column E,Was Material Ever Previously Lead?],G3684,Table15[Customer-Owned Portion],O3684),Table15[Unique ID],0),0)))</f>
        <v>Non-lead</v>
      </c>
      <c r="X3684"/>
    </row>
    <row r="3685" spans="2:24" ht="225" x14ac:dyDescent="0.25">
      <c r="B3685" s="146" t="s">
        <v>13131</v>
      </c>
      <c r="C3685" s="31" t="s">
        <v>13132</v>
      </c>
      <c r="D3685" s="31" t="s">
        <v>13133</v>
      </c>
      <c r="E3685" s="44" t="s">
        <v>52</v>
      </c>
      <c r="F3685" s="43" t="s">
        <v>34</v>
      </c>
      <c r="G3685" s="84" t="s">
        <v>34</v>
      </c>
      <c r="H3685" s="31"/>
      <c r="I3685" s="205"/>
      <c r="J3685" s="84" t="s">
        <v>105</v>
      </c>
      <c r="K3685" s="31" t="s">
        <v>34</v>
      </c>
      <c r="L3685" s="31"/>
      <c r="M3685" s="169"/>
      <c r="N3685" s="148" t="s">
        <v>3366</v>
      </c>
      <c r="O3685" s="106" t="s">
        <v>52</v>
      </c>
      <c r="P3685" s="43"/>
      <c r="Q3685" s="205"/>
      <c r="R3685" s="84" t="s">
        <v>105</v>
      </c>
      <c r="S3685" s="31" t="s">
        <v>34</v>
      </c>
      <c r="T3685" s="31"/>
      <c r="U3685" s="169"/>
      <c r="V3685" s="150" t="s">
        <v>3366</v>
      </c>
      <c r="W3685" s="141" t="str" cm="1">
        <f t="array" ref="W3685">IF(SUM(LEN(B3685:V3685))=0,"",IF(OR(OR(ISBLANK(F3685),SUM(LEN(C3685),LEN(D3685))=0),AND(NOT(E3685="Unknown"),ISBLANK(J3685)),AND(NOT(O3685="Unknown"),ISBLANK(R3685))),"Missing Information", INDEX(Table15[Entire Service Line Classification], MATCH(SUMIFS(Table15[Unique ID],Table15[System-Owned Portion],E3685,Table15[If Material Anything Other than "Lead" in Column E,Was Material Ever Previously Lead?],G3685,Table15[Customer-Owned Portion],O3685),Table15[Unique ID],0),0)))</f>
        <v>Non-lead</v>
      </c>
      <c r="X3685"/>
    </row>
    <row r="3686" spans="2:24" ht="225" x14ac:dyDescent="0.25">
      <c r="B3686" s="146" t="s">
        <v>13134</v>
      </c>
      <c r="C3686" s="31" t="s">
        <v>13135</v>
      </c>
      <c r="D3686" s="31" t="s">
        <v>13136</v>
      </c>
      <c r="E3686" s="44" t="s">
        <v>52</v>
      </c>
      <c r="F3686" s="43" t="s">
        <v>34</v>
      </c>
      <c r="G3686" s="84" t="s">
        <v>34</v>
      </c>
      <c r="H3686" s="31"/>
      <c r="I3686" s="205"/>
      <c r="J3686" s="84" t="s">
        <v>105</v>
      </c>
      <c r="K3686" s="31" t="s">
        <v>34</v>
      </c>
      <c r="L3686" s="31"/>
      <c r="M3686" s="169"/>
      <c r="N3686" s="148" t="s">
        <v>3366</v>
      </c>
      <c r="O3686" s="106" t="s">
        <v>52</v>
      </c>
      <c r="P3686" s="43"/>
      <c r="Q3686" s="205"/>
      <c r="R3686" s="84" t="s">
        <v>105</v>
      </c>
      <c r="S3686" s="31" t="s">
        <v>34</v>
      </c>
      <c r="T3686" s="31"/>
      <c r="U3686" s="169"/>
      <c r="V3686" s="150" t="s">
        <v>3366</v>
      </c>
      <c r="W3686" s="141" t="str" cm="1">
        <f t="array" ref="W3686">IF(SUM(LEN(B3686:V3686))=0,"",IF(OR(OR(ISBLANK(F3686),SUM(LEN(C3686),LEN(D3686))=0),AND(NOT(E3686="Unknown"),ISBLANK(J3686)),AND(NOT(O3686="Unknown"),ISBLANK(R3686))),"Missing Information", INDEX(Table15[Entire Service Line Classification], MATCH(SUMIFS(Table15[Unique ID],Table15[System-Owned Portion],E3686,Table15[If Material Anything Other than "Lead" in Column E,Was Material Ever Previously Lead?],G3686,Table15[Customer-Owned Portion],O3686),Table15[Unique ID],0),0)))</f>
        <v>Non-lead</v>
      </c>
      <c r="X3686"/>
    </row>
    <row r="3687" spans="2:24" ht="225" x14ac:dyDescent="0.25">
      <c r="B3687" s="146" t="s">
        <v>13137</v>
      </c>
      <c r="C3687" s="31" t="s">
        <v>13138</v>
      </c>
      <c r="D3687" s="31" t="s">
        <v>13139</v>
      </c>
      <c r="E3687" s="44" t="s">
        <v>52</v>
      </c>
      <c r="F3687" s="43" t="s">
        <v>34</v>
      </c>
      <c r="G3687" s="84" t="s">
        <v>34</v>
      </c>
      <c r="H3687" s="31"/>
      <c r="I3687" s="205"/>
      <c r="J3687" s="84" t="s">
        <v>105</v>
      </c>
      <c r="K3687" s="31" t="s">
        <v>34</v>
      </c>
      <c r="L3687" s="31"/>
      <c r="M3687" s="169"/>
      <c r="N3687" s="148" t="s">
        <v>3366</v>
      </c>
      <c r="O3687" s="106" t="s">
        <v>52</v>
      </c>
      <c r="P3687" s="43"/>
      <c r="Q3687" s="205"/>
      <c r="R3687" s="84" t="s">
        <v>105</v>
      </c>
      <c r="S3687" s="31" t="s">
        <v>34</v>
      </c>
      <c r="T3687" s="31"/>
      <c r="U3687" s="169"/>
      <c r="V3687" s="150" t="s">
        <v>3366</v>
      </c>
      <c r="W3687" s="141" t="str" cm="1">
        <f t="array" ref="W3687">IF(SUM(LEN(B3687:V3687))=0,"",IF(OR(OR(ISBLANK(F3687),SUM(LEN(C3687),LEN(D3687))=0),AND(NOT(E3687="Unknown"),ISBLANK(J3687)),AND(NOT(O3687="Unknown"),ISBLANK(R3687))),"Missing Information", INDEX(Table15[Entire Service Line Classification], MATCH(SUMIFS(Table15[Unique ID],Table15[System-Owned Portion],E3687,Table15[If Material Anything Other than "Lead" in Column E,Was Material Ever Previously Lead?],G3687,Table15[Customer-Owned Portion],O3687),Table15[Unique ID],0),0)))</f>
        <v>Non-lead</v>
      </c>
      <c r="X3687"/>
    </row>
    <row r="3688" spans="2:24" ht="225" x14ac:dyDescent="0.25">
      <c r="B3688" s="146" t="s">
        <v>13140</v>
      </c>
      <c r="C3688" s="31" t="s">
        <v>13141</v>
      </c>
      <c r="D3688" s="31" t="s">
        <v>13142</v>
      </c>
      <c r="E3688" s="44" t="s">
        <v>52</v>
      </c>
      <c r="F3688" s="43" t="s">
        <v>34</v>
      </c>
      <c r="G3688" s="84" t="s">
        <v>34</v>
      </c>
      <c r="H3688" s="31"/>
      <c r="I3688" s="205"/>
      <c r="J3688" s="84" t="s">
        <v>105</v>
      </c>
      <c r="K3688" s="31" t="s">
        <v>34</v>
      </c>
      <c r="L3688" s="31"/>
      <c r="M3688" s="169"/>
      <c r="N3688" s="148" t="s">
        <v>3366</v>
      </c>
      <c r="O3688" s="106" t="s">
        <v>52</v>
      </c>
      <c r="P3688" s="43"/>
      <c r="Q3688" s="205"/>
      <c r="R3688" s="84" t="s">
        <v>105</v>
      </c>
      <c r="S3688" s="31" t="s">
        <v>34</v>
      </c>
      <c r="T3688" s="31"/>
      <c r="U3688" s="169"/>
      <c r="V3688" s="150" t="s">
        <v>3366</v>
      </c>
      <c r="W3688" s="141" t="str" cm="1">
        <f t="array" ref="W3688">IF(SUM(LEN(B3688:V3688))=0,"",IF(OR(OR(ISBLANK(F3688),SUM(LEN(C3688),LEN(D3688))=0),AND(NOT(E3688="Unknown"),ISBLANK(J3688)),AND(NOT(O3688="Unknown"),ISBLANK(R3688))),"Missing Information", INDEX(Table15[Entire Service Line Classification], MATCH(SUMIFS(Table15[Unique ID],Table15[System-Owned Portion],E3688,Table15[If Material Anything Other than "Lead" in Column E,Was Material Ever Previously Lead?],G3688,Table15[Customer-Owned Portion],O3688),Table15[Unique ID],0),0)))</f>
        <v>Non-lead</v>
      </c>
      <c r="X3688"/>
    </row>
    <row r="3689" spans="2:24" ht="225" x14ac:dyDescent="0.25">
      <c r="B3689" s="146" t="s">
        <v>13143</v>
      </c>
      <c r="C3689" s="31" t="s">
        <v>13144</v>
      </c>
      <c r="D3689" s="31" t="s">
        <v>13145</v>
      </c>
      <c r="E3689" s="44" t="s">
        <v>52</v>
      </c>
      <c r="F3689" s="43" t="s">
        <v>34</v>
      </c>
      <c r="G3689" s="84" t="s">
        <v>34</v>
      </c>
      <c r="H3689" s="31"/>
      <c r="I3689" s="205"/>
      <c r="J3689" s="84" t="s">
        <v>105</v>
      </c>
      <c r="K3689" s="31" t="s">
        <v>34</v>
      </c>
      <c r="L3689" s="31"/>
      <c r="M3689" s="169"/>
      <c r="N3689" s="148" t="s">
        <v>3366</v>
      </c>
      <c r="O3689" s="106" t="s">
        <v>52</v>
      </c>
      <c r="P3689" s="43"/>
      <c r="Q3689" s="205"/>
      <c r="R3689" s="84" t="s">
        <v>105</v>
      </c>
      <c r="S3689" s="31" t="s">
        <v>34</v>
      </c>
      <c r="T3689" s="31"/>
      <c r="U3689" s="169"/>
      <c r="V3689" s="150" t="s">
        <v>3366</v>
      </c>
      <c r="W3689" s="141" t="str" cm="1">
        <f t="array" ref="W3689">IF(SUM(LEN(B3689:V3689))=0,"",IF(OR(OR(ISBLANK(F3689),SUM(LEN(C3689),LEN(D3689))=0),AND(NOT(E3689="Unknown"),ISBLANK(J3689)),AND(NOT(O3689="Unknown"),ISBLANK(R3689))),"Missing Information", INDEX(Table15[Entire Service Line Classification], MATCH(SUMIFS(Table15[Unique ID],Table15[System-Owned Portion],E3689,Table15[If Material Anything Other than "Lead" in Column E,Was Material Ever Previously Lead?],G3689,Table15[Customer-Owned Portion],O3689),Table15[Unique ID],0),0)))</f>
        <v>Non-lead</v>
      </c>
      <c r="X3689"/>
    </row>
    <row r="3690" spans="2:24" ht="75" x14ac:dyDescent="0.25">
      <c r="B3690" s="146" t="s">
        <v>13146</v>
      </c>
      <c r="C3690" s="31" t="s">
        <v>13147</v>
      </c>
      <c r="D3690" s="31" t="s">
        <v>13148</v>
      </c>
      <c r="E3690" s="44" t="s">
        <v>43</v>
      </c>
      <c r="F3690" s="43" t="s">
        <v>34</v>
      </c>
      <c r="G3690" s="84" t="s">
        <v>34</v>
      </c>
      <c r="H3690" s="31"/>
      <c r="I3690" s="205"/>
      <c r="J3690" s="84" t="s">
        <v>106</v>
      </c>
      <c r="K3690" s="31" t="s">
        <v>36</v>
      </c>
      <c r="L3690" s="31" t="s">
        <v>95</v>
      </c>
      <c r="M3690" s="169" t="s">
        <v>3316</v>
      </c>
      <c r="N3690" s="148" t="s">
        <v>3317</v>
      </c>
      <c r="O3690" s="106" t="s">
        <v>35</v>
      </c>
      <c r="P3690" s="43"/>
      <c r="Q3690" s="205"/>
      <c r="R3690" s="84" t="s">
        <v>106</v>
      </c>
      <c r="S3690" s="31" t="s">
        <v>36</v>
      </c>
      <c r="T3690" s="31" t="s">
        <v>95</v>
      </c>
      <c r="U3690" s="169" t="s">
        <v>3316</v>
      </c>
      <c r="V3690" s="150" t="s">
        <v>3370</v>
      </c>
      <c r="W3690" s="141" t="str" cm="1">
        <f t="array" ref="W3690">IF(SUM(LEN(B3690:V3690))=0,"",IF(OR(OR(ISBLANK(F3690),SUM(LEN(C3690),LEN(D3690))=0),AND(NOT(E3690="Unknown"),ISBLANK(J3690)),AND(NOT(O3690="Unknown"),ISBLANK(R3690))),"Missing Information", INDEX(Table15[Entire Service Line Classification], MATCH(SUMIFS(Table15[Unique ID],Table15[System-Owned Portion],E3690,Table15[If Material Anything Other than "Lead" in Column E,Was Material Ever Previously Lead?],G3690,Table15[Customer-Owned Portion],O3690),Table15[Unique ID],0),0)))</f>
        <v>Non-lead</v>
      </c>
      <c r="X3690"/>
    </row>
    <row r="3691" spans="2:24" ht="225" x14ac:dyDescent="0.25">
      <c r="B3691" s="146" t="s">
        <v>13149</v>
      </c>
      <c r="C3691" s="31" t="s">
        <v>13150</v>
      </c>
      <c r="D3691" s="31" t="s">
        <v>13151</v>
      </c>
      <c r="E3691" s="44" t="s">
        <v>52</v>
      </c>
      <c r="F3691" s="43" t="s">
        <v>34</v>
      </c>
      <c r="G3691" s="84" t="s">
        <v>34</v>
      </c>
      <c r="H3691" s="31"/>
      <c r="I3691" s="205"/>
      <c r="J3691" s="84" t="s">
        <v>105</v>
      </c>
      <c r="K3691" s="31" t="s">
        <v>34</v>
      </c>
      <c r="L3691" s="31"/>
      <c r="M3691" s="169"/>
      <c r="N3691" s="148" t="s">
        <v>3366</v>
      </c>
      <c r="O3691" s="106" t="s">
        <v>52</v>
      </c>
      <c r="P3691" s="43"/>
      <c r="Q3691" s="205"/>
      <c r="R3691" s="84" t="s">
        <v>105</v>
      </c>
      <c r="S3691" s="31" t="s">
        <v>34</v>
      </c>
      <c r="T3691" s="31"/>
      <c r="U3691" s="169"/>
      <c r="V3691" s="150" t="s">
        <v>3366</v>
      </c>
      <c r="W3691" s="141" t="str" cm="1">
        <f t="array" ref="W3691">IF(SUM(LEN(B3691:V3691))=0,"",IF(OR(OR(ISBLANK(F3691),SUM(LEN(C3691),LEN(D3691))=0),AND(NOT(E3691="Unknown"),ISBLANK(J3691)),AND(NOT(O3691="Unknown"),ISBLANK(R3691))),"Missing Information", INDEX(Table15[Entire Service Line Classification], MATCH(SUMIFS(Table15[Unique ID],Table15[System-Owned Portion],E3691,Table15[If Material Anything Other than "Lead" in Column E,Was Material Ever Previously Lead?],G3691,Table15[Customer-Owned Portion],O3691),Table15[Unique ID],0),0)))</f>
        <v>Non-lead</v>
      </c>
      <c r="X3691"/>
    </row>
    <row r="3692" spans="2:24" ht="225" x14ac:dyDescent="0.25">
      <c r="B3692" s="146" t="s">
        <v>13152</v>
      </c>
      <c r="C3692" s="31" t="s">
        <v>13153</v>
      </c>
      <c r="D3692" s="31" t="s">
        <v>13154</v>
      </c>
      <c r="E3692" s="44" t="s">
        <v>52</v>
      </c>
      <c r="F3692" s="43" t="s">
        <v>34</v>
      </c>
      <c r="G3692" s="84" t="s">
        <v>34</v>
      </c>
      <c r="H3692" s="31"/>
      <c r="I3692" s="205"/>
      <c r="J3692" s="84" t="s">
        <v>105</v>
      </c>
      <c r="K3692" s="31" t="s">
        <v>34</v>
      </c>
      <c r="L3692" s="31"/>
      <c r="M3692" s="169"/>
      <c r="N3692" s="148" t="s">
        <v>3366</v>
      </c>
      <c r="O3692" s="106" t="s">
        <v>52</v>
      </c>
      <c r="P3692" s="43"/>
      <c r="Q3692" s="205"/>
      <c r="R3692" s="84" t="s">
        <v>105</v>
      </c>
      <c r="S3692" s="31" t="s">
        <v>34</v>
      </c>
      <c r="T3692" s="31"/>
      <c r="U3692" s="169"/>
      <c r="V3692" s="150" t="s">
        <v>3366</v>
      </c>
      <c r="W3692" s="141" t="str" cm="1">
        <f t="array" ref="W3692">IF(SUM(LEN(B3692:V3692))=0,"",IF(OR(OR(ISBLANK(F3692),SUM(LEN(C3692),LEN(D3692))=0),AND(NOT(E3692="Unknown"),ISBLANK(J3692)),AND(NOT(O3692="Unknown"),ISBLANK(R3692))),"Missing Information", INDEX(Table15[Entire Service Line Classification], MATCH(SUMIFS(Table15[Unique ID],Table15[System-Owned Portion],E3692,Table15[If Material Anything Other than "Lead" in Column E,Was Material Ever Previously Lead?],G3692,Table15[Customer-Owned Portion],O3692),Table15[Unique ID],0),0)))</f>
        <v>Non-lead</v>
      </c>
      <c r="X3692"/>
    </row>
    <row r="3693" spans="2:24" ht="225" x14ac:dyDescent="0.25">
      <c r="B3693" s="146" t="s">
        <v>13155</v>
      </c>
      <c r="C3693" s="31" t="s">
        <v>13156</v>
      </c>
      <c r="D3693" s="31" t="s">
        <v>13157</v>
      </c>
      <c r="E3693" s="44" t="s">
        <v>52</v>
      </c>
      <c r="F3693" s="43" t="s">
        <v>34</v>
      </c>
      <c r="G3693" s="84" t="s">
        <v>34</v>
      </c>
      <c r="H3693" s="31"/>
      <c r="I3693" s="205"/>
      <c r="J3693" s="84" t="s">
        <v>105</v>
      </c>
      <c r="K3693" s="31" t="s">
        <v>34</v>
      </c>
      <c r="L3693" s="31"/>
      <c r="M3693" s="169"/>
      <c r="N3693" s="148" t="s">
        <v>3366</v>
      </c>
      <c r="O3693" s="106" t="s">
        <v>52</v>
      </c>
      <c r="P3693" s="43"/>
      <c r="Q3693" s="205"/>
      <c r="R3693" s="84" t="s">
        <v>105</v>
      </c>
      <c r="S3693" s="31" t="s">
        <v>34</v>
      </c>
      <c r="T3693" s="31"/>
      <c r="U3693" s="169"/>
      <c r="V3693" s="150" t="s">
        <v>3366</v>
      </c>
      <c r="W3693" s="141" t="str" cm="1">
        <f t="array" ref="W3693">IF(SUM(LEN(B3693:V3693))=0,"",IF(OR(OR(ISBLANK(F3693),SUM(LEN(C3693),LEN(D3693))=0),AND(NOT(E3693="Unknown"),ISBLANK(J3693)),AND(NOT(O3693="Unknown"),ISBLANK(R3693))),"Missing Information", INDEX(Table15[Entire Service Line Classification], MATCH(SUMIFS(Table15[Unique ID],Table15[System-Owned Portion],E3693,Table15[If Material Anything Other than "Lead" in Column E,Was Material Ever Previously Lead?],G3693,Table15[Customer-Owned Portion],O3693),Table15[Unique ID],0),0)))</f>
        <v>Non-lead</v>
      </c>
      <c r="X3693"/>
    </row>
    <row r="3694" spans="2:24" ht="225" x14ac:dyDescent="0.25">
      <c r="B3694" s="146" t="s">
        <v>13158</v>
      </c>
      <c r="C3694" s="31" t="s">
        <v>13159</v>
      </c>
      <c r="D3694" s="31" t="s">
        <v>13160</v>
      </c>
      <c r="E3694" s="44" t="s">
        <v>52</v>
      </c>
      <c r="F3694" s="43" t="s">
        <v>34</v>
      </c>
      <c r="G3694" s="84" t="s">
        <v>34</v>
      </c>
      <c r="H3694" s="31"/>
      <c r="I3694" s="205"/>
      <c r="J3694" s="84" t="s">
        <v>105</v>
      </c>
      <c r="K3694" s="31" t="s">
        <v>34</v>
      </c>
      <c r="L3694" s="31"/>
      <c r="M3694" s="169"/>
      <c r="N3694" s="148" t="s">
        <v>3366</v>
      </c>
      <c r="O3694" s="106" t="s">
        <v>52</v>
      </c>
      <c r="P3694" s="43"/>
      <c r="Q3694" s="205"/>
      <c r="R3694" s="84" t="s">
        <v>105</v>
      </c>
      <c r="S3694" s="31" t="s">
        <v>34</v>
      </c>
      <c r="T3694" s="31"/>
      <c r="U3694" s="169"/>
      <c r="V3694" s="150" t="s">
        <v>3366</v>
      </c>
      <c r="W3694" s="141" t="str" cm="1">
        <f t="array" ref="W3694">IF(SUM(LEN(B3694:V3694))=0,"",IF(OR(OR(ISBLANK(F3694),SUM(LEN(C3694),LEN(D3694))=0),AND(NOT(E3694="Unknown"),ISBLANK(J3694)),AND(NOT(O3694="Unknown"),ISBLANK(R3694))),"Missing Information", INDEX(Table15[Entire Service Line Classification], MATCH(SUMIFS(Table15[Unique ID],Table15[System-Owned Portion],E3694,Table15[If Material Anything Other than "Lead" in Column E,Was Material Ever Previously Lead?],G3694,Table15[Customer-Owned Portion],O3694),Table15[Unique ID],0),0)))</f>
        <v>Non-lead</v>
      </c>
      <c r="X3694"/>
    </row>
    <row r="3695" spans="2:24" ht="225" x14ac:dyDescent="0.25">
      <c r="B3695" s="146" t="s">
        <v>13161</v>
      </c>
      <c r="C3695" s="31" t="s">
        <v>13162</v>
      </c>
      <c r="D3695" s="31" t="s">
        <v>13163</v>
      </c>
      <c r="E3695" s="44" t="s">
        <v>52</v>
      </c>
      <c r="F3695" s="43" t="s">
        <v>34</v>
      </c>
      <c r="G3695" s="84" t="s">
        <v>34</v>
      </c>
      <c r="H3695" s="31"/>
      <c r="I3695" s="205"/>
      <c r="J3695" s="84" t="s">
        <v>3268</v>
      </c>
      <c r="K3695" s="31" t="s">
        <v>34</v>
      </c>
      <c r="L3695" s="31"/>
      <c r="M3695" s="169"/>
      <c r="N3695" s="148" t="s">
        <v>3269</v>
      </c>
      <c r="O3695" s="106" t="s">
        <v>52</v>
      </c>
      <c r="P3695" s="43"/>
      <c r="Q3695" s="205"/>
      <c r="R3695" s="84" t="s">
        <v>3268</v>
      </c>
      <c r="S3695" s="31" t="s">
        <v>34</v>
      </c>
      <c r="T3695" s="31"/>
      <c r="U3695" s="169"/>
      <c r="V3695" s="150" t="s">
        <v>3269</v>
      </c>
      <c r="W3695" s="141" t="str" cm="1">
        <f t="array" ref="W3695">IF(SUM(LEN(B3695:V3695))=0,"",IF(OR(OR(ISBLANK(F3695),SUM(LEN(C3695),LEN(D3695))=0),AND(NOT(E3695="Unknown"),ISBLANK(J3695)),AND(NOT(O3695="Unknown"),ISBLANK(R3695))),"Missing Information", INDEX(Table15[Entire Service Line Classification], MATCH(SUMIFS(Table15[Unique ID],Table15[System-Owned Portion],E3695,Table15[If Material Anything Other than "Lead" in Column E,Was Material Ever Previously Lead?],G3695,Table15[Customer-Owned Portion],O3695),Table15[Unique ID],0),0)))</f>
        <v>Non-lead</v>
      </c>
      <c r="X3695"/>
    </row>
    <row r="3696" spans="2:24" ht="60" x14ac:dyDescent="0.25">
      <c r="B3696" s="146" t="s">
        <v>13164</v>
      </c>
      <c r="C3696" s="31" t="s">
        <v>13165</v>
      </c>
      <c r="D3696" s="31" t="s">
        <v>13166</v>
      </c>
      <c r="E3696" s="44" t="s">
        <v>43</v>
      </c>
      <c r="F3696" s="43" t="s">
        <v>34</v>
      </c>
      <c r="G3696" s="84" t="s">
        <v>34</v>
      </c>
      <c r="H3696" s="31"/>
      <c r="I3696" s="205"/>
      <c r="J3696" s="84" t="s">
        <v>106</v>
      </c>
      <c r="K3696" s="31" t="s">
        <v>36</v>
      </c>
      <c r="L3696" s="31" t="s">
        <v>95</v>
      </c>
      <c r="M3696" s="169" t="s">
        <v>3316</v>
      </c>
      <c r="N3696" s="148" t="s">
        <v>3358</v>
      </c>
      <c r="O3696" s="106" t="s">
        <v>35</v>
      </c>
      <c r="P3696" s="43"/>
      <c r="Q3696" s="205"/>
      <c r="R3696" s="84" t="s">
        <v>106</v>
      </c>
      <c r="S3696" s="31" t="s">
        <v>36</v>
      </c>
      <c r="T3696" s="31" t="s">
        <v>95</v>
      </c>
      <c r="U3696" s="169" t="s">
        <v>3316</v>
      </c>
      <c r="V3696" s="150" t="s">
        <v>3362</v>
      </c>
      <c r="W3696" s="141" t="str" cm="1">
        <f t="array" ref="W3696">IF(SUM(LEN(B3696:V3696))=0,"",IF(OR(OR(ISBLANK(F3696),SUM(LEN(C3696),LEN(D3696))=0),AND(NOT(E3696="Unknown"),ISBLANK(J3696)),AND(NOT(O3696="Unknown"),ISBLANK(R3696))),"Missing Information", INDEX(Table15[Entire Service Line Classification], MATCH(SUMIFS(Table15[Unique ID],Table15[System-Owned Portion],E3696,Table15[If Material Anything Other than "Lead" in Column E,Was Material Ever Previously Lead?],G3696,Table15[Customer-Owned Portion],O3696),Table15[Unique ID],0),0)))</f>
        <v>Non-lead</v>
      </c>
      <c r="X3696"/>
    </row>
    <row r="3697" spans="2:24" ht="225" x14ac:dyDescent="0.25">
      <c r="B3697" s="146" t="s">
        <v>13167</v>
      </c>
      <c r="C3697" s="31" t="s">
        <v>13168</v>
      </c>
      <c r="D3697" s="31" t="s">
        <v>13169</v>
      </c>
      <c r="E3697" s="44" t="s">
        <v>52</v>
      </c>
      <c r="F3697" s="43" t="s">
        <v>34</v>
      </c>
      <c r="G3697" s="84" t="s">
        <v>34</v>
      </c>
      <c r="H3697" s="31"/>
      <c r="I3697" s="205"/>
      <c r="J3697" s="84" t="s">
        <v>105</v>
      </c>
      <c r="K3697" s="31" t="s">
        <v>34</v>
      </c>
      <c r="L3697" s="31"/>
      <c r="M3697" s="169"/>
      <c r="N3697" s="148" t="s">
        <v>3366</v>
      </c>
      <c r="O3697" s="106" t="s">
        <v>52</v>
      </c>
      <c r="P3697" s="43"/>
      <c r="Q3697" s="205"/>
      <c r="R3697" s="84" t="s">
        <v>105</v>
      </c>
      <c r="S3697" s="31" t="s">
        <v>34</v>
      </c>
      <c r="T3697" s="31"/>
      <c r="U3697" s="169"/>
      <c r="V3697" s="150" t="s">
        <v>3366</v>
      </c>
      <c r="W3697" s="141" t="str" cm="1">
        <f t="array" ref="W3697">IF(SUM(LEN(B3697:V3697))=0,"",IF(OR(OR(ISBLANK(F3697),SUM(LEN(C3697),LEN(D3697))=0),AND(NOT(E3697="Unknown"),ISBLANK(J3697)),AND(NOT(O3697="Unknown"),ISBLANK(R3697))),"Missing Information", INDEX(Table15[Entire Service Line Classification], MATCH(SUMIFS(Table15[Unique ID],Table15[System-Owned Portion],E3697,Table15[If Material Anything Other than "Lead" in Column E,Was Material Ever Previously Lead?],G3697,Table15[Customer-Owned Portion],O3697),Table15[Unique ID],0),0)))</f>
        <v>Non-lead</v>
      </c>
      <c r="X3697"/>
    </row>
    <row r="3698" spans="2:24" ht="225" x14ac:dyDescent="0.25">
      <c r="B3698" s="146" t="s">
        <v>13170</v>
      </c>
      <c r="C3698" s="31" t="s">
        <v>13171</v>
      </c>
      <c r="D3698" s="31" t="s">
        <v>13172</v>
      </c>
      <c r="E3698" s="44" t="s">
        <v>52</v>
      </c>
      <c r="F3698" s="43" t="s">
        <v>34</v>
      </c>
      <c r="G3698" s="84" t="s">
        <v>34</v>
      </c>
      <c r="H3698" s="31"/>
      <c r="I3698" s="205"/>
      <c r="J3698" s="84" t="s">
        <v>105</v>
      </c>
      <c r="K3698" s="31" t="s">
        <v>34</v>
      </c>
      <c r="L3698" s="31"/>
      <c r="M3698" s="169"/>
      <c r="N3698" s="148" t="s">
        <v>3366</v>
      </c>
      <c r="O3698" s="106" t="s">
        <v>52</v>
      </c>
      <c r="P3698" s="43"/>
      <c r="Q3698" s="205"/>
      <c r="R3698" s="84" t="s">
        <v>105</v>
      </c>
      <c r="S3698" s="31" t="s">
        <v>34</v>
      </c>
      <c r="T3698" s="31"/>
      <c r="U3698" s="169"/>
      <c r="V3698" s="150" t="s">
        <v>3366</v>
      </c>
      <c r="W3698" s="141" t="str" cm="1">
        <f t="array" ref="W3698">IF(SUM(LEN(B3698:V3698))=0,"",IF(OR(OR(ISBLANK(F3698),SUM(LEN(C3698),LEN(D3698))=0),AND(NOT(E3698="Unknown"),ISBLANK(J3698)),AND(NOT(O3698="Unknown"),ISBLANK(R3698))),"Missing Information", INDEX(Table15[Entire Service Line Classification], MATCH(SUMIFS(Table15[Unique ID],Table15[System-Owned Portion],E3698,Table15[If Material Anything Other than "Lead" in Column E,Was Material Ever Previously Lead?],G3698,Table15[Customer-Owned Portion],O3698),Table15[Unique ID],0),0)))</f>
        <v>Non-lead</v>
      </c>
      <c r="X3698"/>
    </row>
    <row r="3699" spans="2:24" ht="75" x14ac:dyDescent="0.25">
      <c r="B3699" s="146" t="s">
        <v>13173</v>
      </c>
      <c r="C3699" s="31" t="s">
        <v>13174</v>
      </c>
      <c r="D3699" s="31" t="s">
        <v>13175</v>
      </c>
      <c r="E3699" s="44" t="s">
        <v>43</v>
      </c>
      <c r="F3699" s="43" t="s">
        <v>34</v>
      </c>
      <c r="G3699" s="84" t="s">
        <v>34</v>
      </c>
      <c r="H3699" s="31"/>
      <c r="I3699" s="205"/>
      <c r="J3699" s="84" t="s">
        <v>106</v>
      </c>
      <c r="K3699" s="31" t="s">
        <v>36</v>
      </c>
      <c r="L3699" s="31" t="s">
        <v>95</v>
      </c>
      <c r="M3699" s="169" t="s">
        <v>3316</v>
      </c>
      <c r="N3699" s="148" t="s">
        <v>3317</v>
      </c>
      <c r="O3699" s="106" t="s">
        <v>35</v>
      </c>
      <c r="P3699" s="43"/>
      <c r="Q3699" s="205"/>
      <c r="R3699" s="84" t="s">
        <v>106</v>
      </c>
      <c r="S3699" s="31" t="s">
        <v>36</v>
      </c>
      <c r="T3699" s="31" t="s">
        <v>95</v>
      </c>
      <c r="U3699" s="169" t="s">
        <v>3316</v>
      </c>
      <c r="V3699" s="150" t="s">
        <v>3370</v>
      </c>
      <c r="W3699" s="141" t="str" cm="1">
        <f t="array" ref="W3699">IF(SUM(LEN(B3699:V3699))=0,"",IF(OR(OR(ISBLANK(F3699),SUM(LEN(C3699),LEN(D3699))=0),AND(NOT(E3699="Unknown"),ISBLANK(J3699)),AND(NOT(O3699="Unknown"),ISBLANK(R3699))),"Missing Information", INDEX(Table15[Entire Service Line Classification], MATCH(SUMIFS(Table15[Unique ID],Table15[System-Owned Portion],E3699,Table15[If Material Anything Other than "Lead" in Column E,Was Material Ever Previously Lead?],G3699,Table15[Customer-Owned Portion],O3699),Table15[Unique ID],0),0)))</f>
        <v>Non-lead</v>
      </c>
      <c r="X3699"/>
    </row>
    <row r="3700" spans="2:24" ht="225" x14ac:dyDescent="0.25">
      <c r="B3700" s="146" t="s">
        <v>13176</v>
      </c>
      <c r="C3700" s="31" t="s">
        <v>13177</v>
      </c>
      <c r="D3700" s="31" t="s">
        <v>13178</v>
      </c>
      <c r="E3700" s="44" t="s">
        <v>52</v>
      </c>
      <c r="F3700" s="43" t="s">
        <v>34</v>
      </c>
      <c r="G3700" s="84" t="s">
        <v>34</v>
      </c>
      <c r="H3700" s="31"/>
      <c r="I3700" s="205"/>
      <c r="J3700" s="84" t="s">
        <v>105</v>
      </c>
      <c r="K3700" s="31" t="s">
        <v>34</v>
      </c>
      <c r="L3700" s="31"/>
      <c r="M3700" s="169"/>
      <c r="N3700" s="148" t="s">
        <v>3366</v>
      </c>
      <c r="O3700" s="106" t="s">
        <v>52</v>
      </c>
      <c r="P3700" s="43"/>
      <c r="Q3700" s="205"/>
      <c r="R3700" s="84" t="s">
        <v>105</v>
      </c>
      <c r="S3700" s="31" t="s">
        <v>34</v>
      </c>
      <c r="T3700" s="31"/>
      <c r="U3700" s="169"/>
      <c r="V3700" s="150" t="s">
        <v>3366</v>
      </c>
      <c r="W3700" s="141" t="str" cm="1">
        <f t="array" ref="W3700">IF(SUM(LEN(B3700:V3700))=0,"",IF(OR(OR(ISBLANK(F3700),SUM(LEN(C3700),LEN(D3700))=0),AND(NOT(E3700="Unknown"),ISBLANK(J3700)),AND(NOT(O3700="Unknown"),ISBLANK(R3700))),"Missing Information", INDEX(Table15[Entire Service Line Classification], MATCH(SUMIFS(Table15[Unique ID],Table15[System-Owned Portion],E3700,Table15[If Material Anything Other than "Lead" in Column E,Was Material Ever Previously Lead?],G3700,Table15[Customer-Owned Portion],O3700),Table15[Unique ID],0),0)))</f>
        <v>Non-lead</v>
      </c>
      <c r="X3700"/>
    </row>
    <row r="3701" spans="2:24" ht="225" x14ac:dyDescent="0.25">
      <c r="B3701" s="146" t="s">
        <v>13179</v>
      </c>
      <c r="C3701" s="31" t="s">
        <v>13180</v>
      </c>
      <c r="D3701" s="31" t="s">
        <v>13181</v>
      </c>
      <c r="E3701" s="44" t="s">
        <v>52</v>
      </c>
      <c r="F3701" s="43" t="s">
        <v>34</v>
      </c>
      <c r="G3701" s="84" t="s">
        <v>34</v>
      </c>
      <c r="H3701" s="31"/>
      <c r="I3701" s="205"/>
      <c r="J3701" s="84" t="s">
        <v>105</v>
      </c>
      <c r="K3701" s="31" t="s">
        <v>34</v>
      </c>
      <c r="L3701" s="31"/>
      <c r="M3701" s="169"/>
      <c r="N3701" s="148" t="s">
        <v>3366</v>
      </c>
      <c r="O3701" s="106" t="s">
        <v>52</v>
      </c>
      <c r="P3701" s="43"/>
      <c r="Q3701" s="205"/>
      <c r="R3701" s="84" t="s">
        <v>105</v>
      </c>
      <c r="S3701" s="31" t="s">
        <v>34</v>
      </c>
      <c r="T3701" s="31"/>
      <c r="U3701" s="169"/>
      <c r="V3701" s="150" t="s">
        <v>3366</v>
      </c>
      <c r="W3701" s="141" t="str" cm="1">
        <f t="array" ref="W3701">IF(SUM(LEN(B3701:V3701))=0,"",IF(OR(OR(ISBLANK(F3701),SUM(LEN(C3701),LEN(D3701))=0),AND(NOT(E3701="Unknown"),ISBLANK(J3701)),AND(NOT(O3701="Unknown"),ISBLANK(R3701))),"Missing Information", INDEX(Table15[Entire Service Line Classification], MATCH(SUMIFS(Table15[Unique ID],Table15[System-Owned Portion],E3701,Table15[If Material Anything Other than "Lead" in Column E,Was Material Ever Previously Lead?],G3701,Table15[Customer-Owned Portion],O3701),Table15[Unique ID],0),0)))</f>
        <v>Non-lead</v>
      </c>
      <c r="X3701"/>
    </row>
    <row r="3702" spans="2:24" ht="225" x14ac:dyDescent="0.25">
      <c r="B3702" s="146" t="s">
        <v>13182</v>
      </c>
      <c r="C3702" s="31" t="s">
        <v>13183</v>
      </c>
      <c r="D3702" s="31" t="s">
        <v>13184</v>
      </c>
      <c r="E3702" s="44" t="s">
        <v>52</v>
      </c>
      <c r="F3702" s="43" t="s">
        <v>34</v>
      </c>
      <c r="G3702" s="84" t="s">
        <v>34</v>
      </c>
      <c r="H3702" s="31"/>
      <c r="I3702" s="205"/>
      <c r="J3702" s="84" t="s">
        <v>105</v>
      </c>
      <c r="K3702" s="31" t="s">
        <v>34</v>
      </c>
      <c r="L3702" s="31"/>
      <c r="M3702" s="169"/>
      <c r="N3702" s="148" t="s">
        <v>3366</v>
      </c>
      <c r="O3702" s="106" t="s">
        <v>52</v>
      </c>
      <c r="P3702" s="43"/>
      <c r="Q3702" s="205"/>
      <c r="R3702" s="84" t="s">
        <v>105</v>
      </c>
      <c r="S3702" s="31" t="s">
        <v>34</v>
      </c>
      <c r="T3702" s="31"/>
      <c r="U3702" s="169"/>
      <c r="V3702" s="150" t="s">
        <v>3366</v>
      </c>
      <c r="W3702" s="141" t="str" cm="1">
        <f t="array" ref="W3702">IF(SUM(LEN(B3702:V3702))=0,"",IF(OR(OR(ISBLANK(F3702),SUM(LEN(C3702),LEN(D3702))=0),AND(NOT(E3702="Unknown"),ISBLANK(J3702)),AND(NOT(O3702="Unknown"),ISBLANK(R3702))),"Missing Information", INDEX(Table15[Entire Service Line Classification], MATCH(SUMIFS(Table15[Unique ID],Table15[System-Owned Portion],E3702,Table15[If Material Anything Other than "Lead" in Column E,Was Material Ever Previously Lead?],G3702,Table15[Customer-Owned Portion],O3702),Table15[Unique ID],0),0)))</f>
        <v>Non-lead</v>
      </c>
      <c r="X3702"/>
    </row>
    <row r="3703" spans="2:24" ht="225" x14ac:dyDescent="0.25">
      <c r="B3703" s="146" t="s">
        <v>13185</v>
      </c>
      <c r="C3703" s="31" t="s">
        <v>13186</v>
      </c>
      <c r="D3703" s="31" t="s">
        <v>13187</v>
      </c>
      <c r="E3703" s="44" t="s">
        <v>52</v>
      </c>
      <c r="F3703" s="43" t="s">
        <v>34</v>
      </c>
      <c r="G3703" s="84" t="s">
        <v>34</v>
      </c>
      <c r="H3703" s="31"/>
      <c r="I3703" s="205"/>
      <c r="J3703" s="84" t="s">
        <v>105</v>
      </c>
      <c r="K3703" s="31" t="s">
        <v>34</v>
      </c>
      <c r="L3703" s="31"/>
      <c r="M3703" s="169"/>
      <c r="N3703" s="148" t="s">
        <v>3366</v>
      </c>
      <c r="O3703" s="106" t="s">
        <v>52</v>
      </c>
      <c r="P3703" s="43"/>
      <c r="Q3703" s="205"/>
      <c r="R3703" s="84" t="s">
        <v>105</v>
      </c>
      <c r="S3703" s="31" t="s">
        <v>34</v>
      </c>
      <c r="T3703" s="31"/>
      <c r="U3703" s="169"/>
      <c r="V3703" s="150" t="s">
        <v>3366</v>
      </c>
      <c r="W3703" s="141" t="str" cm="1">
        <f t="array" ref="W3703">IF(SUM(LEN(B3703:V3703))=0,"",IF(OR(OR(ISBLANK(F3703),SUM(LEN(C3703),LEN(D3703))=0),AND(NOT(E3703="Unknown"),ISBLANK(J3703)),AND(NOT(O3703="Unknown"),ISBLANK(R3703))),"Missing Information", INDEX(Table15[Entire Service Line Classification], MATCH(SUMIFS(Table15[Unique ID],Table15[System-Owned Portion],E3703,Table15[If Material Anything Other than "Lead" in Column E,Was Material Ever Previously Lead?],G3703,Table15[Customer-Owned Portion],O3703),Table15[Unique ID],0),0)))</f>
        <v>Non-lead</v>
      </c>
      <c r="X3703"/>
    </row>
    <row r="3704" spans="2:24" ht="225" x14ac:dyDescent="0.25">
      <c r="B3704" s="146" t="s">
        <v>13188</v>
      </c>
      <c r="C3704" s="31" t="s">
        <v>13189</v>
      </c>
      <c r="D3704" s="31" t="s">
        <v>13190</v>
      </c>
      <c r="E3704" s="44" t="s">
        <v>52</v>
      </c>
      <c r="F3704" s="43" t="s">
        <v>34</v>
      </c>
      <c r="G3704" s="84" t="s">
        <v>34</v>
      </c>
      <c r="H3704" s="31"/>
      <c r="I3704" s="205"/>
      <c r="J3704" s="84" t="s">
        <v>105</v>
      </c>
      <c r="K3704" s="31" t="s">
        <v>34</v>
      </c>
      <c r="L3704" s="31"/>
      <c r="M3704" s="169"/>
      <c r="N3704" s="148" t="s">
        <v>3366</v>
      </c>
      <c r="O3704" s="106" t="s">
        <v>52</v>
      </c>
      <c r="P3704" s="43"/>
      <c r="Q3704" s="205"/>
      <c r="R3704" s="84" t="s">
        <v>105</v>
      </c>
      <c r="S3704" s="31" t="s">
        <v>34</v>
      </c>
      <c r="T3704" s="31"/>
      <c r="U3704" s="169"/>
      <c r="V3704" s="150" t="s">
        <v>3366</v>
      </c>
      <c r="W3704" s="141" t="str" cm="1">
        <f t="array" ref="W3704">IF(SUM(LEN(B3704:V3704))=0,"",IF(OR(OR(ISBLANK(F3704),SUM(LEN(C3704),LEN(D3704))=0),AND(NOT(E3704="Unknown"),ISBLANK(J3704)),AND(NOT(O3704="Unknown"),ISBLANK(R3704))),"Missing Information", INDEX(Table15[Entire Service Line Classification], MATCH(SUMIFS(Table15[Unique ID],Table15[System-Owned Portion],E3704,Table15[If Material Anything Other than "Lead" in Column E,Was Material Ever Previously Lead?],G3704,Table15[Customer-Owned Portion],O3704),Table15[Unique ID],0),0)))</f>
        <v>Non-lead</v>
      </c>
      <c r="X3704"/>
    </row>
    <row r="3705" spans="2:24" ht="225" x14ac:dyDescent="0.25">
      <c r="B3705" s="146" t="s">
        <v>13191</v>
      </c>
      <c r="C3705" s="31" t="s">
        <v>13192</v>
      </c>
      <c r="D3705" s="31" t="s">
        <v>13193</v>
      </c>
      <c r="E3705" s="44" t="s">
        <v>52</v>
      </c>
      <c r="F3705" s="43" t="s">
        <v>34</v>
      </c>
      <c r="G3705" s="84" t="s">
        <v>34</v>
      </c>
      <c r="H3705" s="31"/>
      <c r="I3705" s="205"/>
      <c r="J3705" s="84" t="s">
        <v>105</v>
      </c>
      <c r="K3705" s="31" t="s">
        <v>34</v>
      </c>
      <c r="L3705" s="31"/>
      <c r="M3705" s="169"/>
      <c r="N3705" s="148" t="s">
        <v>3366</v>
      </c>
      <c r="O3705" s="106" t="s">
        <v>52</v>
      </c>
      <c r="P3705" s="43"/>
      <c r="Q3705" s="205"/>
      <c r="R3705" s="84" t="s">
        <v>105</v>
      </c>
      <c r="S3705" s="31" t="s">
        <v>34</v>
      </c>
      <c r="T3705" s="31"/>
      <c r="U3705" s="169"/>
      <c r="V3705" s="150" t="s">
        <v>3366</v>
      </c>
      <c r="W3705" s="141" t="str" cm="1">
        <f t="array" ref="W3705">IF(SUM(LEN(B3705:V3705))=0,"",IF(OR(OR(ISBLANK(F3705),SUM(LEN(C3705),LEN(D3705))=0),AND(NOT(E3705="Unknown"),ISBLANK(J3705)),AND(NOT(O3705="Unknown"),ISBLANK(R3705))),"Missing Information", INDEX(Table15[Entire Service Line Classification], MATCH(SUMIFS(Table15[Unique ID],Table15[System-Owned Portion],E3705,Table15[If Material Anything Other than "Lead" in Column E,Was Material Ever Previously Lead?],G3705,Table15[Customer-Owned Portion],O3705),Table15[Unique ID],0),0)))</f>
        <v>Non-lead</v>
      </c>
      <c r="X3705"/>
    </row>
    <row r="3706" spans="2:24" ht="75" x14ac:dyDescent="0.25">
      <c r="B3706" s="146" t="s">
        <v>13194</v>
      </c>
      <c r="C3706" s="31" t="s">
        <v>13195</v>
      </c>
      <c r="D3706" s="31" t="s">
        <v>13196</v>
      </c>
      <c r="E3706" s="44" t="s">
        <v>43</v>
      </c>
      <c r="F3706" s="43" t="s">
        <v>34</v>
      </c>
      <c r="G3706" s="84" t="s">
        <v>34</v>
      </c>
      <c r="H3706" s="31"/>
      <c r="I3706" s="205"/>
      <c r="J3706" s="84" t="s">
        <v>106</v>
      </c>
      <c r="K3706" s="31" t="s">
        <v>36</v>
      </c>
      <c r="L3706" s="31" t="s">
        <v>95</v>
      </c>
      <c r="M3706" s="169" t="s">
        <v>3316</v>
      </c>
      <c r="N3706" s="148" t="s">
        <v>3317</v>
      </c>
      <c r="O3706" s="106" t="s">
        <v>35</v>
      </c>
      <c r="P3706" s="43"/>
      <c r="Q3706" s="205"/>
      <c r="R3706" s="84" t="s">
        <v>106</v>
      </c>
      <c r="S3706" s="31" t="s">
        <v>36</v>
      </c>
      <c r="T3706" s="31" t="s">
        <v>95</v>
      </c>
      <c r="U3706" s="169" t="s">
        <v>3316</v>
      </c>
      <c r="V3706" s="150" t="s">
        <v>3370</v>
      </c>
      <c r="W3706" s="141" t="str" cm="1">
        <f t="array" ref="W3706">IF(SUM(LEN(B3706:V3706))=0,"",IF(OR(OR(ISBLANK(F3706),SUM(LEN(C3706),LEN(D3706))=0),AND(NOT(E3706="Unknown"),ISBLANK(J3706)),AND(NOT(O3706="Unknown"),ISBLANK(R3706))),"Missing Information", INDEX(Table15[Entire Service Line Classification], MATCH(SUMIFS(Table15[Unique ID],Table15[System-Owned Portion],E3706,Table15[If Material Anything Other than "Lead" in Column E,Was Material Ever Previously Lead?],G3706,Table15[Customer-Owned Portion],O3706),Table15[Unique ID],0),0)))</f>
        <v>Non-lead</v>
      </c>
      <c r="X3706"/>
    </row>
    <row r="3707" spans="2:24" ht="75" x14ac:dyDescent="0.25">
      <c r="B3707" s="146" t="s">
        <v>13197</v>
      </c>
      <c r="C3707" s="31" t="s">
        <v>13198</v>
      </c>
      <c r="D3707" s="31" t="s">
        <v>13199</v>
      </c>
      <c r="E3707" s="44" t="s">
        <v>43</v>
      </c>
      <c r="F3707" s="43" t="s">
        <v>34</v>
      </c>
      <c r="G3707" s="84" t="s">
        <v>34</v>
      </c>
      <c r="H3707" s="31"/>
      <c r="I3707" s="205"/>
      <c r="J3707" s="84" t="s">
        <v>106</v>
      </c>
      <c r="K3707" s="31" t="s">
        <v>36</v>
      </c>
      <c r="L3707" s="31" t="s">
        <v>95</v>
      </c>
      <c r="M3707" s="169" t="s">
        <v>3316</v>
      </c>
      <c r="N3707" s="148" t="s">
        <v>3317</v>
      </c>
      <c r="O3707" s="106" t="s">
        <v>35</v>
      </c>
      <c r="P3707" s="43"/>
      <c r="Q3707" s="205"/>
      <c r="R3707" s="84" t="s">
        <v>106</v>
      </c>
      <c r="S3707" s="31" t="s">
        <v>36</v>
      </c>
      <c r="T3707" s="31" t="s">
        <v>95</v>
      </c>
      <c r="U3707" s="169" t="s">
        <v>3316</v>
      </c>
      <c r="V3707" s="150" t="s">
        <v>3370</v>
      </c>
      <c r="W3707" s="141" t="str" cm="1">
        <f t="array" ref="W3707">IF(SUM(LEN(B3707:V3707))=0,"",IF(OR(OR(ISBLANK(F3707),SUM(LEN(C3707),LEN(D3707))=0),AND(NOT(E3707="Unknown"),ISBLANK(J3707)),AND(NOT(O3707="Unknown"),ISBLANK(R3707))),"Missing Information", INDEX(Table15[Entire Service Line Classification], MATCH(SUMIFS(Table15[Unique ID],Table15[System-Owned Portion],E3707,Table15[If Material Anything Other than "Lead" in Column E,Was Material Ever Previously Lead?],G3707,Table15[Customer-Owned Portion],O3707),Table15[Unique ID],0),0)))</f>
        <v>Non-lead</v>
      </c>
      <c r="X3707"/>
    </row>
    <row r="3708" spans="2:24" ht="225" x14ac:dyDescent="0.25">
      <c r="B3708" s="146" t="s">
        <v>13200</v>
      </c>
      <c r="C3708" s="31" t="s">
        <v>13201</v>
      </c>
      <c r="D3708" s="31" t="s">
        <v>13202</v>
      </c>
      <c r="E3708" s="44" t="s">
        <v>52</v>
      </c>
      <c r="F3708" s="43" t="s">
        <v>34</v>
      </c>
      <c r="G3708" s="84" t="s">
        <v>34</v>
      </c>
      <c r="H3708" s="31"/>
      <c r="I3708" s="205"/>
      <c r="J3708" s="84" t="s">
        <v>105</v>
      </c>
      <c r="K3708" s="31" t="s">
        <v>34</v>
      </c>
      <c r="L3708" s="31"/>
      <c r="M3708" s="169"/>
      <c r="N3708" s="148" t="s">
        <v>3366</v>
      </c>
      <c r="O3708" s="106" t="s">
        <v>52</v>
      </c>
      <c r="P3708" s="43"/>
      <c r="Q3708" s="205"/>
      <c r="R3708" s="84" t="s">
        <v>105</v>
      </c>
      <c r="S3708" s="31" t="s">
        <v>34</v>
      </c>
      <c r="T3708" s="31"/>
      <c r="U3708" s="169"/>
      <c r="V3708" s="150" t="s">
        <v>3366</v>
      </c>
      <c r="W3708" s="141" t="str" cm="1">
        <f t="array" ref="W3708">IF(SUM(LEN(B3708:V3708))=0,"",IF(OR(OR(ISBLANK(F3708),SUM(LEN(C3708),LEN(D3708))=0),AND(NOT(E3708="Unknown"),ISBLANK(J3708)),AND(NOT(O3708="Unknown"),ISBLANK(R3708))),"Missing Information", INDEX(Table15[Entire Service Line Classification], MATCH(SUMIFS(Table15[Unique ID],Table15[System-Owned Portion],E3708,Table15[If Material Anything Other than "Lead" in Column E,Was Material Ever Previously Lead?],G3708,Table15[Customer-Owned Portion],O3708),Table15[Unique ID],0),0)))</f>
        <v>Non-lead</v>
      </c>
      <c r="X3708"/>
    </row>
    <row r="3709" spans="2:24" ht="225" x14ac:dyDescent="0.25">
      <c r="B3709" s="146" t="s">
        <v>13203</v>
      </c>
      <c r="C3709" s="31" t="s">
        <v>13204</v>
      </c>
      <c r="D3709" s="31" t="s">
        <v>13205</v>
      </c>
      <c r="E3709" s="44" t="s">
        <v>52</v>
      </c>
      <c r="F3709" s="43" t="s">
        <v>34</v>
      </c>
      <c r="G3709" s="84" t="s">
        <v>34</v>
      </c>
      <c r="H3709" s="31"/>
      <c r="I3709" s="205"/>
      <c r="J3709" s="84" t="s">
        <v>105</v>
      </c>
      <c r="K3709" s="31" t="s">
        <v>34</v>
      </c>
      <c r="L3709" s="31"/>
      <c r="M3709" s="169"/>
      <c r="N3709" s="148" t="s">
        <v>3366</v>
      </c>
      <c r="O3709" s="106" t="s">
        <v>52</v>
      </c>
      <c r="P3709" s="43"/>
      <c r="Q3709" s="205"/>
      <c r="R3709" s="84" t="s">
        <v>105</v>
      </c>
      <c r="S3709" s="31" t="s">
        <v>34</v>
      </c>
      <c r="T3709" s="31"/>
      <c r="U3709" s="169"/>
      <c r="V3709" s="150" t="s">
        <v>3366</v>
      </c>
      <c r="W3709" s="141" t="str" cm="1">
        <f t="array" ref="W3709">IF(SUM(LEN(B3709:V3709))=0,"",IF(OR(OR(ISBLANK(F3709),SUM(LEN(C3709),LEN(D3709))=0),AND(NOT(E3709="Unknown"),ISBLANK(J3709)),AND(NOT(O3709="Unknown"),ISBLANK(R3709))),"Missing Information", INDEX(Table15[Entire Service Line Classification], MATCH(SUMIFS(Table15[Unique ID],Table15[System-Owned Portion],E3709,Table15[If Material Anything Other than "Lead" in Column E,Was Material Ever Previously Lead?],G3709,Table15[Customer-Owned Portion],O3709),Table15[Unique ID],0),0)))</f>
        <v>Non-lead</v>
      </c>
      <c r="X3709"/>
    </row>
    <row r="3710" spans="2:24" ht="60" x14ac:dyDescent="0.25">
      <c r="B3710" s="146" t="s">
        <v>13206</v>
      </c>
      <c r="C3710" s="31" t="s">
        <v>13207</v>
      </c>
      <c r="D3710" s="31" t="s">
        <v>13208</v>
      </c>
      <c r="E3710" s="44" t="s">
        <v>43</v>
      </c>
      <c r="F3710" s="43" t="s">
        <v>34</v>
      </c>
      <c r="G3710" s="84" t="s">
        <v>34</v>
      </c>
      <c r="H3710" s="31"/>
      <c r="I3710" s="205"/>
      <c r="J3710" s="84" t="s">
        <v>106</v>
      </c>
      <c r="K3710" s="31" t="s">
        <v>36</v>
      </c>
      <c r="L3710" s="31" t="s">
        <v>95</v>
      </c>
      <c r="M3710" s="169" t="s">
        <v>3316</v>
      </c>
      <c r="N3710" s="148" t="s">
        <v>3358</v>
      </c>
      <c r="O3710" s="106" t="s">
        <v>35</v>
      </c>
      <c r="P3710" s="43"/>
      <c r="Q3710" s="205"/>
      <c r="R3710" s="84" t="s">
        <v>106</v>
      </c>
      <c r="S3710" s="31" t="s">
        <v>36</v>
      </c>
      <c r="T3710" s="31" t="s">
        <v>95</v>
      </c>
      <c r="U3710" s="169" t="s">
        <v>3316</v>
      </c>
      <c r="V3710" s="150" t="s">
        <v>5944</v>
      </c>
      <c r="W3710" s="141" t="str" cm="1">
        <f t="array" ref="W3710">IF(SUM(LEN(B3710:V3710))=0,"",IF(OR(OR(ISBLANK(F3710),SUM(LEN(C3710),LEN(D3710))=0),AND(NOT(E3710="Unknown"),ISBLANK(J3710)),AND(NOT(O3710="Unknown"),ISBLANK(R3710))),"Missing Information", INDEX(Table15[Entire Service Line Classification], MATCH(SUMIFS(Table15[Unique ID],Table15[System-Owned Portion],E3710,Table15[If Material Anything Other than "Lead" in Column E,Was Material Ever Previously Lead?],G3710,Table15[Customer-Owned Portion],O3710),Table15[Unique ID],0),0)))</f>
        <v>Non-lead</v>
      </c>
      <c r="X3710"/>
    </row>
    <row r="3711" spans="2:24" ht="225" x14ac:dyDescent="0.25">
      <c r="B3711" s="146" t="s">
        <v>13209</v>
      </c>
      <c r="C3711" s="31" t="s">
        <v>13210</v>
      </c>
      <c r="D3711" s="31" t="s">
        <v>13211</v>
      </c>
      <c r="E3711" s="44" t="s">
        <v>52</v>
      </c>
      <c r="F3711" s="43" t="s">
        <v>34</v>
      </c>
      <c r="G3711" s="84" t="s">
        <v>34</v>
      </c>
      <c r="H3711" s="31"/>
      <c r="I3711" s="205"/>
      <c r="J3711" s="84" t="s">
        <v>105</v>
      </c>
      <c r="K3711" s="31" t="s">
        <v>34</v>
      </c>
      <c r="L3711" s="31"/>
      <c r="M3711" s="169"/>
      <c r="N3711" s="148" t="s">
        <v>3366</v>
      </c>
      <c r="O3711" s="106" t="s">
        <v>52</v>
      </c>
      <c r="P3711" s="43"/>
      <c r="Q3711" s="205"/>
      <c r="R3711" s="84" t="s">
        <v>105</v>
      </c>
      <c r="S3711" s="31" t="s">
        <v>34</v>
      </c>
      <c r="T3711" s="31"/>
      <c r="U3711" s="169"/>
      <c r="V3711" s="150" t="s">
        <v>3366</v>
      </c>
      <c r="W3711" s="141" t="str" cm="1">
        <f t="array" ref="W3711">IF(SUM(LEN(B3711:V3711))=0,"",IF(OR(OR(ISBLANK(F3711),SUM(LEN(C3711),LEN(D3711))=0),AND(NOT(E3711="Unknown"),ISBLANK(J3711)),AND(NOT(O3711="Unknown"),ISBLANK(R3711))),"Missing Information", INDEX(Table15[Entire Service Line Classification], MATCH(SUMIFS(Table15[Unique ID],Table15[System-Owned Portion],E3711,Table15[If Material Anything Other than "Lead" in Column E,Was Material Ever Previously Lead?],G3711,Table15[Customer-Owned Portion],O3711),Table15[Unique ID],0),0)))</f>
        <v>Non-lead</v>
      </c>
      <c r="X3711"/>
    </row>
    <row r="3712" spans="2:24" ht="225" x14ac:dyDescent="0.25">
      <c r="B3712" s="146" t="s">
        <v>13212</v>
      </c>
      <c r="C3712" s="31" t="s">
        <v>13213</v>
      </c>
      <c r="D3712" s="31" t="s">
        <v>13214</v>
      </c>
      <c r="E3712" s="44" t="s">
        <v>52</v>
      </c>
      <c r="F3712" s="43" t="s">
        <v>34</v>
      </c>
      <c r="G3712" s="84" t="s">
        <v>34</v>
      </c>
      <c r="H3712" s="31"/>
      <c r="I3712" s="205"/>
      <c r="J3712" s="84" t="s">
        <v>105</v>
      </c>
      <c r="K3712" s="31" t="s">
        <v>34</v>
      </c>
      <c r="L3712" s="31"/>
      <c r="M3712" s="169"/>
      <c r="N3712" s="148" t="s">
        <v>3366</v>
      </c>
      <c r="O3712" s="106" t="s">
        <v>52</v>
      </c>
      <c r="P3712" s="43"/>
      <c r="Q3712" s="205"/>
      <c r="R3712" s="84" t="s">
        <v>105</v>
      </c>
      <c r="S3712" s="31" t="s">
        <v>34</v>
      </c>
      <c r="T3712" s="31"/>
      <c r="U3712" s="169"/>
      <c r="V3712" s="150" t="s">
        <v>3366</v>
      </c>
      <c r="W3712" s="141" t="str" cm="1">
        <f t="array" ref="W3712">IF(SUM(LEN(B3712:V3712))=0,"",IF(OR(OR(ISBLANK(F3712),SUM(LEN(C3712),LEN(D3712))=0),AND(NOT(E3712="Unknown"),ISBLANK(J3712)),AND(NOT(O3712="Unknown"),ISBLANK(R3712))),"Missing Information", INDEX(Table15[Entire Service Line Classification], MATCH(SUMIFS(Table15[Unique ID],Table15[System-Owned Portion],E3712,Table15[If Material Anything Other than "Lead" in Column E,Was Material Ever Previously Lead?],G3712,Table15[Customer-Owned Portion],O3712),Table15[Unique ID],0),0)))</f>
        <v>Non-lead</v>
      </c>
      <c r="X3712"/>
    </row>
    <row r="3713" spans="2:24" ht="225" x14ac:dyDescent="0.25">
      <c r="B3713" s="146" t="s">
        <v>13215</v>
      </c>
      <c r="C3713" s="31" t="s">
        <v>13216</v>
      </c>
      <c r="D3713" s="31" t="s">
        <v>13217</v>
      </c>
      <c r="E3713" s="44" t="s">
        <v>52</v>
      </c>
      <c r="F3713" s="43" t="s">
        <v>34</v>
      </c>
      <c r="G3713" s="84" t="s">
        <v>34</v>
      </c>
      <c r="H3713" s="31"/>
      <c r="I3713" s="205"/>
      <c r="J3713" s="84" t="s">
        <v>105</v>
      </c>
      <c r="K3713" s="31" t="s">
        <v>34</v>
      </c>
      <c r="L3713" s="31"/>
      <c r="M3713" s="169"/>
      <c r="N3713" s="148" t="s">
        <v>3366</v>
      </c>
      <c r="O3713" s="106" t="s">
        <v>52</v>
      </c>
      <c r="P3713" s="43"/>
      <c r="Q3713" s="205"/>
      <c r="R3713" s="84" t="s">
        <v>105</v>
      </c>
      <c r="S3713" s="31" t="s">
        <v>34</v>
      </c>
      <c r="T3713" s="31"/>
      <c r="U3713" s="169"/>
      <c r="V3713" s="150" t="s">
        <v>3366</v>
      </c>
      <c r="W3713" s="141" t="str" cm="1">
        <f t="array" ref="W3713">IF(SUM(LEN(B3713:V3713))=0,"",IF(OR(OR(ISBLANK(F3713),SUM(LEN(C3713),LEN(D3713))=0),AND(NOT(E3713="Unknown"),ISBLANK(J3713)),AND(NOT(O3713="Unknown"),ISBLANK(R3713))),"Missing Information", INDEX(Table15[Entire Service Line Classification], MATCH(SUMIFS(Table15[Unique ID],Table15[System-Owned Portion],E3713,Table15[If Material Anything Other than "Lead" in Column E,Was Material Ever Previously Lead?],G3713,Table15[Customer-Owned Portion],O3713),Table15[Unique ID],0),0)))</f>
        <v>Non-lead</v>
      </c>
      <c r="X3713"/>
    </row>
    <row r="3714" spans="2:24" ht="225" x14ac:dyDescent="0.25">
      <c r="B3714" s="146" t="s">
        <v>13218</v>
      </c>
      <c r="C3714" s="31" t="s">
        <v>13219</v>
      </c>
      <c r="D3714" s="31" t="s">
        <v>13220</v>
      </c>
      <c r="E3714" s="44" t="s">
        <v>52</v>
      </c>
      <c r="F3714" s="43" t="s">
        <v>34</v>
      </c>
      <c r="G3714" s="84" t="s">
        <v>34</v>
      </c>
      <c r="H3714" s="31"/>
      <c r="I3714" s="205"/>
      <c r="J3714" s="84" t="s">
        <v>105</v>
      </c>
      <c r="K3714" s="31" t="s">
        <v>34</v>
      </c>
      <c r="L3714" s="31"/>
      <c r="M3714" s="169"/>
      <c r="N3714" s="148" t="s">
        <v>3366</v>
      </c>
      <c r="O3714" s="106" t="s">
        <v>52</v>
      </c>
      <c r="P3714" s="43"/>
      <c r="Q3714" s="205"/>
      <c r="R3714" s="84" t="s">
        <v>105</v>
      </c>
      <c r="S3714" s="31" t="s">
        <v>34</v>
      </c>
      <c r="T3714" s="31"/>
      <c r="U3714" s="169"/>
      <c r="V3714" s="150" t="s">
        <v>3366</v>
      </c>
      <c r="W3714" s="141" t="str" cm="1">
        <f t="array" ref="W3714">IF(SUM(LEN(B3714:V3714))=0,"",IF(OR(OR(ISBLANK(F3714),SUM(LEN(C3714),LEN(D3714))=0),AND(NOT(E3714="Unknown"),ISBLANK(J3714)),AND(NOT(O3714="Unknown"),ISBLANK(R3714))),"Missing Information", INDEX(Table15[Entire Service Line Classification], MATCH(SUMIFS(Table15[Unique ID],Table15[System-Owned Portion],E3714,Table15[If Material Anything Other than "Lead" in Column E,Was Material Ever Previously Lead?],G3714,Table15[Customer-Owned Portion],O3714),Table15[Unique ID],0),0)))</f>
        <v>Non-lead</v>
      </c>
      <c r="X3714"/>
    </row>
    <row r="3715" spans="2:24" ht="225" x14ac:dyDescent="0.25">
      <c r="B3715" s="146" t="s">
        <v>13221</v>
      </c>
      <c r="C3715" s="31" t="s">
        <v>13222</v>
      </c>
      <c r="D3715" s="31" t="s">
        <v>13223</v>
      </c>
      <c r="E3715" s="44" t="s">
        <v>52</v>
      </c>
      <c r="F3715" s="43" t="s">
        <v>34</v>
      </c>
      <c r="G3715" s="84" t="s">
        <v>34</v>
      </c>
      <c r="H3715" s="31"/>
      <c r="I3715" s="205"/>
      <c r="J3715" s="84" t="s">
        <v>105</v>
      </c>
      <c r="K3715" s="31" t="s">
        <v>34</v>
      </c>
      <c r="L3715" s="31"/>
      <c r="M3715" s="169"/>
      <c r="N3715" s="148" t="s">
        <v>3366</v>
      </c>
      <c r="O3715" s="106" t="s">
        <v>52</v>
      </c>
      <c r="P3715" s="43"/>
      <c r="Q3715" s="205"/>
      <c r="R3715" s="84" t="s">
        <v>105</v>
      </c>
      <c r="S3715" s="31" t="s">
        <v>34</v>
      </c>
      <c r="T3715" s="31"/>
      <c r="U3715" s="169"/>
      <c r="V3715" s="150" t="s">
        <v>3366</v>
      </c>
      <c r="W3715" s="141" t="str" cm="1">
        <f t="array" ref="W3715">IF(SUM(LEN(B3715:V3715))=0,"",IF(OR(OR(ISBLANK(F3715),SUM(LEN(C3715),LEN(D3715))=0),AND(NOT(E3715="Unknown"),ISBLANK(J3715)),AND(NOT(O3715="Unknown"),ISBLANK(R3715))),"Missing Information", INDEX(Table15[Entire Service Line Classification], MATCH(SUMIFS(Table15[Unique ID],Table15[System-Owned Portion],E3715,Table15[If Material Anything Other than "Lead" in Column E,Was Material Ever Previously Lead?],G3715,Table15[Customer-Owned Portion],O3715),Table15[Unique ID],0),0)))</f>
        <v>Non-lead</v>
      </c>
      <c r="X3715"/>
    </row>
    <row r="3716" spans="2:24" ht="225" x14ac:dyDescent="0.25">
      <c r="B3716" s="146" t="s">
        <v>13224</v>
      </c>
      <c r="C3716" s="31" t="s">
        <v>13225</v>
      </c>
      <c r="D3716" s="31" t="s">
        <v>13226</v>
      </c>
      <c r="E3716" s="44" t="s">
        <v>52</v>
      </c>
      <c r="F3716" s="43" t="s">
        <v>34</v>
      </c>
      <c r="G3716" s="84" t="s">
        <v>34</v>
      </c>
      <c r="H3716" s="31"/>
      <c r="I3716" s="205"/>
      <c r="J3716" s="84" t="s">
        <v>105</v>
      </c>
      <c r="K3716" s="31" t="s">
        <v>34</v>
      </c>
      <c r="L3716" s="31"/>
      <c r="M3716" s="169"/>
      <c r="N3716" s="148" t="s">
        <v>3366</v>
      </c>
      <c r="O3716" s="106" t="s">
        <v>52</v>
      </c>
      <c r="P3716" s="43"/>
      <c r="Q3716" s="205"/>
      <c r="R3716" s="84" t="s">
        <v>105</v>
      </c>
      <c r="S3716" s="31" t="s">
        <v>34</v>
      </c>
      <c r="T3716" s="31"/>
      <c r="U3716" s="169"/>
      <c r="V3716" s="150" t="s">
        <v>3366</v>
      </c>
      <c r="W3716" s="141" t="str" cm="1">
        <f t="array" ref="W3716">IF(SUM(LEN(B3716:V3716))=0,"",IF(OR(OR(ISBLANK(F3716),SUM(LEN(C3716),LEN(D3716))=0),AND(NOT(E3716="Unknown"),ISBLANK(J3716)),AND(NOT(O3716="Unknown"),ISBLANK(R3716))),"Missing Information", INDEX(Table15[Entire Service Line Classification], MATCH(SUMIFS(Table15[Unique ID],Table15[System-Owned Portion],E3716,Table15[If Material Anything Other than "Lead" in Column E,Was Material Ever Previously Lead?],G3716,Table15[Customer-Owned Portion],O3716),Table15[Unique ID],0),0)))</f>
        <v>Non-lead</v>
      </c>
      <c r="X3716"/>
    </row>
    <row r="3717" spans="2:24" ht="225" x14ac:dyDescent="0.25">
      <c r="B3717" s="146" t="s">
        <v>13227</v>
      </c>
      <c r="C3717" s="31" t="s">
        <v>13228</v>
      </c>
      <c r="D3717" s="31" t="s">
        <v>13229</v>
      </c>
      <c r="E3717" s="44" t="s">
        <v>52</v>
      </c>
      <c r="F3717" s="43" t="s">
        <v>34</v>
      </c>
      <c r="G3717" s="84" t="s">
        <v>34</v>
      </c>
      <c r="H3717" s="31"/>
      <c r="I3717" s="205"/>
      <c r="J3717" s="84" t="s">
        <v>105</v>
      </c>
      <c r="K3717" s="31" t="s">
        <v>34</v>
      </c>
      <c r="L3717" s="31"/>
      <c r="M3717" s="169"/>
      <c r="N3717" s="148" t="s">
        <v>3366</v>
      </c>
      <c r="O3717" s="106" t="s">
        <v>52</v>
      </c>
      <c r="P3717" s="43"/>
      <c r="Q3717" s="205"/>
      <c r="R3717" s="84" t="s">
        <v>105</v>
      </c>
      <c r="S3717" s="31" t="s">
        <v>34</v>
      </c>
      <c r="T3717" s="31"/>
      <c r="U3717" s="169"/>
      <c r="V3717" s="150" t="s">
        <v>3366</v>
      </c>
      <c r="W3717" s="141" t="str" cm="1">
        <f t="array" ref="W3717">IF(SUM(LEN(B3717:V3717))=0,"",IF(OR(OR(ISBLANK(F3717),SUM(LEN(C3717),LEN(D3717))=0),AND(NOT(E3717="Unknown"),ISBLANK(J3717)),AND(NOT(O3717="Unknown"),ISBLANK(R3717))),"Missing Information", INDEX(Table15[Entire Service Line Classification], MATCH(SUMIFS(Table15[Unique ID],Table15[System-Owned Portion],E3717,Table15[If Material Anything Other than "Lead" in Column E,Was Material Ever Previously Lead?],G3717,Table15[Customer-Owned Portion],O3717),Table15[Unique ID],0),0)))</f>
        <v>Non-lead</v>
      </c>
      <c r="X3717"/>
    </row>
    <row r="3718" spans="2:24" ht="60" x14ac:dyDescent="0.25">
      <c r="B3718" s="146" t="s">
        <v>13230</v>
      </c>
      <c r="C3718" s="31" t="s">
        <v>13231</v>
      </c>
      <c r="D3718" s="31" t="s">
        <v>13232</v>
      </c>
      <c r="E3718" s="44" t="s">
        <v>43</v>
      </c>
      <c r="F3718" s="43" t="s">
        <v>34</v>
      </c>
      <c r="G3718" s="84" t="s">
        <v>34</v>
      </c>
      <c r="H3718" s="31"/>
      <c r="I3718" s="205"/>
      <c r="J3718" s="84" t="s">
        <v>106</v>
      </c>
      <c r="K3718" s="31" t="s">
        <v>36</v>
      </c>
      <c r="L3718" s="31" t="s">
        <v>95</v>
      </c>
      <c r="M3718" s="169" t="s">
        <v>3316</v>
      </c>
      <c r="N3718" s="148" t="s">
        <v>3358</v>
      </c>
      <c r="O3718" s="106" t="s">
        <v>35</v>
      </c>
      <c r="P3718" s="43"/>
      <c r="Q3718" s="205"/>
      <c r="R3718" s="84" t="s">
        <v>106</v>
      </c>
      <c r="S3718" s="31" t="s">
        <v>36</v>
      </c>
      <c r="T3718" s="31" t="s">
        <v>95</v>
      </c>
      <c r="U3718" s="169" t="s">
        <v>3316</v>
      </c>
      <c r="V3718" s="150" t="s">
        <v>5944</v>
      </c>
      <c r="W3718" s="141" t="str" cm="1">
        <f t="array" ref="W3718">IF(SUM(LEN(B3718:V3718))=0,"",IF(OR(OR(ISBLANK(F3718),SUM(LEN(C3718),LEN(D3718))=0),AND(NOT(E3718="Unknown"),ISBLANK(J3718)),AND(NOT(O3718="Unknown"),ISBLANK(R3718))),"Missing Information", INDEX(Table15[Entire Service Line Classification], MATCH(SUMIFS(Table15[Unique ID],Table15[System-Owned Portion],E3718,Table15[If Material Anything Other than "Lead" in Column E,Was Material Ever Previously Lead?],G3718,Table15[Customer-Owned Portion],O3718),Table15[Unique ID],0),0)))</f>
        <v>Non-lead</v>
      </c>
      <c r="X3718"/>
    </row>
    <row r="3719" spans="2:24" ht="225" x14ac:dyDescent="0.25">
      <c r="B3719" s="146" t="s">
        <v>13233</v>
      </c>
      <c r="C3719" s="31" t="s">
        <v>13234</v>
      </c>
      <c r="D3719" s="31" t="s">
        <v>13235</v>
      </c>
      <c r="E3719" s="44" t="s">
        <v>52</v>
      </c>
      <c r="F3719" s="43" t="s">
        <v>34</v>
      </c>
      <c r="G3719" s="84" t="s">
        <v>34</v>
      </c>
      <c r="H3719" s="31"/>
      <c r="I3719" s="205"/>
      <c r="J3719" s="84" t="s">
        <v>105</v>
      </c>
      <c r="K3719" s="31" t="s">
        <v>34</v>
      </c>
      <c r="L3719" s="31"/>
      <c r="M3719" s="169"/>
      <c r="N3719" s="148" t="s">
        <v>3366</v>
      </c>
      <c r="O3719" s="106" t="s">
        <v>52</v>
      </c>
      <c r="P3719" s="43"/>
      <c r="Q3719" s="205"/>
      <c r="R3719" s="84" t="s">
        <v>105</v>
      </c>
      <c r="S3719" s="31" t="s">
        <v>34</v>
      </c>
      <c r="T3719" s="31"/>
      <c r="U3719" s="169"/>
      <c r="V3719" s="150" t="s">
        <v>3366</v>
      </c>
      <c r="W3719" s="141" t="str" cm="1">
        <f t="array" ref="W3719">IF(SUM(LEN(B3719:V3719))=0,"",IF(OR(OR(ISBLANK(F3719),SUM(LEN(C3719),LEN(D3719))=0),AND(NOT(E3719="Unknown"),ISBLANK(J3719)),AND(NOT(O3719="Unknown"),ISBLANK(R3719))),"Missing Information", INDEX(Table15[Entire Service Line Classification], MATCH(SUMIFS(Table15[Unique ID],Table15[System-Owned Portion],E3719,Table15[If Material Anything Other than "Lead" in Column E,Was Material Ever Previously Lead?],G3719,Table15[Customer-Owned Portion],O3719),Table15[Unique ID],0),0)))</f>
        <v>Non-lead</v>
      </c>
      <c r="X3719"/>
    </row>
    <row r="3720" spans="2:24" ht="225" x14ac:dyDescent="0.25">
      <c r="B3720" s="146" t="s">
        <v>13236</v>
      </c>
      <c r="C3720" s="31" t="s">
        <v>13237</v>
      </c>
      <c r="D3720" s="31" t="s">
        <v>13238</v>
      </c>
      <c r="E3720" s="44" t="s">
        <v>52</v>
      </c>
      <c r="F3720" s="43" t="s">
        <v>34</v>
      </c>
      <c r="G3720" s="84" t="s">
        <v>34</v>
      </c>
      <c r="H3720" s="31"/>
      <c r="I3720" s="205"/>
      <c r="J3720" s="84" t="s">
        <v>105</v>
      </c>
      <c r="K3720" s="31" t="s">
        <v>34</v>
      </c>
      <c r="L3720" s="31"/>
      <c r="M3720" s="169"/>
      <c r="N3720" s="148" t="s">
        <v>3366</v>
      </c>
      <c r="O3720" s="106" t="s">
        <v>52</v>
      </c>
      <c r="P3720" s="43"/>
      <c r="Q3720" s="205"/>
      <c r="R3720" s="84" t="s">
        <v>105</v>
      </c>
      <c r="S3720" s="31" t="s">
        <v>34</v>
      </c>
      <c r="T3720" s="31"/>
      <c r="U3720" s="169"/>
      <c r="V3720" s="150" t="s">
        <v>3366</v>
      </c>
      <c r="W3720" s="141" t="str" cm="1">
        <f t="array" ref="W3720">IF(SUM(LEN(B3720:V3720))=0,"",IF(OR(OR(ISBLANK(F3720),SUM(LEN(C3720),LEN(D3720))=0),AND(NOT(E3720="Unknown"),ISBLANK(J3720)),AND(NOT(O3720="Unknown"),ISBLANK(R3720))),"Missing Information", INDEX(Table15[Entire Service Line Classification], MATCH(SUMIFS(Table15[Unique ID],Table15[System-Owned Portion],E3720,Table15[If Material Anything Other than "Lead" in Column E,Was Material Ever Previously Lead?],G3720,Table15[Customer-Owned Portion],O3720),Table15[Unique ID],0),0)))</f>
        <v>Non-lead</v>
      </c>
      <c r="X3720"/>
    </row>
    <row r="3721" spans="2:24" ht="225" x14ac:dyDescent="0.25">
      <c r="B3721" s="146" t="s">
        <v>13239</v>
      </c>
      <c r="C3721" s="31" t="s">
        <v>13240</v>
      </c>
      <c r="D3721" s="31" t="s">
        <v>13241</v>
      </c>
      <c r="E3721" s="44" t="s">
        <v>52</v>
      </c>
      <c r="F3721" s="43" t="s">
        <v>34</v>
      </c>
      <c r="G3721" s="84" t="s">
        <v>34</v>
      </c>
      <c r="H3721" s="31"/>
      <c r="I3721" s="205"/>
      <c r="J3721" s="84" t="s">
        <v>105</v>
      </c>
      <c r="K3721" s="31" t="s">
        <v>34</v>
      </c>
      <c r="L3721" s="31"/>
      <c r="M3721" s="169"/>
      <c r="N3721" s="148" t="s">
        <v>3366</v>
      </c>
      <c r="O3721" s="106" t="s">
        <v>52</v>
      </c>
      <c r="P3721" s="43"/>
      <c r="Q3721" s="205"/>
      <c r="R3721" s="84" t="s">
        <v>105</v>
      </c>
      <c r="S3721" s="31" t="s">
        <v>34</v>
      </c>
      <c r="T3721" s="31"/>
      <c r="U3721" s="169"/>
      <c r="V3721" s="150" t="s">
        <v>3366</v>
      </c>
      <c r="W3721" s="141" t="str" cm="1">
        <f t="array" ref="W3721">IF(SUM(LEN(B3721:V3721))=0,"",IF(OR(OR(ISBLANK(F3721),SUM(LEN(C3721),LEN(D3721))=0),AND(NOT(E3721="Unknown"),ISBLANK(J3721)),AND(NOT(O3721="Unknown"),ISBLANK(R3721))),"Missing Information", INDEX(Table15[Entire Service Line Classification], MATCH(SUMIFS(Table15[Unique ID],Table15[System-Owned Portion],E3721,Table15[If Material Anything Other than "Lead" in Column E,Was Material Ever Previously Lead?],G3721,Table15[Customer-Owned Portion],O3721),Table15[Unique ID],0),0)))</f>
        <v>Non-lead</v>
      </c>
      <c r="X3721"/>
    </row>
    <row r="3722" spans="2:24" ht="225" x14ac:dyDescent="0.25">
      <c r="B3722" s="146" t="s">
        <v>13242</v>
      </c>
      <c r="C3722" s="31" t="s">
        <v>13243</v>
      </c>
      <c r="D3722" s="31" t="s">
        <v>13244</v>
      </c>
      <c r="E3722" s="44" t="s">
        <v>52</v>
      </c>
      <c r="F3722" s="43" t="s">
        <v>34</v>
      </c>
      <c r="G3722" s="84" t="s">
        <v>34</v>
      </c>
      <c r="H3722" s="31"/>
      <c r="I3722" s="205"/>
      <c r="J3722" s="84" t="s">
        <v>105</v>
      </c>
      <c r="K3722" s="31" t="s">
        <v>34</v>
      </c>
      <c r="L3722" s="31"/>
      <c r="M3722" s="169"/>
      <c r="N3722" s="148" t="s">
        <v>3366</v>
      </c>
      <c r="O3722" s="106" t="s">
        <v>52</v>
      </c>
      <c r="P3722" s="43"/>
      <c r="Q3722" s="205"/>
      <c r="R3722" s="84" t="s">
        <v>105</v>
      </c>
      <c r="S3722" s="31" t="s">
        <v>34</v>
      </c>
      <c r="T3722" s="31"/>
      <c r="U3722" s="169"/>
      <c r="V3722" s="150" t="s">
        <v>3366</v>
      </c>
      <c r="W3722" s="141" t="str" cm="1">
        <f t="array" ref="W3722">IF(SUM(LEN(B3722:V3722))=0,"",IF(OR(OR(ISBLANK(F3722),SUM(LEN(C3722),LEN(D3722))=0),AND(NOT(E3722="Unknown"),ISBLANK(J3722)),AND(NOT(O3722="Unknown"),ISBLANK(R3722))),"Missing Information", INDEX(Table15[Entire Service Line Classification], MATCH(SUMIFS(Table15[Unique ID],Table15[System-Owned Portion],E3722,Table15[If Material Anything Other than "Lead" in Column E,Was Material Ever Previously Lead?],G3722,Table15[Customer-Owned Portion],O3722),Table15[Unique ID],0),0)))</f>
        <v>Non-lead</v>
      </c>
      <c r="X3722"/>
    </row>
    <row r="3723" spans="2:24" ht="225" x14ac:dyDescent="0.25">
      <c r="B3723" s="146" t="s">
        <v>13245</v>
      </c>
      <c r="C3723" s="31" t="s">
        <v>13246</v>
      </c>
      <c r="D3723" s="31" t="s">
        <v>13247</v>
      </c>
      <c r="E3723" s="44" t="s">
        <v>52</v>
      </c>
      <c r="F3723" s="43" t="s">
        <v>34</v>
      </c>
      <c r="G3723" s="84" t="s">
        <v>34</v>
      </c>
      <c r="H3723" s="31"/>
      <c r="I3723" s="205"/>
      <c r="J3723" s="84" t="s">
        <v>105</v>
      </c>
      <c r="K3723" s="31" t="s">
        <v>34</v>
      </c>
      <c r="L3723" s="31"/>
      <c r="M3723" s="169"/>
      <c r="N3723" s="148" t="s">
        <v>3366</v>
      </c>
      <c r="O3723" s="106" t="s">
        <v>52</v>
      </c>
      <c r="P3723" s="43"/>
      <c r="Q3723" s="205"/>
      <c r="R3723" s="84" t="s">
        <v>105</v>
      </c>
      <c r="S3723" s="31" t="s">
        <v>34</v>
      </c>
      <c r="T3723" s="31"/>
      <c r="U3723" s="169"/>
      <c r="V3723" s="150" t="s">
        <v>3366</v>
      </c>
      <c r="W3723" s="141" t="str" cm="1">
        <f t="array" ref="W3723">IF(SUM(LEN(B3723:V3723))=0,"",IF(OR(OR(ISBLANK(F3723),SUM(LEN(C3723),LEN(D3723))=0),AND(NOT(E3723="Unknown"),ISBLANK(J3723)),AND(NOT(O3723="Unknown"),ISBLANK(R3723))),"Missing Information", INDEX(Table15[Entire Service Line Classification], MATCH(SUMIFS(Table15[Unique ID],Table15[System-Owned Portion],E3723,Table15[If Material Anything Other than "Lead" in Column E,Was Material Ever Previously Lead?],G3723,Table15[Customer-Owned Portion],O3723),Table15[Unique ID],0),0)))</f>
        <v>Non-lead</v>
      </c>
      <c r="X3723"/>
    </row>
    <row r="3724" spans="2:24" ht="225" x14ac:dyDescent="0.25">
      <c r="B3724" s="146" t="s">
        <v>13248</v>
      </c>
      <c r="C3724" s="31" t="s">
        <v>13249</v>
      </c>
      <c r="D3724" s="31" t="s">
        <v>13250</v>
      </c>
      <c r="E3724" s="44" t="s">
        <v>52</v>
      </c>
      <c r="F3724" s="43" t="s">
        <v>34</v>
      </c>
      <c r="G3724" s="84" t="s">
        <v>34</v>
      </c>
      <c r="H3724" s="31"/>
      <c r="I3724" s="205"/>
      <c r="J3724" s="84" t="s">
        <v>105</v>
      </c>
      <c r="K3724" s="31" t="s">
        <v>34</v>
      </c>
      <c r="L3724" s="31"/>
      <c r="M3724" s="169"/>
      <c r="N3724" s="148" t="s">
        <v>3366</v>
      </c>
      <c r="O3724" s="106" t="s">
        <v>52</v>
      </c>
      <c r="P3724" s="43"/>
      <c r="Q3724" s="205"/>
      <c r="R3724" s="84" t="s">
        <v>105</v>
      </c>
      <c r="S3724" s="31" t="s">
        <v>34</v>
      </c>
      <c r="T3724" s="31"/>
      <c r="U3724" s="169"/>
      <c r="V3724" s="150" t="s">
        <v>3366</v>
      </c>
      <c r="W3724" s="141" t="str" cm="1">
        <f t="array" ref="W3724">IF(SUM(LEN(B3724:V3724))=0,"",IF(OR(OR(ISBLANK(F3724),SUM(LEN(C3724),LEN(D3724))=0),AND(NOT(E3724="Unknown"),ISBLANK(J3724)),AND(NOT(O3724="Unknown"),ISBLANK(R3724))),"Missing Information", INDEX(Table15[Entire Service Line Classification], MATCH(SUMIFS(Table15[Unique ID],Table15[System-Owned Portion],E3724,Table15[If Material Anything Other than "Lead" in Column E,Was Material Ever Previously Lead?],G3724,Table15[Customer-Owned Portion],O3724),Table15[Unique ID],0),0)))</f>
        <v>Non-lead</v>
      </c>
      <c r="X3724"/>
    </row>
    <row r="3725" spans="2:24" ht="225" x14ac:dyDescent="0.25">
      <c r="B3725" s="146" t="s">
        <v>13251</v>
      </c>
      <c r="C3725" s="31" t="s">
        <v>13252</v>
      </c>
      <c r="D3725" s="31" t="s">
        <v>13253</v>
      </c>
      <c r="E3725" s="44" t="s">
        <v>52</v>
      </c>
      <c r="F3725" s="43" t="s">
        <v>34</v>
      </c>
      <c r="G3725" s="84" t="s">
        <v>34</v>
      </c>
      <c r="H3725" s="31"/>
      <c r="I3725" s="205"/>
      <c r="J3725" s="84" t="s">
        <v>105</v>
      </c>
      <c r="K3725" s="31" t="s">
        <v>34</v>
      </c>
      <c r="L3725" s="31"/>
      <c r="M3725" s="169"/>
      <c r="N3725" s="148" t="s">
        <v>3366</v>
      </c>
      <c r="O3725" s="106" t="s">
        <v>52</v>
      </c>
      <c r="P3725" s="43"/>
      <c r="Q3725" s="205"/>
      <c r="R3725" s="84" t="s">
        <v>105</v>
      </c>
      <c r="S3725" s="31" t="s">
        <v>34</v>
      </c>
      <c r="T3725" s="31"/>
      <c r="U3725" s="169"/>
      <c r="V3725" s="150" t="s">
        <v>3366</v>
      </c>
      <c r="W3725" s="141" t="str" cm="1">
        <f t="array" ref="W3725">IF(SUM(LEN(B3725:V3725))=0,"",IF(OR(OR(ISBLANK(F3725),SUM(LEN(C3725),LEN(D3725))=0),AND(NOT(E3725="Unknown"),ISBLANK(J3725)),AND(NOT(O3725="Unknown"),ISBLANK(R3725))),"Missing Information", INDEX(Table15[Entire Service Line Classification], MATCH(SUMIFS(Table15[Unique ID],Table15[System-Owned Portion],E3725,Table15[If Material Anything Other than "Lead" in Column E,Was Material Ever Previously Lead?],G3725,Table15[Customer-Owned Portion],O3725),Table15[Unique ID],0),0)))</f>
        <v>Non-lead</v>
      </c>
      <c r="X3725"/>
    </row>
    <row r="3726" spans="2:24" ht="180" x14ac:dyDescent="0.25">
      <c r="B3726" s="146" t="s">
        <v>916</v>
      </c>
      <c r="C3726" s="31" t="s">
        <v>917</v>
      </c>
      <c r="D3726" s="31" t="s">
        <v>918</v>
      </c>
      <c r="E3726" s="44" t="s">
        <v>199</v>
      </c>
      <c r="F3726" s="43" t="s">
        <v>34</v>
      </c>
      <c r="G3726" s="84" t="s">
        <v>34</v>
      </c>
      <c r="H3726" s="31" t="s">
        <v>919</v>
      </c>
      <c r="I3726" s="205"/>
      <c r="J3726" s="84" t="s">
        <v>188</v>
      </c>
      <c r="K3726" s="31" t="s">
        <v>34</v>
      </c>
      <c r="L3726" s="31"/>
      <c r="M3726" s="169"/>
      <c r="N3726" s="148" t="s">
        <v>920</v>
      </c>
      <c r="O3726" s="106" t="s">
        <v>200</v>
      </c>
      <c r="P3726" s="43" t="s">
        <v>921</v>
      </c>
      <c r="Q3726" s="205"/>
      <c r="R3726" s="84" t="s">
        <v>188</v>
      </c>
      <c r="S3726" s="31" t="s">
        <v>34</v>
      </c>
      <c r="T3726" s="31"/>
      <c r="U3726" s="169"/>
      <c r="V3726" s="150" t="s">
        <v>922</v>
      </c>
      <c r="W3726" s="141" t="str" cm="1">
        <f t="array" ref="W3726">IF(SUM(LEN(B3726:V3726))=0,"",IF(OR(OR(ISBLANK(F3726),SUM(LEN(C3726),LEN(D3726))=0),AND(NOT(E3726="Unknown"),ISBLANK(J3726)),AND(NOT(O3726="Unknown"),ISBLANK(R3726))),"Missing Information", INDEX(Table15[Entire Service Line Classification], MATCH(SUMIFS(Table15[Unique ID],Table15[System-Owned Portion],E3726,Table15[If Material Anything Other than "Lead" in Column E,Was Material Ever Previously Lead?],G3726,Table15[Customer-Owned Portion],O3726),Table15[Unique ID],0),0)))</f>
        <v>Non-lead</v>
      </c>
      <c r="X3726"/>
    </row>
    <row r="3727" spans="2:24" ht="180" x14ac:dyDescent="0.25">
      <c r="B3727" s="146" t="s">
        <v>923</v>
      </c>
      <c r="C3727" s="31" t="s">
        <v>924</v>
      </c>
      <c r="D3727" s="31" t="s">
        <v>925</v>
      </c>
      <c r="E3727" s="44" t="s">
        <v>199</v>
      </c>
      <c r="F3727" s="43" t="s">
        <v>34</v>
      </c>
      <c r="G3727" s="84" t="s">
        <v>34</v>
      </c>
      <c r="H3727" s="31" t="s">
        <v>919</v>
      </c>
      <c r="I3727" s="205"/>
      <c r="J3727" s="84" t="s">
        <v>188</v>
      </c>
      <c r="K3727" s="31" t="s">
        <v>34</v>
      </c>
      <c r="L3727" s="31"/>
      <c r="M3727" s="169"/>
      <c r="N3727" s="148" t="s">
        <v>920</v>
      </c>
      <c r="O3727" s="106" t="s">
        <v>200</v>
      </c>
      <c r="P3727" s="43" t="s">
        <v>921</v>
      </c>
      <c r="Q3727" s="205"/>
      <c r="R3727" s="84" t="s">
        <v>188</v>
      </c>
      <c r="S3727" s="31" t="s">
        <v>34</v>
      </c>
      <c r="T3727" s="31"/>
      <c r="U3727" s="169"/>
      <c r="V3727" s="150" t="s">
        <v>922</v>
      </c>
      <c r="W3727" s="141" t="str" cm="1">
        <f t="array" ref="W3727">IF(SUM(LEN(B3727:V3727))=0,"",IF(OR(OR(ISBLANK(F3727),SUM(LEN(C3727),LEN(D3727))=0),AND(NOT(E3727="Unknown"),ISBLANK(J3727)),AND(NOT(O3727="Unknown"),ISBLANK(R3727))),"Missing Information", INDEX(Table15[Entire Service Line Classification], MATCH(SUMIFS(Table15[Unique ID],Table15[System-Owned Portion],E3727,Table15[If Material Anything Other than "Lead" in Column E,Was Material Ever Previously Lead?],G3727,Table15[Customer-Owned Portion],O3727),Table15[Unique ID],0),0)))</f>
        <v>Non-lead</v>
      </c>
      <c r="X3727"/>
    </row>
    <row r="3728" spans="2:24" ht="180" x14ac:dyDescent="0.25">
      <c r="B3728" s="146" t="s">
        <v>932</v>
      </c>
      <c r="C3728" s="31" t="s">
        <v>933</v>
      </c>
      <c r="D3728" s="31" t="s">
        <v>934</v>
      </c>
      <c r="E3728" s="44" t="s">
        <v>199</v>
      </c>
      <c r="F3728" s="43" t="s">
        <v>34</v>
      </c>
      <c r="G3728" s="84" t="s">
        <v>34</v>
      </c>
      <c r="H3728" s="31" t="s">
        <v>919</v>
      </c>
      <c r="I3728" s="205"/>
      <c r="J3728" s="84" t="s">
        <v>188</v>
      </c>
      <c r="K3728" s="31" t="s">
        <v>34</v>
      </c>
      <c r="L3728" s="31"/>
      <c r="M3728" s="169"/>
      <c r="N3728" s="148" t="s">
        <v>920</v>
      </c>
      <c r="O3728" s="106" t="s">
        <v>200</v>
      </c>
      <c r="P3728" s="43" t="s">
        <v>921</v>
      </c>
      <c r="Q3728" s="205"/>
      <c r="R3728" s="84" t="s">
        <v>188</v>
      </c>
      <c r="S3728" s="31" t="s">
        <v>34</v>
      </c>
      <c r="T3728" s="31"/>
      <c r="U3728" s="169"/>
      <c r="V3728" s="150" t="s">
        <v>922</v>
      </c>
      <c r="W3728" s="141" t="str" cm="1">
        <f t="array" ref="W3728">IF(SUM(LEN(B3728:V3728))=0,"",IF(OR(OR(ISBLANK(F3728),SUM(LEN(C3728),LEN(D3728))=0),AND(NOT(E3728="Unknown"),ISBLANK(J3728)),AND(NOT(O3728="Unknown"),ISBLANK(R3728))),"Missing Information", INDEX(Table15[Entire Service Line Classification], MATCH(SUMIFS(Table15[Unique ID],Table15[System-Owned Portion],E3728,Table15[If Material Anything Other than "Lead" in Column E,Was Material Ever Previously Lead?],G3728,Table15[Customer-Owned Portion],O3728),Table15[Unique ID],0),0)))</f>
        <v>Non-lead</v>
      </c>
      <c r="X3728"/>
    </row>
    <row r="3729" spans="2:24" ht="180" x14ac:dyDescent="0.25">
      <c r="B3729" s="146" t="s">
        <v>947</v>
      </c>
      <c r="C3729" s="31" t="s">
        <v>948</v>
      </c>
      <c r="D3729" s="31" t="s">
        <v>949</v>
      </c>
      <c r="E3729" s="44" t="s">
        <v>199</v>
      </c>
      <c r="F3729" s="43" t="s">
        <v>34</v>
      </c>
      <c r="G3729" s="84" t="s">
        <v>34</v>
      </c>
      <c r="H3729" s="31" t="s">
        <v>919</v>
      </c>
      <c r="I3729" s="205"/>
      <c r="J3729" s="84" t="s">
        <v>188</v>
      </c>
      <c r="K3729" s="31" t="s">
        <v>34</v>
      </c>
      <c r="L3729" s="31"/>
      <c r="M3729" s="169"/>
      <c r="N3729" s="148" t="s">
        <v>920</v>
      </c>
      <c r="O3729" s="106" t="s">
        <v>200</v>
      </c>
      <c r="P3729" s="43" t="s">
        <v>921</v>
      </c>
      <c r="Q3729" s="205"/>
      <c r="R3729" s="84" t="s">
        <v>188</v>
      </c>
      <c r="S3729" s="31" t="s">
        <v>34</v>
      </c>
      <c r="T3729" s="31"/>
      <c r="U3729" s="169"/>
      <c r="V3729" s="150" t="s">
        <v>922</v>
      </c>
      <c r="W3729" s="141" t="str" cm="1">
        <f t="array" ref="W3729">IF(SUM(LEN(B3729:V3729))=0,"",IF(OR(OR(ISBLANK(F3729),SUM(LEN(C3729),LEN(D3729))=0),AND(NOT(E3729="Unknown"),ISBLANK(J3729)),AND(NOT(O3729="Unknown"),ISBLANK(R3729))),"Missing Information", INDEX(Table15[Entire Service Line Classification], MATCH(SUMIFS(Table15[Unique ID],Table15[System-Owned Portion],E3729,Table15[If Material Anything Other than "Lead" in Column E,Was Material Ever Previously Lead?],G3729,Table15[Customer-Owned Portion],O3729),Table15[Unique ID],0),0)))</f>
        <v>Non-lead</v>
      </c>
      <c r="X3729"/>
    </row>
    <row r="3730" spans="2:24" ht="180" x14ac:dyDescent="0.25">
      <c r="B3730" s="146" t="s">
        <v>956</v>
      </c>
      <c r="C3730" s="31" t="s">
        <v>957</v>
      </c>
      <c r="D3730" s="31" t="s">
        <v>958</v>
      </c>
      <c r="E3730" s="44" t="s">
        <v>199</v>
      </c>
      <c r="F3730" s="43" t="s">
        <v>34</v>
      </c>
      <c r="G3730" s="84" t="s">
        <v>34</v>
      </c>
      <c r="H3730" s="31" t="s">
        <v>919</v>
      </c>
      <c r="I3730" s="205"/>
      <c r="J3730" s="84" t="s">
        <v>188</v>
      </c>
      <c r="K3730" s="31" t="s">
        <v>34</v>
      </c>
      <c r="L3730" s="31"/>
      <c r="M3730" s="169"/>
      <c r="N3730" s="148" t="s">
        <v>920</v>
      </c>
      <c r="O3730" s="106" t="s">
        <v>200</v>
      </c>
      <c r="P3730" s="43" t="s">
        <v>921</v>
      </c>
      <c r="Q3730" s="205"/>
      <c r="R3730" s="84" t="s">
        <v>188</v>
      </c>
      <c r="S3730" s="31" t="s">
        <v>34</v>
      </c>
      <c r="T3730" s="31"/>
      <c r="U3730" s="169"/>
      <c r="V3730" s="150" t="s">
        <v>922</v>
      </c>
      <c r="W3730" s="141" t="str" cm="1">
        <f t="array" ref="W3730">IF(SUM(LEN(B3730:V3730))=0,"",IF(OR(OR(ISBLANK(F3730),SUM(LEN(C3730),LEN(D3730))=0),AND(NOT(E3730="Unknown"),ISBLANK(J3730)),AND(NOT(O3730="Unknown"),ISBLANK(R3730))),"Missing Information", INDEX(Table15[Entire Service Line Classification], MATCH(SUMIFS(Table15[Unique ID],Table15[System-Owned Portion],E3730,Table15[If Material Anything Other than "Lead" in Column E,Was Material Ever Previously Lead?],G3730,Table15[Customer-Owned Portion],O3730),Table15[Unique ID],0),0)))</f>
        <v>Non-lead</v>
      </c>
      <c r="X3730"/>
    </row>
    <row r="3731" spans="2:24" ht="180" x14ac:dyDescent="0.25">
      <c r="B3731" s="146" t="s">
        <v>941</v>
      </c>
      <c r="C3731" s="31" t="s">
        <v>942</v>
      </c>
      <c r="D3731" s="31" t="s">
        <v>943</v>
      </c>
      <c r="E3731" s="44" t="s">
        <v>199</v>
      </c>
      <c r="F3731" s="43" t="s">
        <v>34</v>
      </c>
      <c r="G3731" s="84" t="s">
        <v>34</v>
      </c>
      <c r="H3731" s="31" t="s">
        <v>919</v>
      </c>
      <c r="I3731" s="205"/>
      <c r="J3731" s="84" t="s">
        <v>188</v>
      </c>
      <c r="K3731" s="31" t="s">
        <v>34</v>
      </c>
      <c r="L3731" s="31"/>
      <c r="M3731" s="169"/>
      <c r="N3731" s="148" t="s">
        <v>920</v>
      </c>
      <c r="O3731" s="106" t="s">
        <v>200</v>
      </c>
      <c r="P3731" s="43" t="s">
        <v>921</v>
      </c>
      <c r="Q3731" s="205"/>
      <c r="R3731" s="84" t="s">
        <v>188</v>
      </c>
      <c r="S3731" s="31" t="s">
        <v>34</v>
      </c>
      <c r="T3731" s="31"/>
      <c r="U3731" s="169"/>
      <c r="V3731" s="150" t="s">
        <v>922</v>
      </c>
      <c r="W3731" s="141" t="str" cm="1">
        <f t="array" ref="W3731">IF(SUM(LEN(B3731:V3731))=0,"",IF(OR(OR(ISBLANK(F3731),SUM(LEN(C3731),LEN(D3731))=0),AND(NOT(E3731="Unknown"),ISBLANK(J3731)),AND(NOT(O3731="Unknown"),ISBLANK(R3731))),"Missing Information", INDEX(Table15[Entire Service Line Classification], MATCH(SUMIFS(Table15[Unique ID],Table15[System-Owned Portion],E3731,Table15[If Material Anything Other than "Lead" in Column E,Was Material Ever Previously Lead?],G3731,Table15[Customer-Owned Portion],O3731),Table15[Unique ID],0),0)))</f>
        <v>Non-lead</v>
      </c>
      <c r="X3731"/>
    </row>
    <row r="3732" spans="2:24" ht="180" x14ac:dyDescent="0.25">
      <c r="B3732" s="146" t="s">
        <v>962</v>
      </c>
      <c r="C3732" s="31" t="s">
        <v>963</v>
      </c>
      <c r="D3732" s="31" t="s">
        <v>964</v>
      </c>
      <c r="E3732" s="44" t="s">
        <v>199</v>
      </c>
      <c r="F3732" s="43" t="s">
        <v>34</v>
      </c>
      <c r="G3732" s="84" t="s">
        <v>34</v>
      </c>
      <c r="H3732" s="31" t="s">
        <v>965</v>
      </c>
      <c r="I3732" s="205"/>
      <c r="J3732" s="84" t="s">
        <v>188</v>
      </c>
      <c r="K3732" s="31" t="s">
        <v>34</v>
      </c>
      <c r="L3732" s="31"/>
      <c r="M3732" s="169"/>
      <c r="N3732" s="148" t="s">
        <v>966</v>
      </c>
      <c r="O3732" s="106" t="s">
        <v>200</v>
      </c>
      <c r="P3732" s="43" t="s">
        <v>921</v>
      </c>
      <c r="Q3732" s="205"/>
      <c r="R3732" s="84" t="s">
        <v>188</v>
      </c>
      <c r="S3732" s="31" t="s">
        <v>34</v>
      </c>
      <c r="T3732" s="31"/>
      <c r="U3732" s="169"/>
      <c r="V3732" s="150" t="s">
        <v>967</v>
      </c>
      <c r="W3732" s="141" t="str" cm="1">
        <f t="array" ref="W3732">IF(SUM(LEN(B3732:V3732))=0,"",IF(OR(OR(ISBLANK(F3732),SUM(LEN(C3732),LEN(D3732))=0),AND(NOT(E3732="Unknown"),ISBLANK(J3732)),AND(NOT(O3732="Unknown"),ISBLANK(R3732))),"Missing Information", INDEX(Table15[Entire Service Line Classification], MATCH(SUMIFS(Table15[Unique ID],Table15[System-Owned Portion],E3732,Table15[If Material Anything Other than "Lead" in Column E,Was Material Ever Previously Lead?],G3732,Table15[Customer-Owned Portion],O3732),Table15[Unique ID],0),0)))</f>
        <v>Non-lead</v>
      </c>
      <c r="X3732"/>
    </row>
    <row r="3733" spans="2:24" ht="180" x14ac:dyDescent="0.25">
      <c r="B3733" s="146" t="s">
        <v>980</v>
      </c>
      <c r="C3733" s="31" t="s">
        <v>981</v>
      </c>
      <c r="D3733" s="31" t="s">
        <v>982</v>
      </c>
      <c r="E3733" s="44" t="s">
        <v>199</v>
      </c>
      <c r="F3733" s="43" t="s">
        <v>34</v>
      </c>
      <c r="G3733" s="84" t="s">
        <v>34</v>
      </c>
      <c r="H3733" s="31" t="s">
        <v>965</v>
      </c>
      <c r="I3733" s="205"/>
      <c r="J3733" s="84" t="s">
        <v>188</v>
      </c>
      <c r="K3733" s="31" t="s">
        <v>34</v>
      </c>
      <c r="L3733" s="31"/>
      <c r="M3733" s="169"/>
      <c r="N3733" s="148" t="s">
        <v>966</v>
      </c>
      <c r="O3733" s="106" t="s">
        <v>200</v>
      </c>
      <c r="P3733" s="43" t="s">
        <v>921</v>
      </c>
      <c r="Q3733" s="205"/>
      <c r="R3733" s="84" t="s">
        <v>188</v>
      </c>
      <c r="S3733" s="31" t="s">
        <v>34</v>
      </c>
      <c r="T3733" s="31"/>
      <c r="U3733" s="169"/>
      <c r="V3733" s="150" t="s">
        <v>967</v>
      </c>
      <c r="W3733" s="141" t="str" cm="1">
        <f t="array" ref="W3733">IF(SUM(LEN(B3733:V3733))=0,"",IF(OR(OR(ISBLANK(F3733),SUM(LEN(C3733),LEN(D3733))=0),AND(NOT(E3733="Unknown"),ISBLANK(J3733)),AND(NOT(O3733="Unknown"),ISBLANK(R3733))),"Missing Information", INDEX(Table15[Entire Service Line Classification], MATCH(SUMIFS(Table15[Unique ID],Table15[System-Owned Portion],E3733,Table15[If Material Anything Other than "Lead" in Column E,Was Material Ever Previously Lead?],G3733,Table15[Customer-Owned Portion],O3733),Table15[Unique ID],0),0)))</f>
        <v>Non-lead</v>
      </c>
      <c r="X3733"/>
    </row>
    <row r="3734" spans="2:24" ht="180" x14ac:dyDescent="0.25">
      <c r="B3734" s="146" t="s">
        <v>3218</v>
      </c>
      <c r="C3734" s="31" t="s">
        <v>3219</v>
      </c>
      <c r="D3734" s="31" t="s">
        <v>3220</v>
      </c>
      <c r="E3734" s="44" t="s">
        <v>199</v>
      </c>
      <c r="F3734" s="43" t="s">
        <v>34</v>
      </c>
      <c r="G3734" s="84" t="s">
        <v>34</v>
      </c>
      <c r="H3734" s="31" t="s">
        <v>919</v>
      </c>
      <c r="I3734" s="205"/>
      <c r="J3734" s="84" t="s">
        <v>188</v>
      </c>
      <c r="K3734" s="31" t="s">
        <v>34</v>
      </c>
      <c r="L3734" s="31"/>
      <c r="M3734" s="169"/>
      <c r="N3734" s="148" t="s">
        <v>920</v>
      </c>
      <c r="O3734" s="106" t="s">
        <v>200</v>
      </c>
      <c r="P3734" s="43" t="s">
        <v>921</v>
      </c>
      <c r="Q3734" s="205"/>
      <c r="R3734" s="84" t="s">
        <v>188</v>
      </c>
      <c r="S3734" s="31" t="s">
        <v>34</v>
      </c>
      <c r="T3734" s="31"/>
      <c r="U3734" s="169"/>
      <c r="V3734" s="150" t="s">
        <v>922</v>
      </c>
      <c r="W3734" s="141" t="str" cm="1">
        <f t="array" ref="W3734">IF(SUM(LEN(B3734:V3734))=0,"",IF(OR(OR(ISBLANK(F3734),SUM(LEN(C3734),LEN(D3734))=0),AND(NOT(E3734="Unknown"),ISBLANK(J3734)),AND(NOT(O3734="Unknown"),ISBLANK(R3734))),"Missing Information", INDEX(Table15[Entire Service Line Classification], MATCH(SUMIFS(Table15[Unique ID],Table15[System-Owned Portion],E3734,Table15[If Material Anything Other than "Lead" in Column E,Was Material Ever Previously Lead?],G3734,Table15[Customer-Owned Portion],O3734),Table15[Unique ID],0),0)))</f>
        <v>Non-lead</v>
      </c>
      <c r="X3734"/>
    </row>
    <row r="3735" spans="2:24" ht="180" x14ac:dyDescent="0.25">
      <c r="B3735" s="146" t="s">
        <v>1012</v>
      </c>
      <c r="C3735" s="31" t="s">
        <v>1013</v>
      </c>
      <c r="D3735" s="31" t="s">
        <v>1014</v>
      </c>
      <c r="E3735" s="44" t="s">
        <v>199</v>
      </c>
      <c r="F3735" s="43" t="s">
        <v>34</v>
      </c>
      <c r="G3735" s="84" t="s">
        <v>34</v>
      </c>
      <c r="H3735" s="31" t="s">
        <v>965</v>
      </c>
      <c r="I3735" s="205"/>
      <c r="J3735" s="84" t="s">
        <v>188</v>
      </c>
      <c r="K3735" s="31" t="s">
        <v>34</v>
      </c>
      <c r="L3735" s="31"/>
      <c r="M3735" s="169"/>
      <c r="N3735" s="148" t="s">
        <v>966</v>
      </c>
      <c r="O3735" s="106" t="s">
        <v>200</v>
      </c>
      <c r="P3735" s="43" t="s">
        <v>921</v>
      </c>
      <c r="Q3735" s="205"/>
      <c r="R3735" s="84" t="s">
        <v>188</v>
      </c>
      <c r="S3735" s="31" t="s">
        <v>34</v>
      </c>
      <c r="T3735" s="31"/>
      <c r="U3735" s="169"/>
      <c r="V3735" s="150" t="s">
        <v>967</v>
      </c>
      <c r="W3735" s="141" t="str" cm="1">
        <f t="array" ref="W3735">IF(SUM(LEN(B3735:V3735))=0,"",IF(OR(OR(ISBLANK(F3735),SUM(LEN(C3735),LEN(D3735))=0),AND(NOT(E3735="Unknown"),ISBLANK(J3735)),AND(NOT(O3735="Unknown"),ISBLANK(R3735))),"Missing Information", INDEX(Table15[Entire Service Line Classification], MATCH(SUMIFS(Table15[Unique ID],Table15[System-Owned Portion],E3735,Table15[If Material Anything Other than "Lead" in Column E,Was Material Ever Previously Lead?],G3735,Table15[Customer-Owned Portion],O3735),Table15[Unique ID],0),0)))</f>
        <v>Non-lead</v>
      </c>
      <c r="X3735"/>
    </row>
    <row r="3736" spans="2:24" ht="180" x14ac:dyDescent="0.25">
      <c r="B3736" s="146" t="s">
        <v>1055</v>
      </c>
      <c r="C3736" s="31" t="s">
        <v>1056</v>
      </c>
      <c r="D3736" s="31" t="s">
        <v>1057</v>
      </c>
      <c r="E3736" s="44" t="s">
        <v>199</v>
      </c>
      <c r="F3736" s="43" t="s">
        <v>34</v>
      </c>
      <c r="G3736" s="84" t="s">
        <v>34</v>
      </c>
      <c r="H3736" s="31" t="s">
        <v>965</v>
      </c>
      <c r="I3736" s="205"/>
      <c r="J3736" s="84" t="s">
        <v>188</v>
      </c>
      <c r="K3736" s="31" t="s">
        <v>34</v>
      </c>
      <c r="L3736" s="31"/>
      <c r="M3736" s="169"/>
      <c r="N3736" s="148" t="s">
        <v>966</v>
      </c>
      <c r="O3736" s="106" t="s">
        <v>200</v>
      </c>
      <c r="P3736" s="43" t="s">
        <v>921</v>
      </c>
      <c r="Q3736" s="205"/>
      <c r="R3736" s="84" t="s">
        <v>188</v>
      </c>
      <c r="S3736" s="31" t="s">
        <v>34</v>
      </c>
      <c r="T3736" s="31"/>
      <c r="U3736" s="169"/>
      <c r="V3736" s="150" t="s">
        <v>967</v>
      </c>
      <c r="W3736" s="141" t="str" cm="1">
        <f t="array" ref="W3736">IF(SUM(LEN(B3736:V3736))=0,"",IF(OR(OR(ISBLANK(F3736),SUM(LEN(C3736),LEN(D3736))=0),AND(NOT(E3736="Unknown"),ISBLANK(J3736)),AND(NOT(O3736="Unknown"),ISBLANK(R3736))),"Missing Information", INDEX(Table15[Entire Service Line Classification], MATCH(SUMIFS(Table15[Unique ID],Table15[System-Owned Portion],E3736,Table15[If Material Anything Other than "Lead" in Column E,Was Material Ever Previously Lead?],G3736,Table15[Customer-Owned Portion],O3736),Table15[Unique ID],0),0)))</f>
        <v>Non-lead</v>
      </c>
      <c r="X3736"/>
    </row>
    <row r="3737" spans="2:24" ht="180" x14ac:dyDescent="0.25">
      <c r="B3737" s="146" t="s">
        <v>1043</v>
      </c>
      <c r="C3737" s="31" t="s">
        <v>1044</v>
      </c>
      <c r="D3737" s="31" t="s">
        <v>1045</v>
      </c>
      <c r="E3737" s="44" t="s">
        <v>199</v>
      </c>
      <c r="F3737" s="43" t="s">
        <v>34</v>
      </c>
      <c r="G3737" s="84" t="s">
        <v>34</v>
      </c>
      <c r="H3737" s="31" t="s">
        <v>965</v>
      </c>
      <c r="I3737" s="205"/>
      <c r="J3737" s="84" t="s">
        <v>188</v>
      </c>
      <c r="K3737" s="31" t="s">
        <v>34</v>
      </c>
      <c r="L3737" s="31"/>
      <c r="M3737" s="169"/>
      <c r="N3737" s="148" t="s">
        <v>966</v>
      </c>
      <c r="O3737" s="106" t="s">
        <v>200</v>
      </c>
      <c r="P3737" s="43" t="s">
        <v>921</v>
      </c>
      <c r="Q3737" s="205"/>
      <c r="R3737" s="84" t="s">
        <v>188</v>
      </c>
      <c r="S3737" s="31" t="s">
        <v>34</v>
      </c>
      <c r="T3737" s="31"/>
      <c r="U3737" s="169"/>
      <c r="V3737" s="150" t="s">
        <v>967</v>
      </c>
      <c r="W3737" s="141" t="str" cm="1">
        <f t="array" ref="W3737">IF(SUM(LEN(B3737:V3737))=0,"",IF(OR(OR(ISBLANK(F3737),SUM(LEN(C3737),LEN(D3737))=0),AND(NOT(E3737="Unknown"),ISBLANK(J3737)),AND(NOT(O3737="Unknown"),ISBLANK(R3737))),"Missing Information", INDEX(Table15[Entire Service Line Classification], MATCH(SUMIFS(Table15[Unique ID],Table15[System-Owned Portion],E3737,Table15[If Material Anything Other than "Lead" in Column E,Was Material Ever Previously Lead?],G3737,Table15[Customer-Owned Portion],O3737),Table15[Unique ID],0),0)))</f>
        <v>Non-lead</v>
      </c>
      <c r="X3737"/>
    </row>
    <row r="3738" spans="2:24" ht="180" x14ac:dyDescent="0.25">
      <c r="B3738" s="146" t="s">
        <v>1082</v>
      </c>
      <c r="C3738" s="31" t="s">
        <v>1083</v>
      </c>
      <c r="D3738" s="31" t="s">
        <v>1084</v>
      </c>
      <c r="E3738" s="44" t="s">
        <v>199</v>
      </c>
      <c r="F3738" s="43" t="s">
        <v>34</v>
      </c>
      <c r="G3738" s="84" t="s">
        <v>34</v>
      </c>
      <c r="H3738" s="31" t="s">
        <v>965</v>
      </c>
      <c r="I3738" s="205"/>
      <c r="J3738" s="84" t="s">
        <v>188</v>
      </c>
      <c r="K3738" s="31" t="s">
        <v>34</v>
      </c>
      <c r="L3738" s="31"/>
      <c r="M3738" s="169"/>
      <c r="N3738" s="148" t="s">
        <v>966</v>
      </c>
      <c r="O3738" s="106" t="s">
        <v>200</v>
      </c>
      <c r="P3738" s="43" t="s">
        <v>921</v>
      </c>
      <c r="Q3738" s="205"/>
      <c r="R3738" s="84" t="s">
        <v>188</v>
      </c>
      <c r="S3738" s="31" t="s">
        <v>34</v>
      </c>
      <c r="T3738" s="31"/>
      <c r="U3738" s="169"/>
      <c r="V3738" s="150" t="s">
        <v>967</v>
      </c>
      <c r="W3738" s="141" t="str" cm="1">
        <f t="array" ref="W3738">IF(SUM(LEN(B3738:V3738))=0,"",IF(OR(OR(ISBLANK(F3738),SUM(LEN(C3738),LEN(D3738))=0),AND(NOT(E3738="Unknown"),ISBLANK(J3738)),AND(NOT(O3738="Unknown"),ISBLANK(R3738))),"Missing Information", INDEX(Table15[Entire Service Line Classification], MATCH(SUMIFS(Table15[Unique ID],Table15[System-Owned Portion],E3738,Table15[If Material Anything Other than "Lead" in Column E,Was Material Ever Previously Lead?],G3738,Table15[Customer-Owned Portion],O3738),Table15[Unique ID],0),0)))</f>
        <v>Non-lead</v>
      </c>
      <c r="X3738"/>
    </row>
    <row r="3739" spans="2:24" ht="180" x14ac:dyDescent="0.25">
      <c r="B3739" s="146" t="s">
        <v>1107</v>
      </c>
      <c r="C3739" s="31" t="s">
        <v>1108</v>
      </c>
      <c r="D3739" s="31" t="s">
        <v>1109</v>
      </c>
      <c r="E3739" s="44" t="s">
        <v>199</v>
      </c>
      <c r="F3739" s="43" t="s">
        <v>34</v>
      </c>
      <c r="G3739" s="84" t="s">
        <v>34</v>
      </c>
      <c r="H3739" s="31" t="s">
        <v>965</v>
      </c>
      <c r="I3739" s="205"/>
      <c r="J3739" s="84" t="s">
        <v>188</v>
      </c>
      <c r="K3739" s="31" t="s">
        <v>34</v>
      </c>
      <c r="L3739" s="31"/>
      <c r="M3739" s="169"/>
      <c r="N3739" s="148" t="s">
        <v>966</v>
      </c>
      <c r="O3739" s="106" t="s">
        <v>200</v>
      </c>
      <c r="P3739" s="43" t="s">
        <v>921</v>
      </c>
      <c r="Q3739" s="205"/>
      <c r="R3739" s="84" t="s">
        <v>188</v>
      </c>
      <c r="S3739" s="31" t="s">
        <v>34</v>
      </c>
      <c r="T3739" s="31"/>
      <c r="U3739" s="169"/>
      <c r="V3739" s="150" t="s">
        <v>967</v>
      </c>
      <c r="W3739" s="141" t="str" cm="1">
        <f t="array" ref="W3739">IF(SUM(LEN(B3739:V3739))=0,"",IF(OR(OR(ISBLANK(F3739),SUM(LEN(C3739),LEN(D3739))=0),AND(NOT(E3739="Unknown"),ISBLANK(J3739)),AND(NOT(O3739="Unknown"),ISBLANK(R3739))),"Missing Information", INDEX(Table15[Entire Service Line Classification], MATCH(SUMIFS(Table15[Unique ID],Table15[System-Owned Portion],E3739,Table15[If Material Anything Other than "Lead" in Column E,Was Material Ever Previously Lead?],G3739,Table15[Customer-Owned Portion],O3739),Table15[Unique ID],0),0)))</f>
        <v>Non-lead</v>
      </c>
      <c r="X3739"/>
    </row>
    <row r="3740" spans="2:24" ht="180" x14ac:dyDescent="0.25">
      <c r="B3740" s="146" t="s">
        <v>1104</v>
      </c>
      <c r="C3740" s="31" t="s">
        <v>1105</v>
      </c>
      <c r="D3740" s="31" t="s">
        <v>1106</v>
      </c>
      <c r="E3740" s="44" t="s">
        <v>199</v>
      </c>
      <c r="F3740" s="43" t="s">
        <v>34</v>
      </c>
      <c r="G3740" s="84" t="s">
        <v>34</v>
      </c>
      <c r="H3740" s="31" t="s">
        <v>965</v>
      </c>
      <c r="I3740" s="205"/>
      <c r="J3740" s="84" t="s">
        <v>188</v>
      </c>
      <c r="K3740" s="31" t="s">
        <v>34</v>
      </c>
      <c r="L3740" s="31"/>
      <c r="M3740" s="169"/>
      <c r="N3740" s="148" t="s">
        <v>966</v>
      </c>
      <c r="O3740" s="106" t="s">
        <v>200</v>
      </c>
      <c r="P3740" s="43" t="s">
        <v>921</v>
      </c>
      <c r="Q3740" s="205"/>
      <c r="R3740" s="84" t="s">
        <v>188</v>
      </c>
      <c r="S3740" s="31" t="s">
        <v>34</v>
      </c>
      <c r="T3740" s="31"/>
      <c r="U3740" s="169"/>
      <c r="V3740" s="150" t="s">
        <v>967</v>
      </c>
      <c r="W3740" s="141" t="str" cm="1">
        <f t="array" ref="W3740">IF(SUM(LEN(B3740:V3740))=0,"",IF(OR(OR(ISBLANK(F3740),SUM(LEN(C3740),LEN(D3740))=0),AND(NOT(E3740="Unknown"),ISBLANK(J3740)),AND(NOT(O3740="Unknown"),ISBLANK(R3740))),"Missing Information", INDEX(Table15[Entire Service Line Classification], MATCH(SUMIFS(Table15[Unique ID],Table15[System-Owned Portion],E3740,Table15[If Material Anything Other than "Lead" in Column E,Was Material Ever Previously Lead?],G3740,Table15[Customer-Owned Portion],O3740),Table15[Unique ID],0),0)))</f>
        <v>Non-lead</v>
      </c>
      <c r="X3740"/>
    </row>
    <row r="3741" spans="2:24" ht="180" x14ac:dyDescent="0.25">
      <c r="B3741" s="146" t="s">
        <v>1079</v>
      </c>
      <c r="C3741" s="31" t="s">
        <v>1080</v>
      </c>
      <c r="D3741" s="31" t="s">
        <v>1081</v>
      </c>
      <c r="E3741" s="44" t="s">
        <v>199</v>
      </c>
      <c r="F3741" s="43" t="s">
        <v>34</v>
      </c>
      <c r="G3741" s="84" t="s">
        <v>34</v>
      </c>
      <c r="H3741" s="31" t="s">
        <v>965</v>
      </c>
      <c r="I3741" s="205"/>
      <c r="J3741" s="84" t="s">
        <v>188</v>
      </c>
      <c r="K3741" s="31" t="s">
        <v>34</v>
      </c>
      <c r="L3741" s="31"/>
      <c r="M3741" s="169"/>
      <c r="N3741" s="148" t="s">
        <v>966</v>
      </c>
      <c r="O3741" s="106" t="s">
        <v>200</v>
      </c>
      <c r="P3741" s="43" t="s">
        <v>921</v>
      </c>
      <c r="Q3741" s="205"/>
      <c r="R3741" s="84" t="s">
        <v>188</v>
      </c>
      <c r="S3741" s="31" t="s">
        <v>34</v>
      </c>
      <c r="T3741" s="31"/>
      <c r="U3741" s="169"/>
      <c r="V3741" s="150" t="s">
        <v>967</v>
      </c>
      <c r="W3741" s="141" t="str" cm="1">
        <f t="array" ref="W3741">IF(SUM(LEN(B3741:V3741))=0,"",IF(OR(OR(ISBLANK(F3741),SUM(LEN(C3741),LEN(D3741))=0),AND(NOT(E3741="Unknown"),ISBLANK(J3741)),AND(NOT(O3741="Unknown"),ISBLANK(R3741))),"Missing Information", INDEX(Table15[Entire Service Line Classification], MATCH(SUMIFS(Table15[Unique ID],Table15[System-Owned Portion],E3741,Table15[If Material Anything Other than "Lead" in Column E,Was Material Ever Previously Lead?],G3741,Table15[Customer-Owned Portion],O3741),Table15[Unique ID],0),0)))</f>
        <v>Non-lead</v>
      </c>
      <c r="X3741"/>
    </row>
    <row r="3742" spans="2:24" ht="180" x14ac:dyDescent="0.25">
      <c r="B3742" s="146" t="s">
        <v>1040</v>
      </c>
      <c r="C3742" s="31" t="s">
        <v>1041</v>
      </c>
      <c r="D3742" s="31" t="s">
        <v>1042</v>
      </c>
      <c r="E3742" s="44" t="s">
        <v>199</v>
      </c>
      <c r="F3742" s="43" t="s">
        <v>34</v>
      </c>
      <c r="G3742" s="84" t="s">
        <v>34</v>
      </c>
      <c r="H3742" s="31" t="s">
        <v>965</v>
      </c>
      <c r="I3742" s="205"/>
      <c r="J3742" s="84" t="s">
        <v>188</v>
      </c>
      <c r="K3742" s="31" t="s">
        <v>34</v>
      </c>
      <c r="L3742" s="31"/>
      <c r="M3742" s="169"/>
      <c r="N3742" s="148" t="s">
        <v>966</v>
      </c>
      <c r="O3742" s="106" t="s">
        <v>200</v>
      </c>
      <c r="P3742" s="43" t="s">
        <v>921</v>
      </c>
      <c r="Q3742" s="205"/>
      <c r="R3742" s="84" t="s">
        <v>188</v>
      </c>
      <c r="S3742" s="31" t="s">
        <v>34</v>
      </c>
      <c r="T3742" s="31"/>
      <c r="U3742" s="169"/>
      <c r="V3742" s="150" t="s">
        <v>967</v>
      </c>
      <c r="W3742" s="141" t="str" cm="1">
        <f t="array" ref="W3742">IF(SUM(LEN(B3742:V3742))=0,"",IF(OR(OR(ISBLANK(F3742),SUM(LEN(C3742),LEN(D3742))=0),AND(NOT(E3742="Unknown"),ISBLANK(J3742)),AND(NOT(O3742="Unknown"),ISBLANK(R3742))),"Missing Information", INDEX(Table15[Entire Service Line Classification], MATCH(SUMIFS(Table15[Unique ID],Table15[System-Owned Portion],E3742,Table15[If Material Anything Other than "Lead" in Column E,Was Material Ever Previously Lead?],G3742,Table15[Customer-Owned Portion],O3742),Table15[Unique ID],0),0)))</f>
        <v>Non-lead</v>
      </c>
      <c r="X3742"/>
    </row>
    <row r="3743" spans="2:24" ht="180" x14ac:dyDescent="0.25">
      <c r="B3743" s="146" t="s">
        <v>975</v>
      </c>
      <c r="C3743" s="31" t="s">
        <v>976</v>
      </c>
      <c r="D3743" s="31" t="s">
        <v>977</v>
      </c>
      <c r="E3743" s="44" t="s">
        <v>199</v>
      </c>
      <c r="F3743" s="43" t="s">
        <v>34</v>
      </c>
      <c r="G3743" s="84" t="s">
        <v>34</v>
      </c>
      <c r="H3743" s="31" t="s">
        <v>919</v>
      </c>
      <c r="I3743" s="205"/>
      <c r="J3743" s="84" t="s">
        <v>188</v>
      </c>
      <c r="K3743" s="31" t="s">
        <v>34</v>
      </c>
      <c r="L3743" s="31"/>
      <c r="M3743" s="169"/>
      <c r="N3743" s="148" t="s">
        <v>920</v>
      </c>
      <c r="O3743" s="106" t="s">
        <v>200</v>
      </c>
      <c r="P3743" s="43" t="s">
        <v>921</v>
      </c>
      <c r="Q3743" s="205"/>
      <c r="R3743" s="84" t="s">
        <v>188</v>
      </c>
      <c r="S3743" s="31" t="s">
        <v>34</v>
      </c>
      <c r="T3743" s="31"/>
      <c r="U3743" s="169"/>
      <c r="V3743" s="150" t="s">
        <v>922</v>
      </c>
      <c r="W3743" s="141" t="str" cm="1">
        <f t="array" ref="W3743">IF(SUM(LEN(B3743:V3743))=0,"",IF(OR(OR(ISBLANK(F3743),SUM(LEN(C3743),LEN(D3743))=0),AND(NOT(E3743="Unknown"),ISBLANK(J3743)),AND(NOT(O3743="Unknown"),ISBLANK(R3743))),"Missing Information", INDEX(Table15[Entire Service Line Classification], MATCH(SUMIFS(Table15[Unique ID],Table15[System-Owned Portion],E3743,Table15[If Material Anything Other than "Lead" in Column E,Was Material Ever Previously Lead?],G3743,Table15[Customer-Owned Portion],O3743),Table15[Unique ID],0),0)))</f>
        <v>Non-lead</v>
      </c>
      <c r="X3743"/>
    </row>
    <row r="3744" spans="2:24" ht="180" x14ac:dyDescent="0.25">
      <c r="B3744" s="146" t="s">
        <v>953</v>
      </c>
      <c r="C3744" s="31" t="s">
        <v>954</v>
      </c>
      <c r="D3744" s="31" t="s">
        <v>955</v>
      </c>
      <c r="E3744" s="44" t="s">
        <v>199</v>
      </c>
      <c r="F3744" s="43" t="s">
        <v>34</v>
      </c>
      <c r="G3744" s="84" t="s">
        <v>34</v>
      </c>
      <c r="H3744" s="31" t="s">
        <v>919</v>
      </c>
      <c r="I3744" s="205"/>
      <c r="J3744" s="84" t="s">
        <v>188</v>
      </c>
      <c r="K3744" s="31" t="s">
        <v>34</v>
      </c>
      <c r="L3744" s="31"/>
      <c r="M3744" s="169"/>
      <c r="N3744" s="148" t="s">
        <v>920</v>
      </c>
      <c r="O3744" s="106" t="s">
        <v>200</v>
      </c>
      <c r="P3744" s="43" t="s">
        <v>921</v>
      </c>
      <c r="Q3744" s="205"/>
      <c r="R3744" s="84" t="s">
        <v>188</v>
      </c>
      <c r="S3744" s="31" t="s">
        <v>34</v>
      </c>
      <c r="T3744" s="31"/>
      <c r="U3744" s="169"/>
      <c r="V3744" s="150" t="s">
        <v>922</v>
      </c>
      <c r="W3744" s="141" t="str" cm="1">
        <f t="array" ref="W3744">IF(SUM(LEN(B3744:V3744))=0,"",IF(OR(OR(ISBLANK(F3744),SUM(LEN(C3744),LEN(D3744))=0),AND(NOT(E3744="Unknown"),ISBLANK(J3744)),AND(NOT(O3744="Unknown"),ISBLANK(R3744))),"Missing Information", INDEX(Table15[Entire Service Line Classification], MATCH(SUMIFS(Table15[Unique ID],Table15[System-Owned Portion],E3744,Table15[If Material Anything Other than "Lead" in Column E,Was Material Ever Previously Lead?],G3744,Table15[Customer-Owned Portion],O3744),Table15[Unique ID],0),0)))</f>
        <v>Non-lead</v>
      </c>
      <c r="X3744"/>
    </row>
    <row r="3745" spans="2:24" ht="120" x14ac:dyDescent="0.25">
      <c r="B3745" s="146" t="s">
        <v>3215</v>
      </c>
      <c r="C3745" s="31" t="s">
        <v>3216</v>
      </c>
      <c r="D3745" s="31" t="s">
        <v>3217</v>
      </c>
      <c r="E3745" s="44" t="s">
        <v>199</v>
      </c>
      <c r="F3745" s="43" t="s">
        <v>34</v>
      </c>
      <c r="G3745" s="84" t="s">
        <v>34</v>
      </c>
      <c r="H3745" s="31" t="s">
        <v>758</v>
      </c>
      <c r="I3745" s="205"/>
      <c r="J3745" s="84" t="s">
        <v>188</v>
      </c>
      <c r="K3745" s="31" t="s">
        <v>34</v>
      </c>
      <c r="L3745" s="31"/>
      <c r="M3745" s="169"/>
      <c r="N3745" s="148" t="s">
        <v>986</v>
      </c>
      <c r="O3745" s="106" t="s">
        <v>200</v>
      </c>
      <c r="P3745" s="43" t="s">
        <v>758</v>
      </c>
      <c r="Q3745" s="205"/>
      <c r="R3745" s="84" t="s">
        <v>188</v>
      </c>
      <c r="S3745" s="31" t="s">
        <v>34</v>
      </c>
      <c r="T3745" s="31"/>
      <c r="U3745" s="169"/>
      <c r="V3745" s="150" t="s">
        <v>987</v>
      </c>
      <c r="W3745" s="141" t="str" cm="1">
        <f t="array" ref="W3745">IF(SUM(LEN(B3745:V3745))=0,"",IF(OR(OR(ISBLANK(F3745),SUM(LEN(C3745),LEN(D3745))=0),AND(NOT(E3745="Unknown"),ISBLANK(J3745)),AND(NOT(O3745="Unknown"),ISBLANK(R3745))),"Missing Information", INDEX(Table15[Entire Service Line Classification], MATCH(SUMIFS(Table15[Unique ID],Table15[System-Owned Portion],E3745,Table15[If Material Anything Other than "Lead" in Column E,Was Material Ever Previously Lead?],G3745,Table15[Customer-Owned Portion],O3745),Table15[Unique ID],0),0)))</f>
        <v>Non-lead</v>
      </c>
      <c r="X3745"/>
    </row>
    <row r="3746" spans="2:24" ht="120" x14ac:dyDescent="0.25">
      <c r="B3746" s="146" t="s">
        <v>983</v>
      </c>
      <c r="C3746" s="31" t="s">
        <v>984</v>
      </c>
      <c r="D3746" s="31" t="s">
        <v>985</v>
      </c>
      <c r="E3746" s="44" t="s">
        <v>199</v>
      </c>
      <c r="F3746" s="43" t="s">
        <v>34</v>
      </c>
      <c r="G3746" s="84" t="s">
        <v>34</v>
      </c>
      <c r="H3746" s="31" t="s">
        <v>758</v>
      </c>
      <c r="I3746" s="205"/>
      <c r="J3746" s="84" t="s">
        <v>188</v>
      </c>
      <c r="K3746" s="31" t="s">
        <v>34</v>
      </c>
      <c r="L3746" s="31"/>
      <c r="M3746" s="169"/>
      <c r="N3746" s="148" t="s">
        <v>986</v>
      </c>
      <c r="O3746" s="106" t="s">
        <v>200</v>
      </c>
      <c r="P3746" s="43" t="s">
        <v>758</v>
      </c>
      <c r="Q3746" s="205"/>
      <c r="R3746" s="84" t="s">
        <v>188</v>
      </c>
      <c r="S3746" s="31" t="s">
        <v>34</v>
      </c>
      <c r="T3746" s="31"/>
      <c r="U3746" s="169"/>
      <c r="V3746" s="150" t="s">
        <v>987</v>
      </c>
      <c r="W3746" s="141" t="str" cm="1">
        <f t="array" ref="W3746">IF(SUM(LEN(B3746:V3746))=0,"",IF(OR(OR(ISBLANK(F3746),SUM(LEN(C3746),LEN(D3746))=0),AND(NOT(E3746="Unknown"),ISBLANK(J3746)),AND(NOT(O3746="Unknown"),ISBLANK(R3746))),"Missing Information", INDEX(Table15[Entire Service Line Classification], MATCH(SUMIFS(Table15[Unique ID],Table15[System-Owned Portion],E3746,Table15[If Material Anything Other than "Lead" in Column E,Was Material Ever Previously Lead?],G3746,Table15[Customer-Owned Portion],O3746),Table15[Unique ID],0),0)))</f>
        <v>Non-lead</v>
      </c>
      <c r="X3746"/>
    </row>
    <row r="3747" spans="2:24" ht="120" x14ac:dyDescent="0.25">
      <c r="B3747" s="146" t="s">
        <v>988</v>
      </c>
      <c r="C3747" s="31" t="s">
        <v>989</v>
      </c>
      <c r="D3747" s="31" t="s">
        <v>990</v>
      </c>
      <c r="E3747" s="44" t="s">
        <v>199</v>
      </c>
      <c r="F3747" s="43" t="s">
        <v>34</v>
      </c>
      <c r="G3747" s="84" t="s">
        <v>34</v>
      </c>
      <c r="H3747" s="31" t="s">
        <v>758</v>
      </c>
      <c r="I3747" s="205"/>
      <c r="J3747" s="84" t="s">
        <v>188</v>
      </c>
      <c r="K3747" s="31" t="s">
        <v>34</v>
      </c>
      <c r="L3747" s="31"/>
      <c r="M3747" s="169"/>
      <c r="N3747" s="148" t="s">
        <v>986</v>
      </c>
      <c r="O3747" s="106" t="s">
        <v>200</v>
      </c>
      <c r="P3747" s="43" t="s">
        <v>758</v>
      </c>
      <c r="Q3747" s="205"/>
      <c r="R3747" s="84" t="s">
        <v>188</v>
      </c>
      <c r="S3747" s="31" t="s">
        <v>34</v>
      </c>
      <c r="T3747" s="31"/>
      <c r="U3747" s="169"/>
      <c r="V3747" s="150" t="s">
        <v>987</v>
      </c>
      <c r="W3747" s="141" t="str" cm="1">
        <f t="array" ref="W3747">IF(SUM(LEN(B3747:V3747))=0,"",IF(OR(OR(ISBLANK(F3747),SUM(LEN(C3747),LEN(D3747))=0),AND(NOT(E3747="Unknown"),ISBLANK(J3747)),AND(NOT(O3747="Unknown"),ISBLANK(R3747))),"Missing Information", INDEX(Table15[Entire Service Line Classification], MATCH(SUMIFS(Table15[Unique ID],Table15[System-Owned Portion],E3747,Table15[If Material Anything Other than "Lead" in Column E,Was Material Ever Previously Lead?],G3747,Table15[Customer-Owned Portion],O3747),Table15[Unique ID],0),0)))</f>
        <v>Non-lead</v>
      </c>
      <c r="X3747"/>
    </row>
    <row r="3748" spans="2:24" ht="120" x14ac:dyDescent="0.25">
      <c r="B3748" s="146" t="s">
        <v>991</v>
      </c>
      <c r="C3748" s="31" t="s">
        <v>992</v>
      </c>
      <c r="D3748" s="31" t="s">
        <v>993</v>
      </c>
      <c r="E3748" s="44" t="s">
        <v>199</v>
      </c>
      <c r="F3748" s="43" t="s">
        <v>34</v>
      </c>
      <c r="G3748" s="84" t="s">
        <v>34</v>
      </c>
      <c r="H3748" s="31" t="s">
        <v>758</v>
      </c>
      <c r="I3748" s="205"/>
      <c r="J3748" s="84" t="s">
        <v>188</v>
      </c>
      <c r="K3748" s="31" t="s">
        <v>34</v>
      </c>
      <c r="L3748" s="31"/>
      <c r="M3748" s="169"/>
      <c r="N3748" s="148" t="s">
        <v>986</v>
      </c>
      <c r="O3748" s="106" t="s">
        <v>200</v>
      </c>
      <c r="P3748" s="43" t="s">
        <v>758</v>
      </c>
      <c r="Q3748" s="205"/>
      <c r="R3748" s="84" t="s">
        <v>188</v>
      </c>
      <c r="S3748" s="31" t="s">
        <v>34</v>
      </c>
      <c r="T3748" s="31"/>
      <c r="U3748" s="169"/>
      <c r="V3748" s="150" t="s">
        <v>987</v>
      </c>
      <c r="W3748" s="141" t="str" cm="1">
        <f t="array" ref="W3748">IF(SUM(LEN(B3748:V3748))=0,"",IF(OR(OR(ISBLANK(F3748),SUM(LEN(C3748),LEN(D3748))=0),AND(NOT(E3748="Unknown"),ISBLANK(J3748)),AND(NOT(O3748="Unknown"),ISBLANK(R3748))),"Missing Information", INDEX(Table15[Entire Service Line Classification], MATCH(SUMIFS(Table15[Unique ID],Table15[System-Owned Portion],E3748,Table15[If Material Anything Other than "Lead" in Column E,Was Material Ever Previously Lead?],G3748,Table15[Customer-Owned Portion],O3748),Table15[Unique ID],0),0)))</f>
        <v>Non-lead</v>
      </c>
      <c r="X3748"/>
    </row>
    <row r="3749" spans="2:24" ht="120" x14ac:dyDescent="0.25">
      <c r="B3749" s="146" t="s">
        <v>994</v>
      </c>
      <c r="C3749" s="31" t="s">
        <v>995</v>
      </c>
      <c r="D3749" s="31" t="s">
        <v>996</v>
      </c>
      <c r="E3749" s="44" t="s">
        <v>199</v>
      </c>
      <c r="F3749" s="43" t="s">
        <v>34</v>
      </c>
      <c r="G3749" s="84" t="s">
        <v>34</v>
      </c>
      <c r="H3749" s="31" t="s">
        <v>758</v>
      </c>
      <c r="I3749" s="205"/>
      <c r="J3749" s="84" t="s">
        <v>188</v>
      </c>
      <c r="K3749" s="31" t="s">
        <v>34</v>
      </c>
      <c r="L3749" s="31"/>
      <c r="M3749" s="169"/>
      <c r="N3749" s="148" t="s">
        <v>986</v>
      </c>
      <c r="O3749" s="106" t="s">
        <v>200</v>
      </c>
      <c r="P3749" s="43" t="s">
        <v>758</v>
      </c>
      <c r="Q3749" s="205"/>
      <c r="R3749" s="84" t="s">
        <v>188</v>
      </c>
      <c r="S3749" s="31" t="s">
        <v>34</v>
      </c>
      <c r="T3749" s="31"/>
      <c r="U3749" s="169"/>
      <c r="V3749" s="150" t="s">
        <v>987</v>
      </c>
      <c r="W3749" s="141" t="str" cm="1">
        <f t="array" ref="W3749">IF(SUM(LEN(B3749:V3749))=0,"",IF(OR(OR(ISBLANK(F3749),SUM(LEN(C3749),LEN(D3749))=0),AND(NOT(E3749="Unknown"),ISBLANK(J3749)),AND(NOT(O3749="Unknown"),ISBLANK(R3749))),"Missing Information", INDEX(Table15[Entire Service Line Classification], MATCH(SUMIFS(Table15[Unique ID],Table15[System-Owned Portion],E3749,Table15[If Material Anything Other than "Lead" in Column E,Was Material Ever Previously Lead?],G3749,Table15[Customer-Owned Portion],O3749),Table15[Unique ID],0),0)))</f>
        <v>Non-lead</v>
      </c>
      <c r="X3749"/>
    </row>
    <row r="3750" spans="2:24" ht="120" x14ac:dyDescent="0.25">
      <c r="B3750" s="146" t="s">
        <v>997</v>
      </c>
      <c r="C3750" s="31" t="s">
        <v>998</v>
      </c>
      <c r="D3750" s="31" t="s">
        <v>999</v>
      </c>
      <c r="E3750" s="44" t="s">
        <v>199</v>
      </c>
      <c r="F3750" s="43" t="s">
        <v>34</v>
      </c>
      <c r="G3750" s="84" t="s">
        <v>34</v>
      </c>
      <c r="H3750" s="31" t="s">
        <v>758</v>
      </c>
      <c r="I3750" s="205"/>
      <c r="J3750" s="84" t="s">
        <v>188</v>
      </c>
      <c r="K3750" s="31" t="s">
        <v>34</v>
      </c>
      <c r="L3750" s="31"/>
      <c r="M3750" s="169"/>
      <c r="N3750" s="148" t="s">
        <v>986</v>
      </c>
      <c r="O3750" s="106" t="s">
        <v>200</v>
      </c>
      <c r="P3750" s="43" t="s">
        <v>758</v>
      </c>
      <c r="Q3750" s="205"/>
      <c r="R3750" s="84" t="s">
        <v>188</v>
      </c>
      <c r="S3750" s="31" t="s">
        <v>34</v>
      </c>
      <c r="T3750" s="31"/>
      <c r="U3750" s="169"/>
      <c r="V3750" s="150" t="s">
        <v>987</v>
      </c>
      <c r="W3750" s="141" t="str" cm="1">
        <f t="array" ref="W3750">IF(SUM(LEN(B3750:V3750))=0,"",IF(OR(OR(ISBLANK(F3750),SUM(LEN(C3750),LEN(D3750))=0),AND(NOT(E3750="Unknown"),ISBLANK(J3750)),AND(NOT(O3750="Unknown"),ISBLANK(R3750))),"Missing Information", INDEX(Table15[Entire Service Line Classification], MATCH(SUMIFS(Table15[Unique ID],Table15[System-Owned Portion],E3750,Table15[If Material Anything Other than "Lead" in Column E,Was Material Ever Previously Lead?],G3750,Table15[Customer-Owned Portion],O3750),Table15[Unique ID],0),0)))</f>
        <v>Non-lead</v>
      </c>
      <c r="X3750"/>
    </row>
    <row r="3751" spans="2:24" ht="120" x14ac:dyDescent="0.25">
      <c r="B3751" s="146" t="s">
        <v>1000</v>
      </c>
      <c r="C3751" s="31" t="s">
        <v>1001</v>
      </c>
      <c r="D3751" s="31" t="s">
        <v>1002</v>
      </c>
      <c r="E3751" s="44" t="s">
        <v>199</v>
      </c>
      <c r="F3751" s="43" t="s">
        <v>34</v>
      </c>
      <c r="G3751" s="84" t="s">
        <v>34</v>
      </c>
      <c r="H3751" s="31" t="s">
        <v>758</v>
      </c>
      <c r="I3751" s="205"/>
      <c r="J3751" s="84" t="s">
        <v>188</v>
      </c>
      <c r="K3751" s="31" t="s">
        <v>34</v>
      </c>
      <c r="L3751" s="31"/>
      <c r="M3751" s="169"/>
      <c r="N3751" s="148" t="s">
        <v>986</v>
      </c>
      <c r="O3751" s="106" t="s">
        <v>200</v>
      </c>
      <c r="P3751" s="43" t="s">
        <v>758</v>
      </c>
      <c r="Q3751" s="205"/>
      <c r="R3751" s="84" t="s">
        <v>188</v>
      </c>
      <c r="S3751" s="31" t="s">
        <v>34</v>
      </c>
      <c r="T3751" s="31"/>
      <c r="U3751" s="169"/>
      <c r="V3751" s="150" t="s">
        <v>987</v>
      </c>
      <c r="W3751" s="141" t="str" cm="1">
        <f t="array" ref="W3751">IF(SUM(LEN(B3751:V3751))=0,"",IF(OR(OR(ISBLANK(F3751),SUM(LEN(C3751),LEN(D3751))=0),AND(NOT(E3751="Unknown"),ISBLANK(J3751)),AND(NOT(O3751="Unknown"),ISBLANK(R3751))),"Missing Information", INDEX(Table15[Entire Service Line Classification], MATCH(SUMIFS(Table15[Unique ID],Table15[System-Owned Portion],E3751,Table15[If Material Anything Other than "Lead" in Column E,Was Material Ever Previously Lead?],G3751,Table15[Customer-Owned Portion],O3751),Table15[Unique ID],0),0)))</f>
        <v>Non-lead</v>
      </c>
      <c r="X3751"/>
    </row>
    <row r="3752" spans="2:24" ht="120" x14ac:dyDescent="0.25">
      <c r="B3752" s="146" t="s">
        <v>1015</v>
      </c>
      <c r="C3752" s="31" t="s">
        <v>1016</v>
      </c>
      <c r="D3752" s="31" t="s">
        <v>1017</v>
      </c>
      <c r="E3752" s="44" t="s">
        <v>199</v>
      </c>
      <c r="F3752" s="43" t="s">
        <v>34</v>
      </c>
      <c r="G3752" s="84" t="s">
        <v>34</v>
      </c>
      <c r="H3752" s="31" t="s">
        <v>758</v>
      </c>
      <c r="I3752" s="205"/>
      <c r="J3752" s="84" t="s">
        <v>188</v>
      </c>
      <c r="K3752" s="31" t="s">
        <v>34</v>
      </c>
      <c r="L3752" s="31"/>
      <c r="M3752" s="169"/>
      <c r="N3752" s="148" t="s">
        <v>986</v>
      </c>
      <c r="O3752" s="106" t="s">
        <v>200</v>
      </c>
      <c r="P3752" s="43" t="s">
        <v>758</v>
      </c>
      <c r="Q3752" s="205"/>
      <c r="R3752" s="84" t="s">
        <v>188</v>
      </c>
      <c r="S3752" s="31" t="s">
        <v>34</v>
      </c>
      <c r="T3752" s="31"/>
      <c r="U3752" s="169"/>
      <c r="V3752" s="150" t="s">
        <v>987</v>
      </c>
      <c r="W3752" s="141" t="str" cm="1">
        <f t="array" ref="W3752">IF(SUM(LEN(B3752:V3752))=0,"",IF(OR(OR(ISBLANK(F3752),SUM(LEN(C3752),LEN(D3752))=0),AND(NOT(E3752="Unknown"),ISBLANK(J3752)),AND(NOT(O3752="Unknown"),ISBLANK(R3752))),"Missing Information", INDEX(Table15[Entire Service Line Classification], MATCH(SUMIFS(Table15[Unique ID],Table15[System-Owned Portion],E3752,Table15[If Material Anything Other than "Lead" in Column E,Was Material Ever Previously Lead?],G3752,Table15[Customer-Owned Portion],O3752),Table15[Unique ID],0),0)))</f>
        <v>Non-lead</v>
      </c>
      <c r="X3752"/>
    </row>
    <row r="3753" spans="2:24" ht="120" x14ac:dyDescent="0.25">
      <c r="B3753" s="146" t="s">
        <v>1018</v>
      </c>
      <c r="C3753" s="31" t="s">
        <v>1019</v>
      </c>
      <c r="D3753" s="31" t="s">
        <v>1020</v>
      </c>
      <c r="E3753" s="44" t="s">
        <v>199</v>
      </c>
      <c r="F3753" s="43" t="s">
        <v>34</v>
      </c>
      <c r="G3753" s="84" t="s">
        <v>34</v>
      </c>
      <c r="H3753" s="31" t="s">
        <v>758</v>
      </c>
      <c r="I3753" s="205"/>
      <c r="J3753" s="84" t="s">
        <v>188</v>
      </c>
      <c r="K3753" s="31" t="s">
        <v>34</v>
      </c>
      <c r="L3753" s="31"/>
      <c r="M3753" s="169"/>
      <c r="N3753" s="148" t="s">
        <v>986</v>
      </c>
      <c r="O3753" s="106" t="s">
        <v>200</v>
      </c>
      <c r="P3753" s="43" t="s">
        <v>1021</v>
      </c>
      <c r="Q3753" s="205"/>
      <c r="R3753" s="84" t="s">
        <v>188</v>
      </c>
      <c r="S3753" s="31" t="s">
        <v>34</v>
      </c>
      <c r="T3753" s="31"/>
      <c r="U3753" s="169"/>
      <c r="V3753" s="150" t="s">
        <v>987</v>
      </c>
      <c r="W3753" s="141" t="str" cm="1">
        <f t="array" ref="W3753">IF(SUM(LEN(B3753:V3753))=0,"",IF(OR(OR(ISBLANK(F3753),SUM(LEN(C3753),LEN(D3753))=0),AND(NOT(E3753="Unknown"),ISBLANK(J3753)),AND(NOT(O3753="Unknown"),ISBLANK(R3753))),"Missing Information", INDEX(Table15[Entire Service Line Classification], MATCH(SUMIFS(Table15[Unique ID],Table15[System-Owned Portion],E3753,Table15[If Material Anything Other than "Lead" in Column E,Was Material Ever Previously Lead?],G3753,Table15[Customer-Owned Portion],O3753),Table15[Unique ID],0),0)))</f>
        <v>Non-lead</v>
      </c>
      <c r="X3753"/>
    </row>
    <row r="3754" spans="2:24" ht="120" x14ac:dyDescent="0.25">
      <c r="B3754" s="146" t="s">
        <v>1003</v>
      </c>
      <c r="C3754" s="31" t="s">
        <v>1004</v>
      </c>
      <c r="D3754" s="31" t="s">
        <v>1005</v>
      </c>
      <c r="E3754" s="44" t="s">
        <v>199</v>
      </c>
      <c r="F3754" s="43" t="s">
        <v>34</v>
      </c>
      <c r="G3754" s="84" t="s">
        <v>34</v>
      </c>
      <c r="H3754" s="31" t="s">
        <v>758</v>
      </c>
      <c r="I3754" s="205"/>
      <c r="J3754" s="84" t="s">
        <v>188</v>
      </c>
      <c r="K3754" s="31" t="s">
        <v>34</v>
      </c>
      <c r="L3754" s="31"/>
      <c r="M3754" s="169"/>
      <c r="N3754" s="148" t="s">
        <v>986</v>
      </c>
      <c r="O3754" s="106" t="s">
        <v>200</v>
      </c>
      <c r="P3754" s="43" t="s">
        <v>758</v>
      </c>
      <c r="Q3754" s="205"/>
      <c r="R3754" s="84" t="s">
        <v>188</v>
      </c>
      <c r="S3754" s="31" t="s">
        <v>34</v>
      </c>
      <c r="T3754" s="31"/>
      <c r="U3754" s="169"/>
      <c r="V3754" s="150" t="s">
        <v>987</v>
      </c>
      <c r="W3754" s="141" t="str" cm="1">
        <f t="array" ref="W3754">IF(SUM(LEN(B3754:V3754))=0,"",IF(OR(OR(ISBLANK(F3754),SUM(LEN(C3754),LEN(D3754))=0),AND(NOT(E3754="Unknown"),ISBLANK(J3754)),AND(NOT(O3754="Unknown"),ISBLANK(R3754))),"Missing Information", INDEX(Table15[Entire Service Line Classification], MATCH(SUMIFS(Table15[Unique ID],Table15[System-Owned Portion],E3754,Table15[If Material Anything Other than "Lead" in Column E,Was Material Ever Previously Lead?],G3754,Table15[Customer-Owned Portion],O3754),Table15[Unique ID],0),0)))</f>
        <v>Non-lead</v>
      </c>
      <c r="X3754"/>
    </row>
    <row r="3755" spans="2:24" ht="120" x14ac:dyDescent="0.25">
      <c r="B3755" s="146" t="s">
        <v>1022</v>
      </c>
      <c r="C3755" s="31" t="s">
        <v>1023</v>
      </c>
      <c r="D3755" s="31" t="s">
        <v>1024</v>
      </c>
      <c r="E3755" s="44" t="s">
        <v>199</v>
      </c>
      <c r="F3755" s="43" t="s">
        <v>34</v>
      </c>
      <c r="G3755" s="84" t="s">
        <v>34</v>
      </c>
      <c r="H3755" s="31" t="s">
        <v>758</v>
      </c>
      <c r="I3755" s="205"/>
      <c r="J3755" s="84" t="s">
        <v>188</v>
      </c>
      <c r="K3755" s="31" t="s">
        <v>34</v>
      </c>
      <c r="L3755" s="31"/>
      <c r="M3755" s="169"/>
      <c r="N3755" s="148" t="s">
        <v>986</v>
      </c>
      <c r="O3755" s="106" t="s">
        <v>200</v>
      </c>
      <c r="P3755" s="43" t="s">
        <v>758</v>
      </c>
      <c r="Q3755" s="205"/>
      <c r="R3755" s="84" t="s">
        <v>188</v>
      </c>
      <c r="S3755" s="31" t="s">
        <v>34</v>
      </c>
      <c r="T3755" s="31"/>
      <c r="U3755" s="169"/>
      <c r="V3755" s="150" t="s">
        <v>987</v>
      </c>
      <c r="W3755" s="141" t="str" cm="1">
        <f t="array" ref="W3755">IF(SUM(LEN(B3755:V3755))=0,"",IF(OR(OR(ISBLANK(F3755),SUM(LEN(C3755),LEN(D3755))=0),AND(NOT(E3755="Unknown"),ISBLANK(J3755)),AND(NOT(O3755="Unknown"),ISBLANK(R3755))),"Missing Information", INDEX(Table15[Entire Service Line Classification], MATCH(SUMIFS(Table15[Unique ID],Table15[System-Owned Portion],E3755,Table15[If Material Anything Other than "Lead" in Column E,Was Material Ever Previously Lead?],G3755,Table15[Customer-Owned Portion],O3755),Table15[Unique ID],0),0)))</f>
        <v>Non-lead</v>
      </c>
      <c r="X3755"/>
    </row>
    <row r="3756" spans="2:24" ht="120" x14ac:dyDescent="0.25">
      <c r="B3756" s="146" t="s">
        <v>1006</v>
      </c>
      <c r="C3756" s="31" t="s">
        <v>1007</v>
      </c>
      <c r="D3756" s="31" t="s">
        <v>1008</v>
      </c>
      <c r="E3756" s="44" t="s">
        <v>199</v>
      </c>
      <c r="F3756" s="43" t="s">
        <v>34</v>
      </c>
      <c r="G3756" s="84" t="s">
        <v>34</v>
      </c>
      <c r="H3756" s="31" t="s">
        <v>758</v>
      </c>
      <c r="I3756" s="205"/>
      <c r="J3756" s="84" t="s">
        <v>188</v>
      </c>
      <c r="K3756" s="31" t="s">
        <v>34</v>
      </c>
      <c r="L3756" s="31"/>
      <c r="M3756" s="169"/>
      <c r="N3756" s="148" t="s">
        <v>986</v>
      </c>
      <c r="O3756" s="106" t="s">
        <v>200</v>
      </c>
      <c r="P3756" s="43" t="s">
        <v>758</v>
      </c>
      <c r="Q3756" s="205"/>
      <c r="R3756" s="84" t="s">
        <v>188</v>
      </c>
      <c r="S3756" s="31" t="s">
        <v>34</v>
      </c>
      <c r="T3756" s="31"/>
      <c r="U3756" s="169"/>
      <c r="V3756" s="150" t="s">
        <v>987</v>
      </c>
      <c r="W3756" s="141" t="str" cm="1">
        <f t="array" ref="W3756">IF(SUM(LEN(B3756:V3756))=0,"",IF(OR(OR(ISBLANK(F3756),SUM(LEN(C3756),LEN(D3756))=0),AND(NOT(E3756="Unknown"),ISBLANK(J3756)),AND(NOT(O3756="Unknown"),ISBLANK(R3756))),"Missing Information", INDEX(Table15[Entire Service Line Classification], MATCH(SUMIFS(Table15[Unique ID],Table15[System-Owned Portion],E3756,Table15[If Material Anything Other than "Lead" in Column E,Was Material Ever Previously Lead?],G3756,Table15[Customer-Owned Portion],O3756),Table15[Unique ID],0),0)))</f>
        <v>Non-lead</v>
      </c>
      <c r="X3756"/>
    </row>
    <row r="3757" spans="2:24" ht="120" x14ac:dyDescent="0.25">
      <c r="B3757" s="146" t="s">
        <v>1009</v>
      </c>
      <c r="C3757" s="31" t="s">
        <v>1010</v>
      </c>
      <c r="D3757" s="31" t="s">
        <v>1011</v>
      </c>
      <c r="E3757" s="44" t="s">
        <v>199</v>
      </c>
      <c r="F3757" s="43" t="s">
        <v>34</v>
      </c>
      <c r="G3757" s="84" t="s">
        <v>34</v>
      </c>
      <c r="H3757" s="31" t="s">
        <v>758</v>
      </c>
      <c r="I3757" s="205"/>
      <c r="J3757" s="84" t="s">
        <v>188</v>
      </c>
      <c r="K3757" s="31" t="s">
        <v>34</v>
      </c>
      <c r="L3757" s="31"/>
      <c r="M3757" s="169"/>
      <c r="N3757" s="148" t="s">
        <v>986</v>
      </c>
      <c r="O3757" s="106" t="s">
        <v>200</v>
      </c>
      <c r="P3757" s="43" t="s">
        <v>758</v>
      </c>
      <c r="Q3757" s="205"/>
      <c r="R3757" s="84" t="s">
        <v>188</v>
      </c>
      <c r="S3757" s="31" t="s">
        <v>34</v>
      </c>
      <c r="T3757" s="31"/>
      <c r="U3757" s="169"/>
      <c r="V3757" s="150" t="s">
        <v>987</v>
      </c>
      <c r="W3757" s="141" t="str" cm="1">
        <f t="array" ref="W3757">IF(SUM(LEN(B3757:V3757))=0,"",IF(OR(OR(ISBLANK(F3757),SUM(LEN(C3757),LEN(D3757))=0),AND(NOT(E3757="Unknown"),ISBLANK(J3757)),AND(NOT(O3757="Unknown"),ISBLANK(R3757))),"Missing Information", INDEX(Table15[Entire Service Line Classification], MATCH(SUMIFS(Table15[Unique ID],Table15[System-Owned Portion],E3757,Table15[If Material Anything Other than "Lead" in Column E,Was Material Ever Previously Lead?],G3757,Table15[Customer-Owned Portion],O3757),Table15[Unique ID],0),0)))</f>
        <v>Non-lead</v>
      </c>
      <c r="X3757"/>
    </row>
    <row r="3758" spans="2:24" ht="120" x14ac:dyDescent="0.25">
      <c r="B3758" s="146" t="s">
        <v>1025</v>
      </c>
      <c r="C3758" s="31" t="s">
        <v>1026</v>
      </c>
      <c r="D3758" s="31" t="s">
        <v>1027</v>
      </c>
      <c r="E3758" s="44" t="s">
        <v>199</v>
      </c>
      <c r="F3758" s="43" t="s">
        <v>34</v>
      </c>
      <c r="G3758" s="84" t="s">
        <v>34</v>
      </c>
      <c r="H3758" s="31" t="s">
        <v>758</v>
      </c>
      <c r="I3758" s="205"/>
      <c r="J3758" s="84" t="s">
        <v>188</v>
      </c>
      <c r="K3758" s="31" t="s">
        <v>34</v>
      </c>
      <c r="L3758" s="31"/>
      <c r="M3758" s="169"/>
      <c r="N3758" s="148" t="s">
        <v>986</v>
      </c>
      <c r="O3758" s="106" t="s">
        <v>200</v>
      </c>
      <c r="P3758" s="43" t="s">
        <v>758</v>
      </c>
      <c r="Q3758" s="205"/>
      <c r="R3758" s="84" t="s">
        <v>188</v>
      </c>
      <c r="S3758" s="31" t="s">
        <v>34</v>
      </c>
      <c r="T3758" s="31"/>
      <c r="U3758" s="169"/>
      <c r="V3758" s="150" t="s">
        <v>987</v>
      </c>
      <c r="W3758" s="141" t="str" cm="1">
        <f t="array" ref="W3758">IF(SUM(LEN(B3758:V3758))=0,"",IF(OR(OR(ISBLANK(F3758),SUM(LEN(C3758),LEN(D3758))=0),AND(NOT(E3758="Unknown"),ISBLANK(J3758)),AND(NOT(O3758="Unknown"),ISBLANK(R3758))),"Missing Information", INDEX(Table15[Entire Service Line Classification], MATCH(SUMIFS(Table15[Unique ID],Table15[System-Owned Portion],E3758,Table15[If Material Anything Other than "Lead" in Column E,Was Material Ever Previously Lead?],G3758,Table15[Customer-Owned Portion],O3758),Table15[Unique ID],0),0)))</f>
        <v>Non-lead</v>
      </c>
      <c r="X3758"/>
    </row>
    <row r="3759" spans="2:24" ht="120" x14ac:dyDescent="0.25">
      <c r="B3759" s="146" t="s">
        <v>1028</v>
      </c>
      <c r="C3759" s="31" t="s">
        <v>1029</v>
      </c>
      <c r="D3759" s="31" t="s">
        <v>1030</v>
      </c>
      <c r="E3759" s="44" t="s">
        <v>199</v>
      </c>
      <c r="F3759" s="43" t="s">
        <v>34</v>
      </c>
      <c r="G3759" s="84" t="s">
        <v>34</v>
      </c>
      <c r="H3759" s="31" t="s">
        <v>758</v>
      </c>
      <c r="I3759" s="205"/>
      <c r="J3759" s="84" t="s">
        <v>188</v>
      </c>
      <c r="K3759" s="31" t="s">
        <v>34</v>
      </c>
      <c r="L3759" s="31"/>
      <c r="M3759" s="169"/>
      <c r="N3759" s="148" t="s">
        <v>986</v>
      </c>
      <c r="O3759" s="106" t="s">
        <v>200</v>
      </c>
      <c r="P3759" s="43" t="s">
        <v>758</v>
      </c>
      <c r="Q3759" s="205"/>
      <c r="R3759" s="84" t="s">
        <v>188</v>
      </c>
      <c r="S3759" s="31" t="s">
        <v>34</v>
      </c>
      <c r="T3759" s="31"/>
      <c r="U3759" s="169"/>
      <c r="V3759" s="150" t="s">
        <v>987</v>
      </c>
      <c r="W3759" s="141" t="str" cm="1">
        <f t="array" ref="W3759">IF(SUM(LEN(B3759:V3759))=0,"",IF(OR(OR(ISBLANK(F3759),SUM(LEN(C3759),LEN(D3759))=0),AND(NOT(E3759="Unknown"),ISBLANK(J3759)),AND(NOT(O3759="Unknown"),ISBLANK(R3759))),"Missing Information", INDEX(Table15[Entire Service Line Classification], MATCH(SUMIFS(Table15[Unique ID],Table15[System-Owned Portion],E3759,Table15[If Material Anything Other than "Lead" in Column E,Was Material Ever Previously Lead?],G3759,Table15[Customer-Owned Portion],O3759),Table15[Unique ID],0),0)))</f>
        <v>Non-lead</v>
      </c>
      <c r="X3759"/>
    </row>
    <row r="3760" spans="2:24" ht="120" x14ac:dyDescent="0.25">
      <c r="B3760" s="146" t="s">
        <v>1031</v>
      </c>
      <c r="C3760" s="31" t="s">
        <v>1032</v>
      </c>
      <c r="D3760" s="31" t="s">
        <v>1033</v>
      </c>
      <c r="E3760" s="44" t="s">
        <v>199</v>
      </c>
      <c r="F3760" s="43" t="s">
        <v>34</v>
      </c>
      <c r="G3760" s="84" t="s">
        <v>34</v>
      </c>
      <c r="H3760" s="31" t="s">
        <v>758</v>
      </c>
      <c r="I3760" s="205"/>
      <c r="J3760" s="84" t="s">
        <v>188</v>
      </c>
      <c r="K3760" s="31" t="s">
        <v>34</v>
      </c>
      <c r="L3760" s="31"/>
      <c r="M3760" s="169"/>
      <c r="N3760" s="148" t="s">
        <v>986</v>
      </c>
      <c r="O3760" s="106" t="s">
        <v>200</v>
      </c>
      <c r="P3760" s="43" t="s">
        <v>758</v>
      </c>
      <c r="Q3760" s="205"/>
      <c r="R3760" s="84" t="s">
        <v>188</v>
      </c>
      <c r="S3760" s="31" t="s">
        <v>34</v>
      </c>
      <c r="T3760" s="31"/>
      <c r="U3760" s="169"/>
      <c r="V3760" s="150" t="s">
        <v>987</v>
      </c>
      <c r="W3760" s="141" t="str" cm="1">
        <f t="array" ref="W3760">IF(SUM(LEN(B3760:V3760))=0,"",IF(OR(OR(ISBLANK(F3760),SUM(LEN(C3760),LEN(D3760))=0),AND(NOT(E3760="Unknown"),ISBLANK(J3760)),AND(NOT(O3760="Unknown"),ISBLANK(R3760))),"Missing Information", INDEX(Table15[Entire Service Line Classification], MATCH(SUMIFS(Table15[Unique ID],Table15[System-Owned Portion],E3760,Table15[If Material Anything Other than "Lead" in Column E,Was Material Ever Previously Lead?],G3760,Table15[Customer-Owned Portion],O3760),Table15[Unique ID],0),0)))</f>
        <v>Non-lead</v>
      </c>
      <c r="X3760"/>
    </row>
    <row r="3761" spans="2:24" ht="120" x14ac:dyDescent="0.25">
      <c r="B3761" s="146" t="s">
        <v>1034</v>
      </c>
      <c r="C3761" s="31" t="s">
        <v>1035</v>
      </c>
      <c r="D3761" s="31" t="s">
        <v>1036</v>
      </c>
      <c r="E3761" s="44" t="s">
        <v>199</v>
      </c>
      <c r="F3761" s="43" t="s">
        <v>34</v>
      </c>
      <c r="G3761" s="84" t="s">
        <v>34</v>
      </c>
      <c r="H3761" s="31" t="s">
        <v>758</v>
      </c>
      <c r="I3761" s="205"/>
      <c r="J3761" s="84" t="s">
        <v>188</v>
      </c>
      <c r="K3761" s="31" t="s">
        <v>34</v>
      </c>
      <c r="L3761" s="31"/>
      <c r="M3761" s="169"/>
      <c r="N3761" s="148" t="s">
        <v>986</v>
      </c>
      <c r="O3761" s="106" t="s">
        <v>200</v>
      </c>
      <c r="P3761" s="43" t="s">
        <v>758</v>
      </c>
      <c r="Q3761" s="205"/>
      <c r="R3761" s="84" t="s">
        <v>188</v>
      </c>
      <c r="S3761" s="31" t="s">
        <v>34</v>
      </c>
      <c r="T3761" s="31"/>
      <c r="U3761" s="169"/>
      <c r="V3761" s="150" t="s">
        <v>987</v>
      </c>
      <c r="W3761" s="141" t="str" cm="1">
        <f t="array" ref="W3761">IF(SUM(LEN(B3761:V3761))=0,"",IF(OR(OR(ISBLANK(F3761),SUM(LEN(C3761),LEN(D3761))=0),AND(NOT(E3761="Unknown"),ISBLANK(J3761)),AND(NOT(O3761="Unknown"),ISBLANK(R3761))),"Missing Information", INDEX(Table15[Entire Service Line Classification], MATCH(SUMIFS(Table15[Unique ID],Table15[System-Owned Portion],E3761,Table15[If Material Anything Other than "Lead" in Column E,Was Material Ever Previously Lead?],G3761,Table15[Customer-Owned Portion],O3761),Table15[Unique ID],0),0)))</f>
        <v>Non-lead</v>
      </c>
      <c r="X3761"/>
    </row>
    <row r="3762" spans="2:24" ht="120" x14ac:dyDescent="0.25">
      <c r="B3762" s="146" t="s">
        <v>1046</v>
      </c>
      <c r="C3762" s="31" t="s">
        <v>1047</v>
      </c>
      <c r="D3762" s="31" t="s">
        <v>1048</v>
      </c>
      <c r="E3762" s="44" t="s">
        <v>199</v>
      </c>
      <c r="F3762" s="43" t="s">
        <v>34</v>
      </c>
      <c r="G3762" s="84" t="s">
        <v>34</v>
      </c>
      <c r="H3762" s="31" t="s">
        <v>758</v>
      </c>
      <c r="I3762" s="205"/>
      <c r="J3762" s="84" t="s">
        <v>188</v>
      </c>
      <c r="K3762" s="31" t="s">
        <v>34</v>
      </c>
      <c r="L3762" s="31"/>
      <c r="M3762" s="169"/>
      <c r="N3762" s="148" t="s">
        <v>986</v>
      </c>
      <c r="O3762" s="106" t="s">
        <v>200</v>
      </c>
      <c r="P3762" s="43" t="s">
        <v>1021</v>
      </c>
      <c r="Q3762" s="205"/>
      <c r="R3762" s="84" t="s">
        <v>188</v>
      </c>
      <c r="S3762" s="31" t="s">
        <v>34</v>
      </c>
      <c r="T3762" s="31"/>
      <c r="U3762" s="169"/>
      <c r="V3762" s="150" t="s">
        <v>987</v>
      </c>
      <c r="W3762" s="141" t="str" cm="1">
        <f t="array" ref="W3762">IF(SUM(LEN(B3762:V3762))=0,"",IF(OR(OR(ISBLANK(F3762),SUM(LEN(C3762),LEN(D3762))=0),AND(NOT(E3762="Unknown"),ISBLANK(J3762)),AND(NOT(O3762="Unknown"),ISBLANK(R3762))),"Missing Information", INDEX(Table15[Entire Service Line Classification], MATCH(SUMIFS(Table15[Unique ID],Table15[System-Owned Portion],E3762,Table15[If Material Anything Other than "Lead" in Column E,Was Material Ever Previously Lead?],G3762,Table15[Customer-Owned Portion],O3762),Table15[Unique ID],0),0)))</f>
        <v>Non-lead</v>
      </c>
      <c r="X3762"/>
    </row>
    <row r="3763" spans="2:24" ht="120" x14ac:dyDescent="0.25">
      <c r="B3763" s="146" t="s">
        <v>1037</v>
      </c>
      <c r="C3763" s="31" t="s">
        <v>1038</v>
      </c>
      <c r="D3763" s="31" t="s">
        <v>1039</v>
      </c>
      <c r="E3763" s="44" t="s">
        <v>199</v>
      </c>
      <c r="F3763" s="43" t="s">
        <v>34</v>
      </c>
      <c r="G3763" s="84" t="s">
        <v>34</v>
      </c>
      <c r="H3763" s="31" t="s">
        <v>758</v>
      </c>
      <c r="I3763" s="205"/>
      <c r="J3763" s="84" t="s">
        <v>188</v>
      </c>
      <c r="K3763" s="31" t="s">
        <v>34</v>
      </c>
      <c r="L3763" s="31"/>
      <c r="M3763" s="169"/>
      <c r="N3763" s="148" t="s">
        <v>986</v>
      </c>
      <c r="O3763" s="106" t="s">
        <v>200</v>
      </c>
      <c r="P3763" s="43" t="s">
        <v>758</v>
      </c>
      <c r="Q3763" s="205"/>
      <c r="R3763" s="84" t="s">
        <v>188</v>
      </c>
      <c r="S3763" s="31" t="s">
        <v>34</v>
      </c>
      <c r="T3763" s="31"/>
      <c r="U3763" s="169"/>
      <c r="V3763" s="150" t="s">
        <v>987</v>
      </c>
      <c r="W3763" s="141" t="str" cm="1">
        <f t="array" ref="W3763">IF(SUM(LEN(B3763:V3763))=0,"",IF(OR(OR(ISBLANK(F3763),SUM(LEN(C3763),LEN(D3763))=0),AND(NOT(E3763="Unknown"),ISBLANK(J3763)),AND(NOT(O3763="Unknown"),ISBLANK(R3763))),"Missing Information", INDEX(Table15[Entire Service Line Classification], MATCH(SUMIFS(Table15[Unique ID],Table15[System-Owned Portion],E3763,Table15[If Material Anything Other than "Lead" in Column E,Was Material Ever Previously Lead?],G3763,Table15[Customer-Owned Portion],O3763),Table15[Unique ID],0),0)))</f>
        <v>Non-lead</v>
      </c>
      <c r="X3763"/>
    </row>
    <row r="3764" spans="2:24" ht="120" x14ac:dyDescent="0.25">
      <c r="B3764" s="146" t="s">
        <v>1049</v>
      </c>
      <c r="C3764" s="31" t="s">
        <v>1050</v>
      </c>
      <c r="D3764" s="31" t="s">
        <v>1051</v>
      </c>
      <c r="E3764" s="44" t="s">
        <v>199</v>
      </c>
      <c r="F3764" s="43" t="s">
        <v>34</v>
      </c>
      <c r="G3764" s="84" t="s">
        <v>34</v>
      </c>
      <c r="H3764" s="31" t="s">
        <v>758</v>
      </c>
      <c r="I3764" s="205"/>
      <c r="J3764" s="84" t="s">
        <v>188</v>
      </c>
      <c r="K3764" s="31" t="s">
        <v>34</v>
      </c>
      <c r="L3764" s="31"/>
      <c r="M3764" s="169"/>
      <c r="N3764" s="148" t="s">
        <v>986</v>
      </c>
      <c r="O3764" s="106" t="s">
        <v>200</v>
      </c>
      <c r="P3764" s="43" t="s">
        <v>758</v>
      </c>
      <c r="Q3764" s="205"/>
      <c r="R3764" s="84" t="s">
        <v>188</v>
      </c>
      <c r="S3764" s="31" t="s">
        <v>34</v>
      </c>
      <c r="T3764" s="31"/>
      <c r="U3764" s="169"/>
      <c r="V3764" s="150" t="s">
        <v>987</v>
      </c>
      <c r="W3764" s="141" t="str" cm="1">
        <f t="array" ref="W3764">IF(SUM(LEN(B3764:V3764))=0,"",IF(OR(OR(ISBLANK(F3764),SUM(LEN(C3764),LEN(D3764))=0),AND(NOT(E3764="Unknown"),ISBLANK(J3764)),AND(NOT(O3764="Unknown"),ISBLANK(R3764))),"Missing Information", INDEX(Table15[Entire Service Line Classification], MATCH(SUMIFS(Table15[Unique ID],Table15[System-Owned Portion],E3764,Table15[If Material Anything Other than "Lead" in Column E,Was Material Ever Previously Lead?],G3764,Table15[Customer-Owned Portion],O3764),Table15[Unique ID],0),0)))</f>
        <v>Non-lead</v>
      </c>
      <c r="X3764"/>
    </row>
    <row r="3765" spans="2:24" ht="120" x14ac:dyDescent="0.25">
      <c r="B3765" s="146" t="s">
        <v>1052</v>
      </c>
      <c r="C3765" s="31" t="s">
        <v>1053</v>
      </c>
      <c r="D3765" s="31" t="s">
        <v>1054</v>
      </c>
      <c r="E3765" s="44" t="s">
        <v>199</v>
      </c>
      <c r="F3765" s="43" t="s">
        <v>34</v>
      </c>
      <c r="G3765" s="84" t="s">
        <v>34</v>
      </c>
      <c r="H3765" s="31" t="s">
        <v>758</v>
      </c>
      <c r="I3765" s="205"/>
      <c r="J3765" s="84" t="s">
        <v>188</v>
      </c>
      <c r="K3765" s="31" t="s">
        <v>34</v>
      </c>
      <c r="L3765" s="31"/>
      <c r="M3765" s="169"/>
      <c r="N3765" s="148" t="s">
        <v>986</v>
      </c>
      <c r="O3765" s="106" t="s">
        <v>200</v>
      </c>
      <c r="P3765" s="43" t="s">
        <v>1021</v>
      </c>
      <c r="Q3765" s="205"/>
      <c r="R3765" s="84" t="s">
        <v>188</v>
      </c>
      <c r="S3765" s="31" t="s">
        <v>34</v>
      </c>
      <c r="T3765" s="31"/>
      <c r="U3765" s="169"/>
      <c r="V3765" s="150" t="s">
        <v>987</v>
      </c>
      <c r="W3765" s="141" t="str" cm="1">
        <f t="array" ref="W3765">IF(SUM(LEN(B3765:V3765))=0,"",IF(OR(OR(ISBLANK(F3765),SUM(LEN(C3765),LEN(D3765))=0),AND(NOT(E3765="Unknown"),ISBLANK(J3765)),AND(NOT(O3765="Unknown"),ISBLANK(R3765))),"Missing Information", INDEX(Table15[Entire Service Line Classification], MATCH(SUMIFS(Table15[Unique ID],Table15[System-Owned Portion],E3765,Table15[If Material Anything Other than "Lead" in Column E,Was Material Ever Previously Lead?],G3765,Table15[Customer-Owned Portion],O3765),Table15[Unique ID],0),0)))</f>
        <v>Non-lead</v>
      </c>
      <c r="X3765"/>
    </row>
    <row r="3766" spans="2:24" ht="120" x14ac:dyDescent="0.25">
      <c r="B3766" s="146" t="s">
        <v>1058</v>
      </c>
      <c r="C3766" s="31" t="s">
        <v>1059</v>
      </c>
      <c r="D3766" s="31" t="s">
        <v>1060</v>
      </c>
      <c r="E3766" s="44" t="s">
        <v>199</v>
      </c>
      <c r="F3766" s="43" t="s">
        <v>34</v>
      </c>
      <c r="G3766" s="84" t="s">
        <v>34</v>
      </c>
      <c r="H3766" s="31" t="s">
        <v>758</v>
      </c>
      <c r="I3766" s="205"/>
      <c r="J3766" s="84" t="s">
        <v>188</v>
      </c>
      <c r="K3766" s="31" t="s">
        <v>34</v>
      </c>
      <c r="L3766" s="31"/>
      <c r="M3766" s="169"/>
      <c r="N3766" s="148" t="s">
        <v>986</v>
      </c>
      <c r="O3766" s="106" t="s">
        <v>200</v>
      </c>
      <c r="P3766" s="43" t="s">
        <v>1021</v>
      </c>
      <c r="Q3766" s="205"/>
      <c r="R3766" s="84" t="s">
        <v>188</v>
      </c>
      <c r="S3766" s="31" t="s">
        <v>34</v>
      </c>
      <c r="T3766" s="31"/>
      <c r="U3766" s="169"/>
      <c r="V3766" s="150" t="s">
        <v>987</v>
      </c>
      <c r="W3766" s="141" t="str" cm="1">
        <f t="array" ref="W3766">IF(SUM(LEN(B3766:V3766))=0,"",IF(OR(OR(ISBLANK(F3766),SUM(LEN(C3766),LEN(D3766))=0),AND(NOT(E3766="Unknown"),ISBLANK(J3766)),AND(NOT(O3766="Unknown"),ISBLANK(R3766))),"Missing Information", INDEX(Table15[Entire Service Line Classification], MATCH(SUMIFS(Table15[Unique ID],Table15[System-Owned Portion],E3766,Table15[If Material Anything Other than "Lead" in Column E,Was Material Ever Previously Lead?],G3766,Table15[Customer-Owned Portion],O3766),Table15[Unique ID],0),0)))</f>
        <v>Non-lead</v>
      </c>
      <c r="X3766"/>
    </row>
    <row r="3767" spans="2:24" ht="120" x14ac:dyDescent="0.25">
      <c r="B3767" s="146" t="s">
        <v>1061</v>
      </c>
      <c r="C3767" s="31" t="s">
        <v>1062</v>
      </c>
      <c r="D3767" s="31" t="s">
        <v>1063</v>
      </c>
      <c r="E3767" s="44" t="s">
        <v>199</v>
      </c>
      <c r="F3767" s="43" t="s">
        <v>34</v>
      </c>
      <c r="G3767" s="84" t="s">
        <v>34</v>
      </c>
      <c r="H3767" s="31" t="s">
        <v>758</v>
      </c>
      <c r="I3767" s="205"/>
      <c r="J3767" s="84" t="s">
        <v>188</v>
      </c>
      <c r="K3767" s="31" t="s">
        <v>34</v>
      </c>
      <c r="L3767" s="31"/>
      <c r="M3767" s="169"/>
      <c r="N3767" s="148" t="s">
        <v>986</v>
      </c>
      <c r="O3767" s="106" t="s">
        <v>200</v>
      </c>
      <c r="P3767" s="43" t="s">
        <v>1021</v>
      </c>
      <c r="Q3767" s="205"/>
      <c r="R3767" s="84" t="s">
        <v>188</v>
      </c>
      <c r="S3767" s="31" t="s">
        <v>34</v>
      </c>
      <c r="T3767" s="31"/>
      <c r="U3767" s="169"/>
      <c r="V3767" s="150" t="s">
        <v>987</v>
      </c>
      <c r="W3767" s="141" t="str" cm="1">
        <f t="array" ref="W3767">IF(SUM(LEN(B3767:V3767))=0,"",IF(OR(OR(ISBLANK(F3767),SUM(LEN(C3767),LEN(D3767))=0),AND(NOT(E3767="Unknown"),ISBLANK(J3767)),AND(NOT(O3767="Unknown"),ISBLANK(R3767))),"Missing Information", INDEX(Table15[Entire Service Line Classification], MATCH(SUMIFS(Table15[Unique ID],Table15[System-Owned Portion],E3767,Table15[If Material Anything Other than "Lead" in Column E,Was Material Ever Previously Lead?],G3767,Table15[Customer-Owned Portion],O3767),Table15[Unique ID],0),0)))</f>
        <v>Non-lead</v>
      </c>
      <c r="X3767"/>
    </row>
    <row r="3768" spans="2:24" ht="120" x14ac:dyDescent="0.25">
      <c r="B3768" s="146" t="s">
        <v>1064</v>
      </c>
      <c r="C3768" s="31" t="s">
        <v>1065</v>
      </c>
      <c r="D3768" s="31" t="s">
        <v>1066</v>
      </c>
      <c r="E3768" s="44" t="s">
        <v>199</v>
      </c>
      <c r="F3768" s="43" t="s">
        <v>34</v>
      </c>
      <c r="G3768" s="84" t="s">
        <v>34</v>
      </c>
      <c r="H3768" s="31" t="s">
        <v>758</v>
      </c>
      <c r="I3768" s="205"/>
      <c r="J3768" s="84" t="s">
        <v>188</v>
      </c>
      <c r="K3768" s="31" t="s">
        <v>34</v>
      </c>
      <c r="L3768" s="31"/>
      <c r="M3768" s="169"/>
      <c r="N3768" s="148" t="s">
        <v>986</v>
      </c>
      <c r="O3768" s="106" t="s">
        <v>200</v>
      </c>
      <c r="P3768" s="43" t="s">
        <v>758</v>
      </c>
      <c r="Q3768" s="205"/>
      <c r="R3768" s="84" t="s">
        <v>188</v>
      </c>
      <c r="S3768" s="31" t="s">
        <v>34</v>
      </c>
      <c r="T3768" s="31"/>
      <c r="U3768" s="169"/>
      <c r="V3768" s="150" t="s">
        <v>987</v>
      </c>
      <c r="W3768" s="141" t="str" cm="1">
        <f t="array" ref="W3768">IF(SUM(LEN(B3768:V3768))=0,"",IF(OR(OR(ISBLANK(F3768),SUM(LEN(C3768),LEN(D3768))=0),AND(NOT(E3768="Unknown"),ISBLANK(J3768)),AND(NOT(O3768="Unknown"),ISBLANK(R3768))),"Missing Information", INDEX(Table15[Entire Service Line Classification], MATCH(SUMIFS(Table15[Unique ID],Table15[System-Owned Portion],E3768,Table15[If Material Anything Other than "Lead" in Column E,Was Material Ever Previously Lead?],G3768,Table15[Customer-Owned Portion],O3768),Table15[Unique ID],0),0)))</f>
        <v>Non-lead</v>
      </c>
      <c r="X3768"/>
    </row>
    <row r="3769" spans="2:24" ht="120" x14ac:dyDescent="0.25">
      <c r="B3769" s="146" t="s">
        <v>1070</v>
      </c>
      <c r="C3769" s="31" t="s">
        <v>1071</v>
      </c>
      <c r="D3769" s="31" t="s">
        <v>1072</v>
      </c>
      <c r="E3769" s="44" t="s">
        <v>199</v>
      </c>
      <c r="F3769" s="43" t="s">
        <v>34</v>
      </c>
      <c r="G3769" s="84" t="s">
        <v>34</v>
      </c>
      <c r="H3769" s="31" t="s">
        <v>758</v>
      </c>
      <c r="I3769" s="205"/>
      <c r="J3769" s="84" t="s">
        <v>188</v>
      </c>
      <c r="K3769" s="31" t="s">
        <v>34</v>
      </c>
      <c r="L3769" s="31"/>
      <c r="M3769" s="169"/>
      <c r="N3769" s="148" t="s">
        <v>986</v>
      </c>
      <c r="O3769" s="106" t="s">
        <v>200</v>
      </c>
      <c r="P3769" s="43" t="s">
        <v>758</v>
      </c>
      <c r="Q3769" s="205"/>
      <c r="R3769" s="84" t="s">
        <v>188</v>
      </c>
      <c r="S3769" s="31" t="s">
        <v>34</v>
      </c>
      <c r="T3769" s="31"/>
      <c r="U3769" s="169"/>
      <c r="V3769" s="150" t="s">
        <v>987</v>
      </c>
      <c r="W3769" s="141" t="str" cm="1">
        <f t="array" ref="W3769">IF(SUM(LEN(B3769:V3769))=0,"",IF(OR(OR(ISBLANK(F3769),SUM(LEN(C3769),LEN(D3769))=0),AND(NOT(E3769="Unknown"),ISBLANK(J3769)),AND(NOT(O3769="Unknown"),ISBLANK(R3769))),"Missing Information", INDEX(Table15[Entire Service Line Classification], MATCH(SUMIFS(Table15[Unique ID],Table15[System-Owned Portion],E3769,Table15[If Material Anything Other than "Lead" in Column E,Was Material Ever Previously Lead?],G3769,Table15[Customer-Owned Portion],O3769),Table15[Unique ID],0),0)))</f>
        <v>Non-lead</v>
      </c>
      <c r="X3769"/>
    </row>
    <row r="3770" spans="2:24" ht="120" x14ac:dyDescent="0.25">
      <c r="B3770" s="146" t="s">
        <v>1073</v>
      </c>
      <c r="C3770" s="31" t="s">
        <v>1074</v>
      </c>
      <c r="D3770" s="31" t="s">
        <v>1075</v>
      </c>
      <c r="E3770" s="44" t="s">
        <v>199</v>
      </c>
      <c r="F3770" s="43" t="s">
        <v>34</v>
      </c>
      <c r="G3770" s="84" t="s">
        <v>34</v>
      </c>
      <c r="H3770" s="31" t="s">
        <v>758</v>
      </c>
      <c r="I3770" s="205"/>
      <c r="J3770" s="84" t="s">
        <v>188</v>
      </c>
      <c r="K3770" s="31" t="s">
        <v>34</v>
      </c>
      <c r="L3770" s="31"/>
      <c r="M3770" s="169"/>
      <c r="N3770" s="148" t="s">
        <v>986</v>
      </c>
      <c r="O3770" s="106" t="s">
        <v>200</v>
      </c>
      <c r="P3770" s="43" t="s">
        <v>1021</v>
      </c>
      <c r="Q3770" s="205"/>
      <c r="R3770" s="84" t="s">
        <v>188</v>
      </c>
      <c r="S3770" s="31" t="s">
        <v>34</v>
      </c>
      <c r="T3770" s="31"/>
      <c r="U3770" s="169"/>
      <c r="V3770" s="150" t="s">
        <v>987</v>
      </c>
      <c r="W3770" s="141" t="str" cm="1">
        <f t="array" ref="W3770">IF(SUM(LEN(B3770:V3770))=0,"",IF(OR(OR(ISBLANK(F3770),SUM(LEN(C3770),LEN(D3770))=0),AND(NOT(E3770="Unknown"),ISBLANK(J3770)),AND(NOT(O3770="Unknown"),ISBLANK(R3770))),"Missing Information", INDEX(Table15[Entire Service Line Classification], MATCH(SUMIFS(Table15[Unique ID],Table15[System-Owned Portion],E3770,Table15[If Material Anything Other than "Lead" in Column E,Was Material Ever Previously Lead?],G3770,Table15[Customer-Owned Portion],O3770),Table15[Unique ID],0),0)))</f>
        <v>Non-lead</v>
      </c>
      <c r="X3770"/>
    </row>
    <row r="3771" spans="2:24" ht="120" x14ac:dyDescent="0.25">
      <c r="B3771" s="146" t="s">
        <v>1067</v>
      </c>
      <c r="C3771" s="31" t="s">
        <v>1068</v>
      </c>
      <c r="D3771" s="31" t="s">
        <v>1069</v>
      </c>
      <c r="E3771" s="44" t="s">
        <v>199</v>
      </c>
      <c r="F3771" s="43" t="s">
        <v>34</v>
      </c>
      <c r="G3771" s="84" t="s">
        <v>34</v>
      </c>
      <c r="H3771" s="31" t="s">
        <v>758</v>
      </c>
      <c r="I3771" s="205"/>
      <c r="J3771" s="84" t="s">
        <v>188</v>
      </c>
      <c r="K3771" s="31" t="s">
        <v>34</v>
      </c>
      <c r="L3771" s="31"/>
      <c r="M3771" s="169"/>
      <c r="N3771" s="148" t="s">
        <v>986</v>
      </c>
      <c r="O3771" s="106" t="s">
        <v>200</v>
      </c>
      <c r="P3771" s="43" t="s">
        <v>1021</v>
      </c>
      <c r="Q3771" s="205"/>
      <c r="R3771" s="84" t="s">
        <v>188</v>
      </c>
      <c r="S3771" s="31" t="s">
        <v>34</v>
      </c>
      <c r="T3771" s="31"/>
      <c r="U3771" s="169"/>
      <c r="V3771" s="150" t="s">
        <v>987</v>
      </c>
      <c r="W3771" s="141" t="str" cm="1">
        <f t="array" ref="W3771">IF(SUM(LEN(B3771:V3771))=0,"",IF(OR(OR(ISBLANK(F3771),SUM(LEN(C3771),LEN(D3771))=0),AND(NOT(E3771="Unknown"),ISBLANK(J3771)),AND(NOT(O3771="Unknown"),ISBLANK(R3771))),"Missing Information", INDEX(Table15[Entire Service Line Classification], MATCH(SUMIFS(Table15[Unique ID],Table15[System-Owned Portion],E3771,Table15[If Material Anything Other than "Lead" in Column E,Was Material Ever Previously Lead?],G3771,Table15[Customer-Owned Portion],O3771),Table15[Unique ID],0),0)))</f>
        <v>Non-lead</v>
      </c>
      <c r="X3771"/>
    </row>
    <row r="3772" spans="2:24" ht="120" x14ac:dyDescent="0.25">
      <c r="B3772" s="146" t="s">
        <v>1076</v>
      </c>
      <c r="C3772" s="31" t="s">
        <v>1077</v>
      </c>
      <c r="D3772" s="31" t="s">
        <v>1078</v>
      </c>
      <c r="E3772" s="44" t="s">
        <v>199</v>
      </c>
      <c r="F3772" s="43" t="s">
        <v>34</v>
      </c>
      <c r="G3772" s="84" t="s">
        <v>34</v>
      </c>
      <c r="H3772" s="31" t="s">
        <v>758</v>
      </c>
      <c r="I3772" s="205"/>
      <c r="J3772" s="84" t="s">
        <v>188</v>
      </c>
      <c r="K3772" s="31" t="s">
        <v>34</v>
      </c>
      <c r="L3772" s="31"/>
      <c r="M3772" s="169"/>
      <c r="N3772" s="148" t="s">
        <v>986</v>
      </c>
      <c r="O3772" s="106" t="s">
        <v>200</v>
      </c>
      <c r="P3772" s="43" t="s">
        <v>758</v>
      </c>
      <c r="Q3772" s="205"/>
      <c r="R3772" s="84" t="s">
        <v>188</v>
      </c>
      <c r="S3772" s="31" t="s">
        <v>34</v>
      </c>
      <c r="T3772" s="31"/>
      <c r="U3772" s="169"/>
      <c r="V3772" s="150" t="s">
        <v>987</v>
      </c>
      <c r="W3772" s="141" t="str" cm="1">
        <f t="array" ref="W3772">IF(SUM(LEN(B3772:V3772))=0,"",IF(OR(OR(ISBLANK(F3772),SUM(LEN(C3772),LEN(D3772))=0),AND(NOT(E3772="Unknown"),ISBLANK(J3772)),AND(NOT(O3772="Unknown"),ISBLANK(R3772))),"Missing Information", INDEX(Table15[Entire Service Line Classification], MATCH(SUMIFS(Table15[Unique ID],Table15[System-Owned Portion],E3772,Table15[If Material Anything Other than "Lead" in Column E,Was Material Ever Previously Lead?],G3772,Table15[Customer-Owned Portion],O3772),Table15[Unique ID],0),0)))</f>
        <v>Non-lead</v>
      </c>
      <c r="X3772"/>
    </row>
    <row r="3773" spans="2:24" ht="120" x14ac:dyDescent="0.25">
      <c r="B3773" s="146" t="s">
        <v>1092</v>
      </c>
      <c r="C3773" s="31" t="s">
        <v>1093</v>
      </c>
      <c r="D3773" s="31" t="s">
        <v>1094</v>
      </c>
      <c r="E3773" s="44" t="s">
        <v>199</v>
      </c>
      <c r="F3773" s="43" t="s">
        <v>34</v>
      </c>
      <c r="G3773" s="84" t="s">
        <v>34</v>
      </c>
      <c r="H3773" s="31" t="s">
        <v>758</v>
      </c>
      <c r="I3773" s="205"/>
      <c r="J3773" s="84" t="s">
        <v>188</v>
      </c>
      <c r="K3773" s="31" t="s">
        <v>34</v>
      </c>
      <c r="L3773" s="31"/>
      <c r="M3773" s="169"/>
      <c r="N3773" s="148" t="s">
        <v>986</v>
      </c>
      <c r="O3773" s="106" t="s">
        <v>200</v>
      </c>
      <c r="P3773" s="43" t="s">
        <v>1021</v>
      </c>
      <c r="Q3773" s="205"/>
      <c r="R3773" s="84" t="s">
        <v>188</v>
      </c>
      <c r="S3773" s="31" t="s">
        <v>34</v>
      </c>
      <c r="T3773" s="31"/>
      <c r="U3773" s="169"/>
      <c r="V3773" s="150" t="s">
        <v>987</v>
      </c>
      <c r="W3773" s="141" t="str" cm="1">
        <f t="array" ref="W3773">IF(SUM(LEN(B3773:V3773))=0,"",IF(OR(OR(ISBLANK(F3773),SUM(LEN(C3773),LEN(D3773))=0),AND(NOT(E3773="Unknown"),ISBLANK(J3773)),AND(NOT(O3773="Unknown"),ISBLANK(R3773))),"Missing Information", INDEX(Table15[Entire Service Line Classification], MATCH(SUMIFS(Table15[Unique ID],Table15[System-Owned Portion],E3773,Table15[If Material Anything Other than "Lead" in Column E,Was Material Ever Previously Lead?],G3773,Table15[Customer-Owned Portion],O3773),Table15[Unique ID],0),0)))</f>
        <v>Non-lead</v>
      </c>
      <c r="X3773"/>
    </row>
    <row r="3774" spans="2:24" ht="120" x14ac:dyDescent="0.25">
      <c r="B3774" s="146" t="s">
        <v>1095</v>
      </c>
      <c r="C3774" s="31" t="s">
        <v>1096</v>
      </c>
      <c r="D3774" s="31" t="s">
        <v>1097</v>
      </c>
      <c r="E3774" s="44" t="s">
        <v>199</v>
      </c>
      <c r="F3774" s="43" t="s">
        <v>34</v>
      </c>
      <c r="G3774" s="84" t="s">
        <v>34</v>
      </c>
      <c r="H3774" s="31" t="s">
        <v>758</v>
      </c>
      <c r="I3774" s="205"/>
      <c r="J3774" s="84" t="s">
        <v>188</v>
      </c>
      <c r="K3774" s="31" t="s">
        <v>34</v>
      </c>
      <c r="L3774" s="31"/>
      <c r="M3774" s="169"/>
      <c r="N3774" s="148" t="s">
        <v>986</v>
      </c>
      <c r="O3774" s="106" t="s">
        <v>200</v>
      </c>
      <c r="P3774" s="43" t="s">
        <v>1021</v>
      </c>
      <c r="Q3774" s="205"/>
      <c r="R3774" s="84" t="s">
        <v>188</v>
      </c>
      <c r="S3774" s="31" t="s">
        <v>34</v>
      </c>
      <c r="T3774" s="31"/>
      <c r="U3774" s="169"/>
      <c r="V3774" s="150" t="s">
        <v>987</v>
      </c>
      <c r="W3774" s="141" t="str" cm="1">
        <f t="array" ref="W3774">IF(SUM(LEN(B3774:V3774))=0,"",IF(OR(OR(ISBLANK(F3774),SUM(LEN(C3774),LEN(D3774))=0),AND(NOT(E3774="Unknown"),ISBLANK(J3774)),AND(NOT(O3774="Unknown"),ISBLANK(R3774))),"Missing Information", INDEX(Table15[Entire Service Line Classification], MATCH(SUMIFS(Table15[Unique ID],Table15[System-Owned Portion],E3774,Table15[If Material Anything Other than "Lead" in Column E,Was Material Ever Previously Lead?],G3774,Table15[Customer-Owned Portion],O3774),Table15[Unique ID],0),0)))</f>
        <v>Non-lead</v>
      </c>
      <c r="X3774"/>
    </row>
    <row r="3775" spans="2:24" ht="120" x14ac:dyDescent="0.25">
      <c r="B3775" s="146" t="s">
        <v>1098</v>
      </c>
      <c r="C3775" s="31" t="s">
        <v>1099</v>
      </c>
      <c r="D3775" s="31" t="s">
        <v>1100</v>
      </c>
      <c r="E3775" s="44" t="s">
        <v>199</v>
      </c>
      <c r="F3775" s="43" t="s">
        <v>34</v>
      </c>
      <c r="G3775" s="84" t="s">
        <v>34</v>
      </c>
      <c r="H3775" s="31" t="s">
        <v>758</v>
      </c>
      <c r="I3775" s="205"/>
      <c r="J3775" s="84" t="s">
        <v>188</v>
      </c>
      <c r="K3775" s="31" t="s">
        <v>34</v>
      </c>
      <c r="L3775" s="31"/>
      <c r="M3775" s="169"/>
      <c r="N3775" s="148" t="s">
        <v>986</v>
      </c>
      <c r="O3775" s="106" t="s">
        <v>200</v>
      </c>
      <c r="P3775" s="43" t="s">
        <v>1021</v>
      </c>
      <c r="Q3775" s="205"/>
      <c r="R3775" s="84" t="s">
        <v>188</v>
      </c>
      <c r="S3775" s="31" t="s">
        <v>34</v>
      </c>
      <c r="T3775" s="31"/>
      <c r="U3775" s="169"/>
      <c r="V3775" s="150" t="s">
        <v>987</v>
      </c>
      <c r="W3775" s="141" t="str" cm="1">
        <f t="array" ref="W3775">IF(SUM(LEN(B3775:V3775))=0,"",IF(OR(OR(ISBLANK(F3775),SUM(LEN(C3775),LEN(D3775))=0),AND(NOT(E3775="Unknown"),ISBLANK(J3775)),AND(NOT(O3775="Unknown"),ISBLANK(R3775))),"Missing Information", INDEX(Table15[Entire Service Line Classification], MATCH(SUMIFS(Table15[Unique ID],Table15[System-Owned Portion],E3775,Table15[If Material Anything Other than "Lead" in Column E,Was Material Ever Previously Lead?],G3775,Table15[Customer-Owned Portion],O3775),Table15[Unique ID],0),0)))</f>
        <v>Non-lead</v>
      </c>
      <c r="X3775"/>
    </row>
    <row r="3776" spans="2:24" ht="60" x14ac:dyDescent="0.25">
      <c r="B3776" s="146" t="s">
        <v>2219</v>
      </c>
      <c r="C3776" s="31" t="s">
        <v>2220</v>
      </c>
      <c r="D3776" s="31" t="s">
        <v>2221</v>
      </c>
      <c r="E3776" s="44" t="s">
        <v>200</v>
      </c>
      <c r="F3776" s="43" t="s">
        <v>34</v>
      </c>
      <c r="G3776" s="84" t="s">
        <v>34</v>
      </c>
      <c r="H3776" s="31" t="s">
        <v>851</v>
      </c>
      <c r="I3776" s="205"/>
      <c r="J3776" s="84" t="s">
        <v>188</v>
      </c>
      <c r="K3776" s="31" t="s">
        <v>34</v>
      </c>
      <c r="L3776" s="31"/>
      <c r="M3776" s="169"/>
      <c r="N3776" s="148" t="s">
        <v>2097</v>
      </c>
      <c r="O3776" s="106" t="s">
        <v>200</v>
      </c>
      <c r="P3776" s="43" t="s">
        <v>851</v>
      </c>
      <c r="Q3776" s="205"/>
      <c r="R3776" s="84" t="s">
        <v>188</v>
      </c>
      <c r="S3776" s="31" t="s">
        <v>34</v>
      </c>
      <c r="T3776" s="31"/>
      <c r="U3776" s="169"/>
      <c r="V3776" s="150" t="s">
        <v>2098</v>
      </c>
      <c r="W3776" s="141" t="str" cm="1">
        <f t="array" ref="W3776">IF(SUM(LEN(B3776:V3776))=0,"",IF(OR(OR(ISBLANK(F3776),SUM(LEN(C3776),LEN(D3776))=0),AND(NOT(E3776="Unknown"),ISBLANK(J3776)),AND(NOT(O3776="Unknown"),ISBLANK(R3776))),"Missing Information", INDEX(Table15[Entire Service Line Classification], MATCH(SUMIFS(Table15[Unique ID],Table15[System-Owned Portion],E3776,Table15[If Material Anything Other than "Lead" in Column E,Was Material Ever Previously Lead?],G3776,Table15[Customer-Owned Portion],O3776),Table15[Unique ID],0),0)))</f>
        <v>Non-lead</v>
      </c>
      <c r="X3776"/>
    </row>
    <row r="3777" spans="2:24" ht="60" x14ac:dyDescent="0.25">
      <c r="B3777" s="146" t="s">
        <v>2216</v>
      </c>
      <c r="C3777" s="31" t="s">
        <v>2217</v>
      </c>
      <c r="D3777" s="31" t="s">
        <v>2218</v>
      </c>
      <c r="E3777" s="44" t="s">
        <v>200</v>
      </c>
      <c r="F3777" s="43" t="s">
        <v>34</v>
      </c>
      <c r="G3777" s="84" t="s">
        <v>34</v>
      </c>
      <c r="H3777" s="31" t="s">
        <v>851</v>
      </c>
      <c r="I3777" s="205"/>
      <c r="J3777" s="84" t="s">
        <v>188</v>
      </c>
      <c r="K3777" s="31" t="s">
        <v>34</v>
      </c>
      <c r="L3777" s="31"/>
      <c r="M3777" s="169"/>
      <c r="N3777" s="148" t="s">
        <v>2097</v>
      </c>
      <c r="O3777" s="106" t="s">
        <v>200</v>
      </c>
      <c r="P3777" s="43" t="s">
        <v>851</v>
      </c>
      <c r="Q3777" s="205"/>
      <c r="R3777" s="84" t="s">
        <v>188</v>
      </c>
      <c r="S3777" s="31" t="s">
        <v>34</v>
      </c>
      <c r="T3777" s="31"/>
      <c r="U3777" s="169"/>
      <c r="V3777" s="150" t="s">
        <v>2098</v>
      </c>
      <c r="W3777" s="141" t="str" cm="1">
        <f t="array" ref="W3777">IF(SUM(LEN(B3777:V3777))=0,"",IF(OR(OR(ISBLANK(F3777),SUM(LEN(C3777),LEN(D3777))=0),AND(NOT(E3777="Unknown"),ISBLANK(J3777)),AND(NOT(O3777="Unknown"),ISBLANK(R3777))),"Missing Information", INDEX(Table15[Entire Service Line Classification], MATCH(SUMIFS(Table15[Unique ID],Table15[System-Owned Portion],E3777,Table15[If Material Anything Other than "Lead" in Column E,Was Material Ever Previously Lead?],G3777,Table15[Customer-Owned Portion],O3777),Table15[Unique ID],0),0)))</f>
        <v>Non-lead</v>
      </c>
      <c r="X3777"/>
    </row>
    <row r="3778" spans="2:24" ht="60" x14ac:dyDescent="0.25">
      <c r="B3778" s="146" t="s">
        <v>2213</v>
      </c>
      <c r="C3778" s="31" t="s">
        <v>2214</v>
      </c>
      <c r="D3778" s="31" t="s">
        <v>2215</v>
      </c>
      <c r="E3778" s="44" t="s">
        <v>200</v>
      </c>
      <c r="F3778" s="43" t="s">
        <v>34</v>
      </c>
      <c r="G3778" s="84" t="s">
        <v>34</v>
      </c>
      <c r="H3778" s="31" t="s">
        <v>851</v>
      </c>
      <c r="I3778" s="205"/>
      <c r="J3778" s="84" t="s">
        <v>188</v>
      </c>
      <c r="K3778" s="31" t="s">
        <v>34</v>
      </c>
      <c r="L3778" s="31"/>
      <c r="M3778" s="169"/>
      <c r="N3778" s="148" t="s">
        <v>2097</v>
      </c>
      <c r="O3778" s="106" t="s">
        <v>200</v>
      </c>
      <c r="P3778" s="43" t="s">
        <v>851</v>
      </c>
      <c r="Q3778" s="205"/>
      <c r="R3778" s="84" t="s">
        <v>188</v>
      </c>
      <c r="S3778" s="31" t="s">
        <v>34</v>
      </c>
      <c r="T3778" s="31"/>
      <c r="U3778" s="169"/>
      <c r="V3778" s="150" t="s">
        <v>2098</v>
      </c>
      <c r="W3778" s="141" t="str" cm="1">
        <f t="array" ref="W3778">IF(SUM(LEN(B3778:V3778))=0,"",IF(OR(OR(ISBLANK(F3778),SUM(LEN(C3778),LEN(D3778))=0),AND(NOT(E3778="Unknown"),ISBLANK(J3778)),AND(NOT(O3778="Unknown"),ISBLANK(R3778))),"Missing Information", INDEX(Table15[Entire Service Line Classification], MATCH(SUMIFS(Table15[Unique ID],Table15[System-Owned Portion],E3778,Table15[If Material Anything Other than "Lead" in Column E,Was Material Ever Previously Lead?],G3778,Table15[Customer-Owned Portion],O3778),Table15[Unique ID],0),0)))</f>
        <v>Non-lead</v>
      </c>
      <c r="X3778"/>
    </row>
    <row r="3779" spans="2:24" ht="60" x14ac:dyDescent="0.25">
      <c r="B3779" s="146" t="s">
        <v>2210</v>
      </c>
      <c r="C3779" s="31" t="s">
        <v>2211</v>
      </c>
      <c r="D3779" s="31" t="s">
        <v>2212</v>
      </c>
      <c r="E3779" s="44" t="s">
        <v>200</v>
      </c>
      <c r="F3779" s="43" t="s">
        <v>34</v>
      </c>
      <c r="G3779" s="84" t="s">
        <v>34</v>
      </c>
      <c r="H3779" s="31" t="s">
        <v>851</v>
      </c>
      <c r="I3779" s="205"/>
      <c r="J3779" s="84" t="s">
        <v>188</v>
      </c>
      <c r="K3779" s="31" t="s">
        <v>34</v>
      </c>
      <c r="L3779" s="31"/>
      <c r="M3779" s="169"/>
      <c r="N3779" s="148" t="s">
        <v>2097</v>
      </c>
      <c r="O3779" s="106" t="s">
        <v>200</v>
      </c>
      <c r="P3779" s="43" t="s">
        <v>851</v>
      </c>
      <c r="Q3779" s="205"/>
      <c r="R3779" s="84" t="s">
        <v>188</v>
      </c>
      <c r="S3779" s="31" t="s">
        <v>34</v>
      </c>
      <c r="T3779" s="31"/>
      <c r="U3779" s="169"/>
      <c r="V3779" s="150" t="s">
        <v>2098</v>
      </c>
      <c r="W3779" s="141" t="str" cm="1">
        <f t="array" ref="W3779">IF(SUM(LEN(B3779:V3779))=0,"",IF(OR(OR(ISBLANK(F3779),SUM(LEN(C3779),LEN(D3779))=0),AND(NOT(E3779="Unknown"),ISBLANK(J3779)),AND(NOT(O3779="Unknown"),ISBLANK(R3779))),"Missing Information", INDEX(Table15[Entire Service Line Classification], MATCH(SUMIFS(Table15[Unique ID],Table15[System-Owned Portion],E3779,Table15[If Material Anything Other than "Lead" in Column E,Was Material Ever Previously Lead?],G3779,Table15[Customer-Owned Portion],O3779),Table15[Unique ID],0),0)))</f>
        <v>Non-lead</v>
      </c>
      <c r="X3779"/>
    </row>
    <row r="3780" spans="2:24" ht="60" x14ac:dyDescent="0.25">
      <c r="B3780" s="146" t="s">
        <v>2231</v>
      </c>
      <c r="C3780" s="31" t="s">
        <v>2232</v>
      </c>
      <c r="D3780" s="31" t="s">
        <v>2233</v>
      </c>
      <c r="E3780" s="44" t="s">
        <v>200</v>
      </c>
      <c r="F3780" s="43" t="s">
        <v>34</v>
      </c>
      <c r="G3780" s="84" t="s">
        <v>34</v>
      </c>
      <c r="H3780" s="31" t="s">
        <v>851</v>
      </c>
      <c r="I3780" s="205"/>
      <c r="J3780" s="84" t="s">
        <v>188</v>
      </c>
      <c r="K3780" s="31" t="s">
        <v>34</v>
      </c>
      <c r="L3780" s="31"/>
      <c r="M3780" s="169"/>
      <c r="N3780" s="148" t="s">
        <v>2097</v>
      </c>
      <c r="O3780" s="106" t="s">
        <v>200</v>
      </c>
      <c r="P3780" s="43" t="s">
        <v>851</v>
      </c>
      <c r="Q3780" s="205"/>
      <c r="R3780" s="84" t="s">
        <v>188</v>
      </c>
      <c r="S3780" s="31" t="s">
        <v>34</v>
      </c>
      <c r="T3780" s="31"/>
      <c r="U3780" s="169"/>
      <c r="V3780" s="150" t="s">
        <v>2098</v>
      </c>
      <c r="W3780" s="141" t="str" cm="1">
        <f t="array" ref="W3780">IF(SUM(LEN(B3780:V3780))=0,"",IF(OR(OR(ISBLANK(F3780),SUM(LEN(C3780),LEN(D3780))=0),AND(NOT(E3780="Unknown"),ISBLANK(J3780)),AND(NOT(O3780="Unknown"),ISBLANK(R3780))),"Missing Information", INDEX(Table15[Entire Service Line Classification], MATCH(SUMIFS(Table15[Unique ID],Table15[System-Owned Portion],E3780,Table15[If Material Anything Other than "Lead" in Column E,Was Material Ever Previously Lead?],G3780,Table15[Customer-Owned Portion],O3780),Table15[Unique ID],0),0)))</f>
        <v>Non-lead</v>
      </c>
      <c r="X3780"/>
    </row>
    <row r="3781" spans="2:24" ht="60" x14ac:dyDescent="0.25">
      <c r="B3781" s="146" t="s">
        <v>2228</v>
      </c>
      <c r="C3781" s="31" t="s">
        <v>2229</v>
      </c>
      <c r="D3781" s="31" t="s">
        <v>2230</v>
      </c>
      <c r="E3781" s="44" t="s">
        <v>200</v>
      </c>
      <c r="F3781" s="43" t="s">
        <v>34</v>
      </c>
      <c r="G3781" s="84" t="s">
        <v>34</v>
      </c>
      <c r="H3781" s="31" t="s">
        <v>851</v>
      </c>
      <c r="I3781" s="205"/>
      <c r="J3781" s="84" t="s">
        <v>188</v>
      </c>
      <c r="K3781" s="31" t="s">
        <v>34</v>
      </c>
      <c r="L3781" s="31"/>
      <c r="M3781" s="169"/>
      <c r="N3781" s="148" t="s">
        <v>2097</v>
      </c>
      <c r="O3781" s="106" t="s">
        <v>200</v>
      </c>
      <c r="P3781" s="43" t="s">
        <v>851</v>
      </c>
      <c r="Q3781" s="205"/>
      <c r="R3781" s="84" t="s">
        <v>188</v>
      </c>
      <c r="S3781" s="31" t="s">
        <v>34</v>
      </c>
      <c r="T3781" s="31"/>
      <c r="U3781" s="169"/>
      <c r="V3781" s="150" t="s">
        <v>2098</v>
      </c>
      <c r="W3781" s="141" t="str" cm="1">
        <f t="array" ref="W3781">IF(SUM(LEN(B3781:V3781))=0,"",IF(OR(OR(ISBLANK(F3781),SUM(LEN(C3781),LEN(D3781))=0),AND(NOT(E3781="Unknown"),ISBLANK(J3781)),AND(NOT(O3781="Unknown"),ISBLANK(R3781))),"Missing Information", INDEX(Table15[Entire Service Line Classification], MATCH(SUMIFS(Table15[Unique ID],Table15[System-Owned Portion],E3781,Table15[If Material Anything Other than "Lead" in Column E,Was Material Ever Previously Lead?],G3781,Table15[Customer-Owned Portion],O3781),Table15[Unique ID],0),0)))</f>
        <v>Non-lead</v>
      </c>
      <c r="X3781"/>
    </row>
    <row r="3782" spans="2:24" ht="60" x14ac:dyDescent="0.25">
      <c r="B3782" s="146" t="s">
        <v>2225</v>
      </c>
      <c r="C3782" s="31" t="s">
        <v>2226</v>
      </c>
      <c r="D3782" s="31" t="s">
        <v>2227</v>
      </c>
      <c r="E3782" s="44" t="s">
        <v>200</v>
      </c>
      <c r="F3782" s="43" t="s">
        <v>34</v>
      </c>
      <c r="G3782" s="84" t="s">
        <v>34</v>
      </c>
      <c r="H3782" s="31" t="s">
        <v>851</v>
      </c>
      <c r="I3782" s="205"/>
      <c r="J3782" s="84" t="s">
        <v>188</v>
      </c>
      <c r="K3782" s="31" t="s">
        <v>34</v>
      </c>
      <c r="L3782" s="31"/>
      <c r="M3782" s="169"/>
      <c r="N3782" s="148" t="s">
        <v>2097</v>
      </c>
      <c r="O3782" s="106" t="s">
        <v>200</v>
      </c>
      <c r="P3782" s="43" t="s">
        <v>851</v>
      </c>
      <c r="Q3782" s="205"/>
      <c r="R3782" s="84" t="s">
        <v>188</v>
      </c>
      <c r="S3782" s="31" t="s">
        <v>34</v>
      </c>
      <c r="T3782" s="31"/>
      <c r="U3782" s="169"/>
      <c r="V3782" s="150" t="s">
        <v>2098</v>
      </c>
      <c r="W3782" s="141" t="str" cm="1">
        <f t="array" ref="W3782">IF(SUM(LEN(B3782:V3782))=0,"",IF(OR(OR(ISBLANK(F3782),SUM(LEN(C3782),LEN(D3782))=0),AND(NOT(E3782="Unknown"),ISBLANK(J3782)),AND(NOT(O3782="Unknown"),ISBLANK(R3782))),"Missing Information", INDEX(Table15[Entire Service Line Classification], MATCH(SUMIFS(Table15[Unique ID],Table15[System-Owned Portion],E3782,Table15[If Material Anything Other than "Lead" in Column E,Was Material Ever Previously Lead?],G3782,Table15[Customer-Owned Portion],O3782),Table15[Unique ID],0),0)))</f>
        <v>Non-lead</v>
      </c>
      <c r="X3782"/>
    </row>
    <row r="3783" spans="2:24" ht="60" x14ac:dyDescent="0.25">
      <c r="B3783" s="146" t="s">
        <v>2222</v>
      </c>
      <c r="C3783" s="31" t="s">
        <v>2223</v>
      </c>
      <c r="D3783" s="31" t="s">
        <v>2224</v>
      </c>
      <c r="E3783" s="44" t="s">
        <v>200</v>
      </c>
      <c r="F3783" s="43" t="s">
        <v>34</v>
      </c>
      <c r="G3783" s="84" t="s">
        <v>34</v>
      </c>
      <c r="H3783" s="31" t="s">
        <v>851</v>
      </c>
      <c r="I3783" s="205"/>
      <c r="J3783" s="84" t="s">
        <v>188</v>
      </c>
      <c r="K3783" s="31" t="s">
        <v>34</v>
      </c>
      <c r="L3783" s="31"/>
      <c r="M3783" s="169"/>
      <c r="N3783" s="148" t="s">
        <v>2097</v>
      </c>
      <c r="O3783" s="106" t="s">
        <v>200</v>
      </c>
      <c r="P3783" s="43" t="s">
        <v>851</v>
      </c>
      <c r="Q3783" s="205"/>
      <c r="R3783" s="84" t="s">
        <v>188</v>
      </c>
      <c r="S3783" s="31" t="s">
        <v>34</v>
      </c>
      <c r="T3783" s="31"/>
      <c r="U3783" s="169"/>
      <c r="V3783" s="150" t="s">
        <v>2098</v>
      </c>
      <c r="W3783" s="141" t="str" cm="1">
        <f t="array" ref="W3783">IF(SUM(LEN(B3783:V3783))=0,"",IF(OR(OR(ISBLANK(F3783),SUM(LEN(C3783),LEN(D3783))=0),AND(NOT(E3783="Unknown"),ISBLANK(J3783)),AND(NOT(O3783="Unknown"),ISBLANK(R3783))),"Missing Information", INDEX(Table15[Entire Service Line Classification], MATCH(SUMIFS(Table15[Unique ID],Table15[System-Owned Portion],E3783,Table15[If Material Anything Other than "Lead" in Column E,Was Material Ever Previously Lead?],G3783,Table15[Customer-Owned Portion],O3783),Table15[Unique ID],0),0)))</f>
        <v>Non-lead</v>
      </c>
      <c r="X3783"/>
    </row>
    <row r="3784" spans="2:24" ht="60" x14ac:dyDescent="0.25">
      <c r="B3784" s="146" t="s">
        <v>2207</v>
      </c>
      <c r="C3784" s="31" t="s">
        <v>2208</v>
      </c>
      <c r="D3784" s="31" t="s">
        <v>2209</v>
      </c>
      <c r="E3784" s="44" t="s">
        <v>200</v>
      </c>
      <c r="F3784" s="43" t="s">
        <v>34</v>
      </c>
      <c r="G3784" s="84" t="s">
        <v>34</v>
      </c>
      <c r="H3784" s="31" t="s">
        <v>851</v>
      </c>
      <c r="I3784" s="205"/>
      <c r="J3784" s="84" t="s">
        <v>188</v>
      </c>
      <c r="K3784" s="31" t="s">
        <v>34</v>
      </c>
      <c r="L3784" s="31"/>
      <c r="M3784" s="169"/>
      <c r="N3784" s="148" t="s">
        <v>2097</v>
      </c>
      <c r="O3784" s="106" t="s">
        <v>200</v>
      </c>
      <c r="P3784" s="43" t="s">
        <v>851</v>
      </c>
      <c r="Q3784" s="205"/>
      <c r="R3784" s="84" t="s">
        <v>188</v>
      </c>
      <c r="S3784" s="31" t="s">
        <v>34</v>
      </c>
      <c r="T3784" s="31"/>
      <c r="U3784" s="169"/>
      <c r="V3784" s="150" t="s">
        <v>2098</v>
      </c>
      <c r="W3784" s="141" t="str" cm="1">
        <f t="array" ref="W3784">IF(SUM(LEN(B3784:V3784))=0,"",IF(OR(OR(ISBLANK(F3784),SUM(LEN(C3784),LEN(D3784))=0),AND(NOT(E3784="Unknown"),ISBLANK(J3784)),AND(NOT(O3784="Unknown"),ISBLANK(R3784))),"Missing Information", INDEX(Table15[Entire Service Line Classification], MATCH(SUMIFS(Table15[Unique ID],Table15[System-Owned Portion],E3784,Table15[If Material Anything Other than "Lead" in Column E,Was Material Ever Previously Lead?],G3784,Table15[Customer-Owned Portion],O3784),Table15[Unique ID],0),0)))</f>
        <v>Non-lead</v>
      </c>
      <c r="X3784"/>
    </row>
    <row r="3785" spans="2:24" ht="60" x14ac:dyDescent="0.25">
      <c r="B3785" s="146" t="s">
        <v>2204</v>
      </c>
      <c r="C3785" s="31" t="s">
        <v>2205</v>
      </c>
      <c r="D3785" s="31" t="s">
        <v>2206</v>
      </c>
      <c r="E3785" s="44" t="s">
        <v>200</v>
      </c>
      <c r="F3785" s="43" t="s">
        <v>34</v>
      </c>
      <c r="G3785" s="84" t="s">
        <v>34</v>
      </c>
      <c r="H3785" s="31" t="s">
        <v>851</v>
      </c>
      <c r="I3785" s="205"/>
      <c r="J3785" s="84" t="s">
        <v>188</v>
      </c>
      <c r="K3785" s="31" t="s">
        <v>34</v>
      </c>
      <c r="L3785" s="31"/>
      <c r="M3785" s="169"/>
      <c r="N3785" s="148" t="s">
        <v>2097</v>
      </c>
      <c r="O3785" s="106" t="s">
        <v>200</v>
      </c>
      <c r="P3785" s="43" t="s">
        <v>851</v>
      </c>
      <c r="Q3785" s="205"/>
      <c r="R3785" s="84" t="s">
        <v>188</v>
      </c>
      <c r="S3785" s="31" t="s">
        <v>34</v>
      </c>
      <c r="T3785" s="31"/>
      <c r="U3785" s="169"/>
      <c r="V3785" s="150" t="s">
        <v>2098</v>
      </c>
      <c r="W3785" s="141" t="str" cm="1">
        <f t="array" ref="W3785">IF(SUM(LEN(B3785:V3785))=0,"",IF(OR(OR(ISBLANK(F3785),SUM(LEN(C3785),LEN(D3785))=0),AND(NOT(E3785="Unknown"),ISBLANK(J3785)),AND(NOT(O3785="Unknown"),ISBLANK(R3785))),"Missing Information", INDEX(Table15[Entire Service Line Classification], MATCH(SUMIFS(Table15[Unique ID],Table15[System-Owned Portion],E3785,Table15[If Material Anything Other than "Lead" in Column E,Was Material Ever Previously Lead?],G3785,Table15[Customer-Owned Portion],O3785),Table15[Unique ID],0),0)))</f>
        <v>Non-lead</v>
      </c>
      <c r="X3785"/>
    </row>
    <row r="3786" spans="2:24" ht="60" x14ac:dyDescent="0.25">
      <c r="B3786" s="146" t="s">
        <v>2201</v>
      </c>
      <c r="C3786" s="31" t="s">
        <v>2202</v>
      </c>
      <c r="D3786" s="31" t="s">
        <v>2203</v>
      </c>
      <c r="E3786" s="44" t="s">
        <v>200</v>
      </c>
      <c r="F3786" s="43" t="s">
        <v>34</v>
      </c>
      <c r="G3786" s="84" t="s">
        <v>34</v>
      </c>
      <c r="H3786" s="31" t="s">
        <v>851</v>
      </c>
      <c r="I3786" s="205"/>
      <c r="J3786" s="84" t="s">
        <v>188</v>
      </c>
      <c r="K3786" s="31" t="s">
        <v>34</v>
      </c>
      <c r="L3786" s="31"/>
      <c r="M3786" s="169"/>
      <c r="N3786" s="148" t="s">
        <v>2097</v>
      </c>
      <c r="O3786" s="106" t="s">
        <v>200</v>
      </c>
      <c r="P3786" s="43" t="s">
        <v>851</v>
      </c>
      <c r="Q3786" s="205"/>
      <c r="R3786" s="84" t="s">
        <v>188</v>
      </c>
      <c r="S3786" s="31" t="s">
        <v>34</v>
      </c>
      <c r="T3786" s="31"/>
      <c r="U3786" s="169"/>
      <c r="V3786" s="150" t="s">
        <v>2098</v>
      </c>
      <c r="W3786" s="141" t="str" cm="1">
        <f t="array" ref="W3786">IF(SUM(LEN(B3786:V3786))=0,"",IF(OR(OR(ISBLANK(F3786),SUM(LEN(C3786),LEN(D3786))=0),AND(NOT(E3786="Unknown"),ISBLANK(J3786)),AND(NOT(O3786="Unknown"),ISBLANK(R3786))),"Missing Information", INDEX(Table15[Entire Service Line Classification], MATCH(SUMIFS(Table15[Unique ID],Table15[System-Owned Portion],E3786,Table15[If Material Anything Other than "Lead" in Column E,Was Material Ever Previously Lead?],G3786,Table15[Customer-Owned Portion],O3786),Table15[Unique ID],0),0)))</f>
        <v>Non-lead</v>
      </c>
      <c r="X3786"/>
    </row>
    <row r="3787" spans="2:24" ht="60" x14ac:dyDescent="0.25">
      <c r="B3787" s="146" t="s">
        <v>2198</v>
      </c>
      <c r="C3787" s="31" t="s">
        <v>2199</v>
      </c>
      <c r="D3787" s="31" t="s">
        <v>2200</v>
      </c>
      <c r="E3787" s="44" t="s">
        <v>200</v>
      </c>
      <c r="F3787" s="43" t="s">
        <v>34</v>
      </c>
      <c r="G3787" s="84" t="s">
        <v>34</v>
      </c>
      <c r="H3787" s="31" t="s">
        <v>851</v>
      </c>
      <c r="I3787" s="205"/>
      <c r="J3787" s="84" t="s">
        <v>188</v>
      </c>
      <c r="K3787" s="31" t="s">
        <v>34</v>
      </c>
      <c r="L3787" s="31"/>
      <c r="M3787" s="169"/>
      <c r="N3787" s="148" t="s">
        <v>2097</v>
      </c>
      <c r="O3787" s="106" t="s">
        <v>200</v>
      </c>
      <c r="P3787" s="43" t="s">
        <v>851</v>
      </c>
      <c r="Q3787" s="205"/>
      <c r="R3787" s="84" t="s">
        <v>188</v>
      </c>
      <c r="S3787" s="31" t="s">
        <v>34</v>
      </c>
      <c r="T3787" s="31"/>
      <c r="U3787" s="169"/>
      <c r="V3787" s="150" t="s">
        <v>2098</v>
      </c>
      <c r="W3787" s="141" t="str" cm="1">
        <f t="array" ref="W3787">IF(SUM(LEN(B3787:V3787))=0,"",IF(OR(OR(ISBLANK(F3787),SUM(LEN(C3787),LEN(D3787))=0),AND(NOT(E3787="Unknown"),ISBLANK(J3787)),AND(NOT(O3787="Unknown"),ISBLANK(R3787))),"Missing Information", INDEX(Table15[Entire Service Line Classification], MATCH(SUMIFS(Table15[Unique ID],Table15[System-Owned Portion],E3787,Table15[If Material Anything Other than "Lead" in Column E,Was Material Ever Previously Lead?],G3787,Table15[Customer-Owned Portion],O3787),Table15[Unique ID],0),0)))</f>
        <v>Non-lead</v>
      </c>
      <c r="X3787"/>
    </row>
    <row r="3788" spans="2:24" ht="60" x14ac:dyDescent="0.25">
      <c r="B3788" s="146" t="s">
        <v>2192</v>
      </c>
      <c r="C3788" s="31" t="s">
        <v>2193</v>
      </c>
      <c r="D3788" s="31" t="s">
        <v>2194</v>
      </c>
      <c r="E3788" s="44" t="s">
        <v>200</v>
      </c>
      <c r="F3788" s="43" t="s">
        <v>34</v>
      </c>
      <c r="G3788" s="84" t="s">
        <v>34</v>
      </c>
      <c r="H3788" s="31" t="s">
        <v>851</v>
      </c>
      <c r="I3788" s="205"/>
      <c r="J3788" s="84" t="s">
        <v>188</v>
      </c>
      <c r="K3788" s="31" t="s">
        <v>34</v>
      </c>
      <c r="L3788" s="31"/>
      <c r="M3788" s="169"/>
      <c r="N3788" s="148" t="s">
        <v>2097</v>
      </c>
      <c r="O3788" s="106" t="s">
        <v>200</v>
      </c>
      <c r="P3788" s="43" t="s">
        <v>851</v>
      </c>
      <c r="Q3788" s="205"/>
      <c r="R3788" s="84" t="s">
        <v>188</v>
      </c>
      <c r="S3788" s="31" t="s">
        <v>34</v>
      </c>
      <c r="T3788" s="31"/>
      <c r="U3788" s="169"/>
      <c r="V3788" s="150" t="s">
        <v>2098</v>
      </c>
      <c r="W3788" s="141" t="str" cm="1">
        <f t="array" ref="W3788">IF(SUM(LEN(B3788:V3788))=0,"",IF(OR(OR(ISBLANK(F3788),SUM(LEN(C3788),LEN(D3788))=0),AND(NOT(E3788="Unknown"),ISBLANK(J3788)),AND(NOT(O3788="Unknown"),ISBLANK(R3788))),"Missing Information", INDEX(Table15[Entire Service Line Classification], MATCH(SUMIFS(Table15[Unique ID],Table15[System-Owned Portion],E3788,Table15[If Material Anything Other than "Lead" in Column E,Was Material Ever Previously Lead?],G3788,Table15[Customer-Owned Portion],O3788),Table15[Unique ID],0),0)))</f>
        <v>Non-lead</v>
      </c>
      <c r="X3788"/>
    </row>
    <row r="3789" spans="2:24" ht="60" x14ac:dyDescent="0.25">
      <c r="B3789" s="146" t="s">
        <v>2195</v>
      </c>
      <c r="C3789" s="31" t="s">
        <v>2196</v>
      </c>
      <c r="D3789" s="31" t="s">
        <v>2197</v>
      </c>
      <c r="E3789" s="44" t="s">
        <v>200</v>
      </c>
      <c r="F3789" s="43" t="s">
        <v>34</v>
      </c>
      <c r="G3789" s="84" t="s">
        <v>34</v>
      </c>
      <c r="H3789" s="31" t="s">
        <v>851</v>
      </c>
      <c r="I3789" s="205"/>
      <c r="J3789" s="84" t="s">
        <v>188</v>
      </c>
      <c r="K3789" s="31" t="s">
        <v>34</v>
      </c>
      <c r="L3789" s="31"/>
      <c r="M3789" s="169"/>
      <c r="N3789" s="148" t="s">
        <v>2097</v>
      </c>
      <c r="O3789" s="106" t="s">
        <v>200</v>
      </c>
      <c r="P3789" s="43" t="s">
        <v>851</v>
      </c>
      <c r="Q3789" s="205"/>
      <c r="R3789" s="84" t="s">
        <v>188</v>
      </c>
      <c r="S3789" s="31" t="s">
        <v>34</v>
      </c>
      <c r="T3789" s="31"/>
      <c r="U3789" s="169"/>
      <c r="V3789" s="150" t="s">
        <v>2098</v>
      </c>
      <c r="W3789" s="141" t="str" cm="1">
        <f t="array" ref="W3789">IF(SUM(LEN(B3789:V3789))=0,"",IF(OR(OR(ISBLANK(F3789),SUM(LEN(C3789),LEN(D3789))=0),AND(NOT(E3789="Unknown"),ISBLANK(J3789)),AND(NOT(O3789="Unknown"),ISBLANK(R3789))),"Missing Information", INDEX(Table15[Entire Service Line Classification], MATCH(SUMIFS(Table15[Unique ID],Table15[System-Owned Portion],E3789,Table15[If Material Anything Other than "Lead" in Column E,Was Material Ever Previously Lead?],G3789,Table15[Customer-Owned Portion],O3789),Table15[Unique ID],0),0)))</f>
        <v>Non-lead</v>
      </c>
      <c r="X3789"/>
    </row>
    <row r="3790" spans="2:24" ht="60" x14ac:dyDescent="0.25">
      <c r="B3790" s="146" t="s">
        <v>2177</v>
      </c>
      <c r="C3790" s="31" t="s">
        <v>2178</v>
      </c>
      <c r="D3790" s="31" t="s">
        <v>2179</v>
      </c>
      <c r="E3790" s="44" t="s">
        <v>200</v>
      </c>
      <c r="F3790" s="43" t="s">
        <v>34</v>
      </c>
      <c r="G3790" s="84" t="s">
        <v>34</v>
      </c>
      <c r="H3790" s="31" t="s">
        <v>851</v>
      </c>
      <c r="I3790" s="205"/>
      <c r="J3790" s="84" t="s">
        <v>188</v>
      </c>
      <c r="K3790" s="31" t="s">
        <v>34</v>
      </c>
      <c r="L3790" s="31"/>
      <c r="M3790" s="169"/>
      <c r="N3790" s="148" t="s">
        <v>2097</v>
      </c>
      <c r="O3790" s="106" t="s">
        <v>200</v>
      </c>
      <c r="P3790" s="43" t="s">
        <v>851</v>
      </c>
      <c r="Q3790" s="205"/>
      <c r="R3790" s="84" t="s">
        <v>188</v>
      </c>
      <c r="S3790" s="31" t="s">
        <v>34</v>
      </c>
      <c r="T3790" s="31"/>
      <c r="U3790" s="169"/>
      <c r="V3790" s="150" t="s">
        <v>2098</v>
      </c>
      <c r="W3790" s="141" t="str" cm="1">
        <f t="array" ref="W3790">IF(SUM(LEN(B3790:V3790))=0,"",IF(OR(OR(ISBLANK(F3790),SUM(LEN(C3790),LEN(D3790))=0),AND(NOT(E3790="Unknown"),ISBLANK(J3790)),AND(NOT(O3790="Unknown"),ISBLANK(R3790))),"Missing Information", INDEX(Table15[Entire Service Line Classification], MATCH(SUMIFS(Table15[Unique ID],Table15[System-Owned Portion],E3790,Table15[If Material Anything Other than "Lead" in Column E,Was Material Ever Previously Lead?],G3790,Table15[Customer-Owned Portion],O3790),Table15[Unique ID],0),0)))</f>
        <v>Non-lead</v>
      </c>
      <c r="X3790"/>
    </row>
    <row r="3791" spans="2:24" ht="60" x14ac:dyDescent="0.25">
      <c r="B3791" s="146" t="s">
        <v>2174</v>
      </c>
      <c r="C3791" s="31" t="s">
        <v>2175</v>
      </c>
      <c r="D3791" s="31" t="s">
        <v>2176</v>
      </c>
      <c r="E3791" s="44" t="s">
        <v>200</v>
      </c>
      <c r="F3791" s="43" t="s">
        <v>34</v>
      </c>
      <c r="G3791" s="84" t="s">
        <v>34</v>
      </c>
      <c r="H3791" s="31" t="s">
        <v>851</v>
      </c>
      <c r="I3791" s="205"/>
      <c r="J3791" s="84" t="s">
        <v>188</v>
      </c>
      <c r="K3791" s="31" t="s">
        <v>34</v>
      </c>
      <c r="L3791" s="31"/>
      <c r="M3791" s="169"/>
      <c r="N3791" s="148" t="s">
        <v>2097</v>
      </c>
      <c r="O3791" s="106" t="s">
        <v>200</v>
      </c>
      <c r="P3791" s="43" t="s">
        <v>851</v>
      </c>
      <c r="Q3791" s="205"/>
      <c r="R3791" s="84" t="s">
        <v>188</v>
      </c>
      <c r="S3791" s="31" t="s">
        <v>34</v>
      </c>
      <c r="T3791" s="31"/>
      <c r="U3791" s="169"/>
      <c r="V3791" s="150" t="s">
        <v>2098</v>
      </c>
      <c r="W3791" s="141" t="str" cm="1">
        <f t="array" ref="W3791">IF(SUM(LEN(B3791:V3791))=0,"",IF(OR(OR(ISBLANK(F3791),SUM(LEN(C3791),LEN(D3791))=0),AND(NOT(E3791="Unknown"),ISBLANK(J3791)),AND(NOT(O3791="Unknown"),ISBLANK(R3791))),"Missing Information", INDEX(Table15[Entire Service Line Classification], MATCH(SUMIFS(Table15[Unique ID],Table15[System-Owned Portion],E3791,Table15[If Material Anything Other than "Lead" in Column E,Was Material Ever Previously Lead?],G3791,Table15[Customer-Owned Portion],O3791),Table15[Unique ID],0),0)))</f>
        <v>Non-lead</v>
      </c>
      <c r="X3791"/>
    </row>
    <row r="3792" spans="2:24" ht="60" x14ac:dyDescent="0.25">
      <c r="B3792" s="146" t="s">
        <v>2171</v>
      </c>
      <c r="C3792" s="31" t="s">
        <v>2172</v>
      </c>
      <c r="D3792" s="31" t="s">
        <v>2173</v>
      </c>
      <c r="E3792" s="44" t="s">
        <v>200</v>
      </c>
      <c r="F3792" s="43" t="s">
        <v>34</v>
      </c>
      <c r="G3792" s="84" t="s">
        <v>34</v>
      </c>
      <c r="H3792" s="31" t="s">
        <v>851</v>
      </c>
      <c r="I3792" s="205"/>
      <c r="J3792" s="84" t="s">
        <v>188</v>
      </c>
      <c r="K3792" s="31" t="s">
        <v>34</v>
      </c>
      <c r="L3792" s="31"/>
      <c r="M3792" s="169"/>
      <c r="N3792" s="148" t="s">
        <v>2097</v>
      </c>
      <c r="O3792" s="106" t="s">
        <v>200</v>
      </c>
      <c r="P3792" s="43" t="s">
        <v>851</v>
      </c>
      <c r="Q3792" s="205"/>
      <c r="R3792" s="84" t="s">
        <v>188</v>
      </c>
      <c r="S3792" s="31" t="s">
        <v>34</v>
      </c>
      <c r="T3792" s="31"/>
      <c r="U3792" s="169"/>
      <c r="V3792" s="150" t="s">
        <v>2098</v>
      </c>
      <c r="W3792" s="141" t="str" cm="1">
        <f t="array" ref="W3792">IF(SUM(LEN(B3792:V3792))=0,"",IF(OR(OR(ISBLANK(F3792),SUM(LEN(C3792),LEN(D3792))=0),AND(NOT(E3792="Unknown"),ISBLANK(J3792)),AND(NOT(O3792="Unknown"),ISBLANK(R3792))),"Missing Information", INDEX(Table15[Entire Service Line Classification], MATCH(SUMIFS(Table15[Unique ID],Table15[System-Owned Portion],E3792,Table15[If Material Anything Other than "Lead" in Column E,Was Material Ever Previously Lead?],G3792,Table15[Customer-Owned Portion],O3792),Table15[Unique ID],0),0)))</f>
        <v>Non-lead</v>
      </c>
      <c r="X3792"/>
    </row>
    <row r="3793" spans="2:24" ht="60" x14ac:dyDescent="0.25">
      <c r="B3793" s="146" t="s">
        <v>2168</v>
      </c>
      <c r="C3793" s="31" t="s">
        <v>2169</v>
      </c>
      <c r="D3793" s="31" t="s">
        <v>2170</v>
      </c>
      <c r="E3793" s="44" t="s">
        <v>200</v>
      </c>
      <c r="F3793" s="43" t="s">
        <v>34</v>
      </c>
      <c r="G3793" s="84" t="s">
        <v>34</v>
      </c>
      <c r="H3793" s="31" t="s">
        <v>851</v>
      </c>
      <c r="I3793" s="205"/>
      <c r="J3793" s="84" t="s">
        <v>188</v>
      </c>
      <c r="K3793" s="31" t="s">
        <v>34</v>
      </c>
      <c r="L3793" s="31"/>
      <c r="M3793" s="169"/>
      <c r="N3793" s="148" t="s">
        <v>2097</v>
      </c>
      <c r="O3793" s="106" t="s">
        <v>200</v>
      </c>
      <c r="P3793" s="43" t="s">
        <v>851</v>
      </c>
      <c r="Q3793" s="205"/>
      <c r="R3793" s="84" t="s">
        <v>188</v>
      </c>
      <c r="S3793" s="31" t="s">
        <v>34</v>
      </c>
      <c r="T3793" s="31"/>
      <c r="U3793" s="169"/>
      <c r="V3793" s="150" t="s">
        <v>2098</v>
      </c>
      <c r="W3793" s="141" t="str" cm="1">
        <f t="array" ref="W3793">IF(SUM(LEN(B3793:V3793))=0,"",IF(OR(OR(ISBLANK(F3793),SUM(LEN(C3793),LEN(D3793))=0),AND(NOT(E3793="Unknown"),ISBLANK(J3793)),AND(NOT(O3793="Unknown"),ISBLANK(R3793))),"Missing Information", INDEX(Table15[Entire Service Line Classification], MATCH(SUMIFS(Table15[Unique ID],Table15[System-Owned Portion],E3793,Table15[If Material Anything Other than "Lead" in Column E,Was Material Ever Previously Lead?],G3793,Table15[Customer-Owned Portion],O3793),Table15[Unique ID],0),0)))</f>
        <v>Non-lead</v>
      </c>
      <c r="X3793"/>
    </row>
    <row r="3794" spans="2:24" ht="60" x14ac:dyDescent="0.25">
      <c r="B3794" s="146" t="s">
        <v>2180</v>
      </c>
      <c r="C3794" s="31" t="s">
        <v>2181</v>
      </c>
      <c r="D3794" s="31" t="s">
        <v>2182</v>
      </c>
      <c r="E3794" s="44" t="s">
        <v>200</v>
      </c>
      <c r="F3794" s="43" t="s">
        <v>34</v>
      </c>
      <c r="G3794" s="84" t="s">
        <v>34</v>
      </c>
      <c r="H3794" s="31" t="s">
        <v>851</v>
      </c>
      <c r="I3794" s="205"/>
      <c r="J3794" s="84" t="s">
        <v>188</v>
      </c>
      <c r="K3794" s="31" t="s">
        <v>34</v>
      </c>
      <c r="L3794" s="31"/>
      <c r="M3794" s="169"/>
      <c r="N3794" s="148" t="s">
        <v>2097</v>
      </c>
      <c r="O3794" s="106" t="s">
        <v>200</v>
      </c>
      <c r="P3794" s="43" t="s">
        <v>851</v>
      </c>
      <c r="Q3794" s="205"/>
      <c r="R3794" s="84" t="s">
        <v>188</v>
      </c>
      <c r="S3794" s="31" t="s">
        <v>34</v>
      </c>
      <c r="T3794" s="31"/>
      <c r="U3794" s="169"/>
      <c r="V3794" s="150" t="s">
        <v>2098</v>
      </c>
      <c r="W3794" s="141" t="str" cm="1">
        <f t="array" ref="W3794">IF(SUM(LEN(B3794:V3794))=0,"",IF(OR(OR(ISBLANK(F3794),SUM(LEN(C3794),LEN(D3794))=0),AND(NOT(E3794="Unknown"),ISBLANK(J3794)),AND(NOT(O3794="Unknown"),ISBLANK(R3794))),"Missing Information", INDEX(Table15[Entire Service Line Classification], MATCH(SUMIFS(Table15[Unique ID],Table15[System-Owned Portion],E3794,Table15[If Material Anything Other than "Lead" in Column E,Was Material Ever Previously Lead?],G3794,Table15[Customer-Owned Portion],O3794),Table15[Unique ID],0),0)))</f>
        <v>Non-lead</v>
      </c>
      <c r="X3794"/>
    </row>
    <row r="3795" spans="2:24" ht="60" x14ac:dyDescent="0.25">
      <c r="B3795" s="146" t="s">
        <v>2183</v>
      </c>
      <c r="C3795" s="31" t="s">
        <v>2184</v>
      </c>
      <c r="D3795" s="31" t="s">
        <v>2185</v>
      </c>
      <c r="E3795" s="44" t="s">
        <v>200</v>
      </c>
      <c r="F3795" s="43" t="s">
        <v>34</v>
      </c>
      <c r="G3795" s="84" t="s">
        <v>34</v>
      </c>
      <c r="H3795" s="31" t="s">
        <v>851</v>
      </c>
      <c r="I3795" s="205"/>
      <c r="J3795" s="84" t="s">
        <v>188</v>
      </c>
      <c r="K3795" s="31" t="s">
        <v>34</v>
      </c>
      <c r="L3795" s="31"/>
      <c r="M3795" s="169"/>
      <c r="N3795" s="148" t="s">
        <v>2097</v>
      </c>
      <c r="O3795" s="106" t="s">
        <v>200</v>
      </c>
      <c r="P3795" s="43" t="s">
        <v>851</v>
      </c>
      <c r="Q3795" s="205"/>
      <c r="R3795" s="84" t="s">
        <v>188</v>
      </c>
      <c r="S3795" s="31" t="s">
        <v>34</v>
      </c>
      <c r="T3795" s="31"/>
      <c r="U3795" s="169"/>
      <c r="V3795" s="150" t="s">
        <v>2098</v>
      </c>
      <c r="W3795" s="141" t="str" cm="1">
        <f t="array" ref="W3795">IF(SUM(LEN(B3795:V3795))=0,"",IF(OR(OR(ISBLANK(F3795),SUM(LEN(C3795),LEN(D3795))=0),AND(NOT(E3795="Unknown"),ISBLANK(J3795)),AND(NOT(O3795="Unknown"),ISBLANK(R3795))),"Missing Information", INDEX(Table15[Entire Service Line Classification], MATCH(SUMIFS(Table15[Unique ID],Table15[System-Owned Portion],E3795,Table15[If Material Anything Other than "Lead" in Column E,Was Material Ever Previously Lead?],G3795,Table15[Customer-Owned Portion],O3795),Table15[Unique ID],0),0)))</f>
        <v>Non-lead</v>
      </c>
      <c r="X3795"/>
    </row>
    <row r="3796" spans="2:24" ht="60" x14ac:dyDescent="0.25">
      <c r="B3796" s="146" t="s">
        <v>2186</v>
      </c>
      <c r="C3796" s="31" t="s">
        <v>2187</v>
      </c>
      <c r="D3796" s="31" t="s">
        <v>2188</v>
      </c>
      <c r="E3796" s="44" t="s">
        <v>200</v>
      </c>
      <c r="F3796" s="43" t="s">
        <v>34</v>
      </c>
      <c r="G3796" s="84" t="s">
        <v>34</v>
      </c>
      <c r="H3796" s="31" t="s">
        <v>851</v>
      </c>
      <c r="I3796" s="205"/>
      <c r="J3796" s="84" t="s">
        <v>188</v>
      </c>
      <c r="K3796" s="31" t="s">
        <v>34</v>
      </c>
      <c r="L3796" s="31"/>
      <c r="M3796" s="169"/>
      <c r="N3796" s="148" t="s">
        <v>2097</v>
      </c>
      <c r="O3796" s="106" t="s">
        <v>200</v>
      </c>
      <c r="P3796" s="43" t="s">
        <v>851</v>
      </c>
      <c r="Q3796" s="205"/>
      <c r="R3796" s="84" t="s">
        <v>188</v>
      </c>
      <c r="S3796" s="31" t="s">
        <v>34</v>
      </c>
      <c r="T3796" s="31"/>
      <c r="U3796" s="169"/>
      <c r="V3796" s="150" t="s">
        <v>2098</v>
      </c>
      <c r="W3796" s="141" t="str" cm="1">
        <f t="array" ref="W3796">IF(SUM(LEN(B3796:V3796))=0,"",IF(OR(OR(ISBLANK(F3796),SUM(LEN(C3796),LEN(D3796))=0),AND(NOT(E3796="Unknown"),ISBLANK(J3796)),AND(NOT(O3796="Unknown"),ISBLANK(R3796))),"Missing Information", INDEX(Table15[Entire Service Line Classification], MATCH(SUMIFS(Table15[Unique ID],Table15[System-Owned Portion],E3796,Table15[If Material Anything Other than "Lead" in Column E,Was Material Ever Previously Lead?],G3796,Table15[Customer-Owned Portion],O3796),Table15[Unique ID],0),0)))</f>
        <v>Non-lead</v>
      </c>
      <c r="X3796"/>
    </row>
    <row r="3797" spans="2:24" ht="60" x14ac:dyDescent="0.25">
      <c r="B3797" s="146" t="s">
        <v>2189</v>
      </c>
      <c r="C3797" s="31" t="s">
        <v>2190</v>
      </c>
      <c r="D3797" s="31" t="s">
        <v>2191</v>
      </c>
      <c r="E3797" s="44" t="s">
        <v>200</v>
      </c>
      <c r="F3797" s="43" t="s">
        <v>34</v>
      </c>
      <c r="G3797" s="84" t="s">
        <v>34</v>
      </c>
      <c r="H3797" s="31" t="s">
        <v>851</v>
      </c>
      <c r="I3797" s="205"/>
      <c r="J3797" s="84" t="s">
        <v>188</v>
      </c>
      <c r="K3797" s="31" t="s">
        <v>34</v>
      </c>
      <c r="L3797" s="31"/>
      <c r="M3797" s="169"/>
      <c r="N3797" s="148" t="s">
        <v>2097</v>
      </c>
      <c r="O3797" s="106" t="s">
        <v>200</v>
      </c>
      <c r="P3797" s="43" t="s">
        <v>851</v>
      </c>
      <c r="Q3797" s="205"/>
      <c r="R3797" s="84" t="s">
        <v>188</v>
      </c>
      <c r="S3797" s="31" t="s">
        <v>34</v>
      </c>
      <c r="T3797" s="31"/>
      <c r="U3797" s="169"/>
      <c r="V3797" s="150" t="s">
        <v>2098</v>
      </c>
      <c r="W3797" s="141" t="str" cm="1">
        <f t="array" ref="W3797">IF(SUM(LEN(B3797:V3797))=0,"",IF(OR(OR(ISBLANK(F3797),SUM(LEN(C3797),LEN(D3797))=0),AND(NOT(E3797="Unknown"),ISBLANK(J3797)),AND(NOT(O3797="Unknown"),ISBLANK(R3797))),"Missing Information", INDEX(Table15[Entire Service Line Classification], MATCH(SUMIFS(Table15[Unique ID],Table15[System-Owned Portion],E3797,Table15[If Material Anything Other than "Lead" in Column E,Was Material Ever Previously Lead?],G3797,Table15[Customer-Owned Portion],O3797),Table15[Unique ID],0),0)))</f>
        <v>Non-lead</v>
      </c>
      <c r="X3797"/>
    </row>
    <row r="3798" spans="2:24" ht="60" x14ac:dyDescent="0.25">
      <c r="B3798" s="146" t="s">
        <v>2153</v>
      </c>
      <c r="C3798" s="31" t="s">
        <v>2154</v>
      </c>
      <c r="D3798" s="31" t="s">
        <v>2155</v>
      </c>
      <c r="E3798" s="44" t="s">
        <v>200</v>
      </c>
      <c r="F3798" s="43" t="s">
        <v>34</v>
      </c>
      <c r="G3798" s="84" t="s">
        <v>34</v>
      </c>
      <c r="H3798" s="31" t="s">
        <v>851</v>
      </c>
      <c r="I3798" s="205"/>
      <c r="J3798" s="84" t="s">
        <v>188</v>
      </c>
      <c r="K3798" s="31" t="s">
        <v>34</v>
      </c>
      <c r="L3798" s="31"/>
      <c r="M3798" s="169"/>
      <c r="N3798" s="148" t="s">
        <v>2097</v>
      </c>
      <c r="O3798" s="106" t="s">
        <v>200</v>
      </c>
      <c r="P3798" s="43" t="s">
        <v>851</v>
      </c>
      <c r="Q3798" s="205"/>
      <c r="R3798" s="84" t="s">
        <v>188</v>
      </c>
      <c r="S3798" s="31" t="s">
        <v>34</v>
      </c>
      <c r="T3798" s="31"/>
      <c r="U3798" s="169"/>
      <c r="V3798" s="150" t="s">
        <v>2098</v>
      </c>
      <c r="W3798" s="141" t="str" cm="1">
        <f t="array" ref="W3798">IF(SUM(LEN(B3798:V3798))=0,"",IF(OR(OR(ISBLANK(F3798),SUM(LEN(C3798),LEN(D3798))=0),AND(NOT(E3798="Unknown"),ISBLANK(J3798)),AND(NOT(O3798="Unknown"),ISBLANK(R3798))),"Missing Information", INDEX(Table15[Entire Service Line Classification], MATCH(SUMIFS(Table15[Unique ID],Table15[System-Owned Portion],E3798,Table15[If Material Anything Other than "Lead" in Column E,Was Material Ever Previously Lead?],G3798,Table15[Customer-Owned Portion],O3798),Table15[Unique ID],0),0)))</f>
        <v>Non-lead</v>
      </c>
      <c r="X3798"/>
    </row>
    <row r="3799" spans="2:24" ht="60" x14ac:dyDescent="0.25">
      <c r="B3799" s="146" t="s">
        <v>2156</v>
      </c>
      <c r="C3799" s="31" t="s">
        <v>2157</v>
      </c>
      <c r="D3799" s="31" t="s">
        <v>2158</v>
      </c>
      <c r="E3799" s="44" t="s">
        <v>200</v>
      </c>
      <c r="F3799" s="43" t="s">
        <v>34</v>
      </c>
      <c r="G3799" s="84" t="s">
        <v>34</v>
      </c>
      <c r="H3799" s="31" t="s">
        <v>851</v>
      </c>
      <c r="I3799" s="205"/>
      <c r="J3799" s="84" t="s">
        <v>188</v>
      </c>
      <c r="K3799" s="31" t="s">
        <v>34</v>
      </c>
      <c r="L3799" s="31"/>
      <c r="M3799" s="169"/>
      <c r="N3799" s="148" t="s">
        <v>2097</v>
      </c>
      <c r="O3799" s="106" t="s">
        <v>200</v>
      </c>
      <c r="P3799" s="43" t="s">
        <v>851</v>
      </c>
      <c r="Q3799" s="205"/>
      <c r="R3799" s="84" t="s">
        <v>188</v>
      </c>
      <c r="S3799" s="31" t="s">
        <v>34</v>
      </c>
      <c r="T3799" s="31"/>
      <c r="U3799" s="169"/>
      <c r="V3799" s="150" t="s">
        <v>2098</v>
      </c>
      <c r="W3799" s="141" t="str" cm="1">
        <f t="array" ref="W3799">IF(SUM(LEN(B3799:V3799))=0,"",IF(OR(OR(ISBLANK(F3799),SUM(LEN(C3799),LEN(D3799))=0),AND(NOT(E3799="Unknown"),ISBLANK(J3799)),AND(NOT(O3799="Unknown"),ISBLANK(R3799))),"Missing Information", INDEX(Table15[Entire Service Line Classification], MATCH(SUMIFS(Table15[Unique ID],Table15[System-Owned Portion],E3799,Table15[If Material Anything Other than "Lead" in Column E,Was Material Ever Previously Lead?],G3799,Table15[Customer-Owned Portion],O3799),Table15[Unique ID],0),0)))</f>
        <v>Non-lead</v>
      </c>
      <c r="X3799"/>
    </row>
    <row r="3800" spans="2:24" ht="60" x14ac:dyDescent="0.25">
      <c r="B3800" s="146" t="s">
        <v>2159</v>
      </c>
      <c r="C3800" s="31" t="s">
        <v>2160</v>
      </c>
      <c r="D3800" s="31" t="s">
        <v>2161</v>
      </c>
      <c r="E3800" s="44" t="s">
        <v>200</v>
      </c>
      <c r="F3800" s="43" t="s">
        <v>34</v>
      </c>
      <c r="G3800" s="84" t="s">
        <v>34</v>
      </c>
      <c r="H3800" s="31" t="s">
        <v>851</v>
      </c>
      <c r="I3800" s="205"/>
      <c r="J3800" s="84" t="s">
        <v>188</v>
      </c>
      <c r="K3800" s="31" t="s">
        <v>34</v>
      </c>
      <c r="L3800" s="31"/>
      <c r="M3800" s="169"/>
      <c r="N3800" s="148" t="s">
        <v>2097</v>
      </c>
      <c r="O3800" s="106" t="s">
        <v>200</v>
      </c>
      <c r="P3800" s="43" t="s">
        <v>851</v>
      </c>
      <c r="Q3800" s="205"/>
      <c r="R3800" s="84" t="s">
        <v>188</v>
      </c>
      <c r="S3800" s="31" t="s">
        <v>34</v>
      </c>
      <c r="T3800" s="31"/>
      <c r="U3800" s="169"/>
      <c r="V3800" s="150" t="s">
        <v>2098</v>
      </c>
      <c r="W3800" s="141" t="str" cm="1">
        <f t="array" ref="W3800">IF(SUM(LEN(B3800:V3800))=0,"",IF(OR(OR(ISBLANK(F3800),SUM(LEN(C3800),LEN(D3800))=0),AND(NOT(E3800="Unknown"),ISBLANK(J3800)),AND(NOT(O3800="Unknown"),ISBLANK(R3800))),"Missing Information", INDEX(Table15[Entire Service Line Classification], MATCH(SUMIFS(Table15[Unique ID],Table15[System-Owned Portion],E3800,Table15[If Material Anything Other than "Lead" in Column E,Was Material Ever Previously Lead?],G3800,Table15[Customer-Owned Portion],O3800),Table15[Unique ID],0),0)))</f>
        <v>Non-lead</v>
      </c>
      <c r="X3800"/>
    </row>
    <row r="3801" spans="2:24" ht="60" x14ac:dyDescent="0.25">
      <c r="B3801" s="146" t="s">
        <v>2162</v>
      </c>
      <c r="C3801" s="31" t="s">
        <v>2163</v>
      </c>
      <c r="D3801" s="31" t="s">
        <v>2164</v>
      </c>
      <c r="E3801" s="44" t="s">
        <v>200</v>
      </c>
      <c r="F3801" s="43" t="s">
        <v>34</v>
      </c>
      <c r="G3801" s="84" t="s">
        <v>34</v>
      </c>
      <c r="H3801" s="31" t="s">
        <v>851</v>
      </c>
      <c r="I3801" s="205"/>
      <c r="J3801" s="84" t="s">
        <v>188</v>
      </c>
      <c r="K3801" s="31" t="s">
        <v>34</v>
      </c>
      <c r="L3801" s="31"/>
      <c r="M3801" s="169"/>
      <c r="N3801" s="148" t="s">
        <v>2097</v>
      </c>
      <c r="O3801" s="106" t="s">
        <v>200</v>
      </c>
      <c r="P3801" s="43" t="s">
        <v>851</v>
      </c>
      <c r="Q3801" s="205"/>
      <c r="R3801" s="84" t="s">
        <v>188</v>
      </c>
      <c r="S3801" s="31" t="s">
        <v>34</v>
      </c>
      <c r="T3801" s="31"/>
      <c r="U3801" s="169"/>
      <c r="V3801" s="150" t="s">
        <v>2098</v>
      </c>
      <c r="W3801" s="141" t="str" cm="1">
        <f t="array" ref="W3801">IF(SUM(LEN(B3801:V3801))=0,"",IF(OR(OR(ISBLANK(F3801),SUM(LEN(C3801),LEN(D3801))=0),AND(NOT(E3801="Unknown"),ISBLANK(J3801)),AND(NOT(O3801="Unknown"),ISBLANK(R3801))),"Missing Information", INDEX(Table15[Entire Service Line Classification], MATCH(SUMIFS(Table15[Unique ID],Table15[System-Owned Portion],E3801,Table15[If Material Anything Other than "Lead" in Column E,Was Material Ever Previously Lead?],G3801,Table15[Customer-Owned Portion],O3801),Table15[Unique ID],0),0)))</f>
        <v>Non-lead</v>
      </c>
      <c r="X3801"/>
    </row>
    <row r="3802" spans="2:24" ht="60" x14ac:dyDescent="0.25">
      <c r="B3802" s="146" t="s">
        <v>2165</v>
      </c>
      <c r="C3802" s="31" t="s">
        <v>2166</v>
      </c>
      <c r="D3802" s="31" t="s">
        <v>2167</v>
      </c>
      <c r="E3802" s="44" t="s">
        <v>200</v>
      </c>
      <c r="F3802" s="43" t="s">
        <v>34</v>
      </c>
      <c r="G3802" s="84" t="s">
        <v>34</v>
      </c>
      <c r="H3802" s="31" t="s">
        <v>851</v>
      </c>
      <c r="I3802" s="205"/>
      <c r="J3802" s="84" t="s">
        <v>188</v>
      </c>
      <c r="K3802" s="31" t="s">
        <v>34</v>
      </c>
      <c r="L3802" s="31"/>
      <c r="M3802" s="169"/>
      <c r="N3802" s="148" t="s">
        <v>2097</v>
      </c>
      <c r="O3802" s="106" t="s">
        <v>200</v>
      </c>
      <c r="P3802" s="43" t="s">
        <v>851</v>
      </c>
      <c r="Q3802" s="205"/>
      <c r="R3802" s="84" t="s">
        <v>188</v>
      </c>
      <c r="S3802" s="31" t="s">
        <v>34</v>
      </c>
      <c r="T3802" s="31"/>
      <c r="U3802" s="169"/>
      <c r="V3802" s="150" t="s">
        <v>2098</v>
      </c>
      <c r="W3802" s="141" t="str" cm="1">
        <f t="array" ref="W3802">IF(SUM(LEN(B3802:V3802))=0,"",IF(OR(OR(ISBLANK(F3802),SUM(LEN(C3802),LEN(D3802))=0),AND(NOT(E3802="Unknown"),ISBLANK(J3802)),AND(NOT(O3802="Unknown"),ISBLANK(R3802))),"Missing Information", INDEX(Table15[Entire Service Line Classification], MATCH(SUMIFS(Table15[Unique ID],Table15[System-Owned Portion],E3802,Table15[If Material Anything Other than "Lead" in Column E,Was Material Ever Previously Lead?],G3802,Table15[Customer-Owned Portion],O3802),Table15[Unique ID],0),0)))</f>
        <v>Non-lead</v>
      </c>
      <c r="X3802"/>
    </row>
    <row r="3803" spans="2:24" ht="60" x14ac:dyDescent="0.25">
      <c r="B3803" s="146" t="s">
        <v>2138</v>
      </c>
      <c r="C3803" s="31" t="s">
        <v>2139</v>
      </c>
      <c r="D3803" s="31" t="s">
        <v>2140</v>
      </c>
      <c r="E3803" s="44" t="s">
        <v>200</v>
      </c>
      <c r="F3803" s="43" t="s">
        <v>34</v>
      </c>
      <c r="G3803" s="84" t="s">
        <v>34</v>
      </c>
      <c r="H3803" s="31" t="s">
        <v>851</v>
      </c>
      <c r="I3803" s="205"/>
      <c r="J3803" s="84" t="s">
        <v>188</v>
      </c>
      <c r="K3803" s="31" t="s">
        <v>34</v>
      </c>
      <c r="L3803" s="31"/>
      <c r="M3803" s="169"/>
      <c r="N3803" s="148" t="s">
        <v>2097</v>
      </c>
      <c r="O3803" s="106" t="s">
        <v>200</v>
      </c>
      <c r="P3803" s="43" t="s">
        <v>851</v>
      </c>
      <c r="Q3803" s="205"/>
      <c r="R3803" s="84" t="s">
        <v>188</v>
      </c>
      <c r="S3803" s="31" t="s">
        <v>34</v>
      </c>
      <c r="T3803" s="31"/>
      <c r="U3803" s="169"/>
      <c r="V3803" s="150" t="s">
        <v>2098</v>
      </c>
      <c r="W3803" s="141" t="str" cm="1">
        <f t="array" ref="W3803">IF(SUM(LEN(B3803:V3803))=0,"",IF(OR(OR(ISBLANK(F3803),SUM(LEN(C3803),LEN(D3803))=0),AND(NOT(E3803="Unknown"),ISBLANK(J3803)),AND(NOT(O3803="Unknown"),ISBLANK(R3803))),"Missing Information", INDEX(Table15[Entire Service Line Classification], MATCH(SUMIFS(Table15[Unique ID],Table15[System-Owned Portion],E3803,Table15[If Material Anything Other than "Lead" in Column E,Was Material Ever Previously Lead?],G3803,Table15[Customer-Owned Portion],O3803),Table15[Unique ID],0),0)))</f>
        <v>Non-lead</v>
      </c>
      <c r="X3803"/>
    </row>
    <row r="3804" spans="2:24" ht="60" x14ac:dyDescent="0.25">
      <c r="B3804" s="146" t="s">
        <v>2141</v>
      </c>
      <c r="C3804" s="31" t="s">
        <v>2142</v>
      </c>
      <c r="D3804" s="31" t="s">
        <v>2143</v>
      </c>
      <c r="E3804" s="44" t="s">
        <v>200</v>
      </c>
      <c r="F3804" s="43" t="s">
        <v>34</v>
      </c>
      <c r="G3804" s="84" t="s">
        <v>34</v>
      </c>
      <c r="H3804" s="31" t="s">
        <v>851</v>
      </c>
      <c r="I3804" s="205"/>
      <c r="J3804" s="84" t="s">
        <v>188</v>
      </c>
      <c r="K3804" s="31" t="s">
        <v>34</v>
      </c>
      <c r="L3804" s="31"/>
      <c r="M3804" s="169"/>
      <c r="N3804" s="148" t="s">
        <v>2097</v>
      </c>
      <c r="O3804" s="106" t="s">
        <v>200</v>
      </c>
      <c r="P3804" s="43" t="s">
        <v>851</v>
      </c>
      <c r="Q3804" s="205"/>
      <c r="R3804" s="84" t="s">
        <v>188</v>
      </c>
      <c r="S3804" s="31" t="s">
        <v>34</v>
      </c>
      <c r="T3804" s="31"/>
      <c r="U3804" s="169"/>
      <c r="V3804" s="150" t="s">
        <v>2098</v>
      </c>
      <c r="W3804" s="141" t="str" cm="1">
        <f t="array" ref="W3804">IF(SUM(LEN(B3804:V3804))=0,"",IF(OR(OR(ISBLANK(F3804),SUM(LEN(C3804),LEN(D3804))=0),AND(NOT(E3804="Unknown"),ISBLANK(J3804)),AND(NOT(O3804="Unknown"),ISBLANK(R3804))),"Missing Information", INDEX(Table15[Entire Service Line Classification], MATCH(SUMIFS(Table15[Unique ID],Table15[System-Owned Portion],E3804,Table15[If Material Anything Other than "Lead" in Column E,Was Material Ever Previously Lead?],G3804,Table15[Customer-Owned Portion],O3804),Table15[Unique ID],0),0)))</f>
        <v>Non-lead</v>
      </c>
      <c r="X3804"/>
    </row>
    <row r="3805" spans="2:24" ht="60" x14ac:dyDescent="0.25">
      <c r="B3805" s="146" t="s">
        <v>2144</v>
      </c>
      <c r="C3805" s="31" t="s">
        <v>2145</v>
      </c>
      <c r="D3805" s="31" t="s">
        <v>2146</v>
      </c>
      <c r="E3805" s="44" t="s">
        <v>200</v>
      </c>
      <c r="F3805" s="43" t="s">
        <v>34</v>
      </c>
      <c r="G3805" s="84" t="s">
        <v>34</v>
      </c>
      <c r="H3805" s="31" t="s">
        <v>851</v>
      </c>
      <c r="I3805" s="205"/>
      <c r="J3805" s="84" t="s">
        <v>188</v>
      </c>
      <c r="K3805" s="31" t="s">
        <v>34</v>
      </c>
      <c r="L3805" s="31"/>
      <c r="M3805" s="169"/>
      <c r="N3805" s="148" t="s">
        <v>2097</v>
      </c>
      <c r="O3805" s="106" t="s">
        <v>200</v>
      </c>
      <c r="P3805" s="43" t="s">
        <v>851</v>
      </c>
      <c r="Q3805" s="205"/>
      <c r="R3805" s="84" t="s">
        <v>188</v>
      </c>
      <c r="S3805" s="31" t="s">
        <v>34</v>
      </c>
      <c r="T3805" s="31"/>
      <c r="U3805" s="169"/>
      <c r="V3805" s="150" t="s">
        <v>2098</v>
      </c>
      <c r="W3805" s="141" t="str" cm="1">
        <f t="array" ref="W3805">IF(SUM(LEN(B3805:V3805))=0,"",IF(OR(OR(ISBLANK(F3805),SUM(LEN(C3805),LEN(D3805))=0),AND(NOT(E3805="Unknown"),ISBLANK(J3805)),AND(NOT(O3805="Unknown"),ISBLANK(R3805))),"Missing Information", INDEX(Table15[Entire Service Line Classification], MATCH(SUMIFS(Table15[Unique ID],Table15[System-Owned Portion],E3805,Table15[If Material Anything Other than "Lead" in Column E,Was Material Ever Previously Lead?],G3805,Table15[Customer-Owned Portion],O3805),Table15[Unique ID],0),0)))</f>
        <v>Non-lead</v>
      </c>
      <c r="X3805"/>
    </row>
    <row r="3806" spans="2:24" ht="60" x14ac:dyDescent="0.25">
      <c r="B3806" s="146" t="s">
        <v>2147</v>
      </c>
      <c r="C3806" s="31" t="s">
        <v>2148</v>
      </c>
      <c r="D3806" s="31" t="s">
        <v>2149</v>
      </c>
      <c r="E3806" s="44" t="s">
        <v>200</v>
      </c>
      <c r="F3806" s="43" t="s">
        <v>34</v>
      </c>
      <c r="G3806" s="84" t="s">
        <v>34</v>
      </c>
      <c r="H3806" s="31" t="s">
        <v>851</v>
      </c>
      <c r="I3806" s="205"/>
      <c r="J3806" s="84" t="s">
        <v>188</v>
      </c>
      <c r="K3806" s="31" t="s">
        <v>34</v>
      </c>
      <c r="L3806" s="31"/>
      <c r="M3806" s="169"/>
      <c r="N3806" s="148" t="s">
        <v>2097</v>
      </c>
      <c r="O3806" s="106" t="s">
        <v>200</v>
      </c>
      <c r="P3806" s="43" t="s">
        <v>851</v>
      </c>
      <c r="Q3806" s="205"/>
      <c r="R3806" s="84" t="s">
        <v>188</v>
      </c>
      <c r="S3806" s="31" t="s">
        <v>34</v>
      </c>
      <c r="T3806" s="31"/>
      <c r="U3806" s="169"/>
      <c r="V3806" s="150" t="s">
        <v>2098</v>
      </c>
      <c r="W3806" s="141" t="str" cm="1">
        <f t="array" ref="W3806">IF(SUM(LEN(B3806:V3806))=0,"",IF(OR(OR(ISBLANK(F3806),SUM(LEN(C3806),LEN(D3806))=0),AND(NOT(E3806="Unknown"),ISBLANK(J3806)),AND(NOT(O3806="Unknown"),ISBLANK(R3806))),"Missing Information", INDEX(Table15[Entire Service Line Classification], MATCH(SUMIFS(Table15[Unique ID],Table15[System-Owned Portion],E3806,Table15[If Material Anything Other than "Lead" in Column E,Was Material Ever Previously Lead?],G3806,Table15[Customer-Owned Portion],O3806),Table15[Unique ID],0),0)))</f>
        <v>Non-lead</v>
      </c>
      <c r="X3806"/>
    </row>
    <row r="3807" spans="2:24" ht="60" x14ac:dyDescent="0.25">
      <c r="B3807" s="146" t="s">
        <v>2150</v>
      </c>
      <c r="C3807" s="31" t="s">
        <v>2151</v>
      </c>
      <c r="D3807" s="31" t="s">
        <v>2152</v>
      </c>
      <c r="E3807" s="44" t="s">
        <v>200</v>
      </c>
      <c r="F3807" s="43" t="s">
        <v>34</v>
      </c>
      <c r="G3807" s="84" t="s">
        <v>34</v>
      </c>
      <c r="H3807" s="31" t="s">
        <v>851</v>
      </c>
      <c r="I3807" s="205"/>
      <c r="J3807" s="84" t="s">
        <v>188</v>
      </c>
      <c r="K3807" s="31" t="s">
        <v>34</v>
      </c>
      <c r="L3807" s="31"/>
      <c r="M3807" s="169"/>
      <c r="N3807" s="148" t="s">
        <v>2097</v>
      </c>
      <c r="O3807" s="106" t="s">
        <v>200</v>
      </c>
      <c r="P3807" s="43" t="s">
        <v>851</v>
      </c>
      <c r="Q3807" s="205"/>
      <c r="R3807" s="84" t="s">
        <v>188</v>
      </c>
      <c r="S3807" s="31" t="s">
        <v>34</v>
      </c>
      <c r="T3807" s="31"/>
      <c r="U3807" s="169"/>
      <c r="V3807" s="150" t="s">
        <v>2098</v>
      </c>
      <c r="W3807" s="141" t="str" cm="1">
        <f t="array" ref="W3807">IF(SUM(LEN(B3807:V3807))=0,"",IF(OR(OR(ISBLANK(F3807),SUM(LEN(C3807),LEN(D3807))=0),AND(NOT(E3807="Unknown"),ISBLANK(J3807)),AND(NOT(O3807="Unknown"),ISBLANK(R3807))),"Missing Information", INDEX(Table15[Entire Service Line Classification], MATCH(SUMIFS(Table15[Unique ID],Table15[System-Owned Portion],E3807,Table15[If Material Anything Other than "Lead" in Column E,Was Material Ever Previously Lead?],G3807,Table15[Customer-Owned Portion],O3807),Table15[Unique ID],0),0)))</f>
        <v>Non-lead</v>
      </c>
      <c r="X3807"/>
    </row>
    <row r="3808" spans="2:24" ht="60" x14ac:dyDescent="0.25">
      <c r="B3808" s="146" t="s">
        <v>2135</v>
      </c>
      <c r="C3808" s="31" t="s">
        <v>2136</v>
      </c>
      <c r="D3808" s="31" t="s">
        <v>2137</v>
      </c>
      <c r="E3808" s="44" t="s">
        <v>200</v>
      </c>
      <c r="F3808" s="43" t="s">
        <v>34</v>
      </c>
      <c r="G3808" s="84" t="s">
        <v>34</v>
      </c>
      <c r="H3808" s="31" t="s">
        <v>851</v>
      </c>
      <c r="I3808" s="205"/>
      <c r="J3808" s="84" t="s">
        <v>188</v>
      </c>
      <c r="K3808" s="31" t="s">
        <v>34</v>
      </c>
      <c r="L3808" s="31"/>
      <c r="M3808" s="169"/>
      <c r="N3808" s="148" t="s">
        <v>2097</v>
      </c>
      <c r="O3808" s="106" t="s">
        <v>200</v>
      </c>
      <c r="P3808" s="43" t="s">
        <v>851</v>
      </c>
      <c r="Q3808" s="205"/>
      <c r="R3808" s="84" t="s">
        <v>188</v>
      </c>
      <c r="S3808" s="31" t="s">
        <v>34</v>
      </c>
      <c r="T3808" s="31"/>
      <c r="U3808" s="169"/>
      <c r="V3808" s="150" t="s">
        <v>2098</v>
      </c>
      <c r="W3808" s="141" t="str" cm="1">
        <f t="array" ref="W3808">IF(SUM(LEN(B3808:V3808))=0,"",IF(OR(OR(ISBLANK(F3808),SUM(LEN(C3808),LEN(D3808))=0),AND(NOT(E3808="Unknown"),ISBLANK(J3808)),AND(NOT(O3808="Unknown"),ISBLANK(R3808))),"Missing Information", INDEX(Table15[Entire Service Line Classification], MATCH(SUMIFS(Table15[Unique ID],Table15[System-Owned Portion],E3808,Table15[If Material Anything Other than "Lead" in Column E,Was Material Ever Previously Lead?],G3808,Table15[Customer-Owned Portion],O3808),Table15[Unique ID],0),0)))</f>
        <v>Non-lead</v>
      </c>
      <c r="X3808"/>
    </row>
    <row r="3809" spans="2:24" ht="60" x14ac:dyDescent="0.25">
      <c r="B3809" s="146" t="s">
        <v>2132</v>
      </c>
      <c r="C3809" s="31" t="s">
        <v>2133</v>
      </c>
      <c r="D3809" s="31" t="s">
        <v>2134</v>
      </c>
      <c r="E3809" s="44" t="s">
        <v>200</v>
      </c>
      <c r="F3809" s="43" t="s">
        <v>34</v>
      </c>
      <c r="G3809" s="84" t="s">
        <v>34</v>
      </c>
      <c r="H3809" s="31" t="s">
        <v>851</v>
      </c>
      <c r="I3809" s="205"/>
      <c r="J3809" s="84" t="s">
        <v>188</v>
      </c>
      <c r="K3809" s="31" t="s">
        <v>34</v>
      </c>
      <c r="L3809" s="31"/>
      <c r="M3809" s="169"/>
      <c r="N3809" s="148" t="s">
        <v>2097</v>
      </c>
      <c r="O3809" s="106" t="s">
        <v>200</v>
      </c>
      <c r="P3809" s="43" t="s">
        <v>851</v>
      </c>
      <c r="Q3809" s="205"/>
      <c r="R3809" s="84" t="s">
        <v>188</v>
      </c>
      <c r="S3809" s="31" t="s">
        <v>34</v>
      </c>
      <c r="T3809" s="31"/>
      <c r="U3809" s="169"/>
      <c r="V3809" s="150" t="s">
        <v>2098</v>
      </c>
      <c r="W3809" s="141" t="str" cm="1">
        <f t="array" ref="W3809">IF(SUM(LEN(B3809:V3809))=0,"",IF(OR(OR(ISBLANK(F3809),SUM(LEN(C3809),LEN(D3809))=0),AND(NOT(E3809="Unknown"),ISBLANK(J3809)),AND(NOT(O3809="Unknown"),ISBLANK(R3809))),"Missing Information", INDEX(Table15[Entire Service Line Classification], MATCH(SUMIFS(Table15[Unique ID],Table15[System-Owned Portion],E3809,Table15[If Material Anything Other than "Lead" in Column E,Was Material Ever Previously Lead?],G3809,Table15[Customer-Owned Portion],O3809),Table15[Unique ID],0),0)))</f>
        <v>Non-lead</v>
      </c>
      <c r="X3809"/>
    </row>
    <row r="3810" spans="2:24" ht="60" x14ac:dyDescent="0.25">
      <c r="B3810" s="146" t="s">
        <v>2129</v>
      </c>
      <c r="C3810" s="31" t="s">
        <v>2130</v>
      </c>
      <c r="D3810" s="31" t="s">
        <v>2131</v>
      </c>
      <c r="E3810" s="44" t="s">
        <v>200</v>
      </c>
      <c r="F3810" s="43" t="s">
        <v>34</v>
      </c>
      <c r="G3810" s="84" t="s">
        <v>34</v>
      </c>
      <c r="H3810" s="31" t="s">
        <v>851</v>
      </c>
      <c r="I3810" s="205"/>
      <c r="J3810" s="84" t="s">
        <v>188</v>
      </c>
      <c r="K3810" s="31" t="s">
        <v>34</v>
      </c>
      <c r="L3810" s="31"/>
      <c r="M3810" s="169"/>
      <c r="N3810" s="148" t="s">
        <v>2097</v>
      </c>
      <c r="O3810" s="106" t="s">
        <v>200</v>
      </c>
      <c r="P3810" s="43" t="s">
        <v>851</v>
      </c>
      <c r="Q3810" s="205"/>
      <c r="R3810" s="84" t="s">
        <v>188</v>
      </c>
      <c r="S3810" s="31" t="s">
        <v>34</v>
      </c>
      <c r="T3810" s="31"/>
      <c r="U3810" s="169"/>
      <c r="V3810" s="150" t="s">
        <v>2098</v>
      </c>
      <c r="W3810" s="141" t="str" cm="1">
        <f t="array" ref="W3810">IF(SUM(LEN(B3810:V3810))=0,"",IF(OR(OR(ISBLANK(F3810),SUM(LEN(C3810),LEN(D3810))=0),AND(NOT(E3810="Unknown"),ISBLANK(J3810)),AND(NOT(O3810="Unknown"),ISBLANK(R3810))),"Missing Information", INDEX(Table15[Entire Service Line Classification], MATCH(SUMIFS(Table15[Unique ID],Table15[System-Owned Portion],E3810,Table15[If Material Anything Other than "Lead" in Column E,Was Material Ever Previously Lead?],G3810,Table15[Customer-Owned Portion],O3810),Table15[Unique ID],0),0)))</f>
        <v>Non-lead</v>
      </c>
      <c r="X3810"/>
    </row>
    <row r="3811" spans="2:24" ht="60" x14ac:dyDescent="0.25">
      <c r="B3811" s="146" t="s">
        <v>2126</v>
      </c>
      <c r="C3811" s="31" t="s">
        <v>2127</v>
      </c>
      <c r="D3811" s="31" t="s">
        <v>2128</v>
      </c>
      <c r="E3811" s="44" t="s">
        <v>200</v>
      </c>
      <c r="F3811" s="43" t="s">
        <v>34</v>
      </c>
      <c r="G3811" s="84" t="s">
        <v>34</v>
      </c>
      <c r="H3811" s="31" t="s">
        <v>851</v>
      </c>
      <c r="I3811" s="205"/>
      <c r="J3811" s="84" t="s">
        <v>188</v>
      </c>
      <c r="K3811" s="31" t="s">
        <v>34</v>
      </c>
      <c r="L3811" s="31"/>
      <c r="M3811" s="169"/>
      <c r="N3811" s="148" t="s">
        <v>2097</v>
      </c>
      <c r="O3811" s="106" t="s">
        <v>200</v>
      </c>
      <c r="P3811" s="43" t="s">
        <v>851</v>
      </c>
      <c r="Q3811" s="205"/>
      <c r="R3811" s="84" t="s">
        <v>188</v>
      </c>
      <c r="S3811" s="31" t="s">
        <v>34</v>
      </c>
      <c r="T3811" s="31"/>
      <c r="U3811" s="169"/>
      <c r="V3811" s="150" t="s">
        <v>2098</v>
      </c>
      <c r="W3811" s="141" t="str" cm="1">
        <f t="array" ref="W3811">IF(SUM(LEN(B3811:V3811))=0,"",IF(OR(OR(ISBLANK(F3811),SUM(LEN(C3811),LEN(D3811))=0),AND(NOT(E3811="Unknown"),ISBLANK(J3811)),AND(NOT(O3811="Unknown"),ISBLANK(R3811))),"Missing Information", INDEX(Table15[Entire Service Line Classification], MATCH(SUMIFS(Table15[Unique ID],Table15[System-Owned Portion],E3811,Table15[If Material Anything Other than "Lead" in Column E,Was Material Ever Previously Lead?],G3811,Table15[Customer-Owned Portion],O3811),Table15[Unique ID],0),0)))</f>
        <v>Non-lead</v>
      </c>
      <c r="X3811"/>
    </row>
    <row r="3812" spans="2:24" ht="60" x14ac:dyDescent="0.25">
      <c r="B3812" s="146" t="s">
        <v>2123</v>
      </c>
      <c r="C3812" s="31" t="s">
        <v>2124</v>
      </c>
      <c r="D3812" s="31" t="s">
        <v>2125</v>
      </c>
      <c r="E3812" s="44" t="s">
        <v>200</v>
      </c>
      <c r="F3812" s="43" t="s">
        <v>34</v>
      </c>
      <c r="G3812" s="84" t="s">
        <v>34</v>
      </c>
      <c r="H3812" s="31" t="s">
        <v>851</v>
      </c>
      <c r="I3812" s="205"/>
      <c r="J3812" s="84" t="s">
        <v>188</v>
      </c>
      <c r="K3812" s="31" t="s">
        <v>34</v>
      </c>
      <c r="L3812" s="31"/>
      <c r="M3812" s="169"/>
      <c r="N3812" s="148" t="s">
        <v>2097</v>
      </c>
      <c r="O3812" s="106" t="s">
        <v>200</v>
      </c>
      <c r="P3812" s="43" t="s">
        <v>851</v>
      </c>
      <c r="Q3812" s="205"/>
      <c r="R3812" s="84" t="s">
        <v>188</v>
      </c>
      <c r="S3812" s="31" t="s">
        <v>34</v>
      </c>
      <c r="T3812" s="31"/>
      <c r="U3812" s="169"/>
      <c r="V3812" s="150" t="s">
        <v>2098</v>
      </c>
      <c r="W3812" s="141" t="str" cm="1">
        <f t="array" ref="W3812">IF(SUM(LEN(B3812:V3812))=0,"",IF(OR(OR(ISBLANK(F3812),SUM(LEN(C3812),LEN(D3812))=0),AND(NOT(E3812="Unknown"),ISBLANK(J3812)),AND(NOT(O3812="Unknown"),ISBLANK(R3812))),"Missing Information", INDEX(Table15[Entire Service Line Classification], MATCH(SUMIFS(Table15[Unique ID],Table15[System-Owned Portion],E3812,Table15[If Material Anything Other than "Lead" in Column E,Was Material Ever Previously Lead?],G3812,Table15[Customer-Owned Portion],O3812),Table15[Unique ID],0),0)))</f>
        <v>Non-lead</v>
      </c>
      <c r="X3812"/>
    </row>
    <row r="3813" spans="2:24" ht="60" x14ac:dyDescent="0.25">
      <c r="B3813" s="146" t="s">
        <v>2120</v>
      </c>
      <c r="C3813" s="31" t="s">
        <v>2121</v>
      </c>
      <c r="D3813" s="31" t="s">
        <v>2122</v>
      </c>
      <c r="E3813" s="44" t="s">
        <v>200</v>
      </c>
      <c r="F3813" s="43" t="s">
        <v>34</v>
      </c>
      <c r="G3813" s="84" t="s">
        <v>34</v>
      </c>
      <c r="H3813" s="31" t="s">
        <v>851</v>
      </c>
      <c r="I3813" s="205"/>
      <c r="J3813" s="84" t="s">
        <v>188</v>
      </c>
      <c r="K3813" s="31" t="s">
        <v>34</v>
      </c>
      <c r="L3813" s="31"/>
      <c r="M3813" s="169"/>
      <c r="N3813" s="148" t="s">
        <v>2097</v>
      </c>
      <c r="O3813" s="106" t="s">
        <v>200</v>
      </c>
      <c r="P3813" s="43" t="s">
        <v>851</v>
      </c>
      <c r="Q3813" s="205"/>
      <c r="R3813" s="84" t="s">
        <v>188</v>
      </c>
      <c r="S3813" s="31" t="s">
        <v>34</v>
      </c>
      <c r="T3813" s="31"/>
      <c r="U3813" s="169"/>
      <c r="V3813" s="150" t="s">
        <v>2098</v>
      </c>
      <c r="W3813" s="141" t="str" cm="1">
        <f t="array" ref="W3813">IF(SUM(LEN(B3813:V3813))=0,"",IF(OR(OR(ISBLANK(F3813),SUM(LEN(C3813),LEN(D3813))=0),AND(NOT(E3813="Unknown"),ISBLANK(J3813)),AND(NOT(O3813="Unknown"),ISBLANK(R3813))),"Missing Information", INDEX(Table15[Entire Service Line Classification], MATCH(SUMIFS(Table15[Unique ID],Table15[System-Owned Portion],E3813,Table15[If Material Anything Other than "Lead" in Column E,Was Material Ever Previously Lead?],G3813,Table15[Customer-Owned Portion],O3813),Table15[Unique ID],0),0)))</f>
        <v>Non-lead</v>
      </c>
      <c r="X3813"/>
    </row>
    <row r="3814" spans="2:24" ht="60" x14ac:dyDescent="0.25">
      <c r="B3814" s="146" t="s">
        <v>3201</v>
      </c>
      <c r="C3814" s="31" t="s">
        <v>3202</v>
      </c>
      <c r="D3814" s="31" t="s">
        <v>3203</v>
      </c>
      <c r="E3814" s="44" t="s">
        <v>200</v>
      </c>
      <c r="F3814" s="43" t="s">
        <v>34</v>
      </c>
      <c r="G3814" s="84" t="s">
        <v>34</v>
      </c>
      <c r="H3814" s="31" t="s">
        <v>851</v>
      </c>
      <c r="I3814" s="205"/>
      <c r="J3814" s="84" t="s">
        <v>188</v>
      </c>
      <c r="K3814" s="31" t="s">
        <v>34</v>
      </c>
      <c r="L3814" s="31"/>
      <c r="M3814" s="169"/>
      <c r="N3814" s="148" t="s">
        <v>2097</v>
      </c>
      <c r="O3814" s="106" t="s">
        <v>200</v>
      </c>
      <c r="P3814" s="43" t="s">
        <v>851</v>
      </c>
      <c r="Q3814" s="205"/>
      <c r="R3814" s="84" t="s">
        <v>188</v>
      </c>
      <c r="S3814" s="31" t="s">
        <v>34</v>
      </c>
      <c r="T3814" s="31"/>
      <c r="U3814" s="169"/>
      <c r="V3814" s="150" t="s">
        <v>2098</v>
      </c>
      <c r="W3814" s="141" t="str" cm="1">
        <f t="array" ref="W3814">IF(SUM(LEN(B3814:V3814))=0,"",IF(OR(OR(ISBLANK(F3814),SUM(LEN(C3814),LEN(D3814))=0),AND(NOT(E3814="Unknown"),ISBLANK(J3814)),AND(NOT(O3814="Unknown"),ISBLANK(R3814))),"Missing Information", INDEX(Table15[Entire Service Line Classification], MATCH(SUMIFS(Table15[Unique ID],Table15[System-Owned Portion],E3814,Table15[If Material Anything Other than "Lead" in Column E,Was Material Ever Previously Lead?],G3814,Table15[Customer-Owned Portion],O3814),Table15[Unique ID],0),0)))</f>
        <v>Non-lead</v>
      </c>
      <c r="X3814"/>
    </row>
    <row r="3815" spans="2:24" ht="60" x14ac:dyDescent="0.25">
      <c r="B3815" s="146" t="s">
        <v>2117</v>
      </c>
      <c r="C3815" s="31" t="s">
        <v>2118</v>
      </c>
      <c r="D3815" s="31" t="s">
        <v>2119</v>
      </c>
      <c r="E3815" s="44" t="s">
        <v>200</v>
      </c>
      <c r="F3815" s="43" t="s">
        <v>34</v>
      </c>
      <c r="G3815" s="84" t="s">
        <v>34</v>
      </c>
      <c r="H3815" s="31" t="s">
        <v>851</v>
      </c>
      <c r="I3815" s="205"/>
      <c r="J3815" s="84" t="s">
        <v>188</v>
      </c>
      <c r="K3815" s="31" t="s">
        <v>34</v>
      </c>
      <c r="L3815" s="31"/>
      <c r="M3815" s="169"/>
      <c r="N3815" s="148" t="s">
        <v>2097</v>
      </c>
      <c r="O3815" s="106" t="s">
        <v>200</v>
      </c>
      <c r="P3815" s="43" t="s">
        <v>851</v>
      </c>
      <c r="Q3815" s="205"/>
      <c r="R3815" s="84" t="s">
        <v>188</v>
      </c>
      <c r="S3815" s="31" t="s">
        <v>34</v>
      </c>
      <c r="T3815" s="31"/>
      <c r="U3815" s="169"/>
      <c r="V3815" s="150" t="s">
        <v>2098</v>
      </c>
      <c r="W3815" s="141" t="str" cm="1">
        <f t="array" ref="W3815">IF(SUM(LEN(B3815:V3815))=0,"",IF(OR(OR(ISBLANK(F3815),SUM(LEN(C3815),LEN(D3815))=0),AND(NOT(E3815="Unknown"),ISBLANK(J3815)),AND(NOT(O3815="Unknown"),ISBLANK(R3815))),"Missing Information", INDEX(Table15[Entire Service Line Classification], MATCH(SUMIFS(Table15[Unique ID],Table15[System-Owned Portion],E3815,Table15[If Material Anything Other than "Lead" in Column E,Was Material Ever Previously Lead?],G3815,Table15[Customer-Owned Portion],O3815),Table15[Unique ID],0),0)))</f>
        <v>Non-lead</v>
      </c>
      <c r="X3815"/>
    </row>
    <row r="3816" spans="2:24" ht="60" x14ac:dyDescent="0.25">
      <c r="B3816" s="146" t="s">
        <v>2114</v>
      </c>
      <c r="C3816" s="31" t="s">
        <v>2115</v>
      </c>
      <c r="D3816" s="31" t="s">
        <v>2116</v>
      </c>
      <c r="E3816" s="44" t="s">
        <v>200</v>
      </c>
      <c r="F3816" s="43" t="s">
        <v>34</v>
      </c>
      <c r="G3816" s="84" t="s">
        <v>34</v>
      </c>
      <c r="H3816" s="31" t="s">
        <v>851</v>
      </c>
      <c r="I3816" s="205"/>
      <c r="J3816" s="84" t="s">
        <v>188</v>
      </c>
      <c r="K3816" s="31" t="s">
        <v>34</v>
      </c>
      <c r="L3816" s="31"/>
      <c r="M3816" s="169"/>
      <c r="N3816" s="148" t="s">
        <v>2097</v>
      </c>
      <c r="O3816" s="106" t="s">
        <v>200</v>
      </c>
      <c r="P3816" s="43" t="s">
        <v>851</v>
      </c>
      <c r="Q3816" s="205"/>
      <c r="R3816" s="84" t="s">
        <v>188</v>
      </c>
      <c r="S3816" s="31" t="s">
        <v>34</v>
      </c>
      <c r="T3816" s="31"/>
      <c r="U3816" s="169"/>
      <c r="V3816" s="150" t="s">
        <v>2098</v>
      </c>
      <c r="W3816" s="141" t="str" cm="1">
        <f t="array" ref="W3816">IF(SUM(LEN(B3816:V3816))=0,"",IF(OR(OR(ISBLANK(F3816),SUM(LEN(C3816),LEN(D3816))=0),AND(NOT(E3816="Unknown"),ISBLANK(J3816)),AND(NOT(O3816="Unknown"),ISBLANK(R3816))),"Missing Information", INDEX(Table15[Entire Service Line Classification], MATCH(SUMIFS(Table15[Unique ID],Table15[System-Owned Portion],E3816,Table15[If Material Anything Other than "Lead" in Column E,Was Material Ever Previously Lead?],G3816,Table15[Customer-Owned Portion],O3816),Table15[Unique ID],0),0)))</f>
        <v>Non-lead</v>
      </c>
      <c r="X3816"/>
    </row>
    <row r="3817" spans="2:24" ht="60" x14ac:dyDescent="0.25">
      <c r="B3817" s="146" t="s">
        <v>2111</v>
      </c>
      <c r="C3817" s="31" t="s">
        <v>2112</v>
      </c>
      <c r="D3817" s="31" t="s">
        <v>2113</v>
      </c>
      <c r="E3817" s="44" t="s">
        <v>200</v>
      </c>
      <c r="F3817" s="43" t="s">
        <v>34</v>
      </c>
      <c r="G3817" s="84" t="s">
        <v>34</v>
      </c>
      <c r="H3817" s="31" t="s">
        <v>851</v>
      </c>
      <c r="I3817" s="205"/>
      <c r="J3817" s="84" t="s">
        <v>188</v>
      </c>
      <c r="K3817" s="31" t="s">
        <v>34</v>
      </c>
      <c r="L3817" s="31"/>
      <c r="M3817" s="169"/>
      <c r="N3817" s="148" t="s">
        <v>2097</v>
      </c>
      <c r="O3817" s="106" t="s">
        <v>200</v>
      </c>
      <c r="P3817" s="43" t="s">
        <v>851</v>
      </c>
      <c r="Q3817" s="205"/>
      <c r="R3817" s="84" t="s">
        <v>188</v>
      </c>
      <c r="S3817" s="31" t="s">
        <v>34</v>
      </c>
      <c r="T3817" s="31"/>
      <c r="U3817" s="169"/>
      <c r="V3817" s="150" t="s">
        <v>2098</v>
      </c>
      <c r="W3817" s="141" t="str" cm="1">
        <f t="array" ref="W3817">IF(SUM(LEN(B3817:V3817))=0,"",IF(OR(OR(ISBLANK(F3817),SUM(LEN(C3817),LEN(D3817))=0),AND(NOT(E3817="Unknown"),ISBLANK(J3817)),AND(NOT(O3817="Unknown"),ISBLANK(R3817))),"Missing Information", INDEX(Table15[Entire Service Line Classification], MATCH(SUMIFS(Table15[Unique ID],Table15[System-Owned Portion],E3817,Table15[If Material Anything Other than "Lead" in Column E,Was Material Ever Previously Lead?],G3817,Table15[Customer-Owned Portion],O3817),Table15[Unique ID],0),0)))</f>
        <v>Non-lead</v>
      </c>
      <c r="X3817"/>
    </row>
    <row r="3818" spans="2:24" ht="60" x14ac:dyDescent="0.25">
      <c r="B3818" s="146" t="s">
        <v>2108</v>
      </c>
      <c r="C3818" s="31" t="s">
        <v>2109</v>
      </c>
      <c r="D3818" s="31" t="s">
        <v>2110</v>
      </c>
      <c r="E3818" s="44" t="s">
        <v>200</v>
      </c>
      <c r="F3818" s="43" t="s">
        <v>34</v>
      </c>
      <c r="G3818" s="84" t="s">
        <v>34</v>
      </c>
      <c r="H3818" s="31" t="s">
        <v>851</v>
      </c>
      <c r="I3818" s="205"/>
      <c r="J3818" s="84" t="s">
        <v>188</v>
      </c>
      <c r="K3818" s="31" t="s">
        <v>34</v>
      </c>
      <c r="L3818" s="31"/>
      <c r="M3818" s="169"/>
      <c r="N3818" s="148" t="s">
        <v>2097</v>
      </c>
      <c r="O3818" s="106" t="s">
        <v>200</v>
      </c>
      <c r="P3818" s="43" t="s">
        <v>851</v>
      </c>
      <c r="Q3818" s="205"/>
      <c r="R3818" s="84" t="s">
        <v>188</v>
      </c>
      <c r="S3818" s="31" t="s">
        <v>34</v>
      </c>
      <c r="T3818" s="31"/>
      <c r="U3818" s="169"/>
      <c r="V3818" s="150" t="s">
        <v>2098</v>
      </c>
      <c r="W3818" s="141" t="str" cm="1">
        <f t="array" ref="W3818">IF(SUM(LEN(B3818:V3818))=0,"",IF(OR(OR(ISBLANK(F3818),SUM(LEN(C3818),LEN(D3818))=0),AND(NOT(E3818="Unknown"),ISBLANK(J3818)),AND(NOT(O3818="Unknown"),ISBLANK(R3818))),"Missing Information", INDEX(Table15[Entire Service Line Classification], MATCH(SUMIFS(Table15[Unique ID],Table15[System-Owned Portion],E3818,Table15[If Material Anything Other than "Lead" in Column E,Was Material Ever Previously Lead?],G3818,Table15[Customer-Owned Portion],O3818),Table15[Unique ID],0),0)))</f>
        <v>Non-lead</v>
      </c>
      <c r="X3818"/>
    </row>
    <row r="3819" spans="2:24" ht="60" x14ac:dyDescent="0.25">
      <c r="B3819" s="146" t="s">
        <v>2105</v>
      </c>
      <c r="C3819" s="31" t="s">
        <v>2106</v>
      </c>
      <c r="D3819" s="31" t="s">
        <v>2107</v>
      </c>
      <c r="E3819" s="44" t="s">
        <v>200</v>
      </c>
      <c r="F3819" s="43" t="s">
        <v>34</v>
      </c>
      <c r="G3819" s="84" t="s">
        <v>34</v>
      </c>
      <c r="H3819" s="31" t="s">
        <v>851</v>
      </c>
      <c r="I3819" s="205"/>
      <c r="J3819" s="84" t="s">
        <v>188</v>
      </c>
      <c r="K3819" s="31" t="s">
        <v>34</v>
      </c>
      <c r="L3819" s="31"/>
      <c r="M3819" s="169"/>
      <c r="N3819" s="148" t="s">
        <v>2097</v>
      </c>
      <c r="O3819" s="106" t="s">
        <v>200</v>
      </c>
      <c r="P3819" s="43" t="s">
        <v>851</v>
      </c>
      <c r="Q3819" s="205"/>
      <c r="R3819" s="84" t="s">
        <v>188</v>
      </c>
      <c r="S3819" s="31" t="s">
        <v>34</v>
      </c>
      <c r="T3819" s="31"/>
      <c r="U3819" s="169"/>
      <c r="V3819" s="150" t="s">
        <v>2098</v>
      </c>
      <c r="W3819" s="141" t="str" cm="1">
        <f t="array" ref="W3819">IF(SUM(LEN(B3819:V3819))=0,"",IF(OR(OR(ISBLANK(F3819),SUM(LEN(C3819),LEN(D3819))=0),AND(NOT(E3819="Unknown"),ISBLANK(J3819)),AND(NOT(O3819="Unknown"),ISBLANK(R3819))),"Missing Information", INDEX(Table15[Entire Service Line Classification], MATCH(SUMIFS(Table15[Unique ID],Table15[System-Owned Portion],E3819,Table15[If Material Anything Other than "Lead" in Column E,Was Material Ever Previously Lead?],G3819,Table15[Customer-Owned Portion],O3819),Table15[Unique ID],0),0)))</f>
        <v>Non-lead</v>
      </c>
      <c r="X3819"/>
    </row>
    <row r="3820" spans="2:24" ht="60" x14ac:dyDescent="0.25">
      <c r="B3820" s="146" t="s">
        <v>2102</v>
      </c>
      <c r="C3820" s="31" t="s">
        <v>2103</v>
      </c>
      <c r="D3820" s="31" t="s">
        <v>2104</v>
      </c>
      <c r="E3820" s="44" t="s">
        <v>200</v>
      </c>
      <c r="F3820" s="43" t="s">
        <v>34</v>
      </c>
      <c r="G3820" s="84" t="s">
        <v>34</v>
      </c>
      <c r="H3820" s="31" t="s">
        <v>851</v>
      </c>
      <c r="I3820" s="205"/>
      <c r="J3820" s="84" t="s">
        <v>188</v>
      </c>
      <c r="K3820" s="31" t="s">
        <v>34</v>
      </c>
      <c r="L3820" s="31"/>
      <c r="M3820" s="169"/>
      <c r="N3820" s="148" t="s">
        <v>2097</v>
      </c>
      <c r="O3820" s="106" t="s">
        <v>200</v>
      </c>
      <c r="P3820" s="43" t="s">
        <v>851</v>
      </c>
      <c r="Q3820" s="205"/>
      <c r="R3820" s="84" t="s">
        <v>188</v>
      </c>
      <c r="S3820" s="31" t="s">
        <v>34</v>
      </c>
      <c r="T3820" s="31"/>
      <c r="U3820" s="169"/>
      <c r="V3820" s="150" t="s">
        <v>2098</v>
      </c>
      <c r="W3820" s="141" t="str" cm="1">
        <f t="array" ref="W3820">IF(SUM(LEN(B3820:V3820))=0,"",IF(OR(OR(ISBLANK(F3820),SUM(LEN(C3820),LEN(D3820))=0),AND(NOT(E3820="Unknown"),ISBLANK(J3820)),AND(NOT(O3820="Unknown"),ISBLANK(R3820))),"Missing Information", INDEX(Table15[Entire Service Line Classification], MATCH(SUMIFS(Table15[Unique ID],Table15[System-Owned Portion],E3820,Table15[If Material Anything Other than "Lead" in Column E,Was Material Ever Previously Lead?],G3820,Table15[Customer-Owned Portion],O3820),Table15[Unique ID],0),0)))</f>
        <v>Non-lead</v>
      </c>
      <c r="X3820"/>
    </row>
    <row r="3821" spans="2:24" ht="60" x14ac:dyDescent="0.25">
      <c r="B3821" s="146" t="s">
        <v>2099</v>
      </c>
      <c r="C3821" s="31" t="s">
        <v>2100</v>
      </c>
      <c r="D3821" s="31" t="s">
        <v>2101</v>
      </c>
      <c r="E3821" s="44" t="s">
        <v>200</v>
      </c>
      <c r="F3821" s="43" t="s">
        <v>34</v>
      </c>
      <c r="G3821" s="84" t="s">
        <v>34</v>
      </c>
      <c r="H3821" s="31" t="s">
        <v>851</v>
      </c>
      <c r="I3821" s="205"/>
      <c r="J3821" s="84" t="s">
        <v>188</v>
      </c>
      <c r="K3821" s="31" t="s">
        <v>34</v>
      </c>
      <c r="L3821" s="31"/>
      <c r="M3821" s="169"/>
      <c r="N3821" s="148" t="s">
        <v>2097</v>
      </c>
      <c r="O3821" s="106" t="s">
        <v>200</v>
      </c>
      <c r="P3821" s="43" t="s">
        <v>851</v>
      </c>
      <c r="Q3821" s="205"/>
      <c r="R3821" s="84" t="s">
        <v>188</v>
      </c>
      <c r="S3821" s="31" t="s">
        <v>34</v>
      </c>
      <c r="T3821" s="31"/>
      <c r="U3821" s="169"/>
      <c r="V3821" s="150" t="s">
        <v>2098</v>
      </c>
      <c r="W3821" s="141" t="str" cm="1">
        <f t="array" ref="W3821">IF(SUM(LEN(B3821:V3821))=0,"",IF(OR(OR(ISBLANK(F3821),SUM(LEN(C3821),LEN(D3821))=0),AND(NOT(E3821="Unknown"),ISBLANK(J3821)),AND(NOT(O3821="Unknown"),ISBLANK(R3821))),"Missing Information", INDEX(Table15[Entire Service Line Classification], MATCH(SUMIFS(Table15[Unique ID],Table15[System-Owned Portion],E3821,Table15[If Material Anything Other than "Lead" in Column E,Was Material Ever Previously Lead?],G3821,Table15[Customer-Owned Portion],O3821),Table15[Unique ID],0),0)))</f>
        <v>Non-lead</v>
      </c>
      <c r="X3821"/>
    </row>
    <row r="3822" spans="2:24" ht="60" x14ac:dyDescent="0.25">
      <c r="B3822" s="146" t="s">
        <v>2094</v>
      </c>
      <c r="C3822" s="31" t="s">
        <v>2095</v>
      </c>
      <c r="D3822" s="31" t="s">
        <v>2096</v>
      </c>
      <c r="E3822" s="44" t="s">
        <v>200</v>
      </c>
      <c r="F3822" s="43" t="s">
        <v>34</v>
      </c>
      <c r="G3822" s="84" t="s">
        <v>34</v>
      </c>
      <c r="H3822" s="31" t="s">
        <v>851</v>
      </c>
      <c r="I3822" s="205"/>
      <c r="J3822" s="84" t="s">
        <v>188</v>
      </c>
      <c r="K3822" s="31" t="s">
        <v>34</v>
      </c>
      <c r="L3822" s="31"/>
      <c r="M3822" s="169"/>
      <c r="N3822" s="148" t="s">
        <v>2097</v>
      </c>
      <c r="O3822" s="106" t="s">
        <v>200</v>
      </c>
      <c r="P3822" s="43" t="s">
        <v>851</v>
      </c>
      <c r="Q3822" s="205"/>
      <c r="R3822" s="84" t="s">
        <v>188</v>
      </c>
      <c r="S3822" s="31" t="s">
        <v>34</v>
      </c>
      <c r="T3822" s="31"/>
      <c r="U3822" s="169"/>
      <c r="V3822" s="150" t="s">
        <v>2098</v>
      </c>
      <c r="W3822" s="141" t="str" cm="1">
        <f t="array" ref="W3822">IF(SUM(LEN(B3822:V3822))=0,"",IF(OR(OR(ISBLANK(F3822),SUM(LEN(C3822),LEN(D3822))=0),AND(NOT(E3822="Unknown"),ISBLANK(J3822)),AND(NOT(O3822="Unknown"),ISBLANK(R3822))),"Missing Information", INDEX(Table15[Entire Service Line Classification], MATCH(SUMIFS(Table15[Unique ID],Table15[System-Owned Portion],E3822,Table15[If Material Anything Other than "Lead" in Column E,Was Material Ever Previously Lead?],G3822,Table15[Customer-Owned Portion],O3822),Table15[Unique ID],0),0)))</f>
        <v>Non-lead</v>
      </c>
      <c r="X3822"/>
    </row>
    <row r="3823" spans="2:24" ht="60" x14ac:dyDescent="0.25">
      <c r="B3823" s="146" t="s">
        <v>2064</v>
      </c>
      <c r="C3823" s="31" t="s">
        <v>2065</v>
      </c>
      <c r="D3823" s="31" t="s">
        <v>2066</v>
      </c>
      <c r="E3823" s="44" t="s">
        <v>200</v>
      </c>
      <c r="F3823" s="43" t="s">
        <v>34</v>
      </c>
      <c r="G3823" s="84" t="s">
        <v>34</v>
      </c>
      <c r="H3823" s="31" t="s">
        <v>851</v>
      </c>
      <c r="I3823" s="205"/>
      <c r="J3823" s="84" t="s">
        <v>188</v>
      </c>
      <c r="K3823" s="31" t="s">
        <v>34</v>
      </c>
      <c r="L3823" s="31"/>
      <c r="M3823" s="169"/>
      <c r="N3823" s="148" t="s">
        <v>2025</v>
      </c>
      <c r="O3823" s="106" t="s">
        <v>200</v>
      </c>
      <c r="P3823" s="43" t="s">
        <v>2026</v>
      </c>
      <c r="Q3823" s="205"/>
      <c r="R3823" s="84" t="s">
        <v>188</v>
      </c>
      <c r="S3823" s="31" t="s">
        <v>34</v>
      </c>
      <c r="T3823" s="31"/>
      <c r="U3823" s="169"/>
      <c r="V3823" s="150" t="s">
        <v>2027</v>
      </c>
      <c r="W3823" s="141" t="str" cm="1">
        <f t="array" ref="W3823">IF(SUM(LEN(B3823:V3823))=0,"",IF(OR(OR(ISBLANK(F3823),SUM(LEN(C3823),LEN(D3823))=0),AND(NOT(E3823="Unknown"),ISBLANK(J3823)),AND(NOT(O3823="Unknown"),ISBLANK(R3823))),"Missing Information", INDEX(Table15[Entire Service Line Classification], MATCH(SUMIFS(Table15[Unique ID],Table15[System-Owned Portion],E3823,Table15[If Material Anything Other than "Lead" in Column E,Was Material Ever Previously Lead?],G3823,Table15[Customer-Owned Portion],O3823),Table15[Unique ID],0),0)))</f>
        <v>Non-lead</v>
      </c>
      <c r="X3823"/>
    </row>
    <row r="3824" spans="2:24" ht="60" x14ac:dyDescent="0.25">
      <c r="B3824" s="146" t="s">
        <v>2061</v>
      </c>
      <c r="C3824" s="31" t="s">
        <v>2062</v>
      </c>
      <c r="D3824" s="31" t="s">
        <v>2063</v>
      </c>
      <c r="E3824" s="44" t="s">
        <v>200</v>
      </c>
      <c r="F3824" s="43" t="s">
        <v>34</v>
      </c>
      <c r="G3824" s="84" t="s">
        <v>34</v>
      </c>
      <c r="H3824" s="31" t="s">
        <v>851</v>
      </c>
      <c r="I3824" s="205"/>
      <c r="J3824" s="84" t="s">
        <v>188</v>
      </c>
      <c r="K3824" s="31" t="s">
        <v>34</v>
      </c>
      <c r="L3824" s="31"/>
      <c r="M3824" s="169"/>
      <c r="N3824" s="148" t="s">
        <v>2025</v>
      </c>
      <c r="O3824" s="106" t="s">
        <v>200</v>
      </c>
      <c r="P3824" s="43" t="s">
        <v>2026</v>
      </c>
      <c r="Q3824" s="205"/>
      <c r="R3824" s="84" t="s">
        <v>188</v>
      </c>
      <c r="S3824" s="31" t="s">
        <v>34</v>
      </c>
      <c r="T3824" s="31"/>
      <c r="U3824" s="169"/>
      <c r="V3824" s="150" t="s">
        <v>2027</v>
      </c>
      <c r="W3824" s="141" t="str" cm="1">
        <f t="array" ref="W3824">IF(SUM(LEN(B3824:V3824))=0,"",IF(OR(OR(ISBLANK(F3824),SUM(LEN(C3824),LEN(D3824))=0),AND(NOT(E3824="Unknown"),ISBLANK(J3824)),AND(NOT(O3824="Unknown"),ISBLANK(R3824))),"Missing Information", INDEX(Table15[Entire Service Line Classification], MATCH(SUMIFS(Table15[Unique ID],Table15[System-Owned Portion],E3824,Table15[If Material Anything Other than "Lead" in Column E,Was Material Ever Previously Lead?],G3824,Table15[Customer-Owned Portion],O3824),Table15[Unique ID],0),0)))</f>
        <v>Non-lead</v>
      </c>
      <c r="X3824"/>
    </row>
    <row r="3825" spans="2:24" ht="60" x14ac:dyDescent="0.25">
      <c r="B3825" s="146" t="s">
        <v>2058</v>
      </c>
      <c r="C3825" s="31" t="s">
        <v>2059</v>
      </c>
      <c r="D3825" s="31" t="s">
        <v>2060</v>
      </c>
      <c r="E3825" s="44" t="s">
        <v>200</v>
      </c>
      <c r="F3825" s="43" t="s">
        <v>34</v>
      </c>
      <c r="G3825" s="84" t="s">
        <v>34</v>
      </c>
      <c r="H3825" s="31" t="s">
        <v>851</v>
      </c>
      <c r="I3825" s="205"/>
      <c r="J3825" s="84" t="s">
        <v>188</v>
      </c>
      <c r="K3825" s="31" t="s">
        <v>34</v>
      </c>
      <c r="L3825" s="31"/>
      <c r="M3825" s="169"/>
      <c r="N3825" s="148" t="s">
        <v>2025</v>
      </c>
      <c r="O3825" s="106" t="s">
        <v>200</v>
      </c>
      <c r="P3825" s="43" t="s">
        <v>2026</v>
      </c>
      <c r="Q3825" s="205"/>
      <c r="R3825" s="84" t="s">
        <v>188</v>
      </c>
      <c r="S3825" s="31" t="s">
        <v>34</v>
      </c>
      <c r="T3825" s="31"/>
      <c r="U3825" s="169"/>
      <c r="V3825" s="150" t="s">
        <v>2027</v>
      </c>
      <c r="W3825" s="141" t="str" cm="1">
        <f t="array" ref="W3825">IF(SUM(LEN(B3825:V3825))=0,"",IF(OR(OR(ISBLANK(F3825),SUM(LEN(C3825),LEN(D3825))=0),AND(NOT(E3825="Unknown"),ISBLANK(J3825)),AND(NOT(O3825="Unknown"),ISBLANK(R3825))),"Missing Information", INDEX(Table15[Entire Service Line Classification], MATCH(SUMIFS(Table15[Unique ID],Table15[System-Owned Portion],E3825,Table15[If Material Anything Other than "Lead" in Column E,Was Material Ever Previously Lead?],G3825,Table15[Customer-Owned Portion],O3825),Table15[Unique ID],0),0)))</f>
        <v>Non-lead</v>
      </c>
      <c r="X3825"/>
    </row>
    <row r="3826" spans="2:24" ht="60" x14ac:dyDescent="0.25">
      <c r="B3826" s="146" t="s">
        <v>2055</v>
      </c>
      <c r="C3826" s="31" t="s">
        <v>2056</v>
      </c>
      <c r="D3826" s="31" t="s">
        <v>2057</v>
      </c>
      <c r="E3826" s="44" t="s">
        <v>200</v>
      </c>
      <c r="F3826" s="43" t="s">
        <v>34</v>
      </c>
      <c r="G3826" s="84" t="s">
        <v>34</v>
      </c>
      <c r="H3826" s="31" t="s">
        <v>851</v>
      </c>
      <c r="I3826" s="205"/>
      <c r="J3826" s="84" t="s">
        <v>188</v>
      </c>
      <c r="K3826" s="31" t="s">
        <v>34</v>
      </c>
      <c r="L3826" s="31"/>
      <c r="M3826" s="169"/>
      <c r="N3826" s="148" t="s">
        <v>2025</v>
      </c>
      <c r="O3826" s="106" t="s">
        <v>200</v>
      </c>
      <c r="P3826" s="43" t="s">
        <v>2026</v>
      </c>
      <c r="Q3826" s="205"/>
      <c r="R3826" s="84" t="s">
        <v>188</v>
      </c>
      <c r="S3826" s="31" t="s">
        <v>34</v>
      </c>
      <c r="T3826" s="31"/>
      <c r="U3826" s="169"/>
      <c r="V3826" s="150" t="s">
        <v>2027</v>
      </c>
      <c r="W3826" s="141" t="str" cm="1">
        <f t="array" ref="W3826">IF(SUM(LEN(B3826:V3826))=0,"",IF(OR(OR(ISBLANK(F3826),SUM(LEN(C3826),LEN(D3826))=0),AND(NOT(E3826="Unknown"),ISBLANK(J3826)),AND(NOT(O3826="Unknown"),ISBLANK(R3826))),"Missing Information", INDEX(Table15[Entire Service Line Classification], MATCH(SUMIFS(Table15[Unique ID],Table15[System-Owned Portion],E3826,Table15[If Material Anything Other than "Lead" in Column E,Was Material Ever Previously Lead?],G3826,Table15[Customer-Owned Portion],O3826),Table15[Unique ID],0),0)))</f>
        <v>Non-lead</v>
      </c>
      <c r="X3826"/>
    </row>
    <row r="3827" spans="2:24" ht="60" x14ac:dyDescent="0.25">
      <c r="B3827" s="146" t="s">
        <v>2091</v>
      </c>
      <c r="C3827" s="31" t="s">
        <v>2092</v>
      </c>
      <c r="D3827" s="31" t="s">
        <v>2093</v>
      </c>
      <c r="E3827" s="44" t="s">
        <v>200</v>
      </c>
      <c r="F3827" s="43" t="s">
        <v>34</v>
      </c>
      <c r="G3827" s="84" t="s">
        <v>34</v>
      </c>
      <c r="H3827" s="31" t="s">
        <v>851</v>
      </c>
      <c r="I3827" s="205"/>
      <c r="J3827" s="84" t="s">
        <v>188</v>
      </c>
      <c r="K3827" s="31" t="s">
        <v>34</v>
      </c>
      <c r="L3827" s="31"/>
      <c r="M3827" s="169"/>
      <c r="N3827" s="148" t="s">
        <v>2025</v>
      </c>
      <c r="O3827" s="106" t="s">
        <v>200</v>
      </c>
      <c r="P3827" s="43" t="s">
        <v>2026</v>
      </c>
      <c r="Q3827" s="205"/>
      <c r="R3827" s="84" t="s">
        <v>188</v>
      </c>
      <c r="S3827" s="31" t="s">
        <v>34</v>
      </c>
      <c r="T3827" s="31"/>
      <c r="U3827" s="169"/>
      <c r="V3827" s="150" t="s">
        <v>2027</v>
      </c>
      <c r="W3827" s="141" t="str" cm="1">
        <f t="array" ref="W3827">IF(SUM(LEN(B3827:V3827))=0,"",IF(OR(OR(ISBLANK(F3827),SUM(LEN(C3827),LEN(D3827))=0),AND(NOT(E3827="Unknown"),ISBLANK(J3827)),AND(NOT(O3827="Unknown"),ISBLANK(R3827))),"Missing Information", INDEX(Table15[Entire Service Line Classification], MATCH(SUMIFS(Table15[Unique ID],Table15[System-Owned Portion],E3827,Table15[If Material Anything Other than "Lead" in Column E,Was Material Ever Previously Lead?],G3827,Table15[Customer-Owned Portion],O3827),Table15[Unique ID],0),0)))</f>
        <v>Non-lead</v>
      </c>
      <c r="X3827"/>
    </row>
    <row r="3828" spans="2:24" ht="60" x14ac:dyDescent="0.25">
      <c r="B3828" s="146" t="s">
        <v>2088</v>
      </c>
      <c r="C3828" s="31" t="s">
        <v>2089</v>
      </c>
      <c r="D3828" s="31" t="s">
        <v>2090</v>
      </c>
      <c r="E3828" s="44" t="s">
        <v>200</v>
      </c>
      <c r="F3828" s="43" t="s">
        <v>34</v>
      </c>
      <c r="G3828" s="84" t="s">
        <v>34</v>
      </c>
      <c r="H3828" s="31" t="s">
        <v>851</v>
      </c>
      <c r="I3828" s="205"/>
      <c r="J3828" s="84" t="s">
        <v>188</v>
      </c>
      <c r="K3828" s="31" t="s">
        <v>34</v>
      </c>
      <c r="L3828" s="31"/>
      <c r="M3828" s="169"/>
      <c r="N3828" s="148" t="s">
        <v>2025</v>
      </c>
      <c r="O3828" s="106" t="s">
        <v>200</v>
      </c>
      <c r="P3828" s="43" t="s">
        <v>2026</v>
      </c>
      <c r="Q3828" s="205"/>
      <c r="R3828" s="84" t="s">
        <v>188</v>
      </c>
      <c r="S3828" s="31" t="s">
        <v>34</v>
      </c>
      <c r="T3828" s="31"/>
      <c r="U3828" s="169"/>
      <c r="V3828" s="150" t="s">
        <v>2027</v>
      </c>
      <c r="W3828" s="141" t="str" cm="1">
        <f t="array" ref="W3828">IF(SUM(LEN(B3828:V3828))=0,"",IF(OR(OR(ISBLANK(F3828),SUM(LEN(C3828),LEN(D3828))=0),AND(NOT(E3828="Unknown"),ISBLANK(J3828)),AND(NOT(O3828="Unknown"),ISBLANK(R3828))),"Missing Information", INDEX(Table15[Entire Service Line Classification], MATCH(SUMIFS(Table15[Unique ID],Table15[System-Owned Portion],E3828,Table15[If Material Anything Other than "Lead" in Column E,Was Material Ever Previously Lead?],G3828,Table15[Customer-Owned Portion],O3828),Table15[Unique ID],0),0)))</f>
        <v>Non-lead</v>
      </c>
      <c r="X3828"/>
    </row>
    <row r="3829" spans="2:24" ht="60" x14ac:dyDescent="0.25">
      <c r="B3829" s="146" t="s">
        <v>2085</v>
      </c>
      <c r="C3829" s="31" t="s">
        <v>2086</v>
      </c>
      <c r="D3829" s="31" t="s">
        <v>2087</v>
      </c>
      <c r="E3829" s="44" t="s">
        <v>200</v>
      </c>
      <c r="F3829" s="43" t="s">
        <v>34</v>
      </c>
      <c r="G3829" s="84" t="s">
        <v>34</v>
      </c>
      <c r="H3829" s="31" t="s">
        <v>851</v>
      </c>
      <c r="I3829" s="205"/>
      <c r="J3829" s="84" t="s">
        <v>188</v>
      </c>
      <c r="K3829" s="31" t="s">
        <v>34</v>
      </c>
      <c r="L3829" s="31"/>
      <c r="M3829" s="169"/>
      <c r="N3829" s="148" t="s">
        <v>2025</v>
      </c>
      <c r="O3829" s="106" t="s">
        <v>200</v>
      </c>
      <c r="P3829" s="43" t="s">
        <v>2026</v>
      </c>
      <c r="Q3829" s="205"/>
      <c r="R3829" s="84" t="s">
        <v>188</v>
      </c>
      <c r="S3829" s="31" t="s">
        <v>34</v>
      </c>
      <c r="T3829" s="31"/>
      <c r="U3829" s="169"/>
      <c r="V3829" s="150" t="s">
        <v>2027</v>
      </c>
      <c r="W3829" s="141" t="str" cm="1">
        <f t="array" ref="W3829">IF(SUM(LEN(B3829:V3829))=0,"",IF(OR(OR(ISBLANK(F3829),SUM(LEN(C3829),LEN(D3829))=0),AND(NOT(E3829="Unknown"),ISBLANK(J3829)),AND(NOT(O3829="Unknown"),ISBLANK(R3829))),"Missing Information", INDEX(Table15[Entire Service Line Classification], MATCH(SUMIFS(Table15[Unique ID],Table15[System-Owned Portion],E3829,Table15[If Material Anything Other than "Lead" in Column E,Was Material Ever Previously Lead?],G3829,Table15[Customer-Owned Portion],O3829),Table15[Unique ID],0),0)))</f>
        <v>Non-lead</v>
      </c>
      <c r="X3829"/>
    </row>
    <row r="3830" spans="2:24" ht="60" x14ac:dyDescent="0.25">
      <c r="B3830" s="146" t="s">
        <v>2082</v>
      </c>
      <c r="C3830" s="31" t="s">
        <v>2083</v>
      </c>
      <c r="D3830" s="31" t="s">
        <v>2084</v>
      </c>
      <c r="E3830" s="44" t="s">
        <v>200</v>
      </c>
      <c r="F3830" s="43" t="s">
        <v>34</v>
      </c>
      <c r="G3830" s="84" t="s">
        <v>34</v>
      </c>
      <c r="H3830" s="31" t="s">
        <v>851</v>
      </c>
      <c r="I3830" s="205"/>
      <c r="J3830" s="84" t="s">
        <v>188</v>
      </c>
      <c r="K3830" s="31" t="s">
        <v>34</v>
      </c>
      <c r="L3830" s="31"/>
      <c r="M3830" s="169"/>
      <c r="N3830" s="148" t="s">
        <v>2025</v>
      </c>
      <c r="O3830" s="106" t="s">
        <v>200</v>
      </c>
      <c r="P3830" s="43" t="s">
        <v>2026</v>
      </c>
      <c r="Q3830" s="205"/>
      <c r="R3830" s="84" t="s">
        <v>188</v>
      </c>
      <c r="S3830" s="31" t="s">
        <v>34</v>
      </c>
      <c r="T3830" s="31"/>
      <c r="U3830" s="169"/>
      <c r="V3830" s="150" t="s">
        <v>2027</v>
      </c>
      <c r="W3830" s="141" t="str" cm="1">
        <f t="array" ref="W3830">IF(SUM(LEN(B3830:V3830))=0,"",IF(OR(OR(ISBLANK(F3830),SUM(LEN(C3830),LEN(D3830))=0),AND(NOT(E3830="Unknown"),ISBLANK(J3830)),AND(NOT(O3830="Unknown"),ISBLANK(R3830))),"Missing Information", INDEX(Table15[Entire Service Line Classification], MATCH(SUMIFS(Table15[Unique ID],Table15[System-Owned Portion],E3830,Table15[If Material Anything Other than "Lead" in Column E,Was Material Ever Previously Lead?],G3830,Table15[Customer-Owned Portion],O3830),Table15[Unique ID],0),0)))</f>
        <v>Non-lead</v>
      </c>
      <c r="X3830"/>
    </row>
    <row r="3831" spans="2:24" ht="60" x14ac:dyDescent="0.25">
      <c r="B3831" s="146" t="s">
        <v>2079</v>
      </c>
      <c r="C3831" s="31" t="s">
        <v>2080</v>
      </c>
      <c r="D3831" s="31" t="s">
        <v>2081</v>
      </c>
      <c r="E3831" s="44" t="s">
        <v>200</v>
      </c>
      <c r="F3831" s="43" t="s">
        <v>34</v>
      </c>
      <c r="G3831" s="84" t="s">
        <v>34</v>
      </c>
      <c r="H3831" s="31" t="s">
        <v>851</v>
      </c>
      <c r="I3831" s="205"/>
      <c r="J3831" s="84" t="s">
        <v>188</v>
      </c>
      <c r="K3831" s="31" t="s">
        <v>34</v>
      </c>
      <c r="L3831" s="31"/>
      <c r="M3831" s="169"/>
      <c r="N3831" s="148" t="s">
        <v>2025</v>
      </c>
      <c r="O3831" s="106" t="s">
        <v>200</v>
      </c>
      <c r="P3831" s="43" t="s">
        <v>2026</v>
      </c>
      <c r="Q3831" s="205"/>
      <c r="R3831" s="84" t="s">
        <v>188</v>
      </c>
      <c r="S3831" s="31" t="s">
        <v>34</v>
      </c>
      <c r="T3831" s="31"/>
      <c r="U3831" s="169"/>
      <c r="V3831" s="150" t="s">
        <v>2027</v>
      </c>
      <c r="W3831" s="141" t="str" cm="1">
        <f t="array" ref="W3831">IF(SUM(LEN(B3831:V3831))=0,"",IF(OR(OR(ISBLANK(F3831),SUM(LEN(C3831),LEN(D3831))=0),AND(NOT(E3831="Unknown"),ISBLANK(J3831)),AND(NOT(O3831="Unknown"),ISBLANK(R3831))),"Missing Information", INDEX(Table15[Entire Service Line Classification], MATCH(SUMIFS(Table15[Unique ID],Table15[System-Owned Portion],E3831,Table15[If Material Anything Other than "Lead" in Column E,Was Material Ever Previously Lead?],G3831,Table15[Customer-Owned Portion],O3831),Table15[Unique ID],0),0)))</f>
        <v>Non-lead</v>
      </c>
      <c r="X3831"/>
    </row>
    <row r="3832" spans="2:24" ht="60" x14ac:dyDescent="0.25">
      <c r="B3832" s="146" t="s">
        <v>2076</v>
      </c>
      <c r="C3832" s="31" t="s">
        <v>2077</v>
      </c>
      <c r="D3832" s="31" t="s">
        <v>2078</v>
      </c>
      <c r="E3832" s="44" t="s">
        <v>200</v>
      </c>
      <c r="F3832" s="43" t="s">
        <v>34</v>
      </c>
      <c r="G3832" s="84" t="s">
        <v>34</v>
      </c>
      <c r="H3832" s="31" t="s">
        <v>851</v>
      </c>
      <c r="I3832" s="205"/>
      <c r="J3832" s="84" t="s">
        <v>188</v>
      </c>
      <c r="K3832" s="31" t="s">
        <v>34</v>
      </c>
      <c r="L3832" s="31"/>
      <c r="M3832" s="169"/>
      <c r="N3832" s="148" t="s">
        <v>2025</v>
      </c>
      <c r="O3832" s="106" t="s">
        <v>200</v>
      </c>
      <c r="P3832" s="43" t="s">
        <v>2026</v>
      </c>
      <c r="Q3832" s="205"/>
      <c r="R3832" s="84" t="s">
        <v>188</v>
      </c>
      <c r="S3832" s="31" t="s">
        <v>34</v>
      </c>
      <c r="T3832" s="31"/>
      <c r="U3832" s="169"/>
      <c r="V3832" s="150" t="s">
        <v>2027</v>
      </c>
      <c r="W3832" s="141" t="str" cm="1">
        <f t="array" ref="W3832">IF(SUM(LEN(B3832:V3832))=0,"",IF(OR(OR(ISBLANK(F3832),SUM(LEN(C3832),LEN(D3832))=0),AND(NOT(E3832="Unknown"),ISBLANK(J3832)),AND(NOT(O3832="Unknown"),ISBLANK(R3832))),"Missing Information", INDEX(Table15[Entire Service Line Classification], MATCH(SUMIFS(Table15[Unique ID],Table15[System-Owned Portion],E3832,Table15[If Material Anything Other than "Lead" in Column E,Was Material Ever Previously Lead?],G3832,Table15[Customer-Owned Portion],O3832),Table15[Unique ID],0),0)))</f>
        <v>Non-lead</v>
      </c>
      <c r="X3832"/>
    </row>
    <row r="3833" spans="2:24" ht="60" x14ac:dyDescent="0.25">
      <c r="B3833" s="146" t="s">
        <v>2073</v>
      </c>
      <c r="C3833" s="31" t="s">
        <v>2074</v>
      </c>
      <c r="D3833" s="31" t="s">
        <v>2075</v>
      </c>
      <c r="E3833" s="44" t="s">
        <v>200</v>
      </c>
      <c r="F3833" s="43" t="s">
        <v>34</v>
      </c>
      <c r="G3833" s="84" t="s">
        <v>34</v>
      </c>
      <c r="H3833" s="31" t="s">
        <v>851</v>
      </c>
      <c r="I3833" s="205"/>
      <c r="J3833" s="84" t="s">
        <v>188</v>
      </c>
      <c r="K3833" s="31" t="s">
        <v>34</v>
      </c>
      <c r="L3833" s="31"/>
      <c r="M3833" s="169"/>
      <c r="N3833" s="148" t="s">
        <v>2025</v>
      </c>
      <c r="O3833" s="106" t="s">
        <v>200</v>
      </c>
      <c r="P3833" s="43" t="s">
        <v>2026</v>
      </c>
      <c r="Q3833" s="205"/>
      <c r="R3833" s="84" t="s">
        <v>188</v>
      </c>
      <c r="S3833" s="31" t="s">
        <v>34</v>
      </c>
      <c r="T3833" s="31"/>
      <c r="U3833" s="169"/>
      <c r="V3833" s="150" t="s">
        <v>2027</v>
      </c>
      <c r="W3833" s="141" t="str" cm="1">
        <f t="array" ref="W3833">IF(SUM(LEN(B3833:V3833))=0,"",IF(OR(OR(ISBLANK(F3833),SUM(LEN(C3833),LEN(D3833))=0),AND(NOT(E3833="Unknown"),ISBLANK(J3833)),AND(NOT(O3833="Unknown"),ISBLANK(R3833))),"Missing Information", INDEX(Table15[Entire Service Line Classification], MATCH(SUMIFS(Table15[Unique ID],Table15[System-Owned Portion],E3833,Table15[If Material Anything Other than "Lead" in Column E,Was Material Ever Previously Lead?],G3833,Table15[Customer-Owned Portion],O3833),Table15[Unique ID],0),0)))</f>
        <v>Non-lead</v>
      </c>
      <c r="X3833"/>
    </row>
    <row r="3834" spans="2:24" ht="60" x14ac:dyDescent="0.25">
      <c r="B3834" s="146" t="s">
        <v>2070</v>
      </c>
      <c r="C3834" s="31" t="s">
        <v>2071</v>
      </c>
      <c r="D3834" s="31" t="s">
        <v>2072</v>
      </c>
      <c r="E3834" s="44" t="s">
        <v>200</v>
      </c>
      <c r="F3834" s="43" t="s">
        <v>34</v>
      </c>
      <c r="G3834" s="84" t="s">
        <v>34</v>
      </c>
      <c r="H3834" s="31" t="s">
        <v>851</v>
      </c>
      <c r="I3834" s="205"/>
      <c r="J3834" s="84" t="s">
        <v>188</v>
      </c>
      <c r="K3834" s="31" t="s">
        <v>34</v>
      </c>
      <c r="L3834" s="31"/>
      <c r="M3834" s="169"/>
      <c r="N3834" s="148" t="s">
        <v>2025</v>
      </c>
      <c r="O3834" s="106" t="s">
        <v>200</v>
      </c>
      <c r="P3834" s="43" t="s">
        <v>2026</v>
      </c>
      <c r="Q3834" s="205"/>
      <c r="R3834" s="84" t="s">
        <v>188</v>
      </c>
      <c r="S3834" s="31" t="s">
        <v>34</v>
      </c>
      <c r="T3834" s="31"/>
      <c r="U3834" s="169"/>
      <c r="V3834" s="150" t="s">
        <v>2027</v>
      </c>
      <c r="W3834" s="141" t="str" cm="1">
        <f t="array" ref="W3834">IF(SUM(LEN(B3834:V3834))=0,"",IF(OR(OR(ISBLANK(F3834),SUM(LEN(C3834),LEN(D3834))=0),AND(NOT(E3834="Unknown"),ISBLANK(J3834)),AND(NOT(O3834="Unknown"),ISBLANK(R3834))),"Missing Information", INDEX(Table15[Entire Service Line Classification], MATCH(SUMIFS(Table15[Unique ID],Table15[System-Owned Portion],E3834,Table15[If Material Anything Other than "Lead" in Column E,Was Material Ever Previously Lead?],G3834,Table15[Customer-Owned Portion],O3834),Table15[Unique ID],0),0)))</f>
        <v>Non-lead</v>
      </c>
      <c r="X3834"/>
    </row>
    <row r="3835" spans="2:24" ht="60" x14ac:dyDescent="0.25">
      <c r="B3835" s="146" t="s">
        <v>2067</v>
      </c>
      <c r="C3835" s="31" t="s">
        <v>2068</v>
      </c>
      <c r="D3835" s="31" t="s">
        <v>2069</v>
      </c>
      <c r="E3835" s="44" t="s">
        <v>200</v>
      </c>
      <c r="F3835" s="43" t="s">
        <v>34</v>
      </c>
      <c r="G3835" s="84" t="s">
        <v>34</v>
      </c>
      <c r="H3835" s="31" t="s">
        <v>851</v>
      </c>
      <c r="I3835" s="205"/>
      <c r="J3835" s="84" t="s">
        <v>188</v>
      </c>
      <c r="K3835" s="31" t="s">
        <v>34</v>
      </c>
      <c r="L3835" s="31"/>
      <c r="M3835" s="169"/>
      <c r="N3835" s="148" t="s">
        <v>2025</v>
      </c>
      <c r="O3835" s="106" t="s">
        <v>200</v>
      </c>
      <c r="P3835" s="43" t="s">
        <v>2026</v>
      </c>
      <c r="Q3835" s="205"/>
      <c r="R3835" s="84" t="s">
        <v>188</v>
      </c>
      <c r="S3835" s="31" t="s">
        <v>34</v>
      </c>
      <c r="T3835" s="31"/>
      <c r="U3835" s="169"/>
      <c r="V3835" s="150" t="s">
        <v>2027</v>
      </c>
      <c r="W3835" s="141" t="str" cm="1">
        <f t="array" ref="W3835">IF(SUM(LEN(B3835:V3835))=0,"",IF(OR(OR(ISBLANK(F3835),SUM(LEN(C3835),LEN(D3835))=0),AND(NOT(E3835="Unknown"),ISBLANK(J3835)),AND(NOT(O3835="Unknown"),ISBLANK(R3835))),"Missing Information", INDEX(Table15[Entire Service Line Classification], MATCH(SUMIFS(Table15[Unique ID],Table15[System-Owned Portion],E3835,Table15[If Material Anything Other than "Lead" in Column E,Was Material Ever Previously Lead?],G3835,Table15[Customer-Owned Portion],O3835),Table15[Unique ID],0),0)))</f>
        <v>Non-lead</v>
      </c>
      <c r="X3835"/>
    </row>
    <row r="3836" spans="2:24" ht="60" x14ac:dyDescent="0.25">
      <c r="B3836" s="146" t="s">
        <v>3204</v>
      </c>
      <c r="C3836" s="31" t="s">
        <v>3205</v>
      </c>
      <c r="D3836" s="31" t="s">
        <v>3206</v>
      </c>
      <c r="E3836" s="44" t="s">
        <v>200</v>
      </c>
      <c r="F3836" s="43" t="s">
        <v>34</v>
      </c>
      <c r="G3836" s="84" t="s">
        <v>34</v>
      </c>
      <c r="H3836" s="31" t="s">
        <v>851</v>
      </c>
      <c r="I3836" s="205"/>
      <c r="J3836" s="84" t="s">
        <v>188</v>
      </c>
      <c r="K3836" s="31" t="s">
        <v>34</v>
      </c>
      <c r="L3836" s="31"/>
      <c r="M3836" s="169"/>
      <c r="N3836" s="148" t="s">
        <v>2025</v>
      </c>
      <c r="O3836" s="106" t="s">
        <v>200</v>
      </c>
      <c r="P3836" s="43" t="s">
        <v>2026</v>
      </c>
      <c r="Q3836" s="205"/>
      <c r="R3836" s="84" t="s">
        <v>188</v>
      </c>
      <c r="S3836" s="31" t="s">
        <v>34</v>
      </c>
      <c r="T3836" s="31"/>
      <c r="U3836" s="169"/>
      <c r="V3836" s="150" t="s">
        <v>2027</v>
      </c>
      <c r="W3836" s="141" t="str" cm="1">
        <f t="array" ref="W3836">IF(SUM(LEN(B3836:V3836))=0,"",IF(OR(OR(ISBLANK(F3836),SUM(LEN(C3836),LEN(D3836))=0),AND(NOT(E3836="Unknown"),ISBLANK(J3836)),AND(NOT(O3836="Unknown"),ISBLANK(R3836))),"Missing Information", INDEX(Table15[Entire Service Line Classification], MATCH(SUMIFS(Table15[Unique ID],Table15[System-Owned Portion],E3836,Table15[If Material Anything Other than "Lead" in Column E,Was Material Ever Previously Lead?],G3836,Table15[Customer-Owned Portion],O3836),Table15[Unique ID],0),0)))</f>
        <v>Non-lead</v>
      </c>
      <c r="X3836"/>
    </row>
    <row r="3837" spans="2:24" ht="60" x14ac:dyDescent="0.25">
      <c r="B3837" s="146" t="s">
        <v>2022</v>
      </c>
      <c r="C3837" s="31" t="s">
        <v>2023</v>
      </c>
      <c r="D3837" s="31" t="s">
        <v>2024</v>
      </c>
      <c r="E3837" s="44" t="s">
        <v>200</v>
      </c>
      <c r="F3837" s="43" t="s">
        <v>34</v>
      </c>
      <c r="G3837" s="84" t="s">
        <v>34</v>
      </c>
      <c r="H3837" s="31" t="s">
        <v>851</v>
      </c>
      <c r="I3837" s="205"/>
      <c r="J3837" s="84" t="s">
        <v>188</v>
      </c>
      <c r="K3837" s="31" t="s">
        <v>34</v>
      </c>
      <c r="L3837" s="31"/>
      <c r="M3837" s="169"/>
      <c r="N3837" s="148" t="s">
        <v>2025</v>
      </c>
      <c r="O3837" s="106" t="s">
        <v>200</v>
      </c>
      <c r="P3837" s="43" t="s">
        <v>2026</v>
      </c>
      <c r="Q3837" s="205"/>
      <c r="R3837" s="84" t="s">
        <v>188</v>
      </c>
      <c r="S3837" s="31" t="s">
        <v>34</v>
      </c>
      <c r="T3837" s="31"/>
      <c r="U3837" s="169"/>
      <c r="V3837" s="150" t="s">
        <v>2027</v>
      </c>
      <c r="W3837" s="141" t="str" cm="1">
        <f t="array" ref="W3837">IF(SUM(LEN(B3837:V3837))=0,"",IF(OR(OR(ISBLANK(F3837),SUM(LEN(C3837),LEN(D3837))=0),AND(NOT(E3837="Unknown"),ISBLANK(J3837)),AND(NOT(O3837="Unknown"),ISBLANK(R3837))),"Missing Information", INDEX(Table15[Entire Service Line Classification], MATCH(SUMIFS(Table15[Unique ID],Table15[System-Owned Portion],E3837,Table15[If Material Anything Other than "Lead" in Column E,Was Material Ever Previously Lead?],G3837,Table15[Customer-Owned Portion],O3837),Table15[Unique ID],0),0)))</f>
        <v>Non-lead</v>
      </c>
      <c r="X3837"/>
    </row>
    <row r="3838" spans="2:24" ht="60" x14ac:dyDescent="0.25">
      <c r="B3838" s="146" t="s">
        <v>2028</v>
      </c>
      <c r="C3838" s="31" t="s">
        <v>2029</v>
      </c>
      <c r="D3838" s="31" t="s">
        <v>2030</v>
      </c>
      <c r="E3838" s="44" t="s">
        <v>200</v>
      </c>
      <c r="F3838" s="43" t="s">
        <v>34</v>
      </c>
      <c r="G3838" s="84" t="s">
        <v>34</v>
      </c>
      <c r="H3838" s="31" t="s">
        <v>851</v>
      </c>
      <c r="I3838" s="205"/>
      <c r="J3838" s="84" t="s">
        <v>188</v>
      </c>
      <c r="K3838" s="31" t="s">
        <v>34</v>
      </c>
      <c r="L3838" s="31"/>
      <c r="M3838" s="169"/>
      <c r="N3838" s="148" t="s">
        <v>2025</v>
      </c>
      <c r="O3838" s="106" t="s">
        <v>200</v>
      </c>
      <c r="P3838" s="43" t="s">
        <v>2026</v>
      </c>
      <c r="Q3838" s="205"/>
      <c r="R3838" s="84" t="s">
        <v>188</v>
      </c>
      <c r="S3838" s="31" t="s">
        <v>34</v>
      </c>
      <c r="T3838" s="31"/>
      <c r="U3838" s="169"/>
      <c r="V3838" s="150" t="s">
        <v>2027</v>
      </c>
      <c r="W3838" s="141" t="str" cm="1">
        <f t="array" ref="W3838">IF(SUM(LEN(B3838:V3838))=0,"",IF(OR(OR(ISBLANK(F3838),SUM(LEN(C3838),LEN(D3838))=0),AND(NOT(E3838="Unknown"),ISBLANK(J3838)),AND(NOT(O3838="Unknown"),ISBLANK(R3838))),"Missing Information", INDEX(Table15[Entire Service Line Classification], MATCH(SUMIFS(Table15[Unique ID],Table15[System-Owned Portion],E3838,Table15[If Material Anything Other than "Lead" in Column E,Was Material Ever Previously Lead?],G3838,Table15[Customer-Owned Portion],O3838),Table15[Unique ID],0),0)))</f>
        <v>Non-lead</v>
      </c>
      <c r="X3838"/>
    </row>
    <row r="3839" spans="2:24" ht="60" x14ac:dyDescent="0.25">
      <c r="B3839" s="146" t="s">
        <v>2031</v>
      </c>
      <c r="C3839" s="31" t="s">
        <v>2032</v>
      </c>
      <c r="D3839" s="31" t="s">
        <v>2033</v>
      </c>
      <c r="E3839" s="44" t="s">
        <v>200</v>
      </c>
      <c r="F3839" s="43" t="s">
        <v>34</v>
      </c>
      <c r="G3839" s="84" t="s">
        <v>34</v>
      </c>
      <c r="H3839" s="31" t="s">
        <v>851</v>
      </c>
      <c r="I3839" s="205"/>
      <c r="J3839" s="84" t="s">
        <v>188</v>
      </c>
      <c r="K3839" s="31" t="s">
        <v>34</v>
      </c>
      <c r="L3839" s="31"/>
      <c r="M3839" s="169"/>
      <c r="N3839" s="148" t="s">
        <v>2025</v>
      </c>
      <c r="O3839" s="106" t="s">
        <v>200</v>
      </c>
      <c r="P3839" s="43" t="s">
        <v>2026</v>
      </c>
      <c r="Q3839" s="205"/>
      <c r="R3839" s="84" t="s">
        <v>188</v>
      </c>
      <c r="S3839" s="31" t="s">
        <v>34</v>
      </c>
      <c r="T3839" s="31"/>
      <c r="U3839" s="169"/>
      <c r="V3839" s="150" t="s">
        <v>2027</v>
      </c>
      <c r="W3839" s="141" t="str" cm="1">
        <f t="array" ref="W3839">IF(SUM(LEN(B3839:V3839))=0,"",IF(OR(OR(ISBLANK(F3839),SUM(LEN(C3839),LEN(D3839))=0),AND(NOT(E3839="Unknown"),ISBLANK(J3839)),AND(NOT(O3839="Unknown"),ISBLANK(R3839))),"Missing Information", INDEX(Table15[Entire Service Line Classification], MATCH(SUMIFS(Table15[Unique ID],Table15[System-Owned Portion],E3839,Table15[If Material Anything Other than "Lead" in Column E,Was Material Ever Previously Lead?],G3839,Table15[Customer-Owned Portion],O3839),Table15[Unique ID],0),0)))</f>
        <v>Non-lead</v>
      </c>
      <c r="X3839"/>
    </row>
    <row r="3840" spans="2:24" ht="60" x14ac:dyDescent="0.25">
      <c r="B3840" s="146" t="s">
        <v>2034</v>
      </c>
      <c r="C3840" s="31" t="s">
        <v>2035</v>
      </c>
      <c r="D3840" s="31" t="s">
        <v>2036</v>
      </c>
      <c r="E3840" s="44" t="s">
        <v>200</v>
      </c>
      <c r="F3840" s="43" t="s">
        <v>34</v>
      </c>
      <c r="G3840" s="84" t="s">
        <v>34</v>
      </c>
      <c r="H3840" s="31" t="s">
        <v>851</v>
      </c>
      <c r="I3840" s="205"/>
      <c r="J3840" s="84" t="s">
        <v>188</v>
      </c>
      <c r="K3840" s="31" t="s">
        <v>34</v>
      </c>
      <c r="L3840" s="31"/>
      <c r="M3840" s="169"/>
      <c r="N3840" s="148" t="s">
        <v>2025</v>
      </c>
      <c r="O3840" s="106" t="s">
        <v>200</v>
      </c>
      <c r="P3840" s="43" t="s">
        <v>2026</v>
      </c>
      <c r="Q3840" s="205"/>
      <c r="R3840" s="84" t="s">
        <v>188</v>
      </c>
      <c r="S3840" s="31" t="s">
        <v>34</v>
      </c>
      <c r="T3840" s="31"/>
      <c r="U3840" s="169"/>
      <c r="V3840" s="150" t="s">
        <v>2027</v>
      </c>
      <c r="W3840" s="141" t="str" cm="1">
        <f t="array" ref="W3840">IF(SUM(LEN(B3840:V3840))=0,"",IF(OR(OR(ISBLANK(F3840),SUM(LEN(C3840),LEN(D3840))=0),AND(NOT(E3840="Unknown"),ISBLANK(J3840)),AND(NOT(O3840="Unknown"),ISBLANK(R3840))),"Missing Information", INDEX(Table15[Entire Service Line Classification], MATCH(SUMIFS(Table15[Unique ID],Table15[System-Owned Portion],E3840,Table15[If Material Anything Other than "Lead" in Column E,Was Material Ever Previously Lead?],G3840,Table15[Customer-Owned Portion],O3840),Table15[Unique ID],0),0)))</f>
        <v>Non-lead</v>
      </c>
      <c r="X3840"/>
    </row>
    <row r="3841" spans="2:24" ht="60" x14ac:dyDescent="0.25">
      <c r="B3841" s="146" t="s">
        <v>2037</v>
      </c>
      <c r="C3841" s="31" t="s">
        <v>2038</v>
      </c>
      <c r="D3841" s="31" t="s">
        <v>2039</v>
      </c>
      <c r="E3841" s="44" t="s">
        <v>200</v>
      </c>
      <c r="F3841" s="43" t="s">
        <v>34</v>
      </c>
      <c r="G3841" s="84" t="s">
        <v>34</v>
      </c>
      <c r="H3841" s="31" t="s">
        <v>851</v>
      </c>
      <c r="I3841" s="205"/>
      <c r="J3841" s="84" t="s">
        <v>188</v>
      </c>
      <c r="K3841" s="31" t="s">
        <v>34</v>
      </c>
      <c r="L3841" s="31"/>
      <c r="M3841" s="169"/>
      <c r="N3841" s="148" t="s">
        <v>2025</v>
      </c>
      <c r="O3841" s="106" t="s">
        <v>200</v>
      </c>
      <c r="P3841" s="43" t="s">
        <v>2026</v>
      </c>
      <c r="Q3841" s="205"/>
      <c r="R3841" s="84" t="s">
        <v>188</v>
      </c>
      <c r="S3841" s="31" t="s">
        <v>34</v>
      </c>
      <c r="T3841" s="31"/>
      <c r="U3841" s="169"/>
      <c r="V3841" s="150" t="s">
        <v>2027</v>
      </c>
      <c r="W3841" s="141" t="str" cm="1">
        <f t="array" ref="W3841">IF(SUM(LEN(B3841:V3841))=0,"",IF(OR(OR(ISBLANK(F3841),SUM(LEN(C3841),LEN(D3841))=0),AND(NOT(E3841="Unknown"),ISBLANK(J3841)),AND(NOT(O3841="Unknown"),ISBLANK(R3841))),"Missing Information", INDEX(Table15[Entire Service Line Classification], MATCH(SUMIFS(Table15[Unique ID],Table15[System-Owned Portion],E3841,Table15[If Material Anything Other than "Lead" in Column E,Was Material Ever Previously Lead?],G3841,Table15[Customer-Owned Portion],O3841),Table15[Unique ID],0),0)))</f>
        <v>Non-lead</v>
      </c>
      <c r="X3841"/>
    </row>
    <row r="3842" spans="2:24" ht="60" x14ac:dyDescent="0.25">
      <c r="B3842" s="146" t="s">
        <v>2040</v>
      </c>
      <c r="C3842" s="31" t="s">
        <v>2041</v>
      </c>
      <c r="D3842" s="31" t="s">
        <v>2042</v>
      </c>
      <c r="E3842" s="44" t="s">
        <v>200</v>
      </c>
      <c r="F3842" s="43" t="s">
        <v>34</v>
      </c>
      <c r="G3842" s="84" t="s">
        <v>34</v>
      </c>
      <c r="H3842" s="31" t="s">
        <v>851</v>
      </c>
      <c r="I3842" s="205"/>
      <c r="J3842" s="84" t="s">
        <v>188</v>
      </c>
      <c r="K3842" s="31" t="s">
        <v>34</v>
      </c>
      <c r="L3842" s="31"/>
      <c r="M3842" s="169"/>
      <c r="N3842" s="148" t="s">
        <v>2025</v>
      </c>
      <c r="O3842" s="106" t="s">
        <v>200</v>
      </c>
      <c r="P3842" s="43" t="s">
        <v>2026</v>
      </c>
      <c r="Q3842" s="205"/>
      <c r="R3842" s="84" t="s">
        <v>188</v>
      </c>
      <c r="S3842" s="31" t="s">
        <v>34</v>
      </c>
      <c r="T3842" s="31"/>
      <c r="U3842" s="169"/>
      <c r="V3842" s="150" t="s">
        <v>2027</v>
      </c>
      <c r="W3842" s="141" t="str" cm="1">
        <f t="array" ref="W3842">IF(SUM(LEN(B3842:V3842))=0,"",IF(OR(OR(ISBLANK(F3842),SUM(LEN(C3842),LEN(D3842))=0),AND(NOT(E3842="Unknown"),ISBLANK(J3842)),AND(NOT(O3842="Unknown"),ISBLANK(R3842))),"Missing Information", INDEX(Table15[Entire Service Line Classification], MATCH(SUMIFS(Table15[Unique ID],Table15[System-Owned Portion],E3842,Table15[If Material Anything Other than "Lead" in Column E,Was Material Ever Previously Lead?],G3842,Table15[Customer-Owned Portion],O3842),Table15[Unique ID],0),0)))</f>
        <v>Non-lead</v>
      </c>
      <c r="X3842"/>
    </row>
    <row r="3843" spans="2:24" ht="60" x14ac:dyDescent="0.25">
      <c r="B3843" s="146" t="s">
        <v>2043</v>
      </c>
      <c r="C3843" s="31" t="s">
        <v>2044</v>
      </c>
      <c r="D3843" s="31" t="s">
        <v>2045</v>
      </c>
      <c r="E3843" s="44" t="s">
        <v>200</v>
      </c>
      <c r="F3843" s="43" t="s">
        <v>34</v>
      </c>
      <c r="G3843" s="84" t="s">
        <v>34</v>
      </c>
      <c r="H3843" s="31" t="s">
        <v>851</v>
      </c>
      <c r="I3843" s="205"/>
      <c r="J3843" s="84" t="s">
        <v>188</v>
      </c>
      <c r="K3843" s="31" t="s">
        <v>34</v>
      </c>
      <c r="L3843" s="31"/>
      <c r="M3843" s="169"/>
      <c r="N3843" s="148" t="s">
        <v>2025</v>
      </c>
      <c r="O3843" s="106" t="s">
        <v>200</v>
      </c>
      <c r="P3843" s="43" t="s">
        <v>2026</v>
      </c>
      <c r="Q3843" s="205"/>
      <c r="R3843" s="84" t="s">
        <v>188</v>
      </c>
      <c r="S3843" s="31" t="s">
        <v>34</v>
      </c>
      <c r="T3843" s="31"/>
      <c r="U3843" s="169"/>
      <c r="V3843" s="150" t="s">
        <v>2027</v>
      </c>
      <c r="W3843" s="141" t="str" cm="1">
        <f t="array" ref="W3843">IF(SUM(LEN(B3843:V3843))=0,"",IF(OR(OR(ISBLANK(F3843),SUM(LEN(C3843),LEN(D3843))=0),AND(NOT(E3843="Unknown"),ISBLANK(J3843)),AND(NOT(O3843="Unknown"),ISBLANK(R3843))),"Missing Information", INDEX(Table15[Entire Service Line Classification], MATCH(SUMIFS(Table15[Unique ID],Table15[System-Owned Portion],E3843,Table15[If Material Anything Other than "Lead" in Column E,Was Material Ever Previously Lead?],G3843,Table15[Customer-Owned Portion],O3843),Table15[Unique ID],0),0)))</f>
        <v>Non-lead</v>
      </c>
      <c r="X3843"/>
    </row>
    <row r="3844" spans="2:24" ht="60" x14ac:dyDescent="0.25">
      <c r="B3844" s="146" t="s">
        <v>2046</v>
      </c>
      <c r="C3844" s="31" t="s">
        <v>2047</v>
      </c>
      <c r="D3844" s="31" t="s">
        <v>2048</v>
      </c>
      <c r="E3844" s="44" t="s">
        <v>200</v>
      </c>
      <c r="F3844" s="43" t="s">
        <v>34</v>
      </c>
      <c r="G3844" s="84" t="s">
        <v>34</v>
      </c>
      <c r="H3844" s="31" t="s">
        <v>851</v>
      </c>
      <c r="I3844" s="205"/>
      <c r="J3844" s="84" t="s">
        <v>188</v>
      </c>
      <c r="K3844" s="31" t="s">
        <v>34</v>
      </c>
      <c r="L3844" s="31"/>
      <c r="M3844" s="169"/>
      <c r="N3844" s="148" t="s">
        <v>2025</v>
      </c>
      <c r="O3844" s="106" t="s">
        <v>200</v>
      </c>
      <c r="P3844" s="43" t="s">
        <v>2026</v>
      </c>
      <c r="Q3844" s="205"/>
      <c r="R3844" s="84" t="s">
        <v>188</v>
      </c>
      <c r="S3844" s="31" t="s">
        <v>34</v>
      </c>
      <c r="T3844" s="31"/>
      <c r="U3844" s="169"/>
      <c r="V3844" s="150" t="s">
        <v>2027</v>
      </c>
      <c r="W3844" s="141" t="str" cm="1">
        <f t="array" ref="W3844">IF(SUM(LEN(B3844:V3844))=0,"",IF(OR(OR(ISBLANK(F3844),SUM(LEN(C3844),LEN(D3844))=0),AND(NOT(E3844="Unknown"),ISBLANK(J3844)),AND(NOT(O3844="Unknown"),ISBLANK(R3844))),"Missing Information", INDEX(Table15[Entire Service Line Classification], MATCH(SUMIFS(Table15[Unique ID],Table15[System-Owned Portion],E3844,Table15[If Material Anything Other than "Lead" in Column E,Was Material Ever Previously Lead?],G3844,Table15[Customer-Owned Portion],O3844),Table15[Unique ID],0),0)))</f>
        <v>Non-lead</v>
      </c>
      <c r="X3844"/>
    </row>
    <row r="3845" spans="2:24" ht="60" x14ac:dyDescent="0.25">
      <c r="B3845" s="146" t="s">
        <v>2049</v>
      </c>
      <c r="C3845" s="31" t="s">
        <v>2050</v>
      </c>
      <c r="D3845" s="31" t="s">
        <v>2051</v>
      </c>
      <c r="E3845" s="44" t="s">
        <v>200</v>
      </c>
      <c r="F3845" s="43" t="s">
        <v>34</v>
      </c>
      <c r="G3845" s="84" t="s">
        <v>34</v>
      </c>
      <c r="H3845" s="31" t="s">
        <v>851</v>
      </c>
      <c r="I3845" s="205"/>
      <c r="J3845" s="84" t="s">
        <v>188</v>
      </c>
      <c r="K3845" s="31" t="s">
        <v>34</v>
      </c>
      <c r="L3845" s="31"/>
      <c r="M3845" s="169"/>
      <c r="N3845" s="148" t="s">
        <v>2025</v>
      </c>
      <c r="O3845" s="106" t="s">
        <v>200</v>
      </c>
      <c r="P3845" s="43" t="s">
        <v>2026</v>
      </c>
      <c r="Q3845" s="205"/>
      <c r="R3845" s="84" t="s">
        <v>188</v>
      </c>
      <c r="S3845" s="31" t="s">
        <v>34</v>
      </c>
      <c r="T3845" s="31"/>
      <c r="U3845" s="169"/>
      <c r="V3845" s="150" t="s">
        <v>2027</v>
      </c>
      <c r="W3845" s="141" t="str" cm="1">
        <f t="array" ref="W3845">IF(SUM(LEN(B3845:V3845))=0,"",IF(OR(OR(ISBLANK(F3845),SUM(LEN(C3845),LEN(D3845))=0),AND(NOT(E3845="Unknown"),ISBLANK(J3845)),AND(NOT(O3845="Unknown"),ISBLANK(R3845))),"Missing Information", INDEX(Table15[Entire Service Line Classification], MATCH(SUMIFS(Table15[Unique ID],Table15[System-Owned Portion],E3845,Table15[If Material Anything Other than "Lead" in Column E,Was Material Ever Previously Lead?],G3845,Table15[Customer-Owned Portion],O3845),Table15[Unique ID],0),0)))</f>
        <v>Non-lead</v>
      </c>
      <c r="X3845"/>
    </row>
    <row r="3846" spans="2:24" ht="60" x14ac:dyDescent="0.25">
      <c r="B3846" s="146" t="s">
        <v>2052</v>
      </c>
      <c r="C3846" s="31" t="s">
        <v>2053</v>
      </c>
      <c r="D3846" s="31" t="s">
        <v>2054</v>
      </c>
      <c r="E3846" s="44" t="s">
        <v>200</v>
      </c>
      <c r="F3846" s="43" t="s">
        <v>34</v>
      </c>
      <c r="G3846" s="84" t="s">
        <v>34</v>
      </c>
      <c r="H3846" s="31" t="s">
        <v>851</v>
      </c>
      <c r="I3846" s="205"/>
      <c r="J3846" s="84" t="s">
        <v>188</v>
      </c>
      <c r="K3846" s="31" t="s">
        <v>34</v>
      </c>
      <c r="L3846" s="31"/>
      <c r="M3846" s="169"/>
      <c r="N3846" s="148" t="s">
        <v>2025</v>
      </c>
      <c r="O3846" s="106" t="s">
        <v>200</v>
      </c>
      <c r="P3846" s="43" t="s">
        <v>2026</v>
      </c>
      <c r="Q3846" s="205"/>
      <c r="R3846" s="84" t="s">
        <v>188</v>
      </c>
      <c r="S3846" s="31" t="s">
        <v>34</v>
      </c>
      <c r="T3846" s="31"/>
      <c r="U3846" s="169"/>
      <c r="V3846" s="150" t="s">
        <v>2027</v>
      </c>
      <c r="W3846" s="141" t="str" cm="1">
        <f t="array" ref="W3846">IF(SUM(LEN(B3846:V3846))=0,"",IF(OR(OR(ISBLANK(F3846),SUM(LEN(C3846),LEN(D3846))=0),AND(NOT(E3846="Unknown"),ISBLANK(J3846)),AND(NOT(O3846="Unknown"),ISBLANK(R3846))),"Missing Information", INDEX(Table15[Entire Service Line Classification], MATCH(SUMIFS(Table15[Unique ID],Table15[System-Owned Portion],E3846,Table15[If Material Anything Other than "Lead" in Column E,Was Material Ever Previously Lead?],G3846,Table15[Customer-Owned Portion],O3846),Table15[Unique ID],0),0)))</f>
        <v>Non-lead</v>
      </c>
      <c r="X3846"/>
    </row>
    <row r="3847" spans="2:24" ht="105" x14ac:dyDescent="0.25">
      <c r="B3847" s="146" t="s">
        <v>1808</v>
      </c>
      <c r="C3847" s="31" t="s">
        <v>1809</v>
      </c>
      <c r="D3847" s="31" t="s">
        <v>1810</v>
      </c>
      <c r="E3847" s="44" t="s">
        <v>200</v>
      </c>
      <c r="F3847" s="43" t="s">
        <v>34</v>
      </c>
      <c r="G3847" s="84" t="s">
        <v>34</v>
      </c>
      <c r="H3847" s="31" t="s">
        <v>973</v>
      </c>
      <c r="I3847" s="205"/>
      <c r="J3847" s="84" t="s">
        <v>188</v>
      </c>
      <c r="K3847" s="31" t="s">
        <v>34</v>
      </c>
      <c r="L3847" s="31"/>
      <c r="M3847" s="169"/>
      <c r="N3847" s="148" t="s">
        <v>1811</v>
      </c>
      <c r="O3847" s="106" t="s">
        <v>200</v>
      </c>
      <c r="P3847" s="43" t="s">
        <v>973</v>
      </c>
      <c r="Q3847" s="205"/>
      <c r="R3847" s="84" t="s">
        <v>188</v>
      </c>
      <c r="S3847" s="31" t="s">
        <v>34</v>
      </c>
      <c r="T3847" s="31"/>
      <c r="U3847" s="169"/>
      <c r="V3847" s="150" t="s">
        <v>1812</v>
      </c>
      <c r="W3847" s="141" t="str" cm="1">
        <f t="array" ref="W3847">IF(SUM(LEN(B3847:V3847))=0,"",IF(OR(OR(ISBLANK(F3847),SUM(LEN(C3847),LEN(D3847))=0),AND(NOT(E3847="Unknown"),ISBLANK(J3847)),AND(NOT(O3847="Unknown"),ISBLANK(R3847))),"Missing Information", INDEX(Table15[Entire Service Line Classification], MATCH(SUMIFS(Table15[Unique ID],Table15[System-Owned Portion],E3847,Table15[If Material Anything Other than "Lead" in Column E,Was Material Ever Previously Lead?],G3847,Table15[Customer-Owned Portion],O3847),Table15[Unique ID],0),0)))</f>
        <v>Non-lead</v>
      </c>
      <c r="X3847"/>
    </row>
    <row r="3848" spans="2:24" ht="105" x14ac:dyDescent="0.25">
      <c r="B3848" s="146" t="s">
        <v>1813</v>
      </c>
      <c r="C3848" s="31" t="s">
        <v>1814</v>
      </c>
      <c r="D3848" s="31" t="s">
        <v>1815</v>
      </c>
      <c r="E3848" s="44" t="s">
        <v>200</v>
      </c>
      <c r="F3848" s="43" t="s">
        <v>34</v>
      </c>
      <c r="G3848" s="84" t="s">
        <v>34</v>
      </c>
      <c r="H3848" s="31" t="s">
        <v>973</v>
      </c>
      <c r="I3848" s="205"/>
      <c r="J3848" s="84" t="s">
        <v>188</v>
      </c>
      <c r="K3848" s="31" t="s">
        <v>34</v>
      </c>
      <c r="L3848" s="31"/>
      <c r="M3848" s="169"/>
      <c r="N3848" s="148" t="s">
        <v>1811</v>
      </c>
      <c r="O3848" s="106" t="s">
        <v>200</v>
      </c>
      <c r="P3848" s="43" t="s">
        <v>973</v>
      </c>
      <c r="Q3848" s="205"/>
      <c r="R3848" s="84" t="s">
        <v>188</v>
      </c>
      <c r="S3848" s="31" t="s">
        <v>34</v>
      </c>
      <c r="T3848" s="31"/>
      <c r="U3848" s="169"/>
      <c r="V3848" s="150" t="s">
        <v>1812</v>
      </c>
      <c r="W3848" s="141" t="str" cm="1">
        <f t="array" ref="W3848">IF(SUM(LEN(B3848:V3848))=0,"",IF(OR(OR(ISBLANK(F3848),SUM(LEN(C3848),LEN(D3848))=0),AND(NOT(E3848="Unknown"),ISBLANK(J3848)),AND(NOT(O3848="Unknown"),ISBLANK(R3848))),"Missing Information", INDEX(Table15[Entire Service Line Classification], MATCH(SUMIFS(Table15[Unique ID],Table15[System-Owned Portion],E3848,Table15[If Material Anything Other than "Lead" in Column E,Was Material Ever Previously Lead?],G3848,Table15[Customer-Owned Portion],O3848),Table15[Unique ID],0),0)))</f>
        <v>Non-lead</v>
      </c>
      <c r="X3848"/>
    </row>
    <row r="3849" spans="2:24" ht="105" x14ac:dyDescent="0.25">
      <c r="B3849" s="146" t="s">
        <v>1816</v>
      </c>
      <c r="C3849" s="31" t="s">
        <v>1817</v>
      </c>
      <c r="D3849" s="31" t="s">
        <v>1818</v>
      </c>
      <c r="E3849" s="44" t="s">
        <v>200</v>
      </c>
      <c r="F3849" s="43" t="s">
        <v>34</v>
      </c>
      <c r="G3849" s="84" t="s">
        <v>34</v>
      </c>
      <c r="H3849" s="31" t="s">
        <v>973</v>
      </c>
      <c r="I3849" s="205"/>
      <c r="J3849" s="84" t="s">
        <v>188</v>
      </c>
      <c r="K3849" s="31" t="s">
        <v>34</v>
      </c>
      <c r="L3849" s="31"/>
      <c r="M3849" s="169"/>
      <c r="N3849" s="148" t="s">
        <v>1811</v>
      </c>
      <c r="O3849" s="106" t="s">
        <v>200</v>
      </c>
      <c r="P3849" s="43" t="s">
        <v>973</v>
      </c>
      <c r="Q3849" s="205"/>
      <c r="R3849" s="84" t="s">
        <v>188</v>
      </c>
      <c r="S3849" s="31" t="s">
        <v>34</v>
      </c>
      <c r="T3849" s="31"/>
      <c r="U3849" s="169"/>
      <c r="V3849" s="150" t="s">
        <v>1812</v>
      </c>
      <c r="W3849" s="141" t="str" cm="1">
        <f t="array" ref="W3849">IF(SUM(LEN(B3849:V3849))=0,"",IF(OR(OR(ISBLANK(F3849),SUM(LEN(C3849),LEN(D3849))=0),AND(NOT(E3849="Unknown"),ISBLANK(J3849)),AND(NOT(O3849="Unknown"),ISBLANK(R3849))),"Missing Information", INDEX(Table15[Entire Service Line Classification], MATCH(SUMIFS(Table15[Unique ID],Table15[System-Owned Portion],E3849,Table15[If Material Anything Other than "Lead" in Column E,Was Material Ever Previously Lead?],G3849,Table15[Customer-Owned Portion],O3849),Table15[Unique ID],0),0)))</f>
        <v>Non-lead</v>
      </c>
      <c r="X3849"/>
    </row>
    <row r="3850" spans="2:24" ht="105" x14ac:dyDescent="0.25">
      <c r="B3850" s="146" t="s">
        <v>1819</v>
      </c>
      <c r="C3850" s="31" t="s">
        <v>1820</v>
      </c>
      <c r="D3850" s="31" t="s">
        <v>1821</v>
      </c>
      <c r="E3850" s="44" t="s">
        <v>200</v>
      </c>
      <c r="F3850" s="43" t="s">
        <v>34</v>
      </c>
      <c r="G3850" s="84" t="s">
        <v>34</v>
      </c>
      <c r="H3850" s="31" t="s">
        <v>973</v>
      </c>
      <c r="I3850" s="205"/>
      <c r="J3850" s="84" t="s">
        <v>188</v>
      </c>
      <c r="K3850" s="31" t="s">
        <v>34</v>
      </c>
      <c r="L3850" s="31"/>
      <c r="M3850" s="169"/>
      <c r="N3850" s="148" t="s">
        <v>1811</v>
      </c>
      <c r="O3850" s="106" t="s">
        <v>200</v>
      </c>
      <c r="P3850" s="43" t="s">
        <v>973</v>
      </c>
      <c r="Q3850" s="205"/>
      <c r="R3850" s="84" t="s">
        <v>188</v>
      </c>
      <c r="S3850" s="31" t="s">
        <v>34</v>
      </c>
      <c r="T3850" s="31"/>
      <c r="U3850" s="169"/>
      <c r="V3850" s="150" t="s">
        <v>1812</v>
      </c>
      <c r="W3850" s="141" t="str" cm="1">
        <f t="array" ref="W3850">IF(SUM(LEN(B3850:V3850))=0,"",IF(OR(OR(ISBLANK(F3850),SUM(LEN(C3850),LEN(D3850))=0),AND(NOT(E3850="Unknown"),ISBLANK(J3850)),AND(NOT(O3850="Unknown"),ISBLANK(R3850))),"Missing Information", INDEX(Table15[Entire Service Line Classification], MATCH(SUMIFS(Table15[Unique ID],Table15[System-Owned Portion],E3850,Table15[If Material Anything Other than "Lead" in Column E,Was Material Ever Previously Lead?],G3850,Table15[Customer-Owned Portion],O3850),Table15[Unique ID],0),0)))</f>
        <v>Non-lead</v>
      </c>
      <c r="X3850"/>
    </row>
    <row r="3851" spans="2:24" ht="105" x14ac:dyDescent="0.25">
      <c r="B3851" s="146" t="s">
        <v>1822</v>
      </c>
      <c r="C3851" s="31" t="s">
        <v>1823</v>
      </c>
      <c r="D3851" s="31" t="s">
        <v>1824</v>
      </c>
      <c r="E3851" s="44" t="s">
        <v>200</v>
      </c>
      <c r="F3851" s="43" t="s">
        <v>34</v>
      </c>
      <c r="G3851" s="84" t="s">
        <v>34</v>
      </c>
      <c r="H3851" s="31" t="s">
        <v>973</v>
      </c>
      <c r="I3851" s="205"/>
      <c r="J3851" s="84" t="s">
        <v>188</v>
      </c>
      <c r="K3851" s="31" t="s">
        <v>34</v>
      </c>
      <c r="L3851" s="31"/>
      <c r="M3851" s="169"/>
      <c r="N3851" s="148" t="s">
        <v>1811</v>
      </c>
      <c r="O3851" s="106" t="s">
        <v>200</v>
      </c>
      <c r="P3851" s="43" t="s">
        <v>973</v>
      </c>
      <c r="Q3851" s="205"/>
      <c r="R3851" s="84" t="s">
        <v>188</v>
      </c>
      <c r="S3851" s="31" t="s">
        <v>34</v>
      </c>
      <c r="T3851" s="31"/>
      <c r="U3851" s="169"/>
      <c r="V3851" s="150" t="s">
        <v>1812</v>
      </c>
      <c r="W3851" s="141" t="str" cm="1">
        <f t="array" ref="W3851">IF(SUM(LEN(B3851:V3851))=0,"",IF(OR(OR(ISBLANK(F3851),SUM(LEN(C3851),LEN(D3851))=0),AND(NOT(E3851="Unknown"),ISBLANK(J3851)),AND(NOT(O3851="Unknown"),ISBLANK(R3851))),"Missing Information", INDEX(Table15[Entire Service Line Classification], MATCH(SUMIFS(Table15[Unique ID],Table15[System-Owned Portion],E3851,Table15[If Material Anything Other than "Lead" in Column E,Was Material Ever Previously Lead?],G3851,Table15[Customer-Owned Portion],O3851),Table15[Unique ID],0),0)))</f>
        <v>Non-lead</v>
      </c>
      <c r="X3851"/>
    </row>
    <row r="3852" spans="2:24" ht="105" x14ac:dyDescent="0.25">
      <c r="B3852" s="146" t="s">
        <v>1834</v>
      </c>
      <c r="C3852" s="31" t="s">
        <v>1835</v>
      </c>
      <c r="D3852" s="31" t="s">
        <v>1836</v>
      </c>
      <c r="E3852" s="44" t="s">
        <v>200</v>
      </c>
      <c r="F3852" s="43" t="s">
        <v>34</v>
      </c>
      <c r="G3852" s="84" t="s">
        <v>34</v>
      </c>
      <c r="H3852" s="31" t="s">
        <v>973</v>
      </c>
      <c r="I3852" s="205"/>
      <c r="J3852" s="84" t="s">
        <v>188</v>
      </c>
      <c r="K3852" s="31" t="s">
        <v>34</v>
      </c>
      <c r="L3852" s="31"/>
      <c r="M3852" s="169"/>
      <c r="N3852" s="148" t="s">
        <v>1811</v>
      </c>
      <c r="O3852" s="106" t="s">
        <v>200</v>
      </c>
      <c r="P3852" s="43" t="s">
        <v>973</v>
      </c>
      <c r="Q3852" s="205"/>
      <c r="R3852" s="84" t="s">
        <v>188</v>
      </c>
      <c r="S3852" s="31" t="s">
        <v>34</v>
      </c>
      <c r="T3852" s="31"/>
      <c r="U3852" s="169"/>
      <c r="V3852" s="150" t="s">
        <v>1812</v>
      </c>
      <c r="W3852" s="141" t="str" cm="1">
        <f t="array" ref="W3852">IF(SUM(LEN(B3852:V3852))=0,"",IF(OR(OR(ISBLANK(F3852),SUM(LEN(C3852),LEN(D3852))=0),AND(NOT(E3852="Unknown"),ISBLANK(J3852)),AND(NOT(O3852="Unknown"),ISBLANK(R3852))),"Missing Information", INDEX(Table15[Entire Service Line Classification], MATCH(SUMIFS(Table15[Unique ID],Table15[System-Owned Portion],E3852,Table15[If Material Anything Other than "Lead" in Column E,Was Material Ever Previously Lead?],G3852,Table15[Customer-Owned Portion],O3852),Table15[Unique ID],0),0)))</f>
        <v>Non-lead</v>
      </c>
      <c r="X3852"/>
    </row>
    <row r="3853" spans="2:24" ht="105" x14ac:dyDescent="0.25">
      <c r="B3853" s="146" t="s">
        <v>1831</v>
      </c>
      <c r="C3853" s="31" t="s">
        <v>1832</v>
      </c>
      <c r="D3853" s="31" t="s">
        <v>1833</v>
      </c>
      <c r="E3853" s="44" t="s">
        <v>200</v>
      </c>
      <c r="F3853" s="43" t="s">
        <v>34</v>
      </c>
      <c r="G3853" s="84" t="s">
        <v>34</v>
      </c>
      <c r="H3853" s="31" t="s">
        <v>973</v>
      </c>
      <c r="I3853" s="205"/>
      <c r="J3853" s="84" t="s">
        <v>188</v>
      </c>
      <c r="K3853" s="31" t="s">
        <v>34</v>
      </c>
      <c r="L3853" s="31"/>
      <c r="M3853" s="169"/>
      <c r="N3853" s="148" t="s">
        <v>1811</v>
      </c>
      <c r="O3853" s="106" t="s">
        <v>200</v>
      </c>
      <c r="P3853" s="43" t="s">
        <v>973</v>
      </c>
      <c r="Q3853" s="205"/>
      <c r="R3853" s="84" t="s">
        <v>188</v>
      </c>
      <c r="S3853" s="31" t="s">
        <v>34</v>
      </c>
      <c r="T3853" s="31"/>
      <c r="U3853" s="169"/>
      <c r="V3853" s="150" t="s">
        <v>1812</v>
      </c>
      <c r="W3853" s="141" t="str" cm="1">
        <f t="array" ref="W3853">IF(SUM(LEN(B3853:V3853))=0,"",IF(OR(OR(ISBLANK(F3853),SUM(LEN(C3853),LEN(D3853))=0),AND(NOT(E3853="Unknown"),ISBLANK(J3853)),AND(NOT(O3853="Unknown"),ISBLANK(R3853))),"Missing Information", INDEX(Table15[Entire Service Line Classification], MATCH(SUMIFS(Table15[Unique ID],Table15[System-Owned Portion],E3853,Table15[If Material Anything Other than "Lead" in Column E,Was Material Ever Previously Lead?],G3853,Table15[Customer-Owned Portion],O3853),Table15[Unique ID],0),0)))</f>
        <v>Non-lead</v>
      </c>
      <c r="X3853"/>
    </row>
    <row r="3854" spans="2:24" ht="105" x14ac:dyDescent="0.25">
      <c r="B3854" s="146" t="s">
        <v>1828</v>
      </c>
      <c r="C3854" s="31" t="s">
        <v>1829</v>
      </c>
      <c r="D3854" s="31" t="s">
        <v>1830</v>
      </c>
      <c r="E3854" s="44" t="s">
        <v>200</v>
      </c>
      <c r="F3854" s="43" t="s">
        <v>34</v>
      </c>
      <c r="G3854" s="84" t="s">
        <v>34</v>
      </c>
      <c r="H3854" s="31" t="s">
        <v>973</v>
      </c>
      <c r="I3854" s="205"/>
      <c r="J3854" s="84" t="s">
        <v>188</v>
      </c>
      <c r="K3854" s="31" t="s">
        <v>34</v>
      </c>
      <c r="L3854" s="31"/>
      <c r="M3854" s="169"/>
      <c r="N3854" s="148" t="s">
        <v>1811</v>
      </c>
      <c r="O3854" s="106" t="s">
        <v>200</v>
      </c>
      <c r="P3854" s="43" t="s">
        <v>973</v>
      </c>
      <c r="Q3854" s="205"/>
      <c r="R3854" s="84" t="s">
        <v>188</v>
      </c>
      <c r="S3854" s="31" t="s">
        <v>34</v>
      </c>
      <c r="T3854" s="31"/>
      <c r="U3854" s="169"/>
      <c r="V3854" s="150" t="s">
        <v>1812</v>
      </c>
      <c r="W3854" s="141" t="str" cm="1">
        <f t="array" ref="W3854">IF(SUM(LEN(B3854:V3854))=0,"",IF(OR(OR(ISBLANK(F3854),SUM(LEN(C3854),LEN(D3854))=0),AND(NOT(E3854="Unknown"),ISBLANK(J3854)),AND(NOT(O3854="Unknown"),ISBLANK(R3854))),"Missing Information", INDEX(Table15[Entire Service Line Classification], MATCH(SUMIFS(Table15[Unique ID],Table15[System-Owned Portion],E3854,Table15[If Material Anything Other than "Lead" in Column E,Was Material Ever Previously Lead?],G3854,Table15[Customer-Owned Portion],O3854),Table15[Unique ID],0),0)))</f>
        <v>Non-lead</v>
      </c>
      <c r="X3854"/>
    </row>
    <row r="3855" spans="2:24" ht="105" x14ac:dyDescent="0.25">
      <c r="B3855" s="146" t="s">
        <v>1825</v>
      </c>
      <c r="C3855" s="31" t="s">
        <v>1826</v>
      </c>
      <c r="D3855" s="31" t="s">
        <v>1827</v>
      </c>
      <c r="E3855" s="44" t="s">
        <v>200</v>
      </c>
      <c r="F3855" s="43" t="s">
        <v>34</v>
      </c>
      <c r="G3855" s="84" t="s">
        <v>34</v>
      </c>
      <c r="H3855" s="31" t="s">
        <v>973</v>
      </c>
      <c r="I3855" s="205"/>
      <c r="J3855" s="84" t="s">
        <v>188</v>
      </c>
      <c r="K3855" s="31" t="s">
        <v>34</v>
      </c>
      <c r="L3855" s="31"/>
      <c r="M3855" s="169"/>
      <c r="N3855" s="148" t="s">
        <v>1811</v>
      </c>
      <c r="O3855" s="106" t="s">
        <v>200</v>
      </c>
      <c r="P3855" s="43" t="s">
        <v>973</v>
      </c>
      <c r="Q3855" s="205"/>
      <c r="R3855" s="84" t="s">
        <v>188</v>
      </c>
      <c r="S3855" s="31" t="s">
        <v>34</v>
      </c>
      <c r="T3855" s="31"/>
      <c r="U3855" s="169"/>
      <c r="V3855" s="150" t="s">
        <v>1812</v>
      </c>
      <c r="W3855" s="141" t="str" cm="1">
        <f t="array" ref="W3855">IF(SUM(LEN(B3855:V3855))=0,"",IF(OR(OR(ISBLANK(F3855),SUM(LEN(C3855),LEN(D3855))=0),AND(NOT(E3855="Unknown"),ISBLANK(J3855)),AND(NOT(O3855="Unknown"),ISBLANK(R3855))),"Missing Information", INDEX(Table15[Entire Service Line Classification], MATCH(SUMIFS(Table15[Unique ID],Table15[System-Owned Portion],E3855,Table15[If Material Anything Other than "Lead" in Column E,Was Material Ever Previously Lead?],G3855,Table15[Customer-Owned Portion],O3855),Table15[Unique ID],0),0)))</f>
        <v>Non-lead</v>
      </c>
      <c r="X3855"/>
    </row>
    <row r="3856" spans="2:24" ht="105" x14ac:dyDescent="0.25">
      <c r="B3856" s="146" t="s">
        <v>3212</v>
      </c>
      <c r="C3856" s="31" t="s">
        <v>3213</v>
      </c>
      <c r="D3856" s="31" t="s">
        <v>3214</v>
      </c>
      <c r="E3856" s="44" t="s">
        <v>200</v>
      </c>
      <c r="F3856" s="43" t="s">
        <v>34</v>
      </c>
      <c r="G3856" s="84" t="s">
        <v>34</v>
      </c>
      <c r="H3856" s="31" t="s">
        <v>973</v>
      </c>
      <c r="I3856" s="205"/>
      <c r="J3856" s="84" t="s">
        <v>188</v>
      </c>
      <c r="K3856" s="31" t="s">
        <v>34</v>
      </c>
      <c r="L3856" s="31"/>
      <c r="M3856" s="169"/>
      <c r="N3856" s="148" t="s">
        <v>1811</v>
      </c>
      <c r="O3856" s="106" t="s">
        <v>200</v>
      </c>
      <c r="P3856" s="43" t="s">
        <v>973</v>
      </c>
      <c r="Q3856" s="205"/>
      <c r="R3856" s="84" t="s">
        <v>188</v>
      </c>
      <c r="S3856" s="31" t="s">
        <v>34</v>
      </c>
      <c r="T3856" s="31"/>
      <c r="U3856" s="169"/>
      <c r="V3856" s="150" t="s">
        <v>1812</v>
      </c>
      <c r="W3856" s="141" t="str" cm="1">
        <f t="array" ref="W3856">IF(SUM(LEN(B3856:V3856))=0,"",IF(OR(OR(ISBLANK(F3856),SUM(LEN(C3856),LEN(D3856))=0),AND(NOT(E3856="Unknown"),ISBLANK(J3856)),AND(NOT(O3856="Unknown"),ISBLANK(R3856))),"Missing Information", INDEX(Table15[Entire Service Line Classification], MATCH(SUMIFS(Table15[Unique ID],Table15[System-Owned Portion],E3856,Table15[If Material Anything Other than "Lead" in Column E,Was Material Ever Previously Lead?],G3856,Table15[Customer-Owned Portion],O3856),Table15[Unique ID],0),0)))</f>
        <v>Non-lead</v>
      </c>
      <c r="X3856"/>
    </row>
    <row r="3857" spans="2:24" ht="105" x14ac:dyDescent="0.25">
      <c r="B3857" s="146" t="s">
        <v>1858</v>
      </c>
      <c r="C3857" s="31" t="s">
        <v>1859</v>
      </c>
      <c r="D3857" s="31" t="s">
        <v>1860</v>
      </c>
      <c r="E3857" s="44" t="s">
        <v>200</v>
      </c>
      <c r="F3857" s="43" t="s">
        <v>34</v>
      </c>
      <c r="G3857" s="84" t="s">
        <v>34</v>
      </c>
      <c r="H3857" s="31" t="s">
        <v>973</v>
      </c>
      <c r="I3857" s="205"/>
      <c r="J3857" s="84" t="s">
        <v>188</v>
      </c>
      <c r="K3857" s="31" t="s">
        <v>34</v>
      </c>
      <c r="L3857" s="31"/>
      <c r="M3857" s="169"/>
      <c r="N3857" s="148" t="s">
        <v>1811</v>
      </c>
      <c r="O3857" s="106" t="s">
        <v>200</v>
      </c>
      <c r="P3857" s="43" t="s">
        <v>973</v>
      </c>
      <c r="Q3857" s="205"/>
      <c r="R3857" s="84" t="s">
        <v>188</v>
      </c>
      <c r="S3857" s="31" t="s">
        <v>34</v>
      </c>
      <c r="T3857" s="31"/>
      <c r="U3857" s="169"/>
      <c r="V3857" s="150" t="s">
        <v>1812</v>
      </c>
      <c r="W3857" s="141" t="str" cm="1">
        <f t="array" ref="W3857">IF(SUM(LEN(B3857:V3857))=0,"",IF(OR(OR(ISBLANK(F3857),SUM(LEN(C3857),LEN(D3857))=0),AND(NOT(E3857="Unknown"),ISBLANK(J3857)),AND(NOT(O3857="Unknown"),ISBLANK(R3857))),"Missing Information", INDEX(Table15[Entire Service Line Classification], MATCH(SUMIFS(Table15[Unique ID],Table15[System-Owned Portion],E3857,Table15[If Material Anything Other than "Lead" in Column E,Was Material Ever Previously Lead?],G3857,Table15[Customer-Owned Portion],O3857),Table15[Unique ID],0),0)))</f>
        <v>Non-lead</v>
      </c>
      <c r="X3857"/>
    </row>
    <row r="3858" spans="2:24" ht="105" x14ac:dyDescent="0.25">
      <c r="B3858" s="146" t="s">
        <v>1855</v>
      </c>
      <c r="C3858" s="31" t="s">
        <v>1856</v>
      </c>
      <c r="D3858" s="31" t="s">
        <v>1857</v>
      </c>
      <c r="E3858" s="44" t="s">
        <v>200</v>
      </c>
      <c r="F3858" s="43" t="s">
        <v>34</v>
      </c>
      <c r="G3858" s="84" t="s">
        <v>34</v>
      </c>
      <c r="H3858" s="31" t="s">
        <v>973</v>
      </c>
      <c r="I3858" s="205"/>
      <c r="J3858" s="84" t="s">
        <v>188</v>
      </c>
      <c r="K3858" s="31" t="s">
        <v>34</v>
      </c>
      <c r="L3858" s="31"/>
      <c r="M3858" s="169"/>
      <c r="N3858" s="148" t="s">
        <v>1811</v>
      </c>
      <c r="O3858" s="106" t="s">
        <v>200</v>
      </c>
      <c r="P3858" s="43" t="s">
        <v>973</v>
      </c>
      <c r="Q3858" s="205"/>
      <c r="R3858" s="84" t="s">
        <v>188</v>
      </c>
      <c r="S3858" s="31" t="s">
        <v>34</v>
      </c>
      <c r="T3858" s="31"/>
      <c r="U3858" s="169"/>
      <c r="V3858" s="150" t="s">
        <v>1812</v>
      </c>
      <c r="W3858" s="141" t="str" cm="1">
        <f t="array" ref="W3858">IF(SUM(LEN(B3858:V3858))=0,"",IF(OR(OR(ISBLANK(F3858),SUM(LEN(C3858),LEN(D3858))=0),AND(NOT(E3858="Unknown"),ISBLANK(J3858)),AND(NOT(O3858="Unknown"),ISBLANK(R3858))),"Missing Information", INDEX(Table15[Entire Service Line Classification], MATCH(SUMIFS(Table15[Unique ID],Table15[System-Owned Portion],E3858,Table15[If Material Anything Other than "Lead" in Column E,Was Material Ever Previously Lead?],G3858,Table15[Customer-Owned Portion],O3858),Table15[Unique ID],0),0)))</f>
        <v>Non-lead</v>
      </c>
      <c r="X3858"/>
    </row>
    <row r="3859" spans="2:24" ht="105" x14ac:dyDescent="0.25">
      <c r="B3859" s="146" t="s">
        <v>1843</v>
      </c>
      <c r="C3859" s="31" t="s">
        <v>1844</v>
      </c>
      <c r="D3859" s="31" t="s">
        <v>1845</v>
      </c>
      <c r="E3859" s="44" t="s">
        <v>200</v>
      </c>
      <c r="F3859" s="43" t="s">
        <v>34</v>
      </c>
      <c r="G3859" s="84" t="s">
        <v>34</v>
      </c>
      <c r="H3859" s="31" t="s">
        <v>973</v>
      </c>
      <c r="I3859" s="205"/>
      <c r="J3859" s="84" t="s">
        <v>188</v>
      </c>
      <c r="K3859" s="31" t="s">
        <v>34</v>
      </c>
      <c r="L3859" s="31"/>
      <c r="M3859" s="169"/>
      <c r="N3859" s="148" t="s">
        <v>1811</v>
      </c>
      <c r="O3859" s="106" t="s">
        <v>200</v>
      </c>
      <c r="P3859" s="43" t="s">
        <v>973</v>
      </c>
      <c r="Q3859" s="205"/>
      <c r="R3859" s="84" t="s">
        <v>188</v>
      </c>
      <c r="S3859" s="31" t="s">
        <v>34</v>
      </c>
      <c r="T3859" s="31"/>
      <c r="U3859" s="169"/>
      <c r="V3859" s="150" t="s">
        <v>1812</v>
      </c>
      <c r="W3859" s="141" t="str" cm="1">
        <f t="array" ref="W3859">IF(SUM(LEN(B3859:V3859))=0,"",IF(OR(OR(ISBLANK(F3859),SUM(LEN(C3859),LEN(D3859))=0),AND(NOT(E3859="Unknown"),ISBLANK(J3859)),AND(NOT(O3859="Unknown"),ISBLANK(R3859))),"Missing Information", INDEX(Table15[Entire Service Line Classification], MATCH(SUMIFS(Table15[Unique ID],Table15[System-Owned Portion],E3859,Table15[If Material Anything Other than "Lead" in Column E,Was Material Ever Previously Lead?],G3859,Table15[Customer-Owned Portion],O3859),Table15[Unique ID],0),0)))</f>
        <v>Non-lead</v>
      </c>
      <c r="X3859"/>
    </row>
    <row r="3860" spans="2:24" ht="105" x14ac:dyDescent="0.25">
      <c r="B3860" s="146" t="s">
        <v>1852</v>
      </c>
      <c r="C3860" s="31" t="s">
        <v>1853</v>
      </c>
      <c r="D3860" s="31" t="s">
        <v>1854</v>
      </c>
      <c r="E3860" s="44" t="s">
        <v>200</v>
      </c>
      <c r="F3860" s="43" t="s">
        <v>34</v>
      </c>
      <c r="G3860" s="84" t="s">
        <v>34</v>
      </c>
      <c r="H3860" s="31" t="s">
        <v>973</v>
      </c>
      <c r="I3860" s="205"/>
      <c r="J3860" s="84" t="s">
        <v>188</v>
      </c>
      <c r="K3860" s="31" t="s">
        <v>34</v>
      </c>
      <c r="L3860" s="31"/>
      <c r="M3860" s="169"/>
      <c r="N3860" s="148" t="s">
        <v>1811</v>
      </c>
      <c r="O3860" s="106" t="s">
        <v>200</v>
      </c>
      <c r="P3860" s="43" t="s">
        <v>973</v>
      </c>
      <c r="Q3860" s="205"/>
      <c r="R3860" s="84" t="s">
        <v>188</v>
      </c>
      <c r="S3860" s="31" t="s">
        <v>34</v>
      </c>
      <c r="T3860" s="31"/>
      <c r="U3860" s="169"/>
      <c r="V3860" s="150" t="s">
        <v>1812</v>
      </c>
      <c r="W3860" s="141" t="str" cm="1">
        <f t="array" ref="W3860">IF(SUM(LEN(B3860:V3860))=0,"",IF(OR(OR(ISBLANK(F3860),SUM(LEN(C3860),LEN(D3860))=0),AND(NOT(E3860="Unknown"),ISBLANK(J3860)),AND(NOT(O3860="Unknown"),ISBLANK(R3860))),"Missing Information", INDEX(Table15[Entire Service Line Classification], MATCH(SUMIFS(Table15[Unique ID],Table15[System-Owned Portion],E3860,Table15[If Material Anything Other than "Lead" in Column E,Was Material Ever Previously Lead?],G3860,Table15[Customer-Owned Portion],O3860),Table15[Unique ID],0),0)))</f>
        <v>Non-lead</v>
      </c>
      <c r="X3860"/>
    </row>
    <row r="3861" spans="2:24" ht="105" x14ac:dyDescent="0.25">
      <c r="B3861" s="146" t="s">
        <v>1849</v>
      </c>
      <c r="C3861" s="31" t="s">
        <v>1850</v>
      </c>
      <c r="D3861" s="31" t="s">
        <v>1851</v>
      </c>
      <c r="E3861" s="44" t="s">
        <v>200</v>
      </c>
      <c r="F3861" s="43" t="s">
        <v>34</v>
      </c>
      <c r="G3861" s="84" t="s">
        <v>34</v>
      </c>
      <c r="H3861" s="31" t="s">
        <v>973</v>
      </c>
      <c r="I3861" s="205"/>
      <c r="J3861" s="84" t="s">
        <v>188</v>
      </c>
      <c r="K3861" s="31" t="s">
        <v>34</v>
      </c>
      <c r="L3861" s="31"/>
      <c r="M3861" s="169"/>
      <c r="N3861" s="148" t="s">
        <v>1811</v>
      </c>
      <c r="O3861" s="106" t="s">
        <v>200</v>
      </c>
      <c r="P3861" s="43" t="s">
        <v>973</v>
      </c>
      <c r="Q3861" s="205"/>
      <c r="R3861" s="84" t="s">
        <v>188</v>
      </c>
      <c r="S3861" s="31" t="s">
        <v>34</v>
      </c>
      <c r="T3861" s="31"/>
      <c r="U3861" s="169"/>
      <c r="V3861" s="150" t="s">
        <v>1812</v>
      </c>
      <c r="W3861" s="141" t="str" cm="1">
        <f t="array" ref="W3861">IF(SUM(LEN(B3861:V3861))=0,"",IF(OR(OR(ISBLANK(F3861),SUM(LEN(C3861),LEN(D3861))=0),AND(NOT(E3861="Unknown"),ISBLANK(J3861)),AND(NOT(O3861="Unknown"),ISBLANK(R3861))),"Missing Information", INDEX(Table15[Entire Service Line Classification], MATCH(SUMIFS(Table15[Unique ID],Table15[System-Owned Portion],E3861,Table15[If Material Anything Other than "Lead" in Column E,Was Material Ever Previously Lead?],G3861,Table15[Customer-Owned Portion],O3861),Table15[Unique ID],0),0)))</f>
        <v>Non-lead</v>
      </c>
      <c r="X3861"/>
    </row>
    <row r="3862" spans="2:24" ht="105" x14ac:dyDescent="0.25">
      <c r="B3862" s="146" t="s">
        <v>1840</v>
      </c>
      <c r="C3862" s="31" t="s">
        <v>1841</v>
      </c>
      <c r="D3862" s="31" t="s">
        <v>1842</v>
      </c>
      <c r="E3862" s="44" t="s">
        <v>200</v>
      </c>
      <c r="F3862" s="43" t="s">
        <v>34</v>
      </c>
      <c r="G3862" s="84" t="s">
        <v>34</v>
      </c>
      <c r="H3862" s="31" t="s">
        <v>973</v>
      </c>
      <c r="I3862" s="205"/>
      <c r="J3862" s="84" t="s">
        <v>188</v>
      </c>
      <c r="K3862" s="31" t="s">
        <v>34</v>
      </c>
      <c r="L3862" s="31"/>
      <c r="M3862" s="169"/>
      <c r="N3862" s="148" t="s">
        <v>1811</v>
      </c>
      <c r="O3862" s="106" t="s">
        <v>200</v>
      </c>
      <c r="P3862" s="43" t="s">
        <v>973</v>
      </c>
      <c r="Q3862" s="205"/>
      <c r="R3862" s="84" t="s">
        <v>188</v>
      </c>
      <c r="S3862" s="31" t="s">
        <v>34</v>
      </c>
      <c r="T3862" s="31"/>
      <c r="U3862" s="169"/>
      <c r="V3862" s="150" t="s">
        <v>1812</v>
      </c>
      <c r="W3862" s="141" t="str" cm="1">
        <f t="array" ref="W3862">IF(SUM(LEN(B3862:V3862))=0,"",IF(OR(OR(ISBLANK(F3862),SUM(LEN(C3862),LEN(D3862))=0),AND(NOT(E3862="Unknown"),ISBLANK(J3862)),AND(NOT(O3862="Unknown"),ISBLANK(R3862))),"Missing Information", INDEX(Table15[Entire Service Line Classification], MATCH(SUMIFS(Table15[Unique ID],Table15[System-Owned Portion],E3862,Table15[If Material Anything Other than "Lead" in Column E,Was Material Ever Previously Lead?],G3862,Table15[Customer-Owned Portion],O3862),Table15[Unique ID],0),0)))</f>
        <v>Non-lead</v>
      </c>
      <c r="X3862"/>
    </row>
    <row r="3863" spans="2:24" ht="105" x14ac:dyDescent="0.25">
      <c r="B3863" s="146" t="s">
        <v>1846</v>
      </c>
      <c r="C3863" s="31" t="s">
        <v>1847</v>
      </c>
      <c r="D3863" s="31" t="s">
        <v>1848</v>
      </c>
      <c r="E3863" s="44" t="s">
        <v>200</v>
      </c>
      <c r="F3863" s="43" t="s">
        <v>34</v>
      </c>
      <c r="G3863" s="84" t="s">
        <v>34</v>
      </c>
      <c r="H3863" s="31" t="s">
        <v>973</v>
      </c>
      <c r="I3863" s="205"/>
      <c r="J3863" s="84" t="s">
        <v>188</v>
      </c>
      <c r="K3863" s="31" t="s">
        <v>34</v>
      </c>
      <c r="L3863" s="31"/>
      <c r="M3863" s="169"/>
      <c r="N3863" s="148" t="s">
        <v>1811</v>
      </c>
      <c r="O3863" s="106" t="s">
        <v>200</v>
      </c>
      <c r="P3863" s="43" t="s">
        <v>973</v>
      </c>
      <c r="Q3863" s="205"/>
      <c r="R3863" s="84" t="s">
        <v>188</v>
      </c>
      <c r="S3863" s="31" t="s">
        <v>34</v>
      </c>
      <c r="T3863" s="31"/>
      <c r="U3863" s="169"/>
      <c r="V3863" s="150" t="s">
        <v>1812</v>
      </c>
      <c r="W3863" s="141" t="str" cm="1">
        <f t="array" ref="W3863">IF(SUM(LEN(B3863:V3863))=0,"",IF(OR(OR(ISBLANK(F3863),SUM(LEN(C3863),LEN(D3863))=0),AND(NOT(E3863="Unknown"),ISBLANK(J3863)),AND(NOT(O3863="Unknown"),ISBLANK(R3863))),"Missing Information", INDEX(Table15[Entire Service Line Classification], MATCH(SUMIFS(Table15[Unique ID],Table15[System-Owned Portion],E3863,Table15[If Material Anything Other than "Lead" in Column E,Was Material Ever Previously Lead?],G3863,Table15[Customer-Owned Portion],O3863),Table15[Unique ID],0),0)))</f>
        <v>Non-lead</v>
      </c>
      <c r="X3863"/>
    </row>
    <row r="3864" spans="2:24" ht="105" x14ac:dyDescent="0.25">
      <c r="B3864" s="146" t="s">
        <v>1837</v>
      </c>
      <c r="C3864" s="31" t="s">
        <v>1838</v>
      </c>
      <c r="D3864" s="31" t="s">
        <v>1839</v>
      </c>
      <c r="E3864" s="44" t="s">
        <v>200</v>
      </c>
      <c r="F3864" s="43" t="s">
        <v>34</v>
      </c>
      <c r="G3864" s="84" t="s">
        <v>34</v>
      </c>
      <c r="H3864" s="31" t="s">
        <v>973</v>
      </c>
      <c r="I3864" s="205"/>
      <c r="J3864" s="84" t="s">
        <v>188</v>
      </c>
      <c r="K3864" s="31" t="s">
        <v>34</v>
      </c>
      <c r="L3864" s="31"/>
      <c r="M3864" s="169"/>
      <c r="N3864" s="148" t="s">
        <v>1811</v>
      </c>
      <c r="O3864" s="106" t="s">
        <v>200</v>
      </c>
      <c r="P3864" s="43" t="s">
        <v>973</v>
      </c>
      <c r="Q3864" s="205"/>
      <c r="R3864" s="84" t="s">
        <v>188</v>
      </c>
      <c r="S3864" s="31" t="s">
        <v>34</v>
      </c>
      <c r="T3864" s="31"/>
      <c r="U3864" s="169"/>
      <c r="V3864" s="150" t="s">
        <v>1812</v>
      </c>
      <c r="W3864" s="141" t="str" cm="1">
        <f t="array" ref="W3864">IF(SUM(LEN(B3864:V3864))=0,"",IF(OR(OR(ISBLANK(F3864),SUM(LEN(C3864),LEN(D3864))=0),AND(NOT(E3864="Unknown"),ISBLANK(J3864)),AND(NOT(O3864="Unknown"),ISBLANK(R3864))),"Missing Information", INDEX(Table15[Entire Service Line Classification], MATCH(SUMIFS(Table15[Unique ID],Table15[System-Owned Portion],E3864,Table15[If Material Anything Other than "Lead" in Column E,Was Material Ever Previously Lead?],G3864,Table15[Customer-Owned Portion],O3864),Table15[Unique ID],0),0)))</f>
        <v>Non-lead</v>
      </c>
      <c r="X3864"/>
    </row>
    <row r="3865" spans="2:24" ht="105" x14ac:dyDescent="0.25">
      <c r="B3865" s="146" t="s">
        <v>1879</v>
      </c>
      <c r="C3865" s="31" t="s">
        <v>1880</v>
      </c>
      <c r="D3865" s="31" t="s">
        <v>1881</v>
      </c>
      <c r="E3865" s="44" t="s">
        <v>200</v>
      </c>
      <c r="F3865" s="43" t="s">
        <v>34</v>
      </c>
      <c r="G3865" s="84" t="s">
        <v>34</v>
      </c>
      <c r="H3865" s="31" t="s">
        <v>973</v>
      </c>
      <c r="I3865" s="205"/>
      <c r="J3865" s="84" t="s">
        <v>188</v>
      </c>
      <c r="K3865" s="31" t="s">
        <v>34</v>
      </c>
      <c r="L3865" s="31"/>
      <c r="M3865" s="169"/>
      <c r="N3865" s="148" t="s">
        <v>1811</v>
      </c>
      <c r="O3865" s="106" t="s">
        <v>200</v>
      </c>
      <c r="P3865" s="43" t="s">
        <v>973</v>
      </c>
      <c r="Q3865" s="205"/>
      <c r="R3865" s="84" t="s">
        <v>188</v>
      </c>
      <c r="S3865" s="31" t="s">
        <v>34</v>
      </c>
      <c r="T3865" s="31"/>
      <c r="U3865" s="169"/>
      <c r="V3865" s="150" t="s">
        <v>1812</v>
      </c>
      <c r="W3865" s="141" t="str" cm="1">
        <f t="array" ref="W3865">IF(SUM(LEN(B3865:V3865))=0,"",IF(OR(OR(ISBLANK(F3865),SUM(LEN(C3865),LEN(D3865))=0),AND(NOT(E3865="Unknown"),ISBLANK(J3865)),AND(NOT(O3865="Unknown"),ISBLANK(R3865))),"Missing Information", INDEX(Table15[Entire Service Line Classification], MATCH(SUMIFS(Table15[Unique ID],Table15[System-Owned Portion],E3865,Table15[If Material Anything Other than "Lead" in Column E,Was Material Ever Previously Lead?],G3865,Table15[Customer-Owned Portion],O3865),Table15[Unique ID],0),0)))</f>
        <v>Non-lead</v>
      </c>
      <c r="X3865"/>
    </row>
    <row r="3866" spans="2:24" ht="105" x14ac:dyDescent="0.25">
      <c r="B3866" s="146" t="s">
        <v>1876</v>
      </c>
      <c r="C3866" s="31" t="s">
        <v>1877</v>
      </c>
      <c r="D3866" s="31" t="s">
        <v>1878</v>
      </c>
      <c r="E3866" s="44" t="s">
        <v>200</v>
      </c>
      <c r="F3866" s="43" t="s">
        <v>34</v>
      </c>
      <c r="G3866" s="84" t="s">
        <v>34</v>
      </c>
      <c r="H3866" s="31" t="s">
        <v>973</v>
      </c>
      <c r="I3866" s="205"/>
      <c r="J3866" s="84" t="s">
        <v>188</v>
      </c>
      <c r="K3866" s="31" t="s">
        <v>34</v>
      </c>
      <c r="L3866" s="31"/>
      <c r="M3866" s="169"/>
      <c r="N3866" s="148" t="s">
        <v>1811</v>
      </c>
      <c r="O3866" s="106" t="s">
        <v>200</v>
      </c>
      <c r="P3866" s="43" t="s">
        <v>973</v>
      </c>
      <c r="Q3866" s="205"/>
      <c r="R3866" s="84" t="s">
        <v>188</v>
      </c>
      <c r="S3866" s="31" t="s">
        <v>34</v>
      </c>
      <c r="T3866" s="31"/>
      <c r="U3866" s="169"/>
      <c r="V3866" s="150" t="s">
        <v>1812</v>
      </c>
      <c r="W3866" s="141" t="str" cm="1">
        <f t="array" ref="W3866">IF(SUM(LEN(B3866:V3866))=0,"",IF(OR(OR(ISBLANK(F3866),SUM(LEN(C3866),LEN(D3866))=0),AND(NOT(E3866="Unknown"),ISBLANK(J3866)),AND(NOT(O3866="Unknown"),ISBLANK(R3866))),"Missing Information", INDEX(Table15[Entire Service Line Classification], MATCH(SUMIFS(Table15[Unique ID],Table15[System-Owned Portion],E3866,Table15[If Material Anything Other than "Lead" in Column E,Was Material Ever Previously Lead?],G3866,Table15[Customer-Owned Portion],O3866),Table15[Unique ID],0),0)))</f>
        <v>Non-lead</v>
      </c>
      <c r="X3866"/>
    </row>
    <row r="3867" spans="2:24" ht="105" x14ac:dyDescent="0.25">
      <c r="B3867" s="146" t="s">
        <v>1873</v>
      </c>
      <c r="C3867" s="31" t="s">
        <v>1874</v>
      </c>
      <c r="D3867" s="31" t="s">
        <v>1875</v>
      </c>
      <c r="E3867" s="44" t="s">
        <v>200</v>
      </c>
      <c r="F3867" s="43" t="s">
        <v>34</v>
      </c>
      <c r="G3867" s="84" t="s">
        <v>34</v>
      </c>
      <c r="H3867" s="31" t="s">
        <v>973</v>
      </c>
      <c r="I3867" s="205"/>
      <c r="J3867" s="84" t="s">
        <v>188</v>
      </c>
      <c r="K3867" s="31" t="s">
        <v>34</v>
      </c>
      <c r="L3867" s="31"/>
      <c r="M3867" s="169"/>
      <c r="N3867" s="148" t="s">
        <v>1811</v>
      </c>
      <c r="O3867" s="106" t="s">
        <v>200</v>
      </c>
      <c r="P3867" s="43" t="s">
        <v>973</v>
      </c>
      <c r="Q3867" s="205"/>
      <c r="R3867" s="84" t="s">
        <v>188</v>
      </c>
      <c r="S3867" s="31" t="s">
        <v>34</v>
      </c>
      <c r="T3867" s="31"/>
      <c r="U3867" s="169"/>
      <c r="V3867" s="150" t="s">
        <v>1812</v>
      </c>
      <c r="W3867" s="141" t="str" cm="1">
        <f t="array" ref="W3867">IF(SUM(LEN(B3867:V3867))=0,"",IF(OR(OR(ISBLANK(F3867),SUM(LEN(C3867),LEN(D3867))=0),AND(NOT(E3867="Unknown"),ISBLANK(J3867)),AND(NOT(O3867="Unknown"),ISBLANK(R3867))),"Missing Information", INDEX(Table15[Entire Service Line Classification], MATCH(SUMIFS(Table15[Unique ID],Table15[System-Owned Portion],E3867,Table15[If Material Anything Other than "Lead" in Column E,Was Material Ever Previously Lead?],G3867,Table15[Customer-Owned Portion],O3867),Table15[Unique ID],0),0)))</f>
        <v>Non-lead</v>
      </c>
      <c r="X3867"/>
    </row>
    <row r="3868" spans="2:24" ht="105" x14ac:dyDescent="0.25">
      <c r="B3868" s="146" t="s">
        <v>1870</v>
      </c>
      <c r="C3868" s="31" t="s">
        <v>1871</v>
      </c>
      <c r="D3868" s="31" t="s">
        <v>1872</v>
      </c>
      <c r="E3868" s="44" t="s">
        <v>200</v>
      </c>
      <c r="F3868" s="43" t="s">
        <v>34</v>
      </c>
      <c r="G3868" s="84" t="s">
        <v>34</v>
      </c>
      <c r="H3868" s="31" t="s">
        <v>973</v>
      </c>
      <c r="I3868" s="205"/>
      <c r="J3868" s="84" t="s">
        <v>188</v>
      </c>
      <c r="K3868" s="31" t="s">
        <v>34</v>
      </c>
      <c r="L3868" s="31"/>
      <c r="M3868" s="169"/>
      <c r="N3868" s="148" t="s">
        <v>1811</v>
      </c>
      <c r="O3868" s="106" t="s">
        <v>200</v>
      </c>
      <c r="P3868" s="43" t="s">
        <v>973</v>
      </c>
      <c r="Q3868" s="205"/>
      <c r="R3868" s="84" t="s">
        <v>188</v>
      </c>
      <c r="S3868" s="31" t="s">
        <v>34</v>
      </c>
      <c r="T3868" s="31"/>
      <c r="U3868" s="169"/>
      <c r="V3868" s="150" t="s">
        <v>1812</v>
      </c>
      <c r="W3868" s="141" t="str" cm="1">
        <f t="array" ref="W3868">IF(SUM(LEN(B3868:V3868))=0,"",IF(OR(OR(ISBLANK(F3868),SUM(LEN(C3868),LEN(D3868))=0),AND(NOT(E3868="Unknown"),ISBLANK(J3868)),AND(NOT(O3868="Unknown"),ISBLANK(R3868))),"Missing Information", INDEX(Table15[Entire Service Line Classification], MATCH(SUMIFS(Table15[Unique ID],Table15[System-Owned Portion],E3868,Table15[If Material Anything Other than "Lead" in Column E,Was Material Ever Previously Lead?],G3868,Table15[Customer-Owned Portion],O3868),Table15[Unique ID],0),0)))</f>
        <v>Non-lead</v>
      </c>
      <c r="X3868"/>
    </row>
    <row r="3869" spans="2:24" ht="105" x14ac:dyDescent="0.25">
      <c r="B3869" s="146" t="s">
        <v>1861</v>
      </c>
      <c r="C3869" s="31" t="s">
        <v>1862</v>
      </c>
      <c r="D3869" s="31" t="s">
        <v>1863</v>
      </c>
      <c r="E3869" s="44" t="s">
        <v>200</v>
      </c>
      <c r="F3869" s="43" t="s">
        <v>34</v>
      </c>
      <c r="G3869" s="84" t="s">
        <v>34</v>
      </c>
      <c r="H3869" s="31" t="s">
        <v>973</v>
      </c>
      <c r="I3869" s="205"/>
      <c r="J3869" s="84" t="s">
        <v>188</v>
      </c>
      <c r="K3869" s="31" t="s">
        <v>34</v>
      </c>
      <c r="L3869" s="31"/>
      <c r="M3869" s="169"/>
      <c r="N3869" s="148" t="s">
        <v>1811</v>
      </c>
      <c r="O3869" s="106" t="s">
        <v>200</v>
      </c>
      <c r="P3869" s="43" t="s">
        <v>973</v>
      </c>
      <c r="Q3869" s="205"/>
      <c r="R3869" s="84" t="s">
        <v>188</v>
      </c>
      <c r="S3869" s="31" t="s">
        <v>34</v>
      </c>
      <c r="T3869" s="31"/>
      <c r="U3869" s="169"/>
      <c r="V3869" s="150" t="s">
        <v>1812</v>
      </c>
      <c r="W3869" s="141" t="str" cm="1">
        <f t="array" ref="W3869">IF(SUM(LEN(B3869:V3869))=0,"",IF(OR(OR(ISBLANK(F3869),SUM(LEN(C3869),LEN(D3869))=0),AND(NOT(E3869="Unknown"),ISBLANK(J3869)),AND(NOT(O3869="Unknown"),ISBLANK(R3869))),"Missing Information", INDEX(Table15[Entire Service Line Classification], MATCH(SUMIFS(Table15[Unique ID],Table15[System-Owned Portion],E3869,Table15[If Material Anything Other than "Lead" in Column E,Was Material Ever Previously Lead?],G3869,Table15[Customer-Owned Portion],O3869),Table15[Unique ID],0),0)))</f>
        <v>Non-lead</v>
      </c>
      <c r="X3869"/>
    </row>
    <row r="3870" spans="2:24" ht="105" x14ac:dyDescent="0.25">
      <c r="B3870" s="146" t="s">
        <v>1891</v>
      </c>
      <c r="C3870" s="31" t="s">
        <v>1892</v>
      </c>
      <c r="D3870" s="31" t="s">
        <v>1893</v>
      </c>
      <c r="E3870" s="44" t="s">
        <v>200</v>
      </c>
      <c r="F3870" s="43" t="s">
        <v>34</v>
      </c>
      <c r="G3870" s="84" t="s">
        <v>34</v>
      </c>
      <c r="H3870" s="31" t="s">
        <v>973</v>
      </c>
      <c r="I3870" s="205"/>
      <c r="J3870" s="84" t="s">
        <v>188</v>
      </c>
      <c r="K3870" s="31" t="s">
        <v>34</v>
      </c>
      <c r="L3870" s="31"/>
      <c r="M3870" s="169"/>
      <c r="N3870" s="148" t="s">
        <v>1811</v>
      </c>
      <c r="O3870" s="106" t="s">
        <v>200</v>
      </c>
      <c r="P3870" s="43" t="s">
        <v>973</v>
      </c>
      <c r="Q3870" s="205"/>
      <c r="R3870" s="84" t="s">
        <v>188</v>
      </c>
      <c r="S3870" s="31" t="s">
        <v>34</v>
      </c>
      <c r="T3870" s="31"/>
      <c r="U3870" s="169"/>
      <c r="V3870" s="150" t="s">
        <v>1812</v>
      </c>
      <c r="W3870" s="141" t="str" cm="1">
        <f t="array" ref="W3870">IF(SUM(LEN(B3870:V3870))=0,"",IF(OR(OR(ISBLANK(F3870),SUM(LEN(C3870),LEN(D3870))=0),AND(NOT(E3870="Unknown"),ISBLANK(J3870)),AND(NOT(O3870="Unknown"),ISBLANK(R3870))),"Missing Information", INDEX(Table15[Entire Service Line Classification], MATCH(SUMIFS(Table15[Unique ID],Table15[System-Owned Portion],E3870,Table15[If Material Anything Other than "Lead" in Column E,Was Material Ever Previously Lead?],G3870,Table15[Customer-Owned Portion],O3870),Table15[Unique ID],0),0)))</f>
        <v>Non-lead</v>
      </c>
      <c r="X3870"/>
    </row>
    <row r="3871" spans="2:24" ht="105" x14ac:dyDescent="0.25">
      <c r="B3871" s="146" t="s">
        <v>1894</v>
      </c>
      <c r="C3871" s="31" t="s">
        <v>1895</v>
      </c>
      <c r="D3871" s="31" t="s">
        <v>1896</v>
      </c>
      <c r="E3871" s="44" t="s">
        <v>200</v>
      </c>
      <c r="F3871" s="43" t="s">
        <v>34</v>
      </c>
      <c r="G3871" s="84" t="s">
        <v>34</v>
      </c>
      <c r="H3871" s="31" t="s">
        <v>973</v>
      </c>
      <c r="I3871" s="205"/>
      <c r="J3871" s="84" t="s">
        <v>188</v>
      </c>
      <c r="K3871" s="31" t="s">
        <v>34</v>
      </c>
      <c r="L3871" s="31"/>
      <c r="M3871" s="169"/>
      <c r="N3871" s="148" t="s">
        <v>1811</v>
      </c>
      <c r="O3871" s="106" t="s">
        <v>200</v>
      </c>
      <c r="P3871" s="43" t="s">
        <v>973</v>
      </c>
      <c r="Q3871" s="205"/>
      <c r="R3871" s="84" t="s">
        <v>188</v>
      </c>
      <c r="S3871" s="31" t="s">
        <v>34</v>
      </c>
      <c r="T3871" s="31"/>
      <c r="U3871" s="169"/>
      <c r="V3871" s="150" t="s">
        <v>1812</v>
      </c>
      <c r="W3871" s="141" t="str" cm="1">
        <f t="array" ref="W3871">IF(SUM(LEN(B3871:V3871))=0,"",IF(OR(OR(ISBLANK(F3871),SUM(LEN(C3871),LEN(D3871))=0),AND(NOT(E3871="Unknown"),ISBLANK(J3871)),AND(NOT(O3871="Unknown"),ISBLANK(R3871))),"Missing Information", INDEX(Table15[Entire Service Line Classification], MATCH(SUMIFS(Table15[Unique ID],Table15[System-Owned Portion],E3871,Table15[If Material Anything Other than "Lead" in Column E,Was Material Ever Previously Lead?],G3871,Table15[Customer-Owned Portion],O3871),Table15[Unique ID],0),0)))</f>
        <v>Non-lead</v>
      </c>
      <c r="X3871"/>
    </row>
    <row r="3872" spans="2:24" ht="105" x14ac:dyDescent="0.25">
      <c r="B3872" s="146" t="s">
        <v>1864</v>
      </c>
      <c r="C3872" s="31" t="s">
        <v>1865</v>
      </c>
      <c r="D3872" s="31" t="s">
        <v>1866</v>
      </c>
      <c r="E3872" s="44" t="s">
        <v>200</v>
      </c>
      <c r="F3872" s="43" t="s">
        <v>34</v>
      </c>
      <c r="G3872" s="84" t="s">
        <v>34</v>
      </c>
      <c r="H3872" s="31" t="s">
        <v>973</v>
      </c>
      <c r="I3872" s="205"/>
      <c r="J3872" s="84" t="s">
        <v>188</v>
      </c>
      <c r="K3872" s="31" t="s">
        <v>34</v>
      </c>
      <c r="L3872" s="31"/>
      <c r="M3872" s="169"/>
      <c r="N3872" s="148" t="s">
        <v>1811</v>
      </c>
      <c r="O3872" s="106" t="s">
        <v>200</v>
      </c>
      <c r="P3872" s="43" t="s">
        <v>973</v>
      </c>
      <c r="Q3872" s="205"/>
      <c r="R3872" s="84" t="s">
        <v>188</v>
      </c>
      <c r="S3872" s="31" t="s">
        <v>34</v>
      </c>
      <c r="T3872" s="31"/>
      <c r="U3872" s="169"/>
      <c r="V3872" s="150" t="s">
        <v>1812</v>
      </c>
      <c r="W3872" s="141" t="str" cm="1">
        <f t="array" ref="W3872">IF(SUM(LEN(B3872:V3872))=0,"",IF(OR(OR(ISBLANK(F3872),SUM(LEN(C3872),LEN(D3872))=0),AND(NOT(E3872="Unknown"),ISBLANK(J3872)),AND(NOT(O3872="Unknown"),ISBLANK(R3872))),"Missing Information", INDEX(Table15[Entire Service Line Classification], MATCH(SUMIFS(Table15[Unique ID],Table15[System-Owned Portion],E3872,Table15[If Material Anything Other than "Lead" in Column E,Was Material Ever Previously Lead?],G3872,Table15[Customer-Owned Portion],O3872),Table15[Unique ID],0),0)))</f>
        <v>Non-lead</v>
      </c>
      <c r="X3872"/>
    </row>
    <row r="3873" spans="2:24" ht="105" x14ac:dyDescent="0.25">
      <c r="B3873" s="146" t="s">
        <v>1897</v>
      </c>
      <c r="C3873" s="31" t="s">
        <v>1898</v>
      </c>
      <c r="D3873" s="31" t="s">
        <v>1899</v>
      </c>
      <c r="E3873" s="44" t="s">
        <v>200</v>
      </c>
      <c r="F3873" s="43" t="s">
        <v>34</v>
      </c>
      <c r="G3873" s="84" t="s">
        <v>34</v>
      </c>
      <c r="H3873" s="31" t="s">
        <v>973</v>
      </c>
      <c r="I3873" s="205"/>
      <c r="J3873" s="84" t="s">
        <v>188</v>
      </c>
      <c r="K3873" s="31" t="s">
        <v>34</v>
      </c>
      <c r="L3873" s="31"/>
      <c r="M3873" s="169"/>
      <c r="N3873" s="148" t="s">
        <v>1811</v>
      </c>
      <c r="O3873" s="106" t="s">
        <v>200</v>
      </c>
      <c r="P3873" s="43" t="s">
        <v>973</v>
      </c>
      <c r="Q3873" s="205"/>
      <c r="R3873" s="84" t="s">
        <v>188</v>
      </c>
      <c r="S3873" s="31" t="s">
        <v>34</v>
      </c>
      <c r="T3873" s="31"/>
      <c r="U3873" s="169"/>
      <c r="V3873" s="150" t="s">
        <v>1812</v>
      </c>
      <c r="W3873" s="141" t="str" cm="1">
        <f t="array" ref="W3873">IF(SUM(LEN(B3873:V3873))=0,"",IF(OR(OR(ISBLANK(F3873),SUM(LEN(C3873),LEN(D3873))=0),AND(NOT(E3873="Unknown"),ISBLANK(J3873)),AND(NOT(O3873="Unknown"),ISBLANK(R3873))),"Missing Information", INDEX(Table15[Entire Service Line Classification], MATCH(SUMIFS(Table15[Unique ID],Table15[System-Owned Portion],E3873,Table15[If Material Anything Other than "Lead" in Column E,Was Material Ever Previously Lead?],G3873,Table15[Customer-Owned Portion],O3873),Table15[Unique ID],0),0)))</f>
        <v>Non-lead</v>
      </c>
      <c r="X3873"/>
    </row>
    <row r="3874" spans="2:24" ht="105" x14ac:dyDescent="0.25">
      <c r="B3874" s="146" t="s">
        <v>1867</v>
      </c>
      <c r="C3874" s="31" t="s">
        <v>1868</v>
      </c>
      <c r="D3874" s="31" t="s">
        <v>1869</v>
      </c>
      <c r="E3874" s="44" t="s">
        <v>200</v>
      </c>
      <c r="F3874" s="43" t="s">
        <v>34</v>
      </c>
      <c r="G3874" s="84" t="s">
        <v>34</v>
      </c>
      <c r="H3874" s="31" t="s">
        <v>973</v>
      </c>
      <c r="I3874" s="205"/>
      <c r="J3874" s="84" t="s">
        <v>188</v>
      </c>
      <c r="K3874" s="31" t="s">
        <v>34</v>
      </c>
      <c r="L3874" s="31"/>
      <c r="M3874" s="169"/>
      <c r="N3874" s="148" t="s">
        <v>1811</v>
      </c>
      <c r="O3874" s="106" t="s">
        <v>200</v>
      </c>
      <c r="P3874" s="43" t="s">
        <v>973</v>
      </c>
      <c r="Q3874" s="205"/>
      <c r="R3874" s="84" t="s">
        <v>188</v>
      </c>
      <c r="S3874" s="31" t="s">
        <v>34</v>
      </c>
      <c r="T3874" s="31"/>
      <c r="U3874" s="169"/>
      <c r="V3874" s="150" t="s">
        <v>1812</v>
      </c>
      <c r="W3874" s="141" t="str" cm="1">
        <f t="array" ref="W3874">IF(SUM(LEN(B3874:V3874))=0,"",IF(OR(OR(ISBLANK(F3874),SUM(LEN(C3874),LEN(D3874))=0),AND(NOT(E3874="Unknown"),ISBLANK(J3874)),AND(NOT(O3874="Unknown"),ISBLANK(R3874))),"Missing Information", INDEX(Table15[Entire Service Line Classification], MATCH(SUMIFS(Table15[Unique ID],Table15[System-Owned Portion],E3874,Table15[If Material Anything Other than "Lead" in Column E,Was Material Ever Previously Lead?],G3874,Table15[Customer-Owned Portion],O3874),Table15[Unique ID],0),0)))</f>
        <v>Non-lead</v>
      </c>
      <c r="X3874"/>
    </row>
    <row r="3875" spans="2:24" ht="105" x14ac:dyDescent="0.25">
      <c r="B3875" s="146" t="s">
        <v>1900</v>
      </c>
      <c r="C3875" s="31" t="s">
        <v>1901</v>
      </c>
      <c r="D3875" s="31" t="s">
        <v>1902</v>
      </c>
      <c r="E3875" s="44" t="s">
        <v>200</v>
      </c>
      <c r="F3875" s="43" t="s">
        <v>34</v>
      </c>
      <c r="G3875" s="84" t="s">
        <v>34</v>
      </c>
      <c r="H3875" s="31" t="s">
        <v>973</v>
      </c>
      <c r="I3875" s="205"/>
      <c r="J3875" s="84" t="s">
        <v>188</v>
      </c>
      <c r="K3875" s="31" t="s">
        <v>34</v>
      </c>
      <c r="L3875" s="31"/>
      <c r="M3875" s="169"/>
      <c r="N3875" s="148" t="s">
        <v>1811</v>
      </c>
      <c r="O3875" s="106" t="s">
        <v>200</v>
      </c>
      <c r="P3875" s="43" t="s">
        <v>973</v>
      </c>
      <c r="Q3875" s="205"/>
      <c r="R3875" s="84" t="s">
        <v>188</v>
      </c>
      <c r="S3875" s="31" t="s">
        <v>34</v>
      </c>
      <c r="T3875" s="31"/>
      <c r="U3875" s="169"/>
      <c r="V3875" s="150" t="s">
        <v>1812</v>
      </c>
      <c r="W3875" s="141" t="str" cm="1">
        <f t="array" ref="W3875">IF(SUM(LEN(B3875:V3875))=0,"",IF(OR(OR(ISBLANK(F3875),SUM(LEN(C3875),LEN(D3875))=0),AND(NOT(E3875="Unknown"),ISBLANK(J3875)),AND(NOT(O3875="Unknown"),ISBLANK(R3875))),"Missing Information", INDEX(Table15[Entire Service Line Classification], MATCH(SUMIFS(Table15[Unique ID],Table15[System-Owned Portion],E3875,Table15[If Material Anything Other than "Lead" in Column E,Was Material Ever Previously Lead?],G3875,Table15[Customer-Owned Portion],O3875),Table15[Unique ID],0),0)))</f>
        <v>Non-lead</v>
      </c>
      <c r="X3875"/>
    </row>
    <row r="3876" spans="2:24" ht="105" x14ac:dyDescent="0.25">
      <c r="B3876" s="146" t="s">
        <v>1888</v>
      </c>
      <c r="C3876" s="31" t="s">
        <v>1889</v>
      </c>
      <c r="D3876" s="31" t="s">
        <v>1890</v>
      </c>
      <c r="E3876" s="44" t="s">
        <v>200</v>
      </c>
      <c r="F3876" s="43" t="s">
        <v>34</v>
      </c>
      <c r="G3876" s="84" t="s">
        <v>34</v>
      </c>
      <c r="H3876" s="31" t="s">
        <v>973</v>
      </c>
      <c r="I3876" s="205"/>
      <c r="J3876" s="84" t="s">
        <v>188</v>
      </c>
      <c r="K3876" s="31" t="s">
        <v>34</v>
      </c>
      <c r="L3876" s="31"/>
      <c r="M3876" s="169"/>
      <c r="N3876" s="148" t="s">
        <v>1811</v>
      </c>
      <c r="O3876" s="106" t="s">
        <v>200</v>
      </c>
      <c r="P3876" s="43" t="s">
        <v>973</v>
      </c>
      <c r="Q3876" s="205"/>
      <c r="R3876" s="84" t="s">
        <v>188</v>
      </c>
      <c r="S3876" s="31" t="s">
        <v>34</v>
      </c>
      <c r="T3876" s="31"/>
      <c r="U3876" s="169"/>
      <c r="V3876" s="150" t="s">
        <v>1812</v>
      </c>
      <c r="W3876" s="141" t="str" cm="1">
        <f t="array" ref="W3876">IF(SUM(LEN(B3876:V3876))=0,"",IF(OR(OR(ISBLANK(F3876),SUM(LEN(C3876),LEN(D3876))=0),AND(NOT(E3876="Unknown"),ISBLANK(J3876)),AND(NOT(O3876="Unknown"),ISBLANK(R3876))),"Missing Information", INDEX(Table15[Entire Service Line Classification], MATCH(SUMIFS(Table15[Unique ID],Table15[System-Owned Portion],E3876,Table15[If Material Anything Other than "Lead" in Column E,Was Material Ever Previously Lead?],G3876,Table15[Customer-Owned Portion],O3876),Table15[Unique ID],0),0)))</f>
        <v>Non-lead</v>
      </c>
      <c r="X3876"/>
    </row>
    <row r="3877" spans="2:24" ht="105" x14ac:dyDescent="0.25">
      <c r="B3877" s="146" t="s">
        <v>1915</v>
      </c>
      <c r="C3877" s="31" t="s">
        <v>1916</v>
      </c>
      <c r="D3877" s="31" t="s">
        <v>1917</v>
      </c>
      <c r="E3877" s="44" t="s">
        <v>200</v>
      </c>
      <c r="F3877" s="43" t="s">
        <v>34</v>
      </c>
      <c r="G3877" s="84" t="s">
        <v>34</v>
      </c>
      <c r="H3877" s="31" t="s">
        <v>973</v>
      </c>
      <c r="I3877" s="205"/>
      <c r="J3877" s="84" t="s">
        <v>188</v>
      </c>
      <c r="K3877" s="31" t="s">
        <v>34</v>
      </c>
      <c r="L3877" s="31"/>
      <c r="M3877" s="169"/>
      <c r="N3877" s="148" t="s">
        <v>1811</v>
      </c>
      <c r="O3877" s="106" t="s">
        <v>200</v>
      </c>
      <c r="P3877" s="43" t="s">
        <v>973</v>
      </c>
      <c r="Q3877" s="205"/>
      <c r="R3877" s="84" t="s">
        <v>188</v>
      </c>
      <c r="S3877" s="31" t="s">
        <v>34</v>
      </c>
      <c r="T3877" s="31"/>
      <c r="U3877" s="169"/>
      <c r="V3877" s="150" t="s">
        <v>1812</v>
      </c>
      <c r="W3877" s="141" t="str" cm="1">
        <f t="array" ref="W3877">IF(SUM(LEN(B3877:V3877))=0,"",IF(OR(OR(ISBLANK(F3877),SUM(LEN(C3877),LEN(D3877))=0),AND(NOT(E3877="Unknown"),ISBLANK(J3877)),AND(NOT(O3877="Unknown"),ISBLANK(R3877))),"Missing Information", INDEX(Table15[Entire Service Line Classification], MATCH(SUMIFS(Table15[Unique ID],Table15[System-Owned Portion],E3877,Table15[If Material Anything Other than "Lead" in Column E,Was Material Ever Previously Lead?],G3877,Table15[Customer-Owned Portion],O3877),Table15[Unique ID],0),0)))</f>
        <v>Non-lead</v>
      </c>
      <c r="X3877"/>
    </row>
    <row r="3878" spans="2:24" ht="105" x14ac:dyDescent="0.25">
      <c r="B3878" s="146" t="s">
        <v>1912</v>
      </c>
      <c r="C3878" s="31" t="s">
        <v>1913</v>
      </c>
      <c r="D3878" s="31" t="s">
        <v>1914</v>
      </c>
      <c r="E3878" s="44" t="s">
        <v>200</v>
      </c>
      <c r="F3878" s="43" t="s">
        <v>34</v>
      </c>
      <c r="G3878" s="84" t="s">
        <v>34</v>
      </c>
      <c r="H3878" s="31" t="s">
        <v>973</v>
      </c>
      <c r="I3878" s="205"/>
      <c r="J3878" s="84" t="s">
        <v>188</v>
      </c>
      <c r="K3878" s="31" t="s">
        <v>34</v>
      </c>
      <c r="L3878" s="31"/>
      <c r="M3878" s="169"/>
      <c r="N3878" s="148" t="s">
        <v>1811</v>
      </c>
      <c r="O3878" s="106" t="s">
        <v>200</v>
      </c>
      <c r="P3878" s="43" t="s">
        <v>973</v>
      </c>
      <c r="Q3878" s="205"/>
      <c r="R3878" s="84" t="s">
        <v>188</v>
      </c>
      <c r="S3878" s="31" t="s">
        <v>34</v>
      </c>
      <c r="T3878" s="31"/>
      <c r="U3878" s="169"/>
      <c r="V3878" s="150" t="s">
        <v>1812</v>
      </c>
      <c r="W3878" s="141" t="str" cm="1">
        <f t="array" ref="W3878">IF(SUM(LEN(B3878:V3878))=0,"",IF(OR(OR(ISBLANK(F3878),SUM(LEN(C3878),LEN(D3878))=0),AND(NOT(E3878="Unknown"),ISBLANK(J3878)),AND(NOT(O3878="Unknown"),ISBLANK(R3878))),"Missing Information", INDEX(Table15[Entire Service Line Classification], MATCH(SUMIFS(Table15[Unique ID],Table15[System-Owned Portion],E3878,Table15[If Material Anything Other than "Lead" in Column E,Was Material Ever Previously Lead?],G3878,Table15[Customer-Owned Portion],O3878),Table15[Unique ID],0),0)))</f>
        <v>Non-lead</v>
      </c>
      <c r="X3878"/>
    </row>
    <row r="3879" spans="2:24" ht="105" x14ac:dyDescent="0.25">
      <c r="B3879" s="146" t="s">
        <v>1909</v>
      </c>
      <c r="C3879" s="31" t="s">
        <v>1910</v>
      </c>
      <c r="D3879" s="31" t="s">
        <v>1911</v>
      </c>
      <c r="E3879" s="44" t="s">
        <v>200</v>
      </c>
      <c r="F3879" s="43" t="s">
        <v>34</v>
      </c>
      <c r="G3879" s="84" t="s">
        <v>34</v>
      </c>
      <c r="H3879" s="31" t="s">
        <v>973</v>
      </c>
      <c r="I3879" s="205"/>
      <c r="J3879" s="84" t="s">
        <v>188</v>
      </c>
      <c r="K3879" s="31" t="s">
        <v>34</v>
      </c>
      <c r="L3879" s="31"/>
      <c r="M3879" s="169"/>
      <c r="N3879" s="148" t="s">
        <v>1811</v>
      </c>
      <c r="O3879" s="106" t="s">
        <v>200</v>
      </c>
      <c r="P3879" s="43" t="s">
        <v>973</v>
      </c>
      <c r="Q3879" s="205"/>
      <c r="R3879" s="84" t="s">
        <v>188</v>
      </c>
      <c r="S3879" s="31" t="s">
        <v>34</v>
      </c>
      <c r="T3879" s="31"/>
      <c r="U3879" s="169"/>
      <c r="V3879" s="150" t="s">
        <v>1812</v>
      </c>
      <c r="W3879" s="141" t="str" cm="1">
        <f t="array" ref="W3879">IF(SUM(LEN(B3879:V3879))=0,"",IF(OR(OR(ISBLANK(F3879),SUM(LEN(C3879),LEN(D3879))=0),AND(NOT(E3879="Unknown"),ISBLANK(J3879)),AND(NOT(O3879="Unknown"),ISBLANK(R3879))),"Missing Information", INDEX(Table15[Entire Service Line Classification], MATCH(SUMIFS(Table15[Unique ID],Table15[System-Owned Portion],E3879,Table15[If Material Anything Other than "Lead" in Column E,Was Material Ever Previously Lead?],G3879,Table15[Customer-Owned Portion],O3879),Table15[Unique ID],0),0)))</f>
        <v>Non-lead</v>
      </c>
      <c r="X3879"/>
    </row>
    <row r="3880" spans="2:24" ht="105" x14ac:dyDescent="0.25">
      <c r="B3880" s="146" t="s">
        <v>1906</v>
      </c>
      <c r="C3880" s="31" t="s">
        <v>1907</v>
      </c>
      <c r="D3880" s="31" t="s">
        <v>1908</v>
      </c>
      <c r="E3880" s="44" t="s">
        <v>200</v>
      </c>
      <c r="F3880" s="43" t="s">
        <v>34</v>
      </c>
      <c r="G3880" s="84" t="s">
        <v>34</v>
      </c>
      <c r="H3880" s="31" t="s">
        <v>973</v>
      </c>
      <c r="I3880" s="205"/>
      <c r="J3880" s="84" t="s">
        <v>188</v>
      </c>
      <c r="K3880" s="31" t="s">
        <v>34</v>
      </c>
      <c r="L3880" s="31"/>
      <c r="M3880" s="169"/>
      <c r="N3880" s="148" t="s">
        <v>1811</v>
      </c>
      <c r="O3880" s="106" t="s">
        <v>200</v>
      </c>
      <c r="P3880" s="43" t="s">
        <v>973</v>
      </c>
      <c r="Q3880" s="205"/>
      <c r="R3880" s="84" t="s">
        <v>188</v>
      </c>
      <c r="S3880" s="31" t="s">
        <v>34</v>
      </c>
      <c r="T3880" s="31"/>
      <c r="U3880" s="169"/>
      <c r="V3880" s="150" t="s">
        <v>1812</v>
      </c>
      <c r="W3880" s="141" t="str" cm="1">
        <f t="array" ref="W3880">IF(SUM(LEN(B3880:V3880))=0,"",IF(OR(OR(ISBLANK(F3880),SUM(LEN(C3880),LEN(D3880))=0),AND(NOT(E3880="Unknown"),ISBLANK(J3880)),AND(NOT(O3880="Unknown"),ISBLANK(R3880))),"Missing Information", INDEX(Table15[Entire Service Line Classification], MATCH(SUMIFS(Table15[Unique ID],Table15[System-Owned Portion],E3880,Table15[If Material Anything Other than "Lead" in Column E,Was Material Ever Previously Lead?],G3880,Table15[Customer-Owned Portion],O3880),Table15[Unique ID],0),0)))</f>
        <v>Non-lead</v>
      </c>
      <c r="X3880"/>
    </row>
    <row r="3881" spans="2:24" ht="90" x14ac:dyDescent="0.25">
      <c r="B3881" s="146" t="s">
        <v>1945</v>
      </c>
      <c r="C3881" s="31" t="s">
        <v>1946</v>
      </c>
      <c r="D3881" s="31" t="s">
        <v>1947</v>
      </c>
      <c r="E3881" s="44" t="s">
        <v>200</v>
      </c>
      <c r="F3881" s="43" t="s">
        <v>34</v>
      </c>
      <c r="G3881" s="84" t="s">
        <v>34</v>
      </c>
      <c r="H3881" s="31" t="s">
        <v>756</v>
      </c>
      <c r="I3881" s="205"/>
      <c r="J3881" s="84" t="s">
        <v>188</v>
      </c>
      <c r="K3881" s="31" t="s">
        <v>34</v>
      </c>
      <c r="L3881" s="31"/>
      <c r="M3881" s="169"/>
      <c r="N3881" s="148" t="s">
        <v>1948</v>
      </c>
      <c r="O3881" s="106" t="s">
        <v>200</v>
      </c>
      <c r="P3881" s="43" t="s">
        <v>758</v>
      </c>
      <c r="Q3881" s="205"/>
      <c r="R3881" s="84" t="s">
        <v>188</v>
      </c>
      <c r="S3881" s="31" t="s">
        <v>34</v>
      </c>
      <c r="T3881" s="31"/>
      <c r="U3881" s="169"/>
      <c r="V3881" s="150" t="s">
        <v>1949</v>
      </c>
      <c r="W3881" s="141" t="str" cm="1">
        <f t="array" ref="W3881">IF(SUM(LEN(B3881:V3881))=0,"",IF(OR(OR(ISBLANK(F3881),SUM(LEN(C3881),LEN(D3881))=0),AND(NOT(E3881="Unknown"),ISBLANK(J3881)),AND(NOT(O3881="Unknown"),ISBLANK(R3881))),"Missing Information", INDEX(Table15[Entire Service Line Classification], MATCH(SUMIFS(Table15[Unique ID],Table15[System-Owned Portion],E3881,Table15[If Material Anything Other than "Lead" in Column E,Was Material Ever Previously Lead?],G3881,Table15[Customer-Owned Portion],O3881),Table15[Unique ID],0),0)))</f>
        <v>Non-lead</v>
      </c>
      <c r="X3881"/>
    </row>
    <row r="3882" spans="2:24" ht="90" x14ac:dyDescent="0.25">
      <c r="B3882" s="146" t="s">
        <v>1980</v>
      </c>
      <c r="C3882" s="31" t="s">
        <v>1981</v>
      </c>
      <c r="D3882" s="31" t="s">
        <v>1982</v>
      </c>
      <c r="E3882" s="44" t="s">
        <v>200</v>
      </c>
      <c r="F3882" s="43" t="s">
        <v>34</v>
      </c>
      <c r="G3882" s="84" t="s">
        <v>34</v>
      </c>
      <c r="H3882" s="31" t="s">
        <v>756</v>
      </c>
      <c r="I3882" s="205"/>
      <c r="J3882" s="84" t="s">
        <v>188</v>
      </c>
      <c r="K3882" s="31" t="s">
        <v>34</v>
      </c>
      <c r="L3882" s="31"/>
      <c r="M3882" s="169"/>
      <c r="N3882" s="148" t="s">
        <v>1948</v>
      </c>
      <c r="O3882" s="106" t="s">
        <v>200</v>
      </c>
      <c r="P3882" s="43" t="s">
        <v>758</v>
      </c>
      <c r="Q3882" s="205"/>
      <c r="R3882" s="84" t="s">
        <v>188</v>
      </c>
      <c r="S3882" s="31" t="s">
        <v>34</v>
      </c>
      <c r="T3882" s="31"/>
      <c r="U3882" s="169"/>
      <c r="V3882" s="150" t="s">
        <v>1949</v>
      </c>
      <c r="W3882" s="141" t="str" cm="1">
        <f t="array" ref="W3882">IF(SUM(LEN(B3882:V3882))=0,"",IF(OR(OR(ISBLANK(F3882),SUM(LEN(C3882),LEN(D3882))=0),AND(NOT(E3882="Unknown"),ISBLANK(J3882)),AND(NOT(O3882="Unknown"),ISBLANK(R3882))),"Missing Information", INDEX(Table15[Entire Service Line Classification], MATCH(SUMIFS(Table15[Unique ID],Table15[System-Owned Portion],E3882,Table15[If Material Anything Other than "Lead" in Column E,Was Material Ever Previously Lead?],G3882,Table15[Customer-Owned Portion],O3882),Table15[Unique ID],0),0)))</f>
        <v>Non-lead</v>
      </c>
      <c r="X3882"/>
    </row>
    <row r="3883" spans="2:24" ht="90" x14ac:dyDescent="0.25">
      <c r="B3883" s="146" t="s">
        <v>1986</v>
      </c>
      <c r="C3883" s="31" t="s">
        <v>1987</v>
      </c>
      <c r="D3883" s="31" t="s">
        <v>1988</v>
      </c>
      <c r="E3883" s="44" t="s">
        <v>200</v>
      </c>
      <c r="F3883" s="43" t="s">
        <v>34</v>
      </c>
      <c r="G3883" s="84" t="s">
        <v>34</v>
      </c>
      <c r="H3883" s="31" t="s">
        <v>756</v>
      </c>
      <c r="I3883" s="205"/>
      <c r="J3883" s="84" t="s">
        <v>188</v>
      </c>
      <c r="K3883" s="31" t="s">
        <v>34</v>
      </c>
      <c r="L3883" s="31"/>
      <c r="M3883" s="169"/>
      <c r="N3883" s="148" t="s">
        <v>1948</v>
      </c>
      <c r="O3883" s="106" t="s">
        <v>200</v>
      </c>
      <c r="P3883" s="43" t="s">
        <v>758</v>
      </c>
      <c r="Q3883" s="205"/>
      <c r="R3883" s="84" t="s">
        <v>188</v>
      </c>
      <c r="S3883" s="31" t="s">
        <v>34</v>
      </c>
      <c r="T3883" s="31"/>
      <c r="U3883" s="169"/>
      <c r="V3883" s="150" t="s">
        <v>1949</v>
      </c>
      <c r="W3883" s="141" t="str" cm="1">
        <f t="array" ref="W3883">IF(SUM(LEN(B3883:V3883))=0,"",IF(OR(OR(ISBLANK(F3883),SUM(LEN(C3883),LEN(D3883))=0),AND(NOT(E3883="Unknown"),ISBLANK(J3883)),AND(NOT(O3883="Unknown"),ISBLANK(R3883))),"Missing Information", INDEX(Table15[Entire Service Line Classification], MATCH(SUMIFS(Table15[Unique ID],Table15[System-Owned Portion],E3883,Table15[If Material Anything Other than "Lead" in Column E,Was Material Ever Previously Lead?],G3883,Table15[Customer-Owned Portion],O3883),Table15[Unique ID],0),0)))</f>
        <v>Non-lead</v>
      </c>
      <c r="X3883"/>
    </row>
    <row r="3884" spans="2:24" ht="90" x14ac:dyDescent="0.25">
      <c r="B3884" s="146" t="s">
        <v>1989</v>
      </c>
      <c r="C3884" s="31" t="s">
        <v>1990</v>
      </c>
      <c r="D3884" s="31" t="s">
        <v>1991</v>
      </c>
      <c r="E3884" s="44" t="s">
        <v>200</v>
      </c>
      <c r="F3884" s="43" t="s">
        <v>34</v>
      </c>
      <c r="G3884" s="84" t="s">
        <v>34</v>
      </c>
      <c r="H3884" s="31" t="s">
        <v>756</v>
      </c>
      <c r="I3884" s="205"/>
      <c r="J3884" s="84" t="s">
        <v>188</v>
      </c>
      <c r="K3884" s="31" t="s">
        <v>34</v>
      </c>
      <c r="L3884" s="31"/>
      <c r="M3884" s="169"/>
      <c r="N3884" s="148" t="s">
        <v>1948</v>
      </c>
      <c r="O3884" s="106" t="s">
        <v>200</v>
      </c>
      <c r="P3884" s="43" t="s">
        <v>758</v>
      </c>
      <c r="Q3884" s="205"/>
      <c r="R3884" s="84" t="s">
        <v>188</v>
      </c>
      <c r="S3884" s="31" t="s">
        <v>34</v>
      </c>
      <c r="T3884" s="31"/>
      <c r="U3884" s="169"/>
      <c r="V3884" s="150" t="s">
        <v>1949</v>
      </c>
      <c r="W3884" s="141" t="str" cm="1">
        <f t="array" ref="W3884">IF(SUM(LEN(B3884:V3884))=0,"",IF(OR(OR(ISBLANK(F3884),SUM(LEN(C3884),LEN(D3884))=0),AND(NOT(E3884="Unknown"),ISBLANK(J3884)),AND(NOT(O3884="Unknown"),ISBLANK(R3884))),"Missing Information", INDEX(Table15[Entire Service Line Classification], MATCH(SUMIFS(Table15[Unique ID],Table15[System-Owned Portion],E3884,Table15[If Material Anything Other than "Lead" in Column E,Was Material Ever Previously Lead?],G3884,Table15[Customer-Owned Portion],O3884),Table15[Unique ID],0),0)))</f>
        <v>Non-lead</v>
      </c>
      <c r="X3884"/>
    </row>
    <row r="3885" spans="2:24" ht="90" x14ac:dyDescent="0.25">
      <c r="B3885" s="146" t="s">
        <v>1992</v>
      </c>
      <c r="C3885" s="31" t="s">
        <v>1993</v>
      </c>
      <c r="D3885" s="31" t="s">
        <v>1994</v>
      </c>
      <c r="E3885" s="44" t="s">
        <v>200</v>
      </c>
      <c r="F3885" s="43" t="s">
        <v>34</v>
      </c>
      <c r="G3885" s="84" t="s">
        <v>34</v>
      </c>
      <c r="H3885" s="31" t="s">
        <v>756</v>
      </c>
      <c r="I3885" s="205"/>
      <c r="J3885" s="84" t="s">
        <v>188</v>
      </c>
      <c r="K3885" s="31" t="s">
        <v>34</v>
      </c>
      <c r="L3885" s="31"/>
      <c r="M3885" s="169"/>
      <c r="N3885" s="148" t="s">
        <v>1948</v>
      </c>
      <c r="O3885" s="106" t="s">
        <v>200</v>
      </c>
      <c r="P3885" s="43" t="s">
        <v>758</v>
      </c>
      <c r="Q3885" s="205"/>
      <c r="R3885" s="84" t="s">
        <v>188</v>
      </c>
      <c r="S3885" s="31" t="s">
        <v>34</v>
      </c>
      <c r="T3885" s="31"/>
      <c r="U3885" s="169"/>
      <c r="V3885" s="150" t="s">
        <v>1949</v>
      </c>
      <c r="W3885" s="141" t="str" cm="1">
        <f t="array" ref="W3885">IF(SUM(LEN(B3885:V3885))=0,"",IF(OR(OR(ISBLANK(F3885),SUM(LEN(C3885),LEN(D3885))=0),AND(NOT(E3885="Unknown"),ISBLANK(J3885)),AND(NOT(O3885="Unknown"),ISBLANK(R3885))),"Missing Information", INDEX(Table15[Entire Service Line Classification], MATCH(SUMIFS(Table15[Unique ID],Table15[System-Owned Portion],E3885,Table15[If Material Anything Other than "Lead" in Column E,Was Material Ever Previously Lead?],G3885,Table15[Customer-Owned Portion],O3885),Table15[Unique ID],0),0)))</f>
        <v>Non-lead</v>
      </c>
      <c r="X3885"/>
    </row>
    <row r="3886" spans="2:24" ht="90" x14ac:dyDescent="0.25">
      <c r="B3886" s="146" t="s">
        <v>1995</v>
      </c>
      <c r="C3886" s="31" t="s">
        <v>1996</v>
      </c>
      <c r="D3886" s="31" t="s">
        <v>1997</v>
      </c>
      <c r="E3886" s="44" t="s">
        <v>200</v>
      </c>
      <c r="F3886" s="43" t="s">
        <v>34</v>
      </c>
      <c r="G3886" s="84" t="s">
        <v>34</v>
      </c>
      <c r="H3886" s="31" t="s">
        <v>756</v>
      </c>
      <c r="I3886" s="205"/>
      <c r="J3886" s="84" t="s">
        <v>188</v>
      </c>
      <c r="K3886" s="31" t="s">
        <v>34</v>
      </c>
      <c r="L3886" s="31"/>
      <c r="M3886" s="169"/>
      <c r="N3886" s="148" t="s">
        <v>1948</v>
      </c>
      <c r="O3886" s="106" t="s">
        <v>200</v>
      </c>
      <c r="P3886" s="43" t="s">
        <v>758</v>
      </c>
      <c r="Q3886" s="205"/>
      <c r="R3886" s="84" t="s">
        <v>188</v>
      </c>
      <c r="S3886" s="31" t="s">
        <v>34</v>
      </c>
      <c r="T3886" s="31"/>
      <c r="U3886" s="169"/>
      <c r="V3886" s="150" t="s">
        <v>1949</v>
      </c>
      <c r="W3886" s="141" t="str" cm="1">
        <f t="array" ref="W3886">IF(SUM(LEN(B3886:V3886))=0,"",IF(OR(OR(ISBLANK(F3886),SUM(LEN(C3886),LEN(D3886))=0),AND(NOT(E3886="Unknown"),ISBLANK(J3886)),AND(NOT(O3886="Unknown"),ISBLANK(R3886))),"Missing Information", INDEX(Table15[Entire Service Line Classification], MATCH(SUMIFS(Table15[Unique ID],Table15[System-Owned Portion],E3886,Table15[If Material Anything Other than "Lead" in Column E,Was Material Ever Previously Lead?],G3886,Table15[Customer-Owned Portion],O3886),Table15[Unique ID],0),0)))</f>
        <v>Non-lead</v>
      </c>
      <c r="X3886"/>
    </row>
    <row r="3887" spans="2:24" ht="90" x14ac:dyDescent="0.25">
      <c r="B3887" s="146" t="s">
        <v>1998</v>
      </c>
      <c r="C3887" s="31" t="s">
        <v>1999</v>
      </c>
      <c r="D3887" s="31" t="s">
        <v>2000</v>
      </c>
      <c r="E3887" s="44" t="s">
        <v>200</v>
      </c>
      <c r="F3887" s="43" t="s">
        <v>34</v>
      </c>
      <c r="G3887" s="84" t="s">
        <v>34</v>
      </c>
      <c r="H3887" s="31" t="s">
        <v>756</v>
      </c>
      <c r="I3887" s="205"/>
      <c r="J3887" s="84" t="s">
        <v>188</v>
      </c>
      <c r="K3887" s="31" t="s">
        <v>34</v>
      </c>
      <c r="L3887" s="31"/>
      <c r="M3887" s="169"/>
      <c r="N3887" s="148" t="s">
        <v>1948</v>
      </c>
      <c r="O3887" s="106" t="s">
        <v>200</v>
      </c>
      <c r="P3887" s="43" t="s">
        <v>758</v>
      </c>
      <c r="Q3887" s="205"/>
      <c r="R3887" s="84" t="s">
        <v>188</v>
      </c>
      <c r="S3887" s="31" t="s">
        <v>34</v>
      </c>
      <c r="T3887" s="31"/>
      <c r="U3887" s="169"/>
      <c r="V3887" s="150" t="s">
        <v>1949</v>
      </c>
      <c r="W3887" s="141" t="str" cm="1">
        <f t="array" ref="W3887">IF(SUM(LEN(B3887:V3887))=0,"",IF(OR(OR(ISBLANK(F3887),SUM(LEN(C3887),LEN(D3887))=0),AND(NOT(E3887="Unknown"),ISBLANK(J3887)),AND(NOT(O3887="Unknown"),ISBLANK(R3887))),"Missing Information", INDEX(Table15[Entire Service Line Classification], MATCH(SUMIFS(Table15[Unique ID],Table15[System-Owned Portion],E3887,Table15[If Material Anything Other than "Lead" in Column E,Was Material Ever Previously Lead?],G3887,Table15[Customer-Owned Portion],O3887),Table15[Unique ID],0),0)))</f>
        <v>Non-lead</v>
      </c>
      <c r="X3887"/>
    </row>
    <row r="3888" spans="2:24" ht="90" x14ac:dyDescent="0.25">
      <c r="B3888" s="146" t="s">
        <v>2001</v>
      </c>
      <c r="C3888" s="31" t="s">
        <v>2002</v>
      </c>
      <c r="D3888" s="31" t="s">
        <v>2003</v>
      </c>
      <c r="E3888" s="44" t="s">
        <v>200</v>
      </c>
      <c r="F3888" s="43" t="s">
        <v>34</v>
      </c>
      <c r="G3888" s="84" t="s">
        <v>34</v>
      </c>
      <c r="H3888" s="31" t="s">
        <v>756</v>
      </c>
      <c r="I3888" s="205"/>
      <c r="J3888" s="84" t="s">
        <v>188</v>
      </c>
      <c r="K3888" s="31" t="s">
        <v>34</v>
      </c>
      <c r="L3888" s="31"/>
      <c r="M3888" s="169"/>
      <c r="N3888" s="148" t="s">
        <v>1948</v>
      </c>
      <c r="O3888" s="106" t="s">
        <v>200</v>
      </c>
      <c r="P3888" s="43" t="s">
        <v>758</v>
      </c>
      <c r="Q3888" s="205"/>
      <c r="R3888" s="84" t="s">
        <v>188</v>
      </c>
      <c r="S3888" s="31" t="s">
        <v>34</v>
      </c>
      <c r="T3888" s="31"/>
      <c r="U3888" s="169"/>
      <c r="V3888" s="150" t="s">
        <v>1949</v>
      </c>
      <c r="W3888" s="141" t="str" cm="1">
        <f t="array" ref="W3888">IF(SUM(LEN(B3888:V3888))=0,"",IF(OR(OR(ISBLANK(F3888),SUM(LEN(C3888),LEN(D3888))=0),AND(NOT(E3888="Unknown"),ISBLANK(J3888)),AND(NOT(O3888="Unknown"),ISBLANK(R3888))),"Missing Information", INDEX(Table15[Entire Service Line Classification], MATCH(SUMIFS(Table15[Unique ID],Table15[System-Owned Portion],E3888,Table15[If Material Anything Other than "Lead" in Column E,Was Material Ever Previously Lead?],G3888,Table15[Customer-Owned Portion],O3888),Table15[Unique ID],0),0)))</f>
        <v>Non-lead</v>
      </c>
      <c r="X3888"/>
    </row>
    <row r="3889" spans="2:24" ht="90" x14ac:dyDescent="0.25">
      <c r="B3889" s="146" t="s">
        <v>2004</v>
      </c>
      <c r="C3889" s="31" t="s">
        <v>2005</v>
      </c>
      <c r="D3889" s="31" t="s">
        <v>2006</v>
      </c>
      <c r="E3889" s="44" t="s">
        <v>200</v>
      </c>
      <c r="F3889" s="43" t="s">
        <v>34</v>
      </c>
      <c r="G3889" s="84" t="s">
        <v>34</v>
      </c>
      <c r="H3889" s="31" t="s">
        <v>756</v>
      </c>
      <c r="I3889" s="205"/>
      <c r="J3889" s="84" t="s">
        <v>188</v>
      </c>
      <c r="K3889" s="31" t="s">
        <v>34</v>
      </c>
      <c r="L3889" s="31"/>
      <c r="M3889" s="169"/>
      <c r="N3889" s="148" t="s">
        <v>1948</v>
      </c>
      <c r="O3889" s="106" t="s">
        <v>200</v>
      </c>
      <c r="P3889" s="43" t="s">
        <v>758</v>
      </c>
      <c r="Q3889" s="205"/>
      <c r="R3889" s="84" t="s">
        <v>188</v>
      </c>
      <c r="S3889" s="31" t="s">
        <v>34</v>
      </c>
      <c r="T3889" s="31"/>
      <c r="U3889" s="169"/>
      <c r="V3889" s="150" t="s">
        <v>1949</v>
      </c>
      <c r="W3889" s="141" t="str" cm="1">
        <f t="array" ref="W3889">IF(SUM(LEN(B3889:V3889))=0,"",IF(OR(OR(ISBLANK(F3889),SUM(LEN(C3889),LEN(D3889))=0),AND(NOT(E3889="Unknown"),ISBLANK(J3889)),AND(NOT(O3889="Unknown"),ISBLANK(R3889))),"Missing Information", INDEX(Table15[Entire Service Line Classification], MATCH(SUMIFS(Table15[Unique ID],Table15[System-Owned Portion],E3889,Table15[If Material Anything Other than "Lead" in Column E,Was Material Ever Previously Lead?],G3889,Table15[Customer-Owned Portion],O3889),Table15[Unique ID],0),0)))</f>
        <v>Non-lead</v>
      </c>
      <c r="X3889"/>
    </row>
    <row r="3890" spans="2:24" ht="90" x14ac:dyDescent="0.25">
      <c r="B3890" s="146" t="s">
        <v>1950</v>
      </c>
      <c r="C3890" s="31" t="s">
        <v>1951</v>
      </c>
      <c r="D3890" s="31" t="s">
        <v>1952</v>
      </c>
      <c r="E3890" s="44" t="s">
        <v>200</v>
      </c>
      <c r="F3890" s="43" t="s">
        <v>34</v>
      </c>
      <c r="G3890" s="84" t="s">
        <v>34</v>
      </c>
      <c r="H3890" s="31" t="s">
        <v>756</v>
      </c>
      <c r="I3890" s="205"/>
      <c r="J3890" s="84" t="s">
        <v>188</v>
      </c>
      <c r="K3890" s="31" t="s">
        <v>34</v>
      </c>
      <c r="L3890" s="31"/>
      <c r="M3890" s="169"/>
      <c r="N3890" s="148" t="s">
        <v>1948</v>
      </c>
      <c r="O3890" s="106" t="s">
        <v>200</v>
      </c>
      <c r="P3890" s="43" t="s">
        <v>758</v>
      </c>
      <c r="Q3890" s="205"/>
      <c r="R3890" s="84" t="s">
        <v>188</v>
      </c>
      <c r="S3890" s="31" t="s">
        <v>34</v>
      </c>
      <c r="T3890" s="31"/>
      <c r="U3890" s="169"/>
      <c r="V3890" s="150" t="s">
        <v>1949</v>
      </c>
      <c r="W3890" s="141" t="str" cm="1">
        <f t="array" ref="W3890">IF(SUM(LEN(B3890:V3890))=0,"",IF(OR(OR(ISBLANK(F3890),SUM(LEN(C3890),LEN(D3890))=0),AND(NOT(E3890="Unknown"),ISBLANK(J3890)),AND(NOT(O3890="Unknown"),ISBLANK(R3890))),"Missing Information", INDEX(Table15[Entire Service Line Classification], MATCH(SUMIFS(Table15[Unique ID],Table15[System-Owned Portion],E3890,Table15[If Material Anything Other than "Lead" in Column E,Was Material Ever Previously Lead?],G3890,Table15[Customer-Owned Portion],O3890),Table15[Unique ID],0),0)))</f>
        <v>Non-lead</v>
      </c>
      <c r="X3890"/>
    </row>
    <row r="3891" spans="2:24" ht="90" x14ac:dyDescent="0.25">
      <c r="B3891" s="146" t="s">
        <v>1953</v>
      </c>
      <c r="C3891" s="31" t="s">
        <v>1954</v>
      </c>
      <c r="D3891" s="31" t="s">
        <v>1955</v>
      </c>
      <c r="E3891" s="44" t="s">
        <v>200</v>
      </c>
      <c r="F3891" s="43" t="s">
        <v>34</v>
      </c>
      <c r="G3891" s="84" t="s">
        <v>34</v>
      </c>
      <c r="H3891" s="31" t="s">
        <v>756</v>
      </c>
      <c r="I3891" s="205"/>
      <c r="J3891" s="84" t="s">
        <v>188</v>
      </c>
      <c r="K3891" s="31" t="s">
        <v>34</v>
      </c>
      <c r="L3891" s="31"/>
      <c r="M3891" s="169"/>
      <c r="N3891" s="148" t="s">
        <v>1948</v>
      </c>
      <c r="O3891" s="106" t="s">
        <v>200</v>
      </c>
      <c r="P3891" s="43" t="s">
        <v>758</v>
      </c>
      <c r="Q3891" s="205"/>
      <c r="R3891" s="84" t="s">
        <v>188</v>
      </c>
      <c r="S3891" s="31" t="s">
        <v>34</v>
      </c>
      <c r="T3891" s="31"/>
      <c r="U3891" s="169"/>
      <c r="V3891" s="150" t="s">
        <v>1949</v>
      </c>
      <c r="W3891" s="141" t="str" cm="1">
        <f t="array" ref="W3891">IF(SUM(LEN(B3891:V3891))=0,"",IF(OR(OR(ISBLANK(F3891),SUM(LEN(C3891),LEN(D3891))=0),AND(NOT(E3891="Unknown"),ISBLANK(J3891)),AND(NOT(O3891="Unknown"),ISBLANK(R3891))),"Missing Information", INDEX(Table15[Entire Service Line Classification], MATCH(SUMIFS(Table15[Unique ID],Table15[System-Owned Portion],E3891,Table15[If Material Anything Other than "Lead" in Column E,Was Material Ever Previously Lead?],G3891,Table15[Customer-Owned Portion],O3891),Table15[Unique ID],0),0)))</f>
        <v>Non-lead</v>
      </c>
      <c r="X3891"/>
    </row>
    <row r="3892" spans="2:24" ht="90" x14ac:dyDescent="0.25">
      <c r="B3892" s="146" t="s">
        <v>1956</v>
      </c>
      <c r="C3892" s="31" t="s">
        <v>1957</v>
      </c>
      <c r="D3892" s="31" t="s">
        <v>1958</v>
      </c>
      <c r="E3892" s="44" t="s">
        <v>200</v>
      </c>
      <c r="F3892" s="43" t="s">
        <v>34</v>
      </c>
      <c r="G3892" s="84" t="s">
        <v>34</v>
      </c>
      <c r="H3892" s="31" t="s">
        <v>756</v>
      </c>
      <c r="I3892" s="205"/>
      <c r="J3892" s="84" t="s">
        <v>188</v>
      </c>
      <c r="K3892" s="31" t="s">
        <v>34</v>
      </c>
      <c r="L3892" s="31"/>
      <c r="M3892" s="169"/>
      <c r="N3892" s="148" t="s">
        <v>1948</v>
      </c>
      <c r="O3892" s="106" t="s">
        <v>200</v>
      </c>
      <c r="P3892" s="43" t="s">
        <v>758</v>
      </c>
      <c r="Q3892" s="205"/>
      <c r="R3892" s="84" t="s">
        <v>188</v>
      </c>
      <c r="S3892" s="31" t="s">
        <v>34</v>
      </c>
      <c r="T3892" s="31"/>
      <c r="U3892" s="169"/>
      <c r="V3892" s="150" t="s">
        <v>1949</v>
      </c>
      <c r="W3892" s="141" t="str" cm="1">
        <f t="array" ref="W3892">IF(SUM(LEN(B3892:V3892))=0,"",IF(OR(OR(ISBLANK(F3892),SUM(LEN(C3892),LEN(D3892))=0),AND(NOT(E3892="Unknown"),ISBLANK(J3892)),AND(NOT(O3892="Unknown"),ISBLANK(R3892))),"Missing Information", INDEX(Table15[Entire Service Line Classification], MATCH(SUMIFS(Table15[Unique ID],Table15[System-Owned Portion],E3892,Table15[If Material Anything Other than "Lead" in Column E,Was Material Ever Previously Lead?],G3892,Table15[Customer-Owned Portion],O3892),Table15[Unique ID],0),0)))</f>
        <v>Non-lead</v>
      </c>
      <c r="X3892"/>
    </row>
    <row r="3893" spans="2:24" ht="90" x14ac:dyDescent="0.25">
      <c r="B3893" s="146" t="s">
        <v>1959</v>
      </c>
      <c r="C3893" s="31" t="s">
        <v>1960</v>
      </c>
      <c r="D3893" s="31" t="s">
        <v>1961</v>
      </c>
      <c r="E3893" s="44" t="s">
        <v>200</v>
      </c>
      <c r="F3893" s="43" t="s">
        <v>34</v>
      </c>
      <c r="G3893" s="84" t="s">
        <v>34</v>
      </c>
      <c r="H3893" s="31" t="s">
        <v>756</v>
      </c>
      <c r="I3893" s="205"/>
      <c r="J3893" s="84" t="s">
        <v>188</v>
      </c>
      <c r="K3893" s="31" t="s">
        <v>34</v>
      </c>
      <c r="L3893" s="31"/>
      <c r="M3893" s="169"/>
      <c r="N3893" s="148" t="s">
        <v>1948</v>
      </c>
      <c r="O3893" s="106" t="s">
        <v>200</v>
      </c>
      <c r="P3893" s="43" t="s">
        <v>758</v>
      </c>
      <c r="Q3893" s="205"/>
      <c r="R3893" s="84" t="s">
        <v>188</v>
      </c>
      <c r="S3893" s="31" t="s">
        <v>34</v>
      </c>
      <c r="T3893" s="31"/>
      <c r="U3893" s="169"/>
      <c r="V3893" s="150" t="s">
        <v>1949</v>
      </c>
      <c r="W3893" s="141" t="str" cm="1">
        <f t="array" ref="W3893">IF(SUM(LEN(B3893:V3893))=0,"",IF(OR(OR(ISBLANK(F3893),SUM(LEN(C3893),LEN(D3893))=0),AND(NOT(E3893="Unknown"),ISBLANK(J3893)),AND(NOT(O3893="Unknown"),ISBLANK(R3893))),"Missing Information", INDEX(Table15[Entire Service Line Classification], MATCH(SUMIFS(Table15[Unique ID],Table15[System-Owned Portion],E3893,Table15[If Material Anything Other than "Lead" in Column E,Was Material Ever Previously Lead?],G3893,Table15[Customer-Owned Portion],O3893),Table15[Unique ID],0),0)))</f>
        <v>Non-lead</v>
      </c>
      <c r="X3893"/>
    </row>
    <row r="3894" spans="2:24" ht="90" x14ac:dyDescent="0.25">
      <c r="B3894" s="146" t="s">
        <v>1962</v>
      </c>
      <c r="C3894" s="31" t="s">
        <v>1963</v>
      </c>
      <c r="D3894" s="31" t="s">
        <v>1964</v>
      </c>
      <c r="E3894" s="44" t="s">
        <v>200</v>
      </c>
      <c r="F3894" s="43" t="s">
        <v>34</v>
      </c>
      <c r="G3894" s="84" t="s">
        <v>34</v>
      </c>
      <c r="H3894" s="31" t="s">
        <v>756</v>
      </c>
      <c r="I3894" s="205"/>
      <c r="J3894" s="84" t="s">
        <v>188</v>
      </c>
      <c r="K3894" s="31" t="s">
        <v>34</v>
      </c>
      <c r="L3894" s="31"/>
      <c r="M3894" s="169"/>
      <c r="N3894" s="148" t="s">
        <v>1948</v>
      </c>
      <c r="O3894" s="106" t="s">
        <v>200</v>
      </c>
      <c r="P3894" s="43" t="s">
        <v>758</v>
      </c>
      <c r="Q3894" s="205"/>
      <c r="R3894" s="84" t="s">
        <v>188</v>
      </c>
      <c r="S3894" s="31" t="s">
        <v>34</v>
      </c>
      <c r="T3894" s="31"/>
      <c r="U3894" s="169"/>
      <c r="V3894" s="150" t="s">
        <v>1949</v>
      </c>
      <c r="W3894" s="141" t="str" cm="1">
        <f t="array" ref="W3894">IF(SUM(LEN(B3894:V3894))=0,"",IF(OR(OR(ISBLANK(F3894),SUM(LEN(C3894),LEN(D3894))=0),AND(NOT(E3894="Unknown"),ISBLANK(J3894)),AND(NOT(O3894="Unknown"),ISBLANK(R3894))),"Missing Information", INDEX(Table15[Entire Service Line Classification], MATCH(SUMIFS(Table15[Unique ID],Table15[System-Owned Portion],E3894,Table15[If Material Anything Other than "Lead" in Column E,Was Material Ever Previously Lead?],G3894,Table15[Customer-Owned Portion],O3894),Table15[Unique ID],0),0)))</f>
        <v>Non-lead</v>
      </c>
      <c r="X3894"/>
    </row>
    <row r="3895" spans="2:24" ht="90" x14ac:dyDescent="0.25">
      <c r="B3895" s="146" t="s">
        <v>1965</v>
      </c>
      <c r="C3895" s="31" t="s">
        <v>1966</v>
      </c>
      <c r="D3895" s="31" t="s">
        <v>1967</v>
      </c>
      <c r="E3895" s="44" t="s">
        <v>200</v>
      </c>
      <c r="F3895" s="43" t="s">
        <v>34</v>
      </c>
      <c r="G3895" s="84" t="s">
        <v>34</v>
      </c>
      <c r="H3895" s="31" t="s">
        <v>756</v>
      </c>
      <c r="I3895" s="205"/>
      <c r="J3895" s="84" t="s">
        <v>188</v>
      </c>
      <c r="K3895" s="31" t="s">
        <v>34</v>
      </c>
      <c r="L3895" s="31"/>
      <c r="M3895" s="169"/>
      <c r="N3895" s="148" t="s">
        <v>1948</v>
      </c>
      <c r="O3895" s="106" t="s">
        <v>200</v>
      </c>
      <c r="P3895" s="43" t="s">
        <v>758</v>
      </c>
      <c r="Q3895" s="205"/>
      <c r="R3895" s="84" t="s">
        <v>188</v>
      </c>
      <c r="S3895" s="31" t="s">
        <v>34</v>
      </c>
      <c r="T3895" s="31"/>
      <c r="U3895" s="169"/>
      <c r="V3895" s="150" t="s">
        <v>1949</v>
      </c>
      <c r="W3895" s="141" t="str" cm="1">
        <f t="array" ref="W3895">IF(SUM(LEN(B3895:V3895))=0,"",IF(OR(OR(ISBLANK(F3895),SUM(LEN(C3895),LEN(D3895))=0),AND(NOT(E3895="Unknown"),ISBLANK(J3895)),AND(NOT(O3895="Unknown"),ISBLANK(R3895))),"Missing Information", INDEX(Table15[Entire Service Line Classification], MATCH(SUMIFS(Table15[Unique ID],Table15[System-Owned Portion],E3895,Table15[If Material Anything Other than "Lead" in Column E,Was Material Ever Previously Lead?],G3895,Table15[Customer-Owned Portion],O3895),Table15[Unique ID],0),0)))</f>
        <v>Non-lead</v>
      </c>
      <c r="X3895"/>
    </row>
    <row r="3896" spans="2:24" ht="90" x14ac:dyDescent="0.25">
      <c r="B3896" s="146" t="s">
        <v>1968</v>
      </c>
      <c r="C3896" s="31" t="s">
        <v>1969</v>
      </c>
      <c r="D3896" s="31" t="s">
        <v>1970</v>
      </c>
      <c r="E3896" s="44" t="s">
        <v>200</v>
      </c>
      <c r="F3896" s="43" t="s">
        <v>34</v>
      </c>
      <c r="G3896" s="84" t="s">
        <v>34</v>
      </c>
      <c r="H3896" s="31" t="s">
        <v>756</v>
      </c>
      <c r="I3896" s="205"/>
      <c r="J3896" s="84" t="s">
        <v>188</v>
      </c>
      <c r="K3896" s="31" t="s">
        <v>34</v>
      </c>
      <c r="L3896" s="31"/>
      <c r="M3896" s="169"/>
      <c r="N3896" s="148" t="s">
        <v>1948</v>
      </c>
      <c r="O3896" s="106" t="s">
        <v>200</v>
      </c>
      <c r="P3896" s="43" t="s">
        <v>758</v>
      </c>
      <c r="Q3896" s="205"/>
      <c r="R3896" s="84" t="s">
        <v>188</v>
      </c>
      <c r="S3896" s="31" t="s">
        <v>34</v>
      </c>
      <c r="T3896" s="31"/>
      <c r="U3896" s="169"/>
      <c r="V3896" s="150" t="s">
        <v>1949</v>
      </c>
      <c r="W3896" s="141" t="str" cm="1">
        <f t="array" ref="W3896">IF(SUM(LEN(B3896:V3896))=0,"",IF(OR(OR(ISBLANK(F3896),SUM(LEN(C3896),LEN(D3896))=0),AND(NOT(E3896="Unknown"),ISBLANK(J3896)),AND(NOT(O3896="Unknown"),ISBLANK(R3896))),"Missing Information", INDEX(Table15[Entire Service Line Classification], MATCH(SUMIFS(Table15[Unique ID],Table15[System-Owned Portion],E3896,Table15[If Material Anything Other than "Lead" in Column E,Was Material Ever Previously Lead?],G3896,Table15[Customer-Owned Portion],O3896),Table15[Unique ID],0),0)))</f>
        <v>Non-lead</v>
      </c>
      <c r="X3896"/>
    </row>
    <row r="3897" spans="2:24" ht="90" x14ac:dyDescent="0.25">
      <c r="B3897" s="146" t="s">
        <v>1971</v>
      </c>
      <c r="C3897" s="31" t="s">
        <v>1972</v>
      </c>
      <c r="D3897" s="31" t="s">
        <v>1973</v>
      </c>
      <c r="E3897" s="44" t="s">
        <v>200</v>
      </c>
      <c r="F3897" s="43" t="s">
        <v>34</v>
      </c>
      <c r="G3897" s="84" t="s">
        <v>34</v>
      </c>
      <c r="H3897" s="31" t="s">
        <v>756</v>
      </c>
      <c r="I3897" s="205"/>
      <c r="J3897" s="84" t="s">
        <v>188</v>
      </c>
      <c r="K3897" s="31" t="s">
        <v>34</v>
      </c>
      <c r="L3897" s="31"/>
      <c r="M3897" s="169"/>
      <c r="N3897" s="148" t="s">
        <v>1948</v>
      </c>
      <c r="O3897" s="106" t="s">
        <v>200</v>
      </c>
      <c r="P3897" s="43" t="s">
        <v>758</v>
      </c>
      <c r="Q3897" s="205"/>
      <c r="R3897" s="84" t="s">
        <v>188</v>
      </c>
      <c r="S3897" s="31" t="s">
        <v>34</v>
      </c>
      <c r="T3897" s="31"/>
      <c r="U3897" s="169"/>
      <c r="V3897" s="150" t="s">
        <v>1949</v>
      </c>
      <c r="W3897" s="141" t="str" cm="1">
        <f t="array" ref="W3897">IF(SUM(LEN(B3897:V3897))=0,"",IF(OR(OR(ISBLANK(F3897),SUM(LEN(C3897),LEN(D3897))=0),AND(NOT(E3897="Unknown"),ISBLANK(J3897)),AND(NOT(O3897="Unknown"),ISBLANK(R3897))),"Missing Information", INDEX(Table15[Entire Service Line Classification], MATCH(SUMIFS(Table15[Unique ID],Table15[System-Owned Portion],E3897,Table15[If Material Anything Other than "Lead" in Column E,Was Material Ever Previously Lead?],G3897,Table15[Customer-Owned Portion],O3897),Table15[Unique ID],0),0)))</f>
        <v>Non-lead</v>
      </c>
      <c r="X3897"/>
    </row>
    <row r="3898" spans="2:24" ht="90" x14ac:dyDescent="0.25">
      <c r="B3898" s="146" t="s">
        <v>1974</v>
      </c>
      <c r="C3898" s="31" t="s">
        <v>1975</v>
      </c>
      <c r="D3898" s="31" t="s">
        <v>1976</v>
      </c>
      <c r="E3898" s="44" t="s">
        <v>200</v>
      </c>
      <c r="F3898" s="43" t="s">
        <v>34</v>
      </c>
      <c r="G3898" s="84" t="s">
        <v>34</v>
      </c>
      <c r="H3898" s="31" t="s">
        <v>756</v>
      </c>
      <c r="I3898" s="205"/>
      <c r="J3898" s="84" t="s">
        <v>188</v>
      </c>
      <c r="K3898" s="31" t="s">
        <v>34</v>
      </c>
      <c r="L3898" s="31"/>
      <c r="M3898" s="169"/>
      <c r="N3898" s="148" t="s">
        <v>1948</v>
      </c>
      <c r="O3898" s="106" t="s">
        <v>200</v>
      </c>
      <c r="P3898" s="43" t="s">
        <v>758</v>
      </c>
      <c r="Q3898" s="205"/>
      <c r="R3898" s="84" t="s">
        <v>188</v>
      </c>
      <c r="S3898" s="31" t="s">
        <v>34</v>
      </c>
      <c r="T3898" s="31"/>
      <c r="U3898" s="169"/>
      <c r="V3898" s="150" t="s">
        <v>1949</v>
      </c>
      <c r="W3898" s="141" t="str" cm="1">
        <f t="array" ref="W3898">IF(SUM(LEN(B3898:V3898))=0,"",IF(OR(OR(ISBLANK(F3898),SUM(LEN(C3898),LEN(D3898))=0),AND(NOT(E3898="Unknown"),ISBLANK(J3898)),AND(NOT(O3898="Unknown"),ISBLANK(R3898))),"Missing Information", INDEX(Table15[Entire Service Line Classification], MATCH(SUMIFS(Table15[Unique ID],Table15[System-Owned Portion],E3898,Table15[If Material Anything Other than "Lead" in Column E,Was Material Ever Previously Lead?],G3898,Table15[Customer-Owned Portion],O3898),Table15[Unique ID],0),0)))</f>
        <v>Non-lead</v>
      </c>
      <c r="X3898"/>
    </row>
    <row r="3899" spans="2:24" ht="90" x14ac:dyDescent="0.25">
      <c r="B3899" s="146" t="s">
        <v>1977</v>
      </c>
      <c r="C3899" s="31" t="s">
        <v>1978</v>
      </c>
      <c r="D3899" s="31" t="s">
        <v>1979</v>
      </c>
      <c r="E3899" s="44" t="s">
        <v>200</v>
      </c>
      <c r="F3899" s="43" t="s">
        <v>34</v>
      </c>
      <c r="G3899" s="84" t="s">
        <v>34</v>
      </c>
      <c r="H3899" s="31" t="s">
        <v>756</v>
      </c>
      <c r="I3899" s="205"/>
      <c r="J3899" s="84" t="s">
        <v>188</v>
      </c>
      <c r="K3899" s="31" t="s">
        <v>34</v>
      </c>
      <c r="L3899" s="31"/>
      <c r="M3899" s="169"/>
      <c r="N3899" s="148" t="s">
        <v>1948</v>
      </c>
      <c r="O3899" s="106" t="s">
        <v>200</v>
      </c>
      <c r="P3899" s="43" t="s">
        <v>758</v>
      </c>
      <c r="Q3899" s="205"/>
      <c r="R3899" s="84" t="s">
        <v>188</v>
      </c>
      <c r="S3899" s="31" t="s">
        <v>34</v>
      </c>
      <c r="T3899" s="31"/>
      <c r="U3899" s="169"/>
      <c r="V3899" s="150" t="s">
        <v>1949</v>
      </c>
      <c r="W3899" s="141" t="str" cm="1">
        <f t="array" ref="W3899">IF(SUM(LEN(B3899:V3899))=0,"",IF(OR(OR(ISBLANK(F3899),SUM(LEN(C3899),LEN(D3899))=0),AND(NOT(E3899="Unknown"),ISBLANK(J3899)),AND(NOT(O3899="Unknown"),ISBLANK(R3899))),"Missing Information", INDEX(Table15[Entire Service Line Classification], MATCH(SUMIFS(Table15[Unique ID],Table15[System-Owned Portion],E3899,Table15[If Material Anything Other than "Lead" in Column E,Was Material Ever Previously Lead?],G3899,Table15[Customer-Owned Portion],O3899),Table15[Unique ID],0),0)))</f>
        <v>Non-lead</v>
      </c>
      <c r="X3899"/>
    </row>
    <row r="3900" spans="2:24" ht="90" x14ac:dyDescent="0.25">
      <c r="B3900" s="146" t="s">
        <v>1983</v>
      </c>
      <c r="C3900" s="31" t="s">
        <v>1984</v>
      </c>
      <c r="D3900" s="31" t="s">
        <v>1985</v>
      </c>
      <c r="E3900" s="44" t="s">
        <v>200</v>
      </c>
      <c r="F3900" s="43" t="s">
        <v>34</v>
      </c>
      <c r="G3900" s="84" t="s">
        <v>34</v>
      </c>
      <c r="H3900" s="31" t="s">
        <v>756</v>
      </c>
      <c r="I3900" s="205"/>
      <c r="J3900" s="84" t="s">
        <v>188</v>
      </c>
      <c r="K3900" s="31" t="s">
        <v>34</v>
      </c>
      <c r="L3900" s="31"/>
      <c r="M3900" s="169"/>
      <c r="N3900" s="148" t="s">
        <v>1948</v>
      </c>
      <c r="O3900" s="106" t="s">
        <v>200</v>
      </c>
      <c r="P3900" s="43" t="s">
        <v>758</v>
      </c>
      <c r="Q3900" s="205"/>
      <c r="R3900" s="84" t="s">
        <v>188</v>
      </c>
      <c r="S3900" s="31" t="s">
        <v>34</v>
      </c>
      <c r="T3900" s="31"/>
      <c r="U3900" s="169"/>
      <c r="V3900" s="150" t="s">
        <v>1949</v>
      </c>
      <c r="W3900" s="141" t="str" cm="1">
        <f t="array" ref="W3900">IF(SUM(LEN(B3900:V3900))=0,"",IF(OR(OR(ISBLANK(F3900),SUM(LEN(C3900),LEN(D3900))=0),AND(NOT(E3900="Unknown"),ISBLANK(J3900)),AND(NOT(O3900="Unknown"),ISBLANK(R3900))),"Missing Information", INDEX(Table15[Entire Service Line Classification], MATCH(SUMIFS(Table15[Unique ID],Table15[System-Owned Portion],E3900,Table15[If Material Anything Other than "Lead" in Column E,Was Material Ever Previously Lead?],G3900,Table15[Customer-Owned Portion],O3900),Table15[Unique ID],0),0)))</f>
        <v>Non-lead</v>
      </c>
      <c r="X3900"/>
    </row>
    <row r="3901" spans="2:24" ht="60" x14ac:dyDescent="0.25">
      <c r="B3901" s="146" t="s">
        <v>13254</v>
      </c>
      <c r="C3901" s="31" t="s">
        <v>13255</v>
      </c>
      <c r="D3901" s="31" t="s">
        <v>13256</v>
      </c>
      <c r="E3901" s="44" t="s">
        <v>43</v>
      </c>
      <c r="F3901" s="43" t="s">
        <v>34</v>
      </c>
      <c r="G3901" s="84" t="s">
        <v>34</v>
      </c>
      <c r="H3901" s="31"/>
      <c r="I3901" s="205"/>
      <c r="J3901" s="84" t="s">
        <v>106</v>
      </c>
      <c r="K3901" s="31" t="s">
        <v>36</v>
      </c>
      <c r="L3901" s="31" t="s">
        <v>95</v>
      </c>
      <c r="M3901" s="169" t="s">
        <v>3276</v>
      </c>
      <c r="N3901" s="148" t="s">
        <v>3277</v>
      </c>
      <c r="O3901" s="106" t="s">
        <v>35</v>
      </c>
      <c r="P3901" s="43"/>
      <c r="Q3901" s="205"/>
      <c r="R3901" s="84" t="s">
        <v>106</v>
      </c>
      <c r="S3901" s="31" t="s">
        <v>36</v>
      </c>
      <c r="T3901" s="31" t="s">
        <v>95</v>
      </c>
      <c r="U3901" s="169" t="s">
        <v>3276</v>
      </c>
      <c r="V3901" s="150" t="s">
        <v>3278</v>
      </c>
      <c r="W3901" s="141" t="str" cm="1">
        <f t="array" ref="W3901">IF(SUM(LEN(B3901:V3901))=0,"",IF(OR(OR(ISBLANK(F3901),SUM(LEN(C3901),LEN(D3901))=0),AND(NOT(E3901="Unknown"),ISBLANK(J3901)),AND(NOT(O3901="Unknown"),ISBLANK(R3901))),"Missing Information", INDEX(Table15[Entire Service Line Classification], MATCH(SUMIFS(Table15[Unique ID],Table15[System-Owned Portion],E3901,Table15[If Material Anything Other than "Lead" in Column E,Was Material Ever Previously Lead?],G3901,Table15[Customer-Owned Portion],O3901),Table15[Unique ID],0),0)))</f>
        <v>Non-lead</v>
      </c>
      <c r="X3901"/>
    </row>
    <row r="3902" spans="2:24" ht="75" x14ac:dyDescent="0.25">
      <c r="B3902" s="146" t="s">
        <v>13257</v>
      </c>
      <c r="C3902" s="31" t="s">
        <v>13258</v>
      </c>
      <c r="D3902" s="31" t="s">
        <v>13259</v>
      </c>
      <c r="E3902" s="44" t="s">
        <v>43</v>
      </c>
      <c r="F3902" s="43" t="s">
        <v>34</v>
      </c>
      <c r="G3902" s="84" t="s">
        <v>34</v>
      </c>
      <c r="H3902" s="31"/>
      <c r="I3902" s="205"/>
      <c r="J3902" s="84" t="s">
        <v>106</v>
      </c>
      <c r="K3902" s="31" t="s">
        <v>36</v>
      </c>
      <c r="L3902" s="31" t="s">
        <v>95</v>
      </c>
      <c r="M3902" s="169" t="s">
        <v>4566</v>
      </c>
      <c r="N3902" s="148" t="s">
        <v>4567</v>
      </c>
      <c r="O3902" s="106" t="s">
        <v>35</v>
      </c>
      <c r="P3902" s="43"/>
      <c r="Q3902" s="205"/>
      <c r="R3902" s="84" t="s">
        <v>106</v>
      </c>
      <c r="S3902" s="31" t="s">
        <v>36</v>
      </c>
      <c r="T3902" s="31" t="s">
        <v>95</v>
      </c>
      <c r="U3902" s="169" t="s">
        <v>4566</v>
      </c>
      <c r="V3902" s="150" t="s">
        <v>5096</v>
      </c>
      <c r="W3902" s="141" t="str" cm="1">
        <f t="array" ref="W3902">IF(SUM(LEN(B3902:V3902))=0,"",IF(OR(OR(ISBLANK(F3902),SUM(LEN(C3902),LEN(D3902))=0),AND(NOT(E3902="Unknown"),ISBLANK(J3902)),AND(NOT(O3902="Unknown"),ISBLANK(R3902))),"Missing Information", INDEX(Table15[Entire Service Line Classification], MATCH(SUMIFS(Table15[Unique ID],Table15[System-Owned Portion],E3902,Table15[If Material Anything Other than "Lead" in Column E,Was Material Ever Previously Lead?],G3902,Table15[Customer-Owned Portion],O3902),Table15[Unique ID],0),0)))</f>
        <v>Non-lead</v>
      </c>
      <c r="X3902"/>
    </row>
    <row r="3903" spans="2:24" ht="225" x14ac:dyDescent="0.25">
      <c r="B3903" s="146" t="s">
        <v>13260</v>
      </c>
      <c r="C3903" s="31" t="s">
        <v>13261</v>
      </c>
      <c r="D3903" s="31" t="s">
        <v>13262</v>
      </c>
      <c r="E3903" s="44" t="s">
        <v>52</v>
      </c>
      <c r="F3903" s="43" t="s">
        <v>34</v>
      </c>
      <c r="G3903" s="84" t="s">
        <v>34</v>
      </c>
      <c r="H3903" s="31"/>
      <c r="I3903" s="205"/>
      <c r="J3903" s="84" t="s">
        <v>105</v>
      </c>
      <c r="K3903" s="31" t="s">
        <v>34</v>
      </c>
      <c r="L3903" s="31"/>
      <c r="M3903" s="169"/>
      <c r="N3903" s="148" t="s">
        <v>3366</v>
      </c>
      <c r="O3903" s="106" t="s">
        <v>52</v>
      </c>
      <c r="P3903" s="43"/>
      <c r="Q3903" s="205"/>
      <c r="R3903" s="84" t="s">
        <v>105</v>
      </c>
      <c r="S3903" s="31" t="s">
        <v>34</v>
      </c>
      <c r="T3903" s="31"/>
      <c r="U3903" s="169"/>
      <c r="V3903" s="150" t="s">
        <v>3366</v>
      </c>
      <c r="W3903" s="141" t="str" cm="1">
        <f t="array" ref="W3903">IF(SUM(LEN(B3903:V3903))=0,"",IF(OR(OR(ISBLANK(F3903),SUM(LEN(C3903),LEN(D3903))=0),AND(NOT(E3903="Unknown"),ISBLANK(J3903)),AND(NOT(O3903="Unknown"),ISBLANK(R3903))),"Missing Information", INDEX(Table15[Entire Service Line Classification], MATCH(SUMIFS(Table15[Unique ID],Table15[System-Owned Portion],E3903,Table15[If Material Anything Other than "Lead" in Column E,Was Material Ever Previously Lead?],G3903,Table15[Customer-Owned Portion],O3903),Table15[Unique ID],0),0)))</f>
        <v>Non-lead</v>
      </c>
      <c r="X3903"/>
    </row>
    <row r="3904" spans="2:24" ht="75" x14ac:dyDescent="0.25">
      <c r="B3904" s="146" t="s">
        <v>13263</v>
      </c>
      <c r="C3904" s="31" t="s">
        <v>13264</v>
      </c>
      <c r="D3904" s="31" t="s">
        <v>13265</v>
      </c>
      <c r="E3904" s="44" t="s">
        <v>43</v>
      </c>
      <c r="F3904" s="43" t="s">
        <v>34</v>
      </c>
      <c r="G3904" s="84" t="s">
        <v>34</v>
      </c>
      <c r="H3904" s="31"/>
      <c r="I3904" s="205"/>
      <c r="J3904" s="84" t="s">
        <v>106</v>
      </c>
      <c r="K3904" s="31" t="s">
        <v>36</v>
      </c>
      <c r="L3904" s="31" t="s">
        <v>95</v>
      </c>
      <c r="M3904" s="169" t="s">
        <v>4566</v>
      </c>
      <c r="N3904" s="148" t="s">
        <v>4567</v>
      </c>
      <c r="O3904" s="106" t="s">
        <v>35</v>
      </c>
      <c r="P3904" s="43"/>
      <c r="Q3904" s="205"/>
      <c r="R3904" s="84" t="s">
        <v>106</v>
      </c>
      <c r="S3904" s="31" t="s">
        <v>36</v>
      </c>
      <c r="T3904" s="31" t="s">
        <v>95</v>
      </c>
      <c r="U3904" s="169" t="s">
        <v>4566</v>
      </c>
      <c r="V3904" s="150" t="s">
        <v>5096</v>
      </c>
      <c r="W3904" s="141" t="str" cm="1">
        <f t="array" ref="W3904">IF(SUM(LEN(B3904:V3904))=0,"",IF(OR(OR(ISBLANK(F3904),SUM(LEN(C3904),LEN(D3904))=0),AND(NOT(E3904="Unknown"),ISBLANK(J3904)),AND(NOT(O3904="Unknown"),ISBLANK(R3904))),"Missing Information", INDEX(Table15[Entire Service Line Classification], MATCH(SUMIFS(Table15[Unique ID],Table15[System-Owned Portion],E3904,Table15[If Material Anything Other than "Lead" in Column E,Was Material Ever Previously Lead?],G3904,Table15[Customer-Owned Portion],O3904),Table15[Unique ID],0),0)))</f>
        <v>Non-lead</v>
      </c>
      <c r="X3904"/>
    </row>
    <row r="3905" spans="2:24" ht="75" x14ac:dyDescent="0.25">
      <c r="B3905" s="146" t="s">
        <v>13266</v>
      </c>
      <c r="C3905" s="31" t="s">
        <v>13267</v>
      </c>
      <c r="D3905" s="31" t="s">
        <v>13268</v>
      </c>
      <c r="E3905" s="44" t="s">
        <v>43</v>
      </c>
      <c r="F3905" s="43" t="s">
        <v>34</v>
      </c>
      <c r="G3905" s="84" t="s">
        <v>34</v>
      </c>
      <c r="H3905" s="31"/>
      <c r="I3905" s="205"/>
      <c r="J3905" s="84" t="s">
        <v>106</v>
      </c>
      <c r="K3905" s="31" t="s">
        <v>36</v>
      </c>
      <c r="L3905" s="31" t="s">
        <v>95</v>
      </c>
      <c r="M3905" s="169" t="s">
        <v>4566</v>
      </c>
      <c r="N3905" s="148" t="s">
        <v>4567</v>
      </c>
      <c r="O3905" s="106" t="s">
        <v>35</v>
      </c>
      <c r="P3905" s="43"/>
      <c r="Q3905" s="205"/>
      <c r="R3905" s="84" t="s">
        <v>106</v>
      </c>
      <c r="S3905" s="31" t="s">
        <v>36</v>
      </c>
      <c r="T3905" s="31" t="s">
        <v>95</v>
      </c>
      <c r="U3905" s="169" t="s">
        <v>4566</v>
      </c>
      <c r="V3905" s="150" t="s">
        <v>5096</v>
      </c>
      <c r="W3905" s="141" t="str" cm="1">
        <f t="array" ref="W3905">IF(SUM(LEN(B3905:V3905))=0,"",IF(OR(OR(ISBLANK(F3905),SUM(LEN(C3905),LEN(D3905))=0),AND(NOT(E3905="Unknown"),ISBLANK(J3905)),AND(NOT(O3905="Unknown"),ISBLANK(R3905))),"Missing Information", INDEX(Table15[Entire Service Line Classification], MATCH(SUMIFS(Table15[Unique ID],Table15[System-Owned Portion],E3905,Table15[If Material Anything Other than "Lead" in Column E,Was Material Ever Previously Lead?],G3905,Table15[Customer-Owned Portion],O3905),Table15[Unique ID],0),0)))</f>
        <v>Non-lead</v>
      </c>
      <c r="X3905"/>
    </row>
    <row r="3906" spans="2:24" ht="225" x14ac:dyDescent="0.25">
      <c r="B3906" s="146" t="s">
        <v>13269</v>
      </c>
      <c r="C3906" s="31" t="s">
        <v>13270</v>
      </c>
      <c r="D3906" s="31" t="s">
        <v>13271</v>
      </c>
      <c r="E3906" s="44" t="s">
        <v>52</v>
      </c>
      <c r="F3906" s="43" t="s">
        <v>34</v>
      </c>
      <c r="G3906" s="84" t="s">
        <v>34</v>
      </c>
      <c r="H3906" s="31"/>
      <c r="I3906" s="205"/>
      <c r="J3906" s="84" t="s">
        <v>105</v>
      </c>
      <c r="K3906" s="31" t="s">
        <v>34</v>
      </c>
      <c r="L3906" s="31"/>
      <c r="M3906" s="169"/>
      <c r="N3906" s="148" t="s">
        <v>3366</v>
      </c>
      <c r="O3906" s="106" t="s">
        <v>52</v>
      </c>
      <c r="P3906" s="43"/>
      <c r="Q3906" s="205"/>
      <c r="R3906" s="84" t="s">
        <v>105</v>
      </c>
      <c r="S3906" s="31" t="s">
        <v>34</v>
      </c>
      <c r="T3906" s="31"/>
      <c r="U3906" s="169"/>
      <c r="V3906" s="150" t="s">
        <v>3366</v>
      </c>
      <c r="W3906" s="141" t="str" cm="1">
        <f t="array" ref="W3906">IF(SUM(LEN(B3906:V3906))=0,"",IF(OR(OR(ISBLANK(F3906),SUM(LEN(C3906),LEN(D3906))=0),AND(NOT(E3906="Unknown"),ISBLANK(J3906)),AND(NOT(O3906="Unknown"),ISBLANK(R3906))),"Missing Information", INDEX(Table15[Entire Service Line Classification], MATCH(SUMIFS(Table15[Unique ID],Table15[System-Owned Portion],E3906,Table15[If Material Anything Other than "Lead" in Column E,Was Material Ever Previously Lead?],G3906,Table15[Customer-Owned Portion],O3906),Table15[Unique ID],0),0)))</f>
        <v>Non-lead</v>
      </c>
      <c r="X3906"/>
    </row>
    <row r="3907" spans="2:24" ht="225" x14ac:dyDescent="0.25">
      <c r="B3907" s="146" t="s">
        <v>13272</v>
      </c>
      <c r="C3907" s="31" t="s">
        <v>13273</v>
      </c>
      <c r="D3907" s="31" t="s">
        <v>13274</v>
      </c>
      <c r="E3907" s="44" t="s">
        <v>52</v>
      </c>
      <c r="F3907" s="43" t="s">
        <v>34</v>
      </c>
      <c r="G3907" s="84" t="s">
        <v>34</v>
      </c>
      <c r="H3907" s="31"/>
      <c r="I3907" s="205"/>
      <c r="J3907" s="84" t="s">
        <v>3268</v>
      </c>
      <c r="K3907" s="31" t="s">
        <v>34</v>
      </c>
      <c r="L3907" s="31"/>
      <c r="M3907" s="169"/>
      <c r="N3907" s="148" t="s">
        <v>3269</v>
      </c>
      <c r="O3907" s="106" t="s">
        <v>52</v>
      </c>
      <c r="P3907" s="43"/>
      <c r="Q3907" s="205"/>
      <c r="R3907" s="84" t="s">
        <v>3268</v>
      </c>
      <c r="S3907" s="31" t="s">
        <v>34</v>
      </c>
      <c r="T3907" s="31"/>
      <c r="U3907" s="169"/>
      <c r="V3907" s="150" t="s">
        <v>3269</v>
      </c>
      <c r="W3907" s="141" t="str" cm="1">
        <f t="array" ref="W3907">IF(SUM(LEN(B3907:V3907))=0,"",IF(OR(OR(ISBLANK(F3907),SUM(LEN(C3907),LEN(D3907))=0),AND(NOT(E3907="Unknown"),ISBLANK(J3907)),AND(NOT(O3907="Unknown"),ISBLANK(R3907))),"Missing Information", INDEX(Table15[Entire Service Line Classification], MATCH(SUMIFS(Table15[Unique ID],Table15[System-Owned Portion],E3907,Table15[If Material Anything Other than "Lead" in Column E,Was Material Ever Previously Lead?],G3907,Table15[Customer-Owned Portion],O3907),Table15[Unique ID],0),0)))</f>
        <v>Non-lead</v>
      </c>
      <c r="X3907"/>
    </row>
    <row r="3908" spans="2:24" ht="30" x14ac:dyDescent="0.25">
      <c r="B3908" s="146" t="s">
        <v>538</v>
      </c>
      <c r="C3908" s="31" t="s">
        <v>641</v>
      </c>
      <c r="D3908" s="31" t="s">
        <v>539</v>
      </c>
      <c r="E3908" s="44" t="s">
        <v>52</v>
      </c>
      <c r="F3908" s="43" t="s">
        <v>34</v>
      </c>
      <c r="G3908" s="84" t="s">
        <v>34</v>
      </c>
      <c r="H3908" s="31"/>
      <c r="I3908" s="205">
        <v>6</v>
      </c>
      <c r="J3908" s="84" t="s">
        <v>217</v>
      </c>
      <c r="K3908" s="31" t="s">
        <v>34</v>
      </c>
      <c r="L3908" s="31"/>
      <c r="M3908" s="169"/>
      <c r="N3908" s="148" t="s">
        <v>633</v>
      </c>
      <c r="O3908" s="106" t="s">
        <v>52</v>
      </c>
      <c r="P3908" s="43"/>
      <c r="Q3908" s="205">
        <v>6</v>
      </c>
      <c r="R3908" s="84" t="s">
        <v>217</v>
      </c>
      <c r="S3908" s="31" t="s">
        <v>34</v>
      </c>
      <c r="T3908" s="31"/>
      <c r="U3908" s="169"/>
      <c r="V3908" s="150" t="s">
        <v>633</v>
      </c>
      <c r="W3908" s="141" t="str" cm="1">
        <f t="array" ref="W3908">IF(SUM(LEN(B3908:V3908))=0,"",IF(OR(OR(ISBLANK(F3908),SUM(LEN(C3908),LEN(D3908))=0),AND(NOT(E3908="Unknown"),ISBLANK(J3908)),AND(NOT(O3908="Unknown"),ISBLANK(R3908))),"Missing Information", INDEX(Table15[Entire Service Line Classification], MATCH(SUMIFS(Table15[Unique ID],Table15[System-Owned Portion],E3908,Table15[If Material Anything Other than "Lead" in Column E,Was Material Ever Previously Lead?],G3908,Table15[Customer-Owned Portion],O3908),Table15[Unique ID],0),0)))</f>
        <v>Non-lead</v>
      </c>
      <c r="X3908"/>
    </row>
    <row r="3909" spans="2:24" ht="30" x14ac:dyDescent="0.25">
      <c r="B3909" s="146" t="s">
        <v>458</v>
      </c>
      <c r="C3909" s="31" t="s">
        <v>459</v>
      </c>
      <c r="D3909" s="31" t="s">
        <v>460</v>
      </c>
      <c r="E3909" s="44" t="s">
        <v>52</v>
      </c>
      <c r="F3909" s="43" t="s">
        <v>34</v>
      </c>
      <c r="G3909" s="84" t="s">
        <v>34</v>
      </c>
      <c r="H3909" s="31"/>
      <c r="I3909" s="205">
        <v>4</v>
      </c>
      <c r="J3909" s="84" t="s">
        <v>217</v>
      </c>
      <c r="K3909" s="31" t="s">
        <v>34</v>
      </c>
      <c r="L3909" s="31"/>
      <c r="M3909" s="169"/>
      <c r="N3909" s="148" t="s">
        <v>633</v>
      </c>
      <c r="O3909" s="106" t="s">
        <v>52</v>
      </c>
      <c r="P3909" s="43"/>
      <c r="Q3909" s="205">
        <v>4</v>
      </c>
      <c r="R3909" s="84" t="s">
        <v>217</v>
      </c>
      <c r="S3909" s="31" t="s">
        <v>34</v>
      </c>
      <c r="T3909" s="31"/>
      <c r="U3909" s="169"/>
      <c r="V3909" s="150" t="s">
        <v>633</v>
      </c>
      <c r="W3909" s="141" t="str" cm="1">
        <f t="array" ref="W3909">IF(SUM(LEN(B3909:V3909))=0,"",IF(OR(OR(ISBLANK(F3909),SUM(LEN(C3909),LEN(D3909))=0),AND(NOT(E3909="Unknown"),ISBLANK(J3909)),AND(NOT(O3909="Unknown"),ISBLANK(R3909))),"Missing Information", INDEX(Table15[Entire Service Line Classification], MATCH(SUMIFS(Table15[Unique ID],Table15[System-Owned Portion],E3909,Table15[If Material Anything Other than "Lead" in Column E,Was Material Ever Previously Lead?],G3909,Table15[Customer-Owned Portion],O3909),Table15[Unique ID],0),0)))</f>
        <v>Non-lead</v>
      </c>
      <c r="X3909"/>
    </row>
    <row r="3910" spans="2:24" ht="30" x14ac:dyDescent="0.25">
      <c r="B3910" s="146" t="s">
        <v>592</v>
      </c>
      <c r="C3910" s="31" t="s">
        <v>593</v>
      </c>
      <c r="D3910" s="31" t="s">
        <v>594</v>
      </c>
      <c r="E3910" s="44" t="s">
        <v>52</v>
      </c>
      <c r="F3910" s="43" t="s">
        <v>34</v>
      </c>
      <c r="G3910" s="84" t="s">
        <v>34</v>
      </c>
      <c r="H3910" s="31"/>
      <c r="I3910" s="205">
        <v>4</v>
      </c>
      <c r="J3910" s="84" t="s">
        <v>217</v>
      </c>
      <c r="K3910" s="31" t="s">
        <v>34</v>
      </c>
      <c r="L3910" s="31"/>
      <c r="M3910" s="169"/>
      <c r="N3910" s="148" t="s">
        <v>633</v>
      </c>
      <c r="O3910" s="106" t="s">
        <v>52</v>
      </c>
      <c r="P3910" s="43"/>
      <c r="Q3910" s="205">
        <v>4</v>
      </c>
      <c r="R3910" s="84" t="s">
        <v>217</v>
      </c>
      <c r="S3910" s="31" t="s">
        <v>34</v>
      </c>
      <c r="T3910" s="31"/>
      <c r="U3910" s="169"/>
      <c r="V3910" s="150" t="s">
        <v>633</v>
      </c>
      <c r="W3910" s="141" t="str" cm="1">
        <f t="array" ref="W3910">IF(SUM(LEN(B3910:V3910))=0,"",IF(OR(OR(ISBLANK(F3910),SUM(LEN(C3910),LEN(D3910))=0),AND(NOT(E3910="Unknown"),ISBLANK(J3910)),AND(NOT(O3910="Unknown"),ISBLANK(R3910))),"Missing Information", INDEX(Table15[Entire Service Line Classification], MATCH(SUMIFS(Table15[Unique ID],Table15[System-Owned Portion],E3910,Table15[If Material Anything Other than "Lead" in Column E,Was Material Ever Previously Lead?],G3910,Table15[Customer-Owned Portion],O3910),Table15[Unique ID],0),0)))</f>
        <v>Non-lead</v>
      </c>
      <c r="X3910"/>
    </row>
    <row r="3911" spans="2:24" ht="75" x14ac:dyDescent="0.25">
      <c r="B3911" s="146" t="s">
        <v>225</v>
      </c>
      <c r="C3911" s="31" t="s">
        <v>226</v>
      </c>
      <c r="D3911" s="31" t="s">
        <v>227</v>
      </c>
      <c r="E3911" s="44" t="s">
        <v>52</v>
      </c>
      <c r="F3911" s="43" t="s">
        <v>34</v>
      </c>
      <c r="G3911" s="84" t="s">
        <v>34</v>
      </c>
      <c r="H3911" s="31" t="s">
        <v>657</v>
      </c>
      <c r="I3911" s="205">
        <v>4</v>
      </c>
      <c r="J3911" s="84" t="s">
        <v>217</v>
      </c>
      <c r="K3911" s="31" t="s">
        <v>34</v>
      </c>
      <c r="L3911" s="31"/>
      <c r="M3911" s="169"/>
      <c r="N3911" s="148" t="s">
        <v>642</v>
      </c>
      <c r="O3911" s="106" t="s">
        <v>52</v>
      </c>
      <c r="P3911" s="43"/>
      <c r="Q3911" s="205">
        <v>4</v>
      </c>
      <c r="R3911" s="84" t="s">
        <v>217</v>
      </c>
      <c r="S3911" s="31" t="s">
        <v>34</v>
      </c>
      <c r="T3911" s="31"/>
      <c r="U3911" s="169"/>
      <c r="V3911" s="150" t="s">
        <v>633</v>
      </c>
      <c r="W3911" s="141" t="str" cm="1">
        <f t="array" ref="W3911">IF(SUM(LEN(B3911:V3911))=0,"",IF(OR(OR(ISBLANK(F3911),SUM(LEN(C3911),LEN(D3911))=0),AND(NOT(E3911="Unknown"),ISBLANK(J3911)),AND(NOT(O3911="Unknown"),ISBLANK(R3911))),"Missing Information", INDEX(Table15[Entire Service Line Classification], MATCH(SUMIFS(Table15[Unique ID],Table15[System-Owned Portion],E3911,Table15[If Material Anything Other than "Lead" in Column E,Was Material Ever Previously Lead?],G3911,Table15[Customer-Owned Portion],O3911),Table15[Unique ID],0),0)))</f>
        <v>Non-lead</v>
      </c>
      <c r="X3911"/>
    </row>
    <row r="3912" spans="2:24" ht="30" x14ac:dyDescent="0.25">
      <c r="B3912" s="146" t="s">
        <v>604</v>
      </c>
      <c r="C3912" s="31" t="s">
        <v>605</v>
      </c>
      <c r="D3912" s="31" t="s">
        <v>606</v>
      </c>
      <c r="E3912" s="44" t="s">
        <v>52</v>
      </c>
      <c r="F3912" s="43" t="s">
        <v>34</v>
      </c>
      <c r="G3912" s="84" t="s">
        <v>34</v>
      </c>
      <c r="H3912" s="31"/>
      <c r="I3912" s="205">
        <v>6</v>
      </c>
      <c r="J3912" s="84" t="s">
        <v>217</v>
      </c>
      <c r="K3912" s="31" t="s">
        <v>34</v>
      </c>
      <c r="L3912" s="31"/>
      <c r="M3912" s="169"/>
      <c r="N3912" s="148" t="s">
        <v>633</v>
      </c>
      <c r="O3912" s="106" t="s">
        <v>52</v>
      </c>
      <c r="P3912" s="43"/>
      <c r="Q3912" s="205">
        <v>6</v>
      </c>
      <c r="R3912" s="84" t="s">
        <v>217</v>
      </c>
      <c r="S3912" s="31" t="s">
        <v>34</v>
      </c>
      <c r="T3912" s="31"/>
      <c r="U3912" s="169"/>
      <c r="V3912" s="150" t="s">
        <v>633</v>
      </c>
      <c r="W3912" s="141" t="str" cm="1">
        <f t="array" ref="W3912">IF(SUM(LEN(B3912:V3912))=0,"",IF(OR(OR(ISBLANK(F3912),SUM(LEN(C3912),LEN(D3912))=0),AND(NOT(E3912="Unknown"),ISBLANK(J3912)),AND(NOT(O3912="Unknown"),ISBLANK(R3912))),"Missing Information", INDEX(Table15[Entire Service Line Classification], MATCH(SUMIFS(Table15[Unique ID],Table15[System-Owned Portion],E3912,Table15[If Material Anything Other than "Lead" in Column E,Was Material Ever Previously Lead?],G3912,Table15[Customer-Owned Portion],O3912),Table15[Unique ID],0),0)))</f>
        <v>Non-lead</v>
      </c>
      <c r="X3912"/>
    </row>
    <row r="3913" spans="2:24" ht="30" x14ac:dyDescent="0.25">
      <c r="B3913" s="146" t="s">
        <v>526</v>
      </c>
      <c r="C3913" s="31" t="s">
        <v>527</v>
      </c>
      <c r="D3913" s="31" t="s">
        <v>528</v>
      </c>
      <c r="E3913" s="44" t="s">
        <v>52</v>
      </c>
      <c r="F3913" s="43" t="s">
        <v>34</v>
      </c>
      <c r="G3913" s="84" t="s">
        <v>34</v>
      </c>
      <c r="H3913" s="31"/>
      <c r="I3913" s="205">
        <v>8</v>
      </c>
      <c r="J3913" s="84" t="s">
        <v>217</v>
      </c>
      <c r="K3913" s="31" t="s">
        <v>34</v>
      </c>
      <c r="L3913" s="31"/>
      <c r="M3913" s="169"/>
      <c r="N3913" s="148" t="s">
        <v>633</v>
      </c>
      <c r="O3913" s="106" t="s">
        <v>52</v>
      </c>
      <c r="P3913" s="43"/>
      <c r="Q3913" s="205">
        <v>8</v>
      </c>
      <c r="R3913" s="84" t="s">
        <v>217</v>
      </c>
      <c r="S3913" s="31" t="s">
        <v>34</v>
      </c>
      <c r="T3913" s="31"/>
      <c r="U3913" s="169"/>
      <c r="V3913" s="150" t="s">
        <v>633</v>
      </c>
      <c r="W3913" s="141" t="str" cm="1">
        <f t="array" ref="W3913">IF(SUM(LEN(B3913:V3913))=0,"",IF(OR(OR(ISBLANK(F3913),SUM(LEN(C3913),LEN(D3913))=0),AND(NOT(E3913="Unknown"),ISBLANK(J3913)),AND(NOT(O3913="Unknown"),ISBLANK(R3913))),"Missing Information", INDEX(Table15[Entire Service Line Classification], MATCH(SUMIFS(Table15[Unique ID],Table15[System-Owned Portion],E3913,Table15[If Material Anything Other than "Lead" in Column E,Was Material Ever Previously Lead?],G3913,Table15[Customer-Owned Portion],O3913),Table15[Unique ID],0),0)))</f>
        <v>Non-lead</v>
      </c>
      <c r="X3913"/>
    </row>
    <row r="3914" spans="2:24" ht="30" x14ac:dyDescent="0.25">
      <c r="B3914" s="146" t="s">
        <v>543</v>
      </c>
      <c r="C3914" s="31" t="s">
        <v>544</v>
      </c>
      <c r="D3914" s="31" t="s">
        <v>545</v>
      </c>
      <c r="E3914" s="44" t="s">
        <v>52</v>
      </c>
      <c r="F3914" s="43" t="s">
        <v>34</v>
      </c>
      <c r="G3914" s="84" t="s">
        <v>34</v>
      </c>
      <c r="H3914" s="31"/>
      <c r="I3914" s="205">
        <v>6</v>
      </c>
      <c r="J3914" s="84" t="s">
        <v>217</v>
      </c>
      <c r="K3914" s="31" t="s">
        <v>34</v>
      </c>
      <c r="L3914" s="31"/>
      <c r="M3914" s="169"/>
      <c r="N3914" s="148" t="s">
        <v>633</v>
      </c>
      <c r="O3914" s="106" t="s">
        <v>52</v>
      </c>
      <c r="P3914" s="43"/>
      <c r="Q3914" s="205">
        <v>6</v>
      </c>
      <c r="R3914" s="84" t="s">
        <v>217</v>
      </c>
      <c r="S3914" s="31" t="s">
        <v>34</v>
      </c>
      <c r="T3914" s="31"/>
      <c r="U3914" s="169"/>
      <c r="V3914" s="150" t="s">
        <v>633</v>
      </c>
      <c r="W3914" s="141" t="str" cm="1">
        <f t="array" ref="W3914">IF(SUM(LEN(B3914:V3914))=0,"",IF(OR(OR(ISBLANK(F3914),SUM(LEN(C3914),LEN(D3914))=0),AND(NOT(E3914="Unknown"),ISBLANK(J3914)),AND(NOT(O3914="Unknown"),ISBLANK(R3914))),"Missing Information", INDEX(Table15[Entire Service Line Classification], MATCH(SUMIFS(Table15[Unique ID],Table15[System-Owned Portion],E3914,Table15[If Material Anything Other than "Lead" in Column E,Was Material Ever Previously Lead?],G3914,Table15[Customer-Owned Portion],O3914),Table15[Unique ID],0),0)))</f>
        <v>Non-lead</v>
      </c>
      <c r="X3914"/>
    </row>
    <row r="3915" spans="2:24" ht="30" x14ac:dyDescent="0.25">
      <c r="B3915" s="146" t="s">
        <v>455</v>
      </c>
      <c r="C3915" s="31" t="s">
        <v>456</v>
      </c>
      <c r="D3915" s="31" t="s">
        <v>457</v>
      </c>
      <c r="E3915" s="44" t="s">
        <v>52</v>
      </c>
      <c r="F3915" s="43" t="s">
        <v>34</v>
      </c>
      <c r="G3915" s="84" t="s">
        <v>34</v>
      </c>
      <c r="H3915" s="31"/>
      <c r="I3915" s="205">
        <v>8</v>
      </c>
      <c r="J3915" s="84" t="s">
        <v>217</v>
      </c>
      <c r="K3915" s="31" t="s">
        <v>34</v>
      </c>
      <c r="L3915" s="31"/>
      <c r="M3915" s="169"/>
      <c r="N3915" s="148" t="s">
        <v>633</v>
      </c>
      <c r="O3915" s="106" t="s">
        <v>52</v>
      </c>
      <c r="P3915" s="43"/>
      <c r="Q3915" s="205">
        <v>8</v>
      </c>
      <c r="R3915" s="84" t="s">
        <v>217</v>
      </c>
      <c r="S3915" s="31" t="s">
        <v>34</v>
      </c>
      <c r="T3915" s="31"/>
      <c r="U3915" s="169"/>
      <c r="V3915" s="150" t="s">
        <v>633</v>
      </c>
      <c r="W3915" s="141" t="str" cm="1">
        <f t="array" ref="W3915">IF(SUM(LEN(B3915:V3915))=0,"",IF(OR(OR(ISBLANK(F3915),SUM(LEN(C3915),LEN(D3915))=0),AND(NOT(E3915="Unknown"),ISBLANK(J3915)),AND(NOT(O3915="Unknown"),ISBLANK(R3915))),"Missing Information", INDEX(Table15[Entire Service Line Classification], MATCH(SUMIFS(Table15[Unique ID],Table15[System-Owned Portion],E3915,Table15[If Material Anything Other than "Lead" in Column E,Was Material Ever Previously Lead?],G3915,Table15[Customer-Owned Portion],O3915),Table15[Unique ID],0),0)))</f>
        <v>Non-lead</v>
      </c>
      <c r="X3915"/>
    </row>
    <row r="3916" spans="2:24" ht="30" x14ac:dyDescent="0.25">
      <c r="B3916" s="146" t="s">
        <v>231</v>
      </c>
      <c r="C3916" s="31" t="s">
        <v>232</v>
      </c>
      <c r="D3916" s="31" t="s">
        <v>233</v>
      </c>
      <c r="E3916" s="44" t="s">
        <v>200</v>
      </c>
      <c r="F3916" s="43" t="s">
        <v>34</v>
      </c>
      <c r="G3916" s="84" t="s">
        <v>34</v>
      </c>
      <c r="H3916" s="31"/>
      <c r="I3916" s="205">
        <v>10</v>
      </c>
      <c r="J3916" s="84" t="s">
        <v>217</v>
      </c>
      <c r="K3916" s="31" t="s">
        <v>34</v>
      </c>
      <c r="L3916" s="31"/>
      <c r="M3916" s="169"/>
      <c r="N3916" s="148" t="s">
        <v>633</v>
      </c>
      <c r="O3916" s="106" t="s">
        <v>52</v>
      </c>
      <c r="P3916" s="43"/>
      <c r="Q3916" s="205">
        <v>10</v>
      </c>
      <c r="R3916" s="84" t="s">
        <v>217</v>
      </c>
      <c r="S3916" s="31" t="s">
        <v>34</v>
      </c>
      <c r="T3916" s="31"/>
      <c r="U3916" s="169"/>
      <c r="V3916" s="150" t="s">
        <v>633</v>
      </c>
      <c r="W3916" s="141" t="str" cm="1">
        <f t="array" ref="W3916">IF(SUM(LEN(B3916:V3916))=0,"",IF(OR(OR(ISBLANK(F3916),SUM(LEN(C3916),LEN(D3916))=0),AND(NOT(E3916="Unknown"),ISBLANK(J3916)),AND(NOT(O3916="Unknown"),ISBLANK(R3916))),"Missing Information", INDEX(Table15[Entire Service Line Classification], MATCH(SUMIFS(Table15[Unique ID],Table15[System-Owned Portion],E3916,Table15[If Material Anything Other than "Lead" in Column E,Was Material Ever Previously Lead?],G3916,Table15[Customer-Owned Portion],O3916),Table15[Unique ID],0),0)))</f>
        <v>Non-lead</v>
      </c>
      <c r="X3916"/>
    </row>
    <row r="3917" spans="2:24" ht="30" x14ac:dyDescent="0.25">
      <c r="B3917" s="146" t="s">
        <v>558</v>
      </c>
      <c r="C3917" s="31" t="s">
        <v>559</v>
      </c>
      <c r="D3917" s="31" t="s">
        <v>560</v>
      </c>
      <c r="E3917" s="44" t="s">
        <v>52</v>
      </c>
      <c r="F3917" s="43" t="s">
        <v>34</v>
      </c>
      <c r="G3917" s="84" t="s">
        <v>34</v>
      </c>
      <c r="H3917" s="31"/>
      <c r="I3917" s="205">
        <v>4</v>
      </c>
      <c r="J3917" s="84" t="s">
        <v>217</v>
      </c>
      <c r="K3917" s="31" t="s">
        <v>34</v>
      </c>
      <c r="L3917" s="31"/>
      <c r="M3917" s="169"/>
      <c r="N3917" s="148" t="s">
        <v>633</v>
      </c>
      <c r="O3917" s="106" t="s">
        <v>52</v>
      </c>
      <c r="P3917" s="43"/>
      <c r="Q3917" s="205">
        <v>4</v>
      </c>
      <c r="R3917" s="84" t="s">
        <v>217</v>
      </c>
      <c r="S3917" s="31" t="s">
        <v>34</v>
      </c>
      <c r="T3917" s="31"/>
      <c r="U3917" s="169"/>
      <c r="V3917" s="150" t="s">
        <v>633</v>
      </c>
      <c r="W3917" s="141" t="str" cm="1">
        <f t="array" ref="W3917">IF(SUM(LEN(B3917:V3917))=0,"",IF(OR(OR(ISBLANK(F3917),SUM(LEN(C3917),LEN(D3917))=0),AND(NOT(E3917="Unknown"),ISBLANK(J3917)),AND(NOT(O3917="Unknown"),ISBLANK(R3917))),"Missing Information", INDEX(Table15[Entire Service Line Classification], MATCH(SUMIFS(Table15[Unique ID],Table15[System-Owned Portion],E3917,Table15[If Material Anything Other than "Lead" in Column E,Was Material Ever Previously Lead?],G3917,Table15[Customer-Owned Portion],O3917),Table15[Unique ID],0),0)))</f>
        <v>Non-lead</v>
      </c>
      <c r="X3917"/>
    </row>
    <row r="3918" spans="2:24" ht="30" x14ac:dyDescent="0.25">
      <c r="B3918" s="146" t="s">
        <v>566</v>
      </c>
      <c r="C3918" s="31" t="s">
        <v>567</v>
      </c>
      <c r="D3918" s="31" t="s">
        <v>568</v>
      </c>
      <c r="E3918" s="44" t="s">
        <v>52</v>
      </c>
      <c r="F3918" s="43" t="s">
        <v>34</v>
      </c>
      <c r="G3918" s="84" t="s">
        <v>34</v>
      </c>
      <c r="H3918" s="31"/>
      <c r="I3918" s="205">
        <v>8</v>
      </c>
      <c r="J3918" s="84" t="s">
        <v>217</v>
      </c>
      <c r="K3918" s="31" t="s">
        <v>34</v>
      </c>
      <c r="L3918" s="31"/>
      <c r="M3918" s="169"/>
      <c r="N3918" s="148" t="s">
        <v>633</v>
      </c>
      <c r="O3918" s="106" t="s">
        <v>52</v>
      </c>
      <c r="P3918" s="43"/>
      <c r="Q3918" s="205">
        <v>8</v>
      </c>
      <c r="R3918" s="84" t="s">
        <v>217</v>
      </c>
      <c r="S3918" s="31" t="s">
        <v>34</v>
      </c>
      <c r="T3918" s="31"/>
      <c r="U3918" s="169"/>
      <c r="V3918" s="150" t="s">
        <v>633</v>
      </c>
      <c r="W3918" s="141" t="str" cm="1">
        <f t="array" ref="W3918">IF(SUM(LEN(B3918:V3918))=0,"",IF(OR(OR(ISBLANK(F3918),SUM(LEN(C3918),LEN(D3918))=0),AND(NOT(E3918="Unknown"),ISBLANK(J3918)),AND(NOT(O3918="Unknown"),ISBLANK(R3918))),"Missing Information", INDEX(Table15[Entire Service Line Classification], MATCH(SUMIFS(Table15[Unique ID],Table15[System-Owned Portion],E3918,Table15[If Material Anything Other than "Lead" in Column E,Was Material Ever Previously Lead?],G3918,Table15[Customer-Owned Portion],O3918),Table15[Unique ID],0),0)))</f>
        <v>Non-lead</v>
      </c>
      <c r="X3918"/>
    </row>
    <row r="3919" spans="2:24" ht="30" x14ac:dyDescent="0.25">
      <c r="B3919" s="146" t="s">
        <v>285</v>
      </c>
      <c r="C3919" s="31" t="s">
        <v>286</v>
      </c>
      <c r="D3919" s="31" t="s">
        <v>287</v>
      </c>
      <c r="E3919" s="44" t="s">
        <v>52</v>
      </c>
      <c r="F3919" s="43" t="s">
        <v>34</v>
      </c>
      <c r="G3919" s="84" t="s">
        <v>34</v>
      </c>
      <c r="H3919" s="31"/>
      <c r="I3919" s="205">
        <v>6</v>
      </c>
      <c r="J3919" s="84" t="s">
        <v>217</v>
      </c>
      <c r="K3919" s="31" t="s">
        <v>34</v>
      </c>
      <c r="L3919" s="31"/>
      <c r="M3919" s="169"/>
      <c r="N3919" s="148" t="s">
        <v>633</v>
      </c>
      <c r="O3919" s="106" t="s">
        <v>52</v>
      </c>
      <c r="P3919" s="43"/>
      <c r="Q3919" s="205">
        <v>6</v>
      </c>
      <c r="R3919" s="84" t="s">
        <v>217</v>
      </c>
      <c r="S3919" s="31" t="s">
        <v>34</v>
      </c>
      <c r="T3919" s="31"/>
      <c r="U3919" s="169"/>
      <c r="V3919" s="150" t="s">
        <v>633</v>
      </c>
      <c r="W3919" s="141" t="str" cm="1">
        <f t="array" ref="W3919">IF(SUM(LEN(B3919:V3919))=0,"",IF(OR(OR(ISBLANK(F3919),SUM(LEN(C3919),LEN(D3919))=0),AND(NOT(E3919="Unknown"),ISBLANK(J3919)),AND(NOT(O3919="Unknown"),ISBLANK(R3919))),"Missing Information", INDEX(Table15[Entire Service Line Classification], MATCH(SUMIFS(Table15[Unique ID],Table15[System-Owned Portion],E3919,Table15[If Material Anything Other than "Lead" in Column E,Was Material Ever Previously Lead?],G3919,Table15[Customer-Owned Portion],O3919),Table15[Unique ID],0),0)))</f>
        <v>Non-lead</v>
      </c>
      <c r="X3919"/>
    </row>
    <row r="3920" spans="2:24" ht="30" x14ac:dyDescent="0.25">
      <c r="B3920" s="146" t="s">
        <v>572</v>
      </c>
      <c r="C3920" s="31" t="s">
        <v>573</v>
      </c>
      <c r="D3920" s="31" t="s">
        <v>574</v>
      </c>
      <c r="E3920" s="44" t="s">
        <v>52</v>
      </c>
      <c r="F3920" s="43" t="s">
        <v>34</v>
      </c>
      <c r="G3920" s="84" t="s">
        <v>34</v>
      </c>
      <c r="H3920" s="31"/>
      <c r="I3920" s="205">
        <v>8</v>
      </c>
      <c r="J3920" s="84" t="s">
        <v>217</v>
      </c>
      <c r="K3920" s="31" t="s">
        <v>34</v>
      </c>
      <c r="L3920" s="31"/>
      <c r="M3920" s="169"/>
      <c r="N3920" s="148" t="s">
        <v>633</v>
      </c>
      <c r="O3920" s="106" t="s">
        <v>52</v>
      </c>
      <c r="P3920" s="43"/>
      <c r="Q3920" s="205">
        <v>8</v>
      </c>
      <c r="R3920" s="84" t="s">
        <v>217</v>
      </c>
      <c r="S3920" s="31" t="s">
        <v>34</v>
      </c>
      <c r="T3920" s="31"/>
      <c r="U3920" s="169"/>
      <c r="V3920" s="150" t="s">
        <v>633</v>
      </c>
      <c r="W3920" s="141" t="str" cm="1">
        <f t="array" ref="W3920">IF(SUM(LEN(B3920:V3920))=0,"",IF(OR(OR(ISBLANK(F3920),SUM(LEN(C3920),LEN(D3920))=0),AND(NOT(E3920="Unknown"),ISBLANK(J3920)),AND(NOT(O3920="Unknown"),ISBLANK(R3920))),"Missing Information", INDEX(Table15[Entire Service Line Classification], MATCH(SUMIFS(Table15[Unique ID],Table15[System-Owned Portion],E3920,Table15[If Material Anything Other than "Lead" in Column E,Was Material Ever Previously Lead?],G3920,Table15[Customer-Owned Portion],O3920),Table15[Unique ID],0),0)))</f>
        <v>Non-lead</v>
      </c>
      <c r="X3920"/>
    </row>
    <row r="3921" spans="2:24" ht="30" x14ac:dyDescent="0.25">
      <c r="B3921" s="146" t="s">
        <v>500</v>
      </c>
      <c r="C3921" s="31" t="s">
        <v>501</v>
      </c>
      <c r="D3921" s="31" t="s">
        <v>502</v>
      </c>
      <c r="E3921" s="44" t="s">
        <v>200</v>
      </c>
      <c r="F3921" s="43" t="s">
        <v>34</v>
      </c>
      <c r="G3921" s="84" t="s">
        <v>34</v>
      </c>
      <c r="H3921" s="31"/>
      <c r="I3921" s="205">
        <v>10</v>
      </c>
      <c r="J3921" s="84" t="s">
        <v>217</v>
      </c>
      <c r="K3921" s="31" t="s">
        <v>34</v>
      </c>
      <c r="L3921" s="31"/>
      <c r="M3921" s="169"/>
      <c r="N3921" s="148" t="s">
        <v>633</v>
      </c>
      <c r="O3921" s="106" t="s">
        <v>52</v>
      </c>
      <c r="P3921" s="43"/>
      <c r="Q3921" s="205">
        <v>10</v>
      </c>
      <c r="R3921" s="84" t="s">
        <v>217</v>
      </c>
      <c r="S3921" s="31" t="s">
        <v>34</v>
      </c>
      <c r="T3921" s="31"/>
      <c r="U3921" s="169"/>
      <c r="V3921" s="150" t="s">
        <v>633</v>
      </c>
      <c r="W3921" s="141" t="str" cm="1">
        <f t="array" ref="W3921">IF(SUM(LEN(B3921:V3921))=0,"",IF(OR(OR(ISBLANK(F3921),SUM(LEN(C3921),LEN(D3921))=0),AND(NOT(E3921="Unknown"),ISBLANK(J3921)),AND(NOT(O3921="Unknown"),ISBLANK(R3921))),"Missing Information", INDEX(Table15[Entire Service Line Classification], MATCH(SUMIFS(Table15[Unique ID],Table15[System-Owned Portion],E3921,Table15[If Material Anything Other than "Lead" in Column E,Was Material Ever Previously Lead?],G3921,Table15[Customer-Owned Portion],O3921),Table15[Unique ID],0),0)))</f>
        <v>Non-lead</v>
      </c>
      <c r="X3921"/>
    </row>
    <row r="3922" spans="2:24" ht="30" x14ac:dyDescent="0.25">
      <c r="B3922" s="146" t="s">
        <v>243</v>
      </c>
      <c r="C3922" s="31" t="s">
        <v>244</v>
      </c>
      <c r="D3922" s="31" t="s">
        <v>245</v>
      </c>
      <c r="E3922" s="44" t="s">
        <v>52</v>
      </c>
      <c r="F3922" s="43" t="s">
        <v>34</v>
      </c>
      <c r="G3922" s="84" t="s">
        <v>34</v>
      </c>
      <c r="H3922" s="31"/>
      <c r="I3922" s="205">
        <v>6</v>
      </c>
      <c r="J3922" s="84" t="s">
        <v>217</v>
      </c>
      <c r="K3922" s="31" t="s">
        <v>34</v>
      </c>
      <c r="L3922" s="31"/>
      <c r="M3922" s="169"/>
      <c r="N3922" s="148" t="s">
        <v>633</v>
      </c>
      <c r="O3922" s="106" t="s">
        <v>52</v>
      </c>
      <c r="P3922" s="43"/>
      <c r="Q3922" s="205">
        <v>6</v>
      </c>
      <c r="R3922" s="84" t="s">
        <v>217</v>
      </c>
      <c r="S3922" s="31" t="s">
        <v>34</v>
      </c>
      <c r="T3922" s="31"/>
      <c r="U3922" s="169"/>
      <c r="V3922" s="150" t="s">
        <v>633</v>
      </c>
      <c r="W3922" s="141" t="str" cm="1">
        <f t="array" ref="W3922">IF(SUM(LEN(B3922:V3922))=0,"",IF(OR(OR(ISBLANK(F3922),SUM(LEN(C3922),LEN(D3922))=0),AND(NOT(E3922="Unknown"),ISBLANK(J3922)),AND(NOT(O3922="Unknown"),ISBLANK(R3922))),"Missing Information", INDEX(Table15[Entire Service Line Classification], MATCH(SUMIFS(Table15[Unique ID],Table15[System-Owned Portion],E3922,Table15[If Material Anything Other than "Lead" in Column E,Was Material Ever Previously Lead?],G3922,Table15[Customer-Owned Portion],O3922),Table15[Unique ID],0),0)))</f>
        <v>Non-lead</v>
      </c>
      <c r="X3922"/>
    </row>
    <row r="3923" spans="2:24" ht="30" x14ac:dyDescent="0.25">
      <c r="B3923" s="146" t="s">
        <v>249</v>
      </c>
      <c r="C3923" s="31" t="s">
        <v>250</v>
      </c>
      <c r="D3923" s="31" t="s">
        <v>251</v>
      </c>
      <c r="E3923" s="44" t="s">
        <v>52</v>
      </c>
      <c r="F3923" s="43" t="s">
        <v>34</v>
      </c>
      <c r="G3923" s="84" t="s">
        <v>34</v>
      </c>
      <c r="H3923" s="31"/>
      <c r="I3923" s="205">
        <v>6</v>
      </c>
      <c r="J3923" s="84" t="s">
        <v>217</v>
      </c>
      <c r="K3923" s="31" t="s">
        <v>34</v>
      </c>
      <c r="L3923" s="31"/>
      <c r="M3923" s="169"/>
      <c r="N3923" s="148" t="s">
        <v>633</v>
      </c>
      <c r="O3923" s="106" t="s">
        <v>52</v>
      </c>
      <c r="P3923" s="43"/>
      <c r="Q3923" s="205">
        <v>6</v>
      </c>
      <c r="R3923" s="84" t="s">
        <v>217</v>
      </c>
      <c r="S3923" s="31" t="s">
        <v>34</v>
      </c>
      <c r="T3923" s="31"/>
      <c r="U3923" s="169"/>
      <c r="V3923" s="150" t="s">
        <v>633</v>
      </c>
      <c r="W3923" s="141" t="str" cm="1">
        <f t="array" ref="W3923">IF(SUM(LEN(B3923:V3923))=0,"",IF(OR(OR(ISBLANK(F3923),SUM(LEN(C3923),LEN(D3923))=0),AND(NOT(E3923="Unknown"),ISBLANK(J3923)),AND(NOT(O3923="Unknown"),ISBLANK(R3923))),"Missing Information", INDEX(Table15[Entire Service Line Classification], MATCH(SUMIFS(Table15[Unique ID],Table15[System-Owned Portion],E3923,Table15[If Material Anything Other than "Lead" in Column E,Was Material Ever Previously Lead?],G3923,Table15[Customer-Owned Portion],O3923),Table15[Unique ID],0),0)))</f>
        <v>Non-lead</v>
      </c>
      <c r="X3923"/>
    </row>
    <row r="3924" spans="2:24" ht="30" x14ac:dyDescent="0.25">
      <c r="B3924" s="146" t="s">
        <v>282</v>
      </c>
      <c r="C3924" s="31" t="s">
        <v>283</v>
      </c>
      <c r="D3924" s="31" t="s">
        <v>284</v>
      </c>
      <c r="E3924" s="44" t="s">
        <v>52</v>
      </c>
      <c r="F3924" s="43" t="s">
        <v>34</v>
      </c>
      <c r="G3924" s="84" t="s">
        <v>34</v>
      </c>
      <c r="H3924" s="31"/>
      <c r="I3924" s="205">
        <v>6</v>
      </c>
      <c r="J3924" s="84" t="s">
        <v>217</v>
      </c>
      <c r="K3924" s="31" t="s">
        <v>34</v>
      </c>
      <c r="L3924" s="31"/>
      <c r="M3924" s="169"/>
      <c r="N3924" s="148" t="s">
        <v>633</v>
      </c>
      <c r="O3924" s="106" t="s">
        <v>52</v>
      </c>
      <c r="P3924" s="43"/>
      <c r="Q3924" s="205">
        <v>6</v>
      </c>
      <c r="R3924" s="84" t="s">
        <v>217</v>
      </c>
      <c r="S3924" s="31" t="s">
        <v>34</v>
      </c>
      <c r="T3924" s="31"/>
      <c r="U3924" s="169"/>
      <c r="V3924" s="150" t="s">
        <v>633</v>
      </c>
      <c r="W3924" s="141" t="str" cm="1">
        <f t="array" ref="W3924">IF(SUM(LEN(B3924:V3924))=0,"",IF(OR(OR(ISBLANK(F3924),SUM(LEN(C3924),LEN(D3924))=0),AND(NOT(E3924="Unknown"),ISBLANK(J3924)),AND(NOT(O3924="Unknown"),ISBLANK(R3924))),"Missing Information", INDEX(Table15[Entire Service Line Classification], MATCH(SUMIFS(Table15[Unique ID],Table15[System-Owned Portion],E3924,Table15[If Material Anything Other than "Lead" in Column E,Was Material Ever Previously Lead?],G3924,Table15[Customer-Owned Portion],O3924),Table15[Unique ID],0),0)))</f>
        <v>Non-lead</v>
      </c>
      <c r="X3924"/>
    </row>
    <row r="3925" spans="2:24" ht="30" x14ac:dyDescent="0.25">
      <c r="B3925" s="146" t="s">
        <v>240</v>
      </c>
      <c r="C3925" s="31" t="s">
        <v>241</v>
      </c>
      <c r="D3925" s="31" t="s">
        <v>242</v>
      </c>
      <c r="E3925" s="44" t="s">
        <v>52</v>
      </c>
      <c r="F3925" s="43" t="s">
        <v>34</v>
      </c>
      <c r="G3925" s="84" t="s">
        <v>34</v>
      </c>
      <c r="H3925" s="31"/>
      <c r="I3925" s="205">
        <v>6</v>
      </c>
      <c r="J3925" s="84" t="s">
        <v>217</v>
      </c>
      <c r="K3925" s="31" t="s">
        <v>34</v>
      </c>
      <c r="L3925" s="31"/>
      <c r="M3925" s="169"/>
      <c r="N3925" s="148" t="s">
        <v>633</v>
      </c>
      <c r="O3925" s="106" t="s">
        <v>52</v>
      </c>
      <c r="P3925" s="43"/>
      <c r="Q3925" s="205">
        <v>6</v>
      </c>
      <c r="R3925" s="84" t="s">
        <v>217</v>
      </c>
      <c r="S3925" s="31" t="s">
        <v>34</v>
      </c>
      <c r="T3925" s="31"/>
      <c r="U3925" s="169"/>
      <c r="V3925" s="150" t="s">
        <v>633</v>
      </c>
      <c r="W3925" s="141" t="str" cm="1">
        <f t="array" ref="W3925">IF(SUM(LEN(B3925:V3925))=0,"",IF(OR(OR(ISBLANK(F3925),SUM(LEN(C3925),LEN(D3925))=0),AND(NOT(E3925="Unknown"),ISBLANK(J3925)),AND(NOT(O3925="Unknown"),ISBLANK(R3925))),"Missing Information", INDEX(Table15[Entire Service Line Classification], MATCH(SUMIFS(Table15[Unique ID],Table15[System-Owned Portion],E3925,Table15[If Material Anything Other than "Lead" in Column E,Was Material Ever Previously Lead?],G3925,Table15[Customer-Owned Portion],O3925),Table15[Unique ID],0),0)))</f>
        <v>Non-lead</v>
      </c>
      <c r="X3925"/>
    </row>
    <row r="3926" spans="2:24" ht="30" x14ac:dyDescent="0.25">
      <c r="B3926" s="146" t="s">
        <v>294</v>
      </c>
      <c r="C3926" s="31" t="s">
        <v>295</v>
      </c>
      <c r="D3926" s="31" t="s">
        <v>296</v>
      </c>
      <c r="E3926" s="44" t="s">
        <v>52</v>
      </c>
      <c r="F3926" s="43" t="s">
        <v>34</v>
      </c>
      <c r="G3926" s="84" t="s">
        <v>34</v>
      </c>
      <c r="H3926" s="31"/>
      <c r="I3926" s="205">
        <v>6</v>
      </c>
      <c r="J3926" s="84" t="s">
        <v>217</v>
      </c>
      <c r="K3926" s="31" t="s">
        <v>34</v>
      </c>
      <c r="L3926" s="31"/>
      <c r="M3926" s="169"/>
      <c r="N3926" s="148" t="s">
        <v>633</v>
      </c>
      <c r="O3926" s="106" t="s">
        <v>52</v>
      </c>
      <c r="P3926" s="43"/>
      <c r="Q3926" s="205">
        <v>6</v>
      </c>
      <c r="R3926" s="84" t="s">
        <v>217</v>
      </c>
      <c r="S3926" s="31" t="s">
        <v>34</v>
      </c>
      <c r="T3926" s="31"/>
      <c r="U3926" s="169"/>
      <c r="V3926" s="150" t="s">
        <v>633</v>
      </c>
      <c r="W3926" s="141" t="str" cm="1">
        <f t="array" ref="W3926">IF(SUM(LEN(B3926:V3926))=0,"",IF(OR(OR(ISBLANK(F3926),SUM(LEN(C3926),LEN(D3926))=0),AND(NOT(E3926="Unknown"),ISBLANK(J3926)),AND(NOT(O3926="Unknown"),ISBLANK(R3926))),"Missing Information", INDEX(Table15[Entire Service Line Classification], MATCH(SUMIFS(Table15[Unique ID],Table15[System-Owned Portion],E3926,Table15[If Material Anything Other than "Lead" in Column E,Was Material Ever Previously Lead?],G3926,Table15[Customer-Owned Portion],O3926),Table15[Unique ID],0),0)))</f>
        <v>Non-lead</v>
      </c>
      <c r="X3926"/>
    </row>
    <row r="3927" spans="2:24" ht="30" x14ac:dyDescent="0.25">
      <c r="B3927" s="146" t="s">
        <v>306</v>
      </c>
      <c r="C3927" s="31" t="s">
        <v>307</v>
      </c>
      <c r="D3927" s="31" t="s">
        <v>308</v>
      </c>
      <c r="E3927" s="44" t="s">
        <v>52</v>
      </c>
      <c r="F3927" s="43" t="s">
        <v>34</v>
      </c>
      <c r="G3927" s="84" t="s">
        <v>34</v>
      </c>
      <c r="H3927" s="31"/>
      <c r="I3927" s="205">
        <v>6</v>
      </c>
      <c r="J3927" s="84" t="s">
        <v>217</v>
      </c>
      <c r="K3927" s="31" t="s">
        <v>34</v>
      </c>
      <c r="L3927" s="31"/>
      <c r="M3927" s="169"/>
      <c r="N3927" s="148" t="s">
        <v>633</v>
      </c>
      <c r="O3927" s="106" t="s">
        <v>52</v>
      </c>
      <c r="P3927" s="43"/>
      <c r="Q3927" s="205">
        <v>6</v>
      </c>
      <c r="R3927" s="84" t="s">
        <v>217</v>
      </c>
      <c r="S3927" s="31" t="s">
        <v>34</v>
      </c>
      <c r="T3927" s="31"/>
      <c r="U3927" s="169"/>
      <c r="V3927" s="150" t="s">
        <v>633</v>
      </c>
      <c r="W3927" s="141" t="str" cm="1">
        <f t="array" ref="W3927">IF(SUM(LEN(B3927:V3927))=0,"",IF(OR(OR(ISBLANK(F3927),SUM(LEN(C3927),LEN(D3927))=0),AND(NOT(E3927="Unknown"),ISBLANK(J3927)),AND(NOT(O3927="Unknown"),ISBLANK(R3927))),"Missing Information", INDEX(Table15[Entire Service Line Classification], MATCH(SUMIFS(Table15[Unique ID],Table15[System-Owned Portion],E3927,Table15[If Material Anything Other than "Lead" in Column E,Was Material Ever Previously Lead?],G3927,Table15[Customer-Owned Portion],O3927),Table15[Unique ID],0),0)))</f>
        <v>Non-lead</v>
      </c>
      <c r="X3927"/>
    </row>
    <row r="3928" spans="2:24" ht="30" x14ac:dyDescent="0.25">
      <c r="B3928" s="146" t="s">
        <v>552</v>
      </c>
      <c r="C3928" s="31" t="s">
        <v>553</v>
      </c>
      <c r="D3928" s="31" t="s">
        <v>554</v>
      </c>
      <c r="E3928" s="44" t="s">
        <v>52</v>
      </c>
      <c r="F3928" s="43" t="s">
        <v>34</v>
      </c>
      <c r="G3928" s="84" t="s">
        <v>34</v>
      </c>
      <c r="H3928" s="31"/>
      <c r="I3928" s="205">
        <v>8</v>
      </c>
      <c r="J3928" s="84" t="s">
        <v>217</v>
      </c>
      <c r="K3928" s="31" t="s">
        <v>34</v>
      </c>
      <c r="L3928" s="31"/>
      <c r="M3928" s="169"/>
      <c r="N3928" s="148" t="s">
        <v>633</v>
      </c>
      <c r="O3928" s="106" t="s">
        <v>52</v>
      </c>
      <c r="P3928" s="43"/>
      <c r="Q3928" s="205">
        <v>8</v>
      </c>
      <c r="R3928" s="84" t="s">
        <v>217</v>
      </c>
      <c r="S3928" s="31" t="s">
        <v>34</v>
      </c>
      <c r="T3928" s="31"/>
      <c r="U3928" s="169"/>
      <c r="V3928" s="150" t="s">
        <v>633</v>
      </c>
      <c r="W3928" s="141" t="str" cm="1">
        <f t="array" ref="W3928">IF(SUM(LEN(B3928:V3928))=0,"",IF(OR(OR(ISBLANK(F3928),SUM(LEN(C3928),LEN(D3928))=0),AND(NOT(E3928="Unknown"),ISBLANK(J3928)),AND(NOT(O3928="Unknown"),ISBLANK(R3928))),"Missing Information", INDEX(Table15[Entire Service Line Classification], MATCH(SUMIFS(Table15[Unique ID],Table15[System-Owned Portion],E3928,Table15[If Material Anything Other than "Lead" in Column E,Was Material Ever Previously Lead?],G3928,Table15[Customer-Owned Portion],O3928),Table15[Unique ID],0),0)))</f>
        <v>Non-lead</v>
      </c>
      <c r="X3928"/>
    </row>
    <row r="3929" spans="2:24" ht="30" x14ac:dyDescent="0.25">
      <c r="B3929" s="146" t="s">
        <v>261</v>
      </c>
      <c r="C3929" s="31" t="s">
        <v>262</v>
      </c>
      <c r="D3929" s="31" t="s">
        <v>263</v>
      </c>
      <c r="E3929" s="44" t="s">
        <v>52</v>
      </c>
      <c r="F3929" s="43" t="s">
        <v>34</v>
      </c>
      <c r="G3929" s="84" t="s">
        <v>34</v>
      </c>
      <c r="H3929" s="31"/>
      <c r="I3929" s="205">
        <v>6</v>
      </c>
      <c r="J3929" s="84" t="s">
        <v>217</v>
      </c>
      <c r="K3929" s="31" t="s">
        <v>34</v>
      </c>
      <c r="L3929" s="31"/>
      <c r="M3929" s="169"/>
      <c r="N3929" s="148" t="s">
        <v>633</v>
      </c>
      <c r="O3929" s="106" t="s">
        <v>52</v>
      </c>
      <c r="P3929" s="43"/>
      <c r="Q3929" s="205">
        <v>6</v>
      </c>
      <c r="R3929" s="84" t="s">
        <v>217</v>
      </c>
      <c r="S3929" s="31" t="s">
        <v>34</v>
      </c>
      <c r="T3929" s="31"/>
      <c r="U3929" s="169"/>
      <c r="V3929" s="150" t="s">
        <v>633</v>
      </c>
      <c r="W3929" s="141" t="str" cm="1">
        <f t="array" ref="W3929">IF(SUM(LEN(B3929:V3929))=0,"",IF(OR(OR(ISBLANK(F3929),SUM(LEN(C3929),LEN(D3929))=0),AND(NOT(E3929="Unknown"),ISBLANK(J3929)),AND(NOT(O3929="Unknown"),ISBLANK(R3929))),"Missing Information", INDEX(Table15[Entire Service Line Classification], MATCH(SUMIFS(Table15[Unique ID],Table15[System-Owned Portion],E3929,Table15[If Material Anything Other than "Lead" in Column E,Was Material Ever Previously Lead?],G3929,Table15[Customer-Owned Portion],O3929),Table15[Unique ID],0),0)))</f>
        <v>Non-lead</v>
      </c>
      <c r="X3929"/>
    </row>
    <row r="3930" spans="2:24" ht="30" x14ac:dyDescent="0.25">
      <c r="B3930" s="146" t="s">
        <v>270</v>
      </c>
      <c r="C3930" s="31" t="s">
        <v>271</v>
      </c>
      <c r="D3930" s="31" t="s">
        <v>272</v>
      </c>
      <c r="E3930" s="44" t="s">
        <v>52</v>
      </c>
      <c r="F3930" s="43" t="s">
        <v>34</v>
      </c>
      <c r="G3930" s="84" t="s">
        <v>34</v>
      </c>
      <c r="H3930" s="31"/>
      <c r="I3930" s="205">
        <v>6</v>
      </c>
      <c r="J3930" s="84" t="s">
        <v>217</v>
      </c>
      <c r="K3930" s="31" t="s">
        <v>34</v>
      </c>
      <c r="L3930" s="31"/>
      <c r="M3930" s="169"/>
      <c r="N3930" s="148" t="s">
        <v>633</v>
      </c>
      <c r="O3930" s="106" t="s">
        <v>52</v>
      </c>
      <c r="P3930" s="43"/>
      <c r="Q3930" s="205">
        <v>6</v>
      </c>
      <c r="R3930" s="84" t="s">
        <v>217</v>
      </c>
      <c r="S3930" s="31" t="s">
        <v>34</v>
      </c>
      <c r="T3930" s="31"/>
      <c r="U3930" s="169"/>
      <c r="V3930" s="150" t="s">
        <v>633</v>
      </c>
      <c r="W3930" s="141" t="str" cm="1">
        <f t="array" ref="W3930">IF(SUM(LEN(B3930:V3930))=0,"",IF(OR(OR(ISBLANK(F3930),SUM(LEN(C3930),LEN(D3930))=0),AND(NOT(E3930="Unknown"),ISBLANK(J3930)),AND(NOT(O3930="Unknown"),ISBLANK(R3930))),"Missing Information", INDEX(Table15[Entire Service Line Classification], MATCH(SUMIFS(Table15[Unique ID],Table15[System-Owned Portion],E3930,Table15[If Material Anything Other than "Lead" in Column E,Was Material Ever Previously Lead?],G3930,Table15[Customer-Owned Portion],O3930),Table15[Unique ID],0),0)))</f>
        <v>Non-lead</v>
      </c>
      <c r="X3930"/>
    </row>
    <row r="3931" spans="2:24" ht="30" x14ac:dyDescent="0.25">
      <c r="B3931" s="146" t="s">
        <v>255</v>
      </c>
      <c r="C3931" s="31" t="s">
        <v>256</v>
      </c>
      <c r="D3931" s="31" t="s">
        <v>257</v>
      </c>
      <c r="E3931" s="44" t="s">
        <v>52</v>
      </c>
      <c r="F3931" s="43" t="s">
        <v>34</v>
      </c>
      <c r="G3931" s="84" t="s">
        <v>34</v>
      </c>
      <c r="H3931" s="31"/>
      <c r="I3931" s="205">
        <v>6</v>
      </c>
      <c r="J3931" s="84" t="s">
        <v>217</v>
      </c>
      <c r="K3931" s="31" t="s">
        <v>34</v>
      </c>
      <c r="L3931" s="31"/>
      <c r="M3931" s="169"/>
      <c r="N3931" s="148" t="s">
        <v>633</v>
      </c>
      <c r="O3931" s="106" t="s">
        <v>52</v>
      </c>
      <c r="P3931" s="43"/>
      <c r="Q3931" s="205">
        <v>6</v>
      </c>
      <c r="R3931" s="84" t="s">
        <v>217</v>
      </c>
      <c r="S3931" s="31" t="s">
        <v>34</v>
      </c>
      <c r="T3931" s="31"/>
      <c r="U3931" s="169"/>
      <c r="V3931" s="150" t="s">
        <v>633</v>
      </c>
      <c r="W3931" s="141" t="str" cm="1">
        <f t="array" ref="W3931">IF(SUM(LEN(B3931:V3931))=0,"",IF(OR(OR(ISBLANK(F3931),SUM(LEN(C3931),LEN(D3931))=0),AND(NOT(E3931="Unknown"),ISBLANK(J3931)),AND(NOT(O3931="Unknown"),ISBLANK(R3931))),"Missing Information", INDEX(Table15[Entire Service Line Classification], MATCH(SUMIFS(Table15[Unique ID],Table15[System-Owned Portion],E3931,Table15[If Material Anything Other than "Lead" in Column E,Was Material Ever Previously Lead?],G3931,Table15[Customer-Owned Portion],O3931),Table15[Unique ID],0),0)))</f>
        <v>Non-lead</v>
      </c>
      <c r="X3931"/>
    </row>
    <row r="3932" spans="2:24" ht="30" x14ac:dyDescent="0.25">
      <c r="B3932" s="146" t="s">
        <v>246</v>
      </c>
      <c r="C3932" s="31" t="s">
        <v>247</v>
      </c>
      <c r="D3932" s="31" t="s">
        <v>248</v>
      </c>
      <c r="E3932" s="44" t="s">
        <v>52</v>
      </c>
      <c r="F3932" s="43" t="s">
        <v>34</v>
      </c>
      <c r="G3932" s="84" t="s">
        <v>34</v>
      </c>
      <c r="H3932" s="31"/>
      <c r="I3932" s="205">
        <v>6</v>
      </c>
      <c r="J3932" s="84" t="s">
        <v>217</v>
      </c>
      <c r="K3932" s="31" t="s">
        <v>34</v>
      </c>
      <c r="L3932" s="31"/>
      <c r="M3932" s="169"/>
      <c r="N3932" s="148" t="s">
        <v>633</v>
      </c>
      <c r="O3932" s="106" t="s">
        <v>52</v>
      </c>
      <c r="P3932" s="43"/>
      <c r="Q3932" s="205">
        <v>6</v>
      </c>
      <c r="R3932" s="84" t="s">
        <v>217</v>
      </c>
      <c r="S3932" s="31" t="s">
        <v>34</v>
      </c>
      <c r="T3932" s="31"/>
      <c r="U3932" s="169"/>
      <c r="V3932" s="150" t="s">
        <v>633</v>
      </c>
      <c r="W3932" s="141" t="str" cm="1">
        <f t="array" ref="W3932">IF(SUM(LEN(B3932:V3932))=0,"",IF(OR(OR(ISBLANK(F3932),SUM(LEN(C3932),LEN(D3932))=0),AND(NOT(E3932="Unknown"),ISBLANK(J3932)),AND(NOT(O3932="Unknown"),ISBLANK(R3932))),"Missing Information", INDEX(Table15[Entire Service Line Classification], MATCH(SUMIFS(Table15[Unique ID],Table15[System-Owned Portion],E3932,Table15[If Material Anything Other than "Lead" in Column E,Was Material Ever Previously Lead?],G3932,Table15[Customer-Owned Portion],O3932),Table15[Unique ID],0),0)))</f>
        <v>Non-lead</v>
      </c>
      <c r="X3932"/>
    </row>
    <row r="3933" spans="2:24" ht="30" x14ac:dyDescent="0.25">
      <c r="B3933" s="146" t="s">
        <v>258</v>
      </c>
      <c r="C3933" s="31" t="s">
        <v>259</v>
      </c>
      <c r="D3933" s="31" t="s">
        <v>260</v>
      </c>
      <c r="E3933" s="44" t="s">
        <v>52</v>
      </c>
      <c r="F3933" s="43" t="s">
        <v>34</v>
      </c>
      <c r="G3933" s="84" t="s">
        <v>34</v>
      </c>
      <c r="H3933" s="31"/>
      <c r="I3933" s="205">
        <v>6</v>
      </c>
      <c r="J3933" s="84" t="s">
        <v>217</v>
      </c>
      <c r="K3933" s="31" t="s">
        <v>34</v>
      </c>
      <c r="L3933" s="31"/>
      <c r="M3933" s="169"/>
      <c r="N3933" s="148" t="s">
        <v>633</v>
      </c>
      <c r="O3933" s="106" t="s">
        <v>52</v>
      </c>
      <c r="P3933" s="43"/>
      <c r="Q3933" s="205">
        <v>6</v>
      </c>
      <c r="R3933" s="84" t="s">
        <v>217</v>
      </c>
      <c r="S3933" s="31" t="s">
        <v>34</v>
      </c>
      <c r="T3933" s="31"/>
      <c r="U3933" s="169"/>
      <c r="V3933" s="150" t="s">
        <v>633</v>
      </c>
      <c r="W3933" s="141" t="str" cm="1">
        <f t="array" ref="W3933">IF(SUM(LEN(B3933:V3933))=0,"",IF(OR(OR(ISBLANK(F3933),SUM(LEN(C3933),LEN(D3933))=0),AND(NOT(E3933="Unknown"),ISBLANK(J3933)),AND(NOT(O3933="Unknown"),ISBLANK(R3933))),"Missing Information", INDEX(Table15[Entire Service Line Classification], MATCH(SUMIFS(Table15[Unique ID],Table15[System-Owned Portion],E3933,Table15[If Material Anything Other than "Lead" in Column E,Was Material Ever Previously Lead?],G3933,Table15[Customer-Owned Portion],O3933),Table15[Unique ID],0),0)))</f>
        <v>Non-lead</v>
      </c>
      <c r="X3933"/>
    </row>
    <row r="3934" spans="2:24" ht="30" x14ac:dyDescent="0.25">
      <c r="B3934" s="146" t="s">
        <v>561</v>
      </c>
      <c r="C3934" s="31" t="s">
        <v>562</v>
      </c>
      <c r="D3934" s="31" t="s">
        <v>563</v>
      </c>
      <c r="E3934" s="44" t="s">
        <v>52</v>
      </c>
      <c r="F3934" s="43" t="s">
        <v>34</v>
      </c>
      <c r="G3934" s="84" t="s">
        <v>34</v>
      </c>
      <c r="H3934" s="31"/>
      <c r="I3934" s="205">
        <v>6</v>
      </c>
      <c r="J3934" s="84" t="s">
        <v>217</v>
      </c>
      <c r="K3934" s="31" t="s">
        <v>34</v>
      </c>
      <c r="L3934" s="31"/>
      <c r="M3934" s="169"/>
      <c r="N3934" s="148" t="s">
        <v>633</v>
      </c>
      <c r="O3934" s="106" t="s">
        <v>52</v>
      </c>
      <c r="P3934" s="43"/>
      <c r="Q3934" s="205">
        <v>6</v>
      </c>
      <c r="R3934" s="84" t="s">
        <v>217</v>
      </c>
      <c r="S3934" s="31" t="s">
        <v>34</v>
      </c>
      <c r="T3934" s="31"/>
      <c r="U3934" s="169"/>
      <c r="V3934" s="150" t="s">
        <v>633</v>
      </c>
      <c r="W3934" s="141" t="str" cm="1">
        <f t="array" ref="W3934">IF(SUM(LEN(B3934:V3934))=0,"",IF(OR(OR(ISBLANK(F3934),SUM(LEN(C3934),LEN(D3934))=0),AND(NOT(E3934="Unknown"),ISBLANK(J3934)),AND(NOT(O3934="Unknown"),ISBLANK(R3934))),"Missing Information", INDEX(Table15[Entire Service Line Classification], MATCH(SUMIFS(Table15[Unique ID],Table15[System-Owned Portion],E3934,Table15[If Material Anything Other than "Lead" in Column E,Was Material Ever Previously Lead?],G3934,Table15[Customer-Owned Portion],O3934),Table15[Unique ID],0),0)))</f>
        <v>Non-lead</v>
      </c>
      <c r="X3934"/>
    </row>
    <row r="3935" spans="2:24" ht="30" x14ac:dyDescent="0.25">
      <c r="B3935" s="146" t="s">
        <v>300</v>
      </c>
      <c r="C3935" s="31" t="s">
        <v>301</v>
      </c>
      <c r="D3935" s="31" t="s">
        <v>302</v>
      </c>
      <c r="E3935" s="44" t="s">
        <v>52</v>
      </c>
      <c r="F3935" s="43" t="s">
        <v>34</v>
      </c>
      <c r="G3935" s="84" t="s">
        <v>34</v>
      </c>
      <c r="H3935" s="31"/>
      <c r="I3935" s="205">
        <v>6</v>
      </c>
      <c r="J3935" s="84" t="s">
        <v>217</v>
      </c>
      <c r="K3935" s="31" t="s">
        <v>34</v>
      </c>
      <c r="L3935" s="31"/>
      <c r="M3935" s="169"/>
      <c r="N3935" s="148" t="s">
        <v>633</v>
      </c>
      <c r="O3935" s="106" t="s">
        <v>52</v>
      </c>
      <c r="P3935" s="43"/>
      <c r="Q3935" s="205">
        <v>6</v>
      </c>
      <c r="R3935" s="84" t="s">
        <v>217</v>
      </c>
      <c r="S3935" s="31" t="s">
        <v>34</v>
      </c>
      <c r="T3935" s="31"/>
      <c r="U3935" s="169"/>
      <c r="V3935" s="150" t="s">
        <v>633</v>
      </c>
      <c r="W3935" s="141" t="str" cm="1">
        <f t="array" ref="W3935">IF(SUM(LEN(B3935:V3935))=0,"",IF(OR(OR(ISBLANK(F3935),SUM(LEN(C3935),LEN(D3935))=0),AND(NOT(E3935="Unknown"),ISBLANK(J3935)),AND(NOT(O3935="Unknown"),ISBLANK(R3935))),"Missing Information", INDEX(Table15[Entire Service Line Classification], MATCH(SUMIFS(Table15[Unique ID],Table15[System-Owned Portion],E3935,Table15[If Material Anything Other than "Lead" in Column E,Was Material Ever Previously Lead?],G3935,Table15[Customer-Owned Portion],O3935),Table15[Unique ID],0),0)))</f>
        <v>Non-lead</v>
      </c>
      <c r="X3935"/>
    </row>
    <row r="3936" spans="2:24" ht="30" x14ac:dyDescent="0.25">
      <c r="B3936" s="146" t="s">
        <v>555</v>
      </c>
      <c r="C3936" s="31" t="s">
        <v>556</v>
      </c>
      <c r="D3936" s="31" t="s">
        <v>557</v>
      </c>
      <c r="E3936" s="44" t="s">
        <v>52</v>
      </c>
      <c r="F3936" s="43" t="s">
        <v>34</v>
      </c>
      <c r="G3936" s="84" t="s">
        <v>34</v>
      </c>
      <c r="H3936" s="31"/>
      <c r="I3936" s="205">
        <v>8</v>
      </c>
      <c r="J3936" s="84" t="s">
        <v>217</v>
      </c>
      <c r="K3936" s="31" t="s">
        <v>34</v>
      </c>
      <c r="L3936" s="31"/>
      <c r="M3936" s="169"/>
      <c r="N3936" s="148" t="s">
        <v>633</v>
      </c>
      <c r="O3936" s="106" t="s">
        <v>52</v>
      </c>
      <c r="P3936" s="43"/>
      <c r="Q3936" s="205">
        <v>8</v>
      </c>
      <c r="R3936" s="84" t="s">
        <v>217</v>
      </c>
      <c r="S3936" s="31" t="s">
        <v>34</v>
      </c>
      <c r="T3936" s="31"/>
      <c r="U3936" s="169"/>
      <c r="V3936" s="150" t="s">
        <v>633</v>
      </c>
      <c r="W3936" s="141" t="str" cm="1">
        <f t="array" ref="W3936">IF(SUM(LEN(B3936:V3936))=0,"",IF(OR(OR(ISBLANK(F3936),SUM(LEN(C3936),LEN(D3936))=0),AND(NOT(E3936="Unknown"),ISBLANK(J3936)),AND(NOT(O3936="Unknown"),ISBLANK(R3936))),"Missing Information", INDEX(Table15[Entire Service Line Classification], MATCH(SUMIFS(Table15[Unique ID],Table15[System-Owned Portion],E3936,Table15[If Material Anything Other than "Lead" in Column E,Was Material Ever Previously Lead?],G3936,Table15[Customer-Owned Portion],O3936),Table15[Unique ID],0),0)))</f>
        <v>Non-lead</v>
      </c>
      <c r="X3936"/>
    </row>
    <row r="3937" spans="2:24" ht="30" x14ac:dyDescent="0.25">
      <c r="B3937" s="146" t="s">
        <v>267</v>
      </c>
      <c r="C3937" s="31" t="s">
        <v>268</v>
      </c>
      <c r="D3937" s="31" t="s">
        <v>269</v>
      </c>
      <c r="E3937" s="44" t="s">
        <v>52</v>
      </c>
      <c r="F3937" s="43" t="s">
        <v>34</v>
      </c>
      <c r="G3937" s="84" t="s">
        <v>34</v>
      </c>
      <c r="H3937" s="31"/>
      <c r="I3937" s="205">
        <v>6</v>
      </c>
      <c r="J3937" s="84" t="s">
        <v>217</v>
      </c>
      <c r="K3937" s="31" t="s">
        <v>34</v>
      </c>
      <c r="L3937" s="31"/>
      <c r="M3937" s="169"/>
      <c r="N3937" s="148" t="s">
        <v>633</v>
      </c>
      <c r="O3937" s="106" t="s">
        <v>52</v>
      </c>
      <c r="P3937" s="43"/>
      <c r="Q3937" s="205">
        <v>6</v>
      </c>
      <c r="R3937" s="84" t="s">
        <v>217</v>
      </c>
      <c r="S3937" s="31" t="s">
        <v>34</v>
      </c>
      <c r="T3937" s="31"/>
      <c r="U3937" s="169"/>
      <c r="V3937" s="150" t="s">
        <v>633</v>
      </c>
      <c r="W3937" s="141" t="str" cm="1">
        <f t="array" ref="W3937">IF(SUM(LEN(B3937:V3937))=0,"",IF(OR(OR(ISBLANK(F3937),SUM(LEN(C3937),LEN(D3937))=0),AND(NOT(E3937="Unknown"),ISBLANK(J3937)),AND(NOT(O3937="Unknown"),ISBLANK(R3937))),"Missing Information", INDEX(Table15[Entire Service Line Classification], MATCH(SUMIFS(Table15[Unique ID],Table15[System-Owned Portion],E3937,Table15[If Material Anything Other than "Lead" in Column E,Was Material Ever Previously Lead?],G3937,Table15[Customer-Owned Portion],O3937),Table15[Unique ID],0),0)))</f>
        <v>Non-lead</v>
      </c>
      <c r="X3937"/>
    </row>
    <row r="3938" spans="2:24" ht="30" x14ac:dyDescent="0.25">
      <c r="B3938" s="146" t="s">
        <v>449</v>
      </c>
      <c r="C3938" s="31" t="s">
        <v>450</v>
      </c>
      <c r="D3938" s="31" t="s">
        <v>451</v>
      </c>
      <c r="E3938" s="44" t="s">
        <v>52</v>
      </c>
      <c r="F3938" s="43" t="s">
        <v>34</v>
      </c>
      <c r="G3938" s="84" t="s">
        <v>34</v>
      </c>
      <c r="H3938" s="31"/>
      <c r="I3938" s="205">
        <v>4</v>
      </c>
      <c r="J3938" s="84" t="s">
        <v>217</v>
      </c>
      <c r="K3938" s="31" t="s">
        <v>34</v>
      </c>
      <c r="L3938" s="31"/>
      <c r="M3938" s="169"/>
      <c r="N3938" s="148" t="s">
        <v>633</v>
      </c>
      <c r="O3938" s="106" t="s">
        <v>52</v>
      </c>
      <c r="P3938" s="43"/>
      <c r="Q3938" s="205">
        <v>4</v>
      </c>
      <c r="R3938" s="84" t="s">
        <v>217</v>
      </c>
      <c r="S3938" s="31" t="s">
        <v>34</v>
      </c>
      <c r="T3938" s="31"/>
      <c r="U3938" s="169"/>
      <c r="V3938" s="150" t="s">
        <v>633</v>
      </c>
      <c r="W3938" s="141" t="str" cm="1">
        <f t="array" ref="W3938">IF(SUM(LEN(B3938:V3938))=0,"",IF(OR(OR(ISBLANK(F3938),SUM(LEN(C3938),LEN(D3938))=0),AND(NOT(E3938="Unknown"),ISBLANK(J3938)),AND(NOT(O3938="Unknown"),ISBLANK(R3938))),"Missing Information", INDEX(Table15[Entire Service Line Classification], MATCH(SUMIFS(Table15[Unique ID],Table15[System-Owned Portion],E3938,Table15[If Material Anything Other than "Lead" in Column E,Was Material Ever Previously Lead?],G3938,Table15[Customer-Owned Portion],O3938),Table15[Unique ID],0),0)))</f>
        <v>Non-lead</v>
      </c>
      <c r="X3938"/>
    </row>
    <row r="3939" spans="2:24" ht="75" x14ac:dyDescent="0.25">
      <c r="B3939" s="146" t="s">
        <v>514</v>
      </c>
      <c r="C3939" s="31" t="s">
        <v>515</v>
      </c>
      <c r="D3939" s="31" t="s">
        <v>516</v>
      </c>
      <c r="E3939" s="44" t="s">
        <v>52</v>
      </c>
      <c r="F3939" s="43" t="s">
        <v>34</v>
      </c>
      <c r="G3939" s="84" t="s">
        <v>34</v>
      </c>
      <c r="H3939" s="31" t="s">
        <v>613</v>
      </c>
      <c r="I3939" s="205">
        <v>4</v>
      </c>
      <c r="J3939" s="84" t="s">
        <v>217</v>
      </c>
      <c r="K3939" s="31" t="s">
        <v>34</v>
      </c>
      <c r="L3939" s="31"/>
      <c r="M3939" s="169"/>
      <c r="N3939" s="148" t="s">
        <v>643</v>
      </c>
      <c r="O3939" s="106" t="s">
        <v>52</v>
      </c>
      <c r="P3939" s="43"/>
      <c r="Q3939" s="205">
        <v>4</v>
      </c>
      <c r="R3939" s="84" t="s">
        <v>217</v>
      </c>
      <c r="S3939" s="31" t="s">
        <v>34</v>
      </c>
      <c r="T3939" s="31"/>
      <c r="U3939" s="169"/>
      <c r="V3939" s="150" t="s">
        <v>633</v>
      </c>
      <c r="W3939" s="141" t="str" cm="1">
        <f t="array" ref="W3939">IF(SUM(LEN(B3939:V3939))=0,"",IF(OR(OR(ISBLANK(F3939),SUM(LEN(C3939),LEN(D3939))=0),AND(NOT(E3939="Unknown"),ISBLANK(J3939)),AND(NOT(O3939="Unknown"),ISBLANK(R3939))),"Missing Information", INDEX(Table15[Entire Service Line Classification], MATCH(SUMIFS(Table15[Unique ID],Table15[System-Owned Portion],E3939,Table15[If Material Anything Other than "Lead" in Column E,Was Material Ever Previously Lead?],G3939,Table15[Customer-Owned Portion],O3939),Table15[Unique ID],0),0)))</f>
        <v>Non-lead</v>
      </c>
      <c r="X3939"/>
    </row>
    <row r="3940" spans="2:24" ht="30" x14ac:dyDescent="0.25">
      <c r="B3940" s="146" t="s">
        <v>309</v>
      </c>
      <c r="C3940" s="31" t="s">
        <v>310</v>
      </c>
      <c r="D3940" s="31" t="s">
        <v>311</v>
      </c>
      <c r="E3940" s="44" t="s">
        <v>52</v>
      </c>
      <c r="F3940" s="43" t="s">
        <v>34</v>
      </c>
      <c r="G3940" s="84" t="s">
        <v>34</v>
      </c>
      <c r="H3940" s="31"/>
      <c r="I3940" s="205">
        <v>8</v>
      </c>
      <c r="J3940" s="84" t="s">
        <v>217</v>
      </c>
      <c r="K3940" s="31" t="s">
        <v>34</v>
      </c>
      <c r="L3940" s="31"/>
      <c r="M3940" s="169"/>
      <c r="N3940" s="148" t="s">
        <v>633</v>
      </c>
      <c r="O3940" s="106" t="s">
        <v>52</v>
      </c>
      <c r="P3940" s="43"/>
      <c r="Q3940" s="205">
        <v>8</v>
      </c>
      <c r="R3940" s="84" t="s">
        <v>217</v>
      </c>
      <c r="S3940" s="31" t="s">
        <v>34</v>
      </c>
      <c r="T3940" s="31"/>
      <c r="U3940" s="169"/>
      <c r="V3940" s="150" t="s">
        <v>633</v>
      </c>
      <c r="W3940" s="141" t="str" cm="1">
        <f t="array" ref="W3940">IF(SUM(LEN(B3940:V3940))=0,"",IF(OR(OR(ISBLANK(F3940),SUM(LEN(C3940),LEN(D3940))=0),AND(NOT(E3940="Unknown"),ISBLANK(J3940)),AND(NOT(O3940="Unknown"),ISBLANK(R3940))),"Missing Information", INDEX(Table15[Entire Service Line Classification], MATCH(SUMIFS(Table15[Unique ID],Table15[System-Owned Portion],E3940,Table15[If Material Anything Other than "Lead" in Column E,Was Material Ever Previously Lead?],G3940,Table15[Customer-Owned Portion],O3940),Table15[Unique ID],0),0)))</f>
        <v>Non-lead</v>
      </c>
      <c r="X3940"/>
    </row>
    <row r="3941" spans="2:24" ht="30" x14ac:dyDescent="0.25">
      <c r="B3941" s="146" t="s">
        <v>564</v>
      </c>
      <c r="C3941" s="31" t="s">
        <v>644</v>
      </c>
      <c r="D3941" s="31" t="s">
        <v>565</v>
      </c>
      <c r="E3941" s="44" t="s">
        <v>52</v>
      </c>
      <c r="F3941" s="43" t="s">
        <v>34</v>
      </c>
      <c r="G3941" s="84" t="s">
        <v>34</v>
      </c>
      <c r="H3941" s="31"/>
      <c r="I3941" s="205">
        <v>6</v>
      </c>
      <c r="J3941" s="84" t="s">
        <v>217</v>
      </c>
      <c r="K3941" s="31" t="s">
        <v>34</v>
      </c>
      <c r="L3941" s="31"/>
      <c r="M3941" s="169"/>
      <c r="N3941" s="148" t="s">
        <v>633</v>
      </c>
      <c r="O3941" s="106" t="s">
        <v>52</v>
      </c>
      <c r="P3941" s="43"/>
      <c r="Q3941" s="205">
        <v>6</v>
      </c>
      <c r="R3941" s="84" t="s">
        <v>217</v>
      </c>
      <c r="S3941" s="31" t="s">
        <v>34</v>
      </c>
      <c r="T3941" s="31"/>
      <c r="U3941" s="169"/>
      <c r="V3941" s="150" t="s">
        <v>633</v>
      </c>
      <c r="W3941" s="141" t="str" cm="1">
        <f t="array" ref="W3941">IF(SUM(LEN(B3941:V3941))=0,"",IF(OR(OR(ISBLANK(F3941),SUM(LEN(C3941),LEN(D3941))=0),AND(NOT(E3941="Unknown"),ISBLANK(J3941)),AND(NOT(O3941="Unknown"),ISBLANK(R3941))),"Missing Information", INDEX(Table15[Entire Service Line Classification], MATCH(SUMIFS(Table15[Unique ID],Table15[System-Owned Portion],E3941,Table15[If Material Anything Other than "Lead" in Column E,Was Material Ever Previously Lead?],G3941,Table15[Customer-Owned Portion],O3941),Table15[Unique ID],0),0)))</f>
        <v>Non-lead</v>
      </c>
      <c r="X3941"/>
    </row>
    <row r="3942" spans="2:24" ht="30" x14ac:dyDescent="0.25">
      <c r="B3942" s="146" t="s">
        <v>234</v>
      </c>
      <c r="C3942" s="31" t="s">
        <v>235</v>
      </c>
      <c r="D3942" s="31" t="s">
        <v>236</v>
      </c>
      <c r="E3942" s="44" t="s">
        <v>52</v>
      </c>
      <c r="F3942" s="43" t="s">
        <v>34</v>
      </c>
      <c r="G3942" s="84" t="s">
        <v>34</v>
      </c>
      <c r="H3942" s="31"/>
      <c r="I3942" s="205">
        <v>4</v>
      </c>
      <c r="J3942" s="84" t="s">
        <v>217</v>
      </c>
      <c r="K3942" s="31" t="s">
        <v>34</v>
      </c>
      <c r="L3942" s="31"/>
      <c r="M3942" s="169"/>
      <c r="N3942" s="148" t="s">
        <v>633</v>
      </c>
      <c r="O3942" s="106" t="s">
        <v>52</v>
      </c>
      <c r="P3942" s="43"/>
      <c r="Q3942" s="205">
        <v>4</v>
      </c>
      <c r="R3942" s="84" t="s">
        <v>217</v>
      </c>
      <c r="S3942" s="31" t="s">
        <v>34</v>
      </c>
      <c r="T3942" s="31"/>
      <c r="U3942" s="169"/>
      <c r="V3942" s="150" t="s">
        <v>633</v>
      </c>
      <c r="W3942" s="141" t="str" cm="1">
        <f t="array" ref="W3942">IF(SUM(LEN(B3942:V3942))=0,"",IF(OR(OR(ISBLANK(F3942),SUM(LEN(C3942),LEN(D3942))=0),AND(NOT(E3942="Unknown"),ISBLANK(J3942)),AND(NOT(O3942="Unknown"),ISBLANK(R3942))),"Missing Information", INDEX(Table15[Entire Service Line Classification], MATCH(SUMIFS(Table15[Unique ID],Table15[System-Owned Portion],E3942,Table15[If Material Anything Other than "Lead" in Column E,Was Material Ever Previously Lead?],G3942,Table15[Customer-Owned Portion],O3942),Table15[Unique ID],0),0)))</f>
        <v>Non-lead</v>
      </c>
      <c r="X3942"/>
    </row>
    <row r="3943" spans="2:24" ht="30" x14ac:dyDescent="0.25">
      <c r="B3943" s="146" t="s">
        <v>577</v>
      </c>
      <c r="C3943" s="31" t="s">
        <v>645</v>
      </c>
      <c r="D3943" s="31" t="s">
        <v>578</v>
      </c>
      <c r="E3943" s="44" t="s">
        <v>52</v>
      </c>
      <c r="F3943" s="43" t="s">
        <v>34</v>
      </c>
      <c r="G3943" s="84" t="s">
        <v>34</v>
      </c>
      <c r="H3943" s="31"/>
      <c r="I3943" s="205">
        <v>4</v>
      </c>
      <c r="J3943" s="84" t="s">
        <v>217</v>
      </c>
      <c r="K3943" s="31" t="s">
        <v>34</v>
      </c>
      <c r="L3943" s="31"/>
      <c r="M3943" s="169"/>
      <c r="N3943" s="148" t="s">
        <v>633</v>
      </c>
      <c r="O3943" s="106" t="s">
        <v>52</v>
      </c>
      <c r="P3943" s="43"/>
      <c r="Q3943" s="205">
        <v>4</v>
      </c>
      <c r="R3943" s="84" t="s">
        <v>217</v>
      </c>
      <c r="S3943" s="31" t="s">
        <v>34</v>
      </c>
      <c r="T3943" s="31"/>
      <c r="U3943" s="169"/>
      <c r="V3943" s="150" t="s">
        <v>633</v>
      </c>
      <c r="W3943" s="141" t="str" cm="1">
        <f t="array" ref="W3943">IF(SUM(LEN(B3943:V3943))=0,"",IF(OR(OR(ISBLANK(F3943),SUM(LEN(C3943),LEN(D3943))=0),AND(NOT(E3943="Unknown"),ISBLANK(J3943)),AND(NOT(O3943="Unknown"),ISBLANK(R3943))),"Missing Information", INDEX(Table15[Entire Service Line Classification], MATCH(SUMIFS(Table15[Unique ID],Table15[System-Owned Portion],E3943,Table15[If Material Anything Other than "Lead" in Column E,Was Material Ever Previously Lead?],G3943,Table15[Customer-Owned Portion],O3943),Table15[Unique ID],0),0)))</f>
        <v>Non-lead</v>
      </c>
      <c r="X3943"/>
    </row>
    <row r="3944" spans="2:24" ht="30" x14ac:dyDescent="0.25">
      <c r="B3944" s="146" t="s">
        <v>579</v>
      </c>
      <c r="C3944" s="31" t="s">
        <v>646</v>
      </c>
      <c r="D3944" s="31" t="s">
        <v>580</v>
      </c>
      <c r="E3944" s="44" t="s">
        <v>52</v>
      </c>
      <c r="F3944" s="43" t="s">
        <v>34</v>
      </c>
      <c r="G3944" s="84" t="s">
        <v>34</v>
      </c>
      <c r="H3944" s="31"/>
      <c r="I3944" s="205">
        <v>4</v>
      </c>
      <c r="J3944" s="84" t="s">
        <v>217</v>
      </c>
      <c r="K3944" s="31" t="s">
        <v>34</v>
      </c>
      <c r="L3944" s="31"/>
      <c r="M3944" s="169"/>
      <c r="N3944" s="148" t="s">
        <v>633</v>
      </c>
      <c r="O3944" s="106" t="s">
        <v>52</v>
      </c>
      <c r="P3944" s="43"/>
      <c r="Q3944" s="205">
        <v>4</v>
      </c>
      <c r="R3944" s="84" t="s">
        <v>217</v>
      </c>
      <c r="S3944" s="31" t="s">
        <v>34</v>
      </c>
      <c r="T3944" s="31"/>
      <c r="U3944" s="169"/>
      <c r="V3944" s="150" t="s">
        <v>633</v>
      </c>
      <c r="W3944" s="141" t="str" cm="1">
        <f t="array" ref="W3944">IF(SUM(LEN(B3944:V3944))=0,"",IF(OR(OR(ISBLANK(F3944),SUM(LEN(C3944),LEN(D3944))=0),AND(NOT(E3944="Unknown"),ISBLANK(J3944)),AND(NOT(O3944="Unknown"),ISBLANK(R3944))),"Missing Information", INDEX(Table15[Entire Service Line Classification], MATCH(SUMIFS(Table15[Unique ID],Table15[System-Owned Portion],E3944,Table15[If Material Anything Other than "Lead" in Column E,Was Material Ever Previously Lead?],G3944,Table15[Customer-Owned Portion],O3944),Table15[Unique ID],0),0)))</f>
        <v>Non-lead</v>
      </c>
      <c r="X3944"/>
    </row>
    <row r="3945" spans="2:24" ht="30" x14ac:dyDescent="0.25">
      <c r="B3945" s="146" t="s">
        <v>237</v>
      </c>
      <c r="C3945" s="31" t="s">
        <v>238</v>
      </c>
      <c r="D3945" s="31" t="s">
        <v>239</v>
      </c>
      <c r="E3945" s="44" t="s">
        <v>52</v>
      </c>
      <c r="F3945" s="43" t="s">
        <v>34</v>
      </c>
      <c r="G3945" s="84" t="s">
        <v>34</v>
      </c>
      <c r="H3945" s="31"/>
      <c r="I3945" s="205">
        <v>6</v>
      </c>
      <c r="J3945" s="84" t="s">
        <v>217</v>
      </c>
      <c r="K3945" s="31" t="s">
        <v>34</v>
      </c>
      <c r="L3945" s="31"/>
      <c r="M3945" s="169"/>
      <c r="N3945" s="148" t="s">
        <v>633</v>
      </c>
      <c r="O3945" s="106" t="s">
        <v>52</v>
      </c>
      <c r="P3945" s="43"/>
      <c r="Q3945" s="205">
        <v>6</v>
      </c>
      <c r="R3945" s="84" t="s">
        <v>217</v>
      </c>
      <c r="S3945" s="31" t="s">
        <v>34</v>
      </c>
      <c r="T3945" s="31"/>
      <c r="U3945" s="169"/>
      <c r="V3945" s="150" t="s">
        <v>633</v>
      </c>
      <c r="W3945" s="141" t="str" cm="1">
        <f t="array" ref="W3945">IF(SUM(LEN(B3945:V3945))=0,"",IF(OR(OR(ISBLANK(F3945),SUM(LEN(C3945),LEN(D3945))=0),AND(NOT(E3945="Unknown"),ISBLANK(J3945)),AND(NOT(O3945="Unknown"),ISBLANK(R3945))),"Missing Information", INDEX(Table15[Entire Service Line Classification], MATCH(SUMIFS(Table15[Unique ID],Table15[System-Owned Portion],E3945,Table15[If Material Anything Other than "Lead" in Column E,Was Material Ever Previously Lead?],G3945,Table15[Customer-Owned Portion],O3945),Table15[Unique ID],0),0)))</f>
        <v>Non-lead</v>
      </c>
      <c r="X3945"/>
    </row>
    <row r="3946" spans="2:24" ht="30" x14ac:dyDescent="0.25">
      <c r="B3946" s="146" t="s">
        <v>569</v>
      </c>
      <c r="C3946" s="31" t="s">
        <v>570</v>
      </c>
      <c r="D3946" s="31" t="s">
        <v>571</v>
      </c>
      <c r="E3946" s="44" t="s">
        <v>52</v>
      </c>
      <c r="F3946" s="43" t="s">
        <v>34</v>
      </c>
      <c r="G3946" s="84" t="s">
        <v>34</v>
      </c>
      <c r="H3946" s="31"/>
      <c r="I3946" s="205">
        <v>6</v>
      </c>
      <c r="J3946" s="84" t="s">
        <v>217</v>
      </c>
      <c r="K3946" s="31" t="s">
        <v>34</v>
      </c>
      <c r="L3946" s="31"/>
      <c r="M3946" s="169"/>
      <c r="N3946" s="148" t="s">
        <v>633</v>
      </c>
      <c r="O3946" s="106" t="s">
        <v>52</v>
      </c>
      <c r="P3946" s="43"/>
      <c r="Q3946" s="205">
        <v>6</v>
      </c>
      <c r="R3946" s="84" t="s">
        <v>217</v>
      </c>
      <c r="S3946" s="31" t="s">
        <v>34</v>
      </c>
      <c r="T3946" s="31"/>
      <c r="U3946" s="169"/>
      <c r="V3946" s="150" t="s">
        <v>633</v>
      </c>
      <c r="W3946" s="141" t="str" cm="1">
        <f t="array" ref="W3946">IF(SUM(LEN(B3946:V3946))=0,"",IF(OR(OR(ISBLANK(F3946),SUM(LEN(C3946),LEN(D3946))=0),AND(NOT(E3946="Unknown"),ISBLANK(J3946)),AND(NOT(O3946="Unknown"),ISBLANK(R3946))),"Missing Information", INDEX(Table15[Entire Service Line Classification], MATCH(SUMIFS(Table15[Unique ID],Table15[System-Owned Portion],E3946,Table15[If Material Anything Other than "Lead" in Column E,Was Material Ever Previously Lead?],G3946,Table15[Customer-Owned Portion],O3946),Table15[Unique ID],0),0)))</f>
        <v>Non-lead</v>
      </c>
      <c r="X3946"/>
    </row>
    <row r="3947" spans="2:24" ht="30" x14ac:dyDescent="0.25">
      <c r="B3947" s="146" t="s">
        <v>252</v>
      </c>
      <c r="C3947" s="31" t="s">
        <v>253</v>
      </c>
      <c r="D3947" s="31" t="s">
        <v>254</v>
      </c>
      <c r="E3947" s="44" t="s">
        <v>52</v>
      </c>
      <c r="F3947" s="43" t="s">
        <v>34</v>
      </c>
      <c r="G3947" s="84" t="s">
        <v>34</v>
      </c>
      <c r="H3947" s="31"/>
      <c r="I3947" s="205">
        <v>6</v>
      </c>
      <c r="J3947" s="84" t="s">
        <v>217</v>
      </c>
      <c r="K3947" s="31" t="s">
        <v>34</v>
      </c>
      <c r="L3947" s="31"/>
      <c r="M3947" s="169"/>
      <c r="N3947" s="148" t="s">
        <v>633</v>
      </c>
      <c r="O3947" s="106" t="s">
        <v>52</v>
      </c>
      <c r="P3947" s="43"/>
      <c r="Q3947" s="205">
        <v>6</v>
      </c>
      <c r="R3947" s="84" t="s">
        <v>217</v>
      </c>
      <c r="S3947" s="31" t="s">
        <v>34</v>
      </c>
      <c r="T3947" s="31"/>
      <c r="U3947" s="169"/>
      <c r="V3947" s="150" t="s">
        <v>633</v>
      </c>
      <c r="W3947" s="141" t="str" cm="1">
        <f t="array" ref="W3947">IF(SUM(LEN(B3947:V3947))=0,"",IF(OR(OR(ISBLANK(F3947),SUM(LEN(C3947),LEN(D3947))=0),AND(NOT(E3947="Unknown"),ISBLANK(J3947)),AND(NOT(O3947="Unknown"),ISBLANK(R3947))),"Missing Information", INDEX(Table15[Entire Service Line Classification], MATCH(SUMIFS(Table15[Unique ID],Table15[System-Owned Portion],E3947,Table15[If Material Anything Other than "Lead" in Column E,Was Material Ever Previously Lead?],G3947,Table15[Customer-Owned Portion],O3947),Table15[Unique ID],0),0)))</f>
        <v>Non-lead</v>
      </c>
      <c r="X3947"/>
    </row>
    <row r="3948" spans="2:24" ht="30" x14ac:dyDescent="0.25">
      <c r="B3948" s="146" t="s">
        <v>369</v>
      </c>
      <c r="C3948" s="31" t="s">
        <v>370</v>
      </c>
      <c r="D3948" s="31" t="s">
        <v>371</v>
      </c>
      <c r="E3948" s="44" t="s">
        <v>52</v>
      </c>
      <c r="F3948" s="43" t="s">
        <v>34</v>
      </c>
      <c r="G3948" s="84" t="s">
        <v>34</v>
      </c>
      <c r="H3948" s="31"/>
      <c r="I3948" s="205">
        <v>4</v>
      </c>
      <c r="J3948" s="84" t="s">
        <v>217</v>
      </c>
      <c r="K3948" s="31" t="s">
        <v>34</v>
      </c>
      <c r="L3948" s="31"/>
      <c r="M3948" s="169"/>
      <c r="N3948" s="148" t="s">
        <v>633</v>
      </c>
      <c r="O3948" s="106" t="s">
        <v>52</v>
      </c>
      <c r="P3948" s="43"/>
      <c r="Q3948" s="205">
        <v>4</v>
      </c>
      <c r="R3948" s="84" t="s">
        <v>217</v>
      </c>
      <c r="S3948" s="31" t="s">
        <v>34</v>
      </c>
      <c r="T3948" s="31"/>
      <c r="U3948" s="169"/>
      <c r="V3948" s="150" t="s">
        <v>633</v>
      </c>
      <c r="W3948" s="141" t="str" cm="1">
        <f t="array" ref="W3948">IF(SUM(LEN(B3948:V3948))=0,"",IF(OR(OR(ISBLANK(F3948),SUM(LEN(C3948),LEN(D3948))=0),AND(NOT(E3948="Unknown"),ISBLANK(J3948)),AND(NOT(O3948="Unknown"),ISBLANK(R3948))),"Missing Information", INDEX(Table15[Entire Service Line Classification], MATCH(SUMIFS(Table15[Unique ID],Table15[System-Owned Portion],E3948,Table15[If Material Anything Other than "Lead" in Column E,Was Material Ever Previously Lead?],G3948,Table15[Customer-Owned Portion],O3948),Table15[Unique ID],0),0)))</f>
        <v>Non-lead</v>
      </c>
      <c r="X3948"/>
    </row>
    <row r="3949" spans="2:24" ht="30" x14ac:dyDescent="0.25">
      <c r="B3949" s="146" t="s">
        <v>366</v>
      </c>
      <c r="C3949" s="31" t="s">
        <v>367</v>
      </c>
      <c r="D3949" s="31" t="s">
        <v>368</v>
      </c>
      <c r="E3949" s="44" t="s">
        <v>52</v>
      </c>
      <c r="F3949" s="43" t="s">
        <v>34</v>
      </c>
      <c r="G3949" s="84" t="s">
        <v>34</v>
      </c>
      <c r="H3949" s="31"/>
      <c r="I3949" s="205">
        <v>6</v>
      </c>
      <c r="J3949" s="84" t="s">
        <v>217</v>
      </c>
      <c r="K3949" s="31" t="s">
        <v>34</v>
      </c>
      <c r="L3949" s="31"/>
      <c r="M3949" s="169"/>
      <c r="N3949" s="148" t="s">
        <v>633</v>
      </c>
      <c r="O3949" s="106" t="s">
        <v>52</v>
      </c>
      <c r="P3949" s="43"/>
      <c r="Q3949" s="205">
        <v>6</v>
      </c>
      <c r="R3949" s="84" t="s">
        <v>217</v>
      </c>
      <c r="S3949" s="31" t="s">
        <v>34</v>
      </c>
      <c r="T3949" s="31"/>
      <c r="U3949" s="169"/>
      <c r="V3949" s="150" t="s">
        <v>633</v>
      </c>
      <c r="W3949" s="141" t="str" cm="1">
        <f t="array" ref="W3949">IF(SUM(LEN(B3949:V3949))=0,"",IF(OR(OR(ISBLANK(F3949),SUM(LEN(C3949),LEN(D3949))=0),AND(NOT(E3949="Unknown"),ISBLANK(J3949)),AND(NOT(O3949="Unknown"),ISBLANK(R3949))),"Missing Information", INDEX(Table15[Entire Service Line Classification], MATCH(SUMIFS(Table15[Unique ID],Table15[System-Owned Portion],E3949,Table15[If Material Anything Other than "Lead" in Column E,Was Material Ever Previously Lead?],G3949,Table15[Customer-Owned Portion],O3949),Table15[Unique ID],0),0)))</f>
        <v>Non-lead</v>
      </c>
      <c r="X3949"/>
    </row>
    <row r="3950" spans="2:24" ht="30" x14ac:dyDescent="0.25">
      <c r="B3950" s="146" t="s">
        <v>372</v>
      </c>
      <c r="C3950" s="31" t="s">
        <v>373</v>
      </c>
      <c r="D3950" s="31" t="s">
        <v>374</v>
      </c>
      <c r="E3950" s="44" t="s">
        <v>52</v>
      </c>
      <c r="F3950" s="43" t="s">
        <v>34</v>
      </c>
      <c r="G3950" s="84" t="s">
        <v>34</v>
      </c>
      <c r="H3950" s="31"/>
      <c r="I3950" s="205">
        <v>6</v>
      </c>
      <c r="J3950" s="84" t="s">
        <v>217</v>
      </c>
      <c r="K3950" s="31" t="s">
        <v>34</v>
      </c>
      <c r="L3950" s="31"/>
      <c r="M3950" s="169"/>
      <c r="N3950" s="148" t="s">
        <v>633</v>
      </c>
      <c r="O3950" s="106" t="s">
        <v>52</v>
      </c>
      <c r="P3950" s="43"/>
      <c r="Q3950" s="205">
        <v>6</v>
      </c>
      <c r="R3950" s="84" t="s">
        <v>217</v>
      </c>
      <c r="S3950" s="31" t="s">
        <v>34</v>
      </c>
      <c r="T3950" s="31"/>
      <c r="U3950" s="169"/>
      <c r="V3950" s="150" t="s">
        <v>633</v>
      </c>
      <c r="W3950" s="141" t="str" cm="1">
        <f t="array" ref="W3950">IF(SUM(LEN(B3950:V3950))=0,"",IF(OR(OR(ISBLANK(F3950),SUM(LEN(C3950),LEN(D3950))=0),AND(NOT(E3950="Unknown"),ISBLANK(J3950)),AND(NOT(O3950="Unknown"),ISBLANK(R3950))),"Missing Information", INDEX(Table15[Entire Service Line Classification], MATCH(SUMIFS(Table15[Unique ID],Table15[System-Owned Portion],E3950,Table15[If Material Anything Other than "Lead" in Column E,Was Material Ever Previously Lead?],G3950,Table15[Customer-Owned Portion],O3950),Table15[Unique ID],0),0)))</f>
        <v>Non-lead</v>
      </c>
      <c r="X3950"/>
    </row>
    <row r="3951" spans="2:24" ht="30" x14ac:dyDescent="0.25">
      <c r="B3951" s="146" t="s">
        <v>288</v>
      </c>
      <c r="C3951" s="31" t="s">
        <v>289</v>
      </c>
      <c r="D3951" s="31" t="s">
        <v>290</v>
      </c>
      <c r="E3951" s="44" t="s">
        <v>52</v>
      </c>
      <c r="F3951" s="43" t="s">
        <v>34</v>
      </c>
      <c r="G3951" s="84" t="s">
        <v>34</v>
      </c>
      <c r="H3951" s="31"/>
      <c r="I3951" s="205">
        <v>6</v>
      </c>
      <c r="J3951" s="84" t="s">
        <v>217</v>
      </c>
      <c r="K3951" s="31" t="s">
        <v>34</v>
      </c>
      <c r="L3951" s="31"/>
      <c r="M3951" s="169"/>
      <c r="N3951" s="148" t="s">
        <v>633</v>
      </c>
      <c r="O3951" s="106" t="s">
        <v>52</v>
      </c>
      <c r="P3951" s="43"/>
      <c r="Q3951" s="205">
        <v>6</v>
      </c>
      <c r="R3951" s="84" t="s">
        <v>217</v>
      </c>
      <c r="S3951" s="31" t="s">
        <v>34</v>
      </c>
      <c r="T3951" s="31"/>
      <c r="U3951" s="169"/>
      <c r="V3951" s="150" t="s">
        <v>633</v>
      </c>
      <c r="W3951" s="141" t="str" cm="1">
        <f t="array" ref="W3951">IF(SUM(LEN(B3951:V3951))=0,"",IF(OR(OR(ISBLANK(F3951),SUM(LEN(C3951),LEN(D3951))=0),AND(NOT(E3951="Unknown"),ISBLANK(J3951)),AND(NOT(O3951="Unknown"),ISBLANK(R3951))),"Missing Information", INDEX(Table15[Entire Service Line Classification], MATCH(SUMIFS(Table15[Unique ID],Table15[System-Owned Portion],E3951,Table15[If Material Anything Other than "Lead" in Column E,Was Material Ever Previously Lead?],G3951,Table15[Customer-Owned Portion],O3951),Table15[Unique ID],0),0)))</f>
        <v>Non-lead</v>
      </c>
      <c r="X3951"/>
    </row>
    <row r="3952" spans="2:24" ht="30" x14ac:dyDescent="0.25">
      <c r="B3952" s="146" t="s">
        <v>589</v>
      </c>
      <c r="C3952" s="31" t="s">
        <v>590</v>
      </c>
      <c r="D3952" s="31" t="s">
        <v>591</v>
      </c>
      <c r="E3952" s="44" t="s">
        <v>52</v>
      </c>
      <c r="F3952" s="43" t="s">
        <v>34</v>
      </c>
      <c r="G3952" s="84" t="s">
        <v>34</v>
      </c>
      <c r="H3952" s="31"/>
      <c r="I3952" s="205">
        <v>6</v>
      </c>
      <c r="J3952" s="84" t="s">
        <v>217</v>
      </c>
      <c r="K3952" s="31" t="s">
        <v>34</v>
      </c>
      <c r="L3952" s="31"/>
      <c r="M3952" s="169"/>
      <c r="N3952" s="148" t="s">
        <v>633</v>
      </c>
      <c r="O3952" s="106" t="s">
        <v>52</v>
      </c>
      <c r="P3952" s="43"/>
      <c r="Q3952" s="205">
        <v>6</v>
      </c>
      <c r="R3952" s="84" t="s">
        <v>217</v>
      </c>
      <c r="S3952" s="31" t="s">
        <v>34</v>
      </c>
      <c r="T3952" s="31"/>
      <c r="U3952" s="169"/>
      <c r="V3952" s="150" t="s">
        <v>633</v>
      </c>
      <c r="W3952" s="141" t="str" cm="1">
        <f t="array" ref="W3952">IF(SUM(LEN(B3952:V3952))=0,"",IF(OR(OR(ISBLANK(F3952),SUM(LEN(C3952),LEN(D3952))=0),AND(NOT(E3952="Unknown"),ISBLANK(J3952)),AND(NOT(O3952="Unknown"),ISBLANK(R3952))),"Missing Information", INDEX(Table15[Entire Service Line Classification], MATCH(SUMIFS(Table15[Unique ID],Table15[System-Owned Portion],E3952,Table15[If Material Anything Other than "Lead" in Column E,Was Material Ever Previously Lead?],G3952,Table15[Customer-Owned Portion],O3952),Table15[Unique ID],0),0)))</f>
        <v>Non-lead</v>
      </c>
      <c r="X3952"/>
    </row>
    <row r="3953" spans="2:24" ht="30" x14ac:dyDescent="0.25">
      <c r="B3953" s="146" t="s">
        <v>581</v>
      </c>
      <c r="C3953" s="31" t="s">
        <v>647</v>
      </c>
      <c r="D3953" s="31" t="s">
        <v>582</v>
      </c>
      <c r="E3953" s="44" t="s">
        <v>52</v>
      </c>
      <c r="F3953" s="43" t="s">
        <v>34</v>
      </c>
      <c r="G3953" s="84" t="s">
        <v>34</v>
      </c>
      <c r="H3953" s="31"/>
      <c r="I3953" s="205">
        <v>4</v>
      </c>
      <c r="J3953" s="84" t="s">
        <v>217</v>
      </c>
      <c r="K3953" s="31" t="s">
        <v>34</v>
      </c>
      <c r="L3953" s="31"/>
      <c r="M3953" s="169"/>
      <c r="N3953" s="148" t="s">
        <v>633</v>
      </c>
      <c r="O3953" s="106" t="s">
        <v>52</v>
      </c>
      <c r="P3953" s="43"/>
      <c r="Q3953" s="205">
        <v>4</v>
      </c>
      <c r="R3953" s="84" t="s">
        <v>217</v>
      </c>
      <c r="S3953" s="31" t="s">
        <v>34</v>
      </c>
      <c r="T3953" s="31"/>
      <c r="U3953" s="169"/>
      <c r="V3953" s="150" t="s">
        <v>633</v>
      </c>
      <c r="W3953" s="141" t="str" cm="1">
        <f t="array" ref="W3953">IF(SUM(LEN(B3953:V3953))=0,"",IF(OR(OR(ISBLANK(F3953),SUM(LEN(C3953),LEN(D3953))=0),AND(NOT(E3953="Unknown"),ISBLANK(J3953)),AND(NOT(O3953="Unknown"),ISBLANK(R3953))),"Missing Information", INDEX(Table15[Entire Service Line Classification], MATCH(SUMIFS(Table15[Unique ID],Table15[System-Owned Portion],E3953,Table15[If Material Anything Other than "Lead" in Column E,Was Material Ever Previously Lead?],G3953,Table15[Customer-Owned Portion],O3953),Table15[Unique ID],0),0)))</f>
        <v>Non-lead</v>
      </c>
      <c r="X3953"/>
    </row>
    <row r="3954" spans="2:24" ht="30" x14ac:dyDescent="0.25">
      <c r="B3954" s="146" t="s">
        <v>575</v>
      </c>
      <c r="C3954" s="31" t="s">
        <v>648</v>
      </c>
      <c r="D3954" s="31" t="s">
        <v>576</v>
      </c>
      <c r="E3954" s="44" t="s">
        <v>52</v>
      </c>
      <c r="F3954" s="43" t="s">
        <v>34</v>
      </c>
      <c r="G3954" s="84" t="s">
        <v>34</v>
      </c>
      <c r="H3954" s="31"/>
      <c r="I3954" s="205">
        <v>4</v>
      </c>
      <c r="J3954" s="84" t="s">
        <v>217</v>
      </c>
      <c r="K3954" s="31" t="s">
        <v>34</v>
      </c>
      <c r="L3954" s="31"/>
      <c r="M3954" s="169"/>
      <c r="N3954" s="148" t="s">
        <v>633</v>
      </c>
      <c r="O3954" s="106" t="s">
        <v>52</v>
      </c>
      <c r="P3954" s="43"/>
      <c r="Q3954" s="205">
        <v>4</v>
      </c>
      <c r="R3954" s="84" t="s">
        <v>217</v>
      </c>
      <c r="S3954" s="31" t="s">
        <v>34</v>
      </c>
      <c r="T3954" s="31"/>
      <c r="U3954" s="169"/>
      <c r="V3954" s="150" t="s">
        <v>633</v>
      </c>
      <c r="W3954" s="141" t="str" cm="1">
        <f t="array" ref="W3954">IF(SUM(LEN(B3954:V3954))=0,"",IF(OR(OR(ISBLANK(F3954),SUM(LEN(C3954),LEN(D3954))=0),AND(NOT(E3954="Unknown"),ISBLANK(J3954)),AND(NOT(O3954="Unknown"),ISBLANK(R3954))),"Missing Information", INDEX(Table15[Entire Service Line Classification], MATCH(SUMIFS(Table15[Unique ID],Table15[System-Owned Portion],E3954,Table15[If Material Anything Other than "Lead" in Column E,Was Material Ever Previously Lead?],G3954,Table15[Customer-Owned Portion],O3954),Table15[Unique ID],0),0)))</f>
        <v>Non-lead</v>
      </c>
      <c r="X3954"/>
    </row>
    <row r="3955" spans="2:24" ht="30" x14ac:dyDescent="0.25">
      <c r="B3955" s="146" t="s">
        <v>598</v>
      </c>
      <c r="C3955" s="31" t="s">
        <v>599</v>
      </c>
      <c r="D3955" s="31" t="s">
        <v>600</v>
      </c>
      <c r="E3955" s="44" t="s">
        <v>52</v>
      </c>
      <c r="F3955" s="43" t="s">
        <v>34</v>
      </c>
      <c r="G3955" s="84" t="s">
        <v>34</v>
      </c>
      <c r="H3955" s="31"/>
      <c r="I3955" s="205">
        <v>4</v>
      </c>
      <c r="J3955" s="84" t="s">
        <v>217</v>
      </c>
      <c r="K3955" s="31" t="s">
        <v>34</v>
      </c>
      <c r="L3955" s="31"/>
      <c r="M3955" s="169"/>
      <c r="N3955" s="148" t="s">
        <v>633</v>
      </c>
      <c r="O3955" s="106" t="s">
        <v>52</v>
      </c>
      <c r="P3955" s="43"/>
      <c r="Q3955" s="205">
        <v>4</v>
      </c>
      <c r="R3955" s="84" t="s">
        <v>217</v>
      </c>
      <c r="S3955" s="31" t="s">
        <v>34</v>
      </c>
      <c r="T3955" s="31"/>
      <c r="U3955" s="169"/>
      <c r="V3955" s="150" t="s">
        <v>633</v>
      </c>
      <c r="W3955" s="141" t="str" cm="1">
        <f t="array" ref="W3955">IF(SUM(LEN(B3955:V3955))=0,"",IF(OR(OR(ISBLANK(F3955),SUM(LEN(C3955),LEN(D3955))=0),AND(NOT(E3955="Unknown"),ISBLANK(J3955)),AND(NOT(O3955="Unknown"),ISBLANK(R3955))),"Missing Information", INDEX(Table15[Entire Service Line Classification], MATCH(SUMIFS(Table15[Unique ID],Table15[System-Owned Portion],E3955,Table15[If Material Anything Other than "Lead" in Column E,Was Material Ever Previously Lead?],G3955,Table15[Customer-Owned Portion],O3955),Table15[Unique ID],0),0)))</f>
        <v>Non-lead</v>
      </c>
      <c r="X3955"/>
    </row>
    <row r="3956" spans="2:24" ht="30" x14ac:dyDescent="0.25">
      <c r="B3956" s="146" t="s">
        <v>464</v>
      </c>
      <c r="C3956" s="31" t="s">
        <v>465</v>
      </c>
      <c r="D3956" s="31" t="s">
        <v>466</v>
      </c>
      <c r="E3956" s="44" t="s">
        <v>52</v>
      </c>
      <c r="F3956" s="43" t="s">
        <v>34</v>
      </c>
      <c r="G3956" s="84" t="s">
        <v>34</v>
      </c>
      <c r="H3956" s="31"/>
      <c r="I3956" s="205">
        <v>4</v>
      </c>
      <c r="J3956" s="84" t="s">
        <v>217</v>
      </c>
      <c r="K3956" s="31" t="s">
        <v>34</v>
      </c>
      <c r="L3956" s="31"/>
      <c r="M3956" s="169"/>
      <c r="N3956" s="148" t="s">
        <v>633</v>
      </c>
      <c r="O3956" s="106" t="s">
        <v>52</v>
      </c>
      <c r="P3956" s="43"/>
      <c r="Q3956" s="205">
        <v>4</v>
      </c>
      <c r="R3956" s="84" t="s">
        <v>217</v>
      </c>
      <c r="S3956" s="31" t="s">
        <v>34</v>
      </c>
      <c r="T3956" s="31"/>
      <c r="U3956" s="169"/>
      <c r="V3956" s="150" t="s">
        <v>633</v>
      </c>
      <c r="W3956" s="141" t="str" cm="1">
        <f t="array" ref="W3956">IF(SUM(LEN(B3956:V3956))=0,"",IF(OR(OR(ISBLANK(F3956),SUM(LEN(C3956),LEN(D3956))=0),AND(NOT(E3956="Unknown"),ISBLANK(J3956)),AND(NOT(O3956="Unknown"),ISBLANK(R3956))),"Missing Information", INDEX(Table15[Entire Service Line Classification], MATCH(SUMIFS(Table15[Unique ID],Table15[System-Owned Portion],E3956,Table15[If Material Anything Other than "Lead" in Column E,Was Material Ever Previously Lead?],G3956,Table15[Customer-Owned Portion],O3956),Table15[Unique ID],0),0)))</f>
        <v>Non-lead</v>
      </c>
      <c r="X3956"/>
    </row>
    <row r="3957" spans="2:24" ht="30" x14ac:dyDescent="0.25">
      <c r="B3957" s="146" t="s">
        <v>540</v>
      </c>
      <c r="C3957" s="31" t="s">
        <v>541</v>
      </c>
      <c r="D3957" s="31" t="s">
        <v>542</v>
      </c>
      <c r="E3957" s="44" t="s">
        <v>52</v>
      </c>
      <c r="F3957" s="43" t="s">
        <v>34</v>
      </c>
      <c r="G3957" s="84" t="s">
        <v>34</v>
      </c>
      <c r="H3957" s="31"/>
      <c r="I3957" s="205">
        <v>6</v>
      </c>
      <c r="J3957" s="84" t="s">
        <v>217</v>
      </c>
      <c r="K3957" s="31" t="s">
        <v>34</v>
      </c>
      <c r="L3957" s="31"/>
      <c r="M3957" s="169"/>
      <c r="N3957" s="148" t="s">
        <v>633</v>
      </c>
      <c r="O3957" s="106" t="s">
        <v>52</v>
      </c>
      <c r="P3957" s="43"/>
      <c r="Q3957" s="205">
        <v>6</v>
      </c>
      <c r="R3957" s="84" t="s">
        <v>217</v>
      </c>
      <c r="S3957" s="31" t="s">
        <v>34</v>
      </c>
      <c r="T3957" s="31"/>
      <c r="U3957" s="169"/>
      <c r="V3957" s="150" t="s">
        <v>633</v>
      </c>
      <c r="W3957" s="141" t="str" cm="1">
        <f t="array" ref="W3957">IF(SUM(LEN(B3957:V3957))=0,"",IF(OR(OR(ISBLANK(F3957),SUM(LEN(C3957),LEN(D3957))=0),AND(NOT(E3957="Unknown"),ISBLANK(J3957)),AND(NOT(O3957="Unknown"),ISBLANK(R3957))),"Missing Information", INDEX(Table15[Entire Service Line Classification], MATCH(SUMIFS(Table15[Unique ID],Table15[System-Owned Portion],E3957,Table15[If Material Anything Other than "Lead" in Column E,Was Material Ever Previously Lead?],G3957,Table15[Customer-Owned Portion],O3957),Table15[Unique ID],0),0)))</f>
        <v>Non-lead</v>
      </c>
      <c r="X3957"/>
    </row>
    <row r="3958" spans="2:24" ht="30" x14ac:dyDescent="0.25">
      <c r="B3958" s="146" t="s">
        <v>264</v>
      </c>
      <c r="C3958" s="31" t="s">
        <v>265</v>
      </c>
      <c r="D3958" s="31" t="s">
        <v>266</v>
      </c>
      <c r="E3958" s="44" t="s">
        <v>52</v>
      </c>
      <c r="F3958" s="43" t="s">
        <v>34</v>
      </c>
      <c r="G3958" s="84" t="s">
        <v>34</v>
      </c>
      <c r="H3958" s="31"/>
      <c r="I3958" s="205">
        <v>8</v>
      </c>
      <c r="J3958" s="84" t="s">
        <v>217</v>
      </c>
      <c r="K3958" s="31" t="s">
        <v>34</v>
      </c>
      <c r="L3958" s="31"/>
      <c r="M3958" s="169"/>
      <c r="N3958" s="148" t="s">
        <v>633</v>
      </c>
      <c r="O3958" s="106" t="s">
        <v>52</v>
      </c>
      <c r="P3958" s="43"/>
      <c r="Q3958" s="205">
        <v>8</v>
      </c>
      <c r="R3958" s="84" t="s">
        <v>217</v>
      </c>
      <c r="S3958" s="31" t="s">
        <v>34</v>
      </c>
      <c r="T3958" s="31"/>
      <c r="U3958" s="169"/>
      <c r="V3958" s="150" t="s">
        <v>633</v>
      </c>
      <c r="W3958" s="141" t="str" cm="1">
        <f t="array" ref="W3958">IF(SUM(LEN(B3958:V3958))=0,"",IF(OR(OR(ISBLANK(F3958),SUM(LEN(C3958),LEN(D3958))=0),AND(NOT(E3958="Unknown"),ISBLANK(J3958)),AND(NOT(O3958="Unknown"),ISBLANK(R3958))),"Missing Information", INDEX(Table15[Entire Service Line Classification], MATCH(SUMIFS(Table15[Unique ID],Table15[System-Owned Portion],E3958,Table15[If Material Anything Other than "Lead" in Column E,Was Material Ever Previously Lead?],G3958,Table15[Customer-Owned Portion],O3958),Table15[Unique ID],0),0)))</f>
        <v>Non-lead</v>
      </c>
      <c r="X3958"/>
    </row>
    <row r="3959" spans="2:24" ht="30" x14ac:dyDescent="0.25">
      <c r="B3959" s="146" t="s">
        <v>546</v>
      </c>
      <c r="C3959" s="31" t="s">
        <v>547</v>
      </c>
      <c r="D3959" s="31" t="s">
        <v>548</v>
      </c>
      <c r="E3959" s="44" t="s">
        <v>52</v>
      </c>
      <c r="F3959" s="43" t="s">
        <v>34</v>
      </c>
      <c r="G3959" s="84" t="s">
        <v>34</v>
      </c>
      <c r="H3959" s="31"/>
      <c r="I3959" s="205">
        <v>6</v>
      </c>
      <c r="J3959" s="84" t="s">
        <v>217</v>
      </c>
      <c r="K3959" s="31" t="s">
        <v>34</v>
      </c>
      <c r="L3959" s="31"/>
      <c r="M3959" s="169"/>
      <c r="N3959" s="148" t="s">
        <v>633</v>
      </c>
      <c r="O3959" s="106" t="s">
        <v>52</v>
      </c>
      <c r="P3959" s="43"/>
      <c r="Q3959" s="205">
        <v>6</v>
      </c>
      <c r="R3959" s="84" t="s">
        <v>217</v>
      </c>
      <c r="S3959" s="31" t="s">
        <v>34</v>
      </c>
      <c r="T3959" s="31"/>
      <c r="U3959" s="169"/>
      <c r="V3959" s="150" t="s">
        <v>633</v>
      </c>
      <c r="W3959" s="141" t="str" cm="1">
        <f t="array" ref="W3959">IF(SUM(LEN(B3959:V3959))=0,"",IF(OR(OR(ISBLANK(F3959),SUM(LEN(C3959),LEN(D3959))=0),AND(NOT(E3959="Unknown"),ISBLANK(J3959)),AND(NOT(O3959="Unknown"),ISBLANK(R3959))),"Missing Information", INDEX(Table15[Entire Service Line Classification], MATCH(SUMIFS(Table15[Unique ID],Table15[System-Owned Portion],E3959,Table15[If Material Anything Other than "Lead" in Column E,Was Material Ever Previously Lead?],G3959,Table15[Customer-Owned Portion],O3959),Table15[Unique ID],0),0)))</f>
        <v>Non-lead</v>
      </c>
      <c r="X3959"/>
    </row>
    <row r="3960" spans="2:24" ht="30" x14ac:dyDescent="0.25">
      <c r="B3960" s="146" t="s">
        <v>228</v>
      </c>
      <c r="C3960" s="31" t="s">
        <v>229</v>
      </c>
      <c r="D3960" s="31" t="s">
        <v>230</v>
      </c>
      <c r="E3960" s="44" t="s">
        <v>52</v>
      </c>
      <c r="F3960" s="43" t="s">
        <v>34</v>
      </c>
      <c r="G3960" s="84" t="s">
        <v>34</v>
      </c>
      <c r="H3960" s="31"/>
      <c r="I3960" s="205">
        <v>6</v>
      </c>
      <c r="J3960" s="84" t="s">
        <v>217</v>
      </c>
      <c r="K3960" s="31" t="s">
        <v>34</v>
      </c>
      <c r="L3960" s="31"/>
      <c r="M3960" s="169"/>
      <c r="N3960" s="148" t="s">
        <v>633</v>
      </c>
      <c r="O3960" s="106" t="s">
        <v>52</v>
      </c>
      <c r="P3960" s="43"/>
      <c r="Q3960" s="205">
        <v>6</v>
      </c>
      <c r="R3960" s="84" t="s">
        <v>217</v>
      </c>
      <c r="S3960" s="31" t="s">
        <v>34</v>
      </c>
      <c r="T3960" s="31"/>
      <c r="U3960" s="169"/>
      <c r="V3960" s="150" t="s">
        <v>633</v>
      </c>
      <c r="W3960" s="141" t="str" cm="1">
        <f t="array" ref="W3960">IF(SUM(LEN(B3960:V3960))=0,"",IF(OR(OR(ISBLANK(F3960),SUM(LEN(C3960),LEN(D3960))=0),AND(NOT(E3960="Unknown"),ISBLANK(J3960)),AND(NOT(O3960="Unknown"),ISBLANK(R3960))),"Missing Information", INDEX(Table15[Entire Service Line Classification], MATCH(SUMIFS(Table15[Unique ID],Table15[System-Owned Portion],E3960,Table15[If Material Anything Other than "Lead" in Column E,Was Material Ever Previously Lead?],G3960,Table15[Customer-Owned Portion],O3960),Table15[Unique ID],0),0)))</f>
        <v>Non-lead</v>
      </c>
      <c r="X3960"/>
    </row>
    <row r="3961" spans="2:24" ht="105" x14ac:dyDescent="0.25">
      <c r="B3961" s="146" t="s">
        <v>791</v>
      </c>
      <c r="C3961" s="31" t="s">
        <v>792</v>
      </c>
      <c r="D3961" s="31" t="s">
        <v>793</v>
      </c>
      <c r="E3961" s="44" t="s">
        <v>52</v>
      </c>
      <c r="F3961" s="43" t="s">
        <v>34</v>
      </c>
      <c r="G3961" s="84" t="s">
        <v>34</v>
      </c>
      <c r="H3961" s="31" t="s">
        <v>728</v>
      </c>
      <c r="I3961" s="205"/>
      <c r="J3961" s="84" t="s">
        <v>188</v>
      </c>
      <c r="K3961" s="31" t="s">
        <v>34</v>
      </c>
      <c r="L3961" s="31"/>
      <c r="M3961" s="169"/>
      <c r="N3961" s="148" t="s">
        <v>729</v>
      </c>
      <c r="O3961" s="106" t="s">
        <v>200</v>
      </c>
      <c r="P3961" s="43" t="s">
        <v>730</v>
      </c>
      <c r="Q3961" s="205"/>
      <c r="R3961" s="84" t="s">
        <v>188</v>
      </c>
      <c r="S3961" s="31" t="s">
        <v>34</v>
      </c>
      <c r="T3961" s="31"/>
      <c r="U3961" s="169"/>
      <c r="V3961" s="150" t="s">
        <v>731</v>
      </c>
      <c r="W3961" s="141" t="str" cm="1">
        <f t="array" ref="W3961">IF(SUM(LEN(B3961:V3961))=0,"",IF(OR(OR(ISBLANK(F3961),SUM(LEN(C3961),LEN(D3961))=0),AND(NOT(E3961="Unknown"),ISBLANK(J3961)),AND(NOT(O3961="Unknown"),ISBLANK(R3961))),"Missing Information", INDEX(Table15[Entire Service Line Classification], MATCH(SUMIFS(Table15[Unique ID],Table15[System-Owned Portion],E3961,Table15[If Material Anything Other than "Lead" in Column E,Was Material Ever Previously Lead?],G3961,Table15[Customer-Owned Portion],O3961),Table15[Unique ID],0),0)))</f>
        <v>Non-lead</v>
      </c>
      <c r="X3961"/>
    </row>
    <row r="3962" spans="2:24" ht="105" x14ac:dyDescent="0.25">
      <c r="B3962" s="146" t="s">
        <v>862</v>
      </c>
      <c r="C3962" s="31" t="s">
        <v>863</v>
      </c>
      <c r="D3962" s="31" t="s">
        <v>864</v>
      </c>
      <c r="E3962" s="44" t="s">
        <v>52</v>
      </c>
      <c r="F3962" s="43" t="s">
        <v>34</v>
      </c>
      <c r="G3962" s="84" t="s">
        <v>34</v>
      </c>
      <c r="H3962" s="31" t="s">
        <v>728</v>
      </c>
      <c r="I3962" s="205"/>
      <c r="J3962" s="84" t="s">
        <v>188</v>
      </c>
      <c r="K3962" s="31" t="s">
        <v>34</v>
      </c>
      <c r="L3962" s="31"/>
      <c r="M3962" s="169"/>
      <c r="N3962" s="148" t="s">
        <v>729</v>
      </c>
      <c r="O3962" s="106" t="s">
        <v>200</v>
      </c>
      <c r="P3962" s="43" t="s">
        <v>778</v>
      </c>
      <c r="Q3962" s="205"/>
      <c r="R3962" s="84" t="s">
        <v>188</v>
      </c>
      <c r="S3962" s="31" t="s">
        <v>34</v>
      </c>
      <c r="T3962" s="31"/>
      <c r="U3962" s="169"/>
      <c r="V3962" s="150" t="s">
        <v>731</v>
      </c>
      <c r="W3962" s="141" t="str" cm="1">
        <f t="array" ref="W3962">IF(SUM(LEN(B3962:V3962))=0,"",IF(OR(OR(ISBLANK(F3962),SUM(LEN(C3962),LEN(D3962))=0),AND(NOT(E3962="Unknown"),ISBLANK(J3962)),AND(NOT(O3962="Unknown"),ISBLANK(R3962))),"Missing Information", INDEX(Table15[Entire Service Line Classification], MATCH(SUMIFS(Table15[Unique ID],Table15[System-Owned Portion],E3962,Table15[If Material Anything Other than "Lead" in Column E,Was Material Ever Previously Lead?],G3962,Table15[Customer-Owned Portion],O3962),Table15[Unique ID],0),0)))</f>
        <v>Non-lead</v>
      </c>
      <c r="X3962"/>
    </row>
    <row r="3963" spans="2:24" ht="105" x14ac:dyDescent="0.25">
      <c r="B3963" s="146" t="s">
        <v>3010</v>
      </c>
      <c r="C3963" s="31" t="s">
        <v>3011</v>
      </c>
      <c r="D3963" s="31" t="s">
        <v>3012</v>
      </c>
      <c r="E3963" s="44" t="s">
        <v>52</v>
      </c>
      <c r="F3963" s="43" t="s">
        <v>34</v>
      </c>
      <c r="G3963" s="84" t="s">
        <v>34</v>
      </c>
      <c r="H3963" s="31" t="s">
        <v>728</v>
      </c>
      <c r="I3963" s="205"/>
      <c r="J3963" s="84" t="s">
        <v>188</v>
      </c>
      <c r="K3963" s="31" t="s">
        <v>34</v>
      </c>
      <c r="L3963" s="31"/>
      <c r="M3963" s="169"/>
      <c r="N3963" s="148" t="s">
        <v>729</v>
      </c>
      <c r="O3963" s="106" t="s">
        <v>200</v>
      </c>
      <c r="P3963" s="43" t="s">
        <v>778</v>
      </c>
      <c r="Q3963" s="205"/>
      <c r="R3963" s="84" t="s">
        <v>188</v>
      </c>
      <c r="S3963" s="31" t="s">
        <v>34</v>
      </c>
      <c r="T3963" s="31"/>
      <c r="U3963" s="169"/>
      <c r="V3963" s="150" t="s">
        <v>731</v>
      </c>
      <c r="W3963" s="141" t="str" cm="1">
        <f t="array" ref="W3963">IF(SUM(LEN(B3963:V3963))=0,"",IF(OR(OR(ISBLANK(F3963),SUM(LEN(C3963),LEN(D3963))=0),AND(NOT(E3963="Unknown"),ISBLANK(J3963)),AND(NOT(O3963="Unknown"),ISBLANK(R3963))),"Missing Information", INDEX(Table15[Entire Service Line Classification], MATCH(SUMIFS(Table15[Unique ID],Table15[System-Owned Portion],E3963,Table15[If Material Anything Other than "Lead" in Column E,Was Material Ever Previously Lead?],G3963,Table15[Customer-Owned Portion],O3963),Table15[Unique ID],0),0)))</f>
        <v>Non-lead</v>
      </c>
      <c r="X3963"/>
    </row>
    <row r="3964" spans="2:24" ht="225" x14ac:dyDescent="0.25">
      <c r="B3964" s="146" t="s">
        <v>13275</v>
      </c>
      <c r="C3964" s="31" t="s">
        <v>13276</v>
      </c>
      <c r="D3964" s="31" t="s">
        <v>13277</v>
      </c>
      <c r="E3964" s="44" t="s">
        <v>52</v>
      </c>
      <c r="F3964" s="43" t="s">
        <v>34</v>
      </c>
      <c r="G3964" s="84" t="s">
        <v>34</v>
      </c>
      <c r="H3964" s="31"/>
      <c r="I3964" s="205"/>
      <c r="J3964" s="84" t="s">
        <v>3268</v>
      </c>
      <c r="K3964" s="31" t="s">
        <v>34</v>
      </c>
      <c r="L3964" s="31"/>
      <c r="M3964" s="169"/>
      <c r="N3964" s="148" t="s">
        <v>3269</v>
      </c>
      <c r="O3964" s="106" t="s">
        <v>52</v>
      </c>
      <c r="P3964" s="43"/>
      <c r="Q3964" s="205"/>
      <c r="R3964" s="84" t="s">
        <v>3268</v>
      </c>
      <c r="S3964" s="31" t="s">
        <v>34</v>
      </c>
      <c r="T3964" s="31"/>
      <c r="U3964" s="169"/>
      <c r="V3964" s="150" t="s">
        <v>3269</v>
      </c>
      <c r="W3964" s="141" t="str" cm="1">
        <f t="array" ref="W3964">IF(SUM(LEN(B3964:V3964))=0,"",IF(OR(OR(ISBLANK(F3964),SUM(LEN(C3964),LEN(D3964))=0),AND(NOT(E3964="Unknown"),ISBLANK(J3964)),AND(NOT(O3964="Unknown"),ISBLANK(R3964))),"Missing Information", INDEX(Table15[Entire Service Line Classification], MATCH(SUMIFS(Table15[Unique ID],Table15[System-Owned Portion],E3964,Table15[If Material Anything Other than "Lead" in Column E,Was Material Ever Previously Lead?],G3964,Table15[Customer-Owned Portion],O3964),Table15[Unique ID],0),0)))</f>
        <v>Non-lead</v>
      </c>
      <c r="X3964"/>
    </row>
    <row r="3965" spans="2:24" ht="225" x14ac:dyDescent="0.25">
      <c r="B3965" s="146" t="s">
        <v>13278</v>
      </c>
      <c r="C3965" s="31" t="s">
        <v>13279</v>
      </c>
      <c r="D3965" s="31" t="s">
        <v>13280</v>
      </c>
      <c r="E3965" s="44" t="s">
        <v>52</v>
      </c>
      <c r="F3965" s="43" t="s">
        <v>34</v>
      </c>
      <c r="G3965" s="84" t="s">
        <v>34</v>
      </c>
      <c r="H3965" s="31"/>
      <c r="I3965" s="205"/>
      <c r="J3965" s="84" t="s">
        <v>3268</v>
      </c>
      <c r="K3965" s="31" t="s">
        <v>34</v>
      </c>
      <c r="L3965" s="31"/>
      <c r="M3965" s="169"/>
      <c r="N3965" s="148" t="s">
        <v>3269</v>
      </c>
      <c r="O3965" s="106" t="s">
        <v>52</v>
      </c>
      <c r="P3965" s="43"/>
      <c r="Q3965" s="205"/>
      <c r="R3965" s="84" t="s">
        <v>3268</v>
      </c>
      <c r="S3965" s="31" t="s">
        <v>34</v>
      </c>
      <c r="T3965" s="31"/>
      <c r="U3965" s="169"/>
      <c r="V3965" s="150" t="s">
        <v>3269</v>
      </c>
      <c r="W3965" s="141" t="str" cm="1">
        <f t="array" ref="W3965">IF(SUM(LEN(B3965:V3965))=0,"",IF(OR(OR(ISBLANK(F3965),SUM(LEN(C3965),LEN(D3965))=0),AND(NOT(E3965="Unknown"),ISBLANK(J3965)),AND(NOT(O3965="Unknown"),ISBLANK(R3965))),"Missing Information", INDEX(Table15[Entire Service Line Classification], MATCH(SUMIFS(Table15[Unique ID],Table15[System-Owned Portion],E3965,Table15[If Material Anything Other than "Lead" in Column E,Was Material Ever Previously Lead?],G3965,Table15[Customer-Owned Portion],O3965),Table15[Unique ID],0),0)))</f>
        <v>Non-lead</v>
      </c>
      <c r="X3965"/>
    </row>
    <row r="3966" spans="2:24" ht="225" x14ac:dyDescent="0.25">
      <c r="B3966" s="146" t="s">
        <v>13281</v>
      </c>
      <c r="C3966" s="31" t="s">
        <v>13282</v>
      </c>
      <c r="D3966" s="31" t="s">
        <v>13283</v>
      </c>
      <c r="E3966" s="44" t="s">
        <v>52</v>
      </c>
      <c r="F3966" s="43" t="s">
        <v>34</v>
      </c>
      <c r="G3966" s="84" t="s">
        <v>34</v>
      </c>
      <c r="H3966" s="31"/>
      <c r="I3966" s="205"/>
      <c r="J3966" s="84" t="s">
        <v>3268</v>
      </c>
      <c r="K3966" s="31" t="s">
        <v>34</v>
      </c>
      <c r="L3966" s="31"/>
      <c r="M3966" s="169"/>
      <c r="N3966" s="148" t="s">
        <v>3269</v>
      </c>
      <c r="O3966" s="106" t="s">
        <v>52</v>
      </c>
      <c r="P3966" s="43"/>
      <c r="Q3966" s="205"/>
      <c r="R3966" s="84" t="s">
        <v>3268</v>
      </c>
      <c r="S3966" s="31" t="s">
        <v>34</v>
      </c>
      <c r="T3966" s="31"/>
      <c r="U3966" s="169"/>
      <c r="V3966" s="150" t="s">
        <v>3269</v>
      </c>
      <c r="W3966" s="141" t="str" cm="1">
        <f t="array" ref="W3966">IF(SUM(LEN(B3966:V3966))=0,"",IF(OR(OR(ISBLANK(F3966),SUM(LEN(C3966),LEN(D3966))=0),AND(NOT(E3966="Unknown"),ISBLANK(J3966)),AND(NOT(O3966="Unknown"),ISBLANK(R3966))),"Missing Information", INDEX(Table15[Entire Service Line Classification], MATCH(SUMIFS(Table15[Unique ID],Table15[System-Owned Portion],E3966,Table15[If Material Anything Other than "Lead" in Column E,Was Material Ever Previously Lead?],G3966,Table15[Customer-Owned Portion],O3966),Table15[Unique ID],0),0)))</f>
        <v>Non-lead</v>
      </c>
      <c r="X3966"/>
    </row>
    <row r="3967" spans="2:24" ht="75" x14ac:dyDescent="0.25">
      <c r="B3967" s="146" t="s">
        <v>13284</v>
      </c>
      <c r="C3967" s="31" t="s">
        <v>13285</v>
      </c>
      <c r="D3967" s="31" t="s">
        <v>13286</v>
      </c>
      <c r="E3967" s="44" t="s">
        <v>43</v>
      </c>
      <c r="F3967" s="43" t="s">
        <v>34</v>
      </c>
      <c r="G3967" s="84" t="s">
        <v>34</v>
      </c>
      <c r="H3967" s="31"/>
      <c r="I3967" s="205"/>
      <c r="J3967" s="84" t="s">
        <v>106</v>
      </c>
      <c r="K3967" s="31" t="s">
        <v>36</v>
      </c>
      <c r="L3967" s="31" t="s">
        <v>95</v>
      </c>
      <c r="M3967" s="169" t="s">
        <v>4512</v>
      </c>
      <c r="N3967" s="148" t="s">
        <v>4513</v>
      </c>
      <c r="O3967" s="106" t="s">
        <v>43</v>
      </c>
      <c r="P3967" s="43"/>
      <c r="Q3967" s="205"/>
      <c r="R3967" s="84" t="s">
        <v>106</v>
      </c>
      <c r="S3967" s="31" t="s">
        <v>36</v>
      </c>
      <c r="T3967" s="31" t="s">
        <v>95</v>
      </c>
      <c r="U3967" s="169" t="s">
        <v>4512</v>
      </c>
      <c r="V3967" s="150" t="s">
        <v>4513</v>
      </c>
      <c r="W3967" s="141" t="str" cm="1">
        <f t="array" ref="W3967">IF(SUM(LEN(B3967:V3967))=0,"",IF(OR(OR(ISBLANK(F3967),SUM(LEN(C3967),LEN(D3967))=0),AND(NOT(E3967="Unknown"),ISBLANK(J3967)),AND(NOT(O3967="Unknown"),ISBLANK(R3967))),"Missing Information", INDEX(Table15[Entire Service Line Classification], MATCH(SUMIFS(Table15[Unique ID],Table15[System-Owned Portion],E3967,Table15[If Material Anything Other than "Lead" in Column E,Was Material Ever Previously Lead?],G3967,Table15[Customer-Owned Portion],O3967),Table15[Unique ID],0),0)))</f>
        <v>Non-lead</v>
      </c>
      <c r="X3967"/>
    </row>
    <row r="3968" spans="2:24" ht="30" x14ac:dyDescent="0.25">
      <c r="B3968" s="146" t="s">
        <v>610</v>
      </c>
      <c r="C3968" s="31" t="s">
        <v>611</v>
      </c>
      <c r="D3968" s="31" t="s">
        <v>612</v>
      </c>
      <c r="E3968" s="44" t="s">
        <v>52</v>
      </c>
      <c r="F3968" s="43" t="s">
        <v>34</v>
      </c>
      <c r="G3968" s="84" t="s">
        <v>34</v>
      </c>
      <c r="H3968" s="31"/>
      <c r="I3968" s="205">
        <v>4</v>
      </c>
      <c r="J3968" s="84" t="s">
        <v>217</v>
      </c>
      <c r="K3968" s="31" t="s">
        <v>34</v>
      </c>
      <c r="L3968" s="31"/>
      <c r="M3968" s="169"/>
      <c r="N3968" s="148" t="s">
        <v>633</v>
      </c>
      <c r="O3968" s="106" t="s">
        <v>52</v>
      </c>
      <c r="P3968" s="43"/>
      <c r="Q3968" s="205">
        <v>4</v>
      </c>
      <c r="R3968" s="84" t="s">
        <v>217</v>
      </c>
      <c r="S3968" s="31" t="s">
        <v>34</v>
      </c>
      <c r="T3968" s="31"/>
      <c r="U3968" s="169"/>
      <c r="V3968" s="150" t="s">
        <v>633</v>
      </c>
      <c r="W3968" s="141" t="str" cm="1">
        <f t="array" ref="W3968">IF(SUM(LEN(B3968:V3968))=0,"",IF(OR(OR(ISBLANK(F3968),SUM(LEN(C3968),LEN(D3968))=0),AND(NOT(E3968="Unknown"),ISBLANK(J3968)),AND(NOT(O3968="Unknown"),ISBLANK(R3968))),"Missing Information", INDEX(Table15[Entire Service Line Classification], MATCH(SUMIFS(Table15[Unique ID],Table15[System-Owned Portion],E3968,Table15[If Material Anything Other than "Lead" in Column E,Was Material Ever Previously Lead?],G3968,Table15[Customer-Owned Portion],O3968),Table15[Unique ID],0),0)))</f>
        <v>Non-lead</v>
      </c>
      <c r="X3968"/>
    </row>
    <row r="3969" spans="2:24" ht="225" x14ac:dyDescent="0.25">
      <c r="B3969" s="146" t="s">
        <v>13287</v>
      </c>
      <c r="C3969" s="31" t="s">
        <v>13288</v>
      </c>
      <c r="D3969" s="31" t="s">
        <v>13289</v>
      </c>
      <c r="E3969" s="44" t="s">
        <v>52</v>
      </c>
      <c r="F3969" s="43" t="s">
        <v>34</v>
      </c>
      <c r="G3969" s="84" t="s">
        <v>34</v>
      </c>
      <c r="H3969" s="31"/>
      <c r="I3969" s="205"/>
      <c r="J3969" s="84" t="s">
        <v>3268</v>
      </c>
      <c r="K3969" s="31" t="s">
        <v>34</v>
      </c>
      <c r="L3969" s="31"/>
      <c r="M3969" s="169"/>
      <c r="N3969" s="148" t="s">
        <v>3269</v>
      </c>
      <c r="O3969" s="106" t="s">
        <v>52</v>
      </c>
      <c r="P3969" s="43"/>
      <c r="Q3969" s="205"/>
      <c r="R3969" s="84" t="s">
        <v>3268</v>
      </c>
      <c r="S3969" s="31" t="s">
        <v>34</v>
      </c>
      <c r="T3969" s="31"/>
      <c r="U3969" s="169"/>
      <c r="V3969" s="150" t="s">
        <v>3269</v>
      </c>
      <c r="W3969" s="141" t="str" cm="1">
        <f t="array" ref="W3969">IF(SUM(LEN(B3969:V3969))=0,"",IF(OR(OR(ISBLANK(F3969),SUM(LEN(C3969),LEN(D3969))=0),AND(NOT(E3969="Unknown"),ISBLANK(J3969)),AND(NOT(O3969="Unknown"),ISBLANK(R3969))),"Missing Information", INDEX(Table15[Entire Service Line Classification], MATCH(SUMIFS(Table15[Unique ID],Table15[System-Owned Portion],E3969,Table15[If Material Anything Other than "Lead" in Column E,Was Material Ever Previously Lead?],G3969,Table15[Customer-Owned Portion],O3969),Table15[Unique ID],0),0)))</f>
        <v>Non-lead</v>
      </c>
      <c r="X3969"/>
    </row>
    <row r="3970" spans="2:24" ht="75" x14ac:dyDescent="0.25">
      <c r="B3970" s="146" t="s">
        <v>13290</v>
      </c>
      <c r="C3970" s="31" t="s">
        <v>13291</v>
      </c>
      <c r="D3970" s="31" t="s">
        <v>13292</v>
      </c>
      <c r="E3970" s="44" t="s">
        <v>43</v>
      </c>
      <c r="F3970" s="43" t="s">
        <v>34</v>
      </c>
      <c r="G3970" s="84" t="s">
        <v>34</v>
      </c>
      <c r="H3970" s="31"/>
      <c r="I3970" s="205"/>
      <c r="J3970" s="84" t="s">
        <v>106</v>
      </c>
      <c r="K3970" s="31" t="s">
        <v>36</v>
      </c>
      <c r="L3970" s="31" t="s">
        <v>95</v>
      </c>
      <c r="M3970" s="169" t="s">
        <v>4153</v>
      </c>
      <c r="N3970" s="148" t="s">
        <v>4154</v>
      </c>
      <c r="O3970" s="106" t="s">
        <v>43</v>
      </c>
      <c r="P3970" s="43"/>
      <c r="Q3970" s="205"/>
      <c r="R3970" s="84" t="s">
        <v>106</v>
      </c>
      <c r="S3970" s="31" t="s">
        <v>36</v>
      </c>
      <c r="T3970" s="31" t="s">
        <v>95</v>
      </c>
      <c r="U3970" s="169" t="s">
        <v>4153</v>
      </c>
      <c r="V3970" s="150" t="s">
        <v>4154</v>
      </c>
      <c r="W3970" s="141" t="str" cm="1">
        <f t="array" ref="W3970">IF(SUM(LEN(B3970:V3970))=0,"",IF(OR(OR(ISBLANK(F3970),SUM(LEN(C3970),LEN(D3970))=0),AND(NOT(E3970="Unknown"),ISBLANK(J3970)),AND(NOT(O3970="Unknown"),ISBLANK(R3970))),"Missing Information", INDEX(Table15[Entire Service Line Classification], MATCH(SUMIFS(Table15[Unique ID],Table15[System-Owned Portion],E3970,Table15[If Material Anything Other than "Lead" in Column E,Was Material Ever Previously Lead?],G3970,Table15[Customer-Owned Portion],O3970),Table15[Unique ID],0),0)))</f>
        <v>Non-lead</v>
      </c>
      <c r="X3970"/>
    </row>
    <row r="3971" spans="2:24" ht="75" x14ac:dyDescent="0.25">
      <c r="B3971" s="146" t="s">
        <v>13293</v>
      </c>
      <c r="C3971" s="31" t="s">
        <v>13294</v>
      </c>
      <c r="D3971" s="31" t="s">
        <v>13295</v>
      </c>
      <c r="E3971" s="44" t="s">
        <v>43</v>
      </c>
      <c r="F3971" s="43" t="s">
        <v>34</v>
      </c>
      <c r="G3971" s="84" t="s">
        <v>34</v>
      </c>
      <c r="H3971" s="31"/>
      <c r="I3971" s="205"/>
      <c r="J3971" s="84" t="s">
        <v>106</v>
      </c>
      <c r="K3971" s="31" t="s">
        <v>36</v>
      </c>
      <c r="L3971" s="31" t="s">
        <v>95</v>
      </c>
      <c r="M3971" s="169" t="s">
        <v>4068</v>
      </c>
      <c r="N3971" s="148" t="s">
        <v>9008</v>
      </c>
      <c r="O3971" s="106" t="s">
        <v>43</v>
      </c>
      <c r="P3971" s="43"/>
      <c r="Q3971" s="205"/>
      <c r="R3971" s="84" t="s">
        <v>106</v>
      </c>
      <c r="S3971" s="31" t="s">
        <v>36</v>
      </c>
      <c r="T3971" s="31" t="s">
        <v>95</v>
      </c>
      <c r="U3971" s="169" t="s">
        <v>4068</v>
      </c>
      <c r="V3971" s="150" t="s">
        <v>9008</v>
      </c>
      <c r="W3971" s="141" t="str" cm="1">
        <f t="array" ref="W3971">IF(SUM(LEN(B3971:V3971))=0,"",IF(OR(OR(ISBLANK(F3971),SUM(LEN(C3971),LEN(D3971))=0),AND(NOT(E3971="Unknown"),ISBLANK(J3971)),AND(NOT(O3971="Unknown"),ISBLANK(R3971))),"Missing Information", INDEX(Table15[Entire Service Line Classification], MATCH(SUMIFS(Table15[Unique ID],Table15[System-Owned Portion],E3971,Table15[If Material Anything Other than "Lead" in Column E,Was Material Ever Previously Lead?],G3971,Table15[Customer-Owned Portion],O3971),Table15[Unique ID],0),0)))</f>
        <v>Non-lead</v>
      </c>
      <c r="X3971"/>
    </row>
    <row r="3972" spans="2:24" ht="225" x14ac:dyDescent="0.25">
      <c r="B3972" s="146" t="s">
        <v>13296</v>
      </c>
      <c r="C3972" s="31" t="s">
        <v>13297</v>
      </c>
      <c r="D3972" s="31" t="s">
        <v>13298</v>
      </c>
      <c r="E3972" s="44" t="s">
        <v>52</v>
      </c>
      <c r="F3972" s="43" t="s">
        <v>34</v>
      </c>
      <c r="G3972" s="84" t="s">
        <v>34</v>
      </c>
      <c r="H3972" s="31"/>
      <c r="I3972" s="205"/>
      <c r="J3972" s="84" t="s">
        <v>3268</v>
      </c>
      <c r="K3972" s="31" t="s">
        <v>34</v>
      </c>
      <c r="L3972" s="31"/>
      <c r="M3972" s="169"/>
      <c r="N3972" s="148" t="s">
        <v>3269</v>
      </c>
      <c r="O3972" s="106" t="s">
        <v>52</v>
      </c>
      <c r="P3972" s="43"/>
      <c r="Q3972" s="205"/>
      <c r="R3972" s="84" t="s">
        <v>3268</v>
      </c>
      <c r="S3972" s="31" t="s">
        <v>34</v>
      </c>
      <c r="T3972" s="31"/>
      <c r="U3972" s="169"/>
      <c r="V3972" s="150" t="s">
        <v>3269</v>
      </c>
      <c r="W3972" s="141" t="str" cm="1">
        <f t="array" ref="W3972">IF(SUM(LEN(B3972:V3972))=0,"",IF(OR(OR(ISBLANK(F3972),SUM(LEN(C3972),LEN(D3972))=0),AND(NOT(E3972="Unknown"),ISBLANK(J3972)),AND(NOT(O3972="Unknown"),ISBLANK(R3972))),"Missing Information", INDEX(Table15[Entire Service Line Classification], MATCH(SUMIFS(Table15[Unique ID],Table15[System-Owned Portion],E3972,Table15[If Material Anything Other than "Lead" in Column E,Was Material Ever Previously Lead?],G3972,Table15[Customer-Owned Portion],O3972),Table15[Unique ID],0),0)))</f>
        <v>Non-lead</v>
      </c>
      <c r="X3972"/>
    </row>
    <row r="3973" spans="2:24" ht="225" x14ac:dyDescent="0.25">
      <c r="B3973" s="146" t="s">
        <v>13299</v>
      </c>
      <c r="C3973" s="31" t="s">
        <v>13300</v>
      </c>
      <c r="D3973" s="31" t="s">
        <v>13301</v>
      </c>
      <c r="E3973" s="44" t="s">
        <v>52</v>
      </c>
      <c r="F3973" s="43" t="s">
        <v>34</v>
      </c>
      <c r="G3973" s="84" t="s">
        <v>34</v>
      </c>
      <c r="H3973" s="31"/>
      <c r="I3973" s="205"/>
      <c r="J3973" s="84" t="s">
        <v>3268</v>
      </c>
      <c r="K3973" s="31" t="s">
        <v>34</v>
      </c>
      <c r="L3973" s="31"/>
      <c r="M3973" s="169"/>
      <c r="N3973" s="148" t="s">
        <v>3269</v>
      </c>
      <c r="O3973" s="106" t="s">
        <v>52</v>
      </c>
      <c r="P3973" s="43"/>
      <c r="Q3973" s="205"/>
      <c r="R3973" s="84" t="s">
        <v>3268</v>
      </c>
      <c r="S3973" s="31" t="s">
        <v>34</v>
      </c>
      <c r="T3973" s="31"/>
      <c r="U3973" s="169"/>
      <c r="V3973" s="150" t="s">
        <v>3269</v>
      </c>
      <c r="W3973" s="141" t="str" cm="1">
        <f t="array" ref="W3973">IF(SUM(LEN(B3973:V3973))=0,"",IF(OR(OR(ISBLANK(F3973),SUM(LEN(C3973),LEN(D3973))=0),AND(NOT(E3973="Unknown"),ISBLANK(J3973)),AND(NOT(O3973="Unknown"),ISBLANK(R3973))),"Missing Information", INDEX(Table15[Entire Service Line Classification], MATCH(SUMIFS(Table15[Unique ID],Table15[System-Owned Portion],E3973,Table15[If Material Anything Other than "Lead" in Column E,Was Material Ever Previously Lead?],G3973,Table15[Customer-Owned Portion],O3973),Table15[Unique ID],0),0)))</f>
        <v>Non-lead</v>
      </c>
      <c r="X3973"/>
    </row>
    <row r="3974" spans="2:24" ht="225" x14ac:dyDescent="0.25">
      <c r="B3974" s="146" t="s">
        <v>13302</v>
      </c>
      <c r="C3974" s="31" t="s">
        <v>13303</v>
      </c>
      <c r="D3974" s="31" t="s">
        <v>13304</v>
      </c>
      <c r="E3974" s="44" t="s">
        <v>52</v>
      </c>
      <c r="F3974" s="43" t="s">
        <v>34</v>
      </c>
      <c r="G3974" s="84" t="s">
        <v>34</v>
      </c>
      <c r="H3974" s="31"/>
      <c r="I3974" s="205"/>
      <c r="J3974" s="84" t="s">
        <v>3268</v>
      </c>
      <c r="K3974" s="31" t="s">
        <v>34</v>
      </c>
      <c r="L3974" s="31"/>
      <c r="M3974" s="169"/>
      <c r="N3974" s="148" t="s">
        <v>3269</v>
      </c>
      <c r="O3974" s="106" t="s">
        <v>52</v>
      </c>
      <c r="P3974" s="43"/>
      <c r="Q3974" s="205"/>
      <c r="R3974" s="84" t="s">
        <v>3268</v>
      </c>
      <c r="S3974" s="31" t="s">
        <v>34</v>
      </c>
      <c r="T3974" s="31"/>
      <c r="U3974" s="169"/>
      <c r="V3974" s="150" t="s">
        <v>3269</v>
      </c>
      <c r="W3974" s="141" t="str" cm="1">
        <f t="array" ref="W3974">IF(SUM(LEN(B3974:V3974))=0,"",IF(OR(OR(ISBLANK(F3974),SUM(LEN(C3974),LEN(D3974))=0),AND(NOT(E3974="Unknown"),ISBLANK(J3974)),AND(NOT(O3974="Unknown"),ISBLANK(R3974))),"Missing Information", INDEX(Table15[Entire Service Line Classification], MATCH(SUMIFS(Table15[Unique ID],Table15[System-Owned Portion],E3974,Table15[If Material Anything Other than "Lead" in Column E,Was Material Ever Previously Lead?],G3974,Table15[Customer-Owned Portion],O3974),Table15[Unique ID],0),0)))</f>
        <v>Non-lead</v>
      </c>
      <c r="X3974"/>
    </row>
    <row r="3975" spans="2:24" ht="225" x14ac:dyDescent="0.25">
      <c r="B3975" s="146" t="s">
        <v>13305</v>
      </c>
      <c r="C3975" s="31" t="s">
        <v>13306</v>
      </c>
      <c r="D3975" s="31" t="s">
        <v>13307</v>
      </c>
      <c r="E3975" s="44" t="s">
        <v>52</v>
      </c>
      <c r="F3975" s="43" t="s">
        <v>34</v>
      </c>
      <c r="G3975" s="84" t="s">
        <v>34</v>
      </c>
      <c r="H3975" s="31"/>
      <c r="I3975" s="205"/>
      <c r="J3975" s="84" t="s">
        <v>3268</v>
      </c>
      <c r="K3975" s="31" t="s">
        <v>34</v>
      </c>
      <c r="L3975" s="31"/>
      <c r="M3975" s="169"/>
      <c r="N3975" s="148" t="s">
        <v>3269</v>
      </c>
      <c r="O3975" s="106" t="s">
        <v>52</v>
      </c>
      <c r="P3975" s="43"/>
      <c r="Q3975" s="205"/>
      <c r="R3975" s="84" t="s">
        <v>3268</v>
      </c>
      <c r="S3975" s="31" t="s">
        <v>34</v>
      </c>
      <c r="T3975" s="31"/>
      <c r="U3975" s="169"/>
      <c r="V3975" s="150" t="s">
        <v>3269</v>
      </c>
      <c r="W3975" s="141" t="str" cm="1">
        <f t="array" ref="W3975">IF(SUM(LEN(B3975:V3975))=0,"",IF(OR(OR(ISBLANK(F3975),SUM(LEN(C3975),LEN(D3975))=0),AND(NOT(E3975="Unknown"),ISBLANK(J3975)),AND(NOT(O3975="Unknown"),ISBLANK(R3975))),"Missing Information", INDEX(Table15[Entire Service Line Classification], MATCH(SUMIFS(Table15[Unique ID],Table15[System-Owned Portion],E3975,Table15[If Material Anything Other than "Lead" in Column E,Was Material Ever Previously Lead?],G3975,Table15[Customer-Owned Portion],O3975),Table15[Unique ID],0),0)))</f>
        <v>Non-lead</v>
      </c>
      <c r="X3975"/>
    </row>
    <row r="3976" spans="2:24" ht="225" x14ac:dyDescent="0.25">
      <c r="B3976" s="146" t="s">
        <v>13308</v>
      </c>
      <c r="C3976" s="31" t="s">
        <v>13309</v>
      </c>
      <c r="D3976" s="31" t="s">
        <v>13310</v>
      </c>
      <c r="E3976" s="44" t="s">
        <v>35</v>
      </c>
      <c r="F3976" s="43" t="s">
        <v>34</v>
      </c>
      <c r="G3976" s="84" t="s">
        <v>34</v>
      </c>
      <c r="H3976" s="31" t="s">
        <v>15051</v>
      </c>
      <c r="I3976" s="205">
        <v>2</v>
      </c>
      <c r="J3976" s="84" t="s">
        <v>45</v>
      </c>
      <c r="K3976" s="31" t="s">
        <v>36</v>
      </c>
      <c r="L3976" s="31" t="s">
        <v>95</v>
      </c>
      <c r="M3976" s="169" t="s">
        <v>15051</v>
      </c>
      <c r="N3976" s="148" t="s">
        <v>15052</v>
      </c>
      <c r="O3976" s="106" t="s">
        <v>52</v>
      </c>
      <c r="P3976" s="43"/>
      <c r="Q3976" s="205"/>
      <c r="R3976" s="84" t="s">
        <v>3268</v>
      </c>
      <c r="S3976" s="31" t="s">
        <v>34</v>
      </c>
      <c r="T3976" s="31"/>
      <c r="U3976" s="169"/>
      <c r="V3976" s="150" t="s">
        <v>3269</v>
      </c>
      <c r="W3976" s="141" t="str" cm="1">
        <f t="array" ref="W3976">IF(SUM(LEN(B3976:V3976))=0,"",IF(OR(OR(ISBLANK(F3976),SUM(LEN(C3976),LEN(D3976))=0),AND(NOT(E3976="Unknown"),ISBLANK(J3976)),AND(NOT(O3976="Unknown"),ISBLANK(R3976))),"Missing Information", INDEX(Table15[Entire Service Line Classification], MATCH(SUMIFS(Table15[Unique ID],Table15[System-Owned Portion],E3976,Table15[If Material Anything Other than "Lead" in Column E,Was Material Ever Previously Lead?],G3976,Table15[Customer-Owned Portion],O3976),Table15[Unique ID],0),0)))</f>
        <v>Non-lead</v>
      </c>
      <c r="X3976"/>
    </row>
    <row r="3977" spans="2:24" ht="75" x14ac:dyDescent="0.25">
      <c r="B3977" s="146" t="s">
        <v>13311</v>
      </c>
      <c r="C3977" s="31" t="s">
        <v>13312</v>
      </c>
      <c r="D3977" s="31" t="s">
        <v>13313</v>
      </c>
      <c r="E3977" s="44" t="s">
        <v>43</v>
      </c>
      <c r="F3977" s="43" t="s">
        <v>34</v>
      </c>
      <c r="G3977" s="84" t="s">
        <v>34</v>
      </c>
      <c r="H3977" s="31"/>
      <c r="I3977" s="205"/>
      <c r="J3977" s="84" t="s">
        <v>106</v>
      </c>
      <c r="K3977" s="31" t="s">
        <v>36</v>
      </c>
      <c r="L3977" s="31" t="s">
        <v>95</v>
      </c>
      <c r="M3977" s="169" t="s">
        <v>4043</v>
      </c>
      <c r="N3977" s="148" t="s">
        <v>4044</v>
      </c>
      <c r="O3977" s="106" t="s">
        <v>43</v>
      </c>
      <c r="P3977" s="43"/>
      <c r="Q3977" s="205"/>
      <c r="R3977" s="84" t="s">
        <v>106</v>
      </c>
      <c r="S3977" s="31" t="s">
        <v>36</v>
      </c>
      <c r="T3977" s="31" t="s">
        <v>95</v>
      </c>
      <c r="U3977" s="169" t="s">
        <v>4043</v>
      </c>
      <c r="V3977" s="150" t="s">
        <v>4044</v>
      </c>
      <c r="W3977" s="141" t="str" cm="1">
        <f t="array" ref="W3977">IF(SUM(LEN(B3977:V3977))=0,"",IF(OR(OR(ISBLANK(F3977),SUM(LEN(C3977),LEN(D3977))=0),AND(NOT(E3977="Unknown"),ISBLANK(J3977)),AND(NOT(O3977="Unknown"),ISBLANK(R3977))),"Missing Information", INDEX(Table15[Entire Service Line Classification], MATCH(SUMIFS(Table15[Unique ID],Table15[System-Owned Portion],E3977,Table15[If Material Anything Other than "Lead" in Column E,Was Material Ever Previously Lead?],G3977,Table15[Customer-Owned Portion],O3977),Table15[Unique ID],0),0)))</f>
        <v>Non-lead</v>
      </c>
      <c r="X3977"/>
    </row>
    <row r="3978" spans="2:24" ht="225" x14ac:dyDescent="0.25">
      <c r="B3978" s="146" t="s">
        <v>13314</v>
      </c>
      <c r="C3978" s="31" t="s">
        <v>13315</v>
      </c>
      <c r="D3978" s="31" t="s">
        <v>13316</v>
      </c>
      <c r="E3978" s="44" t="s">
        <v>52</v>
      </c>
      <c r="F3978" s="43" t="s">
        <v>34</v>
      </c>
      <c r="G3978" s="84" t="s">
        <v>34</v>
      </c>
      <c r="H3978" s="31"/>
      <c r="I3978" s="205"/>
      <c r="J3978" s="84" t="s">
        <v>3268</v>
      </c>
      <c r="K3978" s="31" t="s">
        <v>34</v>
      </c>
      <c r="L3978" s="31"/>
      <c r="M3978" s="169"/>
      <c r="N3978" s="148" t="s">
        <v>3269</v>
      </c>
      <c r="O3978" s="106" t="s">
        <v>52</v>
      </c>
      <c r="P3978" s="43"/>
      <c r="Q3978" s="205"/>
      <c r="R3978" s="84" t="s">
        <v>3268</v>
      </c>
      <c r="S3978" s="31" t="s">
        <v>34</v>
      </c>
      <c r="T3978" s="31"/>
      <c r="U3978" s="169"/>
      <c r="V3978" s="150" t="s">
        <v>3269</v>
      </c>
      <c r="W3978" s="141" t="str" cm="1">
        <f t="array" ref="W3978">IF(SUM(LEN(B3978:V3978))=0,"",IF(OR(OR(ISBLANK(F3978),SUM(LEN(C3978),LEN(D3978))=0),AND(NOT(E3978="Unknown"),ISBLANK(J3978)),AND(NOT(O3978="Unknown"),ISBLANK(R3978))),"Missing Information", INDEX(Table15[Entire Service Line Classification], MATCH(SUMIFS(Table15[Unique ID],Table15[System-Owned Portion],E3978,Table15[If Material Anything Other than "Lead" in Column E,Was Material Ever Previously Lead?],G3978,Table15[Customer-Owned Portion],O3978),Table15[Unique ID],0),0)))</f>
        <v>Non-lead</v>
      </c>
      <c r="X3978"/>
    </row>
    <row r="3979" spans="2:24" ht="75" x14ac:dyDescent="0.25">
      <c r="B3979" s="146" t="s">
        <v>13317</v>
      </c>
      <c r="C3979" s="31" t="s">
        <v>13318</v>
      </c>
      <c r="D3979" s="31" t="s">
        <v>13319</v>
      </c>
      <c r="E3979" s="44" t="s">
        <v>52</v>
      </c>
      <c r="F3979" s="43" t="s">
        <v>34</v>
      </c>
      <c r="G3979" s="84" t="s">
        <v>34</v>
      </c>
      <c r="H3979" s="31"/>
      <c r="I3979" s="205"/>
      <c r="J3979" s="84" t="s">
        <v>106</v>
      </c>
      <c r="K3979" s="31" t="s">
        <v>36</v>
      </c>
      <c r="L3979" s="31" t="s">
        <v>95</v>
      </c>
      <c r="M3979" s="169" t="s">
        <v>4153</v>
      </c>
      <c r="N3979" s="148" t="s">
        <v>13320</v>
      </c>
      <c r="O3979" s="106" t="s">
        <v>43</v>
      </c>
      <c r="P3979" s="43"/>
      <c r="Q3979" s="205"/>
      <c r="R3979" s="84" t="s">
        <v>106</v>
      </c>
      <c r="S3979" s="31" t="s">
        <v>36</v>
      </c>
      <c r="T3979" s="31" t="s">
        <v>95</v>
      </c>
      <c r="U3979" s="169" t="s">
        <v>4153</v>
      </c>
      <c r="V3979" s="150" t="s">
        <v>4154</v>
      </c>
      <c r="W3979" s="141" t="str" cm="1">
        <f t="array" ref="W3979">IF(SUM(LEN(B3979:V3979))=0,"",IF(OR(OR(ISBLANK(F3979),SUM(LEN(C3979),LEN(D3979))=0),AND(NOT(E3979="Unknown"),ISBLANK(J3979)),AND(NOT(O3979="Unknown"),ISBLANK(R3979))),"Missing Information", INDEX(Table15[Entire Service Line Classification], MATCH(SUMIFS(Table15[Unique ID],Table15[System-Owned Portion],E3979,Table15[If Material Anything Other than "Lead" in Column E,Was Material Ever Previously Lead?],G3979,Table15[Customer-Owned Portion],O3979),Table15[Unique ID],0),0)))</f>
        <v>Non-lead</v>
      </c>
      <c r="X3979"/>
    </row>
    <row r="3980" spans="2:24" ht="30" x14ac:dyDescent="0.25">
      <c r="B3980" s="146" t="s">
        <v>437</v>
      </c>
      <c r="C3980" s="31" t="s">
        <v>438</v>
      </c>
      <c r="D3980" s="31" t="s">
        <v>439</v>
      </c>
      <c r="E3980" s="44" t="s">
        <v>52</v>
      </c>
      <c r="F3980" s="43" t="s">
        <v>34</v>
      </c>
      <c r="G3980" s="84" t="s">
        <v>34</v>
      </c>
      <c r="H3980" s="31"/>
      <c r="I3980" s="205">
        <v>4</v>
      </c>
      <c r="J3980" s="84" t="s">
        <v>217</v>
      </c>
      <c r="K3980" s="31" t="s">
        <v>34</v>
      </c>
      <c r="L3980" s="31"/>
      <c r="M3980" s="169"/>
      <c r="N3980" s="148" t="s">
        <v>633</v>
      </c>
      <c r="O3980" s="106" t="s">
        <v>52</v>
      </c>
      <c r="P3980" s="43"/>
      <c r="Q3980" s="205">
        <v>4</v>
      </c>
      <c r="R3980" s="84" t="s">
        <v>217</v>
      </c>
      <c r="S3980" s="31" t="s">
        <v>34</v>
      </c>
      <c r="T3980" s="31"/>
      <c r="U3980" s="169"/>
      <c r="V3980" s="150" t="s">
        <v>633</v>
      </c>
      <c r="W3980" s="141" t="str" cm="1">
        <f t="array" ref="W3980">IF(SUM(LEN(B3980:V3980))=0,"",IF(OR(OR(ISBLANK(F3980),SUM(LEN(C3980),LEN(D3980))=0),AND(NOT(E3980="Unknown"),ISBLANK(J3980)),AND(NOT(O3980="Unknown"),ISBLANK(R3980))),"Missing Information", INDEX(Table15[Entire Service Line Classification], MATCH(SUMIFS(Table15[Unique ID],Table15[System-Owned Portion],E3980,Table15[If Material Anything Other than "Lead" in Column E,Was Material Ever Previously Lead?],G3980,Table15[Customer-Owned Portion],O3980),Table15[Unique ID],0),0)))</f>
        <v>Non-lead</v>
      </c>
      <c r="X3980"/>
    </row>
    <row r="3981" spans="2:24" ht="75" x14ac:dyDescent="0.25">
      <c r="B3981" s="146" t="s">
        <v>13321</v>
      </c>
      <c r="C3981" s="31" t="s">
        <v>13322</v>
      </c>
      <c r="D3981" s="31" t="s">
        <v>13323</v>
      </c>
      <c r="E3981" s="44" t="s">
        <v>43</v>
      </c>
      <c r="F3981" s="43" t="s">
        <v>34</v>
      </c>
      <c r="G3981" s="84" t="s">
        <v>34</v>
      </c>
      <c r="H3981" s="31"/>
      <c r="I3981" s="205"/>
      <c r="J3981" s="84" t="s">
        <v>106</v>
      </c>
      <c r="K3981" s="31" t="s">
        <v>36</v>
      </c>
      <c r="L3981" s="31" t="s">
        <v>95</v>
      </c>
      <c r="M3981" s="169" t="s">
        <v>4172</v>
      </c>
      <c r="N3981" s="148" t="s">
        <v>4173</v>
      </c>
      <c r="O3981" s="106" t="s">
        <v>43</v>
      </c>
      <c r="P3981" s="43"/>
      <c r="Q3981" s="205"/>
      <c r="R3981" s="84" t="s">
        <v>106</v>
      </c>
      <c r="S3981" s="31" t="s">
        <v>36</v>
      </c>
      <c r="T3981" s="31" t="s">
        <v>95</v>
      </c>
      <c r="U3981" s="169" t="s">
        <v>4172</v>
      </c>
      <c r="V3981" s="150" t="s">
        <v>4173</v>
      </c>
      <c r="W3981" s="141" t="str" cm="1">
        <f t="array" ref="W3981">IF(SUM(LEN(B3981:V3981))=0,"",IF(OR(OR(ISBLANK(F3981),SUM(LEN(C3981),LEN(D3981))=0),AND(NOT(E3981="Unknown"),ISBLANK(J3981)),AND(NOT(O3981="Unknown"),ISBLANK(R3981))),"Missing Information", INDEX(Table15[Entire Service Line Classification], MATCH(SUMIFS(Table15[Unique ID],Table15[System-Owned Portion],E3981,Table15[If Material Anything Other than "Lead" in Column E,Was Material Ever Previously Lead?],G3981,Table15[Customer-Owned Portion],O3981),Table15[Unique ID],0),0)))</f>
        <v>Non-lead</v>
      </c>
      <c r="X3981"/>
    </row>
    <row r="3982" spans="2:24" ht="75" x14ac:dyDescent="0.25">
      <c r="B3982" s="146" t="s">
        <v>13324</v>
      </c>
      <c r="C3982" s="31" t="s">
        <v>13325</v>
      </c>
      <c r="D3982" s="31" t="s">
        <v>13326</v>
      </c>
      <c r="E3982" s="44" t="s">
        <v>43</v>
      </c>
      <c r="F3982" s="43" t="s">
        <v>34</v>
      </c>
      <c r="G3982" s="84" t="s">
        <v>34</v>
      </c>
      <c r="H3982" s="31"/>
      <c r="I3982" s="205"/>
      <c r="J3982" s="84" t="s">
        <v>106</v>
      </c>
      <c r="K3982" s="31" t="s">
        <v>36</v>
      </c>
      <c r="L3982" s="31" t="s">
        <v>95</v>
      </c>
      <c r="M3982" s="169" t="s">
        <v>4232</v>
      </c>
      <c r="N3982" s="148" t="s">
        <v>4233</v>
      </c>
      <c r="O3982" s="106" t="s">
        <v>42</v>
      </c>
      <c r="P3982" s="43"/>
      <c r="Q3982" s="205"/>
      <c r="R3982" s="84" t="s">
        <v>106</v>
      </c>
      <c r="S3982" s="31" t="s">
        <v>36</v>
      </c>
      <c r="T3982" s="31" t="s">
        <v>95</v>
      </c>
      <c r="U3982" s="169" t="s">
        <v>4232</v>
      </c>
      <c r="V3982" s="150" t="s">
        <v>13327</v>
      </c>
      <c r="W3982" s="141" t="str" cm="1">
        <f t="array" ref="W3982">IF(SUM(LEN(B3982:V3982))=0,"",IF(OR(OR(ISBLANK(F3982),SUM(LEN(C3982),LEN(D3982))=0),AND(NOT(E3982="Unknown"),ISBLANK(J3982)),AND(NOT(O3982="Unknown"),ISBLANK(R3982))),"Missing Information", INDEX(Table15[Entire Service Line Classification], MATCH(SUMIFS(Table15[Unique ID],Table15[System-Owned Portion],E3982,Table15[If Material Anything Other than "Lead" in Column E,Was Material Ever Previously Lead?],G3982,Table15[Customer-Owned Portion],O3982),Table15[Unique ID],0),0)))</f>
        <v>Non-lead</v>
      </c>
      <c r="X3982"/>
    </row>
    <row r="3983" spans="2:24" ht="225" x14ac:dyDescent="0.25">
      <c r="B3983" s="146" t="s">
        <v>13328</v>
      </c>
      <c r="C3983" s="31" t="s">
        <v>13329</v>
      </c>
      <c r="D3983" s="31" t="s">
        <v>13330</v>
      </c>
      <c r="E3983" s="44" t="s">
        <v>52</v>
      </c>
      <c r="F3983" s="43" t="s">
        <v>34</v>
      </c>
      <c r="G3983" s="84" t="s">
        <v>34</v>
      </c>
      <c r="H3983" s="31"/>
      <c r="I3983" s="205"/>
      <c r="J3983" s="84" t="s">
        <v>3268</v>
      </c>
      <c r="K3983" s="31" t="s">
        <v>34</v>
      </c>
      <c r="L3983" s="31"/>
      <c r="M3983" s="169"/>
      <c r="N3983" s="148" t="s">
        <v>3269</v>
      </c>
      <c r="O3983" s="106" t="s">
        <v>52</v>
      </c>
      <c r="P3983" s="43"/>
      <c r="Q3983" s="205"/>
      <c r="R3983" s="84" t="s">
        <v>3268</v>
      </c>
      <c r="S3983" s="31" t="s">
        <v>34</v>
      </c>
      <c r="T3983" s="31"/>
      <c r="U3983" s="169"/>
      <c r="V3983" s="150" t="s">
        <v>3269</v>
      </c>
      <c r="W3983" s="141" t="str" cm="1">
        <f t="array" ref="W3983">IF(SUM(LEN(B3983:V3983))=0,"",IF(OR(OR(ISBLANK(F3983),SUM(LEN(C3983),LEN(D3983))=0),AND(NOT(E3983="Unknown"),ISBLANK(J3983)),AND(NOT(O3983="Unknown"),ISBLANK(R3983))),"Missing Information", INDEX(Table15[Entire Service Line Classification], MATCH(SUMIFS(Table15[Unique ID],Table15[System-Owned Portion],E3983,Table15[If Material Anything Other than "Lead" in Column E,Was Material Ever Previously Lead?],G3983,Table15[Customer-Owned Portion],O3983),Table15[Unique ID],0),0)))</f>
        <v>Non-lead</v>
      </c>
      <c r="X3983"/>
    </row>
    <row r="3984" spans="2:24" ht="60" x14ac:dyDescent="0.25">
      <c r="B3984" s="146" t="s">
        <v>13331</v>
      </c>
      <c r="C3984" s="31" t="s">
        <v>13332</v>
      </c>
      <c r="D3984" s="31" t="s">
        <v>13333</v>
      </c>
      <c r="E3984" s="44" t="s">
        <v>43</v>
      </c>
      <c r="F3984" s="43" t="s">
        <v>34</v>
      </c>
      <c r="G3984" s="84" t="s">
        <v>34</v>
      </c>
      <c r="H3984" s="31"/>
      <c r="I3984" s="205"/>
      <c r="J3984" s="84" t="s">
        <v>106</v>
      </c>
      <c r="K3984" s="31" t="s">
        <v>36</v>
      </c>
      <c r="L3984" s="31" t="s">
        <v>95</v>
      </c>
      <c r="M3984" s="169" t="s">
        <v>3438</v>
      </c>
      <c r="N3984" s="148" t="s">
        <v>3439</v>
      </c>
      <c r="O3984" s="106" t="s">
        <v>43</v>
      </c>
      <c r="P3984" s="43"/>
      <c r="Q3984" s="205"/>
      <c r="R3984" s="84" t="s">
        <v>106</v>
      </c>
      <c r="S3984" s="31" t="s">
        <v>36</v>
      </c>
      <c r="T3984" s="31" t="s">
        <v>95</v>
      </c>
      <c r="U3984" s="169" t="s">
        <v>3438</v>
      </c>
      <c r="V3984" s="150" t="s">
        <v>3439</v>
      </c>
      <c r="W3984" s="141" t="str" cm="1">
        <f t="array" ref="W3984">IF(SUM(LEN(B3984:V3984))=0,"",IF(OR(OR(ISBLANK(F3984),SUM(LEN(C3984),LEN(D3984))=0),AND(NOT(E3984="Unknown"),ISBLANK(J3984)),AND(NOT(O3984="Unknown"),ISBLANK(R3984))),"Missing Information", INDEX(Table15[Entire Service Line Classification], MATCH(SUMIFS(Table15[Unique ID],Table15[System-Owned Portion],E3984,Table15[If Material Anything Other than "Lead" in Column E,Was Material Ever Previously Lead?],G3984,Table15[Customer-Owned Portion],O3984),Table15[Unique ID],0),0)))</f>
        <v>Non-lead</v>
      </c>
      <c r="X3984"/>
    </row>
    <row r="3985" spans="2:24" ht="225" x14ac:dyDescent="0.25">
      <c r="B3985" s="146" t="s">
        <v>13334</v>
      </c>
      <c r="C3985" s="31" t="s">
        <v>13335</v>
      </c>
      <c r="D3985" s="31" t="s">
        <v>13336</v>
      </c>
      <c r="E3985" s="44" t="s">
        <v>52</v>
      </c>
      <c r="F3985" s="43" t="s">
        <v>34</v>
      </c>
      <c r="G3985" s="84" t="s">
        <v>34</v>
      </c>
      <c r="H3985" s="31"/>
      <c r="I3985" s="205"/>
      <c r="J3985" s="84" t="s">
        <v>3268</v>
      </c>
      <c r="K3985" s="31" t="s">
        <v>34</v>
      </c>
      <c r="L3985" s="31"/>
      <c r="M3985" s="169"/>
      <c r="N3985" s="148" t="s">
        <v>3269</v>
      </c>
      <c r="O3985" s="106" t="s">
        <v>52</v>
      </c>
      <c r="P3985" s="43"/>
      <c r="Q3985" s="205"/>
      <c r="R3985" s="84" t="s">
        <v>3268</v>
      </c>
      <c r="S3985" s="31" t="s">
        <v>34</v>
      </c>
      <c r="T3985" s="31"/>
      <c r="U3985" s="169"/>
      <c r="V3985" s="150" t="s">
        <v>3269</v>
      </c>
      <c r="W3985" s="141" t="str" cm="1">
        <f t="array" ref="W3985">IF(SUM(LEN(B3985:V3985))=0,"",IF(OR(OR(ISBLANK(F3985),SUM(LEN(C3985),LEN(D3985))=0),AND(NOT(E3985="Unknown"),ISBLANK(J3985)),AND(NOT(O3985="Unknown"),ISBLANK(R3985))),"Missing Information", INDEX(Table15[Entire Service Line Classification], MATCH(SUMIFS(Table15[Unique ID],Table15[System-Owned Portion],E3985,Table15[If Material Anything Other than "Lead" in Column E,Was Material Ever Previously Lead?],G3985,Table15[Customer-Owned Portion],O3985),Table15[Unique ID],0),0)))</f>
        <v>Non-lead</v>
      </c>
      <c r="X3985"/>
    </row>
    <row r="3986" spans="2:24" ht="60" x14ac:dyDescent="0.25">
      <c r="B3986" s="146" t="s">
        <v>13337</v>
      </c>
      <c r="C3986" s="31" t="s">
        <v>13338</v>
      </c>
      <c r="D3986" s="31" t="s">
        <v>13339</v>
      </c>
      <c r="E3986" s="44" t="s">
        <v>43</v>
      </c>
      <c r="F3986" s="43" t="s">
        <v>34</v>
      </c>
      <c r="G3986" s="84" t="s">
        <v>34</v>
      </c>
      <c r="H3986" s="31"/>
      <c r="I3986" s="205"/>
      <c r="J3986" s="84" t="s">
        <v>106</v>
      </c>
      <c r="K3986" s="31" t="s">
        <v>36</v>
      </c>
      <c r="L3986" s="31" t="s">
        <v>95</v>
      </c>
      <c r="M3986" s="169" t="s">
        <v>3438</v>
      </c>
      <c r="N3986" s="148" t="s">
        <v>3439</v>
      </c>
      <c r="O3986" s="106" t="s">
        <v>43</v>
      </c>
      <c r="P3986" s="43"/>
      <c r="Q3986" s="205"/>
      <c r="R3986" s="84" t="s">
        <v>106</v>
      </c>
      <c r="S3986" s="31" t="s">
        <v>36</v>
      </c>
      <c r="T3986" s="31" t="s">
        <v>95</v>
      </c>
      <c r="U3986" s="169" t="s">
        <v>3438</v>
      </c>
      <c r="V3986" s="150" t="s">
        <v>3439</v>
      </c>
      <c r="W3986" s="141" t="str" cm="1">
        <f t="array" ref="W3986">IF(SUM(LEN(B3986:V3986))=0,"",IF(OR(OR(ISBLANK(F3986),SUM(LEN(C3986),LEN(D3986))=0),AND(NOT(E3986="Unknown"),ISBLANK(J3986)),AND(NOT(O3986="Unknown"),ISBLANK(R3986))),"Missing Information", INDEX(Table15[Entire Service Line Classification], MATCH(SUMIFS(Table15[Unique ID],Table15[System-Owned Portion],E3986,Table15[If Material Anything Other than "Lead" in Column E,Was Material Ever Previously Lead?],G3986,Table15[Customer-Owned Portion],O3986),Table15[Unique ID],0),0)))</f>
        <v>Non-lead</v>
      </c>
      <c r="X3986"/>
    </row>
    <row r="3987" spans="2:24" ht="225" x14ac:dyDescent="0.25">
      <c r="B3987" s="146" t="s">
        <v>13340</v>
      </c>
      <c r="C3987" s="31" t="s">
        <v>13341</v>
      </c>
      <c r="D3987" s="31" t="s">
        <v>13342</v>
      </c>
      <c r="E3987" s="44" t="s">
        <v>52</v>
      </c>
      <c r="F3987" s="43" t="s">
        <v>34</v>
      </c>
      <c r="G3987" s="84" t="s">
        <v>34</v>
      </c>
      <c r="H3987" s="31"/>
      <c r="I3987" s="205"/>
      <c r="J3987" s="84" t="s">
        <v>3268</v>
      </c>
      <c r="K3987" s="31" t="s">
        <v>34</v>
      </c>
      <c r="L3987" s="31"/>
      <c r="M3987" s="169"/>
      <c r="N3987" s="148" t="s">
        <v>3269</v>
      </c>
      <c r="O3987" s="106" t="s">
        <v>52</v>
      </c>
      <c r="P3987" s="43"/>
      <c r="Q3987" s="205"/>
      <c r="R3987" s="84" t="s">
        <v>3268</v>
      </c>
      <c r="S3987" s="31" t="s">
        <v>34</v>
      </c>
      <c r="T3987" s="31"/>
      <c r="U3987" s="169"/>
      <c r="V3987" s="150" t="s">
        <v>3269</v>
      </c>
      <c r="W3987" s="141" t="str" cm="1">
        <f t="array" ref="W3987">IF(SUM(LEN(B3987:V3987))=0,"",IF(OR(OR(ISBLANK(F3987),SUM(LEN(C3987),LEN(D3987))=0),AND(NOT(E3987="Unknown"),ISBLANK(J3987)),AND(NOT(O3987="Unknown"),ISBLANK(R3987))),"Missing Information", INDEX(Table15[Entire Service Line Classification], MATCH(SUMIFS(Table15[Unique ID],Table15[System-Owned Portion],E3987,Table15[If Material Anything Other than "Lead" in Column E,Was Material Ever Previously Lead?],G3987,Table15[Customer-Owned Portion],O3987),Table15[Unique ID],0),0)))</f>
        <v>Non-lead</v>
      </c>
      <c r="X3987"/>
    </row>
    <row r="3988" spans="2:24" ht="225" x14ac:dyDescent="0.25">
      <c r="B3988" s="146" t="s">
        <v>13343</v>
      </c>
      <c r="C3988" s="31" t="s">
        <v>8965</v>
      </c>
      <c r="D3988" s="31" t="s">
        <v>13344</v>
      </c>
      <c r="E3988" s="44" t="s">
        <v>52</v>
      </c>
      <c r="F3988" s="43" t="s">
        <v>34</v>
      </c>
      <c r="G3988" s="84" t="s">
        <v>34</v>
      </c>
      <c r="H3988" s="31"/>
      <c r="I3988" s="205"/>
      <c r="J3988" s="84" t="s">
        <v>3268</v>
      </c>
      <c r="K3988" s="31" t="s">
        <v>34</v>
      </c>
      <c r="L3988" s="31"/>
      <c r="M3988" s="169"/>
      <c r="N3988" s="148" t="s">
        <v>3269</v>
      </c>
      <c r="O3988" s="106" t="s">
        <v>52</v>
      </c>
      <c r="P3988" s="43"/>
      <c r="Q3988" s="205"/>
      <c r="R3988" s="84" t="s">
        <v>3268</v>
      </c>
      <c r="S3988" s="31" t="s">
        <v>34</v>
      </c>
      <c r="T3988" s="31"/>
      <c r="U3988" s="169"/>
      <c r="V3988" s="150" t="s">
        <v>3269</v>
      </c>
      <c r="W3988" s="141" t="str" cm="1">
        <f t="array" ref="W3988">IF(SUM(LEN(B3988:V3988))=0,"",IF(OR(OR(ISBLANK(F3988),SUM(LEN(C3988),LEN(D3988))=0),AND(NOT(E3988="Unknown"),ISBLANK(J3988)),AND(NOT(O3988="Unknown"),ISBLANK(R3988))),"Missing Information", INDEX(Table15[Entire Service Line Classification], MATCH(SUMIFS(Table15[Unique ID],Table15[System-Owned Portion],E3988,Table15[If Material Anything Other than "Lead" in Column E,Was Material Ever Previously Lead?],G3988,Table15[Customer-Owned Portion],O3988),Table15[Unique ID],0),0)))</f>
        <v>Non-lead</v>
      </c>
      <c r="X3988"/>
    </row>
    <row r="3989" spans="2:24" ht="75" x14ac:dyDescent="0.25">
      <c r="B3989" s="146" t="s">
        <v>13345</v>
      </c>
      <c r="C3989" s="31" t="s">
        <v>13346</v>
      </c>
      <c r="D3989" s="31" t="s">
        <v>13347</v>
      </c>
      <c r="E3989" s="44" t="s">
        <v>35</v>
      </c>
      <c r="F3989" s="43" t="s">
        <v>34</v>
      </c>
      <c r="G3989" s="84" t="s">
        <v>34</v>
      </c>
      <c r="H3989" s="31"/>
      <c r="I3989" s="205"/>
      <c r="J3989" s="84" t="s">
        <v>106</v>
      </c>
      <c r="K3989" s="31" t="s">
        <v>36</v>
      </c>
      <c r="L3989" s="31" t="s">
        <v>95</v>
      </c>
      <c r="M3989" s="169" t="s">
        <v>4017</v>
      </c>
      <c r="N3989" s="148" t="s">
        <v>13348</v>
      </c>
      <c r="O3989" s="106" t="s">
        <v>42</v>
      </c>
      <c r="P3989" s="43"/>
      <c r="Q3989" s="205"/>
      <c r="R3989" s="84" t="s">
        <v>106</v>
      </c>
      <c r="S3989" s="31" t="s">
        <v>36</v>
      </c>
      <c r="T3989" s="31" t="s">
        <v>95</v>
      </c>
      <c r="U3989" s="169" t="s">
        <v>4017</v>
      </c>
      <c r="V3989" s="150" t="s">
        <v>9566</v>
      </c>
      <c r="W3989" s="141" t="str" cm="1">
        <f t="array" ref="W3989">IF(SUM(LEN(B3989:V3989))=0,"",IF(OR(OR(ISBLANK(F3989),SUM(LEN(C3989),LEN(D3989))=0),AND(NOT(E3989="Unknown"),ISBLANK(J3989)),AND(NOT(O3989="Unknown"),ISBLANK(R3989))),"Missing Information", INDEX(Table15[Entire Service Line Classification], MATCH(SUMIFS(Table15[Unique ID],Table15[System-Owned Portion],E3989,Table15[If Material Anything Other than "Lead" in Column E,Was Material Ever Previously Lead?],G3989,Table15[Customer-Owned Portion],O3989),Table15[Unique ID],0),0)))</f>
        <v>Non-lead</v>
      </c>
      <c r="X3989"/>
    </row>
    <row r="3990" spans="2:24" ht="75" x14ac:dyDescent="0.25">
      <c r="B3990" s="146" t="s">
        <v>13349</v>
      </c>
      <c r="C3990" s="31" t="s">
        <v>13350</v>
      </c>
      <c r="D3990" s="31" t="s">
        <v>13351</v>
      </c>
      <c r="E3990" s="44" t="s">
        <v>43</v>
      </c>
      <c r="F3990" s="43" t="s">
        <v>34</v>
      </c>
      <c r="G3990" s="84" t="s">
        <v>34</v>
      </c>
      <c r="H3990" s="31"/>
      <c r="I3990" s="205"/>
      <c r="J3990" s="84" t="s">
        <v>106</v>
      </c>
      <c r="K3990" s="31" t="s">
        <v>36</v>
      </c>
      <c r="L3990" s="31" t="s">
        <v>95</v>
      </c>
      <c r="M3990" s="169" t="s">
        <v>4017</v>
      </c>
      <c r="N3990" s="148" t="s">
        <v>4018</v>
      </c>
      <c r="O3990" s="106" t="s">
        <v>42</v>
      </c>
      <c r="P3990" s="43"/>
      <c r="Q3990" s="205"/>
      <c r="R3990" s="84" t="s">
        <v>106</v>
      </c>
      <c r="S3990" s="31" t="s">
        <v>36</v>
      </c>
      <c r="T3990" s="31" t="s">
        <v>95</v>
      </c>
      <c r="U3990" s="169" t="s">
        <v>4017</v>
      </c>
      <c r="V3990" s="150" t="s">
        <v>9193</v>
      </c>
      <c r="W3990" s="141" t="str" cm="1">
        <f t="array" ref="W3990">IF(SUM(LEN(B3990:V3990))=0,"",IF(OR(OR(ISBLANK(F3990),SUM(LEN(C3990),LEN(D3990))=0),AND(NOT(E3990="Unknown"),ISBLANK(J3990)),AND(NOT(O3990="Unknown"),ISBLANK(R3990))),"Missing Information", INDEX(Table15[Entire Service Line Classification], MATCH(SUMIFS(Table15[Unique ID],Table15[System-Owned Portion],E3990,Table15[If Material Anything Other than "Lead" in Column E,Was Material Ever Previously Lead?],G3990,Table15[Customer-Owned Portion],O3990),Table15[Unique ID],0),0)))</f>
        <v>Non-lead</v>
      </c>
      <c r="X3990"/>
    </row>
    <row r="3991" spans="2:24" ht="75" x14ac:dyDescent="0.25">
      <c r="B3991" s="146" t="s">
        <v>13352</v>
      </c>
      <c r="C3991" s="31" t="s">
        <v>13353</v>
      </c>
      <c r="D3991" s="31" t="s">
        <v>13354</v>
      </c>
      <c r="E3991" s="44" t="s">
        <v>43</v>
      </c>
      <c r="F3991" s="43" t="s">
        <v>34</v>
      </c>
      <c r="G3991" s="84" t="s">
        <v>34</v>
      </c>
      <c r="H3991" s="31"/>
      <c r="I3991" s="205"/>
      <c r="J3991" s="84" t="s">
        <v>106</v>
      </c>
      <c r="K3991" s="31" t="s">
        <v>36</v>
      </c>
      <c r="L3991" s="31" t="s">
        <v>95</v>
      </c>
      <c r="M3991" s="169" t="s">
        <v>4566</v>
      </c>
      <c r="N3991" s="148" t="s">
        <v>13355</v>
      </c>
      <c r="O3991" s="106" t="s">
        <v>43</v>
      </c>
      <c r="P3991" s="43"/>
      <c r="Q3991" s="205"/>
      <c r="R3991" s="84" t="s">
        <v>106</v>
      </c>
      <c r="S3991" s="31" t="s">
        <v>36</v>
      </c>
      <c r="T3991" s="31" t="s">
        <v>95</v>
      </c>
      <c r="U3991" s="169" t="s">
        <v>4566</v>
      </c>
      <c r="V3991" s="150" t="s">
        <v>13355</v>
      </c>
      <c r="W3991" s="141" t="str" cm="1">
        <f t="array" ref="W3991">IF(SUM(LEN(B3991:V3991))=0,"",IF(OR(OR(ISBLANK(F3991),SUM(LEN(C3991),LEN(D3991))=0),AND(NOT(E3991="Unknown"),ISBLANK(J3991)),AND(NOT(O3991="Unknown"),ISBLANK(R3991))),"Missing Information", INDEX(Table15[Entire Service Line Classification], MATCH(SUMIFS(Table15[Unique ID],Table15[System-Owned Portion],E3991,Table15[If Material Anything Other than "Lead" in Column E,Was Material Ever Previously Lead?],G3991,Table15[Customer-Owned Portion],O3991),Table15[Unique ID],0),0)))</f>
        <v>Non-lead</v>
      </c>
      <c r="X3991"/>
    </row>
    <row r="3992" spans="2:24" ht="225" x14ac:dyDescent="0.25">
      <c r="B3992" s="146" t="s">
        <v>13356</v>
      </c>
      <c r="C3992" s="31" t="s">
        <v>13353</v>
      </c>
      <c r="D3992" s="31" t="s">
        <v>13357</v>
      </c>
      <c r="E3992" s="44" t="s">
        <v>52</v>
      </c>
      <c r="F3992" s="43" t="s">
        <v>34</v>
      </c>
      <c r="G3992" s="84" t="s">
        <v>34</v>
      </c>
      <c r="H3992" s="31"/>
      <c r="I3992" s="205"/>
      <c r="J3992" s="84" t="s">
        <v>3268</v>
      </c>
      <c r="K3992" s="31" t="s">
        <v>34</v>
      </c>
      <c r="L3992" s="31"/>
      <c r="M3992" s="169"/>
      <c r="N3992" s="148" t="s">
        <v>3269</v>
      </c>
      <c r="O3992" s="106" t="s">
        <v>52</v>
      </c>
      <c r="P3992" s="43"/>
      <c r="Q3992" s="205"/>
      <c r="R3992" s="84" t="s">
        <v>3268</v>
      </c>
      <c r="S3992" s="31" t="s">
        <v>34</v>
      </c>
      <c r="T3992" s="31"/>
      <c r="U3992" s="169"/>
      <c r="V3992" s="150" t="s">
        <v>3269</v>
      </c>
      <c r="W3992" s="141" t="str" cm="1">
        <f t="array" ref="W3992">IF(SUM(LEN(B3992:V3992))=0,"",IF(OR(OR(ISBLANK(F3992),SUM(LEN(C3992),LEN(D3992))=0),AND(NOT(E3992="Unknown"),ISBLANK(J3992)),AND(NOT(O3992="Unknown"),ISBLANK(R3992))),"Missing Information", INDEX(Table15[Entire Service Line Classification], MATCH(SUMIFS(Table15[Unique ID],Table15[System-Owned Portion],E3992,Table15[If Material Anything Other than "Lead" in Column E,Was Material Ever Previously Lead?],G3992,Table15[Customer-Owned Portion],O3992),Table15[Unique ID],0),0)))</f>
        <v>Non-lead</v>
      </c>
      <c r="X3992"/>
    </row>
    <row r="3993" spans="2:24" ht="225" x14ac:dyDescent="0.25">
      <c r="B3993" s="146" t="s">
        <v>13358</v>
      </c>
      <c r="C3993" s="31" t="s">
        <v>13353</v>
      </c>
      <c r="D3993" s="31" t="s">
        <v>13359</v>
      </c>
      <c r="E3993" s="44" t="s">
        <v>52</v>
      </c>
      <c r="F3993" s="43" t="s">
        <v>34</v>
      </c>
      <c r="G3993" s="84" t="s">
        <v>34</v>
      </c>
      <c r="H3993" s="31"/>
      <c r="I3993" s="205"/>
      <c r="J3993" s="84" t="s">
        <v>3268</v>
      </c>
      <c r="K3993" s="31" t="s">
        <v>34</v>
      </c>
      <c r="L3993" s="31"/>
      <c r="M3993" s="169"/>
      <c r="N3993" s="148" t="s">
        <v>3269</v>
      </c>
      <c r="O3993" s="106" t="s">
        <v>52</v>
      </c>
      <c r="P3993" s="43"/>
      <c r="Q3993" s="205"/>
      <c r="R3993" s="84" t="s">
        <v>3268</v>
      </c>
      <c r="S3993" s="31" t="s">
        <v>34</v>
      </c>
      <c r="T3993" s="31"/>
      <c r="U3993" s="169"/>
      <c r="V3993" s="150" t="s">
        <v>3269</v>
      </c>
      <c r="W3993" s="141" t="str" cm="1">
        <f t="array" ref="W3993">IF(SUM(LEN(B3993:V3993))=0,"",IF(OR(OR(ISBLANK(F3993),SUM(LEN(C3993),LEN(D3993))=0),AND(NOT(E3993="Unknown"),ISBLANK(J3993)),AND(NOT(O3993="Unknown"),ISBLANK(R3993))),"Missing Information", INDEX(Table15[Entire Service Line Classification], MATCH(SUMIFS(Table15[Unique ID],Table15[System-Owned Portion],E3993,Table15[If Material Anything Other than "Lead" in Column E,Was Material Ever Previously Lead?],G3993,Table15[Customer-Owned Portion],O3993),Table15[Unique ID],0),0)))</f>
        <v>Non-lead</v>
      </c>
      <c r="X3993"/>
    </row>
    <row r="3994" spans="2:24" ht="225" x14ac:dyDescent="0.25">
      <c r="B3994" s="146" t="s">
        <v>13360</v>
      </c>
      <c r="C3994" s="31" t="s">
        <v>13361</v>
      </c>
      <c r="D3994" s="31" t="s">
        <v>13362</v>
      </c>
      <c r="E3994" s="44" t="s">
        <v>52</v>
      </c>
      <c r="F3994" s="43" t="s">
        <v>34</v>
      </c>
      <c r="G3994" s="84" t="s">
        <v>34</v>
      </c>
      <c r="H3994" s="31"/>
      <c r="I3994" s="205"/>
      <c r="J3994" s="84" t="s">
        <v>3268</v>
      </c>
      <c r="K3994" s="31" t="s">
        <v>34</v>
      </c>
      <c r="L3994" s="31"/>
      <c r="M3994" s="169"/>
      <c r="N3994" s="148" t="s">
        <v>3269</v>
      </c>
      <c r="O3994" s="106" t="s">
        <v>52</v>
      </c>
      <c r="P3994" s="43"/>
      <c r="Q3994" s="205"/>
      <c r="R3994" s="84" t="s">
        <v>3268</v>
      </c>
      <c r="S3994" s="31" t="s">
        <v>34</v>
      </c>
      <c r="T3994" s="31"/>
      <c r="U3994" s="169"/>
      <c r="V3994" s="150" t="s">
        <v>3269</v>
      </c>
      <c r="W3994" s="141" t="str" cm="1">
        <f t="array" ref="W3994">IF(SUM(LEN(B3994:V3994))=0,"",IF(OR(OR(ISBLANK(F3994),SUM(LEN(C3994),LEN(D3994))=0),AND(NOT(E3994="Unknown"),ISBLANK(J3994)),AND(NOT(O3994="Unknown"),ISBLANK(R3994))),"Missing Information", INDEX(Table15[Entire Service Line Classification], MATCH(SUMIFS(Table15[Unique ID],Table15[System-Owned Portion],E3994,Table15[If Material Anything Other than "Lead" in Column E,Was Material Ever Previously Lead?],G3994,Table15[Customer-Owned Portion],O3994),Table15[Unique ID],0),0)))</f>
        <v>Non-lead</v>
      </c>
      <c r="X3994"/>
    </row>
    <row r="3995" spans="2:24" ht="255" x14ac:dyDescent="0.25">
      <c r="B3995" s="146" t="s">
        <v>13363</v>
      </c>
      <c r="C3995" s="31" t="s">
        <v>13364</v>
      </c>
      <c r="D3995" s="31" t="s">
        <v>13365</v>
      </c>
      <c r="E3995" s="44" t="s">
        <v>35</v>
      </c>
      <c r="F3995" s="43" t="s">
        <v>34</v>
      </c>
      <c r="G3995" s="84" t="s">
        <v>34</v>
      </c>
      <c r="H3995" s="169" t="s">
        <v>13366</v>
      </c>
      <c r="I3995" s="205">
        <v>1</v>
      </c>
      <c r="J3995" s="84" t="s">
        <v>45</v>
      </c>
      <c r="K3995" s="31" t="s">
        <v>36</v>
      </c>
      <c r="L3995" s="31" t="s">
        <v>95</v>
      </c>
      <c r="M3995" s="169" t="s">
        <v>13366</v>
      </c>
      <c r="N3995" s="148" t="s">
        <v>13367</v>
      </c>
      <c r="O3995" s="106" t="s">
        <v>52</v>
      </c>
      <c r="P3995" s="43"/>
      <c r="Q3995" s="205"/>
      <c r="R3995" s="84" t="s">
        <v>105</v>
      </c>
      <c r="S3995" s="31" t="s">
        <v>34</v>
      </c>
      <c r="T3995" s="31"/>
      <c r="U3995" s="169"/>
      <c r="V3995" s="150" t="s">
        <v>4824</v>
      </c>
      <c r="W3995" s="141" t="str" cm="1">
        <f t="array" ref="W3995">IF(SUM(LEN(B3995:V3995))=0,"",IF(OR(OR(ISBLANK(F3995),SUM(LEN(C3995),LEN(D3995))=0),AND(NOT(E3995="Unknown"),ISBLANK(J3995)),AND(NOT(O3995="Unknown"),ISBLANK(R3995))),"Missing Information", INDEX(Table15[Entire Service Line Classification], MATCH(SUMIFS(Table15[Unique ID],Table15[System-Owned Portion],E3995,Table15[If Material Anything Other than "Lead" in Column E,Was Material Ever Previously Lead?],G3995,Table15[Customer-Owned Portion],O3995),Table15[Unique ID],0),0)))</f>
        <v>Non-lead</v>
      </c>
      <c r="X3995"/>
    </row>
    <row r="3996" spans="2:24" ht="75" x14ac:dyDescent="0.25">
      <c r="B3996" s="146" t="s">
        <v>13368</v>
      </c>
      <c r="C3996" s="31" t="s">
        <v>13369</v>
      </c>
      <c r="D3996" s="31" t="s">
        <v>13370</v>
      </c>
      <c r="E3996" s="44" t="s">
        <v>43</v>
      </c>
      <c r="F3996" s="43" t="s">
        <v>34</v>
      </c>
      <c r="G3996" s="84" t="s">
        <v>34</v>
      </c>
      <c r="H3996" s="31"/>
      <c r="I3996" s="205"/>
      <c r="J3996" s="84" t="s">
        <v>106</v>
      </c>
      <c r="K3996" s="31" t="s">
        <v>36</v>
      </c>
      <c r="L3996" s="31" t="s">
        <v>95</v>
      </c>
      <c r="M3996" s="169" t="s">
        <v>4172</v>
      </c>
      <c r="N3996" s="148" t="s">
        <v>4173</v>
      </c>
      <c r="O3996" s="106" t="s">
        <v>35</v>
      </c>
      <c r="P3996" s="43"/>
      <c r="Q3996" s="205"/>
      <c r="R3996" s="84" t="s">
        <v>106</v>
      </c>
      <c r="S3996" s="31" t="s">
        <v>36</v>
      </c>
      <c r="T3996" s="31" t="s">
        <v>95</v>
      </c>
      <c r="U3996" s="169" t="s">
        <v>4172</v>
      </c>
      <c r="V3996" s="150" t="s">
        <v>13371</v>
      </c>
      <c r="W3996" s="141" t="str" cm="1">
        <f t="array" ref="W3996">IF(SUM(LEN(B3996:V3996))=0,"",IF(OR(OR(ISBLANK(F3996),SUM(LEN(C3996),LEN(D3996))=0),AND(NOT(E3996="Unknown"),ISBLANK(J3996)),AND(NOT(O3996="Unknown"),ISBLANK(R3996))),"Missing Information", INDEX(Table15[Entire Service Line Classification], MATCH(SUMIFS(Table15[Unique ID],Table15[System-Owned Portion],E3996,Table15[If Material Anything Other than "Lead" in Column E,Was Material Ever Previously Lead?],G3996,Table15[Customer-Owned Portion],O3996),Table15[Unique ID],0),0)))</f>
        <v>Non-lead</v>
      </c>
      <c r="X3996"/>
    </row>
    <row r="3997" spans="2:24" ht="75" x14ac:dyDescent="0.25">
      <c r="B3997" s="146" t="s">
        <v>13372</v>
      </c>
      <c r="C3997" s="31" t="s">
        <v>13373</v>
      </c>
      <c r="D3997" s="31" t="s">
        <v>13374</v>
      </c>
      <c r="E3997" s="44" t="s">
        <v>43</v>
      </c>
      <c r="F3997" s="43" t="s">
        <v>34</v>
      </c>
      <c r="G3997" s="84" t="s">
        <v>34</v>
      </c>
      <c r="H3997" s="31"/>
      <c r="I3997" s="205"/>
      <c r="J3997" s="84" t="s">
        <v>106</v>
      </c>
      <c r="K3997" s="31" t="s">
        <v>36</v>
      </c>
      <c r="L3997" s="31" t="s">
        <v>95</v>
      </c>
      <c r="M3997" s="169" t="s">
        <v>4043</v>
      </c>
      <c r="N3997" s="148" t="s">
        <v>4044</v>
      </c>
      <c r="O3997" s="106" t="s">
        <v>42</v>
      </c>
      <c r="P3997" s="43"/>
      <c r="Q3997" s="205"/>
      <c r="R3997" s="84" t="s">
        <v>106</v>
      </c>
      <c r="S3997" s="31" t="s">
        <v>36</v>
      </c>
      <c r="T3997" s="31" t="s">
        <v>95</v>
      </c>
      <c r="U3997" s="169" t="s">
        <v>4043</v>
      </c>
      <c r="V3997" s="150" t="s">
        <v>9478</v>
      </c>
      <c r="W3997" s="141" t="str" cm="1">
        <f t="array" ref="W3997">IF(SUM(LEN(B3997:V3997))=0,"",IF(OR(OR(ISBLANK(F3997),SUM(LEN(C3997),LEN(D3997))=0),AND(NOT(E3997="Unknown"),ISBLANK(J3997)),AND(NOT(O3997="Unknown"),ISBLANK(R3997))),"Missing Information", INDEX(Table15[Entire Service Line Classification], MATCH(SUMIFS(Table15[Unique ID],Table15[System-Owned Portion],E3997,Table15[If Material Anything Other than "Lead" in Column E,Was Material Ever Previously Lead?],G3997,Table15[Customer-Owned Portion],O3997),Table15[Unique ID],0),0)))</f>
        <v>Non-lead</v>
      </c>
      <c r="X3997"/>
    </row>
    <row r="3998" spans="2:24" ht="75" x14ac:dyDescent="0.25">
      <c r="B3998" s="146" t="s">
        <v>13375</v>
      </c>
      <c r="C3998" s="31" t="s">
        <v>13376</v>
      </c>
      <c r="D3998" s="31" t="s">
        <v>13377</v>
      </c>
      <c r="E3998" s="44" t="s">
        <v>43</v>
      </c>
      <c r="F3998" s="43" t="s">
        <v>34</v>
      </c>
      <c r="G3998" s="84" t="s">
        <v>34</v>
      </c>
      <c r="H3998" s="31"/>
      <c r="I3998" s="205"/>
      <c r="J3998" s="84" t="s">
        <v>106</v>
      </c>
      <c r="K3998" s="31" t="s">
        <v>36</v>
      </c>
      <c r="L3998" s="31" t="s">
        <v>95</v>
      </c>
      <c r="M3998" s="169" t="s">
        <v>8840</v>
      </c>
      <c r="N3998" s="148" t="s">
        <v>9273</v>
      </c>
      <c r="O3998" s="106" t="s">
        <v>42</v>
      </c>
      <c r="P3998" s="43"/>
      <c r="Q3998" s="205"/>
      <c r="R3998" s="84" t="s">
        <v>106</v>
      </c>
      <c r="S3998" s="31" t="s">
        <v>36</v>
      </c>
      <c r="T3998" s="31" t="s">
        <v>95</v>
      </c>
      <c r="U3998" s="169" t="s">
        <v>8840</v>
      </c>
      <c r="V3998" s="150" t="s">
        <v>13378</v>
      </c>
      <c r="W3998" s="141" t="str" cm="1">
        <f t="array" ref="W3998">IF(SUM(LEN(B3998:V3998))=0,"",IF(OR(OR(ISBLANK(F3998),SUM(LEN(C3998),LEN(D3998))=0),AND(NOT(E3998="Unknown"),ISBLANK(J3998)),AND(NOT(O3998="Unknown"),ISBLANK(R3998))),"Missing Information", INDEX(Table15[Entire Service Line Classification], MATCH(SUMIFS(Table15[Unique ID],Table15[System-Owned Portion],E3998,Table15[If Material Anything Other than "Lead" in Column E,Was Material Ever Previously Lead?],G3998,Table15[Customer-Owned Portion],O3998),Table15[Unique ID],0),0)))</f>
        <v>Non-lead</v>
      </c>
      <c r="X3998"/>
    </row>
    <row r="3999" spans="2:24" ht="225" x14ac:dyDescent="0.25">
      <c r="B3999" s="146" t="s">
        <v>13379</v>
      </c>
      <c r="C3999" s="31" t="s">
        <v>13380</v>
      </c>
      <c r="D3999" s="31" t="s">
        <v>13381</v>
      </c>
      <c r="E3999" s="44" t="s">
        <v>52</v>
      </c>
      <c r="F3999" s="43" t="s">
        <v>34</v>
      </c>
      <c r="G3999" s="84" t="s">
        <v>34</v>
      </c>
      <c r="H3999" s="31"/>
      <c r="I3999" s="205"/>
      <c r="J3999" s="84" t="s">
        <v>3268</v>
      </c>
      <c r="K3999" s="31" t="s">
        <v>34</v>
      </c>
      <c r="L3999" s="31"/>
      <c r="M3999" s="169"/>
      <c r="N3999" s="148" t="s">
        <v>3269</v>
      </c>
      <c r="O3999" s="106" t="s">
        <v>52</v>
      </c>
      <c r="P3999" s="43"/>
      <c r="Q3999" s="205"/>
      <c r="R3999" s="84" t="s">
        <v>3268</v>
      </c>
      <c r="S3999" s="31" t="s">
        <v>34</v>
      </c>
      <c r="T3999" s="31"/>
      <c r="U3999" s="169"/>
      <c r="V3999" s="150" t="s">
        <v>3269</v>
      </c>
      <c r="W3999" s="141" t="str" cm="1">
        <f t="array" ref="W3999">IF(SUM(LEN(B3999:V3999))=0,"",IF(OR(OR(ISBLANK(F3999),SUM(LEN(C3999),LEN(D3999))=0),AND(NOT(E3999="Unknown"),ISBLANK(J3999)),AND(NOT(O3999="Unknown"),ISBLANK(R3999))),"Missing Information", INDEX(Table15[Entire Service Line Classification], MATCH(SUMIFS(Table15[Unique ID],Table15[System-Owned Portion],E3999,Table15[If Material Anything Other than "Lead" in Column E,Was Material Ever Previously Lead?],G3999,Table15[Customer-Owned Portion],O3999),Table15[Unique ID],0),0)))</f>
        <v>Non-lead</v>
      </c>
      <c r="X3999"/>
    </row>
    <row r="4000" spans="2:24" ht="225" x14ac:dyDescent="0.25">
      <c r="B4000" s="146" t="s">
        <v>13382</v>
      </c>
      <c r="C4000" s="31" t="s">
        <v>13383</v>
      </c>
      <c r="D4000" s="31" t="s">
        <v>13384</v>
      </c>
      <c r="E4000" s="44" t="s">
        <v>52</v>
      </c>
      <c r="F4000" s="43" t="s">
        <v>34</v>
      </c>
      <c r="G4000" s="84" t="s">
        <v>34</v>
      </c>
      <c r="H4000" s="31"/>
      <c r="I4000" s="205"/>
      <c r="J4000" s="84" t="s">
        <v>3268</v>
      </c>
      <c r="K4000" s="31" t="s">
        <v>34</v>
      </c>
      <c r="L4000" s="31"/>
      <c r="M4000" s="169"/>
      <c r="N4000" s="148" t="s">
        <v>3269</v>
      </c>
      <c r="O4000" s="106" t="s">
        <v>52</v>
      </c>
      <c r="P4000" s="43"/>
      <c r="Q4000" s="205"/>
      <c r="R4000" s="84" t="s">
        <v>3268</v>
      </c>
      <c r="S4000" s="31" t="s">
        <v>34</v>
      </c>
      <c r="T4000" s="31"/>
      <c r="U4000" s="169"/>
      <c r="V4000" s="150" t="s">
        <v>3269</v>
      </c>
      <c r="W4000" s="141" t="str" cm="1">
        <f t="array" ref="W4000">IF(SUM(LEN(B4000:V4000))=0,"",IF(OR(OR(ISBLANK(F4000),SUM(LEN(C4000),LEN(D4000))=0),AND(NOT(E4000="Unknown"),ISBLANK(J4000)),AND(NOT(O4000="Unknown"),ISBLANK(R4000))),"Missing Information", INDEX(Table15[Entire Service Line Classification], MATCH(SUMIFS(Table15[Unique ID],Table15[System-Owned Portion],E4000,Table15[If Material Anything Other than "Lead" in Column E,Was Material Ever Previously Lead?],G4000,Table15[Customer-Owned Portion],O4000),Table15[Unique ID],0),0)))</f>
        <v>Non-lead</v>
      </c>
      <c r="X4000"/>
    </row>
    <row r="4001" spans="2:24" ht="75" x14ac:dyDescent="0.25">
      <c r="B4001" s="146" t="s">
        <v>13385</v>
      </c>
      <c r="C4001" s="31" t="s">
        <v>13386</v>
      </c>
      <c r="D4001" s="31" t="s">
        <v>13387</v>
      </c>
      <c r="E4001" s="44" t="s">
        <v>35</v>
      </c>
      <c r="F4001" s="43" t="s">
        <v>34</v>
      </c>
      <c r="G4001" s="84" t="s">
        <v>34</v>
      </c>
      <c r="H4001" s="31"/>
      <c r="I4001" s="205"/>
      <c r="J4001" s="84" t="s">
        <v>106</v>
      </c>
      <c r="K4001" s="31" t="s">
        <v>36</v>
      </c>
      <c r="L4001" s="31" t="s">
        <v>95</v>
      </c>
      <c r="M4001" s="169" t="s">
        <v>9167</v>
      </c>
      <c r="N4001" s="148" t="s">
        <v>13388</v>
      </c>
      <c r="O4001" s="106" t="s">
        <v>43</v>
      </c>
      <c r="P4001" s="43"/>
      <c r="Q4001" s="205"/>
      <c r="R4001" s="84" t="s">
        <v>106</v>
      </c>
      <c r="S4001" s="31" t="s">
        <v>36</v>
      </c>
      <c r="T4001" s="31" t="s">
        <v>95</v>
      </c>
      <c r="U4001" s="169" t="s">
        <v>9167</v>
      </c>
      <c r="V4001" s="150" t="s">
        <v>13389</v>
      </c>
      <c r="W4001" s="141" t="str" cm="1">
        <f t="array" ref="W4001">IF(SUM(LEN(B4001:V4001))=0,"",IF(OR(OR(ISBLANK(F4001),SUM(LEN(C4001),LEN(D4001))=0),AND(NOT(E4001="Unknown"),ISBLANK(J4001)),AND(NOT(O4001="Unknown"),ISBLANK(R4001))),"Missing Information", INDEX(Table15[Entire Service Line Classification], MATCH(SUMIFS(Table15[Unique ID],Table15[System-Owned Portion],E4001,Table15[If Material Anything Other than "Lead" in Column E,Was Material Ever Previously Lead?],G4001,Table15[Customer-Owned Portion],O4001),Table15[Unique ID],0),0)))</f>
        <v>Non-lead</v>
      </c>
      <c r="X4001"/>
    </row>
    <row r="4002" spans="2:24" ht="225" x14ac:dyDescent="0.25">
      <c r="B4002" s="146" t="s">
        <v>13390</v>
      </c>
      <c r="C4002" s="31" t="s">
        <v>13391</v>
      </c>
      <c r="D4002" s="31" t="s">
        <v>13392</v>
      </c>
      <c r="E4002" s="44" t="s">
        <v>52</v>
      </c>
      <c r="F4002" s="43" t="s">
        <v>34</v>
      </c>
      <c r="G4002" s="84" t="s">
        <v>34</v>
      </c>
      <c r="H4002" s="31"/>
      <c r="I4002" s="205"/>
      <c r="J4002" s="84" t="s">
        <v>105</v>
      </c>
      <c r="K4002" s="31" t="s">
        <v>34</v>
      </c>
      <c r="L4002" s="31"/>
      <c r="M4002" s="169"/>
      <c r="N4002" s="148" t="s">
        <v>3366</v>
      </c>
      <c r="O4002" s="106" t="s">
        <v>52</v>
      </c>
      <c r="P4002" s="43"/>
      <c r="Q4002" s="205"/>
      <c r="R4002" s="84" t="s">
        <v>105</v>
      </c>
      <c r="S4002" s="31" t="s">
        <v>34</v>
      </c>
      <c r="T4002" s="31"/>
      <c r="U4002" s="169"/>
      <c r="V4002" s="150" t="s">
        <v>3366</v>
      </c>
      <c r="W4002" s="141" t="str" cm="1">
        <f t="array" ref="W4002">IF(SUM(LEN(B4002:V4002))=0,"",IF(OR(OR(ISBLANK(F4002),SUM(LEN(C4002),LEN(D4002))=0),AND(NOT(E4002="Unknown"),ISBLANK(J4002)),AND(NOT(O4002="Unknown"),ISBLANK(R4002))),"Missing Information", INDEX(Table15[Entire Service Line Classification], MATCH(SUMIFS(Table15[Unique ID],Table15[System-Owned Portion],E4002,Table15[If Material Anything Other than "Lead" in Column E,Was Material Ever Previously Lead?],G4002,Table15[Customer-Owned Portion],O4002),Table15[Unique ID],0),0)))</f>
        <v>Non-lead</v>
      </c>
      <c r="X4002"/>
    </row>
    <row r="4003" spans="2:24" ht="225" x14ac:dyDescent="0.25">
      <c r="B4003" s="146" t="s">
        <v>13393</v>
      </c>
      <c r="C4003" s="31" t="s">
        <v>13394</v>
      </c>
      <c r="D4003" s="31" t="s">
        <v>13395</v>
      </c>
      <c r="E4003" s="44" t="s">
        <v>52</v>
      </c>
      <c r="F4003" s="43" t="s">
        <v>34</v>
      </c>
      <c r="G4003" s="84" t="s">
        <v>34</v>
      </c>
      <c r="H4003" s="31"/>
      <c r="I4003" s="205"/>
      <c r="J4003" s="84" t="s">
        <v>3268</v>
      </c>
      <c r="K4003" s="31" t="s">
        <v>34</v>
      </c>
      <c r="L4003" s="31"/>
      <c r="M4003" s="169"/>
      <c r="N4003" s="148" t="s">
        <v>3269</v>
      </c>
      <c r="O4003" s="106" t="s">
        <v>52</v>
      </c>
      <c r="P4003" s="43"/>
      <c r="Q4003" s="205"/>
      <c r="R4003" s="84" t="s">
        <v>3268</v>
      </c>
      <c r="S4003" s="31" t="s">
        <v>34</v>
      </c>
      <c r="T4003" s="31"/>
      <c r="U4003" s="169"/>
      <c r="V4003" s="150" t="s">
        <v>3269</v>
      </c>
      <c r="W4003" s="141" t="str" cm="1">
        <f t="array" ref="W4003">IF(SUM(LEN(B4003:V4003))=0,"",IF(OR(OR(ISBLANK(F4003),SUM(LEN(C4003),LEN(D4003))=0),AND(NOT(E4003="Unknown"),ISBLANK(J4003)),AND(NOT(O4003="Unknown"),ISBLANK(R4003))),"Missing Information", INDEX(Table15[Entire Service Line Classification], MATCH(SUMIFS(Table15[Unique ID],Table15[System-Owned Portion],E4003,Table15[If Material Anything Other than "Lead" in Column E,Was Material Ever Previously Lead?],G4003,Table15[Customer-Owned Portion],O4003),Table15[Unique ID],0),0)))</f>
        <v>Non-lead</v>
      </c>
      <c r="X4003"/>
    </row>
    <row r="4004" spans="2:24" ht="225" x14ac:dyDescent="0.25">
      <c r="B4004" s="146" t="s">
        <v>13396</v>
      </c>
      <c r="C4004" s="31" t="s">
        <v>13397</v>
      </c>
      <c r="D4004" s="31" t="s">
        <v>13398</v>
      </c>
      <c r="E4004" s="44" t="s">
        <v>52</v>
      </c>
      <c r="F4004" s="43" t="s">
        <v>34</v>
      </c>
      <c r="G4004" s="84" t="s">
        <v>34</v>
      </c>
      <c r="H4004" s="31"/>
      <c r="I4004" s="205"/>
      <c r="J4004" s="84" t="s">
        <v>3268</v>
      </c>
      <c r="K4004" s="31" t="s">
        <v>34</v>
      </c>
      <c r="L4004" s="31"/>
      <c r="M4004" s="169"/>
      <c r="N4004" s="148" t="s">
        <v>3269</v>
      </c>
      <c r="O4004" s="106" t="s">
        <v>52</v>
      </c>
      <c r="P4004" s="43"/>
      <c r="Q4004" s="205"/>
      <c r="R4004" s="84" t="s">
        <v>3268</v>
      </c>
      <c r="S4004" s="31" t="s">
        <v>34</v>
      </c>
      <c r="T4004" s="31"/>
      <c r="U4004" s="169"/>
      <c r="V4004" s="150" t="s">
        <v>3269</v>
      </c>
      <c r="W4004" s="141" t="str" cm="1">
        <f t="array" ref="W4004">IF(SUM(LEN(B4004:V4004))=0,"",IF(OR(OR(ISBLANK(F4004),SUM(LEN(C4004),LEN(D4004))=0),AND(NOT(E4004="Unknown"),ISBLANK(J4004)),AND(NOT(O4004="Unknown"),ISBLANK(R4004))),"Missing Information", INDEX(Table15[Entire Service Line Classification], MATCH(SUMIFS(Table15[Unique ID],Table15[System-Owned Portion],E4004,Table15[If Material Anything Other than "Lead" in Column E,Was Material Ever Previously Lead?],G4004,Table15[Customer-Owned Portion],O4004),Table15[Unique ID],0),0)))</f>
        <v>Non-lead</v>
      </c>
      <c r="X4004"/>
    </row>
    <row r="4005" spans="2:24" ht="225" x14ac:dyDescent="0.25">
      <c r="B4005" s="146" t="s">
        <v>13399</v>
      </c>
      <c r="C4005" s="31" t="s">
        <v>13400</v>
      </c>
      <c r="D4005" s="31" t="s">
        <v>13401</v>
      </c>
      <c r="E4005" s="44" t="s">
        <v>52</v>
      </c>
      <c r="F4005" s="43" t="s">
        <v>34</v>
      </c>
      <c r="G4005" s="84" t="s">
        <v>34</v>
      </c>
      <c r="H4005" s="31"/>
      <c r="I4005" s="205"/>
      <c r="J4005" s="84" t="s">
        <v>3268</v>
      </c>
      <c r="K4005" s="31" t="s">
        <v>34</v>
      </c>
      <c r="L4005" s="31"/>
      <c r="M4005" s="169"/>
      <c r="N4005" s="148" t="s">
        <v>3269</v>
      </c>
      <c r="O4005" s="106" t="s">
        <v>52</v>
      </c>
      <c r="P4005" s="43"/>
      <c r="Q4005" s="205"/>
      <c r="R4005" s="84" t="s">
        <v>3268</v>
      </c>
      <c r="S4005" s="31" t="s">
        <v>34</v>
      </c>
      <c r="T4005" s="31"/>
      <c r="U4005" s="169"/>
      <c r="V4005" s="150" t="s">
        <v>3269</v>
      </c>
      <c r="W4005" s="141" t="str" cm="1">
        <f t="array" ref="W4005">IF(SUM(LEN(B4005:V4005))=0,"",IF(OR(OR(ISBLANK(F4005),SUM(LEN(C4005),LEN(D4005))=0),AND(NOT(E4005="Unknown"),ISBLANK(J4005)),AND(NOT(O4005="Unknown"),ISBLANK(R4005))),"Missing Information", INDEX(Table15[Entire Service Line Classification], MATCH(SUMIFS(Table15[Unique ID],Table15[System-Owned Portion],E4005,Table15[If Material Anything Other than "Lead" in Column E,Was Material Ever Previously Lead?],G4005,Table15[Customer-Owned Portion],O4005),Table15[Unique ID],0),0)))</f>
        <v>Non-lead</v>
      </c>
      <c r="X4005"/>
    </row>
    <row r="4006" spans="2:24" ht="225" x14ac:dyDescent="0.25">
      <c r="B4006" s="146" t="s">
        <v>13402</v>
      </c>
      <c r="C4006" s="31" t="s">
        <v>13403</v>
      </c>
      <c r="D4006" s="31" t="s">
        <v>13404</v>
      </c>
      <c r="E4006" s="44" t="s">
        <v>52</v>
      </c>
      <c r="F4006" s="43" t="s">
        <v>34</v>
      </c>
      <c r="G4006" s="84" t="s">
        <v>34</v>
      </c>
      <c r="H4006" s="31"/>
      <c r="I4006" s="205"/>
      <c r="J4006" s="84" t="s">
        <v>3268</v>
      </c>
      <c r="K4006" s="31" t="s">
        <v>34</v>
      </c>
      <c r="L4006" s="31"/>
      <c r="M4006" s="169"/>
      <c r="N4006" s="148" t="s">
        <v>3269</v>
      </c>
      <c r="O4006" s="106" t="s">
        <v>52</v>
      </c>
      <c r="P4006" s="43"/>
      <c r="Q4006" s="205"/>
      <c r="R4006" s="84" t="s">
        <v>3268</v>
      </c>
      <c r="S4006" s="31" t="s">
        <v>34</v>
      </c>
      <c r="T4006" s="31"/>
      <c r="U4006" s="169"/>
      <c r="V4006" s="150" t="s">
        <v>3269</v>
      </c>
      <c r="W4006" s="141" t="str" cm="1">
        <f t="array" ref="W4006">IF(SUM(LEN(B4006:V4006))=0,"",IF(OR(OR(ISBLANK(F4006),SUM(LEN(C4006),LEN(D4006))=0),AND(NOT(E4006="Unknown"),ISBLANK(J4006)),AND(NOT(O4006="Unknown"),ISBLANK(R4006))),"Missing Information", INDEX(Table15[Entire Service Line Classification], MATCH(SUMIFS(Table15[Unique ID],Table15[System-Owned Portion],E4006,Table15[If Material Anything Other than "Lead" in Column E,Was Material Ever Previously Lead?],G4006,Table15[Customer-Owned Portion],O4006),Table15[Unique ID],0),0)))</f>
        <v>Non-lead</v>
      </c>
      <c r="X4006"/>
    </row>
    <row r="4007" spans="2:24" ht="150" x14ac:dyDescent="0.25">
      <c r="B4007" s="146" t="s">
        <v>3221</v>
      </c>
      <c r="C4007" s="31" t="s">
        <v>3222</v>
      </c>
      <c r="D4007" s="31" t="s">
        <v>3223</v>
      </c>
      <c r="E4007" s="44" t="s">
        <v>200</v>
      </c>
      <c r="F4007" s="43" t="s">
        <v>34</v>
      </c>
      <c r="G4007" s="84" t="s">
        <v>34</v>
      </c>
      <c r="H4007" s="31" t="s">
        <v>3224</v>
      </c>
      <c r="I4007" s="205"/>
      <c r="J4007" s="84" t="s">
        <v>3225</v>
      </c>
      <c r="K4007" s="31" t="s">
        <v>34</v>
      </c>
      <c r="L4007" s="31"/>
      <c r="M4007" s="169"/>
      <c r="N4007" s="148" t="s">
        <v>3226</v>
      </c>
      <c r="O4007" s="106" t="s">
        <v>200</v>
      </c>
      <c r="P4007" s="43" t="s">
        <v>3224</v>
      </c>
      <c r="Q4007" s="205"/>
      <c r="R4007" s="84" t="s">
        <v>188</v>
      </c>
      <c r="S4007" s="31" t="s">
        <v>34</v>
      </c>
      <c r="T4007" s="31"/>
      <c r="U4007" s="169"/>
      <c r="V4007" s="150" t="s">
        <v>3227</v>
      </c>
      <c r="W4007" s="141" t="str" cm="1">
        <f t="array" ref="W4007">IF(SUM(LEN(B4007:V4007))=0,"",IF(OR(OR(ISBLANK(F4007),SUM(LEN(C4007),LEN(D4007))=0),AND(NOT(E4007="Unknown"),ISBLANK(J4007)),AND(NOT(O4007="Unknown"),ISBLANK(R4007))),"Missing Information", INDEX(Table15[Entire Service Line Classification], MATCH(SUMIFS(Table15[Unique ID],Table15[System-Owned Portion],E4007,Table15[If Material Anything Other than "Lead" in Column E,Was Material Ever Previously Lead?],G4007,Table15[Customer-Owned Portion],O4007),Table15[Unique ID],0),0)))</f>
        <v>Non-lead</v>
      </c>
      <c r="X4007"/>
    </row>
    <row r="4008" spans="2:24" ht="75" x14ac:dyDescent="0.25">
      <c r="B4008" s="146" t="s">
        <v>13405</v>
      </c>
      <c r="C4008" s="31" t="s">
        <v>13406</v>
      </c>
      <c r="D4008" s="31" t="s">
        <v>13407</v>
      </c>
      <c r="E4008" s="44" t="s">
        <v>43</v>
      </c>
      <c r="F4008" s="43" t="s">
        <v>34</v>
      </c>
      <c r="G4008" s="84" t="s">
        <v>34</v>
      </c>
      <c r="H4008" s="31"/>
      <c r="I4008" s="205"/>
      <c r="J4008" s="84" t="s">
        <v>106</v>
      </c>
      <c r="K4008" s="31" t="s">
        <v>36</v>
      </c>
      <c r="L4008" s="31" t="s">
        <v>95</v>
      </c>
      <c r="M4008" s="169" t="s">
        <v>6413</v>
      </c>
      <c r="N4008" s="148" t="s">
        <v>8628</v>
      </c>
      <c r="O4008" s="106" t="s">
        <v>42</v>
      </c>
      <c r="P4008" s="43"/>
      <c r="Q4008" s="205"/>
      <c r="R4008" s="84" t="s">
        <v>106</v>
      </c>
      <c r="S4008" s="31" t="s">
        <v>36</v>
      </c>
      <c r="T4008" s="31" t="s">
        <v>95</v>
      </c>
      <c r="U4008" s="169" t="s">
        <v>6413</v>
      </c>
      <c r="V4008" s="150" t="s">
        <v>9145</v>
      </c>
      <c r="W4008" s="141" t="str" cm="1">
        <f t="array" ref="W4008">IF(SUM(LEN(B4008:V4008))=0,"",IF(OR(OR(ISBLANK(F4008),SUM(LEN(C4008),LEN(D4008))=0),AND(NOT(E4008="Unknown"),ISBLANK(J4008)),AND(NOT(O4008="Unknown"),ISBLANK(R4008))),"Missing Information", INDEX(Table15[Entire Service Line Classification], MATCH(SUMIFS(Table15[Unique ID],Table15[System-Owned Portion],E4008,Table15[If Material Anything Other than "Lead" in Column E,Was Material Ever Previously Lead?],G4008,Table15[Customer-Owned Portion],O4008),Table15[Unique ID],0),0)))</f>
        <v>Non-lead</v>
      </c>
      <c r="X4008"/>
    </row>
    <row r="4009" spans="2:24" ht="75" x14ac:dyDescent="0.25">
      <c r="B4009" s="146" t="s">
        <v>13408</v>
      </c>
      <c r="C4009" s="31" t="s">
        <v>13409</v>
      </c>
      <c r="D4009" s="31" t="s">
        <v>13410</v>
      </c>
      <c r="E4009" s="44" t="s">
        <v>43</v>
      </c>
      <c r="F4009" s="43" t="s">
        <v>34</v>
      </c>
      <c r="G4009" s="84" t="s">
        <v>34</v>
      </c>
      <c r="H4009" s="31"/>
      <c r="I4009" s="205"/>
      <c r="J4009" s="84" t="s">
        <v>106</v>
      </c>
      <c r="K4009" s="31" t="s">
        <v>36</v>
      </c>
      <c r="L4009" s="31" t="s">
        <v>95</v>
      </c>
      <c r="M4009" s="169" t="s">
        <v>8840</v>
      </c>
      <c r="N4009" s="148" t="s">
        <v>8841</v>
      </c>
      <c r="O4009" s="106" t="s">
        <v>43</v>
      </c>
      <c r="P4009" s="43"/>
      <c r="Q4009" s="205"/>
      <c r="R4009" s="84" t="s">
        <v>106</v>
      </c>
      <c r="S4009" s="31" t="s">
        <v>36</v>
      </c>
      <c r="T4009" s="31" t="s">
        <v>95</v>
      </c>
      <c r="U4009" s="169" t="s">
        <v>8840</v>
      </c>
      <c r="V4009" s="150" t="s">
        <v>8841</v>
      </c>
      <c r="W4009" s="141" t="str" cm="1">
        <f t="array" ref="W4009">IF(SUM(LEN(B4009:V4009))=0,"",IF(OR(OR(ISBLANK(F4009),SUM(LEN(C4009),LEN(D4009))=0),AND(NOT(E4009="Unknown"),ISBLANK(J4009)),AND(NOT(O4009="Unknown"),ISBLANK(R4009))),"Missing Information", INDEX(Table15[Entire Service Line Classification], MATCH(SUMIFS(Table15[Unique ID],Table15[System-Owned Portion],E4009,Table15[If Material Anything Other than "Lead" in Column E,Was Material Ever Previously Lead?],G4009,Table15[Customer-Owned Portion],O4009),Table15[Unique ID],0),0)))</f>
        <v>Non-lead</v>
      </c>
      <c r="X4009"/>
    </row>
    <row r="4010" spans="2:24" ht="225" x14ac:dyDescent="0.25">
      <c r="B4010" s="146" t="s">
        <v>13411</v>
      </c>
      <c r="C4010" s="31" t="s">
        <v>13412</v>
      </c>
      <c r="D4010" s="31" t="s">
        <v>13413</v>
      </c>
      <c r="E4010" s="44" t="s">
        <v>52</v>
      </c>
      <c r="F4010" s="43" t="s">
        <v>34</v>
      </c>
      <c r="G4010" s="84" t="s">
        <v>34</v>
      </c>
      <c r="H4010" s="31"/>
      <c r="I4010" s="205"/>
      <c r="J4010" s="84" t="s">
        <v>3268</v>
      </c>
      <c r="K4010" s="31" t="s">
        <v>34</v>
      </c>
      <c r="L4010" s="31"/>
      <c r="M4010" s="169"/>
      <c r="N4010" s="148" t="s">
        <v>3269</v>
      </c>
      <c r="O4010" s="106" t="s">
        <v>52</v>
      </c>
      <c r="P4010" s="43"/>
      <c r="Q4010" s="205"/>
      <c r="R4010" s="84" t="s">
        <v>3268</v>
      </c>
      <c r="S4010" s="31" t="s">
        <v>34</v>
      </c>
      <c r="T4010" s="31"/>
      <c r="U4010" s="169"/>
      <c r="V4010" s="150" t="s">
        <v>3269</v>
      </c>
      <c r="W4010" s="141" t="str" cm="1">
        <f t="array" ref="W4010">IF(SUM(LEN(B4010:V4010))=0,"",IF(OR(OR(ISBLANK(F4010),SUM(LEN(C4010),LEN(D4010))=0),AND(NOT(E4010="Unknown"),ISBLANK(J4010)),AND(NOT(O4010="Unknown"),ISBLANK(R4010))),"Missing Information", INDEX(Table15[Entire Service Line Classification], MATCH(SUMIFS(Table15[Unique ID],Table15[System-Owned Portion],E4010,Table15[If Material Anything Other than "Lead" in Column E,Was Material Ever Previously Lead?],G4010,Table15[Customer-Owned Portion],O4010),Table15[Unique ID],0),0)))</f>
        <v>Non-lead</v>
      </c>
      <c r="X4010"/>
    </row>
    <row r="4011" spans="2:24" ht="75" x14ac:dyDescent="0.25">
      <c r="B4011" s="146" t="s">
        <v>13414</v>
      </c>
      <c r="C4011" s="31" t="s">
        <v>13415</v>
      </c>
      <c r="D4011" s="31" t="s">
        <v>13416</v>
      </c>
      <c r="E4011" s="44" t="s">
        <v>35</v>
      </c>
      <c r="F4011" s="43" t="s">
        <v>34</v>
      </c>
      <c r="G4011" s="84" t="s">
        <v>34</v>
      </c>
      <c r="H4011" s="31"/>
      <c r="I4011" s="205"/>
      <c r="J4011" s="84" t="s">
        <v>106</v>
      </c>
      <c r="K4011" s="31" t="s">
        <v>36</v>
      </c>
      <c r="L4011" s="31" t="s">
        <v>95</v>
      </c>
      <c r="M4011" s="169" t="s">
        <v>4153</v>
      </c>
      <c r="N4011" s="148" t="s">
        <v>13417</v>
      </c>
      <c r="O4011" s="106" t="s">
        <v>43</v>
      </c>
      <c r="P4011" s="43"/>
      <c r="Q4011" s="205"/>
      <c r="R4011" s="84" t="s">
        <v>106</v>
      </c>
      <c r="S4011" s="31" t="s">
        <v>36</v>
      </c>
      <c r="T4011" s="31" t="s">
        <v>95</v>
      </c>
      <c r="U4011" s="169" t="s">
        <v>4153</v>
      </c>
      <c r="V4011" s="150" t="s">
        <v>4154</v>
      </c>
      <c r="W4011" s="141" t="str" cm="1">
        <f t="array" ref="W4011">IF(SUM(LEN(B4011:V4011))=0,"",IF(OR(OR(ISBLANK(F4011),SUM(LEN(C4011),LEN(D4011))=0),AND(NOT(E4011="Unknown"),ISBLANK(J4011)),AND(NOT(O4011="Unknown"),ISBLANK(R4011))),"Missing Information", INDEX(Table15[Entire Service Line Classification], MATCH(SUMIFS(Table15[Unique ID],Table15[System-Owned Portion],E4011,Table15[If Material Anything Other than "Lead" in Column E,Was Material Ever Previously Lead?],G4011,Table15[Customer-Owned Portion],O4011),Table15[Unique ID],0),0)))</f>
        <v>Non-lead</v>
      </c>
      <c r="X4011"/>
    </row>
    <row r="4012" spans="2:24" ht="225" x14ac:dyDescent="0.25">
      <c r="B4012" s="146" t="s">
        <v>13418</v>
      </c>
      <c r="C4012" s="31" t="s">
        <v>13419</v>
      </c>
      <c r="D4012" s="31" t="s">
        <v>13420</v>
      </c>
      <c r="E4012" s="44" t="s">
        <v>52</v>
      </c>
      <c r="F4012" s="43" t="s">
        <v>34</v>
      </c>
      <c r="G4012" s="84" t="s">
        <v>34</v>
      </c>
      <c r="H4012" s="31"/>
      <c r="I4012" s="205"/>
      <c r="J4012" s="84" t="s">
        <v>3268</v>
      </c>
      <c r="K4012" s="31" t="s">
        <v>34</v>
      </c>
      <c r="L4012" s="31"/>
      <c r="M4012" s="169"/>
      <c r="N4012" s="148" t="s">
        <v>3269</v>
      </c>
      <c r="O4012" s="106" t="s">
        <v>52</v>
      </c>
      <c r="P4012" s="43"/>
      <c r="Q4012" s="205"/>
      <c r="R4012" s="84" t="s">
        <v>3268</v>
      </c>
      <c r="S4012" s="31" t="s">
        <v>34</v>
      </c>
      <c r="T4012" s="31"/>
      <c r="U4012" s="169"/>
      <c r="V4012" s="150" t="s">
        <v>3269</v>
      </c>
      <c r="W4012" s="141" t="str" cm="1">
        <f t="array" ref="W4012">IF(SUM(LEN(B4012:V4012))=0,"",IF(OR(OR(ISBLANK(F4012),SUM(LEN(C4012),LEN(D4012))=0),AND(NOT(E4012="Unknown"),ISBLANK(J4012)),AND(NOT(O4012="Unknown"),ISBLANK(R4012))),"Missing Information", INDEX(Table15[Entire Service Line Classification], MATCH(SUMIFS(Table15[Unique ID],Table15[System-Owned Portion],E4012,Table15[If Material Anything Other than "Lead" in Column E,Was Material Ever Previously Lead?],G4012,Table15[Customer-Owned Portion],O4012),Table15[Unique ID],0),0)))</f>
        <v>Non-lead</v>
      </c>
      <c r="X4012"/>
    </row>
    <row r="4013" spans="2:24" ht="225" x14ac:dyDescent="0.25">
      <c r="B4013" s="146" t="s">
        <v>13421</v>
      </c>
      <c r="C4013" s="31" t="s">
        <v>13422</v>
      </c>
      <c r="D4013" s="31" t="s">
        <v>13423</v>
      </c>
      <c r="E4013" s="44" t="s">
        <v>52</v>
      </c>
      <c r="F4013" s="43" t="s">
        <v>34</v>
      </c>
      <c r="G4013" s="84" t="s">
        <v>34</v>
      </c>
      <c r="H4013" s="31"/>
      <c r="I4013" s="205"/>
      <c r="J4013" s="84" t="s">
        <v>3268</v>
      </c>
      <c r="K4013" s="31" t="s">
        <v>34</v>
      </c>
      <c r="L4013" s="31"/>
      <c r="M4013" s="169"/>
      <c r="N4013" s="148" t="s">
        <v>3269</v>
      </c>
      <c r="O4013" s="106" t="s">
        <v>52</v>
      </c>
      <c r="P4013" s="43"/>
      <c r="Q4013" s="205"/>
      <c r="R4013" s="84" t="s">
        <v>3268</v>
      </c>
      <c r="S4013" s="31" t="s">
        <v>34</v>
      </c>
      <c r="T4013" s="31"/>
      <c r="U4013" s="169"/>
      <c r="V4013" s="150" t="s">
        <v>3269</v>
      </c>
      <c r="W4013" s="141" t="str" cm="1">
        <f t="array" ref="W4013">IF(SUM(LEN(B4013:V4013))=0,"",IF(OR(OR(ISBLANK(F4013),SUM(LEN(C4013),LEN(D4013))=0),AND(NOT(E4013="Unknown"),ISBLANK(J4013)),AND(NOT(O4013="Unknown"),ISBLANK(R4013))),"Missing Information", INDEX(Table15[Entire Service Line Classification], MATCH(SUMIFS(Table15[Unique ID],Table15[System-Owned Portion],E4013,Table15[If Material Anything Other than "Lead" in Column E,Was Material Ever Previously Lead?],G4013,Table15[Customer-Owned Portion],O4013),Table15[Unique ID],0),0)))</f>
        <v>Non-lead</v>
      </c>
      <c r="X4013"/>
    </row>
    <row r="4014" spans="2:24" ht="75" x14ac:dyDescent="0.25">
      <c r="B4014" s="146" t="s">
        <v>13424</v>
      </c>
      <c r="C4014" s="31" t="s">
        <v>13425</v>
      </c>
      <c r="D4014" s="31" t="s">
        <v>13426</v>
      </c>
      <c r="E4014" s="44" t="s">
        <v>43</v>
      </c>
      <c r="F4014" s="43" t="s">
        <v>34</v>
      </c>
      <c r="G4014" s="84" t="s">
        <v>34</v>
      </c>
      <c r="H4014" s="31"/>
      <c r="I4014" s="205"/>
      <c r="J4014" s="84" t="s">
        <v>106</v>
      </c>
      <c r="K4014" s="31" t="s">
        <v>36</v>
      </c>
      <c r="L4014" s="31" t="s">
        <v>95</v>
      </c>
      <c r="M4014" s="169" t="s">
        <v>3438</v>
      </c>
      <c r="N4014" s="148" t="s">
        <v>4675</v>
      </c>
      <c r="O4014" s="106" t="s">
        <v>35</v>
      </c>
      <c r="P4014" s="43"/>
      <c r="Q4014" s="205"/>
      <c r="R4014" s="84" t="s">
        <v>106</v>
      </c>
      <c r="S4014" s="31" t="s">
        <v>36</v>
      </c>
      <c r="T4014" s="31" t="s">
        <v>95</v>
      </c>
      <c r="U4014" s="169" t="s">
        <v>3438</v>
      </c>
      <c r="V4014" s="150" t="s">
        <v>9257</v>
      </c>
      <c r="W4014" s="141" t="str" cm="1">
        <f t="array" ref="W4014">IF(SUM(LEN(B4014:V4014))=0,"",IF(OR(OR(ISBLANK(F4014),SUM(LEN(C4014),LEN(D4014))=0),AND(NOT(E4014="Unknown"),ISBLANK(J4014)),AND(NOT(O4014="Unknown"),ISBLANK(R4014))),"Missing Information", INDEX(Table15[Entire Service Line Classification], MATCH(SUMIFS(Table15[Unique ID],Table15[System-Owned Portion],E4014,Table15[If Material Anything Other than "Lead" in Column E,Was Material Ever Previously Lead?],G4014,Table15[Customer-Owned Portion],O4014),Table15[Unique ID],0),0)))</f>
        <v>Non-lead</v>
      </c>
      <c r="X4014"/>
    </row>
    <row r="4015" spans="2:24" ht="75" x14ac:dyDescent="0.25">
      <c r="B4015" s="146" t="s">
        <v>13427</v>
      </c>
      <c r="C4015" s="31" t="s">
        <v>13428</v>
      </c>
      <c r="D4015" s="31" t="s">
        <v>13429</v>
      </c>
      <c r="E4015" s="44" t="s">
        <v>43</v>
      </c>
      <c r="F4015" s="43" t="s">
        <v>34</v>
      </c>
      <c r="G4015" s="84" t="s">
        <v>34</v>
      </c>
      <c r="H4015" s="31"/>
      <c r="I4015" s="205"/>
      <c r="J4015" s="84" t="s">
        <v>106</v>
      </c>
      <c r="K4015" s="31" t="s">
        <v>36</v>
      </c>
      <c r="L4015" s="31" t="s">
        <v>95</v>
      </c>
      <c r="M4015" s="169" t="s">
        <v>4232</v>
      </c>
      <c r="N4015" s="148" t="s">
        <v>4233</v>
      </c>
      <c r="O4015" s="106" t="s">
        <v>35</v>
      </c>
      <c r="P4015" s="43"/>
      <c r="Q4015" s="205"/>
      <c r="R4015" s="84" t="s">
        <v>106</v>
      </c>
      <c r="S4015" s="31" t="s">
        <v>36</v>
      </c>
      <c r="T4015" s="31" t="s">
        <v>95</v>
      </c>
      <c r="U4015" s="169" t="s">
        <v>4232</v>
      </c>
      <c r="V4015" s="150" t="s">
        <v>9238</v>
      </c>
      <c r="W4015" s="141" t="str" cm="1">
        <f t="array" ref="W4015">IF(SUM(LEN(B4015:V4015))=0,"",IF(OR(OR(ISBLANK(F4015),SUM(LEN(C4015),LEN(D4015))=0),AND(NOT(E4015="Unknown"),ISBLANK(J4015)),AND(NOT(O4015="Unknown"),ISBLANK(R4015))),"Missing Information", INDEX(Table15[Entire Service Line Classification], MATCH(SUMIFS(Table15[Unique ID],Table15[System-Owned Portion],E4015,Table15[If Material Anything Other than "Lead" in Column E,Was Material Ever Previously Lead?],G4015,Table15[Customer-Owned Portion],O4015),Table15[Unique ID],0),0)))</f>
        <v>Non-lead</v>
      </c>
      <c r="X4015"/>
    </row>
    <row r="4016" spans="2:24" ht="75" x14ac:dyDescent="0.25">
      <c r="B4016" s="146" t="s">
        <v>13430</v>
      </c>
      <c r="C4016" s="31" t="s">
        <v>13431</v>
      </c>
      <c r="D4016" s="31" t="s">
        <v>13432</v>
      </c>
      <c r="E4016" s="44" t="s">
        <v>43</v>
      </c>
      <c r="F4016" s="43" t="s">
        <v>34</v>
      </c>
      <c r="G4016" s="84" t="s">
        <v>34</v>
      </c>
      <c r="H4016" s="31"/>
      <c r="I4016" s="205"/>
      <c r="J4016" s="84" t="s">
        <v>106</v>
      </c>
      <c r="K4016" s="31" t="s">
        <v>36</v>
      </c>
      <c r="L4016" s="31" t="s">
        <v>95</v>
      </c>
      <c r="M4016" s="169" t="s">
        <v>6413</v>
      </c>
      <c r="N4016" s="148" t="s">
        <v>6414</v>
      </c>
      <c r="O4016" s="106" t="s">
        <v>35</v>
      </c>
      <c r="P4016" s="43"/>
      <c r="Q4016" s="205"/>
      <c r="R4016" s="84" t="s">
        <v>106</v>
      </c>
      <c r="S4016" s="31" t="s">
        <v>36</v>
      </c>
      <c r="T4016" s="31" t="s">
        <v>95</v>
      </c>
      <c r="U4016" s="169" t="s">
        <v>6413</v>
      </c>
      <c r="V4016" s="150" t="s">
        <v>6454</v>
      </c>
      <c r="W4016" s="141" t="str" cm="1">
        <f t="array" ref="W4016">IF(SUM(LEN(B4016:V4016))=0,"",IF(OR(OR(ISBLANK(F4016),SUM(LEN(C4016),LEN(D4016))=0),AND(NOT(E4016="Unknown"),ISBLANK(J4016)),AND(NOT(O4016="Unknown"),ISBLANK(R4016))),"Missing Information", INDEX(Table15[Entire Service Line Classification], MATCH(SUMIFS(Table15[Unique ID],Table15[System-Owned Portion],E4016,Table15[If Material Anything Other than "Lead" in Column E,Was Material Ever Previously Lead?],G4016,Table15[Customer-Owned Portion],O4016),Table15[Unique ID],0),0)))</f>
        <v>Non-lead</v>
      </c>
      <c r="X4016"/>
    </row>
    <row r="4017" spans="2:24" ht="225" x14ac:dyDescent="0.25">
      <c r="B4017" s="146" t="s">
        <v>13433</v>
      </c>
      <c r="C4017" s="31" t="s">
        <v>8643</v>
      </c>
      <c r="D4017" s="31" t="s">
        <v>13434</v>
      </c>
      <c r="E4017" s="44" t="s">
        <v>52</v>
      </c>
      <c r="F4017" s="43" t="s">
        <v>34</v>
      </c>
      <c r="G4017" s="84" t="s">
        <v>34</v>
      </c>
      <c r="H4017" s="31"/>
      <c r="I4017" s="205"/>
      <c r="J4017" s="84" t="s">
        <v>3268</v>
      </c>
      <c r="K4017" s="31" t="s">
        <v>34</v>
      </c>
      <c r="L4017" s="31"/>
      <c r="M4017" s="169"/>
      <c r="N4017" s="148" t="s">
        <v>3269</v>
      </c>
      <c r="O4017" s="106" t="s">
        <v>52</v>
      </c>
      <c r="P4017" s="43"/>
      <c r="Q4017" s="205"/>
      <c r="R4017" s="84" t="s">
        <v>3268</v>
      </c>
      <c r="S4017" s="31" t="s">
        <v>34</v>
      </c>
      <c r="T4017" s="31"/>
      <c r="U4017" s="169"/>
      <c r="V4017" s="150" t="s">
        <v>3269</v>
      </c>
      <c r="W4017" s="141" t="str" cm="1">
        <f t="array" ref="W4017">IF(SUM(LEN(B4017:V4017))=0,"",IF(OR(OR(ISBLANK(F4017),SUM(LEN(C4017),LEN(D4017))=0),AND(NOT(E4017="Unknown"),ISBLANK(J4017)),AND(NOT(O4017="Unknown"),ISBLANK(R4017))),"Missing Information", INDEX(Table15[Entire Service Line Classification], MATCH(SUMIFS(Table15[Unique ID],Table15[System-Owned Portion],E4017,Table15[If Material Anything Other than "Lead" in Column E,Was Material Ever Previously Lead?],G4017,Table15[Customer-Owned Portion],O4017),Table15[Unique ID],0),0)))</f>
        <v>Non-lead</v>
      </c>
      <c r="X4017"/>
    </row>
    <row r="4018" spans="2:24" ht="225" x14ac:dyDescent="0.25">
      <c r="B4018" s="146" t="s">
        <v>13435</v>
      </c>
      <c r="C4018" s="31" t="s">
        <v>13436</v>
      </c>
      <c r="D4018" s="31" t="s">
        <v>13437</v>
      </c>
      <c r="E4018" s="44" t="s">
        <v>52</v>
      </c>
      <c r="F4018" s="43" t="s">
        <v>34</v>
      </c>
      <c r="G4018" s="84" t="s">
        <v>34</v>
      </c>
      <c r="H4018" s="31"/>
      <c r="I4018" s="205"/>
      <c r="J4018" s="84" t="s">
        <v>3268</v>
      </c>
      <c r="K4018" s="31" t="s">
        <v>34</v>
      </c>
      <c r="L4018" s="31"/>
      <c r="M4018" s="169"/>
      <c r="N4018" s="148" t="s">
        <v>3269</v>
      </c>
      <c r="O4018" s="106" t="s">
        <v>52</v>
      </c>
      <c r="P4018" s="43"/>
      <c r="Q4018" s="205"/>
      <c r="R4018" s="84" t="s">
        <v>3268</v>
      </c>
      <c r="S4018" s="31" t="s">
        <v>34</v>
      </c>
      <c r="T4018" s="31"/>
      <c r="U4018" s="169"/>
      <c r="V4018" s="150" t="s">
        <v>3269</v>
      </c>
      <c r="W4018" s="141" t="str" cm="1">
        <f t="array" ref="W4018">IF(SUM(LEN(B4018:V4018))=0,"",IF(OR(OR(ISBLANK(F4018),SUM(LEN(C4018),LEN(D4018))=0),AND(NOT(E4018="Unknown"),ISBLANK(J4018)),AND(NOT(O4018="Unknown"),ISBLANK(R4018))),"Missing Information", INDEX(Table15[Entire Service Line Classification], MATCH(SUMIFS(Table15[Unique ID],Table15[System-Owned Portion],E4018,Table15[If Material Anything Other than "Lead" in Column E,Was Material Ever Previously Lead?],G4018,Table15[Customer-Owned Portion],O4018),Table15[Unique ID],0),0)))</f>
        <v>Non-lead</v>
      </c>
      <c r="X4018"/>
    </row>
    <row r="4019" spans="2:24" ht="75" x14ac:dyDescent="0.25">
      <c r="B4019" s="146" t="s">
        <v>13438</v>
      </c>
      <c r="C4019" s="31" t="s">
        <v>13439</v>
      </c>
      <c r="D4019" s="31" t="s">
        <v>13440</v>
      </c>
      <c r="E4019" s="44" t="s">
        <v>43</v>
      </c>
      <c r="F4019" s="43" t="s">
        <v>34</v>
      </c>
      <c r="G4019" s="84" t="s">
        <v>34</v>
      </c>
      <c r="H4019" s="31"/>
      <c r="I4019" s="205"/>
      <c r="J4019" s="84" t="s">
        <v>106</v>
      </c>
      <c r="K4019" s="31" t="s">
        <v>36</v>
      </c>
      <c r="L4019" s="31" t="s">
        <v>95</v>
      </c>
      <c r="M4019" s="169" t="s">
        <v>9167</v>
      </c>
      <c r="N4019" s="148" t="s">
        <v>12388</v>
      </c>
      <c r="O4019" s="106" t="s">
        <v>43</v>
      </c>
      <c r="P4019" s="43"/>
      <c r="Q4019" s="205"/>
      <c r="R4019" s="84" t="s">
        <v>106</v>
      </c>
      <c r="S4019" s="31" t="s">
        <v>36</v>
      </c>
      <c r="T4019" s="31" t="s">
        <v>95</v>
      </c>
      <c r="U4019" s="169" t="s">
        <v>9167</v>
      </c>
      <c r="V4019" s="150" t="s">
        <v>12388</v>
      </c>
      <c r="W4019" s="141" t="str" cm="1">
        <f t="array" ref="W4019">IF(SUM(LEN(B4019:V4019))=0,"",IF(OR(OR(ISBLANK(F4019),SUM(LEN(C4019),LEN(D4019))=0),AND(NOT(E4019="Unknown"),ISBLANK(J4019)),AND(NOT(O4019="Unknown"),ISBLANK(R4019))),"Missing Information", INDEX(Table15[Entire Service Line Classification], MATCH(SUMIFS(Table15[Unique ID],Table15[System-Owned Portion],E4019,Table15[If Material Anything Other than "Lead" in Column E,Was Material Ever Previously Lead?],G4019,Table15[Customer-Owned Portion],O4019),Table15[Unique ID],0),0)))</f>
        <v>Non-lead</v>
      </c>
      <c r="X4019"/>
    </row>
    <row r="4020" spans="2:24" ht="225" x14ac:dyDescent="0.25">
      <c r="B4020" s="146" t="s">
        <v>13441</v>
      </c>
      <c r="C4020" s="31" t="s">
        <v>13439</v>
      </c>
      <c r="D4020" s="31" t="s">
        <v>13442</v>
      </c>
      <c r="E4020" s="44" t="s">
        <v>52</v>
      </c>
      <c r="F4020" s="43" t="s">
        <v>34</v>
      </c>
      <c r="G4020" s="84" t="s">
        <v>34</v>
      </c>
      <c r="H4020" s="31"/>
      <c r="I4020" s="205"/>
      <c r="J4020" s="84" t="s">
        <v>3268</v>
      </c>
      <c r="K4020" s="31" t="s">
        <v>34</v>
      </c>
      <c r="L4020" s="31"/>
      <c r="M4020" s="169"/>
      <c r="N4020" s="148" t="s">
        <v>3269</v>
      </c>
      <c r="O4020" s="106" t="s">
        <v>52</v>
      </c>
      <c r="P4020" s="43"/>
      <c r="Q4020" s="205"/>
      <c r="R4020" s="84" t="s">
        <v>3268</v>
      </c>
      <c r="S4020" s="31" t="s">
        <v>34</v>
      </c>
      <c r="T4020" s="31"/>
      <c r="U4020" s="169"/>
      <c r="V4020" s="150" t="s">
        <v>3269</v>
      </c>
      <c r="W4020" s="141" t="str" cm="1">
        <f t="array" ref="W4020">IF(SUM(LEN(B4020:V4020))=0,"",IF(OR(OR(ISBLANK(F4020),SUM(LEN(C4020),LEN(D4020))=0),AND(NOT(E4020="Unknown"),ISBLANK(J4020)),AND(NOT(O4020="Unknown"),ISBLANK(R4020))),"Missing Information", INDEX(Table15[Entire Service Line Classification], MATCH(SUMIFS(Table15[Unique ID],Table15[System-Owned Portion],E4020,Table15[If Material Anything Other than "Lead" in Column E,Was Material Ever Previously Lead?],G4020,Table15[Customer-Owned Portion],O4020),Table15[Unique ID],0),0)))</f>
        <v>Non-lead</v>
      </c>
      <c r="X4020"/>
    </row>
    <row r="4021" spans="2:24" ht="225" x14ac:dyDescent="0.25">
      <c r="B4021" s="146" t="s">
        <v>13443</v>
      </c>
      <c r="C4021" s="31" t="s">
        <v>13444</v>
      </c>
      <c r="D4021" s="31" t="s">
        <v>13445</v>
      </c>
      <c r="E4021" s="44" t="s">
        <v>52</v>
      </c>
      <c r="F4021" s="43" t="s">
        <v>34</v>
      </c>
      <c r="G4021" s="84" t="s">
        <v>34</v>
      </c>
      <c r="H4021" s="31"/>
      <c r="I4021" s="205"/>
      <c r="J4021" s="84" t="s">
        <v>3268</v>
      </c>
      <c r="K4021" s="31" t="s">
        <v>34</v>
      </c>
      <c r="L4021" s="31"/>
      <c r="M4021" s="169"/>
      <c r="N4021" s="148" t="s">
        <v>3269</v>
      </c>
      <c r="O4021" s="106" t="s">
        <v>52</v>
      </c>
      <c r="P4021" s="43"/>
      <c r="Q4021" s="205"/>
      <c r="R4021" s="84" t="s">
        <v>3268</v>
      </c>
      <c r="S4021" s="31" t="s">
        <v>34</v>
      </c>
      <c r="T4021" s="31"/>
      <c r="U4021" s="169"/>
      <c r="V4021" s="150" t="s">
        <v>3269</v>
      </c>
      <c r="W4021" s="141" t="str" cm="1">
        <f t="array" ref="W4021">IF(SUM(LEN(B4021:V4021))=0,"",IF(OR(OR(ISBLANK(F4021),SUM(LEN(C4021),LEN(D4021))=0),AND(NOT(E4021="Unknown"),ISBLANK(J4021)),AND(NOT(O4021="Unknown"),ISBLANK(R4021))),"Missing Information", INDEX(Table15[Entire Service Line Classification], MATCH(SUMIFS(Table15[Unique ID],Table15[System-Owned Portion],E4021,Table15[If Material Anything Other than "Lead" in Column E,Was Material Ever Previously Lead?],G4021,Table15[Customer-Owned Portion],O4021),Table15[Unique ID],0),0)))</f>
        <v>Non-lead</v>
      </c>
      <c r="X4021"/>
    </row>
    <row r="4022" spans="2:24" ht="60" x14ac:dyDescent="0.25">
      <c r="B4022" s="146" t="s">
        <v>13446</v>
      </c>
      <c r="C4022" s="31" t="s">
        <v>13447</v>
      </c>
      <c r="D4022" s="31" t="s">
        <v>13448</v>
      </c>
      <c r="E4022" s="44" t="s">
        <v>43</v>
      </c>
      <c r="F4022" s="43" t="s">
        <v>34</v>
      </c>
      <c r="G4022" s="84" t="s">
        <v>34</v>
      </c>
      <c r="H4022" s="31"/>
      <c r="I4022" s="205"/>
      <c r="J4022" s="84" t="s">
        <v>106</v>
      </c>
      <c r="K4022" s="31" t="s">
        <v>36</v>
      </c>
      <c r="L4022" s="31" t="s">
        <v>95</v>
      </c>
      <c r="M4022" s="169" t="s">
        <v>4068</v>
      </c>
      <c r="N4022" s="148" t="s">
        <v>4069</v>
      </c>
      <c r="O4022" s="106" t="s">
        <v>43</v>
      </c>
      <c r="P4022" s="43"/>
      <c r="Q4022" s="205"/>
      <c r="R4022" s="84" t="s">
        <v>106</v>
      </c>
      <c r="S4022" s="31" t="s">
        <v>36</v>
      </c>
      <c r="T4022" s="31" t="s">
        <v>95</v>
      </c>
      <c r="U4022" s="169" t="s">
        <v>4068</v>
      </c>
      <c r="V4022" s="150" t="s">
        <v>4069</v>
      </c>
      <c r="W4022" s="141" t="str" cm="1">
        <f t="array" ref="W4022">IF(SUM(LEN(B4022:V4022))=0,"",IF(OR(OR(ISBLANK(F4022),SUM(LEN(C4022),LEN(D4022))=0),AND(NOT(E4022="Unknown"),ISBLANK(J4022)),AND(NOT(O4022="Unknown"),ISBLANK(R4022))),"Missing Information", INDEX(Table15[Entire Service Line Classification], MATCH(SUMIFS(Table15[Unique ID],Table15[System-Owned Portion],E4022,Table15[If Material Anything Other than "Lead" in Column E,Was Material Ever Previously Lead?],G4022,Table15[Customer-Owned Portion],O4022),Table15[Unique ID],0),0)))</f>
        <v>Non-lead</v>
      </c>
      <c r="X4022"/>
    </row>
    <row r="4023" spans="2:24" ht="225" x14ac:dyDescent="0.25">
      <c r="B4023" s="146" t="s">
        <v>13449</v>
      </c>
      <c r="C4023" s="31" t="s">
        <v>13450</v>
      </c>
      <c r="D4023" s="31" t="s">
        <v>13451</v>
      </c>
      <c r="E4023" s="44" t="s">
        <v>52</v>
      </c>
      <c r="F4023" s="43" t="s">
        <v>34</v>
      </c>
      <c r="G4023" s="84" t="s">
        <v>34</v>
      </c>
      <c r="H4023" s="31"/>
      <c r="I4023" s="205"/>
      <c r="J4023" s="84" t="s">
        <v>3268</v>
      </c>
      <c r="K4023" s="31" t="s">
        <v>34</v>
      </c>
      <c r="L4023" s="31"/>
      <c r="M4023" s="169"/>
      <c r="N4023" s="148" t="s">
        <v>3269</v>
      </c>
      <c r="O4023" s="106" t="s">
        <v>52</v>
      </c>
      <c r="P4023" s="43"/>
      <c r="Q4023" s="205"/>
      <c r="R4023" s="84" t="s">
        <v>3268</v>
      </c>
      <c r="S4023" s="31" t="s">
        <v>34</v>
      </c>
      <c r="T4023" s="31"/>
      <c r="U4023" s="169"/>
      <c r="V4023" s="150" t="s">
        <v>3269</v>
      </c>
      <c r="W4023" s="141" t="str" cm="1">
        <f t="array" ref="W4023">IF(SUM(LEN(B4023:V4023))=0,"",IF(OR(OR(ISBLANK(F4023),SUM(LEN(C4023),LEN(D4023))=0),AND(NOT(E4023="Unknown"),ISBLANK(J4023)),AND(NOT(O4023="Unknown"),ISBLANK(R4023))),"Missing Information", INDEX(Table15[Entire Service Line Classification], MATCH(SUMIFS(Table15[Unique ID],Table15[System-Owned Portion],E4023,Table15[If Material Anything Other than "Lead" in Column E,Was Material Ever Previously Lead?],G4023,Table15[Customer-Owned Portion],O4023),Table15[Unique ID],0),0)))</f>
        <v>Non-lead</v>
      </c>
      <c r="X4023"/>
    </row>
    <row r="4024" spans="2:24" ht="75" x14ac:dyDescent="0.25">
      <c r="B4024" s="146" t="s">
        <v>13452</v>
      </c>
      <c r="C4024" s="31" t="s">
        <v>13453</v>
      </c>
      <c r="D4024" s="31" t="s">
        <v>13454</v>
      </c>
      <c r="E4024" s="44" t="s">
        <v>43</v>
      </c>
      <c r="F4024" s="43" t="s">
        <v>34</v>
      </c>
      <c r="G4024" s="84" t="s">
        <v>34</v>
      </c>
      <c r="H4024" s="31"/>
      <c r="I4024" s="205"/>
      <c r="J4024" s="84" t="s">
        <v>106</v>
      </c>
      <c r="K4024" s="31" t="s">
        <v>36</v>
      </c>
      <c r="L4024" s="31" t="s">
        <v>95</v>
      </c>
      <c r="M4024" s="169" t="s">
        <v>13455</v>
      </c>
      <c r="N4024" s="148" t="s">
        <v>13456</v>
      </c>
      <c r="O4024" s="106" t="s">
        <v>43</v>
      </c>
      <c r="P4024" s="43"/>
      <c r="Q4024" s="205"/>
      <c r="R4024" s="84" t="s">
        <v>106</v>
      </c>
      <c r="S4024" s="31" t="s">
        <v>36</v>
      </c>
      <c r="T4024" s="31" t="s">
        <v>95</v>
      </c>
      <c r="U4024" s="169" t="s">
        <v>13455</v>
      </c>
      <c r="V4024" s="150" t="s">
        <v>13456</v>
      </c>
      <c r="W4024" s="141" t="str" cm="1">
        <f t="array" ref="W4024">IF(SUM(LEN(B4024:V4024))=0,"",IF(OR(OR(ISBLANK(F4024),SUM(LEN(C4024),LEN(D4024))=0),AND(NOT(E4024="Unknown"),ISBLANK(J4024)),AND(NOT(O4024="Unknown"),ISBLANK(R4024))),"Missing Information", INDEX(Table15[Entire Service Line Classification], MATCH(SUMIFS(Table15[Unique ID],Table15[System-Owned Portion],E4024,Table15[If Material Anything Other than "Lead" in Column E,Was Material Ever Previously Lead?],G4024,Table15[Customer-Owned Portion],O4024),Table15[Unique ID],0),0)))</f>
        <v>Non-lead</v>
      </c>
      <c r="X4024"/>
    </row>
    <row r="4025" spans="2:24" ht="225" x14ac:dyDescent="0.25">
      <c r="B4025" s="146" t="s">
        <v>13457</v>
      </c>
      <c r="C4025" s="31" t="s">
        <v>13458</v>
      </c>
      <c r="D4025" s="31" t="s">
        <v>13459</v>
      </c>
      <c r="E4025" s="44" t="s">
        <v>52</v>
      </c>
      <c r="F4025" s="43" t="s">
        <v>34</v>
      </c>
      <c r="G4025" s="84" t="s">
        <v>34</v>
      </c>
      <c r="H4025" s="31"/>
      <c r="I4025" s="205"/>
      <c r="J4025" s="84" t="s">
        <v>3268</v>
      </c>
      <c r="K4025" s="31" t="s">
        <v>34</v>
      </c>
      <c r="L4025" s="31"/>
      <c r="M4025" s="169"/>
      <c r="N4025" s="148" t="s">
        <v>3269</v>
      </c>
      <c r="O4025" s="106" t="s">
        <v>52</v>
      </c>
      <c r="P4025" s="43"/>
      <c r="Q4025" s="205"/>
      <c r="R4025" s="84" t="s">
        <v>3268</v>
      </c>
      <c r="S4025" s="31" t="s">
        <v>34</v>
      </c>
      <c r="T4025" s="31"/>
      <c r="U4025" s="169"/>
      <c r="V4025" s="150" t="s">
        <v>3269</v>
      </c>
      <c r="W4025" s="141" t="str" cm="1">
        <f t="array" ref="W4025">IF(SUM(LEN(B4025:V4025))=0,"",IF(OR(OR(ISBLANK(F4025),SUM(LEN(C4025),LEN(D4025))=0),AND(NOT(E4025="Unknown"),ISBLANK(J4025)),AND(NOT(O4025="Unknown"),ISBLANK(R4025))),"Missing Information", INDEX(Table15[Entire Service Line Classification], MATCH(SUMIFS(Table15[Unique ID],Table15[System-Owned Portion],E4025,Table15[If Material Anything Other than "Lead" in Column E,Was Material Ever Previously Lead?],G4025,Table15[Customer-Owned Portion],O4025),Table15[Unique ID],0),0)))</f>
        <v>Non-lead</v>
      </c>
      <c r="X4025"/>
    </row>
    <row r="4026" spans="2:24" ht="225" x14ac:dyDescent="0.25">
      <c r="B4026" s="146" t="s">
        <v>13460</v>
      </c>
      <c r="C4026" s="31" t="s">
        <v>13461</v>
      </c>
      <c r="D4026" s="31" t="s">
        <v>13462</v>
      </c>
      <c r="E4026" s="44" t="s">
        <v>52</v>
      </c>
      <c r="F4026" s="43" t="s">
        <v>34</v>
      </c>
      <c r="G4026" s="84" t="s">
        <v>34</v>
      </c>
      <c r="H4026" s="31"/>
      <c r="I4026" s="205"/>
      <c r="J4026" s="84" t="s">
        <v>3268</v>
      </c>
      <c r="K4026" s="31" t="s">
        <v>34</v>
      </c>
      <c r="L4026" s="31"/>
      <c r="M4026" s="169"/>
      <c r="N4026" s="148" t="s">
        <v>3269</v>
      </c>
      <c r="O4026" s="106" t="s">
        <v>52</v>
      </c>
      <c r="P4026" s="43"/>
      <c r="Q4026" s="205"/>
      <c r="R4026" s="84" t="s">
        <v>3268</v>
      </c>
      <c r="S4026" s="31" t="s">
        <v>34</v>
      </c>
      <c r="T4026" s="31"/>
      <c r="U4026" s="169"/>
      <c r="V4026" s="150" t="s">
        <v>3269</v>
      </c>
      <c r="W4026" s="141" t="str" cm="1">
        <f t="array" ref="W4026">IF(SUM(LEN(B4026:V4026))=0,"",IF(OR(OR(ISBLANK(F4026),SUM(LEN(C4026),LEN(D4026))=0),AND(NOT(E4026="Unknown"),ISBLANK(J4026)),AND(NOT(O4026="Unknown"),ISBLANK(R4026))),"Missing Information", INDEX(Table15[Entire Service Line Classification], MATCH(SUMIFS(Table15[Unique ID],Table15[System-Owned Portion],E4026,Table15[If Material Anything Other than "Lead" in Column E,Was Material Ever Previously Lead?],G4026,Table15[Customer-Owned Portion],O4026),Table15[Unique ID],0),0)))</f>
        <v>Non-lead</v>
      </c>
      <c r="X4026"/>
    </row>
    <row r="4027" spans="2:24" ht="30" x14ac:dyDescent="0.25">
      <c r="B4027" s="146" t="s">
        <v>318</v>
      </c>
      <c r="C4027" s="31" t="s">
        <v>319</v>
      </c>
      <c r="D4027" s="31" t="s">
        <v>320</v>
      </c>
      <c r="E4027" s="44" t="s">
        <v>52</v>
      </c>
      <c r="F4027" s="43" t="s">
        <v>34</v>
      </c>
      <c r="G4027" s="84" t="s">
        <v>34</v>
      </c>
      <c r="H4027" s="31"/>
      <c r="I4027" s="205">
        <v>4</v>
      </c>
      <c r="J4027" s="84" t="s">
        <v>217</v>
      </c>
      <c r="K4027" s="31" t="s">
        <v>34</v>
      </c>
      <c r="L4027" s="31"/>
      <c r="M4027" s="169"/>
      <c r="N4027" s="148" t="s">
        <v>633</v>
      </c>
      <c r="O4027" s="106" t="s">
        <v>52</v>
      </c>
      <c r="P4027" s="43"/>
      <c r="Q4027" s="205">
        <v>4</v>
      </c>
      <c r="R4027" s="84" t="s">
        <v>217</v>
      </c>
      <c r="S4027" s="31" t="s">
        <v>34</v>
      </c>
      <c r="T4027" s="31"/>
      <c r="U4027" s="169"/>
      <c r="V4027" s="150" t="s">
        <v>633</v>
      </c>
      <c r="W4027" s="141" t="str" cm="1">
        <f t="array" ref="W4027">IF(SUM(LEN(B4027:V4027))=0,"",IF(OR(OR(ISBLANK(F4027),SUM(LEN(C4027),LEN(D4027))=0),AND(NOT(E4027="Unknown"),ISBLANK(J4027)),AND(NOT(O4027="Unknown"),ISBLANK(R4027))),"Missing Information", INDEX(Table15[Entire Service Line Classification], MATCH(SUMIFS(Table15[Unique ID],Table15[System-Owned Portion],E4027,Table15[If Material Anything Other than "Lead" in Column E,Was Material Ever Previously Lead?],G4027,Table15[Customer-Owned Portion],O4027),Table15[Unique ID],0),0)))</f>
        <v>Non-lead</v>
      </c>
      <c r="X4027"/>
    </row>
    <row r="4028" spans="2:24" ht="225" x14ac:dyDescent="0.25">
      <c r="B4028" s="146" t="s">
        <v>13463</v>
      </c>
      <c r="C4028" s="31" t="s">
        <v>13464</v>
      </c>
      <c r="D4028" s="31" t="s">
        <v>13465</v>
      </c>
      <c r="E4028" s="44" t="s">
        <v>52</v>
      </c>
      <c r="F4028" s="43" t="s">
        <v>34</v>
      </c>
      <c r="G4028" s="84" t="s">
        <v>34</v>
      </c>
      <c r="H4028" s="31"/>
      <c r="I4028" s="205"/>
      <c r="J4028" s="84" t="s">
        <v>3268</v>
      </c>
      <c r="K4028" s="31" t="s">
        <v>34</v>
      </c>
      <c r="L4028" s="31"/>
      <c r="M4028" s="169"/>
      <c r="N4028" s="148" t="s">
        <v>3269</v>
      </c>
      <c r="O4028" s="106" t="s">
        <v>52</v>
      </c>
      <c r="P4028" s="43"/>
      <c r="Q4028" s="205"/>
      <c r="R4028" s="84" t="s">
        <v>3268</v>
      </c>
      <c r="S4028" s="31" t="s">
        <v>34</v>
      </c>
      <c r="T4028" s="31"/>
      <c r="U4028" s="169"/>
      <c r="V4028" s="150" t="s">
        <v>3269</v>
      </c>
      <c r="W4028" s="141" t="str" cm="1">
        <f t="array" ref="W4028">IF(SUM(LEN(B4028:V4028))=0,"",IF(OR(OR(ISBLANK(F4028),SUM(LEN(C4028),LEN(D4028))=0),AND(NOT(E4028="Unknown"),ISBLANK(J4028)),AND(NOT(O4028="Unknown"),ISBLANK(R4028))),"Missing Information", INDEX(Table15[Entire Service Line Classification], MATCH(SUMIFS(Table15[Unique ID],Table15[System-Owned Portion],E4028,Table15[If Material Anything Other than "Lead" in Column E,Was Material Ever Previously Lead?],G4028,Table15[Customer-Owned Portion],O4028),Table15[Unique ID],0),0)))</f>
        <v>Non-lead</v>
      </c>
      <c r="X4028"/>
    </row>
    <row r="4029" spans="2:24" ht="225" x14ac:dyDescent="0.25">
      <c r="B4029" s="146" t="s">
        <v>13466</v>
      </c>
      <c r="C4029" s="31" t="s">
        <v>13467</v>
      </c>
      <c r="D4029" s="31" t="s">
        <v>13468</v>
      </c>
      <c r="E4029" s="44" t="s">
        <v>52</v>
      </c>
      <c r="F4029" s="43" t="s">
        <v>34</v>
      </c>
      <c r="G4029" s="84" t="s">
        <v>34</v>
      </c>
      <c r="H4029" s="31"/>
      <c r="I4029" s="205"/>
      <c r="J4029" s="84" t="s">
        <v>3268</v>
      </c>
      <c r="K4029" s="31" t="s">
        <v>34</v>
      </c>
      <c r="L4029" s="31"/>
      <c r="M4029" s="169"/>
      <c r="N4029" s="148" t="s">
        <v>3269</v>
      </c>
      <c r="O4029" s="106" t="s">
        <v>52</v>
      </c>
      <c r="P4029" s="43"/>
      <c r="Q4029" s="205"/>
      <c r="R4029" s="84" t="s">
        <v>3268</v>
      </c>
      <c r="S4029" s="31" t="s">
        <v>34</v>
      </c>
      <c r="T4029" s="31"/>
      <c r="U4029" s="169"/>
      <c r="V4029" s="150" t="s">
        <v>3269</v>
      </c>
      <c r="W4029" s="141" t="str" cm="1">
        <f t="array" ref="W4029">IF(SUM(LEN(B4029:V4029))=0,"",IF(OR(OR(ISBLANK(F4029),SUM(LEN(C4029),LEN(D4029))=0),AND(NOT(E4029="Unknown"),ISBLANK(J4029)),AND(NOT(O4029="Unknown"),ISBLANK(R4029))),"Missing Information", INDEX(Table15[Entire Service Line Classification], MATCH(SUMIFS(Table15[Unique ID],Table15[System-Owned Portion],E4029,Table15[If Material Anything Other than "Lead" in Column E,Was Material Ever Previously Lead?],G4029,Table15[Customer-Owned Portion],O4029),Table15[Unique ID],0),0)))</f>
        <v>Non-lead</v>
      </c>
      <c r="X4029"/>
    </row>
    <row r="4030" spans="2:24" ht="150" x14ac:dyDescent="0.25">
      <c r="B4030" s="146" t="s">
        <v>3228</v>
      </c>
      <c r="C4030" s="31" t="s">
        <v>13469</v>
      </c>
      <c r="D4030" s="31" t="s">
        <v>3229</v>
      </c>
      <c r="E4030" s="44" t="s">
        <v>200</v>
      </c>
      <c r="F4030" s="43" t="s">
        <v>34</v>
      </c>
      <c r="G4030" s="84" t="s">
        <v>34</v>
      </c>
      <c r="H4030" s="31" t="s">
        <v>3224</v>
      </c>
      <c r="I4030" s="205"/>
      <c r="J4030" s="84" t="s">
        <v>3225</v>
      </c>
      <c r="K4030" s="31" t="s">
        <v>34</v>
      </c>
      <c r="L4030" s="31"/>
      <c r="M4030" s="169"/>
      <c r="N4030" s="148" t="s">
        <v>3226</v>
      </c>
      <c r="O4030" s="106" t="s">
        <v>200</v>
      </c>
      <c r="P4030" s="43" t="s">
        <v>3224</v>
      </c>
      <c r="Q4030" s="205"/>
      <c r="R4030" s="84" t="s">
        <v>188</v>
      </c>
      <c r="S4030" s="31" t="s">
        <v>34</v>
      </c>
      <c r="T4030" s="31"/>
      <c r="U4030" s="169"/>
      <c r="V4030" s="150" t="s">
        <v>3227</v>
      </c>
      <c r="W4030" s="141" t="str" cm="1">
        <f t="array" ref="W4030">IF(SUM(LEN(B4030:V4030))=0,"",IF(OR(OR(ISBLANK(F4030),SUM(LEN(C4030),LEN(D4030))=0),AND(NOT(E4030="Unknown"),ISBLANK(J4030)),AND(NOT(O4030="Unknown"),ISBLANK(R4030))),"Missing Information", INDEX(Table15[Entire Service Line Classification], MATCH(SUMIFS(Table15[Unique ID],Table15[System-Owned Portion],E4030,Table15[If Material Anything Other than "Lead" in Column E,Was Material Ever Previously Lead?],G4030,Table15[Customer-Owned Portion],O4030),Table15[Unique ID],0),0)))</f>
        <v>Non-lead</v>
      </c>
      <c r="X4030"/>
    </row>
    <row r="4031" spans="2:24" ht="225" x14ac:dyDescent="0.25">
      <c r="B4031" s="146" t="s">
        <v>13470</v>
      </c>
      <c r="C4031" s="31" t="s">
        <v>13471</v>
      </c>
      <c r="D4031" s="31" t="s">
        <v>13472</v>
      </c>
      <c r="E4031" s="44" t="s">
        <v>52</v>
      </c>
      <c r="F4031" s="43" t="s">
        <v>34</v>
      </c>
      <c r="G4031" s="84" t="s">
        <v>34</v>
      </c>
      <c r="H4031" s="31"/>
      <c r="I4031" s="205"/>
      <c r="J4031" s="84" t="s">
        <v>3268</v>
      </c>
      <c r="K4031" s="31" t="s">
        <v>34</v>
      </c>
      <c r="L4031" s="31"/>
      <c r="M4031" s="169"/>
      <c r="N4031" s="148" t="s">
        <v>3269</v>
      </c>
      <c r="O4031" s="106" t="s">
        <v>52</v>
      </c>
      <c r="P4031" s="43"/>
      <c r="Q4031" s="205"/>
      <c r="R4031" s="84" t="s">
        <v>3268</v>
      </c>
      <c r="S4031" s="31" t="s">
        <v>34</v>
      </c>
      <c r="T4031" s="31"/>
      <c r="U4031" s="169"/>
      <c r="V4031" s="150" t="s">
        <v>3269</v>
      </c>
      <c r="W4031" s="141" t="str" cm="1">
        <f t="array" ref="W4031">IF(SUM(LEN(B4031:V4031))=0,"",IF(OR(OR(ISBLANK(F4031),SUM(LEN(C4031),LEN(D4031))=0),AND(NOT(E4031="Unknown"),ISBLANK(J4031)),AND(NOT(O4031="Unknown"),ISBLANK(R4031))),"Missing Information", INDEX(Table15[Entire Service Line Classification], MATCH(SUMIFS(Table15[Unique ID],Table15[System-Owned Portion],E4031,Table15[If Material Anything Other than "Lead" in Column E,Was Material Ever Previously Lead?],G4031,Table15[Customer-Owned Portion],O4031),Table15[Unique ID],0),0)))</f>
        <v>Non-lead</v>
      </c>
      <c r="X4031"/>
    </row>
    <row r="4032" spans="2:24" ht="225" x14ac:dyDescent="0.25">
      <c r="B4032" s="146" t="s">
        <v>13473</v>
      </c>
      <c r="C4032" s="31" t="s">
        <v>13474</v>
      </c>
      <c r="D4032" s="31" t="s">
        <v>13475</v>
      </c>
      <c r="E4032" s="44" t="s">
        <v>52</v>
      </c>
      <c r="F4032" s="43" t="s">
        <v>34</v>
      </c>
      <c r="G4032" s="84" t="s">
        <v>34</v>
      </c>
      <c r="H4032" s="31"/>
      <c r="I4032" s="205"/>
      <c r="J4032" s="84" t="s">
        <v>3268</v>
      </c>
      <c r="K4032" s="31" t="s">
        <v>34</v>
      </c>
      <c r="L4032" s="31"/>
      <c r="M4032" s="169"/>
      <c r="N4032" s="148" t="s">
        <v>3269</v>
      </c>
      <c r="O4032" s="106" t="s">
        <v>52</v>
      </c>
      <c r="P4032" s="43"/>
      <c r="Q4032" s="205"/>
      <c r="R4032" s="84" t="s">
        <v>3268</v>
      </c>
      <c r="S4032" s="31" t="s">
        <v>34</v>
      </c>
      <c r="T4032" s="31"/>
      <c r="U4032" s="169"/>
      <c r="V4032" s="150" t="s">
        <v>3269</v>
      </c>
      <c r="W4032" s="141" t="str" cm="1">
        <f t="array" ref="W4032">IF(SUM(LEN(B4032:V4032))=0,"",IF(OR(OR(ISBLANK(F4032),SUM(LEN(C4032),LEN(D4032))=0),AND(NOT(E4032="Unknown"),ISBLANK(J4032)),AND(NOT(O4032="Unknown"),ISBLANK(R4032))),"Missing Information", INDEX(Table15[Entire Service Line Classification], MATCH(SUMIFS(Table15[Unique ID],Table15[System-Owned Portion],E4032,Table15[If Material Anything Other than "Lead" in Column E,Was Material Ever Previously Lead?],G4032,Table15[Customer-Owned Portion],O4032),Table15[Unique ID],0),0)))</f>
        <v>Non-lead</v>
      </c>
      <c r="X4032"/>
    </row>
    <row r="4033" spans="2:24" ht="225" x14ac:dyDescent="0.25">
      <c r="B4033" s="146" t="s">
        <v>13476</v>
      </c>
      <c r="C4033" s="31" t="s">
        <v>13477</v>
      </c>
      <c r="D4033" s="31" t="s">
        <v>13478</v>
      </c>
      <c r="E4033" s="44" t="s">
        <v>52</v>
      </c>
      <c r="F4033" s="43" t="s">
        <v>34</v>
      </c>
      <c r="G4033" s="84" t="s">
        <v>34</v>
      </c>
      <c r="H4033" s="31"/>
      <c r="I4033" s="205"/>
      <c r="J4033" s="84" t="s">
        <v>3268</v>
      </c>
      <c r="K4033" s="31" t="s">
        <v>34</v>
      </c>
      <c r="L4033" s="31"/>
      <c r="M4033" s="169"/>
      <c r="N4033" s="148" t="s">
        <v>3269</v>
      </c>
      <c r="O4033" s="106" t="s">
        <v>52</v>
      </c>
      <c r="P4033" s="43"/>
      <c r="Q4033" s="205"/>
      <c r="R4033" s="84" t="s">
        <v>3268</v>
      </c>
      <c r="S4033" s="31" t="s">
        <v>34</v>
      </c>
      <c r="T4033" s="31"/>
      <c r="U4033" s="169"/>
      <c r="V4033" s="150" t="s">
        <v>3269</v>
      </c>
      <c r="W4033" s="141" t="str" cm="1">
        <f t="array" ref="W4033">IF(SUM(LEN(B4033:V4033))=0,"",IF(OR(OR(ISBLANK(F4033),SUM(LEN(C4033),LEN(D4033))=0),AND(NOT(E4033="Unknown"),ISBLANK(J4033)),AND(NOT(O4033="Unknown"),ISBLANK(R4033))),"Missing Information", INDEX(Table15[Entire Service Line Classification], MATCH(SUMIFS(Table15[Unique ID],Table15[System-Owned Portion],E4033,Table15[If Material Anything Other than "Lead" in Column E,Was Material Ever Previously Lead?],G4033,Table15[Customer-Owned Portion],O4033),Table15[Unique ID],0),0)))</f>
        <v>Non-lead</v>
      </c>
      <c r="X4033"/>
    </row>
    <row r="4034" spans="2:24" ht="225" x14ac:dyDescent="0.25">
      <c r="B4034" s="146" t="s">
        <v>13479</v>
      </c>
      <c r="C4034" s="31" t="s">
        <v>13480</v>
      </c>
      <c r="D4034" s="31" t="s">
        <v>13481</v>
      </c>
      <c r="E4034" s="44" t="s">
        <v>52</v>
      </c>
      <c r="F4034" s="43" t="s">
        <v>34</v>
      </c>
      <c r="G4034" s="84" t="s">
        <v>34</v>
      </c>
      <c r="H4034" s="31"/>
      <c r="I4034" s="205"/>
      <c r="J4034" s="84" t="s">
        <v>3268</v>
      </c>
      <c r="K4034" s="31" t="s">
        <v>34</v>
      </c>
      <c r="L4034" s="31"/>
      <c r="M4034" s="169"/>
      <c r="N4034" s="148" t="s">
        <v>3269</v>
      </c>
      <c r="O4034" s="106" t="s">
        <v>52</v>
      </c>
      <c r="P4034" s="43"/>
      <c r="Q4034" s="205"/>
      <c r="R4034" s="84" t="s">
        <v>3268</v>
      </c>
      <c r="S4034" s="31" t="s">
        <v>34</v>
      </c>
      <c r="T4034" s="31"/>
      <c r="U4034" s="169"/>
      <c r="V4034" s="150" t="s">
        <v>3269</v>
      </c>
      <c r="W4034" s="141" t="str" cm="1">
        <f t="array" ref="W4034">IF(SUM(LEN(B4034:V4034))=0,"",IF(OR(OR(ISBLANK(F4034),SUM(LEN(C4034),LEN(D4034))=0),AND(NOT(E4034="Unknown"),ISBLANK(J4034)),AND(NOT(O4034="Unknown"),ISBLANK(R4034))),"Missing Information", INDEX(Table15[Entire Service Line Classification], MATCH(SUMIFS(Table15[Unique ID],Table15[System-Owned Portion],E4034,Table15[If Material Anything Other than "Lead" in Column E,Was Material Ever Previously Lead?],G4034,Table15[Customer-Owned Portion],O4034),Table15[Unique ID],0),0)))</f>
        <v>Non-lead</v>
      </c>
      <c r="X4034"/>
    </row>
    <row r="4035" spans="2:24" ht="75" x14ac:dyDescent="0.25">
      <c r="B4035" s="146" t="s">
        <v>13482</v>
      </c>
      <c r="C4035" s="31" t="s">
        <v>13483</v>
      </c>
      <c r="D4035" s="31" t="s">
        <v>13484</v>
      </c>
      <c r="E4035" s="44" t="s">
        <v>43</v>
      </c>
      <c r="F4035" s="43" t="s">
        <v>34</v>
      </c>
      <c r="G4035" s="84" t="s">
        <v>34</v>
      </c>
      <c r="H4035" s="31"/>
      <c r="I4035" s="205"/>
      <c r="J4035" s="84" t="s">
        <v>106</v>
      </c>
      <c r="K4035" s="31" t="s">
        <v>36</v>
      </c>
      <c r="L4035" s="31" t="s">
        <v>95</v>
      </c>
      <c r="M4035" s="169" t="s">
        <v>3601</v>
      </c>
      <c r="N4035" s="148" t="s">
        <v>3602</v>
      </c>
      <c r="O4035" s="106" t="s">
        <v>43</v>
      </c>
      <c r="P4035" s="43"/>
      <c r="Q4035" s="205"/>
      <c r="R4035" s="84" t="s">
        <v>106</v>
      </c>
      <c r="S4035" s="31" t="s">
        <v>36</v>
      </c>
      <c r="T4035" s="31" t="s">
        <v>95</v>
      </c>
      <c r="U4035" s="169" t="s">
        <v>3601</v>
      </c>
      <c r="V4035" s="150" t="s">
        <v>3602</v>
      </c>
      <c r="W4035" s="141" t="str" cm="1">
        <f t="array" ref="W4035">IF(SUM(LEN(B4035:V4035))=0,"",IF(OR(OR(ISBLANK(F4035),SUM(LEN(C4035),LEN(D4035))=0),AND(NOT(E4035="Unknown"),ISBLANK(J4035)),AND(NOT(O4035="Unknown"),ISBLANK(R4035))),"Missing Information", INDEX(Table15[Entire Service Line Classification], MATCH(SUMIFS(Table15[Unique ID],Table15[System-Owned Portion],E4035,Table15[If Material Anything Other than "Lead" in Column E,Was Material Ever Previously Lead?],G4035,Table15[Customer-Owned Portion],O4035),Table15[Unique ID],0),0)))</f>
        <v>Non-lead</v>
      </c>
      <c r="X4035"/>
    </row>
    <row r="4036" spans="2:24" ht="150" x14ac:dyDescent="0.25">
      <c r="B4036" s="146" t="s">
        <v>3233</v>
      </c>
      <c r="C4036" s="31" t="s">
        <v>13485</v>
      </c>
      <c r="D4036" s="31" t="s">
        <v>3234</v>
      </c>
      <c r="E4036" s="44" t="s">
        <v>200</v>
      </c>
      <c r="F4036" s="43" t="s">
        <v>34</v>
      </c>
      <c r="G4036" s="84" t="s">
        <v>34</v>
      </c>
      <c r="H4036" s="31" t="s">
        <v>3224</v>
      </c>
      <c r="I4036" s="205"/>
      <c r="J4036" s="84" t="s">
        <v>3225</v>
      </c>
      <c r="K4036" s="31" t="s">
        <v>34</v>
      </c>
      <c r="L4036" s="31"/>
      <c r="M4036" s="169"/>
      <c r="N4036" s="148" t="s">
        <v>3226</v>
      </c>
      <c r="O4036" s="106" t="s">
        <v>200</v>
      </c>
      <c r="P4036" s="43" t="s">
        <v>3224</v>
      </c>
      <c r="Q4036" s="205"/>
      <c r="R4036" s="84" t="s">
        <v>188</v>
      </c>
      <c r="S4036" s="31" t="s">
        <v>34</v>
      </c>
      <c r="T4036" s="31"/>
      <c r="U4036" s="169"/>
      <c r="V4036" s="150" t="s">
        <v>3227</v>
      </c>
      <c r="W4036" s="141" t="str" cm="1">
        <f t="array" ref="W4036">IF(SUM(LEN(B4036:V4036))=0,"",IF(OR(OR(ISBLANK(F4036),SUM(LEN(C4036),LEN(D4036))=0),AND(NOT(E4036="Unknown"),ISBLANK(J4036)),AND(NOT(O4036="Unknown"),ISBLANK(R4036))),"Missing Information", INDEX(Table15[Entire Service Line Classification], MATCH(SUMIFS(Table15[Unique ID],Table15[System-Owned Portion],E4036,Table15[If Material Anything Other than "Lead" in Column E,Was Material Ever Previously Lead?],G4036,Table15[Customer-Owned Portion],O4036),Table15[Unique ID],0),0)))</f>
        <v>Non-lead</v>
      </c>
      <c r="X4036"/>
    </row>
    <row r="4037" spans="2:24" ht="225" x14ac:dyDescent="0.25">
      <c r="B4037" s="146" t="s">
        <v>13486</v>
      </c>
      <c r="C4037" s="31" t="s">
        <v>13487</v>
      </c>
      <c r="D4037" s="31" t="s">
        <v>13488</v>
      </c>
      <c r="E4037" s="44" t="s">
        <v>52</v>
      </c>
      <c r="F4037" s="43" t="s">
        <v>34</v>
      </c>
      <c r="G4037" s="84" t="s">
        <v>34</v>
      </c>
      <c r="H4037" s="31"/>
      <c r="I4037" s="205"/>
      <c r="J4037" s="84" t="s">
        <v>3268</v>
      </c>
      <c r="K4037" s="31" t="s">
        <v>34</v>
      </c>
      <c r="L4037" s="31"/>
      <c r="M4037" s="169"/>
      <c r="N4037" s="148" t="s">
        <v>3269</v>
      </c>
      <c r="O4037" s="106" t="s">
        <v>52</v>
      </c>
      <c r="P4037" s="43"/>
      <c r="Q4037" s="205"/>
      <c r="R4037" s="84" t="s">
        <v>3268</v>
      </c>
      <c r="S4037" s="31" t="s">
        <v>34</v>
      </c>
      <c r="T4037" s="31"/>
      <c r="U4037" s="169"/>
      <c r="V4037" s="150" t="s">
        <v>3269</v>
      </c>
      <c r="W4037" s="141" t="str" cm="1">
        <f t="array" ref="W4037">IF(SUM(LEN(B4037:V4037))=0,"",IF(OR(OR(ISBLANK(F4037),SUM(LEN(C4037),LEN(D4037))=0),AND(NOT(E4037="Unknown"),ISBLANK(J4037)),AND(NOT(O4037="Unknown"),ISBLANK(R4037))),"Missing Information", INDEX(Table15[Entire Service Line Classification], MATCH(SUMIFS(Table15[Unique ID],Table15[System-Owned Portion],E4037,Table15[If Material Anything Other than "Lead" in Column E,Was Material Ever Previously Lead?],G4037,Table15[Customer-Owned Portion],O4037),Table15[Unique ID],0),0)))</f>
        <v>Non-lead</v>
      </c>
      <c r="X4037"/>
    </row>
    <row r="4038" spans="2:24" ht="75" x14ac:dyDescent="0.25">
      <c r="B4038" s="146" t="s">
        <v>13489</v>
      </c>
      <c r="C4038" s="31" t="s">
        <v>498</v>
      </c>
      <c r="D4038" s="31" t="s">
        <v>13490</v>
      </c>
      <c r="E4038" s="44" t="s">
        <v>43</v>
      </c>
      <c r="F4038" s="43" t="s">
        <v>34</v>
      </c>
      <c r="G4038" s="84" t="s">
        <v>34</v>
      </c>
      <c r="H4038" s="31"/>
      <c r="I4038" s="205"/>
      <c r="J4038" s="84" t="s">
        <v>106</v>
      </c>
      <c r="K4038" s="31" t="s">
        <v>36</v>
      </c>
      <c r="L4038" s="31" t="s">
        <v>95</v>
      </c>
      <c r="M4038" s="169" t="s">
        <v>3987</v>
      </c>
      <c r="N4038" s="148" t="s">
        <v>3988</v>
      </c>
      <c r="O4038" s="106" t="s">
        <v>43</v>
      </c>
      <c r="P4038" s="43"/>
      <c r="Q4038" s="205"/>
      <c r="R4038" s="84" t="s">
        <v>106</v>
      </c>
      <c r="S4038" s="31" t="s">
        <v>36</v>
      </c>
      <c r="T4038" s="31" t="s">
        <v>95</v>
      </c>
      <c r="U4038" s="169" t="s">
        <v>3987</v>
      </c>
      <c r="V4038" s="150" t="s">
        <v>3988</v>
      </c>
      <c r="W4038" s="141" t="str" cm="1">
        <f t="array" ref="W4038">IF(SUM(LEN(B4038:V4038))=0,"",IF(OR(OR(ISBLANK(F4038),SUM(LEN(C4038),LEN(D4038))=0),AND(NOT(E4038="Unknown"),ISBLANK(J4038)),AND(NOT(O4038="Unknown"),ISBLANK(R4038))),"Missing Information", INDEX(Table15[Entire Service Line Classification], MATCH(SUMIFS(Table15[Unique ID],Table15[System-Owned Portion],E4038,Table15[If Material Anything Other than "Lead" in Column E,Was Material Ever Previously Lead?],G4038,Table15[Customer-Owned Portion],O4038),Table15[Unique ID],0),0)))</f>
        <v>Non-lead</v>
      </c>
      <c r="X4038"/>
    </row>
    <row r="4039" spans="2:24" ht="30" x14ac:dyDescent="0.25">
      <c r="B4039" s="146" t="s">
        <v>497</v>
      </c>
      <c r="C4039" s="31" t="s">
        <v>498</v>
      </c>
      <c r="D4039" s="31" t="s">
        <v>499</v>
      </c>
      <c r="E4039" s="44" t="s">
        <v>52</v>
      </c>
      <c r="F4039" s="43" t="s">
        <v>34</v>
      </c>
      <c r="G4039" s="84" t="s">
        <v>34</v>
      </c>
      <c r="H4039" s="31"/>
      <c r="I4039" s="205">
        <v>6</v>
      </c>
      <c r="J4039" s="84" t="s">
        <v>217</v>
      </c>
      <c r="K4039" s="31" t="s">
        <v>34</v>
      </c>
      <c r="L4039" s="31"/>
      <c r="M4039" s="169"/>
      <c r="N4039" s="148" t="s">
        <v>633</v>
      </c>
      <c r="O4039" s="106" t="s">
        <v>52</v>
      </c>
      <c r="P4039" s="43"/>
      <c r="Q4039" s="205">
        <v>6</v>
      </c>
      <c r="R4039" s="84" t="s">
        <v>217</v>
      </c>
      <c r="S4039" s="31" t="s">
        <v>34</v>
      </c>
      <c r="T4039" s="31"/>
      <c r="U4039" s="169"/>
      <c r="V4039" s="150" t="s">
        <v>633</v>
      </c>
      <c r="W4039" s="141" t="str" cm="1">
        <f t="array" ref="W4039">IF(SUM(LEN(B4039:V4039))=0,"",IF(OR(OR(ISBLANK(F4039),SUM(LEN(C4039),LEN(D4039))=0),AND(NOT(E4039="Unknown"),ISBLANK(J4039)),AND(NOT(O4039="Unknown"),ISBLANK(R4039))),"Missing Information", INDEX(Table15[Entire Service Line Classification], MATCH(SUMIFS(Table15[Unique ID],Table15[System-Owned Portion],E4039,Table15[If Material Anything Other than "Lead" in Column E,Was Material Ever Previously Lead?],G4039,Table15[Customer-Owned Portion],O4039),Table15[Unique ID],0),0)))</f>
        <v>Non-lead</v>
      </c>
      <c r="X4039"/>
    </row>
    <row r="4040" spans="2:24" ht="225" x14ac:dyDescent="0.25">
      <c r="B4040" s="146" t="s">
        <v>13491</v>
      </c>
      <c r="C4040" s="31" t="s">
        <v>13492</v>
      </c>
      <c r="D4040" s="31" t="s">
        <v>13493</v>
      </c>
      <c r="E4040" s="44" t="s">
        <v>52</v>
      </c>
      <c r="F4040" s="43" t="s">
        <v>34</v>
      </c>
      <c r="G4040" s="84" t="s">
        <v>34</v>
      </c>
      <c r="H4040" s="31"/>
      <c r="I4040" s="205"/>
      <c r="J4040" s="84" t="s">
        <v>3268</v>
      </c>
      <c r="K4040" s="31" t="s">
        <v>34</v>
      </c>
      <c r="L4040" s="31"/>
      <c r="M4040" s="169"/>
      <c r="N4040" s="148" t="s">
        <v>3269</v>
      </c>
      <c r="O4040" s="106" t="s">
        <v>52</v>
      </c>
      <c r="P4040" s="43"/>
      <c r="Q4040" s="205"/>
      <c r="R4040" s="84" t="s">
        <v>3268</v>
      </c>
      <c r="S4040" s="31" t="s">
        <v>34</v>
      </c>
      <c r="T4040" s="31"/>
      <c r="U4040" s="169"/>
      <c r="V4040" s="150" t="s">
        <v>3269</v>
      </c>
      <c r="W4040" s="141" t="str" cm="1">
        <f t="array" ref="W4040">IF(SUM(LEN(B4040:V4040))=0,"",IF(OR(OR(ISBLANK(F4040),SUM(LEN(C4040),LEN(D4040))=0),AND(NOT(E4040="Unknown"),ISBLANK(J4040)),AND(NOT(O4040="Unknown"),ISBLANK(R4040))),"Missing Information", INDEX(Table15[Entire Service Line Classification], MATCH(SUMIFS(Table15[Unique ID],Table15[System-Owned Portion],E4040,Table15[If Material Anything Other than "Lead" in Column E,Was Material Ever Previously Lead?],G4040,Table15[Customer-Owned Portion],O4040),Table15[Unique ID],0),0)))</f>
        <v>Non-lead</v>
      </c>
      <c r="X4040"/>
    </row>
    <row r="4041" spans="2:24" ht="225" x14ac:dyDescent="0.25">
      <c r="B4041" s="146" t="s">
        <v>13494</v>
      </c>
      <c r="C4041" s="31" t="s">
        <v>13495</v>
      </c>
      <c r="D4041" s="31" t="s">
        <v>13496</v>
      </c>
      <c r="E4041" s="44" t="s">
        <v>52</v>
      </c>
      <c r="F4041" s="43" t="s">
        <v>34</v>
      </c>
      <c r="G4041" s="84" t="s">
        <v>34</v>
      </c>
      <c r="H4041" s="31"/>
      <c r="I4041" s="205"/>
      <c r="J4041" s="84" t="s">
        <v>3268</v>
      </c>
      <c r="K4041" s="31" t="s">
        <v>34</v>
      </c>
      <c r="L4041" s="31"/>
      <c r="M4041" s="169"/>
      <c r="N4041" s="148" t="s">
        <v>3269</v>
      </c>
      <c r="O4041" s="106" t="s">
        <v>52</v>
      </c>
      <c r="P4041" s="43"/>
      <c r="Q4041" s="205"/>
      <c r="R4041" s="84" t="s">
        <v>3268</v>
      </c>
      <c r="S4041" s="31" t="s">
        <v>34</v>
      </c>
      <c r="T4041" s="31"/>
      <c r="U4041" s="169"/>
      <c r="V4041" s="150" t="s">
        <v>3269</v>
      </c>
      <c r="W4041" s="141" t="str" cm="1">
        <f t="array" ref="W4041">IF(SUM(LEN(B4041:V4041))=0,"",IF(OR(OR(ISBLANK(F4041),SUM(LEN(C4041),LEN(D4041))=0),AND(NOT(E4041="Unknown"),ISBLANK(J4041)),AND(NOT(O4041="Unknown"),ISBLANK(R4041))),"Missing Information", INDEX(Table15[Entire Service Line Classification], MATCH(SUMIFS(Table15[Unique ID],Table15[System-Owned Portion],E4041,Table15[If Material Anything Other than "Lead" in Column E,Was Material Ever Previously Lead?],G4041,Table15[Customer-Owned Portion],O4041),Table15[Unique ID],0),0)))</f>
        <v>Non-lead</v>
      </c>
      <c r="X4041"/>
    </row>
    <row r="4042" spans="2:24" ht="225" x14ac:dyDescent="0.25">
      <c r="B4042" s="146" t="s">
        <v>13497</v>
      </c>
      <c r="C4042" s="31" t="s">
        <v>13498</v>
      </c>
      <c r="D4042" s="31" t="s">
        <v>13499</v>
      </c>
      <c r="E4042" s="44" t="s">
        <v>52</v>
      </c>
      <c r="F4042" s="43" t="s">
        <v>34</v>
      </c>
      <c r="G4042" s="84" t="s">
        <v>34</v>
      </c>
      <c r="H4042" s="31"/>
      <c r="I4042" s="205"/>
      <c r="J4042" s="84" t="s">
        <v>105</v>
      </c>
      <c r="K4042" s="31" t="s">
        <v>34</v>
      </c>
      <c r="L4042" s="31"/>
      <c r="M4042" s="169"/>
      <c r="N4042" s="148" t="s">
        <v>3366</v>
      </c>
      <c r="O4042" s="106" t="s">
        <v>52</v>
      </c>
      <c r="P4042" s="43"/>
      <c r="Q4042" s="205"/>
      <c r="R4042" s="84" t="s">
        <v>105</v>
      </c>
      <c r="S4042" s="31" t="s">
        <v>34</v>
      </c>
      <c r="T4042" s="31"/>
      <c r="U4042" s="169"/>
      <c r="V4042" s="150" t="s">
        <v>3366</v>
      </c>
      <c r="W4042" s="141" t="str" cm="1">
        <f t="array" ref="W4042">IF(SUM(LEN(B4042:V4042))=0,"",IF(OR(OR(ISBLANK(F4042),SUM(LEN(C4042),LEN(D4042))=0),AND(NOT(E4042="Unknown"),ISBLANK(J4042)),AND(NOT(O4042="Unknown"),ISBLANK(R4042))),"Missing Information", INDEX(Table15[Entire Service Line Classification], MATCH(SUMIFS(Table15[Unique ID],Table15[System-Owned Portion],E4042,Table15[If Material Anything Other than "Lead" in Column E,Was Material Ever Previously Lead?],G4042,Table15[Customer-Owned Portion],O4042),Table15[Unique ID],0),0)))</f>
        <v>Non-lead</v>
      </c>
      <c r="X4042"/>
    </row>
    <row r="4043" spans="2:24" ht="225" x14ac:dyDescent="0.25">
      <c r="B4043" s="146" t="s">
        <v>13500</v>
      </c>
      <c r="C4043" s="31" t="s">
        <v>13501</v>
      </c>
      <c r="D4043" s="31" t="s">
        <v>13502</v>
      </c>
      <c r="E4043" s="44" t="s">
        <v>52</v>
      </c>
      <c r="F4043" s="43" t="s">
        <v>34</v>
      </c>
      <c r="G4043" s="84" t="s">
        <v>34</v>
      </c>
      <c r="H4043" s="31"/>
      <c r="I4043" s="205"/>
      <c r="J4043" s="84" t="s">
        <v>105</v>
      </c>
      <c r="K4043" s="31" t="s">
        <v>34</v>
      </c>
      <c r="L4043" s="31"/>
      <c r="M4043" s="169"/>
      <c r="N4043" s="148" t="s">
        <v>3366</v>
      </c>
      <c r="O4043" s="106" t="s">
        <v>52</v>
      </c>
      <c r="P4043" s="43"/>
      <c r="Q4043" s="205"/>
      <c r="R4043" s="84" t="s">
        <v>105</v>
      </c>
      <c r="S4043" s="31" t="s">
        <v>34</v>
      </c>
      <c r="T4043" s="31"/>
      <c r="U4043" s="169"/>
      <c r="V4043" s="150" t="s">
        <v>3366</v>
      </c>
      <c r="W4043" s="141" t="str" cm="1">
        <f t="array" ref="W4043">IF(SUM(LEN(B4043:V4043))=0,"",IF(OR(OR(ISBLANK(F4043),SUM(LEN(C4043),LEN(D4043))=0),AND(NOT(E4043="Unknown"),ISBLANK(J4043)),AND(NOT(O4043="Unknown"),ISBLANK(R4043))),"Missing Information", INDEX(Table15[Entire Service Line Classification], MATCH(SUMIFS(Table15[Unique ID],Table15[System-Owned Portion],E4043,Table15[If Material Anything Other than "Lead" in Column E,Was Material Ever Previously Lead?],G4043,Table15[Customer-Owned Portion],O4043),Table15[Unique ID],0),0)))</f>
        <v>Non-lead</v>
      </c>
      <c r="X4043"/>
    </row>
    <row r="4044" spans="2:24" ht="225" x14ac:dyDescent="0.25">
      <c r="B4044" s="146" t="s">
        <v>13503</v>
      </c>
      <c r="C4044" s="31" t="s">
        <v>13504</v>
      </c>
      <c r="D4044" s="31" t="s">
        <v>13505</v>
      </c>
      <c r="E4044" s="44" t="s">
        <v>52</v>
      </c>
      <c r="F4044" s="43" t="s">
        <v>34</v>
      </c>
      <c r="G4044" s="84" t="s">
        <v>34</v>
      </c>
      <c r="H4044" s="31"/>
      <c r="I4044" s="205"/>
      <c r="J4044" s="84" t="s">
        <v>3268</v>
      </c>
      <c r="K4044" s="31" t="s">
        <v>34</v>
      </c>
      <c r="L4044" s="31"/>
      <c r="M4044" s="169"/>
      <c r="N4044" s="148" t="s">
        <v>3269</v>
      </c>
      <c r="O4044" s="106" t="s">
        <v>52</v>
      </c>
      <c r="P4044" s="43"/>
      <c r="Q4044" s="205"/>
      <c r="R4044" s="84" t="s">
        <v>3268</v>
      </c>
      <c r="S4044" s="31" t="s">
        <v>34</v>
      </c>
      <c r="T4044" s="31"/>
      <c r="U4044" s="169"/>
      <c r="V4044" s="150" t="s">
        <v>3269</v>
      </c>
      <c r="W4044" s="141" t="str" cm="1">
        <f t="array" ref="W4044">IF(SUM(LEN(B4044:V4044))=0,"",IF(OR(OR(ISBLANK(F4044),SUM(LEN(C4044),LEN(D4044))=0),AND(NOT(E4044="Unknown"),ISBLANK(J4044)),AND(NOT(O4044="Unknown"),ISBLANK(R4044))),"Missing Information", INDEX(Table15[Entire Service Line Classification], MATCH(SUMIFS(Table15[Unique ID],Table15[System-Owned Portion],E4044,Table15[If Material Anything Other than "Lead" in Column E,Was Material Ever Previously Lead?],G4044,Table15[Customer-Owned Portion],O4044),Table15[Unique ID],0),0)))</f>
        <v>Non-lead</v>
      </c>
      <c r="X4044"/>
    </row>
    <row r="4045" spans="2:24" ht="75" x14ac:dyDescent="0.25">
      <c r="B4045" s="146" t="s">
        <v>13506</v>
      </c>
      <c r="C4045" s="31" t="s">
        <v>13507</v>
      </c>
      <c r="D4045" s="31" t="s">
        <v>13508</v>
      </c>
      <c r="E4045" s="44" t="s">
        <v>43</v>
      </c>
      <c r="F4045" s="43" t="s">
        <v>34</v>
      </c>
      <c r="G4045" s="84" t="s">
        <v>34</v>
      </c>
      <c r="H4045" s="31"/>
      <c r="I4045" s="205"/>
      <c r="J4045" s="84" t="s">
        <v>106</v>
      </c>
      <c r="K4045" s="31" t="s">
        <v>36</v>
      </c>
      <c r="L4045" s="31" t="s">
        <v>95</v>
      </c>
      <c r="M4045" s="169" t="s">
        <v>6413</v>
      </c>
      <c r="N4045" s="148" t="s">
        <v>10089</v>
      </c>
      <c r="O4045" s="106" t="s">
        <v>43</v>
      </c>
      <c r="P4045" s="43"/>
      <c r="Q4045" s="205"/>
      <c r="R4045" s="84" t="s">
        <v>106</v>
      </c>
      <c r="S4045" s="31" t="s">
        <v>36</v>
      </c>
      <c r="T4045" s="31" t="s">
        <v>95</v>
      </c>
      <c r="U4045" s="169" t="s">
        <v>6413</v>
      </c>
      <c r="V4045" s="150" t="s">
        <v>10089</v>
      </c>
      <c r="W4045" s="141" t="str" cm="1">
        <f t="array" ref="W4045">IF(SUM(LEN(B4045:V4045))=0,"",IF(OR(OR(ISBLANK(F4045),SUM(LEN(C4045),LEN(D4045))=0),AND(NOT(E4045="Unknown"),ISBLANK(J4045)),AND(NOT(O4045="Unknown"),ISBLANK(R4045))),"Missing Information", INDEX(Table15[Entire Service Line Classification], MATCH(SUMIFS(Table15[Unique ID],Table15[System-Owned Portion],E4045,Table15[If Material Anything Other than "Lead" in Column E,Was Material Ever Previously Lead?],G4045,Table15[Customer-Owned Portion],O4045),Table15[Unique ID],0),0)))</f>
        <v>Non-lead</v>
      </c>
      <c r="X4045"/>
    </row>
    <row r="4046" spans="2:24" ht="75" x14ac:dyDescent="0.25">
      <c r="B4046" s="146" t="s">
        <v>13509</v>
      </c>
      <c r="C4046" s="31" t="s">
        <v>13510</v>
      </c>
      <c r="D4046" s="31" t="s">
        <v>13511</v>
      </c>
      <c r="E4046" s="44" t="s">
        <v>43</v>
      </c>
      <c r="F4046" s="43" t="s">
        <v>34</v>
      </c>
      <c r="G4046" s="84" t="s">
        <v>34</v>
      </c>
      <c r="H4046" s="31"/>
      <c r="I4046" s="205"/>
      <c r="J4046" s="84" t="s">
        <v>106</v>
      </c>
      <c r="K4046" s="31" t="s">
        <v>36</v>
      </c>
      <c r="L4046" s="31" t="s">
        <v>95</v>
      </c>
      <c r="M4046" s="169" t="s">
        <v>6413</v>
      </c>
      <c r="N4046" s="148" t="s">
        <v>8628</v>
      </c>
      <c r="O4046" s="106" t="s">
        <v>43</v>
      </c>
      <c r="P4046" s="43"/>
      <c r="Q4046" s="205"/>
      <c r="R4046" s="84" t="s">
        <v>106</v>
      </c>
      <c r="S4046" s="31" t="s">
        <v>36</v>
      </c>
      <c r="T4046" s="31" t="s">
        <v>95</v>
      </c>
      <c r="U4046" s="169" t="s">
        <v>6413</v>
      </c>
      <c r="V4046" s="150" t="s">
        <v>8628</v>
      </c>
      <c r="W4046" s="141" t="str" cm="1">
        <f t="array" ref="W4046">IF(SUM(LEN(B4046:V4046))=0,"",IF(OR(OR(ISBLANK(F4046),SUM(LEN(C4046),LEN(D4046))=0),AND(NOT(E4046="Unknown"),ISBLANK(J4046)),AND(NOT(O4046="Unknown"),ISBLANK(R4046))),"Missing Information", INDEX(Table15[Entire Service Line Classification], MATCH(SUMIFS(Table15[Unique ID],Table15[System-Owned Portion],E4046,Table15[If Material Anything Other than "Lead" in Column E,Was Material Ever Previously Lead?],G4046,Table15[Customer-Owned Portion],O4046),Table15[Unique ID],0),0)))</f>
        <v>Non-lead</v>
      </c>
      <c r="X4046"/>
    </row>
    <row r="4047" spans="2:24" ht="60" x14ac:dyDescent="0.25">
      <c r="B4047" s="146" t="s">
        <v>13512</v>
      </c>
      <c r="C4047" s="31" t="s">
        <v>13513</v>
      </c>
      <c r="D4047" s="31" t="s">
        <v>13514</v>
      </c>
      <c r="E4047" s="44" t="s">
        <v>43</v>
      </c>
      <c r="F4047" s="43" t="s">
        <v>34</v>
      </c>
      <c r="G4047" s="84" t="s">
        <v>34</v>
      </c>
      <c r="H4047" s="31"/>
      <c r="I4047" s="205"/>
      <c r="J4047" s="84" t="s">
        <v>106</v>
      </c>
      <c r="K4047" s="31" t="s">
        <v>36</v>
      </c>
      <c r="L4047" s="31" t="s">
        <v>95</v>
      </c>
      <c r="M4047" s="169" t="s">
        <v>4068</v>
      </c>
      <c r="N4047" s="148" t="s">
        <v>4069</v>
      </c>
      <c r="O4047" s="106" t="s">
        <v>35</v>
      </c>
      <c r="P4047" s="43"/>
      <c r="Q4047" s="205"/>
      <c r="R4047" s="84" t="s">
        <v>106</v>
      </c>
      <c r="S4047" s="31" t="s">
        <v>36</v>
      </c>
      <c r="T4047" s="31" t="s">
        <v>95</v>
      </c>
      <c r="U4047" s="169" t="s">
        <v>4068</v>
      </c>
      <c r="V4047" s="150" t="s">
        <v>4070</v>
      </c>
      <c r="W4047" s="141" t="str" cm="1">
        <f t="array" ref="W4047">IF(SUM(LEN(B4047:V4047))=0,"",IF(OR(OR(ISBLANK(F4047),SUM(LEN(C4047),LEN(D4047))=0),AND(NOT(E4047="Unknown"),ISBLANK(J4047)),AND(NOT(O4047="Unknown"),ISBLANK(R4047))),"Missing Information", INDEX(Table15[Entire Service Line Classification], MATCH(SUMIFS(Table15[Unique ID],Table15[System-Owned Portion],E4047,Table15[If Material Anything Other than "Lead" in Column E,Was Material Ever Previously Lead?],G4047,Table15[Customer-Owned Portion],O4047),Table15[Unique ID],0),0)))</f>
        <v>Non-lead</v>
      </c>
      <c r="X4047"/>
    </row>
    <row r="4048" spans="2:24" ht="225" x14ac:dyDescent="0.25">
      <c r="B4048" s="146" t="s">
        <v>13515</v>
      </c>
      <c r="C4048" s="31" t="s">
        <v>13516</v>
      </c>
      <c r="D4048" s="31" t="s">
        <v>13517</v>
      </c>
      <c r="E4048" s="44" t="s">
        <v>52</v>
      </c>
      <c r="F4048" s="43" t="s">
        <v>34</v>
      </c>
      <c r="G4048" s="84" t="s">
        <v>34</v>
      </c>
      <c r="H4048" s="31"/>
      <c r="I4048" s="205"/>
      <c r="J4048" s="84" t="s">
        <v>3268</v>
      </c>
      <c r="K4048" s="31" t="s">
        <v>34</v>
      </c>
      <c r="L4048" s="31"/>
      <c r="M4048" s="169"/>
      <c r="N4048" s="148" t="s">
        <v>3269</v>
      </c>
      <c r="O4048" s="106" t="s">
        <v>52</v>
      </c>
      <c r="P4048" s="43"/>
      <c r="Q4048" s="205"/>
      <c r="R4048" s="84" t="s">
        <v>3268</v>
      </c>
      <c r="S4048" s="31" t="s">
        <v>34</v>
      </c>
      <c r="T4048" s="31"/>
      <c r="U4048" s="169"/>
      <c r="V4048" s="150" t="s">
        <v>3269</v>
      </c>
      <c r="W4048" s="141" t="str" cm="1">
        <f t="array" ref="W4048">IF(SUM(LEN(B4048:V4048))=0,"",IF(OR(OR(ISBLANK(F4048),SUM(LEN(C4048),LEN(D4048))=0),AND(NOT(E4048="Unknown"),ISBLANK(J4048)),AND(NOT(O4048="Unknown"),ISBLANK(R4048))),"Missing Information", INDEX(Table15[Entire Service Line Classification], MATCH(SUMIFS(Table15[Unique ID],Table15[System-Owned Portion],E4048,Table15[If Material Anything Other than "Lead" in Column E,Was Material Ever Previously Lead?],G4048,Table15[Customer-Owned Portion],O4048),Table15[Unique ID],0),0)))</f>
        <v>Non-lead</v>
      </c>
      <c r="X4048"/>
    </row>
    <row r="4049" spans="2:24" ht="225" x14ac:dyDescent="0.25">
      <c r="B4049" s="146" t="s">
        <v>13518</v>
      </c>
      <c r="C4049" s="31" t="s">
        <v>13519</v>
      </c>
      <c r="D4049" s="31" t="s">
        <v>13520</v>
      </c>
      <c r="E4049" s="44" t="s">
        <v>52</v>
      </c>
      <c r="F4049" s="43" t="s">
        <v>34</v>
      </c>
      <c r="G4049" s="84" t="s">
        <v>34</v>
      </c>
      <c r="H4049" s="31"/>
      <c r="I4049" s="205"/>
      <c r="J4049" s="84" t="s">
        <v>3268</v>
      </c>
      <c r="K4049" s="31" t="s">
        <v>34</v>
      </c>
      <c r="L4049" s="31"/>
      <c r="M4049" s="169"/>
      <c r="N4049" s="148" t="s">
        <v>3269</v>
      </c>
      <c r="O4049" s="106" t="s">
        <v>52</v>
      </c>
      <c r="P4049" s="43"/>
      <c r="Q4049" s="205"/>
      <c r="R4049" s="84" t="s">
        <v>3268</v>
      </c>
      <c r="S4049" s="31" t="s">
        <v>34</v>
      </c>
      <c r="T4049" s="31"/>
      <c r="U4049" s="169"/>
      <c r="V4049" s="150" t="s">
        <v>3269</v>
      </c>
      <c r="W4049" s="141" t="str" cm="1">
        <f t="array" ref="W4049">IF(SUM(LEN(B4049:V4049))=0,"",IF(OR(OR(ISBLANK(F4049),SUM(LEN(C4049),LEN(D4049))=0),AND(NOT(E4049="Unknown"),ISBLANK(J4049)),AND(NOT(O4049="Unknown"),ISBLANK(R4049))),"Missing Information", INDEX(Table15[Entire Service Line Classification], MATCH(SUMIFS(Table15[Unique ID],Table15[System-Owned Portion],E4049,Table15[If Material Anything Other than "Lead" in Column E,Was Material Ever Previously Lead?],G4049,Table15[Customer-Owned Portion],O4049),Table15[Unique ID],0),0)))</f>
        <v>Non-lead</v>
      </c>
      <c r="X4049"/>
    </row>
    <row r="4050" spans="2:24" ht="225" x14ac:dyDescent="0.25">
      <c r="B4050" s="146" t="s">
        <v>13521</v>
      </c>
      <c r="C4050" s="31" t="s">
        <v>13522</v>
      </c>
      <c r="D4050" s="31" t="s">
        <v>13523</v>
      </c>
      <c r="E4050" s="44" t="s">
        <v>52</v>
      </c>
      <c r="F4050" s="43" t="s">
        <v>34</v>
      </c>
      <c r="G4050" s="84" t="s">
        <v>34</v>
      </c>
      <c r="H4050" s="31"/>
      <c r="I4050" s="205"/>
      <c r="J4050" s="84" t="s">
        <v>3268</v>
      </c>
      <c r="K4050" s="31" t="s">
        <v>34</v>
      </c>
      <c r="L4050" s="31"/>
      <c r="M4050" s="169"/>
      <c r="N4050" s="148" t="s">
        <v>3269</v>
      </c>
      <c r="O4050" s="106" t="s">
        <v>52</v>
      </c>
      <c r="P4050" s="43"/>
      <c r="Q4050" s="205"/>
      <c r="R4050" s="84" t="s">
        <v>3268</v>
      </c>
      <c r="S4050" s="31" t="s">
        <v>34</v>
      </c>
      <c r="T4050" s="31"/>
      <c r="U4050" s="169"/>
      <c r="V4050" s="150" t="s">
        <v>3269</v>
      </c>
      <c r="W4050" s="141" t="str" cm="1">
        <f t="array" ref="W4050">IF(SUM(LEN(B4050:V4050))=0,"",IF(OR(OR(ISBLANK(F4050),SUM(LEN(C4050),LEN(D4050))=0),AND(NOT(E4050="Unknown"),ISBLANK(J4050)),AND(NOT(O4050="Unknown"),ISBLANK(R4050))),"Missing Information", INDEX(Table15[Entire Service Line Classification], MATCH(SUMIFS(Table15[Unique ID],Table15[System-Owned Portion],E4050,Table15[If Material Anything Other than "Lead" in Column E,Was Material Ever Previously Lead?],G4050,Table15[Customer-Owned Portion],O4050),Table15[Unique ID],0),0)))</f>
        <v>Non-lead</v>
      </c>
      <c r="X4050"/>
    </row>
    <row r="4051" spans="2:24" ht="75" x14ac:dyDescent="0.25">
      <c r="B4051" s="146" t="s">
        <v>13524</v>
      </c>
      <c r="C4051" s="31" t="s">
        <v>13525</v>
      </c>
      <c r="D4051" s="31" t="s">
        <v>13526</v>
      </c>
      <c r="E4051" s="44" t="s">
        <v>43</v>
      </c>
      <c r="F4051" s="43" t="s">
        <v>34</v>
      </c>
      <c r="G4051" s="84" t="s">
        <v>34</v>
      </c>
      <c r="H4051" s="31"/>
      <c r="I4051" s="205"/>
      <c r="J4051" s="84" t="s">
        <v>106</v>
      </c>
      <c r="K4051" s="31" t="s">
        <v>36</v>
      </c>
      <c r="L4051" s="31" t="s">
        <v>95</v>
      </c>
      <c r="M4051" s="169" t="s">
        <v>6413</v>
      </c>
      <c r="N4051" s="148" t="s">
        <v>8628</v>
      </c>
      <c r="O4051" s="106" t="s">
        <v>35</v>
      </c>
      <c r="P4051" s="43"/>
      <c r="Q4051" s="205"/>
      <c r="R4051" s="84" t="s">
        <v>106</v>
      </c>
      <c r="S4051" s="31" t="s">
        <v>36</v>
      </c>
      <c r="T4051" s="31" t="s">
        <v>95</v>
      </c>
      <c r="U4051" s="169" t="s">
        <v>6413</v>
      </c>
      <c r="V4051" s="150" t="s">
        <v>13030</v>
      </c>
      <c r="W4051" s="141" t="str" cm="1">
        <f t="array" ref="W4051">IF(SUM(LEN(B4051:V4051))=0,"",IF(OR(OR(ISBLANK(F4051),SUM(LEN(C4051),LEN(D4051))=0),AND(NOT(E4051="Unknown"),ISBLANK(J4051)),AND(NOT(O4051="Unknown"),ISBLANK(R4051))),"Missing Information", INDEX(Table15[Entire Service Line Classification], MATCH(SUMIFS(Table15[Unique ID],Table15[System-Owned Portion],E4051,Table15[If Material Anything Other than "Lead" in Column E,Was Material Ever Previously Lead?],G4051,Table15[Customer-Owned Portion],O4051),Table15[Unique ID],0),0)))</f>
        <v>Non-lead</v>
      </c>
      <c r="X4051"/>
    </row>
    <row r="4052" spans="2:24" ht="225" x14ac:dyDescent="0.25">
      <c r="B4052" s="146" t="s">
        <v>13527</v>
      </c>
      <c r="C4052" s="31" t="s">
        <v>13528</v>
      </c>
      <c r="D4052" s="31" t="s">
        <v>13529</v>
      </c>
      <c r="E4052" s="44" t="s">
        <v>52</v>
      </c>
      <c r="F4052" s="43" t="s">
        <v>34</v>
      </c>
      <c r="G4052" s="84" t="s">
        <v>34</v>
      </c>
      <c r="H4052" s="31"/>
      <c r="I4052" s="205"/>
      <c r="J4052" s="84" t="s">
        <v>3268</v>
      </c>
      <c r="K4052" s="31" t="s">
        <v>34</v>
      </c>
      <c r="L4052" s="31"/>
      <c r="M4052" s="169"/>
      <c r="N4052" s="148" t="s">
        <v>3269</v>
      </c>
      <c r="O4052" s="106" t="s">
        <v>52</v>
      </c>
      <c r="P4052" s="43"/>
      <c r="Q4052" s="205"/>
      <c r="R4052" s="84" t="s">
        <v>3268</v>
      </c>
      <c r="S4052" s="31" t="s">
        <v>34</v>
      </c>
      <c r="T4052" s="31"/>
      <c r="U4052" s="169"/>
      <c r="V4052" s="150" t="s">
        <v>3269</v>
      </c>
      <c r="W4052" s="141" t="str" cm="1">
        <f t="array" ref="W4052">IF(SUM(LEN(B4052:V4052))=0,"",IF(OR(OR(ISBLANK(F4052),SUM(LEN(C4052),LEN(D4052))=0),AND(NOT(E4052="Unknown"),ISBLANK(J4052)),AND(NOT(O4052="Unknown"),ISBLANK(R4052))),"Missing Information", INDEX(Table15[Entire Service Line Classification], MATCH(SUMIFS(Table15[Unique ID],Table15[System-Owned Portion],E4052,Table15[If Material Anything Other than "Lead" in Column E,Was Material Ever Previously Lead?],G4052,Table15[Customer-Owned Portion],O4052),Table15[Unique ID],0),0)))</f>
        <v>Non-lead</v>
      </c>
      <c r="X4052"/>
    </row>
    <row r="4053" spans="2:24" ht="75" x14ac:dyDescent="0.25">
      <c r="B4053" s="146" t="s">
        <v>13530</v>
      </c>
      <c r="C4053" s="31" t="s">
        <v>13531</v>
      </c>
      <c r="D4053" s="31" t="s">
        <v>13532</v>
      </c>
      <c r="E4053" s="44" t="s">
        <v>43</v>
      </c>
      <c r="F4053" s="43" t="s">
        <v>34</v>
      </c>
      <c r="G4053" s="84" t="s">
        <v>34</v>
      </c>
      <c r="H4053" s="31"/>
      <c r="I4053" s="205"/>
      <c r="J4053" s="84" t="s">
        <v>106</v>
      </c>
      <c r="K4053" s="31" t="s">
        <v>36</v>
      </c>
      <c r="L4053" s="31" t="s">
        <v>95</v>
      </c>
      <c r="M4053" s="169" t="s">
        <v>6413</v>
      </c>
      <c r="N4053" s="148" t="s">
        <v>8628</v>
      </c>
      <c r="O4053" s="106" t="s">
        <v>35</v>
      </c>
      <c r="P4053" s="43"/>
      <c r="Q4053" s="205"/>
      <c r="R4053" s="84" t="s">
        <v>106</v>
      </c>
      <c r="S4053" s="31" t="s">
        <v>36</v>
      </c>
      <c r="T4053" s="31" t="s">
        <v>95</v>
      </c>
      <c r="U4053" s="169" t="s">
        <v>6413</v>
      </c>
      <c r="V4053" s="150" t="s">
        <v>13030</v>
      </c>
      <c r="W4053" s="141" t="str" cm="1">
        <f t="array" ref="W4053">IF(SUM(LEN(B4053:V4053))=0,"",IF(OR(OR(ISBLANK(F4053),SUM(LEN(C4053),LEN(D4053))=0),AND(NOT(E4053="Unknown"),ISBLANK(J4053)),AND(NOT(O4053="Unknown"),ISBLANK(R4053))),"Missing Information", INDEX(Table15[Entire Service Line Classification], MATCH(SUMIFS(Table15[Unique ID],Table15[System-Owned Portion],E4053,Table15[If Material Anything Other than "Lead" in Column E,Was Material Ever Previously Lead?],G4053,Table15[Customer-Owned Portion],O4053),Table15[Unique ID],0),0)))</f>
        <v>Non-lead</v>
      </c>
      <c r="X4053"/>
    </row>
    <row r="4054" spans="2:24" ht="225" x14ac:dyDescent="0.25">
      <c r="B4054" s="146" t="s">
        <v>13533</v>
      </c>
      <c r="C4054" s="31" t="s">
        <v>13534</v>
      </c>
      <c r="D4054" s="31" t="s">
        <v>13535</v>
      </c>
      <c r="E4054" s="44" t="s">
        <v>52</v>
      </c>
      <c r="F4054" s="43" t="s">
        <v>34</v>
      </c>
      <c r="G4054" s="84" t="s">
        <v>34</v>
      </c>
      <c r="H4054" s="31"/>
      <c r="I4054" s="205"/>
      <c r="J4054" s="84" t="s">
        <v>3268</v>
      </c>
      <c r="K4054" s="31" t="s">
        <v>34</v>
      </c>
      <c r="L4054" s="31"/>
      <c r="M4054" s="169"/>
      <c r="N4054" s="148" t="s">
        <v>3269</v>
      </c>
      <c r="O4054" s="106" t="s">
        <v>52</v>
      </c>
      <c r="P4054" s="43"/>
      <c r="Q4054" s="205"/>
      <c r="R4054" s="84" t="s">
        <v>3268</v>
      </c>
      <c r="S4054" s="31" t="s">
        <v>34</v>
      </c>
      <c r="T4054" s="31"/>
      <c r="U4054" s="169"/>
      <c r="V4054" s="150" t="s">
        <v>3269</v>
      </c>
      <c r="W4054" s="141" t="str" cm="1">
        <f t="array" ref="W4054">IF(SUM(LEN(B4054:V4054))=0,"",IF(OR(OR(ISBLANK(F4054),SUM(LEN(C4054),LEN(D4054))=0),AND(NOT(E4054="Unknown"),ISBLANK(J4054)),AND(NOT(O4054="Unknown"),ISBLANK(R4054))),"Missing Information", INDEX(Table15[Entire Service Line Classification], MATCH(SUMIFS(Table15[Unique ID],Table15[System-Owned Portion],E4054,Table15[If Material Anything Other than "Lead" in Column E,Was Material Ever Previously Lead?],G4054,Table15[Customer-Owned Portion],O4054),Table15[Unique ID],0),0)))</f>
        <v>Non-lead</v>
      </c>
      <c r="X4054"/>
    </row>
    <row r="4055" spans="2:24" ht="225" x14ac:dyDescent="0.25">
      <c r="B4055" s="146" t="s">
        <v>13536</v>
      </c>
      <c r="C4055" s="31" t="s">
        <v>13537</v>
      </c>
      <c r="D4055" s="31" t="s">
        <v>13538</v>
      </c>
      <c r="E4055" s="44" t="s">
        <v>52</v>
      </c>
      <c r="F4055" s="43" t="s">
        <v>34</v>
      </c>
      <c r="G4055" s="84" t="s">
        <v>34</v>
      </c>
      <c r="H4055" s="31"/>
      <c r="I4055" s="205"/>
      <c r="J4055" s="84" t="s">
        <v>3268</v>
      </c>
      <c r="K4055" s="31" t="s">
        <v>34</v>
      </c>
      <c r="L4055" s="31"/>
      <c r="M4055" s="169"/>
      <c r="N4055" s="148" t="s">
        <v>3269</v>
      </c>
      <c r="O4055" s="106" t="s">
        <v>52</v>
      </c>
      <c r="P4055" s="43"/>
      <c r="Q4055" s="205"/>
      <c r="R4055" s="84" t="s">
        <v>3268</v>
      </c>
      <c r="S4055" s="31" t="s">
        <v>34</v>
      </c>
      <c r="T4055" s="31"/>
      <c r="U4055" s="169"/>
      <c r="V4055" s="150" t="s">
        <v>3269</v>
      </c>
      <c r="W4055" s="141" t="str" cm="1">
        <f t="array" ref="W4055">IF(SUM(LEN(B4055:V4055))=0,"",IF(OR(OR(ISBLANK(F4055),SUM(LEN(C4055),LEN(D4055))=0),AND(NOT(E4055="Unknown"),ISBLANK(J4055)),AND(NOT(O4055="Unknown"),ISBLANK(R4055))),"Missing Information", INDEX(Table15[Entire Service Line Classification], MATCH(SUMIFS(Table15[Unique ID],Table15[System-Owned Portion],E4055,Table15[If Material Anything Other than "Lead" in Column E,Was Material Ever Previously Lead?],G4055,Table15[Customer-Owned Portion],O4055),Table15[Unique ID],0),0)))</f>
        <v>Non-lead</v>
      </c>
      <c r="X4055"/>
    </row>
    <row r="4056" spans="2:24" ht="225" x14ac:dyDescent="0.25">
      <c r="B4056" s="146" t="s">
        <v>13539</v>
      </c>
      <c r="C4056" s="31" t="s">
        <v>13540</v>
      </c>
      <c r="D4056" s="31" t="s">
        <v>13541</v>
      </c>
      <c r="E4056" s="44" t="s">
        <v>35</v>
      </c>
      <c r="F4056" s="43" t="s">
        <v>34</v>
      </c>
      <c r="G4056" s="84" t="s">
        <v>34</v>
      </c>
      <c r="H4056" s="31" t="s">
        <v>15053</v>
      </c>
      <c r="I4056" s="205">
        <v>2</v>
      </c>
      <c r="J4056" s="84" t="s">
        <v>45</v>
      </c>
      <c r="K4056" s="31" t="s">
        <v>34</v>
      </c>
      <c r="L4056" s="31"/>
      <c r="M4056" s="169"/>
      <c r="N4056" s="148" t="s">
        <v>15054</v>
      </c>
      <c r="O4056" s="106" t="s">
        <v>52</v>
      </c>
      <c r="P4056" s="43"/>
      <c r="Q4056" s="205"/>
      <c r="R4056" s="84" t="s">
        <v>3268</v>
      </c>
      <c r="S4056" s="31" t="s">
        <v>34</v>
      </c>
      <c r="T4056" s="31"/>
      <c r="U4056" s="169"/>
      <c r="V4056" s="150" t="s">
        <v>3269</v>
      </c>
      <c r="W4056" s="141" t="str" cm="1">
        <f t="array" ref="W4056">IF(SUM(LEN(B4056:V4056))=0,"",IF(OR(OR(ISBLANK(F4056),SUM(LEN(C4056),LEN(D4056))=0),AND(NOT(E4056="Unknown"),ISBLANK(J4056)),AND(NOT(O4056="Unknown"),ISBLANK(R4056))),"Missing Information", INDEX(Table15[Entire Service Line Classification], MATCH(SUMIFS(Table15[Unique ID],Table15[System-Owned Portion],E4056,Table15[If Material Anything Other than "Lead" in Column E,Was Material Ever Previously Lead?],G4056,Table15[Customer-Owned Portion],O4056),Table15[Unique ID],0),0)))</f>
        <v>Non-lead</v>
      </c>
      <c r="X4056"/>
    </row>
    <row r="4057" spans="2:24" ht="75" x14ac:dyDescent="0.25">
      <c r="B4057" s="146" t="s">
        <v>13542</v>
      </c>
      <c r="C4057" s="31" t="s">
        <v>13543</v>
      </c>
      <c r="D4057" s="31" t="s">
        <v>13544</v>
      </c>
      <c r="E4057" s="44" t="s">
        <v>43</v>
      </c>
      <c r="F4057" s="43" t="s">
        <v>34</v>
      </c>
      <c r="G4057" s="84" t="s">
        <v>34</v>
      </c>
      <c r="H4057" s="31"/>
      <c r="I4057" s="205"/>
      <c r="J4057" s="84" t="s">
        <v>106</v>
      </c>
      <c r="K4057" s="31" t="s">
        <v>36</v>
      </c>
      <c r="L4057" s="31" t="s">
        <v>95</v>
      </c>
      <c r="M4057" s="169" t="s">
        <v>6413</v>
      </c>
      <c r="N4057" s="148" t="s">
        <v>8628</v>
      </c>
      <c r="O4057" s="106" t="s">
        <v>43</v>
      </c>
      <c r="P4057" s="43"/>
      <c r="Q4057" s="205"/>
      <c r="R4057" s="84" t="s">
        <v>106</v>
      </c>
      <c r="S4057" s="31" t="s">
        <v>36</v>
      </c>
      <c r="T4057" s="31" t="s">
        <v>95</v>
      </c>
      <c r="U4057" s="169" t="s">
        <v>6413</v>
      </c>
      <c r="V4057" s="150" t="s">
        <v>8628</v>
      </c>
      <c r="W4057" s="141" t="str" cm="1">
        <f t="array" ref="W4057">IF(SUM(LEN(B4057:V4057))=0,"",IF(OR(OR(ISBLANK(F4057),SUM(LEN(C4057),LEN(D4057))=0),AND(NOT(E4057="Unknown"),ISBLANK(J4057)),AND(NOT(O4057="Unknown"),ISBLANK(R4057))),"Missing Information", INDEX(Table15[Entire Service Line Classification], MATCH(SUMIFS(Table15[Unique ID],Table15[System-Owned Portion],E4057,Table15[If Material Anything Other than "Lead" in Column E,Was Material Ever Previously Lead?],G4057,Table15[Customer-Owned Portion],O4057),Table15[Unique ID],0),0)))</f>
        <v>Non-lead</v>
      </c>
      <c r="X4057"/>
    </row>
    <row r="4058" spans="2:24" ht="225" x14ac:dyDescent="0.25">
      <c r="B4058" s="146" t="s">
        <v>13545</v>
      </c>
      <c r="C4058" s="31" t="s">
        <v>13546</v>
      </c>
      <c r="D4058" s="31" t="s">
        <v>13547</v>
      </c>
      <c r="E4058" s="44" t="s">
        <v>52</v>
      </c>
      <c r="F4058" s="43" t="s">
        <v>34</v>
      </c>
      <c r="G4058" s="84" t="s">
        <v>34</v>
      </c>
      <c r="H4058" s="31"/>
      <c r="I4058" s="205"/>
      <c r="J4058" s="84" t="s">
        <v>3268</v>
      </c>
      <c r="K4058" s="31" t="s">
        <v>34</v>
      </c>
      <c r="L4058" s="31"/>
      <c r="M4058" s="169"/>
      <c r="N4058" s="148" t="s">
        <v>3269</v>
      </c>
      <c r="O4058" s="106" t="s">
        <v>52</v>
      </c>
      <c r="P4058" s="43"/>
      <c r="Q4058" s="205"/>
      <c r="R4058" s="84" t="s">
        <v>3268</v>
      </c>
      <c r="S4058" s="31" t="s">
        <v>34</v>
      </c>
      <c r="T4058" s="31"/>
      <c r="U4058" s="169"/>
      <c r="V4058" s="150" t="s">
        <v>3269</v>
      </c>
      <c r="W4058" s="141" t="str" cm="1">
        <f t="array" ref="W4058">IF(SUM(LEN(B4058:V4058))=0,"",IF(OR(OR(ISBLANK(F4058),SUM(LEN(C4058),LEN(D4058))=0),AND(NOT(E4058="Unknown"),ISBLANK(J4058)),AND(NOT(O4058="Unknown"),ISBLANK(R4058))),"Missing Information", INDEX(Table15[Entire Service Line Classification], MATCH(SUMIFS(Table15[Unique ID],Table15[System-Owned Portion],E4058,Table15[If Material Anything Other than "Lead" in Column E,Was Material Ever Previously Lead?],G4058,Table15[Customer-Owned Portion],O4058),Table15[Unique ID],0),0)))</f>
        <v>Non-lead</v>
      </c>
      <c r="X4058"/>
    </row>
    <row r="4059" spans="2:24" ht="225" x14ac:dyDescent="0.25">
      <c r="B4059" s="146" t="s">
        <v>13548</v>
      </c>
      <c r="C4059" s="31" t="s">
        <v>13549</v>
      </c>
      <c r="D4059" s="31" t="s">
        <v>13550</v>
      </c>
      <c r="E4059" s="44" t="s">
        <v>52</v>
      </c>
      <c r="F4059" s="43" t="s">
        <v>34</v>
      </c>
      <c r="G4059" s="84" t="s">
        <v>34</v>
      </c>
      <c r="H4059" s="31"/>
      <c r="I4059" s="205"/>
      <c r="J4059" s="84" t="s">
        <v>3268</v>
      </c>
      <c r="K4059" s="31" t="s">
        <v>34</v>
      </c>
      <c r="L4059" s="31"/>
      <c r="M4059" s="169"/>
      <c r="N4059" s="148" t="s">
        <v>3269</v>
      </c>
      <c r="O4059" s="106" t="s">
        <v>52</v>
      </c>
      <c r="P4059" s="43"/>
      <c r="Q4059" s="205"/>
      <c r="R4059" s="84" t="s">
        <v>3268</v>
      </c>
      <c r="S4059" s="31" t="s">
        <v>34</v>
      </c>
      <c r="T4059" s="31"/>
      <c r="U4059" s="169"/>
      <c r="V4059" s="150" t="s">
        <v>3269</v>
      </c>
      <c r="W4059" s="141" t="str" cm="1">
        <f t="array" ref="W4059">IF(SUM(LEN(B4059:V4059))=0,"",IF(OR(OR(ISBLANK(F4059),SUM(LEN(C4059),LEN(D4059))=0),AND(NOT(E4059="Unknown"),ISBLANK(J4059)),AND(NOT(O4059="Unknown"),ISBLANK(R4059))),"Missing Information", INDEX(Table15[Entire Service Line Classification], MATCH(SUMIFS(Table15[Unique ID],Table15[System-Owned Portion],E4059,Table15[If Material Anything Other than "Lead" in Column E,Was Material Ever Previously Lead?],G4059,Table15[Customer-Owned Portion],O4059),Table15[Unique ID],0),0)))</f>
        <v>Non-lead</v>
      </c>
      <c r="X4059"/>
    </row>
    <row r="4060" spans="2:24" ht="225" x14ac:dyDescent="0.25">
      <c r="B4060" s="146" t="s">
        <v>13551</v>
      </c>
      <c r="C4060" s="31" t="s">
        <v>13552</v>
      </c>
      <c r="D4060" s="31" t="s">
        <v>13553</v>
      </c>
      <c r="E4060" s="44" t="s">
        <v>52</v>
      </c>
      <c r="F4060" s="43" t="s">
        <v>34</v>
      </c>
      <c r="G4060" s="84" t="s">
        <v>34</v>
      </c>
      <c r="H4060" s="31"/>
      <c r="I4060" s="205"/>
      <c r="J4060" s="84" t="s">
        <v>3268</v>
      </c>
      <c r="K4060" s="31" t="s">
        <v>34</v>
      </c>
      <c r="L4060" s="31"/>
      <c r="M4060" s="169"/>
      <c r="N4060" s="148" t="s">
        <v>3269</v>
      </c>
      <c r="O4060" s="106" t="s">
        <v>52</v>
      </c>
      <c r="P4060" s="43"/>
      <c r="Q4060" s="205"/>
      <c r="R4060" s="84" t="s">
        <v>3268</v>
      </c>
      <c r="S4060" s="31" t="s">
        <v>34</v>
      </c>
      <c r="T4060" s="31"/>
      <c r="U4060" s="169"/>
      <c r="V4060" s="150" t="s">
        <v>3269</v>
      </c>
      <c r="W4060" s="141" t="str" cm="1">
        <f t="array" ref="W4060">IF(SUM(LEN(B4060:V4060))=0,"",IF(OR(OR(ISBLANK(F4060),SUM(LEN(C4060),LEN(D4060))=0),AND(NOT(E4060="Unknown"),ISBLANK(J4060)),AND(NOT(O4060="Unknown"),ISBLANK(R4060))),"Missing Information", INDEX(Table15[Entire Service Line Classification], MATCH(SUMIFS(Table15[Unique ID],Table15[System-Owned Portion],E4060,Table15[If Material Anything Other than "Lead" in Column E,Was Material Ever Previously Lead?],G4060,Table15[Customer-Owned Portion],O4060),Table15[Unique ID],0),0)))</f>
        <v>Non-lead</v>
      </c>
      <c r="X4060"/>
    </row>
    <row r="4061" spans="2:24" ht="60" x14ac:dyDescent="0.25">
      <c r="B4061" s="146" t="s">
        <v>13554</v>
      </c>
      <c r="C4061" s="31" t="s">
        <v>13555</v>
      </c>
      <c r="D4061" s="31" t="s">
        <v>13556</v>
      </c>
      <c r="E4061" s="44" t="s">
        <v>43</v>
      </c>
      <c r="F4061" s="43" t="s">
        <v>34</v>
      </c>
      <c r="G4061" s="84" t="s">
        <v>34</v>
      </c>
      <c r="H4061" s="31"/>
      <c r="I4061" s="205"/>
      <c r="J4061" s="84" t="s">
        <v>106</v>
      </c>
      <c r="K4061" s="31" t="s">
        <v>36</v>
      </c>
      <c r="L4061" s="31" t="s">
        <v>95</v>
      </c>
      <c r="M4061" s="169" t="s">
        <v>4068</v>
      </c>
      <c r="N4061" s="148" t="s">
        <v>4069</v>
      </c>
      <c r="O4061" s="106" t="s">
        <v>43</v>
      </c>
      <c r="P4061" s="43"/>
      <c r="Q4061" s="205"/>
      <c r="R4061" s="84" t="s">
        <v>106</v>
      </c>
      <c r="S4061" s="31" t="s">
        <v>36</v>
      </c>
      <c r="T4061" s="31" t="s">
        <v>95</v>
      </c>
      <c r="U4061" s="169" t="s">
        <v>4068</v>
      </c>
      <c r="V4061" s="150" t="s">
        <v>4069</v>
      </c>
      <c r="W4061" s="141" t="str" cm="1">
        <f t="array" ref="W4061">IF(SUM(LEN(B4061:V4061))=0,"",IF(OR(OR(ISBLANK(F4061),SUM(LEN(C4061),LEN(D4061))=0),AND(NOT(E4061="Unknown"),ISBLANK(J4061)),AND(NOT(O4061="Unknown"),ISBLANK(R4061))),"Missing Information", INDEX(Table15[Entire Service Line Classification], MATCH(SUMIFS(Table15[Unique ID],Table15[System-Owned Portion],E4061,Table15[If Material Anything Other than "Lead" in Column E,Was Material Ever Previously Lead?],G4061,Table15[Customer-Owned Portion],O4061),Table15[Unique ID],0),0)))</f>
        <v>Non-lead</v>
      </c>
      <c r="X4061"/>
    </row>
    <row r="4062" spans="2:24" ht="225" x14ac:dyDescent="0.25">
      <c r="B4062" s="146" t="s">
        <v>13557</v>
      </c>
      <c r="C4062" s="31" t="s">
        <v>13558</v>
      </c>
      <c r="D4062" s="31" t="s">
        <v>13559</v>
      </c>
      <c r="E4062" s="44" t="s">
        <v>52</v>
      </c>
      <c r="F4062" s="43" t="s">
        <v>34</v>
      </c>
      <c r="G4062" s="84" t="s">
        <v>34</v>
      </c>
      <c r="H4062" s="31"/>
      <c r="I4062" s="205"/>
      <c r="J4062" s="84" t="s">
        <v>3268</v>
      </c>
      <c r="K4062" s="31" t="s">
        <v>34</v>
      </c>
      <c r="L4062" s="31"/>
      <c r="M4062" s="169"/>
      <c r="N4062" s="148" t="s">
        <v>3269</v>
      </c>
      <c r="O4062" s="106" t="s">
        <v>52</v>
      </c>
      <c r="P4062" s="43"/>
      <c r="Q4062" s="205"/>
      <c r="R4062" s="84" t="s">
        <v>3268</v>
      </c>
      <c r="S4062" s="31" t="s">
        <v>34</v>
      </c>
      <c r="T4062" s="31"/>
      <c r="U4062" s="169"/>
      <c r="V4062" s="150" t="s">
        <v>3269</v>
      </c>
      <c r="W4062" s="141" t="str" cm="1">
        <f t="array" ref="W4062">IF(SUM(LEN(B4062:V4062))=0,"",IF(OR(OR(ISBLANK(F4062),SUM(LEN(C4062),LEN(D4062))=0),AND(NOT(E4062="Unknown"),ISBLANK(J4062)),AND(NOT(O4062="Unknown"),ISBLANK(R4062))),"Missing Information", INDEX(Table15[Entire Service Line Classification], MATCH(SUMIFS(Table15[Unique ID],Table15[System-Owned Portion],E4062,Table15[If Material Anything Other than "Lead" in Column E,Was Material Ever Previously Lead?],G4062,Table15[Customer-Owned Portion],O4062),Table15[Unique ID],0),0)))</f>
        <v>Non-lead</v>
      </c>
      <c r="X4062"/>
    </row>
    <row r="4063" spans="2:24" ht="225" x14ac:dyDescent="0.25">
      <c r="B4063" s="146" t="s">
        <v>13560</v>
      </c>
      <c r="C4063" s="31" t="s">
        <v>13561</v>
      </c>
      <c r="D4063" s="31" t="s">
        <v>13562</v>
      </c>
      <c r="E4063" s="44" t="s">
        <v>52</v>
      </c>
      <c r="F4063" s="43" t="s">
        <v>34</v>
      </c>
      <c r="G4063" s="84" t="s">
        <v>34</v>
      </c>
      <c r="H4063" s="31"/>
      <c r="I4063" s="205"/>
      <c r="J4063" s="84" t="s">
        <v>3268</v>
      </c>
      <c r="K4063" s="31" t="s">
        <v>34</v>
      </c>
      <c r="L4063" s="31"/>
      <c r="M4063" s="169"/>
      <c r="N4063" s="148" t="s">
        <v>3269</v>
      </c>
      <c r="O4063" s="106" t="s">
        <v>52</v>
      </c>
      <c r="P4063" s="43"/>
      <c r="Q4063" s="205"/>
      <c r="R4063" s="84" t="s">
        <v>3268</v>
      </c>
      <c r="S4063" s="31" t="s">
        <v>34</v>
      </c>
      <c r="T4063" s="31"/>
      <c r="U4063" s="169"/>
      <c r="V4063" s="150" t="s">
        <v>3269</v>
      </c>
      <c r="W4063" s="141" t="str" cm="1">
        <f t="array" ref="W4063">IF(SUM(LEN(B4063:V4063))=0,"",IF(OR(OR(ISBLANK(F4063),SUM(LEN(C4063),LEN(D4063))=0),AND(NOT(E4063="Unknown"),ISBLANK(J4063)),AND(NOT(O4063="Unknown"),ISBLANK(R4063))),"Missing Information", INDEX(Table15[Entire Service Line Classification], MATCH(SUMIFS(Table15[Unique ID],Table15[System-Owned Portion],E4063,Table15[If Material Anything Other than "Lead" in Column E,Was Material Ever Previously Lead?],G4063,Table15[Customer-Owned Portion],O4063),Table15[Unique ID],0),0)))</f>
        <v>Non-lead</v>
      </c>
      <c r="X4063"/>
    </row>
    <row r="4064" spans="2:24" ht="225" x14ac:dyDescent="0.25">
      <c r="B4064" s="146" t="s">
        <v>13563</v>
      </c>
      <c r="C4064" s="31" t="s">
        <v>13564</v>
      </c>
      <c r="D4064" s="31" t="s">
        <v>13565</v>
      </c>
      <c r="E4064" s="44" t="s">
        <v>52</v>
      </c>
      <c r="F4064" s="43" t="s">
        <v>34</v>
      </c>
      <c r="G4064" s="84" t="s">
        <v>34</v>
      </c>
      <c r="H4064" s="31"/>
      <c r="I4064" s="205"/>
      <c r="J4064" s="84" t="s">
        <v>3268</v>
      </c>
      <c r="K4064" s="31" t="s">
        <v>34</v>
      </c>
      <c r="L4064" s="31"/>
      <c r="M4064" s="169"/>
      <c r="N4064" s="148" t="s">
        <v>3269</v>
      </c>
      <c r="O4064" s="106" t="s">
        <v>52</v>
      </c>
      <c r="P4064" s="43"/>
      <c r="Q4064" s="205"/>
      <c r="R4064" s="84" t="s">
        <v>3268</v>
      </c>
      <c r="S4064" s="31" t="s">
        <v>34</v>
      </c>
      <c r="T4064" s="31"/>
      <c r="U4064" s="169"/>
      <c r="V4064" s="150" t="s">
        <v>3269</v>
      </c>
      <c r="W4064" s="141" t="str" cm="1">
        <f t="array" ref="W4064">IF(SUM(LEN(B4064:V4064))=0,"",IF(OR(OR(ISBLANK(F4064),SUM(LEN(C4064),LEN(D4064))=0),AND(NOT(E4064="Unknown"),ISBLANK(J4064)),AND(NOT(O4064="Unknown"),ISBLANK(R4064))),"Missing Information", INDEX(Table15[Entire Service Line Classification], MATCH(SUMIFS(Table15[Unique ID],Table15[System-Owned Portion],E4064,Table15[If Material Anything Other than "Lead" in Column E,Was Material Ever Previously Lead?],G4064,Table15[Customer-Owned Portion],O4064),Table15[Unique ID],0),0)))</f>
        <v>Non-lead</v>
      </c>
      <c r="X4064"/>
    </row>
    <row r="4065" spans="2:24" ht="75" x14ac:dyDescent="0.25">
      <c r="B4065" s="146" t="s">
        <v>13566</v>
      </c>
      <c r="C4065" s="31" t="s">
        <v>13567</v>
      </c>
      <c r="D4065" s="31" t="s">
        <v>13568</v>
      </c>
      <c r="E4065" s="44" t="s">
        <v>43</v>
      </c>
      <c r="F4065" s="43" t="s">
        <v>34</v>
      </c>
      <c r="G4065" s="84" t="s">
        <v>34</v>
      </c>
      <c r="H4065" s="31"/>
      <c r="I4065" s="205"/>
      <c r="J4065" s="84" t="s">
        <v>106</v>
      </c>
      <c r="K4065" s="31" t="s">
        <v>36</v>
      </c>
      <c r="L4065" s="31" t="s">
        <v>95</v>
      </c>
      <c r="M4065" s="169" t="s">
        <v>6413</v>
      </c>
      <c r="N4065" s="148" t="s">
        <v>10089</v>
      </c>
      <c r="O4065" s="106" t="s">
        <v>43</v>
      </c>
      <c r="P4065" s="43"/>
      <c r="Q4065" s="205"/>
      <c r="R4065" s="84" t="s">
        <v>106</v>
      </c>
      <c r="S4065" s="31" t="s">
        <v>36</v>
      </c>
      <c r="T4065" s="31" t="s">
        <v>95</v>
      </c>
      <c r="U4065" s="169" t="s">
        <v>6413</v>
      </c>
      <c r="V4065" s="150" t="s">
        <v>10089</v>
      </c>
      <c r="W4065" s="141" t="str" cm="1">
        <f t="array" ref="W4065">IF(SUM(LEN(B4065:V4065))=0,"",IF(OR(OR(ISBLANK(F4065),SUM(LEN(C4065),LEN(D4065))=0),AND(NOT(E4065="Unknown"),ISBLANK(J4065)),AND(NOT(O4065="Unknown"),ISBLANK(R4065))),"Missing Information", INDEX(Table15[Entire Service Line Classification], MATCH(SUMIFS(Table15[Unique ID],Table15[System-Owned Portion],E4065,Table15[If Material Anything Other than "Lead" in Column E,Was Material Ever Previously Lead?],G4065,Table15[Customer-Owned Portion],O4065),Table15[Unique ID],0),0)))</f>
        <v>Non-lead</v>
      </c>
      <c r="X4065"/>
    </row>
    <row r="4066" spans="2:24" ht="75" x14ac:dyDescent="0.25">
      <c r="B4066" s="146" t="s">
        <v>13569</v>
      </c>
      <c r="C4066" s="31" t="s">
        <v>13570</v>
      </c>
      <c r="D4066" s="31" t="s">
        <v>13571</v>
      </c>
      <c r="E4066" s="44" t="s">
        <v>43</v>
      </c>
      <c r="F4066" s="43" t="s">
        <v>34</v>
      </c>
      <c r="G4066" s="84" t="s">
        <v>34</v>
      </c>
      <c r="H4066" s="31"/>
      <c r="I4066" s="205"/>
      <c r="J4066" s="84" t="s">
        <v>106</v>
      </c>
      <c r="K4066" s="31" t="s">
        <v>36</v>
      </c>
      <c r="L4066" s="31" t="s">
        <v>95</v>
      </c>
      <c r="M4066" s="169" t="s">
        <v>6413</v>
      </c>
      <c r="N4066" s="148" t="s">
        <v>8628</v>
      </c>
      <c r="O4066" s="106" t="s">
        <v>42</v>
      </c>
      <c r="P4066" s="43"/>
      <c r="Q4066" s="205"/>
      <c r="R4066" s="84" t="s">
        <v>106</v>
      </c>
      <c r="S4066" s="31" t="s">
        <v>36</v>
      </c>
      <c r="T4066" s="31" t="s">
        <v>95</v>
      </c>
      <c r="U4066" s="169" t="s">
        <v>6413</v>
      </c>
      <c r="V4066" s="150" t="s">
        <v>9145</v>
      </c>
      <c r="W4066" s="141" t="str" cm="1">
        <f t="array" ref="W4066">IF(SUM(LEN(B4066:V4066))=0,"",IF(OR(OR(ISBLANK(F4066),SUM(LEN(C4066),LEN(D4066))=0),AND(NOT(E4066="Unknown"),ISBLANK(J4066)),AND(NOT(O4066="Unknown"),ISBLANK(R4066))),"Missing Information", INDEX(Table15[Entire Service Line Classification], MATCH(SUMIFS(Table15[Unique ID],Table15[System-Owned Portion],E4066,Table15[If Material Anything Other than "Lead" in Column E,Was Material Ever Previously Lead?],G4066,Table15[Customer-Owned Portion],O4066),Table15[Unique ID],0),0)))</f>
        <v>Non-lead</v>
      </c>
      <c r="X4066"/>
    </row>
    <row r="4067" spans="2:24" ht="225" x14ac:dyDescent="0.25">
      <c r="B4067" s="146" t="s">
        <v>13572</v>
      </c>
      <c r="C4067" s="31" t="s">
        <v>13573</v>
      </c>
      <c r="D4067" s="31" t="s">
        <v>13574</v>
      </c>
      <c r="E4067" s="44" t="s">
        <v>52</v>
      </c>
      <c r="F4067" s="43" t="s">
        <v>34</v>
      </c>
      <c r="G4067" s="84" t="s">
        <v>34</v>
      </c>
      <c r="H4067" s="31"/>
      <c r="I4067" s="205"/>
      <c r="J4067" s="84" t="s">
        <v>3268</v>
      </c>
      <c r="K4067" s="31" t="s">
        <v>34</v>
      </c>
      <c r="L4067" s="31"/>
      <c r="M4067" s="169"/>
      <c r="N4067" s="148" t="s">
        <v>3269</v>
      </c>
      <c r="O4067" s="106" t="s">
        <v>52</v>
      </c>
      <c r="P4067" s="43"/>
      <c r="Q4067" s="205"/>
      <c r="R4067" s="84" t="s">
        <v>3268</v>
      </c>
      <c r="S4067" s="31" t="s">
        <v>34</v>
      </c>
      <c r="T4067" s="31"/>
      <c r="U4067" s="169"/>
      <c r="V4067" s="150" t="s">
        <v>3269</v>
      </c>
      <c r="W4067" s="141" t="str" cm="1">
        <f t="array" ref="W4067">IF(SUM(LEN(B4067:V4067))=0,"",IF(OR(OR(ISBLANK(F4067),SUM(LEN(C4067),LEN(D4067))=0),AND(NOT(E4067="Unknown"),ISBLANK(J4067)),AND(NOT(O4067="Unknown"),ISBLANK(R4067))),"Missing Information", INDEX(Table15[Entire Service Line Classification], MATCH(SUMIFS(Table15[Unique ID],Table15[System-Owned Portion],E4067,Table15[If Material Anything Other than "Lead" in Column E,Was Material Ever Previously Lead?],G4067,Table15[Customer-Owned Portion],O4067),Table15[Unique ID],0),0)))</f>
        <v>Non-lead</v>
      </c>
      <c r="X4067"/>
    </row>
    <row r="4068" spans="2:24" ht="225" x14ac:dyDescent="0.25">
      <c r="B4068" s="146" t="s">
        <v>13575</v>
      </c>
      <c r="C4068" s="31" t="s">
        <v>13576</v>
      </c>
      <c r="D4068" s="31" t="s">
        <v>13577</v>
      </c>
      <c r="E4068" s="44" t="s">
        <v>52</v>
      </c>
      <c r="F4068" s="43" t="s">
        <v>34</v>
      </c>
      <c r="G4068" s="84" t="s">
        <v>34</v>
      </c>
      <c r="H4068" s="31"/>
      <c r="I4068" s="205"/>
      <c r="J4068" s="84" t="s">
        <v>3268</v>
      </c>
      <c r="K4068" s="31" t="s">
        <v>34</v>
      </c>
      <c r="L4068" s="31"/>
      <c r="M4068" s="169"/>
      <c r="N4068" s="148" t="s">
        <v>3269</v>
      </c>
      <c r="O4068" s="106" t="s">
        <v>52</v>
      </c>
      <c r="P4068" s="43"/>
      <c r="Q4068" s="205"/>
      <c r="R4068" s="84" t="s">
        <v>3268</v>
      </c>
      <c r="S4068" s="31" t="s">
        <v>34</v>
      </c>
      <c r="T4068" s="31"/>
      <c r="U4068" s="169"/>
      <c r="V4068" s="150" t="s">
        <v>3269</v>
      </c>
      <c r="W4068" s="141" t="str" cm="1">
        <f t="array" ref="W4068">IF(SUM(LEN(B4068:V4068))=0,"",IF(OR(OR(ISBLANK(F4068),SUM(LEN(C4068),LEN(D4068))=0),AND(NOT(E4068="Unknown"),ISBLANK(J4068)),AND(NOT(O4068="Unknown"),ISBLANK(R4068))),"Missing Information", INDEX(Table15[Entire Service Line Classification], MATCH(SUMIFS(Table15[Unique ID],Table15[System-Owned Portion],E4068,Table15[If Material Anything Other than "Lead" in Column E,Was Material Ever Previously Lead?],G4068,Table15[Customer-Owned Portion],O4068),Table15[Unique ID],0),0)))</f>
        <v>Non-lead</v>
      </c>
      <c r="X4068"/>
    </row>
    <row r="4069" spans="2:24" ht="225" x14ac:dyDescent="0.25">
      <c r="B4069" s="146" t="s">
        <v>13578</v>
      </c>
      <c r="C4069" s="31" t="s">
        <v>13579</v>
      </c>
      <c r="D4069" s="31" t="s">
        <v>13580</v>
      </c>
      <c r="E4069" s="44" t="s">
        <v>52</v>
      </c>
      <c r="F4069" s="43" t="s">
        <v>34</v>
      </c>
      <c r="G4069" s="84" t="s">
        <v>34</v>
      </c>
      <c r="H4069" s="31"/>
      <c r="I4069" s="205"/>
      <c r="J4069" s="84" t="s">
        <v>3268</v>
      </c>
      <c r="K4069" s="31" t="s">
        <v>34</v>
      </c>
      <c r="L4069" s="31"/>
      <c r="M4069" s="169"/>
      <c r="N4069" s="148" t="s">
        <v>3269</v>
      </c>
      <c r="O4069" s="106" t="s">
        <v>52</v>
      </c>
      <c r="P4069" s="43"/>
      <c r="Q4069" s="205"/>
      <c r="R4069" s="84" t="s">
        <v>3268</v>
      </c>
      <c r="S4069" s="31" t="s">
        <v>34</v>
      </c>
      <c r="T4069" s="31"/>
      <c r="U4069" s="169"/>
      <c r="V4069" s="150" t="s">
        <v>3269</v>
      </c>
      <c r="W4069" s="141" t="str" cm="1">
        <f t="array" ref="W4069">IF(SUM(LEN(B4069:V4069))=0,"",IF(OR(OR(ISBLANK(F4069),SUM(LEN(C4069),LEN(D4069))=0),AND(NOT(E4069="Unknown"),ISBLANK(J4069)),AND(NOT(O4069="Unknown"),ISBLANK(R4069))),"Missing Information", INDEX(Table15[Entire Service Line Classification], MATCH(SUMIFS(Table15[Unique ID],Table15[System-Owned Portion],E4069,Table15[If Material Anything Other than "Lead" in Column E,Was Material Ever Previously Lead?],G4069,Table15[Customer-Owned Portion],O4069),Table15[Unique ID],0),0)))</f>
        <v>Non-lead</v>
      </c>
      <c r="X4069"/>
    </row>
    <row r="4070" spans="2:24" ht="225" x14ac:dyDescent="0.25">
      <c r="B4070" s="146" t="s">
        <v>13581</v>
      </c>
      <c r="C4070" s="31" t="s">
        <v>13582</v>
      </c>
      <c r="D4070" s="31" t="s">
        <v>13583</v>
      </c>
      <c r="E4070" s="44" t="s">
        <v>52</v>
      </c>
      <c r="F4070" s="43" t="s">
        <v>34</v>
      </c>
      <c r="G4070" s="84" t="s">
        <v>34</v>
      </c>
      <c r="H4070" s="31"/>
      <c r="I4070" s="205"/>
      <c r="J4070" s="84" t="s">
        <v>3268</v>
      </c>
      <c r="K4070" s="31" t="s">
        <v>34</v>
      </c>
      <c r="L4070" s="31"/>
      <c r="M4070" s="169"/>
      <c r="N4070" s="148" t="s">
        <v>3269</v>
      </c>
      <c r="O4070" s="106" t="s">
        <v>52</v>
      </c>
      <c r="P4070" s="43"/>
      <c r="Q4070" s="205"/>
      <c r="R4070" s="84" t="s">
        <v>3268</v>
      </c>
      <c r="S4070" s="31" t="s">
        <v>34</v>
      </c>
      <c r="T4070" s="31"/>
      <c r="U4070" s="169"/>
      <c r="V4070" s="150" t="s">
        <v>3269</v>
      </c>
      <c r="W4070" s="141" t="str" cm="1">
        <f t="array" ref="W4070">IF(SUM(LEN(B4070:V4070))=0,"",IF(OR(OR(ISBLANK(F4070),SUM(LEN(C4070),LEN(D4070))=0),AND(NOT(E4070="Unknown"),ISBLANK(J4070)),AND(NOT(O4070="Unknown"),ISBLANK(R4070))),"Missing Information", INDEX(Table15[Entire Service Line Classification], MATCH(SUMIFS(Table15[Unique ID],Table15[System-Owned Portion],E4070,Table15[If Material Anything Other than "Lead" in Column E,Was Material Ever Previously Lead?],G4070,Table15[Customer-Owned Portion],O4070),Table15[Unique ID],0),0)))</f>
        <v>Non-lead</v>
      </c>
      <c r="X4070"/>
    </row>
    <row r="4071" spans="2:24" ht="225" x14ac:dyDescent="0.25">
      <c r="B4071" s="146" t="s">
        <v>13584</v>
      </c>
      <c r="C4071" s="31" t="s">
        <v>13585</v>
      </c>
      <c r="D4071" s="31" t="s">
        <v>13586</v>
      </c>
      <c r="E4071" s="44" t="s">
        <v>52</v>
      </c>
      <c r="F4071" s="43" t="s">
        <v>34</v>
      </c>
      <c r="G4071" s="84" t="s">
        <v>34</v>
      </c>
      <c r="H4071" s="31"/>
      <c r="I4071" s="205"/>
      <c r="J4071" s="84" t="s">
        <v>3268</v>
      </c>
      <c r="K4071" s="31" t="s">
        <v>34</v>
      </c>
      <c r="L4071" s="31"/>
      <c r="M4071" s="169"/>
      <c r="N4071" s="148" t="s">
        <v>3269</v>
      </c>
      <c r="O4071" s="106" t="s">
        <v>52</v>
      </c>
      <c r="P4071" s="43"/>
      <c r="Q4071" s="205"/>
      <c r="R4071" s="84" t="s">
        <v>3268</v>
      </c>
      <c r="S4071" s="31" t="s">
        <v>34</v>
      </c>
      <c r="T4071" s="31"/>
      <c r="U4071" s="169"/>
      <c r="V4071" s="150" t="s">
        <v>3269</v>
      </c>
      <c r="W4071" s="141" t="str" cm="1">
        <f t="array" ref="W4071">IF(SUM(LEN(B4071:V4071))=0,"",IF(OR(OR(ISBLANK(F4071),SUM(LEN(C4071),LEN(D4071))=0),AND(NOT(E4071="Unknown"),ISBLANK(J4071)),AND(NOT(O4071="Unknown"),ISBLANK(R4071))),"Missing Information", INDEX(Table15[Entire Service Line Classification], MATCH(SUMIFS(Table15[Unique ID],Table15[System-Owned Portion],E4071,Table15[If Material Anything Other than "Lead" in Column E,Was Material Ever Previously Lead?],G4071,Table15[Customer-Owned Portion],O4071),Table15[Unique ID],0),0)))</f>
        <v>Non-lead</v>
      </c>
      <c r="X4071"/>
    </row>
    <row r="4072" spans="2:24" ht="225" x14ac:dyDescent="0.25">
      <c r="B4072" s="146" t="s">
        <v>13587</v>
      </c>
      <c r="C4072" s="31" t="s">
        <v>13588</v>
      </c>
      <c r="D4072" s="31" t="s">
        <v>13589</v>
      </c>
      <c r="E4072" s="44" t="s">
        <v>52</v>
      </c>
      <c r="F4072" s="43" t="s">
        <v>34</v>
      </c>
      <c r="G4072" s="84" t="s">
        <v>34</v>
      </c>
      <c r="H4072" s="31"/>
      <c r="I4072" s="205"/>
      <c r="J4072" s="84" t="s">
        <v>3268</v>
      </c>
      <c r="K4072" s="31" t="s">
        <v>34</v>
      </c>
      <c r="L4072" s="31"/>
      <c r="M4072" s="169"/>
      <c r="N4072" s="148" t="s">
        <v>3269</v>
      </c>
      <c r="O4072" s="106" t="s">
        <v>52</v>
      </c>
      <c r="P4072" s="43"/>
      <c r="Q4072" s="205"/>
      <c r="R4072" s="84" t="s">
        <v>3268</v>
      </c>
      <c r="S4072" s="31" t="s">
        <v>34</v>
      </c>
      <c r="T4072" s="31"/>
      <c r="U4072" s="169"/>
      <c r="V4072" s="150" t="s">
        <v>3269</v>
      </c>
      <c r="W4072" s="141" t="str" cm="1">
        <f t="array" ref="W4072">IF(SUM(LEN(B4072:V4072))=0,"",IF(OR(OR(ISBLANK(F4072),SUM(LEN(C4072),LEN(D4072))=0),AND(NOT(E4072="Unknown"),ISBLANK(J4072)),AND(NOT(O4072="Unknown"),ISBLANK(R4072))),"Missing Information", INDEX(Table15[Entire Service Line Classification], MATCH(SUMIFS(Table15[Unique ID],Table15[System-Owned Portion],E4072,Table15[If Material Anything Other than "Lead" in Column E,Was Material Ever Previously Lead?],G4072,Table15[Customer-Owned Portion],O4072),Table15[Unique ID],0),0)))</f>
        <v>Non-lead</v>
      </c>
      <c r="X4072"/>
    </row>
    <row r="4073" spans="2:24" ht="75" x14ac:dyDescent="0.25">
      <c r="B4073" s="146" t="s">
        <v>13590</v>
      </c>
      <c r="C4073" s="31" t="s">
        <v>13591</v>
      </c>
      <c r="D4073" s="31" t="s">
        <v>13592</v>
      </c>
      <c r="E4073" s="44" t="s">
        <v>43</v>
      </c>
      <c r="F4073" s="43" t="s">
        <v>34</v>
      </c>
      <c r="G4073" s="84" t="s">
        <v>34</v>
      </c>
      <c r="H4073" s="31"/>
      <c r="I4073" s="205"/>
      <c r="J4073" s="84" t="s">
        <v>106</v>
      </c>
      <c r="K4073" s="31" t="s">
        <v>36</v>
      </c>
      <c r="L4073" s="31" t="s">
        <v>95</v>
      </c>
      <c r="M4073" s="169" t="s">
        <v>6413</v>
      </c>
      <c r="N4073" s="148" t="s">
        <v>10089</v>
      </c>
      <c r="O4073" s="106" t="s">
        <v>43</v>
      </c>
      <c r="P4073" s="43"/>
      <c r="Q4073" s="205"/>
      <c r="R4073" s="84" t="s">
        <v>106</v>
      </c>
      <c r="S4073" s="31" t="s">
        <v>36</v>
      </c>
      <c r="T4073" s="31" t="s">
        <v>95</v>
      </c>
      <c r="U4073" s="169" t="s">
        <v>6413</v>
      </c>
      <c r="V4073" s="150" t="s">
        <v>10089</v>
      </c>
      <c r="W4073" s="141" t="str" cm="1">
        <f t="array" ref="W4073">IF(SUM(LEN(B4073:V4073))=0,"",IF(OR(OR(ISBLANK(F4073),SUM(LEN(C4073),LEN(D4073))=0),AND(NOT(E4073="Unknown"),ISBLANK(J4073)),AND(NOT(O4073="Unknown"),ISBLANK(R4073))),"Missing Information", INDEX(Table15[Entire Service Line Classification], MATCH(SUMIFS(Table15[Unique ID],Table15[System-Owned Portion],E4073,Table15[If Material Anything Other than "Lead" in Column E,Was Material Ever Previously Lead?],G4073,Table15[Customer-Owned Portion],O4073),Table15[Unique ID],0),0)))</f>
        <v>Non-lead</v>
      </c>
      <c r="X4073"/>
    </row>
    <row r="4074" spans="2:24" ht="225" x14ac:dyDescent="0.25">
      <c r="B4074" s="146" t="s">
        <v>13593</v>
      </c>
      <c r="C4074" s="31" t="s">
        <v>13594</v>
      </c>
      <c r="D4074" s="31" t="s">
        <v>13595</v>
      </c>
      <c r="E4074" s="44" t="s">
        <v>52</v>
      </c>
      <c r="F4074" s="43" t="s">
        <v>34</v>
      </c>
      <c r="G4074" s="84" t="s">
        <v>34</v>
      </c>
      <c r="H4074" s="31"/>
      <c r="I4074" s="205"/>
      <c r="J4074" s="84" t="s">
        <v>3268</v>
      </c>
      <c r="K4074" s="31" t="s">
        <v>34</v>
      </c>
      <c r="L4074" s="31"/>
      <c r="M4074" s="169"/>
      <c r="N4074" s="148" t="s">
        <v>3269</v>
      </c>
      <c r="O4074" s="106" t="s">
        <v>52</v>
      </c>
      <c r="P4074" s="43"/>
      <c r="Q4074" s="205"/>
      <c r="R4074" s="84" t="s">
        <v>3268</v>
      </c>
      <c r="S4074" s="31" t="s">
        <v>34</v>
      </c>
      <c r="T4074" s="31"/>
      <c r="U4074" s="169"/>
      <c r="V4074" s="150" t="s">
        <v>3269</v>
      </c>
      <c r="W4074" s="141" t="str" cm="1">
        <f t="array" ref="W4074">IF(SUM(LEN(B4074:V4074))=0,"",IF(OR(OR(ISBLANK(F4074),SUM(LEN(C4074),LEN(D4074))=0),AND(NOT(E4074="Unknown"),ISBLANK(J4074)),AND(NOT(O4074="Unknown"),ISBLANK(R4074))),"Missing Information", INDEX(Table15[Entire Service Line Classification], MATCH(SUMIFS(Table15[Unique ID],Table15[System-Owned Portion],E4074,Table15[If Material Anything Other than "Lead" in Column E,Was Material Ever Previously Lead?],G4074,Table15[Customer-Owned Portion],O4074),Table15[Unique ID],0),0)))</f>
        <v>Non-lead</v>
      </c>
      <c r="X4074"/>
    </row>
    <row r="4075" spans="2:24" ht="75" x14ac:dyDescent="0.25">
      <c r="B4075" s="146" t="s">
        <v>13596</v>
      </c>
      <c r="C4075" s="31" t="s">
        <v>13597</v>
      </c>
      <c r="D4075" s="31" t="s">
        <v>13598</v>
      </c>
      <c r="E4075" s="44" t="s">
        <v>43</v>
      </c>
      <c r="F4075" s="43" t="s">
        <v>34</v>
      </c>
      <c r="G4075" s="84" t="s">
        <v>34</v>
      </c>
      <c r="H4075" s="31"/>
      <c r="I4075" s="205"/>
      <c r="J4075" s="84" t="s">
        <v>106</v>
      </c>
      <c r="K4075" s="31" t="s">
        <v>36</v>
      </c>
      <c r="L4075" s="31" t="s">
        <v>95</v>
      </c>
      <c r="M4075" s="169" t="s">
        <v>3979</v>
      </c>
      <c r="N4075" s="148" t="s">
        <v>3980</v>
      </c>
      <c r="O4075" s="106" t="s">
        <v>43</v>
      </c>
      <c r="P4075" s="43"/>
      <c r="Q4075" s="205"/>
      <c r="R4075" s="84" t="s">
        <v>106</v>
      </c>
      <c r="S4075" s="31" t="s">
        <v>36</v>
      </c>
      <c r="T4075" s="31" t="s">
        <v>95</v>
      </c>
      <c r="U4075" s="169" t="s">
        <v>3979</v>
      </c>
      <c r="V4075" s="150" t="s">
        <v>3980</v>
      </c>
      <c r="W4075" s="141" t="str" cm="1">
        <f t="array" ref="W4075">IF(SUM(LEN(B4075:V4075))=0,"",IF(OR(OR(ISBLANK(F4075),SUM(LEN(C4075),LEN(D4075))=0),AND(NOT(E4075="Unknown"),ISBLANK(J4075)),AND(NOT(O4075="Unknown"),ISBLANK(R4075))),"Missing Information", INDEX(Table15[Entire Service Line Classification], MATCH(SUMIFS(Table15[Unique ID],Table15[System-Owned Portion],E4075,Table15[If Material Anything Other than "Lead" in Column E,Was Material Ever Previously Lead?],G4075,Table15[Customer-Owned Portion],O4075),Table15[Unique ID],0),0)))</f>
        <v>Non-lead</v>
      </c>
      <c r="X4075"/>
    </row>
    <row r="4076" spans="2:24" ht="75" x14ac:dyDescent="0.25">
      <c r="B4076" s="146" t="s">
        <v>13599</v>
      </c>
      <c r="C4076" s="31" t="s">
        <v>13600</v>
      </c>
      <c r="D4076" s="31" t="s">
        <v>13601</v>
      </c>
      <c r="E4076" s="44" t="s">
        <v>43</v>
      </c>
      <c r="F4076" s="43" t="s">
        <v>34</v>
      </c>
      <c r="G4076" s="84" t="s">
        <v>34</v>
      </c>
      <c r="H4076" s="31"/>
      <c r="I4076" s="205"/>
      <c r="J4076" s="84" t="s">
        <v>106</v>
      </c>
      <c r="K4076" s="31" t="s">
        <v>36</v>
      </c>
      <c r="L4076" s="31" t="s">
        <v>95</v>
      </c>
      <c r="M4076" s="169" t="s">
        <v>13602</v>
      </c>
      <c r="N4076" s="148" t="s">
        <v>13603</v>
      </c>
      <c r="O4076" s="106" t="s">
        <v>35</v>
      </c>
      <c r="P4076" s="43"/>
      <c r="Q4076" s="205"/>
      <c r="R4076" s="84" t="s">
        <v>106</v>
      </c>
      <c r="S4076" s="31" t="s">
        <v>36</v>
      </c>
      <c r="T4076" s="31" t="s">
        <v>95</v>
      </c>
      <c r="U4076" s="169" t="s">
        <v>13602</v>
      </c>
      <c r="V4076" s="150" t="s">
        <v>13604</v>
      </c>
      <c r="W4076" s="141" t="str" cm="1">
        <f t="array" ref="W4076">IF(SUM(LEN(B4076:V4076))=0,"",IF(OR(OR(ISBLANK(F4076),SUM(LEN(C4076),LEN(D4076))=0),AND(NOT(E4076="Unknown"),ISBLANK(J4076)),AND(NOT(O4076="Unknown"),ISBLANK(R4076))),"Missing Information", INDEX(Table15[Entire Service Line Classification], MATCH(SUMIFS(Table15[Unique ID],Table15[System-Owned Portion],E4076,Table15[If Material Anything Other than "Lead" in Column E,Was Material Ever Previously Lead?],G4076,Table15[Customer-Owned Portion],O4076),Table15[Unique ID],0),0)))</f>
        <v>Non-lead</v>
      </c>
      <c r="X4076"/>
    </row>
    <row r="4077" spans="2:24" ht="225" x14ac:dyDescent="0.25">
      <c r="B4077" s="146" t="s">
        <v>13605</v>
      </c>
      <c r="C4077" s="31" t="s">
        <v>13606</v>
      </c>
      <c r="D4077" s="31" t="s">
        <v>13607</v>
      </c>
      <c r="E4077" s="44" t="s">
        <v>52</v>
      </c>
      <c r="F4077" s="43" t="s">
        <v>34</v>
      </c>
      <c r="G4077" s="84" t="s">
        <v>34</v>
      </c>
      <c r="H4077" s="31"/>
      <c r="I4077" s="205"/>
      <c r="J4077" s="84" t="s">
        <v>3268</v>
      </c>
      <c r="K4077" s="31" t="s">
        <v>34</v>
      </c>
      <c r="L4077" s="31"/>
      <c r="M4077" s="169"/>
      <c r="N4077" s="148" t="s">
        <v>3269</v>
      </c>
      <c r="O4077" s="106" t="s">
        <v>52</v>
      </c>
      <c r="P4077" s="43"/>
      <c r="Q4077" s="205"/>
      <c r="R4077" s="84" t="s">
        <v>3268</v>
      </c>
      <c r="S4077" s="31" t="s">
        <v>34</v>
      </c>
      <c r="T4077" s="31"/>
      <c r="U4077" s="169"/>
      <c r="V4077" s="150" t="s">
        <v>3269</v>
      </c>
      <c r="W4077" s="141" t="str" cm="1">
        <f t="array" ref="W4077">IF(SUM(LEN(B4077:V4077))=0,"",IF(OR(OR(ISBLANK(F4077),SUM(LEN(C4077),LEN(D4077))=0),AND(NOT(E4077="Unknown"),ISBLANK(J4077)),AND(NOT(O4077="Unknown"),ISBLANK(R4077))),"Missing Information", INDEX(Table15[Entire Service Line Classification], MATCH(SUMIFS(Table15[Unique ID],Table15[System-Owned Portion],E4077,Table15[If Material Anything Other than "Lead" in Column E,Was Material Ever Previously Lead?],G4077,Table15[Customer-Owned Portion],O4077),Table15[Unique ID],0),0)))</f>
        <v>Non-lead</v>
      </c>
      <c r="X4077"/>
    </row>
    <row r="4078" spans="2:24" ht="75" x14ac:dyDescent="0.25">
      <c r="B4078" s="146" t="s">
        <v>13608</v>
      </c>
      <c r="C4078" s="31" t="s">
        <v>13609</v>
      </c>
      <c r="D4078" s="31" t="s">
        <v>13610</v>
      </c>
      <c r="E4078" s="44" t="s">
        <v>43</v>
      </c>
      <c r="F4078" s="43" t="s">
        <v>34</v>
      </c>
      <c r="G4078" s="84" t="s">
        <v>34</v>
      </c>
      <c r="H4078" s="31"/>
      <c r="I4078" s="205"/>
      <c r="J4078" s="84" t="s">
        <v>106</v>
      </c>
      <c r="K4078" s="31" t="s">
        <v>36</v>
      </c>
      <c r="L4078" s="31" t="s">
        <v>95</v>
      </c>
      <c r="M4078" s="169" t="s">
        <v>3987</v>
      </c>
      <c r="N4078" s="148" t="s">
        <v>12496</v>
      </c>
      <c r="O4078" s="106" t="s">
        <v>43</v>
      </c>
      <c r="P4078" s="43"/>
      <c r="Q4078" s="205"/>
      <c r="R4078" s="84" t="s">
        <v>106</v>
      </c>
      <c r="S4078" s="31" t="s">
        <v>36</v>
      </c>
      <c r="T4078" s="31" t="s">
        <v>95</v>
      </c>
      <c r="U4078" s="169" t="s">
        <v>3987</v>
      </c>
      <c r="V4078" s="150" t="s">
        <v>12496</v>
      </c>
      <c r="W4078" s="141" t="str" cm="1">
        <f t="array" ref="W4078">IF(SUM(LEN(B4078:V4078))=0,"",IF(OR(OR(ISBLANK(F4078),SUM(LEN(C4078),LEN(D4078))=0),AND(NOT(E4078="Unknown"),ISBLANK(J4078)),AND(NOT(O4078="Unknown"),ISBLANK(R4078))),"Missing Information", INDEX(Table15[Entire Service Line Classification], MATCH(SUMIFS(Table15[Unique ID],Table15[System-Owned Portion],E4078,Table15[If Material Anything Other than "Lead" in Column E,Was Material Ever Previously Lead?],G4078,Table15[Customer-Owned Portion],O4078),Table15[Unique ID],0),0)))</f>
        <v>Non-lead</v>
      </c>
      <c r="X4078"/>
    </row>
    <row r="4079" spans="2:24" ht="75" x14ac:dyDescent="0.25">
      <c r="B4079" s="146" t="s">
        <v>13611</v>
      </c>
      <c r="C4079" s="31" t="s">
        <v>13612</v>
      </c>
      <c r="D4079" s="31" t="s">
        <v>13613</v>
      </c>
      <c r="E4079" s="44" t="s">
        <v>43</v>
      </c>
      <c r="F4079" s="43" t="s">
        <v>34</v>
      </c>
      <c r="G4079" s="84" t="s">
        <v>34</v>
      </c>
      <c r="H4079" s="31"/>
      <c r="I4079" s="205"/>
      <c r="J4079" s="84" t="s">
        <v>106</v>
      </c>
      <c r="K4079" s="31" t="s">
        <v>36</v>
      </c>
      <c r="L4079" s="31" t="s">
        <v>95</v>
      </c>
      <c r="M4079" s="169" t="s">
        <v>6413</v>
      </c>
      <c r="N4079" s="148" t="s">
        <v>8628</v>
      </c>
      <c r="O4079" s="106" t="s">
        <v>43</v>
      </c>
      <c r="P4079" s="43"/>
      <c r="Q4079" s="205"/>
      <c r="R4079" s="84" t="s">
        <v>106</v>
      </c>
      <c r="S4079" s="31" t="s">
        <v>36</v>
      </c>
      <c r="T4079" s="31" t="s">
        <v>95</v>
      </c>
      <c r="U4079" s="169" t="s">
        <v>6413</v>
      </c>
      <c r="V4079" s="150" t="s">
        <v>8628</v>
      </c>
      <c r="W4079" s="141" t="str" cm="1">
        <f t="array" ref="W4079">IF(SUM(LEN(B4079:V4079))=0,"",IF(OR(OR(ISBLANK(F4079),SUM(LEN(C4079),LEN(D4079))=0),AND(NOT(E4079="Unknown"),ISBLANK(J4079)),AND(NOT(O4079="Unknown"),ISBLANK(R4079))),"Missing Information", INDEX(Table15[Entire Service Line Classification], MATCH(SUMIFS(Table15[Unique ID],Table15[System-Owned Portion],E4079,Table15[If Material Anything Other than "Lead" in Column E,Was Material Ever Previously Lead?],G4079,Table15[Customer-Owned Portion],O4079),Table15[Unique ID],0),0)))</f>
        <v>Non-lead</v>
      </c>
      <c r="X4079"/>
    </row>
    <row r="4080" spans="2:24" ht="225" x14ac:dyDescent="0.25">
      <c r="B4080" s="146" t="s">
        <v>13614</v>
      </c>
      <c r="C4080" s="31" t="s">
        <v>13615</v>
      </c>
      <c r="D4080" s="31" t="s">
        <v>13616</v>
      </c>
      <c r="E4080" s="44" t="s">
        <v>52</v>
      </c>
      <c r="F4080" s="43" t="s">
        <v>34</v>
      </c>
      <c r="G4080" s="84" t="s">
        <v>34</v>
      </c>
      <c r="H4080" s="31"/>
      <c r="I4080" s="205"/>
      <c r="J4080" s="84" t="s">
        <v>3268</v>
      </c>
      <c r="K4080" s="31" t="s">
        <v>34</v>
      </c>
      <c r="L4080" s="31"/>
      <c r="M4080" s="169"/>
      <c r="N4080" s="148" t="s">
        <v>3269</v>
      </c>
      <c r="O4080" s="106" t="s">
        <v>52</v>
      </c>
      <c r="P4080" s="43"/>
      <c r="Q4080" s="205"/>
      <c r="R4080" s="84" t="s">
        <v>3268</v>
      </c>
      <c r="S4080" s="31" t="s">
        <v>34</v>
      </c>
      <c r="T4080" s="31"/>
      <c r="U4080" s="169"/>
      <c r="V4080" s="150" t="s">
        <v>3269</v>
      </c>
      <c r="W4080" s="141" t="str" cm="1">
        <f t="array" ref="W4080">IF(SUM(LEN(B4080:V4080))=0,"",IF(OR(OR(ISBLANK(F4080),SUM(LEN(C4080),LEN(D4080))=0),AND(NOT(E4080="Unknown"),ISBLANK(J4080)),AND(NOT(O4080="Unknown"),ISBLANK(R4080))),"Missing Information", INDEX(Table15[Entire Service Line Classification], MATCH(SUMIFS(Table15[Unique ID],Table15[System-Owned Portion],E4080,Table15[If Material Anything Other than "Lead" in Column E,Was Material Ever Previously Lead?],G4080,Table15[Customer-Owned Portion],O4080),Table15[Unique ID],0),0)))</f>
        <v>Non-lead</v>
      </c>
      <c r="X4080"/>
    </row>
    <row r="4081" spans="2:24" ht="75" x14ac:dyDescent="0.25">
      <c r="B4081" s="146" t="s">
        <v>13617</v>
      </c>
      <c r="C4081" s="31" t="s">
        <v>13618</v>
      </c>
      <c r="D4081" s="31" t="s">
        <v>13619</v>
      </c>
      <c r="E4081" s="44" t="s">
        <v>43</v>
      </c>
      <c r="F4081" s="43" t="s">
        <v>34</v>
      </c>
      <c r="G4081" s="84" t="s">
        <v>34</v>
      </c>
      <c r="H4081" s="31"/>
      <c r="I4081" s="205"/>
      <c r="J4081" s="84" t="s">
        <v>106</v>
      </c>
      <c r="K4081" s="31" t="s">
        <v>36</v>
      </c>
      <c r="L4081" s="31" t="s">
        <v>95</v>
      </c>
      <c r="M4081" s="169" t="s">
        <v>3987</v>
      </c>
      <c r="N4081" s="148" t="s">
        <v>12496</v>
      </c>
      <c r="O4081" s="106" t="s">
        <v>43</v>
      </c>
      <c r="P4081" s="43"/>
      <c r="Q4081" s="205"/>
      <c r="R4081" s="84" t="s">
        <v>106</v>
      </c>
      <c r="S4081" s="31" t="s">
        <v>36</v>
      </c>
      <c r="T4081" s="31" t="s">
        <v>95</v>
      </c>
      <c r="U4081" s="169" t="s">
        <v>3987</v>
      </c>
      <c r="V4081" s="150" t="s">
        <v>12496</v>
      </c>
      <c r="W4081" s="141" t="str" cm="1">
        <f t="array" ref="W4081">IF(SUM(LEN(B4081:V4081))=0,"",IF(OR(OR(ISBLANK(F4081),SUM(LEN(C4081),LEN(D4081))=0),AND(NOT(E4081="Unknown"),ISBLANK(J4081)),AND(NOT(O4081="Unknown"),ISBLANK(R4081))),"Missing Information", INDEX(Table15[Entire Service Line Classification], MATCH(SUMIFS(Table15[Unique ID],Table15[System-Owned Portion],E4081,Table15[If Material Anything Other than "Lead" in Column E,Was Material Ever Previously Lead?],G4081,Table15[Customer-Owned Portion],O4081),Table15[Unique ID],0),0)))</f>
        <v>Non-lead</v>
      </c>
      <c r="X4081"/>
    </row>
    <row r="4082" spans="2:24" ht="225" x14ac:dyDescent="0.25">
      <c r="B4082" s="146" t="s">
        <v>13620</v>
      </c>
      <c r="C4082" s="31" t="s">
        <v>13621</v>
      </c>
      <c r="D4082" s="31" t="s">
        <v>13622</v>
      </c>
      <c r="E4082" s="44" t="s">
        <v>52</v>
      </c>
      <c r="F4082" s="43" t="s">
        <v>34</v>
      </c>
      <c r="G4082" s="84" t="s">
        <v>34</v>
      </c>
      <c r="H4082" s="31"/>
      <c r="I4082" s="205"/>
      <c r="J4082" s="84" t="s">
        <v>3268</v>
      </c>
      <c r="K4082" s="31" t="s">
        <v>34</v>
      </c>
      <c r="L4082" s="31"/>
      <c r="M4082" s="169"/>
      <c r="N4082" s="148" t="s">
        <v>3269</v>
      </c>
      <c r="O4082" s="106" t="s">
        <v>52</v>
      </c>
      <c r="P4082" s="43"/>
      <c r="Q4082" s="205"/>
      <c r="R4082" s="84" t="s">
        <v>3268</v>
      </c>
      <c r="S4082" s="31" t="s">
        <v>34</v>
      </c>
      <c r="T4082" s="31"/>
      <c r="U4082" s="169"/>
      <c r="V4082" s="150" t="s">
        <v>3269</v>
      </c>
      <c r="W4082" s="141" t="str" cm="1">
        <f t="array" ref="W4082">IF(SUM(LEN(B4082:V4082))=0,"",IF(OR(OR(ISBLANK(F4082),SUM(LEN(C4082),LEN(D4082))=0),AND(NOT(E4082="Unknown"),ISBLANK(J4082)),AND(NOT(O4082="Unknown"),ISBLANK(R4082))),"Missing Information", INDEX(Table15[Entire Service Line Classification], MATCH(SUMIFS(Table15[Unique ID],Table15[System-Owned Portion],E4082,Table15[If Material Anything Other than "Lead" in Column E,Was Material Ever Previously Lead?],G4082,Table15[Customer-Owned Portion],O4082),Table15[Unique ID],0),0)))</f>
        <v>Non-lead</v>
      </c>
      <c r="X4082"/>
    </row>
    <row r="4083" spans="2:24" ht="225" x14ac:dyDescent="0.25">
      <c r="B4083" s="146" t="s">
        <v>13623</v>
      </c>
      <c r="C4083" s="31" t="s">
        <v>13624</v>
      </c>
      <c r="D4083" s="31" t="s">
        <v>13625</v>
      </c>
      <c r="E4083" s="44" t="s">
        <v>52</v>
      </c>
      <c r="F4083" s="43" t="s">
        <v>34</v>
      </c>
      <c r="G4083" s="84" t="s">
        <v>34</v>
      </c>
      <c r="H4083" s="31"/>
      <c r="I4083" s="205"/>
      <c r="J4083" s="84" t="s">
        <v>3268</v>
      </c>
      <c r="K4083" s="31" t="s">
        <v>34</v>
      </c>
      <c r="L4083" s="31"/>
      <c r="M4083" s="169"/>
      <c r="N4083" s="148" t="s">
        <v>3269</v>
      </c>
      <c r="O4083" s="106" t="s">
        <v>52</v>
      </c>
      <c r="P4083" s="43"/>
      <c r="Q4083" s="205"/>
      <c r="R4083" s="84" t="s">
        <v>3268</v>
      </c>
      <c r="S4083" s="31" t="s">
        <v>34</v>
      </c>
      <c r="T4083" s="31"/>
      <c r="U4083" s="169"/>
      <c r="V4083" s="150" t="s">
        <v>3269</v>
      </c>
      <c r="W4083" s="141" t="str" cm="1">
        <f t="array" ref="W4083">IF(SUM(LEN(B4083:V4083))=0,"",IF(OR(OR(ISBLANK(F4083),SUM(LEN(C4083),LEN(D4083))=0),AND(NOT(E4083="Unknown"),ISBLANK(J4083)),AND(NOT(O4083="Unknown"),ISBLANK(R4083))),"Missing Information", INDEX(Table15[Entire Service Line Classification], MATCH(SUMIFS(Table15[Unique ID],Table15[System-Owned Portion],E4083,Table15[If Material Anything Other than "Lead" in Column E,Was Material Ever Previously Lead?],G4083,Table15[Customer-Owned Portion],O4083),Table15[Unique ID],0),0)))</f>
        <v>Non-lead</v>
      </c>
      <c r="X4083"/>
    </row>
    <row r="4084" spans="2:24" ht="75" x14ac:dyDescent="0.25">
      <c r="B4084" s="146" t="s">
        <v>13626</v>
      </c>
      <c r="C4084" s="31" t="s">
        <v>13627</v>
      </c>
      <c r="D4084" s="31" t="s">
        <v>13628</v>
      </c>
      <c r="E4084" s="44" t="s">
        <v>43</v>
      </c>
      <c r="F4084" s="43" t="s">
        <v>34</v>
      </c>
      <c r="G4084" s="84" t="s">
        <v>34</v>
      </c>
      <c r="H4084" s="31"/>
      <c r="I4084" s="205"/>
      <c r="J4084" s="84" t="s">
        <v>106</v>
      </c>
      <c r="K4084" s="31" t="s">
        <v>36</v>
      </c>
      <c r="L4084" s="31" t="s">
        <v>95</v>
      </c>
      <c r="M4084" s="169" t="s">
        <v>3987</v>
      </c>
      <c r="N4084" s="148" t="s">
        <v>12496</v>
      </c>
      <c r="O4084" s="106" t="s">
        <v>43</v>
      </c>
      <c r="P4084" s="43"/>
      <c r="Q4084" s="205"/>
      <c r="R4084" s="84" t="s">
        <v>106</v>
      </c>
      <c r="S4084" s="31" t="s">
        <v>36</v>
      </c>
      <c r="T4084" s="31" t="s">
        <v>95</v>
      </c>
      <c r="U4084" s="169" t="s">
        <v>3987</v>
      </c>
      <c r="V4084" s="150" t="s">
        <v>12496</v>
      </c>
      <c r="W4084" s="141" t="str" cm="1">
        <f t="array" ref="W4084">IF(SUM(LEN(B4084:V4084))=0,"",IF(OR(OR(ISBLANK(F4084),SUM(LEN(C4084),LEN(D4084))=0),AND(NOT(E4084="Unknown"),ISBLANK(J4084)),AND(NOT(O4084="Unknown"),ISBLANK(R4084))),"Missing Information", INDEX(Table15[Entire Service Line Classification], MATCH(SUMIFS(Table15[Unique ID],Table15[System-Owned Portion],E4084,Table15[If Material Anything Other than "Lead" in Column E,Was Material Ever Previously Lead?],G4084,Table15[Customer-Owned Portion],O4084),Table15[Unique ID],0),0)))</f>
        <v>Non-lead</v>
      </c>
      <c r="X4084"/>
    </row>
    <row r="4085" spans="2:24" ht="75" x14ac:dyDescent="0.25">
      <c r="B4085" s="146" t="s">
        <v>13629</v>
      </c>
      <c r="C4085" s="31" t="s">
        <v>13630</v>
      </c>
      <c r="D4085" s="31" t="s">
        <v>13631</v>
      </c>
      <c r="E4085" s="44" t="s">
        <v>43</v>
      </c>
      <c r="F4085" s="43" t="s">
        <v>34</v>
      </c>
      <c r="G4085" s="84" t="s">
        <v>34</v>
      </c>
      <c r="H4085" s="31"/>
      <c r="I4085" s="205"/>
      <c r="J4085" s="84" t="s">
        <v>106</v>
      </c>
      <c r="K4085" s="31" t="s">
        <v>36</v>
      </c>
      <c r="L4085" s="31" t="s">
        <v>95</v>
      </c>
      <c r="M4085" s="169" t="s">
        <v>6413</v>
      </c>
      <c r="N4085" s="148" t="s">
        <v>8628</v>
      </c>
      <c r="O4085" s="106" t="s">
        <v>35</v>
      </c>
      <c r="P4085" s="43"/>
      <c r="Q4085" s="205"/>
      <c r="R4085" s="84" t="s">
        <v>106</v>
      </c>
      <c r="S4085" s="31" t="s">
        <v>36</v>
      </c>
      <c r="T4085" s="31" t="s">
        <v>95</v>
      </c>
      <c r="U4085" s="169" t="s">
        <v>6413</v>
      </c>
      <c r="V4085" s="150" t="s">
        <v>8629</v>
      </c>
      <c r="W4085" s="141" t="str" cm="1">
        <f t="array" ref="W4085">IF(SUM(LEN(B4085:V4085))=0,"",IF(OR(OR(ISBLANK(F4085),SUM(LEN(C4085),LEN(D4085))=0),AND(NOT(E4085="Unknown"),ISBLANK(J4085)),AND(NOT(O4085="Unknown"),ISBLANK(R4085))),"Missing Information", INDEX(Table15[Entire Service Line Classification], MATCH(SUMIFS(Table15[Unique ID],Table15[System-Owned Portion],E4085,Table15[If Material Anything Other than "Lead" in Column E,Was Material Ever Previously Lead?],G4085,Table15[Customer-Owned Portion],O4085),Table15[Unique ID],0),0)))</f>
        <v>Non-lead</v>
      </c>
      <c r="X4085"/>
    </row>
    <row r="4086" spans="2:24" ht="225" x14ac:dyDescent="0.25">
      <c r="B4086" s="146" t="s">
        <v>13632</v>
      </c>
      <c r="C4086" s="31" t="s">
        <v>13633</v>
      </c>
      <c r="D4086" s="31" t="s">
        <v>13634</v>
      </c>
      <c r="E4086" s="44" t="s">
        <v>52</v>
      </c>
      <c r="F4086" s="43" t="s">
        <v>34</v>
      </c>
      <c r="G4086" s="84" t="s">
        <v>34</v>
      </c>
      <c r="H4086" s="31"/>
      <c r="I4086" s="205"/>
      <c r="J4086" s="84" t="s">
        <v>3268</v>
      </c>
      <c r="K4086" s="31" t="s">
        <v>34</v>
      </c>
      <c r="L4086" s="31"/>
      <c r="M4086" s="169"/>
      <c r="N4086" s="148" t="s">
        <v>3269</v>
      </c>
      <c r="O4086" s="106" t="s">
        <v>52</v>
      </c>
      <c r="P4086" s="43"/>
      <c r="Q4086" s="205"/>
      <c r="R4086" s="84" t="s">
        <v>3268</v>
      </c>
      <c r="S4086" s="31" t="s">
        <v>34</v>
      </c>
      <c r="T4086" s="31"/>
      <c r="U4086" s="169"/>
      <c r="V4086" s="150" t="s">
        <v>3269</v>
      </c>
      <c r="W4086" s="141" t="str" cm="1">
        <f t="array" ref="W4086">IF(SUM(LEN(B4086:V4086))=0,"",IF(OR(OR(ISBLANK(F4086),SUM(LEN(C4086),LEN(D4086))=0),AND(NOT(E4086="Unknown"),ISBLANK(J4086)),AND(NOT(O4086="Unknown"),ISBLANK(R4086))),"Missing Information", INDEX(Table15[Entire Service Line Classification], MATCH(SUMIFS(Table15[Unique ID],Table15[System-Owned Portion],E4086,Table15[If Material Anything Other than "Lead" in Column E,Was Material Ever Previously Lead?],G4086,Table15[Customer-Owned Portion],O4086),Table15[Unique ID],0),0)))</f>
        <v>Non-lead</v>
      </c>
      <c r="X4086"/>
    </row>
    <row r="4087" spans="2:24" ht="75" x14ac:dyDescent="0.25">
      <c r="B4087" s="146" t="s">
        <v>13635</v>
      </c>
      <c r="C4087" s="31" t="s">
        <v>13636</v>
      </c>
      <c r="D4087" s="31" t="s">
        <v>13637</v>
      </c>
      <c r="E4087" s="44" t="s">
        <v>43</v>
      </c>
      <c r="F4087" s="43" t="s">
        <v>34</v>
      </c>
      <c r="G4087" s="84" t="s">
        <v>34</v>
      </c>
      <c r="H4087" s="31"/>
      <c r="I4087" s="205"/>
      <c r="J4087" s="84" t="s">
        <v>106</v>
      </c>
      <c r="K4087" s="31" t="s">
        <v>36</v>
      </c>
      <c r="L4087" s="31" t="s">
        <v>95</v>
      </c>
      <c r="M4087" s="169" t="s">
        <v>5454</v>
      </c>
      <c r="N4087" s="148" t="s">
        <v>5455</v>
      </c>
      <c r="O4087" s="106" t="s">
        <v>43</v>
      </c>
      <c r="P4087" s="43"/>
      <c r="Q4087" s="205"/>
      <c r="R4087" s="84" t="s">
        <v>106</v>
      </c>
      <c r="S4087" s="31" t="s">
        <v>36</v>
      </c>
      <c r="T4087" s="31" t="s">
        <v>95</v>
      </c>
      <c r="U4087" s="169" t="s">
        <v>5454</v>
      </c>
      <c r="V4087" s="150" t="s">
        <v>5455</v>
      </c>
      <c r="W4087" s="141" t="str" cm="1">
        <f t="array" ref="W4087">IF(SUM(LEN(B4087:V4087))=0,"",IF(OR(OR(ISBLANK(F4087),SUM(LEN(C4087),LEN(D4087))=0),AND(NOT(E4087="Unknown"),ISBLANK(J4087)),AND(NOT(O4087="Unknown"),ISBLANK(R4087))),"Missing Information", INDEX(Table15[Entire Service Line Classification], MATCH(SUMIFS(Table15[Unique ID],Table15[System-Owned Portion],E4087,Table15[If Material Anything Other than "Lead" in Column E,Was Material Ever Previously Lead?],G4087,Table15[Customer-Owned Portion],O4087),Table15[Unique ID],0),0)))</f>
        <v>Non-lead</v>
      </c>
      <c r="X4087"/>
    </row>
    <row r="4088" spans="2:24" ht="225" x14ac:dyDescent="0.25">
      <c r="B4088" s="146" t="s">
        <v>13638</v>
      </c>
      <c r="C4088" s="31" t="s">
        <v>13639</v>
      </c>
      <c r="D4088" s="31" t="s">
        <v>13640</v>
      </c>
      <c r="E4088" s="44" t="s">
        <v>52</v>
      </c>
      <c r="F4088" s="43" t="s">
        <v>34</v>
      </c>
      <c r="G4088" s="84" t="s">
        <v>34</v>
      </c>
      <c r="H4088" s="31"/>
      <c r="I4088" s="205"/>
      <c r="J4088" s="84" t="s">
        <v>3268</v>
      </c>
      <c r="K4088" s="31" t="s">
        <v>34</v>
      </c>
      <c r="L4088" s="31"/>
      <c r="M4088" s="169"/>
      <c r="N4088" s="148" t="s">
        <v>3269</v>
      </c>
      <c r="O4088" s="106" t="s">
        <v>52</v>
      </c>
      <c r="P4088" s="43"/>
      <c r="Q4088" s="205"/>
      <c r="R4088" s="84" t="s">
        <v>3268</v>
      </c>
      <c r="S4088" s="31" t="s">
        <v>34</v>
      </c>
      <c r="T4088" s="31"/>
      <c r="U4088" s="169"/>
      <c r="V4088" s="150" t="s">
        <v>3269</v>
      </c>
      <c r="W4088" s="141" t="str" cm="1">
        <f t="array" ref="W4088">IF(SUM(LEN(B4088:V4088))=0,"",IF(OR(OR(ISBLANK(F4088),SUM(LEN(C4088),LEN(D4088))=0),AND(NOT(E4088="Unknown"),ISBLANK(J4088)),AND(NOT(O4088="Unknown"),ISBLANK(R4088))),"Missing Information", INDEX(Table15[Entire Service Line Classification], MATCH(SUMIFS(Table15[Unique ID],Table15[System-Owned Portion],E4088,Table15[If Material Anything Other than "Lead" in Column E,Was Material Ever Previously Lead?],G4088,Table15[Customer-Owned Portion],O4088),Table15[Unique ID],0),0)))</f>
        <v>Non-lead</v>
      </c>
      <c r="X4088"/>
    </row>
    <row r="4089" spans="2:24" ht="225" x14ac:dyDescent="0.25">
      <c r="B4089" s="146" t="s">
        <v>13641</v>
      </c>
      <c r="C4089" s="31" t="s">
        <v>13642</v>
      </c>
      <c r="D4089" s="31" t="s">
        <v>13643</v>
      </c>
      <c r="E4089" s="44" t="s">
        <v>52</v>
      </c>
      <c r="F4089" s="43" t="s">
        <v>34</v>
      </c>
      <c r="G4089" s="84" t="s">
        <v>34</v>
      </c>
      <c r="H4089" s="31"/>
      <c r="I4089" s="205"/>
      <c r="J4089" s="84" t="s">
        <v>3268</v>
      </c>
      <c r="K4089" s="31" t="s">
        <v>34</v>
      </c>
      <c r="L4089" s="31"/>
      <c r="M4089" s="169"/>
      <c r="N4089" s="148" t="s">
        <v>3269</v>
      </c>
      <c r="O4089" s="106" t="s">
        <v>52</v>
      </c>
      <c r="P4089" s="43"/>
      <c r="Q4089" s="205"/>
      <c r="R4089" s="84" t="s">
        <v>3268</v>
      </c>
      <c r="S4089" s="31" t="s">
        <v>34</v>
      </c>
      <c r="T4089" s="31"/>
      <c r="U4089" s="169"/>
      <c r="V4089" s="150" t="s">
        <v>3269</v>
      </c>
      <c r="W4089" s="141" t="str" cm="1">
        <f t="array" ref="W4089">IF(SUM(LEN(B4089:V4089))=0,"",IF(OR(OR(ISBLANK(F4089),SUM(LEN(C4089),LEN(D4089))=0),AND(NOT(E4089="Unknown"),ISBLANK(J4089)),AND(NOT(O4089="Unknown"),ISBLANK(R4089))),"Missing Information", INDEX(Table15[Entire Service Line Classification], MATCH(SUMIFS(Table15[Unique ID],Table15[System-Owned Portion],E4089,Table15[If Material Anything Other than "Lead" in Column E,Was Material Ever Previously Lead?],G4089,Table15[Customer-Owned Portion],O4089),Table15[Unique ID],0),0)))</f>
        <v>Non-lead</v>
      </c>
      <c r="X4089"/>
    </row>
    <row r="4090" spans="2:24" ht="225" x14ac:dyDescent="0.25">
      <c r="B4090" s="146" t="s">
        <v>13644</v>
      </c>
      <c r="C4090" s="31" t="s">
        <v>13645</v>
      </c>
      <c r="D4090" s="31" t="s">
        <v>13646</v>
      </c>
      <c r="E4090" s="44" t="s">
        <v>52</v>
      </c>
      <c r="F4090" s="43" t="s">
        <v>34</v>
      </c>
      <c r="G4090" s="84" t="s">
        <v>34</v>
      </c>
      <c r="H4090" s="31"/>
      <c r="I4090" s="205"/>
      <c r="J4090" s="84" t="s">
        <v>3268</v>
      </c>
      <c r="K4090" s="31" t="s">
        <v>34</v>
      </c>
      <c r="L4090" s="31"/>
      <c r="M4090" s="169"/>
      <c r="N4090" s="148" t="s">
        <v>3269</v>
      </c>
      <c r="O4090" s="106" t="s">
        <v>52</v>
      </c>
      <c r="P4090" s="43"/>
      <c r="Q4090" s="205"/>
      <c r="R4090" s="84" t="s">
        <v>3268</v>
      </c>
      <c r="S4090" s="31" t="s">
        <v>34</v>
      </c>
      <c r="T4090" s="31"/>
      <c r="U4090" s="169"/>
      <c r="V4090" s="150" t="s">
        <v>3269</v>
      </c>
      <c r="W4090" s="141" t="str" cm="1">
        <f t="array" ref="W4090">IF(SUM(LEN(B4090:V4090))=0,"",IF(OR(OR(ISBLANK(F4090),SUM(LEN(C4090),LEN(D4090))=0),AND(NOT(E4090="Unknown"),ISBLANK(J4090)),AND(NOT(O4090="Unknown"),ISBLANK(R4090))),"Missing Information", INDEX(Table15[Entire Service Line Classification], MATCH(SUMIFS(Table15[Unique ID],Table15[System-Owned Portion],E4090,Table15[If Material Anything Other than "Lead" in Column E,Was Material Ever Previously Lead?],G4090,Table15[Customer-Owned Portion],O4090),Table15[Unique ID],0),0)))</f>
        <v>Non-lead</v>
      </c>
      <c r="X4090"/>
    </row>
    <row r="4091" spans="2:24" ht="225" x14ac:dyDescent="0.25">
      <c r="B4091" s="146" t="s">
        <v>13647</v>
      </c>
      <c r="C4091" s="31" t="s">
        <v>13648</v>
      </c>
      <c r="D4091" s="31" t="s">
        <v>13649</v>
      </c>
      <c r="E4091" s="44" t="s">
        <v>52</v>
      </c>
      <c r="F4091" s="43" t="s">
        <v>34</v>
      </c>
      <c r="G4091" s="84" t="s">
        <v>34</v>
      </c>
      <c r="H4091" s="31"/>
      <c r="I4091" s="205"/>
      <c r="J4091" s="84" t="s">
        <v>3268</v>
      </c>
      <c r="K4091" s="31" t="s">
        <v>34</v>
      </c>
      <c r="L4091" s="31"/>
      <c r="M4091" s="169"/>
      <c r="N4091" s="148" t="s">
        <v>3269</v>
      </c>
      <c r="O4091" s="106" t="s">
        <v>52</v>
      </c>
      <c r="P4091" s="43"/>
      <c r="Q4091" s="205"/>
      <c r="R4091" s="84" t="s">
        <v>3268</v>
      </c>
      <c r="S4091" s="31" t="s">
        <v>34</v>
      </c>
      <c r="T4091" s="31"/>
      <c r="U4091" s="169"/>
      <c r="V4091" s="150" t="s">
        <v>3269</v>
      </c>
      <c r="W4091" s="141" t="str" cm="1">
        <f t="array" ref="W4091">IF(SUM(LEN(B4091:V4091))=0,"",IF(OR(OR(ISBLANK(F4091),SUM(LEN(C4091),LEN(D4091))=0),AND(NOT(E4091="Unknown"),ISBLANK(J4091)),AND(NOT(O4091="Unknown"),ISBLANK(R4091))),"Missing Information", INDEX(Table15[Entire Service Line Classification], MATCH(SUMIFS(Table15[Unique ID],Table15[System-Owned Portion],E4091,Table15[If Material Anything Other than "Lead" in Column E,Was Material Ever Previously Lead?],G4091,Table15[Customer-Owned Portion],O4091),Table15[Unique ID],0),0)))</f>
        <v>Non-lead</v>
      </c>
      <c r="X4091"/>
    </row>
    <row r="4092" spans="2:24" ht="105" x14ac:dyDescent="0.25">
      <c r="B4092" s="146" t="s">
        <v>3207</v>
      </c>
      <c r="C4092" s="31" t="s">
        <v>13650</v>
      </c>
      <c r="D4092" s="31" t="s">
        <v>3208</v>
      </c>
      <c r="E4092" s="44" t="s">
        <v>35</v>
      </c>
      <c r="F4092" s="43" t="s">
        <v>34</v>
      </c>
      <c r="G4092" s="84" t="s">
        <v>34</v>
      </c>
      <c r="H4092" s="31" t="s">
        <v>3209</v>
      </c>
      <c r="I4092" s="205"/>
      <c r="J4092" s="84" t="s">
        <v>188</v>
      </c>
      <c r="K4092" s="31" t="s">
        <v>34</v>
      </c>
      <c r="L4092" s="31"/>
      <c r="M4092" s="169"/>
      <c r="N4092" s="148" t="s">
        <v>3210</v>
      </c>
      <c r="O4092" s="106" t="s">
        <v>52</v>
      </c>
      <c r="P4092" s="43" t="s">
        <v>3209</v>
      </c>
      <c r="Q4092" s="205"/>
      <c r="R4092" s="84" t="s">
        <v>188</v>
      </c>
      <c r="S4092" s="31" t="s">
        <v>34</v>
      </c>
      <c r="T4092" s="31"/>
      <c r="U4092" s="169"/>
      <c r="V4092" s="150" t="s">
        <v>3211</v>
      </c>
      <c r="W4092" s="141" t="str" cm="1">
        <f t="array" ref="W4092">IF(SUM(LEN(B4092:V4092))=0,"",IF(OR(OR(ISBLANK(F4092),SUM(LEN(C4092),LEN(D4092))=0),AND(NOT(E4092="Unknown"),ISBLANK(J4092)),AND(NOT(O4092="Unknown"),ISBLANK(R4092))),"Missing Information", INDEX(Table15[Entire Service Line Classification], MATCH(SUMIFS(Table15[Unique ID],Table15[System-Owned Portion],E4092,Table15[If Material Anything Other than "Lead" in Column E,Was Material Ever Previously Lead?],G4092,Table15[Customer-Owned Portion],O4092),Table15[Unique ID],0),0)))</f>
        <v>Non-lead</v>
      </c>
      <c r="X4092"/>
    </row>
    <row r="4093" spans="2:24" ht="120" x14ac:dyDescent="0.25">
      <c r="B4093" s="146" t="s">
        <v>13651</v>
      </c>
      <c r="C4093" s="31" t="s">
        <v>13652</v>
      </c>
      <c r="D4093" s="31" t="s">
        <v>13653</v>
      </c>
      <c r="E4093" s="44" t="s">
        <v>35</v>
      </c>
      <c r="F4093" s="43" t="s">
        <v>34</v>
      </c>
      <c r="G4093" s="84" t="s">
        <v>34</v>
      </c>
      <c r="H4093" s="31" t="s">
        <v>15055</v>
      </c>
      <c r="I4093" s="205">
        <v>1</v>
      </c>
      <c r="J4093" s="84" t="s">
        <v>188</v>
      </c>
      <c r="K4093" s="31" t="s">
        <v>36</v>
      </c>
      <c r="L4093" s="31" t="s">
        <v>95</v>
      </c>
      <c r="M4093" s="169" t="s">
        <v>3979</v>
      </c>
      <c r="N4093" s="148" t="s">
        <v>15056</v>
      </c>
      <c r="O4093" s="106" t="s">
        <v>35</v>
      </c>
      <c r="P4093" s="43"/>
      <c r="Q4093" s="205"/>
      <c r="R4093" s="84" t="s">
        <v>106</v>
      </c>
      <c r="S4093" s="31" t="s">
        <v>36</v>
      </c>
      <c r="T4093" s="31" t="s">
        <v>95</v>
      </c>
      <c r="U4093" s="169" t="s">
        <v>3979</v>
      </c>
      <c r="V4093" s="150" t="s">
        <v>4007</v>
      </c>
      <c r="W4093" s="141" t="str" cm="1">
        <f t="array" ref="W4093">IF(SUM(LEN(B4093:V4093))=0,"",IF(OR(OR(ISBLANK(F4093),SUM(LEN(C4093),LEN(D4093))=0),AND(NOT(E4093="Unknown"),ISBLANK(J4093)),AND(NOT(O4093="Unknown"),ISBLANK(R4093))),"Missing Information", INDEX(Table15[Entire Service Line Classification], MATCH(SUMIFS(Table15[Unique ID],Table15[System-Owned Portion],E4093,Table15[If Material Anything Other than "Lead" in Column E,Was Material Ever Previously Lead?],G4093,Table15[Customer-Owned Portion],O4093),Table15[Unique ID],0),0)))</f>
        <v>Non-lead</v>
      </c>
      <c r="X4093"/>
    </row>
    <row r="4094" spans="2:24" ht="165" x14ac:dyDescent="0.25">
      <c r="B4094" s="146" t="s">
        <v>3195</v>
      </c>
      <c r="C4094" s="31" t="s">
        <v>3196</v>
      </c>
      <c r="D4094" s="31" t="s">
        <v>3197</v>
      </c>
      <c r="E4094" s="44" t="s">
        <v>201</v>
      </c>
      <c r="F4094" s="43" t="s">
        <v>34</v>
      </c>
      <c r="G4094" s="84" t="s">
        <v>34</v>
      </c>
      <c r="H4094" s="31" t="s">
        <v>2016</v>
      </c>
      <c r="I4094" s="205"/>
      <c r="J4094" s="84" t="s">
        <v>188</v>
      </c>
      <c r="K4094" s="31" t="s">
        <v>34</v>
      </c>
      <c r="L4094" s="31"/>
      <c r="M4094" s="169"/>
      <c r="N4094" s="148" t="s">
        <v>2017</v>
      </c>
      <c r="O4094" s="106" t="s">
        <v>201</v>
      </c>
      <c r="P4094" s="43" t="s">
        <v>2016</v>
      </c>
      <c r="Q4094" s="205"/>
      <c r="R4094" s="84" t="s">
        <v>188</v>
      </c>
      <c r="S4094" s="31" t="s">
        <v>34</v>
      </c>
      <c r="T4094" s="31"/>
      <c r="U4094" s="169"/>
      <c r="V4094" s="150" t="s">
        <v>2018</v>
      </c>
      <c r="W4094" s="141" t="str" cm="1">
        <f t="array" ref="W4094">IF(SUM(LEN(B4094:V4094))=0,"",IF(OR(OR(ISBLANK(F4094),SUM(LEN(C4094),LEN(D4094))=0),AND(NOT(E4094="Unknown"),ISBLANK(J4094)),AND(NOT(O4094="Unknown"),ISBLANK(R4094))),"Missing Information", INDEX(Table15[Entire Service Line Classification], MATCH(SUMIFS(Table15[Unique ID],Table15[System-Owned Portion],E4094,Table15[If Material Anything Other than "Lead" in Column E,Was Material Ever Previously Lead?],G4094,Table15[Customer-Owned Portion],O4094),Table15[Unique ID],0),0)))</f>
        <v>Non-lead</v>
      </c>
      <c r="X4094"/>
    </row>
    <row r="4095" spans="2:24" ht="225" x14ac:dyDescent="0.25">
      <c r="B4095" s="146" t="s">
        <v>13654</v>
      </c>
      <c r="C4095" s="31" t="s">
        <v>13655</v>
      </c>
      <c r="D4095" s="31" t="s">
        <v>13656</v>
      </c>
      <c r="E4095" s="44" t="s">
        <v>52</v>
      </c>
      <c r="F4095" s="43" t="s">
        <v>34</v>
      </c>
      <c r="G4095" s="84" t="s">
        <v>34</v>
      </c>
      <c r="H4095" s="31"/>
      <c r="I4095" s="205"/>
      <c r="J4095" s="84" t="s">
        <v>3268</v>
      </c>
      <c r="K4095" s="31" t="s">
        <v>34</v>
      </c>
      <c r="L4095" s="31"/>
      <c r="M4095" s="169"/>
      <c r="N4095" s="148" t="s">
        <v>3269</v>
      </c>
      <c r="O4095" s="106" t="s">
        <v>52</v>
      </c>
      <c r="P4095" s="43"/>
      <c r="Q4095" s="205"/>
      <c r="R4095" s="84" t="s">
        <v>3268</v>
      </c>
      <c r="S4095" s="31" t="s">
        <v>34</v>
      </c>
      <c r="T4095" s="31"/>
      <c r="U4095" s="169"/>
      <c r="V4095" s="150" t="s">
        <v>3269</v>
      </c>
      <c r="W4095" s="141" t="str" cm="1">
        <f t="array" ref="W4095">IF(SUM(LEN(B4095:V4095))=0,"",IF(OR(OR(ISBLANK(F4095),SUM(LEN(C4095),LEN(D4095))=0),AND(NOT(E4095="Unknown"),ISBLANK(J4095)),AND(NOT(O4095="Unknown"),ISBLANK(R4095))),"Missing Information", INDEX(Table15[Entire Service Line Classification], MATCH(SUMIFS(Table15[Unique ID],Table15[System-Owned Portion],E4095,Table15[If Material Anything Other than "Lead" in Column E,Was Material Ever Previously Lead?],G4095,Table15[Customer-Owned Portion],O4095),Table15[Unique ID],0),0)))</f>
        <v>Non-lead</v>
      </c>
      <c r="X4095"/>
    </row>
    <row r="4096" spans="2:24" ht="225" x14ac:dyDescent="0.25">
      <c r="B4096" s="146" t="s">
        <v>13657</v>
      </c>
      <c r="C4096" s="31" t="s">
        <v>13658</v>
      </c>
      <c r="D4096" s="31" t="s">
        <v>13659</v>
      </c>
      <c r="E4096" s="44" t="s">
        <v>52</v>
      </c>
      <c r="F4096" s="43" t="s">
        <v>34</v>
      </c>
      <c r="G4096" s="84" t="s">
        <v>34</v>
      </c>
      <c r="H4096" s="31"/>
      <c r="I4096" s="205"/>
      <c r="J4096" s="84" t="s">
        <v>105</v>
      </c>
      <c r="K4096" s="31" t="s">
        <v>34</v>
      </c>
      <c r="L4096" s="31"/>
      <c r="M4096" s="169"/>
      <c r="N4096" s="148" t="s">
        <v>3366</v>
      </c>
      <c r="O4096" s="106" t="s">
        <v>52</v>
      </c>
      <c r="P4096" s="43"/>
      <c r="Q4096" s="205"/>
      <c r="R4096" s="84" t="s">
        <v>105</v>
      </c>
      <c r="S4096" s="31" t="s">
        <v>34</v>
      </c>
      <c r="T4096" s="31"/>
      <c r="U4096" s="169"/>
      <c r="V4096" s="150" t="s">
        <v>3366</v>
      </c>
      <c r="W4096" s="141" t="str" cm="1">
        <f t="array" ref="W4096">IF(SUM(LEN(B4096:V4096))=0,"",IF(OR(OR(ISBLANK(F4096),SUM(LEN(C4096),LEN(D4096))=0),AND(NOT(E4096="Unknown"),ISBLANK(J4096)),AND(NOT(O4096="Unknown"),ISBLANK(R4096))),"Missing Information", INDEX(Table15[Entire Service Line Classification], MATCH(SUMIFS(Table15[Unique ID],Table15[System-Owned Portion],E4096,Table15[If Material Anything Other than "Lead" in Column E,Was Material Ever Previously Lead?],G4096,Table15[Customer-Owned Portion],O4096),Table15[Unique ID],0),0)))</f>
        <v>Non-lead</v>
      </c>
      <c r="X4096"/>
    </row>
    <row r="4097" spans="2:24" ht="225" x14ac:dyDescent="0.25">
      <c r="B4097" s="146" t="s">
        <v>13660</v>
      </c>
      <c r="C4097" s="31" t="s">
        <v>13661</v>
      </c>
      <c r="D4097" s="31" t="s">
        <v>13662</v>
      </c>
      <c r="E4097" s="44" t="s">
        <v>52</v>
      </c>
      <c r="F4097" s="43" t="s">
        <v>34</v>
      </c>
      <c r="G4097" s="84" t="s">
        <v>34</v>
      </c>
      <c r="H4097" s="31"/>
      <c r="I4097" s="205"/>
      <c r="J4097" s="84" t="s">
        <v>105</v>
      </c>
      <c r="K4097" s="31" t="s">
        <v>34</v>
      </c>
      <c r="L4097" s="31"/>
      <c r="M4097" s="169"/>
      <c r="N4097" s="148" t="s">
        <v>3366</v>
      </c>
      <c r="O4097" s="106" t="s">
        <v>52</v>
      </c>
      <c r="P4097" s="43"/>
      <c r="Q4097" s="205"/>
      <c r="R4097" s="84" t="s">
        <v>105</v>
      </c>
      <c r="S4097" s="31" t="s">
        <v>34</v>
      </c>
      <c r="T4097" s="31"/>
      <c r="U4097" s="169"/>
      <c r="V4097" s="150" t="s">
        <v>3366</v>
      </c>
      <c r="W4097" s="141" t="str" cm="1">
        <f t="array" ref="W4097">IF(SUM(LEN(B4097:V4097))=0,"",IF(OR(OR(ISBLANK(F4097),SUM(LEN(C4097),LEN(D4097))=0),AND(NOT(E4097="Unknown"),ISBLANK(J4097)),AND(NOT(O4097="Unknown"),ISBLANK(R4097))),"Missing Information", INDEX(Table15[Entire Service Line Classification], MATCH(SUMIFS(Table15[Unique ID],Table15[System-Owned Portion],E4097,Table15[If Material Anything Other than "Lead" in Column E,Was Material Ever Previously Lead?],G4097,Table15[Customer-Owned Portion],O4097),Table15[Unique ID],0),0)))</f>
        <v>Non-lead</v>
      </c>
      <c r="X4097"/>
    </row>
    <row r="4098" spans="2:24" ht="225" x14ac:dyDescent="0.25">
      <c r="B4098" s="146" t="s">
        <v>13663</v>
      </c>
      <c r="C4098" s="31" t="s">
        <v>13664</v>
      </c>
      <c r="D4098" s="31" t="s">
        <v>13665</v>
      </c>
      <c r="E4098" s="44" t="s">
        <v>52</v>
      </c>
      <c r="F4098" s="43" t="s">
        <v>34</v>
      </c>
      <c r="G4098" s="84" t="s">
        <v>34</v>
      </c>
      <c r="H4098" s="31"/>
      <c r="I4098" s="205"/>
      <c r="J4098" s="84" t="s">
        <v>3268</v>
      </c>
      <c r="K4098" s="31" t="s">
        <v>34</v>
      </c>
      <c r="L4098" s="31"/>
      <c r="M4098" s="169"/>
      <c r="N4098" s="148" t="s">
        <v>3269</v>
      </c>
      <c r="O4098" s="106" t="s">
        <v>52</v>
      </c>
      <c r="P4098" s="43"/>
      <c r="Q4098" s="205"/>
      <c r="R4098" s="84" t="s">
        <v>3268</v>
      </c>
      <c r="S4098" s="31" t="s">
        <v>34</v>
      </c>
      <c r="T4098" s="31"/>
      <c r="U4098" s="169"/>
      <c r="V4098" s="150" t="s">
        <v>3269</v>
      </c>
      <c r="W4098" s="141" t="str" cm="1">
        <f t="array" ref="W4098">IF(SUM(LEN(B4098:V4098))=0,"",IF(OR(OR(ISBLANK(F4098),SUM(LEN(C4098),LEN(D4098))=0),AND(NOT(E4098="Unknown"),ISBLANK(J4098)),AND(NOT(O4098="Unknown"),ISBLANK(R4098))),"Missing Information", INDEX(Table15[Entire Service Line Classification], MATCH(SUMIFS(Table15[Unique ID],Table15[System-Owned Portion],E4098,Table15[If Material Anything Other than "Lead" in Column E,Was Material Ever Previously Lead?],G4098,Table15[Customer-Owned Portion],O4098),Table15[Unique ID],0),0)))</f>
        <v>Non-lead</v>
      </c>
      <c r="X4098"/>
    </row>
    <row r="4099" spans="2:24" ht="165" x14ac:dyDescent="0.25">
      <c r="B4099" s="146" t="s">
        <v>3098</v>
      </c>
      <c r="C4099" s="31" t="s">
        <v>3099</v>
      </c>
      <c r="D4099" s="31" t="s">
        <v>3100</v>
      </c>
      <c r="E4099" s="44" t="s">
        <v>52</v>
      </c>
      <c r="F4099" s="43" t="s">
        <v>34</v>
      </c>
      <c r="G4099" s="84" t="s">
        <v>34</v>
      </c>
      <c r="H4099" s="31" t="s">
        <v>661</v>
      </c>
      <c r="I4099" s="205"/>
      <c r="J4099" s="84" t="s">
        <v>188</v>
      </c>
      <c r="K4099" s="31" t="s">
        <v>34</v>
      </c>
      <c r="L4099" s="31"/>
      <c r="M4099" s="169"/>
      <c r="N4099" s="148" t="s">
        <v>3101</v>
      </c>
      <c r="O4099" s="106" t="s">
        <v>52</v>
      </c>
      <c r="P4099" s="43" t="s">
        <v>661</v>
      </c>
      <c r="Q4099" s="205"/>
      <c r="R4099" s="84" t="s">
        <v>188</v>
      </c>
      <c r="S4099" s="31" t="s">
        <v>34</v>
      </c>
      <c r="T4099" s="31"/>
      <c r="U4099" s="169"/>
      <c r="V4099" s="150" t="s">
        <v>3102</v>
      </c>
      <c r="W4099" s="141" t="str" cm="1">
        <f t="array" ref="W4099">IF(SUM(LEN(B4099:V4099))=0,"",IF(OR(OR(ISBLANK(F4099),SUM(LEN(C4099),LEN(D4099))=0),AND(NOT(E4099="Unknown"),ISBLANK(J4099)),AND(NOT(O4099="Unknown"),ISBLANK(R4099))),"Missing Information", INDEX(Table15[Entire Service Line Classification], MATCH(SUMIFS(Table15[Unique ID],Table15[System-Owned Portion],E4099,Table15[If Material Anything Other than "Lead" in Column E,Was Material Ever Previously Lead?],G4099,Table15[Customer-Owned Portion],O4099),Table15[Unique ID],0),0)))</f>
        <v>Non-lead</v>
      </c>
      <c r="X4099"/>
    </row>
    <row r="4100" spans="2:24" ht="225" x14ac:dyDescent="0.25">
      <c r="B4100" s="146" t="s">
        <v>13666</v>
      </c>
      <c r="C4100" s="31" t="s">
        <v>13667</v>
      </c>
      <c r="D4100" s="31" t="s">
        <v>13668</v>
      </c>
      <c r="E4100" s="44" t="s">
        <v>52</v>
      </c>
      <c r="F4100" s="43" t="s">
        <v>34</v>
      </c>
      <c r="G4100" s="84" t="s">
        <v>34</v>
      </c>
      <c r="H4100" s="31"/>
      <c r="I4100" s="205"/>
      <c r="J4100" s="84" t="s">
        <v>3268</v>
      </c>
      <c r="K4100" s="31" t="s">
        <v>34</v>
      </c>
      <c r="L4100" s="31"/>
      <c r="M4100" s="169"/>
      <c r="N4100" s="148" t="s">
        <v>3269</v>
      </c>
      <c r="O4100" s="106" t="s">
        <v>52</v>
      </c>
      <c r="P4100" s="43"/>
      <c r="Q4100" s="205"/>
      <c r="R4100" s="84" t="s">
        <v>3268</v>
      </c>
      <c r="S4100" s="31" t="s">
        <v>34</v>
      </c>
      <c r="T4100" s="31"/>
      <c r="U4100" s="169"/>
      <c r="V4100" s="150" t="s">
        <v>3269</v>
      </c>
      <c r="W4100" s="141" t="str" cm="1">
        <f t="array" ref="W4100">IF(SUM(LEN(B4100:V4100))=0,"",IF(OR(OR(ISBLANK(F4100),SUM(LEN(C4100),LEN(D4100))=0),AND(NOT(E4100="Unknown"),ISBLANK(J4100)),AND(NOT(O4100="Unknown"),ISBLANK(R4100))),"Missing Information", INDEX(Table15[Entire Service Line Classification], MATCH(SUMIFS(Table15[Unique ID],Table15[System-Owned Portion],E4100,Table15[If Material Anything Other than "Lead" in Column E,Was Material Ever Previously Lead?],G4100,Table15[Customer-Owned Portion],O4100),Table15[Unique ID],0),0)))</f>
        <v>Non-lead</v>
      </c>
      <c r="X4100"/>
    </row>
    <row r="4101" spans="2:24" ht="195" x14ac:dyDescent="0.25">
      <c r="B4101" s="146" t="s">
        <v>13669</v>
      </c>
      <c r="C4101" s="31" t="s">
        <v>13670</v>
      </c>
      <c r="D4101" s="31" t="s">
        <v>13671</v>
      </c>
      <c r="E4101" s="44" t="s">
        <v>52</v>
      </c>
      <c r="F4101" s="43" t="s">
        <v>34</v>
      </c>
      <c r="G4101" s="84" t="s">
        <v>34</v>
      </c>
      <c r="H4101" s="31"/>
      <c r="I4101" s="205"/>
      <c r="J4101" s="84" t="s">
        <v>105</v>
      </c>
      <c r="K4101" s="31" t="s">
        <v>34</v>
      </c>
      <c r="L4101" s="31"/>
      <c r="M4101" s="169"/>
      <c r="N4101" s="148" t="s">
        <v>3325</v>
      </c>
      <c r="O4101" s="106" t="s">
        <v>52</v>
      </c>
      <c r="P4101" s="43"/>
      <c r="Q4101" s="205"/>
      <c r="R4101" s="84" t="s">
        <v>105</v>
      </c>
      <c r="S4101" s="31" t="s">
        <v>34</v>
      </c>
      <c r="T4101" s="31"/>
      <c r="U4101" s="169"/>
      <c r="V4101" s="150" t="s">
        <v>3325</v>
      </c>
      <c r="W4101" s="141" t="str" cm="1">
        <f t="array" ref="W4101">IF(SUM(LEN(B4101:V4101))=0,"",IF(OR(OR(ISBLANK(F4101),SUM(LEN(C4101),LEN(D4101))=0),AND(NOT(E4101="Unknown"),ISBLANK(J4101)),AND(NOT(O4101="Unknown"),ISBLANK(R4101))),"Missing Information", INDEX(Table15[Entire Service Line Classification], MATCH(SUMIFS(Table15[Unique ID],Table15[System-Owned Portion],E4101,Table15[If Material Anything Other than "Lead" in Column E,Was Material Ever Previously Lead?],G4101,Table15[Customer-Owned Portion],O4101),Table15[Unique ID],0),0)))</f>
        <v>Non-lead</v>
      </c>
      <c r="X4101"/>
    </row>
    <row r="4102" spans="2:24" ht="75" x14ac:dyDescent="0.25">
      <c r="B4102" s="146" t="s">
        <v>13672</v>
      </c>
      <c r="C4102" s="31" t="s">
        <v>13673</v>
      </c>
      <c r="D4102" s="31" t="s">
        <v>13674</v>
      </c>
      <c r="E4102" s="44" t="s">
        <v>43</v>
      </c>
      <c r="F4102" s="43" t="s">
        <v>34</v>
      </c>
      <c r="G4102" s="84" t="s">
        <v>34</v>
      </c>
      <c r="H4102" s="31"/>
      <c r="I4102" s="205"/>
      <c r="J4102" s="84" t="s">
        <v>106</v>
      </c>
      <c r="K4102" s="31" t="s">
        <v>36</v>
      </c>
      <c r="L4102" s="31" t="s">
        <v>95</v>
      </c>
      <c r="M4102" s="169" t="s">
        <v>4232</v>
      </c>
      <c r="N4102" s="148" t="s">
        <v>4233</v>
      </c>
      <c r="O4102" s="106" t="s">
        <v>35</v>
      </c>
      <c r="P4102" s="43"/>
      <c r="Q4102" s="205"/>
      <c r="R4102" s="84" t="s">
        <v>106</v>
      </c>
      <c r="S4102" s="31" t="s">
        <v>36</v>
      </c>
      <c r="T4102" s="31" t="s">
        <v>95</v>
      </c>
      <c r="U4102" s="169" t="s">
        <v>4232</v>
      </c>
      <c r="V4102" s="150" t="s">
        <v>9238</v>
      </c>
      <c r="W4102" s="141" t="str" cm="1">
        <f t="array" ref="W4102">IF(SUM(LEN(B4102:V4102))=0,"",IF(OR(OR(ISBLANK(F4102),SUM(LEN(C4102),LEN(D4102))=0),AND(NOT(E4102="Unknown"),ISBLANK(J4102)),AND(NOT(O4102="Unknown"),ISBLANK(R4102))),"Missing Information", INDEX(Table15[Entire Service Line Classification], MATCH(SUMIFS(Table15[Unique ID],Table15[System-Owned Portion],E4102,Table15[If Material Anything Other than "Lead" in Column E,Was Material Ever Previously Lead?],G4102,Table15[Customer-Owned Portion],O4102),Table15[Unique ID],0),0)))</f>
        <v>Non-lead</v>
      </c>
      <c r="X4102"/>
    </row>
    <row r="4103" spans="2:24" ht="225" x14ac:dyDescent="0.25">
      <c r="B4103" s="146" t="s">
        <v>13675</v>
      </c>
      <c r="C4103" s="31" t="s">
        <v>13676</v>
      </c>
      <c r="D4103" s="31" t="s">
        <v>13677</v>
      </c>
      <c r="E4103" s="44" t="s">
        <v>35</v>
      </c>
      <c r="F4103" s="43" t="s">
        <v>34</v>
      </c>
      <c r="G4103" s="84" t="s">
        <v>34</v>
      </c>
      <c r="H4103" s="31" t="s">
        <v>15057</v>
      </c>
      <c r="I4103" s="205">
        <v>2</v>
      </c>
      <c r="J4103" s="84" t="s">
        <v>45</v>
      </c>
      <c r="K4103" s="31" t="s">
        <v>36</v>
      </c>
      <c r="L4103" s="31" t="s">
        <v>95</v>
      </c>
      <c r="M4103" s="169" t="s">
        <v>15057</v>
      </c>
      <c r="N4103" s="148" t="s">
        <v>15058</v>
      </c>
      <c r="O4103" s="106" t="s">
        <v>52</v>
      </c>
      <c r="P4103" s="43"/>
      <c r="Q4103" s="205"/>
      <c r="R4103" s="84" t="s">
        <v>105</v>
      </c>
      <c r="S4103" s="31" t="s">
        <v>34</v>
      </c>
      <c r="T4103" s="31"/>
      <c r="U4103" s="169"/>
      <c r="V4103" s="150" t="s">
        <v>3366</v>
      </c>
      <c r="W4103" s="141" t="str" cm="1">
        <f t="array" ref="W4103">IF(SUM(LEN(B4103:V4103))=0,"",IF(OR(OR(ISBLANK(F4103),SUM(LEN(C4103),LEN(D4103))=0),AND(NOT(E4103="Unknown"),ISBLANK(J4103)),AND(NOT(O4103="Unknown"),ISBLANK(R4103))),"Missing Information", INDEX(Table15[Entire Service Line Classification], MATCH(SUMIFS(Table15[Unique ID],Table15[System-Owned Portion],E4103,Table15[If Material Anything Other than "Lead" in Column E,Was Material Ever Previously Lead?],G4103,Table15[Customer-Owned Portion],O4103),Table15[Unique ID],0),0)))</f>
        <v>Non-lead</v>
      </c>
      <c r="X4103"/>
    </row>
    <row r="4104" spans="2:24" ht="75" x14ac:dyDescent="0.25">
      <c r="B4104" s="146" t="s">
        <v>13678</v>
      </c>
      <c r="C4104" s="31" t="s">
        <v>13679</v>
      </c>
      <c r="D4104" s="31" t="s">
        <v>13680</v>
      </c>
      <c r="E4104" s="44" t="s">
        <v>43</v>
      </c>
      <c r="F4104" s="43" t="s">
        <v>34</v>
      </c>
      <c r="G4104" s="84" t="s">
        <v>34</v>
      </c>
      <c r="H4104" s="31"/>
      <c r="I4104" s="205"/>
      <c r="J4104" s="84" t="s">
        <v>106</v>
      </c>
      <c r="K4104" s="31" t="s">
        <v>36</v>
      </c>
      <c r="L4104" s="31" t="s">
        <v>95</v>
      </c>
      <c r="M4104" s="169" t="s">
        <v>9167</v>
      </c>
      <c r="N4104" s="148" t="s">
        <v>9168</v>
      </c>
      <c r="O4104" s="106" t="s">
        <v>43</v>
      </c>
      <c r="P4104" s="43"/>
      <c r="Q4104" s="205"/>
      <c r="R4104" s="84" t="s">
        <v>106</v>
      </c>
      <c r="S4104" s="31" t="s">
        <v>36</v>
      </c>
      <c r="T4104" s="31" t="s">
        <v>95</v>
      </c>
      <c r="U4104" s="169" t="s">
        <v>9167</v>
      </c>
      <c r="V4104" s="150" t="s">
        <v>9168</v>
      </c>
      <c r="W4104" s="141" t="str" cm="1">
        <f t="array" ref="W4104">IF(SUM(LEN(B4104:V4104))=0,"",IF(OR(OR(ISBLANK(F4104),SUM(LEN(C4104),LEN(D4104))=0),AND(NOT(E4104="Unknown"),ISBLANK(J4104)),AND(NOT(O4104="Unknown"),ISBLANK(R4104))),"Missing Information", INDEX(Table15[Entire Service Line Classification], MATCH(SUMIFS(Table15[Unique ID],Table15[System-Owned Portion],E4104,Table15[If Material Anything Other than "Lead" in Column E,Was Material Ever Previously Lead?],G4104,Table15[Customer-Owned Portion],O4104),Table15[Unique ID],0),0)))</f>
        <v>Non-lead</v>
      </c>
      <c r="X4104"/>
    </row>
    <row r="4105" spans="2:24" ht="75" x14ac:dyDescent="0.25">
      <c r="B4105" s="146" t="s">
        <v>13681</v>
      </c>
      <c r="C4105" s="31" t="s">
        <v>13682</v>
      </c>
      <c r="D4105" s="31" t="s">
        <v>13683</v>
      </c>
      <c r="E4105" s="44" t="s">
        <v>43</v>
      </c>
      <c r="F4105" s="43" t="s">
        <v>34</v>
      </c>
      <c r="G4105" s="84" t="s">
        <v>34</v>
      </c>
      <c r="H4105" s="31"/>
      <c r="I4105" s="205"/>
      <c r="J4105" s="84" t="s">
        <v>106</v>
      </c>
      <c r="K4105" s="31" t="s">
        <v>36</v>
      </c>
      <c r="L4105" s="31" t="s">
        <v>95</v>
      </c>
      <c r="M4105" s="169" t="s">
        <v>4153</v>
      </c>
      <c r="N4105" s="148" t="s">
        <v>4154</v>
      </c>
      <c r="O4105" s="106" t="s">
        <v>35</v>
      </c>
      <c r="P4105" s="43"/>
      <c r="Q4105" s="205"/>
      <c r="R4105" s="84" t="s">
        <v>106</v>
      </c>
      <c r="S4105" s="31" t="s">
        <v>36</v>
      </c>
      <c r="T4105" s="31" t="s">
        <v>95</v>
      </c>
      <c r="U4105" s="169" t="s">
        <v>4153</v>
      </c>
      <c r="V4105" s="150" t="s">
        <v>4363</v>
      </c>
      <c r="W4105" s="141" t="str" cm="1">
        <f t="array" ref="W4105">IF(SUM(LEN(B4105:V4105))=0,"",IF(OR(OR(ISBLANK(F4105),SUM(LEN(C4105),LEN(D4105))=0),AND(NOT(E4105="Unknown"),ISBLANK(J4105)),AND(NOT(O4105="Unknown"),ISBLANK(R4105))),"Missing Information", INDEX(Table15[Entire Service Line Classification], MATCH(SUMIFS(Table15[Unique ID],Table15[System-Owned Portion],E4105,Table15[If Material Anything Other than "Lead" in Column E,Was Material Ever Previously Lead?],G4105,Table15[Customer-Owned Portion],O4105),Table15[Unique ID],0),0)))</f>
        <v>Non-lead</v>
      </c>
      <c r="X4105"/>
    </row>
    <row r="4106" spans="2:24" ht="225" x14ac:dyDescent="0.25">
      <c r="B4106" s="146" t="s">
        <v>13684</v>
      </c>
      <c r="C4106" s="31" t="s">
        <v>13685</v>
      </c>
      <c r="D4106" s="31" t="s">
        <v>13686</v>
      </c>
      <c r="E4106" s="44" t="s">
        <v>52</v>
      </c>
      <c r="F4106" s="43" t="s">
        <v>34</v>
      </c>
      <c r="G4106" s="84" t="s">
        <v>34</v>
      </c>
      <c r="H4106" s="31"/>
      <c r="I4106" s="205"/>
      <c r="J4106" s="84" t="s">
        <v>3268</v>
      </c>
      <c r="K4106" s="31" t="s">
        <v>34</v>
      </c>
      <c r="L4106" s="31"/>
      <c r="M4106" s="169"/>
      <c r="N4106" s="148" t="s">
        <v>3269</v>
      </c>
      <c r="O4106" s="106" t="s">
        <v>52</v>
      </c>
      <c r="P4106" s="43"/>
      <c r="Q4106" s="205"/>
      <c r="R4106" s="84" t="s">
        <v>3268</v>
      </c>
      <c r="S4106" s="31" t="s">
        <v>34</v>
      </c>
      <c r="T4106" s="31"/>
      <c r="U4106" s="169"/>
      <c r="V4106" s="150" t="s">
        <v>3269</v>
      </c>
      <c r="W4106" s="141" t="str" cm="1">
        <f t="array" ref="W4106">IF(SUM(LEN(B4106:V4106))=0,"",IF(OR(OR(ISBLANK(F4106),SUM(LEN(C4106),LEN(D4106))=0),AND(NOT(E4106="Unknown"),ISBLANK(J4106)),AND(NOT(O4106="Unknown"),ISBLANK(R4106))),"Missing Information", INDEX(Table15[Entire Service Line Classification], MATCH(SUMIFS(Table15[Unique ID],Table15[System-Owned Portion],E4106,Table15[If Material Anything Other than "Lead" in Column E,Was Material Ever Previously Lead?],G4106,Table15[Customer-Owned Portion],O4106),Table15[Unique ID],0),0)))</f>
        <v>Non-lead</v>
      </c>
      <c r="X4106"/>
    </row>
    <row r="4107" spans="2:24" ht="75" x14ac:dyDescent="0.25">
      <c r="B4107" s="146" t="s">
        <v>13687</v>
      </c>
      <c r="C4107" s="31" t="s">
        <v>13688</v>
      </c>
      <c r="D4107" s="31" t="s">
        <v>13689</v>
      </c>
      <c r="E4107" s="44" t="s">
        <v>43</v>
      </c>
      <c r="F4107" s="43" t="s">
        <v>34</v>
      </c>
      <c r="G4107" s="84" t="s">
        <v>34</v>
      </c>
      <c r="H4107" s="31"/>
      <c r="I4107" s="205"/>
      <c r="J4107" s="84" t="s">
        <v>106</v>
      </c>
      <c r="K4107" s="31" t="s">
        <v>36</v>
      </c>
      <c r="L4107" s="31" t="s">
        <v>95</v>
      </c>
      <c r="M4107" s="169" t="s">
        <v>4153</v>
      </c>
      <c r="N4107" s="148" t="s">
        <v>4154</v>
      </c>
      <c r="O4107" s="106" t="s">
        <v>35</v>
      </c>
      <c r="P4107" s="43"/>
      <c r="Q4107" s="205"/>
      <c r="R4107" s="84" t="s">
        <v>106</v>
      </c>
      <c r="S4107" s="31" t="s">
        <v>36</v>
      </c>
      <c r="T4107" s="31" t="s">
        <v>95</v>
      </c>
      <c r="U4107" s="169" t="s">
        <v>4153</v>
      </c>
      <c r="V4107" s="150" t="s">
        <v>12429</v>
      </c>
      <c r="W4107" s="141" t="str" cm="1">
        <f t="array" ref="W4107">IF(SUM(LEN(B4107:V4107))=0,"",IF(OR(OR(ISBLANK(F4107),SUM(LEN(C4107),LEN(D4107))=0),AND(NOT(E4107="Unknown"),ISBLANK(J4107)),AND(NOT(O4107="Unknown"),ISBLANK(R4107))),"Missing Information", INDEX(Table15[Entire Service Line Classification], MATCH(SUMIFS(Table15[Unique ID],Table15[System-Owned Portion],E4107,Table15[If Material Anything Other than "Lead" in Column E,Was Material Ever Previously Lead?],G4107,Table15[Customer-Owned Portion],O4107),Table15[Unique ID],0),0)))</f>
        <v>Non-lead</v>
      </c>
      <c r="X4107"/>
    </row>
    <row r="4108" spans="2:24" ht="225" x14ac:dyDescent="0.25">
      <c r="B4108" s="146" t="s">
        <v>13690</v>
      </c>
      <c r="C4108" s="31" t="s">
        <v>13691</v>
      </c>
      <c r="D4108" s="31" t="s">
        <v>13692</v>
      </c>
      <c r="E4108" s="44" t="s">
        <v>52</v>
      </c>
      <c r="F4108" s="43" t="s">
        <v>34</v>
      </c>
      <c r="G4108" s="84" t="s">
        <v>34</v>
      </c>
      <c r="H4108" s="31"/>
      <c r="I4108" s="205"/>
      <c r="J4108" s="84" t="s">
        <v>105</v>
      </c>
      <c r="K4108" s="31" t="s">
        <v>34</v>
      </c>
      <c r="L4108" s="31"/>
      <c r="M4108" s="169"/>
      <c r="N4108" s="148" t="s">
        <v>3366</v>
      </c>
      <c r="O4108" s="106" t="s">
        <v>52</v>
      </c>
      <c r="P4108" s="43"/>
      <c r="Q4108" s="205"/>
      <c r="R4108" s="84" t="s">
        <v>105</v>
      </c>
      <c r="S4108" s="31" t="s">
        <v>34</v>
      </c>
      <c r="T4108" s="31"/>
      <c r="U4108" s="169"/>
      <c r="V4108" s="150" t="s">
        <v>3366</v>
      </c>
      <c r="W4108" s="141" t="str" cm="1">
        <f t="array" ref="W4108">IF(SUM(LEN(B4108:V4108))=0,"",IF(OR(OR(ISBLANK(F4108),SUM(LEN(C4108),LEN(D4108))=0),AND(NOT(E4108="Unknown"),ISBLANK(J4108)),AND(NOT(O4108="Unknown"),ISBLANK(R4108))),"Missing Information", INDEX(Table15[Entire Service Line Classification], MATCH(SUMIFS(Table15[Unique ID],Table15[System-Owned Portion],E4108,Table15[If Material Anything Other than "Lead" in Column E,Was Material Ever Previously Lead?],G4108,Table15[Customer-Owned Portion],O4108),Table15[Unique ID],0),0)))</f>
        <v>Non-lead</v>
      </c>
      <c r="X4108"/>
    </row>
    <row r="4109" spans="2:24" ht="225" x14ac:dyDescent="0.25">
      <c r="B4109" s="146" t="s">
        <v>13693</v>
      </c>
      <c r="C4109" s="31" t="s">
        <v>13694</v>
      </c>
      <c r="D4109" s="31" t="s">
        <v>13695</v>
      </c>
      <c r="E4109" s="44" t="s">
        <v>52</v>
      </c>
      <c r="F4109" s="43" t="s">
        <v>34</v>
      </c>
      <c r="G4109" s="84" t="s">
        <v>34</v>
      </c>
      <c r="H4109" s="31"/>
      <c r="I4109" s="205"/>
      <c r="J4109" s="84" t="s">
        <v>3268</v>
      </c>
      <c r="K4109" s="31" t="s">
        <v>34</v>
      </c>
      <c r="L4109" s="31"/>
      <c r="M4109" s="169"/>
      <c r="N4109" s="148" t="s">
        <v>3269</v>
      </c>
      <c r="O4109" s="106" t="s">
        <v>52</v>
      </c>
      <c r="P4109" s="43"/>
      <c r="Q4109" s="205"/>
      <c r="R4109" s="84" t="s">
        <v>3268</v>
      </c>
      <c r="S4109" s="31" t="s">
        <v>34</v>
      </c>
      <c r="T4109" s="31"/>
      <c r="U4109" s="169"/>
      <c r="V4109" s="150" t="s">
        <v>3269</v>
      </c>
      <c r="W4109" s="141" t="str" cm="1">
        <f t="array" ref="W4109">IF(SUM(LEN(B4109:V4109))=0,"",IF(OR(OR(ISBLANK(F4109),SUM(LEN(C4109),LEN(D4109))=0),AND(NOT(E4109="Unknown"),ISBLANK(J4109)),AND(NOT(O4109="Unknown"),ISBLANK(R4109))),"Missing Information", INDEX(Table15[Entire Service Line Classification], MATCH(SUMIFS(Table15[Unique ID],Table15[System-Owned Portion],E4109,Table15[If Material Anything Other than "Lead" in Column E,Was Material Ever Previously Lead?],G4109,Table15[Customer-Owned Portion],O4109),Table15[Unique ID],0),0)))</f>
        <v>Non-lead</v>
      </c>
      <c r="X4109"/>
    </row>
    <row r="4110" spans="2:24" ht="30" x14ac:dyDescent="0.25">
      <c r="B4110" s="146" t="s">
        <v>520</v>
      </c>
      <c r="C4110" s="31" t="s">
        <v>521</v>
      </c>
      <c r="D4110" s="31" t="s">
        <v>522</v>
      </c>
      <c r="E4110" s="44" t="s">
        <v>52</v>
      </c>
      <c r="F4110" s="43" t="s">
        <v>34</v>
      </c>
      <c r="G4110" s="84" t="s">
        <v>34</v>
      </c>
      <c r="H4110" s="31"/>
      <c r="I4110" s="205">
        <v>6</v>
      </c>
      <c r="J4110" s="84" t="s">
        <v>217</v>
      </c>
      <c r="K4110" s="31" t="s">
        <v>34</v>
      </c>
      <c r="L4110" s="31"/>
      <c r="M4110" s="169"/>
      <c r="N4110" s="148" t="s">
        <v>633</v>
      </c>
      <c r="O4110" s="106" t="s">
        <v>52</v>
      </c>
      <c r="P4110" s="43"/>
      <c r="Q4110" s="205">
        <v>6</v>
      </c>
      <c r="R4110" s="84" t="s">
        <v>217</v>
      </c>
      <c r="S4110" s="31" t="s">
        <v>34</v>
      </c>
      <c r="T4110" s="31"/>
      <c r="U4110" s="169"/>
      <c r="V4110" s="150" t="s">
        <v>633</v>
      </c>
      <c r="W4110" s="141" t="str" cm="1">
        <f t="array" ref="W4110">IF(SUM(LEN(B4110:V4110))=0,"",IF(OR(OR(ISBLANK(F4110),SUM(LEN(C4110),LEN(D4110))=0),AND(NOT(E4110="Unknown"),ISBLANK(J4110)),AND(NOT(O4110="Unknown"),ISBLANK(R4110))),"Missing Information", INDEX(Table15[Entire Service Line Classification], MATCH(SUMIFS(Table15[Unique ID],Table15[System-Owned Portion],E4110,Table15[If Material Anything Other than "Lead" in Column E,Was Material Ever Previously Lead?],G4110,Table15[Customer-Owned Portion],O4110),Table15[Unique ID],0),0)))</f>
        <v>Non-lead</v>
      </c>
      <c r="X4110"/>
    </row>
    <row r="4111" spans="2:24" ht="75" x14ac:dyDescent="0.25">
      <c r="B4111" s="146" t="s">
        <v>13696</v>
      </c>
      <c r="C4111" s="31" t="s">
        <v>13697</v>
      </c>
      <c r="D4111" s="31" t="s">
        <v>13698</v>
      </c>
      <c r="E4111" s="44" t="s">
        <v>43</v>
      </c>
      <c r="F4111" s="43" t="s">
        <v>34</v>
      </c>
      <c r="G4111" s="84" t="s">
        <v>34</v>
      </c>
      <c r="H4111" s="31"/>
      <c r="I4111" s="205"/>
      <c r="J4111" s="84" t="s">
        <v>106</v>
      </c>
      <c r="K4111" s="31" t="s">
        <v>36</v>
      </c>
      <c r="L4111" s="31" t="s">
        <v>95</v>
      </c>
      <c r="M4111" s="169" t="s">
        <v>4483</v>
      </c>
      <c r="N4111" s="148" t="s">
        <v>13699</v>
      </c>
      <c r="O4111" s="106" t="s">
        <v>35</v>
      </c>
      <c r="P4111" s="43"/>
      <c r="Q4111" s="205"/>
      <c r="R4111" s="84" t="s">
        <v>106</v>
      </c>
      <c r="S4111" s="31" t="s">
        <v>36</v>
      </c>
      <c r="T4111" s="31" t="s">
        <v>95</v>
      </c>
      <c r="U4111" s="169" t="s">
        <v>4483</v>
      </c>
      <c r="V4111" s="150" t="s">
        <v>13700</v>
      </c>
      <c r="W4111" s="141" t="str" cm="1">
        <f t="array" ref="W4111">IF(SUM(LEN(B4111:V4111))=0,"",IF(OR(OR(ISBLANK(F4111),SUM(LEN(C4111),LEN(D4111))=0),AND(NOT(E4111="Unknown"),ISBLANK(J4111)),AND(NOT(O4111="Unknown"),ISBLANK(R4111))),"Missing Information", INDEX(Table15[Entire Service Line Classification], MATCH(SUMIFS(Table15[Unique ID],Table15[System-Owned Portion],E4111,Table15[If Material Anything Other than "Lead" in Column E,Was Material Ever Previously Lead?],G4111,Table15[Customer-Owned Portion],O4111),Table15[Unique ID],0),0)))</f>
        <v>Non-lead</v>
      </c>
      <c r="X4111"/>
    </row>
    <row r="4112" spans="2:24" ht="75" x14ac:dyDescent="0.25">
      <c r="B4112" s="146" t="s">
        <v>13701</v>
      </c>
      <c r="C4112" s="31" t="s">
        <v>13702</v>
      </c>
      <c r="D4112" s="31" t="s">
        <v>13703</v>
      </c>
      <c r="E4112" s="44" t="s">
        <v>43</v>
      </c>
      <c r="F4112" s="43" t="s">
        <v>34</v>
      </c>
      <c r="G4112" s="84" t="s">
        <v>34</v>
      </c>
      <c r="H4112" s="31"/>
      <c r="I4112" s="205"/>
      <c r="J4112" s="84" t="s">
        <v>106</v>
      </c>
      <c r="K4112" s="31" t="s">
        <v>36</v>
      </c>
      <c r="L4112" s="31" t="s">
        <v>95</v>
      </c>
      <c r="M4112" s="169" t="s">
        <v>4483</v>
      </c>
      <c r="N4112" s="148" t="s">
        <v>13699</v>
      </c>
      <c r="O4112" s="106" t="s">
        <v>35</v>
      </c>
      <c r="P4112" s="43"/>
      <c r="Q4112" s="205"/>
      <c r="R4112" s="84" t="s">
        <v>106</v>
      </c>
      <c r="S4112" s="31" t="s">
        <v>36</v>
      </c>
      <c r="T4112" s="31" t="s">
        <v>95</v>
      </c>
      <c r="U4112" s="169" t="s">
        <v>4483</v>
      </c>
      <c r="V4112" s="150" t="s">
        <v>13700</v>
      </c>
      <c r="W4112" s="141" t="str" cm="1">
        <f t="array" ref="W4112">IF(SUM(LEN(B4112:V4112))=0,"",IF(OR(OR(ISBLANK(F4112),SUM(LEN(C4112),LEN(D4112))=0),AND(NOT(E4112="Unknown"),ISBLANK(J4112)),AND(NOT(O4112="Unknown"),ISBLANK(R4112))),"Missing Information", INDEX(Table15[Entire Service Line Classification], MATCH(SUMIFS(Table15[Unique ID],Table15[System-Owned Portion],E4112,Table15[If Material Anything Other than "Lead" in Column E,Was Material Ever Previously Lead?],G4112,Table15[Customer-Owned Portion],O4112),Table15[Unique ID],0),0)))</f>
        <v>Non-lead</v>
      </c>
      <c r="X4112"/>
    </row>
    <row r="4113" spans="2:24" ht="75" x14ac:dyDescent="0.25">
      <c r="B4113" s="146" t="s">
        <v>13704</v>
      </c>
      <c r="C4113" s="31" t="s">
        <v>13705</v>
      </c>
      <c r="D4113" s="31" t="s">
        <v>13706</v>
      </c>
      <c r="E4113" s="44" t="s">
        <v>43</v>
      </c>
      <c r="F4113" s="43" t="s">
        <v>34</v>
      </c>
      <c r="G4113" s="84" t="s">
        <v>34</v>
      </c>
      <c r="H4113" s="31"/>
      <c r="I4113" s="205"/>
      <c r="J4113" s="84" t="s">
        <v>106</v>
      </c>
      <c r="K4113" s="31" t="s">
        <v>36</v>
      </c>
      <c r="L4113" s="31" t="s">
        <v>95</v>
      </c>
      <c r="M4113" s="169" t="s">
        <v>4153</v>
      </c>
      <c r="N4113" s="148" t="s">
        <v>13707</v>
      </c>
      <c r="O4113" s="106" t="s">
        <v>35</v>
      </c>
      <c r="P4113" s="43"/>
      <c r="Q4113" s="205"/>
      <c r="R4113" s="84" t="s">
        <v>106</v>
      </c>
      <c r="S4113" s="31" t="s">
        <v>36</v>
      </c>
      <c r="T4113" s="31" t="s">
        <v>95</v>
      </c>
      <c r="U4113" s="169" t="s">
        <v>4153</v>
      </c>
      <c r="V4113" s="150" t="s">
        <v>12480</v>
      </c>
      <c r="W4113" s="141" t="str" cm="1">
        <f t="array" ref="W4113">IF(SUM(LEN(B4113:V4113))=0,"",IF(OR(OR(ISBLANK(F4113),SUM(LEN(C4113),LEN(D4113))=0),AND(NOT(E4113="Unknown"),ISBLANK(J4113)),AND(NOT(O4113="Unknown"),ISBLANK(R4113))),"Missing Information", INDEX(Table15[Entire Service Line Classification], MATCH(SUMIFS(Table15[Unique ID],Table15[System-Owned Portion],E4113,Table15[If Material Anything Other than "Lead" in Column E,Was Material Ever Previously Lead?],G4113,Table15[Customer-Owned Portion],O4113),Table15[Unique ID],0),0)))</f>
        <v>Non-lead</v>
      </c>
      <c r="X4113"/>
    </row>
    <row r="4114" spans="2:24" ht="225" x14ac:dyDescent="0.25">
      <c r="B4114" s="146" t="s">
        <v>13708</v>
      </c>
      <c r="C4114" s="31" t="s">
        <v>13709</v>
      </c>
      <c r="D4114" s="31" t="s">
        <v>13710</v>
      </c>
      <c r="E4114" s="44" t="s">
        <v>52</v>
      </c>
      <c r="F4114" s="43" t="s">
        <v>34</v>
      </c>
      <c r="G4114" s="84" t="s">
        <v>34</v>
      </c>
      <c r="H4114" s="31"/>
      <c r="I4114" s="205"/>
      <c r="J4114" s="84" t="s">
        <v>105</v>
      </c>
      <c r="K4114" s="31" t="s">
        <v>34</v>
      </c>
      <c r="L4114" s="31"/>
      <c r="M4114" s="169"/>
      <c r="N4114" s="148" t="s">
        <v>3366</v>
      </c>
      <c r="O4114" s="106" t="s">
        <v>52</v>
      </c>
      <c r="P4114" s="43"/>
      <c r="Q4114" s="205"/>
      <c r="R4114" s="84" t="s">
        <v>105</v>
      </c>
      <c r="S4114" s="31" t="s">
        <v>34</v>
      </c>
      <c r="T4114" s="31"/>
      <c r="U4114" s="169"/>
      <c r="V4114" s="150" t="s">
        <v>3366</v>
      </c>
      <c r="W4114" s="141" t="str" cm="1">
        <f t="array" ref="W4114">IF(SUM(LEN(B4114:V4114))=0,"",IF(OR(OR(ISBLANK(F4114),SUM(LEN(C4114),LEN(D4114))=0),AND(NOT(E4114="Unknown"),ISBLANK(J4114)),AND(NOT(O4114="Unknown"),ISBLANK(R4114))),"Missing Information", INDEX(Table15[Entire Service Line Classification], MATCH(SUMIFS(Table15[Unique ID],Table15[System-Owned Portion],E4114,Table15[If Material Anything Other than "Lead" in Column E,Was Material Ever Previously Lead?],G4114,Table15[Customer-Owned Portion],O4114),Table15[Unique ID],0),0)))</f>
        <v>Non-lead</v>
      </c>
      <c r="X4114"/>
    </row>
    <row r="4115" spans="2:24" ht="225" x14ac:dyDescent="0.25">
      <c r="B4115" s="146" t="s">
        <v>13711</v>
      </c>
      <c r="C4115" s="31" t="s">
        <v>13712</v>
      </c>
      <c r="D4115" s="31" t="s">
        <v>13713</v>
      </c>
      <c r="E4115" s="44" t="s">
        <v>52</v>
      </c>
      <c r="F4115" s="43" t="s">
        <v>34</v>
      </c>
      <c r="G4115" s="84" t="s">
        <v>34</v>
      </c>
      <c r="H4115" s="31"/>
      <c r="I4115" s="205"/>
      <c r="J4115" s="84" t="s">
        <v>3268</v>
      </c>
      <c r="K4115" s="31" t="s">
        <v>34</v>
      </c>
      <c r="L4115" s="31"/>
      <c r="M4115" s="169"/>
      <c r="N4115" s="148" t="s">
        <v>3269</v>
      </c>
      <c r="O4115" s="106" t="s">
        <v>52</v>
      </c>
      <c r="P4115" s="43"/>
      <c r="Q4115" s="205"/>
      <c r="R4115" s="84" t="s">
        <v>3268</v>
      </c>
      <c r="S4115" s="31" t="s">
        <v>34</v>
      </c>
      <c r="T4115" s="31"/>
      <c r="U4115" s="169"/>
      <c r="V4115" s="150" t="s">
        <v>3269</v>
      </c>
      <c r="W4115" s="141" t="str" cm="1">
        <f t="array" ref="W4115">IF(SUM(LEN(B4115:V4115))=0,"",IF(OR(OR(ISBLANK(F4115),SUM(LEN(C4115),LEN(D4115))=0),AND(NOT(E4115="Unknown"),ISBLANK(J4115)),AND(NOT(O4115="Unknown"),ISBLANK(R4115))),"Missing Information", INDEX(Table15[Entire Service Line Classification], MATCH(SUMIFS(Table15[Unique ID],Table15[System-Owned Portion],E4115,Table15[If Material Anything Other than "Lead" in Column E,Was Material Ever Previously Lead?],G4115,Table15[Customer-Owned Portion],O4115),Table15[Unique ID],0),0)))</f>
        <v>Non-lead</v>
      </c>
      <c r="X4115"/>
    </row>
    <row r="4116" spans="2:24" ht="75" x14ac:dyDescent="0.25">
      <c r="B4116" s="146" t="s">
        <v>13714</v>
      </c>
      <c r="C4116" s="31" t="s">
        <v>13715</v>
      </c>
      <c r="D4116" s="31" t="s">
        <v>13716</v>
      </c>
      <c r="E4116" s="44" t="s">
        <v>43</v>
      </c>
      <c r="F4116" s="43" t="s">
        <v>34</v>
      </c>
      <c r="G4116" s="84" t="s">
        <v>34</v>
      </c>
      <c r="H4116" s="31"/>
      <c r="I4116" s="205"/>
      <c r="J4116" s="84" t="s">
        <v>106</v>
      </c>
      <c r="K4116" s="31" t="s">
        <v>36</v>
      </c>
      <c r="L4116" s="31" t="s">
        <v>95</v>
      </c>
      <c r="M4116" s="169" t="s">
        <v>3699</v>
      </c>
      <c r="N4116" s="148" t="s">
        <v>12544</v>
      </c>
      <c r="O4116" s="106" t="s">
        <v>43</v>
      </c>
      <c r="P4116" s="43"/>
      <c r="Q4116" s="205"/>
      <c r="R4116" s="84" t="s">
        <v>106</v>
      </c>
      <c r="S4116" s="31" t="s">
        <v>36</v>
      </c>
      <c r="T4116" s="31" t="s">
        <v>95</v>
      </c>
      <c r="U4116" s="169" t="s">
        <v>3699</v>
      </c>
      <c r="V4116" s="150" t="s">
        <v>12544</v>
      </c>
      <c r="W4116" s="141" t="str" cm="1">
        <f t="array" ref="W4116">IF(SUM(LEN(B4116:V4116))=0,"",IF(OR(OR(ISBLANK(F4116),SUM(LEN(C4116),LEN(D4116))=0),AND(NOT(E4116="Unknown"),ISBLANK(J4116)),AND(NOT(O4116="Unknown"),ISBLANK(R4116))),"Missing Information", INDEX(Table15[Entire Service Line Classification], MATCH(SUMIFS(Table15[Unique ID],Table15[System-Owned Portion],E4116,Table15[If Material Anything Other than "Lead" in Column E,Was Material Ever Previously Lead?],G4116,Table15[Customer-Owned Portion],O4116),Table15[Unique ID],0),0)))</f>
        <v>Non-lead</v>
      </c>
      <c r="X4116"/>
    </row>
    <row r="4117" spans="2:24" ht="75" x14ac:dyDescent="0.25">
      <c r="B4117" s="146" t="s">
        <v>13717</v>
      </c>
      <c r="C4117" s="31" t="s">
        <v>13718</v>
      </c>
      <c r="D4117" s="31" t="s">
        <v>13719</v>
      </c>
      <c r="E4117" s="44" t="s">
        <v>43</v>
      </c>
      <c r="F4117" s="43" t="s">
        <v>34</v>
      </c>
      <c r="G4117" s="84" t="s">
        <v>34</v>
      </c>
      <c r="H4117" s="31"/>
      <c r="I4117" s="205"/>
      <c r="J4117" s="84" t="s">
        <v>106</v>
      </c>
      <c r="K4117" s="31" t="s">
        <v>36</v>
      </c>
      <c r="L4117" s="31" t="s">
        <v>95</v>
      </c>
      <c r="M4117" s="169" t="s">
        <v>3276</v>
      </c>
      <c r="N4117" s="148" t="s">
        <v>4329</v>
      </c>
      <c r="O4117" s="106" t="s">
        <v>43</v>
      </c>
      <c r="P4117" s="43"/>
      <c r="Q4117" s="205"/>
      <c r="R4117" s="84" t="s">
        <v>106</v>
      </c>
      <c r="S4117" s="31" t="s">
        <v>36</v>
      </c>
      <c r="T4117" s="31" t="s">
        <v>95</v>
      </c>
      <c r="U4117" s="169" t="s">
        <v>3276</v>
      </c>
      <c r="V4117" s="150" t="s">
        <v>4329</v>
      </c>
      <c r="W4117" s="141" t="str" cm="1">
        <f t="array" ref="W4117">IF(SUM(LEN(B4117:V4117))=0,"",IF(OR(OR(ISBLANK(F4117),SUM(LEN(C4117),LEN(D4117))=0),AND(NOT(E4117="Unknown"),ISBLANK(J4117)),AND(NOT(O4117="Unknown"),ISBLANK(R4117))),"Missing Information", INDEX(Table15[Entire Service Line Classification], MATCH(SUMIFS(Table15[Unique ID],Table15[System-Owned Portion],E4117,Table15[If Material Anything Other than "Lead" in Column E,Was Material Ever Previously Lead?],G4117,Table15[Customer-Owned Portion],O4117),Table15[Unique ID],0),0)))</f>
        <v>Non-lead</v>
      </c>
      <c r="X4117"/>
    </row>
    <row r="4118" spans="2:24" ht="75" x14ac:dyDescent="0.25">
      <c r="B4118" s="146" t="s">
        <v>13720</v>
      </c>
      <c r="C4118" s="31" t="s">
        <v>13721</v>
      </c>
      <c r="D4118" s="31" t="s">
        <v>13722</v>
      </c>
      <c r="E4118" s="44" t="s">
        <v>35</v>
      </c>
      <c r="F4118" s="43" t="s">
        <v>34</v>
      </c>
      <c r="G4118" s="84" t="s">
        <v>34</v>
      </c>
      <c r="H4118" s="31"/>
      <c r="I4118" s="205"/>
      <c r="J4118" s="84" t="s">
        <v>106</v>
      </c>
      <c r="K4118" s="31" t="s">
        <v>36</v>
      </c>
      <c r="L4118" s="31" t="s">
        <v>95</v>
      </c>
      <c r="M4118" s="169" t="s">
        <v>3276</v>
      </c>
      <c r="N4118" s="148" t="s">
        <v>13723</v>
      </c>
      <c r="O4118" s="106" t="s">
        <v>43</v>
      </c>
      <c r="P4118" s="43"/>
      <c r="Q4118" s="205"/>
      <c r="R4118" s="84" t="s">
        <v>106</v>
      </c>
      <c r="S4118" s="31" t="s">
        <v>36</v>
      </c>
      <c r="T4118" s="31" t="s">
        <v>95</v>
      </c>
      <c r="U4118" s="169" t="s">
        <v>3276</v>
      </c>
      <c r="V4118" s="150" t="s">
        <v>4329</v>
      </c>
      <c r="W4118" s="141" t="str" cm="1">
        <f t="array" ref="W4118">IF(SUM(LEN(B4118:V4118))=0,"",IF(OR(OR(ISBLANK(F4118),SUM(LEN(C4118),LEN(D4118))=0),AND(NOT(E4118="Unknown"),ISBLANK(J4118)),AND(NOT(O4118="Unknown"),ISBLANK(R4118))),"Missing Information", INDEX(Table15[Entire Service Line Classification], MATCH(SUMIFS(Table15[Unique ID],Table15[System-Owned Portion],E4118,Table15[If Material Anything Other than "Lead" in Column E,Was Material Ever Previously Lead?],G4118,Table15[Customer-Owned Portion],O4118),Table15[Unique ID],0),0)))</f>
        <v>Non-lead</v>
      </c>
      <c r="X4118"/>
    </row>
    <row r="4119" spans="2:24" ht="75" x14ac:dyDescent="0.25">
      <c r="B4119" s="146" t="s">
        <v>13724</v>
      </c>
      <c r="C4119" s="31" t="s">
        <v>13725</v>
      </c>
      <c r="D4119" s="31" t="s">
        <v>13726</v>
      </c>
      <c r="E4119" s="44" t="s">
        <v>43</v>
      </c>
      <c r="F4119" s="43" t="s">
        <v>34</v>
      </c>
      <c r="G4119" s="84" t="s">
        <v>34</v>
      </c>
      <c r="H4119" s="31"/>
      <c r="I4119" s="205"/>
      <c r="J4119" s="84" t="s">
        <v>106</v>
      </c>
      <c r="K4119" s="31" t="s">
        <v>36</v>
      </c>
      <c r="L4119" s="31" t="s">
        <v>95</v>
      </c>
      <c r="M4119" s="169" t="s">
        <v>6413</v>
      </c>
      <c r="N4119" s="148" t="s">
        <v>10089</v>
      </c>
      <c r="O4119" s="106" t="s">
        <v>35</v>
      </c>
      <c r="P4119" s="43"/>
      <c r="Q4119" s="205"/>
      <c r="R4119" s="84" t="s">
        <v>106</v>
      </c>
      <c r="S4119" s="31" t="s">
        <v>36</v>
      </c>
      <c r="T4119" s="31" t="s">
        <v>95</v>
      </c>
      <c r="U4119" s="169" t="s">
        <v>6413</v>
      </c>
      <c r="V4119" s="150" t="s">
        <v>13727</v>
      </c>
      <c r="W4119" s="141" t="str" cm="1">
        <f t="array" ref="W4119">IF(SUM(LEN(B4119:V4119))=0,"",IF(OR(OR(ISBLANK(F4119),SUM(LEN(C4119),LEN(D4119))=0),AND(NOT(E4119="Unknown"),ISBLANK(J4119)),AND(NOT(O4119="Unknown"),ISBLANK(R4119))),"Missing Information", INDEX(Table15[Entire Service Line Classification], MATCH(SUMIFS(Table15[Unique ID],Table15[System-Owned Portion],E4119,Table15[If Material Anything Other than "Lead" in Column E,Was Material Ever Previously Lead?],G4119,Table15[Customer-Owned Portion],O4119),Table15[Unique ID],0),0)))</f>
        <v>Non-lead</v>
      </c>
      <c r="X4119"/>
    </row>
    <row r="4120" spans="2:24" ht="75" x14ac:dyDescent="0.25">
      <c r="B4120" s="146" t="s">
        <v>13728</v>
      </c>
      <c r="C4120" s="31" t="s">
        <v>13729</v>
      </c>
      <c r="D4120" s="31" t="s">
        <v>13730</v>
      </c>
      <c r="E4120" s="44" t="s">
        <v>43</v>
      </c>
      <c r="F4120" s="43" t="s">
        <v>34</v>
      </c>
      <c r="G4120" s="84" t="s">
        <v>34</v>
      </c>
      <c r="H4120" s="31"/>
      <c r="I4120" s="205"/>
      <c r="J4120" s="84" t="s">
        <v>106</v>
      </c>
      <c r="K4120" s="31" t="s">
        <v>36</v>
      </c>
      <c r="L4120" s="31" t="s">
        <v>95</v>
      </c>
      <c r="M4120" s="169" t="s">
        <v>3987</v>
      </c>
      <c r="N4120" s="148" t="s">
        <v>12496</v>
      </c>
      <c r="O4120" s="106" t="s">
        <v>43</v>
      </c>
      <c r="P4120" s="43"/>
      <c r="Q4120" s="205"/>
      <c r="R4120" s="84" t="s">
        <v>106</v>
      </c>
      <c r="S4120" s="31" t="s">
        <v>36</v>
      </c>
      <c r="T4120" s="31" t="s">
        <v>95</v>
      </c>
      <c r="U4120" s="169" t="s">
        <v>3987</v>
      </c>
      <c r="V4120" s="150" t="s">
        <v>12496</v>
      </c>
      <c r="W4120" s="141" t="str" cm="1">
        <f t="array" ref="W4120">IF(SUM(LEN(B4120:V4120))=0,"",IF(OR(OR(ISBLANK(F4120),SUM(LEN(C4120),LEN(D4120))=0),AND(NOT(E4120="Unknown"),ISBLANK(J4120)),AND(NOT(O4120="Unknown"),ISBLANK(R4120))),"Missing Information", INDEX(Table15[Entire Service Line Classification], MATCH(SUMIFS(Table15[Unique ID],Table15[System-Owned Portion],E4120,Table15[If Material Anything Other than "Lead" in Column E,Was Material Ever Previously Lead?],G4120,Table15[Customer-Owned Portion],O4120),Table15[Unique ID],0),0)))</f>
        <v>Non-lead</v>
      </c>
      <c r="X4120"/>
    </row>
    <row r="4121" spans="2:24" ht="225" x14ac:dyDescent="0.25">
      <c r="B4121" s="146" t="s">
        <v>13731</v>
      </c>
      <c r="C4121" s="31" t="s">
        <v>13732</v>
      </c>
      <c r="D4121" s="31" t="s">
        <v>13733</v>
      </c>
      <c r="E4121" s="44" t="s">
        <v>52</v>
      </c>
      <c r="F4121" s="43" t="s">
        <v>34</v>
      </c>
      <c r="G4121" s="84" t="s">
        <v>34</v>
      </c>
      <c r="H4121" s="31"/>
      <c r="I4121" s="205"/>
      <c r="J4121" s="84" t="s">
        <v>105</v>
      </c>
      <c r="K4121" s="31" t="s">
        <v>34</v>
      </c>
      <c r="L4121" s="31"/>
      <c r="M4121" s="169"/>
      <c r="N4121" s="148" t="s">
        <v>3366</v>
      </c>
      <c r="O4121" s="106" t="s">
        <v>52</v>
      </c>
      <c r="P4121" s="43"/>
      <c r="Q4121" s="205"/>
      <c r="R4121" s="84" t="s">
        <v>105</v>
      </c>
      <c r="S4121" s="31" t="s">
        <v>34</v>
      </c>
      <c r="T4121" s="31"/>
      <c r="U4121" s="169"/>
      <c r="V4121" s="150" t="s">
        <v>3366</v>
      </c>
      <c r="W4121" s="141" t="str" cm="1">
        <f t="array" ref="W4121">IF(SUM(LEN(B4121:V4121))=0,"",IF(OR(OR(ISBLANK(F4121),SUM(LEN(C4121),LEN(D4121))=0),AND(NOT(E4121="Unknown"),ISBLANK(J4121)),AND(NOT(O4121="Unknown"),ISBLANK(R4121))),"Missing Information", INDEX(Table15[Entire Service Line Classification], MATCH(SUMIFS(Table15[Unique ID],Table15[System-Owned Portion],E4121,Table15[If Material Anything Other than "Lead" in Column E,Was Material Ever Previously Lead?],G4121,Table15[Customer-Owned Portion],O4121),Table15[Unique ID],0),0)))</f>
        <v>Non-lead</v>
      </c>
      <c r="X4121"/>
    </row>
    <row r="4122" spans="2:24" ht="225" x14ac:dyDescent="0.25">
      <c r="B4122" s="146" t="s">
        <v>13734</v>
      </c>
      <c r="C4122" s="31" t="s">
        <v>13735</v>
      </c>
      <c r="D4122" s="31" t="s">
        <v>13736</v>
      </c>
      <c r="E4122" s="44" t="s">
        <v>52</v>
      </c>
      <c r="F4122" s="43" t="s">
        <v>34</v>
      </c>
      <c r="G4122" s="84" t="s">
        <v>34</v>
      </c>
      <c r="H4122" s="31"/>
      <c r="I4122" s="205"/>
      <c r="J4122" s="84" t="s">
        <v>105</v>
      </c>
      <c r="K4122" s="31" t="s">
        <v>34</v>
      </c>
      <c r="L4122" s="31"/>
      <c r="M4122" s="169"/>
      <c r="N4122" s="148" t="s">
        <v>3366</v>
      </c>
      <c r="O4122" s="106" t="s">
        <v>52</v>
      </c>
      <c r="P4122" s="43"/>
      <c r="Q4122" s="205"/>
      <c r="R4122" s="84" t="s">
        <v>105</v>
      </c>
      <c r="S4122" s="31" t="s">
        <v>34</v>
      </c>
      <c r="T4122" s="31"/>
      <c r="U4122" s="169"/>
      <c r="V4122" s="150" t="s">
        <v>3366</v>
      </c>
      <c r="W4122" s="141" t="str" cm="1">
        <f t="array" ref="W4122">IF(SUM(LEN(B4122:V4122))=0,"",IF(OR(OR(ISBLANK(F4122),SUM(LEN(C4122),LEN(D4122))=0),AND(NOT(E4122="Unknown"),ISBLANK(J4122)),AND(NOT(O4122="Unknown"),ISBLANK(R4122))),"Missing Information", INDEX(Table15[Entire Service Line Classification], MATCH(SUMIFS(Table15[Unique ID],Table15[System-Owned Portion],E4122,Table15[If Material Anything Other than "Lead" in Column E,Was Material Ever Previously Lead?],G4122,Table15[Customer-Owned Portion],O4122),Table15[Unique ID],0),0)))</f>
        <v>Non-lead</v>
      </c>
      <c r="X4122"/>
    </row>
    <row r="4123" spans="2:24" ht="225" x14ac:dyDescent="0.25">
      <c r="B4123" s="146" t="s">
        <v>13737</v>
      </c>
      <c r="C4123" s="31" t="s">
        <v>13738</v>
      </c>
      <c r="D4123" s="31" t="s">
        <v>13739</v>
      </c>
      <c r="E4123" s="44" t="s">
        <v>52</v>
      </c>
      <c r="F4123" s="43" t="s">
        <v>34</v>
      </c>
      <c r="G4123" s="84" t="s">
        <v>34</v>
      </c>
      <c r="H4123" s="31"/>
      <c r="I4123" s="205"/>
      <c r="J4123" s="84" t="s">
        <v>3268</v>
      </c>
      <c r="K4123" s="31" t="s">
        <v>34</v>
      </c>
      <c r="L4123" s="31"/>
      <c r="M4123" s="169"/>
      <c r="N4123" s="148" t="s">
        <v>3269</v>
      </c>
      <c r="O4123" s="106" t="s">
        <v>52</v>
      </c>
      <c r="P4123" s="43"/>
      <c r="Q4123" s="205"/>
      <c r="R4123" s="84" t="s">
        <v>3268</v>
      </c>
      <c r="S4123" s="31" t="s">
        <v>34</v>
      </c>
      <c r="T4123" s="31"/>
      <c r="U4123" s="169"/>
      <c r="V4123" s="150" t="s">
        <v>3269</v>
      </c>
      <c r="W4123" s="141" t="str" cm="1">
        <f t="array" ref="W4123">IF(SUM(LEN(B4123:V4123))=0,"",IF(OR(OR(ISBLANK(F4123),SUM(LEN(C4123),LEN(D4123))=0),AND(NOT(E4123="Unknown"),ISBLANK(J4123)),AND(NOT(O4123="Unknown"),ISBLANK(R4123))),"Missing Information", INDEX(Table15[Entire Service Line Classification], MATCH(SUMIFS(Table15[Unique ID],Table15[System-Owned Portion],E4123,Table15[If Material Anything Other than "Lead" in Column E,Was Material Ever Previously Lead?],G4123,Table15[Customer-Owned Portion],O4123),Table15[Unique ID],0),0)))</f>
        <v>Non-lead</v>
      </c>
      <c r="X4123"/>
    </row>
    <row r="4124" spans="2:24" ht="225" x14ac:dyDescent="0.25">
      <c r="B4124" s="146" t="s">
        <v>13740</v>
      </c>
      <c r="C4124" s="31" t="s">
        <v>13741</v>
      </c>
      <c r="D4124" s="31" t="s">
        <v>13742</v>
      </c>
      <c r="E4124" s="44" t="s">
        <v>52</v>
      </c>
      <c r="F4124" s="43" t="s">
        <v>34</v>
      </c>
      <c r="G4124" s="84" t="s">
        <v>34</v>
      </c>
      <c r="H4124" s="31"/>
      <c r="I4124" s="205"/>
      <c r="J4124" s="84" t="s">
        <v>105</v>
      </c>
      <c r="K4124" s="31" t="s">
        <v>34</v>
      </c>
      <c r="L4124" s="31"/>
      <c r="M4124" s="169"/>
      <c r="N4124" s="148" t="s">
        <v>3366</v>
      </c>
      <c r="O4124" s="106" t="s">
        <v>52</v>
      </c>
      <c r="P4124" s="43"/>
      <c r="Q4124" s="205"/>
      <c r="R4124" s="84" t="s">
        <v>105</v>
      </c>
      <c r="S4124" s="31" t="s">
        <v>34</v>
      </c>
      <c r="T4124" s="31"/>
      <c r="U4124" s="169"/>
      <c r="V4124" s="150" t="s">
        <v>3366</v>
      </c>
      <c r="W4124" s="141" t="str" cm="1">
        <f t="array" ref="W4124">IF(SUM(LEN(B4124:V4124))=0,"",IF(OR(OR(ISBLANK(F4124),SUM(LEN(C4124),LEN(D4124))=0),AND(NOT(E4124="Unknown"),ISBLANK(J4124)),AND(NOT(O4124="Unknown"),ISBLANK(R4124))),"Missing Information", INDEX(Table15[Entire Service Line Classification], MATCH(SUMIFS(Table15[Unique ID],Table15[System-Owned Portion],E4124,Table15[If Material Anything Other than "Lead" in Column E,Was Material Ever Previously Lead?],G4124,Table15[Customer-Owned Portion],O4124),Table15[Unique ID],0),0)))</f>
        <v>Non-lead</v>
      </c>
      <c r="X4124"/>
    </row>
    <row r="4125" spans="2:24" ht="225" x14ac:dyDescent="0.25">
      <c r="B4125" s="146" t="s">
        <v>13743</v>
      </c>
      <c r="C4125" s="31" t="s">
        <v>13744</v>
      </c>
      <c r="D4125" s="31" t="s">
        <v>13745</v>
      </c>
      <c r="E4125" s="44" t="s">
        <v>52</v>
      </c>
      <c r="F4125" s="43" t="s">
        <v>34</v>
      </c>
      <c r="G4125" s="84" t="s">
        <v>34</v>
      </c>
      <c r="H4125" s="31"/>
      <c r="I4125" s="205"/>
      <c r="J4125" s="84" t="s">
        <v>105</v>
      </c>
      <c r="K4125" s="31" t="s">
        <v>34</v>
      </c>
      <c r="L4125" s="31"/>
      <c r="M4125" s="169"/>
      <c r="N4125" s="148" t="s">
        <v>3366</v>
      </c>
      <c r="O4125" s="106" t="s">
        <v>52</v>
      </c>
      <c r="P4125" s="43"/>
      <c r="Q4125" s="205"/>
      <c r="R4125" s="84" t="s">
        <v>105</v>
      </c>
      <c r="S4125" s="31" t="s">
        <v>34</v>
      </c>
      <c r="T4125" s="31"/>
      <c r="U4125" s="169"/>
      <c r="V4125" s="150" t="s">
        <v>3366</v>
      </c>
      <c r="W4125" s="141" t="str" cm="1">
        <f t="array" ref="W4125">IF(SUM(LEN(B4125:V4125))=0,"",IF(OR(OR(ISBLANK(F4125),SUM(LEN(C4125),LEN(D4125))=0),AND(NOT(E4125="Unknown"),ISBLANK(J4125)),AND(NOT(O4125="Unknown"),ISBLANK(R4125))),"Missing Information", INDEX(Table15[Entire Service Line Classification], MATCH(SUMIFS(Table15[Unique ID],Table15[System-Owned Portion],E4125,Table15[If Material Anything Other than "Lead" in Column E,Was Material Ever Previously Lead?],G4125,Table15[Customer-Owned Portion],O4125),Table15[Unique ID],0),0)))</f>
        <v>Non-lead</v>
      </c>
      <c r="X4125"/>
    </row>
    <row r="4126" spans="2:24" ht="75" x14ac:dyDescent="0.25">
      <c r="B4126" s="146" t="s">
        <v>846</v>
      </c>
      <c r="C4126" s="31" t="s">
        <v>847</v>
      </c>
      <c r="D4126" s="31" t="s">
        <v>848</v>
      </c>
      <c r="E4126" s="44" t="s">
        <v>43</v>
      </c>
      <c r="F4126" s="43" t="s">
        <v>34</v>
      </c>
      <c r="G4126" s="84" t="s">
        <v>34</v>
      </c>
      <c r="H4126" s="31" t="s">
        <v>849</v>
      </c>
      <c r="I4126" s="205"/>
      <c r="J4126" s="84" t="s">
        <v>188</v>
      </c>
      <c r="K4126" s="31" t="s">
        <v>34</v>
      </c>
      <c r="L4126" s="31"/>
      <c r="M4126" s="169"/>
      <c r="N4126" s="148" t="s">
        <v>850</v>
      </c>
      <c r="O4126" s="106" t="s">
        <v>52</v>
      </c>
      <c r="P4126" s="43" t="s">
        <v>851</v>
      </c>
      <c r="Q4126" s="205"/>
      <c r="R4126" s="84" t="s">
        <v>188</v>
      </c>
      <c r="S4126" s="31" t="s">
        <v>34</v>
      </c>
      <c r="T4126" s="31"/>
      <c r="U4126" s="169"/>
      <c r="V4126" s="150" t="s">
        <v>852</v>
      </c>
      <c r="W4126" s="141" t="str" cm="1">
        <f t="array" ref="W4126">IF(SUM(LEN(B4126:V4126))=0,"",IF(OR(OR(ISBLANK(F4126),SUM(LEN(C4126),LEN(D4126))=0),AND(NOT(E4126="Unknown"),ISBLANK(J4126)),AND(NOT(O4126="Unknown"),ISBLANK(R4126))),"Missing Information", INDEX(Table15[Entire Service Line Classification], MATCH(SUMIFS(Table15[Unique ID],Table15[System-Owned Portion],E4126,Table15[If Material Anything Other than "Lead" in Column E,Was Material Ever Previously Lead?],G4126,Table15[Customer-Owned Portion],O4126),Table15[Unique ID],0),0)))</f>
        <v>Non-lead</v>
      </c>
      <c r="X4126"/>
    </row>
    <row r="4127" spans="2:24" ht="75" x14ac:dyDescent="0.25">
      <c r="B4127" s="146" t="s">
        <v>13746</v>
      </c>
      <c r="C4127" s="31" t="s">
        <v>13597</v>
      </c>
      <c r="D4127" s="31" t="s">
        <v>13747</v>
      </c>
      <c r="E4127" s="44" t="s">
        <v>42</v>
      </c>
      <c r="F4127" s="43" t="s">
        <v>34</v>
      </c>
      <c r="G4127" s="84" t="s">
        <v>34</v>
      </c>
      <c r="H4127" s="31"/>
      <c r="I4127" s="205"/>
      <c r="J4127" s="84" t="s">
        <v>106</v>
      </c>
      <c r="K4127" s="31" t="s">
        <v>36</v>
      </c>
      <c r="L4127" s="31" t="s">
        <v>95</v>
      </c>
      <c r="M4127" s="169" t="s">
        <v>4153</v>
      </c>
      <c r="N4127" s="148" t="s">
        <v>12479</v>
      </c>
      <c r="O4127" s="106" t="s">
        <v>43</v>
      </c>
      <c r="P4127" s="43"/>
      <c r="Q4127" s="205"/>
      <c r="R4127" s="84" t="s">
        <v>106</v>
      </c>
      <c r="S4127" s="31" t="s">
        <v>36</v>
      </c>
      <c r="T4127" s="31" t="s">
        <v>95</v>
      </c>
      <c r="U4127" s="169" t="s">
        <v>4153</v>
      </c>
      <c r="V4127" s="150" t="s">
        <v>13707</v>
      </c>
      <c r="W4127" s="141" t="str" cm="1">
        <f t="array" ref="W4127">IF(SUM(LEN(B4127:V4127))=0,"",IF(OR(OR(ISBLANK(F4127),SUM(LEN(C4127),LEN(D4127))=0),AND(NOT(E4127="Unknown"),ISBLANK(J4127)),AND(NOT(O4127="Unknown"),ISBLANK(R4127))),"Missing Information", INDEX(Table15[Entire Service Line Classification], MATCH(SUMIFS(Table15[Unique ID],Table15[System-Owned Portion],E4127,Table15[If Material Anything Other than "Lead" in Column E,Was Material Ever Previously Lead?],G4127,Table15[Customer-Owned Portion],O4127),Table15[Unique ID],0),0)))</f>
        <v>Non-lead</v>
      </c>
      <c r="X4127"/>
    </row>
    <row r="4128" spans="2:24" ht="225" x14ac:dyDescent="0.25">
      <c r="B4128" s="146" t="s">
        <v>13748</v>
      </c>
      <c r="C4128" s="31" t="s">
        <v>13749</v>
      </c>
      <c r="D4128" s="31" t="s">
        <v>13750</v>
      </c>
      <c r="E4128" s="44" t="s">
        <v>52</v>
      </c>
      <c r="F4128" s="43" t="s">
        <v>34</v>
      </c>
      <c r="G4128" s="84" t="s">
        <v>34</v>
      </c>
      <c r="H4128" s="31"/>
      <c r="I4128" s="205"/>
      <c r="J4128" s="84" t="s">
        <v>105</v>
      </c>
      <c r="K4128" s="31" t="s">
        <v>34</v>
      </c>
      <c r="L4128" s="31"/>
      <c r="M4128" s="169"/>
      <c r="N4128" s="148" t="s">
        <v>3366</v>
      </c>
      <c r="O4128" s="106" t="s">
        <v>52</v>
      </c>
      <c r="P4128" s="43"/>
      <c r="Q4128" s="205"/>
      <c r="R4128" s="84" t="s">
        <v>105</v>
      </c>
      <c r="S4128" s="31" t="s">
        <v>34</v>
      </c>
      <c r="T4128" s="31"/>
      <c r="U4128" s="169"/>
      <c r="V4128" s="150" t="s">
        <v>3366</v>
      </c>
      <c r="W4128" s="141" t="str" cm="1">
        <f t="array" ref="W4128">IF(SUM(LEN(B4128:V4128))=0,"",IF(OR(OR(ISBLANK(F4128),SUM(LEN(C4128),LEN(D4128))=0),AND(NOT(E4128="Unknown"),ISBLANK(J4128)),AND(NOT(O4128="Unknown"),ISBLANK(R4128))),"Missing Information", INDEX(Table15[Entire Service Line Classification], MATCH(SUMIFS(Table15[Unique ID],Table15[System-Owned Portion],E4128,Table15[If Material Anything Other than "Lead" in Column E,Was Material Ever Previously Lead?],G4128,Table15[Customer-Owned Portion],O4128),Table15[Unique ID],0),0)))</f>
        <v>Non-lead</v>
      </c>
      <c r="X4128"/>
    </row>
    <row r="4129" spans="2:24" ht="75" x14ac:dyDescent="0.25">
      <c r="B4129" s="146" t="s">
        <v>13751</v>
      </c>
      <c r="C4129" s="31" t="s">
        <v>13752</v>
      </c>
      <c r="D4129" s="31" t="s">
        <v>13753</v>
      </c>
      <c r="E4129" s="44" t="s">
        <v>43</v>
      </c>
      <c r="F4129" s="43" t="s">
        <v>34</v>
      </c>
      <c r="G4129" s="84" t="s">
        <v>34</v>
      </c>
      <c r="H4129" s="31"/>
      <c r="I4129" s="205"/>
      <c r="J4129" s="84" t="s">
        <v>106</v>
      </c>
      <c r="K4129" s="31" t="s">
        <v>36</v>
      </c>
      <c r="L4129" s="31" t="s">
        <v>95</v>
      </c>
      <c r="M4129" s="169" t="s">
        <v>9167</v>
      </c>
      <c r="N4129" s="148" t="s">
        <v>9168</v>
      </c>
      <c r="O4129" s="106" t="s">
        <v>43</v>
      </c>
      <c r="P4129" s="43"/>
      <c r="Q4129" s="205"/>
      <c r="R4129" s="84" t="s">
        <v>106</v>
      </c>
      <c r="S4129" s="31" t="s">
        <v>36</v>
      </c>
      <c r="T4129" s="31" t="s">
        <v>95</v>
      </c>
      <c r="U4129" s="169" t="s">
        <v>9167</v>
      </c>
      <c r="V4129" s="150" t="s">
        <v>9168</v>
      </c>
      <c r="W4129" s="141" t="str" cm="1">
        <f t="array" ref="W4129">IF(SUM(LEN(B4129:V4129))=0,"",IF(OR(OR(ISBLANK(F4129),SUM(LEN(C4129),LEN(D4129))=0),AND(NOT(E4129="Unknown"),ISBLANK(J4129)),AND(NOT(O4129="Unknown"),ISBLANK(R4129))),"Missing Information", INDEX(Table15[Entire Service Line Classification], MATCH(SUMIFS(Table15[Unique ID],Table15[System-Owned Portion],E4129,Table15[If Material Anything Other than "Lead" in Column E,Was Material Ever Previously Lead?],G4129,Table15[Customer-Owned Portion],O4129),Table15[Unique ID],0),0)))</f>
        <v>Non-lead</v>
      </c>
      <c r="X4129"/>
    </row>
    <row r="4130" spans="2:24" ht="225" x14ac:dyDescent="0.25">
      <c r="B4130" s="146" t="s">
        <v>13754</v>
      </c>
      <c r="C4130" s="31" t="s">
        <v>13755</v>
      </c>
      <c r="D4130" s="31" t="s">
        <v>13756</v>
      </c>
      <c r="E4130" s="44" t="s">
        <v>52</v>
      </c>
      <c r="F4130" s="43" t="s">
        <v>34</v>
      </c>
      <c r="G4130" s="84" t="s">
        <v>34</v>
      </c>
      <c r="H4130" s="31"/>
      <c r="I4130" s="205"/>
      <c r="J4130" s="84" t="s">
        <v>3268</v>
      </c>
      <c r="K4130" s="31" t="s">
        <v>34</v>
      </c>
      <c r="L4130" s="31"/>
      <c r="M4130" s="169"/>
      <c r="N4130" s="148" t="s">
        <v>3269</v>
      </c>
      <c r="O4130" s="106" t="s">
        <v>52</v>
      </c>
      <c r="P4130" s="43"/>
      <c r="Q4130" s="205"/>
      <c r="R4130" s="84" t="s">
        <v>3268</v>
      </c>
      <c r="S4130" s="31" t="s">
        <v>34</v>
      </c>
      <c r="T4130" s="31"/>
      <c r="U4130" s="169"/>
      <c r="V4130" s="150" t="s">
        <v>3269</v>
      </c>
      <c r="W4130" s="141" t="str" cm="1">
        <f t="array" ref="W4130">IF(SUM(LEN(B4130:V4130))=0,"",IF(OR(OR(ISBLANK(F4130),SUM(LEN(C4130),LEN(D4130))=0),AND(NOT(E4130="Unknown"),ISBLANK(J4130)),AND(NOT(O4130="Unknown"),ISBLANK(R4130))),"Missing Information", INDEX(Table15[Entire Service Line Classification], MATCH(SUMIFS(Table15[Unique ID],Table15[System-Owned Portion],E4130,Table15[If Material Anything Other than "Lead" in Column E,Was Material Ever Previously Lead?],G4130,Table15[Customer-Owned Portion],O4130),Table15[Unique ID],0),0)))</f>
        <v>Non-lead</v>
      </c>
      <c r="X4130"/>
    </row>
    <row r="4131" spans="2:24" ht="75" x14ac:dyDescent="0.25">
      <c r="B4131" s="146" t="s">
        <v>13757</v>
      </c>
      <c r="C4131" s="31" t="s">
        <v>13758</v>
      </c>
      <c r="D4131" s="31" t="s">
        <v>13759</v>
      </c>
      <c r="E4131" s="44" t="s">
        <v>43</v>
      </c>
      <c r="F4131" s="43" t="s">
        <v>34</v>
      </c>
      <c r="G4131" s="84" t="s">
        <v>34</v>
      </c>
      <c r="H4131" s="31"/>
      <c r="I4131" s="205"/>
      <c r="J4131" s="84" t="s">
        <v>106</v>
      </c>
      <c r="K4131" s="31" t="s">
        <v>36</v>
      </c>
      <c r="L4131" s="31" t="s">
        <v>95</v>
      </c>
      <c r="M4131" s="169" t="s">
        <v>4483</v>
      </c>
      <c r="N4131" s="148" t="s">
        <v>13699</v>
      </c>
      <c r="O4131" s="106" t="s">
        <v>35</v>
      </c>
      <c r="P4131" s="43"/>
      <c r="Q4131" s="205"/>
      <c r="R4131" s="84" t="s">
        <v>106</v>
      </c>
      <c r="S4131" s="31" t="s">
        <v>36</v>
      </c>
      <c r="T4131" s="31" t="s">
        <v>95</v>
      </c>
      <c r="U4131" s="169" t="s">
        <v>4483</v>
      </c>
      <c r="V4131" s="150" t="s">
        <v>13700</v>
      </c>
      <c r="W4131" s="141" t="str" cm="1">
        <f t="array" ref="W4131">IF(SUM(LEN(B4131:V4131))=0,"",IF(OR(OR(ISBLANK(F4131),SUM(LEN(C4131),LEN(D4131))=0),AND(NOT(E4131="Unknown"),ISBLANK(J4131)),AND(NOT(O4131="Unknown"),ISBLANK(R4131))),"Missing Information", INDEX(Table15[Entire Service Line Classification], MATCH(SUMIFS(Table15[Unique ID],Table15[System-Owned Portion],E4131,Table15[If Material Anything Other than "Lead" in Column E,Was Material Ever Previously Lead?],G4131,Table15[Customer-Owned Portion],O4131),Table15[Unique ID],0),0)))</f>
        <v>Non-lead</v>
      </c>
      <c r="X4131"/>
    </row>
    <row r="4132" spans="2:24" ht="75" x14ac:dyDescent="0.25">
      <c r="B4132" s="146" t="s">
        <v>13760</v>
      </c>
      <c r="C4132" s="31" t="s">
        <v>13761</v>
      </c>
      <c r="D4132" s="31" t="s">
        <v>13762</v>
      </c>
      <c r="E4132" s="44" t="s">
        <v>43</v>
      </c>
      <c r="F4132" s="43" t="s">
        <v>34</v>
      </c>
      <c r="G4132" s="84" t="s">
        <v>34</v>
      </c>
      <c r="H4132" s="31"/>
      <c r="I4132" s="205"/>
      <c r="J4132" s="84" t="s">
        <v>106</v>
      </c>
      <c r="K4132" s="31" t="s">
        <v>36</v>
      </c>
      <c r="L4132" s="31" t="s">
        <v>95</v>
      </c>
      <c r="M4132" s="169" t="s">
        <v>3699</v>
      </c>
      <c r="N4132" s="148" t="s">
        <v>12512</v>
      </c>
      <c r="O4132" s="106" t="s">
        <v>43</v>
      </c>
      <c r="P4132" s="43"/>
      <c r="Q4132" s="205"/>
      <c r="R4132" s="84" t="s">
        <v>106</v>
      </c>
      <c r="S4132" s="31" t="s">
        <v>36</v>
      </c>
      <c r="T4132" s="31" t="s">
        <v>95</v>
      </c>
      <c r="U4132" s="169" t="s">
        <v>3699</v>
      </c>
      <c r="V4132" s="150" t="s">
        <v>12512</v>
      </c>
      <c r="W4132" s="141" t="str" cm="1">
        <f t="array" ref="W4132">IF(SUM(LEN(B4132:V4132))=0,"",IF(OR(OR(ISBLANK(F4132),SUM(LEN(C4132),LEN(D4132))=0),AND(NOT(E4132="Unknown"),ISBLANK(J4132)),AND(NOT(O4132="Unknown"),ISBLANK(R4132))),"Missing Information", INDEX(Table15[Entire Service Line Classification], MATCH(SUMIFS(Table15[Unique ID],Table15[System-Owned Portion],E4132,Table15[If Material Anything Other than "Lead" in Column E,Was Material Ever Previously Lead?],G4132,Table15[Customer-Owned Portion],O4132),Table15[Unique ID],0),0)))</f>
        <v>Non-lead</v>
      </c>
      <c r="X4132"/>
    </row>
    <row r="4133" spans="2:24" ht="225" x14ac:dyDescent="0.25">
      <c r="B4133" s="146" t="s">
        <v>13763</v>
      </c>
      <c r="C4133" s="31" t="s">
        <v>13764</v>
      </c>
      <c r="D4133" s="31" t="s">
        <v>13765</v>
      </c>
      <c r="E4133" s="44" t="s">
        <v>52</v>
      </c>
      <c r="F4133" s="43" t="s">
        <v>34</v>
      </c>
      <c r="G4133" s="84" t="s">
        <v>34</v>
      </c>
      <c r="H4133" s="31"/>
      <c r="I4133" s="205"/>
      <c r="J4133" s="84" t="s">
        <v>3268</v>
      </c>
      <c r="K4133" s="31" t="s">
        <v>34</v>
      </c>
      <c r="L4133" s="31"/>
      <c r="M4133" s="169"/>
      <c r="N4133" s="148" t="s">
        <v>3269</v>
      </c>
      <c r="O4133" s="106" t="s">
        <v>52</v>
      </c>
      <c r="P4133" s="43"/>
      <c r="Q4133" s="205"/>
      <c r="R4133" s="84" t="s">
        <v>3268</v>
      </c>
      <c r="S4133" s="31" t="s">
        <v>34</v>
      </c>
      <c r="T4133" s="31"/>
      <c r="U4133" s="169"/>
      <c r="V4133" s="150" t="s">
        <v>3269</v>
      </c>
      <c r="W4133" s="141" t="str" cm="1">
        <f t="array" ref="W4133">IF(SUM(LEN(B4133:V4133))=0,"",IF(OR(OR(ISBLANK(F4133),SUM(LEN(C4133),LEN(D4133))=0),AND(NOT(E4133="Unknown"),ISBLANK(J4133)),AND(NOT(O4133="Unknown"),ISBLANK(R4133))),"Missing Information", INDEX(Table15[Entire Service Line Classification], MATCH(SUMIFS(Table15[Unique ID],Table15[System-Owned Portion],E4133,Table15[If Material Anything Other than "Lead" in Column E,Was Material Ever Previously Lead?],G4133,Table15[Customer-Owned Portion],O4133),Table15[Unique ID],0),0)))</f>
        <v>Non-lead</v>
      </c>
      <c r="X4133"/>
    </row>
    <row r="4134" spans="2:24" ht="225" x14ac:dyDescent="0.25">
      <c r="B4134" s="146" t="s">
        <v>13766</v>
      </c>
      <c r="C4134" s="31" t="s">
        <v>13767</v>
      </c>
      <c r="D4134" s="31" t="s">
        <v>13768</v>
      </c>
      <c r="E4134" s="44" t="s">
        <v>52</v>
      </c>
      <c r="F4134" s="43" t="s">
        <v>34</v>
      </c>
      <c r="G4134" s="84" t="s">
        <v>34</v>
      </c>
      <c r="H4134" s="31"/>
      <c r="I4134" s="205"/>
      <c r="J4134" s="84" t="s">
        <v>105</v>
      </c>
      <c r="K4134" s="31" t="s">
        <v>34</v>
      </c>
      <c r="L4134" s="31"/>
      <c r="M4134" s="169"/>
      <c r="N4134" s="148" t="s">
        <v>3366</v>
      </c>
      <c r="O4134" s="106" t="s">
        <v>52</v>
      </c>
      <c r="P4134" s="43"/>
      <c r="Q4134" s="205"/>
      <c r="R4134" s="84" t="s">
        <v>105</v>
      </c>
      <c r="S4134" s="31" t="s">
        <v>34</v>
      </c>
      <c r="T4134" s="31"/>
      <c r="U4134" s="169"/>
      <c r="V4134" s="150" t="s">
        <v>3366</v>
      </c>
      <c r="W4134" s="141" t="str" cm="1">
        <f t="array" ref="W4134">IF(SUM(LEN(B4134:V4134))=0,"",IF(OR(OR(ISBLANK(F4134),SUM(LEN(C4134),LEN(D4134))=0),AND(NOT(E4134="Unknown"),ISBLANK(J4134)),AND(NOT(O4134="Unknown"),ISBLANK(R4134))),"Missing Information", INDEX(Table15[Entire Service Line Classification], MATCH(SUMIFS(Table15[Unique ID],Table15[System-Owned Portion],E4134,Table15[If Material Anything Other than "Lead" in Column E,Was Material Ever Previously Lead?],G4134,Table15[Customer-Owned Portion],O4134),Table15[Unique ID],0),0)))</f>
        <v>Non-lead</v>
      </c>
      <c r="X4134"/>
    </row>
    <row r="4135" spans="2:24" ht="225" x14ac:dyDescent="0.25">
      <c r="B4135" s="146" t="s">
        <v>13769</v>
      </c>
      <c r="C4135" s="31" t="s">
        <v>13770</v>
      </c>
      <c r="D4135" s="31" t="s">
        <v>13771</v>
      </c>
      <c r="E4135" s="44" t="s">
        <v>52</v>
      </c>
      <c r="F4135" s="43" t="s">
        <v>34</v>
      </c>
      <c r="G4135" s="84" t="s">
        <v>34</v>
      </c>
      <c r="H4135" s="31"/>
      <c r="I4135" s="205"/>
      <c r="J4135" s="84" t="s">
        <v>3268</v>
      </c>
      <c r="K4135" s="31" t="s">
        <v>34</v>
      </c>
      <c r="L4135" s="31"/>
      <c r="M4135" s="169"/>
      <c r="N4135" s="148" t="s">
        <v>3269</v>
      </c>
      <c r="O4135" s="106" t="s">
        <v>52</v>
      </c>
      <c r="P4135" s="43"/>
      <c r="Q4135" s="205"/>
      <c r="R4135" s="84" t="s">
        <v>3268</v>
      </c>
      <c r="S4135" s="31" t="s">
        <v>34</v>
      </c>
      <c r="T4135" s="31"/>
      <c r="U4135" s="169"/>
      <c r="V4135" s="150" t="s">
        <v>3269</v>
      </c>
      <c r="W4135" s="141" t="str" cm="1">
        <f t="array" ref="W4135">IF(SUM(LEN(B4135:V4135))=0,"",IF(OR(OR(ISBLANK(F4135),SUM(LEN(C4135),LEN(D4135))=0),AND(NOT(E4135="Unknown"),ISBLANK(J4135)),AND(NOT(O4135="Unknown"),ISBLANK(R4135))),"Missing Information", INDEX(Table15[Entire Service Line Classification], MATCH(SUMIFS(Table15[Unique ID],Table15[System-Owned Portion],E4135,Table15[If Material Anything Other than "Lead" in Column E,Was Material Ever Previously Lead?],G4135,Table15[Customer-Owned Portion],O4135),Table15[Unique ID],0),0)))</f>
        <v>Non-lead</v>
      </c>
      <c r="X4135"/>
    </row>
    <row r="4136" spans="2:24" ht="225" x14ac:dyDescent="0.25">
      <c r="B4136" s="146" t="s">
        <v>13772</v>
      </c>
      <c r="C4136" s="31" t="s">
        <v>13773</v>
      </c>
      <c r="D4136" s="31" t="s">
        <v>13774</v>
      </c>
      <c r="E4136" s="44" t="s">
        <v>52</v>
      </c>
      <c r="F4136" s="43" t="s">
        <v>34</v>
      </c>
      <c r="G4136" s="84" t="s">
        <v>34</v>
      </c>
      <c r="H4136" s="31"/>
      <c r="I4136" s="205"/>
      <c r="J4136" s="84" t="s">
        <v>3268</v>
      </c>
      <c r="K4136" s="31" t="s">
        <v>34</v>
      </c>
      <c r="L4136" s="31"/>
      <c r="M4136" s="169"/>
      <c r="N4136" s="148" t="s">
        <v>3269</v>
      </c>
      <c r="O4136" s="106" t="s">
        <v>52</v>
      </c>
      <c r="P4136" s="43"/>
      <c r="Q4136" s="205"/>
      <c r="R4136" s="84" t="s">
        <v>3268</v>
      </c>
      <c r="S4136" s="31" t="s">
        <v>34</v>
      </c>
      <c r="T4136" s="31"/>
      <c r="U4136" s="169"/>
      <c r="V4136" s="150" t="s">
        <v>3269</v>
      </c>
      <c r="W4136" s="141" t="str" cm="1">
        <f t="array" ref="W4136">IF(SUM(LEN(B4136:V4136))=0,"",IF(OR(OR(ISBLANK(F4136),SUM(LEN(C4136),LEN(D4136))=0),AND(NOT(E4136="Unknown"),ISBLANK(J4136)),AND(NOT(O4136="Unknown"),ISBLANK(R4136))),"Missing Information", INDEX(Table15[Entire Service Line Classification], MATCH(SUMIFS(Table15[Unique ID],Table15[System-Owned Portion],E4136,Table15[If Material Anything Other than "Lead" in Column E,Was Material Ever Previously Lead?],G4136,Table15[Customer-Owned Portion],O4136),Table15[Unique ID],0),0)))</f>
        <v>Non-lead</v>
      </c>
      <c r="X4136"/>
    </row>
    <row r="4137" spans="2:24" ht="225" x14ac:dyDescent="0.25">
      <c r="B4137" s="146" t="s">
        <v>13775</v>
      </c>
      <c r="C4137" s="31" t="s">
        <v>13764</v>
      </c>
      <c r="D4137" s="31" t="s">
        <v>13776</v>
      </c>
      <c r="E4137" s="44" t="s">
        <v>52</v>
      </c>
      <c r="F4137" s="43" t="s">
        <v>34</v>
      </c>
      <c r="G4137" s="84" t="s">
        <v>34</v>
      </c>
      <c r="H4137" s="31"/>
      <c r="I4137" s="205"/>
      <c r="J4137" s="84" t="s">
        <v>3268</v>
      </c>
      <c r="K4137" s="31" t="s">
        <v>34</v>
      </c>
      <c r="L4137" s="31"/>
      <c r="M4137" s="169"/>
      <c r="N4137" s="148" t="s">
        <v>3269</v>
      </c>
      <c r="O4137" s="106" t="s">
        <v>52</v>
      </c>
      <c r="P4137" s="43"/>
      <c r="Q4137" s="205"/>
      <c r="R4137" s="84" t="s">
        <v>3268</v>
      </c>
      <c r="S4137" s="31" t="s">
        <v>34</v>
      </c>
      <c r="T4137" s="31"/>
      <c r="U4137" s="169"/>
      <c r="V4137" s="150" t="s">
        <v>3269</v>
      </c>
      <c r="W4137" s="141" t="str" cm="1">
        <f t="array" ref="W4137">IF(SUM(LEN(B4137:V4137))=0,"",IF(OR(OR(ISBLANK(F4137),SUM(LEN(C4137),LEN(D4137))=0),AND(NOT(E4137="Unknown"),ISBLANK(J4137)),AND(NOT(O4137="Unknown"),ISBLANK(R4137))),"Missing Information", INDEX(Table15[Entire Service Line Classification], MATCH(SUMIFS(Table15[Unique ID],Table15[System-Owned Portion],E4137,Table15[If Material Anything Other than "Lead" in Column E,Was Material Ever Previously Lead?],G4137,Table15[Customer-Owned Portion],O4137),Table15[Unique ID],0),0)))</f>
        <v>Non-lead</v>
      </c>
      <c r="X4137"/>
    </row>
    <row r="4138" spans="2:24" ht="75" x14ac:dyDescent="0.25">
      <c r="B4138" s="146" t="s">
        <v>13777</v>
      </c>
      <c r="C4138" s="31" t="s">
        <v>13778</v>
      </c>
      <c r="D4138" s="31" t="s">
        <v>13779</v>
      </c>
      <c r="E4138" s="44" t="s">
        <v>43</v>
      </c>
      <c r="F4138" s="43" t="s">
        <v>34</v>
      </c>
      <c r="G4138" s="84" t="s">
        <v>34</v>
      </c>
      <c r="H4138" s="31"/>
      <c r="I4138" s="205"/>
      <c r="J4138" s="84" t="s">
        <v>106</v>
      </c>
      <c r="K4138" s="31" t="s">
        <v>36</v>
      </c>
      <c r="L4138" s="31" t="s">
        <v>95</v>
      </c>
      <c r="M4138" s="169" t="s">
        <v>13780</v>
      </c>
      <c r="N4138" s="148" t="s">
        <v>13781</v>
      </c>
      <c r="O4138" s="106" t="s">
        <v>35</v>
      </c>
      <c r="P4138" s="43"/>
      <c r="Q4138" s="205"/>
      <c r="R4138" s="84" t="s">
        <v>106</v>
      </c>
      <c r="S4138" s="31" t="s">
        <v>36</v>
      </c>
      <c r="T4138" s="31" t="s">
        <v>95</v>
      </c>
      <c r="U4138" s="169" t="s">
        <v>13780</v>
      </c>
      <c r="V4138" s="150" t="s">
        <v>13782</v>
      </c>
      <c r="W4138" s="141" t="str" cm="1">
        <f t="array" ref="W4138">IF(SUM(LEN(B4138:V4138))=0,"",IF(OR(OR(ISBLANK(F4138),SUM(LEN(C4138),LEN(D4138))=0),AND(NOT(E4138="Unknown"),ISBLANK(J4138)),AND(NOT(O4138="Unknown"),ISBLANK(R4138))),"Missing Information", INDEX(Table15[Entire Service Line Classification], MATCH(SUMIFS(Table15[Unique ID],Table15[System-Owned Portion],E4138,Table15[If Material Anything Other than "Lead" in Column E,Was Material Ever Previously Lead?],G4138,Table15[Customer-Owned Portion],O4138),Table15[Unique ID],0),0)))</f>
        <v>Non-lead</v>
      </c>
      <c r="X4138"/>
    </row>
    <row r="4139" spans="2:24" ht="60" x14ac:dyDescent="0.25">
      <c r="B4139" s="146" t="s">
        <v>13783</v>
      </c>
      <c r="C4139" s="31" t="s">
        <v>13784</v>
      </c>
      <c r="D4139" s="31" t="s">
        <v>13785</v>
      </c>
      <c r="E4139" s="44" t="s">
        <v>42</v>
      </c>
      <c r="F4139" s="43" t="s">
        <v>34</v>
      </c>
      <c r="G4139" s="84" t="s">
        <v>34</v>
      </c>
      <c r="H4139" s="31"/>
      <c r="I4139" s="205"/>
      <c r="J4139" s="84" t="s">
        <v>106</v>
      </c>
      <c r="K4139" s="31" t="s">
        <v>36</v>
      </c>
      <c r="L4139" s="31" t="s">
        <v>95</v>
      </c>
      <c r="M4139" s="169" t="s">
        <v>4483</v>
      </c>
      <c r="N4139" s="148" t="s">
        <v>13786</v>
      </c>
      <c r="O4139" s="106" t="s">
        <v>35</v>
      </c>
      <c r="P4139" s="43"/>
      <c r="Q4139" s="205"/>
      <c r="R4139" s="84" t="s">
        <v>106</v>
      </c>
      <c r="S4139" s="31" t="s">
        <v>36</v>
      </c>
      <c r="T4139" s="31" t="s">
        <v>95</v>
      </c>
      <c r="U4139" s="169" t="s">
        <v>4483</v>
      </c>
      <c r="V4139" s="150" t="s">
        <v>4608</v>
      </c>
      <c r="W4139" s="141" t="str" cm="1">
        <f t="array" ref="W4139">IF(SUM(LEN(B4139:V4139))=0,"",IF(OR(OR(ISBLANK(F4139),SUM(LEN(C4139),LEN(D4139))=0),AND(NOT(E4139="Unknown"),ISBLANK(J4139)),AND(NOT(O4139="Unknown"),ISBLANK(R4139))),"Missing Information", INDEX(Table15[Entire Service Line Classification], MATCH(SUMIFS(Table15[Unique ID],Table15[System-Owned Portion],E4139,Table15[If Material Anything Other than "Lead" in Column E,Was Material Ever Previously Lead?],G4139,Table15[Customer-Owned Portion],O4139),Table15[Unique ID],0),0)))</f>
        <v>Non-lead</v>
      </c>
      <c r="X4139"/>
    </row>
    <row r="4140" spans="2:24" ht="75" x14ac:dyDescent="0.25">
      <c r="B4140" s="146" t="s">
        <v>13787</v>
      </c>
      <c r="C4140" s="31" t="s">
        <v>13788</v>
      </c>
      <c r="D4140" s="31" t="s">
        <v>13789</v>
      </c>
      <c r="E4140" s="44" t="s">
        <v>43</v>
      </c>
      <c r="F4140" s="43" t="s">
        <v>34</v>
      </c>
      <c r="G4140" s="84" t="s">
        <v>34</v>
      </c>
      <c r="H4140" s="31"/>
      <c r="I4140" s="205"/>
      <c r="J4140" s="84" t="s">
        <v>106</v>
      </c>
      <c r="K4140" s="31" t="s">
        <v>36</v>
      </c>
      <c r="L4140" s="31" t="s">
        <v>95</v>
      </c>
      <c r="M4140" s="169" t="s">
        <v>9167</v>
      </c>
      <c r="N4140" s="148" t="s">
        <v>9168</v>
      </c>
      <c r="O4140" s="106" t="s">
        <v>42</v>
      </c>
      <c r="P4140" s="43"/>
      <c r="Q4140" s="205"/>
      <c r="R4140" s="84" t="s">
        <v>106</v>
      </c>
      <c r="S4140" s="31" t="s">
        <v>36</v>
      </c>
      <c r="T4140" s="31" t="s">
        <v>95</v>
      </c>
      <c r="U4140" s="169" t="s">
        <v>9167</v>
      </c>
      <c r="V4140" s="150" t="s">
        <v>12463</v>
      </c>
      <c r="W4140" s="141" t="str" cm="1">
        <f t="array" ref="W4140">IF(SUM(LEN(B4140:V4140))=0,"",IF(OR(OR(ISBLANK(F4140),SUM(LEN(C4140),LEN(D4140))=0),AND(NOT(E4140="Unknown"),ISBLANK(J4140)),AND(NOT(O4140="Unknown"),ISBLANK(R4140))),"Missing Information", INDEX(Table15[Entire Service Line Classification], MATCH(SUMIFS(Table15[Unique ID],Table15[System-Owned Portion],E4140,Table15[If Material Anything Other than "Lead" in Column E,Was Material Ever Previously Lead?],G4140,Table15[Customer-Owned Portion],O4140),Table15[Unique ID],0),0)))</f>
        <v>Non-lead</v>
      </c>
      <c r="X4140"/>
    </row>
    <row r="4141" spans="2:24" ht="225" x14ac:dyDescent="0.25">
      <c r="B4141" s="146" t="s">
        <v>13790</v>
      </c>
      <c r="C4141" s="31" t="s">
        <v>13788</v>
      </c>
      <c r="D4141" s="31" t="s">
        <v>13791</v>
      </c>
      <c r="E4141" s="44" t="s">
        <v>52</v>
      </c>
      <c r="F4141" s="43" t="s">
        <v>34</v>
      </c>
      <c r="G4141" s="84" t="s">
        <v>34</v>
      </c>
      <c r="H4141" s="31"/>
      <c r="I4141" s="205"/>
      <c r="J4141" s="84" t="s">
        <v>3268</v>
      </c>
      <c r="K4141" s="31" t="s">
        <v>34</v>
      </c>
      <c r="L4141" s="31"/>
      <c r="M4141" s="169"/>
      <c r="N4141" s="148" t="s">
        <v>3269</v>
      </c>
      <c r="O4141" s="106" t="s">
        <v>52</v>
      </c>
      <c r="P4141" s="43"/>
      <c r="Q4141" s="205"/>
      <c r="R4141" s="84" t="s">
        <v>3268</v>
      </c>
      <c r="S4141" s="31" t="s">
        <v>34</v>
      </c>
      <c r="T4141" s="31"/>
      <c r="U4141" s="169"/>
      <c r="V4141" s="150" t="s">
        <v>3269</v>
      </c>
      <c r="W4141" s="141" t="str" cm="1">
        <f t="array" ref="W4141">IF(SUM(LEN(B4141:V4141))=0,"",IF(OR(OR(ISBLANK(F4141),SUM(LEN(C4141),LEN(D4141))=0),AND(NOT(E4141="Unknown"),ISBLANK(J4141)),AND(NOT(O4141="Unknown"),ISBLANK(R4141))),"Missing Information", INDEX(Table15[Entire Service Line Classification], MATCH(SUMIFS(Table15[Unique ID],Table15[System-Owned Portion],E4141,Table15[If Material Anything Other than "Lead" in Column E,Was Material Ever Previously Lead?],G4141,Table15[Customer-Owned Portion],O4141),Table15[Unique ID],0),0)))</f>
        <v>Non-lead</v>
      </c>
      <c r="X4141"/>
    </row>
    <row r="4142" spans="2:24" ht="225" x14ac:dyDescent="0.25">
      <c r="B4142" s="146" t="s">
        <v>13792</v>
      </c>
      <c r="C4142" s="31" t="s">
        <v>13793</v>
      </c>
      <c r="D4142" s="31" t="s">
        <v>13794</v>
      </c>
      <c r="E4142" s="44" t="s">
        <v>52</v>
      </c>
      <c r="F4142" s="43" t="s">
        <v>34</v>
      </c>
      <c r="G4142" s="84" t="s">
        <v>34</v>
      </c>
      <c r="H4142" s="31"/>
      <c r="I4142" s="205"/>
      <c r="J4142" s="84" t="s">
        <v>3268</v>
      </c>
      <c r="K4142" s="31" t="s">
        <v>34</v>
      </c>
      <c r="L4142" s="31"/>
      <c r="M4142" s="169"/>
      <c r="N4142" s="148" t="s">
        <v>3269</v>
      </c>
      <c r="O4142" s="106" t="s">
        <v>52</v>
      </c>
      <c r="P4142" s="43"/>
      <c r="Q4142" s="205"/>
      <c r="R4142" s="84" t="s">
        <v>3268</v>
      </c>
      <c r="S4142" s="31" t="s">
        <v>34</v>
      </c>
      <c r="T4142" s="31"/>
      <c r="U4142" s="169"/>
      <c r="V4142" s="150" t="s">
        <v>3269</v>
      </c>
      <c r="W4142" s="141" t="str" cm="1">
        <f t="array" ref="W4142">IF(SUM(LEN(B4142:V4142))=0,"",IF(OR(OR(ISBLANK(F4142),SUM(LEN(C4142),LEN(D4142))=0),AND(NOT(E4142="Unknown"),ISBLANK(J4142)),AND(NOT(O4142="Unknown"),ISBLANK(R4142))),"Missing Information", INDEX(Table15[Entire Service Line Classification], MATCH(SUMIFS(Table15[Unique ID],Table15[System-Owned Portion],E4142,Table15[If Material Anything Other than "Lead" in Column E,Was Material Ever Previously Lead?],G4142,Table15[Customer-Owned Portion],O4142),Table15[Unique ID],0),0)))</f>
        <v>Non-lead</v>
      </c>
      <c r="X4142"/>
    </row>
    <row r="4143" spans="2:24" ht="225" x14ac:dyDescent="0.25">
      <c r="B4143" s="146" t="s">
        <v>13795</v>
      </c>
      <c r="C4143" s="31" t="s">
        <v>13796</v>
      </c>
      <c r="D4143" s="31" t="s">
        <v>13797</v>
      </c>
      <c r="E4143" s="44" t="s">
        <v>52</v>
      </c>
      <c r="F4143" s="43" t="s">
        <v>34</v>
      </c>
      <c r="G4143" s="84" t="s">
        <v>34</v>
      </c>
      <c r="H4143" s="31"/>
      <c r="I4143" s="205"/>
      <c r="J4143" s="84" t="s">
        <v>3268</v>
      </c>
      <c r="K4143" s="31" t="s">
        <v>34</v>
      </c>
      <c r="L4143" s="31"/>
      <c r="M4143" s="169"/>
      <c r="N4143" s="148" t="s">
        <v>3269</v>
      </c>
      <c r="O4143" s="106" t="s">
        <v>52</v>
      </c>
      <c r="P4143" s="43"/>
      <c r="Q4143" s="205"/>
      <c r="R4143" s="84" t="s">
        <v>3268</v>
      </c>
      <c r="S4143" s="31" t="s">
        <v>34</v>
      </c>
      <c r="T4143" s="31"/>
      <c r="U4143" s="169"/>
      <c r="V4143" s="150" t="s">
        <v>3269</v>
      </c>
      <c r="W4143" s="141" t="str" cm="1">
        <f t="array" ref="W4143">IF(SUM(LEN(B4143:V4143))=0,"",IF(OR(OR(ISBLANK(F4143),SUM(LEN(C4143),LEN(D4143))=0),AND(NOT(E4143="Unknown"),ISBLANK(J4143)),AND(NOT(O4143="Unknown"),ISBLANK(R4143))),"Missing Information", INDEX(Table15[Entire Service Line Classification], MATCH(SUMIFS(Table15[Unique ID],Table15[System-Owned Portion],E4143,Table15[If Material Anything Other than "Lead" in Column E,Was Material Ever Previously Lead?],G4143,Table15[Customer-Owned Portion],O4143),Table15[Unique ID],0),0)))</f>
        <v>Non-lead</v>
      </c>
      <c r="X4143"/>
    </row>
    <row r="4144" spans="2:24" ht="60" x14ac:dyDescent="0.25">
      <c r="B4144" s="146" t="s">
        <v>929</v>
      </c>
      <c r="C4144" s="31" t="s">
        <v>930</v>
      </c>
      <c r="D4144" s="31" t="s">
        <v>931</v>
      </c>
      <c r="E4144" s="44" t="s">
        <v>200</v>
      </c>
      <c r="F4144" s="43" t="s">
        <v>34</v>
      </c>
      <c r="G4144" s="84" t="s">
        <v>34</v>
      </c>
      <c r="H4144" s="31" t="s">
        <v>661</v>
      </c>
      <c r="I4144" s="205"/>
      <c r="J4144" s="84" t="s">
        <v>188</v>
      </c>
      <c r="K4144" s="31" t="s">
        <v>34</v>
      </c>
      <c r="L4144" s="31"/>
      <c r="M4144" s="169"/>
      <c r="N4144" s="148" t="s">
        <v>662</v>
      </c>
      <c r="O4144" s="106" t="s">
        <v>200</v>
      </c>
      <c r="P4144" s="43" t="s">
        <v>661</v>
      </c>
      <c r="Q4144" s="205"/>
      <c r="R4144" s="84" t="s">
        <v>188</v>
      </c>
      <c r="S4144" s="31" t="s">
        <v>34</v>
      </c>
      <c r="T4144" s="31"/>
      <c r="U4144" s="169"/>
      <c r="V4144" s="150" t="s">
        <v>663</v>
      </c>
      <c r="W4144" s="141" t="str" cm="1">
        <f t="array" ref="W4144">IF(SUM(LEN(B4144:V4144))=0,"",IF(OR(OR(ISBLANK(F4144),SUM(LEN(C4144),LEN(D4144))=0),AND(NOT(E4144="Unknown"),ISBLANK(J4144)),AND(NOT(O4144="Unknown"),ISBLANK(R4144))),"Missing Information", INDEX(Table15[Entire Service Line Classification], MATCH(SUMIFS(Table15[Unique ID],Table15[System-Owned Portion],E4144,Table15[If Material Anything Other than "Lead" in Column E,Was Material Ever Previously Lead?],G4144,Table15[Customer-Owned Portion],O4144),Table15[Unique ID],0),0)))</f>
        <v>Non-lead</v>
      </c>
      <c r="X4144"/>
    </row>
    <row r="4145" spans="2:24" ht="75" x14ac:dyDescent="0.25">
      <c r="B4145" s="146" t="s">
        <v>13798</v>
      </c>
      <c r="C4145" s="31" t="s">
        <v>13799</v>
      </c>
      <c r="D4145" s="31" t="s">
        <v>13800</v>
      </c>
      <c r="E4145" s="44" t="s">
        <v>43</v>
      </c>
      <c r="F4145" s="43" t="s">
        <v>34</v>
      </c>
      <c r="G4145" s="84" t="s">
        <v>34</v>
      </c>
      <c r="H4145" s="31"/>
      <c r="I4145" s="205"/>
      <c r="J4145" s="84" t="s">
        <v>106</v>
      </c>
      <c r="K4145" s="31" t="s">
        <v>36</v>
      </c>
      <c r="L4145" s="31" t="s">
        <v>95</v>
      </c>
      <c r="M4145" s="169" t="s">
        <v>3681</v>
      </c>
      <c r="N4145" s="148" t="s">
        <v>3815</v>
      </c>
      <c r="O4145" s="106" t="s">
        <v>35</v>
      </c>
      <c r="P4145" s="43"/>
      <c r="Q4145" s="205"/>
      <c r="R4145" s="84" t="s">
        <v>106</v>
      </c>
      <c r="S4145" s="31" t="s">
        <v>36</v>
      </c>
      <c r="T4145" s="31" t="s">
        <v>95</v>
      </c>
      <c r="U4145" s="169" t="s">
        <v>3681</v>
      </c>
      <c r="V4145" s="150" t="s">
        <v>13801</v>
      </c>
      <c r="W4145" s="141" t="str" cm="1">
        <f t="array" ref="W4145">IF(SUM(LEN(B4145:V4145))=0,"",IF(OR(OR(ISBLANK(F4145),SUM(LEN(C4145),LEN(D4145))=0),AND(NOT(E4145="Unknown"),ISBLANK(J4145)),AND(NOT(O4145="Unknown"),ISBLANK(R4145))),"Missing Information", INDEX(Table15[Entire Service Line Classification], MATCH(SUMIFS(Table15[Unique ID],Table15[System-Owned Portion],E4145,Table15[If Material Anything Other than "Lead" in Column E,Was Material Ever Previously Lead?],G4145,Table15[Customer-Owned Portion],O4145),Table15[Unique ID],0),0)))</f>
        <v>Non-lead</v>
      </c>
      <c r="X4145"/>
    </row>
    <row r="4146" spans="2:24" ht="225" x14ac:dyDescent="0.25">
      <c r="B4146" s="146" t="s">
        <v>13802</v>
      </c>
      <c r="C4146" s="31" t="s">
        <v>13803</v>
      </c>
      <c r="D4146" s="31" t="s">
        <v>13804</v>
      </c>
      <c r="E4146" s="44" t="s">
        <v>52</v>
      </c>
      <c r="F4146" s="43" t="s">
        <v>34</v>
      </c>
      <c r="G4146" s="84" t="s">
        <v>34</v>
      </c>
      <c r="H4146" s="31"/>
      <c r="I4146" s="205"/>
      <c r="J4146" s="84" t="s">
        <v>3268</v>
      </c>
      <c r="K4146" s="31" t="s">
        <v>34</v>
      </c>
      <c r="L4146" s="31"/>
      <c r="M4146" s="169"/>
      <c r="N4146" s="148" t="s">
        <v>3269</v>
      </c>
      <c r="O4146" s="106" t="s">
        <v>52</v>
      </c>
      <c r="P4146" s="43"/>
      <c r="Q4146" s="205"/>
      <c r="R4146" s="84" t="s">
        <v>3268</v>
      </c>
      <c r="S4146" s="31" t="s">
        <v>34</v>
      </c>
      <c r="T4146" s="31"/>
      <c r="U4146" s="169"/>
      <c r="V4146" s="150" t="s">
        <v>3269</v>
      </c>
      <c r="W4146" s="141" t="str" cm="1">
        <f t="array" ref="W4146">IF(SUM(LEN(B4146:V4146))=0,"",IF(OR(OR(ISBLANK(F4146),SUM(LEN(C4146),LEN(D4146))=0),AND(NOT(E4146="Unknown"),ISBLANK(J4146)),AND(NOT(O4146="Unknown"),ISBLANK(R4146))),"Missing Information", INDEX(Table15[Entire Service Line Classification], MATCH(SUMIFS(Table15[Unique ID],Table15[System-Owned Portion],E4146,Table15[If Material Anything Other than "Lead" in Column E,Was Material Ever Previously Lead?],G4146,Table15[Customer-Owned Portion],O4146),Table15[Unique ID],0),0)))</f>
        <v>Non-lead</v>
      </c>
      <c r="X4146"/>
    </row>
    <row r="4147" spans="2:24" ht="75" x14ac:dyDescent="0.25">
      <c r="B4147" s="146" t="s">
        <v>13805</v>
      </c>
      <c r="C4147" s="31" t="s">
        <v>13806</v>
      </c>
      <c r="D4147" s="31" t="s">
        <v>13807</v>
      </c>
      <c r="E4147" s="44" t="s">
        <v>43</v>
      </c>
      <c r="F4147" s="43" t="s">
        <v>34</v>
      </c>
      <c r="G4147" s="84" t="s">
        <v>34</v>
      </c>
      <c r="H4147" s="31"/>
      <c r="I4147" s="205"/>
      <c r="J4147" s="84" t="s">
        <v>106</v>
      </c>
      <c r="K4147" s="31" t="s">
        <v>36</v>
      </c>
      <c r="L4147" s="31" t="s">
        <v>95</v>
      </c>
      <c r="M4147" s="169" t="s">
        <v>3681</v>
      </c>
      <c r="N4147" s="148" t="s">
        <v>3815</v>
      </c>
      <c r="O4147" s="106" t="s">
        <v>43</v>
      </c>
      <c r="P4147" s="43"/>
      <c r="Q4147" s="205"/>
      <c r="R4147" s="84" t="s">
        <v>106</v>
      </c>
      <c r="S4147" s="31" t="s">
        <v>36</v>
      </c>
      <c r="T4147" s="31" t="s">
        <v>95</v>
      </c>
      <c r="U4147" s="169" t="s">
        <v>3681</v>
      </c>
      <c r="V4147" s="150" t="s">
        <v>3815</v>
      </c>
      <c r="W4147" s="141" t="str" cm="1">
        <f t="array" ref="W4147">IF(SUM(LEN(B4147:V4147))=0,"",IF(OR(OR(ISBLANK(F4147),SUM(LEN(C4147),LEN(D4147))=0),AND(NOT(E4147="Unknown"),ISBLANK(J4147)),AND(NOT(O4147="Unknown"),ISBLANK(R4147))),"Missing Information", INDEX(Table15[Entire Service Line Classification], MATCH(SUMIFS(Table15[Unique ID],Table15[System-Owned Portion],E4147,Table15[If Material Anything Other than "Lead" in Column E,Was Material Ever Previously Lead?],G4147,Table15[Customer-Owned Portion],O4147),Table15[Unique ID],0),0)))</f>
        <v>Non-lead</v>
      </c>
      <c r="X4147"/>
    </row>
    <row r="4148" spans="2:24" ht="225" x14ac:dyDescent="0.25">
      <c r="B4148" s="146" t="s">
        <v>13808</v>
      </c>
      <c r="C4148" s="31" t="s">
        <v>13809</v>
      </c>
      <c r="D4148" s="31" t="s">
        <v>13810</v>
      </c>
      <c r="E4148" s="44" t="s">
        <v>52</v>
      </c>
      <c r="F4148" s="43" t="s">
        <v>34</v>
      </c>
      <c r="G4148" s="84" t="s">
        <v>34</v>
      </c>
      <c r="H4148" s="31"/>
      <c r="I4148" s="205"/>
      <c r="J4148" s="84" t="s">
        <v>105</v>
      </c>
      <c r="K4148" s="31" t="s">
        <v>34</v>
      </c>
      <c r="L4148" s="31"/>
      <c r="M4148" s="169"/>
      <c r="N4148" s="148" t="s">
        <v>3366</v>
      </c>
      <c r="O4148" s="106" t="s">
        <v>52</v>
      </c>
      <c r="P4148" s="43"/>
      <c r="Q4148" s="205"/>
      <c r="R4148" s="84" t="s">
        <v>105</v>
      </c>
      <c r="S4148" s="31" t="s">
        <v>34</v>
      </c>
      <c r="T4148" s="31"/>
      <c r="U4148" s="169"/>
      <c r="V4148" s="150" t="s">
        <v>3366</v>
      </c>
      <c r="W4148" s="141" t="str" cm="1">
        <f t="array" ref="W4148">IF(SUM(LEN(B4148:V4148))=0,"",IF(OR(OR(ISBLANK(F4148),SUM(LEN(C4148),LEN(D4148))=0),AND(NOT(E4148="Unknown"),ISBLANK(J4148)),AND(NOT(O4148="Unknown"),ISBLANK(R4148))),"Missing Information", INDEX(Table15[Entire Service Line Classification], MATCH(SUMIFS(Table15[Unique ID],Table15[System-Owned Portion],E4148,Table15[If Material Anything Other than "Lead" in Column E,Was Material Ever Previously Lead?],G4148,Table15[Customer-Owned Portion],O4148),Table15[Unique ID],0),0)))</f>
        <v>Non-lead</v>
      </c>
      <c r="X4148"/>
    </row>
    <row r="4149" spans="2:24" ht="225" x14ac:dyDescent="0.25">
      <c r="B4149" s="146" t="s">
        <v>13811</v>
      </c>
      <c r="C4149" s="31" t="s">
        <v>13812</v>
      </c>
      <c r="D4149" s="31" t="s">
        <v>13813</v>
      </c>
      <c r="E4149" s="44" t="s">
        <v>52</v>
      </c>
      <c r="F4149" s="43" t="s">
        <v>34</v>
      </c>
      <c r="G4149" s="84" t="s">
        <v>34</v>
      </c>
      <c r="H4149" s="31"/>
      <c r="I4149" s="205"/>
      <c r="J4149" s="84" t="s">
        <v>3268</v>
      </c>
      <c r="K4149" s="31" t="s">
        <v>34</v>
      </c>
      <c r="L4149" s="31"/>
      <c r="M4149" s="169"/>
      <c r="N4149" s="148" t="s">
        <v>3269</v>
      </c>
      <c r="O4149" s="106" t="s">
        <v>52</v>
      </c>
      <c r="P4149" s="43"/>
      <c r="Q4149" s="205"/>
      <c r="R4149" s="84" t="s">
        <v>3268</v>
      </c>
      <c r="S4149" s="31" t="s">
        <v>34</v>
      </c>
      <c r="T4149" s="31"/>
      <c r="U4149" s="169"/>
      <c r="V4149" s="150" t="s">
        <v>3269</v>
      </c>
      <c r="W4149" s="141" t="str" cm="1">
        <f t="array" ref="W4149">IF(SUM(LEN(B4149:V4149))=0,"",IF(OR(OR(ISBLANK(F4149),SUM(LEN(C4149),LEN(D4149))=0),AND(NOT(E4149="Unknown"),ISBLANK(J4149)),AND(NOT(O4149="Unknown"),ISBLANK(R4149))),"Missing Information", INDEX(Table15[Entire Service Line Classification], MATCH(SUMIFS(Table15[Unique ID],Table15[System-Owned Portion],E4149,Table15[If Material Anything Other than "Lead" in Column E,Was Material Ever Previously Lead?],G4149,Table15[Customer-Owned Portion],O4149),Table15[Unique ID],0),0)))</f>
        <v>Non-lead</v>
      </c>
      <c r="X4149"/>
    </row>
    <row r="4150" spans="2:24" ht="210" x14ac:dyDescent="0.25">
      <c r="B4150" s="146" t="s">
        <v>13814</v>
      </c>
      <c r="C4150" s="31" t="s">
        <v>13815</v>
      </c>
      <c r="D4150" s="31" t="s">
        <v>13816</v>
      </c>
      <c r="E4150" s="44" t="s">
        <v>52</v>
      </c>
      <c r="F4150" s="43" t="s">
        <v>34</v>
      </c>
      <c r="G4150" s="84" t="s">
        <v>34</v>
      </c>
      <c r="H4150" s="31"/>
      <c r="I4150" s="205"/>
      <c r="J4150" s="84" t="s">
        <v>105</v>
      </c>
      <c r="K4150" s="31" t="s">
        <v>34</v>
      </c>
      <c r="L4150" s="31"/>
      <c r="M4150" s="169"/>
      <c r="N4150" s="148" t="s">
        <v>3434</v>
      </c>
      <c r="O4150" s="106" t="s">
        <v>52</v>
      </c>
      <c r="P4150" s="43"/>
      <c r="Q4150" s="205"/>
      <c r="R4150" s="84" t="s">
        <v>105</v>
      </c>
      <c r="S4150" s="31" t="s">
        <v>34</v>
      </c>
      <c r="T4150" s="31"/>
      <c r="U4150" s="169"/>
      <c r="V4150" s="150" t="s">
        <v>3434</v>
      </c>
      <c r="W4150" s="141" t="str" cm="1">
        <f t="array" ref="W4150">IF(SUM(LEN(B4150:V4150))=0,"",IF(OR(OR(ISBLANK(F4150),SUM(LEN(C4150),LEN(D4150))=0),AND(NOT(E4150="Unknown"),ISBLANK(J4150)),AND(NOT(O4150="Unknown"),ISBLANK(R4150))),"Missing Information", INDEX(Table15[Entire Service Line Classification], MATCH(SUMIFS(Table15[Unique ID],Table15[System-Owned Portion],E4150,Table15[If Material Anything Other than "Lead" in Column E,Was Material Ever Previously Lead?],G4150,Table15[Customer-Owned Portion],O4150),Table15[Unique ID],0),0)))</f>
        <v>Non-lead</v>
      </c>
      <c r="X4150"/>
    </row>
    <row r="4151" spans="2:24" ht="75" x14ac:dyDescent="0.25">
      <c r="B4151" s="146" t="s">
        <v>13817</v>
      </c>
      <c r="C4151" s="31" t="s">
        <v>13818</v>
      </c>
      <c r="D4151" s="31" t="s">
        <v>13819</v>
      </c>
      <c r="E4151" s="44" t="s">
        <v>42</v>
      </c>
      <c r="F4151" s="43" t="s">
        <v>34</v>
      </c>
      <c r="G4151" s="84" t="s">
        <v>34</v>
      </c>
      <c r="H4151" s="31"/>
      <c r="I4151" s="205"/>
      <c r="J4151" s="84" t="s">
        <v>106</v>
      </c>
      <c r="K4151" s="31" t="s">
        <v>36</v>
      </c>
      <c r="L4151" s="31" t="s">
        <v>95</v>
      </c>
      <c r="M4151" s="169" t="s">
        <v>4512</v>
      </c>
      <c r="N4151" s="148" t="s">
        <v>13820</v>
      </c>
      <c r="O4151" s="106" t="s">
        <v>43</v>
      </c>
      <c r="P4151" s="43"/>
      <c r="Q4151" s="205"/>
      <c r="R4151" s="84" t="s">
        <v>106</v>
      </c>
      <c r="S4151" s="31" t="s">
        <v>36</v>
      </c>
      <c r="T4151" s="31" t="s">
        <v>95</v>
      </c>
      <c r="U4151" s="169" t="s">
        <v>4512</v>
      </c>
      <c r="V4151" s="150" t="s">
        <v>5033</v>
      </c>
      <c r="W4151" s="141" t="str" cm="1">
        <f t="array" ref="W4151">IF(SUM(LEN(B4151:V4151))=0,"",IF(OR(OR(ISBLANK(F4151),SUM(LEN(C4151),LEN(D4151))=0),AND(NOT(E4151="Unknown"),ISBLANK(J4151)),AND(NOT(O4151="Unknown"),ISBLANK(R4151))),"Missing Information", INDEX(Table15[Entire Service Line Classification], MATCH(SUMIFS(Table15[Unique ID],Table15[System-Owned Portion],E4151,Table15[If Material Anything Other than "Lead" in Column E,Was Material Ever Previously Lead?],G4151,Table15[Customer-Owned Portion],O4151),Table15[Unique ID],0),0)))</f>
        <v>Non-lead</v>
      </c>
      <c r="X4151"/>
    </row>
    <row r="4152" spans="2:24" ht="225" x14ac:dyDescent="0.25">
      <c r="B4152" s="146" t="s">
        <v>13821</v>
      </c>
      <c r="C4152" s="31" t="s">
        <v>13822</v>
      </c>
      <c r="D4152" s="31" t="s">
        <v>13823</v>
      </c>
      <c r="E4152" s="44" t="s">
        <v>52</v>
      </c>
      <c r="F4152" s="43" t="s">
        <v>34</v>
      </c>
      <c r="G4152" s="84" t="s">
        <v>34</v>
      </c>
      <c r="H4152" s="31"/>
      <c r="I4152" s="205"/>
      <c r="J4152" s="84" t="s">
        <v>3268</v>
      </c>
      <c r="K4152" s="31" t="s">
        <v>34</v>
      </c>
      <c r="L4152" s="31"/>
      <c r="M4152" s="169"/>
      <c r="N4152" s="148" t="s">
        <v>3269</v>
      </c>
      <c r="O4152" s="106" t="s">
        <v>52</v>
      </c>
      <c r="P4152" s="43"/>
      <c r="Q4152" s="205"/>
      <c r="R4152" s="84" t="s">
        <v>3268</v>
      </c>
      <c r="S4152" s="31" t="s">
        <v>34</v>
      </c>
      <c r="T4152" s="31"/>
      <c r="U4152" s="169"/>
      <c r="V4152" s="150" t="s">
        <v>3269</v>
      </c>
      <c r="W4152" s="141" t="str" cm="1">
        <f t="array" ref="W4152">IF(SUM(LEN(B4152:V4152))=0,"",IF(OR(OR(ISBLANK(F4152),SUM(LEN(C4152),LEN(D4152))=0),AND(NOT(E4152="Unknown"),ISBLANK(J4152)),AND(NOT(O4152="Unknown"),ISBLANK(R4152))),"Missing Information", INDEX(Table15[Entire Service Line Classification], MATCH(SUMIFS(Table15[Unique ID],Table15[System-Owned Portion],E4152,Table15[If Material Anything Other than "Lead" in Column E,Was Material Ever Previously Lead?],G4152,Table15[Customer-Owned Portion],O4152),Table15[Unique ID],0),0)))</f>
        <v>Non-lead</v>
      </c>
      <c r="X4152"/>
    </row>
    <row r="4153" spans="2:24" ht="60" x14ac:dyDescent="0.25">
      <c r="B4153" s="146" t="s">
        <v>13824</v>
      </c>
      <c r="C4153" s="31" t="s">
        <v>13825</v>
      </c>
      <c r="D4153" s="31" t="s">
        <v>13826</v>
      </c>
      <c r="E4153" s="44" t="s">
        <v>43</v>
      </c>
      <c r="F4153" s="43" t="s">
        <v>34</v>
      </c>
      <c r="G4153" s="84" t="s">
        <v>34</v>
      </c>
      <c r="H4153" s="31"/>
      <c r="I4153" s="205"/>
      <c r="J4153" s="84" t="s">
        <v>106</v>
      </c>
      <c r="K4153" s="31" t="s">
        <v>36</v>
      </c>
      <c r="L4153" s="31" t="s">
        <v>95</v>
      </c>
      <c r="M4153" s="169" t="s">
        <v>6141</v>
      </c>
      <c r="N4153" s="148" t="s">
        <v>13827</v>
      </c>
      <c r="O4153" s="106" t="s">
        <v>35</v>
      </c>
      <c r="P4153" s="43"/>
      <c r="Q4153" s="205"/>
      <c r="R4153" s="84" t="s">
        <v>106</v>
      </c>
      <c r="S4153" s="31" t="s">
        <v>36</v>
      </c>
      <c r="T4153" s="31" t="s">
        <v>95</v>
      </c>
      <c r="U4153" s="169" t="s">
        <v>6141</v>
      </c>
      <c r="V4153" s="150" t="s">
        <v>13828</v>
      </c>
      <c r="W4153" s="141" t="str" cm="1">
        <f t="array" ref="W4153">IF(SUM(LEN(B4153:V4153))=0,"",IF(OR(OR(ISBLANK(F4153),SUM(LEN(C4153),LEN(D4153))=0),AND(NOT(E4153="Unknown"),ISBLANK(J4153)),AND(NOT(O4153="Unknown"),ISBLANK(R4153))),"Missing Information", INDEX(Table15[Entire Service Line Classification], MATCH(SUMIFS(Table15[Unique ID],Table15[System-Owned Portion],E4153,Table15[If Material Anything Other than "Lead" in Column E,Was Material Ever Previously Lead?],G4153,Table15[Customer-Owned Portion],O4153),Table15[Unique ID],0),0)))</f>
        <v>Non-lead</v>
      </c>
      <c r="X4153"/>
    </row>
    <row r="4154" spans="2:24" ht="75" x14ac:dyDescent="0.25">
      <c r="B4154" s="146" t="s">
        <v>13829</v>
      </c>
      <c r="C4154" s="31" t="s">
        <v>13830</v>
      </c>
      <c r="D4154" s="31" t="s">
        <v>13831</v>
      </c>
      <c r="E4154" s="44" t="s">
        <v>43</v>
      </c>
      <c r="F4154" s="43" t="s">
        <v>34</v>
      </c>
      <c r="G4154" s="84" t="s">
        <v>34</v>
      </c>
      <c r="H4154" s="31"/>
      <c r="I4154" s="205"/>
      <c r="J4154" s="84" t="s">
        <v>106</v>
      </c>
      <c r="K4154" s="31" t="s">
        <v>36</v>
      </c>
      <c r="L4154" s="31" t="s">
        <v>95</v>
      </c>
      <c r="M4154" s="169" t="s">
        <v>3316</v>
      </c>
      <c r="N4154" s="148" t="s">
        <v>3317</v>
      </c>
      <c r="O4154" s="106" t="s">
        <v>43</v>
      </c>
      <c r="P4154" s="43"/>
      <c r="Q4154" s="205"/>
      <c r="R4154" s="84" t="s">
        <v>106</v>
      </c>
      <c r="S4154" s="31" t="s">
        <v>36</v>
      </c>
      <c r="T4154" s="31" t="s">
        <v>95</v>
      </c>
      <c r="U4154" s="169" t="s">
        <v>3316</v>
      </c>
      <c r="V4154" s="150" t="s">
        <v>3317</v>
      </c>
      <c r="W4154" s="141" t="str" cm="1">
        <f t="array" ref="W4154">IF(SUM(LEN(B4154:V4154))=0,"",IF(OR(OR(ISBLANK(F4154),SUM(LEN(C4154),LEN(D4154))=0),AND(NOT(E4154="Unknown"),ISBLANK(J4154)),AND(NOT(O4154="Unknown"),ISBLANK(R4154))),"Missing Information", INDEX(Table15[Entire Service Line Classification], MATCH(SUMIFS(Table15[Unique ID],Table15[System-Owned Portion],E4154,Table15[If Material Anything Other than "Lead" in Column E,Was Material Ever Previously Lead?],G4154,Table15[Customer-Owned Portion],O4154),Table15[Unique ID],0),0)))</f>
        <v>Non-lead</v>
      </c>
      <c r="X4154"/>
    </row>
    <row r="4155" spans="2:24" ht="60" x14ac:dyDescent="0.25">
      <c r="B4155" s="146" t="s">
        <v>13832</v>
      </c>
      <c r="C4155" s="31" t="s">
        <v>13830</v>
      </c>
      <c r="D4155" s="31" t="s">
        <v>13833</v>
      </c>
      <c r="E4155" s="44" t="s">
        <v>43</v>
      </c>
      <c r="F4155" s="43" t="s">
        <v>34</v>
      </c>
      <c r="G4155" s="84" t="s">
        <v>34</v>
      </c>
      <c r="H4155" s="31"/>
      <c r="I4155" s="205"/>
      <c r="J4155" s="84" t="s">
        <v>106</v>
      </c>
      <c r="K4155" s="31" t="s">
        <v>36</v>
      </c>
      <c r="L4155" s="31" t="s">
        <v>95</v>
      </c>
      <c r="M4155" s="169" t="s">
        <v>3906</v>
      </c>
      <c r="N4155" s="148" t="s">
        <v>3907</v>
      </c>
      <c r="O4155" s="106" t="s">
        <v>43</v>
      </c>
      <c r="P4155" s="43"/>
      <c r="Q4155" s="205"/>
      <c r="R4155" s="84" t="s">
        <v>106</v>
      </c>
      <c r="S4155" s="31" t="s">
        <v>36</v>
      </c>
      <c r="T4155" s="31" t="s">
        <v>95</v>
      </c>
      <c r="U4155" s="169" t="s">
        <v>3906</v>
      </c>
      <c r="V4155" s="150" t="s">
        <v>3907</v>
      </c>
      <c r="W4155" s="141" t="str" cm="1">
        <f t="array" ref="W4155">IF(SUM(LEN(B4155:V4155))=0,"",IF(OR(OR(ISBLANK(F4155),SUM(LEN(C4155),LEN(D4155))=0),AND(NOT(E4155="Unknown"),ISBLANK(J4155)),AND(NOT(O4155="Unknown"),ISBLANK(R4155))),"Missing Information", INDEX(Table15[Entire Service Line Classification], MATCH(SUMIFS(Table15[Unique ID],Table15[System-Owned Portion],E4155,Table15[If Material Anything Other than "Lead" in Column E,Was Material Ever Previously Lead?],G4155,Table15[Customer-Owned Portion],O4155),Table15[Unique ID],0),0)))</f>
        <v>Non-lead</v>
      </c>
      <c r="X4155"/>
    </row>
    <row r="4156" spans="2:24" ht="60" x14ac:dyDescent="0.25">
      <c r="B4156" s="146" t="s">
        <v>13834</v>
      </c>
      <c r="C4156" s="31" t="s">
        <v>13835</v>
      </c>
      <c r="D4156" s="31" t="s">
        <v>13836</v>
      </c>
      <c r="E4156" s="44" t="s">
        <v>43</v>
      </c>
      <c r="F4156" s="43" t="s">
        <v>34</v>
      </c>
      <c r="G4156" s="84" t="s">
        <v>34</v>
      </c>
      <c r="H4156" s="31"/>
      <c r="I4156" s="205"/>
      <c r="J4156" s="84" t="s">
        <v>106</v>
      </c>
      <c r="K4156" s="31" t="s">
        <v>36</v>
      </c>
      <c r="L4156" s="31" t="s">
        <v>95</v>
      </c>
      <c r="M4156" s="169" t="s">
        <v>6141</v>
      </c>
      <c r="N4156" s="148" t="s">
        <v>13827</v>
      </c>
      <c r="O4156" s="106" t="s">
        <v>35</v>
      </c>
      <c r="P4156" s="43"/>
      <c r="Q4156" s="205"/>
      <c r="R4156" s="84" t="s">
        <v>106</v>
      </c>
      <c r="S4156" s="31" t="s">
        <v>36</v>
      </c>
      <c r="T4156" s="31" t="s">
        <v>95</v>
      </c>
      <c r="U4156" s="169" t="s">
        <v>6141</v>
      </c>
      <c r="V4156" s="150" t="s">
        <v>13837</v>
      </c>
      <c r="W4156" s="141" t="str" cm="1">
        <f t="array" ref="W4156">IF(SUM(LEN(B4156:V4156))=0,"",IF(OR(OR(ISBLANK(F4156),SUM(LEN(C4156),LEN(D4156))=0),AND(NOT(E4156="Unknown"),ISBLANK(J4156)),AND(NOT(O4156="Unknown"),ISBLANK(R4156))),"Missing Information", INDEX(Table15[Entire Service Line Classification], MATCH(SUMIFS(Table15[Unique ID],Table15[System-Owned Portion],E4156,Table15[If Material Anything Other than "Lead" in Column E,Was Material Ever Previously Lead?],G4156,Table15[Customer-Owned Portion],O4156),Table15[Unique ID],0),0)))</f>
        <v>Non-lead</v>
      </c>
      <c r="X4156"/>
    </row>
    <row r="4157" spans="2:24" ht="75" x14ac:dyDescent="0.25">
      <c r="B4157" s="146" t="s">
        <v>13838</v>
      </c>
      <c r="C4157" s="31" t="s">
        <v>13839</v>
      </c>
      <c r="D4157" s="31" t="s">
        <v>13840</v>
      </c>
      <c r="E4157" s="44" t="s">
        <v>43</v>
      </c>
      <c r="F4157" s="43" t="s">
        <v>34</v>
      </c>
      <c r="G4157" s="84" t="s">
        <v>34</v>
      </c>
      <c r="H4157" s="31"/>
      <c r="I4157" s="205"/>
      <c r="J4157" s="84" t="s">
        <v>106</v>
      </c>
      <c r="K4157" s="31" t="s">
        <v>36</v>
      </c>
      <c r="L4157" s="31" t="s">
        <v>95</v>
      </c>
      <c r="M4157" s="169" t="s">
        <v>4512</v>
      </c>
      <c r="N4157" s="148" t="s">
        <v>5033</v>
      </c>
      <c r="O4157" s="106" t="s">
        <v>42</v>
      </c>
      <c r="P4157" s="43"/>
      <c r="Q4157" s="205"/>
      <c r="R4157" s="84" t="s">
        <v>106</v>
      </c>
      <c r="S4157" s="31" t="s">
        <v>36</v>
      </c>
      <c r="T4157" s="31" t="s">
        <v>95</v>
      </c>
      <c r="U4157" s="169" t="s">
        <v>4512</v>
      </c>
      <c r="V4157" s="150" t="s">
        <v>13841</v>
      </c>
      <c r="W4157" s="141" t="str" cm="1">
        <f t="array" ref="W4157">IF(SUM(LEN(B4157:V4157))=0,"",IF(OR(OR(ISBLANK(F4157),SUM(LEN(C4157),LEN(D4157))=0),AND(NOT(E4157="Unknown"),ISBLANK(J4157)),AND(NOT(O4157="Unknown"),ISBLANK(R4157))),"Missing Information", INDEX(Table15[Entire Service Line Classification], MATCH(SUMIFS(Table15[Unique ID],Table15[System-Owned Portion],E4157,Table15[If Material Anything Other than "Lead" in Column E,Was Material Ever Previously Lead?],G4157,Table15[Customer-Owned Portion],O4157),Table15[Unique ID],0),0)))</f>
        <v>Non-lead</v>
      </c>
      <c r="X4157"/>
    </row>
    <row r="4158" spans="2:24" ht="75" x14ac:dyDescent="0.25">
      <c r="B4158" s="146" t="s">
        <v>13842</v>
      </c>
      <c r="C4158" s="31" t="s">
        <v>13843</v>
      </c>
      <c r="D4158" s="31" t="s">
        <v>13844</v>
      </c>
      <c r="E4158" s="44" t="s">
        <v>43</v>
      </c>
      <c r="F4158" s="43" t="s">
        <v>34</v>
      </c>
      <c r="G4158" s="84" t="s">
        <v>34</v>
      </c>
      <c r="H4158" s="31"/>
      <c r="I4158" s="205"/>
      <c r="J4158" s="84" t="s">
        <v>106</v>
      </c>
      <c r="K4158" s="31" t="s">
        <v>36</v>
      </c>
      <c r="L4158" s="31" t="s">
        <v>95</v>
      </c>
      <c r="M4158" s="169" t="s">
        <v>6141</v>
      </c>
      <c r="N4158" s="148" t="s">
        <v>13845</v>
      </c>
      <c r="O4158" s="106" t="s">
        <v>43</v>
      </c>
      <c r="P4158" s="43"/>
      <c r="Q4158" s="205"/>
      <c r="R4158" s="84" t="s">
        <v>106</v>
      </c>
      <c r="S4158" s="31" t="s">
        <v>36</v>
      </c>
      <c r="T4158" s="31" t="s">
        <v>95</v>
      </c>
      <c r="U4158" s="169" t="s">
        <v>6141</v>
      </c>
      <c r="V4158" s="150" t="s">
        <v>13845</v>
      </c>
      <c r="W4158" s="141" t="str" cm="1">
        <f t="array" ref="W4158">IF(SUM(LEN(B4158:V4158))=0,"",IF(OR(OR(ISBLANK(F4158),SUM(LEN(C4158),LEN(D4158))=0),AND(NOT(E4158="Unknown"),ISBLANK(J4158)),AND(NOT(O4158="Unknown"),ISBLANK(R4158))),"Missing Information", INDEX(Table15[Entire Service Line Classification], MATCH(SUMIFS(Table15[Unique ID],Table15[System-Owned Portion],E4158,Table15[If Material Anything Other than "Lead" in Column E,Was Material Ever Previously Lead?],G4158,Table15[Customer-Owned Portion],O4158),Table15[Unique ID],0),0)))</f>
        <v>Non-lead</v>
      </c>
      <c r="X4158"/>
    </row>
    <row r="4159" spans="2:24" ht="225" x14ac:dyDescent="0.25">
      <c r="B4159" s="146" t="s">
        <v>13846</v>
      </c>
      <c r="C4159" s="31" t="s">
        <v>13847</v>
      </c>
      <c r="D4159" s="31" t="s">
        <v>13848</v>
      </c>
      <c r="E4159" s="44" t="s">
        <v>52</v>
      </c>
      <c r="F4159" s="43" t="s">
        <v>34</v>
      </c>
      <c r="G4159" s="84" t="s">
        <v>34</v>
      </c>
      <c r="H4159" s="31"/>
      <c r="I4159" s="205"/>
      <c r="J4159" s="84" t="s">
        <v>3268</v>
      </c>
      <c r="K4159" s="31" t="s">
        <v>34</v>
      </c>
      <c r="L4159" s="31"/>
      <c r="M4159" s="169"/>
      <c r="N4159" s="148" t="s">
        <v>3269</v>
      </c>
      <c r="O4159" s="106" t="s">
        <v>52</v>
      </c>
      <c r="P4159" s="43"/>
      <c r="Q4159" s="205"/>
      <c r="R4159" s="84" t="s">
        <v>3268</v>
      </c>
      <c r="S4159" s="31" t="s">
        <v>34</v>
      </c>
      <c r="T4159" s="31"/>
      <c r="U4159" s="169"/>
      <c r="V4159" s="150" t="s">
        <v>3269</v>
      </c>
      <c r="W4159" s="141" t="str" cm="1">
        <f t="array" ref="W4159">IF(SUM(LEN(B4159:V4159))=0,"",IF(OR(OR(ISBLANK(F4159),SUM(LEN(C4159),LEN(D4159))=0),AND(NOT(E4159="Unknown"),ISBLANK(J4159)),AND(NOT(O4159="Unknown"),ISBLANK(R4159))),"Missing Information", INDEX(Table15[Entire Service Line Classification], MATCH(SUMIFS(Table15[Unique ID],Table15[System-Owned Portion],E4159,Table15[If Material Anything Other than "Lead" in Column E,Was Material Ever Previously Lead?],G4159,Table15[Customer-Owned Portion],O4159),Table15[Unique ID],0),0)))</f>
        <v>Non-lead</v>
      </c>
      <c r="X4159"/>
    </row>
    <row r="4160" spans="2:24" ht="225" x14ac:dyDescent="0.25">
      <c r="B4160" s="146" t="s">
        <v>13849</v>
      </c>
      <c r="C4160" s="31" t="s">
        <v>13850</v>
      </c>
      <c r="D4160" s="31" t="s">
        <v>13851</v>
      </c>
      <c r="E4160" s="44" t="s">
        <v>52</v>
      </c>
      <c r="F4160" s="43" t="s">
        <v>34</v>
      </c>
      <c r="G4160" s="84" t="s">
        <v>34</v>
      </c>
      <c r="H4160" s="31"/>
      <c r="I4160" s="205"/>
      <c r="J4160" s="84" t="s">
        <v>3268</v>
      </c>
      <c r="K4160" s="31" t="s">
        <v>34</v>
      </c>
      <c r="L4160" s="31"/>
      <c r="M4160" s="169"/>
      <c r="N4160" s="148" t="s">
        <v>3269</v>
      </c>
      <c r="O4160" s="106" t="s">
        <v>52</v>
      </c>
      <c r="P4160" s="43"/>
      <c r="Q4160" s="205"/>
      <c r="R4160" s="84" t="s">
        <v>3268</v>
      </c>
      <c r="S4160" s="31" t="s">
        <v>34</v>
      </c>
      <c r="T4160" s="31"/>
      <c r="U4160" s="169"/>
      <c r="V4160" s="150" t="s">
        <v>3269</v>
      </c>
      <c r="W4160" s="141" t="str" cm="1">
        <f t="array" ref="W4160">IF(SUM(LEN(B4160:V4160))=0,"",IF(OR(OR(ISBLANK(F4160),SUM(LEN(C4160),LEN(D4160))=0),AND(NOT(E4160="Unknown"),ISBLANK(J4160)),AND(NOT(O4160="Unknown"),ISBLANK(R4160))),"Missing Information", INDEX(Table15[Entire Service Line Classification], MATCH(SUMIFS(Table15[Unique ID],Table15[System-Owned Portion],E4160,Table15[If Material Anything Other than "Lead" in Column E,Was Material Ever Previously Lead?],G4160,Table15[Customer-Owned Portion],O4160),Table15[Unique ID],0),0)))</f>
        <v>Non-lead</v>
      </c>
      <c r="X4160"/>
    </row>
    <row r="4161" spans="2:24" ht="75" x14ac:dyDescent="0.25">
      <c r="B4161" s="146" t="s">
        <v>13852</v>
      </c>
      <c r="C4161" s="31" t="s">
        <v>13853</v>
      </c>
      <c r="D4161" s="31" t="s">
        <v>13854</v>
      </c>
      <c r="E4161" s="44" t="s">
        <v>43</v>
      </c>
      <c r="F4161" s="43" t="s">
        <v>34</v>
      </c>
      <c r="G4161" s="84" t="s">
        <v>34</v>
      </c>
      <c r="H4161" s="31"/>
      <c r="I4161" s="205"/>
      <c r="J4161" s="84" t="s">
        <v>106</v>
      </c>
      <c r="K4161" s="31" t="s">
        <v>36</v>
      </c>
      <c r="L4161" s="31" t="s">
        <v>95</v>
      </c>
      <c r="M4161" s="169" t="s">
        <v>6141</v>
      </c>
      <c r="N4161" s="148" t="s">
        <v>13845</v>
      </c>
      <c r="O4161" s="106" t="s">
        <v>35</v>
      </c>
      <c r="P4161" s="43"/>
      <c r="Q4161" s="205"/>
      <c r="R4161" s="84" t="s">
        <v>106</v>
      </c>
      <c r="S4161" s="31" t="s">
        <v>36</v>
      </c>
      <c r="T4161" s="31" t="s">
        <v>95</v>
      </c>
      <c r="U4161" s="169" t="s">
        <v>6141</v>
      </c>
      <c r="V4161" s="150" t="s">
        <v>13855</v>
      </c>
      <c r="W4161" s="141" t="str" cm="1">
        <f t="array" ref="W4161">IF(SUM(LEN(B4161:V4161))=0,"",IF(OR(OR(ISBLANK(F4161),SUM(LEN(C4161),LEN(D4161))=0),AND(NOT(E4161="Unknown"),ISBLANK(J4161)),AND(NOT(O4161="Unknown"),ISBLANK(R4161))),"Missing Information", INDEX(Table15[Entire Service Line Classification], MATCH(SUMIFS(Table15[Unique ID],Table15[System-Owned Portion],E4161,Table15[If Material Anything Other than "Lead" in Column E,Was Material Ever Previously Lead?],G4161,Table15[Customer-Owned Portion],O4161),Table15[Unique ID],0),0)))</f>
        <v>Non-lead</v>
      </c>
      <c r="X4161"/>
    </row>
    <row r="4162" spans="2:24" ht="225" x14ac:dyDescent="0.25">
      <c r="B4162" s="146" t="s">
        <v>13856</v>
      </c>
      <c r="C4162" s="31" t="s">
        <v>13857</v>
      </c>
      <c r="D4162" s="31" t="s">
        <v>13858</v>
      </c>
      <c r="E4162" s="44" t="s">
        <v>52</v>
      </c>
      <c r="F4162" s="43" t="s">
        <v>34</v>
      </c>
      <c r="G4162" s="84" t="s">
        <v>34</v>
      </c>
      <c r="H4162" s="31"/>
      <c r="I4162" s="205"/>
      <c r="J4162" s="84" t="s">
        <v>3268</v>
      </c>
      <c r="K4162" s="31" t="s">
        <v>34</v>
      </c>
      <c r="L4162" s="31"/>
      <c r="M4162" s="169"/>
      <c r="N4162" s="148" t="s">
        <v>3269</v>
      </c>
      <c r="O4162" s="106" t="s">
        <v>52</v>
      </c>
      <c r="P4162" s="43"/>
      <c r="Q4162" s="205"/>
      <c r="R4162" s="84" t="s">
        <v>3268</v>
      </c>
      <c r="S4162" s="31" t="s">
        <v>34</v>
      </c>
      <c r="T4162" s="31"/>
      <c r="U4162" s="169"/>
      <c r="V4162" s="150" t="s">
        <v>3269</v>
      </c>
      <c r="W4162" s="141" t="str" cm="1">
        <f t="array" ref="W4162">IF(SUM(LEN(B4162:V4162))=0,"",IF(OR(OR(ISBLANK(F4162),SUM(LEN(C4162),LEN(D4162))=0),AND(NOT(E4162="Unknown"),ISBLANK(J4162)),AND(NOT(O4162="Unknown"),ISBLANK(R4162))),"Missing Information", INDEX(Table15[Entire Service Line Classification], MATCH(SUMIFS(Table15[Unique ID],Table15[System-Owned Portion],E4162,Table15[If Material Anything Other than "Lead" in Column E,Was Material Ever Previously Lead?],G4162,Table15[Customer-Owned Portion],O4162),Table15[Unique ID],0),0)))</f>
        <v>Non-lead</v>
      </c>
      <c r="X4162"/>
    </row>
    <row r="4163" spans="2:24" ht="225" x14ac:dyDescent="0.25">
      <c r="B4163" s="146" t="s">
        <v>13859</v>
      </c>
      <c r="C4163" s="31" t="s">
        <v>12521</v>
      </c>
      <c r="D4163" s="31" t="s">
        <v>13860</v>
      </c>
      <c r="E4163" s="44" t="s">
        <v>52</v>
      </c>
      <c r="F4163" s="43" t="s">
        <v>34</v>
      </c>
      <c r="G4163" s="84" t="s">
        <v>34</v>
      </c>
      <c r="H4163" s="31"/>
      <c r="I4163" s="205"/>
      <c r="J4163" s="84" t="s">
        <v>3268</v>
      </c>
      <c r="K4163" s="31" t="s">
        <v>34</v>
      </c>
      <c r="L4163" s="31"/>
      <c r="M4163" s="169"/>
      <c r="N4163" s="148" t="s">
        <v>3269</v>
      </c>
      <c r="O4163" s="106" t="s">
        <v>52</v>
      </c>
      <c r="P4163" s="43"/>
      <c r="Q4163" s="205"/>
      <c r="R4163" s="84" t="s">
        <v>3268</v>
      </c>
      <c r="S4163" s="31" t="s">
        <v>34</v>
      </c>
      <c r="T4163" s="31"/>
      <c r="U4163" s="169"/>
      <c r="V4163" s="150" t="s">
        <v>3269</v>
      </c>
      <c r="W4163" s="141" t="str" cm="1">
        <f t="array" ref="W4163">IF(SUM(LEN(B4163:V4163))=0,"",IF(OR(OR(ISBLANK(F4163),SUM(LEN(C4163),LEN(D4163))=0),AND(NOT(E4163="Unknown"),ISBLANK(J4163)),AND(NOT(O4163="Unknown"),ISBLANK(R4163))),"Missing Information", INDEX(Table15[Entire Service Line Classification], MATCH(SUMIFS(Table15[Unique ID],Table15[System-Owned Portion],E4163,Table15[If Material Anything Other than "Lead" in Column E,Was Material Ever Previously Lead?],G4163,Table15[Customer-Owned Portion],O4163),Table15[Unique ID],0),0)))</f>
        <v>Non-lead</v>
      </c>
      <c r="X4163"/>
    </row>
    <row r="4164" spans="2:24" ht="75" x14ac:dyDescent="0.25">
      <c r="B4164" s="146" t="s">
        <v>13861</v>
      </c>
      <c r="C4164" s="31" t="s">
        <v>13862</v>
      </c>
      <c r="D4164" s="31" t="s">
        <v>13863</v>
      </c>
      <c r="E4164" s="44" t="s">
        <v>43</v>
      </c>
      <c r="F4164" s="43" t="s">
        <v>34</v>
      </c>
      <c r="G4164" s="84" t="s">
        <v>34</v>
      </c>
      <c r="H4164" s="31"/>
      <c r="I4164" s="205"/>
      <c r="J4164" s="84" t="s">
        <v>106</v>
      </c>
      <c r="K4164" s="31" t="s">
        <v>36</v>
      </c>
      <c r="L4164" s="31" t="s">
        <v>95</v>
      </c>
      <c r="M4164" s="169" t="s">
        <v>5454</v>
      </c>
      <c r="N4164" s="148" t="s">
        <v>10404</v>
      </c>
      <c r="O4164" s="106" t="s">
        <v>35</v>
      </c>
      <c r="P4164" s="43"/>
      <c r="Q4164" s="205"/>
      <c r="R4164" s="84" t="s">
        <v>106</v>
      </c>
      <c r="S4164" s="31" t="s">
        <v>36</v>
      </c>
      <c r="T4164" s="31" t="s">
        <v>95</v>
      </c>
      <c r="U4164" s="169" t="s">
        <v>5454</v>
      </c>
      <c r="V4164" s="150" t="s">
        <v>10405</v>
      </c>
      <c r="W4164" s="141" t="str" cm="1">
        <f t="array" ref="W4164">IF(SUM(LEN(B4164:V4164))=0,"",IF(OR(OR(ISBLANK(F4164),SUM(LEN(C4164),LEN(D4164))=0),AND(NOT(E4164="Unknown"),ISBLANK(J4164)),AND(NOT(O4164="Unknown"),ISBLANK(R4164))),"Missing Information", INDEX(Table15[Entire Service Line Classification], MATCH(SUMIFS(Table15[Unique ID],Table15[System-Owned Portion],E4164,Table15[If Material Anything Other than "Lead" in Column E,Was Material Ever Previously Lead?],G4164,Table15[Customer-Owned Portion],O4164),Table15[Unique ID],0),0)))</f>
        <v>Non-lead</v>
      </c>
      <c r="X4164"/>
    </row>
    <row r="4165" spans="2:24" ht="225" x14ac:dyDescent="0.25">
      <c r="B4165" s="146" t="s">
        <v>13864</v>
      </c>
      <c r="C4165" s="31" t="s">
        <v>13865</v>
      </c>
      <c r="D4165" s="31" t="s">
        <v>13866</v>
      </c>
      <c r="E4165" s="44" t="s">
        <v>52</v>
      </c>
      <c r="F4165" s="43" t="s">
        <v>34</v>
      </c>
      <c r="G4165" s="84" t="s">
        <v>34</v>
      </c>
      <c r="H4165" s="31"/>
      <c r="I4165" s="205"/>
      <c r="J4165" s="84" t="s">
        <v>3268</v>
      </c>
      <c r="K4165" s="31" t="s">
        <v>34</v>
      </c>
      <c r="L4165" s="31"/>
      <c r="M4165" s="169"/>
      <c r="N4165" s="148" t="s">
        <v>3269</v>
      </c>
      <c r="O4165" s="106" t="s">
        <v>52</v>
      </c>
      <c r="P4165" s="43"/>
      <c r="Q4165" s="205"/>
      <c r="R4165" s="84" t="s">
        <v>3268</v>
      </c>
      <c r="S4165" s="31" t="s">
        <v>34</v>
      </c>
      <c r="T4165" s="31"/>
      <c r="U4165" s="169"/>
      <c r="V4165" s="150" t="s">
        <v>3269</v>
      </c>
      <c r="W4165" s="141" t="str" cm="1">
        <f t="array" ref="W4165">IF(SUM(LEN(B4165:V4165))=0,"",IF(OR(OR(ISBLANK(F4165),SUM(LEN(C4165),LEN(D4165))=0),AND(NOT(E4165="Unknown"),ISBLANK(J4165)),AND(NOT(O4165="Unknown"),ISBLANK(R4165))),"Missing Information", INDEX(Table15[Entire Service Line Classification], MATCH(SUMIFS(Table15[Unique ID],Table15[System-Owned Portion],E4165,Table15[If Material Anything Other than "Lead" in Column E,Was Material Ever Previously Lead?],G4165,Table15[Customer-Owned Portion],O4165),Table15[Unique ID],0),0)))</f>
        <v>Non-lead</v>
      </c>
      <c r="X4165"/>
    </row>
    <row r="4166" spans="2:24" ht="225" x14ac:dyDescent="0.25">
      <c r="B4166" s="146" t="s">
        <v>13867</v>
      </c>
      <c r="C4166" s="31" t="s">
        <v>13868</v>
      </c>
      <c r="D4166" s="31" t="s">
        <v>13869</v>
      </c>
      <c r="E4166" s="44" t="s">
        <v>52</v>
      </c>
      <c r="F4166" s="43" t="s">
        <v>34</v>
      </c>
      <c r="G4166" s="84" t="s">
        <v>34</v>
      </c>
      <c r="H4166" s="31"/>
      <c r="I4166" s="205"/>
      <c r="J4166" s="84" t="s">
        <v>3268</v>
      </c>
      <c r="K4166" s="31" t="s">
        <v>34</v>
      </c>
      <c r="L4166" s="31"/>
      <c r="M4166" s="169"/>
      <c r="N4166" s="148" t="s">
        <v>3269</v>
      </c>
      <c r="O4166" s="106" t="s">
        <v>52</v>
      </c>
      <c r="P4166" s="43"/>
      <c r="Q4166" s="205"/>
      <c r="R4166" s="84" t="s">
        <v>3268</v>
      </c>
      <c r="S4166" s="31" t="s">
        <v>34</v>
      </c>
      <c r="T4166" s="31"/>
      <c r="U4166" s="169"/>
      <c r="V4166" s="150" t="s">
        <v>3269</v>
      </c>
      <c r="W4166" s="141" t="str" cm="1">
        <f t="array" ref="W4166">IF(SUM(LEN(B4166:V4166))=0,"",IF(OR(OR(ISBLANK(F4166),SUM(LEN(C4166),LEN(D4166))=0),AND(NOT(E4166="Unknown"),ISBLANK(J4166)),AND(NOT(O4166="Unknown"),ISBLANK(R4166))),"Missing Information", INDEX(Table15[Entire Service Line Classification], MATCH(SUMIFS(Table15[Unique ID],Table15[System-Owned Portion],E4166,Table15[If Material Anything Other than "Lead" in Column E,Was Material Ever Previously Lead?],G4166,Table15[Customer-Owned Portion],O4166),Table15[Unique ID],0),0)))</f>
        <v>Non-lead</v>
      </c>
      <c r="X4166"/>
    </row>
    <row r="4167" spans="2:24" ht="225" x14ac:dyDescent="0.25">
      <c r="B4167" s="146" t="s">
        <v>13870</v>
      </c>
      <c r="C4167" s="31" t="s">
        <v>13853</v>
      </c>
      <c r="D4167" s="31" t="s">
        <v>13871</v>
      </c>
      <c r="E4167" s="44" t="s">
        <v>52</v>
      </c>
      <c r="F4167" s="43" t="s">
        <v>34</v>
      </c>
      <c r="G4167" s="84" t="s">
        <v>34</v>
      </c>
      <c r="H4167" s="31"/>
      <c r="I4167" s="205"/>
      <c r="J4167" s="84" t="s">
        <v>3268</v>
      </c>
      <c r="K4167" s="31" t="s">
        <v>34</v>
      </c>
      <c r="L4167" s="31"/>
      <c r="M4167" s="169"/>
      <c r="N4167" s="148" t="s">
        <v>3269</v>
      </c>
      <c r="O4167" s="106" t="s">
        <v>52</v>
      </c>
      <c r="P4167" s="43"/>
      <c r="Q4167" s="205"/>
      <c r="R4167" s="84" t="s">
        <v>3268</v>
      </c>
      <c r="S4167" s="31" t="s">
        <v>34</v>
      </c>
      <c r="T4167" s="31"/>
      <c r="U4167" s="169"/>
      <c r="V4167" s="150" t="s">
        <v>3269</v>
      </c>
      <c r="W4167" s="141" t="str" cm="1">
        <f t="array" ref="W4167">IF(SUM(LEN(B4167:V4167))=0,"",IF(OR(OR(ISBLANK(F4167),SUM(LEN(C4167),LEN(D4167))=0),AND(NOT(E4167="Unknown"),ISBLANK(J4167)),AND(NOT(O4167="Unknown"),ISBLANK(R4167))),"Missing Information", INDEX(Table15[Entire Service Line Classification], MATCH(SUMIFS(Table15[Unique ID],Table15[System-Owned Portion],E4167,Table15[If Material Anything Other than "Lead" in Column E,Was Material Ever Previously Lead?],G4167,Table15[Customer-Owned Portion],O4167),Table15[Unique ID],0),0)))</f>
        <v>Non-lead</v>
      </c>
      <c r="X4167"/>
    </row>
    <row r="4168" spans="2:24" ht="225" x14ac:dyDescent="0.25">
      <c r="B4168" s="146" t="s">
        <v>13872</v>
      </c>
      <c r="C4168" s="31" t="s">
        <v>13873</v>
      </c>
      <c r="D4168" s="31" t="s">
        <v>13874</v>
      </c>
      <c r="E4168" s="44" t="s">
        <v>52</v>
      </c>
      <c r="F4168" s="43" t="s">
        <v>34</v>
      </c>
      <c r="G4168" s="84" t="s">
        <v>34</v>
      </c>
      <c r="H4168" s="31"/>
      <c r="I4168" s="205"/>
      <c r="J4168" s="84" t="s">
        <v>3268</v>
      </c>
      <c r="K4168" s="31" t="s">
        <v>34</v>
      </c>
      <c r="L4168" s="31"/>
      <c r="M4168" s="169"/>
      <c r="N4168" s="148" t="s">
        <v>3269</v>
      </c>
      <c r="O4168" s="106" t="s">
        <v>52</v>
      </c>
      <c r="P4168" s="43"/>
      <c r="Q4168" s="205"/>
      <c r="R4168" s="84" t="s">
        <v>3268</v>
      </c>
      <c r="S4168" s="31" t="s">
        <v>34</v>
      </c>
      <c r="T4168" s="31"/>
      <c r="U4168" s="169"/>
      <c r="V4168" s="150" t="s">
        <v>3269</v>
      </c>
      <c r="W4168" s="141" t="str" cm="1">
        <f t="array" ref="W4168">IF(SUM(LEN(B4168:V4168))=0,"",IF(OR(OR(ISBLANK(F4168),SUM(LEN(C4168),LEN(D4168))=0),AND(NOT(E4168="Unknown"),ISBLANK(J4168)),AND(NOT(O4168="Unknown"),ISBLANK(R4168))),"Missing Information", INDEX(Table15[Entire Service Line Classification], MATCH(SUMIFS(Table15[Unique ID],Table15[System-Owned Portion],E4168,Table15[If Material Anything Other than "Lead" in Column E,Was Material Ever Previously Lead?],G4168,Table15[Customer-Owned Portion],O4168),Table15[Unique ID],0),0)))</f>
        <v>Non-lead</v>
      </c>
      <c r="X4168"/>
    </row>
    <row r="4169" spans="2:24" ht="60" x14ac:dyDescent="0.25">
      <c r="B4169" s="146" t="s">
        <v>13875</v>
      </c>
      <c r="C4169" s="31" t="s">
        <v>13876</v>
      </c>
      <c r="D4169" s="31" t="s">
        <v>13877</v>
      </c>
      <c r="E4169" s="44" t="s">
        <v>42</v>
      </c>
      <c r="F4169" s="43" t="s">
        <v>34</v>
      </c>
      <c r="G4169" s="84" t="s">
        <v>34</v>
      </c>
      <c r="H4169" s="31"/>
      <c r="I4169" s="205"/>
      <c r="J4169" s="84" t="s">
        <v>106</v>
      </c>
      <c r="K4169" s="31" t="s">
        <v>36</v>
      </c>
      <c r="L4169" s="31" t="s">
        <v>95</v>
      </c>
      <c r="M4169" s="169" t="s">
        <v>4512</v>
      </c>
      <c r="N4169" s="148" t="s">
        <v>13820</v>
      </c>
      <c r="O4169" s="106" t="s">
        <v>42</v>
      </c>
      <c r="P4169" s="43"/>
      <c r="Q4169" s="205"/>
      <c r="R4169" s="84" t="s">
        <v>106</v>
      </c>
      <c r="S4169" s="31" t="s">
        <v>36</v>
      </c>
      <c r="T4169" s="31" t="s">
        <v>95</v>
      </c>
      <c r="U4169" s="169" t="s">
        <v>4512</v>
      </c>
      <c r="V4169" s="150" t="s">
        <v>13820</v>
      </c>
      <c r="W4169" s="141" t="str" cm="1">
        <f t="array" ref="W4169">IF(SUM(LEN(B4169:V4169))=0,"",IF(OR(OR(ISBLANK(F4169),SUM(LEN(C4169),LEN(D4169))=0),AND(NOT(E4169="Unknown"),ISBLANK(J4169)),AND(NOT(O4169="Unknown"),ISBLANK(R4169))),"Missing Information", INDEX(Table15[Entire Service Line Classification], MATCH(SUMIFS(Table15[Unique ID],Table15[System-Owned Portion],E4169,Table15[If Material Anything Other than "Lead" in Column E,Was Material Ever Previously Lead?],G4169,Table15[Customer-Owned Portion],O4169),Table15[Unique ID],0),0)))</f>
        <v>Non-lead</v>
      </c>
      <c r="X4169"/>
    </row>
    <row r="4170" spans="2:24" ht="225" x14ac:dyDescent="0.25">
      <c r="B4170" s="146" t="s">
        <v>13878</v>
      </c>
      <c r="C4170" s="31" t="s">
        <v>13879</v>
      </c>
      <c r="D4170" s="31" t="s">
        <v>13880</v>
      </c>
      <c r="E4170" s="44" t="s">
        <v>52</v>
      </c>
      <c r="F4170" s="43" t="s">
        <v>34</v>
      </c>
      <c r="G4170" s="84" t="s">
        <v>34</v>
      </c>
      <c r="H4170" s="31"/>
      <c r="I4170" s="205"/>
      <c r="J4170" s="84" t="s">
        <v>3268</v>
      </c>
      <c r="K4170" s="31" t="s">
        <v>34</v>
      </c>
      <c r="L4170" s="31"/>
      <c r="M4170" s="169"/>
      <c r="N4170" s="148" t="s">
        <v>3269</v>
      </c>
      <c r="O4170" s="106" t="s">
        <v>52</v>
      </c>
      <c r="P4170" s="43"/>
      <c r="Q4170" s="205"/>
      <c r="R4170" s="84" t="s">
        <v>3268</v>
      </c>
      <c r="S4170" s="31" t="s">
        <v>34</v>
      </c>
      <c r="T4170" s="31"/>
      <c r="U4170" s="169"/>
      <c r="V4170" s="150" t="s">
        <v>3269</v>
      </c>
      <c r="W4170" s="141" t="str" cm="1">
        <f t="array" ref="W4170">IF(SUM(LEN(B4170:V4170))=0,"",IF(OR(OR(ISBLANK(F4170),SUM(LEN(C4170),LEN(D4170))=0),AND(NOT(E4170="Unknown"),ISBLANK(J4170)),AND(NOT(O4170="Unknown"),ISBLANK(R4170))),"Missing Information", INDEX(Table15[Entire Service Line Classification], MATCH(SUMIFS(Table15[Unique ID],Table15[System-Owned Portion],E4170,Table15[If Material Anything Other than "Lead" in Column E,Was Material Ever Previously Lead?],G4170,Table15[Customer-Owned Portion],O4170),Table15[Unique ID],0),0)))</f>
        <v>Non-lead</v>
      </c>
      <c r="X4170"/>
    </row>
    <row r="4171" spans="2:24" ht="75" x14ac:dyDescent="0.25">
      <c r="B4171" s="146" t="s">
        <v>13881</v>
      </c>
      <c r="C4171" s="31" t="s">
        <v>13882</v>
      </c>
      <c r="D4171" s="31" t="s">
        <v>13883</v>
      </c>
      <c r="E4171" s="44" t="s">
        <v>43</v>
      </c>
      <c r="F4171" s="43" t="s">
        <v>34</v>
      </c>
      <c r="G4171" s="84" t="s">
        <v>34</v>
      </c>
      <c r="H4171" s="31"/>
      <c r="I4171" s="205"/>
      <c r="J4171" s="84" t="s">
        <v>106</v>
      </c>
      <c r="K4171" s="31" t="s">
        <v>36</v>
      </c>
      <c r="L4171" s="31" t="s">
        <v>95</v>
      </c>
      <c r="M4171" s="169" t="s">
        <v>3276</v>
      </c>
      <c r="N4171" s="148" t="s">
        <v>4213</v>
      </c>
      <c r="O4171" s="106" t="s">
        <v>43</v>
      </c>
      <c r="P4171" s="43"/>
      <c r="Q4171" s="205"/>
      <c r="R4171" s="84" t="s">
        <v>106</v>
      </c>
      <c r="S4171" s="31" t="s">
        <v>36</v>
      </c>
      <c r="T4171" s="31" t="s">
        <v>95</v>
      </c>
      <c r="U4171" s="169" t="s">
        <v>3276</v>
      </c>
      <c r="V4171" s="150" t="s">
        <v>4213</v>
      </c>
      <c r="W4171" s="141" t="str" cm="1">
        <f t="array" ref="W4171">IF(SUM(LEN(B4171:V4171))=0,"",IF(OR(OR(ISBLANK(F4171),SUM(LEN(C4171),LEN(D4171))=0),AND(NOT(E4171="Unknown"),ISBLANK(J4171)),AND(NOT(O4171="Unknown"),ISBLANK(R4171))),"Missing Information", INDEX(Table15[Entire Service Line Classification], MATCH(SUMIFS(Table15[Unique ID],Table15[System-Owned Portion],E4171,Table15[If Material Anything Other than "Lead" in Column E,Was Material Ever Previously Lead?],G4171,Table15[Customer-Owned Portion],O4171),Table15[Unique ID],0),0)))</f>
        <v>Non-lead</v>
      </c>
      <c r="X4171"/>
    </row>
    <row r="4172" spans="2:24" ht="60" x14ac:dyDescent="0.25">
      <c r="B4172" s="146" t="s">
        <v>13884</v>
      </c>
      <c r="C4172" s="31" t="s">
        <v>13885</v>
      </c>
      <c r="D4172" s="31" t="s">
        <v>13886</v>
      </c>
      <c r="E4172" s="44" t="s">
        <v>43</v>
      </c>
      <c r="F4172" s="43" t="s">
        <v>34</v>
      </c>
      <c r="G4172" s="84" t="s">
        <v>34</v>
      </c>
      <c r="H4172" s="31"/>
      <c r="I4172" s="205"/>
      <c r="J4172" s="84" t="s">
        <v>106</v>
      </c>
      <c r="K4172" s="31" t="s">
        <v>36</v>
      </c>
      <c r="L4172" s="31" t="s">
        <v>95</v>
      </c>
      <c r="M4172" s="169" t="s">
        <v>6141</v>
      </c>
      <c r="N4172" s="148" t="s">
        <v>13827</v>
      </c>
      <c r="O4172" s="106" t="s">
        <v>35</v>
      </c>
      <c r="P4172" s="43"/>
      <c r="Q4172" s="205"/>
      <c r="R4172" s="84" t="s">
        <v>106</v>
      </c>
      <c r="S4172" s="31" t="s">
        <v>36</v>
      </c>
      <c r="T4172" s="31" t="s">
        <v>95</v>
      </c>
      <c r="U4172" s="169" t="s">
        <v>6141</v>
      </c>
      <c r="V4172" s="150" t="s">
        <v>13837</v>
      </c>
      <c r="W4172" s="141" t="str" cm="1">
        <f t="array" ref="W4172">IF(SUM(LEN(B4172:V4172))=0,"",IF(OR(OR(ISBLANK(F4172),SUM(LEN(C4172),LEN(D4172))=0),AND(NOT(E4172="Unknown"),ISBLANK(J4172)),AND(NOT(O4172="Unknown"),ISBLANK(R4172))),"Missing Information", INDEX(Table15[Entire Service Line Classification], MATCH(SUMIFS(Table15[Unique ID],Table15[System-Owned Portion],E4172,Table15[If Material Anything Other than "Lead" in Column E,Was Material Ever Previously Lead?],G4172,Table15[Customer-Owned Portion],O4172),Table15[Unique ID],0),0)))</f>
        <v>Non-lead</v>
      </c>
      <c r="X4172"/>
    </row>
    <row r="4173" spans="2:24" ht="75" x14ac:dyDescent="0.25">
      <c r="B4173" s="146" t="s">
        <v>13887</v>
      </c>
      <c r="C4173" s="31" t="s">
        <v>13888</v>
      </c>
      <c r="D4173" s="31" t="s">
        <v>13889</v>
      </c>
      <c r="E4173" s="44" t="s">
        <v>43</v>
      </c>
      <c r="F4173" s="43" t="s">
        <v>34</v>
      </c>
      <c r="G4173" s="84" t="s">
        <v>34</v>
      </c>
      <c r="H4173" s="31"/>
      <c r="I4173" s="205"/>
      <c r="J4173" s="84" t="s">
        <v>106</v>
      </c>
      <c r="K4173" s="31" t="s">
        <v>36</v>
      </c>
      <c r="L4173" s="31" t="s">
        <v>95</v>
      </c>
      <c r="M4173" s="169" t="s">
        <v>5454</v>
      </c>
      <c r="N4173" s="148" t="s">
        <v>10404</v>
      </c>
      <c r="O4173" s="106" t="s">
        <v>35</v>
      </c>
      <c r="P4173" s="43"/>
      <c r="Q4173" s="205"/>
      <c r="R4173" s="84" t="s">
        <v>106</v>
      </c>
      <c r="S4173" s="31" t="s">
        <v>36</v>
      </c>
      <c r="T4173" s="31" t="s">
        <v>95</v>
      </c>
      <c r="U4173" s="169" t="s">
        <v>5454</v>
      </c>
      <c r="V4173" s="150" t="s">
        <v>13890</v>
      </c>
      <c r="W4173" s="141" t="str" cm="1">
        <f t="array" ref="W4173">IF(SUM(LEN(B4173:V4173))=0,"",IF(OR(OR(ISBLANK(F4173),SUM(LEN(C4173),LEN(D4173))=0),AND(NOT(E4173="Unknown"),ISBLANK(J4173)),AND(NOT(O4173="Unknown"),ISBLANK(R4173))),"Missing Information", INDEX(Table15[Entire Service Line Classification], MATCH(SUMIFS(Table15[Unique ID],Table15[System-Owned Portion],E4173,Table15[If Material Anything Other than "Lead" in Column E,Was Material Ever Previously Lead?],G4173,Table15[Customer-Owned Portion],O4173),Table15[Unique ID],0),0)))</f>
        <v>Non-lead</v>
      </c>
      <c r="X4173"/>
    </row>
    <row r="4174" spans="2:24" ht="75" x14ac:dyDescent="0.25">
      <c r="B4174" s="146" t="s">
        <v>13891</v>
      </c>
      <c r="C4174" s="31" t="s">
        <v>13892</v>
      </c>
      <c r="D4174" s="31" t="s">
        <v>13893</v>
      </c>
      <c r="E4174" s="44" t="s">
        <v>42</v>
      </c>
      <c r="F4174" s="43" t="s">
        <v>34</v>
      </c>
      <c r="G4174" s="84" t="s">
        <v>34</v>
      </c>
      <c r="H4174" s="31"/>
      <c r="I4174" s="205"/>
      <c r="J4174" s="84" t="s">
        <v>106</v>
      </c>
      <c r="K4174" s="31" t="s">
        <v>36</v>
      </c>
      <c r="L4174" s="31" t="s">
        <v>95</v>
      </c>
      <c r="M4174" s="169" t="s">
        <v>13780</v>
      </c>
      <c r="N4174" s="148" t="s">
        <v>13894</v>
      </c>
      <c r="O4174" s="106" t="s">
        <v>35</v>
      </c>
      <c r="P4174" s="43"/>
      <c r="Q4174" s="205"/>
      <c r="R4174" s="84" t="s">
        <v>106</v>
      </c>
      <c r="S4174" s="31" t="s">
        <v>36</v>
      </c>
      <c r="T4174" s="31" t="s">
        <v>95</v>
      </c>
      <c r="U4174" s="169" t="s">
        <v>13780</v>
      </c>
      <c r="V4174" s="150" t="s">
        <v>13782</v>
      </c>
      <c r="W4174" s="141" t="str" cm="1">
        <f t="array" ref="W4174">IF(SUM(LEN(B4174:V4174))=0,"",IF(OR(OR(ISBLANK(F4174),SUM(LEN(C4174),LEN(D4174))=0),AND(NOT(E4174="Unknown"),ISBLANK(J4174)),AND(NOT(O4174="Unknown"),ISBLANK(R4174))),"Missing Information", INDEX(Table15[Entire Service Line Classification], MATCH(SUMIFS(Table15[Unique ID],Table15[System-Owned Portion],E4174,Table15[If Material Anything Other than "Lead" in Column E,Was Material Ever Previously Lead?],G4174,Table15[Customer-Owned Portion],O4174),Table15[Unique ID],0),0)))</f>
        <v>Non-lead</v>
      </c>
      <c r="X4174"/>
    </row>
    <row r="4175" spans="2:24" ht="225" x14ac:dyDescent="0.25">
      <c r="B4175" s="146" t="s">
        <v>13895</v>
      </c>
      <c r="C4175" s="31" t="s">
        <v>13896</v>
      </c>
      <c r="D4175" s="31" t="s">
        <v>13897</v>
      </c>
      <c r="E4175" s="44" t="s">
        <v>52</v>
      </c>
      <c r="F4175" s="43" t="s">
        <v>34</v>
      </c>
      <c r="G4175" s="84" t="s">
        <v>34</v>
      </c>
      <c r="H4175" s="31"/>
      <c r="I4175" s="205"/>
      <c r="J4175" s="84" t="s">
        <v>3268</v>
      </c>
      <c r="K4175" s="31" t="s">
        <v>34</v>
      </c>
      <c r="L4175" s="31"/>
      <c r="M4175" s="169"/>
      <c r="N4175" s="148" t="s">
        <v>3269</v>
      </c>
      <c r="O4175" s="106" t="s">
        <v>52</v>
      </c>
      <c r="P4175" s="43"/>
      <c r="Q4175" s="205"/>
      <c r="R4175" s="84" t="s">
        <v>3268</v>
      </c>
      <c r="S4175" s="31" t="s">
        <v>34</v>
      </c>
      <c r="T4175" s="31"/>
      <c r="U4175" s="169"/>
      <c r="V4175" s="150" t="s">
        <v>3269</v>
      </c>
      <c r="W4175" s="141" t="str" cm="1">
        <f t="array" ref="W4175">IF(SUM(LEN(B4175:V4175))=0,"",IF(OR(OR(ISBLANK(F4175),SUM(LEN(C4175),LEN(D4175))=0),AND(NOT(E4175="Unknown"),ISBLANK(J4175)),AND(NOT(O4175="Unknown"),ISBLANK(R4175))),"Missing Information", INDEX(Table15[Entire Service Line Classification], MATCH(SUMIFS(Table15[Unique ID],Table15[System-Owned Portion],E4175,Table15[If Material Anything Other than "Lead" in Column E,Was Material Ever Previously Lead?],G4175,Table15[Customer-Owned Portion],O4175),Table15[Unique ID],0),0)))</f>
        <v>Non-lead</v>
      </c>
      <c r="X4175"/>
    </row>
    <row r="4176" spans="2:24" ht="225" x14ac:dyDescent="0.25">
      <c r="B4176" s="146" t="s">
        <v>13898</v>
      </c>
      <c r="C4176" s="31" t="s">
        <v>13899</v>
      </c>
      <c r="D4176" s="31" t="s">
        <v>13900</v>
      </c>
      <c r="E4176" s="44" t="s">
        <v>52</v>
      </c>
      <c r="F4176" s="43" t="s">
        <v>34</v>
      </c>
      <c r="G4176" s="84" t="s">
        <v>34</v>
      </c>
      <c r="H4176" s="31"/>
      <c r="I4176" s="205"/>
      <c r="J4176" s="84" t="s">
        <v>3268</v>
      </c>
      <c r="K4176" s="31" t="s">
        <v>34</v>
      </c>
      <c r="L4176" s="31"/>
      <c r="M4176" s="169"/>
      <c r="N4176" s="148" t="s">
        <v>3269</v>
      </c>
      <c r="O4176" s="106" t="s">
        <v>52</v>
      </c>
      <c r="P4176" s="43"/>
      <c r="Q4176" s="205"/>
      <c r="R4176" s="84" t="s">
        <v>3268</v>
      </c>
      <c r="S4176" s="31" t="s">
        <v>34</v>
      </c>
      <c r="T4176" s="31"/>
      <c r="U4176" s="169"/>
      <c r="V4176" s="150" t="s">
        <v>3269</v>
      </c>
      <c r="W4176" s="141" t="str" cm="1">
        <f t="array" ref="W4176">IF(SUM(LEN(B4176:V4176))=0,"",IF(OR(OR(ISBLANK(F4176),SUM(LEN(C4176),LEN(D4176))=0),AND(NOT(E4176="Unknown"),ISBLANK(J4176)),AND(NOT(O4176="Unknown"),ISBLANK(R4176))),"Missing Information", INDEX(Table15[Entire Service Line Classification], MATCH(SUMIFS(Table15[Unique ID],Table15[System-Owned Portion],E4176,Table15[If Material Anything Other than "Lead" in Column E,Was Material Ever Previously Lead?],G4176,Table15[Customer-Owned Portion],O4176),Table15[Unique ID],0),0)))</f>
        <v>Non-lead</v>
      </c>
      <c r="X4176"/>
    </row>
    <row r="4177" spans="2:24" ht="225" x14ac:dyDescent="0.25">
      <c r="B4177" s="146" t="s">
        <v>13901</v>
      </c>
      <c r="C4177" s="31" t="s">
        <v>13902</v>
      </c>
      <c r="D4177" s="31" t="s">
        <v>13903</v>
      </c>
      <c r="E4177" s="44" t="s">
        <v>52</v>
      </c>
      <c r="F4177" s="43" t="s">
        <v>34</v>
      </c>
      <c r="G4177" s="84" t="s">
        <v>34</v>
      </c>
      <c r="H4177" s="31"/>
      <c r="I4177" s="205"/>
      <c r="J4177" s="84" t="s">
        <v>3268</v>
      </c>
      <c r="K4177" s="31" t="s">
        <v>34</v>
      </c>
      <c r="L4177" s="31"/>
      <c r="M4177" s="169"/>
      <c r="N4177" s="148" t="s">
        <v>3269</v>
      </c>
      <c r="O4177" s="106" t="s">
        <v>52</v>
      </c>
      <c r="P4177" s="43"/>
      <c r="Q4177" s="205"/>
      <c r="R4177" s="84" t="s">
        <v>3268</v>
      </c>
      <c r="S4177" s="31" t="s">
        <v>34</v>
      </c>
      <c r="T4177" s="31"/>
      <c r="U4177" s="169"/>
      <c r="V4177" s="150" t="s">
        <v>3269</v>
      </c>
      <c r="W4177" s="141" t="str" cm="1">
        <f t="array" ref="W4177">IF(SUM(LEN(B4177:V4177))=0,"",IF(OR(OR(ISBLANK(F4177),SUM(LEN(C4177),LEN(D4177))=0),AND(NOT(E4177="Unknown"),ISBLANK(J4177)),AND(NOT(O4177="Unknown"),ISBLANK(R4177))),"Missing Information", INDEX(Table15[Entire Service Line Classification], MATCH(SUMIFS(Table15[Unique ID],Table15[System-Owned Portion],E4177,Table15[If Material Anything Other than "Lead" in Column E,Was Material Ever Previously Lead?],G4177,Table15[Customer-Owned Portion],O4177),Table15[Unique ID],0),0)))</f>
        <v>Non-lead</v>
      </c>
      <c r="X4177"/>
    </row>
    <row r="4178" spans="2:24" ht="60" x14ac:dyDescent="0.25">
      <c r="B4178" s="146" t="s">
        <v>13904</v>
      </c>
      <c r="C4178" s="31" t="s">
        <v>13905</v>
      </c>
      <c r="D4178" s="31" t="s">
        <v>13906</v>
      </c>
      <c r="E4178" s="44" t="s">
        <v>35</v>
      </c>
      <c r="F4178" s="43" t="s">
        <v>34</v>
      </c>
      <c r="G4178" s="84" t="s">
        <v>34</v>
      </c>
      <c r="H4178" s="31"/>
      <c r="I4178" s="205"/>
      <c r="J4178" s="84" t="s">
        <v>106</v>
      </c>
      <c r="K4178" s="31" t="s">
        <v>36</v>
      </c>
      <c r="L4178" s="31" t="s">
        <v>95</v>
      </c>
      <c r="M4178" s="169" t="s">
        <v>6141</v>
      </c>
      <c r="N4178" s="148" t="s">
        <v>13828</v>
      </c>
      <c r="O4178" s="106" t="s">
        <v>35</v>
      </c>
      <c r="P4178" s="43"/>
      <c r="Q4178" s="205"/>
      <c r="R4178" s="84" t="s">
        <v>106</v>
      </c>
      <c r="S4178" s="31" t="s">
        <v>36</v>
      </c>
      <c r="T4178" s="31" t="s">
        <v>95</v>
      </c>
      <c r="U4178" s="169" t="s">
        <v>6141</v>
      </c>
      <c r="V4178" s="150" t="s">
        <v>13837</v>
      </c>
      <c r="W4178" s="141" t="str" cm="1">
        <f t="array" ref="W4178">IF(SUM(LEN(B4178:V4178))=0,"",IF(OR(OR(ISBLANK(F4178),SUM(LEN(C4178),LEN(D4178))=0),AND(NOT(E4178="Unknown"),ISBLANK(J4178)),AND(NOT(O4178="Unknown"),ISBLANK(R4178))),"Missing Information", INDEX(Table15[Entire Service Line Classification], MATCH(SUMIFS(Table15[Unique ID],Table15[System-Owned Portion],E4178,Table15[If Material Anything Other than "Lead" in Column E,Was Material Ever Previously Lead?],G4178,Table15[Customer-Owned Portion],O4178),Table15[Unique ID],0),0)))</f>
        <v>Non-lead</v>
      </c>
      <c r="X4178"/>
    </row>
    <row r="4179" spans="2:24" ht="225" x14ac:dyDescent="0.25">
      <c r="B4179" s="146" t="s">
        <v>13907</v>
      </c>
      <c r="C4179" s="31" t="s">
        <v>13908</v>
      </c>
      <c r="D4179" s="31" t="s">
        <v>13909</v>
      </c>
      <c r="E4179" s="44" t="s">
        <v>52</v>
      </c>
      <c r="F4179" s="43" t="s">
        <v>34</v>
      </c>
      <c r="G4179" s="84" t="s">
        <v>34</v>
      </c>
      <c r="H4179" s="31"/>
      <c r="I4179" s="205"/>
      <c r="J4179" s="84" t="s">
        <v>105</v>
      </c>
      <c r="K4179" s="31" t="s">
        <v>34</v>
      </c>
      <c r="L4179" s="31"/>
      <c r="M4179" s="169"/>
      <c r="N4179" s="148" t="s">
        <v>3366</v>
      </c>
      <c r="O4179" s="106" t="s">
        <v>52</v>
      </c>
      <c r="P4179" s="43"/>
      <c r="Q4179" s="205"/>
      <c r="R4179" s="84" t="s">
        <v>105</v>
      </c>
      <c r="S4179" s="31" t="s">
        <v>34</v>
      </c>
      <c r="T4179" s="31"/>
      <c r="U4179" s="169"/>
      <c r="V4179" s="150" t="s">
        <v>3366</v>
      </c>
      <c r="W4179" s="141" t="str" cm="1">
        <f t="array" ref="W4179">IF(SUM(LEN(B4179:V4179))=0,"",IF(OR(OR(ISBLANK(F4179),SUM(LEN(C4179),LEN(D4179))=0),AND(NOT(E4179="Unknown"),ISBLANK(J4179)),AND(NOT(O4179="Unknown"),ISBLANK(R4179))),"Missing Information", INDEX(Table15[Entire Service Line Classification], MATCH(SUMIFS(Table15[Unique ID],Table15[System-Owned Portion],E4179,Table15[If Material Anything Other than "Lead" in Column E,Was Material Ever Previously Lead?],G4179,Table15[Customer-Owned Portion],O4179),Table15[Unique ID],0),0)))</f>
        <v>Non-lead</v>
      </c>
      <c r="X4179"/>
    </row>
    <row r="4180" spans="2:24" ht="225" x14ac:dyDescent="0.25">
      <c r="B4180" s="146" t="s">
        <v>13910</v>
      </c>
      <c r="C4180" s="31" t="s">
        <v>13911</v>
      </c>
      <c r="D4180" s="31" t="s">
        <v>13912</v>
      </c>
      <c r="E4180" s="44" t="s">
        <v>52</v>
      </c>
      <c r="F4180" s="43" t="s">
        <v>34</v>
      </c>
      <c r="G4180" s="84" t="s">
        <v>34</v>
      </c>
      <c r="H4180" s="31"/>
      <c r="I4180" s="205"/>
      <c r="J4180" s="84" t="s">
        <v>3268</v>
      </c>
      <c r="K4180" s="31" t="s">
        <v>34</v>
      </c>
      <c r="L4180" s="31"/>
      <c r="M4180" s="169"/>
      <c r="N4180" s="148" t="s">
        <v>3269</v>
      </c>
      <c r="O4180" s="106" t="s">
        <v>52</v>
      </c>
      <c r="P4180" s="43"/>
      <c r="Q4180" s="205"/>
      <c r="R4180" s="84" t="s">
        <v>3268</v>
      </c>
      <c r="S4180" s="31" t="s">
        <v>34</v>
      </c>
      <c r="T4180" s="31"/>
      <c r="U4180" s="169"/>
      <c r="V4180" s="150" t="s">
        <v>3269</v>
      </c>
      <c r="W4180" s="141" t="str" cm="1">
        <f t="array" ref="W4180">IF(SUM(LEN(B4180:V4180))=0,"",IF(OR(OR(ISBLANK(F4180),SUM(LEN(C4180),LEN(D4180))=0),AND(NOT(E4180="Unknown"),ISBLANK(J4180)),AND(NOT(O4180="Unknown"),ISBLANK(R4180))),"Missing Information", INDEX(Table15[Entire Service Line Classification], MATCH(SUMIFS(Table15[Unique ID],Table15[System-Owned Portion],E4180,Table15[If Material Anything Other than "Lead" in Column E,Was Material Ever Previously Lead?],G4180,Table15[Customer-Owned Portion],O4180),Table15[Unique ID],0),0)))</f>
        <v>Non-lead</v>
      </c>
      <c r="X4180"/>
    </row>
    <row r="4181" spans="2:24" ht="60" x14ac:dyDescent="0.25">
      <c r="B4181" s="146" t="s">
        <v>13913</v>
      </c>
      <c r="C4181" s="31" t="s">
        <v>13914</v>
      </c>
      <c r="D4181" s="31" t="s">
        <v>13915</v>
      </c>
      <c r="E4181" s="44" t="s">
        <v>42</v>
      </c>
      <c r="F4181" s="43" t="s">
        <v>34</v>
      </c>
      <c r="G4181" s="84" t="s">
        <v>34</v>
      </c>
      <c r="H4181" s="31"/>
      <c r="I4181" s="205"/>
      <c r="J4181" s="84" t="s">
        <v>106</v>
      </c>
      <c r="K4181" s="31" t="s">
        <v>36</v>
      </c>
      <c r="L4181" s="31" t="s">
        <v>95</v>
      </c>
      <c r="M4181" s="169" t="s">
        <v>4483</v>
      </c>
      <c r="N4181" s="148" t="s">
        <v>13786</v>
      </c>
      <c r="O4181" s="106" t="s">
        <v>35</v>
      </c>
      <c r="P4181" s="43"/>
      <c r="Q4181" s="205"/>
      <c r="R4181" s="84" t="s">
        <v>106</v>
      </c>
      <c r="S4181" s="31" t="s">
        <v>36</v>
      </c>
      <c r="T4181" s="31" t="s">
        <v>95</v>
      </c>
      <c r="U4181" s="169" t="s">
        <v>4483</v>
      </c>
      <c r="V4181" s="150" t="s">
        <v>4608</v>
      </c>
      <c r="W4181" s="141" t="str" cm="1">
        <f t="array" ref="W4181">IF(SUM(LEN(B4181:V4181))=0,"",IF(OR(OR(ISBLANK(F4181),SUM(LEN(C4181),LEN(D4181))=0),AND(NOT(E4181="Unknown"),ISBLANK(J4181)),AND(NOT(O4181="Unknown"),ISBLANK(R4181))),"Missing Information", INDEX(Table15[Entire Service Line Classification], MATCH(SUMIFS(Table15[Unique ID],Table15[System-Owned Portion],E4181,Table15[If Material Anything Other than "Lead" in Column E,Was Material Ever Previously Lead?],G4181,Table15[Customer-Owned Portion],O4181),Table15[Unique ID],0),0)))</f>
        <v>Non-lead</v>
      </c>
      <c r="X4181"/>
    </row>
    <row r="4182" spans="2:24" ht="225" x14ac:dyDescent="0.25">
      <c r="B4182" s="146" t="s">
        <v>13916</v>
      </c>
      <c r="C4182" s="31" t="s">
        <v>13917</v>
      </c>
      <c r="D4182" s="31" t="s">
        <v>13918</v>
      </c>
      <c r="E4182" s="44" t="s">
        <v>52</v>
      </c>
      <c r="F4182" s="43" t="s">
        <v>34</v>
      </c>
      <c r="G4182" s="84" t="s">
        <v>34</v>
      </c>
      <c r="H4182" s="31"/>
      <c r="I4182" s="205"/>
      <c r="J4182" s="84" t="s">
        <v>3268</v>
      </c>
      <c r="K4182" s="31" t="s">
        <v>34</v>
      </c>
      <c r="L4182" s="31"/>
      <c r="M4182" s="169"/>
      <c r="N4182" s="148" t="s">
        <v>3269</v>
      </c>
      <c r="O4182" s="106" t="s">
        <v>52</v>
      </c>
      <c r="P4182" s="43"/>
      <c r="Q4182" s="205"/>
      <c r="R4182" s="84" t="s">
        <v>3268</v>
      </c>
      <c r="S4182" s="31" t="s">
        <v>34</v>
      </c>
      <c r="T4182" s="31"/>
      <c r="U4182" s="169"/>
      <c r="V4182" s="150" t="s">
        <v>3269</v>
      </c>
      <c r="W4182" s="141" t="str" cm="1">
        <f t="array" ref="W4182">IF(SUM(LEN(B4182:V4182))=0,"",IF(OR(OR(ISBLANK(F4182),SUM(LEN(C4182),LEN(D4182))=0),AND(NOT(E4182="Unknown"),ISBLANK(J4182)),AND(NOT(O4182="Unknown"),ISBLANK(R4182))),"Missing Information", INDEX(Table15[Entire Service Line Classification], MATCH(SUMIFS(Table15[Unique ID],Table15[System-Owned Portion],E4182,Table15[If Material Anything Other than "Lead" in Column E,Was Material Ever Previously Lead?],G4182,Table15[Customer-Owned Portion],O4182),Table15[Unique ID],0),0)))</f>
        <v>Non-lead</v>
      </c>
      <c r="X4182"/>
    </row>
    <row r="4183" spans="2:24" ht="75" x14ac:dyDescent="0.25">
      <c r="B4183" s="146" t="s">
        <v>13919</v>
      </c>
      <c r="C4183" s="31" t="s">
        <v>13920</v>
      </c>
      <c r="D4183" s="31" t="s">
        <v>13921</v>
      </c>
      <c r="E4183" s="44" t="s">
        <v>43</v>
      </c>
      <c r="F4183" s="43" t="s">
        <v>34</v>
      </c>
      <c r="G4183" s="84" t="s">
        <v>34</v>
      </c>
      <c r="H4183" s="31"/>
      <c r="I4183" s="205"/>
      <c r="J4183" s="84" t="s">
        <v>106</v>
      </c>
      <c r="K4183" s="31" t="s">
        <v>36</v>
      </c>
      <c r="L4183" s="31" t="s">
        <v>95</v>
      </c>
      <c r="M4183" s="169" t="s">
        <v>4017</v>
      </c>
      <c r="N4183" s="148" t="s">
        <v>9488</v>
      </c>
      <c r="O4183" s="106" t="s">
        <v>35</v>
      </c>
      <c r="P4183" s="43"/>
      <c r="Q4183" s="205"/>
      <c r="R4183" s="84" t="s">
        <v>106</v>
      </c>
      <c r="S4183" s="31" t="s">
        <v>36</v>
      </c>
      <c r="T4183" s="31" t="s">
        <v>95</v>
      </c>
      <c r="U4183" s="169" t="s">
        <v>4017</v>
      </c>
      <c r="V4183" s="150" t="s">
        <v>13922</v>
      </c>
      <c r="W4183" s="141" t="str" cm="1">
        <f t="array" ref="W4183">IF(SUM(LEN(B4183:V4183))=0,"",IF(OR(OR(ISBLANK(F4183),SUM(LEN(C4183),LEN(D4183))=0),AND(NOT(E4183="Unknown"),ISBLANK(J4183)),AND(NOT(O4183="Unknown"),ISBLANK(R4183))),"Missing Information", INDEX(Table15[Entire Service Line Classification], MATCH(SUMIFS(Table15[Unique ID],Table15[System-Owned Portion],E4183,Table15[If Material Anything Other than "Lead" in Column E,Was Material Ever Previously Lead?],G4183,Table15[Customer-Owned Portion],O4183),Table15[Unique ID],0),0)))</f>
        <v>Non-lead</v>
      </c>
      <c r="X4183"/>
    </row>
    <row r="4184" spans="2:24" ht="225" x14ac:dyDescent="0.25">
      <c r="B4184" s="146" t="s">
        <v>13923</v>
      </c>
      <c r="C4184" s="31" t="s">
        <v>13924</v>
      </c>
      <c r="D4184" s="31" t="s">
        <v>13925</v>
      </c>
      <c r="E4184" s="44" t="s">
        <v>52</v>
      </c>
      <c r="F4184" s="43" t="s">
        <v>34</v>
      </c>
      <c r="G4184" s="84" t="s">
        <v>34</v>
      </c>
      <c r="H4184" s="31"/>
      <c r="I4184" s="205"/>
      <c r="J4184" s="84" t="s">
        <v>3268</v>
      </c>
      <c r="K4184" s="31" t="s">
        <v>34</v>
      </c>
      <c r="L4184" s="31"/>
      <c r="M4184" s="169"/>
      <c r="N4184" s="148" t="s">
        <v>3269</v>
      </c>
      <c r="O4184" s="106" t="s">
        <v>52</v>
      </c>
      <c r="P4184" s="43"/>
      <c r="Q4184" s="205"/>
      <c r="R4184" s="84" t="s">
        <v>3268</v>
      </c>
      <c r="S4184" s="31" t="s">
        <v>34</v>
      </c>
      <c r="T4184" s="31"/>
      <c r="U4184" s="169"/>
      <c r="V4184" s="150" t="s">
        <v>3269</v>
      </c>
      <c r="W4184" s="141" t="str" cm="1">
        <f t="array" ref="W4184">IF(SUM(LEN(B4184:V4184))=0,"",IF(OR(OR(ISBLANK(F4184),SUM(LEN(C4184),LEN(D4184))=0),AND(NOT(E4184="Unknown"),ISBLANK(J4184)),AND(NOT(O4184="Unknown"),ISBLANK(R4184))),"Missing Information", INDEX(Table15[Entire Service Line Classification], MATCH(SUMIFS(Table15[Unique ID],Table15[System-Owned Portion],E4184,Table15[If Material Anything Other than "Lead" in Column E,Was Material Ever Previously Lead?],G4184,Table15[Customer-Owned Portion],O4184),Table15[Unique ID],0),0)))</f>
        <v>Non-lead</v>
      </c>
      <c r="X4184"/>
    </row>
    <row r="4185" spans="2:24" ht="225" x14ac:dyDescent="0.25">
      <c r="B4185" s="146" t="s">
        <v>13926</v>
      </c>
      <c r="C4185" s="31" t="s">
        <v>13927</v>
      </c>
      <c r="D4185" s="31" t="s">
        <v>13928</v>
      </c>
      <c r="E4185" s="44" t="s">
        <v>52</v>
      </c>
      <c r="F4185" s="43" t="s">
        <v>34</v>
      </c>
      <c r="G4185" s="84" t="s">
        <v>34</v>
      </c>
      <c r="H4185" s="31"/>
      <c r="I4185" s="205"/>
      <c r="J4185" s="84" t="s">
        <v>3268</v>
      </c>
      <c r="K4185" s="31" t="s">
        <v>34</v>
      </c>
      <c r="L4185" s="31"/>
      <c r="M4185" s="169"/>
      <c r="N4185" s="148" t="s">
        <v>3269</v>
      </c>
      <c r="O4185" s="106" t="s">
        <v>52</v>
      </c>
      <c r="P4185" s="43"/>
      <c r="Q4185" s="205"/>
      <c r="R4185" s="84" t="s">
        <v>3268</v>
      </c>
      <c r="S4185" s="31" t="s">
        <v>34</v>
      </c>
      <c r="T4185" s="31"/>
      <c r="U4185" s="169"/>
      <c r="V4185" s="150" t="s">
        <v>3269</v>
      </c>
      <c r="W4185" s="141" t="str" cm="1">
        <f t="array" ref="W4185">IF(SUM(LEN(B4185:V4185))=0,"",IF(OR(OR(ISBLANK(F4185),SUM(LEN(C4185),LEN(D4185))=0),AND(NOT(E4185="Unknown"),ISBLANK(J4185)),AND(NOT(O4185="Unknown"),ISBLANK(R4185))),"Missing Information", INDEX(Table15[Entire Service Line Classification], MATCH(SUMIFS(Table15[Unique ID],Table15[System-Owned Portion],E4185,Table15[If Material Anything Other than "Lead" in Column E,Was Material Ever Previously Lead?],G4185,Table15[Customer-Owned Portion],O4185),Table15[Unique ID],0),0)))</f>
        <v>Non-lead</v>
      </c>
      <c r="X4185"/>
    </row>
    <row r="4186" spans="2:24" ht="45" x14ac:dyDescent="0.25">
      <c r="B4186" s="146" t="s">
        <v>2962</v>
      </c>
      <c r="C4186" s="31" t="s">
        <v>2963</v>
      </c>
      <c r="D4186" s="31" t="s">
        <v>2964</v>
      </c>
      <c r="E4186" s="44" t="s">
        <v>35</v>
      </c>
      <c r="F4186" s="43" t="s">
        <v>34</v>
      </c>
      <c r="G4186" s="84" t="s">
        <v>34</v>
      </c>
      <c r="H4186" s="31" t="s">
        <v>2965</v>
      </c>
      <c r="I4186" s="205">
        <v>2</v>
      </c>
      <c r="J4186" s="84" t="s">
        <v>106</v>
      </c>
      <c r="K4186" s="31" t="s">
        <v>36</v>
      </c>
      <c r="L4186" s="31"/>
      <c r="M4186" s="169"/>
      <c r="N4186" s="148" t="s">
        <v>2966</v>
      </c>
      <c r="O4186" s="106" t="s">
        <v>200</v>
      </c>
      <c r="P4186" s="43" t="s">
        <v>1273</v>
      </c>
      <c r="Q4186" s="205"/>
      <c r="R4186" s="84" t="s">
        <v>188</v>
      </c>
      <c r="S4186" s="31" t="s">
        <v>34</v>
      </c>
      <c r="T4186" s="31"/>
      <c r="U4186" s="169"/>
      <c r="V4186" s="150" t="s">
        <v>2967</v>
      </c>
      <c r="W4186" s="141" t="str" cm="1">
        <f t="array" ref="W4186">IF(SUM(LEN(B4186:V4186))=0,"",IF(OR(OR(ISBLANK(F4186),SUM(LEN(C4186),LEN(D4186))=0),AND(NOT(E4186="Unknown"),ISBLANK(J4186)),AND(NOT(O4186="Unknown"),ISBLANK(R4186))),"Missing Information", INDEX(Table15[Entire Service Line Classification], MATCH(SUMIFS(Table15[Unique ID],Table15[System-Owned Portion],E4186,Table15[If Material Anything Other than "Lead" in Column E,Was Material Ever Previously Lead?],G4186,Table15[Customer-Owned Portion],O4186),Table15[Unique ID],0),0)))</f>
        <v>Non-lead</v>
      </c>
      <c r="X4186"/>
    </row>
    <row r="4187" spans="2:24" ht="60" x14ac:dyDescent="0.25">
      <c r="B4187" s="146" t="s">
        <v>13929</v>
      </c>
      <c r="C4187" s="31" t="s">
        <v>13930</v>
      </c>
      <c r="D4187" s="31" t="s">
        <v>13931</v>
      </c>
      <c r="E4187" s="44" t="s">
        <v>43</v>
      </c>
      <c r="F4187" s="43" t="s">
        <v>34</v>
      </c>
      <c r="G4187" s="84" t="s">
        <v>34</v>
      </c>
      <c r="H4187" s="31"/>
      <c r="I4187" s="205"/>
      <c r="J4187" s="84" t="s">
        <v>106</v>
      </c>
      <c r="K4187" s="31" t="s">
        <v>36</v>
      </c>
      <c r="L4187" s="31" t="s">
        <v>95</v>
      </c>
      <c r="M4187" s="169" t="s">
        <v>4483</v>
      </c>
      <c r="N4187" s="148" t="s">
        <v>4484</v>
      </c>
      <c r="O4187" s="106" t="s">
        <v>35</v>
      </c>
      <c r="P4187" s="43"/>
      <c r="Q4187" s="205"/>
      <c r="R4187" s="84" t="s">
        <v>106</v>
      </c>
      <c r="S4187" s="31" t="s">
        <v>36</v>
      </c>
      <c r="T4187" s="31" t="s">
        <v>95</v>
      </c>
      <c r="U4187" s="169" t="s">
        <v>4483</v>
      </c>
      <c r="V4187" s="150" t="s">
        <v>13932</v>
      </c>
      <c r="W4187" s="141" t="str" cm="1">
        <f t="array" ref="W4187">IF(SUM(LEN(B4187:V4187))=0,"",IF(OR(OR(ISBLANK(F4187),SUM(LEN(C4187),LEN(D4187))=0),AND(NOT(E4187="Unknown"),ISBLANK(J4187)),AND(NOT(O4187="Unknown"),ISBLANK(R4187))),"Missing Information", INDEX(Table15[Entire Service Line Classification], MATCH(SUMIFS(Table15[Unique ID],Table15[System-Owned Portion],E4187,Table15[If Material Anything Other than "Lead" in Column E,Was Material Ever Previously Lead?],G4187,Table15[Customer-Owned Portion],O4187),Table15[Unique ID],0),0)))</f>
        <v>Non-lead</v>
      </c>
      <c r="X4187"/>
    </row>
    <row r="4188" spans="2:24" ht="225" x14ac:dyDescent="0.25">
      <c r="B4188" s="146" t="s">
        <v>13933</v>
      </c>
      <c r="C4188" s="31" t="s">
        <v>13934</v>
      </c>
      <c r="D4188" s="31" t="s">
        <v>13935</v>
      </c>
      <c r="E4188" s="44" t="s">
        <v>52</v>
      </c>
      <c r="F4188" s="43" t="s">
        <v>34</v>
      </c>
      <c r="G4188" s="84" t="s">
        <v>34</v>
      </c>
      <c r="H4188" s="31"/>
      <c r="I4188" s="205"/>
      <c r="J4188" s="84" t="s">
        <v>105</v>
      </c>
      <c r="K4188" s="31" t="s">
        <v>34</v>
      </c>
      <c r="L4188" s="31"/>
      <c r="M4188" s="169"/>
      <c r="N4188" s="148" t="s">
        <v>3366</v>
      </c>
      <c r="O4188" s="106" t="s">
        <v>52</v>
      </c>
      <c r="P4188" s="43"/>
      <c r="Q4188" s="205"/>
      <c r="R4188" s="84" t="s">
        <v>105</v>
      </c>
      <c r="S4188" s="31" t="s">
        <v>34</v>
      </c>
      <c r="T4188" s="31"/>
      <c r="U4188" s="169"/>
      <c r="V4188" s="150" t="s">
        <v>3366</v>
      </c>
      <c r="W4188" s="141" t="str" cm="1">
        <f t="array" ref="W4188">IF(SUM(LEN(B4188:V4188))=0,"",IF(OR(OR(ISBLANK(F4188),SUM(LEN(C4188),LEN(D4188))=0),AND(NOT(E4188="Unknown"),ISBLANK(J4188)),AND(NOT(O4188="Unknown"),ISBLANK(R4188))),"Missing Information", INDEX(Table15[Entire Service Line Classification], MATCH(SUMIFS(Table15[Unique ID],Table15[System-Owned Portion],E4188,Table15[If Material Anything Other than "Lead" in Column E,Was Material Ever Previously Lead?],G4188,Table15[Customer-Owned Portion],O4188),Table15[Unique ID],0),0)))</f>
        <v>Non-lead</v>
      </c>
      <c r="X4188"/>
    </row>
    <row r="4189" spans="2:24" ht="225" x14ac:dyDescent="0.25">
      <c r="B4189" s="146" t="s">
        <v>13936</v>
      </c>
      <c r="C4189" s="31" t="s">
        <v>13937</v>
      </c>
      <c r="D4189" s="31" t="s">
        <v>13938</v>
      </c>
      <c r="E4189" s="44" t="s">
        <v>52</v>
      </c>
      <c r="F4189" s="43" t="s">
        <v>34</v>
      </c>
      <c r="G4189" s="84" t="s">
        <v>34</v>
      </c>
      <c r="H4189" s="31"/>
      <c r="I4189" s="205"/>
      <c r="J4189" s="84" t="s">
        <v>3268</v>
      </c>
      <c r="K4189" s="31" t="s">
        <v>34</v>
      </c>
      <c r="L4189" s="31"/>
      <c r="M4189" s="169"/>
      <c r="N4189" s="148" t="s">
        <v>3269</v>
      </c>
      <c r="O4189" s="106" t="s">
        <v>52</v>
      </c>
      <c r="P4189" s="43"/>
      <c r="Q4189" s="205"/>
      <c r="R4189" s="84" t="s">
        <v>3268</v>
      </c>
      <c r="S4189" s="31" t="s">
        <v>34</v>
      </c>
      <c r="T4189" s="31"/>
      <c r="U4189" s="169"/>
      <c r="V4189" s="150" t="s">
        <v>3269</v>
      </c>
      <c r="W4189" s="141" t="str" cm="1">
        <f t="array" ref="W4189">IF(SUM(LEN(B4189:V4189))=0,"",IF(OR(OR(ISBLANK(F4189),SUM(LEN(C4189),LEN(D4189))=0),AND(NOT(E4189="Unknown"),ISBLANK(J4189)),AND(NOT(O4189="Unknown"),ISBLANK(R4189))),"Missing Information", INDEX(Table15[Entire Service Line Classification], MATCH(SUMIFS(Table15[Unique ID],Table15[System-Owned Portion],E4189,Table15[If Material Anything Other than "Lead" in Column E,Was Material Ever Previously Lead?],G4189,Table15[Customer-Owned Portion],O4189),Table15[Unique ID],0),0)))</f>
        <v>Non-lead</v>
      </c>
      <c r="X4189"/>
    </row>
    <row r="4190" spans="2:24" ht="75" x14ac:dyDescent="0.25">
      <c r="B4190" s="146" t="s">
        <v>13939</v>
      </c>
      <c r="C4190" s="31" t="s">
        <v>13940</v>
      </c>
      <c r="D4190" s="31" t="s">
        <v>13941</v>
      </c>
      <c r="E4190" s="44" t="s">
        <v>43</v>
      </c>
      <c r="F4190" s="43" t="s">
        <v>34</v>
      </c>
      <c r="G4190" s="84" t="s">
        <v>34</v>
      </c>
      <c r="H4190" s="31"/>
      <c r="I4190" s="205"/>
      <c r="J4190" s="84" t="s">
        <v>106</v>
      </c>
      <c r="K4190" s="31" t="s">
        <v>36</v>
      </c>
      <c r="L4190" s="31" t="s">
        <v>95</v>
      </c>
      <c r="M4190" s="169" t="s">
        <v>13942</v>
      </c>
      <c r="N4190" s="148" t="s">
        <v>13943</v>
      </c>
      <c r="O4190" s="106" t="s">
        <v>43</v>
      </c>
      <c r="P4190" s="43"/>
      <c r="Q4190" s="205"/>
      <c r="R4190" s="84" t="s">
        <v>106</v>
      </c>
      <c r="S4190" s="31" t="s">
        <v>36</v>
      </c>
      <c r="T4190" s="31" t="s">
        <v>95</v>
      </c>
      <c r="U4190" s="169" t="s">
        <v>13942</v>
      </c>
      <c r="V4190" s="150" t="s">
        <v>13943</v>
      </c>
      <c r="W4190" s="141" t="str" cm="1">
        <f t="array" ref="W4190">IF(SUM(LEN(B4190:V4190))=0,"",IF(OR(OR(ISBLANK(F4190),SUM(LEN(C4190),LEN(D4190))=0),AND(NOT(E4190="Unknown"),ISBLANK(J4190)),AND(NOT(O4190="Unknown"),ISBLANK(R4190))),"Missing Information", INDEX(Table15[Entire Service Line Classification], MATCH(SUMIFS(Table15[Unique ID],Table15[System-Owned Portion],E4190,Table15[If Material Anything Other than "Lead" in Column E,Was Material Ever Previously Lead?],G4190,Table15[Customer-Owned Portion],O4190),Table15[Unique ID],0),0)))</f>
        <v>Non-lead</v>
      </c>
      <c r="X4190"/>
    </row>
    <row r="4191" spans="2:24" ht="225" x14ac:dyDescent="0.25">
      <c r="B4191" s="146" t="s">
        <v>13944</v>
      </c>
      <c r="C4191" s="31" t="s">
        <v>13945</v>
      </c>
      <c r="D4191" s="31" t="s">
        <v>13946</v>
      </c>
      <c r="E4191" s="44" t="s">
        <v>52</v>
      </c>
      <c r="F4191" s="43" t="s">
        <v>34</v>
      </c>
      <c r="G4191" s="84" t="s">
        <v>34</v>
      </c>
      <c r="H4191" s="31"/>
      <c r="I4191" s="205"/>
      <c r="J4191" s="84" t="s">
        <v>3268</v>
      </c>
      <c r="K4191" s="31" t="s">
        <v>34</v>
      </c>
      <c r="L4191" s="31"/>
      <c r="M4191" s="169"/>
      <c r="N4191" s="148" t="s">
        <v>3269</v>
      </c>
      <c r="O4191" s="106" t="s">
        <v>52</v>
      </c>
      <c r="P4191" s="43"/>
      <c r="Q4191" s="205"/>
      <c r="R4191" s="84" t="s">
        <v>3268</v>
      </c>
      <c r="S4191" s="31" t="s">
        <v>34</v>
      </c>
      <c r="T4191" s="31"/>
      <c r="U4191" s="169"/>
      <c r="V4191" s="150" t="s">
        <v>3269</v>
      </c>
      <c r="W4191" s="141" t="str" cm="1">
        <f t="array" ref="W4191">IF(SUM(LEN(B4191:V4191))=0,"",IF(OR(OR(ISBLANK(F4191),SUM(LEN(C4191),LEN(D4191))=0),AND(NOT(E4191="Unknown"),ISBLANK(J4191)),AND(NOT(O4191="Unknown"),ISBLANK(R4191))),"Missing Information", INDEX(Table15[Entire Service Line Classification], MATCH(SUMIFS(Table15[Unique ID],Table15[System-Owned Portion],E4191,Table15[If Material Anything Other than "Lead" in Column E,Was Material Ever Previously Lead?],G4191,Table15[Customer-Owned Portion],O4191),Table15[Unique ID],0),0)))</f>
        <v>Non-lead</v>
      </c>
      <c r="X4191"/>
    </row>
    <row r="4192" spans="2:24" ht="75" x14ac:dyDescent="0.25">
      <c r="B4192" s="146" t="s">
        <v>13947</v>
      </c>
      <c r="C4192" s="31" t="s">
        <v>13948</v>
      </c>
      <c r="D4192" s="31" t="s">
        <v>13949</v>
      </c>
      <c r="E4192" s="44" t="s">
        <v>42</v>
      </c>
      <c r="F4192" s="43" t="s">
        <v>34</v>
      </c>
      <c r="G4192" s="84" t="s">
        <v>34</v>
      </c>
      <c r="H4192" s="31"/>
      <c r="I4192" s="205"/>
      <c r="J4192" s="84" t="s">
        <v>106</v>
      </c>
      <c r="K4192" s="31" t="s">
        <v>36</v>
      </c>
      <c r="L4192" s="31" t="s">
        <v>95</v>
      </c>
      <c r="M4192" s="169" t="s">
        <v>8840</v>
      </c>
      <c r="N4192" s="148" t="s">
        <v>13378</v>
      </c>
      <c r="O4192" s="106" t="s">
        <v>35</v>
      </c>
      <c r="P4192" s="43"/>
      <c r="Q4192" s="205"/>
      <c r="R4192" s="84" t="s">
        <v>106</v>
      </c>
      <c r="S4192" s="31" t="s">
        <v>36</v>
      </c>
      <c r="T4192" s="31" t="s">
        <v>95</v>
      </c>
      <c r="U4192" s="169" t="s">
        <v>8840</v>
      </c>
      <c r="V4192" s="150" t="s">
        <v>13950</v>
      </c>
      <c r="W4192" s="141" t="str" cm="1">
        <f t="array" ref="W4192">IF(SUM(LEN(B4192:V4192))=0,"",IF(OR(OR(ISBLANK(F4192),SUM(LEN(C4192),LEN(D4192))=0),AND(NOT(E4192="Unknown"),ISBLANK(J4192)),AND(NOT(O4192="Unknown"),ISBLANK(R4192))),"Missing Information", INDEX(Table15[Entire Service Line Classification], MATCH(SUMIFS(Table15[Unique ID],Table15[System-Owned Portion],E4192,Table15[If Material Anything Other than "Lead" in Column E,Was Material Ever Previously Lead?],G4192,Table15[Customer-Owned Portion],O4192),Table15[Unique ID],0),0)))</f>
        <v>Non-lead</v>
      </c>
      <c r="X4192"/>
    </row>
    <row r="4193" spans="2:24" ht="225" x14ac:dyDescent="0.25">
      <c r="B4193" s="146" t="s">
        <v>13951</v>
      </c>
      <c r="C4193" s="31" t="s">
        <v>13940</v>
      </c>
      <c r="D4193" s="31" t="s">
        <v>13952</v>
      </c>
      <c r="E4193" s="44" t="s">
        <v>52</v>
      </c>
      <c r="F4193" s="43" t="s">
        <v>34</v>
      </c>
      <c r="G4193" s="84" t="s">
        <v>34</v>
      </c>
      <c r="H4193" s="31"/>
      <c r="I4193" s="205"/>
      <c r="J4193" s="84" t="s">
        <v>3268</v>
      </c>
      <c r="K4193" s="31" t="s">
        <v>34</v>
      </c>
      <c r="L4193" s="31"/>
      <c r="M4193" s="169"/>
      <c r="N4193" s="148" t="s">
        <v>3269</v>
      </c>
      <c r="O4193" s="106" t="s">
        <v>52</v>
      </c>
      <c r="P4193" s="43"/>
      <c r="Q4193" s="205"/>
      <c r="R4193" s="84" t="s">
        <v>3268</v>
      </c>
      <c r="S4193" s="31" t="s">
        <v>34</v>
      </c>
      <c r="T4193" s="31"/>
      <c r="U4193" s="169"/>
      <c r="V4193" s="150" t="s">
        <v>3269</v>
      </c>
      <c r="W4193" s="141" t="str" cm="1">
        <f t="array" ref="W4193">IF(SUM(LEN(B4193:V4193))=0,"",IF(OR(OR(ISBLANK(F4193),SUM(LEN(C4193),LEN(D4193))=0),AND(NOT(E4193="Unknown"),ISBLANK(J4193)),AND(NOT(O4193="Unknown"),ISBLANK(R4193))),"Missing Information", INDEX(Table15[Entire Service Line Classification], MATCH(SUMIFS(Table15[Unique ID],Table15[System-Owned Portion],E4193,Table15[If Material Anything Other than "Lead" in Column E,Was Material Ever Previously Lead?],G4193,Table15[Customer-Owned Portion],O4193),Table15[Unique ID],0),0)))</f>
        <v>Non-lead</v>
      </c>
      <c r="X4193"/>
    </row>
    <row r="4194" spans="2:24" ht="75" x14ac:dyDescent="0.25">
      <c r="B4194" s="146" t="s">
        <v>13953</v>
      </c>
      <c r="C4194" s="31" t="s">
        <v>13954</v>
      </c>
      <c r="D4194" s="31" t="s">
        <v>13955</v>
      </c>
      <c r="E4194" s="44" t="s">
        <v>43</v>
      </c>
      <c r="F4194" s="43" t="s">
        <v>34</v>
      </c>
      <c r="G4194" s="84" t="s">
        <v>34</v>
      </c>
      <c r="H4194" s="31"/>
      <c r="I4194" s="205"/>
      <c r="J4194" s="84" t="s">
        <v>106</v>
      </c>
      <c r="K4194" s="31" t="s">
        <v>36</v>
      </c>
      <c r="L4194" s="31" t="s">
        <v>95</v>
      </c>
      <c r="M4194" s="169" t="s">
        <v>3276</v>
      </c>
      <c r="N4194" s="148" t="s">
        <v>4213</v>
      </c>
      <c r="O4194" s="106" t="s">
        <v>43</v>
      </c>
      <c r="P4194" s="43"/>
      <c r="Q4194" s="205"/>
      <c r="R4194" s="84" t="s">
        <v>106</v>
      </c>
      <c r="S4194" s="31" t="s">
        <v>36</v>
      </c>
      <c r="T4194" s="31" t="s">
        <v>95</v>
      </c>
      <c r="U4194" s="169" t="s">
        <v>3276</v>
      </c>
      <c r="V4194" s="150" t="s">
        <v>4213</v>
      </c>
      <c r="W4194" s="141" t="str" cm="1">
        <f t="array" ref="W4194">IF(SUM(LEN(B4194:V4194))=0,"",IF(OR(OR(ISBLANK(F4194),SUM(LEN(C4194),LEN(D4194))=0),AND(NOT(E4194="Unknown"),ISBLANK(J4194)),AND(NOT(O4194="Unknown"),ISBLANK(R4194))),"Missing Information", INDEX(Table15[Entire Service Line Classification], MATCH(SUMIFS(Table15[Unique ID],Table15[System-Owned Portion],E4194,Table15[If Material Anything Other than "Lead" in Column E,Was Material Ever Previously Lead?],G4194,Table15[Customer-Owned Portion],O4194),Table15[Unique ID],0),0)))</f>
        <v>Non-lead</v>
      </c>
      <c r="X4194"/>
    </row>
    <row r="4195" spans="2:24" ht="225" x14ac:dyDescent="0.25">
      <c r="B4195" s="146" t="s">
        <v>13956</v>
      </c>
      <c r="C4195" s="31" t="s">
        <v>13957</v>
      </c>
      <c r="D4195" s="31" t="s">
        <v>13958</v>
      </c>
      <c r="E4195" s="44" t="s">
        <v>52</v>
      </c>
      <c r="F4195" s="43" t="s">
        <v>34</v>
      </c>
      <c r="G4195" s="84" t="s">
        <v>34</v>
      </c>
      <c r="H4195" s="31"/>
      <c r="I4195" s="205"/>
      <c r="J4195" s="84" t="s">
        <v>3268</v>
      </c>
      <c r="K4195" s="31" t="s">
        <v>34</v>
      </c>
      <c r="L4195" s="31"/>
      <c r="M4195" s="169"/>
      <c r="N4195" s="148" t="s">
        <v>3269</v>
      </c>
      <c r="O4195" s="106" t="s">
        <v>52</v>
      </c>
      <c r="P4195" s="43"/>
      <c r="Q4195" s="205"/>
      <c r="R4195" s="84" t="s">
        <v>3268</v>
      </c>
      <c r="S4195" s="31" t="s">
        <v>34</v>
      </c>
      <c r="T4195" s="31"/>
      <c r="U4195" s="169"/>
      <c r="V4195" s="150" t="s">
        <v>3269</v>
      </c>
      <c r="W4195" s="141" t="str" cm="1">
        <f t="array" ref="W4195">IF(SUM(LEN(B4195:V4195))=0,"",IF(OR(OR(ISBLANK(F4195),SUM(LEN(C4195),LEN(D4195))=0),AND(NOT(E4195="Unknown"),ISBLANK(J4195)),AND(NOT(O4195="Unknown"),ISBLANK(R4195))),"Missing Information", INDEX(Table15[Entire Service Line Classification], MATCH(SUMIFS(Table15[Unique ID],Table15[System-Owned Portion],E4195,Table15[If Material Anything Other than "Lead" in Column E,Was Material Ever Previously Lead?],G4195,Table15[Customer-Owned Portion],O4195),Table15[Unique ID],0),0)))</f>
        <v>Non-lead</v>
      </c>
      <c r="X4195"/>
    </row>
    <row r="4196" spans="2:24" ht="225" x14ac:dyDescent="0.25">
      <c r="B4196" s="146" t="s">
        <v>13959</v>
      </c>
      <c r="C4196" s="31" t="s">
        <v>13960</v>
      </c>
      <c r="D4196" s="31" t="s">
        <v>13961</v>
      </c>
      <c r="E4196" s="44" t="s">
        <v>52</v>
      </c>
      <c r="F4196" s="43" t="s">
        <v>34</v>
      </c>
      <c r="G4196" s="84" t="s">
        <v>34</v>
      </c>
      <c r="H4196" s="31"/>
      <c r="I4196" s="205"/>
      <c r="J4196" s="84" t="s">
        <v>3268</v>
      </c>
      <c r="K4196" s="31" t="s">
        <v>34</v>
      </c>
      <c r="L4196" s="31"/>
      <c r="M4196" s="169"/>
      <c r="N4196" s="148" t="s">
        <v>3269</v>
      </c>
      <c r="O4196" s="106" t="s">
        <v>52</v>
      </c>
      <c r="P4196" s="43"/>
      <c r="Q4196" s="205"/>
      <c r="R4196" s="84" t="s">
        <v>3268</v>
      </c>
      <c r="S4196" s="31" t="s">
        <v>34</v>
      </c>
      <c r="T4196" s="31"/>
      <c r="U4196" s="169"/>
      <c r="V4196" s="150" t="s">
        <v>3269</v>
      </c>
      <c r="W4196" s="141" t="str" cm="1">
        <f t="array" ref="W4196">IF(SUM(LEN(B4196:V4196))=0,"",IF(OR(OR(ISBLANK(F4196),SUM(LEN(C4196),LEN(D4196))=0),AND(NOT(E4196="Unknown"),ISBLANK(J4196)),AND(NOT(O4196="Unknown"),ISBLANK(R4196))),"Missing Information", INDEX(Table15[Entire Service Line Classification], MATCH(SUMIFS(Table15[Unique ID],Table15[System-Owned Portion],E4196,Table15[If Material Anything Other than "Lead" in Column E,Was Material Ever Previously Lead?],G4196,Table15[Customer-Owned Portion],O4196),Table15[Unique ID],0),0)))</f>
        <v>Non-lead</v>
      </c>
      <c r="X4196"/>
    </row>
    <row r="4197" spans="2:24" ht="60" x14ac:dyDescent="0.25">
      <c r="B4197" s="146" t="s">
        <v>13962</v>
      </c>
      <c r="C4197" s="31" t="s">
        <v>13963</v>
      </c>
      <c r="D4197" s="31" t="s">
        <v>13964</v>
      </c>
      <c r="E4197" s="44" t="s">
        <v>42</v>
      </c>
      <c r="F4197" s="43" t="s">
        <v>34</v>
      </c>
      <c r="G4197" s="84" t="s">
        <v>34</v>
      </c>
      <c r="H4197" s="31"/>
      <c r="I4197" s="205"/>
      <c r="J4197" s="84" t="s">
        <v>106</v>
      </c>
      <c r="K4197" s="31" t="s">
        <v>36</v>
      </c>
      <c r="L4197" s="31" t="s">
        <v>95</v>
      </c>
      <c r="M4197" s="169" t="s">
        <v>13965</v>
      </c>
      <c r="N4197" s="148" t="s">
        <v>13966</v>
      </c>
      <c r="O4197" s="106" t="s">
        <v>42</v>
      </c>
      <c r="P4197" s="43"/>
      <c r="Q4197" s="205"/>
      <c r="R4197" s="84" t="s">
        <v>106</v>
      </c>
      <c r="S4197" s="31" t="s">
        <v>36</v>
      </c>
      <c r="T4197" s="31" t="s">
        <v>95</v>
      </c>
      <c r="U4197" s="169" t="s">
        <v>13965</v>
      </c>
      <c r="V4197" s="150" t="s">
        <v>13966</v>
      </c>
      <c r="W4197" s="141" t="str" cm="1">
        <f t="array" ref="W4197">IF(SUM(LEN(B4197:V4197))=0,"",IF(OR(OR(ISBLANK(F4197),SUM(LEN(C4197),LEN(D4197))=0),AND(NOT(E4197="Unknown"),ISBLANK(J4197)),AND(NOT(O4197="Unknown"),ISBLANK(R4197))),"Missing Information", INDEX(Table15[Entire Service Line Classification], MATCH(SUMIFS(Table15[Unique ID],Table15[System-Owned Portion],E4197,Table15[If Material Anything Other than "Lead" in Column E,Was Material Ever Previously Lead?],G4197,Table15[Customer-Owned Portion],O4197),Table15[Unique ID],0),0)))</f>
        <v>Non-lead</v>
      </c>
      <c r="X4197"/>
    </row>
    <row r="4198" spans="2:24" ht="225" x14ac:dyDescent="0.25">
      <c r="B4198" s="146" t="s">
        <v>13967</v>
      </c>
      <c r="C4198" s="31" t="s">
        <v>13968</v>
      </c>
      <c r="D4198" s="31" t="s">
        <v>13969</v>
      </c>
      <c r="E4198" s="44" t="s">
        <v>52</v>
      </c>
      <c r="F4198" s="43" t="s">
        <v>34</v>
      </c>
      <c r="G4198" s="84" t="s">
        <v>34</v>
      </c>
      <c r="H4198" s="31"/>
      <c r="I4198" s="205"/>
      <c r="J4198" s="84" t="s">
        <v>3268</v>
      </c>
      <c r="K4198" s="31" t="s">
        <v>34</v>
      </c>
      <c r="L4198" s="31"/>
      <c r="M4198" s="169"/>
      <c r="N4198" s="148" t="s">
        <v>3269</v>
      </c>
      <c r="O4198" s="106" t="s">
        <v>52</v>
      </c>
      <c r="P4198" s="43"/>
      <c r="Q4198" s="205"/>
      <c r="R4198" s="84" t="s">
        <v>3268</v>
      </c>
      <c r="S4198" s="31" t="s">
        <v>34</v>
      </c>
      <c r="T4198" s="31"/>
      <c r="U4198" s="169"/>
      <c r="V4198" s="150" t="s">
        <v>3269</v>
      </c>
      <c r="W4198" s="141" t="str" cm="1">
        <f t="array" ref="W4198">IF(SUM(LEN(B4198:V4198))=0,"",IF(OR(OR(ISBLANK(F4198),SUM(LEN(C4198),LEN(D4198))=0),AND(NOT(E4198="Unknown"),ISBLANK(J4198)),AND(NOT(O4198="Unknown"),ISBLANK(R4198))),"Missing Information", INDEX(Table15[Entire Service Line Classification], MATCH(SUMIFS(Table15[Unique ID],Table15[System-Owned Portion],E4198,Table15[If Material Anything Other than "Lead" in Column E,Was Material Ever Previously Lead?],G4198,Table15[Customer-Owned Portion],O4198),Table15[Unique ID],0),0)))</f>
        <v>Non-lead</v>
      </c>
      <c r="X4198"/>
    </row>
    <row r="4199" spans="2:24" ht="30" x14ac:dyDescent="0.25">
      <c r="B4199" s="146" t="s">
        <v>333</v>
      </c>
      <c r="C4199" s="31" t="s">
        <v>334</v>
      </c>
      <c r="D4199" s="31" t="s">
        <v>335</v>
      </c>
      <c r="E4199" s="44" t="s">
        <v>52</v>
      </c>
      <c r="F4199" s="43" t="s">
        <v>34</v>
      </c>
      <c r="G4199" s="84" t="s">
        <v>34</v>
      </c>
      <c r="H4199" s="31"/>
      <c r="I4199" s="205">
        <v>4</v>
      </c>
      <c r="J4199" s="84" t="s">
        <v>217</v>
      </c>
      <c r="K4199" s="31" t="s">
        <v>34</v>
      </c>
      <c r="L4199" s="31"/>
      <c r="M4199" s="169"/>
      <c r="N4199" s="148" t="s">
        <v>633</v>
      </c>
      <c r="O4199" s="106" t="s">
        <v>52</v>
      </c>
      <c r="P4199" s="43"/>
      <c r="Q4199" s="205">
        <v>4</v>
      </c>
      <c r="R4199" s="84" t="s">
        <v>217</v>
      </c>
      <c r="S4199" s="31" t="s">
        <v>34</v>
      </c>
      <c r="T4199" s="31"/>
      <c r="U4199" s="169"/>
      <c r="V4199" s="150" t="s">
        <v>633</v>
      </c>
      <c r="W4199" s="141" t="str" cm="1">
        <f t="array" ref="W4199">IF(SUM(LEN(B4199:V4199))=0,"",IF(OR(OR(ISBLANK(F4199),SUM(LEN(C4199),LEN(D4199))=0),AND(NOT(E4199="Unknown"),ISBLANK(J4199)),AND(NOT(O4199="Unknown"),ISBLANK(R4199))),"Missing Information", INDEX(Table15[Entire Service Line Classification], MATCH(SUMIFS(Table15[Unique ID],Table15[System-Owned Portion],E4199,Table15[If Material Anything Other than "Lead" in Column E,Was Material Ever Previously Lead?],G4199,Table15[Customer-Owned Portion],O4199),Table15[Unique ID],0),0)))</f>
        <v>Non-lead</v>
      </c>
      <c r="X4199"/>
    </row>
    <row r="4200" spans="2:24" ht="225" x14ac:dyDescent="0.25">
      <c r="B4200" s="146" t="s">
        <v>13970</v>
      </c>
      <c r="C4200" s="31" t="s">
        <v>13971</v>
      </c>
      <c r="D4200" s="31" t="s">
        <v>13972</v>
      </c>
      <c r="E4200" s="44" t="s">
        <v>52</v>
      </c>
      <c r="F4200" s="43" t="s">
        <v>34</v>
      </c>
      <c r="G4200" s="84" t="s">
        <v>34</v>
      </c>
      <c r="H4200" s="31"/>
      <c r="I4200" s="205"/>
      <c r="J4200" s="84" t="s">
        <v>3268</v>
      </c>
      <c r="K4200" s="31" t="s">
        <v>34</v>
      </c>
      <c r="L4200" s="31"/>
      <c r="M4200" s="169"/>
      <c r="N4200" s="148" t="s">
        <v>3269</v>
      </c>
      <c r="O4200" s="106" t="s">
        <v>52</v>
      </c>
      <c r="P4200" s="43"/>
      <c r="Q4200" s="205"/>
      <c r="R4200" s="84" t="s">
        <v>3268</v>
      </c>
      <c r="S4200" s="31" t="s">
        <v>34</v>
      </c>
      <c r="T4200" s="31"/>
      <c r="U4200" s="169"/>
      <c r="V4200" s="150" t="s">
        <v>3269</v>
      </c>
      <c r="W4200" s="141" t="str" cm="1">
        <f t="array" ref="W4200">IF(SUM(LEN(B4200:V4200))=0,"",IF(OR(OR(ISBLANK(F4200),SUM(LEN(C4200),LEN(D4200))=0),AND(NOT(E4200="Unknown"),ISBLANK(J4200)),AND(NOT(O4200="Unknown"),ISBLANK(R4200))),"Missing Information", INDEX(Table15[Entire Service Line Classification], MATCH(SUMIFS(Table15[Unique ID],Table15[System-Owned Portion],E4200,Table15[If Material Anything Other than "Lead" in Column E,Was Material Ever Previously Lead?],G4200,Table15[Customer-Owned Portion],O4200),Table15[Unique ID],0),0)))</f>
        <v>Non-lead</v>
      </c>
      <c r="X4200"/>
    </row>
    <row r="4201" spans="2:24" ht="225" x14ac:dyDescent="0.25">
      <c r="B4201" s="146" t="s">
        <v>13973</v>
      </c>
      <c r="C4201" s="31" t="s">
        <v>13974</v>
      </c>
      <c r="D4201" s="31" t="s">
        <v>13975</v>
      </c>
      <c r="E4201" s="44" t="s">
        <v>52</v>
      </c>
      <c r="F4201" s="43" t="s">
        <v>34</v>
      </c>
      <c r="G4201" s="84" t="s">
        <v>34</v>
      </c>
      <c r="H4201" s="31"/>
      <c r="I4201" s="205"/>
      <c r="J4201" s="84" t="s">
        <v>3268</v>
      </c>
      <c r="K4201" s="31" t="s">
        <v>34</v>
      </c>
      <c r="L4201" s="31"/>
      <c r="M4201" s="169"/>
      <c r="N4201" s="148" t="s">
        <v>3269</v>
      </c>
      <c r="O4201" s="106" t="s">
        <v>52</v>
      </c>
      <c r="P4201" s="43"/>
      <c r="Q4201" s="205"/>
      <c r="R4201" s="84" t="s">
        <v>3268</v>
      </c>
      <c r="S4201" s="31" t="s">
        <v>34</v>
      </c>
      <c r="T4201" s="31"/>
      <c r="U4201" s="169"/>
      <c r="V4201" s="150" t="s">
        <v>3269</v>
      </c>
      <c r="W4201" s="141" t="str" cm="1">
        <f t="array" ref="W4201">IF(SUM(LEN(B4201:V4201))=0,"",IF(OR(OR(ISBLANK(F4201),SUM(LEN(C4201),LEN(D4201))=0),AND(NOT(E4201="Unknown"),ISBLANK(J4201)),AND(NOT(O4201="Unknown"),ISBLANK(R4201))),"Missing Information", INDEX(Table15[Entire Service Line Classification], MATCH(SUMIFS(Table15[Unique ID],Table15[System-Owned Portion],E4201,Table15[If Material Anything Other than "Lead" in Column E,Was Material Ever Previously Lead?],G4201,Table15[Customer-Owned Portion],O4201),Table15[Unique ID],0),0)))</f>
        <v>Non-lead</v>
      </c>
      <c r="X4201"/>
    </row>
    <row r="4202" spans="2:24" ht="60" x14ac:dyDescent="0.25">
      <c r="B4202" s="146" t="s">
        <v>13976</v>
      </c>
      <c r="C4202" s="31" t="s">
        <v>13977</v>
      </c>
      <c r="D4202" s="31" t="s">
        <v>13978</v>
      </c>
      <c r="E4202" s="44" t="s">
        <v>43</v>
      </c>
      <c r="F4202" s="43" t="s">
        <v>34</v>
      </c>
      <c r="G4202" s="84" t="s">
        <v>34</v>
      </c>
      <c r="H4202" s="31"/>
      <c r="I4202" s="205"/>
      <c r="J4202" s="84" t="s">
        <v>106</v>
      </c>
      <c r="K4202" s="31" t="s">
        <v>36</v>
      </c>
      <c r="L4202" s="31" t="s">
        <v>95</v>
      </c>
      <c r="M4202" s="169" t="s">
        <v>13965</v>
      </c>
      <c r="N4202" s="148" t="s">
        <v>13979</v>
      </c>
      <c r="O4202" s="106" t="s">
        <v>35</v>
      </c>
      <c r="P4202" s="43"/>
      <c r="Q4202" s="205"/>
      <c r="R4202" s="84" t="s">
        <v>106</v>
      </c>
      <c r="S4202" s="31" t="s">
        <v>36</v>
      </c>
      <c r="T4202" s="31" t="s">
        <v>95</v>
      </c>
      <c r="U4202" s="169" t="s">
        <v>13965</v>
      </c>
      <c r="V4202" s="150" t="s">
        <v>13980</v>
      </c>
      <c r="W4202" s="141" t="str" cm="1">
        <f t="array" ref="W4202">IF(SUM(LEN(B4202:V4202))=0,"",IF(OR(OR(ISBLANK(F4202),SUM(LEN(C4202),LEN(D4202))=0),AND(NOT(E4202="Unknown"),ISBLANK(J4202)),AND(NOT(O4202="Unknown"),ISBLANK(R4202))),"Missing Information", INDEX(Table15[Entire Service Line Classification], MATCH(SUMIFS(Table15[Unique ID],Table15[System-Owned Portion],E4202,Table15[If Material Anything Other than "Lead" in Column E,Was Material Ever Previously Lead?],G4202,Table15[Customer-Owned Portion],O4202),Table15[Unique ID],0),0)))</f>
        <v>Non-lead</v>
      </c>
      <c r="X4202"/>
    </row>
    <row r="4203" spans="2:24" ht="60" x14ac:dyDescent="0.25">
      <c r="B4203" s="146" t="s">
        <v>13981</v>
      </c>
      <c r="C4203" s="31" t="s">
        <v>13982</v>
      </c>
      <c r="D4203" s="31" t="s">
        <v>13983</v>
      </c>
      <c r="E4203" s="44" t="s">
        <v>42</v>
      </c>
      <c r="F4203" s="43" t="s">
        <v>34</v>
      </c>
      <c r="G4203" s="84" t="s">
        <v>34</v>
      </c>
      <c r="H4203" s="31"/>
      <c r="I4203" s="205"/>
      <c r="J4203" s="84" t="s">
        <v>106</v>
      </c>
      <c r="K4203" s="31" t="s">
        <v>36</v>
      </c>
      <c r="L4203" s="31" t="s">
        <v>95</v>
      </c>
      <c r="M4203" s="169" t="s">
        <v>13965</v>
      </c>
      <c r="N4203" s="148" t="s">
        <v>13966</v>
      </c>
      <c r="O4203" s="106" t="s">
        <v>42</v>
      </c>
      <c r="P4203" s="43"/>
      <c r="Q4203" s="205"/>
      <c r="R4203" s="84" t="s">
        <v>106</v>
      </c>
      <c r="S4203" s="31" t="s">
        <v>36</v>
      </c>
      <c r="T4203" s="31" t="s">
        <v>95</v>
      </c>
      <c r="U4203" s="169" t="s">
        <v>13965</v>
      </c>
      <c r="V4203" s="150" t="s">
        <v>13966</v>
      </c>
      <c r="W4203" s="141" t="str" cm="1">
        <f t="array" ref="W4203">IF(SUM(LEN(B4203:V4203))=0,"",IF(OR(OR(ISBLANK(F4203),SUM(LEN(C4203),LEN(D4203))=0),AND(NOT(E4203="Unknown"),ISBLANK(J4203)),AND(NOT(O4203="Unknown"),ISBLANK(R4203))),"Missing Information", INDEX(Table15[Entire Service Line Classification], MATCH(SUMIFS(Table15[Unique ID],Table15[System-Owned Portion],E4203,Table15[If Material Anything Other than "Lead" in Column E,Was Material Ever Previously Lead?],G4203,Table15[Customer-Owned Portion],O4203),Table15[Unique ID],0),0)))</f>
        <v>Non-lead</v>
      </c>
      <c r="X4203"/>
    </row>
    <row r="4204" spans="2:24" ht="225" x14ac:dyDescent="0.25">
      <c r="B4204" s="146" t="s">
        <v>13984</v>
      </c>
      <c r="C4204" s="31" t="s">
        <v>12539</v>
      </c>
      <c r="D4204" s="31" t="s">
        <v>13985</v>
      </c>
      <c r="E4204" s="44" t="s">
        <v>52</v>
      </c>
      <c r="F4204" s="43" t="s">
        <v>34</v>
      </c>
      <c r="G4204" s="84" t="s">
        <v>34</v>
      </c>
      <c r="H4204" s="31"/>
      <c r="I4204" s="205"/>
      <c r="J4204" s="84" t="s">
        <v>3268</v>
      </c>
      <c r="K4204" s="31" t="s">
        <v>34</v>
      </c>
      <c r="L4204" s="31"/>
      <c r="M4204" s="169"/>
      <c r="N4204" s="148" t="s">
        <v>3269</v>
      </c>
      <c r="O4204" s="106" t="s">
        <v>52</v>
      </c>
      <c r="P4204" s="43"/>
      <c r="Q4204" s="205"/>
      <c r="R4204" s="84" t="s">
        <v>3268</v>
      </c>
      <c r="S4204" s="31" t="s">
        <v>34</v>
      </c>
      <c r="T4204" s="31"/>
      <c r="U4204" s="169"/>
      <c r="V4204" s="150" t="s">
        <v>3269</v>
      </c>
      <c r="W4204" s="141" t="str" cm="1">
        <f t="array" ref="W4204">IF(SUM(LEN(B4204:V4204))=0,"",IF(OR(OR(ISBLANK(F4204),SUM(LEN(C4204),LEN(D4204))=0),AND(NOT(E4204="Unknown"),ISBLANK(J4204)),AND(NOT(O4204="Unknown"),ISBLANK(R4204))),"Missing Information", INDEX(Table15[Entire Service Line Classification], MATCH(SUMIFS(Table15[Unique ID],Table15[System-Owned Portion],E4204,Table15[If Material Anything Other than "Lead" in Column E,Was Material Ever Previously Lead?],G4204,Table15[Customer-Owned Portion],O4204),Table15[Unique ID],0),0)))</f>
        <v>Non-lead</v>
      </c>
      <c r="X4204"/>
    </row>
    <row r="4205" spans="2:24" ht="225" x14ac:dyDescent="0.25">
      <c r="B4205" s="146" t="s">
        <v>13986</v>
      </c>
      <c r="C4205" s="31" t="s">
        <v>13987</v>
      </c>
      <c r="D4205" s="31" t="s">
        <v>13988</v>
      </c>
      <c r="E4205" s="44" t="s">
        <v>52</v>
      </c>
      <c r="F4205" s="43" t="s">
        <v>34</v>
      </c>
      <c r="G4205" s="84" t="s">
        <v>34</v>
      </c>
      <c r="H4205" s="31"/>
      <c r="I4205" s="205"/>
      <c r="J4205" s="84" t="s">
        <v>105</v>
      </c>
      <c r="K4205" s="31" t="s">
        <v>34</v>
      </c>
      <c r="L4205" s="31"/>
      <c r="M4205" s="169"/>
      <c r="N4205" s="148" t="s">
        <v>3366</v>
      </c>
      <c r="O4205" s="106" t="s">
        <v>52</v>
      </c>
      <c r="P4205" s="43"/>
      <c r="Q4205" s="205"/>
      <c r="R4205" s="84" t="s">
        <v>105</v>
      </c>
      <c r="S4205" s="31" t="s">
        <v>34</v>
      </c>
      <c r="T4205" s="31"/>
      <c r="U4205" s="169"/>
      <c r="V4205" s="150" t="s">
        <v>3366</v>
      </c>
      <c r="W4205" s="141" t="str" cm="1">
        <f t="array" ref="W4205">IF(SUM(LEN(B4205:V4205))=0,"",IF(OR(OR(ISBLANK(F4205),SUM(LEN(C4205),LEN(D4205))=0),AND(NOT(E4205="Unknown"),ISBLANK(J4205)),AND(NOT(O4205="Unknown"),ISBLANK(R4205))),"Missing Information", INDEX(Table15[Entire Service Line Classification], MATCH(SUMIFS(Table15[Unique ID],Table15[System-Owned Portion],E4205,Table15[If Material Anything Other than "Lead" in Column E,Was Material Ever Previously Lead?],G4205,Table15[Customer-Owned Portion],O4205),Table15[Unique ID],0),0)))</f>
        <v>Non-lead</v>
      </c>
      <c r="X4205"/>
    </row>
    <row r="4206" spans="2:24" ht="225" x14ac:dyDescent="0.25">
      <c r="B4206" s="146" t="s">
        <v>13989</v>
      </c>
      <c r="C4206" s="31" t="s">
        <v>13990</v>
      </c>
      <c r="D4206" s="31" t="s">
        <v>13991</v>
      </c>
      <c r="E4206" s="44" t="s">
        <v>52</v>
      </c>
      <c r="F4206" s="43" t="s">
        <v>34</v>
      </c>
      <c r="G4206" s="84" t="s">
        <v>34</v>
      </c>
      <c r="H4206" s="31"/>
      <c r="I4206" s="205"/>
      <c r="J4206" s="84" t="s">
        <v>105</v>
      </c>
      <c r="K4206" s="31" t="s">
        <v>34</v>
      </c>
      <c r="L4206" s="31"/>
      <c r="M4206" s="169"/>
      <c r="N4206" s="148" t="s">
        <v>3366</v>
      </c>
      <c r="O4206" s="106" t="s">
        <v>52</v>
      </c>
      <c r="P4206" s="43"/>
      <c r="Q4206" s="205"/>
      <c r="R4206" s="84" t="s">
        <v>105</v>
      </c>
      <c r="S4206" s="31" t="s">
        <v>34</v>
      </c>
      <c r="T4206" s="31"/>
      <c r="U4206" s="169"/>
      <c r="V4206" s="150" t="s">
        <v>3366</v>
      </c>
      <c r="W4206" s="141" t="str" cm="1">
        <f t="array" ref="W4206">IF(SUM(LEN(B4206:V4206))=0,"",IF(OR(OR(ISBLANK(F4206),SUM(LEN(C4206),LEN(D4206))=0),AND(NOT(E4206="Unknown"),ISBLANK(J4206)),AND(NOT(O4206="Unknown"),ISBLANK(R4206))),"Missing Information", INDEX(Table15[Entire Service Line Classification], MATCH(SUMIFS(Table15[Unique ID],Table15[System-Owned Portion],E4206,Table15[If Material Anything Other than "Lead" in Column E,Was Material Ever Previously Lead?],G4206,Table15[Customer-Owned Portion],O4206),Table15[Unique ID],0),0)))</f>
        <v>Non-lead</v>
      </c>
      <c r="X4206"/>
    </row>
    <row r="4207" spans="2:24" ht="225" x14ac:dyDescent="0.25">
      <c r="B4207" s="146" t="s">
        <v>13992</v>
      </c>
      <c r="C4207" s="31" t="s">
        <v>13993</v>
      </c>
      <c r="D4207" s="31" t="s">
        <v>13994</v>
      </c>
      <c r="E4207" s="44" t="s">
        <v>52</v>
      </c>
      <c r="F4207" s="43" t="s">
        <v>34</v>
      </c>
      <c r="G4207" s="84" t="s">
        <v>34</v>
      </c>
      <c r="H4207" s="31"/>
      <c r="I4207" s="205"/>
      <c r="J4207" s="84" t="s">
        <v>3268</v>
      </c>
      <c r="K4207" s="31" t="s">
        <v>34</v>
      </c>
      <c r="L4207" s="31"/>
      <c r="M4207" s="169"/>
      <c r="N4207" s="148" t="s">
        <v>3269</v>
      </c>
      <c r="O4207" s="106" t="s">
        <v>52</v>
      </c>
      <c r="P4207" s="43"/>
      <c r="Q4207" s="205"/>
      <c r="R4207" s="84" t="s">
        <v>3268</v>
      </c>
      <c r="S4207" s="31" t="s">
        <v>34</v>
      </c>
      <c r="T4207" s="31"/>
      <c r="U4207" s="169"/>
      <c r="V4207" s="150" t="s">
        <v>3269</v>
      </c>
      <c r="W4207" s="141" t="str" cm="1">
        <f t="array" ref="W4207">IF(SUM(LEN(B4207:V4207))=0,"",IF(OR(OR(ISBLANK(F4207),SUM(LEN(C4207),LEN(D4207))=0),AND(NOT(E4207="Unknown"),ISBLANK(J4207)),AND(NOT(O4207="Unknown"),ISBLANK(R4207))),"Missing Information", INDEX(Table15[Entire Service Line Classification], MATCH(SUMIFS(Table15[Unique ID],Table15[System-Owned Portion],E4207,Table15[If Material Anything Other than "Lead" in Column E,Was Material Ever Previously Lead?],G4207,Table15[Customer-Owned Portion],O4207),Table15[Unique ID],0),0)))</f>
        <v>Non-lead</v>
      </c>
      <c r="X4207"/>
    </row>
    <row r="4208" spans="2:24" ht="225" x14ac:dyDescent="0.25">
      <c r="B4208" s="146" t="s">
        <v>13995</v>
      </c>
      <c r="C4208" s="31" t="s">
        <v>13996</v>
      </c>
      <c r="D4208" s="31" t="s">
        <v>13997</v>
      </c>
      <c r="E4208" s="44" t="s">
        <v>52</v>
      </c>
      <c r="F4208" s="43" t="s">
        <v>34</v>
      </c>
      <c r="G4208" s="84" t="s">
        <v>34</v>
      </c>
      <c r="H4208" s="31"/>
      <c r="I4208" s="205"/>
      <c r="J4208" s="84" t="s">
        <v>3268</v>
      </c>
      <c r="K4208" s="31" t="s">
        <v>34</v>
      </c>
      <c r="L4208" s="31"/>
      <c r="M4208" s="169"/>
      <c r="N4208" s="148" t="s">
        <v>3269</v>
      </c>
      <c r="O4208" s="106" t="s">
        <v>52</v>
      </c>
      <c r="P4208" s="43"/>
      <c r="Q4208" s="205"/>
      <c r="R4208" s="84" t="s">
        <v>3268</v>
      </c>
      <c r="S4208" s="31" t="s">
        <v>34</v>
      </c>
      <c r="T4208" s="31"/>
      <c r="U4208" s="169"/>
      <c r="V4208" s="150" t="s">
        <v>3269</v>
      </c>
      <c r="W4208" s="141" t="str" cm="1">
        <f t="array" ref="W4208">IF(SUM(LEN(B4208:V4208))=0,"",IF(OR(OR(ISBLANK(F4208),SUM(LEN(C4208),LEN(D4208))=0),AND(NOT(E4208="Unknown"),ISBLANK(J4208)),AND(NOT(O4208="Unknown"),ISBLANK(R4208))),"Missing Information", INDEX(Table15[Entire Service Line Classification], MATCH(SUMIFS(Table15[Unique ID],Table15[System-Owned Portion],E4208,Table15[If Material Anything Other than "Lead" in Column E,Was Material Ever Previously Lead?],G4208,Table15[Customer-Owned Portion],O4208),Table15[Unique ID],0),0)))</f>
        <v>Non-lead</v>
      </c>
      <c r="X4208"/>
    </row>
    <row r="4209" spans="2:24" ht="225" x14ac:dyDescent="0.25">
      <c r="B4209" s="146" t="s">
        <v>13998</v>
      </c>
      <c r="C4209" s="31" t="s">
        <v>13999</v>
      </c>
      <c r="D4209" s="31" t="s">
        <v>14000</v>
      </c>
      <c r="E4209" s="44" t="s">
        <v>52</v>
      </c>
      <c r="F4209" s="43" t="s">
        <v>34</v>
      </c>
      <c r="G4209" s="84" t="s">
        <v>34</v>
      </c>
      <c r="H4209" s="31"/>
      <c r="I4209" s="205"/>
      <c r="J4209" s="84" t="s">
        <v>3268</v>
      </c>
      <c r="K4209" s="31" t="s">
        <v>34</v>
      </c>
      <c r="L4209" s="31"/>
      <c r="M4209" s="169"/>
      <c r="N4209" s="148" t="s">
        <v>3269</v>
      </c>
      <c r="O4209" s="106" t="s">
        <v>52</v>
      </c>
      <c r="P4209" s="43"/>
      <c r="Q4209" s="205"/>
      <c r="R4209" s="84" t="s">
        <v>3268</v>
      </c>
      <c r="S4209" s="31" t="s">
        <v>34</v>
      </c>
      <c r="T4209" s="31"/>
      <c r="U4209" s="169"/>
      <c r="V4209" s="150" t="s">
        <v>3269</v>
      </c>
      <c r="W4209" s="141" t="str" cm="1">
        <f t="array" ref="W4209">IF(SUM(LEN(B4209:V4209))=0,"",IF(OR(OR(ISBLANK(F4209),SUM(LEN(C4209),LEN(D4209))=0),AND(NOT(E4209="Unknown"),ISBLANK(J4209)),AND(NOT(O4209="Unknown"),ISBLANK(R4209))),"Missing Information", INDEX(Table15[Entire Service Line Classification], MATCH(SUMIFS(Table15[Unique ID],Table15[System-Owned Portion],E4209,Table15[If Material Anything Other than "Lead" in Column E,Was Material Ever Previously Lead?],G4209,Table15[Customer-Owned Portion],O4209),Table15[Unique ID],0),0)))</f>
        <v>Non-lead</v>
      </c>
      <c r="X4209"/>
    </row>
    <row r="4210" spans="2:24" ht="225" x14ac:dyDescent="0.25">
      <c r="B4210" s="146" t="s">
        <v>14001</v>
      </c>
      <c r="C4210" s="31" t="s">
        <v>14002</v>
      </c>
      <c r="D4210" s="31" t="s">
        <v>14003</v>
      </c>
      <c r="E4210" s="44" t="s">
        <v>52</v>
      </c>
      <c r="F4210" s="43" t="s">
        <v>34</v>
      </c>
      <c r="G4210" s="84" t="s">
        <v>34</v>
      </c>
      <c r="H4210" s="31"/>
      <c r="I4210" s="205"/>
      <c r="J4210" s="84" t="s">
        <v>3268</v>
      </c>
      <c r="K4210" s="31" t="s">
        <v>34</v>
      </c>
      <c r="L4210" s="31"/>
      <c r="M4210" s="169"/>
      <c r="N4210" s="148" t="s">
        <v>3269</v>
      </c>
      <c r="O4210" s="106" t="s">
        <v>52</v>
      </c>
      <c r="P4210" s="43"/>
      <c r="Q4210" s="205"/>
      <c r="R4210" s="84" t="s">
        <v>3268</v>
      </c>
      <c r="S4210" s="31" t="s">
        <v>34</v>
      </c>
      <c r="T4210" s="31"/>
      <c r="U4210" s="169"/>
      <c r="V4210" s="150" t="s">
        <v>3269</v>
      </c>
      <c r="W4210" s="141" t="str" cm="1">
        <f t="array" ref="W4210">IF(SUM(LEN(B4210:V4210))=0,"",IF(OR(OR(ISBLANK(F4210),SUM(LEN(C4210),LEN(D4210))=0),AND(NOT(E4210="Unknown"),ISBLANK(J4210)),AND(NOT(O4210="Unknown"),ISBLANK(R4210))),"Missing Information", INDEX(Table15[Entire Service Line Classification], MATCH(SUMIFS(Table15[Unique ID],Table15[System-Owned Portion],E4210,Table15[If Material Anything Other than "Lead" in Column E,Was Material Ever Previously Lead?],G4210,Table15[Customer-Owned Portion],O4210),Table15[Unique ID],0),0)))</f>
        <v>Non-lead</v>
      </c>
      <c r="X4210"/>
    </row>
    <row r="4211" spans="2:24" ht="225" x14ac:dyDescent="0.25">
      <c r="B4211" s="146" t="s">
        <v>14004</v>
      </c>
      <c r="C4211" s="31" t="s">
        <v>14005</v>
      </c>
      <c r="D4211" s="31" t="s">
        <v>14006</v>
      </c>
      <c r="E4211" s="44" t="s">
        <v>52</v>
      </c>
      <c r="F4211" s="43" t="s">
        <v>34</v>
      </c>
      <c r="G4211" s="84" t="s">
        <v>34</v>
      </c>
      <c r="H4211" s="31"/>
      <c r="I4211" s="205"/>
      <c r="J4211" s="84" t="s">
        <v>3268</v>
      </c>
      <c r="K4211" s="31" t="s">
        <v>34</v>
      </c>
      <c r="L4211" s="31"/>
      <c r="M4211" s="169"/>
      <c r="N4211" s="148" t="s">
        <v>3269</v>
      </c>
      <c r="O4211" s="106" t="s">
        <v>52</v>
      </c>
      <c r="P4211" s="43"/>
      <c r="Q4211" s="205"/>
      <c r="R4211" s="84" t="s">
        <v>3268</v>
      </c>
      <c r="S4211" s="31" t="s">
        <v>34</v>
      </c>
      <c r="T4211" s="31"/>
      <c r="U4211" s="169"/>
      <c r="V4211" s="150" t="s">
        <v>3269</v>
      </c>
      <c r="W4211" s="141" t="str" cm="1">
        <f t="array" ref="W4211">IF(SUM(LEN(B4211:V4211))=0,"",IF(OR(OR(ISBLANK(F4211),SUM(LEN(C4211),LEN(D4211))=0),AND(NOT(E4211="Unknown"),ISBLANK(J4211)),AND(NOT(O4211="Unknown"),ISBLANK(R4211))),"Missing Information", INDEX(Table15[Entire Service Line Classification], MATCH(SUMIFS(Table15[Unique ID],Table15[System-Owned Portion],E4211,Table15[If Material Anything Other than "Lead" in Column E,Was Material Ever Previously Lead?],G4211,Table15[Customer-Owned Portion],O4211),Table15[Unique ID],0),0)))</f>
        <v>Non-lead</v>
      </c>
      <c r="X4211"/>
    </row>
    <row r="4212" spans="2:24" ht="225" x14ac:dyDescent="0.25">
      <c r="B4212" s="146" t="s">
        <v>14007</v>
      </c>
      <c r="C4212" s="31" t="s">
        <v>14008</v>
      </c>
      <c r="D4212" s="31" t="s">
        <v>14009</v>
      </c>
      <c r="E4212" s="44" t="s">
        <v>52</v>
      </c>
      <c r="F4212" s="43" t="s">
        <v>34</v>
      </c>
      <c r="G4212" s="84" t="s">
        <v>34</v>
      </c>
      <c r="H4212" s="31"/>
      <c r="I4212" s="205"/>
      <c r="J4212" s="84" t="s">
        <v>3268</v>
      </c>
      <c r="K4212" s="31" t="s">
        <v>34</v>
      </c>
      <c r="L4212" s="31"/>
      <c r="M4212" s="169"/>
      <c r="N4212" s="148" t="s">
        <v>3269</v>
      </c>
      <c r="O4212" s="106" t="s">
        <v>52</v>
      </c>
      <c r="P4212" s="43"/>
      <c r="Q4212" s="205"/>
      <c r="R4212" s="84" t="s">
        <v>3268</v>
      </c>
      <c r="S4212" s="31" t="s">
        <v>34</v>
      </c>
      <c r="T4212" s="31"/>
      <c r="U4212" s="169"/>
      <c r="V4212" s="150" t="s">
        <v>3269</v>
      </c>
      <c r="W4212" s="141" t="str" cm="1">
        <f t="array" ref="W4212">IF(SUM(LEN(B4212:V4212))=0,"",IF(OR(OR(ISBLANK(F4212),SUM(LEN(C4212),LEN(D4212))=0),AND(NOT(E4212="Unknown"),ISBLANK(J4212)),AND(NOT(O4212="Unknown"),ISBLANK(R4212))),"Missing Information", INDEX(Table15[Entire Service Line Classification], MATCH(SUMIFS(Table15[Unique ID],Table15[System-Owned Portion],E4212,Table15[If Material Anything Other than "Lead" in Column E,Was Material Ever Previously Lead?],G4212,Table15[Customer-Owned Portion],O4212),Table15[Unique ID],0),0)))</f>
        <v>Non-lead</v>
      </c>
      <c r="X4212"/>
    </row>
    <row r="4213" spans="2:24" ht="75" x14ac:dyDescent="0.25">
      <c r="B4213" s="146" t="s">
        <v>14010</v>
      </c>
      <c r="C4213" s="31" t="s">
        <v>14011</v>
      </c>
      <c r="D4213" s="31" t="s">
        <v>14012</v>
      </c>
      <c r="E4213" s="44" t="s">
        <v>43</v>
      </c>
      <c r="F4213" s="43" t="s">
        <v>34</v>
      </c>
      <c r="G4213" s="84" t="s">
        <v>34</v>
      </c>
      <c r="H4213" s="31"/>
      <c r="I4213" s="205"/>
      <c r="J4213" s="84" t="s">
        <v>106</v>
      </c>
      <c r="K4213" s="31" t="s">
        <v>36</v>
      </c>
      <c r="L4213" s="31" t="s">
        <v>95</v>
      </c>
      <c r="M4213" s="169" t="s">
        <v>3304</v>
      </c>
      <c r="N4213" s="148" t="s">
        <v>12582</v>
      </c>
      <c r="O4213" s="106" t="s">
        <v>43</v>
      </c>
      <c r="P4213" s="43"/>
      <c r="Q4213" s="205"/>
      <c r="R4213" s="84" t="s">
        <v>106</v>
      </c>
      <c r="S4213" s="31" t="s">
        <v>36</v>
      </c>
      <c r="T4213" s="31" t="s">
        <v>95</v>
      </c>
      <c r="U4213" s="169" t="s">
        <v>3304</v>
      </c>
      <c r="V4213" s="150" t="s">
        <v>12582</v>
      </c>
      <c r="W4213" s="141" t="str" cm="1">
        <f t="array" ref="W4213">IF(SUM(LEN(B4213:V4213))=0,"",IF(OR(OR(ISBLANK(F4213),SUM(LEN(C4213),LEN(D4213))=0),AND(NOT(E4213="Unknown"),ISBLANK(J4213)),AND(NOT(O4213="Unknown"),ISBLANK(R4213))),"Missing Information", INDEX(Table15[Entire Service Line Classification], MATCH(SUMIFS(Table15[Unique ID],Table15[System-Owned Portion],E4213,Table15[If Material Anything Other than "Lead" in Column E,Was Material Ever Previously Lead?],G4213,Table15[Customer-Owned Portion],O4213),Table15[Unique ID],0),0)))</f>
        <v>Non-lead</v>
      </c>
      <c r="X4213"/>
    </row>
    <row r="4214" spans="2:24" ht="75" x14ac:dyDescent="0.25">
      <c r="B4214" s="146" t="s">
        <v>14013</v>
      </c>
      <c r="C4214" s="31" t="s">
        <v>14014</v>
      </c>
      <c r="D4214" s="31" t="s">
        <v>14015</v>
      </c>
      <c r="E4214" s="44" t="s">
        <v>43</v>
      </c>
      <c r="F4214" s="43" t="s">
        <v>34</v>
      </c>
      <c r="G4214" s="84" t="s">
        <v>34</v>
      </c>
      <c r="H4214" s="31"/>
      <c r="I4214" s="205"/>
      <c r="J4214" s="84" t="s">
        <v>106</v>
      </c>
      <c r="K4214" s="31" t="s">
        <v>36</v>
      </c>
      <c r="L4214" s="31" t="s">
        <v>95</v>
      </c>
      <c r="M4214" s="169" t="s">
        <v>3534</v>
      </c>
      <c r="N4214" s="148" t="s">
        <v>4112</v>
      </c>
      <c r="O4214" s="106" t="s">
        <v>42</v>
      </c>
      <c r="P4214" s="43"/>
      <c r="Q4214" s="205"/>
      <c r="R4214" s="84" t="s">
        <v>106</v>
      </c>
      <c r="S4214" s="31" t="s">
        <v>36</v>
      </c>
      <c r="T4214" s="31" t="s">
        <v>95</v>
      </c>
      <c r="U4214" s="169" t="s">
        <v>3534</v>
      </c>
      <c r="V4214" s="150" t="s">
        <v>14016</v>
      </c>
      <c r="W4214" s="141" t="str" cm="1">
        <f t="array" ref="W4214">IF(SUM(LEN(B4214:V4214))=0,"",IF(OR(OR(ISBLANK(F4214),SUM(LEN(C4214),LEN(D4214))=0),AND(NOT(E4214="Unknown"),ISBLANK(J4214)),AND(NOT(O4214="Unknown"),ISBLANK(R4214))),"Missing Information", INDEX(Table15[Entire Service Line Classification], MATCH(SUMIFS(Table15[Unique ID],Table15[System-Owned Portion],E4214,Table15[If Material Anything Other than "Lead" in Column E,Was Material Ever Previously Lead?],G4214,Table15[Customer-Owned Portion],O4214),Table15[Unique ID],0),0)))</f>
        <v>Non-lead</v>
      </c>
      <c r="X4214"/>
    </row>
    <row r="4215" spans="2:24" ht="225" x14ac:dyDescent="0.25">
      <c r="B4215" s="146" t="s">
        <v>14017</v>
      </c>
      <c r="C4215" s="31" t="s">
        <v>14018</v>
      </c>
      <c r="D4215" s="31" t="s">
        <v>14019</v>
      </c>
      <c r="E4215" s="44" t="s">
        <v>52</v>
      </c>
      <c r="F4215" s="43" t="s">
        <v>34</v>
      </c>
      <c r="G4215" s="84" t="s">
        <v>34</v>
      </c>
      <c r="H4215" s="31"/>
      <c r="I4215" s="205"/>
      <c r="J4215" s="84" t="s">
        <v>3268</v>
      </c>
      <c r="K4215" s="31" t="s">
        <v>34</v>
      </c>
      <c r="L4215" s="31"/>
      <c r="M4215" s="169"/>
      <c r="N4215" s="148" t="s">
        <v>3269</v>
      </c>
      <c r="O4215" s="106" t="s">
        <v>52</v>
      </c>
      <c r="P4215" s="43"/>
      <c r="Q4215" s="205"/>
      <c r="R4215" s="84" t="s">
        <v>3268</v>
      </c>
      <c r="S4215" s="31" t="s">
        <v>34</v>
      </c>
      <c r="T4215" s="31"/>
      <c r="U4215" s="169"/>
      <c r="V4215" s="150" t="s">
        <v>3269</v>
      </c>
      <c r="W4215" s="141" t="str" cm="1">
        <f t="array" ref="W4215">IF(SUM(LEN(B4215:V4215))=0,"",IF(OR(OR(ISBLANK(F4215),SUM(LEN(C4215),LEN(D4215))=0),AND(NOT(E4215="Unknown"),ISBLANK(J4215)),AND(NOT(O4215="Unknown"),ISBLANK(R4215))),"Missing Information", INDEX(Table15[Entire Service Line Classification], MATCH(SUMIFS(Table15[Unique ID],Table15[System-Owned Portion],E4215,Table15[If Material Anything Other than "Lead" in Column E,Was Material Ever Previously Lead?],G4215,Table15[Customer-Owned Portion],O4215),Table15[Unique ID],0),0)))</f>
        <v>Non-lead</v>
      </c>
      <c r="X4215"/>
    </row>
    <row r="4216" spans="2:24" ht="225" x14ac:dyDescent="0.25">
      <c r="B4216" s="146" t="s">
        <v>14020</v>
      </c>
      <c r="C4216" s="31" t="s">
        <v>14021</v>
      </c>
      <c r="D4216" s="31" t="s">
        <v>14022</v>
      </c>
      <c r="E4216" s="44" t="s">
        <v>52</v>
      </c>
      <c r="F4216" s="43" t="s">
        <v>34</v>
      </c>
      <c r="G4216" s="84" t="s">
        <v>34</v>
      </c>
      <c r="H4216" s="31" t="s">
        <v>15038</v>
      </c>
      <c r="I4216" s="205">
        <v>2</v>
      </c>
      <c r="J4216" s="84" t="s">
        <v>45</v>
      </c>
      <c r="K4216" s="31" t="s">
        <v>34</v>
      </c>
      <c r="L4216" s="31"/>
      <c r="M4216" s="169"/>
      <c r="N4216" s="148" t="s">
        <v>15059</v>
      </c>
      <c r="O4216" s="106" t="s">
        <v>52</v>
      </c>
      <c r="P4216" s="43"/>
      <c r="Q4216" s="205"/>
      <c r="R4216" s="84" t="s">
        <v>3268</v>
      </c>
      <c r="S4216" s="31" t="s">
        <v>34</v>
      </c>
      <c r="T4216" s="31"/>
      <c r="U4216" s="169"/>
      <c r="V4216" s="150" t="s">
        <v>3269</v>
      </c>
      <c r="W4216" s="141" t="str" cm="1">
        <f t="array" ref="W4216">IF(SUM(LEN(B4216:V4216))=0,"",IF(OR(OR(ISBLANK(F4216),SUM(LEN(C4216),LEN(D4216))=0),AND(NOT(E4216="Unknown"),ISBLANK(J4216)),AND(NOT(O4216="Unknown"),ISBLANK(R4216))),"Missing Information", INDEX(Table15[Entire Service Line Classification], MATCH(SUMIFS(Table15[Unique ID],Table15[System-Owned Portion],E4216,Table15[If Material Anything Other than "Lead" in Column E,Was Material Ever Previously Lead?],G4216,Table15[Customer-Owned Portion],O4216),Table15[Unique ID],0),0)))</f>
        <v>Non-lead</v>
      </c>
      <c r="X4216"/>
    </row>
    <row r="4217" spans="2:24" ht="225" x14ac:dyDescent="0.25">
      <c r="B4217" s="146" t="s">
        <v>14023</v>
      </c>
      <c r="C4217" s="31" t="s">
        <v>14024</v>
      </c>
      <c r="D4217" s="31" t="s">
        <v>14025</v>
      </c>
      <c r="E4217" s="44" t="s">
        <v>52</v>
      </c>
      <c r="F4217" s="43" t="s">
        <v>34</v>
      </c>
      <c r="G4217" s="84" t="s">
        <v>34</v>
      </c>
      <c r="H4217" s="31"/>
      <c r="I4217" s="205"/>
      <c r="J4217" s="84" t="s">
        <v>105</v>
      </c>
      <c r="K4217" s="31" t="s">
        <v>34</v>
      </c>
      <c r="L4217" s="31"/>
      <c r="M4217" s="169"/>
      <c r="N4217" s="148" t="s">
        <v>3366</v>
      </c>
      <c r="O4217" s="106" t="s">
        <v>52</v>
      </c>
      <c r="P4217" s="43"/>
      <c r="Q4217" s="205"/>
      <c r="R4217" s="84" t="s">
        <v>105</v>
      </c>
      <c r="S4217" s="31" t="s">
        <v>34</v>
      </c>
      <c r="T4217" s="31"/>
      <c r="U4217" s="169"/>
      <c r="V4217" s="150" t="s">
        <v>3366</v>
      </c>
      <c r="W4217" s="141" t="str" cm="1">
        <f t="array" ref="W4217">IF(SUM(LEN(B4217:V4217))=0,"",IF(OR(OR(ISBLANK(F4217),SUM(LEN(C4217),LEN(D4217))=0),AND(NOT(E4217="Unknown"),ISBLANK(J4217)),AND(NOT(O4217="Unknown"),ISBLANK(R4217))),"Missing Information", INDEX(Table15[Entire Service Line Classification], MATCH(SUMIFS(Table15[Unique ID],Table15[System-Owned Portion],E4217,Table15[If Material Anything Other than "Lead" in Column E,Was Material Ever Previously Lead?],G4217,Table15[Customer-Owned Portion],O4217),Table15[Unique ID],0),0)))</f>
        <v>Non-lead</v>
      </c>
      <c r="X4217"/>
    </row>
    <row r="4218" spans="2:24" ht="225" x14ac:dyDescent="0.25">
      <c r="B4218" s="146" t="s">
        <v>14026</v>
      </c>
      <c r="C4218" s="31" t="s">
        <v>14027</v>
      </c>
      <c r="D4218" s="31" t="s">
        <v>14028</v>
      </c>
      <c r="E4218" s="44" t="s">
        <v>52</v>
      </c>
      <c r="F4218" s="43" t="s">
        <v>34</v>
      </c>
      <c r="G4218" s="84" t="s">
        <v>34</v>
      </c>
      <c r="H4218" s="31"/>
      <c r="I4218" s="205"/>
      <c r="J4218" s="84" t="s">
        <v>3268</v>
      </c>
      <c r="K4218" s="31" t="s">
        <v>34</v>
      </c>
      <c r="L4218" s="31"/>
      <c r="M4218" s="169"/>
      <c r="N4218" s="148" t="s">
        <v>3269</v>
      </c>
      <c r="O4218" s="106" t="s">
        <v>52</v>
      </c>
      <c r="P4218" s="43"/>
      <c r="Q4218" s="205"/>
      <c r="R4218" s="84" t="s">
        <v>3268</v>
      </c>
      <c r="S4218" s="31" t="s">
        <v>34</v>
      </c>
      <c r="T4218" s="31"/>
      <c r="U4218" s="169"/>
      <c r="V4218" s="150" t="s">
        <v>3269</v>
      </c>
      <c r="W4218" s="141" t="str" cm="1">
        <f t="array" ref="W4218">IF(SUM(LEN(B4218:V4218))=0,"",IF(OR(OR(ISBLANK(F4218),SUM(LEN(C4218),LEN(D4218))=0),AND(NOT(E4218="Unknown"),ISBLANK(J4218)),AND(NOT(O4218="Unknown"),ISBLANK(R4218))),"Missing Information", INDEX(Table15[Entire Service Line Classification], MATCH(SUMIFS(Table15[Unique ID],Table15[System-Owned Portion],E4218,Table15[If Material Anything Other than "Lead" in Column E,Was Material Ever Previously Lead?],G4218,Table15[Customer-Owned Portion],O4218),Table15[Unique ID],0),0)))</f>
        <v>Non-lead</v>
      </c>
      <c r="X4218"/>
    </row>
    <row r="4219" spans="2:24" ht="225" x14ac:dyDescent="0.25">
      <c r="B4219" s="146" t="s">
        <v>14029</v>
      </c>
      <c r="C4219" s="31" t="s">
        <v>14030</v>
      </c>
      <c r="D4219" s="31" t="s">
        <v>14031</v>
      </c>
      <c r="E4219" s="44" t="s">
        <v>52</v>
      </c>
      <c r="F4219" s="43" t="s">
        <v>34</v>
      </c>
      <c r="G4219" s="84" t="s">
        <v>34</v>
      </c>
      <c r="H4219" s="31"/>
      <c r="I4219" s="205"/>
      <c r="J4219" s="84" t="s">
        <v>105</v>
      </c>
      <c r="K4219" s="31" t="s">
        <v>34</v>
      </c>
      <c r="L4219" s="31"/>
      <c r="M4219" s="169"/>
      <c r="N4219" s="148" t="s">
        <v>3366</v>
      </c>
      <c r="O4219" s="106" t="s">
        <v>52</v>
      </c>
      <c r="P4219" s="43"/>
      <c r="Q4219" s="205"/>
      <c r="R4219" s="84" t="s">
        <v>105</v>
      </c>
      <c r="S4219" s="31" t="s">
        <v>34</v>
      </c>
      <c r="T4219" s="31"/>
      <c r="U4219" s="169"/>
      <c r="V4219" s="150" t="s">
        <v>3366</v>
      </c>
      <c r="W4219" s="141" t="str" cm="1">
        <f t="array" ref="W4219">IF(SUM(LEN(B4219:V4219))=0,"",IF(OR(OR(ISBLANK(F4219),SUM(LEN(C4219),LEN(D4219))=0),AND(NOT(E4219="Unknown"),ISBLANK(J4219)),AND(NOT(O4219="Unknown"),ISBLANK(R4219))),"Missing Information", INDEX(Table15[Entire Service Line Classification], MATCH(SUMIFS(Table15[Unique ID],Table15[System-Owned Portion],E4219,Table15[If Material Anything Other than "Lead" in Column E,Was Material Ever Previously Lead?],G4219,Table15[Customer-Owned Portion],O4219),Table15[Unique ID],0),0)))</f>
        <v>Non-lead</v>
      </c>
      <c r="X4219"/>
    </row>
    <row r="4220" spans="2:24" ht="210" x14ac:dyDescent="0.25">
      <c r="B4220" s="146" t="s">
        <v>14032</v>
      </c>
      <c r="C4220" s="31" t="s">
        <v>14033</v>
      </c>
      <c r="D4220" s="31" t="s">
        <v>14034</v>
      </c>
      <c r="E4220" s="44" t="s">
        <v>52</v>
      </c>
      <c r="F4220" s="43" t="s">
        <v>34</v>
      </c>
      <c r="G4220" s="84" t="s">
        <v>34</v>
      </c>
      <c r="H4220" s="31"/>
      <c r="I4220" s="205"/>
      <c r="J4220" s="84" t="s">
        <v>105</v>
      </c>
      <c r="K4220" s="31" t="s">
        <v>34</v>
      </c>
      <c r="L4220" s="31"/>
      <c r="M4220" s="169"/>
      <c r="N4220" s="148" t="s">
        <v>3434</v>
      </c>
      <c r="O4220" s="106" t="s">
        <v>52</v>
      </c>
      <c r="P4220" s="43"/>
      <c r="Q4220" s="205"/>
      <c r="R4220" s="84" t="s">
        <v>105</v>
      </c>
      <c r="S4220" s="31" t="s">
        <v>34</v>
      </c>
      <c r="T4220" s="31"/>
      <c r="U4220" s="169"/>
      <c r="V4220" s="150" t="s">
        <v>3434</v>
      </c>
      <c r="W4220" s="141" t="str" cm="1">
        <f t="array" ref="W4220">IF(SUM(LEN(B4220:V4220))=0,"",IF(OR(OR(ISBLANK(F4220),SUM(LEN(C4220),LEN(D4220))=0),AND(NOT(E4220="Unknown"),ISBLANK(J4220)),AND(NOT(O4220="Unknown"),ISBLANK(R4220))),"Missing Information", INDEX(Table15[Entire Service Line Classification], MATCH(SUMIFS(Table15[Unique ID],Table15[System-Owned Portion],E4220,Table15[If Material Anything Other than "Lead" in Column E,Was Material Ever Previously Lead?],G4220,Table15[Customer-Owned Portion],O4220),Table15[Unique ID],0),0)))</f>
        <v>Non-lead</v>
      </c>
      <c r="X4220"/>
    </row>
    <row r="4221" spans="2:24" ht="90" x14ac:dyDescent="0.25">
      <c r="B4221" s="146" t="s">
        <v>3103</v>
      </c>
      <c r="C4221" s="31" t="s">
        <v>3104</v>
      </c>
      <c r="D4221" s="31" t="s">
        <v>3105</v>
      </c>
      <c r="E4221" s="44" t="s">
        <v>43</v>
      </c>
      <c r="F4221" s="43" t="s">
        <v>34</v>
      </c>
      <c r="G4221" s="84" t="s">
        <v>34</v>
      </c>
      <c r="H4221" s="31" t="s">
        <v>3106</v>
      </c>
      <c r="I4221" s="205"/>
      <c r="J4221" s="84" t="s">
        <v>188</v>
      </c>
      <c r="K4221" s="31" t="s">
        <v>34</v>
      </c>
      <c r="L4221" s="31"/>
      <c r="M4221" s="169"/>
      <c r="N4221" s="148" t="s">
        <v>3107</v>
      </c>
      <c r="O4221" s="106" t="s">
        <v>52</v>
      </c>
      <c r="P4221" s="43" t="s">
        <v>2407</v>
      </c>
      <c r="Q4221" s="205"/>
      <c r="R4221" s="84" t="s">
        <v>188</v>
      </c>
      <c r="S4221" s="31" t="s">
        <v>34</v>
      </c>
      <c r="T4221" s="31"/>
      <c r="U4221" s="169"/>
      <c r="V4221" s="150" t="s">
        <v>3108</v>
      </c>
      <c r="W4221" s="141" t="str" cm="1">
        <f t="array" ref="W4221">IF(SUM(LEN(B4221:V4221))=0,"",IF(OR(OR(ISBLANK(F4221),SUM(LEN(C4221),LEN(D4221))=0),AND(NOT(E4221="Unknown"),ISBLANK(J4221)),AND(NOT(O4221="Unknown"),ISBLANK(R4221))),"Missing Information", INDEX(Table15[Entire Service Line Classification], MATCH(SUMIFS(Table15[Unique ID],Table15[System-Owned Portion],E4221,Table15[If Material Anything Other than "Lead" in Column E,Was Material Ever Previously Lead?],G4221,Table15[Customer-Owned Portion],O4221),Table15[Unique ID],0),0)))</f>
        <v>Non-lead</v>
      </c>
      <c r="X4221"/>
    </row>
    <row r="4222" spans="2:24" ht="75" x14ac:dyDescent="0.25">
      <c r="B4222" s="146" t="s">
        <v>14035</v>
      </c>
      <c r="C4222" s="31" t="s">
        <v>14036</v>
      </c>
      <c r="D4222" s="31" t="s">
        <v>14037</v>
      </c>
      <c r="E4222" s="44" t="s">
        <v>43</v>
      </c>
      <c r="F4222" s="43" t="s">
        <v>34</v>
      </c>
      <c r="G4222" s="84" t="s">
        <v>34</v>
      </c>
      <c r="H4222" s="31"/>
      <c r="I4222" s="205"/>
      <c r="J4222" s="84" t="s">
        <v>106</v>
      </c>
      <c r="K4222" s="31" t="s">
        <v>36</v>
      </c>
      <c r="L4222" s="31" t="s">
        <v>95</v>
      </c>
      <c r="M4222" s="169" t="s">
        <v>3276</v>
      </c>
      <c r="N4222" s="148" t="s">
        <v>4213</v>
      </c>
      <c r="O4222" s="106" t="s">
        <v>35</v>
      </c>
      <c r="P4222" s="43"/>
      <c r="Q4222" s="205"/>
      <c r="R4222" s="84" t="s">
        <v>106</v>
      </c>
      <c r="S4222" s="31" t="s">
        <v>36</v>
      </c>
      <c r="T4222" s="31" t="s">
        <v>95</v>
      </c>
      <c r="U4222" s="169" t="s">
        <v>3276</v>
      </c>
      <c r="V4222" s="150" t="s">
        <v>4346</v>
      </c>
      <c r="W4222" s="141" t="str" cm="1">
        <f t="array" ref="W4222">IF(SUM(LEN(B4222:V4222))=0,"",IF(OR(OR(ISBLANK(F4222),SUM(LEN(C4222),LEN(D4222))=0),AND(NOT(E4222="Unknown"),ISBLANK(J4222)),AND(NOT(O4222="Unknown"),ISBLANK(R4222))),"Missing Information", INDEX(Table15[Entire Service Line Classification], MATCH(SUMIFS(Table15[Unique ID],Table15[System-Owned Portion],E4222,Table15[If Material Anything Other than "Lead" in Column E,Was Material Ever Previously Lead?],G4222,Table15[Customer-Owned Portion],O4222),Table15[Unique ID],0),0)))</f>
        <v>Non-lead</v>
      </c>
      <c r="X4222"/>
    </row>
    <row r="4223" spans="2:24" ht="225" x14ac:dyDescent="0.25">
      <c r="B4223" s="146" t="s">
        <v>14038</v>
      </c>
      <c r="C4223" s="31" t="s">
        <v>14039</v>
      </c>
      <c r="D4223" s="31" t="s">
        <v>14040</v>
      </c>
      <c r="E4223" s="44" t="s">
        <v>35</v>
      </c>
      <c r="F4223" s="43" t="s">
        <v>34</v>
      </c>
      <c r="G4223" s="84" t="s">
        <v>34</v>
      </c>
      <c r="H4223" s="31" t="s">
        <v>15060</v>
      </c>
      <c r="I4223" s="205"/>
      <c r="J4223" s="84" t="s">
        <v>45</v>
      </c>
      <c r="K4223" s="31" t="s">
        <v>34</v>
      </c>
      <c r="L4223" s="31"/>
      <c r="M4223" s="169"/>
      <c r="N4223" s="148" t="s">
        <v>15061</v>
      </c>
      <c r="O4223" s="106" t="s">
        <v>52</v>
      </c>
      <c r="P4223" s="43"/>
      <c r="Q4223" s="205"/>
      <c r="R4223" s="84" t="s">
        <v>3268</v>
      </c>
      <c r="S4223" s="31" t="s">
        <v>34</v>
      </c>
      <c r="T4223" s="31"/>
      <c r="U4223" s="169"/>
      <c r="V4223" s="150" t="s">
        <v>3269</v>
      </c>
      <c r="W4223" s="141" t="str" cm="1">
        <f t="array" ref="W4223">IF(SUM(LEN(B4223:V4223))=0,"",IF(OR(OR(ISBLANK(F4223),SUM(LEN(C4223),LEN(D4223))=0),AND(NOT(E4223="Unknown"),ISBLANK(J4223)),AND(NOT(O4223="Unknown"),ISBLANK(R4223))),"Missing Information", INDEX(Table15[Entire Service Line Classification], MATCH(SUMIFS(Table15[Unique ID],Table15[System-Owned Portion],E4223,Table15[If Material Anything Other than "Lead" in Column E,Was Material Ever Previously Lead?],G4223,Table15[Customer-Owned Portion],O4223),Table15[Unique ID],0),0)))</f>
        <v>Non-lead</v>
      </c>
      <c r="X4223"/>
    </row>
    <row r="4224" spans="2:24" ht="225" x14ac:dyDescent="0.25">
      <c r="B4224" s="146" t="s">
        <v>14041</v>
      </c>
      <c r="C4224" s="31" t="s">
        <v>14042</v>
      </c>
      <c r="D4224" s="31" t="s">
        <v>14043</v>
      </c>
      <c r="E4224" s="44" t="s">
        <v>52</v>
      </c>
      <c r="F4224" s="43" t="s">
        <v>34</v>
      </c>
      <c r="G4224" s="84" t="s">
        <v>34</v>
      </c>
      <c r="H4224" s="31"/>
      <c r="I4224" s="205"/>
      <c r="J4224" s="84" t="s">
        <v>3268</v>
      </c>
      <c r="K4224" s="31" t="s">
        <v>34</v>
      </c>
      <c r="L4224" s="31"/>
      <c r="M4224" s="169"/>
      <c r="N4224" s="148" t="s">
        <v>3269</v>
      </c>
      <c r="O4224" s="106" t="s">
        <v>52</v>
      </c>
      <c r="P4224" s="43"/>
      <c r="Q4224" s="205"/>
      <c r="R4224" s="84" t="s">
        <v>3268</v>
      </c>
      <c r="S4224" s="31" t="s">
        <v>34</v>
      </c>
      <c r="T4224" s="31"/>
      <c r="U4224" s="169"/>
      <c r="V4224" s="150" t="s">
        <v>3269</v>
      </c>
      <c r="W4224" s="141" t="str" cm="1">
        <f t="array" ref="W4224">IF(SUM(LEN(B4224:V4224))=0,"",IF(OR(OR(ISBLANK(F4224),SUM(LEN(C4224),LEN(D4224))=0),AND(NOT(E4224="Unknown"),ISBLANK(J4224)),AND(NOT(O4224="Unknown"),ISBLANK(R4224))),"Missing Information", INDEX(Table15[Entire Service Line Classification], MATCH(SUMIFS(Table15[Unique ID],Table15[System-Owned Portion],E4224,Table15[If Material Anything Other than "Lead" in Column E,Was Material Ever Previously Lead?],G4224,Table15[Customer-Owned Portion],O4224),Table15[Unique ID],0),0)))</f>
        <v>Non-lead</v>
      </c>
      <c r="X4224"/>
    </row>
    <row r="4225" spans="2:24" ht="225" x14ac:dyDescent="0.25">
      <c r="B4225" s="146" t="s">
        <v>14044</v>
      </c>
      <c r="C4225" s="31" t="s">
        <v>14045</v>
      </c>
      <c r="D4225" s="31" t="s">
        <v>14046</v>
      </c>
      <c r="E4225" s="44" t="s">
        <v>52</v>
      </c>
      <c r="F4225" s="43" t="s">
        <v>34</v>
      </c>
      <c r="G4225" s="84" t="s">
        <v>34</v>
      </c>
      <c r="H4225" s="31"/>
      <c r="I4225" s="205"/>
      <c r="J4225" s="84" t="s">
        <v>3268</v>
      </c>
      <c r="K4225" s="31" t="s">
        <v>34</v>
      </c>
      <c r="L4225" s="31"/>
      <c r="M4225" s="169"/>
      <c r="N4225" s="148" t="s">
        <v>3269</v>
      </c>
      <c r="O4225" s="106" t="s">
        <v>52</v>
      </c>
      <c r="P4225" s="43"/>
      <c r="Q4225" s="205"/>
      <c r="R4225" s="84" t="s">
        <v>3268</v>
      </c>
      <c r="S4225" s="31" t="s">
        <v>34</v>
      </c>
      <c r="T4225" s="31"/>
      <c r="U4225" s="169"/>
      <c r="V4225" s="150" t="s">
        <v>3269</v>
      </c>
      <c r="W4225" s="141" t="str" cm="1">
        <f t="array" ref="W4225">IF(SUM(LEN(B4225:V4225))=0,"",IF(OR(OR(ISBLANK(F4225),SUM(LEN(C4225),LEN(D4225))=0),AND(NOT(E4225="Unknown"),ISBLANK(J4225)),AND(NOT(O4225="Unknown"),ISBLANK(R4225))),"Missing Information", INDEX(Table15[Entire Service Line Classification], MATCH(SUMIFS(Table15[Unique ID],Table15[System-Owned Portion],E4225,Table15[If Material Anything Other than "Lead" in Column E,Was Material Ever Previously Lead?],G4225,Table15[Customer-Owned Portion],O4225),Table15[Unique ID],0),0)))</f>
        <v>Non-lead</v>
      </c>
      <c r="X4225"/>
    </row>
    <row r="4226" spans="2:24" ht="225" x14ac:dyDescent="0.25">
      <c r="B4226" s="146" t="s">
        <v>14047</v>
      </c>
      <c r="C4226" s="31" t="s">
        <v>14048</v>
      </c>
      <c r="D4226" s="31" t="s">
        <v>14049</v>
      </c>
      <c r="E4226" s="44" t="s">
        <v>52</v>
      </c>
      <c r="F4226" s="43" t="s">
        <v>34</v>
      </c>
      <c r="G4226" s="84" t="s">
        <v>34</v>
      </c>
      <c r="H4226" s="31" t="s">
        <v>15062</v>
      </c>
      <c r="I4226" s="205">
        <v>2</v>
      </c>
      <c r="J4226" s="84" t="s">
        <v>45</v>
      </c>
      <c r="K4226" s="31" t="s">
        <v>34</v>
      </c>
      <c r="L4226" s="31"/>
      <c r="M4226" s="169"/>
      <c r="N4226" s="148" t="s">
        <v>15063</v>
      </c>
      <c r="O4226" s="106" t="s">
        <v>52</v>
      </c>
      <c r="P4226" s="43"/>
      <c r="Q4226" s="205"/>
      <c r="R4226" s="84" t="s">
        <v>3268</v>
      </c>
      <c r="S4226" s="31" t="s">
        <v>34</v>
      </c>
      <c r="T4226" s="31"/>
      <c r="U4226" s="169"/>
      <c r="V4226" s="150" t="s">
        <v>3269</v>
      </c>
      <c r="W4226" s="141" t="str" cm="1">
        <f t="array" ref="W4226">IF(SUM(LEN(B4226:V4226))=0,"",IF(OR(OR(ISBLANK(F4226),SUM(LEN(C4226),LEN(D4226))=0),AND(NOT(E4226="Unknown"),ISBLANK(J4226)),AND(NOT(O4226="Unknown"),ISBLANK(R4226))),"Missing Information", INDEX(Table15[Entire Service Line Classification], MATCH(SUMIFS(Table15[Unique ID],Table15[System-Owned Portion],E4226,Table15[If Material Anything Other than "Lead" in Column E,Was Material Ever Previously Lead?],G4226,Table15[Customer-Owned Portion],O4226),Table15[Unique ID],0),0)))</f>
        <v>Non-lead</v>
      </c>
      <c r="X4226"/>
    </row>
    <row r="4227" spans="2:24" ht="225" x14ac:dyDescent="0.25">
      <c r="B4227" s="146" t="s">
        <v>14050</v>
      </c>
      <c r="C4227" s="31" t="s">
        <v>14051</v>
      </c>
      <c r="D4227" s="31" t="s">
        <v>14052</v>
      </c>
      <c r="E4227" s="44" t="s">
        <v>52</v>
      </c>
      <c r="F4227" s="43" t="s">
        <v>34</v>
      </c>
      <c r="G4227" s="84" t="s">
        <v>34</v>
      </c>
      <c r="H4227" s="31"/>
      <c r="I4227" s="205"/>
      <c r="J4227" s="84" t="s">
        <v>105</v>
      </c>
      <c r="K4227" s="31" t="s">
        <v>34</v>
      </c>
      <c r="L4227" s="31"/>
      <c r="M4227" s="169"/>
      <c r="N4227" s="148" t="s">
        <v>3366</v>
      </c>
      <c r="O4227" s="106" t="s">
        <v>52</v>
      </c>
      <c r="P4227" s="43"/>
      <c r="Q4227" s="205"/>
      <c r="R4227" s="84" t="s">
        <v>105</v>
      </c>
      <c r="S4227" s="31" t="s">
        <v>34</v>
      </c>
      <c r="T4227" s="31"/>
      <c r="U4227" s="169"/>
      <c r="V4227" s="150" t="s">
        <v>3366</v>
      </c>
      <c r="W4227" s="141" t="str" cm="1">
        <f t="array" ref="W4227">IF(SUM(LEN(B4227:V4227))=0,"",IF(OR(OR(ISBLANK(F4227),SUM(LEN(C4227),LEN(D4227))=0),AND(NOT(E4227="Unknown"),ISBLANK(J4227)),AND(NOT(O4227="Unknown"),ISBLANK(R4227))),"Missing Information", INDEX(Table15[Entire Service Line Classification], MATCH(SUMIFS(Table15[Unique ID],Table15[System-Owned Portion],E4227,Table15[If Material Anything Other than "Lead" in Column E,Was Material Ever Previously Lead?],G4227,Table15[Customer-Owned Portion],O4227),Table15[Unique ID],0),0)))</f>
        <v>Non-lead</v>
      </c>
      <c r="X4227"/>
    </row>
    <row r="4228" spans="2:24" ht="75" x14ac:dyDescent="0.25">
      <c r="B4228" s="146" t="s">
        <v>14053</v>
      </c>
      <c r="C4228" s="31" t="s">
        <v>14054</v>
      </c>
      <c r="D4228" s="31" t="s">
        <v>14055</v>
      </c>
      <c r="E4228" s="44" t="s">
        <v>43</v>
      </c>
      <c r="F4228" s="43" t="s">
        <v>34</v>
      </c>
      <c r="G4228" s="84" t="s">
        <v>34</v>
      </c>
      <c r="H4228" s="31"/>
      <c r="I4228" s="205"/>
      <c r="J4228" s="84" t="s">
        <v>106</v>
      </c>
      <c r="K4228" s="31" t="s">
        <v>36</v>
      </c>
      <c r="L4228" s="31" t="s">
        <v>95</v>
      </c>
      <c r="M4228" s="169" t="s">
        <v>3906</v>
      </c>
      <c r="N4228" s="148" t="s">
        <v>12572</v>
      </c>
      <c r="O4228" s="106" t="s">
        <v>43</v>
      </c>
      <c r="P4228" s="43"/>
      <c r="Q4228" s="205"/>
      <c r="R4228" s="84" t="s">
        <v>106</v>
      </c>
      <c r="S4228" s="31" t="s">
        <v>36</v>
      </c>
      <c r="T4228" s="31" t="s">
        <v>95</v>
      </c>
      <c r="U4228" s="169" t="s">
        <v>3906</v>
      </c>
      <c r="V4228" s="150" t="s">
        <v>12572</v>
      </c>
      <c r="W4228" s="141" t="str" cm="1">
        <f t="array" ref="W4228">IF(SUM(LEN(B4228:V4228))=0,"",IF(OR(OR(ISBLANK(F4228),SUM(LEN(C4228),LEN(D4228))=0),AND(NOT(E4228="Unknown"),ISBLANK(J4228)),AND(NOT(O4228="Unknown"),ISBLANK(R4228))),"Missing Information", INDEX(Table15[Entire Service Line Classification], MATCH(SUMIFS(Table15[Unique ID],Table15[System-Owned Portion],E4228,Table15[If Material Anything Other than "Lead" in Column E,Was Material Ever Previously Lead?],G4228,Table15[Customer-Owned Portion],O4228),Table15[Unique ID],0),0)))</f>
        <v>Non-lead</v>
      </c>
      <c r="X4228"/>
    </row>
    <row r="4229" spans="2:24" ht="225" x14ac:dyDescent="0.25">
      <c r="B4229" s="146" t="s">
        <v>14056</v>
      </c>
      <c r="C4229" s="31" t="s">
        <v>14057</v>
      </c>
      <c r="D4229" s="31" t="s">
        <v>14058</v>
      </c>
      <c r="E4229" s="44" t="s">
        <v>52</v>
      </c>
      <c r="F4229" s="43" t="s">
        <v>34</v>
      </c>
      <c r="G4229" s="84" t="s">
        <v>34</v>
      </c>
      <c r="H4229" s="31"/>
      <c r="I4229" s="205"/>
      <c r="J4229" s="84" t="s">
        <v>3268</v>
      </c>
      <c r="K4229" s="31" t="s">
        <v>34</v>
      </c>
      <c r="L4229" s="31"/>
      <c r="M4229" s="169"/>
      <c r="N4229" s="148" t="s">
        <v>3269</v>
      </c>
      <c r="O4229" s="106" t="s">
        <v>52</v>
      </c>
      <c r="P4229" s="43"/>
      <c r="Q4229" s="205"/>
      <c r="R4229" s="84" t="s">
        <v>3268</v>
      </c>
      <c r="S4229" s="31" t="s">
        <v>34</v>
      </c>
      <c r="T4229" s="31"/>
      <c r="U4229" s="169"/>
      <c r="V4229" s="150" t="s">
        <v>3269</v>
      </c>
      <c r="W4229" s="141" t="str" cm="1">
        <f t="array" ref="W4229">IF(SUM(LEN(B4229:V4229))=0,"",IF(OR(OR(ISBLANK(F4229),SUM(LEN(C4229),LEN(D4229))=0),AND(NOT(E4229="Unknown"),ISBLANK(J4229)),AND(NOT(O4229="Unknown"),ISBLANK(R4229))),"Missing Information", INDEX(Table15[Entire Service Line Classification], MATCH(SUMIFS(Table15[Unique ID],Table15[System-Owned Portion],E4229,Table15[If Material Anything Other than "Lead" in Column E,Was Material Ever Previously Lead?],G4229,Table15[Customer-Owned Portion],O4229),Table15[Unique ID],0),0)))</f>
        <v>Non-lead</v>
      </c>
      <c r="X4229"/>
    </row>
    <row r="4230" spans="2:24" ht="225" x14ac:dyDescent="0.25">
      <c r="B4230" s="146" t="s">
        <v>14059</v>
      </c>
      <c r="C4230" s="31" t="s">
        <v>14060</v>
      </c>
      <c r="D4230" s="31" t="s">
        <v>14061</v>
      </c>
      <c r="E4230" s="44" t="s">
        <v>52</v>
      </c>
      <c r="F4230" s="43" t="s">
        <v>34</v>
      </c>
      <c r="G4230" s="84" t="s">
        <v>34</v>
      </c>
      <c r="H4230" s="31" t="s">
        <v>15064</v>
      </c>
      <c r="I4230" s="205"/>
      <c r="J4230" s="84" t="s">
        <v>45</v>
      </c>
      <c r="K4230" s="31" t="s">
        <v>34</v>
      </c>
      <c r="L4230" s="31"/>
      <c r="M4230" s="169"/>
      <c r="N4230" s="148" t="s">
        <v>15065</v>
      </c>
      <c r="O4230" s="106" t="s">
        <v>52</v>
      </c>
      <c r="P4230" s="43"/>
      <c r="Q4230" s="205"/>
      <c r="R4230" s="84" t="s">
        <v>105</v>
      </c>
      <c r="S4230" s="31" t="s">
        <v>34</v>
      </c>
      <c r="T4230" s="31"/>
      <c r="U4230" s="169"/>
      <c r="V4230" s="150" t="s">
        <v>3366</v>
      </c>
      <c r="W4230" s="141" t="str" cm="1">
        <f t="array" ref="W4230">IF(SUM(LEN(B4230:V4230))=0,"",IF(OR(OR(ISBLANK(F4230),SUM(LEN(C4230),LEN(D4230))=0),AND(NOT(E4230="Unknown"),ISBLANK(J4230)),AND(NOT(O4230="Unknown"),ISBLANK(R4230))),"Missing Information", INDEX(Table15[Entire Service Line Classification], MATCH(SUMIFS(Table15[Unique ID],Table15[System-Owned Portion],E4230,Table15[If Material Anything Other than "Lead" in Column E,Was Material Ever Previously Lead?],G4230,Table15[Customer-Owned Portion],O4230),Table15[Unique ID],0),0)))</f>
        <v>Non-lead</v>
      </c>
      <c r="X4230"/>
    </row>
    <row r="4231" spans="2:24" ht="225" x14ac:dyDescent="0.25">
      <c r="B4231" s="146" t="s">
        <v>14062</v>
      </c>
      <c r="C4231" s="31" t="s">
        <v>14063</v>
      </c>
      <c r="D4231" s="31" t="s">
        <v>14064</v>
      </c>
      <c r="E4231" s="44" t="s">
        <v>52</v>
      </c>
      <c r="F4231" s="43" t="s">
        <v>34</v>
      </c>
      <c r="G4231" s="84" t="s">
        <v>34</v>
      </c>
      <c r="H4231" s="31"/>
      <c r="I4231" s="205"/>
      <c r="J4231" s="84" t="s">
        <v>105</v>
      </c>
      <c r="K4231" s="31" t="s">
        <v>34</v>
      </c>
      <c r="L4231" s="31"/>
      <c r="M4231" s="169"/>
      <c r="N4231" s="148" t="s">
        <v>3366</v>
      </c>
      <c r="O4231" s="106" t="s">
        <v>52</v>
      </c>
      <c r="P4231" s="43"/>
      <c r="Q4231" s="205"/>
      <c r="R4231" s="84" t="s">
        <v>105</v>
      </c>
      <c r="S4231" s="31" t="s">
        <v>34</v>
      </c>
      <c r="T4231" s="31"/>
      <c r="U4231" s="169"/>
      <c r="V4231" s="150" t="s">
        <v>3366</v>
      </c>
      <c r="W4231" s="141" t="str" cm="1">
        <f t="array" ref="W4231">IF(SUM(LEN(B4231:V4231))=0,"",IF(OR(OR(ISBLANK(F4231),SUM(LEN(C4231),LEN(D4231))=0),AND(NOT(E4231="Unknown"),ISBLANK(J4231)),AND(NOT(O4231="Unknown"),ISBLANK(R4231))),"Missing Information", INDEX(Table15[Entire Service Line Classification], MATCH(SUMIFS(Table15[Unique ID],Table15[System-Owned Portion],E4231,Table15[If Material Anything Other than "Lead" in Column E,Was Material Ever Previously Lead?],G4231,Table15[Customer-Owned Portion],O4231),Table15[Unique ID],0),0)))</f>
        <v>Non-lead</v>
      </c>
      <c r="X4231"/>
    </row>
    <row r="4232" spans="2:24" ht="225" x14ac:dyDescent="0.25">
      <c r="B4232" s="146" t="s">
        <v>14065</v>
      </c>
      <c r="C4232" s="31" t="s">
        <v>14066</v>
      </c>
      <c r="D4232" s="31" t="s">
        <v>14067</v>
      </c>
      <c r="E4232" s="44" t="s">
        <v>52</v>
      </c>
      <c r="F4232" s="43" t="s">
        <v>34</v>
      </c>
      <c r="G4232" s="84" t="s">
        <v>34</v>
      </c>
      <c r="H4232" s="31"/>
      <c r="I4232" s="205"/>
      <c r="J4232" s="84" t="s">
        <v>3268</v>
      </c>
      <c r="K4232" s="31" t="s">
        <v>34</v>
      </c>
      <c r="L4232" s="31"/>
      <c r="M4232" s="169"/>
      <c r="N4232" s="148" t="s">
        <v>3269</v>
      </c>
      <c r="O4232" s="106" t="s">
        <v>52</v>
      </c>
      <c r="P4232" s="43"/>
      <c r="Q4232" s="205"/>
      <c r="R4232" s="84" t="s">
        <v>3268</v>
      </c>
      <c r="S4232" s="31" t="s">
        <v>34</v>
      </c>
      <c r="T4232" s="31"/>
      <c r="U4232" s="169"/>
      <c r="V4232" s="150" t="s">
        <v>3269</v>
      </c>
      <c r="W4232" s="141" t="str" cm="1">
        <f t="array" ref="W4232">IF(SUM(LEN(B4232:V4232))=0,"",IF(OR(OR(ISBLANK(F4232),SUM(LEN(C4232),LEN(D4232))=0),AND(NOT(E4232="Unknown"),ISBLANK(J4232)),AND(NOT(O4232="Unknown"),ISBLANK(R4232))),"Missing Information", INDEX(Table15[Entire Service Line Classification], MATCH(SUMIFS(Table15[Unique ID],Table15[System-Owned Portion],E4232,Table15[If Material Anything Other than "Lead" in Column E,Was Material Ever Previously Lead?],G4232,Table15[Customer-Owned Portion],O4232),Table15[Unique ID],0),0)))</f>
        <v>Non-lead</v>
      </c>
      <c r="X4232"/>
    </row>
    <row r="4233" spans="2:24" ht="90" x14ac:dyDescent="0.25">
      <c r="B4233" s="146" t="s">
        <v>3121</v>
      </c>
      <c r="C4233" s="31" t="s">
        <v>3122</v>
      </c>
      <c r="D4233" s="31" t="s">
        <v>3123</v>
      </c>
      <c r="E4233" s="44" t="s">
        <v>43</v>
      </c>
      <c r="F4233" s="43" t="s">
        <v>34</v>
      </c>
      <c r="G4233" s="84" t="s">
        <v>34</v>
      </c>
      <c r="H4233" s="31" t="s">
        <v>3124</v>
      </c>
      <c r="I4233" s="205"/>
      <c r="J4233" s="84" t="s">
        <v>188</v>
      </c>
      <c r="K4233" s="31" t="s">
        <v>34</v>
      </c>
      <c r="L4233" s="31"/>
      <c r="M4233" s="169"/>
      <c r="N4233" s="148" t="s">
        <v>3125</v>
      </c>
      <c r="O4233" s="106" t="s">
        <v>52</v>
      </c>
      <c r="P4233" s="43" t="s">
        <v>851</v>
      </c>
      <c r="Q4233" s="205"/>
      <c r="R4233" s="84" t="s">
        <v>188</v>
      </c>
      <c r="S4233" s="31" t="s">
        <v>34</v>
      </c>
      <c r="T4233" s="31"/>
      <c r="U4233" s="169"/>
      <c r="V4233" s="150" t="s">
        <v>3126</v>
      </c>
      <c r="W4233" s="141" t="str" cm="1">
        <f t="array" ref="W4233">IF(SUM(LEN(B4233:V4233))=0,"",IF(OR(OR(ISBLANK(F4233),SUM(LEN(C4233),LEN(D4233))=0),AND(NOT(E4233="Unknown"),ISBLANK(J4233)),AND(NOT(O4233="Unknown"),ISBLANK(R4233))),"Missing Information", INDEX(Table15[Entire Service Line Classification], MATCH(SUMIFS(Table15[Unique ID],Table15[System-Owned Portion],E4233,Table15[If Material Anything Other than "Lead" in Column E,Was Material Ever Previously Lead?],G4233,Table15[Customer-Owned Portion],O4233),Table15[Unique ID],0),0)))</f>
        <v>Non-lead</v>
      </c>
      <c r="X4233"/>
    </row>
    <row r="4234" spans="2:24" ht="210" x14ac:dyDescent="0.25">
      <c r="B4234" s="146" t="s">
        <v>14068</v>
      </c>
      <c r="C4234" s="31" t="s">
        <v>14069</v>
      </c>
      <c r="D4234" s="31" t="s">
        <v>14070</v>
      </c>
      <c r="E4234" s="44" t="s">
        <v>52</v>
      </c>
      <c r="F4234" s="43" t="s">
        <v>34</v>
      </c>
      <c r="G4234" s="84" t="s">
        <v>34</v>
      </c>
      <c r="H4234" s="31"/>
      <c r="I4234" s="205"/>
      <c r="J4234" s="84" t="s">
        <v>105</v>
      </c>
      <c r="K4234" s="31" t="s">
        <v>34</v>
      </c>
      <c r="L4234" s="31"/>
      <c r="M4234" s="169"/>
      <c r="N4234" s="148" t="s">
        <v>3434</v>
      </c>
      <c r="O4234" s="106" t="s">
        <v>52</v>
      </c>
      <c r="P4234" s="43"/>
      <c r="Q4234" s="205"/>
      <c r="R4234" s="84" t="s">
        <v>105</v>
      </c>
      <c r="S4234" s="31" t="s">
        <v>34</v>
      </c>
      <c r="T4234" s="31"/>
      <c r="U4234" s="169"/>
      <c r="V4234" s="150" t="s">
        <v>3434</v>
      </c>
      <c r="W4234" s="141" t="str" cm="1">
        <f t="array" ref="W4234">IF(SUM(LEN(B4234:V4234))=0,"",IF(OR(OR(ISBLANK(F4234),SUM(LEN(C4234),LEN(D4234))=0),AND(NOT(E4234="Unknown"),ISBLANK(J4234)),AND(NOT(O4234="Unknown"),ISBLANK(R4234))),"Missing Information", INDEX(Table15[Entire Service Line Classification], MATCH(SUMIFS(Table15[Unique ID],Table15[System-Owned Portion],E4234,Table15[If Material Anything Other than "Lead" in Column E,Was Material Ever Previously Lead?],G4234,Table15[Customer-Owned Portion],O4234),Table15[Unique ID],0),0)))</f>
        <v>Non-lead</v>
      </c>
      <c r="X4234"/>
    </row>
    <row r="4235" spans="2:24" ht="225" x14ac:dyDescent="0.25">
      <c r="B4235" s="146" t="s">
        <v>14071</v>
      </c>
      <c r="C4235" s="31" t="s">
        <v>14072</v>
      </c>
      <c r="D4235" s="31" t="s">
        <v>14073</v>
      </c>
      <c r="E4235" s="44" t="s">
        <v>52</v>
      </c>
      <c r="F4235" s="43" t="s">
        <v>34</v>
      </c>
      <c r="G4235" s="84" t="s">
        <v>34</v>
      </c>
      <c r="H4235" s="31"/>
      <c r="I4235" s="205"/>
      <c r="J4235" s="84" t="s">
        <v>3268</v>
      </c>
      <c r="K4235" s="31" t="s">
        <v>34</v>
      </c>
      <c r="L4235" s="31"/>
      <c r="M4235" s="169"/>
      <c r="N4235" s="148" t="s">
        <v>3269</v>
      </c>
      <c r="O4235" s="106" t="s">
        <v>52</v>
      </c>
      <c r="P4235" s="43"/>
      <c r="Q4235" s="205"/>
      <c r="R4235" s="84" t="s">
        <v>3268</v>
      </c>
      <c r="S4235" s="31" t="s">
        <v>34</v>
      </c>
      <c r="T4235" s="31"/>
      <c r="U4235" s="169"/>
      <c r="V4235" s="150" t="s">
        <v>3269</v>
      </c>
      <c r="W4235" s="141" t="str" cm="1">
        <f t="array" ref="W4235">IF(SUM(LEN(B4235:V4235))=0,"",IF(OR(OR(ISBLANK(F4235),SUM(LEN(C4235),LEN(D4235))=0),AND(NOT(E4235="Unknown"),ISBLANK(J4235)),AND(NOT(O4235="Unknown"),ISBLANK(R4235))),"Missing Information", INDEX(Table15[Entire Service Line Classification], MATCH(SUMIFS(Table15[Unique ID],Table15[System-Owned Portion],E4235,Table15[If Material Anything Other than "Lead" in Column E,Was Material Ever Previously Lead?],G4235,Table15[Customer-Owned Portion],O4235),Table15[Unique ID],0),0)))</f>
        <v>Non-lead</v>
      </c>
      <c r="X4235"/>
    </row>
    <row r="4236" spans="2:24" ht="225" x14ac:dyDescent="0.25">
      <c r="B4236" s="146" t="s">
        <v>14074</v>
      </c>
      <c r="C4236" s="31" t="s">
        <v>14075</v>
      </c>
      <c r="D4236" s="31" t="s">
        <v>14076</v>
      </c>
      <c r="E4236" s="44" t="s">
        <v>52</v>
      </c>
      <c r="F4236" s="43" t="s">
        <v>34</v>
      </c>
      <c r="G4236" s="84" t="s">
        <v>34</v>
      </c>
      <c r="H4236" s="31"/>
      <c r="I4236" s="205"/>
      <c r="J4236" s="84" t="s">
        <v>105</v>
      </c>
      <c r="K4236" s="31" t="s">
        <v>34</v>
      </c>
      <c r="L4236" s="31"/>
      <c r="M4236" s="169"/>
      <c r="N4236" s="148" t="s">
        <v>3366</v>
      </c>
      <c r="O4236" s="106" t="s">
        <v>52</v>
      </c>
      <c r="P4236" s="43"/>
      <c r="Q4236" s="205"/>
      <c r="R4236" s="84" t="s">
        <v>105</v>
      </c>
      <c r="S4236" s="31" t="s">
        <v>34</v>
      </c>
      <c r="T4236" s="31"/>
      <c r="U4236" s="169"/>
      <c r="V4236" s="150" t="s">
        <v>3366</v>
      </c>
      <c r="W4236" s="141" t="str" cm="1">
        <f t="array" ref="W4236">IF(SUM(LEN(B4236:V4236))=0,"",IF(OR(OR(ISBLANK(F4236),SUM(LEN(C4236),LEN(D4236))=0),AND(NOT(E4236="Unknown"),ISBLANK(J4236)),AND(NOT(O4236="Unknown"),ISBLANK(R4236))),"Missing Information", INDEX(Table15[Entire Service Line Classification], MATCH(SUMIFS(Table15[Unique ID],Table15[System-Owned Portion],E4236,Table15[If Material Anything Other than "Lead" in Column E,Was Material Ever Previously Lead?],G4236,Table15[Customer-Owned Portion],O4236),Table15[Unique ID],0),0)))</f>
        <v>Non-lead</v>
      </c>
      <c r="X4236"/>
    </row>
    <row r="4237" spans="2:24" ht="60" x14ac:dyDescent="0.25">
      <c r="B4237" s="146" t="s">
        <v>14077</v>
      </c>
      <c r="C4237" s="31" t="s">
        <v>14078</v>
      </c>
      <c r="D4237" s="31" t="s">
        <v>14079</v>
      </c>
      <c r="E4237" s="44" t="s">
        <v>42</v>
      </c>
      <c r="F4237" s="43" t="s">
        <v>34</v>
      </c>
      <c r="G4237" s="84" t="s">
        <v>34</v>
      </c>
      <c r="H4237" s="31"/>
      <c r="I4237" s="205"/>
      <c r="J4237" s="84" t="s">
        <v>106</v>
      </c>
      <c r="K4237" s="31" t="s">
        <v>36</v>
      </c>
      <c r="L4237" s="31" t="s">
        <v>95</v>
      </c>
      <c r="M4237" s="169" t="s">
        <v>3906</v>
      </c>
      <c r="N4237" s="148" t="s">
        <v>14080</v>
      </c>
      <c r="O4237" s="106" t="s">
        <v>42</v>
      </c>
      <c r="P4237" s="43"/>
      <c r="Q4237" s="205"/>
      <c r="R4237" s="84" t="s">
        <v>106</v>
      </c>
      <c r="S4237" s="31" t="s">
        <v>36</v>
      </c>
      <c r="T4237" s="31" t="s">
        <v>95</v>
      </c>
      <c r="U4237" s="169" t="s">
        <v>3906</v>
      </c>
      <c r="V4237" s="150" t="s">
        <v>14080</v>
      </c>
      <c r="W4237" s="141" t="str" cm="1">
        <f t="array" ref="W4237">IF(SUM(LEN(B4237:V4237))=0,"",IF(OR(OR(ISBLANK(F4237),SUM(LEN(C4237),LEN(D4237))=0),AND(NOT(E4237="Unknown"),ISBLANK(J4237)),AND(NOT(O4237="Unknown"),ISBLANK(R4237))),"Missing Information", INDEX(Table15[Entire Service Line Classification], MATCH(SUMIFS(Table15[Unique ID],Table15[System-Owned Portion],E4237,Table15[If Material Anything Other than "Lead" in Column E,Was Material Ever Previously Lead?],G4237,Table15[Customer-Owned Portion],O4237),Table15[Unique ID],0),0)))</f>
        <v>Non-lead</v>
      </c>
      <c r="X4237"/>
    </row>
    <row r="4238" spans="2:24" ht="225" x14ac:dyDescent="0.25">
      <c r="B4238" s="146" t="s">
        <v>14081</v>
      </c>
      <c r="C4238" s="31" t="s">
        <v>14082</v>
      </c>
      <c r="D4238" s="31" t="s">
        <v>14083</v>
      </c>
      <c r="E4238" s="44" t="s">
        <v>52</v>
      </c>
      <c r="F4238" s="43" t="s">
        <v>34</v>
      </c>
      <c r="G4238" s="84" t="s">
        <v>34</v>
      </c>
      <c r="H4238" s="31"/>
      <c r="I4238" s="205"/>
      <c r="J4238" s="84" t="s">
        <v>3268</v>
      </c>
      <c r="K4238" s="31" t="s">
        <v>34</v>
      </c>
      <c r="L4238" s="31"/>
      <c r="M4238" s="169"/>
      <c r="N4238" s="148" t="s">
        <v>3269</v>
      </c>
      <c r="O4238" s="106" t="s">
        <v>52</v>
      </c>
      <c r="P4238" s="43"/>
      <c r="Q4238" s="205"/>
      <c r="R4238" s="84" t="s">
        <v>3268</v>
      </c>
      <c r="S4238" s="31" t="s">
        <v>34</v>
      </c>
      <c r="T4238" s="31"/>
      <c r="U4238" s="169"/>
      <c r="V4238" s="150" t="s">
        <v>3269</v>
      </c>
      <c r="W4238" s="141" t="str" cm="1">
        <f t="array" ref="W4238">IF(SUM(LEN(B4238:V4238))=0,"",IF(OR(OR(ISBLANK(F4238),SUM(LEN(C4238),LEN(D4238))=0),AND(NOT(E4238="Unknown"),ISBLANK(J4238)),AND(NOT(O4238="Unknown"),ISBLANK(R4238))),"Missing Information", INDEX(Table15[Entire Service Line Classification], MATCH(SUMIFS(Table15[Unique ID],Table15[System-Owned Portion],E4238,Table15[If Material Anything Other than "Lead" in Column E,Was Material Ever Previously Lead?],G4238,Table15[Customer-Owned Portion],O4238),Table15[Unique ID],0),0)))</f>
        <v>Non-lead</v>
      </c>
      <c r="X4238"/>
    </row>
    <row r="4239" spans="2:24" ht="75" x14ac:dyDescent="0.25">
      <c r="B4239" s="146" t="s">
        <v>14084</v>
      </c>
      <c r="C4239" s="31" t="s">
        <v>14085</v>
      </c>
      <c r="D4239" s="31" t="s">
        <v>14086</v>
      </c>
      <c r="E4239" s="44" t="s">
        <v>35</v>
      </c>
      <c r="F4239" s="43" t="s">
        <v>34</v>
      </c>
      <c r="G4239" s="84" t="s">
        <v>34</v>
      </c>
      <c r="H4239" s="31"/>
      <c r="I4239" s="205"/>
      <c r="J4239" s="84" t="s">
        <v>106</v>
      </c>
      <c r="K4239" s="31" t="s">
        <v>36</v>
      </c>
      <c r="L4239" s="31" t="s">
        <v>95</v>
      </c>
      <c r="M4239" s="169" t="s">
        <v>13942</v>
      </c>
      <c r="N4239" s="148" t="s">
        <v>14087</v>
      </c>
      <c r="O4239" s="106" t="s">
        <v>43</v>
      </c>
      <c r="P4239" s="43"/>
      <c r="Q4239" s="205"/>
      <c r="R4239" s="84" t="s">
        <v>106</v>
      </c>
      <c r="S4239" s="31" t="s">
        <v>36</v>
      </c>
      <c r="T4239" s="31" t="s">
        <v>95</v>
      </c>
      <c r="U4239" s="169" t="s">
        <v>13942</v>
      </c>
      <c r="V4239" s="150" t="s">
        <v>13943</v>
      </c>
      <c r="W4239" s="141" t="str" cm="1">
        <f t="array" ref="W4239">IF(SUM(LEN(B4239:V4239))=0,"",IF(OR(OR(ISBLANK(F4239),SUM(LEN(C4239),LEN(D4239))=0),AND(NOT(E4239="Unknown"),ISBLANK(J4239)),AND(NOT(O4239="Unknown"),ISBLANK(R4239))),"Missing Information", INDEX(Table15[Entire Service Line Classification], MATCH(SUMIFS(Table15[Unique ID],Table15[System-Owned Portion],E4239,Table15[If Material Anything Other than "Lead" in Column E,Was Material Ever Previously Lead?],G4239,Table15[Customer-Owned Portion],O4239),Table15[Unique ID],0),0)))</f>
        <v>Non-lead</v>
      </c>
      <c r="X4239"/>
    </row>
    <row r="4240" spans="2:24" ht="225" x14ac:dyDescent="0.25">
      <c r="B4240" s="146" t="s">
        <v>14088</v>
      </c>
      <c r="C4240" s="31" t="s">
        <v>14089</v>
      </c>
      <c r="D4240" s="31" t="s">
        <v>14090</v>
      </c>
      <c r="E4240" s="44" t="s">
        <v>52</v>
      </c>
      <c r="F4240" s="43" t="s">
        <v>34</v>
      </c>
      <c r="G4240" s="84" t="s">
        <v>34</v>
      </c>
      <c r="H4240" s="31"/>
      <c r="I4240" s="205"/>
      <c r="J4240" s="84" t="s">
        <v>3268</v>
      </c>
      <c r="K4240" s="31" t="s">
        <v>34</v>
      </c>
      <c r="L4240" s="31"/>
      <c r="M4240" s="169"/>
      <c r="N4240" s="148" t="s">
        <v>3269</v>
      </c>
      <c r="O4240" s="106" t="s">
        <v>52</v>
      </c>
      <c r="P4240" s="43"/>
      <c r="Q4240" s="205"/>
      <c r="R4240" s="84" t="s">
        <v>3268</v>
      </c>
      <c r="S4240" s="31" t="s">
        <v>34</v>
      </c>
      <c r="T4240" s="31"/>
      <c r="U4240" s="169"/>
      <c r="V4240" s="150" t="s">
        <v>3269</v>
      </c>
      <c r="W4240" s="141" t="str" cm="1">
        <f t="array" ref="W4240">IF(SUM(LEN(B4240:V4240))=0,"",IF(OR(OR(ISBLANK(F4240),SUM(LEN(C4240),LEN(D4240))=0),AND(NOT(E4240="Unknown"),ISBLANK(J4240)),AND(NOT(O4240="Unknown"),ISBLANK(R4240))),"Missing Information", INDEX(Table15[Entire Service Line Classification], MATCH(SUMIFS(Table15[Unique ID],Table15[System-Owned Portion],E4240,Table15[If Material Anything Other than "Lead" in Column E,Was Material Ever Previously Lead?],G4240,Table15[Customer-Owned Portion],O4240),Table15[Unique ID],0),0)))</f>
        <v>Non-lead</v>
      </c>
      <c r="X4240"/>
    </row>
    <row r="4241" spans="2:24" ht="225" x14ac:dyDescent="0.25">
      <c r="B4241" s="146" t="s">
        <v>14091</v>
      </c>
      <c r="C4241" s="31" t="s">
        <v>14092</v>
      </c>
      <c r="D4241" s="31" t="s">
        <v>14093</v>
      </c>
      <c r="E4241" s="44" t="s">
        <v>52</v>
      </c>
      <c r="F4241" s="43" t="s">
        <v>34</v>
      </c>
      <c r="G4241" s="84" t="s">
        <v>34</v>
      </c>
      <c r="H4241" s="31"/>
      <c r="I4241" s="205"/>
      <c r="J4241" s="84" t="s">
        <v>3268</v>
      </c>
      <c r="K4241" s="31" t="s">
        <v>34</v>
      </c>
      <c r="L4241" s="31"/>
      <c r="M4241" s="169"/>
      <c r="N4241" s="148" t="s">
        <v>3269</v>
      </c>
      <c r="O4241" s="106" t="s">
        <v>52</v>
      </c>
      <c r="P4241" s="43"/>
      <c r="Q4241" s="205"/>
      <c r="R4241" s="84" t="s">
        <v>3268</v>
      </c>
      <c r="S4241" s="31" t="s">
        <v>34</v>
      </c>
      <c r="T4241" s="31"/>
      <c r="U4241" s="169"/>
      <c r="V4241" s="150" t="s">
        <v>3269</v>
      </c>
      <c r="W4241" s="141" t="str" cm="1">
        <f t="array" ref="W4241">IF(SUM(LEN(B4241:V4241))=0,"",IF(OR(OR(ISBLANK(F4241),SUM(LEN(C4241),LEN(D4241))=0),AND(NOT(E4241="Unknown"),ISBLANK(J4241)),AND(NOT(O4241="Unknown"),ISBLANK(R4241))),"Missing Information", INDEX(Table15[Entire Service Line Classification], MATCH(SUMIFS(Table15[Unique ID],Table15[System-Owned Portion],E4241,Table15[If Material Anything Other than "Lead" in Column E,Was Material Ever Previously Lead?],G4241,Table15[Customer-Owned Portion],O4241),Table15[Unique ID],0),0)))</f>
        <v>Non-lead</v>
      </c>
      <c r="X4241"/>
    </row>
    <row r="4242" spans="2:24" ht="225" x14ac:dyDescent="0.25">
      <c r="B4242" s="146" t="s">
        <v>14094</v>
      </c>
      <c r="C4242" s="31" t="s">
        <v>14095</v>
      </c>
      <c r="D4242" s="31" t="s">
        <v>14096</v>
      </c>
      <c r="E4242" s="44" t="s">
        <v>52</v>
      </c>
      <c r="F4242" s="43" t="s">
        <v>34</v>
      </c>
      <c r="G4242" s="84" t="s">
        <v>34</v>
      </c>
      <c r="H4242" s="31"/>
      <c r="I4242" s="205"/>
      <c r="J4242" s="84" t="s">
        <v>3268</v>
      </c>
      <c r="K4242" s="31" t="s">
        <v>34</v>
      </c>
      <c r="L4242" s="31"/>
      <c r="M4242" s="169"/>
      <c r="N4242" s="148" t="s">
        <v>3269</v>
      </c>
      <c r="O4242" s="106" t="s">
        <v>52</v>
      </c>
      <c r="P4242" s="43"/>
      <c r="Q4242" s="205"/>
      <c r="R4242" s="84" t="s">
        <v>3268</v>
      </c>
      <c r="S4242" s="31" t="s">
        <v>34</v>
      </c>
      <c r="T4242" s="31"/>
      <c r="U4242" s="169"/>
      <c r="V4242" s="150" t="s">
        <v>3269</v>
      </c>
      <c r="W4242" s="141" t="str" cm="1">
        <f t="array" ref="W4242">IF(SUM(LEN(B4242:V4242))=0,"",IF(OR(OR(ISBLANK(F4242),SUM(LEN(C4242),LEN(D4242))=0),AND(NOT(E4242="Unknown"),ISBLANK(J4242)),AND(NOT(O4242="Unknown"),ISBLANK(R4242))),"Missing Information", INDEX(Table15[Entire Service Line Classification], MATCH(SUMIFS(Table15[Unique ID],Table15[System-Owned Portion],E4242,Table15[If Material Anything Other than "Lead" in Column E,Was Material Ever Previously Lead?],G4242,Table15[Customer-Owned Portion],O4242),Table15[Unique ID],0),0)))</f>
        <v>Non-lead</v>
      </c>
      <c r="X4242"/>
    </row>
    <row r="4243" spans="2:24" ht="225" x14ac:dyDescent="0.25">
      <c r="B4243" s="146" t="s">
        <v>14097</v>
      </c>
      <c r="C4243" s="31" t="s">
        <v>12563</v>
      </c>
      <c r="D4243" s="31" t="s">
        <v>14098</v>
      </c>
      <c r="E4243" s="44" t="s">
        <v>52</v>
      </c>
      <c r="F4243" s="43" t="s">
        <v>34</v>
      </c>
      <c r="G4243" s="84" t="s">
        <v>34</v>
      </c>
      <c r="H4243" s="31"/>
      <c r="I4243" s="205"/>
      <c r="J4243" s="84" t="s">
        <v>3268</v>
      </c>
      <c r="K4243" s="31" t="s">
        <v>34</v>
      </c>
      <c r="L4243" s="31"/>
      <c r="M4243" s="169"/>
      <c r="N4243" s="148" t="s">
        <v>3269</v>
      </c>
      <c r="O4243" s="106" t="s">
        <v>52</v>
      </c>
      <c r="P4243" s="43"/>
      <c r="Q4243" s="205"/>
      <c r="R4243" s="84" t="s">
        <v>3268</v>
      </c>
      <c r="S4243" s="31" t="s">
        <v>34</v>
      </c>
      <c r="T4243" s="31"/>
      <c r="U4243" s="169"/>
      <c r="V4243" s="150" t="s">
        <v>3269</v>
      </c>
      <c r="W4243" s="141" t="str" cm="1">
        <f t="array" ref="W4243">IF(SUM(LEN(B4243:V4243))=0,"",IF(OR(OR(ISBLANK(F4243),SUM(LEN(C4243),LEN(D4243))=0),AND(NOT(E4243="Unknown"),ISBLANK(J4243)),AND(NOT(O4243="Unknown"),ISBLANK(R4243))),"Missing Information", INDEX(Table15[Entire Service Line Classification], MATCH(SUMIFS(Table15[Unique ID],Table15[System-Owned Portion],E4243,Table15[If Material Anything Other than "Lead" in Column E,Was Material Ever Previously Lead?],G4243,Table15[Customer-Owned Portion],O4243),Table15[Unique ID],0),0)))</f>
        <v>Non-lead</v>
      </c>
      <c r="X4243"/>
    </row>
    <row r="4244" spans="2:24" ht="225" x14ac:dyDescent="0.25">
      <c r="B4244" s="146" t="s">
        <v>14099</v>
      </c>
      <c r="C4244" s="31" t="s">
        <v>14100</v>
      </c>
      <c r="D4244" s="31" t="s">
        <v>14101</v>
      </c>
      <c r="E4244" s="44" t="s">
        <v>52</v>
      </c>
      <c r="F4244" s="43" t="s">
        <v>34</v>
      </c>
      <c r="G4244" s="84" t="s">
        <v>34</v>
      </c>
      <c r="H4244" s="31"/>
      <c r="I4244" s="205"/>
      <c r="J4244" s="84" t="s">
        <v>3268</v>
      </c>
      <c r="K4244" s="31" t="s">
        <v>34</v>
      </c>
      <c r="L4244" s="31"/>
      <c r="M4244" s="169"/>
      <c r="N4244" s="148" t="s">
        <v>3269</v>
      </c>
      <c r="O4244" s="106" t="s">
        <v>52</v>
      </c>
      <c r="P4244" s="43"/>
      <c r="Q4244" s="205"/>
      <c r="R4244" s="84" t="s">
        <v>3268</v>
      </c>
      <c r="S4244" s="31" t="s">
        <v>34</v>
      </c>
      <c r="T4244" s="31"/>
      <c r="U4244" s="169"/>
      <c r="V4244" s="150" t="s">
        <v>3269</v>
      </c>
      <c r="W4244" s="141" t="str" cm="1">
        <f t="array" ref="W4244">IF(SUM(LEN(B4244:V4244))=0,"",IF(OR(OR(ISBLANK(F4244),SUM(LEN(C4244),LEN(D4244))=0),AND(NOT(E4244="Unknown"),ISBLANK(J4244)),AND(NOT(O4244="Unknown"),ISBLANK(R4244))),"Missing Information", INDEX(Table15[Entire Service Line Classification], MATCH(SUMIFS(Table15[Unique ID],Table15[System-Owned Portion],E4244,Table15[If Material Anything Other than "Lead" in Column E,Was Material Ever Previously Lead?],G4244,Table15[Customer-Owned Portion],O4244),Table15[Unique ID],0),0)))</f>
        <v>Non-lead</v>
      </c>
      <c r="X4244"/>
    </row>
    <row r="4245" spans="2:24" ht="225" x14ac:dyDescent="0.25">
      <c r="B4245" s="146" t="s">
        <v>14102</v>
      </c>
      <c r="C4245" s="31" t="s">
        <v>14103</v>
      </c>
      <c r="D4245" s="31" t="s">
        <v>14104</v>
      </c>
      <c r="E4245" s="44" t="s">
        <v>52</v>
      </c>
      <c r="F4245" s="43" t="s">
        <v>34</v>
      </c>
      <c r="G4245" s="84" t="s">
        <v>34</v>
      </c>
      <c r="H4245" s="31"/>
      <c r="I4245" s="205"/>
      <c r="J4245" s="84" t="s">
        <v>105</v>
      </c>
      <c r="K4245" s="31" t="s">
        <v>34</v>
      </c>
      <c r="L4245" s="31"/>
      <c r="M4245" s="169"/>
      <c r="N4245" s="148" t="s">
        <v>3366</v>
      </c>
      <c r="O4245" s="106" t="s">
        <v>52</v>
      </c>
      <c r="P4245" s="43"/>
      <c r="Q4245" s="205"/>
      <c r="R4245" s="84" t="s">
        <v>105</v>
      </c>
      <c r="S4245" s="31" t="s">
        <v>34</v>
      </c>
      <c r="T4245" s="31"/>
      <c r="U4245" s="169"/>
      <c r="V4245" s="150" t="s">
        <v>3366</v>
      </c>
      <c r="W4245" s="141" t="str" cm="1">
        <f t="array" ref="W4245">IF(SUM(LEN(B4245:V4245))=0,"",IF(OR(OR(ISBLANK(F4245),SUM(LEN(C4245),LEN(D4245))=0),AND(NOT(E4245="Unknown"),ISBLANK(J4245)),AND(NOT(O4245="Unknown"),ISBLANK(R4245))),"Missing Information", INDEX(Table15[Entire Service Line Classification], MATCH(SUMIFS(Table15[Unique ID],Table15[System-Owned Portion],E4245,Table15[If Material Anything Other than "Lead" in Column E,Was Material Ever Previously Lead?],G4245,Table15[Customer-Owned Portion],O4245),Table15[Unique ID],0),0)))</f>
        <v>Non-lead</v>
      </c>
      <c r="X4245"/>
    </row>
    <row r="4246" spans="2:24" ht="225" x14ac:dyDescent="0.25">
      <c r="B4246" s="146" t="s">
        <v>14105</v>
      </c>
      <c r="C4246" s="31" t="s">
        <v>14106</v>
      </c>
      <c r="D4246" s="31" t="s">
        <v>14107</v>
      </c>
      <c r="E4246" s="44" t="s">
        <v>52</v>
      </c>
      <c r="F4246" s="43" t="s">
        <v>34</v>
      </c>
      <c r="G4246" s="84" t="s">
        <v>34</v>
      </c>
      <c r="H4246" s="31"/>
      <c r="I4246" s="205"/>
      <c r="J4246" s="84" t="s">
        <v>3268</v>
      </c>
      <c r="K4246" s="31" t="s">
        <v>34</v>
      </c>
      <c r="L4246" s="31"/>
      <c r="M4246" s="169"/>
      <c r="N4246" s="148" t="s">
        <v>3269</v>
      </c>
      <c r="O4246" s="106" t="s">
        <v>52</v>
      </c>
      <c r="P4246" s="43"/>
      <c r="Q4246" s="205"/>
      <c r="R4246" s="84" t="s">
        <v>3268</v>
      </c>
      <c r="S4246" s="31" t="s">
        <v>34</v>
      </c>
      <c r="T4246" s="31"/>
      <c r="U4246" s="169"/>
      <c r="V4246" s="150" t="s">
        <v>3269</v>
      </c>
      <c r="W4246" s="141" t="str" cm="1">
        <f t="array" ref="W4246">IF(SUM(LEN(B4246:V4246))=0,"",IF(OR(OR(ISBLANK(F4246),SUM(LEN(C4246),LEN(D4246))=0),AND(NOT(E4246="Unknown"),ISBLANK(J4246)),AND(NOT(O4246="Unknown"),ISBLANK(R4246))),"Missing Information", INDEX(Table15[Entire Service Line Classification], MATCH(SUMIFS(Table15[Unique ID],Table15[System-Owned Portion],E4246,Table15[If Material Anything Other than "Lead" in Column E,Was Material Ever Previously Lead?],G4246,Table15[Customer-Owned Portion],O4246),Table15[Unique ID],0),0)))</f>
        <v>Non-lead</v>
      </c>
      <c r="X4246"/>
    </row>
    <row r="4247" spans="2:24" ht="75" x14ac:dyDescent="0.25">
      <c r="B4247" s="146" t="s">
        <v>14108</v>
      </c>
      <c r="C4247" s="31" t="s">
        <v>14109</v>
      </c>
      <c r="D4247" s="31" t="s">
        <v>14110</v>
      </c>
      <c r="E4247" s="44" t="s">
        <v>42</v>
      </c>
      <c r="F4247" s="43" t="s">
        <v>34</v>
      </c>
      <c r="G4247" s="84" t="s">
        <v>34</v>
      </c>
      <c r="H4247" s="31"/>
      <c r="I4247" s="205"/>
      <c r="J4247" s="84" t="s">
        <v>106</v>
      </c>
      <c r="K4247" s="31" t="s">
        <v>36</v>
      </c>
      <c r="L4247" s="31" t="s">
        <v>95</v>
      </c>
      <c r="M4247" s="169" t="s">
        <v>3906</v>
      </c>
      <c r="N4247" s="148" t="s">
        <v>14080</v>
      </c>
      <c r="O4247" s="106" t="s">
        <v>35</v>
      </c>
      <c r="P4247" s="43"/>
      <c r="Q4247" s="205"/>
      <c r="R4247" s="84" t="s">
        <v>106</v>
      </c>
      <c r="S4247" s="31" t="s">
        <v>36</v>
      </c>
      <c r="T4247" s="31" t="s">
        <v>95</v>
      </c>
      <c r="U4247" s="169" t="s">
        <v>3906</v>
      </c>
      <c r="V4247" s="150" t="s">
        <v>14111</v>
      </c>
      <c r="W4247" s="141" t="str" cm="1">
        <f t="array" ref="W4247">IF(SUM(LEN(B4247:V4247))=0,"",IF(OR(OR(ISBLANK(F4247),SUM(LEN(C4247),LEN(D4247))=0),AND(NOT(E4247="Unknown"),ISBLANK(J4247)),AND(NOT(O4247="Unknown"),ISBLANK(R4247))),"Missing Information", INDEX(Table15[Entire Service Line Classification], MATCH(SUMIFS(Table15[Unique ID],Table15[System-Owned Portion],E4247,Table15[If Material Anything Other than "Lead" in Column E,Was Material Ever Previously Lead?],G4247,Table15[Customer-Owned Portion],O4247),Table15[Unique ID],0),0)))</f>
        <v>Non-lead</v>
      </c>
      <c r="X4247"/>
    </row>
    <row r="4248" spans="2:24" ht="225" x14ac:dyDescent="0.25">
      <c r="B4248" s="146" t="s">
        <v>14112</v>
      </c>
      <c r="C4248" s="31" t="s">
        <v>14113</v>
      </c>
      <c r="D4248" s="31" t="s">
        <v>14114</v>
      </c>
      <c r="E4248" s="44" t="s">
        <v>52</v>
      </c>
      <c r="F4248" s="43" t="s">
        <v>34</v>
      </c>
      <c r="G4248" s="84" t="s">
        <v>34</v>
      </c>
      <c r="H4248" s="31"/>
      <c r="I4248" s="205"/>
      <c r="J4248" s="84" t="s">
        <v>3268</v>
      </c>
      <c r="K4248" s="31" t="s">
        <v>34</v>
      </c>
      <c r="L4248" s="31"/>
      <c r="M4248" s="169"/>
      <c r="N4248" s="148" t="s">
        <v>3269</v>
      </c>
      <c r="O4248" s="106" t="s">
        <v>52</v>
      </c>
      <c r="P4248" s="43"/>
      <c r="Q4248" s="205"/>
      <c r="R4248" s="84" t="s">
        <v>3268</v>
      </c>
      <c r="S4248" s="31" t="s">
        <v>34</v>
      </c>
      <c r="T4248" s="31"/>
      <c r="U4248" s="169"/>
      <c r="V4248" s="150" t="s">
        <v>3269</v>
      </c>
      <c r="W4248" s="141" t="str" cm="1">
        <f t="array" ref="W4248">IF(SUM(LEN(B4248:V4248))=0,"",IF(OR(OR(ISBLANK(F4248),SUM(LEN(C4248),LEN(D4248))=0),AND(NOT(E4248="Unknown"),ISBLANK(J4248)),AND(NOT(O4248="Unknown"),ISBLANK(R4248))),"Missing Information", INDEX(Table15[Entire Service Line Classification], MATCH(SUMIFS(Table15[Unique ID],Table15[System-Owned Portion],E4248,Table15[If Material Anything Other than "Lead" in Column E,Was Material Ever Previously Lead?],G4248,Table15[Customer-Owned Portion],O4248),Table15[Unique ID],0),0)))</f>
        <v>Non-lead</v>
      </c>
      <c r="X4248"/>
    </row>
    <row r="4249" spans="2:24" ht="150" x14ac:dyDescent="0.25">
      <c r="B4249" s="146" t="s">
        <v>14115</v>
      </c>
      <c r="C4249" s="31" t="s">
        <v>14116</v>
      </c>
      <c r="D4249" s="31" t="s">
        <v>14117</v>
      </c>
      <c r="E4249" s="44" t="s">
        <v>43</v>
      </c>
      <c r="F4249" s="43" t="s">
        <v>34</v>
      </c>
      <c r="G4249" s="84" t="s">
        <v>34</v>
      </c>
      <c r="H4249" s="31" t="s">
        <v>15066</v>
      </c>
      <c r="I4249" s="205">
        <v>2</v>
      </c>
      <c r="J4249" s="84" t="s">
        <v>106</v>
      </c>
      <c r="K4249" s="31" t="s">
        <v>36</v>
      </c>
      <c r="L4249" s="31" t="s">
        <v>95</v>
      </c>
      <c r="M4249" s="169" t="s">
        <v>3906</v>
      </c>
      <c r="N4249" s="148" t="s">
        <v>15067</v>
      </c>
      <c r="O4249" s="106" t="s">
        <v>35</v>
      </c>
      <c r="P4249" s="43"/>
      <c r="Q4249" s="205"/>
      <c r="R4249" s="84" t="s">
        <v>106</v>
      </c>
      <c r="S4249" s="31" t="s">
        <v>36</v>
      </c>
      <c r="T4249" s="31" t="s">
        <v>95</v>
      </c>
      <c r="U4249" s="169" t="s">
        <v>3906</v>
      </c>
      <c r="V4249" s="150" t="s">
        <v>12568</v>
      </c>
      <c r="W4249" s="141" t="str" cm="1">
        <f t="array" ref="W4249">IF(SUM(LEN(B4249:V4249))=0,"",IF(OR(OR(ISBLANK(F4249),SUM(LEN(C4249),LEN(D4249))=0),AND(NOT(E4249="Unknown"),ISBLANK(J4249)),AND(NOT(O4249="Unknown"),ISBLANK(R4249))),"Missing Information", INDEX(Table15[Entire Service Line Classification], MATCH(SUMIFS(Table15[Unique ID],Table15[System-Owned Portion],E4249,Table15[If Material Anything Other than "Lead" in Column E,Was Material Ever Previously Lead?],G4249,Table15[Customer-Owned Portion],O4249),Table15[Unique ID],0),0)))</f>
        <v>Non-lead</v>
      </c>
      <c r="X4249"/>
    </row>
    <row r="4250" spans="2:24" ht="225" x14ac:dyDescent="0.25">
      <c r="B4250" s="146" t="s">
        <v>14118</v>
      </c>
      <c r="C4250" s="31" t="s">
        <v>14119</v>
      </c>
      <c r="D4250" s="31" t="s">
        <v>14120</v>
      </c>
      <c r="E4250" s="44" t="s">
        <v>52</v>
      </c>
      <c r="F4250" s="43" t="s">
        <v>34</v>
      </c>
      <c r="G4250" s="84" t="s">
        <v>34</v>
      </c>
      <c r="H4250" s="31"/>
      <c r="I4250" s="205"/>
      <c r="J4250" s="84" t="s">
        <v>3268</v>
      </c>
      <c r="K4250" s="31" t="s">
        <v>34</v>
      </c>
      <c r="L4250" s="31"/>
      <c r="M4250" s="169"/>
      <c r="N4250" s="148" t="s">
        <v>3269</v>
      </c>
      <c r="O4250" s="106" t="s">
        <v>52</v>
      </c>
      <c r="P4250" s="43"/>
      <c r="Q4250" s="205"/>
      <c r="R4250" s="84" t="s">
        <v>3268</v>
      </c>
      <c r="S4250" s="31" t="s">
        <v>34</v>
      </c>
      <c r="T4250" s="31"/>
      <c r="U4250" s="169"/>
      <c r="V4250" s="150" t="s">
        <v>3269</v>
      </c>
      <c r="W4250" s="141" t="str" cm="1">
        <f t="array" ref="W4250">IF(SUM(LEN(B4250:V4250))=0,"",IF(OR(OR(ISBLANK(F4250),SUM(LEN(C4250),LEN(D4250))=0),AND(NOT(E4250="Unknown"),ISBLANK(J4250)),AND(NOT(O4250="Unknown"),ISBLANK(R4250))),"Missing Information", INDEX(Table15[Entire Service Line Classification], MATCH(SUMIFS(Table15[Unique ID],Table15[System-Owned Portion],E4250,Table15[If Material Anything Other than "Lead" in Column E,Was Material Ever Previously Lead?],G4250,Table15[Customer-Owned Portion],O4250),Table15[Unique ID],0),0)))</f>
        <v>Non-lead</v>
      </c>
      <c r="X4250"/>
    </row>
    <row r="4251" spans="2:24" ht="225" x14ac:dyDescent="0.25">
      <c r="B4251" s="146" t="s">
        <v>14121</v>
      </c>
      <c r="C4251" s="31" t="s">
        <v>14122</v>
      </c>
      <c r="D4251" s="31" t="s">
        <v>14123</v>
      </c>
      <c r="E4251" s="44" t="s">
        <v>52</v>
      </c>
      <c r="F4251" s="43" t="s">
        <v>34</v>
      </c>
      <c r="G4251" s="84" t="s">
        <v>34</v>
      </c>
      <c r="H4251" s="31"/>
      <c r="I4251" s="205"/>
      <c r="J4251" s="84" t="s">
        <v>3268</v>
      </c>
      <c r="K4251" s="31" t="s">
        <v>34</v>
      </c>
      <c r="L4251" s="31"/>
      <c r="M4251" s="169"/>
      <c r="N4251" s="148" t="s">
        <v>3269</v>
      </c>
      <c r="O4251" s="106" t="s">
        <v>52</v>
      </c>
      <c r="P4251" s="43"/>
      <c r="Q4251" s="205"/>
      <c r="R4251" s="84" t="s">
        <v>3268</v>
      </c>
      <c r="S4251" s="31" t="s">
        <v>34</v>
      </c>
      <c r="T4251" s="31"/>
      <c r="U4251" s="169"/>
      <c r="V4251" s="150" t="s">
        <v>3269</v>
      </c>
      <c r="W4251" s="141" t="str" cm="1">
        <f t="array" ref="W4251">IF(SUM(LEN(B4251:V4251))=0,"",IF(OR(OR(ISBLANK(F4251),SUM(LEN(C4251),LEN(D4251))=0),AND(NOT(E4251="Unknown"),ISBLANK(J4251)),AND(NOT(O4251="Unknown"),ISBLANK(R4251))),"Missing Information", INDEX(Table15[Entire Service Line Classification], MATCH(SUMIFS(Table15[Unique ID],Table15[System-Owned Portion],E4251,Table15[If Material Anything Other than "Lead" in Column E,Was Material Ever Previously Lead?],G4251,Table15[Customer-Owned Portion],O4251),Table15[Unique ID],0),0)))</f>
        <v>Non-lead</v>
      </c>
      <c r="X4251"/>
    </row>
    <row r="4252" spans="2:24" ht="225" x14ac:dyDescent="0.25">
      <c r="B4252" s="146" t="s">
        <v>14124</v>
      </c>
      <c r="C4252" s="31" t="s">
        <v>14125</v>
      </c>
      <c r="D4252" s="31" t="s">
        <v>14126</v>
      </c>
      <c r="E4252" s="44" t="s">
        <v>52</v>
      </c>
      <c r="F4252" s="43" t="s">
        <v>34</v>
      </c>
      <c r="G4252" s="84" t="s">
        <v>34</v>
      </c>
      <c r="H4252" s="31"/>
      <c r="I4252" s="205"/>
      <c r="J4252" s="84" t="s">
        <v>105</v>
      </c>
      <c r="K4252" s="31" t="s">
        <v>34</v>
      </c>
      <c r="L4252" s="31"/>
      <c r="M4252" s="169"/>
      <c r="N4252" s="148" t="s">
        <v>3366</v>
      </c>
      <c r="O4252" s="106" t="s">
        <v>52</v>
      </c>
      <c r="P4252" s="43"/>
      <c r="Q4252" s="205"/>
      <c r="R4252" s="84" t="s">
        <v>105</v>
      </c>
      <c r="S4252" s="31" t="s">
        <v>34</v>
      </c>
      <c r="T4252" s="31"/>
      <c r="U4252" s="169"/>
      <c r="V4252" s="150" t="s">
        <v>3366</v>
      </c>
      <c r="W4252" s="141" t="str" cm="1">
        <f t="array" ref="W4252">IF(SUM(LEN(B4252:V4252))=0,"",IF(OR(OR(ISBLANK(F4252),SUM(LEN(C4252),LEN(D4252))=0),AND(NOT(E4252="Unknown"),ISBLANK(J4252)),AND(NOT(O4252="Unknown"),ISBLANK(R4252))),"Missing Information", INDEX(Table15[Entire Service Line Classification], MATCH(SUMIFS(Table15[Unique ID],Table15[System-Owned Portion],E4252,Table15[If Material Anything Other than "Lead" in Column E,Was Material Ever Previously Lead?],G4252,Table15[Customer-Owned Portion],O4252),Table15[Unique ID],0),0)))</f>
        <v>Non-lead</v>
      </c>
      <c r="X4252"/>
    </row>
    <row r="4253" spans="2:24" ht="225" x14ac:dyDescent="0.25">
      <c r="B4253" s="146" t="s">
        <v>14127</v>
      </c>
      <c r="C4253" s="31" t="s">
        <v>14128</v>
      </c>
      <c r="D4253" s="31" t="s">
        <v>14129</v>
      </c>
      <c r="E4253" s="44" t="s">
        <v>52</v>
      </c>
      <c r="F4253" s="43" t="s">
        <v>34</v>
      </c>
      <c r="G4253" s="84" t="s">
        <v>34</v>
      </c>
      <c r="H4253" s="31"/>
      <c r="I4253" s="205"/>
      <c r="J4253" s="84" t="s">
        <v>3268</v>
      </c>
      <c r="K4253" s="31" t="s">
        <v>34</v>
      </c>
      <c r="L4253" s="31"/>
      <c r="M4253" s="169"/>
      <c r="N4253" s="148" t="s">
        <v>3269</v>
      </c>
      <c r="O4253" s="106" t="s">
        <v>52</v>
      </c>
      <c r="P4253" s="43"/>
      <c r="Q4253" s="205"/>
      <c r="R4253" s="84" t="s">
        <v>3268</v>
      </c>
      <c r="S4253" s="31" t="s">
        <v>34</v>
      </c>
      <c r="T4253" s="31"/>
      <c r="U4253" s="169"/>
      <c r="V4253" s="150" t="s">
        <v>3269</v>
      </c>
      <c r="W4253" s="141" t="str" cm="1">
        <f t="array" ref="W4253">IF(SUM(LEN(B4253:V4253))=0,"",IF(OR(OR(ISBLANK(F4253),SUM(LEN(C4253),LEN(D4253))=0),AND(NOT(E4253="Unknown"),ISBLANK(J4253)),AND(NOT(O4253="Unknown"),ISBLANK(R4253))),"Missing Information", INDEX(Table15[Entire Service Line Classification], MATCH(SUMIFS(Table15[Unique ID],Table15[System-Owned Portion],E4253,Table15[If Material Anything Other than "Lead" in Column E,Was Material Ever Previously Lead?],G4253,Table15[Customer-Owned Portion],O4253),Table15[Unique ID],0),0)))</f>
        <v>Non-lead</v>
      </c>
      <c r="X4253"/>
    </row>
    <row r="4254" spans="2:24" ht="225" x14ac:dyDescent="0.25">
      <c r="B4254" s="146" t="s">
        <v>14130</v>
      </c>
      <c r="C4254" s="31" t="s">
        <v>14131</v>
      </c>
      <c r="D4254" s="31" t="s">
        <v>14132</v>
      </c>
      <c r="E4254" s="44" t="s">
        <v>52</v>
      </c>
      <c r="F4254" s="43" t="s">
        <v>34</v>
      </c>
      <c r="G4254" s="84" t="s">
        <v>34</v>
      </c>
      <c r="H4254" s="31"/>
      <c r="I4254" s="205"/>
      <c r="J4254" s="84" t="s">
        <v>3268</v>
      </c>
      <c r="K4254" s="31" t="s">
        <v>34</v>
      </c>
      <c r="L4254" s="31"/>
      <c r="M4254" s="169"/>
      <c r="N4254" s="148" t="s">
        <v>3269</v>
      </c>
      <c r="O4254" s="106" t="s">
        <v>52</v>
      </c>
      <c r="P4254" s="43"/>
      <c r="Q4254" s="205"/>
      <c r="R4254" s="84" t="s">
        <v>3268</v>
      </c>
      <c r="S4254" s="31" t="s">
        <v>34</v>
      </c>
      <c r="T4254" s="31"/>
      <c r="U4254" s="169"/>
      <c r="V4254" s="150" t="s">
        <v>3269</v>
      </c>
      <c r="W4254" s="141" t="str" cm="1">
        <f t="array" ref="W4254">IF(SUM(LEN(B4254:V4254))=0,"",IF(OR(OR(ISBLANK(F4254),SUM(LEN(C4254),LEN(D4254))=0),AND(NOT(E4254="Unknown"),ISBLANK(J4254)),AND(NOT(O4254="Unknown"),ISBLANK(R4254))),"Missing Information", INDEX(Table15[Entire Service Line Classification], MATCH(SUMIFS(Table15[Unique ID],Table15[System-Owned Portion],E4254,Table15[If Material Anything Other than "Lead" in Column E,Was Material Ever Previously Lead?],G4254,Table15[Customer-Owned Portion],O4254),Table15[Unique ID],0),0)))</f>
        <v>Non-lead</v>
      </c>
      <c r="X4254"/>
    </row>
    <row r="4255" spans="2:24" ht="225" x14ac:dyDescent="0.25">
      <c r="B4255" s="146" t="s">
        <v>14133</v>
      </c>
      <c r="C4255" s="31" t="s">
        <v>14134</v>
      </c>
      <c r="D4255" s="31" t="s">
        <v>14135</v>
      </c>
      <c r="E4255" s="44" t="s">
        <v>52</v>
      </c>
      <c r="F4255" s="43" t="s">
        <v>34</v>
      </c>
      <c r="G4255" s="84" t="s">
        <v>34</v>
      </c>
      <c r="H4255" s="31"/>
      <c r="I4255" s="205"/>
      <c r="J4255" s="84" t="s">
        <v>3268</v>
      </c>
      <c r="K4255" s="31" t="s">
        <v>34</v>
      </c>
      <c r="L4255" s="31"/>
      <c r="M4255" s="169"/>
      <c r="N4255" s="148" t="s">
        <v>3269</v>
      </c>
      <c r="O4255" s="106" t="s">
        <v>52</v>
      </c>
      <c r="P4255" s="43"/>
      <c r="Q4255" s="205"/>
      <c r="R4255" s="84" t="s">
        <v>3268</v>
      </c>
      <c r="S4255" s="31" t="s">
        <v>34</v>
      </c>
      <c r="T4255" s="31"/>
      <c r="U4255" s="169"/>
      <c r="V4255" s="150" t="s">
        <v>3269</v>
      </c>
      <c r="W4255" s="141" t="str" cm="1">
        <f t="array" ref="W4255">IF(SUM(LEN(B4255:V4255))=0,"",IF(OR(OR(ISBLANK(F4255),SUM(LEN(C4255),LEN(D4255))=0),AND(NOT(E4255="Unknown"),ISBLANK(J4255)),AND(NOT(O4255="Unknown"),ISBLANK(R4255))),"Missing Information", INDEX(Table15[Entire Service Line Classification], MATCH(SUMIFS(Table15[Unique ID],Table15[System-Owned Portion],E4255,Table15[If Material Anything Other than "Lead" in Column E,Was Material Ever Previously Lead?],G4255,Table15[Customer-Owned Portion],O4255),Table15[Unique ID],0),0)))</f>
        <v>Non-lead</v>
      </c>
      <c r="X4255"/>
    </row>
    <row r="4256" spans="2:24" ht="225" x14ac:dyDescent="0.25">
      <c r="B4256" s="146" t="s">
        <v>14136</v>
      </c>
      <c r="C4256" s="31" t="s">
        <v>14137</v>
      </c>
      <c r="D4256" s="31" t="s">
        <v>14138</v>
      </c>
      <c r="E4256" s="44" t="s">
        <v>52</v>
      </c>
      <c r="F4256" s="43" t="s">
        <v>34</v>
      </c>
      <c r="G4256" s="84" t="s">
        <v>34</v>
      </c>
      <c r="H4256" s="31"/>
      <c r="I4256" s="205"/>
      <c r="J4256" s="84" t="s">
        <v>105</v>
      </c>
      <c r="K4256" s="31" t="s">
        <v>34</v>
      </c>
      <c r="L4256" s="31"/>
      <c r="M4256" s="169"/>
      <c r="N4256" s="148" t="s">
        <v>3366</v>
      </c>
      <c r="O4256" s="106" t="s">
        <v>52</v>
      </c>
      <c r="P4256" s="43"/>
      <c r="Q4256" s="205"/>
      <c r="R4256" s="84" t="s">
        <v>105</v>
      </c>
      <c r="S4256" s="31" t="s">
        <v>34</v>
      </c>
      <c r="T4256" s="31"/>
      <c r="U4256" s="169"/>
      <c r="V4256" s="150" t="s">
        <v>3366</v>
      </c>
      <c r="W4256" s="141" t="str" cm="1">
        <f t="array" ref="W4256">IF(SUM(LEN(B4256:V4256))=0,"",IF(OR(OR(ISBLANK(F4256),SUM(LEN(C4256),LEN(D4256))=0),AND(NOT(E4256="Unknown"),ISBLANK(J4256)),AND(NOT(O4256="Unknown"),ISBLANK(R4256))),"Missing Information", INDEX(Table15[Entire Service Line Classification], MATCH(SUMIFS(Table15[Unique ID],Table15[System-Owned Portion],E4256,Table15[If Material Anything Other than "Lead" in Column E,Was Material Ever Previously Lead?],G4256,Table15[Customer-Owned Portion],O4256),Table15[Unique ID],0),0)))</f>
        <v>Non-lead</v>
      </c>
      <c r="X4256"/>
    </row>
    <row r="4257" spans="2:24" ht="75" x14ac:dyDescent="0.25">
      <c r="B4257" s="146" t="s">
        <v>14139</v>
      </c>
      <c r="C4257" s="31" t="s">
        <v>14140</v>
      </c>
      <c r="D4257" s="31" t="s">
        <v>14141</v>
      </c>
      <c r="E4257" s="44" t="s">
        <v>42</v>
      </c>
      <c r="F4257" s="43" t="s">
        <v>34</v>
      </c>
      <c r="G4257" s="84" t="s">
        <v>34</v>
      </c>
      <c r="H4257" s="31"/>
      <c r="I4257" s="205"/>
      <c r="J4257" s="84" t="s">
        <v>106</v>
      </c>
      <c r="K4257" s="31" t="s">
        <v>36</v>
      </c>
      <c r="L4257" s="31" t="s">
        <v>95</v>
      </c>
      <c r="M4257" s="169" t="s">
        <v>3906</v>
      </c>
      <c r="N4257" s="148" t="s">
        <v>14080</v>
      </c>
      <c r="O4257" s="106" t="s">
        <v>43</v>
      </c>
      <c r="P4257" s="43"/>
      <c r="Q4257" s="205"/>
      <c r="R4257" s="84" t="s">
        <v>106</v>
      </c>
      <c r="S4257" s="31" t="s">
        <v>36</v>
      </c>
      <c r="T4257" s="31" t="s">
        <v>95</v>
      </c>
      <c r="U4257" s="169" t="s">
        <v>3906</v>
      </c>
      <c r="V4257" s="150" t="s">
        <v>12572</v>
      </c>
      <c r="W4257" s="141" t="str" cm="1">
        <f t="array" ref="W4257">IF(SUM(LEN(B4257:V4257))=0,"",IF(OR(OR(ISBLANK(F4257),SUM(LEN(C4257),LEN(D4257))=0),AND(NOT(E4257="Unknown"),ISBLANK(J4257)),AND(NOT(O4257="Unknown"),ISBLANK(R4257))),"Missing Information", INDEX(Table15[Entire Service Line Classification], MATCH(SUMIFS(Table15[Unique ID],Table15[System-Owned Portion],E4257,Table15[If Material Anything Other than "Lead" in Column E,Was Material Ever Previously Lead?],G4257,Table15[Customer-Owned Portion],O4257),Table15[Unique ID],0),0)))</f>
        <v>Non-lead</v>
      </c>
      <c r="X4257"/>
    </row>
    <row r="4258" spans="2:24" ht="225" x14ac:dyDescent="0.25">
      <c r="B4258" s="146" t="s">
        <v>14142</v>
      </c>
      <c r="C4258" s="31" t="s">
        <v>14143</v>
      </c>
      <c r="D4258" s="31" t="s">
        <v>14144</v>
      </c>
      <c r="E4258" s="44" t="s">
        <v>52</v>
      </c>
      <c r="F4258" s="43" t="s">
        <v>34</v>
      </c>
      <c r="G4258" s="84" t="s">
        <v>34</v>
      </c>
      <c r="H4258" s="31"/>
      <c r="I4258" s="205"/>
      <c r="J4258" s="84" t="s">
        <v>3268</v>
      </c>
      <c r="K4258" s="31" t="s">
        <v>34</v>
      </c>
      <c r="L4258" s="31"/>
      <c r="M4258" s="169"/>
      <c r="N4258" s="148" t="s">
        <v>3269</v>
      </c>
      <c r="O4258" s="106" t="s">
        <v>52</v>
      </c>
      <c r="P4258" s="43"/>
      <c r="Q4258" s="205"/>
      <c r="R4258" s="84" t="s">
        <v>3268</v>
      </c>
      <c r="S4258" s="31" t="s">
        <v>34</v>
      </c>
      <c r="T4258" s="31"/>
      <c r="U4258" s="169"/>
      <c r="V4258" s="150" t="s">
        <v>3269</v>
      </c>
      <c r="W4258" s="141" t="str" cm="1">
        <f t="array" ref="W4258">IF(SUM(LEN(B4258:V4258))=0,"",IF(OR(OR(ISBLANK(F4258),SUM(LEN(C4258),LEN(D4258))=0),AND(NOT(E4258="Unknown"),ISBLANK(J4258)),AND(NOT(O4258="Unknown"),ISBLANK(R4258))),"Missing Information", INDEX(Table15[Entire Service Line Classification], MATCH(SUMIFS(Table15[Unique ID],Table15[System-Owned Portion],E4258,Table15[If Material Anything Other than "Lead" in Column E,Was Material Ever Previously Lead?],G4258,Table15[Customer-Owned Portion],O4258),Table15[Unique ID],0),0)))</f>
        <v>Non-lead</v>
      </c>
      <c r="X4258"/>
    </row>
    <row r="4259" spans="2:24" ht="60" x14ac:dyDescent="0.25">
      <c r="B4259" s="146" t="s">
        <v>14145</v>
      </c>
      <c r="C4259" s="31" t="s">
        <v>14146</v>
      </c>
      <c r="D4259" s="31" t="s">
        <v>14147</v>
      </c>
      <c r="E4259" s="44" t="s">
        <v>42</v>
      </c>
      <c r="F4259" s="43" t="s">
        <v>34</v>
      </c>
      <c r="G4259" s="84" t="s">
        <v>34</v>
      </c>
      <c r="H4259" s="31"/>
      <c r="I4259" s="205"/>
      <c r="J4259" s="84" t="s">
        <v>106</v>
      </c>
      <c r="K4259" s="31" t="s">
        <v>36</v>
      </c>
      <c r="L4259" s="31" t="s">
        <v>95</v>
      </c>
      <c r="M4259" s="169" t="s">
        <v>3906</v>
      </c>
      <c r="N4259" s="148" t="s">
        <v>14148</v>
      </c>
      <c r="O4259" s="106" t="s">
        <v>42</v>
      </c>
      <c r="P4259" s="43"/>
      <c r="Q4259" s="205"/>
      <c r="R4259" s="84" t="s">
        <v>106</v>
      </c>
      <c r="S4259" s="31" t="s">
        <v>36</v>
      </c>
      <c r="T4259" s="31" t="s">
        <v>95</v>
      </c>
      <c r="U4259" s="169" t="s">
        <v>3906</v>
      </c>
      <c r="V4259" s="150" t="s">
        <v>14149</v>
      </c>
      <c r="W4259" s="141" t="str" cm="1">
        <f t="array" ref="W4259">IF(SUM(LEN(B4259:V4259))=0,"",IF(OR(OR(ISBLANK(F4259),SUM(LEN(C4259),LEN(D4259))=0),AND(NOT(E4259="Unknown"),ISBLANK(J4259)),AND(NOT(O4259="Unknown"),ISBLANK(R4259))),"Missing Information", INDEX(Table15[Entire Service Line Classification], MATCH(SUMIFS(Table15[Unique ID],Table15[System-Owned Portion],E4259,Table15[If Material Anything Other than "Lead" in Column E,Was Material Ever Previously Lead?],G4259,Table15[Customer-Owned Portion],O4259),Table15[Unique ID],0),0)))</f>
        <v>Non-lead</v>
      </c>
      <c r="X4259"/>
    </row>
    <row r="4260" spans="2:24" ht="225" x14ac:dyDescent="0.25">
      <c r="B4260" s="146" t="s">
        <v>14150</v>
      </c>
      <c r="C4260" s="31" t="s">
        <v>14151</v>
      </c>
      <c r="D4260" s="31" t="s">
        <v>14152</v>
      </c>
      <c r="E4260" s="44" t="s">
        <v>52</v>
      </c>
      <c r="F4260" s="43" t="s">
        <v>34</v>
      </c>
      <c r="G4260" s="84" t="s">
        <v>34</v>
      </c>
      <c r="H4260" s="31"/>
      <c r="I4260" s="205"/>
      <c r="J4260" s="84" t="s">
        <v>3268</v>
      </c>
      <c r="K4260" s="31" t="s">
        <v>34</v>
      </c>
      <c r="L4260" s="31"/>
      <c r="M4260" s="169"/>
      <c r="N4260" s="148" t="s">
        <v>3269</v>
      </c>
      <c r="O4260" s="106" t="s">
        <v>52</v>
      </c>
      <c r="P4260" s="43"/>
      <c r="Q4260" s="205"/>
      <c r="R4260" s="84" t="s">
        <v>3268</v>
      </c>
      <c r="S4260" s="31" t="s">
        <v>34</v>
      </c>
      <c r="T4260" s="31"/>
      <c r="U4260" s="169"/>
      <c r="V4260" s="150" t="s">
        <v>3269</v>
      </c>
      <c r="W4260" s="141" t="str" cm="1">
        <f t="array" ref="W4260">IF(SUM(LEN(B4260:V4260))=0,"",IF(OR(OR(ISBLANK(F4260),SUM(LEN(C4260),LEN(D4260))=0),AND(NOT(E4260="Unknown"),ISBLANK(J4260)),AND(NOT(O4260="Unknown"),ISBLANK(R4260))),"Missing Information", INDEX(Table15[Entire Service Line Classification], MATCH(SUMIFS(Table15[Unique ID],Table15[System-Owned Portion],E4260,Table15[If Material Anything Other than "Lead" in Column E,Was Material Ever Previously Lead?],G4260,Table15[Customer-Owned Portion],O4260),Table15[Unique ID],0),0)))</f>
        <v>Non-lead</v>
      </c>
      <c r="X4260"/>
    </row>
    <row r="4261" spans="2:24" ht="150" x14ac:dyDescent="0.25">
      <c r="B4261" s="146" t="s">
        <v>14153</v>
      </c>
      <c r="C4261" s="31" t="s">
        <v>12577</v>
      </c>
      <c r="D4261" s="31" t="s">
        <v>14154</v>
      </c>
      <c r="E4261" s="44" t="s">
        <v>35</v>
      </c>
      <c r="F4261" s="43" t="s">
        <v>34</v>
      </c>
      <c r="G4261" s="84" t="s">
        <v>34</v>
      </c>
      <c r="H4261" s="31" t="s">
        <v>15068</v>
      </c>
      <c r="I4261" s="205">
        <v>2</v>
      </c>
      <c r="J4261" s="84" t="s">
        <v>45</v>
      </c>
      <c r="K4261" s="31" t="s">
        <v>36</v>
      </c>
      <c r="L4261" s="31" t="s">
        <v>95</v>
      </c>
      <c r="M4261" s="169" t="s">
        <v>3906</v>
      </c>
      <c r="N4261" s="148" t="s">
        <v>15069</v>
      </c>
      <c r="O4261" s="106" t="s">
        <v>43</v>
      </c>
      <c r="P4261" s="43"/>
      <c r="Q4261" s="205"/>
      <c r="R4261" s="84" t="s">
        <v>106</v>
      </c>
      <c r="S4261" s="31" t="s">
        <v>36</v>
      </c>
      <c r="T4261" s="31" t="s">
        <v>95</v>
      </c>
      <c r="U4261" s="169" t="s">
        <v>3906</v>
      </c>
      <c r="V4261" s="150" t="s">
        <v>12572</v>
      </c>
      <c r="W4261" s="141" t="str" cm="1">
        <f t="array" ref="W4261">IF(SUM(LEN(B4261:V4261))=0,"",IF(OR(OR(ISBLANK(F4261),SUM(LEN(C4261),LEN(D4261))=0),AND(NOT(E4261="Unknown"),ISBLANK(J4261)),AND(NOT(O4261="Unknown"),ISBLANK(R4261))),"Missing Information", INDEX(Table15[Entire Service Line Classification], MATCH(SUMIFS(Table15[Unique ID],Table15[System-Owned Portion],E4261,Table15[If Material Anything Other than "Lead" in Column E,Was Material Ever Previously Lead?],G4261,Table15[Customer-Owned Portion],O4261),Table15[Unique ID],0),0)))</f>
        <v>Non-lead</v>
      </c>
      <c r="X4261"/>
    </row>
    <row r="4262" spans="2:24" ht="75" x14ac:dyDescent="0.25">
      <c r="B4262" s="146" t="s">
        <v>14155</v>
      </c>
      <c r="C4262" s="31" t="s">
        <v>14156</v>
      </c>
      <c r="D4262" s="31" t="s">
        <v>14157</v>
      </c>
      <c r="E4262" s="44" t="s">
        <v>35</v>
      </c>
      <c r="F4262" s="43" t="s">
        <v>34</v>
      </c>
      <c r="G4262" s="84" t="s">
        <v>34</v>
      </c>
      <c r="H4262" s="31"/>
      <c r="I4262" s="205"/>
      <c r="J4262" s="84" t="s">
        <v>106</v>
      </c>
      <c r="K4262" s="31" t="s">
        <v>36</v>
      </c>
      <c r="L4262" s="31" t="s">
        <v>95</v>
      </c>
      <c r="M4262" s="169" t="s">
        <v>3699</v>
      </c>
      <c r="N4262" s="148" t="s">
        <v>14158</v>
      </c>
      <c r="O4262" s="106" t="s">
        <v>43</v>
      </c>
      <c r="P4262" s="43"/>
      <c r="Q4262" s="205"/>
      <c r="R4262" s="84" t="s">
        <v>106</v>
      </c>
      <c r="S4262" s="31" t="s">
        <v>36</v>
      </c>
      <c r="T4262" s="31" t="s">
        <v>95</v>
      </c>
      <c r="U4262" s="169" t="s">
        <v>3699</v>
      </c>
      <c r="V4262" s="150" t="s">
        <v>12512</v>
      </c>
      <c r="W4262" s="141" t="str" cm="1">
        <f t="array" ref="W4262">IF(SUM(LEN(B4262:V4262))=0,"",IF(OR(OR(ISBLANK(F4262),SUM(LEN(C4262),LEN(D4262))=0),AND(NOT(E4262="Unknown"),ISBLANK(J4262)),AND(NOT(O4262="Unknown"),ISBLANK(R4262))),"Missing Information", INDEX(Table15[Entire Service Line Classification], MATCH(SUMIFS(Table15[Unique ID],Table15[System-Owned Portion],E4262,Table15[If Material Anything Other than "Lead" in Column E,Was Material Ever Previously Lead?],G4262,Table15[Customer-Owned Portion],O4262),Table15[Unique ID],0),0)))</f>
        <v>Non-lead</v>
      </c>
      <c r="X4262"/>
    </row>
    <row r="4263" spans="2:24" ht="75" x14ac:dyDescent="0.25">
      <c r="B4263" s="146" t="s">
        <v>14159</v>
      </c>
      <c r="C4263" s="31" t="s">
        <v>14160</v>
      </c>
      <c r="D4263" s="31" t="s">
        <v>14161</v>
      </c>
      <c r="E4263" s="44" t="s">
        <v>35</v>
      </c>
      <c r="F4263" s="43" t="s">
        <v>34</v>
      </c>
      <c r="G4263" s="84" t="s">
        <v>34</v>
      </c>
      <c r="H4263" s="31"/>
      <c r="I4263" s="205"/>
      <c r="J4263" s="84" t="s">
        <v>106</v>
      </c>
      <c r="K4263" s="31" t="s">
        <v>36</v>
      </c>
      <c r="L4263" s="31" t="s">
        <v>95</v>
      </c>
      <c r="M4263" s="169" t="s">
        <v>3534</v>
      </c>
      <c r="N4263" s="148" t="s">
        <v>14162</v>
      </c>
      <c r="O4263" s="106" t="s">
        <v>35</v>
      </c>
      <c r="P4263" s="43"/>
      <c r="Q4263" s="205"/>
      <c r="R4263" s="84" t="s">
        <v>106</v>
      </c>
      <c r="S4263" s="31" t="s">
        <v>36</v>
      </c>
      <c r="T4263" s="31" t="s">
        <v>95</v>
      </c>
      <c r="U4263" s="169" t="s">
        <v>3534</v>
      </c>
      <c r="V4263" s="150" t="s">
        <v>4193</v>
      </c>
      <c r="W4263" s="141" t="str" cm="1">
        <f t="array" ref="W4263">IF(SUM(LEN(B4263:V4263))=0,"",IF(OR(OR(ISBLANK(F4263),SUM(LEN(C4263),LEN(D4263))=0),AND(NOT(E4263="Unknown"),ISBLANK(J4263)),AND(NOT(O4263="Unknown"),ISBLANK(R4263))),"Missing Information", INDEX(Table15[Entire Service Line Classification], MATCH(SUMIFS(Table15[Unique ID],Table15[System-Owned Portion],E4263,Table15[If Material Anything Other than "Lead" in Column E,Was Material Ever Previously Lead?],G4263,Table15[Customer-Owned Portion],O4263),Table15[Unique ID],0),0)))</f>
        <v>Non-lead</v>
      </c>
      <c r="X4263"/>
    </row>
    <row r="4264" spans="2:24" ht="225" x14ac:dyDescent="0.25">
      <c r="B4264" s="146" t="s">
        <v>14163</v>
      </c>
      <c r="C4264" s="31" t="s">
        <v>14164</v>
      </c>
      <c r="D4264" s="31" t="s">
        <v>14165</v>
      </c>
      <c r="E4264" s="44" t="s">
        <v>52</v>
      </c>
      <c r="F4264" s="43" t="s">
        <v>34</v>
      </c>
      <c r="G4264" s="84" t="s">
        <v>34</v>
      </c>
      <c r="H4264" s="31"/>
      <c r="I4264" s="205"/>
      <c r="J4264" s="84" t="s">
        <v>3268</v>
      </c>
      <c r="K4264" s="31" t="s">
        <v>34</v>
      </c>
      <c r="L4264" s="31"/>
      <c r="M4264" s="169"/>
      <c r="N4264" s="148" t="s">
        <v>3269</v>
      </c>
      <c r="O4264" s="106" t="s">
        <v>52</v>
      </c>
      <c r="P4264" s="43"/>
      <c r="Q4264" s="205"/>
      <c r="R4264" s="84" t="s">
        <v>3268</v>
      </c>
      <c r="S4264" s="31" t="s">
        <v>34</v>
      </c>
      <c r="T4264" s="31"/>
      <c r="U4264" s="169"/>
      <c r="V4264" s="150" t="s">
        <v>3269</v>
      </c>
      <c r="W4264" s="141" t="str" cm="1">
        <f t="array" ref="W4264">IF(SUM(LEN(B4264:V4264))=0,"",IF(OR(OR(ISBLANK(F4264),SUM(LEN(C4264),LEN(D4264))=0),AND(NOT(E4264="Unknown"),ISBLANK(J4264)),AND(NOT(O4264="Unknown"),ISBLANK(R4264))),"Missing Information", INDEX(Table15[Entire Service Line Classification], MATCH(SUMIFS(Table15[Unique ID],Table15[System-Owned Portion],E4264,Table15[If Material Anything Other than "Lead" in Column E,Was Material Ever Previously Lead?],G4264,Table15[Customer-Owned Portion],O4264),Table15[Unique ID],0),0)))</f>
        <v>Non-lead</v>
      </c>
      <c r="X4264"/>
    </row>
    <row r="4265" spans="2:24" ht="225" x14ac:dyDescent="0.25">
      <c r="B4265" s="146" t="s">
        <v>14166</v>
      </c>
      <c r="C4265" s="31" t="s">
        <v>14167</v>
      </c>
      <c r="D4265" s="31" t="s">
        <v>14168</v>
      </c>
      <c r="E4265" s="44" t="s">
        <v>52</v>
      </c>
      <c r="F4265" s="43" t="s">
        <v>34</v>
      </c>
      <c r="G4265" s="84" t="s">
        <v>34</v>
      </c>
      <c r="H4265" s="31"/>
      <c r="I4265" s="205"/>
      <c r="J4265" s="84" t="s">
        <v>105</v>
      </c>
      <c r="K4265" s="31" t="s">
        <v>34</v>
      </c>
      <c r="L4265" s="31"/>
      <c r="M4265" s="169"/>
      <c r="N4265" s="148" t="s">
        <v>3366</v>
      </c>
      <c r="O4265" s="106" t="s">
        <v>52</v>
      </c>
      <c r="P4265" s="43"/>
      <c r="Q4265" s="205"/>
      <c r="R4265" s="84" t="s">
        <v>105</v>
      </c>
      <c r="S4265" s="31" t="s">
        <v>34</v>
      </c>
      <c r="T4265" s="31"/>
      <c r="U4265" s="169"/>
      <c r="V4265" s="150" t="s">
        <v>3366</v>
      </c>
      <c r="W4265" s="141" t="str" cm="1">
        <f t="array" ref="W4265">IF(SUM(LEN(B4265:V4265))=0,"",IF(OR(OR(ISBLANK(F4265),SUM(LEN(C4265),LEN(D4265))=0),AND(NOT(E4265="Unknown"),ISBLANK(J4265)),AND(NOT(O4265="Unknown"),ISBLANK(R4265))),"Missing Information", INDEX(Table15[Entire Service Line Classification], MATCH(SUMIFS(Table15[Unique ID],Table15[System-Owned Portion],E4265,Table15[If Material Anything Other than "Lead" in Column E,Was Material Ever Previously Lead?],G4265,Table15[Customer-Owned Portion],O4265),Table15[Unique ID],0),0)))</f>
        <v>Non-lead</v>
      </c>
      <c r="X4265"/>
    </row>
    <row r="4266" spans="2:24" ht="225" x14ac:dyDescent="0.25">
      <c r="B4266" s="146" t="s">
        <v>14169</v>
      </c>
      <c r="C4266" s="31" t="s">
        <v>14170</v>
      </c>
      <c r="D4266" s="31" t="s">
        <v>14171</v>
      </c>
      <c r="E4266" s="44" t="s">
        <v>52</v>
      </c>
      <c r="F4266" s="43" t="s">
        <v>34</v>
      </c>
      <c r="G4266" s="84" t="s">
        <v>34</v>
      </c>
      <c r="H4266" s="31"/>
      <c r="I4266" s="205"/>
      <c r="J4266" s="84" t="s">
        <v>105</v>
      </c>
      <c r="K4266" s="31" t="s">
        <v>34</v>
      </c>
      <c r="L4266" s="31"/>
      <c r="M4266" s="169"/>
      <c r="N4266" s="148" t="s">
        <v>3366</v>
      </c>
      <c r="O4266" s="106" t="s">
        <v>52</v>
      </c>
      <c r="P4266" s="43"/>
      <c r="Q4266" s="205"/>
      <c r="R4266" s="84" t="s">
        <v>105</v>
      </c>
      <c r="S4266" s="31" t="s">
        <v>34</v>
      </c>
      <c r="T4266" s="31"/>
      <c r="U4266" s="169"/>
      <c r="V4266" s="150" t="s">
        <v>3366</v>
      </c>
      <c r="W4266" s="141" t="str" cm="1">
        <f t="array" ref="W4266">IF(SUM(LEN(B4266:V4266))=0,"",IF(OR(OR(ISBLANK(F4266),SUM(LEN(C4266),LEN(D4266))=0),AND(NOT(E4266="Unknown"),ISBLANK(J4266)),AND(NOT(O4266="Unknown"),ISBLANK(R4266))),"Missing Information", INDEX(Table15[Entire Service Line Classification], MATCH(SUMIFS(Table15[Unique ID],Table15[System-Owned Portion],E4266,Table15[If Material Anything Other than "Lead" in Column E,Was Material Ever Previously Lead?],G4266,Table15[Customer-Owned Portion],O4266),Table15[Unique ID],0),0)))</f>
        <v>Non-lead</v>
      </c>
      <c r="X4266"/>
    </row>
    <row r="4267" spans="2:24" ht="225" x14ac:dyDescent="0.25">
      <c r="B4267" s="146" t="s">
        <v>14172</v>
      </c>
      <c r="C4267" s="31" t="s">
        <v>14173</v>
      </c>
      <c r="D4267" s="31" t="s">
        <v>14174</v>
      </c>
      <c r="E4267" s="44" t="s">
        <v>52</v>
      </c>
      <c r="F4267" s="43" t="s">
        <v>34</v>
      </c>
      <c r="G4267" s="84" t="s">
        <v>34</v>
      </c>
      <c r="H4267" s="31"/>
      <c r="I4267" s="205"/>
      <c r="J4267" s="84" t="s">
        <v>3268</v>
      </c>
      <c r="K4267" s="31" t="s">
        <v>34</v>
      </c>
      <c r="L4267" s="31"/>
      <c r="M4267" s="169"/>
      <c r="N4267" s="148" t="s">
        <v>3269</v>
      </c>
      <c r="O4267" s="106" t="s">
        <v>52</v>
      </c>
      <c r="P4267" s="43"/>
      <c r="Q4267" s="205"/>
      <c r="R4267" s="84" t="s">
        <v>3268</v>
      </c>
      <c r="S4267" s="31" t="s">
        <v>34</v>
      </c>
      <c r="T4267" s="31"/>
      <c r="U4267" s="169"/>
      <c r="V4267" s="150" t="s">
        <v>3269</v>
      </c>
      <c r="W4267" s="141" t="str" cm="1">
        <f t="array" ref="W4267">IF(SUM(LEN(B4267:V4267))=0,"",IF(OR(OR(ISBLANK(F4267),SUM(LEN(C4267),LEN(D4267))=0),AND(NOT(E4267="Unknown"),ISBLANK(J4267)),AND(NOT(O4267="Unknown"),ISBLANK(R4267))),"Missing Information", INDEX(Table15[Entire Service Line Classification], MATCH(SUMIFS(Table15[Unique ID],Table15[System-Owned Portion],E4267,Table15[If Material Anything Other than "Lead" in Column E,Was Material Ever Previously Lead?],G4267,Table15[Customer-Owned Portion],O4267),Table15[Unique ID],0),0)))</f>
        <v>Non-lead</v>
      </c>
      <c r="X4267"/>
    </row>
    <row r="4268" spans="2:24" ht="225" x14ac:dyDescent="0.25">
      <c r="B4268" s="146" t="s">
        <v>14175</v>
      </c>
      <c r="C4268" s="31" t="s">
        <v>14176</v>
      </c>
      <c r="D4268" s="31" t="s">
        <v>14177</v>
      </c>
      <c r="E4268" s="44" t="s">
        <v>52</v>
      </c>
      <c r="F4268" s="43" t="s">
        <v>34</v>
      </c>
      <c r="G4268" s="84" t="s">
        <v>34</v>
      </c>
      <c r="H4268" s="31"/>
      <c r="I4268" s="205"/>
      <c r="J4268" s="84" t="s">
        <v>3268</v>
      </c>
      <c r="K4268" s="31" t="s">
        <v>34</v>
      </c>
      <c r="L4268" s="31"/>
      <c r="M4268" s="169"/>
      <c r="N4268" s="148" t="s">
        <v>3269</v>
      </c>
      <c r="O4268" s="106" t="s">
        <v>52</v>
      </c>
      <c r="P4268" s="43"/>
      <c r="Q4268" s="205"/>
      <c r="R4268" s="84" t="s">
        <v>3268</v>
      </c>
      <c r="S4268" s="31" t="s">
        <v>34</v>
      </c>
      <c r="T4268" s="31"/>
      <c r="U4268" s="169"/>
      <c r="V4268" s="150" t="s">
        <v>3269</v>
      </c>
      <c r="W4268" s="141" t="str" cm="1">
        <f t="array" ref="W4268">IF(SUM(LEN(B4268:V4268))=0,"",IF(OR(OR(ISBLANK(F4268),SUM(LEN(C4268),LEN(D4268))=0),AND(NOT(E4268="Unknown"),ISBLANK(J4268)),AND(NOT(O4268="Unknown"),ISBLANK(R4268))),"Missing Information", INDEX(Table15[Entire Service Line Classification], MATCH(SUMIFS(Table15[Unique ID],Table15[System-Owned Portion],E4268,Table15[If Material Anything Other than "Lead" in Column E,Was Material Ever Previously Lead?],G4268,Table15[Customer-Owned Portion],O4268),Table15[Unique ID],0),0)))</f>
        <v>Non-lead</v>
      </c>
      <c r="X4268"/>
    </row>
    <row r="4269" spans="2:24" ht="225" x14ac:dyDescent="0.25">
      <c r="B4269" s="146" t="s">
        <v>14178</v>
      </c>
      <c r="C4269" s="31" t="s">
        <v>14179</v>
      </c>
      <c r="D4269" s="31" t="s">
        <v>14180</v>
      </c>
      <c r="E4269" s="44" t="s">
        <v>52</v>
      </c>
      <c r="F4269" s="43" t="s">
        <v>34</v>
      </c>
      <c r="G4269" s="84" t="s">
        <v>34</v>
      </c>
      <c r="H4269" s="31"/>
      <c r="I4269" s="205"/>
      <c r="J4269" s="84" t="s">
        <v>3268</v>
      </c>
      <c r="K4269" s="31" t="s">
        <v>34</v>
      </c>
      <c r="L4269" s="31"/>
      <c r="M4269" s="169"/>
      <c r="N4269" s="148" t="s">
        <v>3269</v>
      </c>
      <c r="O4269" s="106" t="s">
        <v>52</v>
      </c>
      <c r="P4269" s="43"/>
      <c r="Q4269" s="205"/>
      <c r="R4269" s="84" t="s">
        <v>3268</v>
      </c>
      <c r="S4269" s="31" t="s">
        <v>34</v>
      </c>
      <c r="T4269" s="31"/>
      <c r="U4269" s="169"/>
      <c r="V4269" s="150" t="s">
        <v>3269</v>
      </c>
      <c r="W4269" s="141" t="str" cm="1">
        <f t="array" ref="W4269">IF(SUM(LEN(B4269:V4269))=0,"",IF(OR(OR(ISBLANK(F4269),SUM(LEN(C4269),LEN(D4269))=0),AND(NOT(E4269="Unknown"),ISBLANK(J4269)),AND(NOT(O4269="Unknown"),ISBLANK(R4269))),"Missing Information", INDEX(Table15[Entire Service Line Classification], MATCH(SUMIFS(Table15[Unique ID],Table15[System-Owned Portion],E4269,Table15[If Material Anything Other than "Lead" in Column E,Was Material Ever Previously Lead?],G4269,Table15[Customer-Owned Portion],O4269),Table15[Unique ID],0),0)))</f>
        <v>Non-lead</v>
      </c>
      <c r="X4269"/>
    </row>
    <row r="4270" spans="2:24" ht="225" x14ac:dyDescent="0.25">
      <c r="B4270" s="146" t="s">
        <v>14181</v>
      </c>
      <c r="C4270" s="31" t="s">
        <v>14182</v>
      </c>
      <c r="D4270" s="31" t="s">
        <v>14183</v>
      </c>
      <c r="E4270" s="44" t="s">
        <v>52</v>
      </c>
      <c r="F4270" s="43" t="s">
        <v>34</v>
      </c>
      <c r="G4270" s="84" t="s">
        <v>34</v>
      </c>
      <c r="H4270" s="31"/>
      <c r="I4270" s="205"/>
      <c r="J4270" s="84" t="s">
        <v>3268</v>
      </c>
      <c r="K4270" s="31" t="s">
        <v>34</v>
      </c>
      <c r="L4270" s="31"/>
      <c r="M4270" s="169"/>
      <c r="N4270" s="148" t="s">
        <v>3269</v>
      </c>
      <c r="O4270" s="106" t="s">
        <v>52</v>
      </c>
      <c r="P4270" s="43"/>
      <c r="Q4270" s="205"/>
      <c r="R4270" s="84" t="s">
        <v>3268</v>
      </c>
      <c r="S4270" s="31" t="s">
        <v>34</v>
      </c>
      <c r="T4270" s="31"/>
      <c r="U4270" s="169"/>
      <c r="V4270" s="150" t="s">
        <v>3269</v>
      </c>
      <c r="W4270" s="141" t="str" cm="1">
        <f t="array" ref="W4270">IF(SUM(LEN(B4270:V4270))=0,"",IF(OR(OR(ISBLANK(F4270),SUM(LEN(C4270),LEN(D4270))=0),AND(NOT(E4270="Unknown"),ISBLANK(J4270)),AND(NOT(O4270="Unknown"),ISBLANK(R4270))),"Missing Information", INDEX(Table15[Entire Service Line Classification], MATCH(SUMIFS(Table15[Unique ID],Table15[System-Owned Portion],E4270,Table15[If Material Anything Other than "Lead" in Column E,Was Material Ever Previously Lead?],G4270,Table15[Customer-Owned Portion],O4270),Table15[Unique ID],0),0)))</f>
        <v>Non-lead</v>
      </c>
      <c r="X4270"/>
    </row>
    <row r="4271" spans="2:24" ht="75" x14ac:dyDescent="0.25">
      <c r="B4271" s="146" t="s">
        <v>14184</v>
      </c>
      <c r="C4271" s="31" t="s">
        <v>14185</v>
      </c>
      <c r="D4271" s="31" t="s">
        <v>14186</v>
      </c>
      <c r="E4271" s="44" t="s">
        <v>43</v>
      </c>
      <c r="F4271" s="43" t="s">
        <v>34</v>
      </c>
      <c r="G4271" s="84" t="s">
        <v>34</v>
      </c>
      <c r="H4271" s="31"/>
      <c r="I4271" s="205"/>
      <c r="J4271" s="84" t="s">
        <v>106</v>
      </c>
      <c r="K4271" s="31" t="s">
        <v>36</v>
      </c>
      <c r="L4271" s="31" t="s">
        <v>95</v>
      </c>
      <c r="M4271" s="169" t="s">
        <v>3906</v>
      </c>
      <c r="N4271" s="148" t="s">
        <v>12551</v>
      </c>
      <c r="O4271" s="106" t="s">
        <v>42</v>
      </c>
      <c r="P4271" s="43"/>
      <c r="Q4271" s="205"/>
      <c r="R4271" s="84" t="s">
        <v>106</v>
      </c>
      <c r="S4271" s="31" t="s">
        <v>36</v>
      </c>
      <c r="T4271" s="31" t="s">
        <v>95</v>
      </c>
      <c r="U4271" s="169" t="s">
        <v>3906</v>
      </c>
      <c r="V4271" s="150" t="s">
        <v>14149</v>
      </c>
      <c r="W4271" s="141" t="str" cm="1">
        <f t="array" ref="W4271">IF(SUM(LEN(B4271:V4271))=0,"",IF(OR(OR(ISBLANK(F4271),SUM(LEN(C4271),LEN(D4271))=0),AND(NOT(E4271="Unknown"),ISBLANK(J4271)),AND(NOT(O4271="Unknown"),ISBLANK(R4271))),"Missing Information", INDEX(Table15[Entire Service Line Classification], MATCH(SUMIFS(Table15[Unique ID],Table15[System-Owned Portion],E4271,Table15[If Material Anything Other than "Lead" in Column E,Was Material Ever Previously Lead?],G4271,Table15[Customer-Owned Portion],O4271),Table15[Unique ID],0),0)))</f>
        <v>Non-lead</v>
      </c>
      <c r="X4271"/>
    </row>
    <row r="4272" spans="2:24" ht="225" x14ac:dyDescent="0.25">
      <c r="B4272" s="146" t="s">
        <v>14187</v>
      </c>
      <c r="C4272" s="31" t="s">
        <v>14188</v>
      </c>
      <c r="D4272" s="31" t="s">
        <v>14189</v>
      </c>
      <c r="E4272" s="44" t="s">
        <v>52</v>
      </c>
      <c r="F4272" s="43" t="s">
        <v>34</v>
      </c>
      <c r="G4272" s="84" t="s">
        <v>34</v>
      </c>
      <c r="H4272" s="31"/>
      <c r="I4272" s="205"/>
      <c r="J4272" s="84" t="s">
        <v>3268</v>
      </c>
      <c r="K4272" s="31" t="s">
        <v>34</v>
      </c>
      <c r="L4272" s="31"/>
      <c r="M4272" s="169"/>
      <c r="N4272" s="148" t="s">
        <v>3269</v>
      </c>
      <c r="O4272" s="106" t="s">
        <v>52</v>
      </c>
      <c r="P4272" s="43"/>
      <c r="Q4272" s="205"/>
      <c r="R4272" s="84" t="s">
        <v>3268</v>
      </c>
      <c r="S4272" s="31" t="s">
        <v>34</v>
      </c>
      <c r="T4272" s="31"/>
      <c r="U4272" s="169"/>
      <c r="V4272" s="150" t="s">
        <v>3269</v>
      </c>
      <c r="W4272" s="141" t="str" cm="1">
        <f t="array" ref="W4272">IF(SUM(LEN(B4272:V4272))=0,"",IF(OR(OR(ISBLANK(F4272),SUM(LEN(C4272),LEN(D4272))=0),AND(NOT(E4272="Unknown"),ISBLANK(J4272)),AND(NOT(O4272="Unknown"),ISBLANK(R4272))),"Missing Information", INDEX(Table15[Entire Service Line Classification], MATCH(SUMIFS(Table15[Unique ID],Table15[System-Owned Portion],E4272,Table15[If Material Anything Other than "Lead" in Column E,Was Material Ever Previously Lead?],G4272,Table15[Customer-Owned Portion],O4272),Table15[Unique ID],0),0)))</f>
        <v>Non-lead</v>
      </c>
      <c r="X4272"/>
    </row>
    <row r="4273" spans="2:24" ht="225" x14ac:dyDescent="0.25">
      <c r="B4273" s="146" t="s">
        <v>14190</v>
      </c>
      <c r="C4273" s="31" t="s">
        <v>14191</v>
      </c>
      <c r="D4273" s="31" t="s">
        <v>14192</v>
      </c>
      <c r="E4273" s="44" t="s">
        <v>52</v>
      </c>
      <c r="F4273" s="43" t="s">
        <v>34</v>
      </c>
      <c r="G4273" s="84" t="s">
        <v>34</v>
      </c>
      <c r="H4273" s="31"/>
      <c r="I4273" s="205"/>
      <c r="J4273" s="84" t="s">
        <v>3268</v>
      </c>
      <c r="K4273" s="31" t="s">
        <v>34</v>
      </c>
      <c r="L4273" s="31"/>
      <c r="M4273" s="169"/>
      <c r="N4273" s="148" t="s">
        <v>3269</v>
      </c>
      <c r="O4273" s="106" t="s">
        <v>52</v>
      </c>
      <c r="P4273" s="43"/>
      <c r="Q4273" s="205"/>
      <c r="R4273" s="84" t="s">
        <v>3268</v>
      </c>
      <c r="S4273" s="31" t="s">
        <v>34</v>
      </c>
      <c r="T4273" s="31"/>
      <c r="U4273" s="169"/>
      <c r="V4273" s="150" t="s">
        <v>3269</v>
      </c>
      <c r="W4273" s="141" t="str" cm="1">
        <f t="array" ref="W4273">IF(SUM(LEN(B4273:V4273))=0,"",IF(OR(OR(ISBLANK(F4273),SUM(LEN(C4273),LEN(D4273))=0),AND(NOT(E4273="Unknown"),ISBLANK(J4273)),AND(NOT(O4273="Unknown"),ISBLANK(R4273))),"Missing Information", INDEX(Table15[Entire Service Line Classification], MATCH(SUMIFS(Table15[Unique ID],Table15[System-Owned Portion],E4273,Table15[If Material Anything Other than "Lead" in Column E,Was Material Ever Previously Lead?],G4273,Table15[Customer-Owned Portion],O4273),Table15[Unique ID],0),0)))</f>
        <v>Non-lead</v>
      </c>
      <c r="X4273"/>
    </row>
    <row r="4274" spans="2:24" ht="225" x14ac:dyDescent="0.25">
      <c r="B4274" s="146" t="s">
        <v>14193</v>
      </c>
      <c r="C4274" s="31" t="s">
        <v>14194</v>
      </c>
      <c r="D4274" s="31" t="s">
        <v>14195</v>
      </c>
      <c r="E4274" s="44" t="s">
        <v>52</v>
      </c>
      <c r="F4274" s="43" t="s">
        <v>34</v>
      </c>
      <c r="G4274" s="84" t="s">
        <v>34</v>
      </c>
      <c r="H4274" s="31"/>
      <c r="I4274" s="205"/>
      <c r="J4274" s="84" t="s">
        <v>105</v>
      </c>
      <c r="K4274" s="31" t="s">
        <v>34</v>
      </c>
      <c r="L4274" s="31"/>
      <c r="M4274" s="169"/>
      <c r="N4274" s="148" t="s">
        <v>3366</v>
      </c>
      <c r="O4274" s="106" t="s">
        <v>52</v>
      </c>
      <c r="P4274" s="43"/>
      <c r="Q4274" s="205"/>
      <c r="R4274" s="84" t="s">
        <v>105</v>
      </c>
      <c r="S4274" s="31" t="s">
        <v>34</v>
      </c>
      <c r="T4274" s="31"/>
      <c r="U4274" s="169"/>
      <c r="V4274" s="150" t="s">
        <v>3366</v>
      </c>
      <c r="W4274" s="141" t="str" cm="1">
        <f t="array" ref="W4274">IF(SUM(LEN(B4274:V4274))=0,"",IF(OR(OR(ISBLANK(F4274),SUM(LEN(C4274),LEN(D4274))=0),AND(NOT(E4274="Unknown"),ISBLANK(J4274)),AND(NOT(O4274="Unknown"),ISBLANK(R4274))),"Missing Information", INDEX(Table15[Entire Service Line Classification], MATCH(SUMIFS(Table15[Unique ID],Table15[System-Owned Portion],E4274,Table15[If Material Anything Other than "Lead" in Column E,Was Material Ever Previously Lead?],G4274,Table15[Customer-Owned Portion],O4274),Table15[Unique ID],0),0)))</f>
        <v>Non-lead</v>
      </c>
      <c r="X4274"/>
    </row>
    <row r="4275" spans="2:24" ht="75" x14ac:dyDescent="0.25">
      <c r="B4275" s="146" t="s">
        <v>14196</v>
      </c>
      <c r="C4275" s="31" t="s">
        <v>14197</v>
      </c>
      <c r="D4275" s="31" t="s">
        <v>14198</v>
      </c>
      <c r="E4275" s="44" t="s">
        <v>43</v>
      </c>
      <c r="F4275" s="43" t="s">
        <v>34</v>
      </c>
      <c r="G4275" s="84" t="s">
        <v>34</v>
      </c>
      <c r="H4275" s="31"/>
      <c r="I4275" s="205"/>
      <c r="J4275" s="84" t="s">
        <v>106</v>
      </c>
      <c r="K4275" s="31" t="s">
        <v>36</v>
      </c>
      <c r="L4275" s="31" t="s">
        <v>95</v>
      </c>
      <c r="M4275" s="169" t="s">
        <v>3713</v>
      </c>
      <c r="N4275" s="148" t="s">
        <v>12612</v>
      </c>
      <c r="O4275" s="106" t="s">
        <v>43</v>
      </c>
      <c r="P4275" s="43"/>
      <c r="Q4275" s="205"/>
      <c r="R4275" s="84" t="s">
        <v>106</v>
      </c>
      <c r="S4275" s="31" t="s">
        <v>36</v>
      </c>
      <c r="T4275" s="31" t="s">
        <v>95</v>
      </c>
      <c r="U4275" s="169" t="s">
        <v>3713</v>
      </c>
      <c r="V4275" s="150" t="s">
        <v>12612</v>
      </c>
      <c r="W4275" s="141" t="str" cm="1">
        <f t="array" ref="W4275">IF(SUM(LEN(B4275:V4275))=0,"",IF(OR(OR(ISBLANK(F4275),SUM(LEN(C4275),LEN(D4275))=0),AND(NOT(E4275="Unknown"),ISBLANK(J4275)),AND(NOT(O4275="Unknown"),ISBLANK(R4275))),"Missing Information", INDEX(Table15[Entire Service Line Classification], MATCH(SUMIFS(Table15[Unique ID],Table15[System-Owned Portion],E4275,Table15[If Material Anything Other than "Lead" in Column E,Was Material Ever Previously Lead?],G4275,Table15[Customer-Owned Portion],O4275),Table15[Unique ID],0),0)))</f>
        <v>Non-lead</v>
      </c>
      <c r="X4275"/>
    </row>
    <row r="4276" spans="2:24" ht="75" x14ac:dyDescent="0.25">
      <c r="B4276" s="146" t="s">
        <v>14199</v>
      </c>
      <c r="C4276" s="31" t="s">
        <v>14200</v>
      </c>
      <c r="D4276" s="31" t="s">
        <v>14201</v>
      </c>
      <c r="E4276" s="44" t="s">
        <v>43</v>
      </c>
      <c r="F4276" s="43" t="s">
        <v>34</v>
      </c>
      <c r="G4276" s="84" t="s">
        <v>34</v>
      </c>
      <c r="H4276" s="31"/>
      <c r="I4276" s="205"/>
      <c r="J4276" s="84" t="s">
        <v>106</v>
      </c>
      <c r="K4276" s="31" t="s">
        <v>36</v>
      </c>
      <c r="L4276" s="31" t="s">
        <v>95</v>
      </c>
      <c r="M4276" s="169" t="s">
        <v>3713</v>
      </c>
      <c r="N4276" s="148" t="s">
        <v>12612</v>
      </c>
      <c r="O4276" s="106" t="s">
        <v>35</v>
      </c>
      <c r="P4276" s="43"/>
      <c r="Q4276" s="205"/>
      <c r="R4276" s="84" t="s">
        <v>106</v>
      </c>
      <c r="S4276" s="31" t="s">
        <v>36</v>
      </c>
      <c r="T4276" s="31" t="s">
        <v>95</v>
      </c>
      <c r="U4276" s="169" t="s">
        <v>3713</v>
      </c>
      <c r="V4276" s="150" t="s">
        <v>12613</v>
      </c>
      <c r="W4276" s="141" t="str" cm="1">
        <f t="array" ref="W4276">IF(SUM(LEN(B4276:V4276))=0,"",IF(OR(OR(ISBLANK(F4276),SUM(LEN(C4276),LEN(D4276))=0),AND(NOT(E4276="Unknown"),ISBLANK(J4276)),AND(NOT(O4276="Unknown"),ISBLANK(R4276))),"Missing Information", INDEX(Table15[Entire Service Line Classification], MATCH(SUMIFS(Table15[Unique ID],Table15[System-Owned Portion],E4276,Table15[If Material Anything Other than "Lead" in Column E,Was Material Ever Previously Lead?],G4276,Table15[Customer-Owned Portion],O4276),Table15[Unique ID],0),0)))</f>
        <v>Non-lead</v>
      </c>
      <c r="X4276"/>
    </row>
    <row r="4277" spans="2:24" ht="225" x14ac:dyDescent="0.25">
      <c r="B4277" s="146" t="s">
        <v>14202</v>
      </c>
      <c r="C4277" s="31" t="s">
        <v>14203</v>
      </c>
      <c r="D4277" s="31" t="s">
        <v>14204</v>
      </c>
      <c r="E4277" s="44" t="s">
        <v>52</v>
      </c>
      <c r="F4277" s="43" t="s">
        <v>34</v>
      </c>
      <c r="G4277" s="84" t="s">
        <v>34</v>
      </c>
      <c r="H4277" s="31"/>
      <c r="I4277" s="205"/>
      <c r="J4277" s="84" t="s">
        <v>105</v>
      </c>
      <c r="K4277" s="31" t="s">
        <v>34</v>
      </c>
      <c r="L4277" s="31"/>
      <c r="M4277" s="169"/>
      <c r="N4277" s="148" t="s">
        <v>3366</v>
      </c>
      <c r="O4277" s="106" t="s">
        <v>52</v>
      </c>
      <c r="P4277" s="43"/>
      <c r="Q4277" s="205"/>
      <c r="R4277" s="84" t="s">
        <v>105</v>
      </c>
      <c r="S4277" s="31" t="s">
        <v>34</v>
      </c>
      <c r="T4277" s="31"/>
      <c r="U4277" s="169"/>
      <c r="V4277" s="150" t="s">
        <v>3366</v>
      </c>
      <c r="W4277" s="141" t="str" cm="1">
        <f t="array" ref="W4277">IF(SUM(LEN(B4277:V4277))=0,"",IF(OR(OR(ISBLANK(F4277),SUM(LEN(C4277),LEN(D4277))=0),AND(NOT(E4277="Unknown"),ISBLANK(J4277)),AND(NOT(O4277="Unknown"),ISBLANK(R4277))),"Missing Information", INDEX(Table15[Entire Service Line Classification], MATCH(SUMIFS(Table15[Unique ID],Table15[System-Owned Portion],E4277,Table15[If Material Anything Other than "Lead" in Column E,Was Material Ever Previously Lead?],G4277,Table15[Customer-Owned Portion],O4277),Table15[Unique ID],0),0)))</f>
        <v>Non-lead</v>
      </c>
      <c r="X4277"/>
    </row>
    <row r="4278" spans="2:24" ht="75" x14ac:dyDescent="0.25">
      <c r="B4278" s="146" t="s">
        <v>14205</v>
      </c>
      <c r="C4278" s="31" t="s">
        <v>14206</v>
      </c>
      <c r="D4278" s="31" t="s">
        <v>14207</v>
      </c>
      <c r="E4278" s="44" t="s">
        <v>43</v>
      </c>
      <c r="F4278" s="43" t="s">
        <v>34</v>
      </c>
      <c r="G4278" s="84" t="s">
        <v>34</v>
      </c>
      <c r="H4278" s="31"/>
      <c r="I4278" s="205"/>
      <c r="J4278" s="84" t="s">
        <v>106</v>
      </c>
      <c r="K4278" s="31" t="s">
        <v>36</v>
      </c>
      <c r="L4278" s="31" t="s">
        <v>95</v>
      </c>
      <c r="M4278" s="169" t="s">
        <v>3304</v>
      </c>
      <c r="N4278" s="148" t="s">
        <v>12600</v>
      </c>
      <c r="O4278" s="106" t="s">
        <v>43</v>
      </c>
      <c r="P4278" s="43"/>
      <c r="Q4278" s="205"/>
      <c r="R4278" s="84" t="s">
        <v>106</v>
      </c>
      <c r="S4278" s="31" t="s">
        <v>36</v>
      </c>
      <c r="T4278" s="31" t="s">
        <v>95</v>
      </c>
      <c r="U4278" s="169" t="s">
        <v>3304</v>
      </c>
      <c r="V4278" s="150" t="s">
        <v>12600</v>
      </c>
      <c r="W4278" s="141" t="str" cm="1">
        <f t="array" ref="W4278">IF(SUM(LEN(B4278:V4278))=0,"",IF(OR(OR(ISBLANK(F4278),SUM(LEN(C4278),LEN(D4278))=0),AND(NOT(E4278="Unknown"),ISBLANK(J4278)),AND(NOT(O4278="Unknown"),ISBLANK(R4278))),"Missing Information", INDEX(Table15[Entire Service Line Classification], MATCH(SUMIFS(Table15[Unique ID],Table15[System-Owned Portion],E4278,Table15[If Material Anything Other than "Lead" in Column E,Was Material Ever Previously Lead?],G4278,Table15[Customer-Owned Portion],O4278),Table15[Unique ID],0),0)))</f>
        <v>Non-lead</v>
      </c>
      <c r="X4278"/>
    </row>
    <row r="4279" spans="2:24" ht="225" x14ac:dyDescent="0.25">
      <c r="B4279" s="146" t="s">
        <v>14208</v>
      </c>
      <c r="C4279" s="31" t="s">
        <v>14209</v>
      </c>
      <c r="D4279" s="31" t="s">
        <v>14210</v>
      </c>
      <c r="E4279" s="44" t="s">
        <v>52</v>
      </c>
      <c r="F4279" s="43" t="s">
        <v>34</v>
      </c>
      <c r="G4279" s="84" t="s">
        <v>34</v>
      </c>
      <c r="H4279" s="31"/>
      <c r="I4279" s="205"/>
      <c r="J4279" s="84" t="s">
        <v>3268</v>
      </c>
      <c r="K4279" s="31" t="s">
        <v>34</v>
      </c>
      <c r="L4279" s="31"/>
      <c r="M4279" s="169"/>
      <c r="N4279" s="148" t="s">
        <v>3269</v>
      </c>
      <c r="O4279" s="106" t="s">
        <v>52</v>
      </c>
      <c r="P4279" s="43"/>
      <c r="Q4279" s="205"/>
      <c r="R4279" s="84" t="s">
        <v>3268</v>
      </c>
      <c r="S4279" s="31" t="s">
        <v>34</v>
      </c>
      <c r="T4279" s="31"/>
      <c r="U4279" s="169"/>
      <c r="V4279" s="150" t="s">
        <v>3269</v>
      </c>
      <c r="W4279" s="141" t="str" cm="1">
        <f t="array" ref="W4279">IF(SUM(LEN(B4279:V4279))=0,"",IF(OR(OR(ISBLANK(F4279),SUM(LEN(C4279),LEN(D4279))=0),AND(NOT(E4279="Unknown"),ISBLANK(J4279)),AND(NOT(O4279="Unknown"),ISBLANK(R4279))),"Missing Information", INDEX(Table15[Entire Service Line Classification], MATCH(SUMIFS(Table15[Unique ID],Table15[System-Owned Portion],E4279,Table15[If Material Anything Other than "Lead" in Column E,Was Material Ever Previously Lead?],G4279,Table15[Customer-Owned Portion],O4279),Table15[Unique ID],0),0)))</f>
        <v>Non-lead</v>
      </c>
      <c r="X4279"/>
    </row>
    <row r="4280" spans="2:24" ht="225" x14ac:dyDescent="0.25">
      <c r="B4280" s="146" t="s">
        <v>14211</v>
      </c>
      <c r="C4280" s="31" t="s">
        <v>14212</v>
      </c>
      <c r="D4280" s="31" t="s">
        <v>14213</v>
      </c>
      <c r="E4280" s="44" t="s">
        <v>52</v>
      </c>
      <c r="F4280" s="43" t="s">
        <v>34</v>
      </c>
      <c r="G4280" s="84" t="s">
        <v>34</v>
      </c>
      <c r="H4280" s="31"/>
      <c r="I4280" s="205"/>
      <c r="J4280" s="84" t="s">
        <v>3268</v>
      </c>
      <c r="K4280" s="31" t="s">
        <v>34</v>
      </c>
      <c r="L4280" s="31"/>
      <c r="M4280" s="169"/>
      <c r="N4280" s="148" t="s">
        <v>3269</v>
      </c>
      <c r="O4280" s="106" t="s">
        <v>52</v>
      </c>
      <c r="P4280" s="43"/>
      <c r="Q4280" s="205"/>
      <c r="R4280" s="84" t="s">
        <v>3268</v>
      </c>
      <c r="S4280" s="31" t="s">
        <v>34</v>
      </c>
      <c r="T4280" s="31"/>
      <c r="U4280" s="169"/>
      <c r="V4280" s="150" t="s">
        <v>3269</v>
      </c>
      <c r="W4280" s="141" t="str" cm="1">
        <f t="array" ref="W4280">IF(SUM(LEN(B4280:V4280))=0,"",IF(OR(OR(ISBLANK(F4280),SUM(LEN(C4280),LEN(D4280))=0),AND(NOT(E4280="Unknown"),ISBLANK(J4280)),AND(NOT(O4280="Unknown"),ISBLANK(R4280))),"Missing Information", INDEX(Table15[Entire Service Line Classification], MATCH(SUMIFS(Table15[Unique ID],Table15[System-Owned Portion],E4280,Table15[If Material Anything Other than "Lead" in Column E,Was Material Ever Previously Lead?],G4280,Table15[Customer-Owned Portion],O4280),Table15[Unique ID],0),0)))</f>
        <v>Non-lead</v>
      </c>
      <c r="X4280"/>
    </row>
    <row r="4281" spans="2:24" ht="225" x14ac:dyDescent="0.25">
      <c r="B4281" s="146" t="s">
        <v>14214</v>
      </c>
      <c r="C4281" s="31" t="s">
        <v>14215</v>
      </c>
      <c r="D4281" s="31" t="s">
        <v>14216</v>
      </c>
      <c r="E4281" s="44" t="s">
        <v>52</v>
      </c>
      <c r="F4281" s="43" t="s">
        <v>34</v>
      </c>
      <c r="G4281" s="84" t="s">
        <v>34</v>
      </c>
      <c r="H4281" s="31"/>
      <c r="I4281" s="205"/>
      <c r="J4281" s="84" t="s">
        <v>105</v>
      </c>
      <c r="K4281" s="31" t="s">
        <v>34</v>
      </c>
      <c r="L4281" s="31"/>
      <c r="M4281" s="169"/>
      <c r="N4281" s="148" t="s">
        <v>3366</v>
      </c>
      <c r="O4281" s="106" t="s">
        <v>52</v>
      </c>
      <c r="P4281" s="43"/>
      <c r="Q4281" s="205"/>
      <c r="R4281" s="84" t="s">
        <v>105</v>
      </c>
      <c r="S4281" s="31" t="s">
        <v>34</v>
      </c>
      <c r="T4281" s="31"/>
      <c r="U4281" s="169"/>
      <c r="V4281" s="150" t="s">
        <v>3366</v>
      </c>
      <c r="W4281" s="141" t="str" cm="1">
        <f t="array" ref="W4281">IF(SUM(LEN(B4281:V4281))=0,"",IF(OR(OR(ISBLANK(F4281),SUM(LEN(C4281),LEN(D4281))=0),AND(NOT(E4281="Unknown"),ISBLANK(J4281)),AND(NOT(O4281="Unknown"),ISBLANK(R4281))),"Missing Information", INDEX(Table15[Entire Service Line Classification], MATCH(SUMIFS(Table15[Unique ID],Table15[System-Owned Portion],E4281,Table15[If Material Anything Other than "Lead" in Column E,Was Material Ever Previously Lead?],G4281,Table15[Customer-Owned Portion],O4281),Table15[Unique ID],0),0)))</f>
        <v>Non-lead</v>
      </c>
      <c r="X4281"/>
    </row>
    <row r="4282" spans="2:24" ht="225" x14ac:dyDescent="0.25">
      <c r="B4282" s="146" t="s">
        <v>14217</v>
      </c>
      <c r="C4282" s="31" t="s">
        <v>14218</v>
      </c>
      <c r="D4282" s="31" t="s">
        <v>14219</v>
      </c>
      <c r="E4282" s="44" t="s">
        <v>52</v>
      </c>
      <c r="F4282" s="43" t="s">
        <v>34</v>
      </c>
      <c r="G4282" s="84" t="s">
        <v>34</v>
      </c>
      <c r="H4282" s="31"/>
      <c r="I4282" s="205"/>
      <c r="J4282" s="84" t="s">
        <v>105</v>
      </c>
      <c r="K4282" s="31" t="s">
        <v>34</v>
      </c>
      <c r="L4282" s="31"/>
      <c r="M4282" s="169"/>
      <c r="N4282" s="148" t="s">
        <v>3366</v>
      </c>
      <c r="O4282" s="106" t="s">
        <v>52</v>
      </c>
      <c r="P4282" s="43"/>
      <c r="Q4282" s="205"/>
      <c r="R4282" s="84" t="s">
        <v>105</v>
      </c>
      <c r="S4282" s="31" t="s">
        <v>34</v>
      </c>
      <c r="T4282" s="31"/>
      <c r="U4282" s="169"/>
      <c r="V4282" s="150" t="s">
        <v>3366</v>
      </c>
      <c r="W4282" s="141" t="str" cm="1">
        <f t="array" ref="W4282">IF(SUM(LEN(B4282:V4282))=0,"",IF(OR(OR(ISBLANK(F4282),SUM(LEN(C4282),LEN(D4282))=0),AND(NOT(E4282="Unknown"),ISBLANK(J4282)),AND(NOT(O4282="Unknown"),ISBLANK(R4282))),"Missing Information", INDEX(Table15[Entire Service Line Classification], MATCH(SUMIFS(Table15[Unique ID],Table15[System-Owned Portion],E4282,Table15[If Material Anything Other than "Lead" in Column E,Was Material Ever Previously Lead?],G4282,Table15[Customer-Owned Portion],O4282),Table15[Unique ID],0),0)))</f>
        <v>Non-lead</v>
      </c>
      <c r="X4282"/>
    </row>
    <row r="4283" spans="2:24" ht="225" x14ac:dyDescent="0.25">
      <c r="B4283" s="146" t="s">
        <v>14220</v>
      </c>
      <c r="C4283" s="31" t="s">
        <v>14221</v>
      </c>
      <c r="D4283" s="31" t="s">
        <v>14222</v>
      </c>
      <c r="E4283" s="44" t="s">
        <v>52</v>
      </c>
      <c r="F4283" s="43" t="s">
        <v>34</v>
      </c>
      <c r="G4283" s="84" t="s">
        <v>34</v>
      </c>
      <c r="H4283" s="31"/>
      <c r="I4283" s="205"/>
      <c r="J4283" s="84" t="s">
        <v>105</v>
      </c>
      <c r="K4283" s="31" t="s">
        <v>34</v>
      </c>
      <c r="L4283" s="31"/>
      <c r="M4283" s="169"/>
      <c r="N4283" s="148" t="s">
        <v>3366</v>
      </c>
      <c r="O4283" s="106" t="s">
        <v>52</v>
      </c>
      <c r="P4283" s="43"/>
      <c r="Q4283" s="205"/>
      <c r="R4283" s="84" t="s">
        <v>105</v>
      </c>
      <c r="S4283" s="31" t="s">
        <v>34</v>
      </c>
      <c r="T4283" s="31"/>
      <c r="U4283" s="169"/>
      <c r="V4283" s="150" t="s">
        <v>3366</v>
      </c>
      <c r="W4283" s="141" t="str" cm="1">
        <f t="array" ref="W4283">IF(SUM(LEN(B4283:V4283))=0,"",IF(OR(OR(ISBLANK(F4283),SUM(LEN(C4283),LEN(D4283))=0),AND(NOT(E4283="Unknown"),ISBLANK(J4283)),AND(NOT(O4283="Unknown"),ISBLANK(R4283))),"Missing Information", INDEX(Table15[Entire Service Line Classification], MATCH(SUMIFS(Table15[Unique ID],Table15[System-Owned Portion],E4283,Table15[If Material Anything Other than "Lead" in Column E,Was Material Ever Previously Lead?],G4283,Table15[Customer-Owned Portion],O4283),Table15[Unique ID],0),0)))</f>
        <v>Non-lead</v>
      </c>
      <c r="X4283"/>
    </row>
    <row r="4284" spans="2:24" ht="75" x14ac:dyDescent="0.25">
      <c r="B4284" s="146" t="s">
        <v>14223</v>
      </c>
      <c r="C4284" s="31" t="s">
        <v>14224</v>
      </c>
      <c r="D4284" s="31" t="s">
        <v>14225</v>
      </c>
      <c r="E4284" s="44" t="s">
        <v>43</v>
      </c>
      <c r="F4284" s="43" t="s">
        <v>34</v>
      </c>
      <c r="G4284" s="84" t="s">
        <v>34</v>
      </c>
      <c r="H4284" s="31"/>
      <c r="I4284" s="205"/>
      <c r="J4284" s="84" t="s">
        <v>106</v>
      </c>
      <c r="K4284" s="31" t="s">
        <v>36</v>
      </c>
      <c r="L4284" s="31" t="s">
        <v>95</v>
      </c>
      <c r="M4284" s="169" t="s">
        <v>3713</v>
      </c>
      <c r="N4284" s="148" t="s">
        <v>12612</v>
      </c>
      <c r="O4284" s="106" t="s">
        <v>43</v>
      </c>
      <c r="P4284" s="43"/>
      <c r="Q4284" s="205"/>
      <c r="R4284" s="84" t="s">
        <v>106</v>
      </c>
      <c r="S4284" s="31" t="s">
        <v>36</v>
      </c>
      <c r="T4284" s="31" t="s">
        <v>95</v>
      </c>
      <c r="U4284" s="169" t="s">
        <v>3713</v>
      </c>
      <c r="V4284" s="150" t="s">
        <v>12612</v>
      </c>
      <c r="W4284" s="141" t="str" cm="1">
        <f t="array" ref="W4284">IF(SUM(LEN(B4284:V4284))=0,"",IF(OR(OR(ISBLANK(F4284),SUM(LEN(C4284),LEN(D4284))=0),AND(NOT(E4284="Unknown"),ISBLANK(J4284)),AND(NOT(O4284="Unknown"),ISBLANK(R4284))),"Missing Information", INDEX(Table15[Entire Service Line Classification], MATCH(SUMIFS(Table15[Unique ID],Table15[System-Owned Portion],E4284,Table15[If Material Anything Other than "Lead" in Column E,Was Material Ever Previously Lead?],G4284,Table15[Customer-Owned Portion],O4284),Table15[Unique ID],0),0)))</f>
        <v>Non-lead</v>
      </c>
      <c r="X4284"/>
    </row>
    <row r="4285" spans="2:24" ht="165" x14ac:dyDescent="0.25">
      <c r="B4285" s="146" t="s">
        <v>14226</v>
      </c>
      <c r="C4285" s="31" t="s">
        <v>14227</v>
      </c>
      <c r="D4285" s="31" t="s">
        <v>14228</v>
      </c>
      <c r="E4285" s="44" t="s">
        <v>35</v>
      </c>
      <c r="F4285" s="43" t="s">
        <v>34</v>
      </c>
      <c r="G4285" s="84" t="s">
        <v>34</v>
      </c>
      <c r="H4285" s="31" t="s">
        <v>15070</v>
      </c>
      <c r="I4285" s="205">
        <v>2</v>
      </c>
      <c r="J4285" s="84" t="s">
        <v>45</v>
      </c>
      <c r="K4285" s="31" t="s">
        <v>36</v>
      </c>
      <c r="L4285" s="31" t="s">
        <v>95</v>
      </c>
      <c r="M4285" s="169" t="s">
        <v>15070</v>
      </c>
      <c r="N4285" s="148" t="s">
        <v>15071</v>
      </c>
      <c r="O4285" s="106" t="s">
        <v>35</v>
      </c>
      <c r="P4285" s="43"/>
      <c r="Q4285" s="205"/>
      <c r="R4285" s="84" t="s">
        <v>106</v>
      </c>
      <c r="S4285" s="31" t="s">
        <v>36</v>
      </c>
      <c r="T4285" s="31" t="s">
        <v>95</v>
      </c>
      <c r="U4285" s="169" t="s">
        <v>3304</v>
      </c>
      <c r="V4285" s="150" t="s">
        <v>14229</v>
      </c>
      <c r="W4285" s="141" t="str" cm="1">
        <f t="array" ref="W4285">IF(SUM(LEN(B4285:V4285))=0,"",IF(OR(OR(ISBLANK(F4285),SUM(LEN(C4285),LEN(D4285))=0),AND(NOT(E4285="Unknown"),ISBLANK(J4285)),AND(NOT(O4285="Unknown"),ISBLANK(R4285))),"Missing Information", INDEX(Table15[Entire Service Line Classification], MATCH(SUMIFS(Table15[Unique ID],Table15[System-Owned Portion],E4285,Table15[If Material Anything Other than "Lead" in Column E,Was Material Ever Previously Lead?],G4285,Table15[Customer-Owned Portion],O4285),Table15[Unique ID],0),0)))</f>
        <v>Non-lead</v>
      </c>
      <c r="X4285"/>
    </row>
    <row r="4286" spans="2:24" ht="180" x14ac:dyDescent="0.25">
      <c r="B4286" s="146" t="s">
        <v>14230</v>
      </c>
      <c r="C4286" s="31" t="s">
        <v>14231</v>
      </c>
      <c r="D4286" s="31" t="s">
        <v>14232</v>
      </c>
      <c r="E4286" s="44" t="s">
        <v>52</v>
      </c>
      <c r="F4286" s="43" t="s">
        <v>34</v>
      </c>
      <c r="G4286" s="84" t="s">
        <v>34</v>
      </c>
      <c r="H4286" s="31"/>
      <c r="I4286" s="205"/>
      <c r="J4286" s="84" t="s">
        <v>105</v>
      </c>
      <c r="K4286" s="31" t="s">
        <v>34</v>
      </c>
      <c r="L4286" s="31"/>
      <c r="M4286" s="169"/>
      <c r="N4286" s="148" t="s">
        <v>3332</v>
      </c>
      <c r="O4286" s="106" t="s">
        <v>52</v>
      </c>
      <c r="P4286" s="43"/>
      <c r="Q4286" s="205"/>
      <c r="R4286" s="84" t="s">
        <v>105</v>
      </c>
      <c r="S4286" s="31" t="s">
        <v>34</v>
      </c>
      <c r="T4286" s="31"/>
      <c r="U4286" s="169"/>
      <c r="V4286" s="150" t="s">
        <v>3332</v>
      </c>
      <c r="W4286" s="141" t="str" cm="1">
        <f t="array" ref="W4286">IF(SUM(LEN(B4286:V4286))=0,"",IF(OR(OR(ISBLANK(F4286),SUM(LEN(C4286),LEN(D4286))=0),AND(NOT(E4286="Unknown"),ISBLANK(J4286)),AND(NOT(O4286="Unknown"),ISBLANK(R4286))),"Missing Information", INDEX(Table15[Entire Service Line Classification], MATCH(SUMIFS(Table15[Unique ID],Table15[System-Owned Portion],E4286,Table15[If Material Anything Other than "Lead" in Column E,Was Material Ever Previously Lead?],G4286,Table15[Customer-Owned Portion],O4286),Table15[Unique ID],0),0)))</f>
        <v>Non-lead</v>
      </c>
      <c r="X4286"/>
    </row>
    <row r="4287" spans="2:24" ht="75" x14ac:dyDescent="0.25">
      <c r="B4287" s="146" t="s">
        <v>14233</v>
      </c>
      <c r="C4287" s="31" t="s">
        <v>14234</v>
      </c>
      <c r="D4287" s="31" t="s">
        <v>14235</v>
      </c>
      <c r="E4287" s="44" t="s">
        <v>43</v>
      </c>
      <c r="F4287" s="43" t="s">
        <v>34</v>
      </c>
      <c r="G4287" s="84" t="s">
        <v>34</v>
      </c>
      <c r="H4287" s="31"/>
      <c r="I4287" s="205"/>
      <c r="J4287" s="84" t="s">
        <v>106</v>
      </c>
      <c r="K4287" s="31" t="s">
        <v>36</v>
      </c>
      <c r="L4287" s="31" t="s">
        <v>95</v>
      </c>
      <c r="M4287" s="169" t="s">
        <v>3304</v>
      </c>
      <c r="N4287" s="148" t="s">
        <v>12600</v>
      </c>
      <c r="O4287" s="106" t="s">
        <v>42</v>
      </c>
      <c r="P4287" s="43"/>
      <c r="Q4287" s="205"/>
      <c r="R4287" s="84" t="s">
        <v>106</v>
      </c>
      <c r="S4287" s="31" t="s">
        <v>36</v>
      </c>
      <c r="T4287" s="31" t="s">
        <v>95</v>
      </c>
      <c r="U4287" s="169" t="s">
        <v>3304</v>
      </c>
      <c r="V4287" s="150" t="s">
        <v>14236</v>
      </c>
      <c r="W4287" s="141" t="str" cm="1">
        <f t="array" ref="W4287">IF(SUM(LEN(B4287:V4287))=0,"",IF(OR(OR(ISBLANK(F4287),SUM(LEN(C4287),LEN(D4287))=0),AND(NOT(E4287="Unknown"),ISBLANK(J4287)),AND(NOT(O4287="Unknown"),ISBLANK(R4287))),"Missing Information", INDEX(Table15[Entire Service Line Classification], MATCH(SUMIFS(Table15[Unique ID],Table15[System-Owned Portion],E4287,Table15[If Material Anything Other than "Lead" in Column E,Was Material Ever Previously Lead?],G4287,Table15[Customer-Owned Portion],O4287),Table15[Unique ID],0),0)))</f>
        <v>Non-lead</v>
      </c>
      <c r="X4287"/>
    </row>
    <row r="4288" spans="2:24" ht="225" x14ac:dyDescent="0.25">
      <c r="B4288" s="146" t="s">
        <v>14237</v>
      </c>
      <c r="C4288" s="31" t="s">
        <v>14238</v>
      </c>
      <c r="D4288" s="31" t="s">
        <v>14239</v>
      </c>
      <c r="E4288" s="44" t="s">
        <v>52</v>
      </c>
      <c r="F4288" s="43" t="s">
        <v>34</v>
      </c>
      <c r="G4288" s="84" t="s">
        <v>34</v>
      </c>
      <c r="H4288" s="31"/>
      <c r="I4288" s="205"/>
      <c r="J4288" s="84" t="s">
        <v>105</v>
      </c>
      <c r="K4288" s="31" t="s">
        <v>34</v>
      </c>
      <c r="L4288" s="31"/>
      <c r="M4288" s="169"/>
      <c r="N4288" s="148" t="s">
        <v>3366</v>
      </c>
      <c r="O4288" s="106" t="s">
        <v>52</v>
      </c>
      <c r="P4288" s="43"/>
      <c r="Q4288" s="205"/>
      <c r="R4288" s="84" t="s">
        <v>105</v>
      </c>
      <c r="S4288" s="31" t="s">
        <v>34</v>
      </c>
      <c r="T4288" s="31"/>
      <c r="U4288" s="169"/>
      <c r="V4288" s="150" t="s">
        <v>3366</v>
      </c>
      <c r="W4288" s="141" t="str" cm="1">
        <f t="array" ref="W4288">IF(SUM(LEN(B4288:V4288))=0,"",IF(OR(OR(ISBLANK(F4288),SUM(LEN(C4288),LEN(D4288))=0),AND(NOT(E4288="Unknown"),ISBLANK(J4288)),AND(NOT(O4288="Unknown"),ISBLANK(R4288))),"Missing Information", INDEX(Table15[Entire Service Line Classification], MATCH(SUMIFS(Table15[Unique ID],Table15[System-Owned Portion],E4288,Table15[If Material Anything Other than "Lead" in Column E,Was Material Ever Previously Lead?],G4288,Table15[Customer-Owned Portion],O4288),Table15[Unique ID],0),0)))</f>
        <v>Non-lead</v>
      </c>
      <c r="X4288"/>
    </row>
    <row r="4289" spans="2:24" ht="225" x14ac:dyDescent="0.25">
      <c r="B4289" s="146" t="s">
        <v>14240</v>
      </c>
      <c r="C4289" s="31" t="s">
        <v>14241</v>
      </c>
      <c r="D4289" s="31" t="s">
        <v>14242</v>
      </c>
      <c r="E4289" s="44" t="s">
        <v>52</v>
      </c>
      <c r="F4289" s="43" t="s">
        <v>34</v>
      </c>
      <c r="G4289" s="84" t="s">
        <v>34</v>
      </c>
      <c r="H4289" s="31"/>
      <c r="I4289" s="205"/>
      <c r="J4289" s="84" t="s">
        <v>105</v>
      </c>
      <c r="K4289" s="31" t="s">
        <v>34</v>
      </c>
      <c r="L4289" s="31"/>
      <c r="M4289" s="169"/>
      <c r="N4289" s="148" t="s">
        <v>3366</v>
      </c>
      <c r="O4289" s="106" t="s">
        <v>52</v>
      </c>
      <c r="P4289" s="43"/>
      <c r="Q4289" s="205"/>
      <c r="R4289" s="84" t="s">
        <v>105</v>
      </c>
      <c r="S4289" s="31" t="s">
        <v>34</v>
      </c>
      <c r="T4289" s="31"/>
      <c r="U4289" s="169"/>
      <c r="V4289" s="150" t="s">
        <v>3366</v>
      </c>
      <c r="W4289" s="141" t="str" cm="1">
        <f t="array" ref="W4289">IF(SUM(LEN(B4289:V4289))=0,"",IF(OR(OR(ISBLANK(F4289),SUM(LEN(C4289),LEN(D4289))=0),AND(NOT(E4289="Unknown"),ISBLANK(J4289)),AND(NOT(O4289="Unknown"),ISBLANK(R4289))),"Missing Information", INDEX(Table15[Entire Service Line Classification], MATCH(SUMIFS(Table15[Unique ID],Table15[System-Owned Portion],E4289,Table15[If Material Anything Other than "Lead" in Column E,Was Material Ever Previously Lead?],G4289,Table15[Customer-Owned Portion],O4289),Table15[Unique ID],0),0)))</f>
        <v>Non-lead</v>
      </c>
      <c r="X4289"/>
    </row>
    <row r="4290" spans="2:24" ht="75" x14ac:dyDescent="0.25">
      <c r="B4290" s="146" t="s">
        <v>14243</v>
      </c>
      <c r="C4290" s="31" t="s">
        <v>14244</v>
      </c>
      <c r="D4290" s="31" t="s">
        <v>14245</v>
      </c>
      <c r="E4290" s="44" t="s">
        <v>43</v>
      </c>
      <c r="F4290" s="43" t="s">
        <v>34</v>
      </c>
      <c r="G4290" s="84" t="s">
        <v>34</v>
      </c>
      <c r="H4290" s="31"/>
      <c r="I4290" s="205"/>
      <c r="J4290" s="84" t="s">
        <v>106</v>
      </c>
      <c r="K4290" s="31" t="s">
        <v>36</v>
      </c>
      <c r="L4290" s="31" t="s">
        <v>95</v>
      </c>
      <c r="M4290" s="169" t="s">
        <v>3713</v>
      </c>
      <c r="N4290" s="148" t="s">
        <v>12612</v>
      </c>
      <c r="O4290" s="106" t="s">
        <v>43</v>
      </c>
      <c r="P4290" s="43"/>
      <c r="Q4290" s="205"/>
      <c r="R4290" s="84" t="s">
        <v>106</v>
      </c>
      <c r="S4290" s="31" t="s">
        <v>36</v>
      </c>
      <c r="T4290" s="31" t="s">
        <v>95</v>
      </c>
      <c r="U4290" s="169" t="s">
        <v>3713</v>
      </c>
      <c r="V4290" s="150" t="s">
        <v>12612</v>
      </c>
      <c r="W4290" s="141" t="str" cm="1">
        <f t="array" ref="W4290">IF(SUM(LEN(B4290:V4290))=0,"",IF(OR(OR(ISBLANK(F4290),SUM(LEN(C4290),LEN(D4290))=0),AND(NOT(E4290="Unknown"),ISBLANK(J4290)),AND(NOT(O4290="Unknown"),ISBLANK(R4290))),"Missing Information", INDEX(Table15[Entire Service Line Classification], MATCH(SUMIFS(Table15[Unique ID],Table15[System-Owned Portion],E4290,Table15[If Material Anything Other than "Lead" in Column E,Was Material Ever Previously Lead?],G4290,Table15[Customer-Owned Portion],O4290),Table15[Unique ID],0),0)))</f>
        <v>Non-lead</v>
      </c>
      <c r="X4290"/>
    </row>
    <row r="4291" spans="2:24" ht="225" x14ac:dyDescent="0.25">
      <c r="B4291" s="146" t="s">
        <v>14246</v>
      </c>
      <c r="C4291" s="31" t="s">
        <v>14247</v>
      </c>
      <c r="D4291" s="31" t="s">
        <v>14248</v>
      </c>
      <c r="E4291" s="44" t="s">
        <v>52</v>
      </c>
      <c r="F4291" s="43" t="s">
        <v>34</v>
      </c>
      <c r="G4291" s="84" t="s">
        <v>34</v>
      </c>
      <c r="H4291" s="31"/>
      <c r="I4291" s="205"/>
      <c r="J4291" s="84" t="s">
        <v>105</v>
      </c>
      <c r="K4291" s="31" t="s">
        <v>34</v>
      </c>
      <c r="L4291" s="31"/>
      <c r="M4291" s="169"/>
      <c r="N4291" s="148" t="s">
        <v>3366</v>
      </c>
      <c r="O4291" s="106" t="s">
        <v>52</v>
      </c>
      <c r="P4291" s="43"/>
      <c r="Q4291" s="205"/>
      <c r="R4291" s="84" t="s">
        <v>105</v>
      </c>
      <c r="S4291" s="31" t="s">
        <v>34</v>
      </c>
      <c r="T4291" s="31"/>
      <c r="U4291" s="169"/>
      <c r="V4291" s="150" t="s">
        <v>3366</v>
      </c>
      <c r="W4291" s="141" t="str" cm="1">
        <f t="array" ref="W4291">IF(SUM(LEN(B4291:V4291))=0,"",IF(OR(OR(ISBLANK(F4291),SUM(LEN(C4291),LEN(D4291))=0),AND(NOT(E4291="Unknown"),ISBLANK(J4291)),AND(NOT(O4291="Unknown"),ISBLANK(R4291))),"Missing Information", INDEX(Table15[Entire Service Line Classification], MATCH(SUMIFS(Table15[Unique ID],Table15[System-Owned Portion],E4291,Table15[If Material Anything Other than "Lead" in Column E,Was Material Ever Previously Lead?],G4291,Table15[Customer-Owned Portion],O4291),Table15[Unique ID],0),0)))</f>
        <v>Non-lead</v>
      </c>
      <c r="X4291"/>
    </row>
    <row r="4292" spans="2:24" ht="75" x14ac:dyDescent="0.25">
      <c r="B4292" s="146" t="s">
        <v>14249</v>
      </c>
      <c r="C4292" s="31" t="s">
        <v>14250</v>
      </c>
      <c r="D4292" s="31" t="s">
        <v>14251</v>
      </c>
      <c r="E4292" s="44" t="s">
        <v>43</v>
      </c>
      <c r="F4292" s="43" t="s">
        <v>34</v>
      </c>
      <c r="G4292" s="84" t="s">
        <v>34</v>
      </c>
      <c r="H4292" s="31"/>
      <c r="I4292" s="205"/>
      <c r="J4292" s="84" t="s">
        <v>106</v>
      </c>
      <c r="K4292" s="31" t="s">
        <v>36</v>
      </c>
      <c r="L4292" s="31" t="s">
        <v>95</v>
      </c>
      <c r="M4292" s="169" t="s">
        <v>3304</v>
      </c>
      <c r="N4292" s="148" t="s">
        <v>12582</v>
      </c>
      <c r="O4292" s="106" t="s">
        <v>35</v>
      </c>
      <c r="P4292" s="43"/>
      <c r="Q4292" s="205"/>
      <c r="R4292" s="84" t="s">
        <v>106</v>
      </c>
      <c r="S4292" s="31" t="s">
        <v>36</v>
      </c>
      <c r="T4292" s="31" t="s">
        <v>95</v>
      </c>
      <c r="U4292" s="169" t="s">
        <v>3304</v>
      </c>
      <c r="V4292" s="150" t="s">
        <v>14252</v>
      </c>
      <c r="W4292" s="141" t="str" cm="1">
        <f t="array" ref="W4292">IF(SUM(LEN(B4292:V4292))=0,"",IF(OR(OR(ISBLANK(F4292),SUM(LEN(C4292),LEN(D4292))=0),AND(NOT(E4292="Unknown"),ISBLANK(J4292)),AND(NOT(O4292="Unknown"),ISBLANK(R4292))),"Missing Information", INDEX(Table15[Entire Service Line Classification], MATCH(SUMIFS(Table15[Unique ID],Table15[System-Owned Portion],E4292,Table15[If Material Anything Other than "Lead" in Column E,Was Material Ever Previously Lead?],G4292,Table15[Customer-Owned Portion],O4292),Table15[Unique ID],0),0)))</f>
        <v>Non-lead</v>
      </c>
      <c r="X4292"/>
    </row>
    <row r="4293" spans="2:24" ht="225" x14ac:dyDescent="0.25">
      <c r="B4293" s="146" t="s">
        <v>14253</v>
      </c>
      <c r="C4293" s="31" t="s">
        <v>14254</v>
      </c>
      <c r="D4293" s="31" t="s">
        <v>14255</v>
      </c>
      <c r="E4293" s="44" t="s">
        <v>52</v>
      </c>
      <c r="F4293" s="43" t="s">
        <v>34</v>
      </c>
      <c r="G4293" s="84" t="s">
        <v>34</v>
      </c>
      <c r="H4293" s="31"/>
      <c r="I4293" s="205"/>
      <c r="J4293" s="84" t="s">
        <v>105</v>
      </c>
      <c r="K4293" s="31" t="s">
        <v>34</v>
      </c>
      <c r="L4293" s="31"/>
      <c r="M4293" s="169"/>
      <c r="N4293" s="148" t="s">
        <v>3366</v>
      </c>
      <c r="O4293" s="106" t="s">
        <v>52</v>
      </c>
      <c r="P4293" s="43"/>
      <c r="Q4293" s="205"/>
      <c r="R4293" s="84" t="s">
        <v>105</v>
      </c>
      <c r="S4293" s="31" t="s">
        <v>34</v>
      </c>
      <c r="T4293" s="31"/>
      <c r="U4293" s="169"/>
      <c r="V4293" s="150" t="s">
        <v>3366</v>
      </c>
      <c r="W4293" s="141" t="str" cm="1">
        <f t="array" ref="W4293">IF(SUM(LEN(B4293:V4293))=0,"",IF(OR(OR(ISBLANK(F4293),SUM(LEN(C4293),LEN(D4293))=0),AND(NOT(E4293="Unknown"),ISBLANK(J4293)),AND(NOT(O4293="Unknown"),ISBLANK(R4293))),"Missing Information", INDEX(Table15[Entire Service Line Classification], MATCH(SUMIFS(Table15[Unique ID],Table15[System-Owned Portion],E4293,Table15[If Material Anything Other than "Lead" in Column E,Was Material Ever Previously Lead?],G4293,Table15[Customer-Owned Portion],O4293),Table15[Unique ID],0),0)))</f>
        <v>Non-lead</v>
      </c>
      <c r="X4293"/>
    </row>
    <row r="4294" spans="2:24" ht="225" x14ac:dyDescent="0.25">
      <c r="B4294" s="146" t="s">
        <v>14256</v>
      </c>
      <c r="C4294" s="31" t="s">
        <v>14257</v>
      </c>
      <c r="D4294" s="31" t="s">
        <v>14258</v>
      </c>
      <c r="E4294" s="44" t="s">
        <v>52</v>
      </c>
      <c r="F4294" s="43" t="s">
        <v>34</v>
      </c>
      <c r="G4294" s="84" t="s">
        <v>34</v>
      </c>
      <c r="H4294" s="31"/>
      <c r="I4294" s="205"/>
      <c r="J4294" s="84" t="s">
        <v>3268</v>
      </c>
      <c r="K4294" s="31" t="s">
        <v>34</v>
      </c>
      <c r="L4294" s="31"/>
      <c r="M4294" s="169"/>
      <c r="N4294" s="148" t="s">
        <v>3269</v>
      </c>
      <c r="O4294" s="106" t="s">
        <v>52</v>
      </c>
      <c r="P4294" s="43"/>
      <c r="Q4294" s="205"/>
      <c r="R4294" s="84" t="s">
        <v>3268</v>
      </c>
      <c r="S4294" s="31" t="s">
        <v>34</v>
      </c>
      <c r="T4294" s="31"/>
      <c r="U4294" s="169"/>
      <c r="V4294" s="150" t="s">
        <v>3269</v>
      </c>
      <c r="W4294" s="141" t="str" cm="1">
        <f t="array" ref="W4294">IF(SUM(LEN(B4294:V4294))=0,"",IF(OR(OR(ISBLANK(F4294),SUM(LEN(C4294),LEN(D4294))=0),AND(NOT(E4294="Unknown"),ISBLANK(J4294)),AND(NOT(O4294="Unknown"),ISBLANK(R4294))),"Missing Information", INDEX(Table15[Entire Service Line Classification], MATCH(SUMIFS(Table15[Unique ID],Table15[System-Owned Portion],E4294,Table15[If Material Anything Other than "Lead" in Column E,Was Material Ever Previously Lead?],G4294,Table15[Customer-Owned Portion],O4294),Table15[Unique ID],0),0)))</f>
        <v>Non-lead</v>
      </c>
      <c r="X4294"/>
    </row>
    <row r="4295" spans="2:24" ht="75" x14ac:dyDescent="0.25">
      <c r="B4295" s="146" t="s">
        <v>14259</v>
      </c>
      <c r="C4295" s="31" t="s">
        <v>14260</v>
      </c>
      <c r="D4295" s="31" t="s">
        <v>14261</v>
      </c>
      <c r="E4295" s="44" t="s">
        <v>43</v>
      </c>
      <c r="F4295" s="43" t="s">
        <v>34</v>
      </c>
      <c r="G4295" s="84" t="s">
        <v>34</v>
      </c>
      <c r="H4295" s="31"/>
      <c r="I4295" s="205"/>
      <c r="J4295" s="84" t="s">
        <v>106</v>
      </c>
      <c r="K4295" s="31" t="s">
        <v>36</v>
      </c>
      <c r="L4295" s="31" t="s">
        <v>95</v>
      </c>
      <c r="M4295" s="169" t="s">
        <v>3713</v>
      </c>
      <c r="N4295" s="148" t="s">
        <v>12612</v>
      </c>
      <c r="O4295" s="106" t="s">
        <v>43</v>
      </c>
      <c r="P4295" s="43"/>
      <c r="Q4295" s="205"/>
      <c r="R4295" s="84" t="s">
        <v>106</v>
      </c>
      <c r="S4295" s="31" t="s">
        <v>36</v>
      </c>
      <c r="T4295" s="31" t="s">
        <v>95</v>
      </c>
      <c r="U4295" s="169" t="s">
        <v>3713</v>
      </c>
      <c r="V4295" s="150" t="s">
        <v>12612</v>
      </c>
      <c r="W4295" s="141" t="str" cm="1">
        <f t="array" ref="W4295">IF(SUM(LEN(B4295:V4295))=0,"",IF(OR(OR(ISBLANK(F4295),SUM(LEN(C4295),LEN(D4295))=0),AND(NOT(E4295="Unknown"),ISBLANK(J4295)),AND(NOT(O4295="Unknown"),ISBLANK(R4295))),"Missing Information", INDEX(Table15[Entire Service Line Classification], MATCH(SUMIFS(Table15[Unique ID],Table15[System-Owned Portion],E4295,Table15[If Material Anything Other than "Lead" in Column E,Was Material Ever Previously Lead?],G4295,Table15[Customer-Owned Portion],O4295),Table15[Unique ID],0),0)))</f>
        <v>Non-lead</v>
      </c>
      <c r="X4295"/>
    </row>
    <row r="4296" spans="2:24" ht="225" x14ac:dyDescent="0.25">
      <c r="B4296" s="146" t="s">
        <v>14262</v>
      </c>
      <c r="C4296" s="31" t="s">
        <v>14263</v>
      </c>
      <c r="D4296" s="31" t="s">
        <v>14264</v>
      </c>
      <c r="E4296" s="44" t="s">
        <v>52</v>
      </c>
      <c r="F4296" s="43" t="s">
        <v>34</v>
      </c>
      <c r="G4296" s="84" t="s">
        <v>34</v>
      </c>
      <c r="H4296" s="31"/>
      <c r="I4296" s="205"/>
      <c r="J4296" s="84" t="s">
        <v>105</v>
      </c>
      <c r="K4296" s="31" t="s">
        <v>34</v>
      </c>
      <c r="L4296" s="31"/>
      <c r="M4296" s="169"/>
      <c r="N4296" s="148" t="s">
        <v>3366</v>
      </c>
      <c r="O4296" s="106" t="s">
        <v>52</v>
      </c>
      <c r="P4296" s="43"/>
      <c r="Q4296" s="205"/>
      <c r="R4296" s="84" t="s">
        <v>105</v>
      </c>
      <c r="S4296" s="31" t="s">
        <v>34</v>
      </c>
      <c r="T4296" s="31"/>
      <c r="U4296" s="169"/>
      <c r="V4296" s="150" t="s">
        <v>3366</v>
      </c>
      <c r="W4296" s="141" t="str" cm="1">
        <f t="array" ref="W4296">IF(SUM(LEN(B4296:V4296))=0,"",IF(OR(OR(ISBLANK(F4296),SUM(LEN(C4296),LEN(D4296))=0),AND(NOT(E4296="Unknown"),ISBLANK(J4296)),AND(NOT(O4296="Unknown"),ISBLANK(R4296))),"Missing Information", INDEX(Table15[Entire Service Line Classification], MATCH(SUMIFS(Table15[Unique ID],Table15[System-Owned Portion],E4296,Table15[If Material Anything Other than "Lead" in Column E,Was Material Ever Previously Lead?],G4296,Table15[Customer-Owned Portion],O4296),Table15[Unique ID],0),0)))</f>
        <v>Non-lead</v>
      </c>
      <c r="X4296"/>
    </row>
    <row r="4297" spans="2:24" ht="225" x14ac:dyDescent="0.25">
      <c r="B4297" s="146" t="s">
        <v>14265</v>
      </c>
      <c r="C4297" s="31" t="s">
        <v>14266</v>
      </c>
      <c r="D4297" s="31" t="s">
        <v>14267</v>
      </c>
      <c r="E4297" s="44" t="s">
        <v>52</v>
      </c>
      <c r="F4297" s="43" t="s">
        <v>34</v>
      </c>
      <c r="G4297" s="84" t="s">
        <v>34</v>
      </c>
      <c r="H4297" s="31"/>
      <c r="I4297" s="205"/>
      <c r="J4297" s="84" t="s">
        <v>105</v>
      </c>
      <c r="K4297" s="31" t="s">
        <v>34</v>
      </c>
      <c r="L4297" s="31"/>
      <c r="M4297" s="169"/>
      <c r="N4297" s="148" t="s">
        <v>3366</v>
      </c>
      <c r="O4297" s="106" t="s">
        <v>52</v>
      </c>
      <c r="P4297" s="43"/>
      <c r="Q4297" s="205"/>
      <c r="R4297" s="84" t="s">
        <v>105</v>
      </c>
      <c r="S4297" s="31" t="s">
        <v>34</v>
      </c>
      <c r="T4297" s="31"/>
      <c r="U4297" s="169"/>
      <c r="V4297" s="150" t="s">
        <v>3366</v>
      </c>
      <c r="W4297" s="141" t="str" cm="1">
        <f t="array" ref="W4297">IF(SUM(LEN(B4297:V4297))=0,"",IF(OR(OR(ISBLANK(F4297),SUM(LEN(C4297),LEN(D4297))=0),AND(NOT(E4297="Unknown"),ISBLANK(J4297)),AND(NOT(O4297="Unknown"),ISBLANK(R4297))),"Missing Information", INDEX(Table15[Entire Service Line Classification], MATCH(SUMIFS(Table15[Unique ID],Table15[System-Owned Portion],E4297,Table15[If Material Anything Other than "Lead" in Column E,Was Material Ever Previously Lead?],G4297,Table15[Customer-Owned Portion],O4297),Table15[Unique ID],0),0)))</f>
        <v>Non-lead</v>
      </c>
      <c r="X4297"/>
    </row>
    <row r="4298" spans="2:24" ht="225" x14ac:dyDescent="0.25">
      <c r="B4298" s="146" t="s">
        <v>14268</v>
      </c>
      <c r="C4298" s="31" t="s">
        <v>14269</v>
      </c>
      <c r="D4298" s="31" t="s">
        <v>14270</v>
      </c>
      <c r="E4298" s="44" t="s">
        <v>52</v>
      </c>
      <c r="F4298" s="43" t="s">
        <v>34</v>
      </c>
      <c r="G4298" s="84" t="s">
        <v>34</v>
      </c>
      <c r="H4298" s="31"/>
      <c r="I4298" s="205"/>
      <c r="J4298" s="84" t="s">
        <v>3268</v>
      </c>
      <c r="K4298" s="31" t="s">
        <v>34</v>
      </c>
      <c r="L4298" s="31"/>
      <c r="M4298" s="169"/>
      <c r="N4298" s="148" t="s">
        <v>3269</v>
      </c>
      <c r="O4298" s="106" t="s">
        <v>52</v>
      </c>
      <c r="P4298" s="43"/>
      <c r="Q4298" s="205"/>
      <c r="R4298" s="84" t="s">
        <v>3268</v>
      </c>
      <c r="S4298" s="31" t="s">
        <v>34</v>
      </c>
      <c r="T4298" s="31"/>
      <c r="U4298" s="169"/>
      <c r="V4298" s="150" t="s">
        <v>3269</v>
      </c>
      <c r="W4298" s="141" t="str" cm="1">
        <f t="array" ref="W4298">IF(SUM(LEN(B4298:V4298))=0,"",IF(OR(OR(ISBLANK(F4298),SUM(LEN(C4298),LEN(D4298))=0),AND(NOT(E4298="Unknown"),ISBLANK(J4298)),AND(NOT(O4298="Unknown"),ISBLANK(R4298))),"Missing Information", INDEX(Table15[Entire Service Line Classification], MATCH(SUMIFS(Table15[Unique ID],Table15[System-Owned Portion],E4298,Table15[If Material Anything Other than "Lead" in Column E,Was Material Ever Previously Lead?],G4298,Table15[Customer-Owned Portion],O4298),Table15[Unique ID],0),0)))</f>
        <v>Non-lead</v>
      </c>
      <c r="X4298"/>
    </row>
    <row r="4299" spans="2:24" ht="195" x14ac:dyDescent="0.25">
      <c r="B4299" s="146" t="s">
        <v>14271</v>
      </c>
      <c r="C4299" s="31" t="s">
        <v>14272</v>
      </c>
      <c r="D4299" s="31" t="s">
        <v>14273</v>
      </c>
      <c r="E4299" s="44" t="s">
        <v>52</v>
      </c>
      <c r="F4299" s="43" t="s">
        <v>34</v>
      </c>
      <c r="G4299" s="84" t="s">
        <v>34</v>
      </c>
      <c r="H4299" s="31"/>
      <c r="I4299" s="205"/>
      <c r="J4299" s="84" t="s">
        <v>105</v>
      </c>
      <c r="K4299" s="31" t="s">
        <v>34</v>
      </c>
      <c r="L4299" s="31"/>
      <c r="M4299" s="169"/>
      <c r="N4299" s="148" t="s">
        <v>3325</v>
      </c>
      <c r="O4299" s="106" t="s">
        <v>52</v>
      </c>
      <c r="P4299" s="43"/>
      <c r="Q4299" s="205"/>
      <c r="R4299" s="84" t="s">
        <v>105</v>
      </c>
      <c r="S4299" s="31" t="s">
        <v>34</v>
      </c>
      <c r="T4299" s="31"/>
      <c r="U4299" s="169"/>
      <c r="V4299" s="150" t="s">
        <v>3325</v>
      </c>
      <c r="W4299" s="141" t="str" cm="1">
        <f t="array" ref="W4299">IF(SUM(LEN(B4299:V4299))=0,"",IF(OR(OR(ISBLANK(F4299),SUM(LEN(C4299),LEN(D4299))=0),AND(NOT(E4299="Unknown"),ISBLANK(J4299)),AND(NOT(O4299="Unknown"),ISBLANK(R4299))),"Missing Information", INDEX(Table15[Entire Service Line Classification], MATCH(SUMIFS(Table15[Unique ID],Table15[System-Owned Portion],E4299,Table15[If Material Anything Other than "Lead" in Column E,Was Material Ever Previously Lead?],G4299,Table15[Customer-Owned Portion],O4299),Table15[Unique ID],0),0)))</f>
        <v>Non-lead</v>
      </c>
      <c r="X4299"/>
    </row>
    <row r="4300" spans="2:24" ht="225" x14ac:dyDescent="0.25">
      <c r="B4300" s="146" t="s">
        <v>14274</v>
      </c>
      <c r="C4300" s="31" t="s">
        <v>14275</v>
      </c>
      <c r="D4300" s="31" t="s">
        <v>14276</v>
      </c>
      <c r="E4300" s="44" t="s">
        <v>52</v>
      </c>
      <c r="F4300" s="43" t="s">
        <v>34</v>
      </c>
      <c r="G4300" s="84" t="s">
        <v>34</v>
      </c>
      <c r="H4300" s="31"/>
      <c r="I4300" s="205"/>
      <c r="J4300" s="84" t="s">
        <v>105</v>
      </c>
      <c r="K4300" s="31" t="s">
        <v>34</v>
      </c>
      <c r="L4300" s="31"/>
      <c r="M4300" s="169"/>
      <c r="N4300" s="148" t="s">
        <v>3366</v>
      </c>
      <c r="O4300" s="106" t="s">
        <v>52</v>
      </c>
      <c r="P4300" s="43"/>
      <c r="Q4300" s="205"/>
      <c r="R4300" s="84" t="s">
        <v>105</v>
      </c>
      <c r="S4300" s="31" t="s">
        <v>34</v>
      </c>
      <c r="T4300" s="31"/>
      <c r="U4300" s="169"/>
      <c r="V4300" s="150" t="s">
        <v>3366</v>
      </c>
      <c r="W4300" s="141" t="str" cm="1">
        <f t="array" ref="W4300">IF(SUM(LEN(B4300:V4300))=0,"",IF(OR(OR(ISBLANK(F4300),SUM(LEN(C4300),LEN(D4300))=0),AND(NOT(E4300="Unknown"),ISBLANK(J4300)),AND(NOT(O4300="Unknown"),ISBLANK(R4300))),"Missing Information", INDEX(Table15[Entire Service Line Classification], MATCH(SUMIFS(Table15[Unique ID],Table15[System-Owned Portion],E4300,Table15[If Material Anything Other than "Lead" in Column E,Was Material Ever Previously Lead?],G4300,Table15[Customer-Owned Portion],O4300),Table15[Unique ID],0),0)))</f>
        <v>Non-lead</v>
      </c>
      <c r="X4300"/>
    </row>
    <row r="4301" spans="2:24" ht="225" x14ac:dyDescent="0.25">
      <c r="B4301" s="146" t="s">
        <v>14277</v>
      </c>
      <c r="C4301" s="31" t="s">
        <v>14278</v>
      </c>
      <c r="D4301" s="31" t="s">
        <v>14279</v>
      </c>
      <c r="E4301" s="44" t="s">
        <v>52</v>
      </c>
      <c r="F4301" s="43" t="s">
        <v>34</v>
      </c>
      <c r="G4301" s="84" t="s">
        <v>34</v>
      </c>
      <c r="H4301" s="31"/>
      <c r="I4301" s="205"/>
      <c r="J4301" s="84" t="s">
        <v>105</v>
      </c>
      <c r="K4301" s="31" t="s">
        <v>34</v>
      </c>
      <c r="L4301" s="31"/>
      <c r="M4301" s="169"/>
      <c r="N4301" s="148" t="s">
        <v>3366</v>
      </c>
      <c r="O4301" s="106" t="s">
        <v>52</v>
      </c>
      <c r="P4301" s="43"/>
      <c r="Q4301" s="205"/>
      <c r="R4301" s="84" t="s">
        <v>105</v>
      </c>
      <c r="S4301" s="31" t="s">
        <v>34</v>
      </c>
      <c r="T4301" s="31"/>
      <c r="U4301" s="169"/>
      <c r="V4301" s="150" t="s">
        <v>3366</v>
      </c>
      <c r="W4301" s="141" t="str" cm="1">
        <f t="array" ref="W4301">IF(SUM(LEN(B4301:V4301))=0,"",IF(OR(OR(ISBLANK(F4301),SUM(LEN(C4301),LEN(D4301))=0),AND(NOT(E4301="Unknown"),ISBLANK(J4301)),AND(NOT(O4301="Unknown"),ISBLANK(R4301))),"Missing Information", INDEX(Table15[Entire Service Line Classification], MATCH(SUMIFS(Table15[Unique ID],Table15[System-Owned Portion],E4301,Table15[If Material Anything Other than "Lead" in Column E,Was Material Ever Previously Lead?],G4301,Table15[Customer-Owned Portion],O4301),Table15[Unique ID],0),0)))</f>
        <v>Non-lead</v>
      </c>
      <c r="X4301"/>
    </row>
    <row r="4302" spans="2:24" ht="75" x14ac:dyDescent="0.25">
      <c r="B4302" s="146" t="s">
        <v>14280</v>
      </c>
      <c r="C4302" s="31" t="s">
        <v>14281</v>
      </c>
      <c r="D4302" s="31" t="s">
        <v>14282</v>
      </c>
      <c r="E4302" s="44" t="s">
        <v>43</v>
      </c>
      <c r="F4302" s="43" t="s">
        <v>34</v>
      </c>
      <c r="G4302" s="84" t="s">
        <v>34</v>
      </c>
      <c r="H4302" s="31"/>
      <c r="I4302" s="205"/>
      <c r="J4302" s="84" t="s">
        <v>106</v>
      </c>
      <c r="K4302" s="31" t="s">
        <v>36</v>
      </c>
      <c r="L4302" s="31" t="s">
        <v>95</v>
      </c>
      <c r="M4302" s="169" t="s">
        <v>3699</v>
      </c>
      <c r="N4302" s="148" t="s">
        <v>12512</v>
      </c>
      <c r="O4302" s="106" t="s">
        <v>43</v>
      </c>
      <c r="P4302" s="43"/>
      <c r="Q4302" s="205"/>
      <c r="R4302" s="84" t="s">
        <v>106</v>
      </c>
      <c r="S4302" s="31" t="s">
        <v>36</v>
      </c>
      <c r="T4302" s="31" t="s">
        <v>95</v>
      </c>
      <c r="U4302" s="169" t="s">
        <v>3699</v>
      </c>
      <c r="V4302" s="150" t="s">
        <v>12512</v>
      </c>
      <c r="W4302" s="141" t="str" cm="1">
        <f t="array" ref="W4302">IF(SUM(LEN(B4302:V4302))=0,"",IF(OR(OR(ISBLANK(F4302),SUM(LEN(C4302),LEN(D4302))=0),AND(NOT(E4302="Unknown"),ISBLANK(J4302)),AND(NOT(O4302="Unknown"),ISBLANK(R4302))),"Missing Information", INDEX(Table15[Entire Service Line Classification], MATCH(SUMIFS(Table15[Unique ID],Table15[System-Owned Portion],E4302,Table15[If Material Anything Other than "Lead" in Column E,Was Material Ever Previously Lead?],G4302,Table15[Customer-Owned Portion],O4302),Table15[Unique ID],0),0)))</f>
        <v>Non-lead</v>
      </c>
      <c r="X4302"/>
    </row>
    <row r="4303" spans="2:24" ht="225" x14ac:dyDescent="0.25">
      <c r="B4303" s="146" t="s">
        <v>14283</v>
      </c>
      <c r="C4303" s="31" t="s">
        <v>14284</v>
      </c>
      <c r="D4303" s="31" t="s">
        <v>14285</v>
      </c>
      <c r="E4303" s="44" t="s">
        <v>52</v>
      </c>
      <c r="F4303" s="43" t="s">
        <v>34</v>
      </c>
      <c r="G4303" s="84" t="s">
        <v>34</v>
      </c>
      <c r="H4303" s="31"/>
      <c r="I4303" s="205"/>
      <c r="J4303" s="84" t="s">
        <v>105</v>
      </c>
      <c r="K4303" s="31" t="s">
        <v>34</v>
      </c>
      <c r="L4303" s="31"/>
      <c r="M4303" s="169"/>
      <c r="N4303" s="148" t="s">
        <v>3366</v>
      </c>
      <c r="O4303" s="106" t="s">
        <v>52</v>
      </c>
      <c r="P4303" s="43"/>
      <c r="Q4303" s="205"/>
      <c r="R4303" s="84" t="s">
        <v>105</v>
      </c>
      <c r="S4303" s="31" t="s">
        <v>34</v>
      </c>
      <c r="T4303" s="31"/>
      <c r="U4303" s="169"/>
      <c r="V4303" s="150" t="s">
        <v>3366</v>
      </c>
      <c r="W4303" s="141" t="str" cm="1">
        <f t="array" ref="W4303">IF(SUM(LEN(B4303:V4303))=0,"",IF(OR(OR(ISBLANK(F4303),SUM(LEN(C4303),LEN(D4303))=0),AND(NOT(E4303="Unknown"),ISBLANK(J4303)),AND(NOT(O4303="Unknown"),ISBLANK(R4303))),"Missing Information", INDEX(Table15[Entire Service Line Classification], MATCH(SUMIFS(Table15[Unique ID],Table15[System-Owned Portion],E4303,Table15[If Material Anything Other than "Lead" in Column E,Was Material Ever Previously Lead?],G4303,Table15[Customer-Owned Portion],O4303),Table15[Unique ID],0),0)))</f>
        <v>Non-lead</v>
      </c>
      <c r="X4303"/>
    </row>
    <row r="4304" spans="2:24" ht="225" x14ac:dyDescent="0.25">
      <c r="B4304" s="146" t="s">
        <v>14286</v>
      </c>
      <c r="C4304" s="31" t="s">
        <v>14287</v>
      </c>
      <c r="D4304" s="31" t="s">
        <v>14288</v>
      </c>
      <c r="E4304" s="44" t="s">
        <v>52</v>
      </c>
      <c r="F4304" s="43" t="s">
        <v>34</v>
      </c>
      <c r="G4304" s="84" t="s">
        <v>34</v>
      </c>
      <c r="H4304" s="31"/>
      <c r="I4304" s="205"/>
      <c r="J4304" s="84" t="s">
        <v>3268</v>
      </c>
      <c r="K4304" s="31" t="s">
        <v>34</v>
      </c>
      <c r="L4304" s="31"/>
      <c r="M4304" s="169"/>
      <c r="N4304" s="148" t="s">
        <v>3269</v>
      </c>
      <c r="O4304" s="106" t="s">
        <v>52</v>
      </c>
      <c r="P4304" s="43"/>
      <c r="Q4304" s="205"/>
      <c r="R4304" s="84" t="s">
        <v>3268</v>
      </c>
      <c r="S4304" s="31" t="s">
        <v>34</v>
      </c>
      <c r="T4304" s="31"/>
      <c r="U4304" s="169"/>
      <c r="V4304" s="150" t="s">
        <v>3269</v>
      </c>
      <c r="W4304" s="141" t="str" cm="1">
        <f t="array" ref="W4304">IF(SUM(LEN(B4304:V4304))=0,"",IF(OR(OR(ISBLANK(F4304),SUM(LEN(C4304),LEN(D4304))=0),AND(NOT(E4304="Unknown"),ISBLANK(J4304)),AND(NOT(O4304="Unknown"),ISBLANK(R4304))),"Missing Information", INDEX(Table15[Entire Service Line Classification], MATCH(SUMIFS(Table15[Unique ID],Table15[System-Owned Portion],E4304,Table15[If Material Anything Other than "Lead" in Column E,Was Material Ever Previously Lead?],G4304,Table15[Customer-Owned Portion],O4304),Table15[Unique ID],0),0)))</f>
        <v>Non-lead</v>
      </c>
      <c r="X4304"/>
    </row>
    <row r="4305" spans="2:24" ht="75" x14ac:dyDescent="0.25">
      <c r="B4305" s="146" t="s">
        <v>14289</v>
      </c>
      <c r="C4305" s="31" t="s">
        <v>14290</v>
      </c>
      <c r="D4305" s="31" t="s">
        <v>14291</v>
      </c>
      <c r="E4305" s="44" t="s">
        <v>43</v>
      </c>
      <c r="F4305" s="43" t="s">
        <v>34</v>
      </c>
      <c r="G4305" s="84" t="s">
        <v>34</v>
      </c>
      <c r="H4305" s="31"/>
      <c r="I4305" s="205"/>
      <c r="J4305" s="84" t="s">
        <v>106</v>
      </c>
      <c r="K4305" s="31" t="s">
        <v>36</v>
      </c>
      <c r="L4305" s="31" t="s">
        <v>95</v>
      </c>
      <c r="M4305" s="169" t="s">
        <v>3699</v>
      </c>
      <c r="N4305" s="148" t="s">
        <v>12544</v>
      </c>
      <c r="O4305" s="106" t="s">
        <v>35</v>
      </c>
      <c r="P4305" s="43"/>
      <c r="Q4305" s="205"/>
      <c r="R4305" s="84" t="s">
        <v>106</v>
      </c>
      <c r="S4305" s="31" t="s">
        <v>36</v>
      </c>
      <c r="T4305" s="31" t="s">
        <v>95</v>
      </c>
      <c r="U4305" s="169" t="s">
        <v>3699</v>
      </c>
      <c r="V4305" s="150" t="s">
        <v>12593</v>
      </c>
      <c r="W4305" s="141" t="str" cm="1">
        <f t="array" ref="W4305">IF(SUM(LEN(B4305:V4305))=0,"",IF(OR(OR(ISBLANK(F4305),SUM(LEN(C4305),LEN(D4305))=0),AND(NOT(E4305="Unknown"),ISBLANK(J4305)),AND(NOT(O4305="Unknown"),ISBLANK(R4305))),"Missing Information", INDEX(Table15[Entire Service Line Classification], MATCH(SUMIFS(Table15[Unique ID],Table15[System-Owned Portion],E4305,Table15[If Material Anything Other than "Lead" in Column E,Was Material Ever Previously Lead?],G4305,Table15[Customer-Owned Portion],O4305),Table15[Unique ID],0),0)))</f>
        <v>Non-lead</v>
      </c>
      <c r="X4305"/>
    </row>
    <row r="4306" spans="2:24" ht="75" x14ac:dyDescent="0.25">
      <c r="B4306" s="146" t="s">
        <v>14292</v>
      </c>
      <c r="C4306" s="31" t="s">
        <v>14293</v>
      </c>
      <c r="D4306" s="31" t="s">
        <v>14294</v>
      </c>
      <c r="E4306" s="44" t="s">
        <v>43</v>
      </c>
      <c r="F4306" s="43" t="s">
        <v>34</v>
      </c>
      <c r="G4306" s="84" t="s">
        <v>34</v>
      </c>
      <c r="H4306" s="31"/>
      <c r="I4306" s="205"/>
      <c r="J4306" s="84" t="s">
        <v>106</v>
      </c>
      <c r="K4306" s="31" t="s">
        <v>36</v>
      </c>
      <c r="L4306" s="31" t="s">
        <v>95</v>
      </c>
      <c r="M4306" s="169" t="s">
        <v>3713</v>
      </c>
      <c r="N4306" s="148" t="s">
        <v>12612</v>
      </c>
      <c r="O4306" s="106" t="s">
        <v>35</v>
      </c>
      <c r="P4306" s="43"/>
      <c r="Q4306" s="205"/>
      <c r="R4306" s="84" t="s">
        <v>106</v>
      </c>
      <c r="S4306" s="31" t="s">
        <v>36</v>
      </c>
      <c r="T4306" s="31" t="s">
        <v>95</v>
      </c>
      <c r="U4306" s="169" t="s">
        <v>3713</v>
      </c>
      <c r="V4306" s="150" t="s">
        <v>12647</v>
      </c>
      <c r="W4306" s="141" t="str" cm="1">
        <f t="array" ref="W4306">IF(SUM(LEN(B4306:V4306))=0,"",IF(OR(OR(ISBLANK(F4306),SUM(LEN(C4306),LEN(D4306))=0),AND(NOT(E4306="Unknown"),ISBLANK(J4306)),AND(NOT(O4306="Unknown"),ISBLANK(R4306))),"Missing Information", INDEX(Table15[Entire Service Line Classification], MATCH(SUMIFS(Table15[Unique ID],Table15[System-Owned Portion],E4306,Table15[If Material Anything Other than "Lead" in Column E,Was Material Ever Previously Lead?],G4306,Table15[Customer-Owned Portion],O4306),Table15[Unique ID],0),0)))</f>
        <v>Non-lead</v>
      </c>
      <c r="X4306"/>
    </row>
    <row r="4307" spans="2:24" ht="75" x14ac:dyDescent="0.25">
      <c r="B4307" s="146" t="s">
        <v>14295</v>
      </c>
      <c r="C4307" s="31" t="s">
        <v>14296</v>
      </c>
      <c r="D4307" s="31" t="s">
        <v>14297</v>
      </c>
      <c r="E4307" s="44" t="s">
        <v>43</v>
      </c>
      <c r="F4307" s="43" t="s">
        <v>34</v>
      </c>
      <c r="G4307" s="84" t="s">
        <v>34</v>
      </c>
      <c r="H4307" s="31"/>
      <c r="I4307" s="205"/>
      <c r="J4307" s="84" t="s">
        <v>106</v>
      </c>
      <c r="K4307" s="31" t="s">
        <v>36</v>
      </c>
      <c r="L4307" s="31" t="s">
        <v>95</v>
      </c>
      <c r="M4307" s="169" t="s">
        <v>3713</v>
      </c>
      <c r="N4307" s="148" t="s">
        <v>12612</v>
      </c>
      <c r="O4307" s="106" t="s">
        <v>35</v>
      </c>
      <c r="P4307" s="43"/>
      <c r="Q4307" s="205"/>
      <c r="R4307" s="84" t="s">
        <v>106</v>
      </c>
      <c r="S4307" s="31" t="s">
        <v>36</v>
      </c>
      <c r="T4307" s="31" t="s">
        <v>95</v>
      </c>
      <c r="U4307" s="169" t="s">
        <v>3713</v>
      </c>
      <c r="V4307" s="150" t="s">
        <v>12647</v>
      </c>
      <c r="W4307" s="141" t="str" cm="1">
        <f t="array" ref="W4307">IF(SUM(LEN(B4307:V4307))=0,"",IF(OR(OR(ISBLANK(F4307),SUM(LEN(C4307),LEN(D4307))=0),AND(NOT(E4307="Unknown"),ISBLANK(J4307)),AND(NOT(O4307="Unknown"),ISBLANK(R4307))),"Missing Information", INDEX(Table15[Entire Service Line Classification], MATCH(SUMIFS(Table15[Unique ID],Table15[System-Owned Portion],E4307,Table15[If Material Anything Other than "Lead" in Column E,Was Material Ever Previously Lead?],G4307,Table15[Customer-Owned Portion],O4307),Table15[Unique ID],0),0)))</f>
        <v>Non-lead</v>
      </c>
      <c r="X4307"/>
    </row>
    <row r="4308" spans="2:24" ht="75" x14ac:dyDescent="0.25">
      <c r="B4308" s="146" t="s">
        <v>14298</v>
      </c>
      <c r="C4308" s="31" t="s">
        <v>14299</v>
      </c>
      <c r="D4308" s="31" t="s">
        <v>14300</v>
      </c>
      <c r="E4308" s="44" t="s">
        <v>43</v>
      </c>
      <c r="F4308" s="43" t="s">
        <v>34</v>
      </c>
      <c r="G4308" s="84" t="s">
        <v>34</v>
      </c>
      <c r="H4308" s="31"/>
      <c r="I4308" s="205"/>
      <c r="J4308" s="84" t="s">
        <v>106</v>
      </c>
      <c r="K4308" s="31" t="s">
        <v>36</v>
      </c>
      <c r="L4308" s="31" t="s">
        <v>95</v>
      </c>
      <c r="M4308" s="169" t="s">
        <v>3699</v>
      </c>
      <c r="N4308" s="148" t="s">
        <v>12512</v>
      </c>
      <c r="O4308" s="106" t="s">
        <v>43</v>
      </c>
      <c r="P4308" s="43"/>
      <c r="Q4308" s="205"/>
      <c r="R4308" s="84" t="s">
        <v>106</v>
      </c>
      <c r="S4308" s="31" t="s">
        <v>36</v>
      </c>
      <c r="T4308" s="31" t="s">
        <v>95</v>
      </c>
      <c r="U4308" s="169" t="s">
        <v>3699</v>
      </c>
      <c r="V4308" s="150" t="s">
        <v>12512</v>
      </c>
      <c r="W4308" s="141" t="str" cm="1">
        <f t="array" ref="W4308">IF(SUM(LEN(B4308:V4308))=0,"",IF(OR(OR(ISBLANK(F4308),SUM(LEN(C4308),LEN(D4308))=0),AND(NOT(E4308="Unknown"),ISBLANK(J4308)),AND(NOT(O4308="Unknown"),ISBLANK(R4308))),"Missing Information", INDEX(Table15[Entire Service Line Classification], MATCH(SUMIFS(Table15[Unique ID],Table15[System-Owned Portion],E4308,Table15[If Material Anything Other than "Lead" in Column E,Was Material Ever Previously Lead?],G4308,Table15[Customer-Owned Portion],O4308),Table15[Unique ID],0),0)))</f>
        <v>Non-lead</v>
      </c>
      <c r="X4308"/>
    </row>
    <row r="4309" spans="2:24" ht="75" x14ac:dyDescent="0.25">
      <c r="B4309" s="146" t="s">
        <v>14301</v>
      </c>
      <c r="C4309" s="31" t="s">
        <v>14302</v>
      </c>
      <c r="D4309" s="31" t="s">
        <v>14303</v>
      </c>
      <c r="E4309" s="44" t="s">
        <v>43</v>
      </c>
      <c r="F4309" s="43" t="s">
        <v>34</v>
      </c>
      <c r="G4309" s="84" t="s">
        <v>34</v>
      </c>
      <c r="H4309" s="31"/>
      <c r="I4309" s="205"/>
      <c r="J4309" s="84" t="s">
        <v>106</v>
      </c>
      <c r="K4309" s="31" t="s">
        <v>36</v>
      </c>
      <c r="L4309" s="31" t="s">
        <v>95</v>
      </c>
      <c r="M4309" s="169" t="s">
        <v>3713</v>
      </c>
      <c r="N4309" s="148" t="s">
        <v>12612</v>
      </c>
      <c r="O4309" s="106" t="s">
        <v>35</v>
      </c>
      <c r="P4309" s="43"/>
      <c r="Q4309" s="205"/>
      <c r="R4309" s="84" t="s">
        <v>106</v>
      </c>
      <c r="S4309" s="31" t="s">
        <v>36</v>
      </c>
      <c r="T4309" s="31" t="s">
        <v>95</v>
      </c>
      <c r="U4309" s="169" t="s">
        <v>3713</v>
      </c>
      <c r="V4309" s="150" t="s">
        <v>12613</v>
      </c>
      <c r="W4309" s="141" t="str" cm="1">
        <f t="array" ref="W4309">IF(SUM(LEN(B4309:V4309))=0,"",IF(OR(OR(ISBLANK(F4309),SUM(LEN(C4309),LEN(D4309))=0),AND(NOT(E4309="Unknown"),ISBLANK(J4309)),AND(NOT(O4309="Unknown"),ISBLANK(R4309))),"Missing Information", INDEX(Table15[Entire Service Line Classification], MATCH(SUMIFS(Table15[Unique ID],Table15[System-Owned Portion],E4309,Table15[If Material Anything Other than "Lead" in Column E,Was Material Ever Previously Lead?],G4309,Table15[Customer-Owned Portion],O4309),Table15[Unique ID],0),0)))</f>
        <v>Non-lead</v>
      </c>
      <c r="X4309"/>
    </row>
    <row r="4310" spans="2:24" ht="30" x14ac:dyDescent="0.25">
      <c r="B4310" s="146" t="s">
        <v>523</v>
      </c>
      <c r="C4310" s="31" t="s">
        <v>524</v>
      </c>
      <c r="D4310" s="31" t="s">
        <v>525</v>
      </c>
      <c r="E4310" s="44" t="s">
        <v>52</v>
      </c>
      <c r="F4310" s="43" t="s">
        <v>34</v>
      </c>
      <c r="G4310" s="84" t="s">
        <v>34</v>
      </c>
      <c r="H4310" s="31"/>
      <c r="I4310" s="205">
        <v>6</v>
      </c>
      <c r="J4310" s="84" t="s">
        <v>217</v>
      </c>
      <c r="K4310" s="31" t="s">
        <v>34</v>
      </c>
      <c r="L4310" s="31"/>
      <c r="M4310" s="169"/>
      <c r="N4310" s="148" t="s">
        <v>633</v>
      </c>
      <c r="O4310" s="106" t="s">
        <v>52</v>
      </c>
      <c r="P4310" s="43"/>
      <c r="Q4310" s="205">
        <v>6</v>
      </c>
      <c r="R4310" s="84" t="s">
        <v>217</v>
      </c>
      <c r="S4310" s="31" t="s">
        <v>34</v>
      </c>
      <c r="T4310" s="31"/>
      <c r="U4310" s="169"/>
      <c r="V4310" s="150" t="s">
        <v>633</v>
      </c>
      <c r="W4310" s="141" t="str" cm="1">
        <f t="array" ref="W4310">IF(SUM(LEN(B4310:V4310))=0,"",IF(OR(OR(ISBLANK(F4310),SUM(LEN(C4310),LEN(D4310))=0),AND(NOT(E4310="Unknown"),ISBLANK(J4310)),AND(NOT(O4310="Unknown"),ISBLANK(R4310))),"Missing Information", INDEX(Table15[Entire Service Line Classification], MATCH(SUMIFS(Table15[Unique ID],Table15[System-Owned Portion],E4310,Table15[If Material Anything Other than "Lead" in Column E,Was Material Ever Previously Lead?],G4310,Table15[Customer-Owned Portion],O4310),Table15[Unique ID],0),0)))</f>
        <v>Non-lead</v>
      </c>
      <c r="X4310"/>
    </row>
    <row r="4311" spans="2:24" ht="30" x14ac:dyDescent="0.25">
      <c r="B4311" s="146" t="s">
        <v>506</v>
      </c>
      <c r="C4311" s="31" t="s">
        <v>507</v>
      </c>
      <c r="D4311" s="31" t="s">
        <v>508</v>
      </c>
      <c r="E4311" s="44" t="s">
        <v>52</v>
      </c>
      <c r="F4311" s="43" t="s">
        <v>34</v>
      </c>
      <c r="G4311" s="84" t="s">
        <v>34</v>
      </c>
      <c r="H4311" s="31"/>
      <c r="I4311" s="205">
        <v>6</v>
      </c>
      <c r="J4311" s="84" t="s">
        <v>217</v>
      </c>
      <c r="K4311" s="31" t="s">
        <v>34</v>
      </c>
      <c r="L4311" s="31"/>
      <c r="M4311" s="169"/>
      <c r="N4311" s="148" t="s">
        <v>633</v>
      </c>
      <c r="O4311" s="106" t="s">
        <v>52</v>
      </c>
      <c r="P4311" s="43"/>
      <c r="Q4311" s="205">
        <v>6</v>
      </c>
      <c r="R4311" s="84" t="s">
        <v>217</v>
      </c>
      <c r="S4311" s="31" t="s">
        <v>34</v>
      </c>
      <c r="T4311" s="31"/>
      <c r="U4311" s="169"/>
      <c r="V4311" s="150" t="s">
        <v>633</v>
      </c>
      <c r="W4311" s="141" t="str" cm="1">
        <f t="array" ref="W4311">IF(SUM(LEN(B4311:V4311))=0,"",IF(OR(OR(ISBLANK(F4311),SUM(LEN(C4311),LEN(D4311))=0),AND(NOT(E4311="Unknown"),ISBLANK(J4311)),AND(NOT(O4311="Unknown"),ISBLANK(R4311))),"Missing Information", INDEX(Table15[Entire Service Line Classification], MATCH(SUMIFS(Table15[Unique ID],Table15[System-Owned Portion],E4311,Table15[If Material Anything Other than "Lead" in Column E,Was Material Ever Previously Lead?],G4311,Table15[Customer-Owned Portion],O4311),Table15[Unique ID],0),0)))</f>
        <v>Non-lead</v>
      </c>
      <c r="X4311"/>
    </row>
    <row r="4312" spans="2:24" ht="30" x14ac:dyDescent="0.25">
      <c r="B4312" s="146" t="s">
        <v>479</v>
      </c>
      <c r="C4312" s="31" t="s">
        <v>480</v>
      </c>
      <c r="D4312" s="31" t="s">
        <v>481</v>
      </c>
      <c r="E4312" s="44" t="s">
        <v>52</v>
      </c>
      <c r="F4312" s="43" t="s">
        <v>34</v>
      </c>
      <c r="G4312" s="84" t="s">
        <v>34</v>
      </c>
      <c r="H4312" s="31"/>
      <c r="I4312" s="205">
        <v>4</v>
      </c>
      <c r="J4312" s="84" t="s">
        <v>217</v>
      </c>
      <c r="K4312" s="31" t="s">
        <v>34</v>
      </c>
      <c r="L4312" s="31"/>
      <c r="M4312" s="169"/>
      <c r="N4312" s="148" t="s">
        <v>633</v>
      </c>
      <c r="O4312" s="106" t="s">
        <v>52</v>
      </c>
      <c r="P4312" s="43"/>
      <c r="Q4312" s="205">
        <v>4</v>
      </c>
      <c r="R4312" s="84" t="s">
        <v>217</v>
      </c>
      <c r="S4312" s="31" t="s">
        <v>34</v>
      </c>
      <c r="T4312" s="31"/>
      <c r="U4312" s="169"/>
      <c r="V4312" s="150" t="s">
        <v>633</v>
      </c>
      <c r="W4312" s="141" t="str" cm="1">
        <f t="array" ref="W4312">IF(SUM(LEN(B4312:V4312))=0,"",IF(OR(OR(ISBLANK(F4312),SUM(LEN(C4312),LEN(D4312))=0),AND(NOT(E4312="Unknown"),ISBLANK(J4312)),AND(NOT(O4312="Unknown"),ISBLANK(R4312))),"Missing Information", INDEX(Table15[Entire Service Line Classification], MATCH(SUMIFS(Table15[Unique ID],Table15[System-Owned Portion],E4312,Table15[If Material Anything Other than "Lead" in Column E,Was Material Ever Previously Lead?],G4312,Table15[Customer-Owned Portion],O4312),Table15[Unique ID],0),0)))</f>
        <v>Non-lead</v>
      </c>
      <c r="X4312"/>
    </row>
    <row r="4313" spans="2:24" ht="30" x14ac:dyDescent="0.25">
      <c r="B4313" s="146" t="s">
        <v>488</v>
      </c>
      <c r="C4313" s="31" t="s">
        <v>489</v>
      </c>
      <c r="D4313" s="31" t="s">
        <v>490</v>
      </c>
      <c r="E4313" s="44" t="s">
        <v>52</v>
      </c>
      <c r="F4313" s="43" t="s">
        <v>34</v>
      </c>
      <c r="G4313" s="84" t="s">
        <v>34</v>
      </c>
      <c r="H4313" s="31"/>
      <c r="I4313" s="205">
        <v>4</v>
      </c>
      <c r="J4313" s="84" t="s">
        <v>217</v>
      </c>
      <c r="K4313" s="31" t="s">
        <v>34</v>
      </c>
      <c r="L4313" s="31"/>
      <c r="M4313" s="169"/>
      <c r="N4313" s="148" t="s">
        <v>633</v>
      </c>
      <c r="O4313" s="106" t="s">
        <v>52</v>
      </c>
      <c r="P4313" s="43"/>
      <c r="Q4313" s="205">
        <v>4</v>
      </c>
      <c r="R4313" s="84" t="s">
        <v>217</v>
      </c>
      <c r="S4313" s="31" t="s">
        <v>34</v>
      </c>
      <c r="T4313" s="31"/>
      <c r="U4313" s="169"/>
      <c r="V4313" s="150" t="s">
        <v>633</v>
      </c>
      <c r="W4313" s="141" t="str" cm="1">
        <f t="array" ref="W4313">IF(SUM(LEN(B4313:V4313))=0,"",IF(OR(OR(ISBLANK(F4313),SUM(LEN(C4313),LEN(D4313))=0),AND(NOT(E4313="Unknown"),ISBLANK(J4313)),AND(NOT(O4313="Unknown"),ISBLANK(R4313))),"Missing Information", INDEX(Table15[Entire Service Line Classification], MATCH(SUMIFS(Table15[Unique ID],Table15[System-Owned Portion],E4313,Table15[If Material Anything Other than "Lead" in Column E,Was Material Ever Previously Lead?],G4313,Table15[Customer-Owned Portion],O4313),Table15[Unique ID],0),0)))</f>
        <v>Non-lead</v>
      </c>
      <c r="X4313"/>
    </row>
    <row r="4314" spans="2:24" ht="105" x14ac:dyDescent="0.25">
      <c r="B4314" s="146" t="s">
        <v>2968</v>
      </c>
      <c r="C4314" s="31" t="s">
        <v>2969</v>
      </c>
      <c r="D4314" s="31" t="s">
        <v>2970</v>
      </c>
      <c r="E4314" s="44" t="s">
        <v>35</v>
      </c>
      <c r="F4314" s="43" t="s">
        <v>34</v>
      </c>
      <c r="G4314" s="84" t="s">
        <v>34</v>
      </c>
      <c r="H4314" s="31" t="s">
        <v>2971</v>
      </c>
      <c r="I4314" s="205">
        <v>1</v>
      </c>
      <c r="J4314" s="84" t="s">
        <v>188</v>
      </c>
      <c r="K4314" s="31" t="s">
        <v>34</v>
      </c>
      <c r="L4314" s="31"/>
      <c r="M4314" s="169"/>
      <c r="N4314" s="148" t="s">
        <v>2972</v>
      </c>
      <c r="O4314" s="106" t="s">
        <v>52</v>
      </c>
      <c r="P4314" s="43" t="s">
        <v>2971</v>
      </c>
      <c r="Q4314" s="205"/>
      <c r="R4314" s="84" t="s">
        <v>188</v>
      </c>
      <c r="S4314" s="31" t="s">
        <v>34</v>
      </c>
      <c r="T4314" s="31"/>
      <c r="U4314" s="169"/>
      <c r="V4314" s="150" t="s">
        <v>2973</v>
      </c>
      <c r="W4314" s="141" t="str" cm="1">
        <f t="array" ref="W4314">IF(SUM(LEN(B4314:V4314))=0,"",IF(OR(OR(ISBLANK(F4314),SUM(LEN(C4314),LEN(D4314))=0),AND(NOT(E4314="Unknown"),ISBLANK(J4314)),AND(NOT(O4314="Unknown"),ISBLANK(R4314))),"Missing Information", INDEX(Table15[Entire Service Line Classification], MATCH(SUMIFS(Table15[Unique ID],Table15[System-Owned Portion],E4314,Table15[If Material Anything Other than "Lead" in Column E,Was Material Ever Previously Lead?],G4314,Table15[Customer-Owned Portion],O4314),Table15[Unique ID],0),0)))</f>
        <v>Non-lead</v>
      </c>
      <c r="X4314"/>
    </row>
    <row r="4315" spans="2:24" ht="75" x14ac:dyDescent="0.25">
      <c r="B4315" s="146" t="s">
        <v>14304</v>
      </c>
      <c r="C4315" s="31" t="s">
        <v>14305</v>
      </c>
      <c r="D4315" s="31" t="s">
        <v>14306</v>
      </c>
      <c r="E4315" s="44" t="s">
        <v>43</v>
      </c>
      <c r="F4315" s="43" t="s">
        <v>34</v>
      </c>
      <c r="G4315" s="84" t="s">
        <v>34</v>
      </c>
      <c r="H4315" s="31"/>
      <c r="I4315" s="205"/>
      <c r="J4315" s="84" t="s">
        <v>106</v>
      </c>
      <c r="K4315" s="31" t="s">
        <v>36</v>
      </c>
      <c r="L4315" s="31" t="s">
        <v>95</v>
      </c>
      <c r="M4315" s="169" t="s">
        <v>3713</v>
      </c>
      <c r="N4315" s="148" t="s">
        <v>12612</v>
      </c>
      <c r="O4315" s="106" t="s">
        <v>35</v>
      </c>
      <c r="P4315" s="43"/>
      <c r="Q4315" s="205"/>
      <c r="R4315" s="84" t="s">
        <v>106</v>
      </c>
      <c r="S4315" s="31" t="s">
        <v>36</v>
      </c>
      <c r="T4315" s="31" t="s">
        <v>95</v>
      </c>
      <c r="U4315" s="169" t="s">
        <v>3713</v>
      </c>
      <c r="V4315" s="150" t="s">
        <v>12647</v>
      </c>
      <c r="W4315" s="141" t="str" cm="1">
        <f t="array" ref="W4315">IF(SUM(LEN(B4315:V4315))=0,"",IF(OR(OR(ISBLANK(F4315),SUM(LEN(C4315),LEN(D4315))=0),AND(NOT(E4315="Unknown"),ISBLANK(J4315)),AND(NOT(O4315="Unknown"),ISBLANK(R4315))),"Missing Information", INDEX(Table15[Entire Service Line Classification], MATCH(SUMIFS(Table15[Unique ID],Table15[System-Owned Portion],E4315,Table15[If Material Anything Other than "Lead" in Column E,Was Material Ever Previously Lead?],G4315,Table15[Customer-Owned Portion],O4315),Table15[Unique ID],0),0)))</f>
        <v>Non-lead</v>
      </c>
      <c r="X4315"/>
    </row>
    <row r="4316" spans="2:24" ht="225" x14ac:dyDescent="0.25">
      <c r="B4316" s="146" t="s">
        <v>14307</v>
      </c>
      <c r="C4316" s="31" t="s">
        <v>14308</v>
      </c>
      <c r="D4316" s="31" t="s">
        <v>14309</v>
      </c>
      <c r="E4316" s="44" t="s">
        <v>52</v>
      </c>
      <c r="F4316" s="43" t="s">
        <v>34</v>
      </c>
      <c r="G4316" s="84" t="s">
        <v>34</v>
      </c>
      <c r="H4316" s="31"/>
      <c r="I4316" s="205"/>
      <c r="J4316" s="84" t="s">
        <v>105</v>
      </c>
      <c r="K4316" s="31" t="s">
        <v>34</v>
      </c>
      <c r="L4316" s="31"/>
      <c r="M4316" s="169"/>
      <c r="N4316" s="148" t="s">
        <v>3366</v>
      </c>
      <c r="O4316" s="106" t="s">
        <v>52</v>
      </c>
      <c r="P4316" s="43"/>
      <c r="Q4316" s="205"/>
      <c r="R4316" s="84" t="s">
        <v>105</v>
      </c>
      <c r="S4316" s="31" t="s">
        <v>34</v>
      </c>
      <c r="T4316" s="31"/>
      <c r="U4316" s="169"/>
      <c r="V4316" s="150" t="s">
        <v>3366</v>
      </c>
      <c r="W4316" s="141" t="str" cm="1">
        <f t="array" ref="W4316">IF(SUM(LEN(B4316:V4316))=0,"",IF(OR(OR(ISBLANK(F4316),SUM(LEN(C4316),LEN(D4316))=0),AND(NOT(E4316="Unknown"),ISBLANK(J4316)),AND(NOT(O4316="Unknown"),ISBLANK(R4316))),"Missing Information", INDEX(Table15[Entire Service Line Classification], MATCH(SUMIFS(Table15[Unique ID],Table15[System-Owned Portion],E4316,Table15[If Material Anything Other than "Lead" in Column E,Was Material Ever Previously Lead?],G4316,Table15[Customer-Owned Portion],O4316),Table15[Unique ID],0),0)))</f>
        <v>Non-lead</v>
      </c>
      <c r="X4316"/>
    </row>
    <row r="4317" spans="2:24" ht="225" x14ac:dyDescent="0.25">
      <c r="B4317" s="146" t="s">
        <v>14310</v>
      </c>
      <c r="C4317" s="31" t="s">
        <v>14311</v>
      </c>
      <c r="D4317" s="31" t="s">
        <v>14312</v>
      </c>
      <c r="E4317" s="44" t="s">
        <v>52</v>
      </c>
      <c r="F4317" s="43" t="s">
        <v>34</v>
      </c>
      <c r="G4317" s="84" t="s">
        <v>34</v>
      </c>
      <c r="H4317" s="31"/>
      <c r="I4317" s="205"/>
      <c r="J4317" s="84" t="s">
        <v>105</v>
      </c>
      <c r="K4317" s="31" t="s">
        <v>34</v>
      </c>
      <c r="L4317" s="31"/>
      <c r="M4317" s="169"/>
      <c r="N4317" s="148" t="s">
        <v>3366</v>
      </c>
      <c r="O4317" s="106" t="s">
        <v>52</v>
      </c>
      <c r="P4317" s="43"/>
      <c r="Q4317" s="205"/>
      <c r="R4317" s="84" t="s">
        <v>105</v>
      </c>
      <c r="S4317" s="31" t="s">
        <v>34</v>
      </c>
      <c r="T4317" s="31"/>
      <c r="U4317" s="169"/>
      <c r="V4317" s="150" t="s">
        <v>3366</v>
      </c>
      <c r="W4317" s="141" t="str" cm="1">
        <f t="array" ref="W4317">IF(SUM(LEN(B4317:V4317))=0,"",IF(OR(OR(ISBLANK(F4317),SUM(LEN(C4317),LEN(D4317))=0),AND(NOT(E4317="Unknown"),ISBLANK(J4317)),AND(NOT(O4317="Unknown"),ISBLANK(R4317))),"Missing Information", INDEX(Table15[Entire Service Line Classification], MATCH(SUMIFS(Table15[Unique ID],Table15[System-Owned Portion],E4317,Table15[If Material Anything Other than "Lead" in Column E,Was Material Ever Previously Lead?],G4317,Table15[Customer-Owned Portion],O4317),Table15[Unique ID],0),0)))</f>
        <v>Non-lead</v>
      </c>
      <c r="X4317"/>
    </row>
    <row r="4318" spans="2:24" ht="225" x14ac:dyDescent="0.25">
      <c r="B4318" s="146" t="s">
        <v>14313</v>
      </c>
      <c r="C4318" s="31" t="s">
        <v>14314</v>
      </c>
      <c r="D4318" s="31" t="s">
        <v>14315</v>
      </c>
      <c r="E4318" s="44" t="s">
        <v>52</v>
      </c>
      <c r="F4318" s="43" t="s">
        <v>34</v>
      </c>
      <c r="G4318" s="84" t="s">
        <v>34</v>
      </c>
      <c r="H4318" s="31"/>
      <c r="I4318" s="205"/>
      <c r="J4318" s="84" t="s">
        <v>105</v>
      </c>
      <c r="K4318" s="31" t="s">
        <v>34</v>
      </c>
      <c r="L4318" s="31"/>
      <c r="M4318" s="169"/>
      <c r="N4318" s="148" t="s">
        <v>3366</v>
      </c>
      <c r="O4318" s="106" t="s">
        <v>52</v>
      </c>
      <c r="P4318" s="43"/>
      <c r="Q4318" s="205"/>
      <c r="R4318" s="84" t="s">
        <v>105</v>
      </c>
      <c r="S4318" s="31" t="s">
        <v>34</v>
      </c>
      <c r="T4318" s="31"/>
      <c r="U4318" s="169"/>
      <c r="V4318" s="150" t="s">
        <v>3366</v>
      </c>
      <c r="W4318" s="141" t="str" cm="1">
        <f t="array" ref="W4318">IF(SUM(LEN(B4318:V4318))=0,"",IF(OR(OR(ISBLANK(F4318),SUM(LEN(C4318),LEN(D4318))=0),AND(NOT(E4318="Unknown"),ISBLANK(J4318)),AND(NOT(O4318="Unknown"),ISBLANK(R4318))),"Missing Information", INDEX(Table15[Entire Service Line Classification], MATCH(SUMIFS(Table15[Unique ID],Table15[System-Owned Portion],E4318,Table15[If Material Anything Other than "Lead" in Column E,Was Material Ever Previously Lead?],G4318,Table15[Customer-Owned Portion],O4318),Table15[Unique ID],0),0)))</f>
        <v>Non-lead</v>
      </c>
      <c r="X4318"/>
    </row>
    <row r="4319" spans="2:24" ht="225" x14ac:dyDescent="0.25">
      <c r="B4319" s="146" t="s">
        <v>14316</v>
      </c>
      <c r="C4319" s="31" t="s">
        <v>14317</v>
      </c>
      <c r="D4319" s="31" t="s">
        <v>14318</v>
      </c>
      <c r="E4319" s="44" t="s">
        <v>52</v>
      </c>
      <c r="F4319" s="43" t="s">
        <v>34</v>
      </c>
      <c r="G4319" s="84" t="s">
        <v>34</v>
      </c>
      <c r="H4319" s="31"/>
      <c r="I4319" s="205"/>
      <c r="J4319" s="84" t="s">
        <v>3268</v>
      </c>
      <c r="K4319" s="31" t="s">
        <v>34</v>
      </c>
      <c r="L4319" s="31"/>
      <c r="M4319" s="169"/>
      <c r="N4319" s="148" t="s">
        <v>3269</v>
      </c>
      <c r="O4319" s="106" t="s">
        <v>52</v>
      </c>
      <c r="P4319" s="43"/>
      <c r="Q4319" s="205"/>
      <c r="R4319" s="84" t="s">
        <v>3268</v>
      </c>
      <c r="S4319" s="31" t="s">
        <v>34</v>
      </c>
      <c r="T4319" s="31"/>
      <c r="U4319" s="169"/>
      <c r="V4319" s="150" t="s">
        <v>3269</v>
      </c>
      <c r="W4319" s="141" t="str" cm="1">
        <f t="array" ref="W4319">IF(SUM(LEN(B4319:V4319))=0,"",IF(OR(OR(ISBLANK(F4319),SUM(LEN(C4319),LEN(D4319))=0),AND(NOT(E4319="Unknown"),ISBLANK(J4319)),AND(NOT(O4319="Unknown"),ISBLANK(R4319))),"Missing Information", INDEX(Table15[Entire Service Line Classification], MATCH(SUMIFS(Table15[Unique ID],Table15[System-Owned Portion],E4319,Table15[If Material Anything Other than "Lead" in Column E,Was Material Ever Previously Lead?],G4319,Table15[Customer-Owned Portion],O4319),Table15[Unique ID],0),0)))</f>
        <v>Non-lead</v>
      </c>
      <c r="X4319"/>
    </row>
    <row r="4320" spans="2:24" ht="225" x14ac:dyDescent="0.25">
      <c r="B4320" s="146" t="s">
        <v>14319</v>
      </c>
      <c r="C4320" s="31" t="s">
        <v>14320</v>
      </c>
      <c r="D4320" s="31" t="s">
        <v>14321</v>
      </c>
      <c r="E4320" s="44" t="s">
        <v>52</v>
      </c>
      <c r="F4320" s="43" t="s">
        <v>34</v>
      </c>
      <c r="G4320" s="84" t="s">
        <v>34</v>
      </c>
      <c r="H4320" s="31"/>
      <c r="I4320" s="205"/>
      <c r="J4320" s="84" t="s">
        <v>3268</v>
      </c>
      <c r="K4320" s="31" t="s">
        <v>34</v>
      </c>
      <c r="L4320" s="31"/>
      <c r="M4320" s="169"/>
      <c r="N4320" s="148" t="s">
        <v>3269</v>
      </c>
      <c r="O4320" s="106" t="s">
        <v>52</v>
      </c>
      <c r="P4320" s="43"/>
      <c r="Q4320" s="205"/>
      <c r="R4320" s="84" t="s">
        <v>3268</v>
      </c>
      <c r="S4320" s="31" t="s">
        <v>34</v>
      </c>
      <c r="T4320" s="31"/>
      <c r="U4320" s="169"/>
      <c r="V4320" s="150" t="s">
        <v>3269</v>
      </c>
      <c r="W4320" s="141" t="str" cm="1">
        <f t="array" ref="W4320">IF(SUM(LEN(B4320:V4320))=0,"",IF(OR(OR(ISBLANK(F4320),SUM(LEN(C4320),LEN(D4320))=0),AND(NOT(E4320="Unknown"),ISBLANK(J4320)),AND(NOT(O4320="Unknown"),ISBLANK(R4320))),"Missing Information", INDEX(Table15[Entire Service Line Classification], MATCH(SUMIFS(Table15[Unique ID],Table15[System-Owned Portion],E4320,Table15[If Material Anything Other than "Lead" in Column E,Was Material Ever Previously Lead?],G4320,Table15[Customer-Owned Portion],O4320),Table15[Unique ID],0),0)))</f>
        <v>Non-lead</v>
      </c>
      <c r="X4320"/>
    </row>
    <row r="4321" spans="2:24" ht="225" x14ac:dyDescent="0.25">
      <c r="B4321" s="146" t="s">
        <v>14322</v>
      </c>
      <c r="C4321" s="31" t="s">
        <v>14323</v>
      </c>
      <c r="D4321" s="31" t="s">
        <v>14324</v>
      </c>
      <c r="E4321" s="44" t="s">
        <v>52</v>
      </c>
      <c r="F4321" s="43" t="s">
        <v>34</v>
      </c>
      <c r="G4321" s="84" t="s">
        <v>34</v>
      </c>
      <c r="H4321" s="31"/>
      <c r="I4321" s="205"/>
      <c r="J4321" s="84" t="s">
        <v>3268</v>
      </c>
      <c r="K4321" s="31" t="s">
        <v>34</v>
      </c>
      <c r="L4321" s="31"/>
      <c r="M4321" s="169"/>
      <c r="N4321" s="148" t="s">
        <v>3269</v>
      </c>
      <c r="O4321" s="106" t="s">
        <v>52</v>
      </c>
      <c r="P4321" s="43"/>
      <c r="Q4321" s="205"/>
      <c r="R4321" s="84" t="s">
        <v>3268</v>
      </c>
      <c r="S4321" s="31" t="s">
        <v>34</v>
      </c>
      <c r="T4321" s="31"/>
      <c r="U4321" s="169"/>
      <c r="V4321" s="150" t="s">
        <v>3269</v>
      </c>
      <c r="W4321" s="141" t="str" cm="1">
        <f t="array" ref="W4321">IF(SUM(LEN(B4321:V4321))=0,"",IF(OR(OR(ISBLANK(F4321),SUM(LEN(C4321),LEN(D4321))=0),AND(NOT(E4321="Unknown"),ISBLANK(J4321)),AND(NOT(O4321="Unknown"),ISBLANK(R4321))),"Missing Information", INDEX(Table15[Entire Service Line Classification], MATCH(SUMIFS(Table15[Unique ID],Table15[System-Owned Portion],E4321,Table15[If Material Anything Other than "Lead" in Column E,Was Material Ever Previously Lead?],G4321,Table15[Customer-Owned Portion],O4321),Table15[Unique ID],0),0)))</f>
        <v>Non-lead</v>
      </c>
      <c r="X4321"/>
    </row>
    <row r="4322" spans="2:24" ht="75" x14ac:dyDescent="0.25">
      <c r="B4322" s="146" t="s">
        <v>14325</v>
      </c>
      <c r="C4322" s="31" t="s">
        <v>14323</v>
      </c>
      <c r="D4322" s="31" t="s">
        <v>14326</v>
      </c>
      <c r="E4322" s="44" t="s">
        <v>43</v>
      </c>
      <c r="F4322" s="43" t="s">
        <v>34</v>
      </c>
      <c r="G4322" s="84" t="s">
        <v>34</v>
      </c>
      <c r="H4322" s="31"/>
      <c r="I4322" s="205"/>
      <c r="J4322" s="84" t="s">
        <v>106</v>
      </c>
      <c r="K4322" s="31" t="s">
        <v>36</v>
      </c>
      <c r="L4322" s="31" t="s">
        <v>95</v>
      </c>
      <c r="M4322" s="169" t="s">
        <v>3304</v>
      </c>
      <c r="N4322" s="148" t="s">
        <v>12582</v>
      </c>
      <c r="O4322" s="106" t="s">
        <v>43</v>
      </c>
      <c r="P4322" s="43"/>
      <c r="Q4322" s="205"/>
      <c r="R4322" s="84" t="s">
        <v>106</v>
      </c>
      <c r="S4322" s="31" t="s">
        <v>36</v>
      </c>
      <c r="T4322" s="31" t="s">
        <v>95</v>
      </c>
      <c r="U4322" s="169" t="s">
        <v>3304</v>
      </c>
      <c r="V4322" s="150" t="s">
        <v>12582</v>
      </c>
      <c r="W4322" s="141" t="str" cm="1">
        <f t="array" ref="W4322">IF(SUM(LEN(B4322:V4322))=0,"",IF(OR(OR(ISBLANK(F4322),SUM(LEN(C4322),LEN(D4322))=0),AND(NOT(E4322="Unknown"),ISBLANK(J4322)),AND(NOT(O4322="Unknown"),ISBLANK(R4322))),"Missing Information", INDEX(Table15[Entire Service Line Classification], MATCH(SUMIFS(Table15[Unique ID],Table15[System-Owned Portion],E4322,Table15[If Material Anything Other than "Lead" in Column E,Was Material Ever Previously Lead?],G4322,Table15[Customer-Owned Portion],O4322),Table15[Unique ID],0),0)))</f>
        <v>Non-lead</v>
      </c>
      <c r="X4322"/>
    </row>
    <row r="4323" spans="2:24" ht="225" x14ac:dyDescent="0.25">
      <c r="B4323" s="146" t="s">
        <v>14327</v>
      </c>
      <c r="C4323" s="31" t="s">
        <v>14328</v>
      </c>
      <c r="D4323" s="31" t="s">
        <v>14329</v>
      </c>
      <c r="E4323" s="44" t="s">
        <v>52</v>
      </c>
      <c r="F4323" s="43" t="s">
        <v>34</v>
      </c>
      <c r="G4323" s="84" t="s">
        <v>34</v>
      </c>
      <c r="H4323" s="31"/>
      <c r="I4323" s="205"/>
      <c r="J4323" s="84" t="s">
        <v>105</v>
      </c>
      <c r="K4323" s="31" t="s">
        <v>34</v>
      </c>
      <c r="L4323" s="31"/>
      <c r="M4323" s="169"/>
      <c r="N4323" s="148" t="s">
        <v>3366</v>
      </c>
      <c r="O4323" s="106" t="s">
        <v>52</v>
      </c>
      <c r="P4323" s="43"/>
      <c r="Q4323" s="205"/>
      <c r="R4323" s="84" t="s">
        <v>105</v>
      </c>
      <c r="S4323" s="31" t="s">
        <v>34</v>
      </c>
      <c r="T4323" s="31"/>
      <c r="U4323" s="169"/>
      <c r="V4323" s="150" t="s">
        <v>3366</v>
      </c>
      <c r="W4323" s="141" t="str" cm="1">
        <f t="array" ref="W4323">IF(SUM(LEN(B4323:V4323))=0,"",IF(OR(OR(ISBLANK(F4323),SUM(LEN(C4323),LEN(D4323))=0),AND(NOT(E4323="Unknown"),ISBLANK(J4323)),AND(NOT(O4323="Unknown"),ISBLANK(R4323))),"Missing Information", INDEX(Table15[Entire Service Line Classification], MATCH(SUMIFS(Table15[Unique ID],Table15[System-Owned Portion],E4323,Table15[If Material Anything Other than "Lead" in Column E,Was Material Ever Previously Lead?],G4323,Table15[Customer-Owned Portion],O4323),Table15[Unique ID],0),0)))</f>
        <v>Non-lead</v>
      </c>
      <c r="X4323"/>
    </row>
    <row r="4324" spans="2:24" ht="75" x14ac:dyDescent="0.25">
      <c r="B4324" s="146" t="s">
        <v>14330</v>
      </c>
      <c r="C4324" s="31" t="s">
        <v>14331</v>
      </c>
      <c r="D4324" s="31" t="s">
        <v>14332</v>
      </c>
      <c r="E4324" s="44" t="s">
        <v>43</v>
      </c>
      <c r="F4324" s="43" t="s">
        <v>34</v>
      </c>
      <c r="G4324" s="84" t="s">
        <v>34</v>
      </c>
      <c r="H4324" s="31"/>
      <c r="I4324" s="205"/>
      <c r="J4324" s="84" t="s">
        <v>106</v>
      </c>
      <c r="K4324" s="31" t="s">
        <v>36</v>
      </c>
      <c r="L4324" s="31" t="s">
        <v>95</v>
      </c>
      <c r="M4324" s="169" t="s">
        <v>3304</v>
      </c>
      <c r="N4324" s="148" t="s">
        <v>12582</v>
      </c>
      <c r="O4324" s="106" t="s">
        <v>43</v>
      </c>
      <c r="P4324" s="43"/>
      <c r="Q4324" s="205"/>
      <c r="R4324" s="84" t="s">
        <v>106</v>
      </c>
      <c r="S4324" s="31" t="s">
        <v>36</v>
      </c>
      <c r="T4324" s="31" t="s">
        <v>95</v>
      </c>
      <c r="U4324" s="169" t="s">
        <v>3304</v>
      </c>
      <c r="V4324" s="150" t="s">
        <v>12582</v>
      </c>
      <c r="W4324" s="141" t="str" cm="1">
        <f t="array" ref="W4324">IF(SUM(LEN(B4324:V4324))=0,"",IF(OR(OR(ISBLANK(F4324),SUM(LEN(C4324),LEN(D4324))=0),AND(NOT(E4324="Unknown"),ISBLANK(J4324)),AND(NOT(O4324="Unknown"),ISBLANK(R4324))),"Missing Information", INDEX(Table15[Entire Service Line Classification], MATCH(SUMIFS(Table15[Unique ID],Table15[System-Owned Portion],E4324,Table15[If Material Anything Other than "Lead" in Column E,Was Material Ever Previously Lead?],G4324,Table15[Customer-Owned Portion],O4324),Table15[Unique ID],0),0)))</f>
        <v>Non-lead</v>
      </c>
      <c r="X4324"/>
    </row>
    <row r="4325" spans="2:24" ht="75" x14ac:dyDescent="0.25">
      <c r="B4325" s="146" t="s">
        <v>14333</v>
      </c>
      <c r="C4325" s="31" t="s">
        <v>14334</v>
      </c>
      <c r="D4325" s="31" t="s">
        <v>14335</v>
      </c>
      <c r="E4325" s="44" t="s">
        <v>43</v>
      </c>
      <c r="F4325" s="43" t="s">
        <v>34</v>
      </c>
      <c r="G4325" s="84" t="s">
        <v>34</v>
      </c>
      <c r="H4325" s="31"/>
      <c r="I4325" s="205"/>
      <c r="J4325" s="84" t="s">
        <v>106</v>
      </c>
      <c r="K4325" s="31" t="s">
        <v>36</v>
      </c>
      <c r="L4325" s="31" t="s">
        <v>95</v>
      </c>
      <c r="M4325" s="169" t="s">
        <v>3699</v>
      </c>
      <c r="N4325" s="148" t="s">
        <v>12544</v>
      </c>
      <c r="O4325" s="106" t="s">
        <v>43</v>
      </c>
      <c r="P4325" s="43"/>
      <c r="Q4325" s="205"/>
      <c r="R4325" s="84" t="s">
        <v>106</v>
      </c>
      <c r="S4325" s="31" t="s">
        <v>36</v>
      </c>
      <c r="T4325" s="31" t="s">
        <v>95</v>
      </c>
      <c r="U4325" s="169" t="s">
        <v>3699</v>
      </c>
      <c r="V4325" s="150" t="s">
        <v>12544</v>
      </c>
      <c r="W4325" s="141" t="str" cm="1">
        <f t="array" ref="W4325">IF(SUM(LEN(B4325:V4325))=0,"",IF(OR(OR(ISBLANK(F4325),SUM(LEN(C4325),LEN(D4325))=0),AND(NOT(E4325="Unknown"),ISBLANK(J4325)),AND(NOT(O4325="Unknown"),ISBLANK(R4325))),"Missing Information", INDEX(Table15[Entire Service Line Classification], MATCH(SUMIFS(Table15[Unique ID],Table15[System-Owned Portion],E4325,Table15[If Material Anything Other than "Lead" in Column E,Was Material Ever Previously Lead?],G4325,Table15[Customer-Owned Portion],O4325),Table15[Unique ID],0),0)))</f>
        <v>Non-lead</v>
      </c>
      <c r="X4325"/>
    </row>
    <row r="4326" spans="2:24" ht="75" x14ac:dyDescent="0.25">
      <c r="B4326" s="146" t="s">
        <v>14336</v>
      </c>
      <c r="C4326" s="31" t="s">
        <v>14337</v>
      </c>
      <c r="D4326" s="31" t="s">
        <v>14338</v>
      </c>
      <c r="E4326" s="44" t="s">
        <v>43</v>
      </c>
      <c r="F4326" s="43" t="s">
        <v>34</v>
      </c>
      <c r="G4326" s="84" t="s">
        <v>34</v>
      </c>
      <c r="H4326" s="31"/>
      <c r="I4326" s="205"/>
      <c r="J4326" s="84" t="s">
        <v>106</v>
      </c>
      <c r="K4326" s="31" t="s">
        <v>36</v>
      </c>
      <c r="L4326" s="31" t="s">
        <v>95</v>
      </c>
      <c r="M4326" s="169" t="s">
        <v>3713</v>
      </c>
      <c r="N4326" s="148" t="s">
        <v>12612</v>
      </c>
      <c r="O4326" s="106" t="s">
        <v>43</v>
      </c>
      <c r="P4326" s="43"/>
      <c r="Q4326" s="205"/>
      <c r="R4326" s="84" t="s">
        <v>106</v>
      </c>
      <c r="S4326" s="31" t="s">
        <v>36</v>
      </c>
      <c r="T4326" s="31" t="s">
        <v>95</v>
      </c>
      <c r="U4326" s="169" t="s">
        <v>3713</v>
      </c>
      <c r="V4326" s="150" t="s">
        <v>12612</v>
      </c>
      <c r="W4326" s="141" t="str" cm="1">
        <f t="array" ref="W4326">IF(SUM(LEN(B4326:V4326))=0,"",IF(OR(OR(ISBLANK(F4326),SUM(LEN(C4326),LEN(D4326))=0),AND(NOT(E4326="Unknown"),ISBLANK(J4326)),AND(NOT(O4326="Unknown"),ISBLANK(R4326))),"Missing Information", INDEX(Table15[Entire Service Line Classification], MATCH(SUMIFS(Table15[Unique ID],Table15[System-Owned Portion],E4326,Table15[If Material Anything Other than "Lead" in Column E,Was Material Ever Previously Lead?],G4326,Table15[Customer-Owned Portion],O4326),Table15[Unique ID],0),0)))</f>
        <v>Non-lead</v>
      </c>
      <c r="X4326"/>
    </row>
    <row r="4327" spans="2:24" ht="225" x14ac:dyDescent="0.25">
      <c r="B4327" s="146" t="s">
        <v>14339</v>
      </c>
      <c r="C4327" s="31" t="s">
        <v>14340</v>
      </c>
      <c r="D4327" s="31" t="s">
        <v>14341</v>
      </c>
      <c r="E4327" s="44" t="s">
        <v>52</v>
      </c>
      <c r="F4327" s="43" t="s">
        <v>34</v>
      </c>
      <c r="G4327" s="84" t="s">
        <v>34</v>
      </c>
      <c r="H4327" s="31"/>
      <c r="I4327" s="205"/>
      <c r="J4327" s="84" t="s">
        <v>105</v>
      </c>
      <c r="K4327" s="31" t="s">
        <v>34</v>
      </c>
      <c r="L4327" s="31"/>
      <c r="M4327" s="169"/>
      <c r="N4327" s="148" t="s">
        <v>3366</v>
      </c>
      <c r="O4327" s="106" t="s">
        <v>52</v>
      </c>
      <c r="P4327" s="43"/>
      <c r="Q4327" s="205"/>
      <c r="R4327" s="84" t="s">
        <v>105</v>
      </c>
      <c r="S4327" s="31" t="s">
        <v>34</v>
      </c>
      <c r="T4327" s="31"/>
      <c r="U4327" s="169"/>
      <c r="V4327" s="150" t="s">
        <v>3366</v>
      </c>
      <c r="W4327" s="141" t="str" cm="1">
        <f t="array" ref="W4327">IF(SUM(LEN(B4327:V4327))=0,"",IF(OR(OR(ISBLANK(F4327),SUM(LEN(C4327),LEN(D4327))=0),AND(NOT(E4327="Unknown"),ISBLANK(J4327)),AND(NOT(O4327="Unknown"),ISBLANK(R4327))),"Missing Information", INDEX(Table15[Entire Service Line Classification], MATCH(SUMIFS(Table15[Unique ID],Table15[System-Owned Portion],E4327,Table15[If Material Anything Other than "Lead" in Column E,Was Material Ever Previously Lead?],G4327,Table15[Customer-Owned Portion],O4327),Table15[Unique ID],0),0)))</f>
        <v>Non-lead</v>
      </c>
      <c r="X4327"/>
    </row>
    <row r="4328" spans="2:24" ht="225" x14ac:dyDescent="0.25">
      <c r="B4328" s="146" t="s">
        <v>14342</v>
      </c>
      <c r="C4328" s="31" t="s">
        <v>14343</v>
      </c>
      <c r="D4328" s="31" t="s">
        <v>14344</v>
      </c>
      <c r="E4328" s="44" t="s">
        <v>52</v>
      </c>
      <c r="F4328" s="43" t="s">
        <v>34</v>
      </c>
      <c r="G4328" s="84" t="s">
        <v>34</v>
      </c>
      <c r="H4328" s="31"/>
      <c r="I4328" s="205"/>
      <c r="J4328" s="84" t="s">
        <v>105</v>
      </c>
      <c r="K4328" s="31" t="s">
        <v>34</v>
      </c>
      <c r="L4328" s="31"/>
      <c r="M4328" s="169"/>
      <c r="N4328" s="148" t="s">
        <v>3366</v>
      </c>
      <c r="O4328" s="106" t="s">
        <v>52</v>
      </c>
      <c r="P4328" s="43"/>
      <c r="Q4328" s="205"/>
      <c r="R4328" s="84" t="s">
        <v>105</v>
      </c>
      <c r="S4328" s="31" t="s">
        <v>34</v>
      </c>
      <c r="T4328" s="31"/>
      <c r="U4328" s="169"/>
      <c r="V4328" s="150" t="s">
        <v>3366</v>
      </c>
      <c r="W4328" s="141" t="str" cm="1">
        <f t="array" ref="W4328">IF(SUM(LEN(B4328:V4328))=0,"",IF(OR(OR(ISBLANK(F4328),SUM(LEN(C4328),LEN(D4328))=0),AND(NOT(E4328="Unknown"),ISBLANK(J4328)),AND(NOT(O4328="Unknown"),ISBLANK(R4328))),"Missing Information", INDEX(Table15[Entire Service Line Classification], MATCH(SUMIFS(Table15[Unique ID],Table15[System-Owned Portion],E4328,Table15[If Material Anything Other than "Lead" in Column E,Was Material Ever Previously Lead?],G4328,Table15[Customer-Owned Portion],O4328),Table15[Unique ID],0),0)))</f>
        <v>Non-lead</v>
      </c>
      <c r="X4328"/>
    </row>
    <row r="4329" spans="2:24" ht="75" x14ac:dyDescent="0.25">
      <c r="B4329" s="146" t="s">
        <v>14345</v>
      </c>
      <c r="C4329" s="31" t="s">
        <v>14346</v>
      </c>
      <c r="D4329" s="31" t="s">
        <v>14347</v>
      </c>
      <c r="E4329" s="44" t="s">
        <v>43</v>
      </c>
      <c r="F4329" s="43" t="s">
        <v>34</v>
      </c>
      <c r="G4329" s="84" t="s">
        <v>34</v>
      </c>
      <c r="H4329" s="31"/>
      <c r="I4329" s="205"/>
      <c r="J4329" s="84" t="s">
        <v>106</v>
      </c>
      <c r="K4329" s="31" t="s">
        <v>36</v>
      </c>
      <c r="L4329" s="31" t="s">
        <v>95</v>
      </c>
      <c r="M4329" s="169" t="s">
        <v>3699</v>
      </c>
      <c r="N4329" s="148" t="s">
        <v>12544</v>
      </c>
      <c r="O4329" s="106" t="s">
        <v>35</v>
      </c>
      <c r="P4329" s="43"/>
      <c r="Q4329" s="205"/>
      <c r="R4329" s="84" t="s">
        <v>106</v>
      </c>
      <c r="S4329" s="31" t="s">
        <v>36</v>
      </c>
      <c r="T4329" s="31" t="s">
        <v>95</v>
      </c>
      <c r="U4329" s="169" t="s">
        <v>3699</v>
      </c>
      <c r="V4329" s="150" t="s">
        <v>12593</v>
      </c>
      <c r="W4329" s="141" t="str" cm="1">
        <f t="array" ref="W4329">IF(SUM(LEN(B4329:V4329))=0,"",IF(OR(OR(ISBLANK(F4329),SUM(LEN(C4329),LEN(D4329))=0),AND(NOT(E4329="Unknown"),ISBLANK(J4329)),AND(NOT(O4329="Unknown"),ISBLANK(R4329))),"Missing Information", INDEX(Table15[Entire Service Line Classification], MATCH(SUMIFS(Table15[Unique ID],Table15[System-Owned Portion],E4329,Table15[If Material Anything Other than "Lead" in Column E,Was Material Ever Previously Lead?],G4329,Table15[Customer-Owned Portion],O4329),Table15[Unique ID],0),0)))</f>
        <v>Non-lead</v>
      </c>
      <c r="X4329"/>
    </row>
    <row r="4330" spans="2:24" ht="75" x14ac:dyDescent="0.25">
      <c r="B4330" s="146" t="s">
        <v>3135</v>
      </c>
      <c r="C4330" s="31" t="s">
        <v>3136</v>
      </c>
      <c r="D4330" s="31" t="s">
        <v>3137</v>
      </c>
      <c r="E4330" s="44" t="s">
        <v>43</v>
      </c>
      <c r="F4330" s="43" t="s">
        <v>34</v>
      </c>
      <c r="G4330" s="84" t="s">
        <v>34</v>
      </c>
      <c r="H4330" s="31" t="s">
        <v>3138</v>
      </c>
      <c r="I4330" s="205"/>
      <c r="J4330" s="84" t="s">
        <v>188</v>
      </c>
      <c r="K4330" s="31" t="s">
        <v>34</v>
      </c>
      <c r="L4330" s="31"/>
      <c r="M4330" s="169"/>
      <c r="N4330" s="148" t="s">
        <v>3139</v>
      </c>
      <c r="O4330" s="106" t="s">
        <v>52</v>
      </c>
      <c r="P4330" s="43" t="s">
        <v>1021</v>
      </c>
      <c r="Q4330" s="205"/>
      <c r="R4330" s="84" t="s">
        <v>188</v>
      </c>
      <c r="S4330" s="31" t="s">
        <v>34</v>
      </c>
      <c r="T4330" s="31"/>
      <c r="U4330" s="169"/>
      <c r="V4330" s="150" t="s">
        <v>3140</v>
      </c>
      <c r="W4330" s="141" t="str" cm="1">
        <f t="array" ref="W4330">IF(SUM(LEN(B4330:V4330))=0,"",IF(OR(OR(ISBLANK(F4330),SUM(LEN(C4330),LEN(D4330))=0),AND(NOT(E4330="Unknown"),ISBLANK(J4330)),AND(NOT(O4330="Unknown"),ISBLANK(R4330))),"Missing Information", INDEX(Table15[Entire Service Line Classification], MATCH(SUMIFS(Table15[Unique ID],Table15[System-Owned Portion],E4330,Table15[If Material Anything Other than "Lead" in Column E,Was Material Ever Previously Lead?],G4330,Table15[Customer-Owned Portion],O4330),Table15[Unique ID],0),0)))</f>
        <v>Non-lead</v>
      </c>
      <c r="X4330"/>
    </row>
    <row r="4331" spans="2:24" ht="225" x14ac:dyDescent="0.25">
      <c r="B4331" s="146" t="s">
        <v>14348</v>
      </c>
      <c r="C4331" s="31" t="s">
        <v>14349</v>
      </c>
      <c r="D4331" s="31" t="s">
        <v>14350</v>
      </c>
      <c r="E4331" s="44" t="s">
        <v>52</v>
      </c>
      <c r="F4331" s="43" t="s">
        <v>34</v>
      </c>
      <c r="G4331" s="84" t="s">
        <v>34</v>
      </c>
      <c r="H4331" s="31"/>
      <c r="I4331" s="205"/>
      <c r="J4331" s="84" t="s">
        <v>3268</v>
      </c>
      <c r="K4331" s="31" t="s">
        <v>34</v>
      </c>
      <c r="L4331" s="31"/>
      <c r="M4331" s="169"/>
      <c r="N4331" s="148" t="s">
        <v>3269</v>
      </c>
      <c r="O4331" s="106" t="s">
        <v>52</v>
      </c>
      <c r="P4331" s="43"/>
      <c r="Q4331" s="205"/>
      <c r="R4331" s="84" t="s">
        <v>3268</v>
      </c>
      <c r="S4331" s="31" t="s">
        <v>34</v>
      </c>
      <c r="T4331" s="31"/>
      <c r="U4331" s="169"/>
      <c r="V4331" s="150" t="s">
        <v>3269</v>
      </c>
      <c r="W4331" s="141" t="str" cm="1">
        <f t="array" ref="W4331">IF(SUM(LEN(B4331:V4331))=0,"",IF(OR(OR(ISBLANK(F4331),SUM(LEN(C4331),LEN(D4331))=0),AND(NOT(E4331="Unknown"),ISBLANK(J4331)),AND(NOT(O4331="Unknown"),ISBLANK(R4331))),"Missing Information", INDEX(Table15[Entire Service Line Classification], MATCH(SUMIFS(Table15[Unique ID],Table15[System-Owned Portion],E4331,Table15[If Material Anything Other than "Lead" in Column E,Was Material Ever Previously Lead?],G4331,Table15[Customer-Owned Portion],O4331),Table15[Unique ID],0),0)))</f>
        <v>Non-lead</v>
      </c>
      <c r="X4331"/>
    </row>
    <row r="4332" spans="2:24" ht="75" x14ac:dyDescent="0.25">
      <c r="B4332" s="146" t="s">
        <v>14351</v>
      </c>
      <c r="C4332" s="31" t="s">
        <v>14352</v>
      </c>
      <c r="D4332" s="31" t="s">
        <v>14353</v>
      </c>
      <c r="E4332" s="44" t="s">
        <v>43</v>
      </c>
      <c r="F4332" s="43" t="s">
        <v>34</v>
      </c>
      <c r="G4332" s="84" t="s">
        <v>34</v>
      </c>
      <c r="H4332" s="31"/>
      <c r="I4332" s="205"/>
      <c r="J4332" s="84" t="s">
        <v>106</v>
      </c>
      <c r="K4332" s="31" t="s">
        <v>36</v>
      </c>
      <c r="L4332" s="31" t="s">
        <v>95</v>
      </c>
      <c r="M4332" s="169" t="s">
        <v>3699</v>
      </c>
      <c r="N4332" s="148" t="s">
        <v>12512</v>
      </c>
      <c r="O4332" s="106" t="s">
        <v>43</v>
      </c>
      <c r="P4332" s="43"/>
      <c r="Q4332" s="205"/>
      <c r="R4332" s="84" t="s">
        <v>106</v>
      </c>
      <c r="S4332" s="31" t="s">
        <v>36</v>
      </c>
      <c r="T4332" s="31" t="s">
        <v>95</v>
      </c>
      <c r="U4332" s="169" t="s">
        <v>3699</v>
      </c>
      <c r="V4332" s="150" t="s">
        <v>12512</v>
      </c>
      <c r="W4332" s="141" t="str" cm="1">
        <f t="array" ref="W4332">IF(SUM(LEN(B4332:V4332))=0,"",IF(OR(OR(ISBLANK(F4332),SUM(LEN(C4332),LEN(D4332))=0),AND(NOT(E4332="Unknown"),ISBLANK(J4332)),AND(NOT(O4332="Unknown"),ISBLANK(R4332))),"Missing Information", INDEX(Table15[Entire Service Line Classification], MATCH(SUMIFS(Table15[Unique ID],Table15[System-Owned Portion],E4332,Table15[If Material Anything Other than "Lead" in Column E,Was Material Ever Previously Lead?],G4332,Table15[Customer-Owned Portion],O4332),Table15[Unique ID],0),0)))</f>
        <v>Non-lead</v>
      </c>
      <c r="X4332"/>
    </row>
    <row r="4333" spans="2:24" ht="75" x14ac:dyDescent="0.25">
      <c r="B4333" s="146" t="s">
        <v>14354</v>
      </c>
      <c r="C4333" s="31" t="s">
        <v>14355</v>
      </c>
      <c r="D4333" s="31" t="s">
        <v>14356</v>
      </c>
      <c r="E4333" s="44" t="s">
        <v>43</v>
      </c>
      <c r="F4333" s="43" t="s">
        <v>34</v>
      </c>
      <c r="G4333" s="84" t="s">
        <v>34</v>
      </c>
      <c r="H4333" s="31"/>
      <c r="I4333" s="205"/>
      <c r="J4333" s="84" t="s">
        <v>106</v>
      </c>
      <c r="K4333" s="31" t="s">
        <v>36</v>
      </c>
      <c r="L4333" s="31" t="s">
        <v>95</v>
      </c>
      <c r="M4333" s="169" t="s">
        <v>3699</v>
      </c>
      <c r="N4333" s="148" t="s">
        <v>12512</v>
      </c>
      <c r="O4333" s="106" t="s">
        <v>43</v>
      </c>
      <c r="P4333" s="43"/>
      <c r="Q4333" s="205"/>
      <c r="R4333" s="84" t="s">
        <v>106</v>
      </c>
      <c r="S4333" s="31" t="s">
        <v>36</v>
      </c>
      <c r="T4333" s="31" t="s">
        <v>95</v>
      </c>
      <c r="U4333" s="169" t="s">
        <v>3699</v>
      </c>
      <c r="V4333" s="150" t="s">
        <v>12512</v>
      </c>
      <c r="W4333" s="141" t="str" cm="1">
        <f t="array" ref="W4333">IF(SUM(LEN(B4333:V4333))=0,"",IF(OR(OR(ISBLANK(F4333),SUM(LEN(C4333),LEN(D4333))=0),AND(NOT(E4333="Unknown"),ISBLANK(J4333)),AND(NOT(O4333="Unknown"),ISBLANK(R4333))),"Missing Information", INDEX(Table15[Entire Service Line Classification], MATCH(SUMIFS(Table15[Unique ID],Table15[System-Owned Portion],E4333,Table15[If Material Anything Other than "Lead" in Column E,Was Material Ever Previously Lead?],G4333,Table15[Customer-Owned Portion],O4333),Table15[Unique ID],0),0)))</f>
        <v>Non-lead</v>
      </c>
      <c r="X4333"/>
    </row>
    <row r="4334" spans="2:24" ht="75" x14ac:dyDescent="0.25">
      <c r="B4334" s="146" t="s">
        <v>14357</v>
      </c>
      <c r="C4334" s="31" t="s">
        <v>14358</v>
      </c>
      <c r="D4334" s="31" t="s">
        <v>14359</v>
      </c>
      <c r="E4334" s="44" t="s">
        <v>43</v>
      </c>
      <c r="F4334" s="43" t="s">
        <v>34</v>
      </c>
      <c r="G4334" s="84" t="s">
        <v>34</v>
      </c>
      <c r="H4334" s="31"/>
      <c r="I4334" s="205"/>
      <c r="J4334" s="84" t="s">
        <v>106</v>
      </c>
      <c r="K4334" s="31" t="s">
        <v>36</v>
      </c>
      <c r="L4334" s="31" t="s">
        <v>95</v>
      </c>
      <c r="M4334" s="169" t="s">
        <v>3713</v>
      </c>
      <c r="N4334" s="148" t="s">
        <v>12612</v>
      </c>
      <c r="O4334" s="106" t="s">
        <v>35</v>
      </c>
      <c r="P4334" s="43"/>
      <c r="Q4334" s="205"/>
      <c r="R4334" s="84" t="s">
        <v>106</v>
      </c>
      <c r="S4334" s="31" t="s">
        <v>36</v>
      </c>
      <c r="T4334" s="31" t="s">
        <v>95</v>
      </c>
      <c r="U4334" s="169" t="s">
        <v>3713</v>
      </c>
      <c r="V4334" s="150" t="s">
        <v>12613</v>
      </c>
      <c r="W4334" s="141" t="str" cm="1">
        <f t="array" ref="W4334">IF(SUM(LEN(B4334:V4334))=0,"",IF(OR(OR(ISBLANK(F4334),SUM(LEN(C4334),LEN(D4334))=0),AND(NOT(E4334="Unknown"),ISBLANK(J4334)),AND(NOT(O4334="Unknown"),ISBLANK(R4334))),"Missing Information", INDEX(Table15[Entire Service Line Classification], MATCH(SUMIFS(Table15[Unique ID],Table15[System-Owned Portion],E4334,Table15[If Material Anything Other than "Lead" in Column E,Was Material Ever Previously Lead?],G4334,Table15[Customer-Owned Portion],O4334),Table15[Unique ID],0),0)))</f>
        <v>Non-lead</v>
      </c>
      <c r="X4334"/>
    </row>
    <row r="4335" spans="2:24" ht="225" x14ac:dyDescent="0.25">
      <c r="B4335" s="146" t="s">
        <v>14360</v>
      </c>
      <c r="C4335" s="31" t="s">
        <v>14361</v>
      </c>
      <c r="D4335" s="31" t="s">
        <v>14362</v>
      </c>
      <c r="E4335" s="44" t="s">
        <v>52</v>
      </c>
      <c r="F4335" s="43" t="s">
        <v>34</v>
      </c>
      <c r="G4335" s="84" t="s">
        <v>34</v>
      </c>
      <c r="H4335" s="31"/>
      <c r="I4335" s="205"/>
      <c r="J4335" s="84" t="s">
        <v>105</v>
      </c>
      <c r="K4335" s="31" t="s">
        <v>34</v>
      </c>
      <c r="L4335" s="31"/>
      <c r="M4335" s="169"/>
      <c r="N4335" s="148" t="s">
        <v>3366</v>
      </c>
      <c r="O4335" s="106" t="s">
        <v>52</v>
      </c>
      <c r="P4335" s="43"/>
      <c r="Q4335" s="205"/>
      <c r="R4335" s="84" t="s">
        <v>105</v>
      </c>
      <c r="S4335" s="31" t="s">
        <v>34</v>
      </c>
      <c r="T4335" s="31"/>
      <c r="U4335" s="169"/>
      <c r="V4335" s="150" t="s">
        <v>3366</v>
      </c>
      <c r="W4335" s="141" t="str" cm="1">
        <f t="array" ref="W4335">IF(SUM(LEN(B4335:V4335))=0,"",IF(OR(OR(ISBLANK(F4335),SUM(LEN(C4335),LEN(D4335))=0),AND(NOT(E4335="Unknown"),ISBLANK(J4335)),AND(NOT(O4335="Unknown"),ISBLANK(R4335))),"Missing Information", INDEX(Table15[Entire Service Line Classification], MATCH(SUMIFS(Table15[Unique ID],Table15[System-Owned Portion],E4335,Table15[If Material Anything Other than "Lead" in Column E,Was Material Ever Previously Lead?],G4335,Table15[Customer-Owned Portion],O4335),Table15[Unique ID],0),0)))</f>
        <v>Non-lead</v>
      </c>
      <c r="X4335"/>
    </row>
    <row r="4336" spans="2:24" ht="60" x14ac:dyDescent="0.25">
      <c r="B4336" s="146" t="s">
        <v>14363</v>
      </c>
      <c r="C4336" s="31" t="s">
        <v>14364</v>
      </c>
      <c r="D4336" s="31" t="s">
        <v>14365</v>
      </c>
      <c r="E4336" s="44" t="s">
        <v>43</v>
      </c>
      <c r="F4336" s="43" t="s">
        <v>34</v>
      </c>
      <c r="G4336" s="84" t="s">
        <v>34</v>
      </c>
      <c r="H4336" s="31"/>
      <c r="I4336" s="205"/>
      <c r="J4336" s="84" t="s">
        <v>106</v>
      </c>
      <c r="K4336" s="31" t="s">
        <v>36</v>
      </c>
      <c r="L4336" s="31" t="s">
        <v>95</v>
      </c>
      <c r="M4336" s="169" t="s">
        <v>4068</v>
      </c>
      <c r="N4336" s="148" t="s">
        <v>4069</v>
      </c>
      <c r="O4336" s="106" t="s">
        <v>35</v>
      </c>
      <c r="P4336" s="43"/>
      <c r="Q4336" s="205"/>
      <c r="R4336" s="84" t="s">
        <v>106</v>
      </c>
      <c r="S4336" s="31" t="s">
        <v>36</v>
      </c>
      <c r="T4336" s="31" t="s">
        <v>95</v>
      </c>
      <c r="U4336" s="169" t="s">
        <v>4068</v>
      </c>
      <c r="V4336" s="150" t="s">
        <v>4070</v>
      </c>
      <c r="W4336" s="141" t="str" cm="1">
        <f t="array" ref="W4336">IF(SUM(LEN(B4336:V4336))=0,"",IF(OR(OR(ISBLANK(F4336),SUM(LEN(C4336),LEN(D4336))=0),AND(NOT(E4336="Unknown"),ISBLANK(J4336)),AND(NOT(O4336="Unknown"),ISBLANK(R4336))),"Missing Information", INDEX(Table15[Entire Service Line Classification], MATCH(SUMIFS(Table15[Unique ID],Table15[System-Owned Portion],E4336,Table15[If Material Anything Other than "Lead" in Column E,Was Material Ever Previously Lead?],G4336,Table15[Customer-Owned Portion],O4336),Table15[Unique ID],0),0)))</f>
        <v>Non-lead</v>
      </c>
      <c r="X4336"/>
    </row>
    <row r="4337" spans="2:24" ht="105" x14ac:dyDescent="0.25">
      <c r="B4337" s="146" t="s">
        <v>3148</v>
      </c>
      <c r="C4337" s="31" t="s">
        <v>3149</v>
      </c>
      <c r="D4337" s="31" t="s">
        <v>3150</v>
      </c>
      <c r="E4337" s="44" t="s">
        <v>43</v>
      </c>
      <c r="F4337" s="43" t="s">
        <v>34</v>
      </c>
      <c r="G4337" s="84" t="s">
        <v>34</v>
      </c>
      <c r="H4337" s="31" t="s">
        <v>3151</v>
      </c>
      <c r="I4337" s="205"/>
      <c r="J4337" s="84" t="s">
        <v>190</v>
      </c>
      <c r="K4337" s="31" t="s">
        <v>34</v>
      </c>
      <c r="L4337" s="31"/>
      <c r="M4337" s="169"/>
      <c r="N4337" s="148" t="s">
        <v>3152</v>
      </c>
      <c r="O4337" s="106" t="s">
        <v>52</v>
      </c>
      <c r="P4337" s="43" t="s">
        <v>3153</v>
      </c>
      <c r="Q4337" s="205"/>
      <c r="R4337" s="84" t="s">
        <v>188</v>
      </c>
      <c r="S4337" s="31" t="s">
        <v>34</v>
      </c>
      <c r="T4337" s="31"/>
      <c r="U4337" s="169"/>
      <c r="V4337" s="150" t="s">
        <v>3154</v>
      </c>
      <c r="W4337" s="141" t="str" cm="1">
        <f t="array" ref="W4337">IF(SUM(LEN(B4337:V4337))=0,"",IF(OR(OR(ISBLANK(F4337),SUM(LEN(C4337),LEN(D4337))=0),AND(NOT(E4337="Unknown"),ISBLANK(J4337)),AND(NOT(O4337="Unknown"),ISBLANK(R4337))),"Missing Information", INDEX(Table15[Entire Service Line Classification], MATCH(SUMIFS(Table15[Unique ID],Table15[System-Owned Portion],E4337,Table15[If Material Anything Other than "Lead" in Column E,Was Material Ever Previously Lead?],G4337,Table15[Customer-Owned Portion],O4337),Table15[Unique ID],0),0)))</f>
        <v>Non-lead</v>
      </c>
      <c r="X4337"/>
    </row>
    <row r="4338" spans="2:24" ht="225" x14ac:dyDescent="0.25">
      <c r="B4338" s="146" t="s">
        <v>14366</v>
      </c>
      <c r="C4338" s="31" t="s">
        <v>14367</v>
      </c>
      <c r="D4338" s="31" t="s">
        <v>14368</v>
      </c>
      <c r="E4338" s="44" t="s">
        <v>52</v>
      </c>
      <c r="F4338" s="43" t="s">
        <v>34</v>
      </c>
      <c r="G4338" s="84" t="s">
        <v>34</v>
      </c>
      <c r="H4338" s="31"/>
      <c r="I4338" s="205"/>
      <c r="J4338" s="84" t="s">
        <v>105</v>
      </c>
      <c r="K4338" s="31" t="s">
        <v>34</v>
      </c>
      <c r="L4338" s="31"/>
      <c r="M4338" s="169"/>
      <c r="N4338" s="148" t="s">
        <v>3366</v>
      </c>
      <c r="O4338" s="106" t="s">
        <v>52</v>
      </c>
      <c r="P4338" s="43"/>
      <c r="Q4338" s="205"/>
      <c r="R4338" s="84" t="s">
        <v>105</v>
      </c>
      <c r="S4338" s="31" t="s">
        <v>34</v>
      </c>
      <c r="T4338" s="31"/>
      <c r="U4338" s="169"/>
      <c r="V4338" s="150" t="s">
        <v>3366</v>
      </c>
      <c r="W4338" s="141" t="str" cm="1">
        <f t="array" ref="W4338">IF(SUM(LEN(B4338:V4338))=0,"",IF(OR(OR(ISBLANK(F4338),SUM(LEN(C4338),LEN(D4338))=0),AND(NOT(E4338="Unknown"),ISBLANK(J4338)),AND(NOT(O4338="Unknown"),ISBLANK(R4338))),"Missing Information", INDEX(Table15[Entire Service Line Classification], MATCH(SUMIFS(Table15[Unique ID],Table15[System-Owned Portion],E4338,Table15[If Material Anything Other than "Lead" in Column E,Was Material Ever Previously Lead?],G4338,Table15[Customer-Owned Portion],O4338),Table15[Unique ID],0),0)))</f>
        <v>Non-lead</v>
      </c>
      <c r="X4338"/>
    </row>
    <row r="4339" spans="2:24" ht="225" x14ac:dyDescent="0.25">
      <c r="B4339" s="146" t="s">
        <v>14369</v>
      </c>
      <c r="C4339" s="31" t="s">
        <v>14370</v>
      </c>
      <c r="D4339" s="31" t="s">
        <v>14371</v>
      </c>
      <c r="E4339" s="44" t="s">
        <v>52</v>
      </c>
      <c r="F4339" s="43" t="s">
        <v>34</v>
      </c>
      <c r="G4339" s="84" t="s">
        <v>34</v>
      </c>
      <c r="H4339" s="31"/>
      <c r="I4339" s="205"/>
      <c r="J4339" s="84" t="s">
        <v>105</v>
      </c>
      <c r="K4339" s="31" t="s">
        <v>34</v>
      </c>
      <c r="L4339" s="31"/>
      <c r="M4339" s="169"/>
      <c r="N4339" s="148" t="s">
        <v>3366</v>
      </c>
      <c r="O4339" s="106" t="s">
        <v>52</v>
      </c>
      <c r="P4339" s="43"/>
      <c r="Q4339" s="205"/>
      <c r="R4339" s="84" t="s">
        <v>105</v>
      </c>
      <c r="S4339" s="31" t="s">
        <v>34</v>
      </c>
      <c r="T4339" s="31"/>
      <c r="U4339" s="169"/>
      <c r="V4339" s="150" t="s">
        <v>3366</v>
      </c>
      <c r="W4339" s="141" t="str" cm="1">
        <f t="array" ref="W4339">IF(SUM(LEN(B4339:V4339))=0,"",IF(OR(OR(ISBLANK(F4339),SUM(LEN(C4339),LEN(D4339))=0),AND(NOT(E4339="Unknown"),ISBLANK(J4339)),AND(NOT(O4339="Unknown"),ISBLANK(R4339))),"Missing Information", INDEX(Table15[Entire Service Line Classification], MATCH(SUMIFS(Table15[Unique ID],Table15[System-Owned Portion],E4339,Table15[If Material Anything Other than "Lead" in Column E,Was Material Ever Previously Lead?],G4339,Table15[Customer-Owned Portion],O4339),Table15[Unique ID],0),0)))</f>
        <v>Non-lead</v>
      </c>
      <c r="X4339"/>
    </row>
    <row r="4340" spans="2:24" ht="225" x14ac:dyDescent="0.25">
      <c r="B4340" s="146" t="s">
        <v>14372</v>
      </c>
      <c r="C4340" s="31" t="s">
        <v>14373</v>
      </c>
      <c r="D4340" s="31" t="s">
        <v>14374</v>
      </c>
      <c r="E4340" s="44" t="s">
        <v>52</v>
      </c>
      <c r="F4340" s="43" t="s">
        <v>34</v>
      </c>
      <c r="G4340" s="84" t="s">
        <v>34</v>
      </c>
      <c r="H4340" s="31"/>
      <c r="I4340" s="205"/>
      <c r="J4340" s="84" t="s">
        <v>105</v>
      </c>
      <c r="K4340" s="31" t="s">
        <v>34</v>
      </c>
      <c r="L4340" s="31"/>
      <c r="M4340" s="169"/>
      <c r="N4340" s="148" t="s">
        <v>3366</v>
      </c>
      <c r="O4340" s="106" t="s">
        <v>52</v>
      </c>
      <c r="P4340" s="43"/>
      <c r="Q4340" s="205"/>
      <c r="R4340" s="84" t="s">
        <v>105</v>
      </c>
      <c r="S4340" s="31" t="s">
        <v>34</v>
      </c>
      <c r="T4340" s="31"/>
      <c r="U4340" s="169"/>
      <c r="V4340" s="150" t="s">
        <v>3366</v>
      </c>
      <c r="W4340" s="141" t="str" cm="1">
        <f t="array" ref="W4340">IF(SUM(LEN(B4340:V4340))=0,"",IF(OR(OR(ISBLANK(F4340),SUM(LEN(C4340),LEN(D4340))=0),AND(NOT(E4340="Unknown"),ISBLANK(J4340)),AND(NOT(O4340="Unknown"),ISBLANK(R4340))),"Missing Information", INDEX(Table15[Entire Service Line Classification], MATCH(SUMIFS(Table15[Unique ID],Table15[System-Owned Portion],E4340,Table15[If Material Anything Other than "Lead" in Column E,Was Material Ever Previously Lead?],G4340,Table15[Customer-Owned Portion],O4340),Table15[Unique ID],0),0)))</f>
        <v>Non-lead</v>
      </c>
      <c r="X4340"/>
    </row>
    <row r="4341" spans="2:24" ht="75" x14ac:dyDescent="0.25">
      <c r="B4341" s="146" t="s">
        <v>14375</v>
      </c>
      <c r="C4341" s="31" t="s">
        <v>14376</v>
      </c>
      <c r="D4341" s="31" t="s">
        <v>14377</v>
      </c>
      <c r="E4341" s="44" t="s">
        <v>43</v>
      </c>
      <c r="F4341" s="43" t="s">
        <v>34</v>
      </c>
      <c r="G4341" s="84" t="s">
        <v>34</v>
      </c>
      <c r="H4341" s="31"/>
      <c r="I4341" s="205"/>
      <c r="J4341" s="84" t="s">
        <v>106</v>
      </c>
      <c r="K4341" s="31" t="s">
        <v>36</v>
      </c>
      <c r="L4341" s="31" t="s">
        <v>95</v>
      </c>
      <c r="M4341" s="169" t="s">
        <v>3713</v>
      </c>
      <c r="N4341" s="148" t="s">
        <v>12612</v>
      </c>
      <c r="O4341" s="106" t="s">
        <v>43</v>
      </c>
      <c r="P4341" s="43"/>
      <c r="Q4341" s="205"/>
      <c r="R4341" s="84" t="s">
        <v>106</v>
      </c>
      <c r="S4341" s="31" t="s">
        <v>36</v>
      </c>
      <c r="T4341" s="31" t="s">
        <v>95</v>
      </c>
      <c r="U4341" s="169" t="s">
        <v>3713</v>
      </c>
      <c r="V4341" s="150" t="s">
        <v>12612</v>
      </c>
      <c r="W4341" s="141" t="str" cm="1">
        <f t="array" ref="W4341">IF(SUM(LEN(B4341:V4341))=0,"",IF(OR(OR(ISBLANK(F4341),SUM(LEN(C4341),LEN(D4341))=0),AND(NOT(E4341="Unknown"),ISBLANK(J4341)),AND(NOT(O4341="Unknown"),ISBLANK(R4341))),"Missing Information", INDEX(Table15[Entire Service Line Classification], MATCH(SUMIFS(Table15[Unique ID],Table15[System-Owned Portion],E4341,Table15[If Material Anything Other than "Lead" in Column E,Was Material Ever Previously Lead?],G4341,Table15[Customer-Owned Portion],O4341),Table15[Unique ID],0),0)))</f>
        <v>Non-lead</v>
      </c>
      <c r="X4341"/>
    </row>
    <row r="4342" spans="2:24" ht="120" x14ac:dyDescent="0.25">
      <c r="B4342" s="146" t="s">
        <v>3141</v>
      </c>
      <c r="C4342" s="31" t="s">
        <v>3142</v>
      </c>
      <c r="D4342" s="31" t="s">
        <v>3143</v>
      </c>
      <c r="E4342" s="44" t="s">
        <v>52</v>
      </c>
      <c r="F4342" s="43" t="s">
        <v>34</v>
      </c>
      <c r="G4342" s="84" t="s">
        <v>34</v>
      </c>
      <c r="H4342" s="31" t="s">
        <v>3144</v>
      </c>
      <c r="I4342" s="205"/>
      <c r="J4342" s="84" t="s">
        <v>188</v>
      </c>
      <c r="K4342" s="31" t="s">
        <v>34</v>
      </c>
      <c r="L4342" s="31"/>
      <c r="M4342" s="169"/>
      <c r="N4342" s="148" t="s">
        <v>3145</v>
      </c>
      <c r="O4342" s="106" t="s">
        <v>52</v>
      </c>
      <c r="P4342" s="43" t="s">
        <v>3146</v>
      </c>
      <c r="Q4342" s="205"/>
      <c r="R4342" s="84" t="s">
        <v>188</v>
      </c>
      <c r="S4342" s="31" t="s">
        <v>34</v>
      </c>
      <c r="T4342" s="31"/>
      <c r="U4342" s="169"/>
      <c r="V4342" s="150" t="s">
        <v>3147</v>
      </c>
      <c r="W4342" s="141" t="str" cm="1">
        <f t="array" ref="W4342">IF(SUM(LEN(B4342:V4342))=0,"",IF(OR(OR(ISBLANK(F4342),SUM(LEN(C4342),LEN(D4342))=0),AND(NOT(E4342="Unknown"),ISBLANK(J4342)),AND(NOT(O4342="Unknown"),ISBLANK(R4342))),"Missing Information", INDEX(Table15[Entire Service Line Classification], MATCH(SUMIFS(Table15[Unique ID],Table15[System-Owned Portion],E4342,Table15[If Material Anything Other than "Lead" in Column E,Was Material Ever Previously Lead?],G4342,Table15[Customer-Owned Portion],O4342),Table15[Unique ID],0),0)))</f>
        <v>Non-lead</v>
      </c>
      <c r="X4342"/>
    </row>
    <row r="4343" spans="2:24" ht="225" x14ac:dyDescent="0.25">
      <c r="B4343" s="146" t="s">
        <v>14378</v>
      </c>
      <c r="C4343" s="31" t="s">
        <v>14379</v>
      </c>
      <c r="D4343" s="31" t="s">
        <v>14380</v>
      </c>
      <c r="E4343" s="44" t="s">
        <v>52</v>
      </c>
      <c r="F4343" s="43" t="s">
        <v>34</v>
      </c>
      <c r="G4343" s="84" t="s">
        <v>34</v>
      </c>
      <c r="H4343" s="31"/>
      <c r="I4343" s="205"/>
      <c r="J4343" s="84" t="s">
        <v>105</v>
      </c>
      <c r="K4343" s="31" t="s">
        <v>34</v>
      </c>
      <c r="L4343" s="31"/>
      <c r="M4343" s="169"/>
      <c r="N4343" s="148" t="s">
        <v>3366</v>
      </c>
      <c r="O4343" s="106" t="s">
        <v>52</v>
      </c>
      <c r="P4343" s="43"/>
      <c r="Q4343" s="205"/>
      <c r="R4343" s="84" t="s">
        <v>105</v>
      </c>
      <c r="S4343" s="31" t="s">
        <v>34</v>
      </c>
      <c r="T4343" s="31"/>
      <c r="U4343" s="169"/>
      <c r="V4343" s="150" t="s">
        <v>3366</v>
      </c>
      <c r="W4343" s="141" t="str" cm="1">
        <f t="array" ref="W4343">IF(SUM(LEN(B4343:V4343))=0,"",IF(OR(OR(ISBLANK(F4343),SUM(LEN(C4343),LEN(D4343))=0),AND(NOT(E4343="Unknown"),ISBLANK(J4343)),AND(NOT(O4343="Unknown"),ISBLANK(R4343))),"Missing Information", INDEX(Table15[Entire Service Line Classification], MATCH(SUMIFS(Table15[Unique ID],Table15[System-Owned Portion],E4343,Table15[If Material Anything Other than "Lead" in Column E,Was Material Ever Previously Lead?],G4343,Table15[Customer-Owned Portion],O4343),Table15[Unique ID],0),0)))</f>
        <v>Non-lead</v>
      </c>
      <c r="X4343"/>
    </row>
    <row r="4344" spans="2:24" ht="195" x14ac:dyDescent="0.25">
      <c r="B4344" s="146" t="s">
        <v>14381</v>
      </c>
      <c r="C4344" s="31" t="s">
        <v>14382</v>
      </c>
      <c r="D4344" s="31" t="s">
        <v>14383</v>
      </c>
      <c r="E4344" s="44" t="s">
        <v>52</v>
      </c>
      <c r="F4344" s="43" t="s">
        <v>34</v>
      </c>
      <c r="G4344" s="84" t="s">
        <v>34</v>
      </c>
      <c r="H4344" s="31"/>
      <c r="I4344" s="205"/>
      <c r="J4344" s="84" t="s">
        <v>105</v>
      </c>
      <c r="K4344" s="31" t="s">
        <v>34</v>
      </c>
      <c r="L4344" s="31"/>
      <c r="M4344" s="169"/>
      <c r="N4344" s="148" t="s">
        <v>3325</v>
      </c>
      <c r="O4344" s="106" t="s">
        <v>52</v>
      </c>
      <c r="P4344" s="43"/>
      <c r="Q4344" s="205"/>
      <c r="R4344" s="84" t="s">
        <v>105</v>
      </c>
      <c r="S4344" s="31" t="s">
        <v>34</v>
      </c>
      <c r="T4344" s="31"/>
      <c r="U4344" s="169"/>
      <c r="V4344" s="150" t="s">
        <v>3325</v>
      </c>
      <c r="W4344" s="141" t="str" cm="1">
        <f t="array" ref="W4344">IF(SUM(LEN(B4344:V4344))=0,"",IF(OR(OR(ISBLANK(F4344),SUM(LEN(C4344),LEN(D4344))=0),AND(NOT(E4344="Unknown"),ISBLANK(J4344)),AND(NOT(O4344="Unknown"),ISBLANK(R4344))),"Missing Information", INDEX(Table15[Entire Service Line Classification], MATCH(SUMIFS(Table15[Unique ID],Table15[System-Owned Portion],E4344,Table15[If Material Anything Other than "Lead" in Column E,Was Material Ever Previously Lead?],G4344,Table15[Customer-Owned Portion],O4344),Table15[Unique ID],0),0)))</f>
        <v>Non-lead</v>
      </c>
      <c r="X4344"/>
    </row>
    <row r="4345" spans="2:24" ht="75" x14ac:dyDescent="0.25">
      <c r="B4345" s="146" t="s">
        <v>14384</v>
      </c>
      <c r="C4345" s="31" t="s">
        <v>14385</v>
      </c>
      <c r="D4345" s="31" t="s">
        <v>14386</v>
      </c>
      <c r="E4345" s="44" t="s">
        <v>43</v>
      </c>
      <c r="F4345" s="43" t="s">
        <v>34</v>
      </c>
      <c r="G4345" s="84" t="s">
        <v>34</v>
      </c>
      <c r="H4345" s="31"/>
      <c r="I4345" s="205"/>
      <c r="J4345" s="84" t="s">
        <v>106</v>
      </c>
      <c r="K4345" s="31" t="s">
        <v>36</v>
      </c>
      <c r="L4345" s="31" t="s">
        <v>95</v>
      </c>
      <c r="M4345" s="169" t="s">
        <v>3713</v>
      </c>
      <c r="N4345" s="148" t="s">
        <v>12612</v>
      </c>
      <c r="O4345" s="106" t="s">
        <v>35</v>
      </c>
      <c r="P4345" s="43"/>
      <c r="Q4345" s="205"/>
      <c r="R4345" s="84" t="s">
        <v>106</v>
      </c>
      <c r="S4345" s="31" t="s">
        <v>36</v>
      </c>
      <c r="T4345" s="31" t="s">
        <v>95</v>
      </c>
      <c r="U4345" s="169" t="s">
        <v>3713</v>
      </c>
      <c r="V4345" s="150" t="s">
        <v>12613</v>
      </c>
      <c r="W4345" s="141" t="str" cm="1">
        <f t="array" ref="W4345">IF(SUM(LEN(B4345:V4345))=0,"",IF(OR(OR(ISBLANK(F4345),SUM(LEN(C4345),LEN(D4345))=0),AND(NOT(E4345="Unknown"),ISBLANK(J4345)),AND(NOT(O4345="Unknown"),ISBLANK(R4345))),"Missing Information", INDEX(Table15[Entire Service Line Classification], MATCH(SUMIFS(Table15[Unique ID],Table15[System-Owned Portion],E4345,Table15[If Material Anything Other than "Lead" in Column E,Was Material Ever Previously Lead?],G4345,Table15[Customer-Owned Portion],O4345),Table15[Unique ID],0),0)))</f>
        <v>Non-lead</v>
      </c>
      <c r="X4345"/>
    </row>
    <row r="4346" spans="2:24" ht="75" x14ac:dyDescent="0.25">
      <c r="B4346" s="146" t="s">
        <v>14387</v>
      </c>
      <c r="C4346" s="31" t="s">
        <v>14388</v>
      </c>
      <c r="D4346" s="31" t="s">
        <v>14389</v>
      </c>
      <c r="E4346" s="44" t="s">
        <v>43</v>
      </c>
      <c r="F4346" s="43" t="s">
        <v>34</v>
      </c>
      <c r="G4346" s="84" t="s">
        <v>34</v>
      </c>
      <c r="H4346" s="31"/>
      <c r="I4346" s="205"/>
      <c r="J4346" s="84" t="s">
        <v>106</v>
      </c>
      <c r="K4346" s="31" t="s">
        <v>36</v>
      </c>
      <c r="L4346" s="31" t="s">
        <v>95</v>
      </c>
      <c r="M4346" s="169" t="s">
        <v>3304</v>
      </c>
      <c r="N4346" s="148" t="s">
        <v>12582</v>
      </c>
      <c r="O4346" s="106" t="s">
        <v>35</v>
      </c>
      <c r="P4346" s="43"/>
      <c r="Q4346" s="205"/>
      <c r="R4346" s="84" t="s">
        <v>106</v>
      </c>
      <c r="S4346" s="31" t="s">
        <v>36</v>
      </c>
      <c r="T4346" s="31" t="s">
        <v>95</v>
      </c>
      <c r="U4346" s="169" t="s">
        <v>3304</v>
      </c>
      <c r="V4346" s="150" t="s">
        <v>12583</v>
      </c>
      <c r="W4346" s="141" t="str" cm="1">
        <f t="array" ref="W4346">IF(SUM(LEN(B4346:V4346))=0,"",IF(OR(OR(ISBLANK(F4346),SUM(LEN(C4346),LEN(D4346))=0),AND(NOT(E4346="Unknown"),ISBLANK(J4346)),AND(NOT(O4346="Unknown"),ISBLANK(R4346))),"Missing Information", INDEX(Table15[Entire Service Line Classification], MATCH(SUMIFS(Table15[Unique ID],Table15[System-Owned Portion],E4346,Table15[If Material Anything Other than "Lead" in Column E,Was Material Ever Previously Lead?],G4346,Table15[Customer-Owned Portion],O4346),Table15[Unique ID],0),0)))</f>
        <v>Non-lead</v>
      </c>
      <c r="X4346"/>
    </row>
    <row r="4347" spans="2:24" ht="225" x14ac:dyDescent="0.25">
      <c r="B4347" s="146" t="s">
        <v>14390</v>
      </c>
      <c r="C4347" s="31" t="s">
        <v>14391</v>
      </c>
      <c r="D4347" s="31" t="s">
        <v>14392</v>
      </c>
      <c r="E4347" s="44" t="s">
        <v>52</v>
      </c>
      <c r="F4347" s="43" t="s">
        <v>34</v>
      </c>
      <c r="G4347" s="84" t="s">
        <v>34</v>
      </c>
      <c r="H4347" s="31"/>
      <c r="I4347" s="205"/>
      <c r="J4347" s="84" t="s">
        <v>3268</v>
      </c>
      <c r="K4347" s="31" t="s">
        <v>34</v>
      </c>
      <c r="L4347" s="31"/>
      <c r="M4347" s="169"/>
      <c r="N4347" s="148" t="s">
        <v>3269</v>
      </c>
      <c r="O4347" s="106" t="s">
        <v>52</v>
      </c>
      <c r="P4347" s="43"/>
      <c r="Q4347" s="205"/>
      <c r="R4347" s="84" t="s">
        <v>3268</v>
      </c>
      <c r="S4347" s="31" t="s">
        <v>34</v>
      </c>
      <c r="T4347" s="31"/>
      <c r="U4347" s="169"/>
      <c r="V4347" s="150" t="s">
        <v>3269</v>
      </c>
      <c r="W4347" s="141" t="str" cm="1">
        <f t="array" ref="W4347">IF(SUM(LEN(B4347:V4347))=0,"",IF(OR(OR(ISBLANK(F4347),SUM(LEN(C4347),LEN(D4347))=0),AND(NOT(E4347="Unknown"),ISBLANK(J4347)),AND(NOT(O4347="Unknown"),ISBLANK(R4347))),"Missing Information", INDEX(Table15[Entire Service Line Classification], MATCH(SUMIFS(Table15[Unique ID],Table15[System-Owned Portion],E4347,Table15[If Material Anything Other than "Lead" in Column E,Was Material Ever Previously Lead?],G4347,Table15[Customer-Owned Portion],O4347),Table15[Unique ID],0),0)))</f>
        <v>Non-lead</v>
      </c>
      <c r="X4347"/>
    </row>
    <row r="4348" spans="2:24" ht="75" x14ac:dyDescent="0.25">
      <c r="B4348" s="146" t="s">
        <v>14393</v>
      </c>
      <c r="C4348" s="31" t="s">
        <v>14394</v>
      </c>
      <c r="D4348" s="31" t="s">
        <v>14395</v>
      </c>
      <c r="E4348" s="44" t="s">
        <v>43</v>
      </c>
      <c r="F4348" s="43" t="s">
        <v>34</v>
      </c>
      <c r="G4348" s="84" t="s">
        <v>34</v>
      </c>
      <c r="H4348" s="31"/>
      <c r="I4348" s="205"/>
      <c r="J4348" s="84" t="s">
        <v>106</v>
      </c>
      <c r="K4348" s="31" t="s">
        <v>36</v>
      </c>
      <c r="L4348" s="31" t="s">
        <v>95</v>
      </c>
      <c r="M4348" s="169" t="s">
        <v>3304</v>
      </c>
      <c r="N4348" s="148" t="s">
        <v>12582</v>
      </c>
      <c r="O4348" s="106" t="s">
        <v>42</v>
      </c>
      <c r="P4348" s="43"/>
      <c r="Q4348" s="205"/>
      <c r="R4348" s="84" t="s">
        <v>106</v>
      </c>
      <c r="S4348" s="31" t="s">
        <v>36</v>
      </c>
      <c r="T4348" s="31" t="s">
        <v>95</v>
      </c>
      <c r="U4348" s="169" t="s">
        <v>3304</v>
      </c>
      <c r="V4348" s="150" t="s">
        <v>12608</v>
      </c>
      <c r="W4348" s="141" t="str" cm="1">
        <f t="array" ref="W4348">IF(SUM(LEN(B4348:V4348))=0,"",IF(OR(OR(ISBLANK(F4348),SUM(LEN(C4348),LEN(D4348))=0),AND(NOT(E4348="Unknown"),ISBLANK(J4348)),AND(NOT(O4348="Unknown"),ISBLANK(R4348))),"Missing Information", INDEX(Table15[Entire Service Line Classification], MATCH(SUMIFS(Table15[Unique ID],Table15[System-Owned Portion],E4348,Table15[If Material Anything Other than "Lead" in Column E,Was Material Ever Previously Lead?],G4348,Table15[Customer-Owned Portion],O4348),Table15[Unique ID],0),0)))</f>
        <v>Non-lead</v>
      </c>
      <c r="X4348"/>
    </row>
    <row r="4349" spans="2:24" ht="225" x14ac:dyDescent="0.25">
      <c r="B4349" s="146" t="s">
        <v>14396</v>
      </c>
      <c r="C4349" s="31" t="s">
        <v>14397</v>
      </c>
      <c r="D4349" s="31" t="s">
        <v>14398</v>
      </c>
      <c r="E4349" s="44" t="s">
        <v>52</v>
      </c>
      <c r="F4349" s="43" t="s">
        <v>34</v>
      </c>
      <c r="G4349" s="84" t="s">
        <v>34</v>
      </c>
      <c r="H4349" s="31"/>
      <c r="I4349" s="205"/>
      <c r="J4349" s="84" t="s">
        <v>3268</v>
      </c>
      <c r="K4349" s="31" t="s">
        <v>34</v>
      </c>
      <c r="L4349" s="31"/>
      <c r="M4349" s="169"/>
      <c r="N4349" s="148" t="s">
        <v>3269</v>
      </c>
      <c r="O4349" s="106" t="s">
        <v>52</v>
      </c>
      <c r="P4349" s="43"/>
      <c r="Q4349" s="205"/>
      <c r="R4349" s="84" t="s">
        <v>3268</v>
      </c>
      <c r="S4349" s="31" t="s">
        <v>34</v>
      </c>
      <c r="T4349" s="31"/>
      <c r="U4349" s="169"/>
      <c r="V4349" s="150" t="s">
        <v>3269</v>
      </c>
      <c r="W4349" s="141" t="str" cm="1">
        <f t="array" ref="W4349">IF(SUM(LEN(B4349:V4349))=0,"",IF(OR(OR(ISBLANK(F4349),SUM(LEN(C4349),LEN(D4349))=0),AND(NOT(E4349="Unknown"),ISBLANK(J4349)),AND(NOT(O4349="Unknown"),ISBLANK(R4349))),"Missing Information", INDEX(Table15[Entire Service Line Classification], MATCH(SUMIFS(Table15[Unique ID],Table15[System-Owned Portion],E4349,Table15[If Material Anything Other than "Lead" in Column E,Was Material Ever Previously Lead?],G4349,Table15[Customer-Owned Portion],O4349),Table15[Unique ID],0),0)))</f>
        <v>Non-lead</v>
      </c>
      <c r="X4349"/>
    </row>
    <row r="4350" spans="2:24" ht="225" x14ac:dyDescent="0.25">
      <c r="B4350" s="146" t="s">
        <v>14399</v>
      </c>
      <c r="C4350" s="31" t="s">
        <v>14400</v>
      </c>
      <c r="D4350" s="31" t="s">
        <v>14401</v>
      </c>
      <c r="E4350" s="44" t="s">
        <v>52</v>
      </c>
      <c r="F4350" s="43" t="s">
        <v>34</v>
      </c>
      <c r="G4350" s="84" t="s">
        <v>34</v>
      </c>
      <c r="H4350" s="31"/>
      <c r="I4350" s="205"/>
      <c r="J4350" s="84" t="s">
        <v>3268</v>
      </c>
      <c r="K4350" s="31" t="s">
        <v>34</v>
      </c>
      <c r="L4350" s="31"/>
      <c r="M4350" s="169"/>
      <c r="N4350" s="148" t="s">
        <v>3269</v>
      </c>
      <c r="O4350" s="106" t="s">
        <v>52</v>
      </c>
      <c r="P4350" s="43"/>
      <c r="Q4350" s="205"/>
      <c r="R4350" s="84" t="s">
        <v>3268</v>
      </c>
      <c r="S4350" s="31" t="s">
        <v>34</v>
      </c>
      <c r="T4350" s="31"/>
      <c r="U4350" s="169"/>
      <c r="V4350" s="150" t="s">
        <v>3269</v>
      </c>
      <c r="W4350" s="141" t="str" cm="1">
        <f t="array" ref="W4350">IF(SUM(LEN(B4350:V4350))=0,"",IF(OR(OR(ISBLANK(F4350),SUM(LEN(C4350),LEN(D4350))=0),AND(NOT(E4350="Unknown"),ISBLANK(J4350)),AND(NOT(O4350="Unknown"),ISBLANK(R4350))),"Missing Information", INDEX(Table15[Entire Service Line Classification], MATCH(SUMIFS(Table15[Unique ID],Table15[System-Owned Portion],E4350,Table15[If Material Anything Other than "Lead" in Column E,Was Material Ever Previously Lead?],G4350,Table15[Customer-Owned Portion],O4350),Table15[Unique ID],0),0)))</f>
        <v>Non-lead</v>
      </c>
      <c r="X4350"/>
    </row>
    <row r="4351" spans="2:24" ht="90" x14ac:dyDescent="0.25">
      <c r="B4351" s="146" t="s">
        <v>3079</v>
      </c>
      <c r="C4351" s="31" t="s">
        <v>3080</v>
      </c>
      <c r="D4351" s="31" t="s">
        <v>3081</v>
      </c>
      <c r="E4351" s="44" t="s">
        <v>43</v>
      </c>
      <c r="F4351" s="43" t="s">
        <v>34</v>
      </c>
      <c r="G4351" s="84" t="s">
        <v>34</v>
      </c>
      <c r="H4351" s="31" t="s">
        <v>3082</v>
      </c>
      <c r="I4351" s="205"/>
      <c r="J4351" s="84" t="s">
        <v>188</v>
      </c>
      <c r="K4351" s="31" t="s">
        <v>34</v>
      </c>
      <c r="L4351" s="31"/>
      <c r="M4351" s="169"/>
      <c r="N4351" s="148" t="s">
        <v>3083</v>
      </c>
      <c r="O4351" s="106" t="s">
        <v>52</v>
      </c>
      <c r="P4351" s="43" t="s">
        <v>3084</v>
      </c>
      <c r="Q4351" s="205"/>
      <c r="R4351" s="84" t="s">
        <v>188</v>
      </c>
      <c r="S4351" s="31" t="s">
        <v>34</v>
      </c>
      <c r="T4351" s="31"/>
      <c r="U4351" s="169"/>
      <c r="V4351" s="150" t="s">
        <v>3085</v>
      </c>
      <c r="W4351" s="141" t="str" cm="1">
        <f t="array" ref="W4351">IF(SUM(LEN(B4351:V4351))=0,"",IF(OR(OR(ISBLANK(F4351),SUM(LEN(C4351),LEN(D4351))=0),AND(NOT(E4351="Unknown"),ISBLANK(J4351)),AND(NOT(O4351="Unknown"),ISBLANK(R4351))),"Missing Information", INDEX(Table15[Entire Service Line Classification], MATCH(SUMIFS(Table15[Unique ID],Table15[System-Owned Portion],E4351,Table15[If Material Anything Other than "Lead" in Column E,Was Material Ever Previously Lead?],G4351,Table15[Customer-Owned Portion],O4351),Table15[Unique ID],0),0)))</f>
        <v>Non-lead</v>
      </c>
      <c r="X4351"/>
    </row>
    <row r="4352" spans="2:24" ht="225" x14ac:dyDescent="0.25">
      <c r="B4352" s="146" t="s">
        <v>14402</v>
      </c>
      <c r="C4352" s="31" t="s">
        <v>14403</v>
      </c>
      <c r="D4352" s="31" t="s">
        <v>14404</v>
      </c>
      <c r="E4352" s="44" t="s">
        <v>52</v>
      </c>
      <c r="F4352" s="43" t="s">
        <v>34</v>
      </c>
      <c r="G4352" s="84" t="s">
        <v>34</v>
      </c>
      <c r="H4352" s="31"/>
      <c r="I4352" s="205"/>
      <c r="J4352" s="84" t="s">
        <v>3268</v>
      </c>
      <c r="K4352" s="31" t="s">
        <v>34</v>
      </c>
      <c r="L4352" s="31"/>
      <c r="M4352" s="169"/>
      <c r="N4352" s="148" t="s">
        <v>3269</v>
      </c>
      <c r="O4352" s="106" t="s">
        <v>52</v>
      </c>
      <c r="P4352" s="43"/>
      <c r="Q4352" s="205"/>
      <c r="R4352" s="84" t="s">
        <v>3268</v>
      </c>
      <c r="S4352" s="31" t="s">
        <v>34</v>
      </c>
      <c r="T4352" s="31"/>
      <c r="U4352" s="169"/>
      <c r="V4352" s="150" t="s">
        <v>3269</v>
      </c>
      <c r="W4352" s="141" t="str" cm="1">
        <f t="array" ref="W4352">IF(SUM(LEN(B4352:V4352))=0,"",IF(OR(OR(ISBLANK(F4352),SUM(LEN(C4352),LEN(D4352))=0),AND(NOT(E4352="Unknown"),ISBLANK(J4352)),AND(NOT(O4352="Unknown"),ISBLANK(R4352))),"Missing Information", INDEX(Table15[Entire Service Line Classification], MATCH(SUMIFS(Table15[Unique ID],Table15[System-Owned Portion],E4352,Table15[If Material Anything Other than "Lead" in Column E,Was Material Ever Previously Lead?],G4352,Table15[Customer-Owned Portion],O4352),Table15[Unique ID],0),0)))</f>
        <v>Non-lead</v>
      </c>
      <c r="X4352"/>
    </row>
    <row r="4353" spans="2:24" ht="75" x14ac:dyDescent="0.25">
      <c r="B4353" s="146" t="s">
        <v>14405</v>
      </c>
      <c r="C4353" s="31" t="s">
        <v>14406</v>
      </c>
      <c r="D4353" s="31" t="s">
        <v>14407</v>
      </c>
      <c r="E4353" s="44" t="s">
        <v>43</v>
      </c>
      <c r="F4353" s="43" t="s">
        <v>34</v>
      </c>
      <c r="G4353" s="84" t="s">
        <v>34</v>
      </c>
      <c r="H4353" s="31"/>
      <c r="I4353" s="205"/>
      <c r="J4353" s="84" t="s">
        <v>106</v>
      </c>
      <c r="K4353" s="31" t="s">
        <v>36</v>
      </c>
      <c r="L4353" s="31" t="s">
        <v>95</v>
      </c>
      <c r="M4353" s="169" t="s">
        <v>3304</v>
      </c>
      <c r="N4353" s="148" t="s">
        <v>12600</v>
      </c>
      <c r="O4353" s="106" t="s">
        <v>43</v>
      </c>
      <c r="P4353" s="43"/>
      <c r="Q4353" s="205"/>
      <c r="R4353" s="84" t="s">
        <v>106</v>
      </c>
      <c r="S4353" s="31" t="s">
        <v>36</v>
      </c>
      <c r="T4353" s="31" t="s">
        <v>95</v>
      </c>
      <c r="U4353" s="169" t="s">
        <v>3304</v>
      </c>
      <c r="V4353" s="150" t="s">
        <v>12600</v>
      </c>
      <c r="W4353" s="141" t="str" cm="1">
        <f t="array" ref="W4353">IF(SUM(LEN(B4353:V4353))=0,"",IF(OR(OR(ISBLANK(F4353),SUM(LEN(C4353),LEN(D4353))=0),AND(NOT(E4353="Unknown"),ISBLANK(J4353)),AND(NOT(O4353="Unknown"),ISBLANK(R4353))),"Missing Information", INDEX(Table15[Entire Service Line Classification], MATCH(SUMIFS(Table15[Unique ID],Table15[System-Owned Portion],E4353,Table15[If Material Anything Other than "Lead" in Column E,Was Material Ever Previously Lead?],G4353,Table15[Customer-Owned Portion],O4353),Table15[Unique ID],0),0)))</f>
        <v>Non-lead</v>
      </c>
      <c r="X4353"/>
    </row>
    <row r="4354" spans="2:24" ht="75" x14ac:dyDescent="0.25">
      <c r="B4354" s="146" t="s">
        <v>14408</v>
      </c>
      <c r="C4354" s="31" t="s">
        <v>14409</v>
      </c>
      <c r="D4354" s="31" t="s">
        <v>14410</v>
      </c>
      <c r="E4354" s="44" t="s">
        <v>42</v>
      </c>
      <c r="F4354" s="43" t="s">
        <v>34</v>
      </c>
      <c r="G4354" s="84" t="s">
        <v>34</v>
      </c>
      <c r="H4354" s="31"/>
      <c r="I4354" s="205"/>
      <c r="J4354" s="84" t="s">
        <v>106</v>
      </c>
      <c r="K4354" s="31" t="s">
        <v>36</v>
      </c>
      <c r="L4354" s="31" t="s">
        <v>95</v>
      </c>
      <c r="M4354" s="169" t="s">
        <v>3276</v>
      </c>
      <c r="N4354" s="148" t="s">
        <v>14411</v>
      </c>
      <c r="O4354" s="106" t="s">
        <v>35</v>
      </c>
      <c r="P4354" s="43"/>
      <c r="Q4354" s="205"/>
      <c r="R4354" s="84" t="s">
        <v>106</v>
      </c>
      <c r="S4354" s="31" t="s">
        <v>36</v>
      </c>
      <c r="T4354" s="31" t="s">
        <v>95</v>
      </c>
      <c r="U4354" s="169" t="s">
        <v>3276</v>
      </c>
      <c r="V4354" s="150" t="s">
        <v>4339</v>
      </c>
      <c r="W4354" s="141" t="str" cm="1">
        <f t="array" ref="W4354">IF(SUM(LEN(B4354:V4354))=0,"",IF(OR(OR(ISBLANK(F4354),SUM(LEN(C4354),LEN(D4354))=0),AND(NOT(E4354="Unknown"),ISBLANK(J4354)),AND(NOT(O4354="Unknown"),ISBLANK(R4354))),"Missing Information", INDEX(Table15[Entire Service Line Classification], MATCH(SUMIFS(Table15[Unique ID],Table15[System-Owned Portion],E4354,Table15[If Material Anything Other than "Lead" in Column E,Was Material Ever Previously Lead?],G4354,Table15[Customer-Owned Portion],O4354),Table15[Unique ID],0),0)))</f>
        <v>Non-lead</v>
      </c>
      <c r="X4354"/>
    </row>
    <row r="4355" spans="2:24" ht="225" x14ac:dyDescent="0.25">
      <c r="B4355" s="146" t="s">
        <v>14412</v>
      </c>
      <c r="C4355" s="31" t="s">
        <v>14413</v>
      </c>
      <c r="D4355" s="31" t="s">
        <v>14414</v>
      </c>
      <c r="E4355" s="44" t="s">
        <v>52</v>
      </c>
      <c r="F4355" s="43" t="s">
        <v>34</v>
      </c>
      <c r="G4355" s="84" t="s">
        <v>34</v>
      </c>
      <c r="H4355" s="31"/>
      <c r="I4355" s="205"/>
      <c r="J4355" s="84" t="s">
        <v>3268</v>
      </c>
      <c r="K4355" s="31" t="s">
        <v>34</v>
      </c>
      <c r="L4355" s="31"/>
      <c r="M4355" s="169"/>
      <c r="N4355" s="148" t="s">
        <v>3269</v>
      </c>
      <c r="O4355" s="106" t="s">
        <v>52</v>
      </c>
      <c r="P4355" s="43"/>
      <c r="Q4355" s="205"/>
      <c r="R4355" s="84" t="s">
        <v>3268</v>
      </c>
      <c r="S4355" s="31" t="s">
        <v>34</v>
      </c>
      <c r="T4355" s="31"/>
      <c r="U4355" s="169"/>
      <c r="V4355" s="150" t="s">
        <v>3269</v>
      </c>
      <c r="W4355" s="141" t="str" cm="1">
        <f t="array" ref="W4355">IF(SUM(LEN(B4355:V4355))=0,"",IF(OR(OR(ISBLANK(F4355),SUM(LEN(C4355),LEN(D4355))=0),AND(NOT(E4355="Unknown"),ISBLANK(J4355)),AND(NOT(O4355="Unknown"),ISBLANK(R4355))),"Missing Information", INDEX(Table15[Entire Service Line Classification], MATCH(SUMIFS(Table15[Unique ID],Table15[System-Owned Portion],E4355,Table15[If Material Anything Other than "Lead" in Column E,Was Material Ever Previously Lead?],G4355,Table15[Customer-Owned Portion],O4355),Table15[Unique ID],0),0)))</f>
        <v>Non-lead</v>
      </c>
      <c r="X4355"/>
    </row>
    <row r="4356" spans="2:24" ht="225" x14ac:dyDescent="0.25">
      <c r="B4356" s="146" t="s">
        <v>14415</v>
      </c>
      <c r="C4356" s="31" t="s">
        <v>13464</v>
      </c>
      <c r="D4356" s="31" t="s">
        <v>14416</v>
      </c>
      <c r="E4356" s="44" t="s">
        <v>52</v>
      </c>
      <c r="F4356" s="43" t="s">
        <v>34</v>
      </c>
      <c r="G4356" s="84" t="s">
        <v>34</v>
      </c>
      <c r="H4356" s="31"/>
      <c r="I4356" s="205"/>
      <c r="J4356" s="84" t="s">
        <v>3268</v>
      </c>
      <c r="K4356" s="31" t="s">
        <v>34</v>
      </c>
      <c r="L4356" s="31"/>
      <c r="M4356" s="169"/>
      <c r="N4356" s="148" t="s">
        <v>3269</v>
      </c>
      <c r="O4356" s="106" t="s">
        <v>52</v>
      </c>
      <c r="P4356" s="43"/>
      <c r="Q4356" s="205"/>
      <c r="R4356" s="84" t="s">
        <v>3268</v>
      </c>
      <c r="S4356" s="31" t="s">
        <v>34</v>
      </c>
      <c r="T4356" s="31"/>
      <c r="U4356" s="169"/>
      <c r="V4356" s="150" t="s">
        <v>3269</v>
      </c>
      <c r="W4356" s="141" t="str" cm="1">
        <f t="array" ref="W4356">IF(SUM(LEN(B4356:V4356))=0,"",IF(OR(OR(ISBLANK(F4356),SUM(LEN(C4356),LEN(D4356))=0),AND(NOT(E4356="Unknown"),ISBLANK(J4356)),AND(NOT(O4356="Unknown"),ISBLANK(R4356))),"Missing Information", INDEX(Table15[Entire Service Line Classification], MATCH(SUMIFS(Table15[Unique ID],Table15[System-Owned Portion],E4356,Table15[If Material Anything Other than "Lead" in Column E,Was Material Ever Previously Lead?],G4356,Table15[Customer-Owned Portion],O4356),Table15[Unique ID],0),0)))</f>
        <v>Non-lead</v>
      </c>
      <c r="X4356"/>
    </row>
    <row r="4357" spans="2:24" ht="225" x14ac:dyDescent="0.25">
      <c r="B4357" s="146" t="s">
        <v>14417</v>
      </c>
      <c r="C4357" s="31" t="s">
        <v>14418</v>
      </c>
      <c r="D4357" s="31" t="s">
        <v>14419</v>
      </c>
      <c r="E4357" s="44" t="s">
        <v>52</v>
      </c>
      <c r="F4357" s="43" t="s">
        <v>34</v>
      </c>
      <c r="G4357" s="84" t="s">
        <v>34</v>
      </c>
      <c r="H4357" s="31"/>
      <c r="I4357" s="205"/>
      <c r="J4357" s="84" t="s">
        <v>3268</v>
      </c>
      <c r="K4357" s="31" t="s">
        <v>34</v>
      </c>
      <c r="L4357" s="31"/>
      <c r="M4357" s="169"/>
      <c r="N4357" s="148" t="s">
        <v>3269</v>
      </c>
      <c r="O4357" s="106" t="s">
        <v>52</v>
      </c>
      <c r="P4357" s="43"/>
      <c r="Q4357" s="205"/>
      <c r="R4357" s="84" t="s">
        <v>3268</v>
      </c>
      <c r="S4357" s="31" t="s">
        <v>34</v>
      </c>
      <c r="T4357" s="31"/>
      <c r="U4357" s="169"/>
      <c r="V4357" s="150" t="s">
        <v>3269</v>
      </c>
      <c r="W4357" s="141" t="str" cm="1">
        <f t="array" ref="W4357">IF(SUM(LEN(B4357:V4357))=0,"",IF(OR(OR(ISBLANK(F4357),SUM(LEN(C4357),LEN(D4357))=0),AND(NOT(E4357="Unknown"),ISBLANK(J4357)),AND(NOT(O4357="Unknown"),ISBLANK(R4357))),"Missing Information", INDEX(Table15[Entire Service Line Classification], MATCH(SUMIFS(Table15[Unique ID],Table15[System-Owned Portion],E4357,Table15[If Material Anything Other than "Lead" in Column E,Was Material Ever Previously Lead?],G4357,Table15[Customer-Owned Portion],O4357),Table15[Unique ID],0),0)))</f>
        <v>Non-lead</v>
      </c>
      <c r="X4357"/>
    </row>
    <row r="4358" spans="2:24" ht="225" x14ac:dyDescent="0.25">
      <c r="B4358" s="146" t="s">
        <v>14420</v>
      </c>
      <c r="C4358" s="31" t="s">
        <v>14421</v>
      </c>
      <c r="D4358" s="31" t="s">
        <v>14422</v>
      </c>
      <c r="E4358" s="44" t="s">
        <v>52</v>
      </c>
      <c r="F4358" s="43" t="s">
        <v>34</v>
      </c>
      <c r="G4358" s="84" t="s">
        <v>34</v>
      </c>
      <c r="H4358" s="31"/>
      <c r="I4358" s="205"/>
      <c r="J4358" s="84" t="s">
        <v>3268</v>
      </c>
      <c r="K4358" s="31" t="s">
        <v>34</v>
      </c>
      <c r="L4358" s="31"/>
      <c r="M4358" s="169"/>
      <c r="N4358" s="148" t="s">
        <v>3269</v>
      </c>
      <c r="O4358" s="106" t="s">
        <v>52</v>
      </c>
      <c r="P4358" s="43"/>
      <c r="Q4358" s="205"/>
      <c r="R4358" s="84" t="s">
        <v>3268</v>
      </c>
      <c r="S4358" s="31" t="s">
        <v>34</v>
      </c>
      <c r="T4358" s="31"/>
      <c r="U4358" s="169"/>
      <c r="V4358" s="150" t="s">
        <v>3269</v>
      </c>
      <c r="W4358" s="141" t="str" cm="1">
        <f t="array" ref="W4358">IF(SUM(LEN(B4358:V4358))=0,"",IF(OR(OR(ISBLANK(F4358),SUM(LEN(C4358),LEN(D4358))=0),AND(NOT(E4358="Unknown"),ISBLANK(J4358)),AND(NOT(O4358="Unknown"),ISBLANK(R4358))),"Missing Information", INDEX(Table15[Entire Service Line Classification], MATCH(SUMIFS(Table15[Unique ID],Table15[System-Owned Portion],E4358,Table15[If Material Anything Other than "Lead" in Column E,Was Material Ever Previously Lead?],G4358,Table15[Customer-Owned Portion],O4358),Table15[Unique ID],0),0)))</f>
        <v>Non-lead</v>
      </c>
      <c r="X4358"/>
    </row>
    <row r="4359" spans="2:24" ht="225" x14ac:dyDescent="0.25">
      <c r="B4359" s="146" t="s">
        <v>14423</v>
      </c>
      <c r="C4359" s="31" t="s">
        <v>14424</v>
      </c>
      <c r="D4359" s="31" t="s">
        <v>14425</v>
      </c>
      <c r="E4359" s="44" t="s">
        <v>52</v>
      </c>
      <c r="F4359" s="43" t="s">
        <v>34</v>
      </c>
      <c r="G4359" s="84" t="s">
        <v>34</v>
      </c>
      <c r="H4359" s="31"/>
      <c r="I4359" s="205"/>
      <c r="J4359" s="84" t="s">
        <v>3268</v>
      </c>
      <c r="K4359" s="31" t="s">
        <v>34</v>
      </c>
      <c r="L4359" s="31"/>
      <c r="M4359" s="169"/>
      <c r="N4359" s="148" t="s">
        <v>3269</v>
      </c>
      <c r="O4359" s="106" t="s">
        <v>52</v>
      </c>
      <c r="P4359" s="43"/>
      <c r="Q4359" s="205"/>
      <c r="R4359" s="84" t="s">
        <v>3268</v>
      </c>
      <c r="S4359" s="31" t="s">
        <v>34</v>
      </c>
      <c r="T4359" s="31"/>
      <c r="U4359" s="169"/>
      <c r="V4359" s="150" t="s">
        <v>3269</v>
      </c>
      <c r="W4359" s="141" t="str" cm="1">
        <f t="array" ref="W4359">IF(SUM(LEN(B4359:V4359))=0,"",IF(OR(OR(ISBLANK(F4359),SUM(LEN(C4359),LEN(D4359))=0),AND(NOT(E4359="Unknown"),ISBLANK(J4359)),AND(NOT(O4359="Unknown"),ISBLANK(R4359))),"Missing Information", INDEX(Table15[Entire Service Line Classification], MATCH(SUMIFS(Table15[Unique ID],Table15[System-Owned Portion],E4359,Table15[If Material Anything Other than "Lead" in Column E,Was Material Ever Previously Lead?],G4359,Table15[Customer-Owned Portion],O4359),Table15[Unique ID],0),0)))</f>
        <v>Non-lead</v>
      </c>
      <c r="X4359"/>
    </row>
    <row r="4360" spans="2:24" ht="225" x14ac:dyDescent="0.25">
      <c r="B4360" s="146" t="s">
        <v>14426</v>
      </c>
      <c r="C4360" s="31" t="s">
        <v>14427</v>
      </c>
      <c r="D4360" s="31" t="s">
        <v>14428</v>
      </c>
      <c r="E4360" s="44" t="s">
        <v>35</v>
      </c>
      <c r="F4360" s="43" t="s">
        <v>34</v>
      </c>
      <c r="G4360" s="84" t="s">
        <v>34</v>
      </c>
      <c r="H4360" s="31" t="s">
        <v>15072</v>
      </c>
      <c r="I4360" s="205">
        <v>2</v>
      </c>
      <c r="J4360" s="84" t="s">
        <v>45</v>
      </c>
      <c r="K4360" s="31" t="s">
        <v>36</v>
      </c>
      <c r="L4360" s="31" t="s">
        <v>95</v>
      </c>
      <c r="M4360" s="169" t="s">
        <v>15072</v>
      </c>
      <c r="N4360" s="148" t="s">
        <v>15073</v>
      </c>
      <c r="O4360" s="106" t="s">
        <v>52</v>
      </c>
      <c r="P4360" s="43"/>
      <c r="Q4360" s="205"/>
      <c r="R4360" s="84" t="s">
        <v>3268</v>
      </c>
      <c r="S4360" s="31" t="s">
        <v>34</v>
      </c>
      <c r="T4360" s="31"/>
      <c r="U4360" s="169"/>
      <c r="V4360" s="150" t="s">
        <v>3269</v>
      </c>
      <c r="W4360" s="141" t="str" cm="1">
        <f t="array" ref="W4360">IF(SUM(LEN(B4360:V4360))=0,"",IF(OR(OR(ISBLANK(F4360),SUM(LEN(C4360),LEN(D4360))=0),AND(NOT(E4360="Unknown"),ISBLANK(J4360)),AND(NOT(O4360="Unknown"),ISBLANK(R4360))),"Missing Information", INDEX(Table15[Entire Service Line Classification], MATCH(SUMIFS(Table15[Unique ID],Table15[System-Owned Portion],E4360,Table15[If Material Anything Other than "Lead" in Column E,Was Material Ever Previously Lead?],G4360,Table15[Customer-Owned Portion],O4360),Table15[Unique ID],0),0)))</f>
        <v>Non-lead</v>
      </c>
      <c r="X4360"/>
    </row>
    <row r="4361" spans="2:24" ht="75" x14ac:dyDescent="0.25">
      <c r="B4361" s="146" t="s">
        <v>14429</v>
      </c>
      <c r="C4361" s="31" t="s">
        <v>14430</v>
      </c>
      <c r="D4361" s="31" t="s">
        <v>14431</v>
      </c>
      <c r="E4361" s="44" t="s">
        <v>43</v>
      </c>
      <c r="F4361" s="43" t="s">
        <v>34</v>
      </c>
      <c r="G4361" s="84" t="s">
        <v>34</v>
      </c>
      <c r="H4361" s="31"/>
      <c r="I4361" s="205"/>
      <c r="J4361" s="84" t="s">
        <v>106</v>
      </c>
      <c r="K4361" s="31" t="s">
        <v>36</v>
      </c>
      <c r="L4361" s="31" t="s">
        <v>95</v>
      </c>
      <c r="M4361" s="169" t="s">
        <v>4566</v>
      </c>
      <c r="N4361" s="148" t="s">
        <v>13355</v>
      </c>
      <c r="O4361" s="106" t="s">
        <v>42</v>
      </c>
      <c r="P4361" s="43"/>
      <c r="Q4361" s="205"/>
      <c r="R4361" s="84" t="s">
        <v>106</v>
      </c>
      <c r="S4361" s="31" t="s">
        <v>36</v>
      </c>
      <c r="T4361" s="31" t="s">
        <v>95</v>
      </c>
      <c r="U4361" s="169" t="s">
        <v>4566</v>
      </c>
      <c r="V4361" s="150" t="s">
        <v>14432</v>
      </c>
      <c r="W4361" s="141" t="str" cm="1">
        <f t="array" ref="W4361">IF(SUM(LEN(B4361:V4361))=0,"",IF(OR(OR(ISBLANK(F4361),SUM(LEN(C4361),LEN(D4361))=0),AND(NOT(E4361="Unknown"),ISBLANK(J4361)),AND(NOT(O4361="Unknown"),ISBLANK(R4361))),"Missing Information", INDEX(Table15[Entire Service Line Classification], MATCH(SUMIFS(Table15[Unique ID],Table15[System-Owned Portion],E4361,Table15[If Material Anything Other than "Lead" in Column E,Was Material Ever Previously Lead?],G4361,Table15[Customer-Owned Portion],O4361),Table15[Unique ID],0),0)))</f>
        <v>Non-lead</v>
      </c>
      <c r="X4361"/>
    </row>
    <row r="4362" spans="2:24" ht="225" x14ac:dyDescent="0.25">
      <c r="B4362" s="146" t="s">
        <v>14433</v>
      </c>
      <c r="C4362" s="31" t="s">
        <v>12518</v>
      </c>
      <c r="D4362" s="31" t="s">
        <v>14434</v>
      </c>
      <c r="E4362" s="44" t="s">
        <v>52</v>
      </c>
      <c r="F4362" s="43" t="s">
        <v>34</v>
      </c>
      <c r="G4362" s="84" t="s">
        <v>34</v>
      </c>
      <c r="H4362" s="31"/>
      <c r="I4362" s="205"/>
      <c r="J4362" s="84" t="s">
        <v>3268</v>
      </c>
      <c r="K4362" s="31" t="s">
        <v>34</v>
      </c>
      <c r="L4362" s="31"/>
      <c r="M4362" s="169"/>
      <c r="N4362" s="148" t="s">
        <v>3269</v>
      </c>
      <c r="O4362" s="106" t="s">
        <v>52</v>
      </c>
      <c r="P4362" s="43"/>
      <c r="Q4362" s="205"/>
      <c r="R4362" s="84" t="s">
        <v>3268</v>
      </c>
      <c r="S4362" s="31" t="s">
        <v>34</v>
      </c>
      <c r="T4362" s="31"/>
      <c r="U4362" s="169"/>
      <c r="V4362" s="150" t="s">
        <v>3269</v>
      </c>
      <c r="W4362" s="141" t="str" cm="1">
        <f t="array" ref="W4362">IF(SUM(LEN(B4362:V4362))=0,"",IF(OR(OR(ISBLANK(F4362),SUM(LEN(C4362),LEN(D4362))=0),AND(NOT(E4362="Unknown"),ISBLANK(J4362)),AND(NOT(O4362="Unknown"),ISBLANK(R4362))),"Missing Information", INDEX(Table15[Entire Service Line Classification], MATCH(SUMIFS(Table15[Unique ID],Table15[System-Owned Portion],E4362,Table15[If Material Anything Other than "Lead" in Column E,Was Material Ever Previously Lead?],G4362,Table15[Customer-Owned Portion],O4362),Table15[Unique ID],0),0)))</f>
        <v>Non-lead</v>
      </c>
      <c r="X4362"/>
    </row>
    <row r="4363" spans="2:24" ht="60" x14ac:dyDescent="0.25">
      <c r="B4363" s="146" t="s">
        <v>14435</v>
      </c>
      <c r="C4363" s="31" t="s">
        <v>14436</v>
      </c>
      <c r="D4363" s="31" t="s">
        <v>14437</v>
      </c>
      <c r="E4363" s="44" t="s">
        <v>43</v>
      </c>
      <c r="F4363" s="43" t="s">
        <v>34</v>
      </c>
      <c r="G4363" s="84" t="s">
        <v>34</v>
      </c>
      <c r="H4363" s="31"/>
      <c r="I4363" s="205"/>
      <c r="J4363" s="84" t="s">
        <v>106</v>
      </c>
      <c r="K4363" s="31" t="s">
        <v>36</v>
      </c>
      <c r="L4363" s="31" t="s">
        <v>95</v>
      </c>
      <c r="M4363" s="169" t="s">
        <v>6141</v>
      </c>
      <c r="N4363" s="148" t="s">
        <v>13827</v>
      </c>
      <c r="O4363" s="106" t="s">
        <v>35</v>
      </c>
      <c r="P4363" s="43"/>
      <c r="Q4363" s="205"/>
      <c r="R4363" s="84" t="s">
        <v>106</v>
      </c>
      <c r="S4363" s="31" t="s">
        <v>36</v>
      </c>
      <c r="T4363" s="31" t="s">
        <v>95</v>
      </c>
      <c r="U4363" s="169" t="s">
        <v>6141</v>
      </c>
      <c r="V4363" s="150" t="s">
        <v>13837</v>
      </c>
      <c r="W4363" s="141" t="str" cm="1">
        <f t="array" ref="W4363">IF(SUM(LEN(B4363:V4363))=0,"",IF(OR(OR(ISBLANK(F4363),SUM(LEN(C4363),LEN(D4363))=0),AND(NOT(E4363="Unknown"),ISBLANK(J4363)),AND(NOT(O4363="Unknown"),ISBLANK(R4363))),"Missing Information", INDEX(Table15[Entire Service Line Classification], MATCH(SUMIFS(Table15[Unique ID],Table15[System-Owned Portion],E4363,Table15[If Material Anything Other than "Lead" in Column E,Was Material Ever Previously Lead?],G4363,Table15[Customer-Owned Portion],O4363),Table15[Unique ID],0),0)))</f>
        <v>Non-lead</v>
      </c>
      <c r="X4363"/>
    </row>
    <row r="4364" spans="2:24" ht="225" x14ac:dyDescent="0.25">
      <c r="B4364" s="146" t="s">
        <v>14438</v>
      </c>
      <c r="C4364" s="31" t="s">
        <v>12518</v>
      </c>
      <c r="D4364" s="31" t="s">
        <v>14439</v>
      </c>
      <c r="E4364" s="44" t="s">
        <v>52</v>
      </c>
      <c r="F4364" s="43" t="s">
        <v>34</v>
      </c>
      <c r="G4364" s="84" t="s">
        <v>34</v>
      </c>
      <c r="H4364" s="31"/>
      <c r="I4364" s="205"/>
      <c r="J4364" s="84" t="s">
        <v>3268</v>
      </c>
      <c r="K4364" s="31" t="s">
        <v>34</v>
      </c>
      <c r="L4364" s="31"/>
      <c r="M4364" s="169"/>
      <c r="N4364" s="148" t="s">
        <v>3269</v>
      </c>
      <c r="O4364" s="106" t="s">
        <v>52</v>
      </c>
      <c r="P4364" s="43"/>
      <c r="Q4364" s="205"/>
      <c r="R4364" s="84" t="s">
        <v>3268</v>
      </c>
      <c r="S4364" s="31" t="s">
        <v>34</v>
      </c>
      <c r="T4364" s="31"/>
      <c r="U4364" s="169"/>
      <c r="V4364" s="150" t="s">
        <v>3269</v>
      </c>
      <c r="W4364" s="141" t="str" cm="1">
        <f t="array" ref="W4364">IF(SUM(LEN(B4364:V4364))=0,"",IF(OR(OR(ISBLANK(F4364),SUM(LEN(C4364),LEN(D4364))=0),AND(NOT(E4364="Unknown"),ISBLANK(J4364)),AND(NOT(O4364="Unknown"),ISBLANK(R4364))),"Missing Information", INDEX(Table15[Entire Service Line Classification], MATCH(SUMIFS(Table15[Unique ID],Table15[System-Owned Portion],E4364,Table15[If Material Anything Other than "Lead" in Column E,Was Material Ever Previously Lead?],G4364,Table15[Customer-Owned Portion],O4364),Table15[Unique ID],0),0)))</f>
        <v>Non-lead</v>
      </c>
      <c r="X4364"/>
    </row>
    <row r="4365" spans="2:24" ht="225" x14ac:dyDescent="0.25">
      <c r="B4365" s="146" t="s">
        <v>14440</v>
      </c>
      <c r="C4365" s="31" t="s">
        <v>12524</v>
      </c>
      <c r="D4365" s="31" t="s">
        <v>14441</v>
      </c>
      <c r="E4365" s="44" t="s">
        <v>52</v>
      </c>
      <c r="F4365" s="43" t="s">
        <v>34</v>
      </c>
      <c r="G4365" s="84" t="s">
        <v>34</v>
      </c>
      <c r="H4365" s="31"/>
      <c r="I4365" s="205"/>
      <c r="J4365" s="84" t="s">
        <v>3268</v>
      </c>
      <c r="K4365" s="31" t="s">
        <v>34</v>
      </c>
      <c r="L4365" s="31"/>
      <c r="M4365" s="169"/>
      <c r="N4365" s="148" t="s">
        <v>3269</v>
      </c>
      <c r="O4365" s="106" t="s">
        <v>52</v>
      </c>
      <c r="P4365" s="43"/>
      <c r="Q4365" s="205"/>
      <c r="R4365" s="84" t="s">
        <v>3268</v>
      </c>
      <c r="S4365" s="31" t="s">
        <v>34</v>
      </c>
      <c r="T4365" s="31"/>
      <c r="U4365" s="169"/>
      <c r="V4365" s="150" t="s">
        <v>3269</v>
      </c>
      <c r="W4365" s="141" t="str" cm="1">
        <f t="array" ref="W4365">IF(SUM(LEN(B4365:V4365))=0,"",IF(OR(OR(ISBLANK(F4365),SUM(LEN(C4365),LEN(D4365))=0),AND(NOT(E4365="Unknown"),ISBLANK(J4365)),AND(NOT(O4365="Unknown"),ISBLANK(R4365))),"Missing Information", INDEX(Table15[Entire Service Line Classification], MATCH(SUMIFS(Table15[Unique ID],Table15[System-Owned Portion],E4365,Table15[If Material Anything Other than "Lead" in Column E,Was Material Ever Previously Lead?],G4365,Table15[Customer-Owned Portion],O4365),Table15[Unique ID],0),0)))</f>
        <v>Non-lead</v>
      </c>
      <c r="X4365"/>
    </row>
    <row r="4366" spans="2:24" ht="75" x14ac:dyDescent="0.25">
      <c r="B4366" s="146" t="s">
        <v>14442</v>
      </c>
      <c r="C4366" s="31" t="s">
        <v>14443</v>
      </c>
      <c r="D4366" s="31" t="s">
        <v>14444</v>
      </c>
      <c r="E4366" s="44" t="s">
        <v>43</v>
      </c>
      <c r="F4366" s="43" t="s">
        <v>34</v>
      </c>
      <c r="G4366" s="84" t="s">
        <v>34</v>
      </c>
      <c r="H4366" s="31"/>
      <c r="I4366" s="205"/>
      <c r="J4366" s="84" t="s">
        <v>106</v>
      </c>
      <c r="K4366" s="31" t="s">
        <v>36</v>
      </c>
      <c r="L4366" s="31" t="s">
        <v>95</v>
      </c>
      <c r="M4366" s="169" t="s">
        <v>6141</v>
      </c>
      <c r="N4366" s="148" t="s">
        <v>13845</v>
      </c>
      <c r="O4366" s="106" t="s">
        <v>35</v>
      </c>
      <c r="P4366" s="43"/>
      <c r="Q4366" s="205"/>
      <c r="R4366" s="84" t="s">
        <v>106</v>
      </c>
      <c r="S4366" s="31" t="s">
        <v>36</v>
      </c>
      <c r="T4366" s="31" t="s">
        <v>95</v>
      </c>
      <c r="U4366" s="169" t="s">
        <v>6141</v>
      </c>
      <c r="V4366" s="150" t="s">
        <v>14445</v>
      </c>
      <c r="W4366" s="141" t="str" cm="1">
        <f t="array" ref="W4366">IF(SUM(LEN(B4366:V4366))=0,"",IF(OR(OR(ISBLANK(F4366),SUM(LEN(C4366),LEN(D4366))=0),AND(NOT(E4366="Unknown"),ISBLANK(J4366)),AND(NOT(O4366="Unknown"),ISBLANK(R4366))),"Missing Information", INDEX(Table15[Entire Service Line Classification], MATCH(SUMIFS(Table15[Unique ID],Table15[System-Owned Portion],E4366,Table15[If Material Anything Other than "Lead" in Column E,Was Material Ever Previously Lead?],G4366,Table15[Customer-Owned Portion],O4366),Table15[Unique ID],0),0)))</f>
        <v>Non-lead</v>
      </c>
      <c r="X4366"/>
    </row>
    <row r="4367" spans="2:24" ht="225" x14ac:dyDescent="0.25">
      <c r="B4367" s="146" t="s">
        <v>14446</v>
      </c>
      <c r="C4367" s="31" t="s">
        <v>14447</v>
      </c>
      <c r="D4367" s="31" t="s">
        <v>14448</v>
      </c>
      <c r="E4367" s="44" t="s">
        <v>52</v>
      </c>
      <c r="F4367" s="43" t="s">
        <v>34</v>
      </c>
      <c r="G4367" s="84" t="s">
        <v>34</v>
      </c>
      <c r="H4367" s="31"/>
      <c r="I4367" s="205"/>
      <c r="J4367" s="84" t="s">
        <v>3268</v>
      </c>
      <c r="K4367" s="31" t="s">
        <v>34</v>
      </c>
      <c r="L4367" s="31"/>
      <c r="M4367" s="169"/>
      <c r="N4367" s="148" t="s">
        <v>3269</v>
      </c>
      <c r="O4367" s="106" t="s">
        <v>52</v>
      </c>
      <c r="P4367" s="43"/>
      <c r="Q4367" s="205"/>
      <c r="R4367" s="84" t="s">
        <v>3268</v>
      </c>
      <c r="S4367" s="31" t="s">
        <v>34</v>
      </c>
      <c r="T4367" s="31"/>
      <c r="U4367" s="169"/>
      <c r="V4367" s="150" t="s">
        <v>3269</v>
      </c>
      <c r="W4367" s="141" t="str" cm="1">
        <f t="array" ref="W4367">IF(SUM(LEN(B4367:V4367))=0,"",IF(OR(OR(ISBLANK(F4367),SUM(LEN(C4367),LEN(D4367))=0),AND(NOT(E4367="Unknown"),ISBLANK(J4367)),AND(NOT(O4367="Unknown"),ISBLANK(R4367))),"Missing Information", INDEX(Table15[Entire Service Line Classification], MATCH(SUMIFS(Table15[Unique ID],Table15[System-Owned Portion],E4367,Table15[If Material Anything Other than "Lead" in Column E,Was Material Ever Previously Lead?],G4367,Table15[Customer-Owned Portion],O4367),Table15[Unique ID],0),0)))</f>
        <v>Non-lead</v>
      </c>
      <c r="X4367"/>
    </row>
    <row r="4368" spans="2:24" ht="225" x14ac:dyDescent="0.25">
      <c r="B4368" s="146" t="s">
        <v>14449</v>
      </c>
      <c r="C4368" s="31" t="s">
        <v>14450</v>
      </c>
      <c r="D4368" s="31" t="s">
        <v>14451</v>
      </c>
      <c r="E4368" s="44" t="s">
        <v>52</v>
      </c>
      <c r="F4368" s="43" t="s">
        <v>34</v>
      </c>
      <c r="G4368" s="84" t="s">
        <v>34</v>
      </c>
      <c r="H4368" s="31"/>
      <c r="I4368" s="205"/>
      <c r="J4368" s="84" t="s">
        <v>3268</v>
      </c>
      <c r="K4368" s="31" t="s">
        <v>34</v>
      </c>
      <c r="L4368" s="31"/>
      <c r="M4368" s="169"/>
      <c r="N4368" s="148" t="s">
        <v>3269</v>
      </c>
      <c r="O4368" s="106" t="s">
        <v>52</v>
      </c>
      <c r="P4368" s="43"/>
      <c r="Q4368" s="205"/>
      <c r="R4368" s="84" t="s">
        <v>3268</v>
      </c>
      <c r="S4368" s="31" t="s">
        <v>34</v>
      </c>
      <c r="T4368" s="31"/>
      <c r="U4368" s="169"/>
      <c r="V4368" s="150" t="s">
        <v>3269</v>
      </c>
      <c r="W4368" s="141" t="str" cm="1">
        <f t="array" ref="W4368">IF(SUM(LEN(B4368:V4368))=0,"",IF(OR(OR(ISBLANK(F4368),SUM(LEN(C4368),LEN(D4368))=0),AND(NOT(E4368="Unknown"),ISBLANK(J4368)),AND(NOT(O4368="Unknown"),ISBLANK(R4368))),"Missing Information", INDEX(Table15[Entire Service Line Classification], MATCH(SUMIFS(Table15[Unique ID],Table15[System-Owned Portion],E4368,Table15[If Material Anything Other than "Lead" in Column E,Was Material Ever Previously Lead?],G4368,Table15[Customer-Owned Portion],O4368),Table15[Unique ID],0),0)))</f>
        <v>Non-lead</v>
      </c>
      <c r="X4368"/>
    </row>
    <row r="4369" spans="2:24" ht="225" x14ac:dyDescent="0.25">
      <c r="B4369" s="146" t="s">
        <v>14452</v>
      </c>
      <c r="C4369" s="31" t="s">
        <v>14453</v>
      </c>
      <c r="D4369" s="31" t="s">
        <v>14454</v>
      </c>
      <c r="E4369" s="44" t="s">
        <v>52</v>
      </c>
      <c r="F4369" s="43" t="s">
        <v>34</v>
      </c>
      <c r="G4369" s="84" t="s">
        <v>34</v>
      </c>
      <c r="H4369" s="31"/>
      <c r="I4369" s="205"/>
      <c r="J4369" s="84" t="s">
        <v>3268</v>
      </c>
      <c r="K4369" s="31" t="s">
        <v>34</v>
      </c>
      <c r="L4369" s="31"/>
      <c r="M4369" s="169"/>
      <c r="N4369" s="148" t="s">
        <v>3269</v>
      </c>
      <c r="O4369" s="106" t="s">
        <v>52</v>
      </c>
      <c r="P4369" s="43"/>
      <c r="Q4369" s="205"/>
      <c r="R4369" s="84" t="s">
        <v>3268</v>
      </c>
      <c r="S4369" s="31" t="s">
        <v>34</v>
      </c>
      <c r="T4369" s="31"/>
      <c r="U4369" s="169"/>
      <c r="V4369" s="150" t="s">
        <v>3269</v>
      </c>
      <c r="W4369" s="141" t="str" cm="1">
        <f t="array" ref="W4369">IF(SUM(LEN(B4369:V4369))=0,"",IF(OR(OR(ISBLANK(F4369),SUM(LEN(C4369),LEN(D4369))=0),AND(NOT(E4369="Unknown"),ISBLANK(J4369)),AND(NOT(O4369="Unknown"),ISBLANK(R4369))),"Missing Information", INDEX(Table15[Entire Service Line Classification], MATCH(SUMIFS(Table15[Unique ID],Table15[System-Owned Portion],E4369,Table15[If Material Anything Other than "Lead" in Column E,Was Material Ever Previously Lead?],G4369,Table15[Customer-Owned Portion],O4369),Table15[Unique ID],0),0)))</f>
        <v>Non-lead</v>
      </c>
      <c r="X4369"/>
    </row>
    <row r="4370" spans="2:24" ht="75" x14ac:dyDescent="0.25">
      <c r="B4370" s="146" t="s">
        <v>14455</v>
      </c>
      <c r="C4370" s="31" t="s">
        <v>14456</v>
      </c>
      <c r="D4370" s="31" t="s">
        <v>14457</v>
      </c>
      <c r="E4370" s="44" t="s">
        <v>43</v>
      </c>
      <c r="F4370" s="43" t="s">
        <v>34</v>
      </c>
      <c r="G4370" s="84" t="s">
        <v>34</v>
      </c>
      <c r="H4370" s="31"/>
      <c r="I4370" s="205"/>
      <c r="J4370" s="84" t="s">
        <v>106</v>
      </c>
      <c r="K4370" s="31" t="s">
        <v>36</v>
      </c>
      <c r="L4370" s="31" t="s">
        <v>95</v>
      </c>
      <c r="M4370" s="169" t="s">
        <v>6141</v>
      </c>
      <c r="N4370" s="148" t="s">
        <v>13845</v>
      </c>
      <c r="O4370" s="106" t="s">
        <v>35</v>
      </c>
      <c r="P4370" s="43"/>
      <c r="Q4370" s="205"/>
      <c r="R4370" s="84" t="s">
        <v>106</v>
      </c>
      <c r="S4370" s="31" t="s">
        <v>36</v>
      </c>
      <c r="T4370" s="31" t="s">
        <v>95</v>
      </c>
      <c r="U4370" s="169" t="s">
        <v>6141</v>
      </c>
      <c r="V4370" s="150" t="s">
        <v>14445</v>
      </c>
      <c r="W4370" s="141" t="str" cm="1">
        <f t="array" ref="W4370">IF(SUM(LEN(B4370:V4370))=0,"",IF(OR(OR(ISBLANK(F4370),SUM(LEN(C4370),LEN(D4370))=0),AND(NOT(E4370="Unknown"),ISBLANK(J4370)),AND(NOT(O4370="Unknown"),ISBLANK(R4370))),"Missing Information", INDEX(Table15[Entire Service Line Classification], MATCH(SUMIFS(Table15[Unique ID],Table15[System-Owned Portion],E4370,Table15[If Material Anything Other than "Lead" in Column E,Was Material Ever Previously Lead?],G4370,Table15[Customer-Owned Portion],O4370),Table15[Unique ID],0),0)))</f>
        <v>Non-lead</v>
      </c>
      <c r="X4370"/>
    </row>
    <row r="4371" spans="2:24" ht="75" x14ac:dyDescent="0.25">
      <c r="B4371" s="146" t="s">
        <v>14458</v>
      </c>
      <c r="C4371" s="31" t="s">
        <v>14459</v>
      </c>
      <c r="D4371" s="31" t="s">
        <v>14460</v>
      </c>
      <c r="E4371" s="44" t="s">
        <v>43</v>
      </c>
      <c r="F4371" s="43" t="s">
        <v>34</v>
      </c>
      <c r="G4371" s="84" t="s">
        <v>34</v>
      </c>
      <c r="H4371" s="31"/>
      <c r="I4371" s="205"/>
      <c r="J4371" s="84" t="s">
        <v>106</v>
      </c>
      <c r="K4371" s="31" t="s">
        <v>36</v>
      </c>
      <c r="L4371" s="31" t="s">
        <v>95</v>
      </c>
      <c r="M4371" s="169" t="s">
        <v>6141</v>
      </c>
      <c r="N4371" s="148" t="s">
        <v>13845</v>
      </c>
      <c r="O4371" s="106" t="s">
        <v>35</v>
      </c>
      <c r="P4371" s="43"/>
      <c r="Q4371" s="205"/>
      <c r="R4371" s="84" t="s">
        <v>106</v>
      </c>
      <c r="S4371" s="31" t="s">
        <v>36</v>
      </c>
      <c r="T4371" s="31" t="s">
        <v>95</v>
      </c>
      <c r="U4371" s="169" t="s">
        <v>6141</v>
      </c>
      <c r="V4371" s="150" t="s">
        <v>14445</v>
      </c>
      <c r="W4371" s="141" t="str" cm="1">
        <f t="array" ref="W4371">IF(SUM(LEN(B4371:V4371))=0,"",IF(OR(OR(ISBLANK(F4371),SUM(LEN(C4371),LEN(D4371))=0),AND(NOT(E4371="Unknown"),ISBLANK(J4371)),AND(NOT(O4371="Unknown"),ISBLANK(R4371))),"Missing Information", INDEX(Table15[Entire Service Line Classification], MATCH(SUMIFS(Table15[Unique ID],Table15[System-Owned Portion],E4371,Table15[If Material Anything Other than "Lead" in Column E,Was Material Ever Previously Lead?],G4371,Table15[Customer-Owned Portion],O4371),Table15[Unique ID],0),0)))</f>
        <v>Non-lead</v>
      </c>
      <c r="X4371"/>
    </row>
    <row r="4372" spans="2:24" ht="225" x14ac:dyDescent="0.25">
      <c r="B4372" s="146" t="s">
        <v>14461</v>
      </c>
      <c r="C4372" s="31" t="s">
        <v>14462</v>
      </c>
      <c r="D4372" s="31" t="s">
        <v>14463</v>
      </c>
      <c r="E4372" s="44" t="s">
        <v>52</v>
      </c>
      <c r="F4372" s="43" t="s">
        <v>34</v>
      </c>
      <c r="G4372" s="84" t="s">
        <v>34</v>
      </c>
      <c r="H4372" s="31"/>
      <c r="I4372" s="205"/>
      <c r="J4372" s="84" t="s">
        <v>3268</v>
      </c>
      <c r="K4372" s="31" t="s">
        <v>34</v>
      </c>
      <c r="L4372" s="31"/>
      <c r="M4372" s="169"/>
      <c r="N4372" s="148" t="s">
        <v>3269</v>
      </c>
      <c r="O4372" s="106" t="s">
        <v>52</v>
      </c>
      <c r="P4372" s="43"/>
      <c r="Q4372" s="205"/>
      <c r="R4372" s="84" t="s">
        <v>3268</v>
      </c>
      <c r="S4372" s="31" t="s">
        <v>34</v>
      </c>
      <c r="T4372" s="31"/>
      <c r="U4372" s="169"/>
      <c r="V4372" s="150" t="s">
        <v>3269</v>
      </c>
      <c r="W4372" s="141" t="str" cm="1">
        <f t="array" ref="W4372">IF(SUM(LEN(B4372:V4372))=0,"",IF(OR(OR(ISBLANK(F4372),SUM(LEN(C4372),LEN(D4372))=0),AND(NOT(E4372="Unknown"),ISBLANK(J4372)),AND(NOT(O4372="Unknown"),ISBLANK(R4372))),"Missing Information", INDEX(Table15[Entire Service Line Classification], MATCH(SUMIFS(Table15[Unique ID],Table15[System-Owned Portion],E4372,Table15[If Material Anything Other than "Lead" in Column E,Was Material Ever Previously Lead?],G4372,Table15[Customer-Owned Portion],O4372),Table15[Unique ID],0),0)))</f>
        <v>Non-lead</v>
      </c>
      <c r="X4372"/>
    </row>
    <row r="4373" spans="2:24" ht="225" x14ac:dyDescent="0.25">
      <c r="B4373" s="146" t="s">
        <v>14464</v>
      </c>
      <c r="C4373" s="31" t="s">
        <v>14465</v>
      </c>
      <c r="D4373" s="31" t="s">
        <v>14466</v>
      </c>
      <c r="E4373" s="44" t="s">
        <v>52</v>
      </c>
      <c r="F4373" s="43" t="s">
        <v>34</v>
      </c>
      <c r="G4373" s="84" t="s">
        <v>34</v>
      </c>
      <c r="H4373" s="31"/>
      <c r="I4373" s="205"/>
      <c r="J4373" s="84" t="s">
        <v>3268</v>
      </c>
      <c r="K4373" s="31" t="s">
        <v>34</v>
      </c>
      <c r="L4373" s="31"/>
      <c r="M4373" s="169"/>
      <c r="N4373" s="148" t="s">
        <v>3269</v>
      </c>
      <c r="O4373" s="106" t="s">
        <v>52</v>
      </c>
      <c r="P4373" s="43"/>
      <c r="Q4373" s="205"/>
      <c r="R4373" s="84" t="s">
        <v>3268</v>
      </c>
      <c r="S4373" s="31" t="s">
        <v>34</v>
      </c>
      <c r="T4373" s="31"/>
      <c r="U4373" s="169"/>
      <c r="V4373" s="150" t="s">
        <v>3269</v>
      </c>
      <c r="W4373" s="141" t="str" cm="1">
        <f t="array" ref="W4373">IF(SUM(LEN(B4373:V4373))=0,"",IF(OR(OR(ISBLANK(F4373),SUM(LEN(C4373),LEN(D4373))=0),AND(NOT(E4373="Unknown"),ISBLANK(J4373)),AND(NOT(O4373="Unknown"),ISBLANK(R4373))),"Missing Information", INDEX(Table15[Entire Service Line Classification], MATCH(SUMIFS(Table15[Unique ID],Table15[System-Owned Portion],E4373,Table15[If Material Anything Other than "Lead" in Column E,Was Material Ever Previously Lead?],G4373,Table15[Customer-Owned Portion],O4373),Table15[Unique ID],0),0)))</f>
        <v>Non-lead</v>
      </c>
      <c r="X4373"/>
    </row>
    <row r="4374" spans="2:24" ht="75" x14ac:dyDescent="0.25">
      <c r="B4374" s="146" t="s">
        <v>14467</v>
      </c>
      <c r="C4374" s="31" t="s">
        <v>14468</v>
      </c>
      <c r="D4374" s="31" t="s">
        <v>14469</v>
      </c>
      <c r="E4374" s="44" t="s">
        <v>43</v>
      </c>
      <c r="F4374" s="43" t="s">
        <v>34</v>
      </c>
      <c r="G4374" s="84" t="s">
        <v>34</v>
      </c>
      <c r="H4374" s="31"/>
      <c r="I4374" s="205"/>
      <c r="J4374" s="84" t="s">
        <v>106</v>
      </c>
      <c r="K4374" s="31" t="s">
        <v>36</v>
      </c>
      <c r="L4374" s="31" t="s">
        <v>95</v>
      </c>
      <c r="M4374" s="169" t="s">
        <v>6141</v>
      </c>
      <c r="N4374" s="148" t="s">
        <v>13845</v>
      </c>
      <c r="O4374" s="106" t="s">
        <v>35</v>
      </c>
      <c r="P4374" s="43"/>
      <c r="Q4374" s="205"/>
      <c r="R4374" s="84" t="s">
        <v>106</v>
      </c>
      <c r="S4374" s="31" t="s">
        <v>36</v>
      </c>
      <c r="T4374" s="31" t="s">
        <v>95</v>
      </c>
      <c r="U4374" s="169" t="s">
        <v>6141</v>
      </c>
      <c r="V4374" s="150" t="s">
        <v>13855</v>
      </c>
      <c r="W4374" s="141" t="str" cm="1">
        <f t="array" ref="W4374">IF(SUM(LEN(B4374:V4374))=0,"",IF(OR(OR(ISBLANK(F4374),SUM(LEN(C4374),LEN(D4374))=0),AND(NOT(E4374="Unknown"),ISBLANK(J4374)),AND(NOT(O4374="Unknown"),ISBLANK(R4374))),"Missing Information", INDEX(Table15[Entire Service Line Classification], MATCH(SUMIFS(Table15[Unique ID],Table15[System-Owned Portion],E4374,Table15[If Material Anything Other than "Lead" in Column E,Was Material Ever Previously Lead?],G4374,Table15[Customer-Owned Portion],O4374),Table15[Unique ID],0),0)))</f>
        <v>Non-lead</v>
      </c>
      <c r="X4374"/>
    </row>
    <row r="4375" spans="2:24" ht="120" x14ac:dyDescent="0.25">
      <c r="B4375" s="146" t="s">
        <v>2585</v>
      </c>
      <c r="C4375" s="31" t="s">
        <v>2586</v>
      </c>
      <c r="D4375" s="31" t="s">
        <v>2587</v>
      </c>
      <c r="E4375" s="44" t="s">
        <v>199</v>
      </c>
      <c r="F4375" s="43" t="s">
        <v>34</v>
      </c>
      <c r="G4375" s="84" t="s">
        <v>34</v>
      </c>
      <c r="H4375" s="31" t="s">
        <v>1090</v>
      </c>
      <c r="I4375" s="205"/>
      <c r="J4375" s="84" t="s">
        <v>188</v>
      </c>
      <c r="K4375" s="31" t="s">
        <v>34</v>
      </c>
      <c r="L4375" s="31"/>
      <c r="M4375" s="169"/>
      <c r="N4375" s="148" t="s">
        <v>2406</v>
      </c>
      <c r="O4375" s="106" t="s">
        <v>200</v>
      </c>
      <c r="P4375" s="43" t="s">
        <v>728</v>
      </c>
      <c r="Q4375" s="205"/>
      <c r="R4375" s="84" t="s">
        <v>188</v>
      </c>
      <c r="S4375" s="31" t="s">
        <v>34</v>
      </c>
      <c r="T4375" s="31"/>
      <c r="U4375" s="169"/>
      <c r="V4375" s="150" t="s">
        <v>2408</v>
      </c>
      <c r="W4375" s="141" t="str" cm="1">
        <f t="array" ref="W4375">IF(SUM(LEN(B4375:V4375))=0,"",IF(OR(OR(ISBLANK(F4375),SUM(LEN(C4375),LEN(D4375))=0),AND(NOT(E4375="Unknown"),ISBLANK(J4375)),AND(NOT(O4375="Unknown"),ISBLANK(R4375))),"Missing Information", INDEX(Table15[Entire Service Line Classification], MATCH(SUMIFS(Table15[Unique ID],Table15[System-Owned Portion],E4375,Table15[If Material Anything Other than "Lead" in Column E,Was Material Ever Previously Lead?],G4375,Table15[Customer-Owned Portion],O4375),Table15[Unique ID],0),0)))</f>
        <v>Non-lead</v>
      </c>
      <c r="X4375"/>
    </row>
    <row r="4376" spans="2:24" ht="75" x14ac:dyDescent="0.25">
      <c r="B4376" s="146" t="s">
        <v>14470</v>
      </c>
      <c r="C4376" s="31" t="s">
        <v>14471</v>
      </c>
      <c r="D4376" s="31" t="s">
        <v>14472</v>
      </c>
      <c r="E4376" s="44" t="s">
        <v>43</v>
      </c>
      <c r="F4376" s="43" t="s">
        <v>34</v>
      </c>
      <c r="G4376" s="84" t="s">
        <v>34</v>
      </c>
      <c r="H4376" s="31"/>
      <c r="I4376" s="205"/>
      <c r="J4376" s="84" t="s">
        <v>106</v>
      </c>
      <c r="K4376" s="31" t="s">
        <v>36</v>
      </c>
      <c r="L4376" s="31" t="s">
        <v>95</v>
      </c>
      <c r="M4376" s="169" t="s">
        <v>8840</v>
      </c>
      <c r="N4376" s="148" t="s">
        <v>9273</v>
      </c>
      <c r="O4376" s="106" t="s">
        <v>35</v>
      </c>
      <c r="P4376" s="43"/>
      <c r="Q4376" s="205"/>
      <c r="R4376" s="84" t="s">
        <v>106</v>
      </c>
      <c r="S4376" s="31" t="s">
        <v>36</v>
      </c>
      <c r="T4376" s="31" t="s">
        <v>95</v>
      </c>
      <c r="U4376" s="169" t="s">
        <v>8840</v>
      </c>
      <c r="V4376" s="150" t="s">
        <v>13950</v>
      </c>
      <c r="W4376" s="141" t="str" cm="1">
        <f t="array" ref="W4376">IF(SUM(LEN(B4376:V4376))=0,"",IF(OR(OR(ISBLANK(F4376),SUM(LEN(C4376),LEN(D4376))=0),AND(NOT(E4376="Unknown"),ISBLANK(J4376)),AND(NOT(O4376="Unknown"),ISBLANK(R4376))),"Missing Information", INDEX(Table15[Entire Service Line Classification], MATCH(SUMIFS(Table15[Unique ID],Table15[System-Owned Portion],E4376,Table15[If Material Anything Other than "Lead" in Column E,Was Material Ever Previously Lead?],G4376,Table15[Customer-Owned Portion],O4376),Table15[Unique ID],0),0)))</f>
        <v>Non-lead</v>
      </c>
      <c r="X4376"/>
    </row>
    <row r="4377" spans="2:24" ht="75" x14ac:dyDescent="0.25">
      <c r="B4377" s="146" t="s">
        <v>14473</v>
      </c>
      <c r="C4377" s="31" t="s">
        <v>14474</v>
      </c>
      <c r="D4377" s="31" t="s">
        <v>14475</v>
      </c>
      <c r="E4377" s="44" t="s">
        <v>43</v>
      </c>
      <c r="F4377" s="43" t="s">
        <v>34</v>
      </c>
      <c r="G4377" s="84" t="s">
        <v>34</v>
      </c>
      <c r="H4377" s="31"/>
      <c r="I4377" s="205"/>
      <c r="J4377" s="84" t="s">
        <v>106</v>
      </c>
      <c r="K4377" s="31" t="s">
        <v>36</v>
      </c>
      <c r="L4377" s="31" t="s">
        <v>95</v>
      </c>
      <c r="M4377" s="169" t="s">
        <v>4017</v>
      </c>
      <c r="N4377" s="148" t="s">
        <v>9488</v>
      </c>
      <c r="O4377" s="106" t="s">
        <v>43</v>
      </c>
      <c r="P4377" s="43"/>
      <c r="Q4377" s="205"/>
      <c r="R4377" s="84" t="s">
        <v>106</v>
      </c>
      <c r="S4377" s="31" t="s">
        <v>36</v>
      </c>
      <c r="T4377" s="31" t="s">
        <v>95</v>
      </c>
      <c r="U4377" s="169" t="s">
        <v>4017</v>
      </c>
      <c r="V4377" s="150" t="s">
        <v>9488</v>
      </c>
      <c r="W4377" s="141" t="str" cm="1">
        <f t="array" ref="W4377">IF(SUM(LEN(B4377:V4377))=0,"",IF(OR(OR(ISBLANK(F4377),SUM(LEN(C4377),LEN(D4377))=0),AND(NOT(E4377="Unknown"),ISBLANK(J4377)),AND(NOT(O4377="Unknown"),ISBLANK(R4377))),"Missing Information", INDEX(Table15[Entire Service Line Classification], MATCH(SUMIFS(Table15[Unique ID],Table15[System-Owned Portion],E4377,Table15[If Material Anything Other than "Lead" in Column E,Was Material Ever Previously Lead?],G4377,Table15[Customer-Owned Portion],O4377),Table15[Unique ID],0),0)))</f>
        <v>Non-lead</v>
      </c>
      <c r="X4377"/>
    </row>
    <row r="4378" spans="2:24" ht="75" x14ac:dyDescent="0.25">
      <c r="B4378" s="146" t="s">
        <v>14476</v>
      </c>
      <c r="C4378" s="31" t="s">
        <v>14477</v>
      </c>
      <c r="D4378" s="31" t="s">
        <v>14478</v>
      </c>
      <c r="E4378" s="44" t="s">
        <v>43</v>
      </c>
      <c r="F4378" s="43" t="s">
        <v>34</v>
      </c>
      <c r="G4378" s="84" t="s">
        <v>34</v>
      </c>
      <c r="H4378" s="31"/>
      <c r="I4378" s="205"/>
      <c r="J4378" s="84" t="s">
        <v>106</v>
      </c>
      <c r="K4378" s="31" t="s">
        <v>36</v>
      </c>
      <c r="L4378" s="31" t="s">
        <v>95</v>
      </c>
      <c r="M4378" s="169" t="s">
        <v>4017</v>
      </c>
      <c r="N4378" s="148" t="s">
        <v>4018</v>
      </c>
      <c r="O4378" s="106" t="s">
        <v>43</v>
      </c>
      <c r="P4378" s="43"/>
      <c r="Q4378" s="205"/>
      <c r="R4378" s="84" t="s">
        <v>106</v>
      </c>
      <c r="S4378" s="31" t="s">
        <v>36</v>
      </c>
      <c r="T4378" s="31" t="s">
        <v>95</v>
      </c>
      <c r="U4378" s="169" t="s">
        <v>4017</v>
      </c>
      <c r="V4378" s="150" t="s">
        <v>4018</v>
      </c>
      <c r="W4378" s="141" t="str" cm="1">
        <f t="array" ref="W4378">IF(SUM(LEN(B4378:V4378))=0,"",IF(OR(OR(ISBLANK(F4378),SUM(LEN(C4378),LEN(D4378))=0),AND(NOT(E4378="Unknown"),ISBLANK(J4378)),AND(NOT(O4378="Unknown"),ISBLANK(R4378))),"Missing Information", INDEX(Table15[Entire Service Line Classification], MATCH(SUMIFS(Table15[Unique ID],Table15[System-Owned Portion],E4378,Table15[If Material Anything Other than "Lead" in Column E,Was Material Ever Previously Lead?],G4378,Table15[Customer-Owned Portion],O4378),Table15[Unique ID],0),0)))</f>
        <v>Non-lead</v>
      </c>
      <c r="X4378"/>
    </row>
    <row r="4379" spans="2:24" ht="225" x14ac:dyDescent="0.25">
      <c r="B4379" s="146" t="s">
        <v>14479</v>
      </c>
      <c r="C4379" s="31" t="s">
        <v>14480</v>
      </c>
      <c r="D4379" s="31" t="s">
        <v>14481</v>
      </c>
      <c r="E4379" s="44" t="s">
        <v>52</v>
      </c>
      <c r="F4379" s="43" t="s">
        <v>34</v>
      </c>
      <c r="G4379" s="84" t="s">
        <v>34</v>
      </c>
      <c r="H4379" s="31"/>
      <c r="I4379" s="205"/>
      <c r="J4379" s="84" t="s">
        <v>3268</v>
      </c>
      <c r="K4379" s="31" t="s">
        <v>34</v>
      </c>
      <c r="L4379" s="31"/>
      <c r="M4379" s="169"/>
      <c r="N4379" s="148" t="s">
        <v>3269</v>
      </c>
      <c r="O4379" s="106" t="s">
        <v>52</v>
      </c>
      <c r="P4379" s="43"/>
      <c r="Q4379" s="205"/>
      <c r="R4379" s="84" t="s">
        <v>3268</v>
      </c>
      <c r="S4379" s="31" t="s">
        <v>34</v>
      </c>
      <c r="T4379" s="31"/>
      <c r="U4379" s="169"/>
      <c r="V4379" s="150" t="s">
        <v>3269</v>
      </c>
      <c r="W4379" s="141" t="str" cm="1">
        <f t="array" ref="W4379">IF(SUM(LEN(B4379:V4379))=0,"",IF(OR(OR(ISBLANK(F4379),SUM(LEN(C4379),LEN(D4379))=0),AND(NOT(E4379="Unknown"),ISBLANK(J4379)),AND(NOT(O4379="Unknown"),ISBLANK(R4379))),"Missing Information", INDEX(Table15[Entire Service Line Classification], MATCH(SUMIFS(Table15[Unique ID],Table15[System-Owned Portion],E4379,Table15[If Material Anything Other than "Lead" in Column E,Was Material Ever Previously Lead?],G4379,Table15[Customer-Owned Portion],O4379),Table15[Unique ID],0),0)))</f>
        <v>Non-lead</v>
      </c>
      <c r="X4379"/>
    </row>
    <row r="4380" spans="2:24" ht="75" x14ac:dyDescent="0.25">
      <c r="B4380" s="146" t="s">
        <v>14482</v>
      </c>
      <c r="C4380" s="31" t="s">
        <v>14474</v>
      </c>
      <c r="D4380" s="31" t="s">
        <v>14483</v>
      </c>
      <c r="E4380" s="44" t="s">
        <v>43</v>
      </c>
      <c r="F4380" s="43" t="s">
        <v>34</v>
      </c>
      <c r="G4380" s="84" t="s">
        <v>34</v>
      </c>
      <c r="H4380" s="31"/>
      <c r="I4380" s="205"/>
      <c r="J4380" s="84" t="s">
        <v>106</v>
      </c>
      <c r="K4380" s="31" t="s">
        <v>36</v>
      </c>
      <c r="L4380" s="31" t="s">
        <v>95</v>
      </c>
      <c r="M4380" s="169" t="s">
        <v>4017</v>
      </c>
      <c r="N4380" s="148" t="s">
        <v>9488</v>
      </c>
      <c r="O4380" s="106" t="s">
        <v>43</v>
      </c>
      <c r="P4380" s="43"/>
      <c r="Q4380" s="205"/>
      <c r="R4380" s="84" t="s">
        <v>106</v>
      </c>
      <c r="S4380" s="31" t="s">
        <v>36</v>
      </c>
      <c r="T4380" s="31" t="s">
        <v>95</v>
      </c>
      <c r="U4380" s="169" t="s">
        <v>4017</v>
      </c>
      <c r="V4380" s="150" t="s">
        <v>9488</v>
      </c>
      <c r="W4380" s="141" t="str" cm="1">
        <f t="array" ref="W4380">IF(SUM(LEN(B4380:V4380))=0,"",IF(OR(OR(ISBLANK(F4380),SUM(LEN(C4380),LEN(D4380))=0),AND(NOT(E4380="Unknown"),ISBLANK(J4380)),AND(NOT(O4380="Unknown"),ISBLANK(R4380))),"Missing Information", INDEX(Table15[Entire Service Line Classification], MATCH(SUMIFS(Table15[Unique ID],Table15[System-Owned Portion],E4380,Table15[If Material Anything Other than "Lead" in Column E,Was Material Ever Previously Lead?],G4380,Table15[Customer-Owned Portion],O4380),Table15[Unique ID],0),0)))</f>
        <v>Non-lead</v>
      </c>
      <c r="X4380"/>
    </row>
    <row r="4381" spans="2:24" ht="225" x14ac:dyDescent="0.25">
      <c r="B4381" s="146" t="s">
        <v>14484</v>
      </c>
      <c r="C4381" s="31" t="s">
        <v>14477</v>
      </c>
      <c r="D4381" s="31" t="s">
        <v>14485</v>
      </c>
      <c r="E4381" s="44" t="s">
        <v>52</v>
      </c>
      <c r="F4381" s="43" t="s">
        <v>34</v>
      </c>
      <c r="G4381" s="84" t="s">
        <v>34</v>
      </c>
      <c r="H4381" s="31"/>
      <c r="I4381" s="205"/>
      <c r="J4381" s="84" t="s">
        <v>3268</v>
      </c>
      <c r="K4381" s="31" t="s">
        <v>34</v>
      </c>
      <c r="L4381" s="31"/>
      <c r="M4381" s="169"/>
      <c r="N4381" s="148" t="s">
        <v>3269</v>
      </c>
      <c r="O4381" s="106" t="s">
        <v>52</v>
      </c>
      <c r="P4381" s="43"/>
      <c r="Q4381" s="205"/>
      <c r="R4381" s="84" t="s">
        <v>3268</v>
      </c>
      <c r="S4381" s="31" t="s">
        <v>34</v>
      </c>
      <c r="T4381" s="31"/>
      <c r="U4381" s="169"/>
      <c r="V4381" s="150" t="s">
        <v>3269</v>
      </c>
      <c r="W4381" s="141" t="str" cm="1">
        <f t="array" ref="W4381">IF(SUM(LEN(B4381:V4381))=0,"",IF(OR(OR(ISBLANK(F4381),SUM(LEN(C4381),LEN(D4381))=0),AND(NOT(E4381="Unknown"),ISBLANK(J4381)),AND(NOT(O4381="Unknown"),ISBLANK(R4381))),"Missing Information", INDEX(Table15[Entire Service Line Classification], MATCH(SUMIFS(Table15[Unique ID],Table15[System-Owned Portion],E4381,Table15[If Material Anything Other than "Lead" in Column E,Was Material Ever Previously Lead?],G4381,Table15[Customer-Owned Portion],O4381),Table15[Unique ID],0),0)))</f>
        <v>Non-lead</v>
      </c>
      <c r="X4381"/>
    </row>
    <row r="4382" spans="2:24" ht="225" x14ac:dyDescent="0.25">
      <c r="B4382" s="146" t="s">
        <v>14486</v>
      </c>
      <c r="C4382" s="31" t="s">
        <v>14487</v>
      </c>
      <c r="D4382" s="31" t="s">
        <v>14488</v>
      </c>
      <c r="E4382" s="44" t="s">
        <v>52</v>
      </c>
      <c r="F4382" s="43" t="s">
        <v>34</v>
      </c>
      <c r="G4382" s="84" t="s">
        <v>34</v>
      </c>
      <c r="H4382" s="31"/>
      <c r="I4382" s="205"/>
      <c r="J4382" s="84" t="s">
        <v>3268</v>
      </c>
      <c r="K4382" s="31" t="s">
        <v>34</v>
      </c>
      <c r="L4382" s="31"/>
      <c r="M4382" s="169"/>
      <c r="N4382" s="148" t="s">
        <v>3269</v>
      </c>
      <c r="O4382" s="106" t="s">
        <v>52</v>
      </c>
      <c r="P4382" s="43"/>
      <c r="Q4382" s="205"/>
      <c r="R4382" s="84" t="s">
        <v>3268</v>
      </c>
      <c r="S4382" s="31" t="s">
        <v>34</v>
      </c>
      <c r="T4382" s="31"/>
      <c r="U4382" s="169"/>
      <c r="V4382" s="150" t="s">
        <v>3269</v>
      </c>
      <c r="W4382" s="141" t="str" cm="1">
        <f t="array" ref="W4382">IF(SUM(LEN(B4382:V4382))=0,"",IF(OR(OR(ISBLANK(F4382),SUM(LEN(C4382),LEN(D4382))=0),AND(NOT(E4382="Unknown"),ISBLANK(J4382)),AND(NOT(O4382="Unknown"),ISBLANK(R4382))),"Missing Information", INDEX(Table15[Entire Service Line Classification], MATCH(SUMIFS(Table15[Unique ID],Table15[System-Owned Portion],E4382,Table15[If Material Anything Other than "Lead" in Column E,Was Material Ever Previously Lead?],G4382,Table15[Customer-Owned Portion],O4382),Table15[Unique ID],0),0)))</f>
        <v>Non-lead</v>
      </c>
      <c r="X4382"/>
    </row>
    <row r="4383" spans="2:24" ht="225" x14ac:dyDescent="0.25">
      <c r="B4383" s="146" t="s">
        <v>14489</v>
      </c>
      <c r="C4383" s="31" t="s">
        <v>14471</v>
      </c>
      <c r="D4383" s="31" t="s">
        <v>14490</v>
      </c>
      <c r="E4383" s="44" t="s">
        <v>52</v>
      </c>
      <c r="F4383" s="43" t="s">
        <v>34</v>
      </c>
      <c r="G4383" s="84" t="s">
        <v>34</v>
      </c>
      <c r="H4383" s="31"/>
      <c r="I4383" s="205"/>
      <c r="J4383" s="84" t="s">
        <v>3268</v>
      </c>
      <c r="K4383" s="31" t="s">
        <v>34</v>
      </c>
      <c r="L4383" s="31"/>
      <c r="M4383" s="169"/>
      <c r="N4383" s="148" t="s">
        <v>3269</v>
      </c>
      <c r="O4383" s="106" t="s">
        <v>52</v>
      </c>
      <c r="P4383" s="43"/>
      <c r="Q4383" s="205"/>
      <c r="R4383" s="84" t="s">
        <v>3268</v>
      </c>
      <c r="S4383" s="31" t="s">
        <v>34</v>
      </c>
      <c r="T4383" s="31"/>
      <c r="U4383" s="169"/>
      <c r="V4383" s="150" t="s">
        <v>3269</v>
      </c>
      <c r="W4383" s="141" t="str" cm="1">
        <f t="array" ref="W4383">IF(SUM(LEN(B4383:V4383))=0,"",IF(OR(OR(ISBLANK(F4383),SUM(LEN(C4383),LEN(D4383))=0),AND(NOT(E4383="Unknown"),ISBLANK(J4383)),AND(NOT(O4383="Unknown"),ISBLANK(R4383))),"Missing Information", INDEX(Table15[Entire Service Line Classification], MATCH(SUMIFS(Table15[Unique ID],Table15[System-Owned Portion],E4383,Table15[If Material Anything Other than "Lead" in Column E,Was Material Ever Previously Lead?],G4383,Table15[Customer-Owned Portion],O4383),Table15[Unique ID],0),0)))</f>
        <v>Non-lead</v>
      </c>
      <c r="X4383"/>
    </row>
    <row r="4384" spans="2:24" ht="225" x14ac:dyDescent="0.25">
      <c r="B4384" s="146" t="s">
        <v>14491</v>
      </c>
      <c r="C4384" s="31" t="s">
        <v>14492</v>
      </c>
      <c r="D4384" s="31" t="s">
        <v>14493</v>
      </c>
      <c r="E4384" s="44" t="s">
        <v>52</v>
      </c>
      <c r="F4384" s="43" t="s">
        <v>34</v>
      </c>
      <c r="G4384" s="84" t="s">
        <v>34</v>
      </c>
      <c r="H4384" s="31"/>
      <c r="I4384" s="205"/>
      <c r="J4384" s="84" t="s">
        <v>105</v>
      </c>
      <c r="K4384" s="31" t="s">
        <v>34</v>
      </c>
      <c r="L4384" s="31"/>
      <c r="M4384" s="169"/>
      <c r="N4384" s="148" t="s">
        <v>3366</v>
      </c>
      <c r="O4384" s="106" t="s">
        <v>52</v>
      </c>
      <c r="P4384" s="43"/>
      <c r="Q4384" s="205"/>
      <c r="R4384" s="84" t="s">
        <v>105</v>
      </c>
      <c r="S4384" s="31" t="s">
        <v>34</v>
      </c>
      <c r="T4384" s="31"/>
      <c r="U4384" s="169"/>
      <c r="V4384" s="150" t="s">
        <v>3366</v>
      </c>
      <c r="W4384" s="141" t="str" cm="1">
        <f t="array" ref="W4384">IF(SUM(LEN(B4384:V4384))=0,"",IF(OR(OR(ISBLANK(F4384),SUM(LEN(C4384),LEN(D4384))=0),AND(NOT(E4384="Unknown"),ISBLANK(J4384)),AND(NOT(O4384="Unknown"),ISBLANK(R4384))),"Missing Information", INDEX(Table15[Entire Service Line Classification], MATCH(SUMIFS(Table15[Unique ID],Table15[System-Owned Portion],E4384,Table15[If Material Anything Other than "Lead" in Column E,Was Material Ever Previously Lead?],G4384,Table15[Customer-Owned Portion],O4384),Table15[Unique ID],0),0)))</f>
        <v>Non-lead</v>
      </c>
      <c r="X4384"/>
    </row>
    <row r="4385" spans="2:24" ht="225" x14ac:dyDescent="0.25">
      <c r="B4385" s="146" t="s">
        <v>14494</v>
      </c>
      <c r="C4385" s="31" t="s">
        <v>14495</v>
      </c>
      <c r="D4385" s="31" t="s">
        <v>14496</v>
      </c>
      <c r="E4385" s="44" t="s">
        <v>52</v>
      </c>
      <c r="F4385" s="43" t="s">
        <v>34</v>
      </c>
      <c r="G4385" s="84" t="s">
        <v>34</v>
      </c>
      <c r="H4385" s="31"/>
      <c r="I4385" s="205"/>
      <c r="J4385" s="84" t="s">
        <v>3268</v>
      </c>
      <c r="K4385" s="31" t="s">
        <v>34</v>
      </c>
      <c r="L4385" s="31"/>
      <c r="M4385" s="169"/>
      <c r="N4385" s="148" t="s">
        <v>3269</v>
      </c>
      <c r="O4385" s="106" t="s">
        <v>52</v>
      </c>
      <c r="P4385" s="43"/>
      <c r="Q4385" s="205"/>
      <c r="R4385" s="84" t="s">
        <v>3268</v>
      </c>
      <c r="S4385" s="31" t="s">
        <v>34</v>
      </c>
      <c r="T4385" s="31"/>
      <c r="U4385" s="169"/>
      <c r="V4385" s="150" t="s">
        <v>3269</v>
      </c>
      <c r="W4385" s="141" t="str" cm="1">
        <f t="array" ref="W4385">IF(SUM(LEN(B4385:V4385))=0,"",IF(OR(OR(ISBLANK(F4385),SUM(LEN(C4385),LEN(D4385))=0),AND(NOT(E4385="Unknown"),ISBLANK(J4385)),AND(NOT(O4385="Unknown"),ISBLANK(R4385))),"Missing Information", INDEX(Table15[Entire Service Line Classification], MATCH(SUMIFS(Table15[Unique ID],Table15[System-Owned Portion],E4385,Table15[If Material Anything Other than "Lead" in Column E,Was Material Ever Previously Lead?],G4385,Table15[Customer-Owned Portion],O4385),Table15[Unique ID],0),0)))</f>
        <v>Non-lead</v>
      </c>
      <c r="X4385"/>
    </row>
    <row r="4386" spans="2:24" ht="75" x14ac:dyDescent="0.25">
      <c r="B4386" s="146" t="s">
        <v>14497</v>
      </c>
      <c r="C4386" s="31" t="s">
        <v>14498</v>
      </c>
      <c r="D4386" s="31" t="s">
        <v>14499</v>
      </c>
      <c r="E4386" s="44" t="s">
        <v>43</v>
      </c>
      <c r="F4386" s="43" t="s">
        <v>34</v>
      </c>
      <c r="G4386" s="84" t="s">
        <v>34</v>
      </c>
      <c r="H4386" s="31"/>
      <c r="I4386" s="205"/>
      <c r="J4386" s="84" t="s">
        <v>106</v>
      </c>
      <c r="K4386" s="31" t="s">
        <v>36</v>
      </c>
      <c r="L4386" s="31" t="s">
        <v>95</v>
      </c>
      <c r="M4386" s="169" t="s">
        <v>8840</v>
      </c>
      <c r="N4386" s="148" t="s">
        <v>9273</v>
      </c>
      <c r="O4386" s="106" t="s">
        <v>43</v>
      </c>
      <c r="P4386" s="43"/>
      <c r="Q4386" s="205"/>
      <c r="R4386" s="84" t="s">
        <v>106</v>
      </c>
      <c r="S4386" s="31" t="s">
        <v>36</v>
      </c>
      <c r="T4386" s="31" t="s">
        <v>95</v>
      </c>
      <c r="U4386" s="169" t="s">
        <v>8840</v>
      </c>
      <c r="V4386" s="150" t="s">
        <v>9273</v>
      </c>
      <c r="W4386" s="141" t="str" cm="1">
        <f t="array" ref="W4386">IF(SUM(LEN(B4386:V4386))=0,"",IF(OR(OR(ISBLANK(F4386),SUM(LEN(C4386),LEN(D4386))=0),AND(NOT(E4386="Unknown"),ISBLANK(J4386)),AND(NOT(O4386="Unknown"),ISBLANK(R4386))),"Missing Information", INDEX(Table15[Entire Service Line Classification], MATCH(SUMIFS(Table15[Unique ID],Table15[System-Owned Portion],E4386,Table15[If Material Anything Other than "Lead" in Column E,Was Material Ever Previously Lead?],G4386,Table15[Customer-Owned Portion],O4386),Table15[Unique ID],0),0)))</f>
        <v>Non-lead</v>
      </c>
      <c r="X4386"/>
    </row>
    <row r="4387" spans="2:24" ht="165" x14ac:dyDescent="0.25">
      <c r="B4387" s="146" t="s">
        <v>14500</v>
      </c>
      <c r="C4387" s="31" t="s">
        <v>14501</v>
      </c>
      <c r="D4387" s="31" t="s">
        <v>14502</v>
      </c>
      <c r="E4387" s="44" t="s">
        <v>52</v>
      </c>
      <c r="F4387" s="43" t="s">
        <v>34</v>
      </c>
      <c r="G4387" s="84" t="s">
        <v>34</v>
      </c>
      <c r="H4387" s="31"/>
      <c r="I4387" s="205"/>
      <c r="J4387" s="84" t="s">
        <v>105</v>
      </c>
      <c r="K4387" s="31" t="s">
        <v>34</v>
      </c>
      <c r="L4387" s="31"/>
      <c r="M4387" s="169"/>
      <c r="N4387" s="148" t="s">
        <v>4206</v>
      </c>
      <c r="O4387" s="106" t="s">
        <v>52</v>
      </c>
      <c r="P4387" s="43"/>
      <c r="Q4387" s="205"/>
      <c r="R4387" s="84" t="s">
        <v>105</v>
      </c>
      <c r="S4387" s="31" t="s">
        <v>34</v>
      </c>
      <c r="T4387" s="31"/>
      <c r="U4387" s="169"/>
      <c r="V4387" s="150" t="s">
        <v>4206</v>
      </c>
      <c r="W4387" s="141" t="str" cm="1">
        <f t="array" ref="W4387">IF(SUM(LEN(B4387:V4387))=0,"",IF(OR(OR(ISBLANK(F4387),SUM(LEN(C4387),LEN(D4387))=0),AND(NOT(E4387="Unknown"),ISBLANK(J4387)),AND(NOT(O4387="Unknown"),ISBLANK(R4387))),"Missing Information", INDEX(Table15[Entire Service Line Classification], MATCH(SUMIFS(Table15[Unique ID],Table15[System-Owned Portion],E4387,Table15[If Material Anything Other than "Lead" in Column E,Was Material Ever Previously Lead?],G4387,Table15[Customer-Owned Portion],O4387),Table15[Unique ID],0),0)))</f>
        <v>Non-lead</v>
      </c>
      <c r="X4387"/>
    </row>
    <row r="4388" spans="2:24" ht="225" x14ac:dyDescent="0.25">
      <c r="B4388" s="146" t="s">
        <v>14503</v>
      </c>
      <c r="C4388" s="31" t="s">
        <v>14504</v>
      </c>
      <c r="D4388" s="31" t="s">
        <v>14505</v>
      </c>
      <c r="E4388" s="44" t="s">
        <v>52</v>
      </c>
      <c r="F4388" s="43" t="s">
        <v>34</v>
      </c>
      <c r="G4388" s="84" t="s">
        <v>34</v>
      </c>
      <c r="H4388" s="31"/>
      <c r="I4388" s="205"/>
      <c r="J4388" s="84" t="s">
        <v>3268</v>
      </c>
      <c r="K4388" s="31" t="s">
        <v>34</v>
      </c>
      <c r="L4388" s="31"/>
      <c r="M4388" s="169"/>
      <c r="N4388" s="148" t="s">
        <v>3269</v>
      </c>
      <c r="O4388" s="106" t="s">
        <v>52</v>
      </c>
      <c r="P4388" s="43"/>
      <c r="Q4388" s="205"/>
      <c r="R4388" s="84" t="s">
        <v>3268</v>
      </c>
      <c r="S4388" s="31" t="s">
        <v>34</v>
      </c>
      <c r="T4388" s="31"/>
      <c r="U4388" s="169"/>
      <c r="V4388" s="150" t="s">
        <v>3269</v>
      </c>
      <c r="W4388" s="141" t="str" cm="1">
        <f t="array" ref="W4388">IF(SUM(LEN(B4388:V4388))=0,"",IF(OR(OR(ISBLANK(F4388),SUM(LEN(C4388),LEN(D4388))=0),AND(NOT(E4388="Unknown"),ISBLANK(J4388)),AND(NOT(O4388="Unknown"),ISBLANK(R4388))),"Missing Information", INDEX(Table15[Entire Service Line Classification], MATCH(SUMIFS(Table15[Unique ID],Table15[System-Owned Portion],E4388,Table15[If Material Anything Other than "Lead" in Column E,Was Material Ever Previously Lead?],G4388,Table15[Customer-Owned Portion],O4388),Table15[Unique ID],0),0)))</f>
        <v>Non-lead</v>
      </c>
      <c r="X4388"/>
    </row>
    <row r="4389" spans="2:24" ht="105" x14ac:dyDescent="0.25">
      <c r="B4389" s="146" t="s">
        <v>14506</v>
      </c>
      <c r="C4389" s="31" t="s">
        <v>14507</v>
      </c>
      <c r="D4389" s="31" t="s">
        <v>14508</v>
      </c>
      <c r="E4389" s="44" t="s">
        <v>35</v>
      </c>
      <c r="F4389" s="43" t="s">
        <v>34</v>
      </c>
      <c r="G4389" s="84" t="s">
        <v>34</v>
      </c>
      <c r="H4389" s="169" t="s">
        <v>14509</v>
      </c>
      <c r="I4389" s="205">
        <v>2</v>
      </c>
      <c r="J4389" s="84" t="s">
        <v>45</v>
      </c>
      <c r="K4389" s="31" t="s">
        <v>36</v>
      </c>
      <c r="L4389" s="31" t="s">
        <v>95</v>
      </c>
      <c r="M4389" s="169" t="s">
        <v>14509</v>
      </c>
      <c r="N4389" s="148" t="s">
        <v>14510</v>
      </c>
      <c r="O4389" s="106" t="s">
        <v>43</v>
      </c>
      <c r="P4389" s="43"/>
      <c r="Q4389" s="205"/>
      <c r="R4389" s="84" t="s">
        <v>106</v>
      </c>
      <c r="S4389" s="31" t="s">
        <v>36</v>
      </c>
      <c r="T4389" s="31" t="s">
        <v>95</v>
      </c>
      <c r="U4389" s="169" t="s">
        <v>8840</v>
      </c>
      <c r="V4389" s="150" t="s">
        <v>9273</v>
      </c>
      <c r="W4389" s="141" t="str" cm="1">
        <f t="array" ref="W4389">IF(SUM(LEN(B4389:V4389))=0,"",IF(OR(OR(ISBLANK(F4389),SUM(LEN(C4389),LEN(D4389))=0),AND(NOT(E4389="Unknown"),ISBLANK(J4389)),AND(NOT(O4389="Unknown"),ISBLANK(R4389))),"Missing Information", INDEX(Table15[Entire Service Line Classification], MATCH(SUMIFS(Table15[Unique ID],Table15[System-Owned Portion],E4389,Table15[If Material Anything Other than "Lead" in Column E,Was Material Ever Previously Lead?],G4389,Table15[Customer-Owned Portion],O4389),Table15[Unique ID],0),0)))</f>
        <v>Non-lead</v>
      </c>
      <c r="X4389"/>
    </row>
    <row r="4390" spans="2:24" ht="225" x14ac:dyDescent="0.25">
      <c r="B4390" s="146" t="s">
        <v>14511</v>
      </c>
      <c r="C4390" s="31" t="s">
        <v>14512</v>
      </c>
      <c r="D4390" s="31" t="s">
        <v>14513</v>
      </c>
      <c r="E4390" s="44" t="s">
        <v>52</v>
      </c>
      <c r="F4390" s="43" t="s">
        <v>34</v>
      </c>
      <c r="G4390" s="84" t="s">
        <v>34</v>
      </c>
      <c r="H4390" s="31" t="s">
        <v>15074</v>
      </c>
      <c r="I4390" s="205">
        <v>2</v>
      </c>
      <c r="J4390" s="84" t="s">
        <v>45</v>
      </c>
      <c r="K4390" s="31" t="s">
        <v>34</v>
      </c>
      <c r="L4390" s="31"/>
      <c r="M4390" s="169"/>
      <c r="N4390" s="148" t="s">
        <v>15075</v>
      </c>
      <c r="O4390" s="106" t="s">
        <v>52</v>
      </c>
      <c r="P4390" s="43"/>
      <c r="Q4390" s="205"/>
      <c r="R4390" s="84" t="s">
        <v>3268</v>
      </c>
      <c r="S4390" s="31" t="s">
        <v>34</v>
      </c>
      <c r="T4390" s="31"/>
      <c r="U4390" s="169"/>
      <c r="V4390" s="150" t="s">
        <v>3269</v>
      </c>
      <c r="W4390" s="141" t="str" cm="1">
        <f t="array" ref="W4390">IF(SUM(LEN(B4390:V4390))=0,"",IF(OR(OR(ISBLANK(F4390),SUM(LEN(C4390),LEN(D4390))=0),AND(NOT(E4390="Unknown"),ISBLANK(J4390)),AND(NOT(O4390="Unknown"),ISBLANK(R4390))),"Missing Information", INDEX(Table15[Entire Service Line Classification], MATCH(SUMIFS(Table15[Unique ID],Table15[System-Owned Portion],E4390,Table15[If Material Anything Other than "Lead" in Column E,Was Material Ever Previously Lead?],G4390,Table15[Customer-Owned Portion],O4390),Table15[Unique ID],0),0)))</f>
        <v>Non-lead</v>
      </c>
      <c r="X4390"/>
    </row>
    <row r="4391" spans="2:24" ht="225" x14ac:dyDescent="0.25">
      <c r="B4391" s="146" t="s">
        <v>14514</v>
      </c>
      <c r="C4391" s="31" t="s">
        <v>14515</v>
      </c>
      <c r="D4391" s="31" t="s">
        <v>14516</v>
      </c>
      <c r="E4391" s="44" t="s">
        <v>52</v>
      </c>
      <c r="F4391" s="43" t="s">
        <v>34</v>
      </c>
      <c r="G4391" s="84" t="s">
        <v>34</v>
      </c>
      <c r="H4391" s="31"/>
      <c r="I4391" s="205"/>
      <c r="J4391" s="84" t="s">
        <v>3268</v>
      </c>
      <c r="K4391" s="31" t="s">
        <v>34</v>
      </c>
      <c r="L4391" s="31"/>
      <c r="M4391" s="169"/>
      <c r="N4391" s="148" t="s">
        <v>3269</v>
      </c>
      <c r="O4391" s="106" t="s">
        <v>52</v>
      </c>
      <c r="P4391" s="43"/>
      <c r="Q4391" s="205"/>
      <c r="R4391" s="84" t="s">
        <v>3268</v>
      </c>
      <c r="S4391" s="31" t="s">
        <v>34</v>
      </c>
      <c r="T4391" s="31"/>
      <c r="U4391" s="169"/>
      <c r="V4391" s="150" t="s">
        <v>3269</v>
      </c>
      <c r="W4391" s="141" t="str" cm="1">
        <f t="array" ref="W4391">IF(SUM(LEN(B4391:V4391))=0,"",IF(OR(OR(ISBLANK(F4391),SUM(LEN(C4391),LEN(D4391))=0),AND(NOT(E4391="Unknown"),ISBLANK(J4391)),AND(NOT(O4391="Unknown"),ISBLANK(R4391))),"Missing Information", INDEX(Table15[Entire Service Line Classification], MATCH(SUMIFS(Table15[Unique ID],Table15[System-Owned Portion],E4391,Table15[If Material Anything Other than "Lead" in Column E,Was Material Ever Previously Lead?],G4391,Table15[Customer-Owned Portion],O4391),Table15[Unique ID],0),0)))</f>
        <v>Non-lead</v>
      </c>
      <c r="X4391"/>
    </row>
    <row r="4392" spans="2:24" ht="225" x14ac:dyDescent="0.25">
      <c r="B4392" s="146" t="s">
        <v>14517</v>
      </c>
      <c r="C4392" s="31" t="s">
        <v>14518</v>
      </c>
      <c r="D4392" s="31" t="s">
        <v>14519</v>
      </c>
      <c r="E4392" s="44" t="s">
        <v>35</v>
      </c>
      <c r="F4392" s="43" t="s">
        <v>34</v>
      </c>
      <c r="G4392" s="84" t="s">
        <v>34</v>
      </c>
      <c r="H4392" s="31" t="s">
        <v>15076</v>
      </c>
      <c r="I4392" s="205">
        <v>2</v>
      </c>
      <c r="J4392" s="84" t="s">
        <v>45</v>
      </c>
      <c r="K4392" s="31" t="s">
        <v>36</v>
      </c>
      <c r="L4392" s="31" t="s">
        <v>95</v>
      </c>
      <c r="M4392" s="169" t="s">
        <v>15076</v>
      </c>
      <c r="N4392" s="148" t="s">
        <v>15077</v>
      </c>
      <c r="O4392" s="106" t="s">
        <v>52</v>
      </c>
      <c r="P4392" s="43"/>
      <c r="Q4392" s="205"/>
      <c r="R4392" s="84" t="s">
        <v>3268</v>
      </c>
      <c r="S4392" s="31" t="s">
        <v>34</v>
      </c>
      <c r="T4392" s="31"/>
      <c r="U4392" s="169"/>
      <c r="V4392" s="150" t="s">
        <v>3269</v>
      </c>
      <c r="W4392" s="141" t="str" cm="1">
        <f t="array" ref="W4392">IF(SUM(LEN(B4392:V4392))=0,"",IF(OR(OR(ISBLANK(F4392),SUM(LEN(C4392),LEN(D4392))=0),AND(NOT(E4392="Unknown"),ISBLANK(J4392)),AND(NOT(O4392="Unknown"),ISBLANK(R4392))),"Missing Information", INDEX(Table15[Entire Service Line Classification], MATCH(SUMIFS(Table15[Unique ID],Table15[System-Owned Portion],E4392,Table15[If Material Anything Other than "Lead" in Column E,Was Material Ever Previously Lead?],G4392,Table15[Customer-Owned Portion],O4392),Table15[Unique ID],0),0)))</f>
        <v>Non-lead</v>
      </c>
      <c r="X4392"/>
    </row>
    <row r="4393" spans="2:24" ht="75" x14ac:dyDescent="0.25">
      <c r="B4393" s="146" t="s">
        <v>14520</v>
      </c>
      <c r="C4393" s="31" t="s">
        <v>14471</v>
      </c>
      <c r="D4393" s="31" t="s">
        <v>14521</v>
      </c>
      <c r="E4393" s="44" t="s">
        <v>43</v>
      </c>
      <c r="F4393" s="43" t="s">
        <v>34</v>
      </c>
      <c r="G4393" s="84" t="s">
        <v>34</v>
      </c>
      <c r="H4393" s="31"/>
      <c r="I4393" s="205"/>
      <c r="J4393" s="84" t="s">
        <v>106</v>
      </c>
      <c r="K4393" s="31" t="s">
        <v>36</v>
      </c>
      <c r="L4393" s="31" t="s">
        <v>95</v>
      </c>
      <c r="M4393" s="169" t="s">
        <v>8840</v>
      </c>
      <c r="N4393" s="148" t="s">
        <v>9273</v>
      </c>
      <c r="O4393" s="106" t="s">
        <v>43</v>
      </c>
      <c r="P4393" s="43"/>
      <c r="Q4393" s="205"/>
      <c r="R4393" s="84" t="s">
        <v>106</v>
      </c>
      <c r="S4393" s="31" t="s">
        <v>36</v>
      </c>
      <c r="T4393" s="31" t="s">
        <v>95</v>
      </c>
      <c r="U4393" s="169" t="s">
        <v>8840</v>
      </c>
      <c r="V4393" s="150" t="s">
        <v>9273</v>
      </c>
      <c r="W4393" s="141" t="str" cm="1">
        <f t="array" ref="W4393">IF(SUM(LEN(B4393:V4393))=0,"",IF(OR(OR(ISBLANK(F4393),SUM(LEN(C4393),LEN(D4393))=0),AND(NOT(E4393="Unknown"),ISBLANK(J4393)),AND(NOT(O4393="Unknown"),ISBLANK(R4393))),"Missing Information", INDEX(Table15[Entire Service Line Classification], MATCH(SUMIFS(Table15[Unique ID],Table15[System-Owned Portion],E4393,Table15[If Material Anything Other than "Lead" in Column E,Was Material Ever Previously Lead?],G4393,Table15[Customer-Owned Portion],O4393),Table15[Unique ID],0),0)))</f>
        <v>Non-lead</v>
      </c>
      <c r="X4393"/>
    </row>
    <row r="4394" spans="2:24" ht="75" x14ac:dyDescent="0.25">
      <c r="B4394" s="146" t="s">
        <v>14522</v>
      </c>
      <c r="C4394" s="31" t="s">
        <v>14523</v>
      </c>
      <c r="D4394" s="31" t="s">
        <v>14524</v>
      </c>
      <c r="E4394" s="44" t="s">
        <v>43</v>
      </c>
      <c r="F4394" s="43" t="s">
        <v>34</v>
      </c>
      <c r="G4394" s="84" t="s">
        <v>34</v>
      </c>
      <c r="H4394" s="31"/>
      <c r="I4394" s="205"/>
      <c r="J4394" s="84" t="s">
        <v>106</v>
      </c>
      <c r="K4394" s="31" t="s">
        <v>36</v>
      </c>
      <c r="L4394" s="31" t="s">
        <v>95</v>
      </c>
      <c r="M4394" s="169" t="s">
        <v>8840</v>
      </c>
      <c r="N4394" s="148" t="s">
        <v>9273</v>
      </c>
      <c r="O4394" s="106" t="s">
        <v>42</v>
      </c>
      <c r="P4394" s="43"/>
      <c r="Q4394" s="205"/>
      <c r="R4394" s="84" t="s">
        <v>106</v>
      </c>
      <c r="S4394" s="31" t="s">
        <v>36</v>
      </c>
      <c r="T4394" s="31" t="s">
        <v>95</v>
      </c>
      <c r="U4394" s="169" t="s">
        <v>8840</v>
      </c>
      <c r="V4394" s="150" t="s">
        <v>14525</v>
      </c>
      <c r="W4394" s="141" t="str" cm="1">
        <f t="array" ref="W4394">IF(SUM(LEN(B4394:V4394))=0,"",IF(OR(OR(ISBLANK(F4394),SUM(LEN(C4394),LEN(D4394))=0),AND(NOT(E4394="Unknown"),ISBLANK(J4394)),AND(NOT(O4394="Unknown"),ISBLANK(R4394))),"Missing Information", INDEX(Table15[Entire Service Line Classification], MATCH(SUMIFS(Table15[Unique ID],Table15[System-Owned Portion],E4394,Table15[If Material Anything Other than "Lead" in Column E,Was Material Ever Previously Lead?],G4394,Table15[Customer-Owned Portion],O4394),Table15[Unique ID],0),0)))</f>
        <v>Non-lead</v>
      </c>
      <c r="X4394"/>
    </row>
    <row r="4395" spans="2:24" ht="225" x14ac:dyDescent="0.25">
      <c r="B4395" s="146" t="s">
        <v>14526</v>
      </c>
      <c r="C4395" s="31" t="s">
        <v>14527</v>
      </c>
      <c r="D4395" s="31" t="s">
        <v>14528</v>
      </c>
      <c r="E4395" s="44" t="s">
        <v>52</v>
      </c>
      <c r="F4395" s="43" t="s">
        <v>34</v>
      </c>
      <c r="G4395" s="84" t="s">
        <v>34</v>
      </c>
      <c r="H4395" s="31"/>
      <c r="I4395" s="205"/>
      <c r="J4395" s="84" t="s">
        <v>3268</v>
      </c>
      <c r="K4395" s="31" t="s">
        <v>34</v>
      </c>
      <c r="L4395" s="31"/>
      <c r="M4395" s="169"/>
      <c r="N4395" s="148" t="s">
        <v>3269</v>
      </c>
      <c r="O4395" s="106" t="s">
        <v>52</v>
      </c>
      <c r="P4395" s="43"/>
      <c r="Q4395" s="205"/>
      <c r="R4395" s="84" t="s">
        <v>3268</v>
      </c>
      <c r="S4395" s="31" t="s">
        <v>34</v>
      </c>
      <c r="T4395" s="31"/>
      <c r="U4395" s="169"/>
      <c r="V4395" s="150" t="s">
        <v>3269</v>
      </c>
      <c r="W4395" s="141" t="str" cm="1">
        <f t="array" ref="W4395">IF(SUM(LEN(B4395:V4395))=0,"",IF(OR(OR(ISBLANK(F4395),SUM(LEN(C4395),LEN(D4395))=0),AND(NOT(E4395="Unknown"),ISBLANK(J4395)),AND(NOT(O4395="Unknown"),ISBLANK(R4395))),"Missing Information", INDEX(Table15[Entire Service Line Classification], MATCH(SUMIFS(Table15[Unique ID],Table15[System-Owned Portion],E4395,Table15[If Material Anything Other than "Lead" in Column E,Was Material Ever Previously Lead?],G4395,Table15[Customer-Owned Portion],O4395),Table15[Unique ID],0),0)))</f>
        <v>Non-lead</v>
      </c>
      <c r="X4395"/>
    </row>
    <row r="4396" spans="2:24" ht="225" x14ac:dyDescent="0.25">
      <c r="B4396" s="146" t="s">
        <v>14529</v>
      </c>
      <c r="C4396" s="31" t="s">
        <v>14530</v>
      </c>
      <c r="D4396" s="31" t="s">
        <v>14531</v>
      </c>
      <c r="E4396" s="44" t="s">
        <v>52</v>
      </c>
      <c r="F4396" s="43" t="s">
        <v>34</v>
      </c>
      <c r="G4396" s="84" t="s">
        <v>34</v>
      </c>
      <c r="H4396" s="31"/>
      <c r="I4396" s="205"/>
      <c r="J4396" s="84" t="s">
        <v>3268</v>
      </c>
      <c r="K4396" s="31" t="s">
        <v>34</v>
      </c>
      <c r="L4396" s="31"/>
      <c r="M4396" s="169"/>
      <c r="N4396" s="148" t="s">
        <v>3269</v>
      </c>
      <c r="O4396" s="106" t="s">
        <v>52</v>
      </c>
      <c r="P4396" s="43"/>
      <c r="Q4396" s="205"/>
      <c r="R4396" s="84" t="s">
        <v>3268</v>
      </c>
      <c r="S4396" s="31" t="s">
        <v>34</v>
      </c>
      <c r="T4396" s="31"/>
      <c r="U4396" s="169"/>
      <c r="V4396" s="150" t="s">
        <v>3269</v>
      </c>
      <c r="W4396" s="141" t="str" cm="1">
        <f t="array" ref="W4396">IF(SUM(LEN(B4396:V4396))=0,"",IF(OR(OR(ISBLANK(F4396),SUM(LEN(C4396),LEN(D4396))=0),AND(NOT(E4396="Unknown"),ISBLANK(J4396)),AND(NOT(O4396="Unknown"),ISBLANK(R4396))),"Missing Information", INDEX(Table15[Entire Service Line Classification], MATCH(SUMIFS(Table15[Unique ID],Table15[System-Owned Portion],E4396,Table15[If Material Anything Other than "Lead" in Column E,Was Material Ever Previously Lead?],G4396,Table15[Customer-Owned Portion],O4396),Table15[Unique ID],0),0)))</f>
        <v>Non-lead</v>
      </c>
      <c r="X4396"/>
    </row>
    <row r="4397" spans="2:24" ht="225" x14ac:dyDescent="0.25">
      <c r="B4397" s="146" t="s">
        <v>14532</v>
      </c>
      <c r="C4397" s="31" t="s">
        <v>14533</v>
      </c>
      <c r="D4397" s="31" t="s">
        <v>14534</v>
      </c>
      <c r="E4397" s="44" t="s">
        <v>52</v>
      </c>
      <c r="F4397" s="43" t="s">
        <v>34</v>
      </c>
      <c r="G4397" s="84" t="s">
        <v>34</v>
      </c>
      <c r="H4397" s="31"/>
      <c r="I4397" s="205"/>
      <c r="J4397" s="84" t="s">
        <v>105</v>
      </c>
      <c r="K4397" s="31" t="s">
        <v>34</v>
      </c>
      <c r="L4397" s="31"/>
      <c r="M4397" s="169"/>
      <c r="N4397" s="148" t="s">
        <v>3366</v>
      </c>
      <c r="O4397" s="106" t="s">
        <v>52</v>
      </c>
      <c r="P4397" s="43"/>
      <c r="Q4397" s="205"/>
      <c r="R4397" s="84" t="s">
        <v>105</v>
      </c>
      <c r="S4397" s="31" t="s">
        <v>34</v>
      </c>
      <c r="T4397" s="31"/>
      <c r="U4397" s="169"/>
      <c r="V4397" s="150" t="s">
        <v>3366</v>
      </c>
      <c r="W4397" s="141" t="str" cm="1">
        <f t="array" ref="W4397">IF(SUM(LEN(B4397:V4397))=0,"",IF(OR(OR(ISBLANK(F4397),SUM(LEN(C4397),LEN(D4397))=0),AND(NOT(E4397="Unknown"),ISBLANK(J4397)),AND(NOT(O4397="Unknown"),ISBLANK(R4397))),"Missing Information", INDEX(Table15[Entire Service Line Classification], MATCH(SUMIFS(Table15[Unique ID],Table15[System-Owned Portion],E4397,Table15[If Material Anything Other than "Lead" in Column E,Was Material Ever Previously Lead?],G4397,Table15[Customer-Owned Portion],O4397),Table15[Unique ID],0),0)))</f>
        <v>Non-lead</v>
      </c>
      <c r="X4397"/>
    </row>
    <row r="4398" spans="2:24" ht="225" x14ac:dyDescent="0.25">
      <c r="B4398" s="146" t="s">
        <v>14535</v>
      </c>
      <c r="C4398" s="31" t="s">
        <v>14536</v>
      </c>
      <c r="D4398" s="31" t="s">
        <v>14537</v>
      </c>
      <c r="E4398" s="44" t="s">
        <v>52</v>
      </c>
      <c r="F4398" s="43" t="s">
        <v>34</v>
      </c>
      <c r="G4398" s="84" t="s">
        <v>34</v>
      </c>
      <c r="H4398" s="31"/>
      <c r="I4398" s="205"/>
      <c r="J4398" s="84" t="s">
        <v>3268</v>
      </c>
      <c r="K4398" s="31" t="s">
        <v>34</v>
      </c>
      <c r="L4398" s="31"/>
      <c r="M4398" s="169"/>
      <c r="N4398" s="148" t="s">
        <v>3269</v>
      </c>
      <c r="O4398" s="106" t="s">
        <v>52</v>
      </c>
      <c r="P4398" s="43"/>
      <c r="Q4398" s="205"/>
      <c r="R4398" s="84" t="s">
        <v>3268</v>
      </c>
      <c r="S4398" s="31" t="s">
        <v>34</v>
      </c>
      <c r="T4398" s="31"/>
      <c r="U4398" s="169"/>
      <c r="V4398" s="150" t="s">
        <v>3269</v>
      </c>
      <c r="W4398" s="141" t="str" cm="1">
        <f t="array" ref="W4398">IF(SUM(LEN(B4398:V4398))=0,"",IF(OR(OR(ISBLANK(F4398),SUM(LEN(C4398),LEN(D4398))=0),AND(NOT(E4398="Unknown"),ISBLANK(J4398)),AND(NOT(O4398="Unknown"),ISBLANK(R4398))),"Missing Information", INDEX(Table15[Entire Service Line Classification], MATCH(SUMIFS(Table15[Unique ID],Table15[System-Owned Portion],E4398,Table15[If Material Anything Other than "Lead" in Column E,Was Material Ever Previously Lead?],G4398,Table15[Customer-Owned Portion],O4398),Table15[Unique ID],0),0)))</f>
        <v>Non-lead</v>
      </c>
      <c r="X4398"/>
    </row>
    <row r="4399" spans="2:24" ht="75" x14ac:dyDescent="0.25">
      <c r="B4399" s="146" t="s">
        <v>14538</v>
      </c>
      <c r="C4399" s="31" t="s">
        <v>14539</v>
      </c>
      <c r="D4399" s="31" t="s">
        <v>14540</v>
      </c>
      <c r="E4399" s="44" t="s">
        <v>43</v>
      </c>
      <c r="F4399" s="43" t="s">
        <v>34</v>
      </c>
      <c r="G4399" s="84" t="s">
        <v>34</v>
      </c>
      <c r="H4399" s="31"/>
      <c r="I4399" s="205"/>
      <c r="J4399" s="84" t="s">
        <v>106</v>
      </c>
      <c r="K4399" s="31" t="s">
        <v>36</v>
      </c>
      <c r="L4399" s="31" t="s">
        <v>95</v>
      </c>
      <c r="M4399" s="169" t="s">
        <v>8840</v>
      </c>
      <c r="N4399" s="148" t="s">
        <v>9273</v>
      </c>
      <c r="O4399" s="106" t="s">
        <v>43</v>
      </c>
      <c r="P4399" s="43"/>
      <c r="Q4399" s="205"/>
      <c r="R4399" s="84" t="s">
        <v>106</v>
      </c>
      <c r="S4399" s="31" t="s">
        <v>36</v>
      </c>
      <c r="T4399" s="31" t="s">
        <v>95</v>
      </c>
      <c r="U4399" s="169" t="s">
        <v>8840</v>
      </c>
      <c r="V4399" s="150" t="s">
        <v>9273</v>
      </c>
      <c r="W4399" s="141" t="str" cm="1">
        <f t="array" ref="W4399">IF(SUM(LEN(B4399:V4399))=0,"",IF(OR(OR(ISBLANK(F4399),SUM(LEN(C4399),LEN(D4399))=0),AND(NOT(E4399="Unknown"),ISBLANK(J4399)),AND(NOT(O4399="Unknown"),ISBLANK(R4399))),"Missing Information", INDEX(Table15[Entire Service Line Classification], MATCH(SUMIFS(Table15[Unique ID],Table15[System-Owned Portion],E4399,Table15[If Material Anything Other than "Lead" in Column E,Was Material Ever Previously Lead?],G4399,Table15[Customer-Owned Portion],O4399),Table15[Unique ID],0),0)))</f>
        <v>Non-lead</v>
      </c>
      <c r="X4399"/>
    </row>
    <row r="4400" spans="2:24" ht="225" x14ac:dyDescent="0.25">
      <c r="B4400" s="146" t="s">
        <v>14541</v>
      </c>
      <c r="C4400" s="31" t="s">
        <v>14542</v>
      </c>
      <c r="D4400" s="31" t="s">
        <v>14543</v>
      </c>
      <c r="E4400" s="44" t="s">
        <v>52</v>
      </c>
      <c r="F4400" s="43" t="s">
        <v>34</v>
      </c>
      <c r="G4400" s="84" t="s">
        <v>34</v>
      </c>
      <c r="H4400" s="31"/>
      <c r="I4400" s="205"/>
      <c r="J4400" s="84" t="s">
        <v>3268</v>
      </c>
      <c r="K4400" s="31" t="s">
        <v>34</v>
      </c>
      <c r="L4400" s="31"/>
      <c r="M4400" s="169"/>
      <c r="N4400" s="148" t="s">
        <v>3269</v>
      </c>
      <c r="O4400" s="106" t="s">
        <v>52</v>
      </c>
      <c r="P4400" s="43"/>
      <c r="Q4400" s="205"/>
      <c r="R4400" s="84" t="s">
        <v>3268</v>
      </c>
      <c r="S4400" s="31" t="s">
        <v>34</v>
      </c>
      <c r="T4400" s="31"/>
      <c r="U4400" s="169"/>
      <c r="V4400" s="150" t="s">
        <v>3269</v>
      </c>
      <c r="W4400" s="141" t="str" cm="1">
        <f t="array" ref="W4400">IF(SUM(LEN(B4400:V4400))=0,"",IF(OR(OR(ISBLANK(F4400),SUM(LEN(C4400),LEN(D4400))=0),AND(NOT(E4400="Unknown"),ISBLANK(J4400)),AND(NOT(O4400="Unknown"),ISBLANK(R4400))),"Missing Information", INDEX(Table15[Entire Service Line Classification], MATCH(SUMIFS(Table15[Unique ID],Table15[System-Owned Portion],E4400,Table15[If Material Anything Other than "Lead" in Column E,Was Material Ever Previously Lead?],G4400,Table15[Customer-Owned Portion],O4400),Table15[Unique ID],0),0)))</f>
        <v>Non-lead</v>
      </c>
      <c r="X4400"/>
    </row>
    <row r="4401" spans="2:24" ht="75" x14ac:dyDescent="0.25">
      <c r="B4401" s="146" t="s">
        <v>14544</v>
      </c>
      <c r="C4401" s="31" t="s">
        <v>14545</v>
      </c>
      <c r="D4401" s="31" t="s">
        <v>14546</v>
      </c>
      <c r="E4401" s="44" t="s">
        <v>43</v>
      </c>
      <c r="F4401" s="43" t="s">
        <v>34</v>
      </c>
      <c r="G4401" s="84" t="s">
        <v>34</v>
      </c>
      <c r="H4401" s="31"/>
      <c r="I4401" s="205"/>
      <c r="J4401" s="84" t="s">
        <v>106</v>
      </c>
      <c r="K4401" s="31" t="s">
        <v>36</v>
      </c>
      <c r="L4401" s="31" t="s">
        <v>95</v>
      </c>
      <c r="M4401" s="169" t="s">
        <v>4017</v>
      </c>
      <c r="N4401" s="148" t="s">
        <v>4018</v>
      </c>
      <c r="O4401" s="106" t="s">
        <v>42</v>
      </c>
      <c r="P4401" s="43"/>
      <c r="Q4401" s="205"/>
      <c r="R4401" s="84" t="s">
        <v>106</v>
      </c>
      <c r="S4401" s="31" t="s">
        <v>36</v>
      </c>
      <c r="T4401" s="31" t="s">
        <v>95</v>
      </c>
      <c r="U4401" s="169" t="s">
        <v>4017</v>
      </c>
      <c r="V4401" s="150" t="s">
        <v>9193</v>
      </c>
      <c r="W4401" s="141" t="str" cm="1">
        <f t="array" ref="W4401">IF(SUM(LEN(B4401:V4401))=0,"",IF(OR(OR(ISBLANK(F4401),SUM(LEN(C4401),LEN(D4401))=0),AND(NOT(E4401="Unknown"),ISBLANK(J4401)),AND(NOT(O4401="Unknown"),ISBLANK(R4401))),"Missing Information", INDEX(Table15[Entire Service Line Classification], MATCH(SUMIFS(Table15[Unique ID],Table15[System-Owned Portion],E4401,Table15[If Material Anything Other than "Lead" in Column E,Was Material Ever Previously Lead?],G4401,Table15[Customer-Owned Portion],O4401),Table15[Unique ID],0),0)))</f>
        <v>Non-lead</v>
      </c>
      <c r="X4401"/>
    </row>
    <row r="4402" spans="2:24" ht="75" x14ac:dyDescent="0.25">
      <c r="B4402" s="146" t="s">
        <v>14547</v>
      </c>
      <c r="C4402" s="31" t="s">
        <v>14548</v>
      </c>
      <c r="D4402" s="31" t="s">
        <v>14549</v>
      </c>
      <c r="E4402" s="44" t="s">
        <v>43</v>
      </c>
      <c r="F4402" s="43" t="s">
        <v>34</v>
      </c>
      <c r="G4402" s="84" t="s">
        <v>34</v>
      </c>
      <c r="H4402" s="31"/>
      <c r="I4402" s="205"/>
      <c r="J4402" s="84" t="s">
        <v>106</v>
      </c>
      <c r="K4402" s="31" t="s">
        <v>36</v>
      </c>
      <c r="L4402" s="31" t="s">
        <v>95</v>
      </c>
      <c r="M4402" s="169" t="s">
        <v>4043</v>
      </c>
      <c r="N4402" s="148" t="s">
        <v>9204</v>
      </c>
      <c r="O4402" s="106" t="s">
        <v>35</v>
      </c>
      <c r="P4402" s="43"/>
      <c r="Q4402" s="205"/>
      <c r="R4402" s="84" t="s">
        <v>106</v>
      </c>
      <c r="S4402" s="31" t="s">
        <v>36</v>
      </c>
      <c r="T4402" s="31" t="s">
        <v>95</v>
      </c>
      <c r="U4402" s="169" t="s">
        <v>4043</v>
      </c>
      <c r="V4402" s="150" t="s">
        <v>10228</v>
      </c>
      <c r="W4402" s="141" t="str" cm="1">
        <f t="array" ref="W4402">IF(SUM(LEN(B4402:V4402))=0,"",IF(OR(OR(ISBLANK(F4402),SUM(LEN(C4402),LEN(D4402))=0),AND(NOT(E4402="Unknown"),ISBLANK(J4402)),AND(NOT(O4402="Unknown"),ISBLANK(R4402))),"Missing Information", INDEX(Table15[Entire Service Line Classification], MATCH(SUMIFS(Table15[Unique ID],Table15[System-Owned Portion],E4402,Table15[If Material Anything Other than "Lead" in Column E,Was Material Ever Previously Lead?],G4402,Table15[Customer-Owned Portion],O4402),Table15[Unique ID],0),0)))</f>
        <v>Non-lead</v>
      </c>
      <c r="X4402"/>
    </row>
    <row r="4403" spans="2:24" ht="225" x14ac:dyDescent="0.25">
      <c r="B4403" s="146" t="s">
        <v>14550</v>
      </c>
      <c r="C4403" s="31" t="s">
        <v>14548</v>
      </c>
      <c r="D4403" s="31" t="s">
        <v>14551</v>
      </c>
      <c r="E4403" s="44" t="s">
        <v>52</v>
      </c>
      <c r="F4403" s="43" t="s">
        <v>34</v>
      </c>
      <c r="G4403" s="84" t="s">
        <v>34</v>
      </c>
      <c r="H4403" s="31"/>
      <c r="I4403" s="205"/>
      <c r="J4403" s="84" t="s">
        <v>3268</v>
      </c>
      <c r="K4403" s="31" t="s">
        <v>34</v>
      </c>
      <c r="L4403" s="31"/>
      <c r="M4403" s="169"/>
      <c r="N4403" s="148" t="s">
        <v>3269</v>
      </c>
      <c r="O4403" s="106" t="s">
        <v>52</v>
      </c>
      <c r="P4403" s="43"/>
      <c r="Q4403" s="205"/>
      <c r="R4403" s="84" t="s">
        <v>3268</v>
      </c>
      <c r="S4403" s="31" t="s">
        <v>34</v>
      </c>
      <c r="T4403" s="31"/>
      <c r="U4403" s="169"/>
      <c r="V4403" s="150" t="s">
        <v>3269</v>
      </c>
      <c r="W4403" s="141" t="str" cm="1">
        <f t="array" ref="W4403">IF(SUM(LEN(B4403:V4403))=0,"",IF(OR(OR(ISBLANK(F4403),SUM(LEN(C4403),LEN(D4403))=0),AND(NOT(E4403="Unknown"),ISBLANK(J4403)),AND(NOT(O4403="Unknown"),ISBLANK(R4403))),"Missing Information", INDEX(Table15[Entire Service Line Classification], MATCH(SUMIFS(Table15[Unique ID],Table15[System-Owned Portion],E4403,Table15[If Material Anything Other than "Lead" in Column E,Was Material Ever Previously Lead?],G4403,Table15[Customer-Owned Portion],O4403),Table15[Unique ID],0),0)))</f>
        <v>Non-lead</v>
      </c>
      <c r="X4403"/>
    </row>
    <row r="4404" spans="2:24" ht="225" x14ac:dyDescent="0.25">
      <c r="B4404" s="146" t="s">
        <v>14552</v>
      </c>
      <c r="C4404" s="31" t="s">
        <v>14553</v>
      </c>
      <c r="D4404" s="31" t="s">
        <v>14554</v>
      </c>
      <c r="E4404" s="44" t="s">
        <v>52</v>
      </c>
      <c r="F4404" s="43" t="s">
        <v>34</v>
      </c>
      <c r="G4404" s="84" t="s">
        <v>34</v>
      </c>
      <c r="H4404" s="31" t="s">
        <v>15078</v>
      </c>
      <c r="I4404" s="205">
        <v>2</v>
      </c>
      <c r="J4404" s="84" t="s">
        <v>45</v>
      </c>
      <c r="K4404" s="31" t="s">
        <v>34</v>
      </c>
      <c r="L4404" s="31"/>
      <c r="M4404" s="169"/>
      <c r="N4404" s="148" t="s">
        <v>15079</v>
      </c>
      <c r="O4404" s="106" t="s">
        <v>52</v>
      </c>
      <c r="P4404" s="43"/>
      <c r="Q4404" s="205"/>
      <c r="R4404" s="84" t="s">
        <v>3268</v>
      </c>
      <c r="S4404" s="31" t="s">
        <v>34</v>
      </c>
      <c r="T4404" s="31"/>
      <c r="U4404" s="169"/>
      <c r="V4404" s="150" t="s">
        <v>3269</v>
      </c>
      <c r="W4404" s="141" t="str" cm="1">
        <f t="array" ref="W4404">IF(SUM(LEN(B4404:V4404))=0,"",IF(OR(OR(ISBLANK(F4404),SUM(LEN(C4404),LEN(D4404))=0),AND(NOT(E4404="Unknown"),ISBLANK(J4404)),AND(NOT(O4404="Unknown"),ISBLANK(R4404))),"Missing Information", INDEX(Table15[Entire Service Line Classification], MATCH(SUMIFS(Table15[Unique ID],Table15[System-Owned Portion],E4404,Table15[If Material Anything Other than "Lead" in Column E,Was Material Ever Previously Lead?],G4404,Table15[Customer-Owned Portion],O4404),Table15[Unique ID],0),0)))</f>
        <v>Non-lead</v>
      </c>
      <c r="X4404"/>
    </row>
    <row r="4405" spans="2:24" ht="75" x14ac:dyDescent="0.25">
      <c r="B4405" s="146" t="s">
        <v>14555</v>
      </c>
      <c r="C4405" s="31" t="s">
        <v>14556</v>
      </c>
      <c r="D4405" s="31" t="s">
        <v>14557</v>
      </c>
      <c r="E4405" s="44" t="s">
        <v>42</v>
      </c>
      <c r="F4405" s="43" t="s">
        <v>34</v>
      </c>
      <c r="G4405" s="84" t="s">
        <v>34</v>
      </c>
      <c r="H4405" s="31"/>
      <c r="I4405" s="205"/>
      <c r="J4405" s="84" t="s">
        <v>106</v>
      </c>
      <c r="K4405" s="31" t="s">
        <v>36</v>
      </c>
      <c r="L4405" s="31" t="s">
        <v>95</v>
      </c>
      <c r="M4405" s="169" t="s">
        <v>4043</v>
      </c>
      <c r="N4405" s="148" t="s">
        <v>10206</v>
      </c>
      <c r="O4405" s="106" t="s">
        <v>35</v>
      </c>
      <c r="P4405" s="43"/>
      <c r="Q4405" s="205"/>
      <c r="R4405" s="84" t="s">
        <v>106</v>
      </c>
      <c r="S4405" s="31" t="s">
        <v>36</v>
      </c>
      <c r="T4405" s="31" t="s">
        <v>95</v>
      </c>
      <c r="U4405" s="169" t="s">
        <v>4043</v>
      </c>
      <c r="V4405" s="150" t="s">
        <v>10228</v>
      </c>
      <c r="W4405" s="141" t="str" cm="1">
        <f t="array" ref="W4405">IF(SUM(LEN(B4405:V4405))=0,"",IF(OR(OR(ISBLANK(F4405),SUM(LEN(C4405),LEN(D4405))=0),AND(NOT(E4405="Unknown"),ISBLANK(J4405)),AND(NOT(O4405="Unknown"),ISBLANK(R4405))),"Missing Information", INDEX(Table15[Entire Service Line Classification], MATCH(SUMIFS(Table15[Unique ID],Table15[System-Owned Portion],E4405,Table15[If Material Anything Other than "Lead" in Column E,Was Material Ever Previously Lead?],G4405,Table15[Customer-Owned Portion],O4405),Table15[Unique ID],0),0)))</f>
        <v>Non-lead</v>
      </c>
      <c r="X4405"/>
    </row>
    <row r="4406" spans="2:24" ht="210" x14ac:dyDescent="0.25">
      <c r="B4406" s="146" t="s">
        <v>14558</v>
      </c>
      <c r="C4406" s="31" t="s">
        <v>14559</v>
      </c>
      <c r="D4406" s="31" t="s">
        <v>14560</v>
      </c>
      <c r="E4406" s="44" t="s">
        <v>52</v>
      </c>
      <c r="F4406" s="43" t="s">
        <v>34</v>
      </c>
      <c r="G4406" s="84" t="s">
        <v>34</v>
      </c>
      <c r="H4406" s="31"/>
      <c r="I4406" s="205"/>
      <c r="J4406" s="84" t="s">
        <v>105</v>
      </c>
      <c r="K4406" s="31" t="s">
        <v>34</v>
      </c>
      <c r="L4406" s="31"/>
      <c r="M4406" s="169"/>
      <c r="N4406" s="148" t="s">
        <v>3434</v>
      </c>
      <c r="O4406" s="106" t="s">
        <v>52</v>
      </c>
      <c r="P4406" s="43"/>
      <c r="Q4406" s="205"/>
      <c r="R4406" s="84" t="s">
        <v>105</v>
      </c>
      <c r="S4406" s="31" t="s">
        <v>34</v>
      </c>
      <c r="T4406" s="31"/>
      <c r="U4406" s="169"/>
      <c r="V4406" s="150" t="s">
        <v>3434</v>
      </c>
      <c r="W4406" s="141" t="str" cm="1">
        <f t="array" ref="W4406">IF(SUM(LEN(B4406:V4406))=0,"",IF(OR(OR(ISBLANK(F4406),SUM(LEN(C4406),LEN(D4406))=0),AND(NOT(E4406="Unknown"),ISBLANK(J4406)),AND(NOT(O4406="Unknown"),ISBLANK(R4406))),"Missing Information", INDEX(Table15[Entire Service Line Classification], MATCH(SUMIFS(Table15[Unique ID],Table15[System-Owned Portion],E4406,Table15[If Material Anything Other than "Lead" in Column E,Was Material Ever Previously Lead?],G4406,Table15[Customer-Owned Portion],O4406),Table15[Unique ID],0),0)))</f>
        <v>Non-lead</v>
      </c>
      <c r="X4406"/>
    </row>
    <row r="4407" spans="2:24" ht="225" x14ac:dyDescent="0.25">
      <c r="B4407" s="146" t="s">
        <v>14561</v>
      </c>
      <c r="C4407" s="31" t="s">
        <v>14562</v>
      </c>
      <c r="D4407" s="31" t="s">
        <v>14563</v>
      </c>
      <c r="E4407" s="44" t="s">
        <v>52</v>
      </c>
      <c r="F4407" s="43" t="s">
        <v>34</v>
      </c>
      <c r="G4407" s="84" t="s">
        <v>34</v>
      </c>
      <c r="H4407" s="31"/>
      <c r="I4407" s="205"/>
      <c r="J4407" s="84" t="s">
        <v>105</v>
      </c>
      <c r="K4407" s="31" t="s">
        <v>34</v>
      </c>
      <c r="L4407" s="31"/>
      <c r="M4407" s="169"/>
      <c r="N4407" s="148" t="s">
        <v>3366</v>
      </c>
      <c r="O4407" s="106" t="s">
        <v>52</v>
      </c>
      <c r="P4407" s="43"/>
      <c r="Q4407" s="205"/>
      <c r="R4407" s="84" t="s">
        <v>105</v>
      </c>
      <c r="S4407" s="31" t="s">
        <v>34</v>
      </c>
      <c r="T4407" s="31"/>
      <c r="U4407" s="169"/>
      <c r="V4407" s="150" t="s">
        <v>3366</v>
      </c>
      <c r="W4407" s="141" t="str" cm="1">
        <f t="array" ref="W4407">IF(SUM(LEN(B4407:V4407))=0,"",IF(OR(OR(ISBLANK(F4407),SUM(LEN(C4407),LEN(D4407))=0),AND(NOT(E4407="Unknown"),ISBLANK(J4407)),AND(NOT(O4407="Unknown"),ISBLANK(R4407))),"Missing Information", INDEX(Table15[Entire Service Line Classification], MATCH(SUMIFS(Table15[Unique ID],Table15[System-Owned Portion],E4407,Table15[If Material Anything Other than "Lead" in Column E,Was Material Ever Previously Lead?],G4407,Table15[Customer-Owned Portion],O4407),Table15[Unique ID],0),0)))</f>
        <v>Non-lead</v>
      </c>
      <c r="X4407"/>
    </row>
    <row r="4408" spans="2:24" ht="255" x14ac:dyDescent="0.25">
      <c r="B4408" s="146" t="s">
        <v>14564</v>
      </c>
      <c r="C4408" s="31" t="s">
        <v>14565</v>
      </c>
      <c r="D4408" s="31" t="s">
        <v>14566</v>
      </c>
      <c r="E4408" s="44" t="s">
        <v>35</v>
      </c>
      <c r="F4408" s="43" t="s">
        <v>34</v>
      </c>
      <c r="G4408" s="84" t="s">
        <v>34</v>
      </c>
      <c r="H4408" s="169" t="s">
        <v>14567</v>
      </c>
      <c r="I4408" s="205">
        <v>2</v>
      </c>
      <c r="J4408" s="84" t="s">
        <v>45</v>
      </c>
      <c r="K4408" s="31" t="s">
        <v>36</v>
      </c>
      <c r="L4408" s="31" t="s">
        <v>95</v>
      </c>
      <c r="M4408" s="169" t="s">
        <v>14567</v>
      </c>
      <c r="N4408" s="148" t="s">
        <v>14568</v>
      </c>
      <c r="O4408" s="106" t="s">
        <v>52</v>
      </c>
      <c r="P4408" s="43"/>
      <c r="Q4408" s="205"/>
      <c r="R4408" s="84" t="s">
        <v>105</v>
      </c>
      <c r="S4408" s="31" t="s">
        <v>34</v>
      </c>
      <c r="T4408" s="31"/>
      <c r="U4408" s="169"/>
      <c r="V4408" s="150" t="s">
        <v>4824</v>
      </c>
      <c r="W4408" s="141" t="str" cm="1">
        <f t="array" ref="W4408">IF(SUM(LEN(B4408:V4408))=0,"",IF(OR(OR(ISBLANK(F4408),SUM(LEN(C4408),LEN(D4408))=0),AND(NOT(E4408="Unknown"),ISBLANK(J4408)),AND(NOT(O4408="Unknown"),ISBLANK(R4408))),"Missing Information", INDEX(Table15[Entire Service Line Classification], MATCH(SUMIFS(Table15[Unique ID],Table15[System-Owned Portion],E4408,Table15[If Material Anything Other than "Lead" in Column E,Was Material Ever Previously Lead?],G4408,Table15[Customer-Owned Portion],O4408),Table15[Unique ID],0),0)))</f>
        <v>Non-lead</v>
      </c>
      <c r="X4408"/>
    </row>
    <row r="4409" spans="2:24" ht="225" x14ac:dyDescent="0.25">
      <c r="B4409" s="146" t="s">
        <v>14569</v>
      </c>
      <c r="C4409" s="31" t="s">
        <v>14570</v>
      </c>
      <c r="D4409" s="31" t="s">
        <v>14571</v>
      </c>
      <c r="E4409" s="44" t="s">
        <v>52</v>
      </c>
      <c r="F4409" s="43" t="s">
        <v>34</v>
      </c>
      <c r="G4409" s="84" t="s">
        <v>34</v>
      </c>
      <c r="H4409" s="31"/>
      <c r="I4409" s="205"/>
      <c r="J4409" s="84" t="s">
        <v>3268</v>
      </c>
      <c r="K4409" s="31" t="s">
        <v>34</v>
      </c>
      <c r="L4409" s="31"/>
      <c r="M4409" s="169"/>
      <c r="N4409" s="148" t="s">
        <v>3269</v>
      </c>
      <c r="O4409" s="106" t="s">
        <v>52</v>
      </c>
      <c r="P4409" s="43"/>
      <c r="Q4409" s="205"/>
      <c r="R4409" s="84" t="s">
        <v>3268</v>
      </c>
      <c r="S4409" s="31" t="s">
        <v>34</v>
      </c>
      <c r="T4409" s="31"/>
      <c r="U4409" s="169"/>
      <c r="V4409" s="150" t="s">
        <v>3269</v>
      </c>
      <c r="W4409" s="141" t="str" cm="1">
        <f t="array" ref="W4409">IF(SUM(LEN(B4409:V4409))=0,"",IF(OR(OR(ISBLANK(F4409),SUM(LEN(C4409),LEN(D4409))=0),AND(NOT(E4409="Unknown"),ISBLANK(J4409)),AND(NOT(O4409="Unknown"),ISBLANK(R4409))),"Missing Information", INDEX(Table15[Entire Service Line Classification], MATCH(SUMIFS(Table15[Unique ID],Table15[System-Owned Portion],E4409,Table15[If Material Anything Other than "Lead" in Column E,Was Material Ever Previously Lead?],G4409,Table15[Customer-Owned Portion],O4409),Table15[Unique ID],0),0)))</f>
        <v>Non-lead</v>
      </c>
      <c r="X4409"/>
    </row>
    <row r="4410" spans="2:24" ht="75" x14ac:dyDescent="0.25">
      <c r="B4410" s="146" t="s">
        <v>14572</v>
      </c>
      <c r="C4410" s="31" t="s">
        <v>14573</v>
      </c>
      <c r="D4410" s="31" t="s">
        <v>14574</v>
      </c>
      <c r="E4410" s="44" t="s">
        <v>43</v>
      </c>
      <c r="F4410" s="43" t="s">
        <v>34</v>
      </c>
      <c r="G4410" s="84" t="s">
        <v>34</v>
      </c>
      <c r="H4410" s="31"/>
      <c r="I4410" s="205"/>
      <c r="J4410" s="84" t="s">
        <v>106</v>
      </c>
      <c r="K4410" s="31" t="s">
        <v>36</v>
      </c>
      <c r="L4410" s="31" t="s">
        <v>95</v>
      </c>
      <c r="M4410" s="169" t="s">
        <v>4043</v>
      </c>
      <c r="N4410" s="148" t="s">
        <v>9204</v>
      </c>
      <c r="O4410" s="106" t="s">
        <v>43</v>
      </c>
      <c r="P4410" s="43"/>
      <c r="Q4410" s="205"/>
      <c r="R4410" s="84" t="s">
        <v>106</v>
      </c>
      <c r="S4410" s="31" t="s">
        <v>36</v>
      </c>
      <c r="T4410" s="31" t="s">
        <v>95</v>
      </c>
      <c r="U4410" s="169" t="s">
        <v>4043</v>
      </c>
      <c r="V4410" s="150" t="s">
        <v>9204</v>
      </c>
      <c r="W4410" s="141" t="str" cm="1">
        <f t="array" ref="W4410">IF(SUM(LEN(B4410:V4410))=0,"",IF(OR(OR(ISBLANK(F4410),SUM(LEN(C4410),LEN(D4410))=0),AND(NOT(E4410="Unknown"),ISBLANK(J4410)),AND(NOT(O4410="Unknown"),ISBLANK(R4410))),"Missing Information", INDEX(Table15[Entire Service Line Classification], MATCH(SUMIFS(Table15[Unique ID],Table15[System-Owned Portion],E4410,Table15[If Material Anything Other than "Lead" in Column E,Was Material Ever Previously Lead?],G4410,Table15[Customer-Owned Portion],O4410),Table15[Unique ID],0),0)))</f>
        <v>Non-lead</v>
      </c>
      <c r="X4410"/>
    </row>
    <row r="4411" spans="2:24" ht="225" x14ac:dyDescent="0.25">
      <c r="B4411" s="146" t="s">
        <v>14575</v>
      </c>
      <c r="C4411" s="31" t="s">
        <v>14576</v>
      </c>
      <c r="D4411" s="31" t="s">
        <v>14577</v>
      </c>
      <c r="E4411" s="44" t="s">
        <v>52</v>
      </c>
      <c r="F4411" s="43" t="s">
        <v>34</v>
      </c>
      <c r="G4411" s="84" t="s">
        <v>34</v>
      </c>
      <c r="H4411" s="31"/>
      <c r="I4411" s="205"/>
      <c r="J4411" s="84" t="s">
        <v>3268</v>
      </c>
      <c r="K4411" s="31" t="s">
        <v>34</v>
      </c>
      <c r="L4411" s="31"/>
      <c r="M4411" s="169"/>
      <c r="N4411" s="148" t="s">
        <v>3269</v>
      </c>
      <c r="O4411" s="106" t="s">
        <v>52</v>
      </c>
      <c r="P4411" s="43"/>
      <c r="Q4411" s="205"/>
      <c r="R4411" s="84" t="s">
        <v>3268</v>
      </c>
      <c r="S4411" s="31" t="s">
        <v>34</v>
      </c>
      <c r="T4411" s="31"/>
      <c r="U4411" s="169"/>
      <c r="V4411" s="150" t="s">
        <v>3269</v>
      </c>
      <c r="W4411" s="141" t="str" cm="1">
        <f t="array" ref="W4411">IF(SUM(LEN(B4411:V4411))=0,"",IF(OR(OR(ISBLANK(F4411),SUM(LEN(C4411),LEN(D4411))=0),AND(NOT(E4411="Unknown"),ISBLANK(J4411)),AND(NOT(O4411="Unknown"),ISBLANK(R4411))),"Missing Information", INDEX(Table15[Entire Service Line Classification], MATCH(SUMIFS(Table15[Unique ID],Table15[System-Owned Portion],E4411,Table15[If Material Anything Other than "Lead" in Column E,Was Material Ever Previously Lead?],G4411,Table15[Customer-Owned Portion],O4411),Table15[Unique ID],0),0)))</f>
        <v>Non-lead</v>
      </c>
      <c r="X4411"/>
    </row>
    <row r="4412" spans="2:24" ht="75" x14ac:dyDescent="0.25">
      <c r="B4412" s="146" t="s">
        <v>14578</v>
      </c>
      <c r="C4412" s="31" t="s">
        <v>14579</v>
      </c>
      <c r="D4412" s="31" t="s">
        <v>14580</v>
      </c>
      <c r="E4412" s="44" t="s">
        <v>43</v>
      </c>
      <c r="F4412" s="43" t="s">
        <v>34</v>
      </c>
      <c r="G4412" s="84" t="s">
        <v>34</v>
      </c>
      <c r="H4412" s="31"/>
      <c r="I4412" s="205"/>
      <c r="J4412" s="84" t="s">
        <v>106</v>
      </c>
      <c r="K4412" s="31" t="s">
        <v>36</v>
      </c>
      <c r="L4412" s="31" t="s">
        <v>95</v>
      </c>
      <c r="M4412" s="169" t="s">
        <v>4043</v>
      </c>
      <c r="N4412" s="148" t="s">
        <v>9204</v>
      </c>
      <c r="O4412" s="106" t="s">
        <v>35</v>
      </c>
      <c r="P4412" s="43"/>
      <c r="Q4412" s="205"/>
      <c r="R4412" s="84" t="s">
        <v>106</v>
      </c>
      <c r="S4412" s="31" t="s">
        <v>36</v>
      </c>
      <c r="T4412" s="31" t="s">
        <v>95</v>
      </c>
      <c r="U4412" s="169" t="s">
        <v>4043</v>
      </c>
      <c r="V4412" s="150" t="s">
        <v>10228</v>
      </c>
      <c r="W4412" s="141" t="str" cm="1">
        <f t="array" ref="W4412">IF(SUM(LEN(B4412:V4412))=0,"",IF(OR(OR(ISBLANK(F4412),SUM(LEN(C4412),LEN(D4412))=0),AND(NOT(E4412="Unknown"),ISBLANK(J4412)),AND(NOT(O4412="Unknown"),ISBLANK(R4412))),"Missing Information", INDEX(Table15[Entire Service Line Classification], MATCH(SUMIFS(Table15[Unique ID],Table15[System-Owned Portion],E4412,Table15[If Material Anything Other than "Lead" in Column E,Was Material Ever Previously Lead?],G4412,Table15[Customer-Owned Portion],O4412),Table15[Unique ID],0),0)))</f>
        <v>Non-lead</v>
      </c>
      <c r="X4412"/>
    </row>
    <row r="4413" spans="2:24" ht="225" x14ac:dyDescent="0.25">
      <c r="B4413" s="146" t="s">
        <v>14581</v>
      </c>
      <c r="C4413" s="31" t="s">
        <v>14582</v>
      </c>
      <c r="D4413" s="31" t="s">
        <v>14583</v>
      </c>
      <c r="E4413" s="44" t="s">
        <v>52</v>
      </c>
      <c r="F4413" s="43" t="s">
        <v>34</v>
      </c>
      <c r="G4413" s="84" t="s">
        <v>34</v>
      </c>
      <c r="H4413" s="31"/>
      <c r="I4413" s="205"/>
      <c r="J4413" s="84" t="s">
        <v>3268</v>
      </c>
      <c r="K4413" s="31" t="s">
        <v>34</v>
      </c>
      <c r="L4413" s="31"/>
      <c r="M4413" s="169"/>
      <c r="N4413" s="148" t="s">
        <v>3269</v>
      </c>
      <c r="O4413" s="106" t="s">
        <v>52</v>
      </c>
      <c r="P4413" s="43"/>
      <c r="Q4413" s="205"/>
      <c r="R4413" s="84" t="s">
        <v>3268</v>
      </c>
      <c r="S4413" s="31" t="s">
        <v>34</v>
      </c>
      <c r="T4413" s="31"/>
      <c r="U4413" s="169"/>
      <c r="V4413" s="150" t="s">
        <v>3269</v>
      </c>
      <c r="W4413" s="141" t="str" cm="1">
        <f t="array" ref="W4413">IF(SUM(LEN(B4413:V4413))=0,"",IF(OR(OR(ISBLANK(F4413),SUM(LEN(C4413),LEN(D4413))=0),AND(NOT(E4413="Unknown"),ISBLANK(J4413)),AND(NOT(O4413="Unknown"),ISBLANK(R4413))),"Missing Information", INDEX(Table15[Entire Service Line Classification], MATCH(SUMIFS(Table15[Unique ID],Table15[System-Owned Portion],E4413,Table15[If Material Anything Other than "Lead" in Column E,Was Material Ever Previously Lead?],G4413,Table15[Customer-Owned Portion],O4413),Table15[Unique ID],0),0)))</f>
        <v>Non-lead</v>
      </c>
      <c r="X4413"/>
    </row>
    <row r="4414" spans="2:24" ht="225" x14ac:dyDescent="0.25">
      <c r="B4414" s="146" t="s">
        <v>14584</v>
      </c>
      <c r="C4414" s="31" t="s">
        <v>14585</v>
      </c>
      <c r="D4414" s="31" t="s">
        <v>14586</v>
      </c>
      <c r="E4414" s="44" t="s">
        <v>52</v>
      </c>
      <c r="F4414" s="43" t="s">
        <v>34</v>
      </c>
      <c r="G4414" s="84" t="s">
        <v>34</v>
      </c>
      <c r="H4414" s="31"/>
      <c r="I4414" s="205"/>
      <c r="J4414" s="84" t="s">
        <v>3268</v>
      </c>
      <c r="K4414" s="31" t="s">
        <v>34</v>
      </c>
      <c r="L4414" s="31"/>
      <c r="M4414" s="169"/>
      <c r="N4414" s="148" t="s">
        <v>3269</v>
      </c>
      <c r="O4414" s="106" t="s">
        <v>52</v>
      </c>
      <c r="P4414" s="43"/>
      <c r="Q4414" s="205"/>
      <c r="R4414" s="84" t="s">
        <v>3268</v>
      </c>
      <c r="S4414" s="31" t="s">
        <v>34</v>
      </c>
      <c r="T4414" s="31"/>
      <c r="U4414" s="169"/>
      <c r="V4414" s="150" t="s">
        <v>3269</v>
      </c>
      <c r="W4414" s="141" t="str" cm="1">
        <f t="array" ref="W4414">IF(SUM(LEN(B4414:V4414))=0,"",IF(OR(OR(ISBLANK(F4414),SUM(LEN(C4414),LEN(D4414))=0),AND(NOT(E4414="Unknown"),ISBLANK(J4414)),AND(NOT(O4414="Unknown"),ISBLANK(R4414))),"Missing Information", INDEX(Table15[Entire Service Line Classification], MATCH(SUMIFS(Table15[Unique ID],Table15[System-Owned Portion],E4414,Table15[If Material Anything Other than "Lead" in Column E,Was Material Ever Previously Lead?],G4414,Table15[Customer-Owned Portion],O4414),Table15[Unique ID],0),0)))</f>
        <v>Non-lead</v>
      </c>
      <c r="X4414"/>
    </row>
    <row r="4415" spans="2:24" ht="225" x14ac:dyDescent="0.25">
      <c r="B4415" s="146" t="s">
        <v>14587</v>
      </c>
      <c r="C4415" s="31" t="s">
        <v>14588</v>
      </c>
      <c r="D4415" s="31" t="s">
        <v>14589</v>
      </c>
      <c r="E4415" s="44" t="s">
        <v>52</v>
      </c>
      <c r="F4415" s="43" t="s">
        <v>34</v>
      </c>
      <c r="G4415" s="84" t="s">
        <v>34</v>
      </c>
      <c r="H4415" s="31"/>
      <c r="I4415" s="205"/>
      <c r="J4415" s="84" t="s">
        <v>3268</v>
      </c>
      <c r="K4415" s="31" t="s">
        <v>34</v>
      </c>
      <c r="L4415" s="31"/>
      <c r="M4415" s="169"/>
      <c r="N4415" s="148" t="s">
        <v>3269</v>
      </c>
      <c r="O4415" s="106" t="s">
        <v>52</v>
      </c>
      <c r="P4415" s="43"/>
      <c r="Q4415" s="205"/>
      <c r="R4415" s="84" t="s">
        <v>3268</v>
      </c>
      <c r="S4415" s="31" t="s">
        <v>34</v>
      </c>
      <c r="T4415" s="31"/>
      <c r="U4415" s="169"/>
      <c r="V4415" s="150" t="s">
        <v>3269</v>
      </c>
      <c r="W4415" s="141" t="str" cm="1">
        <f t="array" ref="W4415">IF(SUM(LEN(B4415:V4415))=0,"",IF(OR(OR(ISBLANK(F4415),SUM(LEN(C4415),LEN(D4415))=0),AND(NOT(E4415="Unknown"),ISBLANK(J4415)),AND(NOT(O4415="Unknown"),ISBLANK(R4415))),"Missing Information", INDEX(Table15[Entire Service Line Classification], MATCH(SUMIFS(Table15[Unique ID],Table15[System-Owned Portion],E4415,Table15[If Material Anything Other than "Lead" in Column E,Was Material Ever Previously Lead?],G4415,Table15[Customer-Owned Portion],O4415),Table15[Unique ID],0),0)))</f>
        <v>Non-lead</v>
      </c>
      <c r="X4415"/>
    </row>
    <row r="4416" spans="2:24" ht="135" x14ac:dyDescent="0.25">
      <c r="B4416" s="146" t="s">
        <v>1499</v>
      </c>
      <c r="C4416" s="31" t="s">
        <v>1500</v>
      </c>
      <c r="D4416" s="31" t="s">
        <v>1501</v>
      </c>
      <c r="E4416" s="44" t="s">
        <v>43</v>
      </c>
      <c r="F4416" s="43" t="s">
        <v>34</v>
      </c>
      <c r="G4416" s="84" t="s">
        <v>34</v>
      </c>
      <c r="H4416" s="31" t="s">
        <v>1502</v>
      </c>
      <c r="I4416" s="205"/>
      <c r="J4416" s="84" t="s">
        <v>188</v>
      </c>
      <c r="K4416" s="31" t="s">
        <v>34</v>
      </c>
      <c r="L4416" s="31"/>
      <c r="M4416" s="169"/>
      <c r="N4416" s="148" t="s">
        <v>1503</v>
      </c>
      <c r="O4416" s="106" t="s">
        <v>52</v>
      </c>
      <c r="P4416" s="43" t="s">
        <v>1090</v>
      </c>
      <c r="Q4416" s="205"/>
      <c r="R4416" s="84" t="s">
        <v>188</v>
      </c>
      <c r="S4416" s="31" t="s">
        <v>34</v>
      </c>
      <c r="T4416" s="31"/>
      <c r="U4416" s="169"/>
      <c r="V4416" s="150" t="s">
        <v>1504</v>
      </c>
      <c r="W4416" s="141" t="str" cm="1">
        <f t="array" ref="W4416">IF(SUM(LEN(B4416:V4416))=0,"",IF(OR(OR(ISBLANK(F4416),SUM(LEN(C4416),LEN(D4416))=0),AND(NOT(E4416="Unknown"),ISBLANK(J4416)),AND(NOT(O4416="Unknown"),ISBLANK(R4416))),"Missing Information", INDEX(Table15[Entire Service Line Classification], MATCH(SUMIFS(Table15[Unique ID],Table15[System-Owned Portion],E4416,Table15[If Material Anything Other than "Lead" in Column E,Was Material Ever Previously Lead?],G4416,Table15[Customer-Owned Portion],O4416),Table15[Unique ID],0),0)))</f>
        <v>Non-lead</v>
      </c>
      <c r="X4416"/>
    </row>
    <row r="4417" spans="2:24" ht="75" x14ac:dyDescent="0.25">
      <c r="B4417" s="146" t="s">
        <v>14590</v>
      </c>
      <c r="C4417" s="31" t="s">
        <v>14591</v>
      </c>
      <c r="D4417" s="31" t="s">
        <v>14592</v>
      </c>
      <c r="E4417" s="44" t="s">
        <v>43</v>
      </c>
      <c r="F4417" s="43" t="s">
        <v>34</v>
      </c>
      <c r="G4417" s="84" t="s">
        <v>34</v>
      </c>
      <c r="H4417" s="31"/>
      <c r="I4417" s="205"/>
      <c r="J4417" s="84" t="s">
        <v>106</v>
      </c>
      <c r="K4417" s="31" t="s">
        <v>36</v>
      </c>
      <c r="L4417" s="31" t="s">
        <v>95</v>
      </c>
      <c r="M4417" s="169" t="s">
        <v>4043</v>
      </c>
      <c r="N4417" s="148" t="s">
        <v>9204</v>
      </c>
      <c r="O4417" s="106" t="s">
        <v>35</v>
      </c>
      <c r="P4417" s="43"/>
      <c r="Q4417" s="205"/>
      <c r="R4417" s="84" t="s">
        <v>106</v>
      </c>
      <c r="S4417" s="31" t="s">
        <v>36</v>
      </c>
      <c r="T4417" s="31" t="s">
        <v>95</v>
      </c>
      <c r="U4417" s="169" t="s">
        <v>4043</v>
      </c>
      <c r="V4417" s="150" t="s">
        <v>10228</v>
      </c>
      <c r="W4417" s="141" t="str" cm="1">
        <f t="array" ref="W4417">IF(SUM(LEN(B4417:V4417))=0,"",IF(OR(OR(ISBLANK(F4417),SUM(LEN(C4417),LEN(D4417))=0),AND(NOT(E4417="Unknown"),ISBLANK(J4417)),AND(NOT(O4417="Unknown"),ISBLANK(R4417))),"Missing Information", INDEX(Table15[Entire Service Line Classification], MATCH(SUMIFS(Table15[Unique ID],Table15[System-Owned Portion],E4417,Table15[If Material Anything Other than "Lead" in Column E,Was Material Ever Previously Lead?],G4417,Table15[Customer-Owned Portion],O4417),Table15[Unique ID],0),0)))</f>
        <v>Non-lead</v>
      </c>
      <c r="X4417"/>
    </row>
    <row r="4418" spans="2:24" ht="225" x14ac:dyDescent="0.25">
      <c r="B4418" s="146" t="s">
        <v>14593</v>
      </c>
      <c r="C4418" s="31" t="s">
        <v>14594</v>
      </c>
      <c r="D4418" s="31" t="s">
        <v>14595</v>
      </c>
      <c r="E4418" s="44" t="s">
        <v>52</v>
      </c>
      <c r="F4418" s="43" t="s">
        <v>34</v>
      </c>
      <c r="G4418" s="84" t="s">
        <v>34</v>
      </c>
      <c r="H4418" s="31"/>
      <c r="I4418" s="205"/>
      <c r="J4418" s="84" t="s">
        <v>3268</v>
      </c>
      <c r="K4418" s="31" t="s">
        <v>34</v>
      </c>
      <c r="L4418" s="31"/>
      <c r="M4418" s="169"/>
      <c r="N4418" s="148" t="s">
        <v>3269</v>
      </c>
      <c r="O4418" s="106" t="s">
        <v>52</v>
      </c>
      <c r="P4418" s="43"/>
      <c r="Q4418" s="205"/>
      <c r="R4418" s="84" t="s">
        <v>3268</v>
      </c>
      <c r="S4418" s="31" t="s">
        <v>34</v>
      </c>
      <c r="T4418" s="31"/>
      <c r="U4418" s="169"/>
      <c r="V4418" s="150" t="s">
        <v>3269</v>
      </c>
      <c r="W4418" s="141" t="str" cm="1">
        <f t="array" ref="W4418">IF(SUM(LEN(B4418:V4418))=0,"",IF(OR(OR(ISBLANK(F4418),SUM(LEN(C4418),LEN(D4418))=0),AND(NOT(E4418="Unknown"),ISBLANK(J4418)),AND(NOT(O4418="Unknown"),ISBLANK(R4418))),"Missing Information", INDEX(Table15[Entire Service Line Classification], MATCH(SUMIFS(Table15[Unique ID],Table15[System-Owned Portion],E4418,Table15[If Material Anything Other than "Lead" in Column E,Was Material Ever Previously Lead?],G4418,Table15[Customer-Owned Portion],O4418),Table15[Unique ID],0),0)))</f>
        <v>Non-lead</v>
      </c>
      <c r="X4418"/>
    </row>
    <row r="4419" spans="2:24" ht="60" x14ac:dyDescent="0.25">
      <c r="B4419" s="146" t="s">
        <v>14596</v>
      </c>
      <c r="C4419" s="31" t="s">
        <v>14594</v>
      </c>
      <c r="D4419" s="31" t="s">
        <v>14597</v>
      </c>
      <c r="E4419" s="44" t="s">
        <v>43</v>
      </c>
      <c r="F4419" s="43" t="s">
        <v>34</v>
      </c>
      <c r="G4419" s="84" t="s">
        <v>34</v>
      </c>
      <c r="H4419" s="31"/>
      <c r="I4419" s="205"/>
      <c r="J4419" s="84" t="s">
        <v>106</v>
      </c>
      <c r="K4419" s="31" t="s">
        <v>36</v>
      </c>
      <c r="L4419" s="31" t="s">
        <v>95</v>
      </c>
      <c r="M4419" s="169" t="s">
        <v>6141</v>
      </c>
      <c r="N4419" s="148" t="s">
        <v>13827</v>
      </c>
      <c r="O4419" s="106" t="s">
        <v>35</v>
      </c>
      <c r="P4419" s="43"/>
      <c r="Q4419" s="205"/>
      <c r="R4419" s="84" t="s">
        <v>106</v>
      </c>
      <c r="S4419" s="31" t="s">
        <v>36</v>
      </c>
      <c r="T4419" s="31" t="s">
        <v>95</v>
      </c>
      <c r="U4419" s="169" t="s">
        <v>6141</v>
      </c>
      <c r="V4419" s="150" t="s">
        <v>13828</v>
      </c>
      <c r="W4419" s="141" t="str" cm="1">
        <f t="array" ref="W4419">IF(SUM(LEN(B4419:V4419))=0,"",IF(OR(OR(ISBLANK(F4419),SUM(LEN(C4419),LEN(D4419))=0),AND(NOT(E4419="Unknown"),ISBLANK(J4419)),AND(NOT(O4419="Unknown"),ISBLANK(R4419))),"Missing Information", INDEX(Table15[Entire Service Line Classification], MATCH(SUMIFS(Table15[Unique ID],Table15[System-Owned Portion],E4419,Table15[If Material Anything Other than "Lead" in Column E,Was Material Ever Previously Lead?],G4419,Table15[Customer-Owned Portion],O4419),Table15[Unique ID],0),0)))</f>
        <v>Non-lead</v>
      </c>
      <c r="X4419"/>
    </row>
    <row r="4420" spans="2:24" ht="225" x14ac:dyDescent="0.25">
      <c r="B4420" s="146" t="s">
        <v>14598</v>
      </c>
      <c r="C4420" s="31" t="s">
        <v>14599</v>
      </c>
      <c r="D4420" s="31" t="s">
        <v>14600</v>
      </c>
      <c r="E4420" s="44" t="s">
        <v>52</v>
      </c>
      <c r="F4420" s="43" t="s">
        <v>34</v>
      </c>
      <c r="G4420" s="84" t="s">
        <v>34</v>
      </c>
      <c r="H4420" s="31"/>
      <c r="I4420" s="205"/>
      <c r="J4420" s="84" t="s">
        <v>105</v>
      </c>
      <c r="K4420" s="31" t="s">
        <v>34</v>
      </c>
      <c r="L4420" s="31"/>
      <c r="M4420" s="169"/>
      <c r="N4420" s="148" t="s">
        <v>3366</v>
      </c>
      <c r="O4420" s="106" t="s">
        <v>52</v>
      </c>
      <c r="P4420" s="43"/>
      <c r="Q4420" s="205"/>
      <c r="R4420" s="84" t="s">
        <v>105</v>
      </c>
      <c r="S4420" s="31" t="s">
        <v>34</v>
      </c>
      <c r="T4420" s="31"/>
      <c r="U4420" s="169"/>
      <c r="V4420" s="150" t="s">
        <v>3366</v>
      </c>
      <c r="W4420" s="141" t="str" cm="1">
        <f t="array" ref="W4420">IF(SUM(LEN(B4420:V4420))=0,"",IF(OR(OR(ISBLANK(F4420),SUM(LEN(C4420),LEN(D4420))=0),AND(NOT(E4420="Unknown"),ISBLANK(J4420)),AND(NOT(O4420="Unknown"),ISBLANK(R4420))),"Missing Information", INDEX(Table15[Entire Service Line Classification], MATCH(SUMIFS(Table15[Unique ID],Table15[System-Owned Portion],E4420,Table15[If Material Anything Other than "Lead" in Column E,Was Material Ever Previously Lead?],G4420,Table15[Customer-Owned Portion],O4420),Table15[Unique ID],0),0)))</f>
        <v>Non-lead</v>
      </c>
      <c r="X4420"/>
    </row>
    <row r="4421" spans="2:24" ht="135" x14ac:dyDescent="0.25">
      <c r="B4421" s="146" t="s">
        <v>1505</v>
      </c>
      <c r="C4421" s="31" t="s">
        <v>1506</v>
      </c>
      <c r="D4421" s="31" t="s">
        <v>1507</v>
      </c>
      <c r="E4421" s="44" t="s">
        <v>43</v>
      </c>
      <c r="F4421" s="43" t="s">
        <v>34</v>
      </c>
      <c r="G4421" s="84" t="s">
        <v>34</v>
      </c>
      <c r="H4421" s="31" t="s">
        <v>1502</v>
      </c>
      <c r="I4421" s="205"/>
      <c r="J4421" s="84" t="s">
        <v>188</v>
      </c>
      <c r="K4421" s="31" t="s">
        <v>34</v>
      </c>
      <c r="L4421" s="31"/>
      <c r="M4421" s="169"/>
      <c r="N4421" s="148" t="s">
        <v>1503</v>
      </c>
      <c r="O4421" s="106" t="s">
        <v>52</v>
      </c>
      <c r="P4421" s="43" t="s">
        <v>1021</v>
      </c>
      <c r="Q4421" s="205"/>
      <c r="R4421" s="84" t="s">
        <v>188</v>
      </c>
      <c r="S4421" s="31" t="s">
        <v>34</v>
      </c>
      <c r="T4421" s="31"/>
      <c r="U4421" s="169"/>
      <c r="V4421" s="150" t="s">
        <v>1508</v>
      </c>
      <c r="W4421" s="141" t="str" cm="1">
        <f t="array" ref="W4421">IF(SUM(LEN(B4421:V4421))=0,"",IF(OR(OR(ISBLANK(F4421),SUM(LEN(C4421),LEN(D4421))=0),AND(NOT(E4421="Unknown"),ISBLANK(J4421)),AND(NOT(O4421="Unknown"),ISBLANK(R4421))),"Missing Information", INDEX(Table15[Entire Service Line Classification], MATCH(SUMIFS(Table15[Unique ID],Table15[System-Owned Portion],E4421,Table15[If Material Anything Other than "Lead" in Column E,Was Material Ever Previously Lead?],G4421,Table15[Customer-Owned Portion],O4421),Table15[Unique ID],0),0)))</f>
        <v>Non-lead</v>
      </c>
      <c r="X4421"/>
    </row>
    <row r="4422" spans="2:24" ht="75" x14ac:dyDescent="0.25">
      <c r="B4422" s="146" t="s">
        <v>14601</v>
      </c>
      <c r="C4422" s="31" t="s">
        <v>14602</v>
      </c>
      <c r="D4422" s="31" t="s">
        <v>14603</v>
      </c>
      <c r="E4422" s="44" t="s">
        <v>43</v>
      </c>
      <c r="F4422" s="43" t="s">
        <v>34</v>
      </c>
      <c r="G4422" s="84" t="s">
        <v>34</v>
      </c>
      <c r="H4422" s="31"/>
      <c r="I4422" s="205"/>
      <c r="J4422" s="84" t="s">
        <v>106</v>
      </c>
      <c r="K4422" s="31" t="s">
        <v>36</v>
      </c>
      <c r="L4422" s="31" t="s">
        <v>95</v>
      </c>
      <c r="M4422" s="169" t="s">
        <v>4043</v>
      </c>
      <c r="N4422" s="148" t="s">
        <v>9204</v>
      </c>
      <c r="O4422" s="106" t="s">
        <v>43</v>
      </c>
      <c r="P4422" s="43"/>
      <c r="Q4422" s="205"/>
      <c r="R4422" s="84" t="s">
        <v>106</v>
      </c>
      <c r="S4422" s="31" t="s">
        <v>36</v>
      </c>
      <c r="T4422" s="31" t="s">
        <v>95</v>
      </c>
      <c r="U4422" s="169" t="s">
        <v>4043</v>
      </c>
      <c r="V4422" s="150" t="s">
        <v>14604</v>
      </c>
      <c r="W4422" s="141" t="str" cm="1">
        <f t="array" ref="W4422">IF(SUM(LEN(B4422:V4422))=0,"",IF(OR(OR(ISBLANK(F4422),SUM(LEN(C4422),LEN(D4422))=0),AND(NOT(E4422="Unknown"),ISBLANK(J4422)),AND(NOT(O4422="Unknown"),ISBLANK(R4422))),"Missing Information", INDEX(Table15[Entire Service Line Classification], MATCH(SUMIFS(Table15[Unique ID],Table15[System-Owned Portion],E4422,Table15[If Material Anything Other than "Lead" in Column E,Was Material Ever Previously Lead?],G4422,Table15[Customer-Owned Portion],O4422),Table15[Unique ID],0),0)))</f>
        <v>Non-lead</v>
      </c>
      <c r="X4422"/>
    </row>
    <row r="4423" spans="2:24" ht="225" x14ac:dyDescent="0.25">
      <c r="B4423" s="146" t="s">
        <v>14605</v>
      </c>
      <c r="C4423" s="31" t="s">
        <v>14606</v>
      </c>
      <c r="D4423" s="31" t="s">
        <v>14607</v>
      </c>
      <c r="E4423" s="44" t="s">
        <v>52</v>
      </c>
      <c r="F4423" s="43" t="s">
        <v>34</v>
      </c>
      <c r="G4423" s="84" t="s">
        <v>34</v>
      </c>
      <c r="H4423" s="31"/>
      <c r="I4423" s="205"/>
      <c r="J4423" s="84" t="s">
        <v>3268</v>
      </c>
      <c r="K4423" s="31" t="s">
        <v>34</v>
      </c>
      <c r="L4423" s="31"/>
      <c r="M4423" s="169"/>
      <c r="N4423" s="148" t="s">
        <v>3269</v>
      </c>
      <c r="O4423" s="106" t="s">
        <v>52</v>
      </c>
      <c r="P4423" s="43"/>
      <c r="Q4423" s="205"/>
      <c r="R4423" s="84" t="s">
        <v>3268</v>
      </c>
      <c r="S4423" s="31" t="s">
        <v>34</v>
      </c>
      <c r="T4423" s="31"/>
      <c r="U4423" s="169"/>
      <c r="V4423" s="150" t="s">
        <v>3269</v>
      </c>
      <c r="W4423" s="141" t="str" cm="1">
        <f t="array" ref="W4423">IF(SUM(LEN(B4423:V4423))=0,"",IF(OR(OR(ISBLANK(F4423),SUM(LEN(C4423),LEN(D4423))=0),AND(NOT(E4423="Unknown"),ISBLANK(J4423)),AND(NOT(O4423="Unknown"),ISBLANK(R4423))),"Missing Information", INDEX(Table15[Entire Service Line Classification], MATCH(SUMIFS(Table15[Unique ID],Table15[System-Owned Portion],E4423,Table15[If Material Anything Other than "Lead" in Column E,Was Material Ever Previously Lead?],G4423,Table15[Customer-Owned Portion],O4423),Table15[Unique ID],0),0)))</f>
        <v>Non-lead</v>
      </c>
      <c r="X4423"/>
    </row>
    <row r="4424" spans="2:24" ht="225" x14ac:dyDescent="0.25">
      <c r="B4424" s="146" t="s">
        <v>14608</v>
      </c>
      <c r="C4424" s="31" t="s">
        <v>14602</v>
      </c>
      <c r="D4424" s="31" t="s">
        <v>14609</v>
      </c>
      <c r="E4424" s="44" t="s">
        <v>52</v>
      </c>
      <c r="F4424" s="43" t="s">
        <v>34</v>
      </c>
      <c r="G4424" s="84" t="s">
        <v>34</v>
      </c>
      <c r="H4424" s="31"/>
      <c r="I4424" s="205"/>
      <c r="J4424" s="84" t="s">
        <v>3268</v>
      </c>
      <c r="K4424" s="31" t="s">
        <v>34</v>
      </c>
      <c r="L4424" s="31"/>
      <c r="M4424" s="169"/>
      <c r="N4424" s="148" t="s">
        <v>3269</v>
      </c>
      <c r="O4424" s="106" t="s">
        <v>52</v>
      </c>
      <c r="P4424" s="43"/>
      <c r="Q4424" s="205"/>
      <c r="R4424" s="84" t="s">
        <v>3268</v>
      </c>
      <c r="S4424" s="31" t="s">
        <v>34</v>
      </c>
      <c r="T4424" s="31"/>
      <c r="U4424" s="169"/>
      <c r="V4424" s="150" t="s">
        <v>3269</v>
      </c>
      <c r="W4424" s="141" t="str" cm="1">
        <f t="array" ref="W4424">IF(SUM(LEN(B4424:V4424))=0,"",IF(OR(OR(ISBLANK(F4424),SUM(LEN(C4424),LEN(D4424))=0),AND(NOT(E4424="Unknown"),ISBLANK(J4424)),AND(NOT(O4424="Unknown"),ISBLANK(R4424))),"Missing Information", INDEX(Table15[Entire Service Line Classification], MATCH(SUMIFS(Table15[Unique ID],Table15[System-Owned Portion],E4424,Table15[If Material Anything Other than "Lead" in Column E,Was Material Ever Previously Lead?],G4424,Table15[Customer-Owned Portion],O4424),Table15[Unique ID],0),0)))</f>
        <v>Non-lead</v>
      </c>
      <c r="X4424"/>
    </row>
    <row r="4425" spans="2:24" ht="225" x14ac:dyDescent="0.25">
      <c r="B4425" s="146" t="s">
        <v>14610</v>
      </c>
      <c r="C4425" s="31" t="s">
        <v>14611</v>
      </c>
      <c r="D4425" s="31" t="s">
        <v>14612</v>
      </c>
      <c r="E4425" s="44" t="s">
        <v>52</v>
      </c>
      <c r="F4425" s="43" t="s">
        <v>34</v>
      </c>
      <c r="G4425" s="84" t="s">
        <v>34</v>
      </c>
      <c r="H4425" s="31"/>
      <c r="I4425" s="205"/>
      <c r="J4425" s="84" t="s">
        <v>105</v>
      </c>
      <c r="K4425" s="31" t="s">
        <v>34</v>
      </c>
      <c r="L4425" s="31"/>
      <c r="M4425" s="169"/>
      <c r="N4425" s="148" t="s">
        <v>3366</v>
      </c>
      <c r="O4425" s="106" t="s">
        <v>52</v>
      </c>
      <c r="P4425" s="43"/>
      <c r="Q4425" s="205"/>
      <c r="R4425" s="84" t="s">
        <v>105</v>
      </c>
      <c r="S4425" s="31" t="s">
        <v>34</v>
      </c>
      <c r="T4425" s="31"/>
      <c r="U4425" s="169"/>
      <c r="V4425" s="150" t="s">
        <v>3366</v>
      </c>
      <c r="W4425" s="141" t="str" cm="1">
        <f t="array" ref="W4425">IF(SUM(LEN(B4425:V4425))=0,"",IF(OR(OR(ISBLANK(F4425),SUM(LEN(C4425),LEN(D4425))=0),AND(NOT(E4425="Unknown"),ISBLANK(J4425)),AND(NOT(O4425="Unknown"),ISBLANK(R4425))),"Missing Information", INDEX(Table15[Entire Service Line Classification], MATCH(SUMIFS(Table15[Unique ID],Table15[System-Owned Portion],E4425,Table15[If Material Anything Other than "Lead" in Column E,Was Material Ever Previously Lead?],G4425,Table15[Customer-Owned Portion],O4425),Table15[Unique ID],0),0)))</f>
        <v>Non-lead</v>
      </c>
      <c r="X4425"/>
    </row>
    <row r="4426" spans="2:24" ht="60" x14ac:dyDescent="0.25">
      <c r="B4426" s="146" t="s">
        <v>14613</v>
      </c>
      <c r="C4426" s="31" t="s">
        <v>14614</v>
      </c>
      <c r="D4426" s="31" t="s">
        <v>14615</v>
      </c>
      <c r="E4426" s="44" t="s">
        <v>42</v>
      </c>
      <c r="F4426" s="43" t="s">
        <v>34</v>
      </c>
      <c r="G4426" s="84" t="s">
        <v>34</v>
      </c>
      <c r="H4426" s="31"/>
      <c r="I4426" s="205"/>
      <c r="J4426" s="84" t="s">
        <v>106</v>
      </c>
      <c r="K4426" s="31" t="s">
        <v>36</v>
      </c>
      <c r="L4426" s="31" t="s">
        <v>95</v>
      </c>
      <c r="M4426" s="169" t="s">
        <v>10353</v>
      </c>
      <c r="N4426" s="148" t="s">
        <v>14616</v>
      </c>
      <c r="O4426" s="106" t="s">
        <v>43</v>
      </c>
      <c r="P4426" s="43"/>
      <c r="Q4426" s="205"/>
      <c r="R4426" s="84" t="s">
        <v>106</v>
      </c>
      <c r="S4426" s="31" t="s">
        <v>36</v>
      </c>
      <c r="T4426" s="31" t="s">
        <v>95</v>
      </c>
      <c r="U4426" s="169" t="s">
        <v>10353</v>
      </c>
      <c r="V4426" s="150" t="s">
        <v>10354</v>
      </c>
      <c r="W4426" s="141" t="str" cm="1">
        <f t="array" ref="W4426">IF(SUM(LEN(B4426:V4426))=0,"",IF(OR(OR(ISBLANK(F4426),SUM(LEN(C4426),LEN(D4426))=0),AND(NOT(E4426="Unknown"),ISBLANK(J4426)),AND(NOT(O4426="Unknown"),ISBLANK(R4426))),"Missing Information", INDEX(Table15[Entire Service Line Classification], MATCH(SUMIFS(Table15[Unique ID],Table15[System-Owned Portion],E4426,Table15[If Material Anything Other than "Lead" in Column E,Was Material Ever Previously Lead?],G4426,Table15[Customer-Owned Portion],O4426),Table15[Unique ID],0),0)))</f>
        <v>Non-lead</v>
      </c>
      <c r="X4426"/>
    </row>
    <row r="4427" spans="2:24" ht="225" x14ac:dyDescent="0.25">
      <c r="B4427" s="146" t="s">
        <v>14617</v>
      </c>
      <c r="C4427" s="31" t="s">
        <v>14618</v>
      </c>
      <c r="D4427" s="31" t="s">
        <v>14619</v>
      </c>
      <c r="E4427" s="44" t="s">
        <v>52</v>
      </c>
      <c r="F4427" s="43" t="s">
        <v>34</v>
      </c>
      <c r="G4427" s="84" t="s">
        <v>34</v>
      </c>
      <c r="H4427" s="31"/>
      <c r="I4427" s="205"/>
      <c r="J4427" s="84" t="s">
        <v>105</v>
      </c>
      <c r="K4427" s="31" t="s">
        <v>34</v>
      </c>
      <c r="L4427" s="31"/>
      <c r="M4427" s="169"/>
      <c r="N4427" s="148" t="s">
        <v>3366</v>
      </c>
      <c r="O4427" s="106" t="s">
        <v>52</v>
      </c>
      <c r="P4427" s="43"/>
      <c r="Q4427" s="205"/>
      <c r="R4427" s="84" t="s">
        <v>105</v>
      </c>
      <c r="S4427" s="31" t="s">
        <v>34</v>
      </c>
      <c r="T4427" s="31"/>
      <c r="U4427" s="169"/>
      <c r="V4427" s="150" t="s">
        <v>3366</v>
      </c>
      <c r="W4427" s="141" t="str" cm="1">
        <f t="array" ref="W4427">IF(SUM(LEN(B4427:V4427))=0,"",IF(OR(OR(ISBLANK(F4427),SUM(LEN(C4427),LEN(D4427))=0),AND(NOT(E4427="Unknown"),ISBLANK(J4427)),AND(NOT(O4427="Unknown"),ISBLANK(R4427))),"Missing Information", INDEX(Table15[Entire Service Line Classification], MATCH(SUMIFS(Table15[Unique ID],Table15[System-Owned Portion],E4427,Table15[If Material Anything Other than "Lead" in Column E,Was Material Ever Previously Lead?],G4427,Table15[Customer-Owned Portion],O4427),Table15[Unique ID],0),0)))</f>
        <v>Non-lead</v>
      </c>
      <c r="X4427"/>
    </row>
    <row r="4428" spans="2:24" ht="225" x14ac:dyDescent="0.25">
      <c r="B4428" s="146" t="s">
        <v>14620</v>
      </c>
      <c r="C4428" s="31" t="s">
        <v>14621</v>
      </c>
      <c r="D4428" s="31" t="s">
        <v>14622</v>
      </c>
      <c r="E4428" s="44" t="s">
        <v>52</v>
      </c>
      <c r="F4428" s="43" t="s">
        <v>34</v>
      </c>
      <c r="G4428" s="84" t="s">
        <v>34</v>
      </c>
      <c r="H4428" s="31"/>
      <c r="I4428" s="205"/>
      <c r="J4428" s="84" t="s">
        <v>105</v>
      </c>
      <c r="K4428" s="31" t="s">
        <v>34</v>
      </c>
      <c r="L4428" s="31"/>
      <c r="M4428" s="169"/>
      <c r="N4428" s="148" t="s">
        <v>3366</v>
      </c>
      <c r="O4428" s="106" t="s">
        <v>52</v>
      </c>
      <c r="P4428" s="43"/>
      <c r="Q4428" s="205"/>
      <c r="R4428" s="84" t="s">
        <v>105</v>
      </c>
      <c r="S4428" s="31" t="s">
        <v>34</v>
      </c>
      <c r="T4428" s="31"/>
      <c r="U4428" s="169"/>
      <c r="V4428" s="150" t="s">
        <v>3366</v>
      </c>
      <c r="W4428" s="141" t="str" cm="1">
        <f t="array" ref="W4428">IF(SUM(LEN(B4428:V4428))=0,"",IF(OR(OR(ISBLANK(F4428),SUM(LEN(C4428),LEN(D4428))=0),AND(NOT(E4428="Unknown"),ISBLANK(J4428)),AND(NOT(O4428="Unknown"),ISBLANK(R4428))),"Missing Information", INDEX(Table15[Entire Service Line Classification], MATCH(SUMIFS(Table15[Unique ID],Table15[System-Owned Portion],E4428,Table15[If Material Anything Other than "Lead" in Column E,Was Material Ever Previously Lead?],G4428,Table15[Customer-Owned Portion],O4428),Table15[Unique ID],0),0)))</f>
        <v>Non-lead</v>
      </c>
      <c r="X4428"/>
    </row>
    <row r="4429" spans="2:24" ht="75" x14ac:dyDescent="0.25">
      <c r="B4429" s="146" t="s">
        <v>14623</v>
      </c>
      <c r="C4429" s="31" t="s">
        <v>14624</v>
      </c>
      <c r="D4429" s="31" t="s">
        <v>14625</v>
      </c>
      <c r="E4429" s="44" t="s">
        <v>43</v>
      </c>
      <c r="F4429" s="43" t="s">
        <v>34</v>
      </c>
      <c r="G4429" s="84" t="s">
        <v>34</v>
      </c>
      <c r="H4429" s="31"/>
      <c r="I4429" s="205"/>
      <c r="J4429" s="84" t="s">
        <v>106</v>
      </c>
      <c r="K4429" s="31" t="s">
        <v>36</v>
      </c>
      <c r="L4429" s="31" t="s">
        <v>95</v>
      </c>
      <c r="M4429" s="169" t="s">
        <v>4043</v>
      </c>
      <c r="N4429" s="148" t="s">
        <v>9204</v>
      </c>
      <c r="O4429" s="106" t="s">
        <v>35</v>
      </c>
      <c r="P4429" s="43"/>
      <c r="Q4429" s="205"/>
      <c r="R4429" s="84" t="s">
        <v>106</v>
      </c>
      <c r="S4429" s="31" t="s">
        <v>36</v>
      </c>
      <c r="T4429" s="31" t="s">
        <v>95</v>
      </c>
      <c r="U4429" s="169" t="s">
        <v>4043</v>
      </c>
      <c r="V4429" s="150" t="s">
        <v>10193</v>
      </c>
      <c r="W4429" s="141" t="str" cm="1">
        <f t="array" ref="W4429">IF(SUM(LEN(B4429:V4429))=0,"",IF(OR(OR(ISBLANK(F4429),SUM(LEN(C4429),LEN(D4429))=0),AND(NOT(E4429="Unknown"),ISBLANK(J4429)),AND(NOT(O4429="Unknown"),ISBLANK(R4429))),"Missing Information", INDEX(Table15[Entire Service Line Classification], MATCH(SUMIFS(Table15[Unique ID],Table15[System-Owned Portion],E4429,Table15[If Material Anything Other than "Lead" in Column E,Was Material Ever Previously Lead?],G4429,Table15[Customer-Owned Portion],O4429),Table15[Unique ID],0),0)))</f>
        <v>Non-lead</v>
      </c>
      <c r="X4429"/>
    </row>
    <row r="4430" spans="2:24" ht="225" x14ac:dyDescent="0.25">
      <c r="B4430" s="146" t="s">
        <v>14626</v>
      </c>
      <c r="C4430" s="31" t="s">
        <v>14627</v>
      </c>
      <c r="D4430" s="31" t="s">
        <v>14628</v>
      </c>
      <c r="E4430" s="44" t="s">
        <v>52</v>
      </c>
      <c r="F4430" s="43" t="s">
        <v>34</v>
      </c>
      <c r="G4430" s="84" t="s">
        <v>34</v>
      </c>
      <c r="H4430" s="31"/>
      <c r="I4430" s="205"/>
      <c r="J4430" s="84" t="s">
        <v>105</v>
      </c>
      <c r="K4430" s="31" t="s">
        <v>34</v>
      </c>
      <c r="L4430" s="31"/>
      <c r="M4430" s="169"/>
      <c r="N4430" s="148" t="s">
        <v>3366</v>
      </c>
      <c r="O4430" s="106" t="s">
        <v>52</v>
      </c>
      <c r="P4430" s="43"/>
      <c r="Q4430" s="205"/>
      <c r="R4430" s="84" t="s">
        <v>105</v>
      </c>
      <c r="S4430" s="31" t="s">
        <v>34</v>
      </c>
      <c r="T4430" s="31"/>
      <c r="U4430" s="169"/>
      <c r="V4430" s="150" t="s">
        <v>3366</v>
      </c>
      <c r="W4430" s="141" t="str" cm="1">
        <f t="array" ref="W4430">IF(SUM(LEN(B4430:V4430))=0,"",IF(OR(OR(ISBLANK(F4430),SUM(LEN(C4430),LEN(D4430))=0),AND(NOT(E4430="Unknown"),ISBLANK(J4430)),AND(NOT(O4430="Unknown"),ISBLANK(R4430))),"Missing Information", INDEX(Table15[Entire Service Line Classification], MATCH(SUMIFS(Table15[Unique ID],Table15[System-Owned Portion],E4430,Table15[If Material Anything Other than "Lead" in Column E,Was Material Ever Previously Lead?],G4430,Table15[Customer-Owned Portion],O4430),Table15[Unique ID],0),0)))</f>
        <v>Non-lead</v>
      </c>
      <c r="X4430"/>
    </row>
    <row r="4431" spans="2:24" ht="225" x14ac:dyDescent="0.25">
      <c r="B4431" s="146" t="s">
        <v>14629</v>
      </c>
      <c r="C4431" s="31" t="s">
        <v>14630</v>
      </c>
      <c r="D4431" s="31" t="s">
        <v>14631</v>
      </c>
      <c r="E4431" s="44" t="s">
        <v>52</v>
      </c>
      <c r="F4431" s="43" t="s">
        <v>34</v>
      </c>
      <c r="G4431" s="84" t="s">
        <v>34</v>
      </c>
      <c r="H4431" s="31"/>
      <c r="I4431" s="205"/>
      <c r="J4431" s="84" t="s">
        <v>105</v>
      </c>
      <c r="K4431" s="31" t="s">
        <v>34</v>
      </c>
      <c r="L4431" s="31"/>
      <c r="M4431" s="169"/>
      <c r="N4431" s="148" t="s">
        <v>3366</v>
      </c>
      <c r="O4431" s="106" t="s">
        <v>52</v>
      </c>
      <c r="P4431" s="43"/>
      <c r="Q4431" s="205"/>
      <c r="R4431" s="84" t="s">
        <v>105</v>
      </c>
      <c r="S4431" s="31" t="s">
        <v>34</v>
      </c>
      <c r="T4431" s="31"/>
      <c r="U4431" s="169"/>
      <c r="V4431" s="150" t="s">
        <v>3366</v>
      </c>
      <c r="W4431" s="141" t="str" cm="1">
        <f t="array" ref="W4431">IF(SUM(LEN(B4431:V4431))=0,"",IF(OR(OR(ISBLANK(F4431),SUM(LEN(C4431),LEN(D4431))=0),AND(NOT(E4431="Unknown"),ISBLANK(J4431)),AND(NOT(O4431="Unknown"),ISBLANK(R4431))),"Missing Information", INDEX(Table15[Entire Service Line Classification], MATCH(SUMIFS(Table15[Unique ID],Table15[System-Owned Portion],E4431,Table15[If Material Anything Other than "Lead" in Column E,Was Material Ever Previously Lead?],G4431,Table15[Customer-Owned Portion],O4431),Table15[Unique ID],0),0)))</f>
        <v>Non-lead</v>
      </c>
      <c r="X4431"/>
    </row>
    <row r="4432" spans="2:24" ht="225" x14ac:dyDescent="0.25">
      <c r="B4432" s="146" t="s">
        <v>14632</v>
      </c>
      <c r="C4432" s="31" t="s">
        <v>14633</v>
      </c>
      <c r="D4432" s="31" t="s">
        <v>14634</v>
      </c>
      <c r="E4432" s="44" t="s">
        <v>52</v>
      </c>
      <c r="F4432" s="43" t="s">
        <v>34</v>
      </c>
      <c r="G4432" s="84" t="s">
        <v>34</v>
      </c>
      <c r="H4432" s="31"/>
      <c r="I4432" s="205"/>
      <c r="J4432" s="84" t="s">
        <v>105</v>
      </c>
      <c r="K4432" s="31" t="s">
        <v>34</v>
      </c>
      <c r="L4432" s="31"/>
      <c r="M4432" s="169"/>
      <c r="N4432" s="148" t="s">
        <v>3366</v>
      </c>
      <c r="O4432" s="106" t="s">
        <v>52</v>
      </c>
      <c r="P4432" s="43"/>
      <c r="Q4432" s="205"/>
      <c r="R4432" s="84" t="s">
        <v>105</v>
      </c>
      <c r="S4432" s="31" t="s">
        <v>34</v>
      </c>
      <c r="T4432" s="31"/>
      <c r="U4432" s="169"/>
      <c r="V4432" s="150" t="s">
        <v>3366</v>
      </c>
      <c r="W4432" s="141" t="str" cm="1">
        <f t="array" ref="W4432">IF(SUM(LEN(B4432:V4432))=0,"",IF(OR(OR(ISBLANK(F4432),SUM(LEN(C4432),LEN(D4432))=0),AND(NOT(E4432="Unknown"),ISBLANK(J4432)),AND(NOT(O4432="Unknown"),ISBLANK(R4432))),"Missing Information", INDEX(Table15[Entire Service Line Classification], MATCH(SUMIFS(Table15[Unique ID],Table15[System-Owned Portion],E4432,Table15[If Material Anything Other than "Lead" in Column E,Was Material Ever Previously Lead?],G4432,Table15[Customer-Owned Portion],O4432),Table15[Unique ID],0),0)))</f>
        <v>Non-lead</v>
      </c>
      <c r="X4432"/>
    </row>
    <row r="4433" spans="2:24" ht="225" x14ac:dyDescent="0.25">
      <c r="B4433" s="146" t="s">
        <v>14635</v>
      </c>
      <c r="C4433" s="31" t="s">
        <v>14636</v>
      </c>
      <c r="D4433" s="31" t="s">
        <v>14637</v>
      </c>
      <c r="E4433" s="44" t="s">
        <v>52</v>
      </c>
      <c r="F4433" s="43" t="s">
        <v>34</v>
      </c>
      <c r="G4433" s="84" t="s">
        <v>34</v>
      </c>
      <c r="H4433" s="31"/>
      <c r="I4433" s="205"/>
      <c r="J4433" s="84" t="s">
        <v>105</v>
      </c>
      <c r="K4433" s="31" t="s">
        <v>34</v>
      </c>
      <c r="L4433" s="31"/>
      <c r="M4433" s="169"/>
      <c r="N4433" s="148" t="s">
        <v>3366</v>
      </c>
      <c r="O4433" s="106" t="s">
        <v>52</v>
      </c>
      <c r="P4433" s="43"/>
      <c r="Q4433" s="205"/>
      <c r="R4433" s="84" t="s">
        <v>105</v>
      </c>
      <c r="S4433" s="31" t="s">
        <v>34</v>
      </c>
      <c r="T4433" s="31"/>
      <c r="U4433" s="169"/>
      <c r="V4433" s="150" t="s">
        <v>3366</v>
      </c>
      <c r="W4433" s="141" t="str" cm="1">
        <f t="array" ref="W4433">IF(SUM(LEN(B4433:V4433))=0,"",IF(OR(OR(ISBLANK(F4433),SUM(LEN(C4433),LEN(D4433))=0),AND(NOT(E4433="Unknown"),ISBLANK(J4433)),AND(NOT(O4433="Unknown"),ISBLANK(R4433))),"Missing Information", INDEX(Table15[Entire Service Line Classification], MATCH(SUMIFS(Table15[Unique ID],Table15[System-Owned Portion],E4433,Table15[If Material Anything Other than "Lead" in Column E,Was Material Ever Previously Lead?],G4433,Table15[Customer-Owned Portion],O4433),Table15[Unique ID],0),0)))</f>
        <v>Non-lead</v>
      </c>
      <c r="X4433"/>
    </row>
    <row r="4434" spans="2:24" ht="225" x14ac:dyDescent="0.25">
      <c r="B4434" s="146" t="s">
        <v>14638</v>
      </c>
      <c r="C4434" s="31" t="s">
        <v>14639</v>
      </c>
      <c r="D4434" s="31" t="s">
        <v>14640</v>
      </c>
      <c r="E4434" s="44" t="s">
        <v>52</v>
      </c>
      <c r="F4434" s="43" t="s">
        <v>34</v>
      </c>
      <c r="G4434" s="84" t="s">
        <v>34</v>
      </c>
      <c r="H4434" s="31"/>
      <c r="I4434" s="205"/>
      <c r="J4434" s="84" t="s">
        <v>3268</v>
      </c>
      <c r="K4434" s="31" t="s">
        <v>34</v>
      </c>
      <c r="L4434" s="31"/>
      <c r="M4434" s="169"/>
      <c r="N4434" s="148" t="s">
        <v>3269</v>
      </c>
      <c r="O4434" s="106" t="s">
        <v>52</v>
      </c>
      <c r="P4434" s="43"/>
      <c r="Q4434" s="205"/>
      <c r="R4434" s="84" t="s">
        <v>3268</v>
      </c>
      <c r="S4434" s="31" t="s">
        <v>34</v>
      </c>
      <c r="T4434" s="31"/>
      <c r="U4434" s="169"/>
      <c r="V4434" s="150" t="s">
        <v>3269</v>
      </c>
      <c r="W4434" s="141" t="str" cm="1">
        <f t="array" ref="W4434">IF(SUM(LEN(B4434:V4434))=0,"",IF(OR(OR(ISBLANK(F4434),SUM(LEN(C4434),LEN(D4434))=0),AND(NOT(E4434="Unknown"),ISBLANK(J4434)),AND(NOT(O4434="Unknown"),ISBLANK(R4434))),"Missing Information", INDEX(Table15[Entire Service Line Classification], MATCH(SUMIFS(Table15[Unique ID],Table15[System-Owned Portion],E4434,Table15[If Material Anything Other than "Lead" in Column E,Was Material Ever Previously Lead?],G4434,Table15[Customer-Owned Portion],O4434),Table15[Unique ID],0),0)))</f>
        <v>Non-lead</v>
      </c>
      <c r="X4434"/>
    </row>
    <row r="4435" spans="2:24" ht="225" x14ac:dyDescent="0.25">
      <c r="B4435" s="146" t="s">
        <v>14641</v>
      </c>
      <c r="C4435" s="31" t="s">
        <v>14642</v>
      </c>
      <c r="D4435" s="31" t="s">
        <v>14643</v>
      </c>
      <c r="E4435" s="44" t="s">
        <v>52</v>
      </c>
      <c r="F4435" s="43" t="s">
        <v>34</v>
      </c>
      <c r="G4435" s="84" t="s">
        <v>34</v>
      </c>
      <c r="H4435" s="31"/>
      <c r="I4435" s="205"/>
      <c r="J4435" s="84" t="s">
        <v>3268</v>
      </c>
      <c r="K4435" s="31" t="s">
        <v>34</v>
      </c>
      <c r="L4435" s="31"/>
      <c r="M4435" s="169"/>
      <c r="N4435" s="148" t="s">
        <v>3269</v>
      </c>
      <c r="O4435" s="106" t="s">
        <v>52</v>
      </c>
      <c r="P4435" s="43"/>
      <c r="Q4435" s="205"/>
      <c r="R4435" s="84" t="s">
        <v>3268</v>
      </c>
      <c r="S4435" s="31" t="s">
        <v>34</v>
      </c>
      <c r="T4435" s="31"/>
      <c r="U4435" s="169"/>
      <c r="V4435" s="150" t="s">
        <v>3269</v>
      </c>
      <c r="W4435" s="141" t="str" cm="1">
        <f t="array" ref="W4435">IF(SUM(LEN(B4435:V4435))=0,"",IF(OR(OR(ISBLANK(F4435),SUM(LEN(C4435),LEN(D4435))=0),AND(NOT(E4435="Unknown"),ISBLANK(J4435)),AND(NOT(O4435="Unknown"),ISBLANK(R4435))),"Missing Information", INDEX(Table15[Entire Service Line Classification], MATCH(SUMIFS(Table15[Unique ID],Table15[System-Owned Portion],E4435,Table15[If Material Anything Other than "Lead" in Column E,Was Material Ever Previously Lead?],G4435,Table15[Customer-Owned Portion],O4435),Table15[Unique ID],0),0)))</f>
        <v>Non-lead</v>
      </c>
      <c r="X4435"/>
    </row>
    <row r="4436" spans="2:24" ht="225" x14ac:dyDescent="0.25">
      <c r="B4436" s="146" t="s">
        <v>14644</v>
      </c>
      <c r="C4436" s="31" t="s">
        <v>14645</v>
      </c>
      <c r="D4436" s="31" t="s">
        <v>14646</v>
      </c>
      <c r="E4436" s="44" t="s">
        <v>52</v>
      </c>
      <c r="F4436" s="43" t="s">
        <v>34</v>
      </c>
      <c r="G4436" s="84" t="s">
        <v>34</v>
      </c>
      <c r="H4436" s="31"/>
      <c r="I4436" s="205"/>
      <c r="J4436" s="84" t="s">
        <v>3268</v>
      </c>
      <c r="K4436" s="31" t="s">
        <v>34</v>
      </c>
      <c r="L4436" s="31"/>
      <c r="M4436" s="169"/>
      <c r="N4436" s="148" t="s">
        <v>3269</v>
      </c>
      <c r="O4436" s="106" t="s">
        <v>52</v>
      </c>
      <c r="P4436" s="43"/>
      <c r="Q4436" s="205"/>
      <c r="R4436" s="84" t="s">
        <v>3268</v>
      </c>
      <c r="S4436" s="31" t="s">
        <v>34</v>
      </c>
      <c r="T4436" s="31"/>
      <c r="U4436" s="169"/>
      <c r="V4436" s="150" t="s">
        <v>3269</v>
      </c>
      <c r="W4436" s="141" t="str" cm="1">
        <f t="array" ref="W4436">IF(SUM(LEN(B4436:V4436))=0,"",IF(OR(OR(ISBLANK(F4436),SUM(LEN(C4436),LEN(D4436))=0),AND(NOT(E4436="Unknown"),ISBLANK(J4436)),AND(NOT(O4436="Unknown"),ISBLANK(R4436))),"Missing Information", INDEX(Table15[Entire Service Line Classification], MATCH(SUMIFS(Table15[Unique ID],Table15[System-Owned Portion],E4436,Table15[If Material Anything Other than "Lead" in Column E,Was Material Ever Previously Lead?],G4436,Table15[Customer-Owned Portion],O4436),Table15[Unique ID],0),0)))</f>
        <v>Non-lead</v>
      </c>
      <c r="X4436"/>
    </row>
    <row r="4437" spans="2:24" ht="60" x14ac:dyDescent="0.25">
      <c r="B4437" s="146" t="s">
        <v>14647</v>
      </c>
      <c r="C4437" s="31" t="s">
        <v>14648</v>
      </c>
      <c r="D4437" s="31" t="s">
        <v>14649</v>
      </c>
      <c r="E4437" s="44" t="s">
        <v>43</v>
      </c>
      <c r="F4437" s="43" t="s">
        <v>34</v>
      </c>
      <c r="G4437" s="84" t="s">
        <v>34</v>
      </c>
      <c r="H4437" s="31"/>
      <c r="I4437" s="205"/>
      <c r="J4437" s="84" t="s">
        <v>106</v>
      </c>
      <c r="K4437" s="31" t="s">
        <v>36</v>
      </c>
      <c r="L4437" s="31" t="s">
        <v>95</v>
      </c>
      <c r="M4437" s="169" t="s">
        <v>10353</v>
      </c>
      <c r="N4437" s="148" t="s">
        <v>10354</v>
      </c>
      <c r="O4437" s="106" t="s">
        <v>43</v>
      </c>
      <c r="P4437" s="43"/>
      <c r="Q4437" s="205"/>
      <c r="R4437" s="84" t="s">
        <v>106</v>
      </c>
      <c r="S4437" s="31" t="s">
        <v>36</v>
      </c>
      <c r="T4437" s="31" t="s">
        <v>95</v>
      </c>
      <c r="U4437" s="169" t="s">
        <v>10353</v>
      </c>
      <c r="V4437" s="150" t="s">
        <v>10354</v>
      </c>
      <c r="W4437" s="141" t="str" cm="1">
        <f t="array" ref="W4437">IF(SUM(LEN(B4437:V4437))=0,"",IF(OR(OR(ISBLANK(F4437),SUM(LEN(C4437),LEN(D4437))=0),AND(NOT(E4437="Unknown"),ISBLANK(J4437)),AND(NOT(O4437="Unknown"),ISBLANK(R4437))),"Missing Information", INDEX(Table15[Entire Service Line Classification], MATCH(SUMIFS(Table15[Unique ID],Table15[System-Owned Portion],E4437,Table15[If Material Anything Other than "Lead" in Column E,Was Material Ever Previously Lead?],G4437,Table15[Customer-Owned Portion],O4437),Table15[Unique ID],0),0)))</f>
        <v>Non-lead</v>
      </c>
      <c r="X4437"/>
    </row>
    <row r="4438" spans="2:24" ht="225" x14ac:dyDescent="0.25">
      <c r="B4438" s="146" t="s">
        <v>14650</v>
      </c>
      <c r="C4438" s="31" t="s">
        <v>14651</v>
      </c>
      <c r="D4438" s="31" t="s">
        <v>14652</v>
      </c>
      <c r="E4438" s="44" t="s">
        <v>52</v>
      </c>
      <c r="F4438" s="43" t="s">
        <v>34</v>
      </c>
      <c r="G4438" s="84" t="s">
        <v>34</v>
      </c>
      <c r="H4438" s="31"/>
      <c r="I4438" s="205"/>
      <c r="J4438" s="84" t="s">
        <v>3268</v>
      </c>
      <c r="K4438" s="31" t="s">
        <v>34</v>
      </c>
      <c r="L4438" s="31"/>
      <c r="M4438" s="169"/>
      <c r="N4438" s="148" t="s">
        <v>3269</v>
      </c>
      <c r="O4438" s="106" t="s">
        <v>52</v>
      </c>
      <c r="P4438" s="43"/>
      <c r="Q4438" s="205"/>
      <c r="R4438" s="84" t="s">
        <v>3268</v>
      </c>
      <c r="S4438" s="31" t="s">
        <v>34</v>
      </c>
      <c r="T4438" s="31"/>
      <c r="U4438" s="169"/>
      <c r="V4438" s="150" t="s">
        <v>3269</v>
      </c>
      <c r="W4438" s="141" t="str" cm="1">
        <f t="array" ref="W4438">IF(SUM(LEN(B4438:V4438))=0,"",IF(OR(OR(ISBLANK(F4438),SUM(LEN(C4438),LEN(D4438))=0),AND(NOT(E4438="Unknown"),ISBLANK(J4438)),AND(NOT(O4438="Unknown"),ISBLANK(R4438))),"Missing Information", INDEX(Table15[Entire Service Line Classification], MATCH(SUMIFS(Table15[Unique ID],Table15[System-Owned Portion],E4438,Table15[If Material Anything Other than "Lead" in Column E,Was Material Ever Previously Lead?],G4438,Table15[Customer-Owned Portion],O4438),Table15[Unique ID],0),0)))</f>
        <v>Non-lead</v>
      </c>
      <c r="X4438"/>
    </row>
    <row r="4439" spans="2:24" ht="105" x14ac:dyDescent="0.25">
      <c r="B4439" s="146" t="s">
        <v>1545</v>
      </c>
      <c r="C4439" s="31" t="s">
        <v>1546</v>
      </c>
      <c r="D4439" s="31" t="s">
        <v>1547</v>
      </c>
      <c r="E4439" s="44" t="s">
        <v>52</v>
      </c>
      <c r="F4439" s="43" t="s">
        <v>34</v>
      </c>
      <c r="G4439" s="84" t="s">
        <v>34</v>
      </c>
      <c r="H4439" s="31" t="s">
        <v>1250</v>
      </c>
      <c r="I4439" s="205"/>
      <c r="J4439" s="84" t="s">
        <v>188</v>
      </c>
      <c r="K4439" s="31" t="s">
        <v>34</v>
      </c>
      <c r="L4439" s="31"/>
      <c r="M4439" s="169"/>
      <c r="N4439" s="148" t="s">
        <v>1544</v>
      </c>
      <c r="O4439" s="106" t="s">
        <v>52</v>
      </c>
      <c r="P4439" s="43" t="s">
        <v>1548</v>
      </c>
      <c r="Q4439" s="205"/>
      <c r="R4439" s="84" t="s">
        <v>188</v>
      </c>
      <c r="S4439" s="31" t="s">
        <v>34</v>
      </c>
      <c r="T4439" s="31"/>
      <c r="U4439" s="169"/>
      <c r="V4439" s="150" t="s">
        <v>1549</v>
      </c>
      <c r="W4439" s="141" t="str" cm="1">
        <f t="array" ref="W4439">IF(SUM(LEN(B4439:V4439))=0,"",IF(OR(OR(ISBLANK(F4439),SUM(LEN(C4439),LEN(D4439))=0),AND(NOT(E4439="Unknown"),ISBLANK(J4439)),AND(NOT(O4439="Unknown"),ISBLANK(R4439))),"Missing Information", INDEX(Table15[Entire Service Line Classification], MATCH(SUMIFS(Table15[Unique ID],Table15[System-Owned Portion],E4439,Table15[If Material Anything Other than "Lead" in Column E,Was Material Ever Previously Lead?],G4439,Table15[Customer-Owned Portion],O4439),Table15[Unique ID],0),0)))</f>
        <v>Non-lead</v>
      </c>
      <c r="X4439"/>
    </row>
    <row r="4440" spans="2:24" ht="225" x14ac:dyDescent="0.25">
      <c r="B4440" s="146" t="s">
        <v>14653</v>
      </c>
      <c r="C4440" s="31" t="s">
        <v>14654</v>
      </c>
      <c r="D4440" s="31" t="s">
        <v>14655</v>
      </c>
      <c r="E4440" s="44" t="s">
        <v>52</v>
      </c>
      <c r="F4440" s="43" t="s">
        <v>34</v>
      </c>
      <c r="G4440" s="84" t="s">
        <v>34</v>
      </c>
      <c r="H4440" s="31"/>
      <c r="I4440" s="205"/>
      <c r="J4440" s="84" t="s">
        <v>105</v>
      </c>
      <c r="K4440" s="31" t="s">
        <v>34</v>
      </c>
      <c r="L4440" s="31"/>
      <c r="M4440" s="169"/>
      <c r="N4440" s="148" t="s">
        <v>3366</v>
      </c>
      <c r="O4440" s="106" t="s">
        <v>52</v>
      </c>
      <c r="P4440" s="43"/>
      <c r="Q4440" s="205"/>
      <c r="R4440" s="84" t="s">
        <v>105</v>
      </c>
      <c r="S4440" s="31" t="s">
        <v>34</v>
      </c>
      <c r="T4440" s="31"/>
      <c r="U4440" s="169"/>
      <c r="V4440" s="150" t="s">
        <v>3366</v>
      </c>
      <c r="W4440" s="141" t="str" cm="1">
        <f t="array" ref="W4440">IF(SUM(LEN(B4440:V4440))=0,"",IF(OR(OR(ISBLANK(F4440),SUM(LEN(C4440),LEN(D4440))=0),AND(NOT(E4440="Unknown"),ISBLANK(J4440)),AND(NOT(O4440="Unknown"),ISBLANK(R4440))),"Missing Information", INDEX(Table15[Entire Service Line Classification], MATCH(SUMIFS(Table15[Unique ID],Table15[System-Owned Portion],E4440,Table15[If Material Anything Other than "Lead" in Column E,Was Material Ever Previously Lead?],G4440,Table15[Customer-Owned Portion],O4440),Table15[Unique ID],0),0)))</f>
        <v>Non-lead</v>
      </c>
      <c r="X4440"/>
    </row>
    <row r="4441" spans="2:24" ht="60" x14ac:dyDescent="0.25">
      <c r="B4441" s="146" t="s">
        <v>14656</v>
      </c>
      <c r="C4441" s="31" t="s">
        <v>14657</v>
      </c>
      <c r="D4441" s="31" t="s">
        <v>14658</v>
      </c>
      <c r="E4441" s="44" t="s">
        <v>43</v>
      </c>
      <c r="F4441" s="43" t="s">
        <v>34</v>
      </c>
      <c r="G4441" s="84" t="s">
        <v>34</v>
      </c>
      <c r="H4441" s="31"/>
      <c r="I4441" s="205"/>
      <c r="J4441" s="84" t="s">
        <v>106</v>
      </c>
      <c r="K4441" s="31" t="s">
        <v>36</v>
      </c>
      <c r="L4441" s="31" t="s">
        <v>95</v>
      </c>
      <c r="M4441" s="169" t="s">
        <v>10302</v>
      </c>
      <c r="N4441" s="148" t="s">
        <v>10303</v>
      </c>
      <c r="O4441" s="106" t="s">
        <v>43</v>
      </c>
      <c r="P4441" s="43"/>
      <c r="Q4441" s="205"/>
      <c r="R4441" s="84" t="s">
        <v>106</v>
      </c>
      <c r="S4441" s="31" t="s">
        <v>36</v>
      </c>
      <c r="T4441" s="31" t="s">
        <v>95</v>
      </c>
      <c r="U4441" s="169" t="s">
        <v>10302</v>
      </c>
      <c r="V4441" s="150" t="s">
        <v>10303</v>
      </c>
      <c r="W4441" s="141" t="str" cm="1">
        <f t="array" ref="W4441">IF(SUM(LEN(B4441:V4441))=0,"",IF(OR(OR(ISBLANK(F4441),SUM(LEN(C4441),LEN(D4441))=0),AND(NOT(E4441="Unknown"),ISBLANK(J4441)),AND(NOT(O4441="Unknown"),ISBLANK(R4441))),"Missing Information", INDEX(Table15[Entire Service Line Classification], MATCH(SUMIFS(Table15[Unique ID],Table15[System-Owned Portion],E4441,Table15[If Material Anything Other than "Lead" in Column E,Was Material Ever Previously Lead?],G4441,Table15[Customer-Owned Portion],O4441),Table15[Unique ID],0),0)))</f>
        <v>Non-lead</v>
      </c>
      <c r="X4441"/>
    </row>
    <row r="4442" spans="2:24" ht="225" x14ac:dyDescent="0.25">
      <c r="B4442" s="146" t="s">
        <v>14659</v>
      </c>
      <c r="C4442" s="31" t="s">
        <v>14660</v>
      </c>
      <c r="D4442" s="31" t="s">
        <v>14661</v>
      </c>
      <c r="E4442" s="44" t="s">
        <v>52</v>
      </c>
      <c r="F4442" s="43" t="s">
        <v>34</v>
      </c>
      <c r="G4442" s="84" t="s">
        <v>34</v>
      </c>
      <c r="H4442" s="31"/>
      <c r="I4442" s="205"/>
      <c r="J4442" s="84" t="s">
        <v>3268</v>
      </c>
      <c r="K4442" s="31" t="s">
        <v>34</v>
      </c>
      <c r="L4442" s="31"/>
      <c r="M4442" s="169"/>
      <c r="N4442" s="148" t="s">
        <v>3269</v>
      </c>
      <c r="O4442" s="106" t="s">
        <v>52</v>
      </c>
      <c r="P4442" s="43"/>
      <c r="Q4442" s="205"/>
      <c r="R4442" s="84" t="s">
        <v>3268</v>
      </c>
      <c r="S4442" s="31" t="s">
        <v>34</v>
      </c>
      <c r="T4442" s="31"/>
      <c r="U4442" s="169"/>
      <c r="V4442" s="150" t="s">
        <v>3269</v>
      </c>
      <c r="W4442" s="141" t="str" cm="1">
        <f t="array" ref="W4442">IF(SUM(LEN(B4442:V4442))=0,"",IF(OR(OR(ISBLANK(F4442),SUM(LEN(C4442),LEN(D4442))=0),AND(NOT(E4442="Unknown"),ISBLANK(J4442)),AND(NOT(O4442="Unknown"),ISBLANK(R4442))),"Missing Information", INDEX(Table15[Entire Service Line Classification], MATCH(SUMIFS(Table15[Unique ID],Table15[System-Owned Portion],E4442,Table15[If Material Anything Other than "Lead" in Column E,Was Material Ever Previously Lead?],G4442,Table15[Customer-Owned Portion],O4442),Table15[Unique ID],0),0)))</f>
        <v>Non-lead</v>
      </c>
      <c r="X4442"/>
    </row>
    <row r="4443" spans="2:24" ht="225" x14ac:dyDescent="0.25">
      <c r="B4443" s="146" t="s">
        <v>14662</v>
      </c>
      <c r="C4443" s="31" t="s">
        <v>14663</v>
      </c>
      <c r="D4443" s="31" t="s">
        <v>14664</v>
      </c>
      <c r="E4443" s="44" t="s">
        <v>52</v>
      </c>
      <c r="F4443" s="43" t="s">
        <v>34</v>
      </c>
      <c r="G4443" s="84" t="s">
        <v>34</v>
      </c>
      <c r="H4443" s="31"/>
      <c r="I4443" s="205"/>
      <c r="J4443" s="84" t="s">
        <v>105</v>
      </c>
      <c r="K4443" s="31" t="s">
        <v>34</v>
      </c>
      <c r="L4443" s="31"/>
      <c r="M4443" s="169"/>
      <c r="N4443" s="148" t="s">
        <v>3366</v>
      </c>
      <c r="O4443" s="106" t="s">
        <v>52</v>
      </c>
      <c r="P4443" s="43"/>
      <c r="Q4443" s="205"/>
      <c r="R4443" s="84" t="s">
        <v>105</v>
      </c>
      <c r="S4443" s="31" t="s">
        <v>34</v>
      </c>
      <c r="T4443" s="31"/>
      <c r="U4443" s="169"/>
      <c r="V4443" s="150" t="s">
        <v>3366</v>
      </c>
      <c r="W4443" s="141" t="str" cm="1">
        <f t="array" ref="W4443">IF(SUM(LEN(B4443:V4443))=0,"",IF(OR(OR(ISBLANK(F4443),SUM(LEN(C4443),LEN(D4443))=0),AND(NOT(E4443="Unknown"),ISBLANK(J4443)),AND(NOT(O4443="Unknown"),ISBLANK(R4443))),"Missing Information", INDEX(Table15[Entire Service Line Classification], MATCH(SUMIFS(Table15[Unique ID],Table15[System-Owned Portion],E4443,Table15[If Material Anything Other than "Lead" in Column E,Was Material Ever Previously Lead?],G4443,Table15[Customer-Owned Portion],O4443),Table15[Unique ID],0),0)))</f>
        <v>Non-lead</v>
      </c>
      <c r="X4443"/>
    </row>
    <row r="4444" spans="2:24" ht="225" x14ac:dyDescent="0.25">
      <c r="B4444" s="146" t="s">
        <v>14665</v>
      </c>
      <c r="C4444" s="31" t="s">
        <v>14666</v>
      </c>
      <c r="D4444" s="31" t="s">
        <v>14667</v>
      </c>
      <c r="E4444" s="44" t="s">
        <v>52</v>
      </c>
      <c r="F4444" s="43" t="s">
        <v>34</v>
      </c>
      <c r="G4444" s="84" t="s">
        <v>34</v>
      </c>
      <c r="H4444" s="31"/>
      <c r="I4444" s="205"/>
      <c r="J4444" s="84" t="s">
        <v>105</v>
      </c>
      <c r="K4444" s="31" t="s">
        <v>34</v>
      </c>
      <c r="L4444" s="31"/>
      <c r="M4444" s="169"/>
      <c r="N4444" s="148" t="s">
        <v>3366</v>
      </c>
      <c r="O4444" s="106" t="s">
        <v>52</v>
      </c>
      <c r="P4444" s="43"/>
      <c r="Q4444" s="205"/>
      <c r="R4444" s="84" t="s">
        <v>105</v>
      </c>
      <c r="S4444" s="31" t="s">
        <v>34</v>
      </c>
      <c r="T4444" s="31"/>
      <c r="U4444" s="169"/>
      <c r="V4444" s="150" t="s">
        <v>3366</v>
      </c>
      <c r="W4444" s="141" t="str" cm="1">
        <f t="array" ref="W4444">IF(SUM(LEN(B4444:V4444))=0,"",IF(OR(OR(ISBLANK(F4444),SUM(LEN(C4444),LEN(D4444))=0),AND(NOT(E4444="Unknown"),ISBLANK(J4444)),AND(NOT(O4444="Unknown"),ISBLANK(R4444))),"Missing Information", INDEX(Table15[Entire Service Line Classification], MATCH(SUMIFS(Table15[Unique ID],Table15[System-Owned Portion],E4444,Table15[If Material Anything Other than "Lead" in Column E,Was Material Ever Previously Lead?],G4444,Table15[Customer-Owned Portion],O4444),Table15[Unique ID],0),0)))</f>
        <v>Non-lead</v>
      </c>
      <c r="X4444"/>
    </row>
    <row r="4445" spans="2:24" ht="60" x14ac:dyDescent="0.25">
      <c r="B4445" s="146" t="s">
        <v>14668</v>
      </c>
      <c r="C4445" s="31" t="s">
        <v>14669</v>
      </c>
      <c r="D4445" s="31" t="s">
        <v>14670</v>
      </c>
      <c r="E4445" s="44" t="s">
        <v>43</v>
      </c>
      <c r="F4445" s="43" t="s">
        <v>34</v>
      </c>
      <c r="G4445" s="84" t="s">
        <v>34</v>
      </c>
      <c r="H4445" s="31"/>
      <c r="I4445" s="205"/>
      <c r="J4445" s="84" t="s">
        <v>106</v>
      </c>
      <c r="K4445" s="31" t="s">
        <v>36</v>
      </c>
      <c r="L4445" s="31" t="s">
        <v>95</v>
      </c>
      <c r="M4445" s="169" t="s">
        <v>10353</v>
      </c>
      <c r="N4445" s="148" t="s">
        <v>10354</v>
      </c>
      <c r="O4445" s="106" t="s">
        <v>43</v>
      </c>
      <c r="P4445" s="43"/>
      <c r="Q4445" s="205"/>
      <c r="R4445" s="84" t="s">
        <v>106</v>
      </c>
      <c r="S4445" s="31" t="s">
        <v>36</v>
      </c>
      <c r="T4445" s="31" t="s">
        <v>95</v>
      </c>
      <c r="U4445" s="169" t="s">
        <v>10353</v>
      </c>
      <c r="V4445" s="150" t="s">
        <v>10354</v>
      </c>
      <c r="W4445" s="141" t="str" cm="1">
        <f t="array" ref="W4445">IF(SUM(LEN(B4445:V4445))=0,"",IF(OR(OR(ISBLANK(F4445),SUM(LEN(C4445),LEN(D4445))=0),AND(NOT(E4445="Unknown"),ISBLANK(J4445)),AND(NOT(O4445="Unknown"),ISBLANK(R4445))),"Missing Information", INDEX(Table15[Entire Service Line Classification], MATCH(SUMIFS(Table15[Unique ID],Table15[System-Owned Portion],E4445,Table15[If Material Anything Other than "Lead" in Column E,Was Material Ever Previously Lead?],G4445,Table15[Customer-Owned Portion],O4445),Table15[Unique ID],0),0)))</f>
        <v>Non-lead</v>
      </c>
      <c r="X4445"/>
    </row>
    <row r="4446" spans="2:24" ht="225" x14ac:dyDescent="0.25">
      <c r="B4446" s="146" t="s">
        <v>14671</v>
      </c>
      <c r="C4446" s="31" t="s">
        <v>14672</v>
      </c>
      <c r="D4446" s="31" t="s">
        <v>14673</v>
      </c>
      <c r="E4446" s="44" t="s">
        <v>52</v>
      </c>
      <c r="F4446" s="43" t="s">
        <v>34</v>
      </c>
      <c r="G4446" s="84" t="s">
        <v>34</v>
      </c>
      <c r="H4446" s="31"/>
      <c r="I4446" s="205"/>
      <c r="J4446" s="84" t="s">
        <v>105</v>
      </c>
      <c r="K4446" s="31" t="s">
        <v>34</v>
      </c>
      <c r="L4446" s="31"/>
      <c r="M4446" s="169"/>
      <c r="N4446" s="148" t="s">
        <v>3366</v>
      </c>
      <c r="O4446" s="106" t="s">
        <v>52</v>
      </c>
      <c r="P4446" s="43"/>
      <c r="Q4446" s="205"/>
      <c r="R4446" s="84" t="s">
        <v>105</v>
      </c>
      <c r="S4446" s="31" t="s">
        <v>34</v>
      </c>
      <c r="T4446" s="31"/>
      <c r="U4446" s="169"/>
      <c r="V4446" s="150" t="s">
        <v>3366</v>
      </c>
      <c r="W4446" s="141" t="str" cm="1">
        <f t="array" ref="W4446">IF(SUM(LEN(B4446:V4446))=0,"",IF(OR(OR(ISBLANK(F4446),SUM(LEN(C4446),LEN(D4446))=0),AND(NOT(E4446="Unknown"),ISBLANK(J4446)),AND(NOT(O4446="Unknown"),ISBLANK(R4446))),"Missing Information", INDEX(Table15[Entire Service Line Classification], MATCH(SUMIFS(Table15[Unique ID],Table15[System-Owned Portion],E4446,Table15[If Material Anything Other than "Lead" in Column E,Was Material Ever Previously Lead?],G4446,Table15[Customer-Owned Portion],O4446),Table15[Unique ID],0),0)))</f>
        <v>Non-lead</v>
      </c>
      <c r="X4446"/>
    </row>
    <row r="4447" spans="2:24" ht="225" x14ac:dyDescent="0.25">
      <c r="B4447" s="146" t="s">
        <v>14674</v>
      </c>
      <c r="C4447" s="31" t="s">
        <v>14675</v>
      </c>
      <c r="D4447" s="31" t="s">
        <v>14676</v>
      </c>
      <c r="E4447" s="44" t="s">
        <v>52</v>
      </c>
      <c r="F4447" s="43" t="s">
        <v>34</v>
      </c>
      <c r="G4447" s="84" t="s">
        <v>34</v>
      </c>
      <c r="H4447" s="31"/>
      <c r="I4447" s="205"/>
      <c r="J4447" s="84" t="s">
        <v>3268</v>
      </c>
      <c r="K4447" s="31" t="s">
        <v>34</v>
      </c>
      <c r="L4447" s="31"/>
      <c r="M4447" s="169"/>
      <c r="N4447" s="148" t="s">
        <v>3269</v>
      </c>
      <c r="O4447" s="106" t="s">
        <v>52</v>
      </c>
      <c r="P4447" s="43"/>
      <c r="Q4447" s="205"/>
      <c r="R4447" s="84" t="s">
        <v>3268</v>
      </c>
      <c r="S4447" s="31" t="s">
        <v>34</v>
      </c>
      <c r="T4447" s="31"/>
      <c r="U4447" s="169"/>
      <c r="V4447" s="150" t="s">
        <v>3269</v>
      </c>
      <c r="W4447" s="141" t="str" cm="1">
        <f t="array" ref="W4447">IF(SUM(LEN(B4447:V4447))=0,"",IF(OR(OR(ISBLANK(F4447),SUM(LEN(C4447),LEN(D4447))=0),AND(NOT(E4447="Unknown"),ISBLANK(J4447)),AND(NOT(O4447="Unknown"),ISBLANK(R4447))),"Missing Information", INDEX(Table15[Entire Service Line Classification], MATCH(SUMIFS(Table15[Unique ID],Table15[System-Owned Portion],E4447,Table15[If Material Anything Other than "Lead" in Column E,Was Material Ever Previously Lead?],G4447,Table15[Customer-Owned Portion],O4447),Table15[Unique ID],0),0)))</f>
        <v>Non-lead</v>
      </c>
      <c r="X4447"/>
    </row>
    <row r="4448" spans="2:24" ht="105" x14ac:dyDescent="0.25">
      <c r="B4448" s="146" t="s">
        <v>1550</v>
      </c>
      <c r="C4448" s="31" t="s">
        <v>1551</v>
      </c>
      <c r="D4448" s="31" t="s">
        <v>1552</v>
      </c>
      <c r="E4448" s="44" t="s">
        <v>52</v>
      </c>
      <c r="F4448" s="43" t="s">
        <v>34</v>
      </c>
      <c r="G4448" s="84" t="s">
        <v>34</v>
      </c>
      <c r="H4448" s="31" t="s">
        <v>1250</v>
      </c>
      <c r="I4448" s="205"/>
      <c r="J4448" s="84" t="s">
        <v>188</v>
      </c>
      <c r="K4448" s="31" t="s">
        <v>34</v>
      </c>
      <c r="L4448" s="31"/>
      <c r="M4448" s="169"/>
      <c r="N4448" s="148" t="s">
        <v>1544</v>
      </c>
      <c r="O4448" s="106" t="s">
        <v>52</v>
      </c>
      <c r="P4448" s="43" t="s">
        <v>1273</v>
      </c>
      <c r="Q4448" s="205"/>
      <c r="R4448" s="84" t="s">
        <v>188</v>
      </c>
      <c r="S4448" s="31" t="s">
        <v>34</v>
      </c>
      <c r="T4448" s="31"/>
      <c r="U4448" s="169"/>
      <c r="V4448" s="150" t="s">
        <v>1553</v>
      </c>
      <c r="W4448" s="141" t="str" cm="1">
        <f t="array" ref="W4448">IF(SUM(LEN(B4448:V4448))=0,"",IF(OR(OR(ISBLANK(F4448),SUM(LEN(C4448),LEN(D4448))=0),AND(NOT(E4448="Unknown"),ISBLANK(J4448)),AND(NOT(O4448="Unknown"),ISBLANK(R4448))),"Missing Information", INDEX(Table15[Entire Service Line Classification], MATCH(SUMIFS(Table15[Unique ID],Table15[System-Owned Portion],E4448,Table15[If Material Anything Other than "Lead" in Column E,Was Material Ever Previously Lead?],G4448,Table15[Customer-Owned Portion],O4448),Table15[Unique ID],0),0)))</f>
        <v>Non-lead</v>
      </c>
      <c r="X4448"/>
    </row>
    <row r="4449" spans="2:24" ht="105" x14ac:dyDescent="0.25">
      <c r="B4449" s="146" t="s">
        <v>1541</v>
      </c>
      <c r="C4449" s="31" t="s">
        <v>1542</v>
      </c>
      <c r="D4449" s="31" t="s">
        <v>1543</v>
      </c>
      <c r="E4449" s="44" t="s">
        <v>52</v>
      </c>
      <c r="F4449" s="43" t="s">
        <v>34</v>
      </c>
      <c r="G4449" s="84" t="s">
        <v>34</v>
      </c>
      <c r="H4449" s="31" t="s">
        <v>1250</v>
      </c>
      <c r="I4449" s="205"/>
      <c r="J4449" s="84" t="s">
        <v>188</v>
      </c>
      <c r="K4449" s="31" t="s">
        <v>34</v>
      </c>
      <c r="L4449" s="31"/>
      <c r="M4449" s="169"/>
      <c r="N4449" s="148" t="s">
        <v>1544</v>
      </c>
      <c r="O4449" s="106" t="s">
        <v>52</v>
      </c>
      <c r="P4449" s="43" t="s">
        <v>1245</v>
      </c>
      <c r="Q4449" s="205"/>
      <c r="R4449" s="84" t="s">
        <v>188</v>
      </c>
      <c r="S4449" s="31" t="s">
        <v>34</v>
      </c>
      <c r="T4449" s="31"/>
      <c r="U4449" s="169"/>
      <c r="V4449" s="150" t="s">
        <v>1246</v>
      </c>
      <c r="W4449" s="141" t="str" cm="1">
        <f t="array" ref="W4449">IF(SUM(LEN(B4449:V4449))=0,"",IF(OR(OR(ISBLANK(F4449),SUM(LEN(C4449),LEN(D4449))=0),AND(NOT(E4449="Unknown"),ISBLANK(J4449)),AND(NOT(O4449="Unknown"),ISBLANK(R4449))),"Missing Information", INDEX(Table15[Entire Service Line Classification], MATCH(SUMIFS(Table15[Unique ID],Table15[System-Owned Portion],E4449,Table15[If Material Anything Other than "Lead" in Column E,Was Material Ever Previously Lead?],G4449,Table15[Customer-Owned Portion],O4449),Table15[Unique ID],0),0)))</f>
        <v>Non-lead</v>
      </c>
      <c r="X4449"/>
    </row>
    <row r="4450" spans="2:24" ht="75" x14ac:dyDescent="0.25">
      <c r="B4450" s="146" t="s">
        <v>14677</v>
      </c>
      <c r="C4450" s="31" t="s">
        <v>14678</v>
      </c>
      <c r="D4450" s="31" t="s">
        <v>14679</v>
      </c>
      <c r="E4450" s="44" t="s">
        <v>43</v>
      </c>
      <c r="F4450" s="43" t="s">
        <v>34</v>
      </c>
      <c r="G4450" s="84" t="s">
        <v>34</v>
      </c>
      <c r="H4450" s="31"/>
      <c r="I4450" s="205"/>
      <c r="J4450" s="84" t="s">
        <v>106</v>
      </c>
      <c r="K4450" s="31" t="s">
        <v>36</v>
      </c>
      <c r="L4450" s="31" t="s">
        <v>95</v>
      </c>
      <c r="M4450" s="169" t="s">
        <v>3699</v>
      </c>
      <c r="N4450" s="148" t="s">
        <v>3700</v>
      </c>
      <c r="O4450" s="106" t="s">
        <v>43</v>
      </c>
      <c r="P4450" s="43"/>
      <c r="Q4450" s="205"/>
      <c r="R4450" s="84" t="s">
        <v>106</v>
      </c>
      <c r="S4450" s="31" t="s">
        <v>36</v>
      </c>
      <c r="T4450" s="31" t="s">
        <v>95</v>
      </c>
      <c r="U4450" s="169" t="s">
        <v>3699</v>
      </c>
      <c r="V4450" s="150" t="s">
        <v>3700</v>
      </c>
      <c r="W4450" s="141" t="str" cm="1">
        <f t="array" ref="W4450">IF(SUM(LEN(B4450:V4450))=0,"",IF(OR(OR(ISBLANK(F4450),SUM(LEN(C4450),LEN(D4450))=0),AND(NOT(E4450="Unknown"),ISBLANK(J4450)),AND(NOT(O4450="Unknown"),ISBLANK(R4450))),"Missing Information", INDEX(Table15[Entire Service Line Classification], MATCH(SUMIFS(Table15[Unique ID],Table15[System-Owned Portion],E4450,Table15[If Material Anything Other than "Lead" in Column E,Was Material Ever Previously Lead?],G4450,Table15[Customer-Owned Portion],O4450),Table15[Unique ID],0),0)))</f>
        <v>Non-lead</v>
      </c>
      <c r="X4450"/>
    </row>
    <row r="4451" spans="2:24" ht="225" x14ac:dyDescent="0.25">
      <c r="B4451" s="146" t="s">
        <v>14680</v>
      </c>
      <c r="C4451" s="31" t="s">
        <v>14681</v>
      </c>
      <c r="D4451" s="31" t="s">
        <v>14682</v>
      </c>
      <c r="E4451" s="44" t="s">
        <v>52</v>
      </c>
      <c r="F4451" s="43" t="s">
        <v>34</v>
      </c>
      <c r="G4451" s="84" t="s">
        <v>34</v>
      </c>
      <c r="H4451" s="31"/>
      <c r="I4451" s="205"/>
      <c r="J4451" s="84" t="s">
        <v>3268</v>
      </c>
      <c r="K4451" s="31" t="s">
        <v>34</v>
      </c>
      <c r="L4451" s="31"/>
      <c r="M4451" s="169"/>
      <c r="N4451" s="148" t="s">
        <v>3269</v>
      </c>
      <c r="O4451" s="106" t="s">
        <v>52</v>
      </c>
      <c r="P4451" s="43"/>
      <c r="Q4451" s="205"/>
      <c r="R4451" s="84" t="s">
        <v>3268</v>
      </c>
      <c r="S4451" s="31" t="s">
        <v>34</v>
      </c>
      <c r="T4451" s="31"/>
      <c r="U4451" s="169"/>
      <c r="V4451" s="150" t="s">
        <v>3269</v>
      </c>
      <c r="W4451" s="141" t="str" cm="1">
        <f t="array" ref="W4451">IF(SUM(LEN(B4451:V4451))=0,"",IF(OR(OR(ISBLANK(F4451),SUM(LEN(C4451),LEN(D4451))=0),AND(NOT(E4451="Unknown"),ISBLANK(J4451)),AND(NOT(O4451="Unknown"),ISBLANK(R4451))),"Missing Information", INDEX(Table15[Entire Service Line Classification], MATCH(SUMIFS(Table15[Unique ID],Table15[System-Owned Portion],E4451,Table15[If Material Anything Other than "Lead" in Column E,Was Material Ever Previously Lead?],G4451,Table15[Customer-Owned Portion],O4451),Table15[Unique ID],0),0)))</f>
        <v>Non-lead</v>
      </c>
      <c r="X4451"/>
    </row>
    <row r="4452" spans="2:24" ht="225" x14ac:dyDescent="0.25">
      <c r="B4452" s="146" t="s">
        <v>14683</v>
      </c>
      <c r="C4452" s="31" t="s">
        <v>14684</v>
      </c>
      <c r="D4452" s="31" t="s">
        <v>14685</v>
      </c>
      <c r="E4452" s="44" t="s">
        <v>52</v>
      </c>
      <c r="F4452" s="43" t="s">
        <v>34</v>
      </c>
      <c r="G4452" s="84" t="s">
        <v>34</v>
      </c>
      <c r="H4452" s="31" t="s">
        <v>15080</v>
      </c>
      <c r="I4452" s="205">
        <v>2</v>
      </c>
      <c r="J4452" s="84" t="s">
        <v>45</v>
      </c>
      <c r="K4452" s="31" t="s">
        <v>34</v>
      </c>
      <c r="L4452" s="31"/>
      <c r="M4452" s="169"/>
      <c r="N4452" s="148" t="s">
        <v>15081</v>
      </c>
      <c r="O4452" s="106" t="s">
        <v>52</v>
      </c>
      <c r="P4452" s="43"/>
      <c r="Q4452" s="205"/>
      <c r="R4452" s="84" t="s">
        <v>3268</v>
      </c>
      <c r="S4452" s="31" t="s">
        <v>34</v>
      </c>
      <c r="T4452" s="31"/>
      <c r="U4452" s="169"/>
      <c r="V4452" s="150" t="s">
        <v>3269</v>
      </c>
      <c r="W4452" s="141" t="str" cm="1">
        <f t="array" ref="W4452">IF(SUM(LEN(B4452:V4452))=0,"",IF(OR(OR(ISBLANK(F4452),SUM(LEN(C4452),LEN(D4452))=0),AND(NOT(E4452="Unknown"),ISBLANK(J4452)),AND(NOT(O4452="Unknown"),ISBLANK(R4452))),"Missing Information", INDEX(Table15[Entire Service Line Classification], MATCH(SUMIFS(Table15[Unique ID],Table15[System-Owned Portion],E4452,Table15[If Material Anything Other than "Lead" in Column E,Was Material Ever Previously Lead?],G4452,Table15[Customer-Owned Portion],O4452),Table15[Unique ID],0),0)))</f>
        <v>Non-lead</v>
      </c>
      <c r="X4452"/>
    </row>
    <row r="4453" spans="2:24" ht="60" x14ac:dyDescent="0.25">
      <c r="B4453" s="146" t="s">
        <v>14686</v>
      </c>
      <c r="C4453" s="31" t="s">
        <v>14687</v>
      </c>
      <c r="D4453" s="31" t="s">
        <v>14688</v>
      </c>
      <c r="E4453" s="44" t="s">
        <v>42</v>
      </c>
      <c r="F4453" s="43" t="s">
        <v>34</v>
      </c>
      <c r="G4453" s="84" t="s">
        <v>34</v>
      </c>
      <c r="H4453" s="31"/>
      <c r="I4453" s="205"/>
      <c r="J4453" s="84" t="s">
        <v>106</v>
      </c>
      <c r="K4453" s="31" t="s">
        <v>36</v>
      </c>
      <c r="L4453" s="31" t="s">
        <v>95</v>
      </c>
      <c r="M4453" s="169" t="s">
        <v>6141</v>
      </c>
      <c r="N4453" s="148" t="s">
        <v>14689</v>
      </c>
      <c r="O4453" s="106" t="s">
        <v>35</v>
      </c>
      <c r="P4453" s="43"/>
      <c r="Q4453" s="205"/>
      <c r="R4453" s="84" t="s">
        <v>106</v>
      </c>
      <c r="S4453" s="31" t="s">
        <v>36</v>
      </c>
      <c r="T4453" s="31" t="s">
        <v>95</v>
      </c>
      <c r="U4453" s="169" t="s">
        <v>6141</v>
      </c>
      <c r="V4453" s="150" t="s">
        <v>13828</v>
      </c>
      <c r="W4453" s="141" t="str" cm="1">
        <f t="array" ref="W4453">IF(SUM(LEN(B4453:V4453))=0,"",IF(OR(OR(ISBLANK(F4453),SUM(LEN(C4453),LEN(D4453))=0),AND(NOT(E4453="Unknown"),ISBLANK(J4453)),AND(NOT(O4453="Unknown"),ISBLANK(R4453))),"Missing Information", INDEX(Table15[Entire Service Line Classification], MATCH(SUMIFS(Table15[Unique ID],Table15[System-Owned Portion],E4453,Table15[If Material Anything Other than "Lead" in Column E,Was Material Ever Previously Lead?],G4453,Table15[Customer-Owned Portion],O4453),Table15[Unique ID],0),0)))</f>
        <v>Non-lead</v>
      </c>
      <c r="X4453"/>
    </row>
    <row r="4454" spans="2:24" ht="180" x14ac:dyDescent="0.25">
      <c r="B4454" s="146" t="s">
        <v>14690</v>
      </c>
      <c r="C4454" s="31" t="s">
        <v>14691</v>
      </c>
      <c r="D4454" s="31" t="s">
        <v>14692</v>
      </c>
      <c r="E4454" s="44" t="s">
        <v>52</v>
      </c>
      <c r="F4454" s="43" t="s">
        <v>34</v>
      </c>
      <c r="G4454" s="84" t="s">
        <v>34</v>
      </c>
      <c r="H4454" s="31"/>
      <c r="I4454" s="205"/>
      <c r="J4454" s="84" t="s">
        <v>105</v>
      </c>
      <c r="K4454" s="31" t="s">
        <v>34</v>
      </c>
      <c r="L4454" s="31"/>
      <c r="M4454" s="169"/>
      <c r="N4454" s="148" t="s">
        <v>3332</v>
      </c>
      <c r="O4454" s="106" t="s">
        <v>52</v>
      </c>
      <c r="P4454" s="43"/>
      <c r="Q4454" s="205"/>
      <c r="R4454" s="84" t="s">
        <v>105</v>
      </c>
      <c r="S4454" s="31" t="s">
        <v>34</v>
      </c>
      <c r="T4454" s="31"/>
      <c r="U4454" s="169"/>
      <c r="V4454" s="150" t="s">
        <v>3332</v>
      </c>
      <c r="W4454" s="141" t="str" cm="1">
        <f t="array" ref="W4454">IF(SUM(LEN(B4454:V4454))=0,"",IF(OR(OR(ISBLANK(F4454),SUM(LEN(C4454),LEN(D4454))=0),AND(NOT(E4454="Unknown"),ISBLANK(J4454)),AND(NOT(O4454="Unknown"),ISBLANK(R4454))),"Missing Information", INDEX(Table15[Entire Service Line Classification], MATCH(SUMIFS(Table15[Unique ID],Table15[System-Owned Portion],E4454,Table15[If Material Anything Other than "Lead" in Column E,Was Material Ever Previously Lead?],G4454,Table15[Customer-Owned Portion],O4454),Table15[Unique ID],0),0)))</f>
        <v>Non-lead</v>
      </c>
      <c r="X4454"/>
    </row>
    <row r="4455" spans="2:24" ht="75" x14ac:dyDescent="0.25">
      <c r="B4455" s="146" t="s">
        <v>14693</v>
      </c>
      <c r="C4455" s="31" t="s">
        <v>14694</v>
      </c>
      <c r="D4455" s="31" t="s">
        <v>14695</v>
      </c>
      <c r="E4455" s="44" t="s">
        <v>43</v>
      </c>
      <c r="F4455" s="43" t="s">
        <v>34</v>
      </c>
      <c r="G4455" s="84" t="s">
        <v>34</v>
      </c>
      <c r="H4455" s="31"/>
      <c r="I4455" s="205"/>
      <c r="J4455" s="84" t="s">
        <v>106</v>
      </c>
      <c r="K4455" s="31" t="s">
        <v>36</v>
      </c>
      <c r="L4455" s="31" t="s">
        <v>95</v>
      </c>
      <c r="M4455" s="169" t="s">
        <v>4425</v>
      </c>
      <c r="N4455" s="148" t="s">
        <v>5201</v>
      </c>
      <c r="O4455" s="106" t="s">
        <v>43</v>
      </c>
      <c r="P4455" s="43"/>
      <c r="Q4455" s="205"/>
      <c r="R4455" s="84" t="s">
        <v>106</v>
      </c>
      <c r="S4455" s="31" t="s">
        <v>36</v>
      </c>
      <c r="T4455" s="31" t="s">
        <v>95</v>
      </c>
      <c r="U4455" s="169" t="s">
        <v>4425</v>
      </c>
      <c r="V4455" s="150" t="s">
        <v>5201</v>
      </c>
      <c r="W4455" s="141" t="str" cm="1">
        <f t="array" ref="W4455">IF(SUM(LEN(B4455:V4455))=0,"",IF(OR(OR(ISBLANK(F4455),SUM(LEN(C4455),LEN(D4455))=0),AND(NOT(E4455="Unknown"),ISBLANK(J4455)),AND(NOT(O4455="Unknown"),ISBLANK(R4455))),"Missing Information", INDEX(Table15[Entire Service Line Classification], MATCH(SUMIFS(Table15[Unique ID],Table15[System-Owned Portion],E4455,Table15[If Material Anything Other than "Lead" in Column E,Was Material Ever Previously Lead?],G4455,Table15[Customer-Owned Portion],O4455),Table15[Unique ID],0),0)))</f>
        <v>Non-lead</v>
      </c>
      <c r="X4455"/>
    </row>
    <row r="4456" spans="2:24" ht="60" x14ac:dyDescent="0.25">
      <c r="B4456" s="146" t="s">
        <v>14696</v>
      </c>
      <c r="C4456" s="31" t="s">
        <v>14697</v>
      </c>
      <c r="D4456" s="31" t="s">
        <v>14698</v>
      </c>
      <c r="E4456" s="44" t="s">
        <v>42</v>
      </c>
      <c r="F4456" s="43" t="s">
        <v>34</v>
      </c>
      <c r="G4456" s="84" t="s">
        <v>34</v>
      </c>
      <c r="H4456" s="31"/>
      <c r="I4456" s="205"/>
      <c r="J4456" s="84" t="s">
        <v>106</v>
      </c>
      <c r="K4456" s="31" t="s">
        <v>36</v>
      </c>
      <c r="L4456" s="31" t="s">
        <v>95</v>
      </c>
      <c r="M4456" s="169" t="s">
        <v>4483</v>
      </c>
      <c r="N4456" s="148" t="s">
        <v>13786</v>
      </c>
      <c r="O4456" s="106" t="s">
        <v>35</v>
      </c>
      <c r="P4456" s="43"/>
      <c r="Q4456" s="205"/>
      <c r="R4456" s="84" t="s">
        <v>106</v>
      </c>
      <c r="S4456" s="31" t="s">
        <v>36</v>
      </c>
      <c r="T4456" s="31" t="s">
        <v>95</v>
      </c>
      <c r="U4456" s="169" t="s">
        <v>4483</v>
      </c>
      <c r="V4456" s="150" t="s">
        <v>13932</v>
      </c>
      <c r="W4456" s="141" t="str" cm="1">
        <f t="array" ref="W4456">IF(SUM(LEN(B4456:V4456))=0,"",IF(OR(OR(ISBLANK(F4456),SUM(LEN(C4456),LEN(D4456))=0),AND(NOT(E4456="Unknown"),ISBLANK(J4456)),AND(NOT(O4456="Unknown"),ISBLANK(R4456))),"Missing Information", INDEX(Table15[Entire Service Line Classification], MATCH(SUMIFS(Table15[Unique ID],Table15[System-Owned Portion],E4456,Table15[If Material Anything Other than "Lead" in Column E,Was Material Ever Previously Lead?],G4456,Table15[Customer-Owned Portion],O4456),Table15[Unique ID],0),0)))</f>
        <v>Non-lead</v>
      </c>
      <c r="X4456"/>
    </row>
    <row r="4457" spans="2:24" ht="225" x14ac:dyDescent="0.25">
      <c r="B4457" s="146" t="s">
        <v>14699</v>
      </c>
      <c r="C4457" s="31" t="s">
        <v>14700</v>
      </c>
      <c r="D4457" s="31" t="s">
        <v>14701</v>
      </c>
      <c r="E4457" s="44" t="s">
        <v>52</v>
      </c>
      <c r="F4457" s="43" t="s">
        <v>34</v>
      </c>
      <c r="G4457" s="84" t="s">
        <v>34</v>
      </c>
      <c r="H4457" s="31"/>
      <c r="I4457" s="205"/>
      <c r="J4457" s="84" t="s">
        <v>105</v>
      </c>
      <c r="K4457" s="31" t="s">
        <v>34</v>
      </c>
      <c r="L4457" s="31"/>
      <c r="M4457" s="169"/>
      <c r="N4457" s="148" t="s">
        <v>3366</v>
      </c>
      <c r="O4457" s="106" t="s">
        <v>52</v>
      </c>
      <c r="P4457" s="43"/>
      <c r="Q4457" s="205"/>
      <c r="R4457" s="84" t="s">
        <v>105</v>
      </c>
      <c r="S4457" s="31" t="s">
        <v>34</v>
      </c>
      <c r="T4457" s="31"/>
      <c r="U4457" s="169"/>
      <c r="V4457" s="150" t="s">
        <v>3366</v>
      </c>
      <c r="W4457" s="141" t="str" cm="1">
        <f t="array" ref="W4457">IF(SUM(LEN(B4457:V4457))=0,"",IF(OR(OR(ISBLANK(F4457),SUM(LEN(C4457),LEN(D4457))=0),AND(NOT(E4457="Unknown"),ISBLANK(J4457)),AND(NOT(O4457="Unknown"),ISBLANK(R4457))),"Missing Information", INDEX(Table15[Entire Service Line Classification], MATCH(SUMIFS(Table15[Unique ID],Table15[System-Owned Portion],E4457,Table15[If Material Anything Other than "Lead" in Column E,Was Material Ever Previously Lead?],G4457,Table15[Customer-Owned Portion],O4457),Table15[Unique ID],0),0)))</f>
        <v>Non-lead</v>
      </c>
      <c r="X4457"/>
    </row>
    <row r="4458" spans="2:24" ht="225" x14ac:dyDescent="0.25">
      <c r="B4458" s="146" t="s">
        <v>14702</v>
      </c>
      <c r="C4458" s="31" t="s">
        <v>14700</v>
      </c>
      <c r="D4458" s="31" t="s">
        <v>14703</v>
      </c>
      <c r="E4458" s="44" t="s">
        <v>52</v>
      </c>
      <c r="F4458" s="43" t="s">
        <v>34</v>
      </c>
      <c r="G4458" s="84" t="s">
        <v>34</v>
      </c>
      <c r="H4458" s="31"/>
      <c r="I4458" s="205"/>
      <c r="J4458" s="84" t="s">
        <v>105</v>
      </c>
      <c r="K4458" s="31" t="s">
        <v>34</v>
      </c>
      <c r="L4458" s="31"/>
      <c r="M4458" s="169"/>
      <c r="N4458" s="148" t="s">
        <v>3366</v>
      </c>
      <c r="O4458" s="106" t="s">
        <v>52</v>
      </c>
      <c r="P4458" s="43"/>
      <c r="Q4458" s="205"/>
      <c r="R4458" s="84" t="s">
        <v>105</v>
      </c>
      <c r="S4458" s="31" t="s">
        <v>34</v>
      </c>
      <c r="T4458" s="31"/>
      <c r="U4458" s="169"/>
      <c r="V4458" s="150" t="s">
        <v>3366</v>
      </c>
      <c r="W4458" s="141" t="str" cm="1">
        <f t="array" ref="W4458">IF(SUM(LEN(B4458:V4458))=0,"",IF(OR(OR(ISBLANK(F4458),SUM(LEN(C4458),LEN(D4458))=0),AND(NOT(E4458="Unknown"),ISBLANK(J4458)),AND(NOT(O4458="Unknown"),ISBLANK(R4458))),"Missing Information", INDEX(Table15[Entire Service Line Classification], MATCH(SUMIFS(Table15[Unique ID],Table15[System-Owned Portion],E4458,Table15[If Material Anything Other than "Lead" in Column E,Was Material Ever Previously Lead?],G4458,Table15[Customer-Owned Portion],O4458),Table15[Unique ID],0),0)))</f>
        <v>Non-lead</v>
      </c>
      <c r="X4458"/>
    </row>
    <row r="4459" spans="2:24" ht="30" x14ac:dyDescent="0.25">
      <c r="B4459" s="146" t="s">
        <v>607</v>
      </c>
      <c r="C4459" s="31" t="s">
        <v>608</v>
      </c>
      <c r="D4459" s="31" t="s">
        <v>609</v>
      </c>
      <c r="E4459" s="44" t="s">
        <v>52</v>
      </c>
      <c r="F4459" s="43" t="s">
        <v>34</v>
      </c>
      <c r="G4459" s="84" t="s">
        <v>34</v>
      </c>
      <c r="H4459" s="31"/>
      <c r="I4459" s="205">
        <v>4</v>
      </c>
      <c r="J4459" s="84" t="s">
        <v>217</v>
      </c>
      <c r="K4459" s="31" t="s">
        <v>34</v>
      </c>
      <c r="L4459" s="31"/>
      <c r="M4459" s="169"/>
      <c r="N4459" s="148" t="s">
        <v>633</v>
      </c>
      <c r="O4459" s="106" t="s">
        <v>52</v>
      </c>
      <c r="P4459" s="43"/>
      <c r="Q4459" s="205">
        <v>4</v>
      </c>
      <c r="R4459" s="84" t="s">
        <v>217</v>
      </c>
      <c r="S4459" s="31" t="s">
        <v>34</v>
      </c>
      <c r="T4459" s="31"/>
      <c r="U4459" s="169"/>
      <c r="V4459" s="150" t="s">
        <v>633</v>
      </c>
      <c r="W4459" s="141" t="str" cm="1">
        <f t="array" ref="W4459">IF(SUM(LEN(B4459:V4459))=0,"",IF(OR(OR(ISBLANK(F4459),SUM(LEN(C4459),LEN(D4459))=0),AND(NOT(E4459="Unknown"),ISBLANK(J4459)),AND(NOT(O4459="Unknown"),ISBLANK(R4459))),"Missing Information", INDEX(Table15[Entire Service Line Classification], MATCH(SUMIFS(Table15[Unique ID],Table15[System-Owned Portion],E4459,Table15[If Material Anything Other than "Lead" in Column E,Was Material Ever Previously Lead?],G4459,Table15[Customer-Owned Portion],O4459),Table15[Unique ID],0),0)))</f>
        <v>Non-lead</v>
      </c>
      <c r="X4459"/>
    </row>
    <row r="4460" spans="2:24" ht="225" x14ac:dyDescent="0.25">
      <c r="B4460" s="146" t="s">
        <v>14704</v>
      </c>
      <c r="C4460" s="31" t="s">
        <v>14705</v>
      </c>
      <c r="D4460" s="31" t="s">
        <v>14706</v>
      </c>
      <c r="E4460" s="44" t="s">
        <v>43</v>
      </c>
      <c r="F4460" s="43" t="s">
        <v>34</v>
      </c>
      <c r="G4460" s="84" t="s">
        <v>34</v>
      </c>
      <c r="H4460" s="31" t="s">
        <v>15082</v>
      </c>
      <c r="I4460" s="205">
        <v>2</v>
      </c>
      <c r="J4460" s="84" t="s">
        <v>45</v>
      </c>
      <c r="K4460" s="31" t="s">
        <v>34</v>
      </c>
      <c r="L4460" s="31"/>
      <c r="M4460" s="169"/>
      <c r="N4460" s="148" t="s">
        <v>15083</v>
      </c>
      <c r="O4460" s="106" t="s">
        <v>52</v>
      </c>
      <c r="P4460" s="43"/>
      <c r="Q4460" s="205"/>
      <c r="R4460" s="84" t="s">
        <v>3268</v>
      </c>
      <c r="S4460" s="31" t="s">
        <v>34</v>
      </c>
      <c r="T4460" s="31"/>
      <c r="U4460" s="169"/>
      <c r="V4460" s="150" t="s">
        <v>3269</v>
      </c>
      <c r="W4460" s="141" t="str" cm="1">
        <f t="array" ref="W4460">IF(SUM(LEN(B4460:V4460))=0,"",IF(OR(OR(ISBLANK(F4460),SUM(LEN(C4460),LEN(D4460))=0),AND(NOT(E4460="Unknown"),ISBLANK(J4460)),AND(NOT(O4460="Unknown"),ISBLANK(R4460))),"Missing Information", INDEX(Table15[Entire Service Line Classification], MATCH(SUMIFS(Table15[Unique ID],Table15[System-Owned Portion],E4460,Table15[If Material Anything Other than "Lead" in Column E,Was Material Ever Previously Lead?],G4460,Table15[Customer-Owned Portion],O4460),Table15[Unique ID],0),0)))</f>
        <v>Non-lead</v>
      </c>
      <c r="X4460"/>
    </row>
    <row r="4461" spans="2:24" ht="75" x14ac:dyDescent="0.25">
      <c r="B4461" s="146" t="s">
        <v>14707</v>
      </c>
      <c r="C4461" s="31" t="s">
        <v>14708</v>
      </c>
      <c r="D4461" s="31" t="s">
        <v>14709</v>
      </c>
      <c r="E4461" s="44" t="s">
        <v>43</v>
      </c>
      <c r="F4461" s="43" t="s">
        <v>34</v>
      </c>
      <c r="G4461" s="84" t="s">
        <v>34</v>
      </c>
      <c r="H4461" s="31"/>
      <c r="I4461" s="205"/>
      <c r="J4461" s="84" t="s">
        <v>106</v>
      </c>
      <c r="K4461" s="31" t="s">
        <v>36</v>
      </c>
      <c r="L4461" s="31" t="s">
        <v>95</v>
      </c>
      <c r="M4461" s="169" t="s">
        <v>4023</v>
      </c>
      <c r="N4461" s="148" t="s">
        <v>10265</v>
      </c>
      <c r="O4461" s="106" t="s">
        <v>43</v>
      </c>
      <c r="P4461" s="43"/>
      <c r="Q4461" s="205"/>
      <c r="R4461" s="84" t="s">
        <v>106</v>
      </c>
      <c r="S4461" s="31" t="s">
        <v>36</v>
      </c>
      <c r="T4461" s="31" t="s">
        <v>95</v>
      </c>
      <c r="U4461" s="169" t="s">
        <v>4023</v>
      </c>
      <c r="V4461" s="150" t="s">
        <v>10265</v>
      </c>
      <c r="W4461" s="141" t="str" cm="1">
        <f t="array" ref="W4461">IF(SUM(LEN(B4461:V4461))=0,"",IF(OR(OR(ISBLANK(F4461),SUM(LEN(C4461),LEN(D4461))=0),AND(NOT(E4461="Unknown"),ISBLANK(J4461)),AND(NOT(O4461="Unknown"),ISBLANK(R4461))),"Missing Information", INDEX(Table15[Entire Service Line Classification], MATCH(SUMIFS(Table15[Unique ID],Table15[System-Owned Portion],E4461,Table15[If Material Anything Other than "Lead" in Column E,Was Material Ever Previously Lead?],G4461,Table15[Customer-Owned Portion],O4461),Table15[Unique ID],0),0)))</f>
        <v>Non-lead</v>
      </c>
      <c r="X4461"/>
    </row>
    <row r="4462" spans="2:24" ht="225" x14ac:dyDescent="0.25">
      <c r="B4462" s="146" t="s">
        <v>14710</v>
      </c>
      <c r="C4462" s="31" t="s">
        <v>14711</v>
      </c>
      <c r="D4462" s="31" t="s">
        <v>14712</v>
      </c>
      <c r="E4462" s="44" t="s">
        <v>52</v>
      </c>
      <c r="F4462" s="43" t="s">
        <v>34</v>
      </c>
      <c r="G4462" s="84" t="s">
        <v>34</v>
      </c>
      <c r="H4462" s="31"/>
      <c r="I4462" s="205"/>
      <c r="J4462" s="84" t="s">
        <v>3268</v>
      </c>
      <c r="K4462" s="31" t="s">
        <v>34</v>
      </c>
      <c r="L4462" s="31"/>
      <c r="M4462" s="169"/>
      <c r="N4462" s="148" t="s">
        <v>3269</v>
      </c>
      <c r="O4462" s="106" t="s">
        <v>52</v>
      </c>
      <c r="P4462" s="43"/>
      <c r="Q4462" s="205"/>
      <c r="R4462" s="84" t="s">
        <v>3268</v>
      </c>
      <c r="S4462" s="31" t="s">
        <v>34</v>
      </c>
      <c r="T4462" s="31"/>
      <c r="U4462" s="169"/>
      <c r="V4462" s="150" t="s">
        <v>3269</v>
      </c>
      <c r="W4462" s="141" t="str" cm="1">
        <f t="array" ref="W4462">IF(SUM(LEN(B4462:V4462))=0,"",IF(OR(OR(ISBLANK(F4462),SUM(LEN(C4462),LEN(D4462))=0),AND(NOT(E4462="Unknown"),ISBLANK(J4462)),AND(NOT(O4462="Unknown"),ISBLANK(R4462))),"Missing Information", INDEX(Table15[Entire Service Line Classification], MATCH(SUMIFS(Table15[Unique ID],Table15[System-Owned Portion],E4462,Table15[If Material Anything Other than "Lead" in Column E,Was Material Ever Previously Lead?],G4462,Table15[Customer-Owned Portion],O4462),Table15[Unique ID],0),0)))</f>
        <v>Non-lead</v>
      </c>
      <c r="X4462"/>
    </row>
    <row r="4463" spans="2:24" ht="60" x14ac:dyDescent="0.25">
      <c r="B4463" s="146" t="s">
        <v>14713</v>
      </c>
      <c r="C4463" s="31" t="s">
        <v>14714</v>
      </c>
      <c r="D4463" s="31" t="s">
        <v>14715</v>
      </c>
      <c r="E4463" s="44" t="s">
        <v>43</v>
      </c>
      <c r="F4463" s="43" t="s">
        <v>34</v>
      </c>
      <c r="G4463" s="84" t="s">
        <v>34</v>
      </c>
      <c r="H4463" s="31"/>
      <c r="I4463" s="205"/>
      <c r="J4463" s="84" t="s">
        <v>106</v>
      </c>
      <c r="K4463" s="31" t="s">
        <v>36</v>
      </c>
      <c r="L4463" s="31" t="s">
        <v>95</v>
      </c>
      <c r="M4463" s="169" t="s">
        <v>6141</v>
      </c>
      <c r="N4463" s="148" t="s">
        <v>13827</v>
      </c>
      <c r="O4463" s="106" t="s">
        <v>35</v>
      </c>
      <c r="P4463" s="43"/>
      <c r="Q4463" s="205"/>
      <c r="R4463" s="84" t="s">
        <v>106</v>
      </c>
      <c r="S4463" s="31" t="s">
        <v>36</v>
      </c>
      <c r="T4463" s="31" t="s">
        <v>95</v>
      </c>
      <c r="U4463" s="169" t="s">
        <v>6141</v>
      </c>
      <c r="V4463" s="150" t="s">
        <v>13837</v>
      </c>
      <c r="W4463" s="141" t="str" cm="1">
        <f t="array" ref="W4463">IF(SUM(LEN(B4463:V4463))=0,"",IF(OR(OR(ISBLANK(F4463),SUM(LEN(C4463),LEN(D4463))=0),AND(NOT(E4463="Unknown"),ISBLANK(J4463)),AND(NOT(O4463="Unknown"),ISBLANK(R4463))),"Missing Information", INDEX(Table15[Entire Service Line Classification], MATCH(SUMIFS(Table15[Unique ID],Table15[System-Owned Portion],E4463,Table15[If Material Anything Other than "Lead" in Column E,Was Material Ever Previously Lead?],G4463,Table15[Customer-Owned Portion],O4463),Table15[Unique ID],0),0)))</f>
        <v>Non-lead</v>
      </c>
      <c r="X4463"/>
    </row>
    <row r="4464" spans="2:24" ht="75" x14ac:dyDescent="0.25">
      <c r="B4464" s="146" t="s">
        <v>14716</v>
      </c>
      <c r="C4464" s="31" t="s">
        <v>14717</v>
      </c>
      <c r="D4464" s="31" t="s">
        <v>14718</v>
      </c>
      <c r="E4464" s="44" t="s">
        <v>43</v>
      </c>
      <c r="F4464" s="43" t="s">
        <v>34</v>
      </c>
      <c r="G4464" s="84" t="s">
        <v>34</v>
      </c>
      <c r="H4464" s="31"/>
      <c r="I4464" s="205"/>
      <c r="J4464" s="84" t="s">
        <v>106</v>
      </c>
      <c r="K4464" s="31" t="s">
        <v>36</v>
      </c>
      <c r="L4464" s="31" t="s">
        <v>95</v>
      </c>
      <c r="M4464" s="169" t="s">
        <v>4023</v>
      </c>
      <c r="N4464" s="148" t="s">
        <v>10265</v>
      </c>
      <c r="O4464" s="106" t="s">
        <v>43</v>
      </c>
      <c r="P4464" s="43"/>
      <c r="Q4464" s="205"/>
      <c r="R4464" s="84" t="s">
        <v>106</v>
      </c>
      <c r="S4464" s="31" t="s">
        <v>36</v>
      </c>
      <c r="T4464" s="31" t="s">
        <v>95</v>
      </c>
      <c r="U4464" s="169" t="s">
        <v>4023</v>
      </c>
      <c r="V4464" s="150" t="s">
        <v>10265</v>
      </c>
      <c r="W4464" s="141" t="str" cm="1">
        <f t="array" ref="W4464">IF(SUM(LEN(B4464:V4464))=0,"",IF(OR(OR(ISBLANK(F4464),SUM(LEN(C4464),LEN(D4464))=0),AND(NOT(E4464="Unknown"),ISBLANK(J4464)),AND(NOT(O4464="Unknown"),ISBLANK(R4464))),"Missing Information", INDEX(Table15[Entire Service Line Classification], MATCH(SUMIFS(Table15[Unique ID],Table15[System-Owned Portion],E4464,Table15[If Material Anything Other than "Lead" in Column E,Was Material Ever Previously Lead?],G4464,Table15[Customer-Owned Portion],O4464),Table15[Unique ID],0),0)))</f>
        <v>Non-lead</v>
      </c>
      <c r="X4464"/>
    </row>
    <row r="4465" spans="2:24" ht="225" x14ac:dyDescent="0.25">
      <c r="B4465" s="146" t="s">
        <v>14719</v>
      </c>
      <c r="C4465" s="31" t="s">
        <v>14720</v>
      </c>
      <c r="D4465" s="31" t="s">
        <v>14721</v>
      </c>
      <c r="E4465" s="44" t="s">
        <v>52</v>
      </c>
      <c r="F4465" s="43" t="s">
        <v>34</v>
      </c>
      <c r="G4465" s="84" t="s">
        <v>34</v>
      </c>
      <c r="H4465" s="31"/>
      <c r="I4465" s="205"/>
      <c r="J4465" s="84" t="s">
        <v>3268</v>
      </c>
      <c r="K4465" s="31" t="s">
        <v>34</v>
      </c>
      <c r="L4465" s="31"/>
      <c r="M4465" s="169"/>
      <c r="N4465" s="148" t="s">
        <v>3269</v>
      </c>
      <c r="O4465" s="106" t="s">
        <v>52</v>
      </c>
      <c r="P4465" s="43"/>
      <c r="Q4465" s="205"/>
      <c r="R4465" s="84" t="s">
        <v>3268</v>
      </c>
      <c r="S4465" s="31" t="s">
        <v>34</v>
      </c>
      <c r="T4465" s="31"/>
      <c r="U4465" s="169"/>
      <c r="V4465" s="150" t="s">
        <v>3269</v>
      </c>
      <c r="W4465" s="141" t="str" cm="1">
        <f t="array" ref="W4465">IF(SUM(LEN(B4465:V4465))=0,"",IF(OR(OR(ISBLANK(F4465),SUM(LEN(C4465),LEN(D4465))=0),AND(NOT(E4465="Unknown"),ISBLANK(J4465)),AND(NOT(O4465="Unknown"),ISBLANK(R4465))),"Missing Information", INDEX(Table15[Entire Service Line Classification], MATCH(SUMIFS(Table15[Unique ID],Table15[System-Owned Portion],E4465,Table15[If Material Anything Other than "Lead" in Column E,Was Material Ever Previously Lead?],G4465,Table15[Customer-Owned Portion],O4465),Table15[Unique ID],0),0)))</f>
        <v>Non-lead</v>
      </c>
      <c r="X4465"/>
    </row>
    <row r="4466" spans="2:24" ht="225" x14ac:dyDescent="0.25">
      <c r="B4466" s="146" t="s">
        <v>14722</v>
      </c>
      <c r="C4466" s="31" t="s">
        <v>14723</v>
      </c>
      <c r="D4466" s="31" t="s">
        <v>14724</v>
      </c>
      <c r="E4466" s="44" t="s">
        <v>52</v>
      </c>
      <c r="F4466" s="43" t="s">
        <v>34</v>
      </c>
      <c r="G4466" s="84" t="s">
        <v>34</v>
      </c>
      <c r="H4466" s="31"/>
      <c r="I4466" s="205"/>
      <c r="J4466" s="84" t="s">
        <v>105</v>
      </c>
      <c r="K4466" s="31" t="s">
        <v>34</v>
      </c>
      <c r="L4466" s="31"/>
      <c r="M4466" s="169"/>
      <c r="N4466" s="148" t="s">
        <v>3366</v>
      </c>
      <c r="O4466" s="106" t="s">
        <v>52</v>
      </c>
      <c r="P4466" s="43"/>
      <c r="Q4466" s="205"/>
      <c r="R4466" s="84" t="s">
        <v>105</v>
      </c>
      <c r="S4466" s="31" t="s">
        <v>34</v>
      </c>
      <c r="T4466" s="31"/>
      <c r="U4466" s="169"/>
      <c r="V4466" s="150" t="s">
        <v>3366</v>
      </c>
      <c r="W4466" s="141" t="str" cm="1">
        <f t="array" ref="W4466">IF(SUM(LEN(B4466:V4466))=0,"",IF(OR(OR(ISBLANK(F4466),SUM(LEN(C4466),LEN(D4466))=0),AND(NOT(E4466="Unknown"),ISBLANK(J4466)),AND(NOT(O4466="Unknown"),ISBLANK(R4466))),"Missing Information", INDEX(Table15[Entire Service Line Classification], MATCH(SUMIFS(Table15[Unique ID],Table15[System-Owned Portion],E4466,Table15[If Material Anything Other than "Lead" in Column E,Was Material Ever Previously Lead?],G4466,Table15[Customer-Owned Portion],O4466),Table15[Unique ID],0),0)))</f>
        <v>Non-lead</v>
      </c>
      <c r="X4466"/>
    </row>
    <row r="4467" spans="2:24" ht="75" x14ac:dyDescent="0.25">
      <c r="B4467" s="146" t="s">
        <v>14725</v>
      </c>
      <c r="C4467" s="31" t="s">
        <v>14726</v>
      </c>
      <c r="D4467" s="31" t="s">
        <v>14727</v>
      </c>
      <c r="E4467" s="44" t="s">
        <v>43</v>
      </c>
      <c r="F4467" s="43" t="s">
        <v>34</v>
      </c>
      <c r="G4467" s="84" t="s">
        <v>34</v>
      </c>
      <c r="H4467" s="31"/>
      <c r="I4467" s="205"/>
      <c r="J4467" s="84" t="s">
        <v>106</v>
      </c>
      <c r="K4467" s="31" t="s">
        <v>36</v>
      </c>
      <c r="L4467" s="31" t="s">
        <v>95</v>
      </c>
      <c r="M4467" s="169" t="s">
        <v>4023</v>
      </c>
      <c r="N4467" s="148" t="s">
        <v>10265</v>
      </c>
      <c r="O4467" s="106" t="s">
        <v>43</v>
      </c>
      <c r="P4467" s="43"/>
      <c r="Q4467" s="205"/>
      <c r="R4467" s="84" t="s">
        <v>106</v>
      </c>
      <c r="S4467" s="31" t="s">
        <v>36</v>
      </c>
      <c r="T4467" s="31" t="s">
        <v>95</v>
      </c>
      <c r="U4467" s="169" t="s">
        <v>4023</v>
      </c>
      <c r="V4467" s="150" t="s">
        <v>10265</v>
      </c>
      <c r="W4467" s="141" t="str" cm="1">
        <f t="array" ref="W4467">IF(SUM(LEN(B4467:V4467))=0,"",IF(OR(OR(ISBLANK(F4467),SUM(LEN(C4467),LEN(D4467))=0),AND(NOT(E4467="Unknown"),ISBLANK(J4467)),AND(NOT(O4467="Unknown"),ISBLANK(R4467))),"Missing Information", INDEX(Table15[Entire Service Line Classification], MATCH(SUMIFS(Table15[Unique ID],Table15[System-Owned Portion],E4467,Table15[If Material Anything Other than "Lead" in Column E,Was Material Ever Previously Lead?],G4467,Table15[Customer-Owned Portion],O4467),Table15[Unique ID],0),0)))</f>
        <v>Non-lead</v>
      </c>
      <c r="X4467"/>
    </row>
    <row r="4468" spans="2:24" ht="75" x14ac:dyDescent="0.25">
      <c r="B4468" s="146" t="s">
        <v>14728</v>
      </c>
      <c r="C4468" s="31" t="s">
        <v>14729</v>
      </c>
      <c r="D4468" s="31" t="s">
        <v>14730</v>
      </c>
      <c r="E4468" s="44" t="s">
        <v>43</v>
      </c>
      <c r="F4468" s="43" t="s">
        <v>34</v>
      </c>
      <c r="G4468" s="84" t="s">
        <v>34</v>
      </c>
      <c r="H4468" s="31"/>
      <c r="I4468" s="205"/>
      <c r="J4468" s="84" t="s">
        <v>106</v>
      </c>
      <c r="K4468" s="31" t="s">
        <v>36</v>
      </c>
      <c r="L4468" s="31" t="s">
        <v>95</v>
      </c>
      <c r="M4468" s="169" t="s">
        <v>4023</v>
      </c>
      <c r="N4468" s="148" t="s">
        <v>10265</v>
      </c>
      <c r="O4468" s="106" t="s">
        <v>43</v>
      </c>
      <c r="P4468" s="43"/>
      <c r="Q4468" s="205"/>
      <c r="R4468" s="84" t="s">
        <v>106</v>
      </c>
      <c r="S4468" s="31" t="s">
        <v>36</v>
      </c>
      <c r="T4468" s="31" t="s">
        <v>95</v>
      </c>
      <c r="U4468" s="169" t="s">
        <v>4023</v>
      </c>
      <c r="V4468" s="150" t="s">
        <v>10265</v>
      </c>
      <c r="W4468" s="141" t="str" cm="1">
        <f t="array" ref="W4468">IF(SUM(LEN(B4468:V4468))=0,"",IF(OR(OR(ISBLANK(F4468),SUM(LEN(C4468),LEN(D4468))=0),AND(NOT(E4468="Unknown"),ISBLANK(J4468)),AND(NOT(O4468="Unknown"),ISBLANK(R4468))),"Missing Information", INDEX(Table15[Entire Service Line Classification], MATCH(SUMIFS(Table15[Unique ID],Table15[System-Owned Portion],E4468,Table15[If Material Anything Other than "Lead" in Column E,Was Material Ever Previously Lead?],G4468,Table15[Customer-Owned Portion],O4468),Table15[Unique ID],0),0)))</f>
        <v>Non-lead</v>
      </c>
      <c r="X4468"/>
    </row>
    <row r="4469" spans="2:24" ht="225" x14ac:dyDescent="0.25">
      <c r="B4469" s="146" t="s">
        <v>14731</v>
      </c>
      <c r="C4469" s="31" t="s">
        <v>14732</v>
      </c>
      <c r="D4469" s="31" t="s">
        <v>14733</v>
      </c>
      <c r="E4469" s="44" t="s">
        <v>52</v>
      </c>
      <c r="F4469" s="43" t="s">
        <v>34</v>
      </c>
      <c r="G4469" s="84" t="s">
        <v>34</v>
      </c>
      <c r="H4469" s="31"/>
      <c r="I4469" s="205"/>
      <c r="J4469" s="84" t="s">
        <v>3268</v>
      </c>
      <c r="K4469" s="31" t="s">
        <v>34</v>
      </c>
      <c r="L4469" s="31"/>
      <c r="M4469" s="169"/>
      <c r="N4469" s="148" t="s">
        <v>3269</v>
      </c>
      <c r="O4469" s="106" t="s">
        <v>52</v>
      </c>
      <c r="P4469" s="43"/>
      <c r="Q4469" s="205"/>
      <c r="R4469" s="84" t="s">
        <v>3268</v>
      </c>
      <c r="S4469" s="31" t="s">
        <v>34</v>
      </c>
      <c r="T4469" s="31"/>
      <c r="U4469" s="169"/>
      <c r="V4469" s="150" t="s">
        <v>3269</v>
      </c>
      <c r="W4469" s="141" t="str" cm="1">
        <f t="array" ref="W4469">IF(SUM(LEN(B4469:V4469))=0,"",IF(OR(OR(ISBLANK(F4469),SUM(LEN(C4469),LEN(D4469))=0),AND(NOT(E4469="Unknown"),ISBLANK(J4469)),AND(NOT(O4469="Unknown"),ISBLANK(R4469))),"Missing Information", INDEX(Table15[Entire Service Line Classification], MATCH(SUMIFS(Table15[Unique ID],Table15[System-Owned Portion],E4469,Table15[If Material Anything Other than "Lead" in Column E,Was Material Ever Previously Lead?],G4469,Table15[Customer-Owned Portion],O4469),Table15[Unique ID],0),0)))</f>
        <v>Non-lead</v>
      </c>
      <c r="X4469"/>
    </row>
    <row r="4470" spans="2:24" ht="75" x14ac:dyDescent="0.25">
      <c r="B4470" s="146" t="s">
        <v>14734</v>
      </c>
      <c r="C4470" s="31" t="s">
        <v>14735</v>
      </c>
      <c r="D4470" s="31" t="s">
        <v>14736</v>
      </c>
      <c r="E4470" s="44" t="s">
        <v>43</v>
      </c>
      <c r="F4470" s="43" t="s">
        <v>34</v>
      </c>
      <c r="G4470" s="84" t="s">
        <v>34</v>
      </c>
      <c r="H4470" s="31"/>
      <c r="I4470" s="205"/>
      <c r="J4470" s="84" t="s">
        <v>106</v>
      </c>
      <c r="K4470" s="31" t="s">
        <v>36</v>
      </c>
      <c r="L4470" s="31" t="s">
        <v>95</v>
      </c>
      <c r="M4470" s="169" t="s">
        <v>4017</v>
      </c>
      <c r="N4470" s="148" t="s">
        <v>9488</v>
      </c>
      <c r="O4470" s="106" t="s">
        <v>35</v>
      </c>
      <c r="P4470" s="43"/>
      <c r="Q4470" s="205"/>
      <c r="R4470" s="84" t="s">
        <v>106</v>
      </c>
      <c r="S4470" s="31" t="s">
        <v>36</v>
      </c>
      <c r="T4470" s="31" t="s">
        <v>95</v>
      </c>
      <c r="U4470" s="169" t="s">
        <v>4017</v>
      </c>
      <c r="V4470" s="150" t="s">
        <v>14737</v>
      </c>
      <c r="W4470" s="141" t="str" cm="1">
        <f t="array" ref="W4470">IF(SUM(LEN(B4470:V4470))=0,"",IF(OR(OR(ISBLANK(F4470),SUM(LEN(C4470),LEN(D4470))=0),AND(NOT(E4470="Unknown"),ISBLANK(J4470)),AND(NOT(O4470="Unknown"),ISBLANK(R4470))),"Missing Information", INDEX(Table15[Entire Service Line Classification], MATCH(SUMIFS(Table15[Unique ID],Table15[System-Owned Portion],E4470,Table15[If Material Anything Other than "Lead" in Column E,Was Material Ever Previously Lead?],G4470,Table15[Customer-Owned Portion],O4470),Table15[Unique ID],0),0)))</f>
        <v>Non-lead</v>
      </c>
      <c r="X4470"/>
    </row>
    <row r="4471" spans="2:24" ht="225" x14ac:dyDescent="0.25">
      <c r="B4471" s="146" t="s">
        <v>14738</v>
      </c>
      <c r="C4471" s="31" t="s">
        <v>14739</v>
      </c>
      <c r="D4471" s="31" t="s">
        <v>14740</v>
      </c>
      <c r="E4471" s="44" t="s">
        <v>52</v>
      </c>
      <c r="F4471" s="43" t="s">
        <v>34</v>
      </c>
      <c r="G4471" s="84" t="s">
        <v>34</v>
      </c>
      <c r="H4471" s="31"/>
      <c r="I4471" s="205"/>
      <c r="J4471" s="84" t="s">
        <v>3268</v>
      </c>
      <c r="K4471" s="31" t="s">
        <v>34</v>
      </c>
      <c r="L4471" s="31"/>
      <c r="M4471" s="169"/>
      <c r="N4471" s="148" t="s">
        <v>3269</v>
      </c>
      <c r="O4471" s="106" t="s">
        <v>52</v>
      </c>
      <c r="P4471" s="43"/>
      <c r="Q4471" s="205"/>
      <c r="R4471" s="84" t="s">
        <v>3268</v>
      </c>
      <c r="S4471" s="31" t="s">
        <v>34</v>
      </c>
      <c r="T4471" s="31"/>
      <c r="U4471" s="169"/>
      <c r="V4471" s="150" t="s">
        <v>3269</v>
      </c>
      <c r="W4471" s="141" t="str" cm="1">
        <f t="array" ref="W4471">IF(SUM(LEN(B4471:V4471))=0,"",IF(OR(OR(ISBLANK(F4471),SUM(LEN(C4471),LEN(D4471))=0),AND(NOT(E4471="Unknown"),ISBLANK(J4471)),AND(NOT(O4471="Unknown"),ISBLANK(R4471))),"Missing Information", INDEX(Table15[Entire Service Line Classification], MATCH(SUMIFS(Table15[Unique ID],Table15[System-Owned Portion],E4471,Table15[If Material Anything Other than "Lead" in Column E,Was Material Ever Previously Lead?],G4471,Table15[Customer-Owned Portion],O4471),Table15[Unique ID],0),0)))</f>
        <v>Non-lead</v>
      </c>
      <c r="X4471"/>
    </row>
    <row r="4472" spans="2:24" ht="225" x14ac:dyDescent="0.25">
      <c r="B4472" s="146" t="s">
        <v>14741</v>
      </c>
      <c r="C4472" s="31" t="s">
        <v>14742</v>
      </c>
      <c r="D4472" s="31" t="s">
        <v>14743</v>
      </c>
      <c r="E4472" s="44" t="s">
        <v>52</v>
      </c>
      <c r="F4472" s="43" t="s">
        <v>34</v>
      </c>
      <c r="G4472" s="84" t="s">
        <v>34</v>
      </c>
      <c r="H4472" s="31"/>
      <c r="I4472" s="205"/>
      <c r="J4472" s="84" t="s">
        <v>3268</v>
      </c>
      <c r="K4472" s="31" t="s">
        <v>34</v>
      </c>
      <c r="L4472" s="31"/>
      <c r="M4472" s="169"/>
      <c r="N4472" s="148" t="s">
        <v>3269</v>
      </c>
      <c r="O4472" s="106" t="s">
        <v>52</v>
      </c>
      <c r="P4472" s="43"/>
      <c r="Q4472" s="205"/>
      <c r="R4472" s="84" t="s">
        <v>3268</v>
      </c>
      <c r="S4472" s="31" t="s">
        <v>34</v>
      </c>
      <c r="T4472" s="31"/>
      <c r="U4472" s="169"/>
      <c r="V4472" s="150" t="s">
        <v>3269</v>
      </c>
      <c r="W4472" s="141" t="str" cm="1">
        <f t="array" ref="W4472">IF(SUM(LEN(B4472:V4472))=0,"",IF(OR(OR(ISBLANK(F4472),SUM(LEN(C4472),LEN(D4472))=0),AND(NOT(E4472="Unknown"),ISBLANK(J4472)),AND(NOT(O4472="Unknown"),ISBLANK(R4472))),"Missing Information", INDEX(Table15[Entire Service Line Classification], MATCH(SUMIFS(Table15[Unique ID],Table15[System-Owned Portion],E4472,Table15[If Material Anything Other than "Lead" in Column E,Was Material Ever Previously Lead?],G4472,Table15[Customer-Owned Portion],O4472),Table15[Unique ID],0),0)))</f>
        <v>Non-lead</v>
      </c>
      <c r="X4472"/>
    </row>
    <row r="4473" spans="2:24" ht="225" x14ac:dyDescent="0.25">
      <c r="B4473" s="146" t="s">
        <v>14744</v>
      </c>
      <c r="C4473" s="31" t="s">
        <v>14745</v>
      </c>
      <c r="D4473" s="31" t="s">
        <v>14746</v>
      </c>
      <c r="E4473" s="44" t="s">
        <v>52</v>
      </c>
      <c r="F4473" s="43" t="s">
        <v>34</v>
      </c>
      <c r="G4473" s="84" t="s">
        <v>34</v>
      </c>
      <c r="H4473" s="31"/>
      <c r="I4473" s="205"/>
      <c r="J4473" s="84" t="s">
        <v>3268</v>
      </c>
      <c r="K4473" s="31" t="s">
        <v>34</v>
      </c>
      <c r="L4473" s="31"/>
      <c r="M4473" s="169"/>
      <c r="N4473" s="148" t="s">
        <v>3269</v>
      </c>
      <c r="O4473" s="106" t="s">
        <v>52</v>
      </c>
      <c r="P4473" s="43"/>
      <c r="Q4473" s="205"/>
      <c r="R4473" s="84" t="s">
        <v>3268</v>
      </c>
      <c r="S4473" s="31" t="s">
        <v>34</v>
      </c>
      <c r="T4473" s="31"/>
      <c r="U4473" s="169"/>
      <c r="V4473" s="150" t="s">
        <v>3269</v>
      </c>
      <c r="W4473" s="141" t="str" cm="1">
        <f t="array" ref="W4473">IF(SUM(LEN(B4473:V4473))=0,"",IF(OR(OR(ISBLANK(F4473),SUM(LEN(C4473),LEN(D4473))=0),AND(NOT(E4473="Unknown"),ISBLANK(J4473)),AND(NOT(O4473="Unknown"),ISBLANK(R4473))),"Missing Information", INDEX(Table15[Entire Service Line Classification], MATCH(SUMIFS(Table15[Unique ID],Table15[System-Owned Portion],E4473,Table15[If Material Anything Other than "Lead" in Column E,Was Material Ever Previously Lead?],G4473,Table15[Customer-Owned Portion],O4473),Table15[Unique ID],0),0)))</f>
        <v>Non-lead</v>
      </c>
      <c r="X4473"/>
    </row>
    <row r="4474" spans="2:24" ht="75" x14ac:dyDescent="0.25">
      <c r="B4474" s="146" t="s">
        <v>14747</v>
      </c>
      <c r="C4474" s="31" t="s">
        <v>14748</v>
      </c>
      <c r="D4474" s="31" t="s">
        <v>14749</v>
      </c>
      <c r="E4474" s="44" t="s">
        <v>43</v>
      </c>
      <c r="F4474" s="43" t="s">
        <v>34</v>
      </c>
      <c r="G4474" s="84" t="s">
        <v>34</v>
      </c>
      <c r="H4474" s="31"/>
      <c r="I4474" s="205"/>
      <c r="J4474" s="84" t="s">
        <v>106</v>
      </c>
      <c r="K4474" s="31" t="s">
        <v>36</v>
      </c>
      <c r="L4474" s="31" t="s">
        <v>95</v>
      </c>
      <c r="M4474" s="169" t="s">
        <v>4017</v>
      </c>
      <c r="N4474" s="148" t="s">
        <v>9488</v>
      </c>
      <c r="O4474" s="106" t="s">
        <v>35</v>
      </c>
      <c r="P4474" s="43"/>
      <c r="Q4474" s="205"/>
      <c r="R4474" s="84" t="s">
        <v>106</v>
      </c>
      <c r="S4474" s="31" t="s">
        <v>36</v>
      </c>
      <c r="T4474" s="31" t="s">
        <v>95</v>
      </c>
      <c r="U4474" s="169" t="s">
        <v>4017</v>
      </c>
      <c r="V4474" s="150" t="s">
        <v>13922</v>
      </c>
      <c r="W4474" s="141" t="str" cm="1">
        <f t="array" ref="W4474">IF(SUM(LEN(B4474:V4474))=0,"",IF(OR(OR(ISBLANK(F4474),SUM(LEN(C4474),LEN(D4474))=0),AND(NOT(E4474="Unknown"),ISBLANK(J4474)),AND(NOT(O4474="Unknown"),ISBLANK(R4474))),"Missing Information", INDEX(Table15[Entire Service Line Classification], MATCH(SUMIFS(Table15[Unique ID],Table15[System-Owned Portion],E4474,Table15[If Material Anything Other than "Lead" in Column E,Was Material Ever Previously Lead?],G4474,Table15[Customer-Owned Portion],O4474),Table15[Unique ID],0),0)))</f>
        <v>Non-lead</v>
      </c>
      <c r="X4474"/>
    </row>
    <row r="4475" spans="2:24" ht="75" x14ac:dyDescent="0.25">
      <c r="B4475" s="146" t="s">
        <v>14750</v>
      </c>
      <c r="C4475" s="31" t="s">
        <v>14751</v>
      </c>
      <c r="D4475" s="31" t="s">
        <v>14752</v>
      </c>
      <c r="E4475" s="44" t="s">
        <v>43</v>
      </c>
      <c r="F4475" s="43" t="s">
        <v>34</v>
      </c>
      <c r="G4475" s="84" t="s">
        <v>34</v>
      </c>
      <c r="H4475" s="31"/>
      <c r="I4475" s="205"/>
      <c r="J4475" s="84" t="s">
        <v>106</v>
      </c>
      <c r="K4475" s="31" t="s">
        <v>36</v>
      </c>
      <c r="L4475" s="31" t="s">
        <v>95</v>
      </c>
      <c r="M4475" s="169" t="s">
        <v>4017</v>
      </c>
      <c r="N4475" s="148" t="s">
        <v>9488</v>
      </c>
      <c r="O4475" s="106" t="s">
        <v>35</v>
      </c>
      <c r="P4475" s="43"/>
      <c r="Q4475" s="205"/>
      <c r="R4475" s="84" t="s">
        <v>106</v>
      </c>
      <c r="S4475" s="31" t="s">
        <v>36</v>
      </c>
      <c r="T4475" s="31" t="s">
        <v>95</v>
      </c>
      <c r="U4475" s="169" t="s">
        <v>4017</v>
      </c>
      <c r="V4475" s="150" t="s">
        <v>13922</v>
      </c>
      <c r="W4475" s="141" t="str" cm="1">
        <f t="array" ref="W4475">IF(SUM(LEN(B4475:V4475))=0,"",IF(OR(OR(ISBLANK(F4475),SUM(LEN(C4475),LEN(D4475))=0),AND(NOT(E4475="Unknown"),ISBLANK(J4475)),AND(NOT(O4475="Unknown"),ISBLANK(R4475))),"Missing Information", INDEX(Table15[Entire Service Line Classification], MATCH(SUMIFS(Table15[Unique ID],Table15[System-Owned Portion],E4475,Table15[If Material Anything Other than "Lead" in Column E,Was Material Ever Previously Lead?],G4475,Table15[Customer-Owned Portion],O4475),Table15[Unique ID],0),0)))</f>
        <v>Non-lead</v>
      </c>
      <c r="X4475"/>
    </row>
    <row r="4476" spans="2:24" ht="75" x14ac:dyDescent="0.25">
      <c r="B4476" s="146" t="s">
        <v>14753</v>
      </c>
      <c r="C4476" s="31" t="s">
        <v>14754</v>
      </c>
      <c r="D4476" s="31" t="s">
        <v>14755</v>
      </c>
      <c r="E4476" s="44" t="s">
        <v>43</v>
      </c>
      <c r="F4476" s="43" t="s">
        <v>34</v>
      </c>
      <c r="G4476" s="84" t="s">
        <v>34</v>
      </c>
      <c r="H4476" s="31"/>
      <c r="I4476" s="205"/>
      <c r="J4476" s="84" t="s">
        <v>106</v>
      </c>
      <c r="K4476" s="31" t="s">
        <v>36</v>
      </c>
      <c r="L4476" s="31" t="s">
        <v>95</v>
      </c>
      <c r="M4476" s="169" t="s">
        <v>4017</v>
      </c>
      <c r="N4476" s="148" t="s">
        <v>9488</v>
      </c>
      <c r="O4476" s="106" t="s">
        <v>35</v>
      </c>
      <c r="P4476" s="43"/>
      <c r="Q4476" s="205"/>
      <c r="R4476" s="84" t="s">
        <v>106</v>
      </c>
      <c r="S4476" s="31" t="s">
        <v>36</v>
      </c>
      <c r="T4476" s="31" t="s">
        <v>95</v>
      </c>
      <c r="U4476" s="169" t="s">
        <v>4017</v>
      </c>
      <c r="V4476" s="150" t="s">
        <v>14737</v>
      </c>
      <c r="W4476" s="141" t="str" cm="1">
        <f t="array" ref="W4476">IF(SUM(LEN(B4476:V4476))=0,"",IF(OR(OR(ISBLANK(F4476),SUM(LEN(C4476),LEN(D4476))=0),AND(NOT(E4476="Unknown"),ISBLANK(J4476)),AND(NOT(O4476="Unknown"),ISBLANK(R4476))),"Missing Information", INDEX(Table15[Entire Service Line Classification], MATCH(SUMIFS(Table15[Unique ID],Table15[System-Owned Portion],E4476,Table15[If Material Anything Other than "Lead" in Column E,Was Material Ever Previously Lead?],G4476,Table15[Customer-Owned Portion],O4476),Table15[Unique ID],0),0)))</f>
        <v>Non-lead</v>
      </c>
      <c r="X4476"/>
    </row>
    <row r="4477" spans="2:24" ht="60" x14ac:dyDescent="0.25">
      <c r="B4477" s="146" t="s">
        <v>14756</v>
      </c>
      <c r="C4477" s="31" t="s">
        <v>14757</v>
      </c>
      <c r="D4477" s="31" t="s">
        <v>14758</v>
      </c>
      <c r="E4477" s="44" t="s">
        <v>43</v>
      </c>
      <c r="F4477" s="43" t="s">
        <v>34</v>
      </c>
      <c r="G4477" s="84" t="s">
        <v>34</v>
      </c>
      <c r="H4477" s="31"/>
      <c r="I4477" s="205"/>
      <c r="J4477" s="84" t="s">
        <v>106</v>
      </c>
      <c r="K4477" s="31" t="s">
        <v>36</v>
      </c>
      <c r="L4477" s="31" t="s">
        <v>95</v>
      </c>
      <c r="M4477" s="169" t="s">
        <v>5454</v>
      </c>
      <c r="N4477" s="148" t="s">
        <v>7575</v>
      </c>
      <c r="O4477" s="106" t="s">
        <v>43</v>
      </c>
      <c r="P4477" s="43"/>
      <c r="Q4477" s="205"/>
      <c r="R4477" s="84" t="s">
        <v>106</v>
      </c>
      <c r="S4477" s="31" t="s">
        <v>36</v>
      </c>
      <c r="T4477" s="31" t="s">
        <v>95</v>
      </c>
      <c r="U4477" s="169" t="s">
        <v>5454</v>
      </c>
      <c r="V4477" s="150" t="s">
        <v>7575</v>
      </c>
      <c r="W4477" s="141" t="str" cm="1">
        <f t="array" ref="W4477">IF(SUM(LEN(B4477:V4477))=0,"",IF(OR(OR(ISBLANK(F4477),SUM(LEN(C4477),LEN(D4477))=0),AND(NOT(E4477="Unknown"),ISBLANK(J4477)),AND(NOT(O4477="Unknown"),ISBLANK(R4477))),"Missing Information", INDEX(Table15[Entire Service Line Classification], MATCH(SUMIFS(Table15[Unique ID],Table15[System-Owned Portion],E4477,Table15[If Material Anything Other than "Lead" in Column E,Was Material Ever Previously Lead?],G4477,Table15[Customer-Owned Portion],O4477),Table15[Unique ID],0),0)))</f>
        <v>Non-lead</v>
      </c>
      <c r="X4477"/>
    </row>
    <row r="4478" spans="2:24" ht="60" x14ac:dyDescent="0.25">
      <c r="B4478" s="146" t="s">
        <v>14759</v>
      </c>
      <c r="C4478" s="31" t="s">
        <v>14760</v>
      </c>
      <c r="D4478" s="31" t="s">
        <v>14761</v>
      </c>
      <c r="E4478" s="44" t="s">
        <v>43</v>
      </c>
      <c r="F4478" s="43" t="s">
        <v>34</v>
      </c>
      <c r="G4478" s="84" t="s">
        <v>34</v>
      </c>
      <c r="H4478" s="31"/>
      <c r="I4478" s="205"/>
      <c r="J4478" s="84" t="s">
        <v>106</v>
      </c>
      <c r="K4478" s="31" t="s">
        <v>36</v>
      </c>
      <c r="L4478" s="31" t="s">
        <v>95</v>
      </c>
      <c r="M4478" s="169" t="s">
        <v>5454</v>
      </c>
      <c r="N4478" s="148" t="s">
        <v>7575</v>
      </c>
      <c r="O4478" s="106" t="s">
        <v>43</v>
      </c>
      <c r="P4478" s="43"/>
      <c r="Q4478" s="205"/>
      <c r="R4478" s="84" t="s">
        <v>106</v>
      </c>
      <c r="S4478" s="31" t="s">
        <v>36</v>
      </c>
      <c r="T4478" s="31" t="s">
        <v>95</v>
      </c>
      <c r="U4478" s="169" t="s">
        <v>5454</v>
      </c>
      <c r="V4478" s="150" t="s">
        <v>7575</v>
      </c>
      <c r="W4478" s="141" t="str" cm="1">
        <f t="array" ref="W4478">IF(SUM(LEN(B4478:V4478))=0,"",IF(OR(OR(ISBLANK(F4478),SUM(LEN(C4478),LEN(D4478))=0),AND(NOT(E4478="Unknown"),ISBLANK(J4478)),AND(NOT(O4478="Unknown"),ISBLANK(R4478))),"Missing Information", INDEX(Table15[Entire Service Line Classification], MATCH(SUMIFS(Table15[Unique ID],Table15[System-Owned Portion],E4478,Table15[If Material Anything Other than "Lead" in Column E,Was Material Ever Previously Lead?],G4478,Table15[Customer-Owned Portion],O4478),Table15[Unique ID],0),0)))</f>
        <v>Non-lead</v>
      </c>
      <c r="X4478"/>
    </row>
    <row r="4479" spans="2:24" ht="225" x14ac:dyDescent="0.25">
      <c r="B4479" s="146" t="s">
        <v>14762</v>
      </c>
      <c r="C4479" s="31" t="s">
        <v>14763</v>
      </c>
      <c r="D4479" s="31" t="s">
        <v>14764</v>
      </c>
      <c r="E4479" s="44" t="s">
        <v>52</v>
      </c>
      <c r="F4479" s="43" t="s">
        <v>34</v>
      </c>
      <c r="G4479" s="84" t="s">
        <v>34</v>
      </c>
      <c r="H4479" s="31"/>
      <c r="I4479" s="205"/>
      <c r="J4479" s="84" t="s">
        <v>105</v>
      </c>
      <c r="K4479" s="31" t="s">
        <v>34</v>
      </c>
      <c r="L4479" s="31"/>
      <c r="M4479" s="169"/>
      <c r="N4479" s="148" t="s">
        <v>3366</v>
      </c>
      <c r="O4479" s="106" t="s">
        <v>52</v>
      </c>
      <c r="P4479" s="43"/>
      <c r="Q4479" s="205"/>
      <c r="R4479" s="84" t="s">
        <v>105</v>
      </c>
      <c r="S4479" s="31" t="s">
        <v>34</v>
      </c>
      <c r="T4479" s="31"/>
      <c r="U4479" s="169"/>
      <c r="V4479" s="150" t="s">
        <v>3366</v>
      </c>
      <c r="W4479" s="141" t="str" cm="1">
        <f t="array" ref="W4479">IF(SUM(LEN(B4479:V4479))=0,"",IF(OR(OR(ISBLANK(F4479),SUM(LEN(C4479),LEN(D4479))=0),AND(NOT(E4479="Unknown"),ISBLANK(J4479)),AND(NOT(O4479="Unknown"),ISBLANK(R4479))),"Missing Information", INDEX(Table15[Entire Service Line Classification], MATCH(SUMIFS(Table15[Unique ID],Table15[System-Owned Portion],E4479,Table15[If Material Anything Other than "Lead" in Column E,Was Material Ever Previously Lead?],G4479,Table15[Customer-Owned Portion],O4479),Table15[Unique ID],0),0)))</f>
        <v>Non-lead</v>
      </c>
      <c r="X4479"/>
    </row>
    <row r="4480" spans="2:24" ht="225" x14ac:dyDescent="0.25">
      <c r="B4480" s="146" t="s">
        <v>14765</v>
      </c>
      <c r="C4480" s="31" t="s">
        <v>14766</v>
      </c>
      <c r="D4480" s="31" t="s">
        <v>14767</v>
      </c>
      <c r="E4480" s="44" t="s">
        <v>52</v>
      </c>
      <c r="F4480" s="43" t="s">
        <v>34</v>
      </c>
      <c r="G4480" s="84" t="s">
        <v>34</v>
      </c>
      <c r="H4480" s="31"/>
      <c r="I4480" s="205"/>
      <c r="J4480" s="84" t="s">
        <v>3268</v>
      </c>
      <c r="K4480" s="31" t="s">
        <v>34</v>
      </c>
      <c r="L4480" s="31"/>
      <c r="M4480" s="169"/>
      <c r="N4480" s="148" t="s">
        <v>3269</v>
      </c>
      <c r="O4480" s="106" t="s">
        <v>52</v>
      </c>
      <c r="P4480" s="43"/>
      <c r="Q4480" s="205"/>
      <c r="R4480" s="84" t="s">
        <v>3268</v>
      </c>
      <c r="S4480" s="31" t="s">
        <v>34</v>
      </c>
      <c r="T4480" s="31"/>
      <c r="U4480" s="169"/>
      <c r="V4480" s="150" t="s">
        <v>3269</v>
      </c>
      <c r="W4480" s="141" t="str" cm="1">
        <f t="array" ref="W4480">IF(SUM(LEN(B4480:V4480))=0,"",IF(OR(OR(ISBLANK(F4480),SUM(LEN(C4480),LEN(D4480))=0),AND(NOT(E4480="Unknown"),ISBLANK(J4480)),AND(NOT(O4480="Unknown"),ISBLANK(R4480))),"Missing Information", INDEX(Table15[Entire Service Line Classification], MATCH(SUMIFS(Table15[Unique ID],Table15[System-Owned Portion],E4480,Table15[If Material Anything Other than "Lead" in Column E,Was Material Ever Previously Lead?],G4480,Table15[Customer-Owned Portion],O4480),Table15[Unique ID],0),0)))</f>
        <v>Non-lead</v>
      </c>
      <c r="X4480"/>
    </row>
    <row r="4481" spans="2:24" ht="60" x14ac:dyDescent="0.25">
      <c r="B4481" s="146" t="s">
        <v>14768</v>
      </c>
      <c r="C4481" s="31" t="s">
        <v>14769</v>
      </c>
      <c r="D4481" s="31" t="s">
        <v>14770</v>
      </c>
      <c r="E4481" s="44" t="s">
        <v>43</v>
      </c>
      <c r="F4481" s="43" t="s">
        <v>34</v>
      </c>
      <c r="G4481" s="84" t="s">
        <v>34</v>
      </c>
      <c r="H4481" s="31"/>
      <c r="I4481" s="205"/>
      <c r="J4481" s="84" t="s">
        <v>106</v>
      </c>
      <c r="K4481" s="31" t="s">
        <v>36</v>
      </c>
      <c r="L4481" s="31" t="s">
        <v>95</v>
      </c>
      <c r="M4481" s="169" t="s">
        <v>5454</v>
      </c>
      <c r="N4481" s="148" t="s">
        <v>7575</v>
      </c>
      <c r="O4481" s="106" t="s">
        <v>35</v>
      </c>
      <c r="P4481" s="43"/>
      <c r="Q4481" s="205"/>
      <c r="R4481" s="84" t="s">
        <v>106</v>
      </c>
      <c r="S4481" s="31" t="s">
        <v>36</v>
      </c>
      <c r="T4481" s="31" t="s">
        <v>95</v>
      </c>
      <c r="U4481" s="169" t="s">
        <v>5454</v>
      </c>
      <c r="V4481" s="150" t="s">
        <v>7576</v>
      </c>
      <c r="W4481" s="141" t="str" cm="1">
        <f t="array" ref="W4481">IF(SUM(LEN(B4481:V4481))=0,"",IF(OR(OR(ISBLANK(F4481),SUM(LEN(C4481),LEN(D4481))=0),AND(NOT(E4481="Unknown"),ISBLANK(J4481)),AND(NOT(O4481="Unknown"),ISBLANK(R4481))),"Missing Information", INDEX(Table15[Entire Service Line Classification], MATCH(SUMIFS(Table15[Unique ID],Table15[System-Owned Portion],E4481,Table15[If Material Anything Other than "Lead" in Column E,Was Material Ever Previously Lead?],G4481,Table15[Customer-Owned Portion],O4481),Table15[Unique ID],0),0)))</f>
        <v>Non-lead</v>
      </c>
      <c r="X4481"/>
    </row>
    <row r="4482" spans="2:24" ht="60" x14ac:dyDescent="0.25">
      <c r="B4482" s="146" t="s">
        <v>14771</v>
      </c>
      <c r="C4482" s="31" t="s">
        <v>14772</v>
      </c>
      <c r="D4482" s="31" t="s">
        <v>14773</v>
      </c>
      <c r="E4482" s="44" t="s">
        <v>43</v>
      </c>
      <c r="F4482" s="43" t="s">
        <v>34</v>
      </c>
      <c r="G4482" s="84" t="s">
        <v>34</v>
      </c>
      <c r="H4482" s="31"/>
      <c r="I4482" s="205"/>
      <c r="J4482" s="84" t="s">
        <v>106</v>
      </c>
      <c r="K4482" s="31" t="s">
        <v>36</v>
      </c>
      <c r="L4482" s="31" t="s">
        <v>95</v>
      </c>
      <c r="M4482" s="169" t="s">
        <v>5454</v>
      </c>
      <c r="N4482" s="148" t="s">
        <v>7575</v>
      </c>
      <c r="O4482" s="106" t="s">
        <v>43</v>
      </c>
      <c r="P4482" s="43"/>
      <c r="Q4482" s="205"/>
      <c r="R4482" s="84" t="s">
        <v>106</v>
      </c>
      <c r="S4482" s="31" t="s">
        <v>36</v>
      </c>
      <c r="T4482" s="31" t="s">
        <v>95</v>
      </c>
      <c r="U4482" s="169" t="s">
        <v>5454</v>
      </c>
      <c r="V4482" s="150" t="s">
        <v>7575</v>
      </c>
      <c r="W4482" s="141" t="str" cm="1">
        <f t="array" ref="W4482">IF(SUM(LEN(B4482:V4482))=0,"",IF(OR(OR(ISBLANK(F4482),SUM(LEN(C4482),LEN(D4482))=0),AND(NOT(E4482="Unknown"),ISBLANK(J4482)),AND(NOT(O4482="Unknown"),ISBLANK(R4482))),"Missing Information", INDEX(Table15[Entire Service Line Classification], MATCH(SUMIFS(Table15[Unique ID],Table15[System-Owned Portion],E4482,Table15[If Material Anything Other than "Lead" in Column E,Was Material Ever Previously Lead?],G4482,Table15[Customer-Owned Portion],O4482),Table15[Unique ID],0),0)))</f>
        <v>Non-lead</v>
      </c>
      <c r="X4482"/>
    </row>
    <row r="4483" spans="2:24" ht="60" x14ac:dyDescent="0.25">
      <c r="B4483" s="146" t="s">
        <v>14774</v>
      </c>
      <c r="C4483" s="31" t="s">
        <v>14775</v>
      </c>
      <c r="D4483" s="31" t="s">
        <v>14776</v>
      </c>
      <c r="E4483" s="44" t="s">
        <v>43</v>
      </c>
      <c r="F4483" s="43" t="s">
        <v>34</v>
      </c>
      <c r="G4483" s="84" t="s">
        <v>34</v>
      </c>
      <c r="H4483" s="31"/>
      <c r="I4483" s="205"/>
      <c r="J4483" s="84" t="s">
        <v>106</v>
      </c>
      <c r="K4483" s="31" t="s">
        <v>36</v>
      </c>
      <c r="L4483" s="31" t="s">
        <v>95</v>
      </c>
      <c r="M4483" s="169" t="s">
        <v>5454</v>
      </c>
      <c r="N4483" s="148" t="s">
        <v>7575</v>
      </c>
      <c r="O4483" s="106" t="s">
        <v>43</v>
      </c>
      <c r="P4483" s="43"/>
      <c r="Q4483" s="205"/>
      <c r="R4483" s="84" t="s">
        <v>106</v>
      </c>
      <c r="S4483" s="31" t="s">
        <v>36</v>
      </c>
      <c r="T4483" s="31" t="s">
        <v>95</v>
      </c>
      <c r="U4483" s="169" t="s">
        <v>5454</v>
      </c>
      <c r="V4483" s="150" t="s">
        <v>7575</v>
      </c>
      <c r="W4483" s="141" t="str" cm="1">
        <f t="array" ref="W4483">IF(SUM(LEN(B4483:V4483))=0,"",IF(OR(OR(ISBLANK(F4483),SUM(LEN(C4483),LEN(D4483))=0),AND(NOT(E4483="Unknown"),ISBLANK(J4483)),AND(NOT(O4483="Unknown"),ISBLANK(R4483))),"Missing Information", INDEX(Table15[Entire Service Line Classification], MATCH(SUMIFS(Table15[Unique ID],Table15[System-Owned Portion],E4483,Table15[If Material Anything Other than "Lead" in Column E,Was Material Ever Previously Lead?],G4483,Table15[Customer-Owned Portion],O4483),Table15[Unique ID],0),0)))</f>
        <v>Non-lead</v>
      </c>
      <c r="X4483"/>
    </row>
    <row r="4484" spans="2:24" ht="60" x14ac:dyDescent="0.25">
      <c r="B4484" s="146" t="s">
        <v>14777</v>
      </c>
      <c r="C4484" s="31" t="s">
        <v>10699</v>
      </c>
      <c r="D4484" s="31" t="s">
        <v>14778</v>
      </c>
      <c r="E4484" s="44" t="s">
        <v>42</v>
      </c>
      <c r="F4484" s="43" t="s">
        <v>34</v>
      </c>
      <c r="G4484" s="84" t="s">
        <v>34</v>
      </c>
      <c r="H4484" s="31"/>
      <c r="I4484" s="205"/>
      <c r="J4484" s="84" t="s">
        <v>106</v>
      </c>
      <c r="K4484" s="31" t="s">
        <v>36</v>
      </c>
      <c r="L4484" s="31" t="s">
        <v>95</v>
      </c>
      <c r="M4484" s="169" t="s">
        <v>6141</v>
      </c>
      <c r="N4484" s="148" t="s">
        <v>14779</v>
      </c>
      <c r="O4484" s="106" t="s">
        <v>35</v>
      </c>
      <c r="P4484" s="43"/>
      <c r="Q4484" s="205"/>
      <c r="R4484" s="84" t="s">
        <v>106</v>
      </c>
      <c r="S4484" s="31" t="s">
        <v>36</v>
      </c>
      <c r="T4484" s="31" t="s">
        <v>95</v>
      </c>
      <c r="U4484" s="169" t="s">
        <v>6141</v>
      </c>
      <c r="V4484" s="150" t="s">
        <v>13837</v>
      </c>
      <c r="W4484" s="141" t="str" cm="1">
        <f t="array" ref="W4484">IF(SUM(LEN(B4484:V4484))=0,"",IF(OR(OR(ISBLANK(F4484),SUM(LEN(C4484),LEN(D4484))=0),AND(NOT(E4484="Unknown"),ISBLANK(J4484)),AND(NOT(O4484="Unknown"),ISBLANK(R4484))),"Missing Information", INDEX(Table15[Entire Service Line Classification], MATCH(SUMIFS(Table15[Unique ID],Table15[System-Owned Portion],E4484,Table15[If Material Anything Other than "Lead" in Column E,Was Material Ever Previously Lead?],G4484,Table15[Customer-Owned Portion],O4484),Table15[Unique ID],0),0)))</f>
        <v>Non-lead</v>
      </c>
      <c r="X4484"/>
    </row>
    <row r="4485" spans="2:24" ht="225" x14ac:dyDescent="0.25">
      <c r="B4485" s="146" t="s">
        <v>14780</v>
      </c>
      <c r="C4485" s="31" t="s">
        <v>14781</v>
      </c>
      <c r="D4485" s="31" t="s">
        <v>14782</v>
      </c>
      <c r="E4485" s="44" t="s">
        <v>52</v>
      </c>
      <c r="F4485" s="43" t="s">
        <v>34</v>
      </c>
      <c r="G4485" s="84" t="s">
        <v>34</v>
      </c>
      <c r="H4485" s="31"/>
      <c r="I4485" s="205"/>
      <c r="J4485" s="84" t="s">
        <v>3268</v>
      </c>
      <c r="K4485" s="31" t="s">
        <v>34</v>
      </c>
      <c r="L4485" s="31"/>
      <c r="M4485" s="169"/>
      <c r="N4485" s="148" t="s">
        <v>3269</v>
      </c>
      <c r="O4485" s="106" t="s">
        <v>52</v>
      </c>
      <c r="P4485" s="43"/>
      <c r="Q4485" s="205"/>
      <c r="R4485" s="84" t="s">
        <v>3268</v>
      </c>
      <c r="S4485" s="31" t="s">
        <v>34</v>
      </c>
      <c r="T4485" s="31"/>
      <c r="U4485" s="169"/>
      <c r="V4485" s="150" t="s">
        <v>3269</v>
      </c>
      <c r="W4485" s="141" t="str" cm="1">
        <f t="array" ref="W4485">IF(SUM(LEN(B4485:V4485))=0,"",IF(OR(OR(ISBLANK(F4485),SUM(LEN(C4485),LEN(D4485))=0),AND(NOT(E4485="Unknown"),ISBLANK(J4485)),AND(NOT(O4485="Unknown"),ISBLANK(R4485))),"Missing Information", INDEX(Table15[Entire Service Line Classification], MATCH(SUMIFS(Table15[Unique ID],Table15[System-Owned Portion],E4485,Table15[If Material Anything Other than "Lead" in Column E,Was Material Ever Previously Lead?],G4485,Table15[Customer-Owned Portion],O4485),Table15[Unique ID],0),0)))</f>
        <v>Non-lead</v>
      </c>
      <c r="X4485"/>
    </row>
    <row r="4486" spans="2:24" ht="60" x14ac:dyDescent="0.25">
      <c r="B4486" s="146" t="s">
        <v>14783</v>
      </c>
      <c r="C4486" s="31" t="s">
        <v>14784</v>
      </c>
      <c r="D4486" s="31" t="s">
        <v>14785</v>
      </c>
      <c r="E4486" s="44" t="s">
        <v>43</v>
      </c>
      <c r="F4486" s="43" t="s">
        <v>34</v>
      </c>
      <c r="G4486" s="84" t="s">
        <v>34</v>
      </c>
      <c r="H4486" s="31"/>
      <c r="I4486" s="205"/>
      <c r="J4486" s="84" t="s">
        <v>106</v>
      </c>
      <c r="K4486" s="31" t="s">
        <v>36</v>
      </c>
      <c r="L4486" s="31" t="s">
        <v>95</v>
      </c>
      <c r="M4486" s="169" t="s">
        <v>5454</v>
      </c>
      <c r="N4486" s="148" t="s">
        <v>7575</v>
      </c>
      <c r="O4486" s="106" t="s">
        <v>35</v>
      </c>
      <c r="P4486" s="43"/>
      <c r="Q4486" s="205"/>
      <c r="R4486" s="84" t="s">
        <v>106</v>
      </c>
      <c r="S4486" s="31" t="s">
        <v>36</v>
      </c>
      <c r="T4486" s="31" t="s">
        <v>95</v>
      </c>
      <c r="U4486" s="169" t="s">
        <v>5454</v>
      </c>
      <c r="V4486" s="150" t="s">
        <v>14786</v>
      </c>
      <c r="W4486" s="141" t="str" cm="1">
        <f t="array" ref="W4486">IF(SUM(LEN(B4486:V4486))=0,"",IF(OR(OR(ISBLANK(F4486),SUM(LEN(C4486),LEN(D4486))=0),AND(NOT(E4486="Unknown"),ISBLANK(J4486)),AND(NOT(O4486="Unknown"),ISBLANK(R4486))),"Missing Information", INDEX(Table15[Entire Service Line Classification], MATCH(SUMIFS(Table15[Unique ID],Table15[System-Owned Portion],E4486,Table15[If Material Anything Other than "Lead" in Column E,Was Material Ever Previously Lead?],G4486,Table15[Customer-Owned Portion],O4486),Table15[Unique ID],0),0)))</f>
        <v>Non-lead</v>
      </c>
      <c r="X4486"/>
    </row>
    <row r="4487" spans="2:24" ht="60" x14ac:dyDescent="0.25">
      <c r="B4487" s="146" t="s">
        <v>14787</v>
      </c>
      <c r="C4487" s="31" t="s">
        <v>14788</v>
      </c>
      <c r="D4487" s="31" t="s">
        <v>14789</v>
      </c>
      <c r="E4487" s="44" t="s">
        <v>42</v>
      </c>
      <c r="F4487" s="43" t="s">
        <v>34</v>
      </c>
      <c r="G4487" s="84" t="s">
        <v>34</v>
      </c>
      <c r="H4487" s="31"/>
      <c r="I4487" s="205"/>
      <c r="J4487" s="84" t="s">
        <v>106</v>
      </c>
      <c r="K4487" s="31" t="s">
        <v>36</v>
      </c>
      <c r="L4487" s="31" t="s">
        <v>95</v>
      </c>
      <c r="M4487" s="169" t="s">
        <v>5454</v>
      </c>
      <c r="N4487" s="148" t="s">
        <v>14790</v>
      </c>
      <c r="O4487" s="106" t="s">
        <v>42</v>
      </c>
      <c r="P4487" s="43"/>
      <c r="Q4487" s="205"/>
      <c r="R4487" s="84" t="s">
        <v>106</v>
      </c>
      <c r="S4487" s="31" t="s">
        <v>36</v>
      </c>
      <c r="T4487" s="31" t="s">
        <v>95</v>
      </c>
      <c r="U4487" s="169" t="s">
        <v>5454</v>
      </c>
      <c r="V4487" s="150" t="s">
        <v>14790</v>
      </c>
      <c r="W4487" s="141" t="str" cm="1">
        <f t="array" ref="W4487">IF(SUM(LEN(B4487:V4487))=0,"",IF(OR(OR(ISBLANK(F4487),SUM(LEN(C4487),LEN(D4487))=0),AND(NOT(E4487="Unknown"),ISBLANK(J4487)),AND(NOT(O4487="Unknown"),ISBLANK(R4487))),"Missing Information", INDEX(Table15[Entire Service Line Classification], MATCH(SUMIFS(Table15[Unique ID],Table15[System-Owned Portion],E4487,Table15[If Material Anything Other than "Lead" in Column E,Was Material Ever Previously Lead?],G4487,Table15[Customer-Owned Portion],O4487),Table15[Unique ID],0),0)))</f>
        <v>Non-lead</v>
      </c>
      <c r="X4487"/>
    </row>
    <row r="4488" spans="2:24" ht="225" x14ac:dyDescent="0.25">
      <c r="B4488" s="146" t="s">
        <v>14791</v>
      </c>
      <c r="C4488" s="31" t="s">
        <v>14792</v>
      </c>
      <c r="D4488" s="31" t="s">
        <v>14793</v>
      </c>
      <c r="E4488" s="44" t="s">
        <v>52</v>
      </c>
      <c r="F4488" s="43" t="s">
        <v>34</v>
      </c>
      <c r="G4488" s="84" t="s">
        <v>34</v>
      </c>
      <c r="H4488" s="31"/>
      <c r="I4488" s="205"/>
      <c r="J4488" s="84" t="s">
        <v>3268</v>
      </c>
      <c r="K4488" s="31" t="s">
        <v>34</v>
      </c>
      <c r="L4488" s="31"/>
      <c r="M4488" s="169"/>
      <c r="N4488" s="148" t="s">
        <v>3269</v>
      </c>
      <c r="O4488" s="106" t="s">
        <v>52</v>
      </c>
      <c r="P4488" s="43"/>
      <c r="Q4488" s="205"/>
      <c r="R4488" s="84" t="s">
        <v>3268</v>
      </c>
      <c r="S4488" s="31" t="s">
        <v>34</v>
      </c>
      <c r="T4488" s="31"/>
      <c r="U4488" s="169"/>
      <c r="V4488" s="150" t="s">
        <v>3269</v>
      </c>
      <c r="W4488" s="141" t="str" cm="1">
        <f t="array" ref="W4488">IF(SUM(LEN(B4488:V4488))=0,"",IF(OR(OR(ISBLANK(F4488),SUM(LEN(C4488),LEN(D4488))=0),AND(NOT(E4488="Unknown"),ISBLANK(J4488)),AND(NOT(O4488="Unknown"),ISBLANK(R4488))),"Missing Information", INDEX(Table15[Entire Service Line Classification], MATCH(SUMIFS(Table15[Unique ID],Table15[System-Owned Portion],E4488,Table15[If Material Anything Other than "Lead" in Column E,Was Material Ever Previously Lead?],G4488,Table15[Customer-Owned Portion],O4488),Table15[Unique ID],0),0)))</f>
        <v>Non-lead</v>
      </c>
      <c r="X4488"/>
    </row>
    <row r="4489" spans="2:24" ht="225" x14ac:dyDescent="0.25">
      <c r="B4489" s="146" t="s">
        <v>14794</v>
      </c>
      <c r="C4489" s="31" t="s">
        <v>14795</v>
      </c>
      <c r="D4489" s="31" t="s">
        <v>14796</v>
      </c>
      <c r="E4489" s="44" t="s">
        <v>52</v>
      </c>
      <c r="F4489" s="43" t="s">
        <v>34</v>
      </c>
      <c r="G4489" s="84" t="s">
        <v>34</v>
      </c>
      <c r="H4489" s="31"/>
      <c r="I4489" s="205"/>
      <c r="J4489" s="84" t="s">
        <v>3268</v>
      </c>
      <c r="K4489" s="31" t="s">
        <v>34</v>
      </c>
      <c r="L4489" s="31"/>
      <c r="M4489" s="169"/>
      <c r="N4489" s="148" t="s">
        <v>3269</v>
      </c>
      <c r="O4489" s="106" t="s">
        <v>52</v>
      </c>
      <c r="P4489" s="43"/>
      <c r="Q4489" s="205"/>
      <c r="R4489" s="84" t="s">
        <v>3268</v>
      </c>
      <c r="S4489" s="31" t="s">
        <v>34</v>
      </c>
      <c r="T4489" s="31"/>
      <c r="U4489" s="169"/>
      <c r="V4489" s="150" t="s">
        <v>3269</v>
      </c>
      <c r="W4489" s="141" t="str" cm="1">
        <f t="array" ref="W4489">IF(SUM(LEN(B4489:V4489))=0,"",IF(OR(OR(ISBLANK(F4489),SUM(LEN(C4489),LEN(D4489))=0),AND(NOT(E4489="Unknown"),ISBLANK(J4489)),AND(NOT(O4489="Unknown"),ISBLANK(R4489))),"Missing Information", INDEX(Table15[Entire Service Line Classification], MATCH(SUMIFS(Table15[Unique ID],Table15[System-Owned Portion],E4489,Table15[If Material Anything Other than "Lead" in Column E,Was Material Ever Previously Lead?],G4489,Table15[Customer-Owned Portion],O4489),Table15[Unique ID],0),0)))</f>
        <v>Non-lead</v>
      </c>
      <c r="X4489"/>
    </row>
    <row r="4490" spans="2:24" ht="225" x14ac:dyDescent="0.25">
      <c r="B4490" s="146" t="s">
        <v>14797</v>
      </c>
      <c r="C4490" s="31" t="s">
        <v>14798</v>
      </c>
      <c r="D4490" s="31" t="s">
        <v>14799</v>
      </c>
      <c r="E4490" s="44" t="s">
        <v>52</v>
      </c>
      <c r="F4490" s="43" t="s">
        <v>34</v>
      </c>
      <c r="G4490" s="84" t="s">
        <v>34</v>
      </c>
      <c r="H4490" s="31"/>
      <c r="I4490" s="205"/>
      <c r="J4490" s="84" t="s">
        <v>3268</v>
      </c>
      <c r="K4490" s="31" t="s">
        <v>34</v>
      </c>
      <c r="L4490" s="31"/>
      <c r="M4490" s="169"/>
      <c r="N4490" s="148" t="s">
        <v>3269</v>
      </c>
      <c r="O4490" s="106" t="s">
        <v>52</v>
      </c>
      <c r="P4490" s="43"/>
      <c r="Q4490" s="205"/>
      <c r="R4490" s="84" t="s">
        <v>3268</v>
      </c>
      <c r="S4490" s="31" t="s">
        <v>34</v>
      </c>
      <c r="T4490" s="31"/>
      <c r="U4490" s="169"/>
      <c r="V4490" s="150" t="s">
        <v>3269</v>
      </c>
      <c r="W4490" s="141" t="str" cm="1">
        <f t="array" ref="W4490">IF(SUM(LEN(B4490:V4490))=0,"",IF(OR(OR(ISBLANK(F4490),SUM(LEN(C4490),LEN(D4490))=0),AND(NOT(E4490="Unknown"),ISBLANK(J4490)),AND(NOT(O4490="Unknown"),ISBLANK(R4490))),"Missing Information", INDEX(Table15[Entire Service Line Classification], MATCH(SUMIFS(Table15[Unique ID],Table15[System-Owned Portion],E4490,Table15[If Material Anything Other than "Lead" in Column E,Was Material Ever Previously Lead?],G4490,Table15[Customer-Owned Portion],O4490),Table15[Unique ID],0),0)))</f>
        <v>Non-lead</v>
      </c>
      <c r="X4490"/>
    </row>
    <row r="4491" spans="2:24" ht="60" x14ac:dyDescent="0.25">
      <c r="B4491" s="146" t="s">
        <v>14800</v>
      </c>
      <c r="C4491" s="31" t="s">
        <v>14801</v>
      </c>
      <c r="D4491" s="31" t="s">
        <v>14802</v>
      </c>
      <c r="E4491" s="44" t="s">
        <v>43</v>
      </c>
      <c r="F4491" s="43" t="s">
        <v>34</v>
      </c>
      <c r="G4491" s="84" t="s">
        <v>34</v>
      </c>
      <c r="H4491" s="31"/>
      <c r="I4491" s="205"/>
      <c r="J4491" s="84" t="s">
        <v>106</v>
      </c>
      <c r="K4491" s="31" t="s">
        <v>36</v>
      </c>
      <c r="L4491" s="31" t="s">
        <v>95</v>
      </c>
      <c r="M4491" s="169" t="s">
        <v>5454</v>
      </c>
      <c r="N4491" s="148" t="s">
        <v>7575</v>
      </c>
      <c r="O4491" s="106" t="s">
        <v>35</v>
      </c>
      <c r="P4491" s="43"/>
      <c r="Q4491" s="205"/>
      <c r="R4491" s="84" t="s">
        <v>106</v>
      </c>
      <c r="S4491" s="31" t="s">
        <v>36</v>
      </c>
      <c r="T4491" s="31" t="s">
        <v>95</v>
      </c>
      <c r="U4491" s="169" t="s">
        <v>5454</v>
      </c>
      <c r="V4491" s="150" t="s">
        <v>14786</v>
      </c>
      <c r="W4491" s="141" t="str" cm="1">
        <f t="array" ref="W4491">IF(SUM(LEN(B4491:V4491))=0,"",IF(OR(OR(ISBLANK(F4491),SUM(LEN(C4491),LEN(D4491))=0),AND(NOT(E4491="Unknown"),ISBLANK(J4491)),AND(NOT(O4491="Unknown"),ISBLANK(R4491))),"Missing Information", INDEX(Table15[Entire Service Line Classification], MATCH(SUMIFS(Table15[Unique ID],Table15[System-Owned Portion],E4491,Table15[If Material Anything Other than "Lead" in Column E,Was Material Ever Previously Lead?],G4491,Table15[Customer-Owned Portion],O4491),Table15[Unique ID],0),0)))</f>
        <v>Non-lead</v>
      </c>
      <c r="X4491"/>
    </row>
    <row r="4492" spans="2:24" ht="60" x14ac:dyDescent="0.25">
      <c r="B4492" s="146" t="s">
        <v>14803</v>
      </c>
      <c r="C4492" s="31" t="s">
        <v>14804</v>
      </c>
      <c r="D4492" s="31" t="s">
        <v>14805</v>
      </c>
      <c r="E4492" s="44" t="s">
        <v>43</v>
      </c>
      <c r="F4492" s="43" t="s">
        <v>34</v>
      </c>
      <c r="G4492" s="84" t="s">
        <v>34</v>
      </c>
      <c r="H4492" s="31"/>
      <c r="I4492" s="205"/>
      <c r="J4492" s="84" t="s">
        <v>106</v>
      </c>
      <c r="K4492" s="31" t="s">
        <v>36</v>
      </c>
      <c r="L4492" s="31" t="s">
        <v>95</v>
      </c>
      <c r="M4492" s="169" t="s">
        <v>5454</v>
      </c>
      <c r="N4492" s="148" t="s">
        <v>7575</v>
      </c>
      <c r="O4492" s="106" t="s">
        <v>43</v>
      </c>
      <c r="P4492" s="43"/>
      <c r="Q4492" s="205"/>
      <c r="R4492" s="84" t="s">
        <v>106</v>
      </c>
      <c r="S4492" s="31" t="s">
        <v>36</v>
      </c>
      <c r="T4492" s="31" t="s">
        <v>95</v>
      </c>
      <c r="U4492" s="169" t="s">
        <v>5454</v>
      </c>
      <c r="V4492" s="150" t="s">
        <v>7575</v>
      </c>
      <c r="W4492" s="141" t="str" cm="1">
        <f t="array" ref="W4492">IF(SUM(LEN(B4492:V4492))=0,"",IF(OR(OR(ISBLANK(F4492),SUM(LEN(C4492),LEN(D4492))=0),AND(NOT(E4492="Unknown"),ISBLANK(J4492)),AND(NOT(O4492="Unknown"),ISBLANK(R4492))),"Missing Information", INDEX(Table15[Entire Service Line Classification], MATCH(SUMIFS(Table15[Unique ID],Table15[System-Owned Portion],E4492,Table15[If Material Anything Other than "Lead" in Column E,Was Material Ever Previously Lead?],G4492,Table15[Customer-Owned Portion],O4492),Table15[Unique ID],0),0)))</f>
        <v>Non-lead</v>
      </c>
      <c r="X4492"/>
    </row>
    <row r="4493" spans="2:24" ht="60" x14ac:dyDescent="0.25">
      <c r="B4493" s="146" t="s">
        <v>14806</v>
      </c>
      <c r="C4493" s="31" t="s">
        <v>14807</v>
      </c>
      <c r="D4493" s="31" t="s">
        <v>14808</v>
      </c>
      <c r="E4493" s="44" t="s">
        <v>43</v>
      </c>
      <c r="F4493" s="43" t="s">
        <v>34</v>
      </c>
      <c r="G4493" s="84" t="s">
        <v>34</v>
      </c>
      <c r="H4493" s="31"/>
      <c r="I4493" s="205"/>
      <c r="J4493" s="84" t="s">
        <v>106</v>
      </c>
      <c r="K4493" s="31" t="s">
        <v>36</v>
      </c>
      <c r="L4493" s="31" t="s">
        <v>95</v>
      </c>
      <c r="M4493" s="169" t="s">
        <v>3481</v>
      </c>
      <c r="N4493" s="148" t="s">
        <v>3915</v>
      </c>
      <c r="O4493" s="106" t="s">
        <v>43</v>
      </c>
      <c r="P4493" s="43"/>
      <c r="Q4493" s="205"/>
      <c r="R4493" s="84" t="s">
        <v>106</v>
      </c>
      <c r="S4493" s="31" t="s">
        <v>36</v>
      </c>
      <c r="T4493" s="31" t="s">
        <v>95</v>
      </c>
      <c r="U4493" s="169" t="s">
        <v>3481</v>
      </c>
      <c r="V4493" s="150" t="s">
        <v>3915</v>
      </c>
      <c r="W4493" s="141" t="str" cm="1">
        <f t="array" ref="W4493">IF(SUM(LEN(B4493:V4493))=0,"",IF(OR(OR(ISBLANK(F4493),SUM(LEN(C4493),LEN(D4493))=0),AND(NOT(E4493="Unknown"),ISBLANK(J4493)),AND(NOT(O4493="Unknown"),ISBLANK(R4493))),"Missing Information", INDEX(Table15[Entire Service Line Classification], MATCH(SUMIFS(Table15[Unique ID],Table15[System-Owned Portion],E4493,Table15[If Material Anything Other than "Lead" in Column E,Was Material Ever Previously Lead?],G4493,Table15[Customer-Owned Portion],O4493),Table15[Unique ID],0),0)))</f>
        <v>Non-lead</v>
      </c>
      <c r="X4493"/>
    </row>
    <row r="4494" spans="2:24" ht="225" x14ac:dyDescent="0.25">
      <c r="B4494" s="146" t="s">
        <v>14809</v>
      </c>
      <c r="C4494" s="31" t="s">
        <v>14810</v>
      </c>
      <c r="D4494" s="31" t="s">
        <v>14811</v>
      </c>
      <c r="E4494" s="44" t="s">
        <v>52</v>
      </c>
      <c r="F4494" s="43" t="s">
        <v>34</v>
      </c>
      <c r="G4494" s="84" t="s">
        <v>34</v>
      </c>
      <c r="H4494" s="31"/>
      <c r="I4494" s="205"/>
      <c r="J4494" s="84" t="s">
        <v>105</v>
      </c>
      <c r="K4494" s="31" t="s">
        <v>34</v>
      </c>
      <c r="L4494" s="31"/>
      <c r="M4494" s="169"/>
      <c r="N4494" s="148" t="s">
        <v>3366</v>
      </c>
      <c r="O4494" s="106" t="s">
        <v>52</v>
      </c>
      <c r="P4494" s="43"/>
      <c r="Q4494" s="205"/>
      <c r="R4494" s="84" t="s">
        <v>105</v>
      </c>
      <c r="S4494" s="31" t="s">
        <v>34</v>
      </c>
      <c r="T4494" s="31"/>
      <c r="U4494" s="169"/>
      <c r="V4494" s="150" t="s">
        <v>3366</v>
      </c>
      <c r="W4494" s="141" t="str" cm="1">
        <f t="array" ref="W4494">IF(SUM(LEN(B4494:V4494))=0,"",IF(OR(OR(ISBLANK(F4494),SUM(LEN(C4494),LEN(D4494))=0),AND(NOT(E4494="Unknown"),ISBLANK(J4494)),AND(NOT(O4494="Unknown"),ISBLANK(R4494))),"Missing Information", INDEX(Table15[Entire Service Line Classification], MATCH(SUMIFS(Table15[Unique ID],Table15[System-Owned Portion],E4494,Table15[If Material Anything Other than "Lead" in Column E,Was Material Ever Previously Lead?],G4494,Table15[Customer-Owned Portion],O4494),Table15[Unique ID],0),0)))</f>
        <v>Non-lead</v>
      </c>
      <c r="X4494"/>
    </row>
    <row r="4495" spans="2:24" ht="225" x14ac:dyDescent="0.25">
      <c r="B4495" s="146" t="s">
        <v>14812</v>
      </c>
      <c r="C4495" s="31" t="s">
        <v>14813</v>
      </c>
      <c r="D4495" s="31" t="s">
        <v>14814</v>
      </c>
      <c r="E4495" s="44" t="s">
        <v>52</v>
      </c>
      <c r="F4495" s="43" t="s">
        <v>34</v>
      </c>
      <c r="G4495" s="84" t="s">
        <v>34</v>
      </c>
      <c r="H4495" s="31"/>
      <c r="I4495" s="205"/>
      <c r="J4495" s="84" t="s">
        <v>3268</v>
      </c>
      <c r="K4495" s="31" t="s">
        <v>34</v>
      </c>
      <c r="L4495" s="31"/>
      <c r="M4495" s="169"/>
      <c r="N4495" s="148" t="s">
        <v>3269</v>
      </c>
      <c r="O4495" s="106" t="s">
        <v>52</v>
      </c>
      <c r="P4495" s="43"/>
      <c r="Q4495" s="205"/>
      <c r="R4495" s="84" t="s">
        <v>3268</v>
      </c>
      <c r="S4495" s="31" t="s">
        <v>34</v>
      </c>
      <c r="T4495" s="31"/>
      <c r="U4495" s="169"/>
      <c r="V4495" s="150" t="s">
        <v>3269</v>
      </c>
      <c r="W4495" s="141" t="str" cm="1">
        <f t="array" ref="W4495">IF(SUM(LEN(B4495:V4495))=0,"",IF(OR(OR(ISBLANK(F4495),SUM(LEN(C4495),LEN(D4495))=0),AND(NOT(E4495="Unknown"),ISBLANK(J4495)),AND(NOT(O4495="Unknown"),ISBLANK(R4495))),"Missing Information", INDEX(Table15[Entire Service Line Classification], MATCH(SUMIFS(Table15[Unique ID],Table15[System-Owned Portion],E4495,Table15[If Material Anything Other than "Lead" in Column E,Was Material Ever Previously Lead?],G4495,Table15[Customer-Owned Portion],O4495),Table15[Unique ID],0),0)))</f>
        <v>Non-lead</v>
      </c>
      <c r="X4495"/>
    </row>
    <row r="4496" spans="2:24" ht="225" x14ac:dyDescent="0.25">
      <c r="B4496" s="146" t="s">
        <v>14815</v>
      </c>
      <c r="C4496" s="31" t="s">
        <v>14816</v>
      </c>
      <c r="D4496" s="31" t="s">
        <v>14817</v>
      </c>
      <c r="E4496" s="44" t="s">
        <v>52</v>
      </c>
      <c r="F4496" s="43" t="s">
        <v>34</v>
      </c>
      <c r="G4496" s="84" t="s">
        <v>34</v>
      </c>
      <c r="H4496" s="31"/>
      <c r="I4496" s="205"/>
      <c r="J4496" s="84" t="s">
        <v>3268</v>
      </c>
      <c r="K4496" s="31" t="s">
        <v>34</v>
      </c>
      <c r="L4496" s="31"/>
      <c r="M4496" s="169"/>
      <c r="N4496" s="148" t="s">
        <v>3269</v>
      </c>
      <c r="O4496" s="106" t="s">
        <v>52</v>
      </c>
      <c r="P4496" s="43"/>
      <c r="Q4496" s="205"/>
      <c r="R4496" s="84" t="s">
        <v>3268</v>
      </c>
      <c r="S4496" s="31" t="s">
        <v>34</v>
      </c>
      <c r="T4496" s="31"/>
      <c r="U4496" s="169"/>
      <c r="V4496" s="150" t="s">
        <v>3269</v>
      </c>
      <c r="W4496" s="141" t="str" cm="1">
        <f t="array" ref="W4496">IF(SUM(LEN(B4496:V4496))=0,"",IF(OR(OR(ISBLANK(F4496),SUM(LEN(C4496),LEN(D4496))=0),AND(NOT(E4496="Unknown"),ISBLANK(J4496)),AND(NOT(O4496="Unknown"),ISBLANK(R4496))),"Missing Information", INDEX(Table15[Entire Service Line Classification], MATCH(SUMIFS(Table15[Unique ID],Table15[System-Owned Portion],E4496,Table15[If Material Anything Other than "Lead" in Column E,Was Material Ever Previously Lead?],G4496,Table15[Customer-Owned Portion],O4496),Table15[Unique ID],0),0)))</f>
        <v>Non-lead</v>
      </c>
      <c r="X4496"/>
    </row>
    <row r="4497" spans="2:24" ht="225" x14ac:dyDescent="0.25">
      <c r="B4497" s="146" t="s">
        <v>14818</v>
      </c>
      <c r="C4497" s="31" t="s">
        <v>10416</v>
      </c>
      <c r="D4497" s="31" t="s">
        <v>14819</v>
      </c>
      <c r="E4497" s="44" t="s">
        <v>52</v>
      </c>
      <c r="F4497" s="43" t="s">
        <v>34</v>
      </c>
      <c r="G4497" s="84" t="s">
        <v>34</v>
      </c>
      <c r="H4497" s="31"/>
      <c r="I4497" s="205"/>
      <c r="J4497" s="84" t="s">
        <v>3268</v>
      </c>
      <c r="K4497" s="31" t="s">
        <v>34</v>
      </c>
      <c r="L4497" s="31"/>
      <c r="M4497" s="169"/>
      <c r="N4497" s="148" t="s">
        <v>3269</v>
      </c>
      <c r="O4497" s="106" t="s">
        <v>52</v>
      </c>
      <c r="P4497" s="43"/>
      <c r="Q4497" s="205"/>
      <c r="R4497" s="84" t="s">
        <v>3268</v>
      </c>
      <c r="S4497" s="31" t="s">
        <v>34</v>
      </c>
      <c r="T4497" s="31"/>
      <c r="U4497" s="169"/>
      <c r="V4497" s="150" t="s">
        <v>3269</v>
      </c>
      <c r="W4497" s="141" t="str" cm="1">
        <f t="array" ref="W4497">IF(SUM(LEN(B4497:V4497))=0,"",IF(OR(OR(ISBLANK(F4497),SUM(LEN(C4497),LEN(D4497))=0),AND(NOT(E4497="Unknown"),ISBLANK(J4497)),AND(NOT(O4497="Unknown"),ISBLANK(R4497))),"Missing Information", INDEX(Table15[Entire Service Line Classification], MATCH(SUMIFS(Table15[Unique ID],Table15[System-Owned Portion],E4497,Table15[If Material Anything Other than "Lead" in Column E,Was Material Ever Previously Lead?],G4497,Table15[Customer-Owned Portion],O4497),Table15[Unique ID],0),0)))</f>
        <v>Non-lead</v>
      </c>
      <c r="X4497"/>
    </row>
    <row r="4498" spans="2:24" ht="225" x14ac:dyDescent="0.25">
      <c r="B4498" s="146" t="s">
        <v>14820</v>
      </c>
      <c r="C4498" s="31" t="s">
        <v>14821</v>
      </c>
      <c r="D4498" s="31" t="s">
        <v>14822</v>
      </c>
      <c r="E4498" s="44" t="s">
        <v>52</v>
      </c>
      <c r="F4498" s="43" t="s">
        <v>34</v>
      </c>
      <c r="G4498" s="84" t="s">
        <v>34</v>
      </c>
      <c r="H4498" s="31"/>
      <c r="I4498" s="205"/>
      <c r="J4498" s="84" t="s">
        <v>3268</v>
      </c>
      <c r="K4498" s="31" t="s">
        <v>34</v>
      </c>
      <c r="L4498" s="31"/>
      <c r="M4498" s="169"/>
      <c r="N4498" s="148" t="s">
        <v>3269</v>
      </c>
      <c r="O4498" s="106" t="s">
        <v>52</v>
      </c>
      <c r="P4498" s="43"/>
      <c r="Q4498" s="205"/>
      <c r="R4498" s="84" t="s">
        <v>3268</v>
      </c>
      <c r="S4498" s="31" t="s">
        <v>34</v>
      </c>
      <c r="T4498" s="31"/>
      <c r="U4498" s="169"/>
      <c r="V4498" s="150" t="s">
        <v>3269</v>
      </c>
      <c r="W4498" s="141" t="str" cm="1">
        <f t="array" ref="W4498">IF(SUM(LEN(B4498:V4498))=0,"",IF(OR(OR(ISBLANK(F4498),SUM(LEN(C4498),LEN(D4498))=0),AND(NOT(E4498="Unknown"),ISBLANK(J4498)),AND(NOT(O4498="Unknown"),ISBLANK(R4498))),"Missing Information", INDEX(Table15[Entire Service Line Classification], MATCH(SUMIFS(Table15[Unique ID],Table15[System-Owned Portion],E4498,Table15[If Material Anything Other than "Lead" in Column E,Was Material Ever Previously Lead?],G4498,Table15[Customer-Owned Portion],O4498),Table15[Unique ID],0),0)))</f>
        <v>Non-lead</v>
      </c>
      <c r="X4498"/>
    </row>
    <row r="4499" spans="2:24" ht="75" x14ac:dyDescent="0.25">
      <c r="B4499" s="146" t="s">
        <v>14823</v>
      </c>
      <c r="C4499" s="31" t="s">
        <v>14824</v>
      </c>
      <c r="D4499" s="31" t="s">
        <v>14825</v>
      </c>
      <c r="E4499" s="44" t="s">
        <v>43</v>
      </c>
      <c r="F4499" s="43" t="s">
        <v>34</v>
      </c>
      <c r="G4499" s="84" t="s">
        <v>34</v>
      </c>
      <c r="H4499" s="31"/>
      <c r="I4499" s="205"/>
      <c r="J4499" s="84" t="s">
        <v>106</v>
      </c>
      <c r="K4499" s="31" t="s">
        <v>36</v>
      </c>
      <c r="L4499" s="31" t="s">
        <v>95</v>
      </c>
      <c r="M4499" s="169" t="s">
        <v>4566</v>
      </c>
      <c r="N4499" s="148" t="s">
        <v>13355</v>
      </c>
      <c r="O4499" s="106" t="s">
        <v>35</v>
      </c>
      <c r="P4499" s="43"/>
      <c r="Q4499" s="205"/>
      <c r="R4499" s="84" t="s">
        <v>106</v>
      </c>
      <c r="S4499" s="31" t="s">
        <v>36</v>
      </c>
      <c r="T4499" s="31" t="s">
        <v>95</v>
      </c>
      <c r="U4499" s="169" t="s">
        <v>4566</v>
      </c>
      <c r="V4499" s="150" t="s">
        <v>14826</v>
      </c>
      <c r="W4499" s="141" t="str" cm="1">
        <f t="array" ref="W4499">IF(SUM(LEN(B4499:V4499))=0,"",IF(OR(OR(ISBLANK(F4499),SUM(LEN(C4499),LEN(D4499))=0),AND(NOT(E4499="Unknown"),ISBLANK(J4499)),AND(NOT(O4499="Unknown"),ISBLANK(R4499))),"Missing Information", INDEX(Table15[Entire Service Line Classification], MATCH(SUMIFS(Table15[Unique ID],Table15[System-Owned Portion],E4499,Table15[If Material Anything Other than "Lead" in Column E,Was Material Ever Previously Lead?],G4499,Table15[Customer-Owned Portion],O4499),Table15[Unique ID],0),0)))</f>
        <v>Non-lead</v>
      </c>
      <c r="X4499"/>
    </row>
    <row r="4500" spans="2:24" ht="225" x14ac:dyDescent="0.25">
      <c r="B4500" s="146" t="s">
        <v>14827</v>
      </c>
      <c r="C4500" s="31" t="s">
        <v>14828</v>
      </c>
      <c r="D4500" s="31" t="s">
        <v>14829</v>
      </c>
      <c r="E4500" s="44" t="s">
        <v>52</v>
      </c>
      <c r="F4500" s="43" t="s">
        <v>34</v>
      </c>
      <c r="G4500" s="84" t="s">
        <v>34</v>
      </c>
      <c r="H4500" s="31"/>
      <c r="I4500" s="205"/>
      <c r="J4500" s="84" t="s">
        <v>105</v>
      </c>
      <c r="K4500" s="31" t="s">
        <v>34</v>
      </c>
      <c r="L4500" s="31"/>
      <c r="M4500" s="169"/>
      <c r="N4500" s="148" t="s">
        <v>3366</v>
      </c>
      <c r="O4500" s="106" t="s">
        <v>52</v>
      </c>
      <c r="P4500" s="43"/>
      <c r="Q4500" s="205"/>
      <c r="R4500" s="84" t="s">
        <v>105</v>
      </c>
      <c r="S4500" s="31" t="s">
        <v>34</v>
      </c>
      <c r="T4500" s="31"/>
      <c r="U4500" s="169"/>
      <c r="V4500" s="150" t="s">
        <v>3366</v>
      </c>
      <c r="W4500" s="141" t="str" cm="1">
        <f t="array" ref="W4500">IF(SUM(LEN(B4500:V4500))=0,"",IF(OR(OR(ISBLANK(F4500),SUM(LEN(C4500),LEN(D4500))=0),AND(NOT(E4500="Unknown"),ISBLANK(J4500)),AND(NOT(O4500="Unknown"),ISBLANK(R4500))),"Missing Information", INDEX(Table15[Entire Service Line Classification], MATCH(SUMIFS(Table15[Unique ID],Table15[System-Owned Portion],E4500,Table15[If Material Anything Other than "Lead" in Column E,Was Material Ever Previously Lead?],G4500,Table15[Customer-Owned Portion],O4500),Table15[Unique ID],0),0)))</f>
        <v>Non-lead</v>
      </c>
      <c r="X4500"/>
    </row>
    <row r="4501" spans="2:24" ht="75" x14ac:dyDescent="0.25">
      <c r="B4501" s="146" t="s">
        <v>14830</v>
      </c>
      <c r="C4501" s="31" t="s">
        <v>14831</v>
      </c>
      <c r="D4501" s="31" t="s">
        <v>14832</v>
      </c>
      <c r="E4501" s="44" t="s">
        <v>52</v>
      </c>
      <c r="F4501" s="43" t="s">
        <v>34</v>
      </c>
      <c r="G4501" s="84" t="s">
        <v>34</v>
      </c>
      <c r="H4501" s="31"/>
      <c r="I4501" s="205"/>
      <c r="J4501" s="84" t="s">
        <v>106</v>
      </c>
      <c r="K4501" s="31" t="s">
        <v>36</v>
      </c>
      <c r="L4501" s="31" t="s">
        <v>95</v>
      </c>
      <c r="M4501" s="169" t="s">
        <v>6141</v>
      </c>
      <c r="N4501" s="148" t="s">
        <v>14833</v>
      </c>
      <c r="O4501" s="106" t="s">
        <v>35</v>
      </c>
      <c r="P4501" s="43"/>
      <c r="Q4501" s="205"/>
      <c r="R4501" s="84" t="s">
        <v>106</v>
      </c>
      <c r="S4501" s="31" t="s">
        <v>36</v>
      </c>
      <c r="T4501" s="31" t="s">
        <v>95</v>
      </c>
      <c r="U4501" s="169" t="s">
        <v>6141</v>
      </c>
      <c r="V4501" s="150" t="s">
        <v>13855</v>
      </c>
      <c r="W4501" s="141" t="str" cm="1">
        <f t="array" ref="W4501">IF(SUM(LEN(B4501:V4501))=0,"",IF(OR(OR(ISBLANK(F4501),SUM(LEN(C4501),LEN(D4501))=0),AND(NOT(E4501="Unknown"),ISBLANK(J4501)),AND(NOT(O4501="Unknown"),ISBLANK(R4501))),"Missing Information", INDEX(Table15[Entire Service Line Classification], MATCH(SUMIFS(Table15[Unique ID],Table15[System-Owned Portion],E4501,Table15[If Material Anything Other than "Lead" in Column E,Was Material Ever Previously Lead?],G4501,Table15[Customer-Owned Portion],O4501),Table15[Unique ID],0),0)))</f>
        <v>Non-lead</v>
      </c>
      <c r="X4501"/>
    </row>
    <row r="4502" spans="2:24" ht="225" x14ac:dyDescent="0.25">
      <c r="B4502" s="146" t="s">
        <v>14834</v>
      </c>
      <c r="C4502" s="31" t="s">
        <v>14835</v>
      </c>
      <c r="D4502" s="31" t="s">
        <v>14836</v>
      </c>
      <c r="E4502" s="44" t="s">
        <v>52</v>
      </c>
      <c r="F4502" s="43" t="s">
        <v>34</v>
      </c>
      <c r="G4502" s="84" t="s">
        <v>34</v>
      </c>
      <c r="H4502" s="31"/>
      <c r="I4502" s="205"/>
      <c r="J4502" s="84" t="s">
        <v>3268</v>
      </c>
      <c r="K4502" s="31" t="s">
        <v>34</v>
      </c>
      <c r="L4502" s="31"/>
      <c r="M4502" s="169"/>
      <c r="N4502" s="148" t="s">
        <v>3269</v>
      </c>
      <c r="O4502" s="106" t="s">
        <v>52</v>
      </c>
      <c r="P4502" s="43"/>
      <c r="Q4502" s="205"/>
      <c r="R4502" s="84" t="s">
        <v>3268</v>
      </c>
      <c r="S4502" s="31" t="s">
        <v>34</v>
      </c>
      <c r="T4502" s="31"/>
      <c r="U4502" s="169"/>
      <c r="V4502" s="150" t="s">
        <v>3269</v>
      </c>
      <c r="W4502" s="141" t="str" cm="1">
        <f t="array" ref="W4502">IF(SUM(LEN(B4502:V4502))=0,"",IF(OR(OR(ISBLANK(F4502),SUM(LEN(C4502),LEN(D4502))=0),AND(NOT(E4502="Unknown"),ISBLANK(J4502)),AND(NOT(O4502="Unknown"),ISBLANK(R4502))),"Missing Information", INDEX(Table15[Entire Service Line Classification], MATCH(SUMIFS(Table15[Unique ID],Table15[System-Owned Portion],E4502,Table15[If Material Anything Other than "Lead" in Column E,Was Material Ever Previously Lead?],G4502,Table15[Customer-Owned Portion],O4502),Table15[Unique ID],0),0)))</f>
        <v>Non-lead</v>
      </c>
      <c r="X4502"/>
    </row>
    <row r="4503" spans="2:24" ht="225" x14ac:dyDescent="0.25">
      <c r="B4503" s="146" t="s">
        <v>14837</v>
      </c>
      <c r="C4503" s="31" t="s">
        <v>14838</v>
      </c>
      <c r="D4503" s="31" t="s">
        <v>14839</v>
      </c>
      <c r="E4503" s="44" t="s">
        <v>52</v>
      </c>
      <c r="F4503" s="43" t="s">
        <v>34</v>
      </c>
      <c r="G4503" s="84" t="s">
        <v>34</v>
      </c>
      <c r="H4503" s="31"/>
      <c r="I4503" s="205"/>
      <c r="J4503" s="84" t="s">
        <v>3268</v>
      </c>
      <c r="K4503" s="31" t="s">
        <v>34</v>
      </c>
      <c r="L4503" s="31"/>
      <c r="M4503" s="169"/>
      <c r="N4503" s="148" t="s">
        <v>3269</v>
      </c>
      <c r="O4503" s="106" t="s">
        <v>52</v>
      </c>
      <c r="P4503" s="43"/>
      <c r="Q4503" s="205"/>
      <c r="R4503" s="84" t="s">
        <v>3268</v>
      </c>
      <c r="S4503" s="31" t="s">
        <v>34</v>
      </c>
      <c r="T4503" s="31"/>
      <c r="U4503" s="169"/>
      <c r="V4503" s="150" t="s">
        <v>3269</v>
      </c>
      <c r="W4503" s="141" t="str" cm="1">
        <f t="array" ref="W4503">IF(SUM(LEN(B4503:V4503))=0,"",IF(OR(OR(ISBLANK(F4503),SUM(LEN(C4503),LEN(D4503))=0),AND(NOT(E4503="Unknown"),ISBLANK(J4503)),AND(NOT(O4503="Unknown"),ISBLANK(R4503))),"Missing Information", INDEX(Table15[Entire Service Line Classification], MATCH(SUMIFS(Table15[Unique ID],Table15[System-Owned Portion],E4503,Table15[If Material Anything Other than "Lead" in Column E,Was Material Ever Previously Lead?],G4503,Table15[Customer-Owned Portion],O4503),Table15[Unique ID],0),0)))</f>
        <v>Non-lead</v>
      </c>
      <c r="X4503"/>
    </row>
    <row r="4504" spans="2:24" ht="225" x14ac:dyDescent="0.25">
      <c r="B4504" s="146" t="s">
        <v>14840</v>
      </c>
      <c r="C4504" s="31" t="s">
        <v>14841</v>
      </c>
      <c r="D4504" s="31" t="s">
        <v>14842</v>
      </c>
      <c r="E4504" s="44" t="s">
        <v>52</v>
      </c>
      <c r="F4504" s="43" t="s">
        <v>34</v>
      </c>
      <c r="G4504" s="84" t="s">
        <v>34</v>
      </c>
      <c r="H4504" s="31"/>
      <c r="I4504" s="205"/>
      <c r="J4504" s="84" t="s">
        <v>3268</v>
      </c>
      <c r="K4504" s="31" t="s">
        <v>34</v>
      </c>
      <c r="L4504" s="31"/>
      <c r="M4504" s="169"/>
      <c r="N4504" s="148" t="s">
        <v>3269</v>
      </c>
      <c r="O4504" s="106" t="s">
        <v>52</v>
      </c>
      <c r="P4504" s="43"/>
      <c r="Q4504" s="205"/>
      <c r="R4504" s="84" t="s">
        <v>3268</v>
      </c>
      <c r="S4504" s="31" t="s">
        <v>34</v>
      </c>
      <c r="T4504" s="31"/>
      <c r="U4504" s="169"/>
      <c r="V4504" s="150" t="s">
        <v>3269</v>
      </c>
      <c r="W4504" s="141" t="str" cm="1">
        <f t="array" ref="W4504">IF(SUM(LEN(B4504:V4504))=0,"",IF(OR(OR(ISBLANK(F4504),SUM(LEN(C4504),LEN(D4504))=0),AND(NOT(E4504="Unknown"),ISBLANK(J4504)),AND(NOT(O4504="Unknown"),ISBLANK(R4504))),"Missing Information", INDEX(Table15[Entire Service Line Classification], MATCH(SUMIFS(Table15[Unique ID],Table15[System-Owned Portion],E4504,Table15[If Material Anything Other than "Lead" in Column E,Was Material Ever Previously Lead?],G4504,Table15[Customer-Owned Portion],O4504),Table15[Unique ID],0),0)))</f>
        <v>Non-lead</v>
      </c>
      <c r="X4504"/>
    </row>
    <row r="4505" spans="2:24" ht="150" x14ac:dyDescent="0.25">
      <c r="B4505" s="146" t="s">
        <v>14843</v>
      </c>
      <c r="C4505" s="31" t="s">
        <v>14844</v>
      </c>
      <c r="D4505" s="31" t="s">
        <v>14845</v>
      </c>
      <c r="E4505" s="44" t="s">
        <v>52</v>
      </c>
      <c r="F4505" s="43" t="s">
        <v>34</v>
      </c>
      <c r="G4505" s="84" t="s">
        <v>34</v>
      </c>
      <c r="H4505" s="31"/>
      <c r="I4505" s="205"/>
      <c r="J4505" s="84" t="s">
        <v>105</v>
      </c>
      <c r="K4505" s="31" t="s">
        <v>34</v>
      </c>
      <c r="L4505" s="31"/>
      <c r="M4505" s="169"/>
      <c r="N4505" s="148" t="s">
        <v>14846</v>
      </c>
      <c r="O4505" s="106" t="s">
        <v>52</v>
      </c>
      <c r="P4505" s="43"/>
      <c r="Q4505" s="205"/>
      <c r="R4505" s="84" t="s">
        <v>105</v>
      </c>
      <c r="S4505" s="31" t="s">
        <v>34</v>
      </c>
      <c r="T4505" s="31"/>
      <c r="U4505" s="169"/>
      <c r="V4505" s="150" t="s">
        <v>14846</v>
      </c>
      <c r="W4505" s="141" t="str" cm="1">
        <f t="array" ref="W4505">IF(SUM(LEN(B4505:V4505))=0,"",IF(OR(OR(ISBLANK(F4505),SUM(LEN(C4505),LEN(D4505))=0),AND(NOT(E4505="Unknown"),ISBLANK(J4505)),AND(NOT(O4505="Unknown"),ISBLANK(R4505))),"Missing Information", INDEX(Table15[Entire Service Line Classification], MATCH(SUMIFS(Table15[Unique ID],Table15[System-Owned Portion],E4505,Table15[If Material Anything Other than "Lead" in Column E,Was Material Ever Previously Lead?],G4505,Table15[Customer-Owned Portion],O4505),Table15[Unique ID],0),0)))</f>
        <v>Non-lead</v>
      </c>
      <c r="X4505"/>
    </row>
    <row r="4506" spans="2:24" ht="225" x14ac:dyDescent="0.25">
      <c r="B4506" s="146" t="s">
        <v>14847</v>
      </c>
      <c r="C4506" s="31" t="s">
        <v>14848</v>
      </c>
      <c r="D4506" s="31" t="s">
        <v>14849</v>
      </c>
      <c r="E4506" s="44" t="s">
        <v>52</v>
      </c>
      <c r="F4506" s="43" t="s">
        <v>34</v>
      </c>
      <c r="G4506" s="84" t="s">
        <v>34</v>
      </c>
      <c r="H4506" s="31"/>
      <c r="I4506" s="205"/>
      <c r="J4506" s="84" t="s">
        <v>3268</v>
      </c>
      <c r="K4506" s="31" t="s">
        <v>34</v>
      </c>
      <c r="L4506" s="31"/>
      <c r="M4506" s="169"/>
      <c r="N4506" s="148" t="s">
        <v>3269</v>
      </c>
      <c r="O4506" s="106" t="s">
        <v>52</v>
      </c>
      <c r="P4506" s="43"/>
      <c r="Q4506" s="205"/>
      <c r="R4506" s="84" t="s">
        <v>3268</v>
      </c>
      <c r="S4506" s="31" t="s">
        <v>34</v>
      </c>
      <c r="T4506" s="31"/>
      <c r="U4506" s="169"/>
      <c r="V4506" s="150" t="s">
        <v>3269</v>
      </c>
      <c r="W4506" s="141" t="str" cm="1">
        <f t="array" ref="W4506">IF(SUM(LEN(B4506:V4506))=0,"",IF(OR(OR(ISBLANK(F4506),SUM(LEN(C4506),LEN(D4506))=0),AND(NOT(E4506="Unknown"),ISBLANK(J4506)),AND(NOT(O4506="Unknown"),ISBLANK(R4506))),"Missing Information", INDEX(Table15[Entire Service Line Classification], MATCH(SUMIFS(Table15[Unique ID],Table15[System-Owned Portion],E4506,Table15[If Material Anything Other than "Lead" in Column E,Was Material Ever Previously Lead?],G4506,Table15[Customer-Owned Portion],O4506),Table15[Unique ID],0),0)))</f>
        <v>Non-lead</v>
      </c>
      <c r="X4506"/>
    </row>
    <row r="4507" spans="2:24" ht="225" x14ac:dyDescent="0.25">
      <c r="B4507" s="146" t="s">
        <v>14850</v>
      </c>
      <c r="C4507" s="31" t="s">
        <v>14851</v>
      </c>
      <c r="D4507" s="31" t="s">
        <v>14852</v>
      </c>
      <c r="E4507" s="44" t="s">
        <v>43</v>
      </c>
      <c r="F4507" s="43" t="s">
        <v>34</v>
      </c>
      <c r="G4507" s="84" t="s">
        <v>34</v>
      </c>
      <c r="H4507" s="31" t="s">
        <v>15084</v>
      </c>
      <c r="I4507" s="205">
        <v>2</v>
      </c>
      <c r="J4507" s="84" t="s">
        <v>45</v>
      </c>
      <c r="K4507" s="31" t="s">
        <v>34</v>
      </c>
      <c r="L4507" s="31"/>
      <c r="M4507" s="169"/>
      <c r="N4507" s="148" t="s">
        <v>15085</v>
      </c>
      <c r="O4507" s="106" t="s">
        <v>52</v>
      </c>
      <c r="P4507" s="43"/>
      <c r="Q4507" s="205"/>
      <c r="R4507" s="84" t="s">
        <v>105</v>
      </c>
      <c r="S4507" s="31" t="s">
        <v>34</v>
      </c>
      <c r="T4507" s="31"/>
      <c r="U4507" s="169"/>
      <c r="V4507" s="150" t="s">
        <v>3366</v>
      </c>
      <c r="W4507" s="141" t="str" cm="1">
        <f t="array" ref="W4507">IF(SUM(LEN(B4507:V4507))=0,"",IF(OR(OR(ISBLANK(F4507),SUM(LEN(C4507),LEN(D4507))=0),AND(NOT(E4507="Unknown"),ISBLANK(J4507)),AND(NOT(O4507="Unknown"),ISBLANK(R4507))),"Missing Information", INDEX(Table15[Entire Service Line Classification], MATCH(SUMIFS(Table15[Unique ID],Table15[System-Owned Portion],E4507,Table15[If Material Anything Other than "Lead" in Column E,Was Material Ever Previously Lead?],G4507,Table15[Customer-Owned Portion],O4507),Table15[Unique ID],0),0)))</f>
        <v>Non-lead</v>
      </c>
      <c r="X4507"/>
    </row>
    <row r="4508" spans="2:24" ht="75" x14ac:dyDescent="0.25">
      <c r="B4508" s="146" t="s">
        <v>14853</v>
      </c>
      <c r="C4508" s="31" t="s">
        <v>14854</v>
      </c>
      <c r="D4508" s="31" t="s">
        <v>14855</v>
      </c>
      <c r="E4508" s="44" t="s">
        <v>43</v>
      </c>
      <c r="F4508" s="43" t="s">
        <v>34</v>
      </c>
      <c r="G4508" s="84" t="s">
        <v>34</v>
      </c>
      <c r="H4508" s="31"/>
      <c r="I4508" s="205"/>
      <c r="J4508" s="84" t="s">
        <v>106</v>
      </c>
      <c r="K4508" s="31" t="s">
        <v>36</v>
      </c>
      <c r="L4508" s="31" t="s">
        <v>95</v>
      </c>
      <c r="M4508" s="169" t="s">
        <v>4566</v>
      </c>
      <c r="N4508" s="148" t="s">
        <v>13355</v>
      </c>
      <c r="O4508" s="106" t="s">
        <v>43</v>
      </c>
      <c r="P4508" s="43"/>
      <c r="Q4508" s="205"/>
      <c r="R4508" s="84" t="s">
        <v>106</v>
      </c>
      <c r="S4508" s="31" t="s">
        <v>36</v>
      </c>
      <c r="T4508" s="31" t="s">
        <v>95</v>
      </c>
      <c r="U4508" s="169" t="s">
        <v>4566</v>
      </c>
      <c r="V4508" s="150" t="s">
        <v>13355</v>
      </c>
      <c r="W4508" s="141" t="str" cm="1">
        <f t="array" ref="W4508">IF(SUM(LEN(B4508:V4508))=0,"",IF(OR(OR(ISBLANK(F4508),SUM(LEN(C4508),LEN(D4508))=0),AND(NOT(E4508="Unknown"),ISBLANK(J4508)),AND(NOT(O4508="Unknown"),ISBLANK(R4508))),"Missing Information", INDEX(Table15[Entire Service Line Classification], MATCH(SUMIFS(Table15[Unique ID],Table15[System-Owned Portion],E4508,Table15[If Material Anything Other than "Lead" in Column E,Was Material Ever Previously Lead?],G4508,Table15[Customer-Owned Portion],O4508),Table15[Unique ID],0),0)))</f>
        <v>Non-lead</v>
      </c>
      <c r="X4508"/>
    </row>
    <row r="4509" spans="2:24" ht="75" x14ac:dyDescent="0.25">
      <c r="B4509" s="146" t="s">
        <v>14856</v>
      </c>
      <c r="C4509" s="31" t="s">
        <v>14857</v>
      </c>
      <c r="D4509" s="31" t="s">
        <v>14858</v>
      </c>
      <c r="E4509" s="44" t="s">
        <v>43</v>
      </c>
      <c r="F4509" s="43" t="s">
        <v>34</v>
      </c>
      <c r="G4509" s="84" t="s">
        <v>34</v>
      </c>
      <c r="H4509" s="31"/>
      <c r="I4509" s="205"/>
      <c r="J4509" s="84" t="s">
        <v>106</v>
      </c>
      <c r="K4509" s="31" t="s">
        <v>36</v>
      </c>
      <c r="L4509" s="31" t="s">
        <v>95</v>
      </c>
      <c r="M4509" s="169" t="s">
        <v>5454</v>
      </c>
      <c r="N4509" s="148" t="s">
        <v>10404</v>
      </c>
      <c r="O4509" s="106" t="s">
        <v>35</v>
      </c>
      <c r="P4509" s="43"/>
      <c r="Q4509" s="205"/>
      <c r="R4509" s="84" t="s">
        <v>106</v>
      </c>
      <c r="S4509" s="31" t="s">
        <v>36</v>
      </c>
      <c r="T4509" s="31" t="s">
        <v>95</v>
      </c>
      <c r="U4509" s="169" t="s">
        <v>5454</v>
      </c>
      <c r="V4509" s="150" t="s">
        <v>10405</v>
      </c>
      <c r="W4509" s="141" t="str" cm="1">
        <f t="array" ref="W4509">IF(SUM(LEN(B4509:V4509))=0,"",IF(OR(OR(ISBLANK(F4509),SUM(LEN(C4509),LEN(D4509))=0),AND(NOT(E4509="Unknown"),ISBLANK(J4509)),AND(NOT(O4509="Unknown"),ISBLANK(R4509))),"Missing Information", INDEX(Table15[Entire Service Line Classification], MATCH(SUMIFS(Table15[Unique ID],Table15[System-Owned Portion],E4509,Table15[If Material Anything Other than "Lead" in Column E,Was Material Ever Previously Lead?],G4509,Table15[Customer-Owned Portion],O4509),Table15[Unique ID],0),0)))</f>
        <v>Non-lead</v>
      </c>
      <c r="X4509"/>
    </row>
    <row r="4510" spans="2:24" ht="225" x14ac:dyDescent="0.25">
      <c r="B4510" s="146" t="s">
        <v>14859</v>
      </c>
      <c r="C4510" s="31" t="s">
        <v>14860</v>
      </c>
      <c r="D4510" s="31" t="s">
        <v>14861</v>
      </c>
      <c r="E4510" s="44" t="s">
        <v>52</v>
      </c>
      <c r="F4510" s="43" t="s">
        <v>34</v>
      </c>
      <c r="G4510" s="84" t="s">
        <v>34</v>
      </c>
      <c r="H4510" s="31"/>
      <c r="I4510" s="205"/>
      <c r="J4510" s="84" t="s">
        <v>3268</v>
      </c>
      <c r="K4510" s="31" t="s">
        <v>34</v>
      </c>
      <c r="L4510" s="31"/>
      <c r="M4510" s="169"/>
      <c r="N4510" s="148" t="s">
        <v>3269</v>
      </c>
      <c r="O4510" s="106" t="s">
        <v>52</v>
      </c>
      <c r="P4510" s="43"/>
      <c r="Q4510" s="205"/>
      <c r="R4510" s="84" t="s">
        <v>3268</v>
      </c>
      <c r="S4510" s="31" t="s">
        <v>34</v>
      </c>
      <c r="T4510" s="31"/>
      <c r="U4510" s="169"/>
      <c r="V4510" s="150" t="s">
        <v>3269</v>
      </c>
      <c r="W4510" s="141" t="str" cm="1">
        <f t="array" ref="W4510">IF(SUM(LEN(B4510:V4510))=0,"",IF(OR(OR(ISBLANK(F4510),SUM(LEN(C4510),LEN(D4510))=0),AND(NOT(E4510="Unknown"),ISBLANK(J4510)),AND(NOT(O4510="Unknown"),ISBLANK(R4510))),"Missing Information", INDEX(Table15[Entire Service Line Classification], MATCH(SUMIFS(Table15[Unique ID],Table15[System-Owned Portion],E4510,Table15[If Material Anything Other than "Lead" in Column E,Was Material Ever Previously Lead?],G4510,Table15[Customer-Owned Portion],O4510),Table15[Unique ID],0),0)))</f>
        <v>Non-lead</v>
      </c>
      <c r="X4510"/>
    </row>
    <row r="4511" spans="2:24" ht="225" x14ac:dyDescent="0.25">
      <c r="B4511" s="146" t="s">
        <v>14862</v>
      </c>
      <c r="C4511" s="31" t="s">
        <v>14863</v>
      </c>
      <c r="D4511" s="31" t="s">
        <v>14864</v>
      </c>
      <c r="E4511" s="44" t="s">
        <v>52</v>
      </c>
      <c r="F4511" s="43" t="s">
        <v>34</v>
      </c>
      <c r="G4511" s="84" t="s">
        <v>34</v>
      </c>
      <c r="H4511" s="31"/>
      <c r="I4511" s="205"/>
      <c r="J4511" s="84" t="s">
        <v>3268</v>
      </c>
      <c r="K4511" s="31" t="s">
        <v>34</v>
      </c>
      <c r="L4511" s="31"/>
      <c r="M4511" s="169"/>
      <c r="N4511" s="148" t="s">
        <v>3269</v>
      </c>
      <c r="O4511" s="106" t="s">
        <v>52</v>
      </c>
      <c r="P4511" s="43"/>
      <c r="Q4511" s="205"/>
      <c r="R4511" s="84" t="s">
        <v>3268</v>
      </c>
      <c r="S4511" s="31" t="s">
        <v>34</v>
      </c>
      <c r="T4511" s="31"/>
      <c r="U4511" s="169"/>
      <c r="V4511" s="150" t="s">
        <v>3269</v>
      </c>
      <c r="W4511" s="141" t="str" cm="1">
        <f t="array" ref="W4511">IF(SUM(LEN(B4511:V4511))=0,"",IF(OR(OR(ISBLANK(F4511),SUM(LEN(C4511),LEN(D4511))=0),AND(NOT(E4511="Unknown"),ISBLANK(J4511)),AND(NOT(O4511="Unknown"),ISBLANK(R4511))),"Missing Information", INDEX(Table15[Entire Service Line Classification], MATCH(SUMIFS(Table15[Unique ID],Table15[System-Owned Portion],E4511,Table15[If Material Anything Other than "Lead" in Column E,Was Material Ever Previously Lead?],G4511,Table15[Customer-Owned Portion],O4511),Table15[Unique ID],0),0)))</f>
        <v>Non-lead</v>
      </c>
      <c r="X4511"/>
    </row>
    <row r="4512" spans="2:24" ht="75" x14ac:dyDescent="0.25">
      <c r="B4512" s="146" t="s">
        <v>14865</v>
      </c>
      <c r="C4512" s="31" t="s">
        <v>14866</v>
      </c>
      <c r="D4512" s="31" t="s">
        <v>14867</v>
      </c>
      <c r="E4512" s="44" t="s">
        <v>43</v>
      </c>
      <c r="F4512" s="43" t="s">
        <v>34</v>
      </c>
      <c r="G4512" s="84" t="s">
        <v>34</v>
      </c>
      <c r="H4512" s="31"/>
      <c r="I4512" s="205"/>
      <c r="J4512" s="84" t="s">
        <v>106</v>
      </c>
      <c r="K4512" s="31" t="s">
        <v>36</v>
      </c>
      <c r="L4512" s="31" t="s">
        <v>95</v>
      </c>
      <c r="M4512" s="169" t="s">
        <v>5454</v>
      </c>
      <c r="N4512" s="148" t="s">
        <v>10404</v>
      </c>
      <c r="O4512" s="106" t="s">
        <v>43</v>
      </c>
      <c r="P4512" s="43"/>
      <c r="Q4512" s="205"/>
      <c r="R4512" s="84" t="s">
        <v>106</v>
      </c>
      <c r="S4512" s="31" t="s">
        <v>36</v>
      </c>
      <c r="T4512" s="31" t="s">
        <v>95</v>
      </c>
      <c r="U4512" s="169" t="s">
        <v>5454</v>
      </c>
      <c r="V4512" s="150" t="s">
        <v>10404</v>
      </c>
      <c r="W4512" s="141" t="str" cm="1">
        <f t="array" ref="W4512">IF(SUM(LEN(B4512:V4512))=0,"",IF(OR(OR(ISBLANK(F4512),SUM(LEN(C4512),LEN(D4512))=0),AND(NOT(E4512="Unknown"),ISBLANK(J4512)),AND(NOT(O4512="Unknown"),ISBLANK(R4512))),"Missing Information", INDEX(Table15[Entire Service Line Classification], MATCH(SUMIFS(Table15[Unique ID],Table15[System-Owned Portion],E4512,Table15[If Material Anything Other than "Lead" in Column E,Was Material Ever Previously Lead?],G4512,Table15[Customer-Owned Portion],O4512),Table15[Unique ID],0),0)))</f>
        <v>Non-lead</v>
      </c>
      <c r="X4512"/>
    </row>
    <row r="4513" spans="2:24" ht="225" x14ac:dyDescent="0.25">
      <c r="B4513" s="146" t="s">
        <v>14868</v>
      </c>
      <c r="C4513" s="31" t="s">
        <v>14869</v>
      </c>
      <c r="D4513" s="31" t="s">
        <v>14870</v>
      </c>
      <c r="E4513" s="44" t="s">
        <v>52</v>
      </c>
      <c r="F4513" s="43" t="s">
        <v>34</v>
      </c>
      <c r="G4513" s="84" t="s">
        <v>34</v>
      </c>
      <c r="H4513" s="31" t="s">
        <v>15086</v>
      </c>
      <c r="I4513" s="205">
        <v>3</v>
      </c>
      <c r="J4513" s="84" t="s">
        <v>188</v>
      </c>
      <c r="K4513" s="31" t="s">
        <v>34</v>
      </c>
      <c r="L4513" s="31"/>
      <c r="M4513" s="169" t="s">
        <v>15087</v>
      </c>
      <c r="N4513" s="148" t="s">
        <v>15088</v>
      </c>
      <c r="O4513" s="106" t="s">
        <v>52</v>
      </c>
      <c r="P4513" s="43"/>
      <c r="Q4513" s="205"/>
      <c r="R4513" s="84" t="s">
        <v>3268</v>
      </c>
      <c r="S4513" s="31" t="s">
        <v>34</v>
      </c>
      <c r="T4513" s="31"/>
      <c r="U4513" s="169"/>
      <c r="V4513" s="150" t="s">
        <v>3269</v>
      </c>
      <c r="W4513" s="141" t="str" cm="1">
        <f t="array" ref="W4513">IF(SUM(LEN(B4513:V4513))=0,"",IF(OR(OR(ISBLANK(F4513),SUM(LEN(C4513),LEN(D4513))=0),AND(NOT(E4513="Unknown"),ISBLANK(J4513)),AND(NOT(O4513="Unknown"),ISBLANK(R4513))),"Missing Information", INDEX(Table15[Entire Service Line Classification], MATCH(SUMIFS(Table15[Unique ID],Table15[System-Owned Portion],E4513,Table15[If Material Anything Other than "Lead" in Column E,Was Material Ever Previously Lead?],G4513,Table15[Customer-Owned Portion],O4513),Table15[Unique ID],0),0)))</f>
        <v>Non-lead</v>
      </c>
      <c r="X4513"/>
    </row>
    <row r="4514" spans="2:24" ht="225" x14ac:dyDescent="0.25">
      <c r="B4514" s="146" t="s">
        <v>14871</v>
      </c>
      <c r="C4514" s="31" t="s">
        <v>14872</v>
      </c>
      <c r="D4514" s="31" t="s">
        <v>14873</v>
      </c>
      <c r="E4514" s="44" t="s">
        <v>52</v>
      </c>
      <c r="F4514" s="43" t="s">
        <v>34</v>
      </c>
      <c r="G4514" s="84" t="s">
        <v>34</v>
      </c>
      <c r="H4514" s="31"/>
      <c r="I4514" s="205"/>
      <c r="J4514" s="84" t="s">
        <v>3268</v>
      </c>
      <c r="K4514" s="31" t="s">
        <v>34</v>
      </c>
      <c r="L4514" s="31"/>
      <c r="M4514" s="169"/>
      <c r="N4514" s="148" t="s">
        <v>3269</v>
      </c>
      <c r="O4514" s="106" t="s">
        <v>52</v>
      </c>
      <c r="P4514" s="43"/>
      <c r="Q4514" s="205"/>
      <c r="R4514" s="84" t="s">
        <v>3268</v>
      </c>
      <c r="S4514" s="31" t="s">
        <v>34</v>
      </c>
      <c r="T4514" s="31"/>
      <c r="U4514" s="169"/>
      <c r="V4514" s="150" t="s">
        <v>3269</v>
      </c>
      <c r="W4514" s="141" t="str" cm="1">
        <f t="array" ref="W4514">IF(SUM(LEN(B4514:V4514))=0,"",IF(OR(OR(ISBLANK(F4514),SUM(LEN(C4514),LEN(D4514))=0),AND(NOT(E4514="Unknown"),ISBLANK(J4514)),AND(NOT(O4514="Unknown"),ISBLANK(R4514))),"Missing Information", INDEX(Table15[Entire Service Line Classification], MATCH(SUMIFS(Table15[Unique ID],Table15[System-Owned Portion],E4514,Table15[If Material Anything Other than "Lead" in Column E,Was Material Ever Previously Lead?],G4514,Table15[Customer-Owned Portion],O4514),Table15[Unique ID],0),0)))</f>
        <v>Non-lead</v>
      </c>
      <c r="X4514"/>
    </row>
    <row r="4515" spans="2:24" ht="225" x14ac:dyDescent="0.25">
      <c r="B4515" s="146" t="s">
        <v>14874</v>
      </c>
      <c r="C4515" s="31" t="s">
        <v>14875</v>
      </c>
      <c r="D4515" s="31" t="s">
        <v>14876</v>
      </c>
      <c r="E4515" s="44" t="s">
        <v>52</v>
      </c>
      <c r="F4515" s="43" t="s">
        <v>34</v>
      </c>
      <c r="G4515" s="84" t="s">
        <v>34</v>
      </c>
      <c r="H4515" s="31"/>
      <c r="I4515" s="205"/>
      <c r="J4515" s="84" t="s">
        <v>3268</v>
      </c>
      <c r="K4515" s="31" t="s">
        <v>34</v>
      </c>
      <c r="L4515" s="31"/>
      <c r="M4515" s="169"/>
      <c r="N4515" s="148" t="s">
        <v>3269</v>
      </c>
      <c r="O4515" s="106" t="s">
        <v>52</v>
      </c>
      <c r="P4515" s="43"/>
      <c r="Q4515" s="205"/>
      <c r="R4515" s="84" t="s">
        <v>3268</v>
      </c>
      <c r="S4515" s="31" t="s">
        <v>34</v>
      </c>
      <c r="T4515" s="31"/>
      <c r="U4515" s="169"/>
      <c r="V4515" s="150" t="s">
        <v>3269</v>
      </c>
      <c r="W4515" s="141" t="str" cm="1">
        <f t="array" ref="W4515">IF(SUM(LEN(B4515:V4515))=0,"",IF(OR(OR(ISBLANK(F4515),SUM(LEN(C4515),LEN(D4515))=0),AND(NOT(E4515="Unknown"),ISBLANK(J4515)),AND(NOT(O4515="Unknown"),ISBLANK(R4515))),"Missing Information", INDEX(Table15[Entire Service Line Classification], MATCH(SUMIFS(Table15[Unique ID],Table15[System-Owned Portion],E4515,Table15[If Material Anything Other than "Lead" in Column E,Was Material Ever Previously Lead?],G4515,Table15[Customer-Owned Portion],O4515),Table15[Unique ID],0),0)))</f>
        <v>Non-lead</v>
      </c>
      <c r="X4515"/>
    </row>
    <row r="4516" spans="2:24" ht="225" x14ac:dyDescent="0.25">
      <c r="B4516" s="146" t="s">
        <v>14877</v>
      </c>
      <c r="C4516" s="31" t="s">
        <v>14878</v>
      </c>
      <c r="D4516" s="31" t="s">
        <v>14879</v>
      </c>
      <c r="E4516" s="44" t="s">
        <v>52</v>
      </c>
      <c r="F4516" s="43" t="s">
        <v>34</v>
      </c>
      <c r="G4516" s="84" t="s">
        <v>34</v>
      </c>
      <c r="H4516" s="31"/>
      <c r="I4516" s="205"/>
      <c r="J4516" s="84" t="s">
        <v>3268</v>
      </c>
      <c r="K4516" s="31" t="s">
        <v>34</v>
      </c>
      <c r="L4516" s="31"/>
      <c r="M4516" s="169"/>
      <c r="N4516" s="148" t="s">
        <v>3269</v>
      </c>
      <c r="O4516" s="106" t="s">
        <v>52</v>
      </c>
      <c r="P4516" s="43"/>
      <c r="Q4516" s="205"/>
      <c r="R4516" s="84" t="s">
        <v>3268</v>
      </c>
      <c r="S4516" s="31" t="s">
        <v>34</v>
      </c>
      <c r="T4516" s="31"/>
      <c r="U4516" s="169"/>
      <c r="V4516" s="150" t="s">
        <v>3269</v>
      </c>
      <c r="W4516" s="141" t="str" cm="1">
        <f t="array" ref="W4516">IF(SUM(LEN(B4516:V4516))=0,"",IF(OR(OR(ISBLANK(F4516),SUM(LEN(C4516),LEN(D4516))=0),AND(NOT(E4516="Unknown"),ISBLANK(J4516)),AND(NOT(O4516="Unknown"),ISBLANK(R4516))),"Missing Information", INDEX(Table15[Entire Service Line Classification], MATCH(SUMIFS(Table15[Unique ID],Table15[System-Owned Portion],E4516,Table15[If Material Anything Other than "Lead" in Column E,Was Material Ever Previously Lead?],G4516,Table15[Customer-Owned Portion],O4516),Table15[Unique ID],0),0)))</f>
        <v>Non-lead</v>
      </c>
      <c r="X4516"/>
    </row>
    <row r="4517" spans="2:24" ht="75" x14ac:dyDescent="0.25">
      <c r="B4517" s="146" t="s">
        <v>14880</v>
      </c>
      <c r="C4517" s="31" t="s">
        <v>14881</v>
      </c>
      <c r="D4517" s="31" t="s">
        <v>14882</v>
      </c>
      <c r="E4517" s="44" t="s">
        <v>35</v>
      </c>
      <c r="F4517" s="43" t="s">
        <v>34</v>
      </c>
      <c r="G4517" s="84" t="s">
        <v>34</v>
      </c>
      <c r="H4517" s="31"/>
      <c r="I4517" s="205"/>
      <c r="J4517" s="84" t="s">
        <v>106</v>
      </c>
      <c r="K4517" s="31" t="s">
        <v>36</v>
      </c>
      <c r="L4517" s="31" t="s">
        <v>95</v>
      </c>
      <c r="M4517" s="169" t="s">
        <v>4512</v>
      </c>
      <c r="N4517" s="148" t="s">
        <v>9200</v>
      </c>
      <c r="O4517" s="106" t="s">
        <v>43</v>
      </c>
      <c r="P4517" s="43"/>
      <c r="Q4517" s="205"/>
      <c r="R4517" s="84" t="s">
        <v>106</v>
      </c>
      <c r="S4517" s="31" t="s">
        <v>36</v>
      </c>
      <c r="T4517" s="31" t="s">
        <v>95</v>
      </c>
      <c r="U4517" s="169" t="s">
        <v>4512</v>
      </c>
      <c r="V4517" s="150" t="s">
        <v>5033</v>
      </c>
      <c r="W4517" s="141" t="str" cm="1">
        <f t="array" ref="W4517">IF(SUM(LEN(B4517:V4517))=0,"",IF(OR(OR(ISBLANK(F4517),SUM(LEN(C4517),LEN(D4517))=0),AND(NOT(E4517="Unknown"),ISBLANK(J4517)),AND(NOT(O4517="Unknown"),ISBLANK(R4517))),"Missing Information", INDEX(Table15[Entire Service Line Classification], MATCH(SUMIFS(Table15[Unique ID],Table15[System-Owned Portion],E4517,Table15[If Material Anything Other than "Lead" in Column E,Was Material Ever Previously Lead?],G4517,Table15[Customer-Owned Portion],O4517),Table15[Unique ID],0),0)))</f>
        <v>Non-lead</v>
      </c>
      <c r="X4517"/>
    </row>
    <row r="4518" spans="2:24" ht="75" x14ac:dyDescent="0.25">
      <c r="B4518" s="146" t="s">
        <v>389</v>
      </c>
      <c r="C4518" s="31" t="s">
        <v>390</v>
      </c>
      <c r="D4518" s="31" t="s">
        <v>391</v>
      </c>
      <c r="E4518" s="44" t="s">
        <v>52</v>
      </c>
      <c r="F4518" s="43" t="s">
        <v>34</v>
      </c>
      <c r="G4518" s="84" t="s">
        <v>34</v>
      </c>
      <c r="H4518" s="31" t="s">
        <v>613</v>
      </c>
      <c r="I4518" s="205">
        <v>4</v>
      </c>
      <c r="J4518" s="84" t="s">
        <v>217</v>
      </c>
      <c r="K4518" s="31" t="s">
        <v>34</v>
      </c>
      <c r="L4518" s="31"/>
      <c r="M4518" s="169"/>
      <c r="N4518" s="148" t="s">
        <v>649</v>
      </c>
      <c r="O4518" s="106" t="s">
        <v>52</v>
      </c>
      <c r="P4518" s="43"/>
      <c r="Q4518" s="205">
        <v>4</v>
      </c>
      <c r="R4518" s="84" t="s">
        <v>217</v>
      </c>
      <c r="S4518" s="31" t="s">
        <v>34</v>
      </c>
      <c r="T4518" s="31"/>
      <c r="U4518" s="169"/>
      <c r="V4518" s="150" t="s">
        <v>633</v>
      </c>
      <c r="W4518" s="141" t="str" cm="1">
        <f t="array" ref="W4518">IF(SUM(LEN(B4518:V4518))=0,"",IF(OR(OR(ISBLANK(F4518),SUM(LEN(C4518),LEN(D4518))=0),AND(NOT(E4518="Unknown"),ISBLANK(J4518)),AND(NOT(O4518="Unknown"),ISBLANK(R4518))),"Missing Information", INDEX(Table15[Entire Service Line Classification], MATCH(SUMIFS(Table15[Unique ID],Table15[System-Owned Portion],E4518,Table15[If Material Anything Other than "Lead" in Column E,Was Material Ever Previously Lead?],G4518,Table15[Customer-Owned Portion],O4518),Table15[Unique ID],0),0)))</f>
        <v>Non-lead</v>
      </c>
      <c r="X4518"/>
    </row>
    <row r="4519" spans="2:24" ht="75" x14ac:dyDescent="0.25">
      <c r="B4519" s="146" t="s">
        <v>14883</v>
      </c>
      <c r="C4519" s="31" t="s">
        <v>14884</v>
      </c>
      <c r="D4519" s="31" t="s">
        <v>14885</v>
      </c>
      <c r="E4519" s="44" t="s">
        <v>43</v>
      </c>
      <c r="F4519" s="43" t="s">
        <v>34</v>
      </c>
      <c r="G4519" s="84" t="s">
        <v>34</v>
      </c>
      <c r="H4519" s="31"/>
      <c r="I4519" s="205"/>
      <c r="J4519" s="84" t="s">
        <v>106</v>
      </c>
      <c r="K4519" s="31" t="s">
        <v>36</v>
      </c>
      <c r="L4519" s="31" t="s">
        <v>95</v>
      </c>
      <c r="M4519" s="169" t="s">
        <v>4512</v>
      </c>
      <c r="N4519" s="148" t="s">
        <v>5033</v>
      </c>
      <c r="O4519" s="106" t="s">
        <v>43</v>
      </c>
      <c r="P4519" s="43"/>
      <c r="Q4519" s="205"/>
      <c r="R4519" s="84" t="s">
        <v>106</v>
      </c>
      <c r="S4519" s="31" t="s">
        <v>36</v>
      </c>
      <c r="T4519" s="31" t="s">
        <v>95</v>
      </c>
      <c r="U4519" s="169" t="s">
        <v>4512</v>
      </c>
      <c r="V4519" s="150" t="s">
        <v>5033</v>
      </c>
      <c r="W4519" s="141" t="str" cm="1">
        <f t="array" ref="W4519">IF(SUM(LEN(B4519:V4519))=0,"",IF(OR(OR(ISBLANK(F4519),SUM(LEN(C4519),LEN(D4519))=0),AND(NOT(E4519="Unknown"),ISBLANK(J4519)),AND(NOT(O4519="Unknown"),ISBLANK(R4519))),"Missing Information", INDEX(Table15[Entire Service Line Classification], MATCH(SUMIFS(Table15[Unique ID],Table15[System-Owned Portion],E4519,Table15[If Material Anything Other than "Lead" in Column E,Was Material Ever Previously Lead?],G4519,Table15[Customer-Owned Portion],O4519),Table15[Unique ID],0),0)))</f>
        <v>Non-lead</v>
      </c>
      <c r="X4519"/>
    </row>
    <row r="4520" spans="2:24" ht="225" x14ac:dyDescent="0.25">
      <c r="B4520" s="146" t="s">
        <v>14886</v>
      </c>
      <c r="C4520" s="31" t="s">
        <v>14887</v>
      </c>
      <c r="D4520" s="31" t="s">
        <v>14888</v>
      </c>
      <c r="E4520" s="44" t="s">
        <v>35</v>
      </c>
      <c r="F4520" s="43" t="s">
        <v>34</v>
      </c>
      <c r="G4520" s="84" t="s">
        <v>34</v>
      </c>
      <c r="H4520" s="31" t="s">
        <v>15089</v>
      </c>
      <c r="I4520" s="205">
        <v>2</v>
      </c>
      <c r="J4520" s="84" t="s">
        <v>45</v>
      </c>
      <c r="K4520" s="31" t="s">
        <v>36</v>
      </c>
      <c r="L4520" s="31" t="s">
        <v>95</v>
      </c>
      <c r="M4520" s="169" t="s">
        <v>15089</v>
      </c>
      <c r="N4520" s="148" t="s">
        <v>15090</v>
      </c>
      <c r="O4520" s="106" t="s">
        <v>52</v>
      </c>
      <c r="P4520" s="43"/>
      <c r="Q4520" s="205"/>
      <c r="R4520" s="84" t="s">
        <v>3268</v>
      </c>
      <c r="S4520" s="31" t="s">
        <v>34</v>
      </c>
      <c r="T4520" s="31"/>
      <c r="U4520" s="169"/>
      <c r="V4520" s="150" t="s">
        <v>3269</v>
      </c>
      <c r="W4520" s="141" t="str" cm="1">
        <f t="array" ref="W4520">IF(SUM(LEN(B4520:V4520))=0,"",IF(OR(OR(ISBLANK(F4520),SUM(LEN(C4520),LEN(D4520))=0),AND(NOT(E4520="Unknown"),ISBLANK(J4520)),AND(NOT(O4520="Unknown"),ISBLANK(R4520))),"Missing Information", INDEX(Table15[Entire Service Line Classification], MATCH(SUMIFS(Table15[Unique ID],Table15[System-Owned Portion],E4520,Table15[If Material Anything Other than "Lead" in Column E,Was Material Ever Previously Lead?],G4520,Table15[Customer-Owned Portion],O4520),Table15[Unique ID],0),0)))</f>
        <v>Non-lead</v>
      </c>
      <c r="X4520"/>
    </row>
    <row r="4521" spans="2:24" ht="225" x14ac:dyDescent="0.25">
      <c r="B4521" s="146" t="s">
        <v>14889</v>
      </c>
      <c r="C4521" s="31" t="s">
        <v>14890</v>
      </c>
      <c r="D4521" s="31" t="s">
        <v>14891</v>
      </c>
      <c r="E4521" s="44" t="s">
        <v>52</v>
      </c>
      <c r="F4521" s="43" t="s">
        <v>34</v>
      </c>
      <c r="G4521" s="84" t="s">
        <v>34</v>
      </c>
      <c r="H4521" s="31"/>
      <c r="I4521" s="205"/>
      <c r="J4521" s="84" t="s">
        <v>3268</v>
      </c>
      <c r="K4521" s="31" t="s">
        <v>34</v>
      </c>
      <c r="L4521" s="31"/>
      <c r="M4521" s="169"/>
      <c r="N4521" s="148" t="s">
        <v>3269</v>
      </c>
      <c r="O4521" s="106" t="s">
        <v>52</v>
      </c>
      <c r="P4521" s="43"/>
      <c r="Q4521" s="205"/>
      <c r="R4521" s="84" t="s">
        <v>3268</v>
      </c>
      <c r="S4521" s="31" t="s">
        <v>34</v>
      </c>
      <c r="T4521" s="31"/>
      <c r="U4521" s="169"/>
      <c r="V4521" s="150" t="s">
        <v>3269</v>
      </c>
      <c r="W4521" s="141" t="str" cm="1">
        <f t="array" ref="W4521">IF(SUM(LEN(B4521:V4521))=0,"",IF(OR(OR(ISBLANK(F4521),SUM(LEN(C4521),LEN(D4521))=0),AND(NOT(E4521="Unknown"),ISBLANK(J4521)),AND(NOT(O4521="Unknown"),ISBLANK(R4521))),"Missing Information", INDEX(Table15[Entire Service Line Classification], MATCH(SUMIFS(Table15[Unique ID],Table15[System-Owned Portion],E4521,Table15[If Material Anything Other than "Lead" in Column E,Was Material Ever Previously Lead?],G4521,Table15[Customer-Owned Portion],O4521),Table15[Unique ID],0),0)))</f>
        <v>Non-lead</v>
      </c>
      <c r="X4521"/>
    </row>
    <row r="4522" spans="2:24" ht="225" x14ac:dyDescent="0.25">
      <c r="B4522" s="146" t="s">
        <v>14892</v>
      </c>
      <c r="C4522" s="31" t="s">
        <v>14893</v>
      </c>
      <c r="D4522" s="31" t="s">
        <v>14894</v>
      </c>
      <c r="E4522" s="44" t="s">
        <v>52</v>
      </c>
      <c r="F4522" s="43" t="s">
        <v>34</v>
      </c>
      <c r="G4522" s="84" t="s">
        <v>34</v>
      </c>
      <c r="H4522" s="31"/>
      <c r="I4522" s="205"/>
      <c r="J4522" s="84" t="s">
        <v>105</v>
      </c>
      <c r="K4522" s="31" t="s">
        <v>34</v>
      </c>
      <c r="L4522" s="31"/>
      <c r="M4522" s="169"/>
      <c r="N4522" s="148" t="s">
        <v>3366</v>
      </c>
      <c r="O4522" s="106" t="s">
        <v>52</v>
      </c>
      <c r="P4522" s="43"/>
      <c r="Q4522" s="205"/>
      <c r="R4522" s="84" t="s">
        <v>105</v>
      </c>
      <c r="S4522" s="31" t="s">
        <v>34</v>
      </c>
      <c r="T4522" s="31"/>
      <c r="U4522" s="169"/>
      <c r="V4522" s="150" t="s">
        <v>3366</v>
      </c>
      <c r="W4522" s="141" t="str" cm="1">
        <f t="array" ref="W4522">IF(SUM(LEN(B4522:V4522))=0,"",IF(OR(OR(ISBLANK(F4522),SUM(LEN(C4522),LEN(D4522))=0),AND(NOT(E4522="Unknown"),ISBLANK(J4522)),AND(NOT(O4522="Unknown"),ISBLANK(R4522))),"Missing Information", INDEX(Table15[Entire Service Line Classification], MATCH(SUMIFS(Table15[Unique ID],Table15[System-Owned Portion],E4522,Table15[If Material Anything Other than "Lead" in Column E,Was Material Ever Previously Lead?],G4522,Table15[Customer-Owned Portion],O4522),Table15[Unique ID],0),0)))</f>
        <v>Non-lead</v>
      </c>
      <c r="X4522"/>
    </row>
    <row r="4523" spans="2:24" ht="75" x14ac:dyDescent="0.25">
      <c r="B4523" s="146" t="s">
        <v>14895</v>
      </c>
      <c r="C4523" s="31" t="s">
        <v>14896</v>
      </c>
      <c r="D4523" s="31" t="s">
        <v>14897</v>
      </c>
      <c r="E4523" s="44" t="s">
        <v>43</v>
      </c>
      <c r="F4523" s="43" t="s">
        <v>34</v>
      </c>
      <c r="G4523" s="84" t="s">
        <v>34</v>
      </c>
      <c r="H4523" s="31"/>
      <c r="I4523" s="205"/>
      <c r="J4523" s="84" t="s">
        <v>106</v>
      </c>
      <c r="K4523" s="31" t="s">
        <v>36</v>
      </c>
      <c r="L4523" s="31" t="s">
        <v>95</v>
      </c>
      <c r="M4523" s="169" t="s">
        <v>4483</v>
      </c>
      <c r="N4523" s="148" t="s">
        <v>14898</v>
      </c>
      <c r="O4523" s="106" t="s">
        <v>35</v>
      </c>
      <c r="P4523" s="43"/>
      <c r="Q4523" s="205"/>
      <c r="R4523" s="84" t="s">
        <v>106</v>
      </c>
      <c r="S4523" s="31" t="s">
        <v>36</v>
      </c>
      <c r="T4523" s="31" t="s">
        <v>95</v>
      </c>
      <c r="U4523" s="169" t="s">
        <v>4483</v>
      </c>
      <c r="V4523" s="150" t="s">
        <v>14899</v>
      </c>
      <c r="W4523" s="141" t="str" cm="1">
        <f t="array" ref="W4523">IF(SUM(LEN(B4523:V4523))=0,"",IF(OR(OR(ISBLANK(F4523),SUM(LEN(C4523),LEN(D4523))=0),AND(NOT(E4523="Unknown"),ISBLANK(J4523)),AND(NOT(O4523="Unknown"),ISBLANK(R4523))),"Missing Information", INDEX(Table15[Entire Service Line Classification], MATCH(SUMIFS(Table15[Unique ID],Table15[System-Owned Portion],E4523,Table15[If Material Anything Other than "Lead" in Column E,Was Material Ever Previously Lead?],G4523,Table15[Customer-Owned Portion],O4523),Table15[Unique ID],0),0)))</f>
        <v>Non-lead</v>
      </c>
      <c r="X4523"/>
    </row>
    <row r="4524" spans="2:24" ht="225" x14ac:dyDescent="0.25">
      <c r="B4524" s="146" t="s">
        <v>14900</v>
      </c>
      <c r="C4524" s="31" t="s">
        <v>14901</v>
      </c>
      <c r="D4524" s="31" t="s">
        <v>14902</v>
      </c>
      <c r="E4524" s="44" t="s">
        <v>52</v>
      </c>
      <c r="F4524" s="43" t="s">
        <v>34</v>
      </c>
      <c r="G4524" s="84" t="s">
        <v>34</v>
      </c>
      <c r="H4524" s="31"/>
      <c r="I4524" s="205"/>
      <c r="J4524" s="84" t="s">
        <v>3268</v>
      </c>
      <c r="K4524" s="31" t="s">
        <v>34</v>
      </c>
      <c r="L4524" s="31"/>
      <c r="M4524" s="169"/>
      <c r="N4524" s="148" t="s">
        <v>3269</v>
      </c>
      <c r="O4524" s="106" t="s">
        <v>52</v>
      </c>
      <c r="P4524" s="43"/>
      <c r="Q4524" s="205"/>
      <c r="R4524" s="84" t="s">
        <v>3268</v>
      </c>
      <c r="S4524" s="31" t="s">
        <v>34</v>
      </c>
      <c r="T4524" s="31"/>
      <c r="U4524" s="169"/>
      <c r="V4524" s="150" t="s">
        <v>3269</v>
      </c>
      <c r="W4524" s="141" t="str" cm="1">
        <f t="array" ref="W4524">IF(SUM(LEN(B4524:V4524))=0,"",IF(OR(OR(ISBLANK(F4524),SUM(LEN(C4524),LEN(D4524))=0),AND(NOT(E4524="Unknown"),ISBLANK(J4524)),AND(NOT(O4524="Unknown"),ISBLANK(R4524))),"Missing Information", INDEX(Table15[Entire Service Line Classification], MATCH(SUMIFS(Table15[Unique ID],Table15[System-Owned Portion],E4524,Table15[If Material Anything Other than "Lead" in Column E,Was Material Ever Previously Lead?],G4524,Table15[Customer-Owned Portion],O4524),Table15[Unique ID],0),0)))</f>
        <v>Non-lead</v>
      </c>
      <c r="X4524"/>
    </row>
    <row r="4525" spans="2:24" ht="225" x14ac:dyDescent="0.25">
      <c r="B4525" s="146" t="s">
        <v>14903</v>
      </c>
      <c r="C4525" s="31" t="s">
        <v>14904</v>
      </c>
      <c r="D4525" s="31" t="s">
        <v>14905</v>
      </c>
      <c r="E4525" s="44" t="s">
        <v>52</v>
      </c>
      <c r="F4525" s="43" t="s">
        <v>34</v>
      </c>
      <c r="G4525" s="84" t="s">
        <v>34</v>
      </c>
      <c r="H4525" s="31"/>
      <c r="I4525" s="205"/>
      <c r="J4525" s="84" t="s">
        <v>3268</v>
      </c>
      <c r="K4525" s="31" t="s">
        <v>34</v>
      </c>
      <c r="L4525" s="31"/>
      <c r="M4525" s="169"/>
      <c r="N4525" s="148" t="s">
        <v>3269</v>
      </c>
      <c r="O4525" s="106" t="s">
        <v>52</v>
      </c>
      <c r="P4525" s="43"/>
      <c r="Q4525" s="205"/>
      <c r="R4525" s="84" t="s">
        <v>3268</v>
      </c>
      <c r="S4525" s="31" t="s">
        <v>34</v>
      </c>
      <c r="T4525" s="31"/>
      <c r="U4525" s="169"/>
      <c r="V4525" s="150" t="s">
        <v>3269</v>
      </c>
      <c r="W4525" s="141" t="str" cm="1">
        <f t="array" ref="W4525">IF(SUM(LEN(B4525:V4525))=0,"",IF(OR(OR(ISBLANK(F4525),SUM(LEN(C4525),LEN(D4525))=0),AND(NOT(E4525="Unknown"),ISBLANK(J4525)),AND(NOT(O4525="Unknown"),ISBLANK(R4525))),"Missing Information", INDEX(Table15[Entire Service Line Classification], MATCH(SUMIFS(Table15[Unique ID],Table15[System-Owned Portion],E4525,Table15[If Material Anything Other than "Lead" in Column E,Was Material Ever Previously Lead?],G4525,Table15[Customer-Owned Portion],O4525),Table15[Unique ID],0),0)))</f>
        <v>Non-lead</v>
      </c>
      <c r="X4525"/>
    </row>
    <row r="4526" spans="2:24" ht="75" x14ac:dyDescent="0.25">
      <c r="B4526" s="146" t="s">
        <v>14906</v>
      </c>
      <c r="C4526" s="31" t="s">
        <v>14907</v>
      </c>
      <c r="D4526" s="31" t="s">
        <v>14908</v>
      </c>
      <c r="E4526" s="44" t="s">
        <v>43</v>
      </c>
      <c r="F4526" s="43" t="s">
        <v>34</v>
      </c>
      <c r="G4526" s="84" t="s">
        <v>34</v>
      </c>
      <c r="H4526" s="31"/>
      <c r="I4526" s="205"/>
      <c r="J4526" s="84" t="s">
        <v>106</v>
      </c>
      <c r="K4526" s="31" t="s">
        <v>36</v>
      </c>
      <c r="L4526" s="31" t="s">
        <v>95</v>
      </c>
      <c r="M4526" s="169" t="s">
        <v>5454</v>
      </c>
      <c r="N4526" s="148" t="s">
        <v>10404</v>
      </c>
      <c r="O4526" s="106" t="s">
        <v>43</v>
      </c>
      <c r="P4526" s="43"/>
      <c r="Q4526" s="205"/>
      <c r="R4526" s="84" t="s">
        <v>106</v>
      </c>
      <c r="S4526" s="31" t="s">
        <v>36</v>
      </c>
      <c r="T4526" s="31" t="s">
        <v>95</v>
      </c>
      <c r="U4526" s="169" t="s">
        <v>5454</v>
      </c>
      <c r="V4526" s="150" t="s">
        <v>10404</v>
      </c>
      <c r="W4526" s="141" t="str" cm="1">
        <f t="array" ref="W4526">IF(SUM(LEN(B4526:V4526))=0,"",IF(OR(OR(ISBLANK(F4526),SUM(LEN(C4526),LEN(D4526))=0),AND(NOT(E4526="Unknown"),ISBLANK(J4526)),AND(NOT(O4526="Unknown"),ISBLANK(R4526))),"Missing Information", INDEX(Table15[Entire Service Line Classification], MATCH(SUMIFS(Table15[Unique ID],Table15[System-Owned Portion],E4526,Table15[If Material Anything Other than "Lead" in Column E,Was Material Ever Previously Lead?],G4526,Table15[Customer-Owned Portion],O4526),Table15[Unique ID],0),0)))</f>
        <v>Non-lead</v>
      </c>
      <c r="X4526"/>
    </row>
    <row r="4527" spans="2:24" ht="225" x14ac:dyDescent="0.25">
      <c r="B4527" s="146" t="s">
        <v>14909</v>
      </c>
      <c r="C4527" s="31" t="s">
        <v>14910</v>
      </c>
      <c r="D4527" s="31" t="s">
        <v>14911</v>
      </c>
      <c r="E4527" s="44" t="s">
        <v>52</v>
      </c>
      <c r="F4527" s="43" t="s">
        <v>34</v>
      </c>
      <c r="G4527" s="84" t="s">
        <v>34</v>
      </c>
      <c r="H4527" s="31"/>
      <c r="I4527" s="205"/>
      <c r="J4527" s="84" t="s">
        <v>3268</v>
      </c>
      <c r="K4527" s="31" t="s">
        <v>34</v>
      </c>
      <c r="L4527" s="31"/>
      <c r="M4527" s="169"/>
      <c r="N4527" s="148" t="s">
        <v>3269</v>
      </c>
      <c r="O4527" s="106" t="s">
        <v>52</v>
      </c>
      <c r="P4527" s="43"/>
      <c r="Q4527" s="205"/>
      <c r="R4527" s="84" t="s">
        <v>3268</v>
      </c>
      <c r="S4527" s="31" t="s">
        <v>34</v>
      </c>
      <c r="T4527" s="31"/>
      <c r="U4527" s="169"/>
      <c r="V4527" s="150" t="s">
        <v>3269</v>
      </c>
      <c r="W4527" s="141" t="str" cm="1">
        <f t="array" ref="W4527">IF(SUM(LEN(B4527:V4527))=0,"",IF(OR(OR(ISBLANK(F4527),SUM(LEN(C4527),LEN(D4527))=0),AND(NOT(E4527="Unknown"),ISBLANK(J4527)),AND(NOT(O4527="Unknown"),ISBLANK(R4527))),"Missing Information", INDEX(Table15[Entire Service Line Classification], MATCH(SUMIFS(Table15[Unique ID],Table15[System-Owned Portion],E4527,Table15[If Material Anything Other than "Lead" in Column E,Was Material Ever Previously Lead?],G4527,Table15[Customer-Owned Portion],O4527),Table15[Unique ID],0),0)))</f>
        <v>Non-lead</v>
      </c>
      <c r="X4527"/>
    </row>
    <row r="4528" spans="2:24" ht="225" x14ac:dyDescent="0.25">
      <c r="B4528" s="146" t="s">
        <v>14912</v>
      </c>
      <c r="C4528" s="31" t="s">
        <v>14913</v>
      </c>
      <c r="D4528" s="31" t="s">
        <v>14914</v>
      </c>
      <c r="E4528" s="44" t="s">
        <v>52</v>
      </c>
      <c r="F4528" s="43" t="s">
        <v>34</v>
      </c>
      <c r="G4528" s="84" t="s">
        <v>34</v>
      </c>
      <c r="H4528" s="31"/>
      <c r="I4528" s="205"/>
      <c r="J4528" s="84" t="s">
        <v>3268</v>
      </c>
      <c r="K4528" s="31" t="s">
        <v>34</v>
      </c>
      <c r="L4528" s="31"/>
      <c r="M4528" s="169"/>
      <c r="N4528" s="148" t="s">
        <v>3269</v>
      </c>
      <c r="O4528" s="106" t="s">
        <v>52</v>
      </c>
      <c r="P4528" s="43"/>
      <c r="Q4528" s="205"/>
      <c r="R4528" s="84" t="s">
        <v>3268</v>
      </c>
      <c r="S4528" s="31" t="s">
        <v>34</v>
      </c>
      <c r="T4528" s="31"/>
      <c r="U4528" s="169"/>
      <c r="V4528" s="150" t="s">
        <v>3269</v>
      </c>
      <c r="W4528" s="141" t="str" cm="1">
        <f t="array" ref="W4528">IF(SUM(LEN(B4528:V4528))=0,"",IF(OR(OR(ISBLANK(F4528),SUM(LEN(C4528),LEN(D4528))=0),AND(NOT(E4528="Unknown"),ISBLANK(J4528)),AND(NOT(O4528="Unknown"),ISBLANK(R4528))),"Missing Information", INDEX(Table15[Entire Service Line Classification], MATCH(SUMIFS(Table15[Unique ID],Table15[System-Owned Portion],E4528,Table15[If Material Anything Other than "Lead" in Column E,Was Material Ever Previously Lead?],G4528,Table15[Customer-Owned Portion],O4528),Table15[Unique ID],0),0)))</f>
        <v>Non-lead</v>
      </c>
      <c r="X4528"/>
    </row>
    <row r="4529" spans="2:24" ht="225" x14ac:dyDescent="0.25">
      <c r="B4529" s="146" t="s">
        <v>14915</v>
      </c>
      <c r="C4529" s="31" t="s">
        <v>14916</v>
      </c>
      <c r="D4529" s="31" t="s">
        <v>14917</v>
      </c>
      <c r="E4529" s="44" t="s">
        <v>52</v>
      </c>
      <c r="F4529" s="43" t="s">
        <v>34</v>
      </c>
      <c r="G4529" s="84" t="s">
        <v>34</v>
      </c>
      <c r="H4529" s="31"/>
      <c r="I4529" s="205"/>
      <c r="J4529" s="84" t="s">
        <v>105</v>
      </c>
      <c r="K4529" s="31" t="s">
        <v>34</v>
      </c>
      <c r="L4529" s="31"/>
      <c r="M4529" s="169"/>
      <c r="N4529" s="148" t="s">
        <v>3366</v>
      </c>
      <c r="O4529" s="106" t="s">
        <v>52</v>
      </c>
      <c r="P4529" s="43"/>
      <c r="Q4529" s="205"/>
      <c r="R4529" s="84" t="s">
        <v>105</v>
      </c>
      <c r="S4529" s="31" t="s">
        <v>34</v>
      </c>
      <c r="T4529" s="31"/>
      <c r="U4529" s="169"/>
      <c r="V4529" s="150" t="s">
        <v>3366</v>
      </c>
      <c r="W4529" s="141" t="str" cm="1">
        <f t="array" ref="W4529">IF(SUM(LEN(B4529:V4529))=0,"",IF(OR(OR(ISBLANK(F4529),SUM(LEN(C4529),LEN(D4529))=0),AND(NOT(E4529="Unknown"),ISBLANK(J4529)),AND(NOT(O4529="Unknown"),ISBLANK(R4529))),"Missing Information", INDEX(Table15[Entire Service Line Classification], MATCH(SUMIFS(Table15[Unique ID],Table15[System-Owned Portion],E4529,Table15[If Material Anything Other than "Lead" in Column E,Was Material Ever Previously Lead?],G4529,Table15[Customer-Owned Portion],O4529),Table15[Unique ID],0),0)))</f>
        <v>Non-lead</v>
      </c>
      <c r="X4529"/>
    </row>
    <row r="4530" spans="2:24" ht="75" x14ac:dyDescent="0.25">
      <c r="B4530" s="146" t="s">
        <v>14918</v>
      </c>
      <c r="C4530" s="31" t="s">
        <v>14919</v>
      </c>
      <c r="D4530" s="31" t="s">
        <v>14920</v>
      </c>
      <c r="E4530" s="44" t="s">
        <v>43</v>
      </c>
      <c r="F4530" s="43" t="s">
        <v>34</v>
      </c>
      <c r="G4530" s="84" t="s">
        <v>34</v>
      </c>
      <c r="H4530" s="31"/>
      <c r="I4530" s="205"/>
      <c r="J4530" s="84" t="s">
        <v>106</v>
      </c>
      <c r="K4530" s="31" t="s">
        <v>36</v>
      </c>
      <c r="L4530" s="31" t="s">
        <v>95</v>
      </c>
      <c r="M4530" s="169" t="s">
        <v>3681</v>
      </c>
      <c r="N4530" s="148" t="s">
        <v>3815</v>
      </c>
      <c r="O4530" s="106" t="s">
        <v>43</v>
      </c>
      <c r="P4530" s="43"/>
      <c r="Q4530" s="205"/>
      <c r="R4530" s="84" t="s">
        <v>106</v>
      </c>
      <c r="S4530" s="31" t="s">
        <v>36</v>
      </c>
      <c r="T4530" s="31" t="s">
        <v>95</v>
      </c>
      <c r="U4530" s="169" t="s">
        <v>3681</v>
      </c>
      <c r="V4530" s="150" t="s">
        <v>3815</v>
      </c>
      <c r="W4530" s="141" t="str" cm="1">
        <f t="array" ref="W4530">IF(SUM(LEN(B4530:V4530))=0,"",IF(OR(OR(ISBLANK(F4530),SUM(LEN(C4530),LEN(D4530))=0),AND(NOT(E4530="Unknown"),ISBLANK(J4530)),AND(NOT(O4530="Unknown"),ISBLANK(R4530))),"Missing Information", INDEX(Table15[Entire Service Line Classification], MATCH(SUMIFS(Table15[Unique ID],Table15[System-Owned Portion],E4530,Table15[If Material Anything Other than "Lead" in Column E,Was Material Ever Previously Lead?],G4530,Table15[Customer-Owned Portion],O4530),Table15[Unique ID],0),0)))</f>
        <v>Non-lead</v>
      </c>
      <c r="X4530"/>
    </row>
    <row r="4531" spans="2:24" ht="75" x14ac:dyDescent="0.25">
      <c r="B4531" s="146" t="s">
        <v>14921</v>
      </c>
      <c r="C4531" s="31" t="s">
        <v>14922</v>
      </c>
      <c r="D4531" s="31" t="s">
        <v>14923</v>
      </c>
      <c r="E4531" s="44" t="s">
        <v>43</v>
      </c>
      <c r="F4531" s="43" t="s">
        <v>34</v>
      </c>
      <c r="G4531" s="84" t="s">
        <v>34</v>
      </c>
      <c r="H4531" s="31"/>
      <c r="I4531" s="205"/>
      <c r="J4531" s="84" t="s">
        <v>106</v>
      </c>
      <c r="K4531" s="31" t="s">
        <v>36</v>
      </c>
      <c r="L4531" s="31" t="s">
        <v>95</v>
      </c>
      <c r="M4531" s="169" t="s">
        <v>4023</v>
      </c>
      <c r="N4531" s="148" t="s">
        <v>10265</v>
      </c>
      <c r="O4531" s="106" t="s">
        <v>42</v>
      </c>
      <c r="P4531" s="43"/>
      <c r="Q4531" s="205"/>
      <c r="R4531" s="84" t="s">
        <v>106</v>
      </c>
      <c r="S4531" s="31" t="s">
        <v>36</v>
      </c>
      <c r="T4531" s="31" t="s">
        <v>95</v>
      </c>
      <c r="U4531" s="169" t="s">
        <v>4023</v>
      </c>
      <c r="V4531" s="150" t="s">
        <v>10266</v>
      </c>
      <c r="W4531" s="141" t="str" cm="1">
        <f t="array" ref="W4531">IF(SUM(LEN(B4531:V4531))=0,"",IF(OR(OR(ISBLANK(F4531),SUM(LEN(C4531),LEN(D4531))=0),AND(NOT(E4531="Unknown"),ISBLANK(J4531)),AND(NOT(O4531="Unknown"),ISBLANK(R4531))),"Missing Information", INDEX(Table15[Entire Service Line Classification], MATCH(SUMIFS(Table15[Unique ID],Table15[System-Owned Portion],E4531,Table15[If Material Anything Other than "Lead" in Column E,Was Material Ever Previously Lead?],G4531,Table15[Customer-Owned Portion],O4531),Table15[Unique ID],0),0)))</f>
        <v>Non-lead</v>
      </c>
      <c r="X4531"/>
    </row>
    <row r="4532" spans="2:24" ht="225" x14ac:dyDescent="0.25">
      <c r="B4532" s="146" t="s">
        <v>14924</v>
      </c>
      <c r="C4532" s="31" t="s">
        <v>14925</v>
      </c>
      <c r="D4532" s="31" t="s">
        <v>14926</v>
      </c>
      <c r="E4532" s="44" t="s">
        <v>52</v>
      </c>
      <c r="F4532" s="43" t="s">
        <v>34</v>
      </c>
      <c r="G4532" s="84" t="s">
        <v>34</v>
      </c>
      <c r="H4532" s="31"/>
      <c r="I4532" s="205"/>
      <c r="J4532" s="84" t="s">
        <v>3268</v>
      </c>
      <c r="K4532" s="31" t="s">
        <v>34</v>
      </c>
      <c r="L4532" s="31"/>
      <c r="M4532" s="169"/>
      <c r="N4532" s="148" t="s">
        <v>3269</v>
      </c>
      <c r="O4532" s="106" t="s">
        <v>52</v>
      </c>
      <c r="P4532" s="43"/>
      <c r="Q4532" s="205"/>
      <c r="R4532" s="84" t="s">
        <v>3268</v>
      </c>
      <c r="S4532" s="31" t="s">
        <v>34</v>
      </c>
      <c r="T4532" s="31"/>
      <c r="U4532" s="169"/>
      <c r="V4532" s="150" t="s">
        <v>3269</v>
      </c>
      <c r="W4532" s="141" t="str" cm="1">
        <f t="array" ref="W4532">IF(SUM(LEN(B4532:V4532))=0,"",IF(OR(OR(ISBLANK(F4532),SUM(LEN(C4532),LEN(D4532))=0),AND(NOT(E4532="Unknown"),ISBLANK(J4532)),AND(NOT(O4532="Unknown"),ISBLANK(R4532))),"Missing Information", INDEX(Table15[Entire Service Line Classification], MATCH(SUMIFS(Table15[Unique ID],Table15[System-Owned Portion],E4532,Table15[If Material Anything Other than "Lead" in Column E,Was Material Ever Previously Lead?],G4532,Table15[Customer-Owned Portion],O4532),Table15[Unique ID],0),0)))</f>
        <v>Non-lead</v>
      </c>
      <c r="X4532"/>
    </row>
    <row r="4533" spans="2:24" ht="90" x14ac:dyDescent="0.25">
      <c r="B4533" s="146" t="s">
        <v>1564</v>
      </c>
      <c r="C4533" s="31" t="s">
        <v>1565</v>
      </c>
      <c r="D4533" s="31" t="s">
        <v>1566</v>
      </c>
      <c r="E4533" s="44" t="s">
        <v>201</v>
      </c>
      <c r="F4533" s="43" t="s">
        <v>34</v>
      </c>
      <c r="G4533" s="84" t="s">
        <v>34</v>
      </c>
      <c r="H4533" s="31" t="s">
        <v>1567</v>
      </c>
      <c r="I4533" s="205"/>
      <c r="J4533" s="84" t="s">
        <v>188</v>
      </c>
      <c r="K4533" s="31" t="s">
        <v>34</v>
      </c>
      <c r="L4533" s="31"/>
      <c r="M4533" s="169"/>
      <c r="N4533" s="148" t="s">
        <v>1568</v>
      </c>
      <c r="O4533" s="106" t="s">
        <v>200</v>
      </c>
      <c r="P4533" s="43" t="s">
        <v>1567</v>
      </c>
      <c r="Q4533" s="205"/>
      <c r="R4533" s="84" t="s">
        <v>188</v>
      </c>
      <c r="S4533" s="31" t="s">
        <v>34</v>
      </c>
      <c r="T4533" s="31"/>
      <c r="U4533" s="169"/>
      <c r="V4533" s="150" t="s">
        <v>1569</v>
      </c>
      <c r="W4533" s="141" t="str" cm="1">
        <f t="array" ref="W4533">IF(SUM(LEN(B4533:V4533))=0,"",IF(OR(OR(ISBLANK(F4533),SUM(LEN(C4533),LEN(D4533))=0),AND(NOT(E4533="Unknown"),ISBLANK(J4533)),AND(NOT(O4533="Unknown"),ISBLANK(R4533))),"Missing Information", INDEX(Table15[Entire Service Line Classification], MATCH(SUMIFS(Table15[Unique ID],Table15[System-Owned Portion],E4533,Table15[If Material Anything Other than "Lead" in Column E,Was Material Ever Previously Lead?],G4533,Table15[Customer-Owned Portion],O4533),Table15[Unique ID],0),0)))</f>
        <v>Non-lead</v>
      </c>
      <c r="X4533"/>
    </row>
    <row r="4534" spans="2:24" ht="90" x14ac:dyDescent="0.25">
      <c r="B4534" s="146" t="s">
        <v>1573</v>
      </c>
      <c r="C4534" s="31" t="s">
        <v>1574</v>
      </c>
      <c r="D4534" s="31" t="s">
        <v>1575</v>
      </c>
      <c r="E4534" s="44" t="s">
        <v>201</v>
      </c>
      <c r="F4534" s="43" t="s">
        <v>34</v>
      </c>
      <c r="G4534" s="84" t="s">
        <v>34</v>
      </c>
      <c r="H4534" s="31" t="s">
        <v>1567</v>
      </c>
      <c r="I4534" s="205"/>
      <c r="J4534" s="84" t="s">
        <v>188</v>
      </c>
      <c r="K4534" s="31" t="s">
        <v>34</v>
      </c>
      <c r="L4534" s="31"/>
      <c r="M4534" s="169"/>
      <c r="N4534" s="148" t="s">
        <v>1568</v>
      </c>
      <c r="O4534" s="106" t="s">
        <v>200</v>
      </c>
      <c r="P4534" s="43" t="s">
        <v>1567</v>
      </c>
      <c r="Q4534" s="205"/>
      <c r="R4534" s="84" t="s">
        <v>188</v>
      </c>
      <c r="S4534" s="31" t="s">
        <v>34</v>
      </c>
      <c r="T4534" s="31"/>
      <c r="U4534" s="169"/>
      <c r="V4534" s="150" t="s">
        <v>1569</v>
      </c>
      <c r="W4534" s="141" t="str" cm="1">
        <f t="array" ref="W4534">IF(SUM(LEN(B4534:V4534))=0,"",IF(OR(OR(ISBLANK(F4534),SUM(LEN(C4534),LEN(D4534))=0),AND(NOT(E4534="Unknown"),ISBLANK(J4534)),AND(NOT(O4534="Unknown"),ISBLANK(R4534))),"Missing Information", INDEX(Table15[Entire Service Line Classification], MATCH(SUMIFS(Table15[Unique ID],Table15[System-Owned Portion],E4534,Table15[If Material Anything Other than "Lead" in Column E,Was Material Ever Previously Lead?],G4534,Table15[Customer-Owned Portion],O4534),Table15[Unique ID],0),0)))</f>
        <v>Non-lead</v>
      </c>
      <c r="X4534"/>
    </row>
    <row r="4535" spans="2:24" ht="90" x14ac:dyDescent="0.25">
      <c r="B4535" s="146" t="s">
        <v>1579</v>
      </c>
      <c r="C4535" s="31" t="s">
        <v>1580</v>
      </c>
      <c r="D4535" s="31" t="s">
        <v>1581</v>
      </c>
      <c r="E4535" s="44" t="s">
        <v>201</v>
      </c>
      <c r="F4535" s="43" t="s">
        <v>34</v>
      </c>
      <c r="G4535" s="84" t="s">
        <v>34</v>
      </c>
      <c r="H4535" s="31" t="s">
        <v>1567</v>
      </c>
      <c r="I4535" s="205"/>
      <c r="J4535" s="84" t="s">
        <v>188</v>
      </c>
      <c r="K4535" s="31" t="s">
        <v>34</v>
      </c>
      <c r="L4535" s="31"/>
      <c r="M4535" s="169"/>
      <c r="N4535" s="148" t="s">
        <v>1568</v>
      </c>
      <c r="O4535" s="106" t="s">
        <v>200</v>
      </c>
      <c r="P4535" s="43" t="s">
        <v>1567</v>
      </c>
      <c r="Q4535" s="205"/>
      <c r="R4535" s="84" t="s">
        <v>188</v>
      </c>
      <c r="S4535" s="31" t="s">
        <v>34</v>
      </c>
      <c r="T4535" s="31"/>
      <c r="U4535" s="169"/>
      <c r="V4535" s="150" t="s">
        <v>1569</v>
      </c>
      <c r="W4535" s="141" t="str" cm="1">
        <f t="array" ref="W4535">IF(SUM(LEN(B4535:V4535))=0,"",IF(OR(OR(ISBLANK(F4535),SUM(LEN(C4535),LEN(D4535))=0),AND(NOT(E4535="Unknown"),ISBLANK(J4535)),AND(NOT(O4535="Unknown"),ISBLANK(R4535))),"Missing Information", INDEX(Table15[Entire Service Line Classification], MATCH(SUMIFS(Table15[Unique ID],Table15[System-Owned Portion],E4535,Table15[If Material Anything Other than "Lead" in Column E,Was Material Ever Previously Lead?],G4535,Table15[Customer-Owned Portion],O4535),Table15[Unique ID],0),0)))</f>
        <v>Non-lead</v>
      </c>
      <c r="X4535"/>
    </row>
    <row r="4536" spans="2:24" ht="90" x14ac:dyDescent="0.25">
      <c r="B4536" s="146" t="s">
        <v>1585</v>
      </c>
      <c r="C4536" s="31" t="s">
        <v>1586</v>
      </c>
      <c r="D4536" s="31" t="s">
        <v>1587</v>
      </c>
      <c r="E4536" s="44" t="s">
        <v>201</v>
      </c>
      <c r="F4536" s="43" t="s">
        <v>34</v>
      </c>
      <c r="G4536" s="84" t="s">
        <v>34</v>
      </c>
      <c r="H4536" s="31" t="s">
        <v>1567</v>
      </c>
      <c r="I4536" s="205"/>
      <c r="J4536" s="84" t="s">
        <v>188</v>
      </c>
      <c r="K4536" s="31" t="s">
        <v>34</v>
      </c>
      <c r="L4536" s="31"/>
      <c r="M4536" s="169"/>
      <c r="N4536" s="148" t="s">
        <v>1568</v>
      </c>
      <c r="O4536" s="106" t="s">
        <v>200</v>
      </c>
      <c r="P4536" s="43" t="s">
        <v>1567</v>
      </c>
      <c r="Q4536" s="205"/>
      <c r="R4536" s="84" t="s">
        <v>188</v>
      </c>
      <c r="S4536" s="31" t="s">
        <v>34</v>
      </c>
      <c r="T4536" s="31"/>
      <c r="U4536" s="169"/>
      <c r="V4536" s="150" t="s">
        <v>1569</v>
      </c>
      <c r="W4536" s="141" t="str" cm="1">
        <f t="array" ref="W4536">IF(SUM(LEN(B4536:V4536))=0,"",IF(OR(OR(ISBLANK(F4536),SUM(LEN(C4536),LEN(D4536))=0),AND(NOT(E4536="Unknown"),ISBLANK(J4536)),AND(NOT(O4536="Unknown"),ISBLANK(R4536))),"Missing Information", INDEX(Table15[Entire Service Line Classification], MATCH(SUMIFS(Table15[Unique ID],Table15[System-Owned Portion],E4536,Table15[If Material Anything Other than "Lead" in Column E,Was Material Ever Previously Lead?],G4536,Table15[Customer-Owned Portion],O4536),Table15[Unique ID],0),0)))</f>
        <v>Non-lead</v>
      </c>
      <c r="X4536"/>
    </row>
    <row r="4537" spans="2:24" ht="90" x14ac:dyDescent="0.25">
      <c r="B4537" s="146" t="s">
        <v>1591</v>
      </c>
      <c r="C4537" s="31" t="s">
        <v>1592</v>
      </c>
      <c r="D4537" s="31" t="s">
        <v>1593</v>
      </c>
      <c r="E4537" s="44" t="s">
        <v>201</v>
      </c>
      <c r="F4537" s="43" t="s">
        <v>34</v>
      </c>
      <c r="G4537" s="84" t="s">
        <v>34</v>
      </c>
      <c r="H4537" s="31" t="s">
        <v>1567</v>
      </c>
      <c r="I4537" s="205"/>
      <c r="J4537" s="84" t="s">
        <v>188</v>
      </c>
      <c r="K4537" s="31" t="s">
        <v>34</v>
      </c>
      <c r="L4537" s="31"/>
      <c r="M4537" s="169"/>
      <c r="N4537" s="148" t="s">
        <v>1568</v>
      </c>
      <c r="O4537" s="106" t="s">
        <v>200</v>
      </c>
      <c r="P4537" s="43" t="s">
        <v>1567</v>
      </c>
      <c r="Q4537" s="205"/>
      <c r="R4537" s="84" t="s">
        <v>188</v>
      </c>
      <c r="S4537" s="31" t="s">
        <v>34</v>
      </c>
      <c r="T4537" s="31"/>
      <c r="U4537" s="169"/>
      <c r="V4537" s="150" t="s">
        <v>1569</v>
      </c>
      <c r="W4537" s="141" t="str" cm="1">
        <f t="array" ref="W4537">IF(SUM(LEN(B4537:V4537))=0,"",IF(OR(OR(ISBLANK(F4537),SUM(LEN(C4537),LEN(D4537))=0),AND(NOT(E4537="Unknown"),ISBLANK(J4537)),AND(NOT(O4537="Unknown"),ISBLANK(R4537))),"Missing Information", INDEX(Table15[Entire Service Line Classification], MATCH(SUMIFS(Table15[Unique ID],Table15[System-Owned Portion],E4537,Table15[If Material Anything Other than "Lead" in Column E,Was Material Ever Previously Lead?],G4537,Table15[Customer-Owned Portion],O4537),Table15[Unique ID],0),0)))</f>
        <v>Non-lead</v>
      </c>
      <c r="X4537"/>
    </row>
    <row r="4538" spans="2:24" ht="90" x14ac:dyDescent="0.25">
      <c r="B4538" s="146" t="s">
        <v>1597</v>
      </c>
      <c r="C4538" s="31" t="s">
        <v>1598</v>
      </c>
      <c r="D4538" s="31" t="s">
        <v>1599</v>
      </c>
      <c r="E4538" s="44" t="s">
        <v>201</v>
      </c>
      <c r="F4538" s="43" t="s">
        <v>34</v>
      </c>
      <c r="G4538" s="84" t="s">
        <v>34</v>
      </c>
      <c r="H4538" s="31" t="s">
        <v>1567</v>
      </c>
      <c r="I4538" s="205"/>
      <c r="J4538" s="84" t="s">
        <v>188</v>
      </c>
      <c r="K4538" s="31" t="s">
        <v>34</v>
      </c>
      <c r="L4538" s="31"/>
      <c r="M4538" s="169"/>
      <c r="N4538" s="148" t="s">
        <v>1568</v>
      </c>
      <c r="O4538" s="106" t="s">
        <v>200</v>
      </c>
      <c r="P4538" s="43" t="s">
        <v>1567</v>
      </c>
      <c r="Q4538" s="205"/>
      <c r="R4538" s="84" t="s">
        <v>188</v>
      </c>
      <c r="S4538" s="31" t="s">
        <v>34</v>
      </c>
      <c r="T4538" s="31"/>
      <c r="U4538" s="169"/>
      <c r="V4538" s="150" t="s">
        <v>1569</v>
      </c>
      <c r="W4538" s="141" t="str" cm="1">
        <f t="array" ref="W4538">IF(SUM(LEN(B4538:V4538))=0,"",IF(OR(OR(ISBLANK(F4538),SUM(LEN(C4538),LEN(D4538))=0),AND(NOT(E4538="Unknown"),ISBLANK(J4538)),AND(NOT(O4538="Unknown"),ISBLANK(R4538))),"Missing Information", INDEX(Table15[Entire Service Line Classification], MATCH(SUMIFS(Table15[Unique ID],Table15[System-Owned Portion],E4538,Table15[If Material Anything Other than "Lead" in Column E,Was Material Ever Previously Lead?],G4538,Table15[Customer-Owned Portion],O4538),Table15[Unique ID],0),0)))</f>
        <v>Non-lead</v>
      </c>
      <c r="X4538"/>
    </row>
    <row r="4539" spans="2:24" ht="90" x14ac:dyDescent="0.25">
      <c r="B4539" s="146" t="s">
        <v>1615</v>
      </c>
      <c r="C4539" s="31" t="s">
        <v>1616</v>
      </c>
      <c r="D4539" s="31" t="s">
        <v>1617</v>
      </c>
      <c r="E4539" s="44" t="s">
        <v>201</v>
      </c>
      <c r="F4539" s="43" t="s">
        <v>34</v>
      </c>
      <c r="G4539" s="84" t="s">
        <v>34</v>
      </c>
      <c r="H4539" s="31" t="s">
        <v>1567</v>
      </c>
      <c r="I4539" s="205"/>
      <c r="J4539" s="84" t="s">
        <v>188</v>
      </c>
      <c r="K4539" s="31" t="s">
        <v>34</v>
      </c>
      <c r="L4539" s="31"/>
      <c r="M4539" s="169"/>
      <c r="N4539" s="148" t="s">
        <v>1568</v>
      </c>
      <c r="O4539" s="106" t="s">
        <v>200</v>
      </c>
      <c r="P4539" s="43" t="s">
        <v>1567</v>
      </c>
      <c r="Q4539" s="205"/>
      <c r="R4539" s="84" t="s">
        <v>188</v>
      </c>
      <c r="S4539" s="31" t="s">
        <v>34</v>
      </c>
      <c r="T4539" s="31"/>
      <c r="U4539" s="169"/>
      <c r="V4539" s="150" t="s">
        <v>1569</v>
      </c>
      <c r="W4539" s="141" t="str" cm="1">
        <f t="array" ref="W4539">IF(SUM(LEN(B4539:V4539))=0,"",IF(OR(OR(ISBLANK(F4539),SUM(LEN(C4539),LEN(D4539))=0),AND(NOT(E4539="Unknown"),ISBLANK(J4539)),AND(NOT(O4539="Unknown"),ISBLANK(R4539))),"Missing Information", INDEX(Table15[Entire Service Line Classification], MATCH(SUMIFS(Table15[Unique ID],Table15[System-Owned Portion],E4539,Table15[If Material Anything Other than "Lead" in Column E,Was Material Ever Previously Lead?],G4539,Table15[Customer-Owned Portion],O4539),Table15[Unique ID],0),0)))</f>
        <v>Non-lead</v>
      </c>
      <c r="X4539"/>
    </row>
    <row r="4540" spans="2:24" ht="90" x14ac:dyDescent="0.25">
      <c r="B4540" s="146" t="s">
        <v>1609</v>
      </c>
      <c r="C4540" s="31" t="s">
        <v>1610</v>
      </c>
      <c r="D4540" s="31" t="s">
        <v>1611</v>
      </c>
      <c r="E4540" s="44" t="s">
        <v>201</v>
      </c>
      <c r="F4540" s="43" t="s">
        <v>34</v>
      </c>
      <c r="G4540" s="84" t="s">
        <v>34</v>
      </c>
      <c r="H4540" s="31" t="s">
        <v>1567</v>
      </c>
      <c r="I4540" s="205"/>
      <c r="J4540" s="84" t="s">
        <v>188</v>
      </c>
      <c r="K4540" s="31" t="s">
        <v>34</v>
      </c>
      <c r="L4540" s="31"/>
      <c r="M4540" s="169"/>
      <c r="N4540" s="148" t="s">
        <v>1568</v>
      </c>
      <c r="O4540" s="106" t="s">
        <v>200</v>
      </c>
      <c r="P4540" s="43" t="s">
        <v>1567</v>
      </c>
      <c r="Q4540" s="205"/>
      <c r="R4540" s="84" t="s">
        <v>188</v>
      </c>
      <c r="S4540" s="31" t="s">
        <v>34</v>
      </c>
      <c r="T4540" s="31"/>
      <c r="U4540" s="169"/>
      <c r="V4540" s="150" t="s">
        <v>1569</v>
      </c>
      <c r="W4540" s="141" t="str" cm="1">
        <f t="array" ref="W4540">IF(SUM(LEN(B4540:V4540))=0,"",IF(OR(OR(ISBLANK(F4540),SUM(LEN(C4540),LEN(D4540))=0),AND(NOT(E4540="Unknown"),ISBLANK(J4540)),AND(NOT(O4540="Unknown"),ISBLANK(R4540))),"Missing Information", INDEX(Table15[Entire Service Line Classification], MATCH(SUMIFS(Table15[Unique ID],Table15[System-Owned Portion],E4540,Table15[If Material Anything Other than "Lead" in Column E,Was Material Ever Previously Lead?],G4540,Table15[Customer-Owned Portion],O4540),Table15[Unique ID],0),0)))</f>
        <v>Non-lead</v>
      </c>
      <c r="X4540"/>
    </row>
    <row r="4541" spans="2:24" ht="90" x14ac:dyDescent="0.25">
      <c r="B4541" s="146" t="s">
        <v>1618</v>
      </c>
      <c r="C4541" s="31" t="s">
        <v>1619</v>
      </c>
      <c r="D4541" s="31" t="s">
        <v>1620</v>
      </c>
      <c r="E4541" s="44" t="s">
        <v>201</v>
      </c>
      <c r="F4541" s="43" t="s">
        <v>34</v>
      </c>
      <c r="G4541" s="84" t="s">
        <v>34</v>
      </c>
      <c r="H4541" s="31" t="s">
        <v>1567</v>
      </c>
      <c r="I4541" s="205"/>
      <c r="J4541" s="84" t="s">
        <v>188</v>
      </c>
      <c r="K4541" s="31" t="s">
        <v>34</v>
      </c>
      <c r="L4541" s="31"/>
      <c r="M4541" s="169"/>
      <c r="N4541" s="148" t="s">
        <v>1568</v>
      </c>
      <c r="O4541" s="106" t="s">
        <v>200</v>
      </c>
      <c r="P4541" s="43" t="s">
        <v>1567</v>
      </c>
      <c r="Q4541" s="205"/>
      <c r="R4541" s="84" t="s">
        <v>188</v>
      </c>
      <c r="S4541" s="31" t="s">
        <v>34</v>
      </c>
      <c r="T4541" s="31"/>
      <c r="U4541" s="169"/>
      <c r="V4541" s="150" t="s">
        <v>1569</v>
      </c>
      <c r="W4541" s="141" t="str" cm="1">
        <f t="array" ref="W4541">IF(SUM(LEN(B4541:V4541))=0,"",IF(OR(OR(ISBLANK(F4541),SUM(LEN(C4541),LEN(D4541))=0),AND(NOT(E4541="Unknown"),ISBLANK(J4541)),AND(NOT(O4541="Unknown"),ISBLANK(R4541))),"Missing Information", INDEX(Table15[Entire Service Line Classification], MATCH(SUMIFS(Table15[Unique ID],Table15[System-Owned Portion],E4541,Table15[If Material Anything Other than "Lead" in Column E,Was Material Ever Previously Lead?],G4541,Table15[Customer-Owned Portion],O4541),Table15[Unique ID],0),0)))</f>
        <v>Non-lead</v>
      </c>
      <c r="X4541"/>
    </row>
    <row r="4542" spans="2:24" ht="90" x14ac:dyDescent="0.25">
      <c r="B4542" s="146" t="s">
        <v>1621</v>
      </c>
      <c r="C4542" s="31" t="s">
        <v>1622</v>
      </c>
      <c r="D4542" s="31" t="s">
        <v>1623</v>
      </c>
      <c r="E4542" s="44" t="s">
        <v>201</v>
      </c>
      <c r="F4542" s="43" t="s">
        <v>34</v>
      </c>
      <c r="G4542" s="84" t="s">
        <v>34</v>
      </c>
      <c r="H4542" s="31" t="s">
        <v>1567</v>
      </c>
      <c r="I4542" s="205"/>
      <c r="J4542" s="84" t="s">
        <v>188</v>
      </c>
      <c r="K4542" s="31" t="s">
        <v>34</v>
      </c>
      <c r="L4542" s="31"/>
      <c r="M4542" s="169"/>
      <c r="N4542" s="148" t="s">
        <v>1568</v>
      </c>
      <c r="O4542" s="106" t="s">
        <v>200</v>
      </c>
      <c r="P4542" s="43" t="s">
        <v>1567</v>
      </c>
      <c r="Q4542" s="205"/>
      <c r="R4542" s="84" t="s">
        <v>188</v>
      </c>
      <c r="S4542" s="31" t="s">
        <v>34</v>
      </c>
      <c r="T4542" s="31"/>
      <c r="U4542" s="169"/>
      <c r="V4542" s="150" t="s">
        <v>1569</v>
      </c>
      <c r="W4542" s="141" t="str" cm="1">
        <f t="array" ref="W4542">IF(SUM(LEN(B4542:V4542))=0,"",IF(OR(OR(ISBLANK(F4542),SUM(LEN(C4542),LEN(D4542))=0),AND(NOT(E4542="Unknown"),ISBLANK(J4542)),AND(NOT(O4542="Unknown"),ISBLANK(R4542))),"Missing Information", INDEX(Table15[Entire Service Line Classification], MATCH(SUMIFS(Table15[Unique ID],Table15[System-Owned Portion],E4542,Table15[If Material Anything Other than "Lead" in Column E,Was Material Ever Previously Lead?],G4542,Table15[Customer-Owned Portion],O4542),Table15[Unique ID],0),0)))</f>
        <v>Non-lead</v>
      </c>
      <c r="X4542"/>
    </row>
    <row r="4543" spans="2:24" ht="90" x14ac:dyDescent="0.25">
      <c r="B4543" s="146" t="s">
        <v>1725</v>
      </c>
      <c r="C4543" s="31" t="s">
        <v>1726</v>
      </c>
      <c r="D4543" s="31" t="s">
        <v>1727</v>
      </c>
      <c r="E4543" s="44" t="s">
        <v>201</v>
      </c>
      <c r="F4543" s="43" t="s">
        <v>34</v>
      </c>
      <c r="G4543" s="84" t="s">
        <v>34</v>
      </c>
      <c r="H4543" s="31" t="s">
        <v>1567</v>
      </c>
      <c r="I4543" s="205"/>
      <c r="J4543" s="84" t="s">
        <v>188</v>
      </c>
      <c r="K4543" s="31" t="s">
        <v>34</v>
      </c>
      <c r="L4543" s="31"/>
      <c r="M4543" s="169"/>
      <c r="N4543" s="148" t="s">
        <v>1568</v>
      </c>
      <c r="O4543" s="106" t="s">
        <v>200</v>
      </c>
      <c r="P4543" s="43" t="s">
        <v>1567</v>
      </c>
      <c r="Q4543" s="205"/>
      <c r="R4543" s="84" t="s">
        <v>188</v>
      </c>
      <c r="S4543" s="31" t="s">
        <v>34</v>
      </c>
      <c r="T4543" s="31"/>
      <c r="U4543" s="169"/>
      <c r="V4543" s="150" t="s">
        <v>1569</v>
      </c>
      <c r="W4543" s="141" t="str" cm="1">
        <f t="array" ref="W4543">IF(SUM(LEN(B4543:V4543))=0,"",IF(OR(OR(ISBLANK(F4543),SUM(LEN(C4543),LEN(D4543))=0),AND(NOT(E4543="Unknown"),ISBLANK(J4543)),AND(NOT(O4543="Unknown"),ISBLANK(R4543))),"Missing Information", INDEX(Table15[Entire Service Line Classification], MATCH(SUMIFS(Table15[Unique ID],Table15[System-Owned Portion],E4543,Table15[If Material Anything Other than "Lead" in Column E,Was Material Ever Previously Lead?],G4543,Table15[Customer-Owned Portion],O4543),Table15[Unique ID],0),0)))</f>
        <v>Non-lead</v>
      </c>
      <c r="X4543"/>
    </row>
    <row r="4544" spans="2:24" ht="90" x14ac:dyDescent="0.25">
      <c r="B4544" s="146" t="s">
        <v>1698</v>
      </c>
      <c r="C4544" s="31" t="s">
        <v>1699</v>
      </c>
      <c r="D4544" s="31" t="s">
        <v>1700</v>
      </c>
      <c r="E4544" s="44" t="s">
        <v>201</v>
      </c>
      <c r="F4544" s="43" t="s">
        <v>34</v>
      </c>
      <c r="G4544" s="84" t="s">
        <v>34</v>
      </c>
      <c r="H4544" s="31" t="s">
        <v>1567</v>
      </c>
      <c r="I4544" s="205"/>
      <c r="J4544" s="84" t="s">
        <v>188</v>
      </c>
      <c r="K4544" s="31" t="s">
        <v>34</v>
      </c>
      <c r="L4544" s="31"/>
      <c r="M4544" s="169"/>
      <c r="N4544" s="148" t="s">
        <v>1568</v>
      </c>
      <c r="O4544" s="106" t="s">
        <v>200</v>
      </c>
      <c r="P4544" s="43" t="s">
        <v>1567</v>
      </c>
      <c r="Q4544" s="205"/>
      <c r="R4544" s="84" t="s">
        <v>188</v>
      </c>
      <c r="S4544" s="31" t="s">
        <v>34</v>
      </c>
      <c r="T4544" s="31"/>
      <c r="U4544" s="169"/>
      <c r="V4544" s="150" t="s">
        <v>1569</v>
      </c>
      <c r="W4544" s="141" t="str" cm="1">
        <f t="array" ref="W4544">IF(SUM(LEN(B4544:V4544))=0,"",IF(OR(OR(ISBLANK(F4544),SUM(LEN(C4544),LEN(D4544))=0),AND(NOT(E4544="Unknown"),ISBLANK(J4544)),AND(NOT(O4544="Unknown"),ISBLANK(R4544))),"Missing Information", INDEX(Table15[Entire Service Line Classification], MATCH(SUMIFS(Table15[Unique ID],Table15[System-Owned Portion],E4544,Table15[If Material Anything Other than "Lead" in Column E,Was Material Ever Previously Lead?],G4544,Table15[Customer-Owned Portion],O4544),Table15[Unique ID],0),0)))</f>
        <v>Non-lead</v>
      </c>
      <c r="X4544"/>
    </row>
    <row r="4545" spans="2:24" ht="90" x14ac:dyDescent="0.25">
      <c r="B4545" s="146" t="s">
        <v>1683</v>
      </c>
      <c r="C4545" s="31" t="s">
        <v>1684</v>
      </c>
      <c r="D4545" s="31" t="s">
        <v>1685</v>
      </c>
      <c r="E4545" s="44" t="s">
        <v>201</v>
      </c>
      <c r="F4545" s="43" t="s">
        <v>34</v>
      </c>
      <c r="G4545" s="84" t="s">
        <v>34</v>
      </c>
      <c r="H4545" s="31" t="s">
        <v>1567</v>
      </c>
      <c r="I4545" s="205"/>
      <c r="J4545" s="84" t="s">
        <v>188</v>
      </c>
      <c r="K4545" s="31" t="s">
        <v>34</v>
      </c>
      <c r="L4545" s="31"/>
      <c r="M4545" s="169"/>
      <c r="N4545" s="148" t="s">
        <v>1568</v>
      </c>
      <c r="O4545" s="106" t="s">
        <v>200</v>
      </c>
      <c r="P4545" s="43" t="s">
        <v>1567</v>
      </c>
      <c r="Q4545" s="205"/>
      <c r="R4545" s="84" t="s">
        <v>188</v>
      </c>
      <c r="S4545" s="31" t="s">
        <v>34</v>
      </c>
      <c r="T4545" s="31"/>
      <c r="U4545" s="169"/>
      <c r="V4545" s="150" t="s">
        <v>1569</v>
      </c>
      <c r="W4545" s="141" t="str" cm="1">
        <f t="array" ref="W4545">IF(SUM(LEN(B4545:V4545))=0,"",IF(OR(OR(ISBLANK(F4545),SUM(LEN(C4545),LEN(D4545))=0),AND(NOT(E4545="Unknown"),ISBLANK(J4545)),AND(NOT(O4545="Unknown"),ISBLANK(R4545))),"Missing Information", INDEX(Table15[Entire Service Line Classification], MATCH(SUMIFS(Table15[Unique ID],Table15[System-Owned Portion],E4545,Table15[If Material Anything Other than "Lead" in Column E,Was Material Ever Previously Lead?],G4545,Table15[Customer-Owned Portion],O4545),Table15[Unique ID],0),0)))</f>
        <v>Non-lead</v>
      </c>
      <c r="X4545"/>
    </row>
    <row r="4546" spans="2:24" ht="90" x14ac:dyDescent="0.25">
      <c r="B4546" s="146" t="s">
        <v>1651</v>
      </c>
      <c r="C4546" s="31" t="s">
        <v>1652</v>
      </c>
      <c r="D4546" s="31" t="s">
        <v>1653</v>
      </c>
      <c r="E4546" s="44" t="s">
        <v>201</v>
      </c>
      <c r="F4546" s="43" t="s">
        <v>34</v>
      </c>
      <c r="G4546" s="84" t="s">
        <v>34</v>
      </c>
      <c r="H4546" s="31" t="s">
        <v>1567</v>
      </c>
      <c r="I4546" s="205"/>
      <c r="J4546" s="84" t="s">
        <v>188</v>
      </c>
      <c r="K4546" s="31" t="s">
        <v>34</v>
      </c>
      <c r="L4546" s="31"/>
      <c r="M4546" s="169"/>
      <c r="N4546" s="148" t="s">
        <v>1568</v>
      </c>
      <c r="O4546" s="106" t="s">
        <v>200</v>
      </c>
      <c r="P4546" s="43" t="s">
        <v>1567</v>
      </c>
      <c r="Q4546" s="205"/>
      <c r="R4546" s="84" t="s">
        <v>188</v>
      </c>
      <c r="S4546" s="31" t="s">
        <v>34</v>
      </c>
      <c r="T4546" s="31"/>
      <c r="U4546" s="169"/>
      <c r="V4546" s="150" t="s">
        <v>1569</v>
      </c>
      <c r="W4546" s="141" t="str" cm="1">
        <f t="array" ref="W4546">IF(SUM(LEN(B4546:V4546))=0,"",IF(OR(OR(ISBLANK(F4546),SUM(LEN(C4546),LEN(D4546))=0),AND(NOT(E4546="Unknown"),ISBLANK(J4546)),AND(NOT(O4546="Unknown"),ISBLANK(R4546))),"Missing Information", INDEX(Table15[Entire Service Line Classification], MATCH(SUMIFS(Table15[Unique ID],Table15[System-Owned Portion],E4546,Table15[If Material Anything Other than "Lead" in Column E,Was Material Ever Previously Lead?],G4546,Table15[Customer-Owned Portion],O4546),Table15[Unique ID],0),0)))</f>
        <v>Non-lead</v>
      </c>
      <c r="X4546"/>
    </row>
    <row r="4547" spans="2:24" ht="90" x14ac:dyDescent="0.25">
      <c r="B4547" s="146" t="s">
        <v>1654</v>
      </c>
      <c r="C4547" s="31" t="s">
        <v>1655</v>
      </c>
      <c r="D4547" s="31" t="s">
        <v>1656</v>
      </c>
      <c r="E4547" s="44" t="s">
        <v>201</v>
      </c>
      <c r="F4547" s="43" t="s">
        <v>34</v>
      </c>
      <c r="G4547" s="84" t="s">
        <v>34</v>
      </c>
      <c r="H4547" s="31" t="s">
        <v>1567</v>
      </c>
      <c r="I4547" s="205"/>
      <c r="J4547" s="84" t="s">
        <v>188</v>
      </c>
      <c r="K4547" s="31" t="s">
        <v>34</v>
      </c>
      <c r="L4547" s="31"/>
      <c r="M4547" s="169"/>
      <c r="N4547" s="148" t="s">
        <v>1568</v>
      </c>
      <c r="O4547" s="106" t="s">
        <v>200</v>
      </c>
      <c r="P4547" s="43" t="s">
        <v>1567</v>
      </c>
      <c r="Q4547" s="205"/>
      <c r="R4547" s="84" t="s">
        <v>188</v>
      </c>
      <c r="S4547" s="31" t="s">
        <v>34</v>
      </c>
      <c r="T4547" s="31"/>
      <c r="U4547" s="169"/>
      <c r="V4547" s="150" t="s">
        <v>1569</v>
      </c>
      <c r="W4547" s="141" t="str" cm="1">
        <f t="array" ref="W4547">IF(SUM(LEN(B4547:V4547))=0,"",IF(OR(OR(ISBLANK(F4547),SUM(LEN(C4547),LEN(D4547))=0),AND(NOT(E4547="Unknown"),ISBLANK(J4547)),AND(NOT(O4547="Unknown"),ISBLANK(R4547))),"Missing Information", INDEX(Table15[Entire Service Line Classification], MATCH(SUMIFS(Table15[Unique ID],Table15[System-Owned Portion],E4547,Table15[If Material Anything Other than "Lead" in Column E,Was Material Ever Previously Lead?],G4547,Table15[Customer-Owned Portion],O4547),Table15[Unique ID],0),0)))</f>
        <v>Non-lead</v>
      </c>
      <c r="X4547"/>
    </row>
    <row r="4548" spans="2:24" ht="90" x14ac:dyDescent="0.25">
      <c r="B4548" s="146" t="s">
        <v>1648</v>
      </c>
      <c r="C4548" s="31" t="s">
        <v>1649</v>
      </c>
      <c r="D4548" s="31" t="s">
        <v>1650</v>
      </c>
      <c r="E4548" s="44" t="s">
        <v>201</v>
      </c>
      <c r="F4548" s="43" t="s">
        <v>34</v>
      </c>
      <c r="G4548" s="84" t="s">
        <v>34</v>
      </c>
      <c r="H4548" s="31" t="s">
        <v>1567</v>
      </c>
      <c r="I4548" s="205"/>
      <c r="J4548" s="84" t="s">
        <v>188</v>
      </c>
      <c r="K4548" s="31" t="s">
        <v>34</v>
      </c>
      <c r="L4548" s="31"/>
      <c r="M4548" s="169"/>
      <c r="N4548" s="148" t="s">
        <v>1568</v>
      </c>
      <c r="O4548" s="106" t="s">
        <v>200</v>
      </c>
      <c r="P4548" s="43" t="s">
        <v>1567</v>
      </c>
      <c r="Q4548" s="205"/>
      <c r="R4548" s="84" t="s">
        <v>188</v>
      </c>
      <c r="S4548" s="31" t="s">
        <v>34</v>
      </c>
      <c r="T4548" s="31"/>
      <c r="U4548" s="169"/>
      <c r="V4548" s="150" t="s">
        <v>1569</v>
      </c>
      <c r="W4548" s="141" t="str" cm="1">
        <f t="array" ref="W4548">IF(SUM(LEN(B4548:V4548))=0,"",IF(OR(OR(ISBLANK(F4548),SUM(LEN(C4548),LEN(D4548))=0),AND(NOT(E4548="Unknown"),ISBLANK(J4548)),AND(NOT(O4548="Unknown"),ISBLANK(R4548))),"Missing Information", INDEX(Table15[Entire Service Line Classification], MATCH(SUMIFS(Table15[Unique ID],Table15[System-Owned Portion],E4548,Table15[If Material Anything Other than "Lead" in Column E,Was Material Ever Previously Lead?],G4548,Table15[Customer-Owned Portion],O4548),Table15[Unique ID],0),0)))</f>
        <v>Non-lead</v>
      </c>
      <c r="X4548"/>
    </row>
    <row r="4549" spans="2:24" ht="90" x14ac:dyDescent="0.25">
      <c r="B4549" s="146" t="s">
        <v>1636</v>
      </c>
      <c r="C4549" s="31" t="s">
        <v>1637</v>
      </c>
      <c r="D4549" s="31" t="s">
        <v>1638</v>
      </c>
      <c r="E4549" s="44" t="s">
        <v>201</v>
      </c>
      <c r="F4549" s="43" t="s">
        <v>34</v>
      </c>
      <c r="G4549" s="84" t="s">
        <v>34</v>
      </c>
      <c r="H4549" s="31" t="s">
        <v>1567</v>
      </c>
      <c r="I4549" s="205"/>
      <c r="J4549" s="84" t="s">
        <v>188</v>
      </c>
      <c r="K4549" s="31" t="s">
        <v>34</v>
      </c>
      <c r="L4549" s="31"/>
      <c r="M4549" s="169"/>
      <c r="N4549" s="148" t="s">
        <v>1568</v>
      </c>
      <c r="O4549" s="106" t="s">
        <v>200</v>
      </c>
      <c r="P4549" s="43" t="s">
        <v>1567</v>
      </c>
      <c r="Q4549" s="205"/>
      <c r="R4549" s="84" t="s">
        <v>188</v>
      </c>
      <c r="S4549" s="31" t="s">
        <v>34</v>
      </c>
      <c r="T4549" s="31"/>
      <c r="U4549" s="169"/>
      <c r="V4549" s="150" t="s">
        <v>1569</v>
      </c>
      <c r="W4549" s="141" t="str" cm="1">
        <f t="array" ref="W4549">IF(SUM(LEN(B4549:V4549))=0,"",IF(OR(OR(ISBLANK(F4549),SUM(LEN(C4549),LEN(D4549))=0),AND(NOT(E4549="Unknown"),ISBLANK(J4549)),AND(NOT(O4549="Unknown"),ISBLANK(R4549))),"Missing Information", INDEX(Table15[Entire Service Line Classification], MATCH(SUMIFS(Table15[Unique ID],Table15[System-Owned Portion],E4549,Table15[If Material Anything Other than "Lead" in Column E,Was Material Ever Previously Lead?],G4549,Table15[Customer-Owned Portion],O4549),Table15[Unique ID],0),0)))</f>
        <v>Non-lead</v>
      </c>
      <c r="X4549"/>
    </row>
    <row r="4550" spans="2:24" ht="90" x14ac:dyDescent="0.25">
      <c r="B4550" s="146" t="s">
        <v>1639</v>
      </c>
      <c r="C4550" s="31" t="s">
        <v>1640</v>
      </c>
      <c r="D4550" s="31" t="s">
        <v>1641</v>
      </c>
      <c r="E4550" s="44" t="s">
        <v>201</v>
      </c>
      <c r="F4550" s="43" t="s">
        <v>34</v>
      </c>
      <c r="G4550" s="84" t="s">
        <v>34</v>
      </c>
      <c r="H4550" s="31" t="s">
        <v>1567</v>
      </c>
      <c r="I4550" s="205"/>
      <c r="J4550" s="84" t="s">
        <v>188</v>
      </c>
      <c r="K4550" s="31" t="s">
        <v>34</v>
      </c>
      <c r="L4550" s="31"/>
      <c r="M4550" s="169"/>
      <c r="N4550" s="148" t="s">
        <v>1568</v>
      </c>
      <c r="O4550" s="106" t="s">
        <v>200</v>
      </c>
      <c r="P4550" s="43" t="s">
        <v>1567</v>
      </c>
      <c r="Q4550" s="205"/>
      <c r="R4550" s="84" t="s">
        <v>188</v>
      </c>
      <c r="S4550" s="31" t="s">
        <v>34</v>
      </c>
      <c r="T4550" s="31"/>
      <c r="U4550" s="169"/>
      <c r="V4550" s="150" t="s">
        <v>1569</v>
      </c>
      <c r="W4550" s="141" t="str" cm="1">
        <f t="array" ref="W4550">IF(SUM(LEN(B4550:V4550))=0,"",IF(OR(OR(ISBLANK(F4550),SUM(LEN(C4550),LEN(D4550))=0),AND(NOT(E4550="Unknown"),ISBLANK(J4550)),AND(NOT(O4550="Unknown"),ISBLANK(R4550))),"Missing Information", INDEX(Table15[Entire Service Line Classification], MATCH(SUMIFS(Table15[Unique ID],Table15[System-Owned Portion],E4550,Table15[If Material Anything Other than "Lead" in Column E,Was Material Ever Previously Lead?],G4550,Table15[Customer-Owned Portion],O4550),Table15[Unique ID],0),0)))</f>
        <v>Non-lead</v>
      </c>
      <c r="X4550"/>
    </row>
    <row r="4551" spans="2:24" ht="90" x14ac:dyDescent="0.25">
      <c r="B4551" s="146" t="s">
        <v>1642</v>
      </c>
      <c r="C4551" s="31" t="s">
        <v>1643</v>
      </c>
      <c r="D4551" s="31" t="s">
        <v>1644</v>
      </c>
      <c r="E4551" s="44" t="s">
        <v>201</v>
      </c>
      <c r="F4551" s="43" t="s">
        <v>34</v>
      </c>
      <c r="G4551" s="84" t="s">
        <v>34</v>
      </c>
      <c r="H4551" s="31" t="s">
        <v>1567</v>
      </c>
      <c r="I4551" s="205"/>
      <c r="J4551" s="84" t="s">
        <v>188</v>
      </c>
      <c r="K4551" s="31" t="s">
        <v>34</v>
      </c>
      <c r="L4551" s="31"/>
      <c r="M4551" s="169"/>
      <c r="N4551" s="148" t="s">
        <v>1568</v>
      </c>
      <c r="O4551" s="106" t="s">
        <v>200</v>
      </c>
      <c r="P4551" s="43" t="s">
        <v>1567</v>
      </c>
      <c r="Q4551" s="205"/>
      <c r="R4551" s="84" t="s">
        <v>188</v>
      </c>
      <c r="S4551" s="31" t="s">
        <v>34</v>
      </c>
      <c r="T4551" s="31"/>
      <c r="U4551" s="169"/>
      <c r="V4551" s="150" t="s">
        <v>1569</v>
      </c>
      <c r="W4551" s="141" t="str" cm="1">
        <f t="array" ref="W4551">IF(SUM(LEN(B4551:V4551))=0,"",IF(OR(OR(ISBLANK(F4551),SUM(LEN(C4551),LEN(D4551))=0),AND(NOT(E4551="Unknown"),ISBLANK(J4551)),AND(NOT(O4551="Unknown"),ISBLANK(R4551))),"Missing Information", INDEX(Table15[Entire Service Line Classification], MATCH(SUMIFS(Table15[Unique ID],Table15[System-Owned Portion],E4551,Table15[If Material Anything Other than "Lead" in Column E,Was Material Ever Previously Lead?],G4551,Table15[Customer-Owned Portion],O4551),Table15[Unique ID],0),0)))</f>
        <v>Non-lead</v>
      </c>
      <c r="X4551"/>
    </row>
    <row r="4552" spans="2:24" ht="90" x14ac:dyDescent="0.25">
      <c r="B4552" s="146" t="s">
        <v>1645</v>
      </c>
      <c r="C4552" s="31" t="s">
        <v>1646</v>
      </c>
      <c r="D4552" s="31" t="s">
        <v>1647</v>
      </c>
      <c r="E4552" s="44" t="s">
        <v>201</v>
      </c>
      <c r="F4552" s="43" t="s">
        <v>34</v>
      </c>
      <c r="G4552" s="84" t="s">
        <v>34</v>
      </c>
      <c r="H4552" s="31" t="s">
        <v>1567</v>
      </c>
      <c r="I4552" s="205"/>
      <c r="J4552" s="84" t="s">
        <v>188</v>
      </c>
      <c r="K4552" s="31" t="s">
        <v>34</v>
      </c>
      <c r="L4552" s="31"/>
      <c r="M4552" s="169"/>
      <c r="N4552" s="148" t="s">
        <v>1568</v>
      </c>
      <c r="O4552" s="106" t="s">
        <v>200</v>
      </c>
      <c r="P4552" s="43" t="s">
        <v>1567</v>
      </c>
      <c r="Q4552" s="205"/>
      <c r="R4552" s="84" t="s">
        <v>188</v>
      </c>
      <c r="S4552" s="31" t="s">
        <v>34</v>
      </c>
      <c r="T4552" s="31"/>
      <c r="U4552" s="169"/>
      <c r="V4552" s="150" t="s">
        <v>1569</v>
      </c>
      <c r="W4552" s="141" t="str" cm="1">
        <f t="array" ref="W4552">IF(SUM(LEN(B4552:V4552))=0,"",IF(OR(OR(ISBLANK(F4552),SUM(LEN(C4552),LEN(D4552))=0),AND(NOT(E4552="Unknown"),ISBLANK(J4552)),AND(NOT(O4552="Unknown"),ISBLANK(R4552))),"Missing Information", INDEX(Table15[Entire Service Line Classification], MATCH(SUMIFS(Table15[Unique ID],Table15[System-Owned Portion],E4552,Table15[If Material Anything Other than "Lead" in Column E,Was Material Ever Previously Lead?],G4552,Table15[Customer-Owned Portion],O4552),Table15[Unique ID],0),0)))</f>
        <v>Non-lead</v>
      </c>
      <c r="X4552"/>
    </row>
    <row r="4553" spans="2:24" ht="90" x14ac:dyDescent="0.25">
      <c r="B4553" s="146" t="s">
        <v>1624</v>
      </c>
      <c r="C4553" s="31" t="s">
        <v>1625</v>
      </c>
      <c r="D4553" s="31" t="s">
        <v>1626</v>
      </c>
      <c r="E4553" s="44" t="s">
        <v>201</v>
      </c>
      <c r="F4553" s="43" t="s">
        <v>34</v>
      </c>
      <c r="G4553" s="84" t="s">
        <v>34</v>
      </c>
      <c r="H4553" s="31" t="s">
        <v>1567</v>
      </c>
      <c r="I4553" s="205"/>
      <c r="J4553" s="84" t="s">
        <v>188</v>
      </c>
      <c r="K4553" s="31" t="s">
        <v>34</v>
      </c>
      <c r="L4553" s="31"/>
      <c r="M4553" s="169"/>
      <c r="N4553" s="148" t="s">
        <v>1568</v>
      </c>
      <c r="O4553" s="106" t="s">
        <v>200</v>
      </c>
      <c r="P4553" s="43" t="s">
        <v>1567</v>
      </c>
      <c r="Q4553" s="205"/>
      <c r="R4553" s="84" t="s">
        <v>188</v>
      </c>
      <c r="S4553" s="31" t="s">
        <v>34</v>
      </c>
      <c r="T4553" s="31"/>
      <c r="U4553" s="169"/>
      <c r="V4553" s="150" t="s">
        <v>1569</v>
      </c>
      <c r="W4553" s="141" t="str" cm="1">
        <f t="array" ref="W4553">IF(SUM(LEN(B4553:V4553))=0,"",IF(OR(OR(ISBLANK(F4553),SUM(LEN(C4553),LEN(D4553))=0),AND(NOT(E4553="Unknown"),ISBLANK(J4553)),AND(NOT(O4553="Unknown"),ISBLANK(R4553))),"Missing Information", INDEX(Table15[Entire Service Line Classification], MATCH(SUMIFS(Table15[Unique ID],Table15[System-Owned Portion],E4553,Table15[If Material Anything Other than "Lead" in Column E,Was Material Ever Previously Lead?],G4553,Table15[Customer-Owned Portion],O4553),Table15[Unique ID],0),0)))</f>
        <v>Non-lead</v>
      </c>
      <c r="X4553"/>
    </row>
    <row r="4554" spans="2:24" ht="90" x14ac:dyDescent="0.25">
      <c r="B4554" s="146" t="s">
        <v>1627</v>
      </c>
      <c r="C4554" s="31" t="s">
        <v>1628</v>
      </c>
      <c r="D4554" s="31" t="s">
        <v>1629</v>
      </c>
      <c r="E4554" s="44" t="s">
        <v>201</v>
      </c>
      <c r="F4554" s="43" t="s">
        <v>34</v>
      </c>
      <c r="G4554" s="84" t="s">
        <v>34</v>
      </c>
      <c r="H4554" s="31" t="s">
        <v>1567</v>
      </c>
      <c r="I4554" s="205"/>
      <c r="J4554" s="84" t="s">
        <v>188</v>
      </c>
      <c r="K4554" s="31" t="s">
        <v>34</v>
      </c>
      <c r="L4554" s="31"/>
      <c r="M4554" s="169"/>
      <c r="N4554" s="148" t="s">
        <v>1568</v>
      </c>
      <c r="O4554" s="106" t="s">
        <v>200</v>
      </c>
      <c r="P4554" s="43" t="s">
        <v>1567</v>
      </c>
      <c r="Q4554" s="205"/>
      <c r="R4554" s="84" t="s">
        <v>188</v>
      </c>
      <c r="S4554" s="31" t="s">
        <v>34</v>
      </c>
      <c r="T4554" s="31"/>
      <c r="U4554" s="169"/>
      <c r="V4554" s="150" t="s">
        <v>1569</v>
      </c>
      <c r="W4554" s="141" t="str" cm="1">
        <f t="array" ref="W4554">IF(SUM(LEN(B4554:V4554))=0,"",IF(OR(OR(ISBLANK(F4554),SUM(LEN(C4554),LEN(D4554))=0),AND(NOT(E4554="Unknown"),ISBLANK(J4554)),AND(NOT(O4554="Unknown"),ISBLANK(R4554))),"Missing Information", INDEX(Table15[Entire Service Line Classification], MATCH(SUMIFS(Table15[Unique ID],Table15[System-Owned Portion],E4554,Table15[If Material Anything Other than "Lead" in Column E,Was Material Ever Previously Lead?],G4554,Table15[Customer-Owned Portion],O4554),Table15[Unique ID],0),0)))</f>
        <v>Non-lead</v>
      </c>
      <c r="X4554"/>
    </row>
    <row r="4555" spans="2:24" ht="90" x14ac:dyDescent="0.25">
      <c r="B4555" s="146" t="s">
        <v>1630</v>
      </c>
      <c r="C4555" s="31" t="s">
        <v>1631</v>
      </c>
      <c r="D4555" s="31" t="s">
        <v>1632</v>
      </c>
      <c r="E4555" s="44" t="s">
        <v>201</v>
      </c>
      <c r="F4555" s="43" t="s">
        <v>34</v>
      </c>
      <c r="G4555" s="84" t="s">
        <v>34</v>
      </c>
      <c r="H4555" s="31" t="s">
        <v>1567</v>
      </c>
      <c r="I4555" s="205"/>
      <c r="J4555" s="84" t="s">
        <v>188</v>
      </c>
      <c r="K4555" s="31" t="s">
        <v>34</v>
      </c>
      <c r="L4555" s="31"/>
      <c r="M4555" s="169"/>
      <c r="N4555" s="148" t="s">
        <v>1568</v>
      </c>
      <c r="O4555" s="106" t="s">
        <v>200</v>
      </c>
      <c r="P4555" s="43" t="s">
        <v>1567</v>
      </c>
      <c r="Q4555" s="205"/>
      <c r="R4555" s="84" t="s">
        <v>188</v>
      </c>
      <c r="S4555" s="31" t="s">
        <v>34</v>
      </c>
      <c r="T4555" s="31"/>
      <c r="U4555" s="169"/>
      <c r="V4555" s="150" t="s">
        <v>1569</v>
      </c>
      <c r="W4555" s="141" t="str" cm="1">
        <f t="array" ref="W4555">IF(SUM(LEN(B4555:V4555))=0,"",IF(OR(OR(ISBLANK(F4555),SUM(LEN(C4555),LEN(D4555))=0),AND(NOT(E4555="Unknown"),ISBLANK(J4555)),AND(NOT(O4555="Unknown"),ISBLANK(R4555))),"Missing Information", INDEX(Table15[Entire Service Line Classification], MATCH(SUMIFS(Table15[Unique ID],Table15[System-Owned Portion],E4555,Table15[If Material Anything Other than "Lead" in Column E,Was Material Ever Previously Lead?],G4555,Table15[Customer-Owned Portion],O4555),Table15[Unique ID],0),0)))</f>
        <v>Non-lead</v>
      </c>
      <c r="X4555"/>
    </row>
    <row r="4556" spans="2:24" ht="90" x14ac:dyDescent="0.25">
      <c r="B4556" s="146" t="s">
        <v>1633</v>
      </c>
      <c r="C4556" s="31" t="s">
        <v>1634</v>
      </c>
      <c r="D4556" s="31" t="s">
        <v>1635</v>
      </c>
      <c r="E4556" s="44" t="s">
        <v>201</v>
      </c>
      <c r="F4556" s="43" t="s">
        <v>34</v>
      </c>
      <c r="G4556" s="84" t="s">
        <v>34</v>
      </c>
      <c r="H4556" s="31" t="s">
        <v>1567</v>
      </c>
      <c r="I4556" s="205"/>
      <c r="J4556" s="84" t="s">
        <v>188</v>
      </c>
      <c r="K4556" s="31" t="s">
        <v>34</v>
      </c>
      <c r="L4556" s="31"/>
      <c r="M4556" s="169"/>
      <c r="N4556" s="148" t="s">
        <v>1568</v>
      </c>
      <c r="O4556" s="106" t="s">
        <v>200</v>
      </c>
      <c r="P4556" s="43" t="s">
        <v>1567</v>
      </c>
      <c r="Q4556" s="205"/>
      <c r="R4556" s="84" t="s">
        <v>188</v>
      </c>
      <c r="S4556" s="31" t="s">
        <v>34</v>
      </c>
      <c r="T4556" s="31"/>
      <c r="U4556" s="169"/>
      <c r="V4556" s="150" t="s">
        <v>1569</v>
      </c>
      <c r="W4556" s="141" t="str" cm="1">
        <f t="array" ref="W4556">IF(SUM(LEN(B4556:V4556))=0,"",IF(OR(OR(ISBLANK(F4556),SUM(LEN(C4556),LEN(D4556))=0),AND(NOT(E4556="Unknown"),ISBLANK(J4556)),AND(NOT(O4556="Unknown"),ISBLANK(R4556))),"Missing Information", INDEX(Table15[Entire Service Line Classification], MATCH(SUMIFS(Table15[Unique ID],Table15[System-Owned Portion],E4556,Table15[If Material Anything Other than "Lead" in Column E,Was Material Ever Previously Lead?],G4556,Table15[Customer-Owned Portion],O4556),Table15[Unique ID],0),0)))</f>
        <v>Non-lead</v>
      </c>
      <c r="X4556"/>
    </row>
    <row r="4557" spans="2:24" ht="90" x14ac:dyDescent="0.25">
      <c r="B4557" s="146" t="s">
        <v>1612</v>
      </c>
      <c r="C4557" s="31" t="s">
        <v>1613</v>
      </c>
      <c r="D4557" s="31" t="s">
        <v>1614</v>
      </c>
      <c r="E4557" s="44" t="s">
        <v>201</v>
      </c>
      <c r="F4557" s="43" t="s">
        <v>34</v>
      </c>
      <c r="G4557" s="84" t="s">
        <v>34</v>
      </c>
      <c r="H4557" s="31" t="s">
        <v>1567</v>
      </c>
      <c r="I4557" s="205"/>
      <c r="J4557" s="84" t="s">
        <v>188</v>
      </c>
      <c r="K4557" s="31" t="s">
        <v>34</v>
      </c>
      <c r="L4557" s="31"/>
      <c r="M4557" s="169"/>
      <c r="N4557" s="148" t="s">
        <v>1568</v>
      </c>
      <c r="O4557" s="106" t="s">
        <v>200</v>
      </c>
      <c r="P4557" s="43" t="s">
        <v>1567</v>
      </c>
      <c r="Q4557" s="205"/>
      <c r="R4557" s="84" t="s">
        <v>188</v>
      </c>
      <c r="S4557" s="31" t="s">
        <v>34</v>
      </c>
      <c r="T4557" s="31"/>
      <c r="U4557" s="169"/>
      <c r="V4557" s="150" t="s">
        <v>1569</v>
      </c>
      <c r="W4557" s="141" t="str" cm="1">
        <f t="array" ref="W4557">IF(SUM(LEN(B4557:V4557))=0,"",IF(OR(OR(ISBLANK(F4557),SUM(LEN(C4557),LEN(D4557))=0),AND(NOT(E4557="Unknown"),ISBLANK(J4557)),AND(NOT(O4557="Unknown"),ISBLANK(R4557))),"Missing Information", INDEX(Table15[Entire Service Line Classification], MATCH(SUMIFS(Table15[Unique ID],Table15[System-Owned Portion],E4557,Table15[If Material Anything Other than "Lead" in Column E,Was Material Ever Previously Lead?],G4557,Table15[Customer-Owned Portion],O4557),Table15[Unique ID],0),0)))</f>
        <v>Non-lead</v>
      </c>
      <c r="X4557"/>
    </row>
    <row r="4558" spans="2:24" ht="90" x14ac:dyDescent="0.25">
      <c r="B4558" s="146" t="s">
        <v>1594</v>
      </c>
      <c r="C4558" s="31" t="s">
        <v>1595</v>
      </c>
      <c r="D4558" s="31" t="s">
        <v>1596</v>
      </c>
      <c r="E4558" s="44" t="s">
        <v>201</v>
      </c>
      <c r="F4558" s="43" t="s">
        <v>34</v>
      </c>
      <c r="G4558" s="84" t="s">
        <v>34</v>
      </c>
      <c r="H4558" s="31" t="s">
        <v>1567</v>
      </c>
      <c r="I4558" s="205"/>
      <c r="J4558" s="84" t="s">
        <v>188</v>
      </c>
      <c r="K4558" s="31" t="s">
        <v>34</v>
      </c>
      <c r="L4558" s="31"/>
      <c r="M4558" s="169"/>
      <c r="N4558" s="148" t="s">
        <v>1568</v>
      </c>
      <c r="O4558" s="106" t="s">
        <v>200</v>
      </c>
      <c r="P4558" s="43" t="s">
        <v>1567</v>
      </c>
      <c r="Q4558" s="205"/>
      <c r="R4558" s="84" t="s">
        <v>188</v>
      </c>
      <c r="S4558" s="31" t="s">
        <v>34</v>
      </c>
      <c r="T4558" s="31"/>
      <c r="U4558" s="169"/>
      <c r="V4558" s="150" t="s">
        <v>1569</v>
      </c>
      <c r="W4558" s="141" t="str" cm="1">
        <f t="array" ref="W4558">IF(SUM(LEN(B4558:V4558))=0,"",IF(OR(OR(ISBLANK(F4558),SUM(LEN(C4558),LEN(D4558))=0),AND(NOT(E4558="Unknown"),ISBLANK(J4558)),AND(NOT(O4558="Unknown"),ISBLANK(R4558))),"Missing Information", INDEX(Table15[Entire Service Line Classification], MATCH(SUMIFS(Table15[Unique ID],Table15[System-Owned Portion],E4558,Table15[If Material Anything Other than "Lead" in Column E,Was Material Ever Previously Lead?],G4558,Table15[Customer-Owned Portion],O4558),Table15[Unique ID],0),0)))</f>
        <v>Non-lead</v>
      </c>
      <c r="X4558"/>
    </row>
    <row r="4559" spans="2:24" ht="90" x14ac:dyDescent="0.25">
      <c r="B4559" s="146" t="s">
        <v>1600</v>
      </c>
      <c r="C4559" s="31" t="s">
        <v>1601</v>
      </c>
      <c r="D4559" s="31" t="s">
        <v>1602</v>
      </c>
      <c r="E4559" s="44" t="s">
        <v>201</v>
      </c>
      <c r="F4559" s="43" t="s">
        <v>34</v>
      </c>
      <c r="G4559" s="84" t="s">
        <v>34</v>
      </c>
      <c r="H4559" s="31" t="s">
        <v>1567</v>
      </c>
      <c r="I4559" s="205"/>
      <c r="J4559" s="84" t="s">
        <v>188</v>
      </c>
      <c r="K4559" s="31" t="s">
        <v>34</v>
      </c>
      <c r="L4559" s="31"/>
      <c r="M4559" s="169"/>
      <c r="N4559" s="148" t="s">
        <v>1568</v>
      </c>
      <c r="O4559" s="106" t="s">
        <v>200</v>
      </c>
      <c r="P4559" s="43" t="s">
        <v>1567</v>
      </c>
      <c r="Q4559" s="205"/>
      <c r="R4559" s="84" t="s">
        <v>188</v>
      </c>
      <c r="S4559" s="31" t="s">
        <v>34</v>
      </c>
      <c r="T4559" s="31"/>
      <c r="U4559" s="169"/>
      <c r="V4559" s="150" t="s">
        <v>1569</v>
      </c>
      <c r="W4559" s="141" t="str" cm="1">
        <f t="array" ref="W4559">IF(SUM(LEN(B4559:V4559))=0,"",IF(OR(OR(ISBLANK(F4559),SUM(LEN(C4559),LEN(D4559))=0),AND(NOT(E4559="Unknown"),ISBLANK(J4559)),AND(NOT(O4559="Unknown"),ISBLANK(R4559))),"Missing Information", INDEX(Table15[Entire Service Line Classification], MATCH(SUMIFS(Table15[Unique ID],Table15[System-Owned Portion],E4559,Table15[If Material Anything Other than "Lead" in Column E,Was Material Ever Previously Lead?],G4559,Table15[Customer-Owned Portion],O4559),Table15[Unique ID],0),0)))</f>
        <v>Non-lead</v>
      </c>
      <c r="X4559"/>
    </row>
    <row r="4560" spans="2:24" ht="90" x14ac:dyDescent="0.25">
      <c r="B4560" s="146" t="s">
        <v>1603</v>
      </c>
      <c r="C4560" s="31" t="s">
        <v>1604</v>
      </c>
      <c r="D4560" s="31" t="s">
        <v>1605</v>
      </c>
      <c r="E4560" s="44" t="s">
        <v>201</v>
      </c>
      <c r="F4560" s="43" t="s">
        <v>34</v>
      </c>
      <c r="G4560" s="84" t="s">
        <v>34</v>
      </c>
      <c r="H4560" s="31" t="s">
        <v>1567</v>
      </c>
      <c r="I4560" s="205"/>
      <c r="J4560" s="84" t="s">
        <v>188</v>
      </c>
      <c r="K4560" s="31" t="s">
        <v>34</v>
      </c>
      <c r="L4560" s="31"/>
      <c r="M4560" s="169"/>
      <c r="N4560" s="148" t="s">
        <v>1568</v>
      </c>
      <c r="O4560" s="106" t="s">
        <v>200</v>
      </c>
      <c r="P4560" s="43" t="s">
        <v>1567</v>
      </c>
      <c r="Q4560" s="205"/>
      <c r="R4560" s="84" t="s">
        <v>188</v>
      </c>
      <c r="S4560" s="31" t="s">
        <v>34</v>
      </c>
      <c r="T4560" s="31"/>
      <c r="U4560" s="169"/>
      <c r="V4560" s="150" t="s">
        <v>1569</v>
      </c>
      <c r="W4560" s="141" t="str" cm="1">
        <f t="array" ref="W4560">IF(SUM(LEN(B4560:V4560))=0,"",IF(OR(OR(ISBLANK(F4560),SUM(LEN(C4560),LEN(D4560))=0),AND(NOT(E4560="Unknown"),ISBLANK(J4560)),AND(NOT(O4560="Unknown"),ISBLANK(R4560))),"Missing Information", INDEX(Table15[Entire Service Line Classification], MATCH(SUMIFS(Table15[Unique ID],Table15[System-Owned Portion],E4560,Table15[If Material Anything Other than "Lead" in Column E,Was Material Ever Previously Lead?],G4560,Table15[Customer-Owned Portion],O4560),Table15[Unique ID],0),0)))</f>
        <v>Non-lead</v>
      </c>
      <c r="X4560"/>
    </row>
    <row r="4561" spans="2:24" ht="90" x14ac:dyDescent="0.25">
      <c r="B4561" s="146" t="s">
        <v>1606</v>
      </c>
      <c r="C4561" s="31" t="s">
        <v>1607</v>
      </c>
      <c r="D4561" s="31" t="s">
        <v>1608</v>
      </c>
      <c r="E4561" s="44" t="s">
        <v>201</v>
      </c>
      <c r="F4561" s="43" t="s">
        <v>34</v>
      </c>
      <c r="G4561" s="84" t="s">
        <v>34</v>
      </c>
      <c r="H4561" s="31" t="s">
        <v>1567</v>
      </c>
      <c r="I4561" s="205"/>
      <c r="J4561" s="84" t="s">
        <v>188</v>
      </c>
      <c r="K4561" s="31" t="s">
        <v>34</v>
      </c>
      <c r="L4561" s="31"/>
      <c r="M4561" s="169"/>
      <c r="N4561" s="148" t="s">
        <v>1568</v>
      </c>
      <c r="O4561" s="106" t="s">
        <v>200</v>
      </c>
      <c r="P4561" s="43" t="s">
        <v>1567</v>
      </c>
      <c r="Q4561" s="205"/>
      <c r="R4561" s="84" t="s">
        <v>188</v>
      </c>
      <c r="S4561" s="31" t="s">
        <v>34</v>
      </c>
      <c r="T4561" s="31"/>
      <c r="U4561" s="169"/>
      <c r="V4561" s="150" t="s">
        <v>1569</v>
      </c>
      <c r="W4561" s="141" t="str" cm="1">
        <f t="array" ref="W4561">IF(SUM(LEN(B4561:V4561))=0,"",IF(OR(OR(ISBLANK(F4561),SUM(LEN(C4561),LEN(D4561))=0),AND(NOT(E4561="Unknown"),ISBLANK(J4561)),AND(NOT(O4561="Unknown"),ISBLANK(R4561))),"Missing Information", INDEX(Table15[Entire Service Line Classification], MATCH(SUMIFS(Table15[Unique ID],Table15[System-Owned Portion],E4561,Table15[If Material Anything Other than "Lead" in Column E,Was Material Ever Previously Lead?],G4561,Table15[Customer-Owned Portion],O4561),Table15[Unique ID],0),0)))</f>
        <v>Non-lead</v>
      </c>
      <c r="X4561"/>
    </row>
    <row r="4562" spans="2:24" ht="90" x14ac:dyDescent="0.25">
      <c r="B4562" s="146" t="s">
        <v>1588</v>
      </c>
      <c r="C4562" s="31" t="s">
        <v>1589</v>
      </c>
      <c r="D4562" s="31" t="s">
        <v>1590</v>
      </c>
      <c r="E4562" s="44" t="s">
        <v>201</v>
      </c>
      <c r="F4562" s="43" t="s">
        <v>34</v>
      </c>
      <c r="G4562" s="84" t="s">
        <v>34</v>
      </c>
      <c r="H4562" s="31" t="s">
        <v>1567</v>
      </c>
      <c r="I4562" s="205"/>
      <c r="J4562" s="84" t="s">
        <v>188</v>
      </c>
      <c r="K4562" s="31" t="s">
        <v>34</v>
      </c>
      <c r="L4562" s="31"/>
      <c r="M4562" s="169"/>
      <c r="N4562" s="148" t="s">
        <v>1568</v>
      </c>
      <c r="O4562" s="106" t="s">
        <v>200</v>
      </c>
      <c r="P4562" s="43" t="s">
        <v>1567</v>
      </c>
      <c r="Q4562" s="205"/>
      <c r="R4562" s="84" t="s">
        <v>188</v>
      </c>
      <c r="S4562" s="31" t="s">
        <v>34</v>
      </c>
      <c r="T4562" s="31"/>
      <c r="U4562" s="169"/>
      <c r="V4562" s="150" t="s">
        <v>1569</v>
      </c>
      <c r="W4562" s="141" t="str" cm="1">
        <f t="array" ref="W4562">IF(SUM(LEN(B4562:V4562))=0,"",IF(OR(OR(ISBLANK(F4562),SUM(LEN(C4562),LEN(D4562))=0),AND(NOT(E4562="Unknown"),ISBLANK(J4562)),AND(NOT(O4562="Unknown"),ISBLANK(R4562))),"Missing Information", INDEX(Table15[Entire Service Line Classification], MATCH(SUMIFS(Table15[Unique ID],Table15[System-Owned Portion],E4562,Table15[If Material Anything Other than "Lead" in Column E,Was Material Ever Previously Lead?],G4562,Table15[Customer-Owned Portion],O4562),Table15[Unique ID],0),0)))</f>
        <v>Non-lead</v>
      </c>
      <c r="X4562"/>
    </row>
    <row r="4563" spans="2:24" ht="90" x14ac:dyDescent="0.25">
      <c r="B4563" s="146" t="s">
        <v>1582</v>
      </c>
      <c r="C4563" s="31" t="s">
        <v>1583</v>
      </c>
      <c r="D4563" s="31" t="s">
        <v>1584</v>
      </c>
      <c r="E4563" s="44" t="s">
        <v>201</v>
      </c>
      <c r="F4563" s="43" t="s">
        <v>34</v>
      </c>
      <c r="G4563" s="84" t="s">
        <v>34</v>
      </c>
      <c r="H4563" s="31" t="s">
        <v>1567</v>
      </c>
      <c r="I4563" s="205"/>
      <c r="J4563" s="84" t="s">
        <v>188</v>
      </c>
      <c r="K4563" s="31" t="s">
        <v>34</v>
      </c>
      <c r="L4563" s="31"/>
      <c r="M4563" s="169"/>
      <c r="N4563" s="148" t="s">
        <v>1568</v>
      </c>
      <c r="O4563" s="106" t="s">
        <v>200</v>
      </c>
      <c r="P4563" s="43" t="s">
        <v>1567</v>
      </c>
      <c r="Q4563" s="205"/>
      <c r="R4563" s="84" t="s">
        <v>188</v>
      </c>
      <c r="S4563" s="31" t="s">
        <v>34</v>
      </c>
      <c r="T4563" s="31"/>
      <c r="U4563" s="169"/>
      <c r="V4563" s="150" t="s">
        <v>1569</v>
      </c>
      <c r="W4563" s="141" t="str" cm="1">
        <f t="array" ref="W4563">IF(SUM(LEN(B4563:V4563))=0,"",IF(OR(OR(ISBLANK(F4563),SUM(LEN(C4563),LEN(D4563))=0),AND(NOT(E4563="Unknown"),ISBLANK(J4563)),AND(NOT(O4563="Unknown"),ISBLANK(R4563))),"Missing Information", INDEX(Table15[Entire Service Line Classification], MATCH(SUMIFS(Table15[Unique ID],Table15[System-Owned Portion],E4563,Table15[If Material Anything Other than "Lead" in Column E,Was Material Ever Previously Lead?],G4563,Table15[Customer-Owned Portion],O4563),Table15[Unique ID],0),0)))</f>
        <v>Non-lead</v>
      </c>
      <c r="X4563"/>
    </row>
    <row r="4564" spans="2:24" ht="90" x14ac:dyDescent="0.25">
      <c r="B4564" s="146" t="s">
        <v>1570</v>
      </c>
      <c r="C4564" s="31" t="s">
        <v>1571</v>
      </c>
      <c r="D4564" s="31" t="s">
        <v>1572</v>
      </c>
      <c r="E4564" s="44" t="s">
        <v>201</v>
      </c>
      <c r="F4564" s="43" t="s">
        <v>34</v>
      </c>
      <c r="G4564" s="84" t="s">
        <v>34</v>
      </c>
      <c r="H4564" s="31" t="s">
        <v>1567</v>
      </c>
      <c r="I4564" s="205"/>
      <c r="J4564" s="84" t="s">
        <v>188</v>
      </c>
      <c r="K4564" s="31" t="s">
        <v>34</v>
      </c>
      <c r="L4564" s="31"/>
      <c r="M4564" s="169"/>
      <c r="N4564" s="148" t="s">
        <v>1568</v>
      </c>
      <c r="O4564" s="106" t="s">
        <v>200</v>
      </c>
      <c r="P4564" s="43" t="s">
        <v>1567</v>
      </c>
      <c r="Q4564" s="205"/>
      <c r="R4564" s="84" t="s">
        <v>188</v>
      </c>
      <c r="S4564" s="31" t="s">
        <v>34</v>
      </c>
      <c r="T4564" s="31"/>
      <c r="U4564" s="169"/>
      <c r="V4564" s="150" t="s">
        <v>1569</v>
      </c>
      <c r="W4564" s="141" t="str" cm="1">
        <f t="array" ref="W4564">IF(SUM(LEN(B4564:V4564))=0,"",IF(OR(OR(ISBLANK(F4564),SUM(LEN(C4564),LEN(D4564))=0),AND(NOT(E4564="Unknown"),ISBLANK(J4564)),AND(NOT(O4564="Unknown"),ISBLANK(R4564))),"Missing Information", INDEX(Table15[Entire Service Line Classification], MATCH(SUMIFS(Table15[Unique ID],Table15[System-Owned Portion],E4564,Table15[If Material Anything Other than "Lead" in Column E,Was Material Ever Previously Lead?],G4564,Table15[Customer-Owned Portion],O4564),Table15[Unique ID],0),0)))</f>
        <v>Non-lead</v>
      </c>
      <c r="X4564"/>
    </row>
    <row r="4565" spans="2:24" ht="90" x14ac:dyDescent="0.25">
      <c r="B4565" s="146" t="s">
        <v>1576</v>
      </c>
      <c r="C4565" s="31" t="s">
        <v>1577</v>
      </c>
      <c r="D4565" s="31" t="s">
        <v>1578</v>
      </c>
      <c r="E4565" s="44" t="s">
        <v>201</v>
      </c>
      <c r="F4565" s="43" t="s">
        <v>34</v>
      </c>
      <c r="G4565" s="84" t="s">
        <v>34</v>
      </c>
      <c r="H4565" s="31" t="s">
        <v>1567</v>
      </c>
      <c r="I4565" s="205"/>
      <c r="J4565" s="84" t="s">
        <v>188</v>
      </c>
      <c r="K4565" s="31" t="s">
        <v>34</v>
      </c>
      <c r="L4565" s="31"/>
      <c r="M4565" s="169"/>
      <c r="N4565" s="148" t="s">
        <v>1568</v>
      </c>
      <c r="O4565" s="106" t="s">
        <v>200</v>
      </c>
      <c r="P4565" s="43" t="s">
        <v>1567</v>
      </c>
      <c r="Q4565" s="205"/>
      <c r="R4565" s="84" t="s">
        <v>188</v>
      </c>
      <c r="S4565" s="31" t="s">
        <v>34</v>
      </c>
      <c r="T4565" s="31"/>
      <c r="U4565" s="169"/>
      <c r="V4565" s="150" t="s">
        <v>1569</v>
      </c>
      <c r="W4565" s="141" t="str" cm="1">
        <f t="array" ref="W4565">IF(SUM(LEN(B4565:V4565))=0,"",IF(OR(OR(ISBLANK(F4565),SUM(LEN(C4565),LEN(D4565))=0),AND(NOT(E4565="Unknown"),ISBLANK(J4565)),AND(NOT(O4565="Unknown"),ISBLANK(R4565))),"Missing Information", INDEX(Table15[Entire Service Line Classification], MATCH(SUMIFS(Table15[Unique ID],Table15[System-Owned Portion],E4565,Table15[If Material Anything Other than "Lead" in Column E,Was Material Ever Previously Lead?],G4565,Table15[Customer-Owned Portion],O4565),Table15[Unique ID],0),0)))</f>
        <v>Non-lead</v>
      </c>
      <c r="X4565"/>
    </row>
    <row r="4566" spans="2:24" ht="30" x14ac:dyDescent="0.25">
      <c r="B4566" s="146" t="s">
        <v>354</v>
      </c>
      <c r="C4566" s="31" t="s">
        <v>650</v>
      </c>
      <c r="D4566" s="31" t="s">
        <v>355</v>
      </c>
      <c r="E4566" s="44" t="s">
        <v>52</v>
      </c>
      <c r="F4566" s="43" t="s">
        <v>34</v>
      </c>
      <c r="G4566" s="84" t="s">
        <v>34</v>
      </c>
      <c r="H4566" s="31"/>
      <c r="I4566" s="205">
        <v>4</v>
      </c>
      <c r="J4566" s="84" t="s">
        <v>217</v>
      </c>
      <c r="K4566" s="31" t="s">
        <v>34</v>
      </c>
      <c r="L4566" s="31"/>
      <c r="M4566" s="169"/>
      <c r="N4566" s="148" t="s">
        <v>633</v>
      </c>
      <c r="O4566" s="106" t="s">
        <v>52</v>
      </c>
      <c r="P4566" s="43"/>
      <c r="Q4566" s="205">
        <v>4</v>
      </c>
      <c r="R4566" s="84" t="s">
        <v>217</v>
      </c>
      <c r="S4566" s="31" t="s">
        <v>34</v>
      </c>
      <c r="T4566" s="31"/>
      <c r="U4566" s="169"/>
      <c r="V4566" s="150" t="s">
        <v>633</v>
      </c>
      <c r="W4566" s="141" t="str" cm="1">
        <f t="array" ref="W4566">IF(SUM(LEN(B4566:V4566))=0,"",IF(OR(OR(ISBLANK(F4566),SUM(LEN(C4566),LEN(D4566))=0),AND(NOT(E4566="Unknown"),ISBLANK(J4566)),AND(NOT(O4566="Unknown"),ISBLANK(R4566))),"Missing Information", INDEX(Table15[Entire Service Line Classification], MATCH(SUMIFS(Table15[Unique ID],Table15[System-Owned Portion],E4566,Table15[If Material Anything Other than "Lead" in Column E,Was Material Ever Previously Lead?],G4566,Table15[Customer-Owned Portion],O4566),Table15[Unique ID],0),0)))</f>
        <v>Non-lead</v>
      </c>
      <c r="X4566"/>
    </row>
    <row r="4567" spans="2:24" ht="30" x14ac:dyDescent="0.25">
      <c r="B4567" s="146" t="s">
        <v>346</v>
      </c>
      <c r="C4567" s="31" t="s">
        <v>651</v>
      </c>
      <c r="D4567" s="31" t="s">
        <v>347</v>
      </c>
      <c r="E4567" s="44" t="s">
        <v>52</v>
      </c>
      <c r="F4567" s="43" t="s">
        <v>34</v>
      </c>
      <c r="G4567" s="84" t="s">
        <v>34</v>
      </c>
      <c r="H4567" s="31"/>
      <c r="I4567" s="205">
        <v>6</v>
      </c>
      <c r="J4567" s="84" t="s">
        <v>217</v>
      </c>
      <c r="K4567" s="31" t="s">
        <v>34</v>
      </c>
      <c r="L4567" s="31"/>
      <c r="M4567" s="169"/>
      <c r="N4567" s="148" t="s">
        <v>633</v>
      </c>
      <c r="O4567" s="106" t="s">
        <v>52</v>
      </c>
      <c r="P4567" s="43"/>
      <c r="Q4567" s="205">
        <v>6</v>
      </c>
      <c r="R4567" s="84" t="s">
        <v>217</v>
      </c>
      <c r="S4567" s="31" t="s">
        <v>34</v>
      </c>
      <c r="T4567" s="31"/>
      <c r="U4567" s="169"/>
      <c r="V4567" s="150" t="s">
        <v>633</v>
      </c>
      <c r="W4567" s="141" t="str" cm="1">
        <f t="array" ref="W4567">IF(SUM(LEN(B4567:V4567))=0,"",IF(OR(OR(ISBLANK(F4567),SUM(LEN(C4567),LEN(D4567))=0),AND(NOT(E4567="Unknown"),ISBLANK(J4567)),AND(NOT(O4567="Unknown"),ISBLANK(R4567))),"Missing Information", INDEX(Table15[Entire Service Line Classification], MATCH(SUMIFS(Table15[Unique ID],Table15[System-Owned Portion],E4567,Table15[If Material Anything Other than "Lead" in Column E,Was Material Ever Previously Lead?],G4567,Table15[Customer-Owned Portion],O4567),Table15[Unique ID],0),0)))</f>
        <v>Non-lead</v>
      </c>
      <c r="X4567"/>
    </row>
    <row r="4568" spans="2:24" ht="30" x14ac:dyDescent="0.25">
      <c r="B4568" s="146" t="s">
        <v>324</v>
      </c>
      <c r="C4568" s="31" t="s">
        <v>325</v>
      </c>
      <c r="D4568" s="31" t="s">
        <v>326</v>
      </c>
      <c r="E4568" s="44" t="s">
        <v>52</v>
      </c>
      <c r="F4568" s="43" t="s">
        <v>34</v>
      </c>
      <c r="G4568" s="84" t="s">
        <v>34</v>
      </c>
      <c r="H4568" s="31"/>
      <c r="I4568" s="205">
        <v>4</v>
      </c>
      <c r="J4568" s="84" t="s">
        <v>217</v>
      </c>
      <c r="K4568" s="31" t="s">
        <v>34</v>
      </c>
      <c r="L4568" s="31"/>
      <c r="M4568" s="169"/>
      <c r="N4568" s="148" t="s">
        <v>633</v>
      </c>
      <c r="O4568" s="106" t="s">
        <v>52</v>
      </c>
      <c r="P4568" s="43"/>
      <c r="Q4568" s="205">
        <v>4</v>
      </c>
      <c r="R4568" s="84" t="s">
        <v>217</v>
      </c>
      <c r="S4568" s="31" t="s">
        <v>34</v>
      </c>
      <c r="T4568" s="31"/>
      <c r="U4568" s="169"/>
      <c r="V4568" s="150" t="s">
        <v>633</v>
      </c>
      <c r="W4568" s="141" t="str" cm="1">
        <f t="array" ref="W4568">IF(SUM(LEN(B4568:V4568))=0,"",IF(OR(OR(ISBLANK(F4568),SUM(LEN(C4568),LEN(D4568))=0),AND(NOT(E4568="Unknown"),ISBLANK(J4568)),AND(NOT(O4568="Unknown"),ISBLANK(R4568))),"Missing Information", INDEX(Table15[Entire Service Line Classification], MATCH(SUMIFS(Table15[Unique ID],Table15[System-Owned Portion],E4568,Table15[If Material Anything Other than "Lead" in Column E,Was Material Ever Previously Lead?],G4568,Table15[Customer-Owned Portion],O4568),Table15[Unique ID],0),0)))</f>
        <v>Non-lead</v>
      </c>
      <c r="X4568"/>
    </row>
    <row r="4569" spans="2:24" ht="30" x14ac:dyDescent="0.25">
      <c r="B4569" s="146" t="s">
        <v>321</v>
      </c>
      <c r="C4569" s="31" t="s">
        <v>322</v>
      </c>
      <c r="D4569" s="31" t="s">
        <v>323</v>
      </c>
      <c r="E4569" s="44" t="s">
        <v>52</v>
      </c>
      <c r="F4569" s="43" t="s">
        <v>34</v>
      </c>
      <c r="G4569" s="84" t="s">
        <v>34</v>
      </c>
      <c r="H4569" s="31"/>
      <c r="I4569" s="205">
        <v>4</v>
      </c>
      <c r="J4569" s="84" t="s">
        <v>217</v>
      </c>
      <c r="K4569" s="31" t="s">
        <v>34</v>
      </c>
      <c r="L4569" s="31"/>
      <c r="M4569" s="169"/>
      <c r="N4569" s="148" t="s">
        <v>633</v>
      </c>
      <c r="O4569" s="106" t="s">
        <v>52</v>
      </c>
      <c r="P4569" s="43"/>
      <c r="Q4569" s="205">
        <v>4</v>
      </c>
      <c r="R4569" s="84" t="s">
        <v>217</v>
      </c>
      <c r="S4569" s="31" t="s">
        <v>34</v>
      </c>
      <c r="T4569" s="31"/>
      <c r="U4569" s="169"/>
      <c r="V4569" s="150" t="s">
        <v>633</v>
      </c>
      <c r="W4569" s="141" t="str" cm="1">
        <f t="array" ref="W4569">IF(SUM(LEN(B4569:V4569))=0,"",IF(OR(OR(ISBLANK(F4569),SUM(LEN(C4569),LEN(D4569))=0),AND(NOT(E4569="Unknown"),ISBLANK(J4569)),AND(NOT(O4569="Unknown"),ISBLANK(R4569))),"Missing Information", INDEX(Table15[Entire Service Line Classification], MATCH(SUMIFS(Table15[Unique ID],Table15[System-Owned Portion],E4569,Table15[If Material Anything Other than "Lead" in Column E,Was Material Ever Previously Lead?],G4569,Table15[Customer-Owned Portion],O4569),Table15[Unique ID],0),0)))</f>
        <v>Non-lead</v>
      </c>
      <c r="X4569"/>
    </row>
    <row r="4570" spans="2:24" ht="30" x14ac:dyDescent="0.25">
      <c r="B4570" s="146" t="s">
        <v>14927</v>
      </c>
      <c r="C4570" s="31" t="s">
        <v>14928</v>
      </c>
      <c r="D4570" s="31" t="s">
        <v>14929</v>
      </c>
      <c r="E4570" s="44" t="s">
        <v>52</v>
      </c>
      <c r="F4570" s="43" t="s">
        <v>34</v>
      </c>
      <c r="G4570" s="84" t="s">
        <v>34</v>
      </c>
      <c r="H4570" s="31"/>
      <c r="I4570" s="205">
        <v>6</v>
      </c>
      <c r="J4570" s="84" t="s">
        <v>217</v>
      </c>
      <c r="K4570" s="31" t="s">
        <v>34</v>
      </c>
      <c r="L4570" s="31"/>
      <c r="M4570" s="169"/>
      <c r="N4570" s="148" t="s">
        <v>633</v>
      </c>
      <c r="O4570" s="106" t="s">
        <v>52</v>
      </c>
      <c r="P4570" s="43"/>
      <c r="Q4570" s="205">
        <v>6</v>
      </c>
      <c r="R4570" s="84" t="s">
        <v>217</v>
      </c>
      <c r="S4570" s="31" t="s">
        <v>34</v>
      </c>
      <c r="T4570" s="31"/>
      <c r="U4570" s="169"/>
      <c r="V4570" s="150" t="s">
        <v>633</v>
      </c>
      <c r="W4570" s="141" t="str" cm="1">
        <f t="array" ref="W4570">IF(SUM(LEN(B4570:V4570))=0,"",IF(OR(OR(ISBLANK(F4570),SUM(LEN(C4570),LEN(D4570))=0),AND(NOT(E4570="Unknown"),ISBLANK(J4570)),AND(NOT(O4570="Unknown"),ISBLANK(R4570))),"Missing Information", INDEX(Table15[Entire Service Line Classification], MATCH(SUMIFS(Table15[Unique ID],Table15[System-Owned Portion],E4570,Table15[If Material Anything Other than "Lead" in Column E,Was Material Ever Previously Lead?],G4570,Table15[Customer-Owned Portion],O4570),Table15[Unique ID],0),0)))</f>
        <v>Non-lead</v>
      </c>
      <c r="X4570"/>
    </row>
    <row r="4571" spans="2:24" ht="75" x14ac:dyDescent="0.25">
      <c r="B4571" s="146" t="s">
        <v>446</v>
      </c>
      <c r="C4571" s="31" t="s">
        <v>447</v>
      </c>
      <c r="D4571" s="31" t="s">
        <v>448</v>
      </c>
      <c r="E4571" s="44" t="s">
        <v>52</v>
      </c>
      <c r="F4571" s="43" t="s">
        <v>34</v>
      </c>
      <c r="G4571" s="84" t="s">
        <v>34</v>
      </c>
      <c r="H4571" s="31" t="s">
        <v>615</v>
      </c>
      <c r="I4571" s="205">
        <v>4</v>
      </c>
      <c r="J4571" s="84" t="s">
        <v>217</v>
      </c>
      <c r="K4571" s="31" t="s">
        <v>34</v>
      </c>
      <c r="L4571" s="31"/>
      <c r="M4571" s="169"/>
      <c r="N4571" s="148" t="s">
        <v>652</v>
      </c>
      <c r="O4571" s="106" t="s">
        <v>52</v>
      </c>
      <c r="P4571" s="43"/>
      <c r="Q4571" s="205">
        <v>4</v>
      </c>
      <c r="R4571" s="84" t="s">
        <v>217</v>
      </c>
      <c r="S4571" s="31" t="s">
        <v>34</v>
      </c>
      <c r="T4571" s="31"/>
      <c r="U4571" s="169"/>
      <c r="V4571" s="150" t="s">
        <v>633</v>
      </c>
      <c r="W4571" s="141" t="str" cm="1">
        <f t="array" ref="W4571">IF(SUM(LEN(B4571:V4571))=0,"",IF(OR(OR(ISBLANK(F4571),SUM(LEN(C4571),LEN(D4571))=0),AND(NOT(E4571="Unknown"),ISBLANK(J4571)),AND(NOT(O4571="Unknown"),ISBLANK(R4571))),"Missing Information", INDEX(Table15[Entire Service Line Classification], MATCH(SUMIFS(Table15[Unique ID],Table15[System-Owned Portion],E4571,Table15[If Material Anything Other than "Lead" in Column E,Was Material Ever Previously Lead?],G4571,Table15[Customer-Owned Portion],O4571),Table15[Unique ID],0),0)))</f>
        <v>Non-lead</v>
      </c>
      <c r="X4571"/>
    </row>
    <row r="4572" spans="2:24" x14ac:dyDescent="0.25">
      <c r="B4572" s="146"/>
      <c r="C4572" s="31"/>
      <c r="D4572" s="31"/>
      <c r="E4572" s="44"/>
      <c r="F4572" s="43"/>
      <c r="G4572" s="84"/>
      <c r="H4572" s="31"/>
      <c r="I4572" s="205"/>
      <c r="J4572" s="84"/>
      <c r="K4572" s="31"/>
      <c r="L4572" s="31"/>
      <c r="M4572" s="169"/>
      <c r="N4572" s="148"/>
      <c r="O4572" s="106"/>
      <c r="P4572" s="43"/>
      <c r="Q4572" s="205"/>
      <c r="R4572" s="84"/>
      <c r="S4572" s="31"/>
      <c r="T4572" s="31"/>
      <c r="U4572" s="169"/>
      <c r="V4572" s="150"/>
      <c r="W4572" s="141" t="str" cm="1">
        <f t="array" ref="W4572">IF(SUM(LEN(B4572:V4572))=0,"",IF(OR(OR(ISBLANK(F4572),SUM(LEN(C4572),LEN(D4572))=0),AND(NOT(E4572="Unknown"),ISBLANK(J4572)),AND(NOT(O4572="Unknown"),ISBLANK(R4572))),"Missing Information", INDEX(Table15[Entire Service Line Classification], MATCH(SUMIFS(Table15[Unique ID],Table15[System-Owned Portion],E4572,Table15[If Material Anything Other than "Lead" in Column E,Was Material Ever Previously Lead?],G4572,Table15[Customer-Owned Portion],O4572),Table15[Unique ID],0),0)))</f>
        <v/>
      </c>
      <c r="X4572"/>
    </row>
    <row r="4573" spans="2:24" x14ac:dyDescent="0.25">
      <c r="B4573" s="146"/>
      <c r="C4573" s="31"/>
      <c r="D4573" s="31"/>
      <c r="E4573" s="44"/>
      <c r="F4573" s="43"/>
      <c r="G4573" s="84"/>
      <c r="H4573" s="31"/>
      <c r="I4573" s="205"/>
      <c r="J4573" s="84"/>
      <c r="K4573" s="31"/>
      <c r="L4573" s="31"/>
      <c r="M4573" s="169"/>
      <c r="N4573" s="148"/>
      <c r="O4573" s="106"/>
      <c r="P4573" s="43"/>
      <c r="Q4573" s="205"/>
      <c r="R4573" s="84"/>
      <c r="S4573" s="31"/>
      <c r="T4573" s="31"/>
      <c r="U4573" s="169"/>
      <c r="V4573" s="150"/>
      <c r="W4573" s="141" t="str" cm="1">
        <f t="array" ref="W4573">IF(SUM(LEN(B4573:V4573))=0,"",IF(OR(OR(ISBLANK(F4573),SUM(LEN(C4573),LEN(D4573))=0),AND(NOT(E4573="Unknown"),ISBLANK(J4573)),AND(NOT(O4573="Unknown"),ISBLANK(R4573))),"Missing Information", INDEX(Table15[Entire Service Line Classification], MATCH(SUMIFS(Table15[Unique ID],Table15[System-Owned Portion],E4573,Table15[If Material Anything Other than "Lead" in Column E,Was Material Ever Previously Lead?],G4573,Table15[Customer-Owned Portion],O4573),Table15[Unique ID],0),0)))</f>
        <v/>
      </c>
      <c r="X4573"/>
    </row>
    <row r="4574" spans="2:24" x14ac:dyDescent="0.25">
      <c r="B4574" s="146"/>
      <c r="C4574" s="31"/>
      <c r="D4574" s="31"/>
      <c r="E4574" s="44"/>
      <c r="F4574" s="43"/>
      <c r="G4574" s="84"/>
      <c r="H4574" s="31"/>
      <c r="I4574" s="205"/>
      <c r="J4574" s="84"/>
      <c r="K4574" s="31"/>
      <c r="L4574" s="31"/>
      <c r="M4574" s="169"/>
      <c r="N4574" s="148"/>
      <c r="O4574" s="106"/>
      <c r="P4574" s="43"/>
      <c r="Q4574" s="205"/>
      <c r="R4574" s="84"/>
      <c r="S4574" s="31"/>
      <c r="T4574" s="31"/>
      <c r="U4574" s="169"/>
      <c r="V4574" s="150"/>
      <c r="W4574" s="141" t="str" cm="1">
        <f t="array" ref="W4574">IF(SUM(LEN(B4574:V4574))=0,"",IF(OR(OR(ISBLANK(F4574),SUM(LEN(C4574),LEN(D4574))=0),AND(NOT(E4574="Unknown"),ISBLANK(J4574)),AND(NOT(O4574="Unknown"),ISBLANK(R4574))),"Missing Information", INDEX(Table15[Entire Service Line Classification], MATCH(SUMIFS(Table15[Unique ID],Table15[System-Owned Portion],E4574,Table15[If Material Anything Other than "Lead" in Column E,Was Material Ever Previously Lead?],G4574,Table15[Customer-Owned Portion],O4574),Table15[Unique ID],0),0)))</f>
        <v/>
      </c>
      <c r="X4574"/>
    </row>
    <row r="4575" spans="2:24" x14ac:dyDescent="0.25">
      <c r="B4575" s="146"/>
      <c r="C4575" s="31"/>
      <c r="D4575" s="31"/>
      <c r="E4575" s="44"/>
      <c r="F4575" s="43"/>
      <c r="G4575" s="84"/>
      <c r="H4575" s="31"/>
      <c r="I4575" s="205"/>
      <c r="J4575" s="84"/>
      <c r="K4575" s="31"/>
      <c r="L4575" s="31"/>
      <c r="M4575" s="169"/>
      <c r="N4575" s="148"/>
      <c r="O4575" s="106"/>
      <c r="P4575" s="43"/>
      <c r="Q4575" s="205"/>
      <c r="R4575" s="84"/>
      <c r="S4575" s="31"/>
      <c r="T4575" s="31"/>
      <c r="U4575" s="169"/>
      <c r="V4575" s="150"/>
      <c r="W4575" s="141" t="str" cm="1">
        <f t="array" ref="W4575">IF(SUM(LEN(B4575:V4575))=0,"",IF(OR(OR(ISBLANK(F4575),SUM(LEN(C4575),LEN(D4575))=0),AND(NOT(E4575="Unknown"),ISBLANK(J4575)),AND(NOT(O4575="Unknown"),ISBLANK(R4575))),"Missing Information", INDEX(Table15[Entire Service Line Classification], MATCH(SUMIFS(Table15[Unique ID],Table15[System-Owned Portion],E4575,Table15[If Material Anything Other than "Lead" in Column E,Was Material Ever Previously Lead?],G4575,Table15[Customer-Owned Portion],O4575),Table15[Unique ID],0),0)))</f>
        <v/>
      </c>
      <c r="X4575"/>
    </row>
    <row r="4576" spans="2:24" x14ac:dyDescent="0.25">
      <c r="B4576" s="146"/>
      <c r="C4576" s="31"/>
      <c r="D4576" s="31"/>
      <c r="E4576" s="44"/>
      <c r="F4576" s="43"/>
      <c r="G4576" s="84"/>
      <c r="H4576" s="31"/>
      <c r="I4576" s="205"/>
      <c r="J4576" s="84"/>
      <c r="K4576" s="31"/>
      <c r="L4576" s="31"/>
      <c r="M4576" s="169"/>
      <c r="N4576" s="148"/>
      <c r="O4576" s="106"/>
      <c r="P4576" s="43"/>
      <c r="Q4576" s="205"/>
      <c r="R4576" s="84"/>
      <c r="S4576" s="31"/>
      <c r="T4576" s="31"/>
      <c r="U4576" s="169"/>
      <c r="V4576" s="150"/>
      <c r="W4576" s="141" t="str" cm="1">
        <f t="array" ref="W4576">IF(SUM(LEN(B4576:V4576))=0,"",IF(OR(OR(ISBLANK(F4576),SUM(LEN(C4576),LEN(D4576))=0),AND(NOT(E4576="Unknown"),ISBLANK(J4576)),AND(NOT(O4576="Unknown"),ISBLANK(R4576))),"Missing Information", INDEX(Table15[Entire Service Line Classification], MATCH(SUMIFS(Table15[Unique ID],Table15[System-Owned Portion],E4576,Table15[If Material Anything Other than "Lead" in Column E,Was Material Ever Previously Lead?],G4576,Table15[Customer-Owned Portion],O4576),Table15[Unique ID],0),0)))</f>
        <v/>
      </c>
      <c r="X4576"/>
    </row>
    <row r="4577" spans="2:24" x14ac:dyDescent="0.25">
      <c r="B4577" s="146"/>
      <c r="C4577" s="31"/>
      <c r="D4577" s="31"/>
      <c r="E4577" s="44"/>
      <c r="F4577" s="43"/>
      <c r="G4577" s="84"/>
      <c r="H4577" s="31"/>
      <c r="I4577" s="205"/>
      <c r="J4577" s="84"/>
      <c r="K4577" s="31"/>
      <c r="L4577" s="31"/>
      <c r="M4577" s="169"/>
      <c r="N4577" s="148"/>
      <c r="O4577" s="106"/>
      <c r="P4577" s="43"/>
      <c r="Q4577" s="205"/>
      <c r="R4577" s="84"/>
      <c r="S4577" s="31"/>
      <c r="T4577" s="31"/>
      <c r="U4577" s="169"/>
      <c r="V4577" s="150"/>
      <c r="W4577" s="141" t="str" cm="1">
        <f t="array" ref="W4577">IF(SUM(LEN(B4577:V4577))=0,"",IF(OR(OR(ISBLANK(F4577),SUM(LEN(C4577),LEN(D4577))=0),AND(NOT(E4577="Unknown"),ISBLANK(J4577)),AND(NOT(O4577="Unknown"),ISBLANK(R4577))),"Missing Information", INDEX(Table15[Entire Service Line Classification], MATCH(SUMIFS(Table15[Unique ID],Table15[System-Owned Portion],E4577,Table15[If Material Anything Other than "Lead" in Column E,Was Material Ever Previously Lead?],G4577,Table15[Customer-Owned Portion],O4577),Table15[Unique ID],0),0)))</f>
        <v/>
      </c>
      <c r="X4577"/>
    </row>
    <row r="4578" spans="2:24" x14ac:dyDescent="0.25">
      <c r="B4578" s="146"/>
      <c r="C4578" s="31"/>
      <c r="D4578" s="31"/>
      <c r="E4578" s="44"/>
      <c r="F4578" s="43"/>
      <c r="G4578" s="84"/>
      <c r="H4578" s="31"/>
      <c r="I4578" s="205"/>
      <c r="J4578" s="84"/>
      <c r="K4578" s="31"/>
      <c r="L4578" s="31"/>
      <c r="M4578" s="169"/>
      <c r="N4578" s="148"/>
      <c r="O4578" s="106"/>
      <c r="P4578" s="43"/>
      <c r="Q4578" s="205"/>
      <c r="R4578" s="84"/>
      <c r="S4578" s="31"/>
      <c r="T4578" s="31"/>
      <c r="U4578" s="169"/>
      <c r="V4578" s="150"/>
      <c r="W4578" s="141" t="str" cm="1">
        <f t="array" ref="W4578">IF(SUM(LEN(B4578:V4578))=0,"",IF(OR(OR(ISBLANK(F4578),SUM(LEN(C4578),LEN(D4578))=0),AND(NOT(E4578="Unknown"),ISBLANK(J4578)),AND(NOT(O4578="Unknown"),ISBLANK(R4578))),"Missing Information", INDEX(Table15[Entire Service Line Classification], MATCH(SUMIFS(Table15[Unique ID],Table15[System-Owned Portion],E4578,Table15[If Material Anything Other than "Lead" in Column E,Was Material Ever Previously Lead?],G4578,Table15[Customer-Owned Portion],O4578),Table15[Unique ID],0),0)))</f>
        <v/>
      </c>
      <c r="X4578"/>
    </row>
    <row r="4579" spans="2:24" x14ac:dyDescent="0.25">
      <c r="B4579" s="146"/>
      <c r="C4579" s="31"/>
      <c r="D4579" s="31"/>
      <c r="E4579" s="44"/>
      <c r="F4579" s="43"/>
      <c r="G4579" s="84"/>
      <c r="H4579" s="31"/>
      <c r="I4579" s="205"/>
      <c r="J4579" s="84"/>
      <c r="K4579" s="31"/>
      <c r="L4579" s="31"/>
      <c r="M4579" s="169"/>
      <c r="N4579" s="148"/>
      <c r="O4579" s="106"/>
      <c r="P4579" s="43"/>
      <c r="Q4579" s="205"/>
      <c r="R4579" s="84"/>
      <c r="S4579" s="31"/>
      <c r="T4579" s="31"/>
      <c r="U4579" s="169"/>
      <c r="V4579" s="150"/>
      <c r="W4579" s="141" t="str" cm="1">
        <f t="array" ref="W4579">IF(SUM(LEN(B4579:V4579))=0,"",IF(OR(OR(ISBLANK(F4579),SUM(LEN(C4579),LEN(D4579))=0),AND(NOT(E4579="Unknown"),ISBLANK(J4579)),AND(NOT(O4579="Unknown"),ISBLANK(R4579))),"Missing Information", INDEX(Table15[Entire Service Line Classification], MATCH(SUMIFS(Table15[Unique ID],Table15[System-Owned Portion],E4579,Table15[If Material Anything Other than "Lead" in Column E,Was Material Ever Previously Lead?],G4579,Table15[Customer-Owned Portion],O4579),Table15[Unique ID],0),0)))</f>
        <v/>
      </c>
      <c r="X4579"/>
    </row>
    <row r="4580" spans="2:24" x14ac:dyDescent="0.25">
      <c r="B4580" s="146"/>
      <c r="C4580" s="31"/>
      <c r="D4580" s="31"/>
      <c r="E4580" s="44"/>
      <c r="F4580" s="43"/>
      <c r="G4580" s="84"/>
      <c r="H4580" s="31"/>
      <c r="I4580" s="205"/>
      <c r="J4580" s="84"/>
      <c r="K4580" s="31"/>
      <c r="L4580" s="31"/>
      <c r="M4580" s="169"/>
      <c r="N4580" s="148"/>
      <c r="O4580" s="106"/>
      <c r="P4580" s="43"/>
      <c r="Q4580" s="205"/>
      <c r="R4580" s="84"/>
      <c r="S4580" s="31"/>
      <c r="T4580" s="31"/>
      <c r="U4580" s="169"/>
      <c r="V4580" s="150"/>
      <c r="W4580" s="141" t="str" cm="1">
        <f t="array" ref="W4580">IF(SUM(LEN(B4580:V4580))=0,"",IF(OR(OR(ISBLANK(F4580),SUM(LEN(C4580),LEN(D4580))=0),AND(NOT(E4580="Unknown"),ISBLANK(J4580)),AND(NOT(O4580="Unknown"),ISBLANK(R4580))),"Missing Information", INDEX(Table15[Entire Service Line Classification], MATCH(SUMIFS(Table15[Unique ID],Table15[System-Owned Portion],E4580,Table15[If Material Anything Other than "Lead" in Column E,Was Material Ever Previously Lead?],G4580,Table15[Customer-Owned Portion],O4580),Table15[Unique ID],0),0)))</f>
        <v/>
      </c>
      <c r="X4580"/>
    </row>
    <row r="4581" spans="2:24" x14ac:dyDescent="0.25">
      <c r="B4581" s="146"/>
      <c r="C4581" s="31"/>
      <c r="D4581" s="31"/>
      <c r="E4581" s="44"/>
      <c r="F4581" s="43"/>
      <c r="G4581" s="84"/>
      <c r="H4581" s="31"/>
      <c r="I4581" s="205"/>
      <c r="J4581" s="84"/>
      <c r="K4581" s="31"/>
      <c r="L4581" s="31"/>
      <c r="M4581" s="169"/>
      <c r="N4581" s="148"/>
      <c r="O4581" s="106"/>
      <c r="P4581" s="43"/>
      <c r="Q4581" s="205"/>
      <c r="R4581" s="84"/>
      <c r="S4581" s="31"/>
      <c r="T4581" s="31"/>
      <c r="U4581" s="169"/>
      <c r="V4581" s="150"/>
      <c r="W4581" s="141" t="str" cm="1">
        <f t="array" ref="W4581">IF(SUM(LEN(B4581:V4581))=0,"",IF(OR(OR(ISBLANK(F4581),SUM(LEN(C4581),LEN(D4581))=0),AND(NOT(E4581="Unknown"),ISBLANK(J4581)),AND(NOT(O4581="Unknown"),ISBLANK(R4581))),"Missing Information", INDEX(Table15[Entire Service Line Classification], MATCH(SUMIFS(Table15[Unique ID],Table15[System-Owned Portion],E4581,Table15[If Material Anything Other than "Lead" in Column E,Was Material Ever Previously Lead?],G4581,Table15[Customer-Owned Portion],O4581),Table15[Unique ID],0),0)))</f>
        <v/>
      </c>
      <c r="X4581"/>
    </row>
    <row r="4582" spans="2:24" x14ac:dyDescent="0.25">
      <c r="B4582" s="146"/>
      <c r="C4582" s="31"/>
      <c r="D4582" s="31"/>
      <c r="E4582" s="44"/>
      <c r="F4582" s="43"/>
      <c r="G4582" s="84"/>
      <c r="H4582" s="31"/>
      <c r="I4582" s="205"/>
      <c r="J4582" s="84"/>
      <c r="K4582" s="31"/>
      <c r="L4582" s="31"/>
      <c r="M4582" s="169"/>
      <c r="N4582" s="148"/>
      <c r="O4582" s="106"/>
      <c r="P4582" s="43"/>
      <c r="Q4582" s="205"/>
      <c r="R4582" s="84"/>
      <c r="S4582" s="31"/>
      <c r="T4582" s="31"/>
      <c r="U4582" s="169"/>
      <c r="V4582" s="150"/>
      <c r="W4582" s="141" t="str" cm="1">
        <f t="array" ref="W4582">IF(SUM(LEN(B4582:V4582))=0,"",IF(OR(OR(ISBLANK(F4582),SUM(LEN(C4582),LEN(D4582))=0),AND(NOT(E4582="Unknown"),ISBLANK(J4582)),AND(NOT(O4582="Unknown"),ISBLANK(R4582))),"Missing Information", INDEX(Table15[Entire Service Line Classification], MATCH(SUMIFS(Table15[Unique ID],Table15[System-Owned Portion],E4582,Table15[If Material Anything Other than "Lead" in Column E,Was Material Ever Previously Lead?],G4582,Table15[Customer-Owned Portion],O4582),Table15[Unique ID],0),0)))</f>
        <v/>
      </c>
      <c r="X4582"/>
    </row>
    <row r="4583" spans="2:24" x14ac:dyDescent="0.25">
      <c r="B4583" s="146"/>
      <c r="C4583" s="31"/>
      <c r="D4583" s="31"/>
      <c r="E4583" s="44"/>
      <c r="F4583" s="43"/>
      <c r="G4583" s="84"/>
      <c r="H4583" s="31"/>
      <c r="I4583" s="205"/>
      <c r="J4583" s="84"/>
      <c r="K4583" s="31"/>
      <c r="L4583" s="31"/>
      <c r="M4583" s="169"/>
      <c r="N4583" s="148"/>
      <c r="O4583" s="106"/>
      <c r="P4583" s="43"/>
      <c r="Q4583" s="205"/>
      <c r="R4583" s="84"/>
      <c r="S4583" s="31"/>
      <c r="T4583" s="31"/>
      <c r="U4583" s="169"/>
      <c r="V4583" s="150"/>
      <c r="W4583" s="141" t="str" cm="1">
        <f t="array" ref="W4583">IF(SUM(LEN(B4583:V4583))=0,"",IF(OR(OR(ISBLANK(F4583),SUM(LEN(C4583),LEN(D4583))=0),AND(NOT(E4583="Unknown"),ISBLANK(J4583)),AND(NOT(O4583="Unknown"),ISBLANK(R4583))),"Missing Information", INDEX(Table15[Entire Service Line Classification], MATCH(SUMIFS(Table15[Unique ID],Table15[System-Owned Portion],E4583,Table15[If Material Anything Other than "Lead" in Column E,Was Material Ever Previously Lead?],G4583,Table15[Customer-Owned Portion],O4583),Table15[Unique ID],0),0)))</f>
        <v/>
      </c>
      <c r="X4583"/>
    </row>
    <row r="4584" spans="2:24" x14ac:dyDescent="0.25">
      <c r="B4584" s="146"/>
      <c r="C4584" s="31"/>
      <c r="D4584" s="31"/>
      <c r="E4584" s="44"/>
      <c r="F4584" s="43"/>
      <c r="G4584" s="84"/>
      <c r="H4584" s="31"/>
      <c r="I4584" s="205"/>
      <c r="J4584" s="84"/>
      <c r="K4584" s="31"/>
      <c r="L4584" s="31"/>
      <c r="M4584" s="169"/>
      <c r="N4584" s="148"/>
      <c r="O4584" s="106"/>
      <c r="P4584" s="43"/>
      <c r="Q4584" s="205"/>
      <c r="R4584" s="84"/>
      <c r="S4584" s="31"/>
      <c r="T4584" s="31"/>
      <c r="U4584" s="169"/>
      <c r="V4584" s="150"/>
      <c r="W4584" s="141" t="str" cm="1">
        <f t="array" ref="W4584">IF(SUM(LEN(B4584:V4584))=0,"",IF(OR(OR(ISBLANK(F4584),SUM(LEN(C4584),LEN(D4584))=0),AND(NOT(E4584="Unknown"),ISBLANK(J4584)),AND(NOT(O4584="Unknown"),ISBLANK(R4584))),"Missing Information", INDEX(Table15[Entire Service Line Classification], MATCH(SUMIFS(Table15[Unique ID],Table15[System-Owned Portion],E4584,Table15[If Material Anything Other than "Lead" in Column E,Was Material Ever Previously Lead?],G4584,Table15[Customer-Owned Portion],O4584),Table15[Unique ID],0),0)))</f>
        <v/>
      </c>
      <c r="X4584"/>
    </row>
    <row r="4585" spans="2:24" x14ac:dyDescent="0.25">
      <c r="B4585" s="146"/>
      <c r="C4585" s="31"/>
      <c r="D4585" s="31"/>
      <c r="E4585" s="44"/>
      <c r="F4585" s="43"/>
      <c r="G4585" s="84"/>
      <c r="H4585" s="31"/>
      <c r="I4585" s="205"/>
      <c r="J4585" s="84"/>
      <c r="K4585" s="31"/>
      <c r="L4585" s="31"/>
      <c r="M4585" s="169"/>
      <c r="N4585" s="148"/>
      <c r="O4585" s="106"/>
      <c r="P4585" s="43"/>
      <c r="Q4585" s="205"/>
      <c r="R4585" s="84"/>
      <c r="S4585" s="31"/>
      <c r="T4585" s="31"/>
      <c r="U4585" s="169"/>
      <c r="V4585" s="150"/>
      <c r="W4585" s="141" t="str" cm="1">
        <f t="array" ref="W4585">IF(SUM(LEN(B4585:V4585))=0,"",IF(OR(OR(ISBLANK(F4585),SUM(LEN(C4585),LEN(D4585))=0),AND(NOT(E4585="Unknown"),ISBLANK(J4585)),AND(NOT(O4585="Unknown"),ISBLANK(R4585))),"Missing Information", INDEX(Table15[Entire Service Line Classification], MATCH(SUMIFS(Table15[Unique ID],Table15[System-Owned Portion],E4585,Table15[If Material Anything Other than "Lead" in Column E,Was Material Ever Previously Lead?],G4585,Table15[Customer-Owned Portion],O4585),Table15[Unique ID],0),0)))</f>
        <v/>
      </c>
      <c r="X4585"/>
    </row>
    <row r="4586" spans="2:24" x14ac:dyDescent="0.25">
      <c r="B4586" s="146"/>
      <c r="C4586" s="31"/>
      <c r="D4586" s="31"/>
      <c r="E4586" s="44"/>
      <c r="F4586" s="43"/>
      <c r="G4586" s="84"/>
      <c r="H4586" s="31"/>
      <c r="I4586" s="205"/>
      <c r="J4586" s="84"/>
      <c r="K4586" s="31"/>
      <c r="L4586" s="31"/>
      <c r="M4586" s="169"/>
      <c r="N4586" s="148"/>
      <c r="O4586" s="106"/>
      <c r="P4586" s="43"/>
      <c r="Q4586" s="205"/>
      <c r="R4586" s="84"/>
      <c r="S4586" s="31"/>
      <c r="T4586" s="31"/>
      <c r="U4586" s="169"/>
      <c r="V4586" s="150"/>
      <c r="W4586" s="141" t="str" cm="1">
        <f t="array" ref="W4586">IF(SUM(LEN(B4586:V4586))=0,"",IF(OR(OR(ISBLANK(F4586),SUM(LEN(C4586),LEN(D4586))=0),AND(NOT(E4586="Unknown"),ISBLANK(J4586)),AND(NOT(O4586="Unknown"),ISBLANK(R4586))),"Missing Information", INDEX(Table15[Entire Service Line Classification], MATCH(SUMIFS(Table15[Unique ID],Table15[System-Owned Portion],E4586,Table15[If Material Anything Other than "Lead" in Column E,Was Material Ever Previously Lead?],G4586,Table15[Customer-Owned Portion],O4586),Table15[Unique ID],0),0)))</f>
        <v/>
      </c>
      <c r="X4586"/>
    </row>
    <row r="4587" spans="2:24" x14ac:dyDescent="0.25">
      <c r="B4587" s="146"/>
      <c r="C4587" s="31"/>
      <c r="D4587" s="31"/>
      <c r="E4587" s="44"/>
      <c r="F4587" s="43"/>
      <c r="G4587" s="84"/>
      <c r="H4587" s="31"/>
      <c r="I4587" s="205"/>
      <c r="J4587" s="84"/>
      <c r="K4587" s="31"/>
      <c r="L4587" s="31"/>
      <c r="M4587" s="169"/>
      <c r="N4587" s="148"/>
      <c r="O4587" s="106"/>
      <c r="P4587" s="43"/>
      <c r="Q4587" s="205"/>
      <c r="R4587" s="84"/>
      <c r="S4587" s="31"/>
      <c r="T4587" s="31"/>
      <c r="U4587" s="169"/>
      <c r="V4587" s="150"/>
      <c r="W4587" s="141" t="str" cm="1">
        <f t="array" ref="W4587">IF(SUM(LEN(B4587:V4587))=0,"",IF(OR(OR(ISBLANK(F4587),SUM(LEN(C4587),LEN(D4587))=0),AND(NOT(E4587="Unknown"),ISBLANK(J4587)),AND(NOT(O4587="Unknown"),ISBLANK(R4587))),"Missing Information", INDEX(Table15[Entire Service Line Classification], MATCH(SUMIFS(Table15[Unique ID],Table15[System-Owned Portion],E4587,Table15[If Material Anything Other than "Lead" in Column E,Was Material Ever Previously Lead?],G4587,Table15[Customer-Owned Portion],O4587),Table15[Unique ID],0),0)))</f>
        <v/>
      </c>
      <c r="X4587"/>
    </row>
    <row r="4588" spans="2:24" x14ac:dyDescent="0.25">
      <c r="B4588" s="146"/>
      <c r="C4588" s="31"/>
      <c r="D4588" s="31"/>
      <c r="E4588" s="44"/>
      <c r="F4588" s="43"/>
      <c r="G4588" s="84"/>
      <c r="H4588" s="31"/>
      <c r="I4588" s="205"/>
      <c r="J4588" s="84"/>
      <c r="K4588" s="31"/>
      <c r="L4588" s="31"/>
      <c r="M4588" s="169"/>
      <c r="N4588" s="148"/>
      <c r="O4588" s="106"/>
      <c r="P4588" s="43"/>
      <c r="Q4588" s="205"/>
      <c r="R4588" s="84"/>
      <c r="S4588" s="31"/>
      <c r="T4588" s="31"/>
      <c r="U4588" s="169"/>
      <c r="V4588" s="150"/>
      <c r="W4588" s="141" t="str" cm="1">
        <f t="array" ref="W4588">IF(SUM(LEN(B4588:V4588))=0,"",IF(OR(OR(ISBLANK(F4588),SUM(LEN(C4588),LEN(D4588))=0),AND(NOT(E4588="Unknown"),ISBLANK(J4588)),AND(NOT(O4588="Unknown"),ISBLANK(R4588))),"Missing Information", INDEX(Table15[Entire Service Line Classification], MATCH(SUMIFS(Table15[Unique ID],Table15[System-Owned Portion],E4588,Table15[If Material Anything Other than "Lead" in Column E,Was Material Ever Previously Lead?],G4588,Table15[Customer-Owned Portion],O4588),Table15[Unique ID],0),0)))</f>
        <v/>
      </c>
      <c r="X4588"/>
    </row>
    <row r="4589" spans="2:24" x14ac:dyDescent="0.25">
      <c r="B4589" s="146"/>
      <c r="C4589" s="31"/>
      <c r="D4589" s="31"/>
      <c r="E4589" s="44"/>
      <c r="F4589" s="43"/>
      <c r="G4589" s="84"/>
      <c r="H4589" s="31"/>
      <c r="I4589" s="205"/>
      <c r="J4589" s="84"/>
      <c r="K4589" s="31"/>
      <c r="L4589" s="31"/>
      <c r="M4589" s="169"/>
      <c r="N4589" s="148"/>
      <c r="O4589" s="106"/>
      <c r="P4589" s="43"/>
      <c r="Q4589" s="205"/>
      <c r="R4589" s="84"/>
      <c r="S4589" s="31"/>
      <c r="T4589" s="31"/>
      <c r="U4589" s="169"/>
      <c r="V4589" s="150"/>
      <c r="W4589" s="141" t="str" cm="1">
        <f t="array" ref="W4589">IF(SUM(LEN(B4589:V4589))=0,"",IF(OR(OR(ISBLANK(F4589),SUM(LEN(C4589),LEN(D4589))=0),AND(NOT(E4589="Unknown"),ISBLANK(J4589)),AND(NOT(O4589="Unknown"),ISBLANK(R4589))),"Missing Information", INDEX(Table15[Entire Service Line Classification], MATCH(SUMIFS(Table15[Unique ID],Table15[System-Owned Portion],E4589,Table15[If Material Anything Other than "Lead" in Column E,Was Material Ever Previously Lead?],G4589,Table15[Customer-Owned Portion],O4589),Table15[Unique ID],0),0)))</f>
        <v/>
      </c>
      <c r="X4589"/>
    </row>
    <row r="4590" spans="2:24" x14ac:dyDescent="0.25">
      <c r="B4590" s="146"/>
      <c r="C4590" s="31"/>
      <c r="D4590" s="31"/>
      <c r="E4590" s="44"/>
      <c r="F4590" s="43"/>
      <c r="G4590" s="84"/>
      <c r="H4590" s="31"/>
      <c r="I4590" s="205"/>
      <c r="J4590" s="84"/>
      <c r="K4590" s="31"/>
      <c r="L4590" s="31"/>
      <c r="M4590" s="169"/>
      <c r="N4590" s="148"/>
      <c r="O4590" s="106"/>
      <c r="P4590" s="43"/>
      <c r="Q4590" s="205"/>
      <c r="R4590" s="84"/>
      <c r="S4590" s="31"/>
      <c r="T4590" s="31"/>
      <c r="U4590" s="169"/>
      <c r="V4590" s="150"/>
      <c r="W4590" s="141" t="str" cm="1">
        <f t="array" ref="W4590">IF(SUM(LEN(B4590:V4590))=0,"",IF(OR(OR(ISBLANK(F4590),SUM(LEN(C4590),LEN(D4590))=0),AND(NOT(E4590="Unknown"),ISBLANK(J4590)),AND(NOT(O4590="Unknown"),ISBLANK(R4590))),"Missing Information", INDEX(Table15[Entire Service Line Classification], MATCH(SUMIFS(Table15[Unique ID],Table15[System-Owned Portion],E4590,Table15[If Material Anything Other than "Lead" in Column E,Was Material Ever Previously Lead?],G4590,Table15[Customer-Owned Portion],O4590),Table15[Unique ID],0),0)))</f>
        <v/>
      </c>
      <c r="X4590"/>
    </row>
    <row r="4591" spans="2:24" x14ac:dyDescent="0.25">
      <c r="B4591" s="146"/>
      <c r="C4591" s="31"/>
      <c r="D4591" s="31"/>
      <c r="E4591" s="44"/>
      <c r="F4591" s="43"/>
      <c r="G4591" s="84"/>
      <c r="H4591" s="31"/>
      <c r="I4591" s="205"/>
      <c r="J4591" s="84"/>
      <c r="K4591" s="31"/>
      <c r="L4591" s="31"/>
      <c r="M4591" s="169"/>
      <c r="N4591" s="148"/>
      <c r="O4591" s="106"/>
      <c r="P4591" s="43"/>
      <c r="Q4591" s="205"/>
      <c r="R4591" s="84"/>
      <c r="S4591" s="31"/>
      <c r="T4591" s="31"/>
      <c r="U4591" s="169"/>
      <c r="V4591" s="150"/>
      <c r="W4591" s="141" t="str" cm="1">
        <f t="array" ref="W4591">IF(SUM(LEN(B4591:V4591))=0,"",IF(OR(OR(ISBLANK(F4591),SUM(LEN(C4591),LEN(D4591))=0),AND(NOT(E4591="Unknown"),ISBLANK(J4591)),AND(NOT(O4591="Unknown"),ISBLANK(R4591))),"Missing Information", INDEX(Table15[Entire Service Line Classification], MATCH(SUMIFS(Table15[Unique ID],Table15[System-Owned Portion],E4591,Table15[If Material Anything Other than "Lead" in Column E,Was Material Ever Previously Lead?],G4591,Table15[Customer-Owned Portion],O4591),Table15[Unique ID],0),0)))</f>
        <v/>
      </c>
      <c r="X4591"/>
    </row>
    <row r="4592" spans="2:24" x14ac:dyDescent="0.25">
      <c r="B4592" s="146"/>
      <c r="C4592" s="31"/>
      <c r="D4592" s="31"/>
      <c r="E4592" s="44"/>
      <c r="F4592" s="43"/>
      <c r="G4592" s="84"/>
      <c r="H4592" s="31"/>
      <c r="I4592" s="205"/>
      <c r="J4592" s="84"/>
      <c r="K4592" s="31"/>
      <c r="L4592" s="31"/>
      <c r="M4592" s="169"/>
      <c r="N4592" s="148"/>
      <c r="O4592" s="106"/>
      <c r="P4592" s="43"/>
      <c r="Q4592" s="205"/>
      <c r="R4592" s="84"/>
      <c r="S4592" s="31"/>
      <c r="T4592" s="31"/>
      <c r="U4592" s="169"/>
      <c r="V4592" s="150"/>
      <c r="W4592" s="141" t="str" cm="1">
        <f t="array" ref="W4592">IF(SUM(LEN(B4592:V4592))=0,"",IF(OR(OR(ISBLANK(F4592),SUM(LEN(C4592),LEN(D4592))=0),AND(NOT(E4592="Unknown"),ISBLANK(J4592)),AND(NOT(O4592="Unknown"),ISBLANK(R4592))),"Missing Information", INDEX(Table15[Entire Service Line Classification], MATCH(SUMIFS(Table15[Unique ID],Table15[System-Owned Portion],E4592,Table15[If Material Anything Other than "Lead" in Column E,Was Material Ever Previously Lead?],G4592,Table15[Customer-Owned Portion],O4592),Table15[Unique ID],0),0)))</f>
        <v/>
      </c>
      <c r="X4592"/>
    </row>
    <row r="4593" spans="2:24" x14ac:dyDescent="0.25">
      <c r="B4593" s="146"/>
      <c r="C4593" s="31"/>
      <c r="D4593" s="31"/>
      <c r="E4593" s="44"/>
      <c r="F4593" s="43"/>
      <c r="G4593" s="84"/>
      <c r="H4593" s="31"/>
      <c r="I4593" s="205"/>
      <c r="J4593" s="84"/>
      <c r="K4593" s="31"/>
      <c r="L4593" s="31"/>
      <c r="M4593" s="169"/>
      <c r="N4593" s="148"/>
      <c r="O4593" s="106"/>
      <c r="P4593" s="43"/>
      <c r="Q4593" s="205"/>
      <c r="R4593" s="84"/>
      <c r="S4593" s="31"/>
      <c r="T4593" s="31"/>
      <c r="U4593" s="169"/>
      <c r="V4593" s="150"/>
      <c r="W4593" s="141" t="str" cm="1">
        <f t="array" ref="W4593">IF(SUM(LEN(B4593:V4593))=0,"",IF(OR(OR(ISBLANK(F4593),SUM(LEN(C4593),LEN(D4593))=0),AND(NOT(E4593="Unknown"),ISBLANK(J4593)),AND(NOT(O4593="Unknown"),ISBLANK(R4593))),"Missing Information", INDEX(Table15[Entire Service Line Classification], MATCH(SUMIFS(Table15[Unique ID],Table15[System-Owned Portion],E4593,Table15[If Material Anything Other than "Lead" in Column E,Was Material Ever Previously Lead?],G4593,Table15[Customer-Owned Portion],O4593),Table15[Unique ID],0),0)))</f>
        <v/>
      </c>
      <c r="X4593"/>
    </row>
    <row r="4594" spans="2:24" x14ac:dyDescent="0.25">
      <c r="B4594" s="146"/>
      <c r="C4594" s="31"/>
      <c r="D4594" s="31"/>
      <c r="E4594" s="44"/>
      <c r="F4594" s="43"/>
      <c r="G4594" s="84"/>
      <c r="H4594" s="31"/>
      <c r="I4594" s="205"/>
      <c r="J4594" s="84"/>
      <c r="K4594" s="31"/>
      <c r="L4594" s="31"/>
      <c r="M4594" s="169"/>
      <c r="N4594" s="148"/>
      <c r="O4594" s="106"/>
      <c r="P4594" s="43"/>
      <c r="Q4594" s="205"/>
      <c r="R4594" s="84"/>
      <c r="S4594" s="31"/>
      <c r="T4594" s="31"/>
      <c r="U4594" s="169"/>
      <c r="V4594" s="150"/>
      <c r="W4594" s="141" t="str" cm="1">
        <f t="array" ref="W4594">IF(SUM(LEN(B4594:V4594))=0,"",IF(OR(OR(ISBLANK(F4594),SUM(LEN(C4594),LEN(D4594))=0),AND(NOT(E4594="Unknown"),ISBLANK(J4594)),AND(NOT(O4594="Unknown"),ISBLANK(R4594))),"Missing Information", INDEX(Table15[Entire Service Line Classification], MATCH(SUMIFS(Table15[Unique ID],Table15[System-Owned Portion],E4594,Table15[If Material Anything Other than "Lead" in Column E,Was Material Ever Previously Lead?],G4594,Table15[Customer-Owned Portion],O4594),Table15[Unique ID],0),0)))</f>
        <v/>
      </c>
      <c r="X4594"/>
    </row>
    <row r="4595" spans="2:24" x14ac:dyDescent="0.25">
      <c r="B4595" s="146"/>
      <c r="C4595" s="31"/>
      <c r="D4595" s="31"/>
      <c r="E4595" s="44"/>
      <c r="F4595" s="43"/>
      <c r="G4595" s="84"/>
      <c r="H4595" s="31"/>
      <c r="I4595" s="205"/>
      <c r="J4595" s="84"/>
      <c r="K4595" s="31"/>
      <c r="L4595" s="31"/>
      <c r="M4595" s="169"/>
      <c r="N4595" s="148"/>
      <c r="O4595" s="106"/>
      <c r="P4595" s="43"/>
      <c r="Q4595" s="205"/>
      <c r="R4595" s="84"/>
      <c r="S4595" s="31"/>
      <c r="T4595" s="31"/>
      <c r="U4595" s="169"/>
      <c r="V4595" s="150"/>
      <c r="W4595" s="141" t="str" cm="1">
        <f t="array" ref="W4595">IF(SUM(LEN(B4595:V4595))=0,"",IF(OR(OR(ISBLANK(F4595),SUM(LEN(C4595),LEN(D4595))=0),AND(NOT(E4595="Unknown"),ISBLANK(J4595)),AND(NOT(O4595="Unknown"),ISBLANK(R4595))),"Missing Information", INDEX(Table15[Entire Service Line Classification], MATCH(SUMIFS(Table15[Unique ID],Table15[System-Owned Portion],E4595,Table15[If Material Anything Other than "Lead" in Column E,Was Material Ever Previously Lead?],G4595,Table15[Customer-Owned Portion],O4595),Table15[Unique ID],0),0)))</f>
        <v/>
      </c>
      <c r="X4595"/>
    </row>
    <row r="4596" spans="2:24" x14ac:dyDescent="0.25">
      <c r="B4596" s="146"/>
      <c r="C4596" s="31"/>
      <c r="D4596" s="31"/>
      <c r="E4596" s="44"/>
      <c r="F4596" s="43"/>
      <c r="G4596" s="84"/>
      <c r="H4596" s="31"/>
      <c r="I4596" s="205"/>
      <c r="J4596" s="84"/>
      <c r="K4596" s="31"/>
      <c r="L4596" s="31"/>
      <c r="M4596" s="169"/>
      <c r="N4596" s="148"/>
      <c r="O4596" s="106"/>
      <c r="P4596" s="43"/>
      <c r="Q4596" s="205"/>
      <c r="R4596" s="84"/>
      <c r="S4596" s="31"/>
      <c r="T4596" s="31"/>
      <c r="U4596" s="169"/>
      <c r="V4596" s="150"/>
      <c r="W4596" s="141" t="str" cm="1">
        <f t="array" ref="W4596">IF(SUM(LEN(B4596:V4596))=0,"",IF(OR(OR(ISBLANK(F4596),SUM(LEN(C4596),LEN(D4596))=0),AND(NOT(E4596="Unknown"),ISBLANK(J4596)),AND(NOT(O4596="Unknown"),ISBLANK(R4596))),"Missing Information", INDEX(Table15[Entire Service Line Classification], MATCH(SUMIFS(Table15[Unique ID],Table15[System-Owned Portion],E4596,Table15[If Material Anything Other than "Lead" in Column E,Was Material Ever Previously Lead?],G4596,Table15[Customer-Owned Portion],O4596),Table15[Unique ID],0),0)))</f>
        <v/>
      </c>
      <c r="X4596"/>
    </row>
    <row r="4597" spans="2:24" x14ac:dyDescent="0.25">
      <c r="B4597" s="146"/>
      <c r="C4597" s="31"/>
      <c r="D4597" s="31"/>
      <c r="E4597" s="44"/>
      <c r="F4597" s="43"/>
      <c r="G4597" s="84"/>
      <c r="H4597" s="31"/>
      <c r="I4597" s="205"/>
      <c r="J4597" s="84"/>
      <c r="K4597" s="31"/>
      <c r="L4597" s="31"/>
      <c r="M4597" s="169"/>
      <c r="N4597" s="148"/>
      <c r="O4597" s="106"/>
      <c r="P4597" s="43"/>
      <c r="Q4597" s="205"/>
      <c r="R4597" s="84"/>
      <c r="S4597" s="31"/>
      <c r="T4597" s="31"/>
      <c r="U4597" s="169"/>
      <c r="V4597" s="150"/>
      <c r="W4597" s="141" t="str" cm="1">
        <f t="array" ref="W4597">IF(SUM(LEN(B4597:V4597))=0,"",IF(OR(OR(ISBLANK(F4597),SUM(LEN(C4597),LEN(D4597))=0),AND(NOT(E4597="Unknown"),ISBLANK(J4597)),AND(NOT(O4597="Unknown"),ISBLANK(R4597))),"Missing Information", INDEX(Table15[Entire Service Line Classification], MATCH(SUMIFS(Table15[Unique ID],Table15[System-Owned Portion],E4597,Table15[If Material Anything Other than "Lead" in Column E,Was Material Ever Previously Lead?],G4597,Table15[Customer-Owned Portion],O4597),Table15[Unique ID],0),0)))</f>
        <v/>
      </c>
      <c r="X4597"/>
    </row>
    <row r="4598" spans="2:24" x14ac:dyDescent="0.25">
      <c r="B4598" s="146"/>
      <c r="C4598" s="31"/>
      <c r="D4598" s="31"/>
      <c r="E4598" s="44"/>
      <c r="F4598" s="43"/>
      <c r="G4598" s="84"/>
      <c r="H4598" s="31"/>
      <c r="I4598" s="205"/>
      <c r="J4598" s="84"/>
      <c r="K4598" s="31"/>
      <c r="L4598" s="31"/>
      <c r="M4598" s="169"/>
      <c r="N4598" s="148"/>
      <c r="O4598" s="106"/>
      <c r="P4598" s="43"/>
      <c r="Q4598" s="205"/>
      <c r="R4598" s="84"/>
      <c r="S4598" s="31"/>
      <c r="T4598" s="31"/>
      <c r="U4598" s="169"/>
      <c r="V4598" s="150"/>
      <c r="W4598" s="141" t="str" cm="1">
        <f t="array" ref="W4598">IF(SUM(LEN(B4598:V4598))=0,"",IF(OR(OR(ISBLANK(F4598),SUM(LEN(C4598),LEN(D4598))=0),AND(NOT(E4598="Unknown"),ISBLANK(J4598)),AND(NOT(O4598="Unknown"),ISBLANK(R4598))),"Missing Information", INDEX(Table15[Entire Service Line Classification], MATCH(SUMIFS(Table15[Unique ID],Table15[System-Owned Portion],E4598,Table15[If Material Anything Other than "Lead" in Column E,Was Material Ever Previously Lead?],G4598,Table15[Customer-Owned Portion],O4598),Table15[Unique ID],0),0)))</f>
        <v/>
      </c>
      <c r="X4598"/>
    </row>
    <row r="4599" spans="2:24" x14ac:dyDescent="0.25">
      <c r="B4599" s="146"/>
      <c r="C4599" s="31"/>
      <c r="D4599" s="31"/>
      <c r="E4599" s="44"/>
      <c r="F4599" s="43"/>
      <c r="G4599" s="84"/>
      <c r="H4599" s="31"/>
      <c r="I4599" s="205"/>
      <c r="J4599" s="84"/>
      <c r="K4599" s="31"/>
      <c r="L4599" s="31"/>
      <c r="M4599" s="169"/>
      <c r="N4599" s="148"/>
      <c r="O4599" s="106"/>
      <c r="P4599" s="43"/>
      <c r="Q4599" s="205"/>
      <c r="R4599" s="84"/>
      <c r="S4599" s="31"/>
      <c r="T4599" s="31"/>
      <c r="U4599" s="169"/>
      <c r="V4599" s="150"/>
      <c r="W4599" s="141" t="str" cm="1">
        <f t="array" ref="W4599">IF(SUM(LEN(B4599:V4599))=0,"",IF(OR(OR(ISBLANK(F4599),SUM(LEN(C4599),LEN(D4599))=0),AND(NOT(E4599="Unknown"),ISBLANK(J4599)),AND(NOT(O4599="Unknown"),ISBLANK(R4599))),"Missing Information", INDEX(Table15[Entire Service Line Classification], MATCH(SUMIFS(Table15[Unique ID],Table15[System-Owned Portion],E4599,Table15[If Material Anything Other than "Lead" in Column E,Was Material Ever Previously Lead?],G4599,Table15[Customer-Owned Portion],O4599),Table15[Unique ID],0),0)))</f>
        <v/>
      </c>
      <c r="X4599"/>
    </row>
    <row r="4600" spans="2:24" x14ac:dyDescent="0.25">
      <c r="B4600" s="146"/>
      <c r="C4600" s="31"/>
      <c r="D4600" s="31"/>
      <c r="E4600" s="44"/>
      <c r="F4600" s="43"/>
      <c r="G4600" s="84"/>
      <c r="H4600" s="31"/>
      <c r="I4600" s="205"/>
      <c r="J4600" s="84"/>
      <c r="K4600" s="31"/>
      <c r="L4600" s="31"/>
      <c r="M4600" s="169"/>
      <c r="N4600" s="148"/>
      <c r="O4600" s="106"/>
      <c r="P4600" s="43"/>
      <c r="Q4600" s="205"/>
      <c r="R4600" s="84"/>
      <c r="S4600" s="31"/>
      <c r="T4600" s="31"/>
      <c r="U4600" s="169"/>
      <c r="V4600" s="150"/>
      <c r="W4600" s="141" t="str" cm="1">
        <f t="array" ref="W4600">IF(SUM(LEN(B4600:V4600))=0,"",IF(OR(OR(ISBLANK(F4600),SUM(LEN(C4600),LEN(D4600))=0),AND(NOT(E4600="Unknown"),ISBLANK(J4600)),AND(NOT(O4600="Unknown"),ISBLANK(R4600))),"Missing Information", INDEX(Table15[Entire Service Line Classification], MATCH(SUMIFS(Table15[Unique ID],Table15[System-Owned Portion],E4600,Table15[If Material Anything Other than "Lead" in Column E,Was Material Ever Previously Lead?],G4600,Table15[Customer-Owned Portion],O4600),Table15[Unique ID],0),0)))</f>
        <v/>
      </c>
      <c r="X4600"/>
    </row>
    <row r="4601" spans="2:24" x14ac:dyDescent="0.25">
      <c r="B4601" s="146"/>
      <c r="C4601" s="31"/>
      <c r="D4601" s="31"/>
      <c r="E4601" s="44"/>
      <c r="F4601" s="43"/>
      <c r="G4601" s="84"/>
      <c r="H4601" s="31"/>
      <c r="I4601" s="205"/>
      <c r="J4601" s="84"/>
      <c r="K4601" s="31"/>
      <c r="L4601" s="31"/>
      <c r="M4601" s="169"/>
      <c r="N4601" s="148"/>
      <c r="O4601" s="106"/>
      <c r="P4601" s="43"/>
      <c r="Q4601" s="205"/>
      <c r="R4601" s="84"/>
      <c r="S4601" s="31"/>
      <c r="T4601" s="31"/>
      <c r="U4601" s="169"/>
      <c r="V4601" s="150"/>
      <c r="W4601" s="141" t="str" cm="1">
        <f t="array" ref="W4601">IF(SUM(LEN(B4601:V4601))=0,"",IF(OR(OR(ISBLANK(F4601),SUM(LEN(C4601),LEN(D4601))=0),AND(NOT(E4601="Unknown"),ISBLANK(J4601)),AND(NOT(O4601="Unknown"),ISBLANK(R4601))),"Missing Information", INDEX(Table15[Entire Service Line Classification], MATCH(SUMIFS(Table15[Unique ID],Table15[System-Owned Portion],E4601,Table15[If Material Anything Other than "Lead" in Column E,Was Material Ever Previously Lead?],G4601,Table15[Customer-Owned Portion],O4601),Table15[Unique ID],0),0)))</f>
        <v/>
      </c>
      <c r="X4601"/>
    </row>
    <row r="4602" spans="2:24" x14ac:dyDescent="0.25">
      <c r="B4602" s="146"/>
      <c r="C4602" s="31"/>
      <c r="D4602" s="31"/>
      <c r="E4602" s="44"/>
      <c r="F4602" s="43"/>
      <c r="G4602" s="84"/>
      <c r="H4602" s="31"/>
      <c r="I4602" s="205"/>
      <c r="J4602" s="84"/>
      <c r="K4602" s="31"/>
      <c r="L4602" s="31"/>
      <c r="M4602" s="169"/>
      <c r="N4602" s="148"/>
      <c r="O4602" s="106"/>
      <c r="P4602" s="43"/>
      <c r="Q4602" s="205"/>
      <c r="R4602" s="84"/>
      <c r="S4602" s="31"/>
      <c r="T4602" s="31"/>
      <c r="U4602" s="169"/>
      <c r="V4602" s="150"/>
      <c r="W4602" s="141" t="str" cm="1">
        <f t="array" ref="W4602">IF(SUM(LEN(B4602:V4602))=0,"",IF(OR(OR(ISBLANK(F4602),SUM(LEN(C4602),LEN(D4602))=0),AND(NOT(E4602="Unknown"),ISBLANK(J4602)),AND(NOT(O4602="Unknown"),ISBLANK(R4602))),"Missing Information", INDEX(Table15[Entire Service Line Classification], MATCH(SUMIFS(Table15[Unique ID],Table15[System-Owned Portion],E4602,Table15[If Material Anything Other than "Lead" in Column E,Was Material Ever Previously Lead?],G4602,Table15[Customer-Owned Portion],O4602),Table15[Unique ID],0),0)))</f>
        <v/>
      </c>
      <c r="X4602"/>
    </row>
    <row r="4603" spans="2:24" x14ac:dyDescent="0.25">
      <c r="B4603" s="146"/>
      <c r="C4603" s="31"/>
      <c r="D4603" s="31"/>
      <c r="E4603" s="44"/>
      <c r="F4603" s="43"/>
      <c r="G4603" s="84"/>
      <c r="H4603" s="31"/>
      <c r="I4603" s="205"/>
      <c r="J4603" s="84"/>
      <c r="K4603" s="31"/>
      <c r="L4603" s="31"/>
      <c r="M4603" s="169"/>
      <c r="N4603" s="148"/>
      <c r="O4603" s="106"/>
      <c r="P4603" s="43"/>
      <c r="Q4603" s="205"/>
      <c r="R4603" s="84"/>
      <c r="S4603" s="31"/>
      <c r="T4603" s="31"/>
      <c r="U4603" s="169"/>
      <c r="V4603" s="150"/>
      <c r="W4603" s="141" t="str" cm="1">
        <f t="array" ref="W4603">IF(SUM(LEN(B4603:V4603))=0,"",IF(OR(OR(ISBLANK(F4603),SUM(LEN(C4603),LEN(D4603))=0),AND(NOT(E4603="Unknown"),ISBLANK(J4603)),AND(NOT(O4603="Unknown"),ISBLANK(R4603))),"Missing Information", INDEX(Table15[Entire Service Line Classification], MATCH(SUMIFS(Table15[Unique ID],Table15[System-Owned Portion],E4603,Table15[If Material Anything Other than "Lead" in Column E,Was Material Ever Previously Lead?],G4603,Table15[Customer-Owned Portion],O4603),Table15[Unique ID],0),0)))</f>
        <v/>
      </c>
      <c r="X4603"/>
    </row>
    <row r="4604" spans="2:24" x14ac:dyDescent="0.25">
      <c r="B4604" s="146"/>
      <c r="C4604" s="31"/>
      <c r="D4604" s="31"/>
      <c r="E4604" s="44"/>
      <c r="F4604" s="43"/>
      <c r="G4604" s="84"/>
      <c r="H4604" s="31"/>
      <c r="I4604" s="205"/>
      <c r="J4604" s="84"/>
      <c r="K4604" s="31"/>
      <c r="L4604" s="31"/>
      <c r="M4604" s="169"/>
      <c r="N4604" s="148"/>
      <c r="O4604" s="106"/>
      <c r="P4604" s="43"/>
      <c r="Q4604" s="205"/>
      <c r="R4604" s="84"/>
      <c r="S4604" s="31"/>
      <c r="T4604" s="31"/>
      <c r="U4604" s="169"/>
      <c r="V4604" s="150"/>
      <c r="W4604" s="141" t="str" cm="1">
        <f t="array" ref="W4604">IF(SUM(LEN(B4604:V4604))=0,"",IF(OR(OR(ISBLANK(F4604),SUM(LEN(C4604),LEN(D4604))=0),AND(NOT(E4604="Unknown"),ISBLANK(J4604)),AND(NOT(O4604="Unknown"),ISBLANK(R4604))),"Missing Information", INDEX(Table15[Entire Service Line Classification], MATCH(SUMIFS(Table15[Unique ID],Table15[System-Owned Portion],E4604,Table15[If Material Anything Other than "Lead" in Column E,Was Material Ever Previously Lead?],G4604,Table15[Customer-Owned Portion],O4604),Table15[Unique ID],0),0)))</f>
        <v/>
      </c>
      <c r="X4604"/>
    </row>
    <row r="4605" spans="2:24" x14ac:dyDescent="0.25">
      <c r="B4605" s="146"/>
      <c r="C4605" s="31"/>
      <c r="D4605" s="31"/>
      <c r="E4605" s="44"/>
      <c r="F4605" s="43"/>
      <c r="G4605" s="84"/>
      <c r="H4605" s="31"/>
      <c r="I4605" s="205"/>
      <c r="J4605" s="84"/>
      <c r="K4605" s="31"/>
      <c r="L4605" s="31"/>
      <c r="M4605" s="169"/>
      <c r="N4605" s="148"/>
      <c r="O4605" s="106"/>
      <c r="P4605" s="43"/>
      <c r="Q4605" s="205"/>
      <c r="R4605" s="84"/>
      <c r="S4605" s="31"/>
      <c r="T4605" s="31"/>
      <c r="U4605" s="169"/>
      <c r="V4605" s="150"/>
      <c r="W4605" s="141" t="str" cm="1">
        <f t="array" ref="W4605">IF(SUM(LEN(B4605:V4605))=0,"",IF(OR(OR(ISBLANK(F4605),SUM(LEN(C4605),LEN(D4605))=0),AND(NOT(E4605="Unknown"),ISBLANK(J4605)),AND(NOT(O4605="Unknown"),ISBLANK(R4605))),"Missing Information", INDEX(Table15[Entire Service Line Classification], MATCH(SUMIFS(Table15[Unique ID],Table15[System-Owned Portion],E4605,Table15[If Material Anything Other than "Lead" in Column E,Was Material Ever Previously Lead?],G4605,Table15[Customer-Owned Portion],O4605),Table15[Unique ID],0),0)))</f>
        <v/>
      </c>
      <c r="X4605"/>
    </row>
    <row r="4606" spans="2:24" x14ac:dyDescent="0.25">
      <c r="B4606" s="146"/>
      <c r="C4606" s="31"/>
      <c r="D4606" s="31"/>
      <c r="E4606" s="44"/>
      <c r="F4606" s="43"/>
      <c r="G4606" s="84"/>
      <c r="H4606" s="31"/>
      <c r="I4606" s="205"/>
      <c r="J4606" s="84"/>
      <c r="K4606" s="31"/>
      <c r="L4606" s="31"/>
      <c r="M4606" s="169"/>
      <c r="N4606" s="148"/>
      <c r="O4606" s="106"/>
      <c r="P4606" s="43"/>
      <c r="Q4606" s="205"/>
      <c r="R4606" s="84"/>
      <c r="S4606" s="31"/>
      <c r="T4606" s="31"/>
      <c r="U4606" s="169"/>
      <c r="V4606" s="150"/>
      <c r="W4606" s="141" t="str" cm="1">
        <f t="array" ref="W4606">IF(SUM(LEN(B4606:V4606))=0,"",IF(OR(OR(ISBLANK(F4606),SUM(LEN(C4606),LEN(D4606))=0),AND(NOT(E4606="Unknown"),ISBLANK(J4606)),AND(NOT(O4606="Unknown"),ISBLANK(R4606))),"Missing Information", INDEX(Table15[Entire Service Line Classification], MATCH(SUMIFS(Table15[Unique ID],Table15[System-Owned Portion],E4606,Table15[If Material Anything Other than "Lead" in Column E,Was Material Ever Previously Lead?],G4606,Table15[Customer-Owned Portion],O4606),Table15[Unique ID],0),0)))</f>
        <v/>
      </c>
      <c r="X4606"/>
    </row>
    <row r="4607" spans="2:24" x14ac:dyDescent="0.25">
      <c r="B4607" s="146"/>
      <c r="C4607" s="31"/>
      <c r="D4607" s="31"/>
      <c r="E4607" s="44"/>
      <c r="F4607" s="43"/>
      <c r="G4607" s="84"/>
      <c r="H4607" s="31"/>
      <c r="I4607" s="205"/>
      <c r="J4607" s="84"/>
      <c r="K4607" s="31"/>
      <c r="L4607" s="31"/>
      <c r="M4607" s="169"/>
      <c r="N4607" s="148"/>
      <c r="O4607" s="106"/>
      <c r="P4607" s="43"/>
      <c r="Q4607" s="205"/>
      <c r="R4607" s="84"/>
      <c r="S4607" s="31"/>
      <c r="T4607" s="31"/>
      <c r="U4607" s="169"/>
      <c r="V4607" s="150"/>
      <c r="W4607" s="141" t="str" cm="1">
        <f t="array" ref="W4607">IF(SUM(LEN(B4607:V4607))=0,"",IF(OR(OR(ISBLANK(F4607),SUM(LEN(C4607),LEN(D4607))=0),AND(NOT(E4607="Unknown"),ISBLANK(J4607)),AND(NOT(O4607="Unknown"),ISBLANK(R4607))),"Missing Information", INDEX(Table15[Entire Service Line Classification], MATCH(SUMIFS(Table15[Unique ID],Table15[System-Owned Portion],E4607,Table15[If Material Anything Other than "Lead" in Column E,Was Material Ever Previously Lead?],G4607,Table15[Customer-Owned Portion],O4607),Table15[Unique ID],0),0)))</f>
        <v/>
      </c>
      <c r="X4607"/>
    </row>
    <row r="4608" spans="2:24" x14ac:dyDescent="0.25">
      <c r="B4608" s="146"/>
      <c r="C4608" s="31"/>
      <c r="D4608" s="31"/>
      <c r="E4608" s="44"/>
      <c r="F4608" s="43"/>
      <c r="G4608" s="84"/>
      <c r="H4608" s="31"/>
      <c r="I4608" s="205"/>
      <c r="J4608" s="84"/>
      <c r="K4608" s="31"/>
      <c r="L4608" s="31"/>
      <c r="M4608" s="169"/>
      <c r="N4608" s="148"/>
      <c r="O4608" s="106"/>
      <c r="P4608" s="43"/>
      <c r="Q4608" s="205"/>
      <c r="R4608" s="84"/>
      <c r="S4608" s="31"/>
      <c r="T4608" s="31"/>
      <c r="U4608" s="169"/>
      <c r="V4608" s="150"/>
      <c r="W4608" s="141" t="str" cm="1">
        <f t="array" ref="W4608">IF(SUM(LEN(B4608:V4608))=0,"",IF(OR(OR(ISBLANK(F4608),SUM(LEN(C4608),LEN(D4608))=0),AND(NOT(E4608="Unknown"),ISBLANK(J4608)),AND(NOT(O4608="Unknown"),ISBLANK(R4608))),"Missing Information", INDEX(Table15[Entire Service Line Classification], MATCH(SUMIFS(Table15[Unique ID],Table15[System-Owned Portion],E4608,Table15[If Material Anything Other than "Lead" in Column E,Was Material Ever Previously Lead?],G4608,Table15[Customer-Owned Portion],O4608),Table15[Unique ID],0),0)))</f>
        <v/>
      </c>
      <c r="X4608"/>
    </row>
    <row r="4609" spans="2:24" x14ac:dyDescent="0.25">
      <c r="B4609" s="146"/>
      <c r="C4609" s="31"/>
      <c r="D4609" s="31"/>
      <c r="E4609" s="44"/>
      <c r="F4609" s="43"/>
      <c r="G4609" s="84"/>
      <c r="H4609" s="31"/>
      <c r="I4609" s="205"/>
      <c r="J4609" s="84"/>
      <c r="K4609" s="31"/>
      <c r="L4609" s="31"/>
      <c r="M4609" s="169"/>
      <c r="N4609" s="148"/>
      <c r="O4609" s="106"/>
      <c r="P4609" s="43"/>
      <c r="Q4609" s="205"/>
      <c r="R4609" s="84"/>
      <c r="S4609" s="31"/>
      <c r="T4609" s="31"/>
      <c r="U4609" s="169"/>
      <c r="V4609" s="150"/>
      <c r="W4609" s="141" t="str" cm="1">
        <f t="array" ref="W4609">IF(SUM(LEN(B4609:V4609))=0,"",IF(OR(OR(ISBLANK(F4609),SUM(LEN(C4609),LEN(D4609))=0),AND(NOT(E4609="Unknown"),ISBLANK(J4609)),AND(NOT(O4609="Unknown"),ISBLANK(R4609))),"Missing Information", INDEX(Table15[Entire Service Line Classification], MATCH(SUMIFS(Table15[Unique ID],Table15[System-Owned Portion],E4609,Table15[If Material Anything Other than "Lead" in Column E,Was Material Ever Previously Lead?],G4609,Table15[Customer-Owned Portion],O4609),Table15[Unique ID],0),0)))</f>
        <v/>
      </c>
      <c r="X4609"/>
    </row>
    <row r="4610" spans="2:24" x14ac:dyDescent="0.25">
      <c r="B4610" s="146"/>
      <c r="C4610" s="31"/>
      <c r="D4610" s="31"/>
      <c r="E4610" s="44"/>
      <c r="F4610" s="43"/>
      <c r="G4610" s="84"/>
      <c r="H4610" s="31"/>
      <c r="I4610" s="205"/>
      <c r="J4610" s="84"/>
      <c r="K4610" s="31"/>
      <c r="L4610" s="31"/>
      <c r="M4610" s="169"/>
      <c r="N4610" s="148"/>
      <c r="O4610" s="106"/>
      <c r="P4610" s="43"/>
      <c r="Q4610" s="205"/>
      <c r="R4610" s="84"/>
      <c r="S4610" s="31"/>
      <c r="T4610" s="31"/>
      <c r="U4610" s="169"/>
      <c r="V4610" s="150"/>
      <c r="W4610" s="141" t="str" cm="1">
        <f t="array" ref="W4610">IF(SUM(LEN(B4610:V4610))=0,"",IF(OR(OR(ISBLANK(F4610),SUM(LEN(C4610),LEN(D4610))=0),AND(NOT(E4610="Unknown"),ISBLANK(J4610)),AND(NOT(O4610="Unknown"),ISBLANK(R4610))),"Missing Information", INDEX(Table15[Entire Service Line Classification], MATCH(SUMIFS(Table15[Unique ID],Table15[System-Owned Portion],E4610,Table15[If Material Anything Other than "Lead" in Column E,Was Material Ever Previously Lead?],G4610,Table15[Customer-Owned Portion],O4610),Table15[Unique ID],0),0)))</f>
        <v/>
      </c>
      <c r="X4610"/>
    </row>
    <row r="4611" spans="2:24" x14ac:dyDescent="0.25">
      <c r="B4611" s="146"/>
      <c r="C4611" s="31"/>
      <c r="D4611" s="31"/>
      <c r="E4611" s="44"/>
      <c r="F4611" s="43"/>
      <c r="G4611" s="84"/>
      <c r="H4611" s="31"/>
      <c r="I4611" s="205"/>
      <c r="J4611" s="84"/>
      <c r="K4611" s="31"/>
      <c r="L4611" s="31"/>
      <c r="M4611" s="169"/>
      <c r="N4611" s="148"/>
      <c r="O4611" s="106"/>
      <c r="P4611" s="43"/>
      <c r="Q4611" s="205"/>
      <c r="R4611" s="84"/>
      <c r="S4611" s="31"/>
      <c r="T4611" s="31"/>
      <c r="U4611" s="169"/>
      <c r="V4611" s="150"/>
      <c r="W4611" s="141" t="str" cm="1">
        <f t="array" ref="W4611">IF(SUM(LEN(B4611:V4611))=0,"",IF(OR(OR(ISBLANK(F4611),SUM(LEN(C4611),LEN(D4611))=0),AND(NOT(E4611="Unknown"),ISBLANK(J4611)),AND(NOT(O4611="Unknown"),ISBLANK(R4611))),"Missing Information", INDEX(Table15[Entire Service Line Classification], MATCH(SUMIFS(Table15[Unique ID],Table15[System-Owned Portion],E4611,Table15[If Material Anything Other than "Lead" in Column E,Was Material Ever Previously Lead?],G4611,Table15[Customer-Owned Portion],O4611),Table15[Unique ID],0),0)))</f>
        <v/>
      </c>
      <c r="X4611"/>
    </row>
    <row r="4612" spans="2:24" x14ac:dyDescent="0.25">
      <c r="B4612" s="146"/>
      <c r="C4612" s="31"/>
      <c r="D4612" s="31"/>
      <c r="E4612" s="44"/>
      <c r="F4612" s="43"/>
      <c r="G4612" s="84"/>
      <c r="H4612" s="31"/>
      <c r="I4612" s="205"/>
      <c r="J4612" s="84"/>
      <c r="K4612" s="31"/>
      <c r="L4612" s="31"/>
      <c r="M4612" s="169"/>
      <c r="N4612" s="148"/>
      <c r="O4612" s="106"/>
      <c r="P4612" s="43"/>
      <c r="Q4612" s="205"/>
      <c r="R4612" s="84"/>
      <c r="S4612" s="31"/>
      <c r="T4612" s="31"/>
      <c r="U4612" s="169"/>
      <c r="V4612" s="150"/>
      <c r="W4612" s="141" t="str" cm="1">
        <f t="array" ref="W4612">IF(SUM(LEN(B4612:V4612))=0,"",IF(OR(OR(ISBLANK(F4612),SUM(LEN(C4612),LEN(D4612))=0),AND(NOT(E4612="Unknown"),ISBLANK(J4612)),AND(NOT(O4612="Unknown"),ISBLANK(R4612))),"Missing Information", INDEX(Table15[Entire Service Line Classification], MATCH(SUMIFS(Table15[Unique ID],Table15[System-Owned Portion],E4612,Table15[If Material Anything Other than "Lead" in Column E,Was Material Ever Previously Lead?],G4612,Table15[Customer-Owned Portion],O4612),Table15[Unique ID],0),0)))</f>
        <v/>
      </c>
      <c r="X4612"/>
    </row>
    <row r="4613" spans="2:24" x14ac:dyDescent="0.25">
      <c r="B4613" s="146"/>
      <c r="C4613" s="31"/>
      <c r="D4613" s="31"/>
      <c r="E4613" s="44"/>
      <c r="F4613" s="43"/>
      <c r="G4613" s="84"/>
      <c r="H4613" s="31"/>
      <c r="I4613" s="205"/>
      <c r="J4613" s="84"/>
      <c r="K4613" s="31"/>
      <c r="L4613" s="31"/>
      <c r="M4613" s="169"/>
      <c r="N4613" s="148"/>
      <c r="O4613" s="106"/>
      <c r="P4613" s="43"/>
      <c r="Q4613" s="205"/>
      <c r="R4613" s="84"/>
      <c r="S4613" s="31"/>
      <c r="T4613" s="31"/>
      <c r="U4613" s="169"/>
      <c r="V4613" s="150"/>
      <c r="W4613" s="141" t="str" cm="1">
        <f t="array" ref="W4613">IF(SUM(LEN(B4613:V4613))=0,"",IF(OR(OR(ISBLANK(F4613),SUM(LEN(C4613),LEN(D4613))=0),AND(NOT(E4613="Unknown"),ISBLANK(J4613)),AND(NOT(O4613="Unknown"),ISBLANK(R4613))),"Missing Information", INDEX(Table15[Entire Service Line Classification], MATCH(SUMIFS(Table15[Unique ID],Table15[System-Owned Portion],E4613,Table15[If Material Anything Other than "Lead" in Column E,Was Material Ever Previously Lead?],G4613,Table15[Customer-Owned Portion],O4613),Table15[Unique ID],0),0)))</f>
        <v/>
      </c>
      <c r="X4613"/>
    </row>
    <row r="4614" spans="2:24" x14ac:dyDescent="0.25">
      <c r="B4614" s="146"/>
      <c r="C4614" s="31"/>
      <c r="D4614" s="31"/>
      <c r="E4614" s="44"/>
      <c r="F4614" s="43"/>
      <c r="G4614" s="84"/>
      <c r="H4614" s="31"/>
      <c r="I4614" s="205"/>
      <c r="J4614" s="84"/>
      <c r="K4614" s="31"/>
      <c r="L4614" s="31"/>
      <c r="M4614" s="169"/>
      <c r="N4614" s="148"/>
      <c r="O4614" s="106"/>
      <c r="P4614" s="43"/>
      <c r="Q4614" s="205"/>
      <c r="R4614" s="84"/>
      <c r="S4614" s="31"/>
      <c r="T4614" s="31"/>
      <c r="U4614" s="169"/>
      <c r="V4614" s="150"/>
      <c r="W4614" s="141" t="str" cm="1">
        <f t="array" ref="W4614">IF(SUM(LEN(B4614:V4614))=0,"",IF(OR(OR(ISBLANK(F4614),SUM(LEN(C4614),LEN(D4614))=0),AND(NOT(E4614="Unknown"),ISBLANK(J4614)),AND(NOT(O4614="Unknown"),ISBLANK(R4614))),"Missing Information", INDEX(Table15[Entire Service Line Classification], MATCH(SUMIFS(Table15[Unique ID],Table15[System-Owned Portion],E4614,Table15[If Material Anything Other than "Lead" in Column E,Was Material Ever Previously Lead?],G4614,Table15[Customer-Owned Portion],O4614),Table15[Unique ID],0),0)))</f>
        <v/>
      </c>
      <c r="X4614"/>
    </row>
    <row r="4615" spans="2:24" x14ac:dyDescent="0.25">
      <c r="B4615" s="146"/>
      <c r="C4615" s="31"/>
      <c r="D4615" s="31"/>
      <c r="E4615" s="44"/>
      <c r="F4615" s="43"/>
      <c r="G4615" s="84"/>
      <c r="H4615" s="31"/>
      <c r="I4615" s="205"/>
      <c r="J4615" s="84"/>
      <c r="K4615" s="31"/>
      <c r="L4615" s="31"/>
      <c r="M4615" s="169"/>
      <c r="N4615" s="148"/>
      <c r="O4615" s="106"/>
      <c r="P4615" s="43"/>
      <c r="Q4615" s="205"/>
      <c r="R4615" s="84"/>
      <c r="S4615" s="31"/>
      <c r="T4615" s="31"/>
      <c r="U4615" s="169"/>
      <c r="V4615" s="150"/>
      <c r="W4615" s="141" t="str" cm="1">
        <f t="array" ref="W4615">IF(SUM(LEN(B4615:V4615))=0,"",IF(OR(OR(ISBLANK(F4615),SUM(LEN(C4615),LEN(D4615))=0),AND(NOT(E4615="Unknown"),ISBLANK(J4615)),AND(NOT(O4615="Unknown"),ISBLANK(R4615))),"Missing Information", INDEX(Table15[Entire Service Line Classification], MATCH(SUMIFS(Table15[Unique ID],Table15[System-Owned Portion],E4615,Table15[If Material Anything Other than "Lead" in Column E,Was Material Ever Previously Lead?],G4615,Table15[Customer-Owned Portion],O4615),Table15[Unique ID],0),0)))</f>
        <v/>
      </c>
      <c r="X4615"/>
    </row>
    <row r="4616" spans="2:24" x14ac:dyDescent="0.25">
      <c r="B4616" s="146"/>
      <c r="C4616" s="31"/>
      <c r="D4616" s="31"/>
      <c r="E4616" s="44"/>
      <c r="F4616" s="43"/>
      <c r="G4616" s="84"/>
      <c r="H4616" s="31"/>
      <c r="I4616" s="205"/>
      <c r="J4616" s="84"/>
      <c r="K4616" s="31"/>
      <c r="L4616" s="31"/>
      <c r="M4616" s="169"/>
      <c r="N4616" s="148"/>
      <c r="O4616" s="106"/>
      <c r="P4616" s="43"/>
      <c r="Q4616" s="205"/>
      <c r="R4616" s="84"/>
      <c r="S4616" s="31"/>
      <c r="T4616" s="31"/>
      <c r="U4616" s="169"/>
      <c r="V4616" s="150"/>
      <c r="W4616" s="141" t="str" cm="1">
        <f t="array" ref="W4616">IF(SUM(LEN(B4616:V4616))=0,"",IF(OR(OR(ISBLANK(F4616),SUM(LEN(C4616),LEN(D4616))=0),AND(NOT(E4616="Unknown"),ISBLANK(J4616)),AND(NOT(O4616="Unknown"),ISBLANK(R4616))),"Missing Information", INDEX(Table15[Entire Service Line Classification], MATCH(SUMIFS(Table15[Unique ID],Table15[System-Owned Portion],E4616,Table15[If Material Anything Other than "Lead" in Column E,Was Material Ever Previously Lead?],G4616,Table15[Customer-Owned Portion],O4616),Table15[Unique ID],0),0)))</f>
        <v/>
      </c>
      <c r="X4616"/>
    </row>
    <row r="4617" spans="2:24" x14ac:dyDescent="0.25">
      <c r="B4617" s="146"/>
      <c r="C4617" s="31"/>
      <c r="D4617" s="31"/>
      <c r="E4617" s="44"/>
      <c r="F4617" s="43"/>
      <c r="G4617" s="84"/>
      <c r="H4617" s="31"/>
      <c r="I4617" s="205"/>
      <c r="J4617" s="84"/>
      <c r="K4617" s="31"/>
      <c r="L4617" s="31"/>
      <c r="M4617" s="169"/>
      <c r="N4617" s="148"/>
      <c r="O4617" s="106"/>
      <c r="P4617" s="43"/>
      <c r="Q4617" s="205"/>
      <c r="R4617" s="84"/>
      <c r="S4617" s="31"/>
      <c r="T4617" s="31"/>
      <c r="U4617" s="169"/>
      <c r="V4617" s="150"/>
      <c r="W4617" s="141" t="str" cm="1">
        <f t="array" ref="W4617">IF(SUM(LEN(B4617:V4617))=0,"",IF(OR(OR(ISBLANK(F4617),SUM(LEN(C4617),LEN(D4617))=0),AND(NOT(E4617="Unknown"),ISBLANK(J4617)),AND(NOT(O4617="Unknown"),ISBLANK(R4617))),"Missing Information", INDEX(Table15[Entire Service Line Classification], MATCH(SUMIFS(Table15[Unique ID],Table15[System-Owned Portion],E4617,Table15[If Material Anything Other than "Lead" in Column E,Was Material Ever Previously Lead?],G4617,Table15[Customer-Owned Portion],O4617),Table15[Unique ID],0),0)))</f>
        <v/>
      </c>
      <c r="X4617"/>
    </row>
    <row r="4618" spans="2:24" x14ac:dyDescent="0.25">
      <c r="B4618" s="146"/>
      <c r="C4618" s="31"/>
      <c r="D4618" s="31"/>
      <c r="E4618" s="44"/>
      <c r="F4618" s="43"/>
      <c r="G4618" s="84"/>
      <c r="H4618" s="31"/>
      <c r="I4618" s="205"/>
      <c r="J4618" s="84"/>
      <c r="K4618" s="31"/>
      <c r="L4618" s="31"/>
      <c r="M4618" s="169"/>
      <c r="N4618" s="148"/>
      <c r="O4618" s="106"/>
      <c r="P4618" s="43"/>
      <c r="Q4618" s="205"/>
      <c r="R4618" s="84"/>
      <c r="S4618" s="31"/>
      <c r="T4618" s="31"/>
      <c r="U4618" s="169"/>
      <c r="V4618" s="150"/>
      <c r="W4618" s="141" t="str" cm="1">
        <f t="array" ref="W4618">IF(SUM(LEN(B4618:V4618))=0,"",IF(OR(OR(ISBLANK(F4618),SUM(LEN(C4618),LEN(D4618))=0),AND(NOT(E4618="Unknown"),ISBLANK(J4618)),AND(NOT(O4618="Unknown"),ISBLANK(R4618))),"Missing Information", INDEX(Table15[Entire Service Line Classification], MATCH(SUMIFS(Table15[Unique ID],Table15[System-Owned Portion],E4618,Table15[If Material Anything Other than "Lead" in Column E,Was Material Ever Previously Lead?],G4618,Table15[Customer-Owned Portion],O4618),Table15[Unique ID],0),0)))</f>
        <v/>
      </c>
      <c r="X4618"/>
    </row>
    <row r="4619" spans="2:24" x14ac:dyDescent="0.25">
      <c r="B4619" s="146"/>
      <c r="C4619" s="31"/>
      <c r="D4619" s="31"/>
      <c r="E4619" s="44"/>
      <c r="F4619" s="43"/>
      <c r="G4619" s="84"/>
      <c r="H4619" s="31"/>
      <c r="I4619" s="205"/>
      <c r="J4619" s="84"/>
      <c r="K4619" s="31"/>
      <c r="L4619" s="31"/>
      <c r="M4619" s="169"/>
      <c r="N4619" s="148"/>
      <c r="O4619" s="106"/>
      <c r="P4619" s="43"/>
      <c r="Q4619" s="205"/>
      <c r="R4619" s="84"/>
      <c r="S4619" s="31"/>
      <c r="T4619" s="31"/>
      <c r="U4619" s="169"/>
      <c r="V4619" s="150"/>
      <c r="W4619" s="141" t="str" cm="1">
        <f t="array" ref="W4619">IF(SUM(LEN(B4619:V4619))=0,"",IF(OR(OR(ISBLANK(F4619),SUM(LEN(C4619),LEN(D4619))=0),AND(NOT(E4619="Unknown"),ISBLANK(J4619)),AND(NOT(O4619="Unknown"),ISBLANK(R4619))),"Missing Information", INDEX(Table15[Entire Service Line Classification], MATCH(SUMIFS(Table15[Unique ID],Table15[System-Owned Portion],E4619,Table15[If Material Anything Other than "Lead" in Column E,Was Material Ever Previously Lead?],G4619,Table15[Customer-Owned Portion],O4619),Table15[Unique ID],0),0)))</f>
        <v/>
      </c>
      <c r="X4619"/>
    </row>
    <row r="4620" spans="2:24" x14ac:dyDescent="0.25">
      <c r="B4620" s="146"/>
      <c r="C4620" s="31"/>
      <c r="D4620" s="31"/>
      <c r="E4620" s="44"/>
      <c r="F4620" s="43"/>
      <c r="G4620" s="84"/>
      <c r="H4620" s="31"/>
      <c r="I4620" s="205"/>
      <c r="J4620" s="84"/>
      <c r="K4620" s="31"/>
      <c r="L4620" s="31"/>
      <c r="M4620" s="169"/>
      <c r="N4620" s="148"/>
      <c r="O4620" s="106"/>
      <c r="P4620" s="43"/>
      <c r="Q4620" s="205"/>
      <c r="R4620" s="84"/>
      <c r="S4620" s="31"/>
      <c r="T4620" s="31"/>
      <c r="U4620" s="169"/>
      <c r="V4620" s="150"/>
      <c r="W4620" s="141" t="str" cm="1">
        <f t="array" ref="W4620">IF(SUM(LEN(B4620:V4620))=0,"",IF(OR(OR(ISBLANK(F4620),SUM(LEN(C4620),LEN(D4620))=0),AND(NOT(E4620="Unknown"),ISBLANK(J4620)),AND(NOT(O4620="Unknown"),ISBLANK(R4620))),"Missing Information", INDEX(Table15[Entire Service Line Classification], MATCH(SUMIFS(Table15[Unique ID],Table15[System-Owned Portion],E4620,Table15[If Material Anything Other than "Lead" in Column E,Was Material Ever Previously Lead?],G4620,Table15[Customer-Owned Portion],O4620),Table15[Unique ID],0),0)))</f>
        <v/>
      </c>
      <c r="X4620"/>
    </row>
    <row r="4621" spans="2:24" x14ac:dyDescent="0.25">
      <c r="B4621" s="146"/>
      <c r="C4621" s="31"/>
      <c r="D4621" s="31"/>
      <c r="E4621" s="44"/>
      <c r="F4621" s="43"/>
      <c r="G4621" s="84"/>
      <c r="H4621" s="31"/>
      <c r="I4621" s="205"/>
      <c r="J4621" s="84"/>
      <c r="K4621" s="31"/>
      <c r="L4621" s="31"/>
      <c r="M4621" s="169"/>
      <c r="N4621" s="148"/>
      <c r="O4621" s="106"/>
      <c r="P4621" s="43"/>
      <c r="Q4621" s="205"/>
      <c r="R4621" s="84"/>
      <c r="S4621" s="31"/>
      <c r="T4621" s="31"/>
      <c r="U4621" s="169"/>
      <c r="V4621" s="150"/>
      <c r="W4621" s="141" t="str" cm="1">
        <f t="array" ref="W4621">IF(SUM(LEN(B4621:V4621))=0,"",IF(OR(OR(ISBLANK(F4621),SUM(LEN(C4621),LEN(D4621))=0),AND(NOT(E4621="Unknown"),ISBLANK(J4621)),AND(NOT(O4621="Unknown"),ISBLANK(R4621))),"Missing Information", INDEX(Table15[Entire Service Line Classification], MATCH(SUMIFS(Table15[Unique ID],Table15[System-Owned Portion],E4621,Table15[If Material Anything Other than "Lead" in Column E,Was Material Ever Previously Lead?],G4621,Table15[Customer-Owned Portion],O4621),Table15[Unique ID],0),0)))</f>
        <v/>
      </c>
      <c r="X4621"/>
    </row>
    <row r="4622" spans="2:24" x14ac:dyDescent="0.25">
      <c r="B4622" s="146"/>
      <c r="C4622" s="31"/>
      <c r="D4622" s="31"/>
      <c r="E4622" s="44"/>
      <c r="F4622" s="43"/>
      <c r="G4622" s="84"/>
      <c r="H4622" s="31"/>
      <c r="I4622" s="205"/>
      <c r="J4622" s="84"/>
      <c r="K4622" s="31"/>
      <c r="L4622" s="31"/>
      <c r="M4622" s="169"/>
      <c r="N4622" s="148"/>
      <c r="O4622" s="106"/>
      <c r="P4622" s="43"/>
      <c r="Q4622" s="205"/>
      <c r="R4622" s="84"/>
      <c r="S4622" s="31"/>
      <c r="T4622" s="31"/>
      <c r="U4622" s="169"/>
      <c r="V4622" s="150"/>
      <c r="W4622" s="141" t="str" cm="1">
        <f t="array" ref="W4622">IF(SUM(LEN(B4622:V4622))=0,"",IF(OR(OR(ISBLANK(F4622),SUM(LEN(C4622),LEN(D4622))=0),AND(NOT(E4622="Unknown"),ISBLANK(J4622)),AND(NOT(O4622="Unknown"),ISBLANK(R4622))),"Missing Information", INDEX(Table15[Entire Service Line Classification], MATCH(SUMIFS(Table15[Unique ID],Table15[System-Owned Portion],E4622,Table15[If Material Anything Other than "Lead" in Column E,Was Material Ever Previously Lead?],G4622,Table15[Customer-Owned Portion],O4622),Table15[Unique ID],0),0)))</f>
        <v/>
      </c>
      <c r="X4622"/>
    </row>
    <row r="4623" spans="2:24" x14ac:dyDescent="0.25">
      <c r="B4623" s="146"/>
      <c r="C4623" s="31"/>
      <c r="D4623" s="31"/>
      <c r="E4623" s="44"/>
      <c r="F4623" s="43"/>
      <c r="G4623" s="84"/>
      <c r="H4623" s="31"/>
      <c r="I4623" s="205"/>
      <c r="J4623" s="84"/>
      <c r="K4623" s="31"/>
      <c r="L4623" s="31"/>
      <c r="M4623" s="169"/>
      <c r="N4623" s="148"/>
      <c r="O4623" s="106"/>
      <c r="P4623" s="43"/>
      <c r="Q4623" s="205"/>
      <c r="R4623" s="84"/>
      <c r="S4623" s="31"/>
      <c r="T4623" s="31"/>
      <c r="U4623" s="169"/>
      <c r="V4623" s="150"/>
      <c r="W4623" s="141" t="str" cm="1">
        <f t="array" ref="W4623">IF(SUM(LEN(B4623:V4623))=0,"",IF(OR(OR(ISBLANK(F4623),SUM(LEN(C4623),LEN(D4623))=0),AND(NOT(E4623="Unknown"),ISBLANK(J4623)),AND(NOT(O4623="Unknown"),ISBLANK(R4623))),"Missing Information", INDEX(Table15[Entire Service Line Classification], MATCH(SUMIFS(Table15[Unique ID],Table15[System-Owned Portion],E4623,Table15[If Material Anything Other than "Lead" in Column E,Was Material Ever Previously Lead?],G4623,Table15[Customer-Owned Portion],O4623),Table15[Unique ID],0),0)))</f>
        <v/>
      </c>
      <c r="X4623"/>
    </row>
    <row r="4624" spans="2:24" x14ac:dyDescent="0.25">
      <c r="B4624" s="146"/>
      <c r="C4624" s="31"/>
      <c r="D4624" s="31"/>
      <c r="E4624" s="44"/>
      <c r="F4624" s="43"/>
      <c r="G4624" s="84"/>
      <c r="H4624" s="31"/>
      <c r="I4624" s="205"/>
      <c r="J4624" s="84"/>
      <c r="K4624" s="31"/>
      <c r="L4624" s="31"/>
      <c r="M4624" s="169"/>
      <c r="N4624" s="148"/>
      <c r="O4624" s="106"/>
      <c r="P4624" s="43"/>
      <c r="Q4624" s="205"/>
      <c r="R4624" s="84"/>
      <c r="S4624" s="31"/>
      <c r="T4624" s="31"/>
      <c r="U4624" s="169"/>
      <c r="V4624" s="150"/>
      <c r="W4624" s="141" t="str" cm="1">
        <f t="array" ref="W4624">IF(SUM(LEN(B4624:V4624))=0,"",IF(OR(OR(ISBLANK(F4624),SUM(LEN(C4624),LEN(D4624))=0),AND(NOT(E4624="Unknown"),ISBLANK(J4624)),AND(NOT(O4624="Unknown"),ISBLANK(R4624))),"Missing Information", INDEX(Table15[Entire Service Line Classification], MATCH(SUMIFS(Table15[Unique ID],Table15[System-Owned Portion],E4624,Table15[If Material Anything Other than "Lead" in Column E,Was Material Ever Previously Lead?],G4624,Table15[Customer-Owned Portion],O4624),Table15[Unique ID],0),0)))</f>
        <v/>
      </c>
      <c r="X4624"/>
    </row>
    <row r="4625" spans="2:24" x14ac:dyDescent="0.25">
      <c r="B4625" s="146"/>
      <c r="C4625" s="31"/>
      <c r="D4625" s="31"/>
      <c r="E4625" s="44"/>
      <c r="F4625" s="43"/>
      <c r="G4625" s="84"/>
      <c r="H4625" s="31"/>
      <c r="I4625" s="205"/>
      <c r="J4625" s="84"/>
      <c r="K4625" s="31"/>
      <c r="L4625" s="31"/>
      <c r="M4625" s="169"/>
      <c r="N4625" s="148"/>
      <c r="O4625" s="106"/>
      <c r="P4625" s="43"/>
      <c r="Q4625" s="205"/>
      <c r="R4625" s="84"/>
      <c r="S4625" s="31"/>
      <c r="T4625" s="31"/>
      <c r="U4625" s="169"/>
      <c r="V4625" s="150"/>
      <c r="W4625" s="141" t="str" cm="1">
        <f t="array" ref="W4625">IF(SUM(LEN(B4625:V4625))=0,"",IF(OR(OR(ISBLANK(F4625),SUM(LEN(C4625),LEN(D4625))=0),AND(NOT(E4625="Unknown"),ISBLANK(J4625)),AND(NOT(O4625="Unknown"),ISBLANK(R4625))),"Missing Information", INDEX(Table15[Entire Service Line Classification], MATCH(SUMIFS(Table15[Unique ID],Table15[System-Owned Portion],E4625,Table15[If Material Anything Other than "Lead" in Column E,Was Material Ever Previously Lead?],G4625,Table15[Customer-Owned Portion],O4625),Table15[Unique ID],0),0)))</f>
        <v/>
      </c>
      <c r="X4625"/>
    </row>
    <row r="4626" spans="2:24" x14ac:dyDescent="0.25">
      <c r="B4626" s="146"/>
      <c r="C4626" s="31"/>
      <c r="D4626" s="31"/>
      <c r="E4626" s="44"/>
      <c r="F4626" s="43"/>
      <c r="G4626" s="84"/>
      <c r="H4626" s="31"/>
      <c r="I4626" s="205"/>
      <c r="J4626" s="84"/>
      <c r="K4626" s="31"/>
      <c r="L4626" s="31"/>
      <c r="M4626" s="169"/>
      <c r="N4626" s="148"/>
      <c r="O4626" s="106"/>
      <c r="P4626" s="43"/>
      <c r="Q4626" s="205"/>
      <c r="R4626" s="84"/>
      <c r="S4626" s="31"/>
      <c r="T4626" s="31"/>
      <c r="U4626" s="169"/>
      <c r="V4626" s="150"/>
      <c r="W4626" s="141" t="str" cm="1">
        <f t="array" ref="W4626">IF(SUM(LEN(B4626:V4626))=0,"",IF(OR(OR(ISBLANK(F4626),SUM(LEN(C4626),LEN(D4626))=0),AND(NOT(E4626="Unknown"),ISBLANK(J4626)),AND(NOT(O4626="Unknown"),ISBLANK(R4626))),"Missing Information", INDEX(Table15[Entire Service Line Classification], MATCH(SUMIFS(Table15[Unique ID],Table15[System-Owned Portion],E4626,Table15[If Material Anything Other than "Lead" in Column E,Was Material Ever Previously Lead?],G4626,Table15[Customer-Owned Portion],O4626),Table15[Unique ID],0),0)))</f>
        <v/>
      </c>
      <c r="X4626"/>
    </row>
    <row r="4627" spans="2:24" x14ac:dyDescent="0.25">
      <c r="B4627" s="146"/>
      <c r="C4627" s="31"/>
      <c r="D4627" s="31"/>
      <c r="E4627" s="44"/>
      <c r="F4627" s="43"/>
      <c r="G4627" s="84"/>
      <c r="H4627" s="31"/>
      <c r="I4627" s="205"/>
      <c r="J4627" s="84"/>
      <c r="K4627" s="31"/>
      <c r="L4627" s="31"/>
      <c r="M4627" s="169"/>
      <c r="N4627" s="148"/>
      <c r="O4627" s="106"/>
      <c r="P4627" s="43"/>
      <c r="Q4627" s="205"/>
      <c r="R4627" s="84"/>
      <c r="S4627" s="31"/>
      <c r="T4627" s="31"/>
      <c r="U4627" s="169"/>
      <c r="V4627" s="150"/>
      <c r="W4627" s="141" t="str" cm="1">
        <f t="array" ref="W4627">IF(SUM(LEN(B4627:V4627))=0,"",IF(OR(OR(ISBLANK(F4627),SUM(LEN(C4627),LEN(D4627))=0),AND(NOT(E4627="Unknown"),ISBLANK(J4627)),AND(NOT(O4627="Unknown"),ISBLANK(R4627))),"Missing Information", INDEX(Table15[Entire Service Line Classification], MATCH(SUMIFS(Table15[Unique ID],Table15[System-Owned Portion],E4627,Table15[If Material Anything Other than "Lead" in Column E,Was Material Ever Previously Lead?],G4627,Table15[Customer-Owned Portion],O4627),Table15[Unique ID],0),0)))</f>
        <v/>
      </c>
      <c r="X4627"/>
    </row>
    <row r="4628" spans="2:24" x14ac:dyDescent="0.25">
      <c r="B4628" s="146"/>
      <c r="C4628" s="31"/>
      <c r="D4628" s="31"/>
      <c r="E4628" s="44"/>
      <c r="F4628" s="43"/>
      <c r="G4628" s="84"/>
      <c r="H4628" s="31"/>
      <c r="I4628" s="205"/>
      <c r="J4628" s="84"/>
      <c r="K4628" s="31"/>
      <c r="L4628" s="31"/>
      <c r="M4628" s="169"/>
      <c r="N4628" s="148"/>
      <c r="O4628" s="106"/>
      <c r="P4628" s="43"/>
      <c r="Q4628" s="205"/>
      <c r="R4628" s="84"/>
      <c r="S4628" s="31"/>
      <c r="T4628" s="31"/>
      <c r="U4628" s="169"/>
      <c r="V4628" s="150"/>
      <c r="W4628" s="141" t="str" cm="1">
        <f t="array" ref="W4628">IF(SUM(LEN(B4628:V4628))=0,"",IF(OR(OR(ISBLANK(F4628),SUM(LEN(C4628),LEN(D4628))=0),AND(NOT(E4628="Unknown"),ISBLANK(J4628)),AND(NOT(O4628="Unknown"),ISBLANK(R4628))),"Missing Information", INDEX(Table15[Entire Service Line Classification], MATCH(SUMIFS(Table15[Unique ID],Table15[System-Owned Portion],E4628,Table15[If Material Anything Other than "Lead" in Column E,Was Material Ever Previously Lead?],G4628,Table15[Customer-Owned Portion],O4628),Table15[Unique ID],0),0)))</f>
        <v/>
      </c>
      <c r="X4628"/>
    </row>
    <row r="4629" spans="2:24" x14ac:dyDescent="0.25">
      <c r="B4629" s="146"/>
      <c r="C4629" s="31"/>
      <c r="D4629" s="31"/>
      <c r="E4629" s="44"/>
      <c r="F4629" s="43"/>
      <c r="G4629" s="84"/>
      <c r="H4629" s="31"/>
      <c r="I4629" s="205"/>
      <c r="J4629" s="84"/>
      <c r="K4629" s="31"/>
      <c r="L4629" s="31"/>
      <c r="M4629" s="169"/>
      <c r="N4629" s="148"/>
      <c r="O4629" s="106"/>
      <c r="P4629" s="43"/>
      <c r="Q4629" s="205"/>
      <c r="R4629" s="84"/>
      <c r="S4629" s="31"/>
      <c r="T4629" s="31"/>
      <c r="U4629" s="169"/>
      <c r="V4629" s="150"/>
      <c r="W4629" s="141" t="str" cm="1">
        <f t="array" ref="W4629">IF(SUM(LEN(B4629:V4629))=0,"",IF(OR(OR(ISBLANK(F4629),SUM(LEN(C4629),LEN(D4629))=0),AND(NOT(E4629="Unknown"),ISBLANK(J4629)),AND(NOT(O4629="Unknown"),ISBLANK(R4629))),"Missing Information", INDEX(Table15[Entire Service Line Classification], MATCH(SUMIFS(Table15[Unique ID],Table15[System-Owned Portion],E4629,Table15[If Material Anything Other than "Lead" in Column E,Was Material Ever Previously Lead?],G4629,Table15[Customer-Owned Portion],O4629),Table15[Unique ID],0),0)))</f>
        <v/>
      </c>
      <c r="X4629"/>
    </row>
    <row r="4630" spans="2:24" x14ac:dyDescent="0.25">
      <c r="B4630" s="146"/>
      <c r="C4630" s="31"/>
      <c r="D4630" s="31"/>
      <c r="E4630" s="44"/>
      <c r="F4630" s="43"/>
      <c r="G4630" s="84"/>
      <c r="H4630" s="31"/>
      <c r="I4630" s="205"/>
      <c r="J4630" s="84"/>
      <c r="K4630" s="31"/>
      <c r="L4630" s="31"/>
      <c r="M4630" s="169"/>
      <c r="N4630" s="148"/>
      <c r="O4630" s="106"/>
      <c r="P4630" s="43"/>
      <c r="Q4630" s="205"/>
      <c r="R4630" s="84"/>
      <c r="S4630" s="31"/>
      <c r="T4630" s="31"/>
      <c r="U4630" s="169"/>
      <c r="V4630" s="150"/>
      <c r="W4630" s="141" t="str" cm="1">
        <f t="array" ref="W4630">IF(SUM(LEN(B4630:V4630))=0,"",IF(OR(OR(ISBLANK(F4630),SUM(LEN(C4630),LEN(D4630))=0),AND(NOT(E4630="Unknown"),ISBLANK(J4630)),AND(NOT(O4630="Unknown"),ISBLANK(R4630))),"Missing Information", INDEX(Table15[Entire Service Line Classification], MATCH(SUMIFS(Table15[Unique ID],Table15[System-Owned Portion],E4630,Table15[If Material Anything Other than "Lead" in Column E,Was Material Ever Previously Lead?],G4630,Table15[Customer-Owned Portion],O4630),Table15[Unique ID],0),0)))</f>
        <v/>
      </c>
      <c r="X4630"/>
    </row>
    <row r="4631" spans="2:24" x14ac:dyDescent="0.25">
      <c r="B4631" s="146"/>
      <c r="C4631" s="31"/>
      <c r="D4631" s="31"/>
      <c r="E4631" s="44"/>
      <c r="F4631" s="43"/>
      <c r="G4631" s="84"/>
      <c r="H4631" s="31"/>
      <c r="I4631" s="205"/>
      <c r="J4631" s="84"/>
      <c r="K4631" s="31"/>
      <c r="L4631" s="31"/>
      <c r="M4631" s="169"/>
      <c r="N4631" s="148"/>
      <c r="O4631" s="106"/>
      <c r="P4631" s="43"/>
      <c r="Q4631" s="205"/>
      <c r="R4631" s="84"/>
      <c r="S4631" s="31"/>
      <c r="T4631" s="31"/>
      <c r="U4631" s="169"/>
      <c r="V4631" s="150"/>
      <c r="W4631" s="141" t="str" cm="1">
        <f t="array" ref="W4631">IF(SUM(LEN(B4631:V4631))=0,"",IF(OR(OR(ISBLANK(F4631),SUM(LEN(C4631),LEN(D4631))=0),AND(NOT(E4631="Unknown"),ISBLANK(J4631)),AND(NOT(O4631="Unknown"),ISBLANK(R4631))),"Missing Information", INDEX(Table15[Entire Service Line Classification], MATCH(SUMIFS(Table15[Unique ID],Table15[System-Owned Portion],E4631,Table15[If Material Anything Other than "Lead" in Column E,Was Material Ever Previously Lead?],G4631,Table15[Customer-Owned Portion],O4631),Table15[Unique ID],0),0)))</f>
        <v/>
      </c>
      <c r="X4631"/>
    </row>
    <row r="4632" spans="2:24" x14ac:dyDescent="0.25">
      <c r="B4632" s="146"/>
      <c r="C4632" s="31"/>
      <c r="D4632" s="31"/>
      <c r="E4632" s="44"/>
      <c r="F4632" s="43"/>
      <c r="G4632" s="84"/>
      <c r="H4632" s="31"/>
      <c r="I4632" s="205"/>
      <c r="J4632" s="84"/>
      <c r="K4632" s="31"/>
      <c r="L4632" s="31"/>
      <c r="M4632" s="169"/>
      <c r="N4632" s="148"/>
      <c r="O4632" s="106"/>
      <c r="P4632" s="43"/>
      <c r="Q4632" s="205"/>
      <c r="R4632" s="84"/>
      <c r="S4632" s="31"/>
      <c r="T4632" s="31"/>
      <c r="U4632" s="169"/>
      <c r="V4632" s="150"/>
      <c r="W4632" s="141" t="str" cm="1">
        <f t="array" ref="W4632">IF(SUM(LEN(B4632:V4632))=0,"",IF(OR(OR(ISBLANK(F4632),SUM(LEN(C4632),LEN(D4632))=0),AND(NOT(E4632="Unknown"),ISBLANK(J4632)),AND(NOT(O4632="Unknown"),ISBLANK(R4632))),"Missing Information", INDEX(Table15[Entire Service Line Classification], MATCH(SUMIFS(Table15[Unique ID],Table15[System-Owned Portion],E4632,Table15[If Material Anything Other than "Lead" in Column E,Was Material Ever Previously Lead?],G4632,Table15[Customer-Owned Portion],O4632),Table15[Unique ID],0),0)))</f>
        <v/>
      </c>
      <c r="X4632"/>
    </row>
    <row r="4633" spans="2:24" x14ac:dyDescent="0.25">
      <c r="B4633" s="146"/>
      <c r="C4633" s="31"/>
      <c r="D4633" s="31"/>
      <c r="E4633" s="44"/>
      <c r="F4633" s="43"/>
      <c r="G4633" s="84"/>
      <c r="H4633" s="31"/>
      <c r="I4633" s="205"/>
      <c r="J4633" s="84"/>
      <c r="K4633" s="31"/>
      <c r="L4633" s="31"/>
      <c r="M4633" s="169"/>
      <c r="N4633" s="148"/>
      <c r="O4633" s="106"/>
      <c r="P4633" s="43"/>
      <c r="Q4633" s="205"/>
      <c r="R4633" s="84"/>
      <c r="S4633" s="31"/>
      <c r="T4633" s="31"/>
      <c r="U4633" s="169"/>
      <c r="V4633" s="150"/>
      <c r="W4633" s="141" t="str" cm="1">
        <f t="array" ref="W4633">IF(SUM(LEN(B4633:V4633))=0,"",IF(OR(OR(ISBLANK(F4633),SUM(LEN(C4633),LEN(D4633))=0),AND(NOT(E4633="Unknown"),ISBLANK(J4633)),AND(NOT(O4633="Unknown"),ISBLANK(R4633))),"Missing Information", INDEX(Table15[Entire Service Line Classification], MATCH(SUMIFS(Table15[Unique ID],Table15[System-Owned Portion],E4633,Table15[If Material Anything Other than "Lead" in Column E,Was Material Ever Previously Lead?],G4633,Table15[Customer-Owned Portion],O4633),Table15[Unique ID],0),0)))</f>
        <v/>
      </c>
      <c r="X4633"/>
    </row>
    <row r="4634" spans="2:24" x14ac:dyDescent="0.25">
      <c r="B4634" s="146"/>
      <c r="C4634" s="31"/>
      <c r="D4634" s="31"/>
      <c r="E4634" s="44"/>
      <c r="F4634" s="43"/>
      <c r="G4634" s="84"/>
      <c r="H4634" s="31"/>
      <c r="I4634" s="205"/>
      <c r="J4634" s="84"/>
      <c r="K4634" s="31"/>
      <c r="L4634" s="31"/>
      <c r="M4634" s="169"/>
      <c r="N4634" s="148"/>
      <c r="O4634" s="106"/>
      <c r="P4634" s="43"/>
      <c r="Q4634" s="205"/>
      <c r="R4634" s="84"/>
      <c r="S4634" s="31"/>
      <c r="T4634" s="31"/>
      <c r="U4634" s="169"/>
      <c r="V4634" s="150"/>
      <c r="W4634" s="141" t="str" cm="1">
        <f t="array" ref="W4634">IF(SUM(LEN(B4634:V4634))=0,"",IF(OR(OR(ISBLANK(F4634),SUM(LEN(C4634),LEN(D4634))=0),AND(NOT(E4634="Unknown"),ISBLANK(J4634)),AND(NOT(O4634="Unknown"),ISBLANK(R4634))),"Missing Information", INDEX(Table15[Entire Service Line Classification], MATCH(SUMIFS(Table15[Unique ID],Table15[System-Owned Portion],E4634,Table15[If Material Anything Other than "Lead" in Column E,Was Material Ever Previously Lead?],G4634,Table15[Customer-Owned Portion],O4634),Table15[Unique ID],0),0)))</f>
        <v/>
      </c>
      <c r="X4634"/>
    </row>
    <row r="4635" spans="2:24" x14ac:dyDescent="0.25">
      <c r="B4635" s="146"/>
      <c r="C4635" s="31"/>
      <c r="D4635" s="31"/>
      <c r="E4635" s="44"/>
      <c r="F4635" s="43"/>
      <c r="G4635" s="84"/>
      <c r="H4635" s="31"/>
      <c r="I4635" s="205"/>
      <c r="J4635" s="84"/>
      <c r="K4635" s="31"/>
      <c r="L4635" s="31"/>
      <c r="M4635" s="169"/>
      <c r="N4635" s="148"/>
      <c r="O4635" s="106"/>
      <c r="P4635" s="43"/>
      <c r="Q4635" s="205"/>
      <c r="R4635" s="84"/>
      <c r="S4635" s="31"/>
      <c r="T4635" s="31"/>
      <c r="U4635" s="169"/>
      <c r="V4635" s="150"/>
      <c r="W4635" s="141" t="str" cm="1">
        <f t="array" ref="W4635">IF(SUM(LEN(B4635:V4635))=0,"",IF(OR(OR(ISBLANK(F4635),SUM(LEN(C4635),LEN(D4635))=0),AND(NOT(E4635="Unknown"),ISBLANK(J4635)),AND(NOT(O4635="Unknown"),ISBLANK(R4635))),"Missing Information", INDEX(Table15[Entire Service Line Classification], MATCH(SUMIFS(Table15[Unique ID],Table15[System-Owned Portion],E4635,Table15[If Material Anything Other than "Lead" in Column E,Was Material Ever Previously Lead?],G4635,Table15[Customer-Owned Portion],O4635),Table15[Unique ID],0),0)))</f>
        <v/>
      </c>
      <c r="X4635"/>
    </row>
    <row r="4636" spans="2:24" x14ac:dyDescent="0.25">
      <c r="B4636" s="146"/>
      <c r="C4636" s="31"/>
      <c r="D4636" s="31"/>
      <c r="E4636" s="44"/>
      <c r="F4636" s="43"/>
      <c r="G4636" s="84"/>
      <c r="H4636" s="31"/>
      <c r="I4636" s="205"/>
      <c r="J4636" s="84"/>
      <c r="K4636" s="31"/>
      <c r="L4636" s="31"/>
      <c r="M4636" s="169"/>
      <c r="N4636" s="148"/>
      <c r="O4636" s="106"/>
      <c r="P4636" s="43"/>
      <c r="Q4636" s="205"/>
      <c r="R4636" s="84"/>
      <c r="S4636" s="31"/>
      <c r="T4636" s="31"/>
      <c r="U4636" s="169"/>
      <c r="V4636" s="150"/>
      <c r="W4636" s="141" t="str" cm="1">
        <f t="array" ref="W4636">IF(SUM(LEN(B4636:V4636))=0,"",IF(OR(OR(ISBLANK(F4636),SUM(LEN(C4636),LEN(D4636))=0),AND(NOT(E4636="Unknown"),ISBLANK(J4636)),AND(NOT(O4636="Unknown"),ISBLANK(R4636))),"Missing Information", INDEX(Table15[Entire Service Line Classification], MATCH(SUMIFS(Table15[Unique ID],Table15[System-Owned Portion],E4636,Table15[If Material Anything Other than "Lead" in Column E,Was Material Ever Previously Lead?],G4636,Table15[Customer-Owned Portion],O4636),Table15[Unique ID],0),0)))</f>
        <v/>
      </c>
      <c r="X4636"/>
    </row>
    <row r="4637" spans="2:24" x14ac:dyDescent="0.25">
      <c r="B4637" s="146"/>
      <c r="C4637" s="31"/>
      <c r="D4637" s="31"/>
      <c r="E4637" s="44"/>
      <c r="F4637" s="43"/>
      <c r="G4637" s="84"/>
      <c r="H4637" s="31"/>
      <c r="I4637" s="205"/>
      <c r="J4637" s="84"/>
      <c r="K4637" s="31"/>
      <c r="L4637" s="31"/>
      <c r="M4637" s="169"/>
      <c r="N4637" s="148"/>
      <c r="O4637" s="106"/>
      <c r="P4637" s="43"/>
      <c r="Q4637" s="205"/>
      <c r="R4637" s="84"/>
      <c r="S4637" s="31"/>
      <c r="T4637" s="31"/>
      <c r="U4637" s="169"/>
      <c r="V4637" s="150"/>
      <c r="W4637" s="141" t="str" cm="1">
        <f t="array" ref="W4637">IF(SUM(LEN(B4637:V4637))=0,"",IF(OR(OR(ISBLANK(F4637),SUM(LEN(C4637),LEN(D4637))=0),AND(NOT(E4637="Unknown"),ISBLANK(J4637)),AND(NOT(O4637="Unknown"),ISBLANK(R4637))),"Missing Information", INDEX(Table15[Entire Service Line Classification], MATCH(SUMIFS(Table15[Unique ID],Table15[System-Owned Portion],E4637,Table15[If Material Anything Other than "Lead" in Column E,Was Material Ever Previously Lead?],G4637,Table15[Customer-Owned Portion],O4637),Table15[Unique ID],0),0)))</f>
        <v/>
      </c>
      <c r="X4637"/>
    </row>
    <row r="4638" spans="2:24" x14ac:dyDescent="0.25">
      <c r="B4638" s="146"/>
      <c r="C4638" s="31"/>
      <c r="D4638" s="31"/>
      <c r="E4638" s="44"/>
      <c r="F4638" s="43"/>
      <c r="G4638" s="84"/>
      <c r="H4638" s="31"/>
      <c r="I4638" s="205"/>
      <c r="J4638" s="84"/>
      <c r="K4638" s="31"/>
      <c r="L4638" s="31"/>
      <c r="M4638" s="169"/>
      <c r="N4638" s="148"/>
      <c r="O4638" s="106"/>
      <c r="P4638" s="43"/>
      <c r="Q4638" s="205"/>
      <c r="R4638" s="84"/>
      <c r="S4638" s="31"/>
      <c r="T4638" s="31"/>
      <c r="U4638" s="169"/>
      <c r="V4638" s="150"/>
      <c r="W4638" s="141" t="str" cm="1">
        <f t="array" ref="W4638">IF(SUM(LEN(B4638:V4638))=0,"",IF(OR(OR(ISBLANK(F4638),SUM(LEN(C4638),LEN(D4638))=0),AND(NOT(E4638="Unknown"),ISBLANK(J4638)),AND(NOT(O4638="Unknown"),ISBLANK(R4638))),"Missing Information", INDEX(Table15[Entire Service Line Classification], MATCH(SUMIFS(Table15[Unique ID],Table15[System-Owned Portion],E4638,Table15[If Material Anything Other than "Lead" in Column E,Was Material Ever Previously Lead?],G4638,Table15[Customer-Owned Portion],O4638),Table15[Unique ID],0),0)))</f>
        <v/>
      </c>
      <c r="X4638"/>
    </row>
    <row r="4639" spans="2:24" x14ac:dyDescent="0.25">
      <c r="B4639" s="146"/>
      <c r="C4639" s="31"/>
      <c r="D4639" s="31"/>
      <c r="E4639" s="44"/>
      <c r="F4639" s="43"/>
      <c r="G4639" s="84"/>
      <c r="H4639" s="31"/>
      <c r="I4639" s="205"/>
      <c r="J4639" s="84"/>
      <c r="K4639" s="31"/>
      <c r="L4639" s="31"/>
      <c r="M4639" s="169"/>
      <c r="N4639" s="148"/>
      <c r="O4639" s="106"/>
      <c r="P4639" s="43"/>
      <c r="Q4639" s="205"/>
      <c r="R4639" s="84"/>
      <c r="S4639" s="31"/>
      <c r="T4639" s="31"/>
      <c r="U4639" s="169"/>
      <c r="V4639" s="150"/>
      <c r="W4639" s="141" t="str" cm="1">
        <f t="array" ref="W4639">IF(SUM(LEN(B4639:V4639))=0,"",IF(OR(OR(ISBLANK(F4639),SUM(LEN(C4639),LEN(D4639))=0),AND(NOT(E4639="Unknown"),ISBLANK(J4639)),AND(NOT(O4639="Unknown"),ISBLANK(R4639))),"Missing Information", INDEX(Table15[Entire Service Line Classification], MATCH(SUMIFS(Table15[Unique ID],Table15[System-Owned Portion],E4639,Table15[If Material Anything Other than "Lead" in Column E,Was Material Ever Previously Lead?],G4639,Table15[Customer-Owned Portion],O4639),Table15[Unique ID],0),0)))</f>
        <v/>
      </c>
      <c r="X4639"/>
    </row>
    <row r="4640" spans="2:24" x14ac:dyDescent="0.25">
      <c r="B4640" s="146"/>
      <c r="C4640" s="31"/>
      <c r="D4640" s="31"/>
      <c r="E4640" s="44"/>
      <c r="F4640" s="43"/>
      <c r="G4640" s="84"/>
      <c r="H4640" s="31"/>
      <c r="I4640" s="205"/>
      <c r="J4640" s="84"/>
      <c r="K4640" s="31"/>
      <c r="L4640" s="31"/>
      <c r="M4640" s="169"/>
      <c r="N4640" s="148"/>
      <c r="O4640" s="106"/>
      <c r="P4640" s="43"/>
      <c r="Q4640" s="205"/>
      <c r="R4640" s="84"/>
      <c r="S4640" s="31"/>
      <c r="T4640" s="31"/>
      <c r="U4640" s="169"/>
      <c r="V4640" s="150"/>
      <c r="W4640" s="141" t="str" cm="1">
        <f t="array" ref="W4640">IF(SUM(LEN(B4640:V4640))=0,"",IF(OR(OR(ISBLANK(F4640),SUM(LEN(C4640),LEN(D4640))=0),AND(NOT(E4640="Unknown"),ISBLANK(J4640)),AND(NOT(O4640="Unknown"),ISBLANK(R4640))),"Missing Information", INDEX(Table15[Entire Service Line Classification], MATCH(SUMIFS(Table15[Unique ID],Table15[System-Owned Portion],E4640,Table15[If Material Anything Other than "Lead" in Column E,Was Material Ever Previously Lead?],G4640,Table15[Customer-Owned Portion],O4640),Table15[Unique ID],0),0)))</f>
        <v/>
      </c>
      <c r="X4640"/>
    </row>
    <row r="4641" spans="2:24" x14ac:dyDescent="0.25">
      <c r="B4641" s="146"/>
      <c r="C4641" s="31"/>
      <c r="D4641" s="31"/>
      <c r="E4641" s="44"/>
      <c r="F4641" s="43"/>
      <c r="G4641" s="84"/>
      <c r="H4641" s="31"/>
      <c r="I4641" s="205"/>
      <c r="J4641" s="84"/>
      <c r="K4641" s="31"/>
      <c r="L4641" s="31"/>
      <c r="M4641" s="169"/>
      <c r="N4641" s="148"/>
      <c r="O4641" s="106"/>
      <c r="P4641" s="43"/>
      <c r="Q4641" s="205"/>
      <c r="R4641" s="84"/>
      <c r="S4641" s="31"/>
      <c r="T4641" s="31"/>
      <c r="U4641" s="169"/>
      <c r="V4641" s="150"/>
      <c r="W4641" s="141" t="str" cm="1">
        <f t="array" ref="W4641">IF(SUM(LEN(B4641:V4641))=0,"",IF(OR(OR(ISBLANK(F4641),SUM(LEN(C4641),LEN(D4641))=0),AND(NOT(E4641="Unknown"),ISBLANK(J4641)),AND(NOT(O4641="Unknown"),ISBLANK(R4641))),"Missing Information", INDEX(Table15[Entire Service Line Classification], MATCH(SUMIFS(Table15[Unique ID],Table15[System-Owned Portion],E4641,Table15[If Material Anything Other than "Lead" in Column E,Was Material Ever Previously Lead?],G4641,Table15[Customer-Owned Portion],O4641),Table15[Unique ID],0),0)))</f>
        <v/>
      </c>
      <c r="X4641"/>
    </row>
    <row r="4642" spans="2:24" x14ac:dyDescent="0.25">
      <c r="B4642" s="146"/>
      <c r="C4642" s="31"/>
      <c r="D4642" s="31"/>
      <c r="E4642" s="44"/>
      <c r="F4642" s="43"/>
      <c r="G4642" s="84"/>
      <c r="H4642" s="31"/>
      <c r="I4642" s="205"/>
      <c r="J4642" s="84"/>
      <c r="K4642" s="31"/>
      <c r="L4642" s="31"/>
      <c r="M4642" s="169"/>
      <c r="N4642" s="148"/>
      <c r="O4642" s="106"/>
      <c r="P4642" s="43"/>
      <c r="Q4642" s="205"/>
      <c r="R4642" s="84"/>
      <c r="S4642" s="31"/>
      <c r="T4642" s="31"/>
      <c r="U4642" s="169"/>
      <c r="V4642" s="150"/>
      <c r="W4642" s="141" t="str" cm="1">
        <f t="array" ref="W4642">IF(SUM(LEN(B4642:V4642))=0,"",IF(OR(OR(ISBLANK(F4642),SUM(LEN(C4642),LEN(D4642))=0),AND(NOT(E4642="Unknown"),ISBLANK(J4642)),AND(NOT(O4642="Unknown"),ISBLANK(R4642))),"Missing Information", INDEX(Table15[Entire Service Line Classification], MATCH(SUMIFS(Table15[Unique ID],Table15[System-Owned Portion],E4642,Table15[If Material Anything Other than "Lead" in Column E,Was Material Ever Previously Lead?],G4642,Table15[Customer-Owned Portion],O4642),Table15[Unique ID],0),0)))</f>
        <v/>
      </c>
      <c r="X4642"/>
    </row>
    <row r="4643" spans="2:24" x14ac:dyDescent="0.25">
      <c r="B4643" s="146"/>
      <c r="C4643" s="31"/>
      <c r="D4643" s="31"/>
      <c r="E4643" s="44"/>
      <c r="F4643" s="43"/>
      <c r="G4643" s="84"/>
      <c r="H4643" s="31"/>
      <c r="I4643" s="205"/>
      <c r="J4643" s="84"/>
      <c r="K4643" s="31"/>
      <c r="L4643" s="31"/>
      <c r="M4643" s="169"/>
      <c r="N4643" s="148"/>
      <c r="O4643" s="106"/>
      <c r="P4643" s="43"/>
      <c r="Q4643" s="205"/>
      <c r="R4643" s="84"/>
      <c r="S4643" s="31"/>
      <c r="T4643" s="31"/>
      <c r="U4643" s="169"/>
      <c r="V4643" s="150"/>
      <c r="W4643" s="141" t="str" cm="1">
        <f t="array" ref="W4643">IF(SUM(LEN(B4643:V4643))=0,"",IF(OR(OR(ISBLANK(F4643),SUM(LEN(C4643),LEN(D4643))=0),AND(NOT(E4643="Unknown"),ISBLANK(J4643)),AND(NOT(O4643="Unknown"),ISBLANK(R4643))),"Missing Information", INDEX(Table15[Entire Service Line Classification], MATCH(SUMIFS(Table15[Unique ID],Table15[System-Owned Portion],E4643,Table15[If Material Anything Other than "Lead" in Column E,Was Material Ever Previously Lead?],G4643,Table15[Customer-Owned Portion],O4643),Table15[Unique ID],0),0)))</f>
        <v/>
      </c>
      <c r="X4643"/>
    </row>
    <row r="4644" spans="2:24" x14ac:dyDescent="0.25">
      <c r="B4644" s="146"/>
      <c r="C4644" s="31"/>
      <c r="D4644" s="31"/>
      <c r="E4644" s="44"/>
      <c r="F4644" s="43"/>
      <c r="G4644" s="84"/>
      <c r="H4644" s="31"/>
      <c r="I4644" s="205"/>
      <c r="J4644" s="84"/>
      <c r="K4644" s="31"/>
      <c r="L4644" s="31"/>
      <c r="M4644" s="169"/>
      <c r="N4644" s="148"/>
      <c r="O4644" s="106"/>
      <c r="P4644" s="43"/>
      <c r="Q4644" s="205"/>
      <c r="R4644" s="84"/>
      <c r="S4644" s="31"/>
      <c r="T4644" s="31"/>
      <c r="U4644" s="169"/>
      <c r="V4644" s="150"/>
      <c r="W4644" s="141" t="str" cm="1">
        <f t="array" ref="W4644">IF(SUM(LEN(B4644:V4644))=0,"",IF(OR(OR(ISBLANK(F4644),SUM(LEN(C4644),LEN(D4644))=0),AND(NOT(E4644="Unknown"),ISBLANK(J4644)),AND(NOT(O4644="Unknown"),ISBLANK(R4644))),"Missing Information", INDEX(Table15[Entire Service Line Classification], MATCH(SUMIFS(Table15[Unique ID],Table15[System-Owned Portion],E4644,Table15[If Material Anything Other than "Lead" in Column E,Was Material Ever Previously Lead?],G4644,Table15[Customer-Owned Portion],O4644),Table15[Unique ID],0),0)))</f>
        <v/>
      </c>
      <c r="X4644"/>
    </row>
    <row r="4645" spans="2:24" x14ac:dyDescent="0.25">
      <c r="B4645" s="146"/>
      <c r="C4645" s="31"/>
      <c r="D4645" s="31"/>
      <c r="E4645" s="44"/>
      <c r="F4645" s="43"/>
      <c r="G4645" s="84"/>
      <c r="H4645" s="31"/>
      <c r="I4645" s="205"/>
      <c r="J4645" s="84"/>
      <c r="K4645" s="31"/>
      <c r="L4645" s="31"/>
      <c r="M4645" s="169"/>
      <c r="N4645" s="148"/>
      <c r="O4645" s="106"/>
      <c r="P4645" s="43"/>
      <c r="Q4645" s="205"/>
      <c r="R4645" s="84"/>
      <c r="S4645" s="31"/>
      <c r="T4645" s="31"/>
      <c r="U4645" s="169"/>
      <c r="V4645" s="150"/>
      <c r="W4645" s="141" t="str" cm="1">
        <f t="array" ref="W4645">IF(SUM(LEN(B4645:V4645))=0,"",IF(OR(OR(ISBLANK(F4645),SUM(LEN(C4645),LEN(D4645))=0),AND(NOT(E4645="Unknown"),ISBLANK(J4645)),AND(NOT(O4645="Unknown"),ISBLANK(R4645))),"Missing Information", INDEX(Table15[Entire Service Line Classification], MATCH(SUMIFS(Table15[Unique ID],Table15[System-Owned Portion],E4645,Table15[If Material Anything Other than "Lead" in Column E,Was Material Ever Previously Lead?],G4645,Table15[Customer-Owned Portion],O4645),Table15[Unique ID],0),0)))</f>
        <v/>
      </c>
      <c r="X4645"/>
    </row>
    <row r="4646" spans="2:24" x14ac:dyDescent="0.25">
      <c r="B4646" s="146"/>
      <c r="C4646" s="31"/>
      <c r="D4646" s="31"/>
      <c r="E4646" s="44"/>
      <c r="F4646" s="43"/>
      <c r="G4646" s="84"/>
      <c r="H4646" s="31"/>
      <c r="I4646" s="205"/>
      <c r="J4646" s="84"/>
      <c r="K4646" s="31"/>
      <c r="L4646" s="31"/>
      <c r="M4646" s="169"/>
      <c r="N4646" s="148"/>
      <c r="O4646" s="106"/>
      <c r="P4646" s="43"/>
      <c r="Q4646" s="205"/>
      <c r="R4646" s="84"/>
      <c r="S4646" s="31"/>
      <c r="T4646" s="31"/>
      <c r="U4646" s="169"/>
      <c r="V4646" s="150"/>
      <c r="W4646" s="141" t="str" cm="1">
        <f t="array" ref="W4646">IF(SUM(LEN(B4646:V4646))=0,"",IF(OR(OR(ISBLANK(F4646),SUM(LEN(C4646),LEN(D4646))=0),AND(NOT(E4646="Unknown"),ISBLANK(J4646)),AND(NOT(O4646="Unknown"),ISBLANK(R4646))),"Missing Information", INDEX(Table15[Entire Service Line Classification], MATCH(SUMIFS(Table15[Unique ID],Table15[System-Owned Portion],E4646,Table15[If Material Anything Other than "Lead" in Column E,Was Material Ever Previously Lead?],G4646,Table15[Customer-Owned Portion],O4646),Table15[Unique ID],0),0)))</f>
        <v/>
      </c>
      <c r="X4646"/>
    </row>
    <row r="4647" spans="2:24" x14ac:dyDescent="0.25">
      <c r="B4647" s="146"/>
      <c r="C4647" s="31"/>
      <c r="D4647" s="31"/>
      <c r="E4647" s="44"/>
      <c r="F4647" s="43"/>
      <c r="G4647" s="84"/>
      <c r="H4647" s="31"/>
      <c r="I4647" s="205"/>
      <c r="J4647" s="84"/>
      <c r="K4647" s="31"/>
      <c r="L4647" s="31"/>
      <c r="M4647" s="169"/>
      <c r="N4647" s="148"/>
      <c r="O4647" s="106"/>
      <c r="P4647" s="43"/>
      <c r="Q4647" s="205"/>
      <c r="R4647" s="84"/>
      <c r="S4647" s="31"/>
      <c r="T4647" s="31"/>
      <c r="U4647" s="169"/>
      <c r="V4647" s="150"/>
      <c r="W4647" s="141" t="str" cm="1">
        <f t="array" ref="W4647">IF(SUM(LEN(B4647:V4647))=0,"",IF(OR(OR(ISBLANK(F4647),SUM(LEN(C4647),LEN(D4647))=0),AND(NOT(E4647="Unknown"),ISBLANK(J4647)),AND(NOT(O4647="Unknown"),ISBLANK(R4647))),"Missing Information", INDEX(Table15[Entire Service Line Classification], MATCH(SUMIFS(Table15[Unique ID],Table15[System-Owned Portion],E4647,Table15[If Material Anything Other than "Lead" in Column E,Was Material Ever Previously Lead?],G4647,Table15[Customer-Owned Portion],O4647),Table15[Unique ID],0),0)))</f>
        <v/>
      </c>
      <c r="X4647"/>
    </row>
    <row r="4648" spans="2:24" x14ac:dyDescent="0.25">
      <c r="B4648" s="146"/>
      <c r="C4648" s="31"/>
      <c r="D4648" s="31"/>
      <c r="E4648" s="44"/>
      <c r="F4648" s="43"/>
      <c r="G4648" s="84"/>
      <c r="H4648" s="31"/>
      <c r="I4648" s="205"/>
      <c r="J4648" s="84"/>
      <c r="K4648" s="31"/>
      <c r="L4648" s="31"/>
      <c r="M4648" s="169"/>
      <c r="N4648" s="148"/>
      <c r="O4648" s="106"/>
      <c r="P4648" s="43"/>
      <c r="Q4648" s="205"/>
      <c r="R4648" s="84"/>
      <c r="S4648" s="31"/>
      <c r="T4648" s="31"/>
      <c r="U4648" s="169"/>
      <c r="V4648" s="150"/>
      <c r="W4648" s="141" t="str" cm="1">
        <f t="array" ref="W4648">IF(SUM(LEN(B4648:V4648))=0,"",IF(OR(OR(ISBLANK(F4648),SUM(LEN(C4648),LEN(D4648))=0),AND(NOT(E4648="Unknown"),ISBLANK(J4648)),AND(NOT(O4648="Unknown"),ISBLANK(R4648))),"Missing Information", INDEX(Table15[Entire Service Line Classification], MATCH(SUMIFS(Table15[Unique ID],Table15[System-Owned Portion],E4648,Table15[If Material Anything Other than "Lead" in Column E,Was Material Ever Previously Lead?],G4648,Table15[Customer-Owned Portion],O4648),Table15[Unique ID],0),0)))</f>
        <v/>
      </c>
      <c r="X4648"/>
    </row>
    <row r="4649" spans="2:24" x14ac:dyDescent="0.25">
      <c r="B4649" s="146"/>
      <c r="C4649" s="31"/>
      <c r="D4649" s="31"/>
      <c r="E4649" s="44"/>
      <c r="F4649" s="43"/>
      <c r="G4649" s="84"/>
      <c r="H4649" s="31"/>
      <c r="I4649" s="205"/>
      <c r="J4649" s="84"/>
      <c r="K4649" s="31"/>
      <c r="L4649" s="31"/>
      <c r="M4649" s="169"/>
      <c r="N4649" s="148"/>
      <c r="O4649" s="106"/>
      <c r="P4649" s="43"/>
      <c r="Q4649" s="205"/>
      <c r="R4649" s="84"/>
      <c r="S4649" s="31"/>
      <c r="T4649" s="31"/>
      <c r="U4649" s="169"/>
      <c r="V4649" s="150"/>
      <c r="W4649" s="141" t="str" cm="1">
        <f t="array" ref="W4649">IF(SUM(LEN(B4649:V4649))=0,"",IF(OR(OR(ISBLANK(F4649),SUM(LEN(C4649),LEN(D4649))=0),AND(NOT(E4649="Unknown"),ISBLANK(J4649)),AND(NOT(O4649="Unknown"),ISBLANK(R4649))),"Missing Information", INDEX(Table15[Entire Service Line Classification], MATCH(SUMIFS(Table15[Unique ID],Table15[System-Owned Portion],E4649,Table15[If Material Anything Other than "Lead" in Column E,Was Material Ever Previously Lead?],G4649,Table15[Customer-Owned Portion],O4649),Table15[Unique ID],0),0)))</f>
        <v/>
      </c>
      <c r="X4649"/>
    </row>
    <row r="4650" spans="2:24" x14ac:dyDescent="0.25">
      <c r="B4650" s="146"/>
      <c r="C4650" s="31"/>
      <c r="D4650" s="31"/>
      <c r="E4650" s="44"/>
      <c r="F4650" s="43"/>
      <c r="G4650" s="84"/>
      <c r="H4650" s="31"/>
      <c r="I4650" s="205"/>
      <c r="J4650" s="84"/>
      <c r="K4650" s="31"/>
      <c r="L4650" s="31"/>
      <c r="M4650" s="169"/>
      <c r="N4650" s="148"/>
      <c r="O4650" s="106"/>
      <c r="P4650" s="43"/>
      <c r="Q4650" s="205"/>
      <c r="R4650" s="84"/>
      <c r="S4650" s="31"/>
      <c r="T4650" s="31"/>
      <c r="U4650" s="169"/>
      <c r="V4650" s="150"/>
      <c r="W4650" s="141" t="str" cm="1">
        <f t="array" ref="W4650">IF(SUM(LEN(B4650:V4650))=0,"",IF(OR(OR(ISBLANK(F4650),SUM(LEN(C4650),LEN(D4650))=0),AND(NOT(E4650="Unknown"),ISBLANK(J4650)),AND(NOT(O4650="Unknown"),ISBLANK(R4650))),"Missing Information", INDEX(Table15[Entire Service Line Classification], MATCH(SUMIFS(Table15[Unique ID],Table15[System-Owned Portion],E4650,Table15[If Material Anything Other than "Lead" in Column E,Was Material Ever Previously Lead?],G4650,Table15[Customer-Owned Portion],O4650),Table15[Unique ID],0),0)))</f>
        <v/>
      </c>
      <c r="X4650"/>
    </row>
    <row r="4651" spans="2:24" x14ac:dyDescent="0.25">
      <c r="B4651" s="146"/>
      <c r="C4651" s="31"/>
      <c r="D4651" s="31"/>
      <c r="E4651" s="44"/>
      <c r="F4651" s="43"/>
      <c r="G4651" s="84"/>
      <c r="H4651" s="31"/>
      <c r="I4651" s="205"/>
      <c r="J4651" s="84"/>
      <c r="K4651" s="31"/>
      <c r="L4651" s="31"/>
      <c r="M4651" s="169"/>
      <c r="N4651" s="148"/>
      <c r="O4651" s="106"/>
      <c r="P4651" s="43"/>
      <c r="Q4651" s="205"/>
      <c r="R4651" s="84"/>
      <c r="S4651" s="31"/>
      <c r="T4651" s="31"/>
      <c r="U4651" s="169"/>
      <c r="V4651" s="150"/>
      <c r="W4651" s="141" t="str" cm="1">
        <f t="array" ref="W4651">IF(SUM(LEN(B4651:V4651))=0,"",IF(OR(OR(ISBLANK(F4651),SUM(LEN(C4651),LEN(D4651))=0),AND(NOT(E4651="Unknown"),ISBLANK(J4651)),AND(NOT(O4651="Unknown"),ISBLANK(R4651))),"Missing Information", INDEX(Table15[Entire Service Line Classification], MATCH(SUMIFS(Table15[Unique ID],Table15[System-Owned Portion],E4651,Table15[If Material Anything Other than "Lead" in Column E,Was Material Ever Previously Lead?],G4651,Table15[Customer-Owned Portion],O4651),Table15[Unique ID],0),0)))</f>
        <v/>
      </c>
      <c r="X4651"/>
    </row>
    <row r="4652" spans="2:24" x14ac:dyDescent="0.25">
      <c r="B4652" s="146"/>
      <c r="C4652" s="31"/>
      <c r="D4652" s="31"/>
      <c r="E4652" s="44"/>
      <c r="F4652" s="43"/>
      <c r="G4652" s="84"/>
      <c r="H4652" s="31"/>
      <c r="I4652" s="205"/>
      <c r="J4652" s="84"/>
      <c r="K4652" s="31"/>
      <c r="L4652" s="31"/>
      <c r="M4652" s="169"/>
      <c r="N4652" s="148"/>
      <c r="O4652" s="106"/>
      <c r="P4652" s="43"/>
      <c r="Q4652" s="205"/>
      <c r="R4652" s="84"/>
      <c r="S4652" s="31"/>
      <c r="T4652" s="31"/>
      <c r="U4652" s="169"/>
      <c r="V4652" s="150"/>
      <c r="W4652" s="141" t="str" cm="1">
        <f t="array" ref="W4652">IF(SUM(LEN(B4652:V4652))=0,"",IF(OR(OR(ISBLANK(F4652),SUM(LEN(C4652),LEN(D4652))=0),AND(NOT(E4652="Unknown"),ISBLANK(J4652)),AND(NOT(O4652="Unknown"),ISBLANK(R4652))),"Missing Information", INDEX(Table15[Entire Service Line Classification], MATCH(SUMIFS(Table15[Unique ID],Table15[System-Owned Portion],E4652,Table15[If Material Anything Other than "Lead" in Column E,Was Material Ever Previously Lead?],G4652,Table15[Customer-Owned Portion],O4652),Table15[Unique ID],0),0)))</f>
        <v/>
      </c>
      <c r="X4652"/>
    </row>
    <row r="4653" spans="2:24" x14ac:dyDescent="0.25">
      <c r="B4653" s="146"/>
      <c r="C4653" s="31"/>
      <c r="D4653" s="31"/>
      <c r="E4653" s="44"/>
      <c r="F4653" s="43"/>
      <c r="G4653" s="84"/>
      <c r="H4653" s="31"/>
      <c r="I4653" s="205"/>
      <c r="J4653" s="84"/>
      <c r="K4653" s="31"/>
      <c r="L4653" s="31"/>
      <c r="M4653" s="169"/>
      <c r="N4653" s="148"/>
      <c r="O4653" s="106"/>
      <c r="P4653" s="43"/>
      <c r="Q4653" s="205"/>
      <c r="R4653" s="84"/>
      <c r="S4653" s="31"/>
      <c r="T4653" s="31"/>
      <c r="U4653" s="169"/>
      <c r="V4653" s="150"/>
      <c r="W4653" s="141" t="str" cm="1">
        <f t="array" ref="W4653">IF(SUM(LEN(B4653:V4653))=0,"",IF(OR(OR(ISBLANK(F4653),SUM(LEN(C4653),LEN(D4653))=0),AND(NOT(E4653="Unknown"),ISBLANK(J4653)),AND(NOT(O4653="Unknown"),ISBLANK(R4653))),"Missing Information", INDEX(Table15[Entire Service Line Classification], MATCH(SUMIFS(Table15[Unique ID],Table15[System-Owned Portion],E4653,Table15[If Material Anything Other than "Lead" in Column E,Was Material Ever Previously Lead?],G4653,Table15[Customer-Owned Portion],O4653),Table15[Unique ID],0),0)))</f>
        <v/>
      </c>
      <c r="X4653"/>
    </row>
    <row r="4654" spans="2:24" x14ac:dyDescent="0.25">
      <c r="B4654" s="146"/>
      <c r="C4654" s="31"/>
      <c r="D4654" s="31"/>
      <c r="E4654" s="44"/>
      <c r="F4654" s="43"/>
      <c r="G4654" s="84"/>
      <c r="H4654" s="31"/>
      <c r="I4654" s="205"/>
      <c r="J4654" s="84"/>
      <c r="K4654" s="31"/>
      <c r="L4654" s="31"/>
      <c r="M4654" s="169"/>
      <c r="N4654" s="148"/>
      <c r="O4654" s="106"/>
      <c r="P4654" s="43"/>
      <c r="Q4654" s="205"/>
      <c r="R4654" s="84"/>
      <c r="S4654" s="31"/>
      <c r="T4654" s="31"/>
      <c r="U4654" s="169"/>
      <c r="V4654" s="150"/>
      <c r="W4654" s="141" t="str" cm="1">
        <f t="array" ref="W4654">IF(SUM(LEN(B4654:V4654))=0,"",IF(OR(OR(ISBLANK(F4654),SUM(LEN(C4654),LEN(D4654))=0),AND(NOT(E4654="Unknown"),ISBLANK(J4654)),AND(NOT(O4654="Unknown"),ISBLANK(R4654))),"Missing Information", INDEX(Table15[Entire Service Line Classification], MATCH(SUMIFS(Table15[Unique ID],Table15[System-Owned Portion],E4654,Table15[If Material Anything Other than "Lead" in Column E,Was Material Ever Previously Lead?],G4654,Table15[Customer-Owned Portion],O4654),Table15[Unique ID],0),0)))</f>
        <v/>
      </c>
      <c r="X4654"/>
    </row>
    <row r="4655" spans="2:24" x14ac:dyDescent="0.25">
      <c r="B4655" s="146"/>
      <c r="C4655" s="31"/>
      <c r="D4655" s="31"/>
      <c r="E4655" s="44"/>
      <c r="F4655" s="43"/>
      <c r="G4655" s="84"/>
      <c r="H4655" s="31"/>
      <c r="I4655" s="205"/>
      <c r="J4655" s="84"/>
      <c r="K4655" s="31"/>
      <c r="L4655" s="31"/>
      <c r="M4655" s="169"/>
      <c r="N4655" s="148"/>
      <c r="O4655" s="106"/>
      <c r="P4655" s="43"/>
      <c r="Q4655" s="205"/>
      <c r="R4655" s="84"/>
      <c r="S4655" s="31"/>
      <c r="T4655" s="31"/>
      <c r="U4655" s="169"/>
      <c r="V4655" s="150"/>
      <c r="W4655" s="141" t="str" cm="1">
        <f t="array" ref="W4655">IF(SUM(LEN(B4655:V4655))=0,"",IF(OR(OR(ISBLANK(F4655),SUM(LEN(C4655),LEN(D4655))=0),AND(NOT(E4655="Unknown"),ISBLANK(J4655)),AND(NOT(O4655="Unknown"),ISBLANK(R4655))),"Missing Information", INDEX(Table15[Entire Service Line Classification], MATCH(SUMIFS(Table15[Unique ID],Table15[System-Owned Portion],E4655,Table15[If Material Anything Other than "Lead" in Column E,Was Material Ever Previously Lead?],G4655,Table15[Customer-Owned Portion],O4655),Table15[Unique ID],0),0)))</f>
        <v/>
      </c>
      <c r="X4655"/>
    </row>
    <row r="4656" spans="2:24" x14ac:dyDescent="0.25">
      <c r="B4656" s="146"/>
      <c r="C4656" s="31"/>
      <c r="D4656" s="31"/>
      <c r="E4656" s="44"/>
      <c r="F4656" s="43"/>
      <c r="G4656" s="84"/>
      <c r="H4656" s="31"/>
      <c r="I4656" s="205"/>
      <c r="J4656" s="84"/>
      <c r="K4656" s="31"/>
      <c r="L4656" s="31"/>
      <c r="M4656" s="169"/>
      <c r="N4656" s="148"/>
      <c r="O4656" s="106"/>
      <c r="P4656" s="43"/>
      <c r="Q4656" s="205"/>
      <c r="R4656" s="84"/>
      <c r="S4656" s="31"/>
      <c r="T4656" s="31"/>
      <c r="U4656" s="169"/>
      <c r="V4656" s="150"/>
      <c r="W4656" s="141" t="str" cm="1">
        <f t="array" ref="W4656">IF(SUM(LEN(B4656:V4656))=0,"",IF(OR(OR(ISBLANK(F4656),SUM(LEN(C4656),LEN(D4656))=0),AND(NOT(E4656="Unknown"),ISBLANK(J4656)),AND(NOT(O4656="Unknown"),ISBLANK(R4656))),"Missing Information", INDEX(Table15[Entire Service Line Classification], MATCH(SUMIFS(Table15[Unique ID],Table15[System-Owned Portion],E4656,Table15[If Material Anything Other than "Lead" in Column E,Was Material Ever Previously Lead?],G4656,Table15[Customer-Owned Portion],O4656),Table15[Unique ID],0),0)))</f>
        <v/>
      </c>
      <c r="X4656"/>
    </row>
    <row r="4657" spans="2:24" x14ac:dyDescent="0.25">
      <c r="B4657" s="146"/>
      <c r="C4657" s="31"/>
      <c r="D4657" s="31"/>
      <c r="E4657" s="44"/>
      <c r="F4657" s="43"/>
      <c r="G4657" s="84"/>
      <c r="H4657" s="31"/>
      <c r="I4657" s="205"/>
      <c r="J4657" s="84"/>
      <c r="K4657" s="31"/>
      <c r="L4657" s="31"/>
      <c r="M4657" s="169"/>
      <c r="N4657" s="148"/>
      <c r="O4657" s="106"/>
      <c r="P4657" s="43"/>
      <c r="Q4657" s="205"/>
      <c r="R4657" s="84"/>
      <c r="S4657" s="31"/>
      <c r="T4657" s="31"/>
      <c r="U4657" s="169"/>
      <c r="V4657" s="150"/>
      <c r="W4657" s="141" t="str" cm="1">
        <f t="array" ref="W4657">IF(SUM(LEN(B4657:V4657))=0,"",IF(OR(OR(ISBLANK(F4657),SUM(LEN(C4657),LEN(D4657))=0),AND(NOT(E4657="Unknown"),ISBLANK(J4657)),AND(NOT(O4657="Unknown"),ISBLANK(R4657))),"Missing Information", INDEX(Table15[Entire Service Line Classification], MATCH(SUMIFS(Table15[Unique ID],Table15[System-Owned Portion],E4657,Table15[If Material Anything Other than "Lead" in Column E,Was Material Ever Previously Lead?],G4657,Table15[Customer-Owned Portion],O4657),Table15[Unique ID],0),0)))</f>
        <v/>
      </c>
      <c r="X4657"/>
    </row>
    <row r="4658" spans="2:24" x14ac:dyDescent="0.25">
      <c r="B4658" s="146"/>
      <c r="C4658" s="31"/>
      <c r="D4658" s="31"/>
      <c r="E4658" s="44"/>
      <c r="F4658" s="43"/>
      <c r="G4658" s="84"/>
      <c r="H4658" s="31"/>
      <c r="I4658" s="205"/>
      <c r="J4658" s="84"/>
      <c r="K4658" s="31"/>
      <c r="L4658" s="31"/>
      <c r="M4658" s="169"/>
      <c r="N4658" s="148"/>
      <c r="O4658" s="106"/>
      <c r="P4658" s="43"/>
      <c r="Q4658" s="205"/>
      <c r="R4658" s="84"/>
      <c r="S4658" s="31"/>
      <c r="T4658" s="31"/>
      <c r="U4658" s="169"/>
      <c r="V4658" s="150"/>
      <c r="W4658" s="141" t="str" cm="1">
        <f t="array" ref="W4658">IF(SUM(LEN(B4658:V4658))=0,"",IF(OR(OR(ISBLANK(F4658),SUM(LEN(C4658),LEN(D4658))=0),AND(NOT(E4658="Unknown"),ISBLANK(J4658)),AND(NOT(O4658="Unknown"),ISBLANK(R4658))),"Missing Information", INDEX(Table15[Entire Service Line Classification], MATCH(SUMIFS(Table15[Unique ID],Table15[System-Owned Portion],E4658,Table15[If Material Anything Other than "Lead" in Column E,Was Material Ever Previously Lead?],G4658,Table15[Customer-Owned Portion],O4658),Table15[Unique ID],0),0)))</f>
        <v/>
      </c>
      <c r="X4658"/>
    </row>
    <row r="4659" spans="2:24" x14ac:dyDescent="0.25">
      <c r="B4659" s="146"/>
      <c r="C4659" s="31"/>
      <c r="D4659" s="31"/>
      <c r="E4659" s="44"/>
      <c r="F4659" s="43"/>
      <c r="G4659" s="84"/>
      <c r="H4659" s="31"/>
      <c r="I4659" s="205"/>
      <c r="J4659" s="84"/>
      <c r="K4659" s="31"/>
      <c r="L4659" s="31"/>
      <c r="M4659" s="169"/>
      <c r="N4659" s="148"/>
      <c r="O4659" s="106"/>
      <c r="P4659" s="43"/>
      <c r="Q4659" s="205"/>
      <c r="R4659" s="84"/>
      <c r="S4659" s="31"/>
      <c r="T4659" s="31"/>
      <c r="U4659" s="169"/>
      <c r="V4659" s="150"/>
      <c r="W4659" s="141" t="str" cm="1">
        <f t="array" ref="W4659">IF(SUM(LEN(B4659:V4659))=0,"",IF(OR(OR(ISBLANK(F4659),SUM(LEN(C4659),LEN(D4659))=0),AND(NOT(E4659="Unknown"),ISBLANK(J4659)),AND(NOT(O4659="Unknown"),ISBLANK(R4659))),"Missing Information", INDEX(Table15[Entire Service Line Classification], MATCH(SUMIFS(Table15[Unique ID],Table15[System-Owned Portion],E4659,Table15[If Material Anything Other than "Lead" in Column E,Was Material Ever Previously Lead?],G4659,Table15[Customer-Owned Portion],O4659),Table15[Unique ID],0),0)))</f>
        <v/>
      </c>
      <c r="X4659"/>
    </row>
    <row r="4660" spans="2:24" x14ac:dyDescent="0.25">
      <c r="B4660" s="146"/>
      <c r="C4660" s="31"/>
      <c r="D4660" s="31"/>
      <c r="E4660" s="44"/>
      <c r="F4660" s="43"/>
      <c r="G4660" s="84"/>
      <c r="H4660" s="31"/>
      <c r="I4660" s="205"/>
      <c r="J4660" s="84"/>
      <c r="K4660" s="31"/>
      <c r="L4660" s="31"/>
      <c r="M4660" s="169"/>
      <c r="N4660" s="148"/>
      <c r="O4660" s="106"/>
      <c r="P4660" s="43"/>
      <c r="Q4660" s="205"/>
      <c r="R4660" s="84"/>
      <c r="S4660" s="31"/>
      <c r="T4660" s="31"/>
      <c r="U4660" s="169"/>
      <c r="V4660" s="150"/>
      <c r="W4660" s="141" t="str" cm="1">
        <f t="array" ref="W4660">IF(SUM(LEN(B4660:V4660))=0,"",IF(OR(OR(ISBLANK(F4660),SUM(LEN(C4660),LEN(D4660))=0),AND(NOT(E4660="Unknown"),ISBLANK(J4660)),AND(NOT(O4660="Unknown"),ISBLANK(R4660))),"Missing Information", INDEX(Table15[Entire Service Line Classification], MATCH(SUMIFS(Table15[Unique ID],Table15[System-Owned Portion],E4660,Table15[If Material Anything Other than "Lead" in Column E,Was Material Ever Previously Lead?],G4660,Table15[Customer-Owned Portion],O4660),Table15[Unique ID],0),0)))</f>
        <v/>
      </c>
      <c r="X4660"/>
    </row>
    <row r="4661" spans="2:24" x14ac:dyDescent="0.25">
      <c r="B4661" s="146"/>
      <c r="C4661" s="31"/>
      <c r="D4661" s="31"/>
      <c r="E4661" s="44"/>
      <c r="F4661" s="43"/>
      <c r="G4661" s="84"/>
      <c r="H4661" s="31"/>
      <c r="I4661" s="205"/>
      <c r="J4661" s="84"/>
      <c r="K4661" s="31"/>
      <c r="L4661" s="31"/>
      <c r="M4661" s="169"/>
      <c r="N4661" s="148"/>
      <c r="O4661" s="106"/>
      <c r="P4661" s="43"/>
      <c r="Q4661" s="205"/>
      <c r="R4661" s="84"/>
      <c r="S4661" s="31"/>
      <c r="T4661" s="31"/>
      <c r="U4661" s="169"/>
      <c r="V4661" s="150"/>
      <c r="W4661" s="141" t="str" cm="1">
        <f t="array" ref="W4661">IF(SUM(LEN(B4661:V4661))=0,"",IF(OR(OR(ISBLANK(F4661),SUM(LEN(C4661),LEN(D4661))=0),AND(NOT(E4661="Unknown"),ISBLANK(J4661)),AND(NOT(O4661="Unknown"),ISBLANK(R4661))),"Missing Information", INDEX(Table15[Entire Service Line Classification], MATCH(SUMIFS(Table15[Unique ID],Table15[System-Owned Portion],E4661,Table15[If Material Anything Other than "Lead" in Column E,Was Material Ever Previously Lead?],G4661,Table15[Customer-Owned Portion],O4661),Table15[Unique ID],0),0)))</f>
        <v/>
      </c>
      <c r="X4661"/>
    </row>
    <row r="4662" spans="2:24" x14ac:dyDescent="0.25">
      <c r="B4662" s="146"/>
      <c r="C4662" s="31"/>
      <c r="D4662" s="31"/>
      <c r="E4662" s="44"/>
      <c r="F4662" s="43"/>
      <c r="G4662" s="84"/>
      <c r="H4662" s="31"/>
      <c r="I4662" s="205"/>
      <c r="J4662" s="84"/>
      <c r="K4662" s="31"/>
      <c r="L4662" s="31"/>
      <c r="M4662" s="169"/>
      <c r="N4662" s="148"/>
      <c r="O4662" s="106"/>
      <c r="P4662" s="43"/>
      <c r="Q4662" s="205"/>
      <c r="R4662" s="84"/>
      <c r="S4662" s="31"/>
      <c r="T4662" s="31"/>
      <c r="U4662" s="169"/>
      <c r="V4662" s="150"/>
      <c r="W4662" s="141" t="str" cm="1">
        <f t="array" ref="W4662">IF(SUM(LEN(B4662:V4662))=0,"",IF(OR(OR(ISBLANK(F4662),SUM(LEN(C4662),LEN(D4662))=0),AND(NOT(E4662="Unknown"),ISBLANK(J4662)),AND(NOT(O4662="Unknown"),ISBLANK(R4662))),"Missing Information", INDEX(Table15[Entire Service Line Classification], MATCH(SUMIFS(Table15[Unique ID],Table15[System-Owned Portion],E4662,Table15[If Material Anything Other than "Lead" in Column E,Was Material Ever Previously Lead?],G4662,Table15[Customer-Owned Portion],O4662),Table15[Unique ID],0),0)))</f>
        <v/>
      </c>
      <c r="X4662"/>
    </row>
    <row r="4663" spans="2:24" x14ac:dyDescent="0.25">
      <c r="B4663" s="146"/>
      <c r="C4663" s="31"/>
      <c r="D4663" s="31"/>
      <c r="E4663" s="44"/>
      <c r="F4663" s="43"/>
      <c r="G4663" s="84"/>
      <c r="H4663" s="31"/>
      <c r="I4663" s="205"/>
      <c r="J4663" s="84"/>
      <c r="K4663" s="31"/>
      <c r="L4663" s="31"/>
      <c r="M4663" s="169"/>
      <c r="N4663" s="148"/>
      <c r="O4663" s="106"/>
      <c r="P4663" s="43"/>
      <c r="Q4663" s="205"/>
      <c r="R4663" s="84"/>
      <c r="S4663" s="31"/>
      <c r="T4663" s="31"/>
      <c r="U4663" s="169"/>
      <c r="V4663" s="150"/>
      <c r="W4663" s="141" t="str" cm="1">
        <f t="array" ref="W4663">IF(SUM(LEN(B4663:V4663))=0,"",IF(OR(OR(ISBLANK(F4663),SUM(LEN(C4663),LEN(D4663))=0),AND(NOT(E4663="Unknown"),ISBLANK(J4663)),AND(NOT(O4663="Unknown"),ISBLANK(R4663))),"Missing Information", INDEX(Table15[Entire Service Line Classification], MATCH(SUMIFS(Table15[Unique ID],Table15[System-Owned Portion],E4663,Table15[If Material Anything Other than "Lead" in Column E,Was Material Ever Previously Lead?],G4663,Table15[Customer-Owned Portion],O4663),Table15[Unique ID],0),0)))</f>
        <v/>
      </c>
      <c r="X4663"/>
    </row>
    <row r="4664" spans="2:24" x14ac:dyDescent="0.25">
      <c r="B4664" s="146"/>
      <c r="C4664" s="31"/>
      <c r="D4664" s="31"/>
      <c r="E4664" s="44"/>
      <c r="F4664" s="43"/>
      <c r="G4664" s="84"/>
      <c r="H4664" s="31"/>
      <c r="I4664" s="205"/>
      <c r="J4664" s="84"/>
      <c r="K4664" s="31"/>
      <c r="L4664" s="31"/>
      <c r="M4664" s="169"/>
      <c r="N4664" s="148"/>
      <c r="O4664" s="106"/>
      <c r="P4664" s="43"/>
      <c r="Q4664" s="205"/>
      <c r="R4664" s="84"/>
      <c r="S4664" s="31"/>
      <c r="T4664" s="31"/>
      <c r="U4664" s="169"/>
      <c r="V4664" s="150"/>
      <c r="W4664" s="141" t="str" cm="1">
        <f t="array" ref="W4664">IF(SUM(LEN(B4664:V4664))=0,"",IF(OR(OR(ISBLANK(F4664),SUM(LEN(C4664),LEN(D4664))=0),AND(NOT(E4664="Unknown"),ISBLANK(J4664)),AND(NOT(O4664="Unknown"),ISBLANK(R4664))),"Missing Information", INDEX(Table15[Entire Service Line Classification], MATCH(SUMIFS(Table15[Unique ID],Table15[System-Owned Portion],E4664,Table15[If Material Anything Other than "Lead" in Column E,Was Material Ever Previously Lead?],G4664,Table15[Customer-Owned Portion],O4664),Table15[Unique ID],0),0)))</f>
        <v/>
      </c>
      <c r="X4664"/>
    </row>
    <row r="4665" spans="2:24" x14ac:dyDescent="0.25">
      <c r="B4665" s="146"/>
      <c r="C4665" s="31"/>
      <c r="D4665" s="31"/>
      <c r="E4665" s="44"/>
      <c r="F4665" s="43"/>
      <c r="G4665" s="84"/>
      <c r="H4665" s="31"/>
      <c r="I4665" s="205"/>
      <c r="J4665" s="84"/>
      <c r="K4665" s="31"/>
      <c r="L4665" s="31"/>
      <c r="M4665" s="169"/>
      <c r="N4665" s="148"/>
      <c r="O4665" s="106"/>
      <c r="P4665" s="43"/>
      <c r="Q4665" s="205"/>
      <c r="R4665" s="84"/>
      <c r="S4665" s="31"/>
      <c r="T4665" s="31"/>
      <c r="U4665" s="169"/>
      <c r="V4665" s="150"/>
      <c r="W4665" s="141" t="str" cm="1">
        <f t="array" ref="W4665">IF(SUM(LEN(B4665:V4665))=0,"",IF(OR(OR(ISBLANK(F4665),SUM(LEN(C4665),LEN(D4665))=0),AND(NOT(E4665="Unknown"),ISBLANK(J4665)),AND(NOT(O4665="Unknown"),ISBLANK(R4665))),"Missing Information", INDEX(Table15[Entire Service Line Classification], MATCH(SUMIFS(Table15[Unique ID],Table15[System-Owned Portion],E4665,Table15[If Material Anything Other than "Lead" in Column E,Was Material Ever Previously Lead?],G4665,Table15[Customer-Owned Portion],O4665),Table15[Unique ID],0),0)))</f>
        <v/>
      </c>
      <c r="X4665"/>
    </row>
    <row r="4666" spans="2:24" x14ac:dyDescent="0.25">
      <c r="B4666" s="146"/>
      <c r="C4666" s="31"/>
      <c r="D4666" s="31"/>
      <c r="E4666" s="44"/>
      <c r="F4666" s="43"/>
      <c r="G4666" s="84"/>
      <c r="H4666" s="31"/>
      <c r="I4666" s="205"/>
      <c r="J4666" s="84"/>
      <c r="K4666" s="31"/>
      <c r="L4666" s="31"/>
      <c r="M4666" s="169"/>
      <c r="N4666" s="148"/>
      <c r="O4666" s="106"/>
      <c r="P4666" s="43"/>
      <c r="Q4666" s="205"/>
      <c r="R4666" s="84"/>
      <c r="S4666" s="31"/>
      <c r="T4666" s="31"/>
      <c r="U4666" s="169"/>
      <c r="V4666" s="150"/>
      <c r="W4666" s="141" t="str" cm="1">
        <f t="array" ref="W4666">IF(SUM(LEN(B4666:V4666))=0,"",IF(OR(OR(ISBLANK(F4666),SUM(LEN(C4666),LEN(D4666))=0),AND(NOT(E4666="Unknown"),ISBLANK(J4666)),AND(NOT(O4666="Unknown"),ISBLANK(R4666))),"Missing Information", INDEX(Table15[Entire Service Line Classification], MATCH(SUMIFS(Table15[Unique ID],Table15[System-Owned Portion],E4666,Table15[If Material Anything Other than "Lead" in Column E,Was Material Ever Previously Lead?],G4666,Table15[Customer-Owned Portion],O4666),Table15[Unique ID],0),0)))</f>
        <v/>
      </c>
      <c r="X4666"/>
    </row>
    <row r="4667" spans="2:24" x14ac:dyDescent="0.25">
      <c r="B4667" s="146"/>
      <c r="C4667" s="31"/>
      <c r="D4667" s="31"/>
      <c r="E4667" s="44"/>
      <c r="F4667" s="43"/>
      <c r="G4667" s="84"/>
      <c r="H4667" s="31"/>
      <c r="I4667" s="205"/>
      <c r="J4667" s="84"/>
      <c r="K4667" s="31"/>
      <c r="L4667" s="31"/>
      <c r="M4667" s="169"/>
      <c r="N4667" s="148"/>
      <c r="O4667" s="106"/>
      <c r="P4667" s="43"/>
      <c r="Q4667" s="205"/>
      <c r="R4667" s="84"/>
      <c r="S4667" s="31"/>
      <c r="T4667" s="31"/>
      <c r="U4667" s="169"/>
      <c r="V4667" s="150"/>
      <c r="W4667" s="141" t="str" cm="1">
        <f t="array" ref="W4667">IF(SUM(LEN(B4667:V4667))=0,"",IF(OR(OR(ISBLANK(F4667),SUM(LEN(C4667),LEN(D4667))=0),AND(NOT(E4667="Unknown"),ISBLANK(J4667)),AND(NOT(O4667="Unknown"),ISBLANK(R4667))),"Missing Information", INDEX(Table15[Entire Service Line Classification], MATCH(SUMIFS(Table15[Unique ID],Table15[System-Owned Portion],E4667,Table15[If Material Anything Other than "Lead" in Column E,Was Material Ever Previously Lead?],G4667,Table15[Customer-Owned Portion],O4667),Table15[Unique ID],0),0)))</f>
        <v/>
      </c>
      <c r="X4667"/>
    </row>
    <row r="4668" spans="2:24" x14ac:dyDescent="0.25">
      <c r="B4668" s="146"/>
      <c r="C4668" s="31"/>
      <c r="D4668" s="31"/>
      <c r="E4668" s="44"/>
      <c r="F4668" s="43"/>
      <c r="G4668" s="84"/>
      <c r="H4668" s="31"/>
      <c r="I4668" s="205"/>
      <c r="J4668" s="84"/>
      <c r="K4668" s="31"/>
      <c r="L4668" s="31"/>
      <c r="M4668" s="169"/>
      <c r="N4668" s="148"/>
      <c r="O4668" s="106"/>
      <c r="P4668" s="43"/>
      <c r="Q4668" s="205"/>
      <c r="R4668" s="84"/>
      <c r="S4668" s="31"/>
      <c r="T4668" s="31"/>
      <c r="U4668" s="169"/>
      <c r="V4668" s="150"/>
      <c r="W4668" s="141" t="str" cm="1">
        <f t="array" ref="W4668">IF(SUM(LEN(B4668:V4668))=0,"",IF(OR(OR(ISBLANK(F4668),SUM(LEN(C4668),LEN(D4668))=0),AND(NOT(E4668="Unknown"),ISBLANK(J4668)),AND(NOT(O4668="Unknown"),ISBLANK(R4668))),"Missing Information", INDEX(Table15[Entire Service Line Classification], MATCH(SUMIFS(Table15[Unique ID],Table15[System-Owned Portion],E4668,Table15[If Material Anything Other than "Lead" in Column E,Was Material Ever Previously Lead?],G4668,Table15[Customer-Owned Portion],O4668),Table15[Unique ID],0),0)))</f>
        <v/>
      </c>
      <c r="X4668"/>
    </row>
    <row r="4669" spans="2:24" x14ac:dyDescent="0.25">
      <c r="B4669" s="146"/>
      <c r="C4669" s="31"/>
      <c r="D4669" s="31"/>
      <c r="E4669" s="44"/>
      <c r="F4669" s="43"/>
      <c r="G4669" s="84"/>
      <c r="H4669" s="31"/>
      <c r="I4669" s="205"/>
      <c r="J4669" s="84"/>
      <c r="K4669" s="31"/>
      <c r="L4669" s="31"/>
      <c r="M4669" s="169"/>
      <c r="N4669" s="148"/>
      <c r="O4669" s="106"/>
      <c r="P4669" s="43"/>
      <c r="Q4669" s="205"/>
      <c r="R4669" s="84"/>
      <c r="S4669" s="31"/>
      <c r="T4669" s="31"/>
      <c r="U4669" s="169"/>
      <c r="V4669" s="150"/>
      <c r="W4669" s="141" t="str" cm="1">
        <f t="array" ref="W4669">IF(SUM(LEN(B4669:V4669))=0,"",IF(OR(OR(ISBLANK(F4669),SUM(LEN(C4669),LEN(D4669))=0),AND(NOT(E4669="Unknown"),ISBLANK(J4669)),AND(NOT(O4669="Unknown"),ISBLANK(R4669))),"Missing Information", INDEX(Table15[Entire Service Line Classification], MATCH(SUMIFS(Table15[Unique ID],Table15[System-Owned Portion],E4669,Table15[If Material Anything Other than "Lead" in Column E,Was Material Ever Previously Lead?],G4669,Table15[Customer-Owned Portion],O4669),Table15[Unique ID],0),0)))</f>
        <v/>
      </c>
      <c r="X4669"/>
    </row>
    <row r="4670" spans="2:24" x14ac:dyDescent="0.25">
      <c r="B4670" s="146"/>
      <c r="C4670" s="31"/>
      <c r="D4670" s="31"/>
      <c r="E4670" s="44"/>
      <c r="F4670" s="43"/>
      <c r="G4670" s="84"/>
      <c r="H4670" s="31"/>
      <c r="I4670" s="205"/>
      <c r="J4670" s="84"/>
      <c r="K4670" s="31"/>
      <c r="L4670" s="31"/>
      <c r="M4670" s="169"/>
      <c r="N4670" s="148"/>
      <c r="O4670" s="106"/>
      <c r="P4670" s="43"/>
      <c r="Q4670" s="205"/>
      <c r="R4670" s="84"/>
      <c r="S4670" s="31"/>
      <c r="T4670" s="31"/>
      <c r="U4670" s="169"/>
      <c r="V4670" s="150"/>
      <c r="W4670" s="141" t="str" cm="1">
        <f t="array" ref="W4670">IF(SUM(LEN(B4670:V4670))=0,"",IF(OR(OR(ISBLANK(F4670),SUM(LEN(C4670),LEN(D4670))=0),AND(NOT(E4670="Unknown"),ISBLANK(J4670)),AND(NOT(O4670="Unknown"),ISBLANK(R4670))),"Missing Information", INDEX(Table15[Entire Service Line Classification], MATCH(SUMIFS(Table15[Unique ID],Table15[System-Owned Portion],E4670,Table15[If Material Anything Other than "Lead" in Column E,Was Material Ever Previously Lead?],G4670,Table15[Customer-Owned Portion],O4670),Table15[Unique ID],0),0)))</f>
        <v/>
      </c>
      <c r="X4670"/>
    </row>
    <row r="4671" spans="2:24" x14ac:dyDescent="0.25">
      <c r="B4671" s="146"/>
      <c r="C4671" s="31"/>
      <c r="D4671" s="31"/>
      <c r="E4671" s="44"/>
      <c r="F4671" s="43"/>
      <c r="G4671" s="84"/>
      <c r="H4671" s="31"/>
      <c r="I4671" s="205"/>
      <c r="J4671" s="84"/>
      <c r="K4671" s="31"/>
      <c r="L4671" s="31"/>
      <c r="M4671" s="169"/>
      <c r="N4671" s="148"/>
      <c r="O4671" s="106"/>
      <c r="P4671" s="43"/>
      <c r="Q4671" s="205"/>
      <c r="R4671" s="84"/>
      <c r="S4671" s="31"/>
      <c r="T4671" s="31"/>
      <c r="U4671" s="169"/>
      <c r="V4671" s="150"/>
      <c r="W4671" s="141" t="str" cm="1">
        <f t="array" ref="W4671">IF(SUM(LEN(B4671:V4671))=0,"",IF(OR(OR(ISBLANK(F4671),SUM(LEN(C4671),LEN(D4671))=0),AND(NOT(E4671="Unknown"),ISBLANK(J4671)),AND(NOT(O4671="Unknown"),ISBLANK(R4671))),"Missing Information", INDEX(Table15[Entire Service Line Classification], MATCH(SUMIFS(Table15[Unique ID],Table15[System-Owned Portion],E4671,Table15[If Material Anything Other than "Lead" in Column E,Was Material Ever Previously Lead?],G4671,Table15[Customer-Owned Portion],O4671),Table15[Unique ID],0),0)))</f>
        <v/>
      </c>
      <c r="X4671"/>
    </row>
    <row r="4672" spans="2:24" x14ac:dyDescent="0.25">
      <c r="B4672" s="146"/>
      <c r="C4672" s="31"/>
      <c r="D4672" s="31"/>
      <c r="E4672" s="44"/>
      <c r="F4672" s="43"/>
      <c r="G4672" s="84"/>
      <c r="H4672" s="31"/>
      <c r="I4672" s="205"/>
      <c r="J4672" s="84"/>
      <c r="K4672" s="31"/>
      <c r="L4672" s="31"/>
      <c r="M4672" s="169"/>
      <c r="N4672" s="148"/>
      <c r="O4672" s="106"/>
      <c r="P4672" s="43"/>
      <c r="Q4672" s="205"/>
      <c r="R4672" s="84"/>
      <c r="S4672" s="31"/>
      <c r="T4672" s="31"/>
      <c r="U4672" s="169"/>
      <c r="V4672" s="150"/>
      <c r="W4672" s="141" t="str" cm="1">
        <f t="array" ref="W4672">IF(SUM(LEN(B4672:V4672))=0,"",IF(OR(OR(ISBLANK(F4672),SUM(LEN(C4672),LEN(D4672))=0),AND(NOT(E4672="Unknown"),ISBLANK(J4672)),AND(NOT(O4672="Unknown"),ISBLANK(R4672))),"Missing Information", INDEX(Table15[Entire Service Line Classification], MATCH(SUMIFS(Table15[Unique ID],Table15[System-Owned Portion],E4672,Table15[If Material Anything Other than "Lead" in Column E,Was Material Ever Previously Lead?],G4672,Table15[Customer-Owned Portion],O4672),Table15[Unique ID],0),0)))</f>
        <v/>
      </c>
      <c r="X4672"/>
    </row>
    <row r="4673" spans="2:24" x14ac:dyDescent="0.25">
      <c r="B4673" s="146"/>
      <c r="C4673" s="31"/>
      <c r="D4673" s="31"/>
      <c r="E4673" s="44"/>
      <c r="F4673" s="43"/>
      <c r="G4673" s="84"/>
      <c r="H4673" s="31"/>
      <c r="I4673" s="205"/>
      <c r="J4673" s="84"/>
      <c r="K4673" s="31"/>
      <c r="L4673" s="31"/>
      <c r="M4673" s="169"/>
      <c r="N4673" s="148"/>
      <c r="O4673" s="106"/>
      <c r="P4673" s="43"/>
      <c r="Q4673" s="205"/>
      <c r="R4673" s="84"/>
      <c r="S4673" s="31"/>
      <c r="T4673" s="31"/>
      <c r="U4673" s="169"/>
      <c r="V4673" s="150"/>
      <c r="W4673" s="141" t="str" cm="1">
        <f t="array" ref="W4673">IF(SUM(LEN(B4673:V4673))=0,"",IF(OR(OR(ISBLANK(F4673),SUM(LEN(C4673),LEN(D4673))=0),AND(NOT(E4673="Unknown"),ISBLANK(J4673)),AND(NOT(O4673="Unknown"),ISBLANK(R4673))),"Missing Information", INDEX(Table15[Entire Service Line Classification], MATCH(SUMIFS(Table15[Unique ID],Table15[System-Owned Portion],E4673,Table15[If Material Anything Other than "Lead" in Column E,Was Material Ever Previously Lead?],G4673,Table15[Customer-Owned Portion],O4673),Table15[Unique ID],0),0)))</f>
        <v/>
      </c>
      <c r="X4673"/>
    </row>
    <row r="4674" spans="2:24" x14ac:dyDescent="0.25">
      <c r="B4674" s="146"/>
      <c r="C4674" s="31"/>
      <c r="D4674" s="31"/>
      <c r="E4674" s="44"/>
      <c r="F4674" s="43"/>
      <c r="G4674" s="84"/>
      <c r="H4674" s="31"/>
      <c r="I4674" s="205"/>
      <c r="J4674" s="84"/>
      <c r="K4674" s="31"/>
      <c r="L4674" s="31"/>
      <c r="M4674" s="169"/>
      <c r="N4674" s="148"/>
      <c r="O4674" s="106"/>
      <c r="P4674" s="43"/>
      <c r="Q4674" s="205"/>
      <c r="R4674" s="84"/>
      <c r="S4674" s="31"/>
      <c r="T4674" s="31"/>
      <c r="U4674" s="169"/>
      <c r="V4674" s="150"/>
      <c r="W4674" s="141" t="str" cm="1">
        <f t="array" ref="W4674">IF(SUM(LEN(B4674:V4674))=0,"",IF(OR(OR(ISBLANK(F4674),SUM(LEN(C4674),LEN(D4674))=0),AND(NOT(E4674="Unknown"),ISBLANK(J4674)),AND(NOT(O4674="Unknown"),ISBLANK(R4674))),"Missing Information", INDEX(Table15[Entire Service Line Classification], MATCH(SUMIFS(Table15[Unique ID],Table15[System-Owned Portion],E4674,Table15[If Material Anything Other than "Lead" in Column E,Was Material Ever Previously Lead?],G4674,Table15[Customer-Owned Portion],O4674),Table15[Unique ID],0),0)))</f>
        <v/>
      </c>
      <c r="X4674"/>
    </row>
    <row r="4675" spans="2:24" x14ac:dyDescent="0.25">
      <c r="B4675" s="146"/>
      <c r="C4675" s="31"/>
      <c r="D4675" s="31"/>
      <c r="E4675" s="44"/>
      <c r="F4675" s="43"/>
      <c r="G4675" s="84"/>
      <c r="H4675" s="31"/>
      <c r="I4675" s="205"/>
      <c r="J4675" s="84"/>
      <c r="K4675" s="31"/>
      <c r="L4675" s="31"/>
      <c r="M4675" s="169"/>
      <c r="N4675" s="148"/>
      <c r="O4675" s="106"/>
      <c r="P4675" s="43"/>
      <c r="Q4675" s="205"/>
      <c r="R4675" s="84"/>
      <c r="S4675" s="31"/>
      <c r="T4675" s="31"/>
      <c r="U4675" s="169"/>
      <c r="V4675" s="150"/>
      <c r="W4675" s="141" t="str" cm="1">
        <f t="array" ref="W4675">IF(SUM(LEN(B4675:V4675))=0,"",IF(OR(OR(ISBLANK(F4675),SUM(LEN(C4675),LEN(D4675))=0),AND(NOT(E4675="Unknown"),ISBLANK(J4675)),AND(NOT(O4675="Unknown"),ISBLANK(R4675))),"Missing Information", INDEX(Table15[Entire Service Line Classification], MATCH(SUMIFS(Table15[Unique ID],Table15[System-Owned Portion],E4675,Table15[If Material Anything Other than "Lead" in Column E,Was Material Ever Previously Lead?],G4675,Table15[Customer-Owned Portion],O4675),Table15[Unique ID],0),0)))</f>
        <v/>
      </c>
      <c r="X4675"/>
    </row>
    <row r="4676" spans="2:24" x14ac:dyDescent="0.25">
      <c r="B4676" s="146"/>
      <c r="C4676" s="31"/>
      <c r="D4676" s="31"/>
      <c r="E4676" s="44"/>
      <c r="F4676" s="43"/>
      <c r="G4676" s="84"/>
      <c r="H4676" s="31"/>
      <c r="I4676" s="205"/>
      <c r="J4676" s="84"/>
      <c r="K4676" s="31"/>
      <c r="L4676" s="31"/>
      <c r="M4676" s="169"/>
      <c r="N4676" s="148"/>
      <c r="O4676" s="106"/>
      <c r="P4676" s="43"/>
      <c r="Q4676" s="205"/>
      <c r="R4676" s="84"/>
      <c r="S4676" s="31"/>
      <c r="T4676" s="31"/>
      <c r="U4676" s="169"/>
      <c r="V4676" s="150"/>
      <c r="W4676" s="141" t="str" cm="1">
        <f t="array" ref="W4676">IF(SUM(LEN(B4676:V4676))=0,"",IF(OR(OR(ISBLANK(F4676),SUM(LEN(C4676),LEN(D4676))=0),AND(NOT(E4676="Unknown"),ISBLANK(J4676)),AND(NOT(O4676="Unknown"),ISBLANK(R4676))),"Missing Information", INDEX(Table15[Entire Service Line Classification], MATCH(SUMIFS(Table15[Unique ID],Table15[System-Owned Portion],E4676,Table15[If Material Anything Other than "Lead" in Column E,Was Material Ever Previously Lead?],G4676,Table15[Customer-Owned Portion],O4676),Table15[Unique ID],0),0)))</f>
        <v/>
      </c>
      <c r="X4676"/>
    </row>
    <row r="4677" spans="2:24" x14ac:dyDescent="0.25">
      <c r="B4677" s="146"/>
      <c r="C4677" s="31"/>
      <c r="D4677" s="31"/>
      <c r="E4677" s="44"/>
      <c r="F4677" s="43"/>
      <c r="G4677" s="84"/>
      <c r="H4677" s="31"/>
      <c r="I4677" s="205"/>
      <c r="J4677" s="84"/>
      <c r="K4677" s="31"/>
      <c r="L4677" s="31"/>
      <c r="M4677" s="169"/>
      <c r="N4677" s="148"/>
      <c r="O4677" s="106"/>
      <c r="P4677" s="43"/>
      <c r="Q4677" s="205"/>
      <c r="R4677" s="84"/>
      <c r="S4677" s="31"/>
      <c r="T4677" s="31"/>
      <c r="U4677" s="169"/>
      <c r="V4677" s="150"/>
      <c r="W4677" s="141" t="str" cm="1">
        <f t="array" ref="W4677">IF(SUM(LEN(B4677:V4677))=0,"",IF(OR(OR(ISBLANK(F4677),SUM(LEN(C4677),LEN(D4677))=0),AND(NOT(E4677="Unknown"),ISBLANK(J4677)),AND(NOT(O4677="Unknown"),ISBLANK(R4677))),"Missing Information", INDEX(Table15[Entire Service Line Classification], MATCH(SUMIFS(Table15[Unique ID],Table15[System-Owned Portion],E4677,Table15[If Material Anything Other than "Lead" in Column E,Was Material Ever Previously Lead?],G4677,Table15[Customer-Owned Portion],O4677),Table15[Unique ID],0),0)))</f>
        <v/>
      </c>
      <c r="X4677"/>
    </row>
    <row r="4678" spans="2:24" x14ac:dyDescent="0.25">
      <c r="B4678" s="146"/>
      <c r="C4678" s="31"/>
      <c r="D4678" s="31"/>
      <c r="E4678" s="44"/>
      <c r="F4678" s="43"/>
      <c r="G4678" s="84"/>
      <c r="H4678" s="31"/>
      <c r="I4678" s="205"/>
      <c r="J4678" s="84"/>
      <c r="K4678" s="31"/>
      <c r="L4678" s="31"/>
      <c r="M4678" s="169"/>
      <c r="N4678" s="148"/>
      <c r="O4678" s="106"/>
      <c r="P4678" s="43"/>
      <c r="Q4678" s="205"/>
      <c r="R4678" s="84"/>
      <c r="S4678" s="31"/>
      <c r="T4678" s="31"/>
      <c r="U4678" s="169"/>
      <c r="V4678" s="150"/>
      <c r="W4678" s="141" t="str" cm="1">
        <f t="array" ref="W4678">IF(SUM(LEN(B4678:V4678))=0,"",IF(OR(OR(ISBLANK(F4678),SUM(LEN(C4678),LEN(D4678))=0),AND(NOT(E4678="Unknown"),ISBLANK(J4678)),AND(NOT(O4678="Unknown"),ISBLANK(R4678))),"Missing Information", INDEX(Table15[Entire Service Line Classification], MATCH(SUMIFS(Table15[Unique ID],Table15[System-Owned Portion],E4678,Table15[If Material Anything Other than "Lead" in Column E,Was Material Ever Previously Lead?],G4678,Table15[Customer-Owned Portion],O4678),Table15[Unique ID],0),0)))</f>
        <v/>
      </c>
      <c r="X4678"/>
    </row>
    <row r="4679" spans="2:24" x14ac:dyDescent="0.25">
      <c r="B4679" s="146"/>
      <c r="C4679" s="31"/>
      <c r="D4679" s="31"/>
      <c r="E4679" s="44"/>
      <c r="F4679" s="43"/>
      <c r="G4679" s="84"/>
      <c r="H4679" s="31"/>
      <c r="I4679" s="205"/>
      <c r="J4679" s="84"/>
      <c r="K4679" s="31"/>
      <c r="L4679" s="31"/>
      <c r="M4679" s="169"/>
      <c r="N4679" s="148"/>
      <c r="O4679" s="106"/>
      <c r="P4679" s="43"/>
      <c r="Q4679" s="205"/>
      <c r="R4679" s="84"/>
      <c r="S4679" s="31"/>
      <c r="T4679" s="31"/>
      <c r="U4679" s="169"/>
      <c r="V4679" s="150"/>
      <c r="W4679" s="141" t="str" cm="1">
        <f t="array" ref="W4679">IF(SUM(LEN(B4679:V4679))=0,"",IF(OR(OR(ISBLANK(F4679),SUM(LEN(C4679),LEN(D4679))=0),AND(NOT(E4679="Unknown"),ISBLANK(J4679)),AND(NOT(O4679="Unknown"),ISBLANK(R4679))),"Missing Information", INDEX(Table15[Entire Service Line Classification], MATCH(SUMIFS(Table15[Unique ID],Table15[System-Owned Portion],E4679,Table15[If Material Anything Other than "Lead" in Column E,Was Material Ever Previously Lead?],G4679,Table15[Customer-Owned Portion],O4679),Table15[Unique ID],0),0)))</f>
        <v/>
      </c>
      <c r="X4679"/>
    </row>
    <row r="4680" spans="2:24" x14ac:dyDescent="0.25">
      <c r="B4680" s="146"/>
      <c r="C4680" s="31"/>
      <c r="D4680" s="31"/>
      <c r="E4680" s="44"/>
      <c r="F4680" s="43"/>
      <c r="G4680" s="84"/>
      <c r="H4680" s="31"/>
      <c r="I4680" s="205"/>
      <c r="J4680" s="84"/>
      <c r="K4680" s="31"/>
      <c r="L4680" s="31"/>
      <c r="M4680" s="169"/>
      <c r="N4680" s="148"/>
      <c r="O4680" s="106"/>
      <c r="P4680" s="43"/>
      <c r="Q4680" s="205"/>
      <c r="R4680" s="84"/>
      <c r="S4680" s="31"/>
      <c r="T4680" s="31"/>
      <c r="U4680" s="169"/>
      <c r="V4680" s="150"/>
      <c r="W4680" s="141" t="str" cm="1">
        <f t="array" ref="W4680">IF(SUM(LEN(B4680:V4680))=0,"",IF(OR(OR(ISBLANK(F4680),SUM(LEN(C4680),LEN(D4680))=0),AND(NOT(E4680="Unknown"),ISBLANK(J4680)),AND(NOT(O4680="Unknown"),ISBLANK(R4680))),"Missing Information", INDEX(Table15[Entire Service Line Classification], MATCH(SUMIFS(Table15[Unique ID],Table15[System-Owned Portion],E4680,Table15[If Material Anything Other than "Lead" in Column E,Was Material Ever Previously Lead?],G4680,Table15[Customer-Owned Portion],O4680),Table15[Unique ID],0),0)))</f>
        <v/>
      </c>
      <c r="X4680"/>
    </row>
    <row r="4681" spans="2:24" x14ac:dyDescent="0.25">
      <c r="B4681" s="146"/>
      <c r="C4681" s="31"/>
      <c r="D4681" s="31"/>
      <c r="E4681" s="44"/>
      <c r="F4681" s="43"/>
      <c r="G4681" s="84"/>
      <c r="H4681" s="31"/>
      <c r="I4681" s="205"/>
      <c r="J4681" s="84"/>
      <c r="K4681" s="31"/>
      <c r="L4681" s="31"/>
      <c r="M4681" s="169"/>
      <c r="N4681" s="148"/>
      <c r="O4681" s="106"/>
      <c r="P4681" s="43"/>
      <c r="Q4681" s="205"/>
      <c r="R4681" s="84"/>
      <c r="S4681" s="31"/>
      <c r="T4681" s="31"/>
      <c r="U4681" s="169"/>
      <c r="V4681" s="150"/>
      <c r="W4681" s="141" t="str" cm="1">
        <f t="array" ref="W4681">IF(SUM(LEN(B4681:V4681))=0,"",IF(OR(OR(ISBLANK(F4681),SUM(LEN(C4681),LEN(D4681))=0),AND(NOT(E4681="Unknown"),ISBLANK(J4681)),AND(NOT(O4681="Unknown"),ISBLANK(R4681))),"Missing Information", INDEX(Table15[Entire Service Line Classification], MATCH(SUMIFS(Table15[Unique ID],Table15[System-Owned Portion],E4681,Table15[If Material Anything Other than "Lead" in Column E,Was Material Ever Previously Lead?],G4681,Table15[Customer-Owned Portion],O4681),Table15[Unique ID],0),0)))</f>
        <v/>
      </c>
      <c r="X4681"/>
    </row>
    <row r="4682" spans="2:24" x14ac:dyDescent="0.25">
      <c r="B4682" s="146"/>
      <c r="C4682" s="31"/>
      <c r="D4682" s="31"/>
      <c r="E4682" s="44"/>
      <c r="F4682" s="43"/>
      <c r="G4682" s="84"/>
      <c r="H4682" s="31"/>
      <c r="I4682" s="205"/>
      <c r="J4682" s="84"/>
      <c r="K4682" s="31"/>
      <c r="L4682" s="31"/>
      <c r="M4682" s="169"/>
      <c r="N4682" s="148"/>
      <c r="O4682" s="106"/>
      <c r="P4682" s="43"/>
      <c r="Q4682" s="205"/>
      <c r="R4682" s="84"/>
      <c r="S4682" s="31"/>
      <c r="T4682" s="31"/>
      <c r="U4682" s="169"/>
      <c r="V4682" s="150"/>
      <c r="W4682" s="141" t="str" cm="1">
        <f t="array" ref="W4682">IF(SUM(LEN(B4682:V4682))=0,"",IF(OR(OR(ISBLANK(F4682),SUM(LEN(C4682),LEN(D4682))=0),AND(NOT(E4682="Unknown"),ISBLANK(J4682)),AND(NOT(O4682="Unknown"),ISBLANK(R4682))),"Missing Information", INDEX(Table15[Entire Service Line Classification], MATCH(SUMIFS(Table15[Unique ID],Table15[System-Owned Portion],E4682,Table15[If Material Anything Other than "Lead" in Column E,Was Material Ever Previously Lead?],G4682,Table15[Customer-Owned Portion],O4682),Table15[Unique ID],0),0)))</f>
        <v/>
      </c>
      <c r="X4682"/>
    </row>
    <row r="4683" spans="2:24" x14ac:dyDescent="0.25">
      <c r="B4683" s="146"/>
      <c r="C4683" s="31"/>
      <c r="D4683" s="31"/>
      <c r="E4683" s="44"/>
      <c r="F4683" s="43"/>
      <c r="G4683" s="84"/>
      <c r="H4683" s="31"/>
      <c r="I4683" s="205"/>
      <c r="J4683" s="84"/>
      <c r="K4683" s="31"/>
      <c r="L4683" s="31"/>
      <c r="M4683" s="169"/>
      <c r="N4683" s="148"/>
      <c r="O4683" s="106"/>
      <c r="P4683" s="43"/>
      <c r="Q4683" s="205"/>
      <c r="R4683" s="84"/>
      <c r="S4683" s="31"/>
      <c r="T4683" s="31"/>
      <c r="U4683" s="169"/>
      <c r="V4683" s="150"/>
      <c r="W4683" s="141" t="str" cm="1">
        <f t="array" ref="W4683">IF(SUM(LEN(B4683:V4683))=0,"",IF(OR(OR(ISBLANK(F4683),SUM(LEN(C4683),LEN(D4683))=0),AND(NOT(E4683="Unknown"),ISBLANK(J4683)),AND(NOT(O4683="Unknown"),ISBLANK(R4683))),"Missing Information", INDEX(Table15[Entire Service Line Classification], MATCH(SUMIFS(Table15[Unique ID],Table15[System-Owned Portion],E4683,Table15[If Material Anything Other than "Lead" in Column E,Was Material Ever Previously Lead?],G4683,Table15[Customer-Owned Portion],O4683),Table15[Unique ID],0),0)))</f>
        <v/>
      </c>
      <c r="X4683"/>
    </row>
    <row r="4684" spans="2:24" x14ac:dyDescent="0.25">
      <c r="B4684" s="146"/>
      <c r="C4684" s="31"/>
      <c r="D4684" s="31"/>
      <c r="E4684" s="44"/>
      <c r="F4684" s="43"/>
      <c r="G4684" s="84"/>
      <c r="H4684" s="31"/>
      <c r="I4684" s="205"/>
      <c r="J4684" s="84"/>
      <c r="K4684" s="31"/>
      <c r="L4684" s="31"/>
      <c r="M4684" s="169"/>
      <c r="N4684" s="148"/>
      <c r="O4684" s="106"/>
      <c r="P4684" s="43"/>
      <c r="Q4684" s="205"/>
      <c r="R4684" s="84"/>
      <c r="S4684" s="31"/>
      <c r="T4684" s="31"/>
      <c r="U4684" s="169"/>
      <c r="V4684" s="150"/>
      <c r="W4684" s="141" t="str" cm="1">
        <f t="array" ref="W4684">IF(SUM(LEN(B4684:V4684))=0,"",IF(OR(OR(ISBLANK(F4684),SUM(LEN(C4684),LEN(D4684))=0),AND(NOT(E4684="Unknown"),ISBLANK(J4684)),AND(NOT(O4684="Unknown"),ISBLANK(R4684))),"Missing Information", INDEX(Table15[Entire Service Line Classification], MATCH(SUMIFS(Table15[Unique ID],Table15[System-Owned Portion],E4684,Table15[If Material Anything Other than "Lead" in Column E,Was Material Ever Previously Lead?],G4684,Table15[Customer-Owned Portion],O4684),Table15[Unique ID],0),0)))</f>
        <v/>
      </c>
      <c r="X4684"/>
    </row>
    <row r="4685" spans="2:24" x14ac:dyDescent="0.25">
      <c r="B4685" s="146"/>
      <c r="C4685" s="31"/>
      <c r="D4685" s="31"/>
      <c r="E4685" s="44"/>
      <c r="F4685" s="43"/>
      <c r="G4685" s="84"/>
      <c r="H4685" s="31"/>
      <c r="I4685" s="205"/>
      <c r="J4685" s="84"/>
      <c r="K4685" s="31"/>
      <c r="L4685" s="31"/>
      <c r="M4685" s="169"/>
      <c r="N4685" s="148"/>
      <c r="O4685" s="106"/>
      <c r="P4685" s="43"/>
      <c r="Q4685" s="205"/>
      <c r="R4685" s="84"/>
      <c r="S4685" s="31"/>
      <c r="T4685" s="31"/>
      <c r="U4685" s="169"/>
      <c r="V4685" s="150"/>
      <c r="W4685" s="141" t="str" cm="1">
        <f t="array" ref="W4685">IF(SUM(LEN(B4685:V4685))=0,"",IF(OR(OR(ISBLANK(F4685),SUM(LEN(C4685),LEN(D4685))=0),AND(NOT(E4685="Unknown"),ISBLANK(J4685)),AND(NOT(O4685="Unknown"),ISBLANK(R4685))),"Missing Information", INDEX(Table15[Entire Service Line Classification], MATCH(SUMIFS(Table15[Unique ID],Table15[System-Owned Portion],E4685,Table15[If Material Anything Other than "Lead" in Column E,Was Material Ever Previously Lead?],G4685,Table15[Customer-Owned Portion],O4685),Table15[Unique ID],0),0)))</f>
        <v/>
      </c>
      <c r="X4685"/>
    </row>
    <row r="4686" spans="2:24" x14ac:dyDescent="0.25">
      <c r="B4686" s="146"/>
      <c r="C4686" s="31"/>
      <c r="D4686" s="31"/>
      <c r="E4686" s="44"/>
      <c r="F4686" s="43"/>
      <c r="G4686" s="84"/>
      <c r="H4686" s="31"/>
      <c r="I4686" s="205"/>
      <c r="J4686" s="84"/>
      <c r="K4686" s="31"/>
      <c r="L4686" s="31"/>
      <c r="M4686" s="169"/>
      <c r="N4686" s="148"/>
      <c r="O4686" s="106"/>
      <c r="P4686" s="43"/>
      <c r="Q4686" s="205"/>
      <c r="R4686" s="84"/>
      <c r="S4686" s="31"/>
      <c r="T4686" s="31"/>
      <c r="U4686" s="169"/>
      <c r="V4686" s="150"/>
      <c r="W4686" s="141" t="str" cm="1">
        <f t="array" ref="W4686">IF(SUM(LEN(B4686:V4686))=0,"",IF(OR(OR(ISBLANK(F4686),SUM(LEN(C4686),LEN(D4686))=0),AND(NOT(E4686="Unknown"),ISBLANK(J4686)),AND(NOT(O4686="Unknown"),ISBLANK(R4686))),"Missing Information", INDEX(Table15[Entire Service Line Classification], MATCH(SUMIFS(Table15[Unique ID],Table15[System-Owned Portion],E4686,Table15[If Material Anything Other than "Lead" in Column E,Was Material Ever Previously Lead?],G4686,Table15[Customer-Owned Portion],O4686),Table15[Unique ID],0),0)))</f>
        <v/>
      </c>
      <c r="X4686"/>
    </row>
    <row r="4687" spans="2:24" x14ac:dyDescent="0.25">
      <c r="B4687" s="146"/>
      <c r="C4687" s="31"/>
      <c r="D4687" s="31"/>
      <c r="E4687" s="44"/>
      <c r="F4687" s="43"/>
      <c r="G4687" s="84"/>
      <c r="H4687" s="31"/>
      <c r="I4687" s="205"/>
      <c r="J4687" s="84"/>
      <c r="K4687" s="31"/>
      <c r="L4687" s="31"/>
      <c r="M4687" s="169"/>
      <c r="N4687" s="148"/>
      <c r="O4687" s="106"/>
      <c r="P4687" s="43"/>
      <c r="Q4687" s="205"/>
      <c r="R4687" s="84"/>
      <c r="S4687" s="31"/>
      <c r="T4687" s="31"/>
      <c r="U4687" s="169"/>
      <c r="V4687" s="150"/>
      <c r="W4687" s="141" t="str" cm="1">
        <f t="array" ref="W4687">IF(SUM(LEN(B4687:V4687))=0,"",IF(OR(OR(ISBLANK(F4687),SUM(LEN(C4687),LEN(D4687))=0),AND(NOT(E4687="Unknown"),ISBLANK(J4687)),AND(NOT(O4687="Unknown"),ISBLANK(R4687))),"Missing Information", INDEX(Table15[Entire Service Line Classification], MATCH(SUMIFS(Table15[Unique ID],Table15[System-Owned Portion],E4687,Table15[If Material Anything Other than "Lead" in Column E,Was Material Ever Previously Lead?],G4687,Table15[Customer-Owned Portion],O4687),Table15[Unique ID],0),0)))</f>
        <v/>
      </c>
      <c r="X4687"/>
    </row>
    <row r="4688" spans="2:24" x14ac:dyDescent="0.25">
      <c r="B4688" s="146"/>
      <c r="C4688" s="31"/>
      <c r="D4688" s="31"/>
      <c r="E4688" s="44"/>
      <c r="F4688" s="43"/>
      <c r="G4688" s="84"/>
      <c r="H4688" s="31"/>
      <c r="I4688" s="205"/>
      <c r="J4688" s="84"/>
      <c r="K4688" s="31"/>
      <c r="L4688" s="31"/>
      <c r="M4688" s="169"/>
      <c r="N4688" s="148"/>
      <c r="O4688" s="106"/>
      <c r="P4688" s="43"/>
      <c r="Q4688" s="205"/>
      <c r="R4688" s="84"/>
      <c r="S4688" s="31"/>
      <c r="T4688" s="31"/>
      <c r="U4688" s="169"/>
      <c r="V4688" s="150"/>
      <c r="W4688" s="141" t="str" cm="1">
        <f t="array" ref="W4688">IF(SUM(LEN(B4688:V4688))=0,"",IF(OR(OR(ISBLANK(F4688),SUM(LEN(C4688),LEN(D4688))=0),AND(NOT(E4688="Unknown"),ISBLANK(J4688)),AND(NOT(O4688="Unknown"),ISBLANK(R4688))),"Missing Information", INDEX(Table15[Entire Service Line Classification], MATCH(SUMIFS(Table15[Unique ID],Table15[System-Owned Portion],E4688,Table15[If Material Anything Other than "Lead" in Column E,Was Material Ever Previously Lead?],G4688,Table15[Customer-Owned Portion],O4688),Table15[Unique ID],0),0)))</f>
        <v/>
      </c>
      <c r="X4688"/>
    </row>
    <row r="4689" spans="2:24" x14ac:dyDescent="0.25">
      <c r="B4689" s="146"/>
      <c r="C4689" s="31"/>
      <c r="D4689" s="31"/>
      <c r="E4689" s="44"/>
      <c r="F4689" s="43"/>
      <c r="G4689" s="84"/>
      <c r="H4689" s="31"/>
      <c r="I4689" s="205"/>
      <c r="J4689" s="84"/>
      <c r="K4689" s="31"/>
      <c r="L4689" s="31"/>
      <c r="M4689" s="169"/>
      <c r="N4689" s="148"/>
      <c r="O4689" s="106"/>
      <c r="P4689" s="43"/>
      <c r="Q4689" s="205"/>
      <c r="R4689" s="84"/>
      <c r="S4689" s="31"/>
      <c r="T4689" s="31"/>
      <c r="U4689" s="169"/>
      <c r="V4689" s="150"/>
      <c r="W4689" s="141" t="str" cm="1">
        <f t="array" ref="W4689">IF(SUM(LEN(B4689:V4689))=0,"",IF(OR(OR(ISBLANK(F4689),SUM(LEN(C4689),LEN(D4689))=0),AND(NOT(E4689="Unknown"),ISBLANK(J4689)),AND(NOT(O4689="Unknown"),ISBLANK(R4689))),"Missing Information", INDEX(Table15[Entire Service Line Classification], MATCH(SUMIFS(Table15[Unique ID],Table15[System-Owned Portion],E4689,Table15[If Material Anything Other than "Lead" in Column E,Was Material Ever Previously Lead?],G4689,Table15[Customer-Owned Portion],O4689),Table15[Unique ID],0),0)))</f>
        <v/>
      </c>
      <c r="X4689"/>
    </row>
    <row r="4690" spans="2:24" x14ac:dyDescent="0.25">
      <c r="B4690" s="146"/>
      <c r="C4690" s="31"/>
      <c r="D4690" s="31"/>
      <c r="E4690" s="44"/>
      <c r="F4690" s="43"/>
      <c r="G4690" s="84"/>
      <c r="H4690" s="31"/>
      <c r="I4690" s="205"/>
      <c r="J4690" s="84"/>
      <c r="K4690" s="31"/>
      <c r="L4690" s="31"/>
      <c r="M4690" s="169"/>
      <c r="N4690" s="148"/>
      <c r="O4690" s="106"/>
      <c r="P4690" s="43"/>
      <c r="Q4690" s="205"/>
      <c r="R4690" s="84"/>
      <c r="S4690" s="31"/>
      <c r="T4690" s="31"/>
      <c r="U4690" s="169"/>
      <c r="V4690" s="150"/>
      <c r="W4690" s="141" t="str" cm="1">
        <f t="array" ref="W4690">IF(SUM(LEN(B4690:V4690))=0,"",IF(OR(OR(ISBLANK(F4690),SUM(LEN(C4690),LEN(D4690))=0),AND(NOT(E4690="Unknown"),ISBLANK(J4690)),AND(NOT(O4690="Unknown"),ISBLANK(R4690))),"Missing Information", INDEX(Table15[Entire Service Line Classification], MATCH(SUMIFS(Table15[Unique ID],Table15[System-Owned Portion],E4690,Table15[If Material Anything Other than "Lead" in Column E,Was Material Ever Previously Lead?],G4690,Table15[Customer-Owned Portion],O4690),Table15[Unique ID],0),0)))</f>
        <v/>
      </c>
      <c r="X4690"/>
    </row>
    <row r="4691" spans="2:24" x14ac:dyDescent="0.25">
      <c r="B4691" s="146"/>
      <c r="C4691" s="31"/>
      <c r="D4691" s="31"/>
      <c r="E4691" s="44"/>
      <c r="F4691" s="43"/>
      <c r="G4691" s="84"/>
      <c r="H4691" s="31"/>
      <c r="I4691" s="205"/>
      <c r="J4691" s="84"/>
      <c r="K4691" s="31"/>
      <c r="L4691" s="31"/>
      <c r="M4691" s="169"/>
      <c r="N4691" s="148"/>
      <c r="O4691" s="106"/>
      <c r="P4691" s="43"/>
      <c r="Q4691" s="205"/>
      <c r="R4691" s="84"/>
      <c r="S4691" s="31"/>
      <c r="T4691" s="31"/>
      <c r="U4691" s="169"/>
      <c r="V4691" s="150"/>
      <c r="W4691" s="141" t="str" cm="1">
        <f t="array" ref="W4691">IF(SUM(LEN(B4691:V4691))=0,"",IF(OR(OR(ISBLANK(F4691),SUM(LEN(C4691),LEN(D4691))=0),AND(NOT(E4691="Unknown"),ISBLANK(J4691)),AND(NOT(O4691="Unknown"),ISBLANK(R4691))),"Missing Information", INDEX(Table15[Entire Service Line Classification], MATCH(SUMIFS(Table15[Unique ID],Table15[System-Owned Portion],E4691,Table15[If Material Anything Other than "Lead" in Column E,Was Material Ever Previously Lead?],G4691,Table15[Customer-Owned Portion],O4691),Table15[Unique ID],0),0)))</f>
        <v/>
      </c>
      <c r="X4691"/>
    </row>
    <row r="4692" spans="2:24" x14ac:dyDescent="0.25">
      <c r="B4692" s="146"/>
      <c r="C4692" s="31"/>
      <c r="D4692" s="31"/>
      <c r="E4692" s="44"/>
      <c r="F4692" s="43"/>
      <c r="G4692" s="84"/>
      <c r="H4692" s="31"/>
      <c r="I4692" s="205"/>
      <c r="J4692" s="84"/>
      <c r="K4692" s="31"/>
      <c r="L4692" s="31"/>
      <c r="M4692" s="169"/>
      <c r="N4692" s="148"/>
      <c r="O4692" s="106"/>
      <c r="P4692" s="43"/>
      <c r="Q4692" s="205"/>
      <c r="R4692" s="84"/>
      <c r="S4692" s="31"/>
      <c r="T4692" s="31"/>
      <c r="U4692" s="169"/>
      <c r="V4692" s="150"/>
      <c r="W4692" s="141" t="str" cm="1">
        <f t="array" ref="W4692">IF(SUM(LEN(B4692:V4692))=0,"",IF(OR(OR(ISBLANK(F4692),SUM(LEN(C4692),LEN(D4692))=0),AND(NOT(E4692="Unknown"),ISBLANK(J4692)),AND(NOT(O4692="Unknown"),ISBLANK(R4692))),"Missing Information", INDEX(Table15[Entire Service Line Classification], MATCH(SUMIFS(Table15[Unique ID],Table15[System-Owned Portion],E4692,Table15[If Material Anything Other than "Lead" in Column E,Was Material Ever Previously Lead?],G4692,Table15[Customer-Owned Portion],O4692),Table15[Unique ID],0),0)))</f>
        <v/>
      </c>
      <c r="X4692"/>
    </row>
    <row r="4693" spans="2:24" x14ac:dyDescent="0.25">
      <c r="B4693" s="146"/>
      <c r="C4693" s="31"/>
      <c r="D4693" s="31"/>
      <c r="E4693" s="44"/>
      <c r="F4693" s="43"/>
      <c r="G4693" s="84"/>
      <c r="H4693" s="31"/>
      <c r="I4693" s="205"/>
      <c r="J4693" s="84"/>
      <c r="K4693" s="31"/>
      <c r="L4693" s="31"/>
      <c r="M4693" s="169"/>
      <c r="N4693" s="148"/>
      <c r="O4693" s="106"/>
      <c r="P4693" s="43"/>
      <c r="Q4693" s="205"/>
      <c r="R4693" s="84"/>
      <c r="S4693" s="31"/>
      <c r="T4693" s="31"/>
      <c r="U4693" s="169"/>
      <c r="V4693" s="150"/>
      <c r="W4693" s="141" t="str" cm="1">
        <f t="array" ref="W4693">IF(SUM(LEN(B4693:V4693))=0,"",IF(OR(OR(ISBLANK(F4693),SUM(LEN(C4693),LEN(D4693))=0),AND(NOT(E4693="Unknown"),ISBLANK(J4693)),AND(NOT(O4693="Unknown"),ISBLANK(R4693))),"Missing Information", INDEX(Table15[Entire Service Line Classification], MATCH(SUMIFS(Table15[Unique ID],Table15[System-Owned Portion],E4693,Table15[If Material Anything Other than "Lead" in Column E,Was Material Ever Previously Lead?],G4693,Table15[Customer-Owned Portion],O4693),Table15[Unique ID],0),0)))</f>
        <v/>
      </c>
      <c r="X4693"/>
    </row>
    <row r="4694" spans="2:24" x14ac:dyDescent="0.25">
      <c r="B4694" s="146"/>
      <c r="C4694" s="31"/>
      <c r="D4694" s="31"/>
      <c r="E4694" s="44"/>
      <c r="F4694" s="43"/>
      <c r="G4694" s="84"/>
      <c r="H4694" s="31"/>
      <c r="I4694" s="205"/>
      <c r="J4694" s="84"/>
      <c r="K4694" s="31"/>
      <c r="L4694" s="31"/>
      <c r="M4694" s="169"/>
      <c r="N4694" s="148"/>
      <c r="O4694" s="106"/>
      <c r="P4694" s="43"/>
      <c r="Q4694" s="205"/>
      <c r="R4694" s="84"/>
      <c r="S4694" s="31"/>
      <c r="T4694" s="31"/>
      <c r="U4694" s="169"/>
      <c r="V4694" s="150"/>
      <c r="W4694" s="141" t="str" cm="1">
        <f t="array" ref="W4694">IF(SUM(LEN(B4694:V4694))=0,"",IF(OR(OR(ISBLANK(F4694),SUM(LEN(C4694),LEN(D4694))=0),AND(NOT(E4694="Unknown"),ISBLANK(J4694)),AND(NOT(O4694="Unknown"),ISBLANK(R4694))),"Missing Information", INDEX(Table15[Entire Service Line Classification], MATCH(SUMIFS(Table15[Unique ID],Table15[System-Owned Portion],E4694,Table15[If Material Anything Other than "Lead" in Column E,Was Material Ever Previously Lead?],G4694,Table15[Customer-Owned Portion],O4694),Table15[Unique ID],0),0)))</f>
        <v/>
      </c>
      <c r="X4694"/>
    </row>
    <row r="4695" spans="2:24" x14ac:dyDescent="0.25">
      <c r="B4695" s="146"/>
      <c r="C4695" s="31"/>
      <c r="D4695" s="31"/>
      <c r="E4695" s="44"/>
      <c r="F4695" s="43"/>
      <c r="G4695" s="84"/>
      <c r="H4695" s="31"/>
      <c r="I4695" s="205"/>
      <c r="J4695" s="84"/>
      <c r="K4695" s="31"/>
      <c r="L4695" s="31"/>
      <c r="M4695" s="169"/>
      <c r="N4695" s="148"/>
      <c r="O4695" s="106"/>
      <c r="P4695" s="43"/>
      <c r="Q4695" s="205"/>
      <c r="R4695" s="84"/>
      <c r="S4695" s="31"/>
      <c r="T4695" s="31"/>
      <c r="U4695" s="169"/>
      <c r="V4695" s="150"/>
      <c r="W4695" s="141" t="str" cm="1">
        <f t="array" ref="W4695">IF(SUM(LEN(B4695:V4695))=0,"",IF(OR(OR(ISBLANK(F4695),SUM(LEN(C4695),LEN(D4695))=0),AND(NOT(E4695="Unknown"),ISBLANK(J4695)),AND(NOT(O4695="Unknown"),ISBLANK(R4695))),"Missing Information", INDEX(Table15[Entire Service Line Classification], MATCH(SUMIFS(Table15[Unique ID],Table15[System-Owned Portion],E4695,Table15[If Material Anything Other than "Lead" in Column E,Was Material Ever Previously Lead?],G4695,Table15[Customer-Owned Portion],O4695),Table15[Unique ID],0),0)))</f>
        <v/>
      </c>
      <c r="X4695"/>
    </row>
    <row r="4696" spans="2:24" x14ac:dyDescent="0.25">
      <c r="B4696" s="146"/>
      <c r="C4696" s="31"/>
      <c r="D4696" s="31"/>
      <c r="E4696" s="44"/>
      <c r="F4696" s="43"/>
      <c r="G4696" s="84"/>
      <c r="H4696" s="31"/>
      <c r="I4696" s="205"/>
      <c r="J4696" s="84"/>
      <c r="K4696" s="31"/>
      <c r="L4696" s="31"/>
      <c r="M4696" s="169"/>
      <c r="N4696" s="148"/>
      <c r="O4696" s="106"/>
      <c r="P4696" s="43"/>
      <c r="Q4696" s="205"/>
      <c r="R4696" s="84"/>
      <c r="S4696" s="31"/>
      <c r="T4696" s="31"/>
      <c r="U4696" s="169"/>
      <c r="V4696" s="150"/>
      <c r="W4696" s="141" t="str" cm="1">
        <f t="array" ref="W4696">IF(SUM(LEN(B4696:V4696))=0,"",IF(OR(OR(ISBLANK(F4696),SUM(LEN(C4696),LEN(D4696))=0),AND(NOT(E4696="Unknown"),ISBLANK(J4696)),AND(NOT(O4696="Unknown"),ISBLANK(R4696))),"Missing Information", INDEX(Table15[Entire Service Line Classification], MATCH(SUMIFS(Table15[Unique ID],Table15[System-Owned Portion],E4696,Table15[If Material Anything Other than "Lead" in Column E,Was Material Ever Previously Lead?],G4696,Table15[Customer-Owned Portion],O4696),Table15[Unique ID],0),0)))</f>
        <v/>
      </c>
      <c r="X4696"/>
    </row>
    <row r="4697" spans="2:24" x14ac:dyDescent="0.25">
      <c r="B4697" s="146"/>
      <c r="C4697" s="31"/>
      <c r="D4697" s="31"/>
      <c r="E4697" s="44"/>
      <c r="F4697" s="43"/>
      <c r="G4697" s="84"/>
      <c r="H4697" s="31"/>
      <c r="I4697" s="205"/>
      <c r="J4697" s="84"/>
      <c r="K4697" s="31"/>
      <c r="L4697" s="31"/>
      <c r="M4697" s="169"/>
      <c r="N4697" s="148"/>
      <c r="O4697" s="106"/>
      <c r="P4697" s="43"/>
      <c r="Q4697" s="205"/>
      <c r="R4697" s="84"/>
      <c r="S4697" s="31"/>
      <c r="T4697" s="31"/>
      <c r="U4697" s="169"/>
      <c r="V4697" s="150"/>
      <c r="W4697" s="141" t="str" cm="1">
        <f t="array" ref="W4697">IF(SUM(LEN(B4697:V4697))=0,"",IF(OR(OR(ISBLANK(F4697),SUM(LEN(C4697),LEN(D4697))=0),AND(NOT(E4697="Unknown"),ISBLANK(J4697)),AND(NOT(O4697="Unknown"),ISBLANK(R4697))),"Missing Information", INDEX(Table15[Entire Service Line Classification], MATCH(SUMIFS(Table15[Unique ID],Table15[System-Owned Portion],E4697,Table15[If Material Anything Other than "Lead" in Column E,Was Material Ever Previously Lead?],G4697,Table15[Customer-Owned Portion],O4697),Table15[Unique ID],0),0)))</f>
        <v/>
      </c>
      <c r="X4697"/>
    </row>
    <row r="4698" spans="2:24" x14ac:dyDescent="0.25">
      <c r="B4698" s="146"/>
      <c r="C4698" s="31"/>
      <c r="D4698" s="31"/>
      <c r="E4698" s="44"/>
      <c r="F4698" s="43"/>
      <c r="G4698" s="84"/>
      <c r="H4698" s="31"/>
      <c r="I4698" s="205"/>
      <c r="J4698" s="84"/>
      <c r="K4698" s="31"/>
      <c r="L4698" s="31"/>
      <c r="M4698" s="169"/>
      <c r="N4698" s="148"/>
      <c r="O4698" s="106"/>
      <c r="P4698" s="43"/>
      <c r="Q4698" s="205"/>
      <c r="R4698" s="84"/>
      <c r="S4698" s="31"/>
      <c r="T4698" s="31"/>
      <c r="U4698" s="169"/>
      <c r="V4698" s="150"/>
      <c r="W4698" s="141" t="str" cm="1">
        <f t="array" ref="W4698">IF(SUM(LEN(B4698:V4698))=0,"",IF(OR(OR(ISBLANK(F4698),SUM(LEN(C4698),LEN(D4698))=0),AND(NOT(E4698="Unknown"),ISBLANK(J4698)),AND(NOT(O4698="Unknown"),ISBLANK(R4698))),"Missing Information", INDEX(Table15[Entire Service Line Classification], MATCH(SUMIFS(Table15[Unique ID],Table15[System-Owned Portion],E4698,Table15[If Material Anything Other than "Lead" in Column E,Was Material Ever Previously Lead?],G4698,Table15[Customer-Owned Portion],O4698),Table15[Unique ID],0),0)))</f>
        <v/>
      </c>
      <c r="X4698"/>
    </row>
    <row r="4699" spans="2:24" x14ac:dyDescent="0.25">
      <c r="B4699" s="146"/>
      <c r="C4699" s="31"/>
      <c r="D4699" s="31"/>
      <c r="E4699" s="44"/>
      <c r="F4699" s="43"/>
      <c r="G4699" s="84"/>
      <c r="H4699" s="31"/>
      <c r="I4699" s="205"/>
      <c r="J4699" s="84"/>
      <c r="K4699" s="31"/>
      <c r="L4699" s="31"/>
      <c r="M4699" s="169"/>
      <c r="N4699" s="148"/>
      <c r="O4699" s="106"/>
      <c r="P4699" s="43"/>
      <c r="Q4699" s="205"/>
      <c r="R4699" s="84"/>
      <c r="S4699" s="31"/>
      <c r="T4699" s="31"/>
      <c r="U4699" s="169"/>
      <c r="V4699" s="150"/>
      <c r="W4699" s="141" t="str" cm="1">
        <f t="array" ref="W4699">IF(SUM(LEN(B4699:V4699))=0,"",IF(OR(OR(ISBLANK(F4699),SUM(LEN(C4699),LEN(D4699))=0),AND(NOT(E4699="Unknown"),ISBLANK(J4699)),AND(NOT(O4699="Unknown"),ISBLANK(R4699))),"Missing Information", INDEX(Table15[Entire Service Line Classification], MATCH(SUMIFS(Table15[Unique ID],Table15[System-Owned Portion],E4699,Table15[If Material Anything Other than "Lead" in Column E,Was Material Ever Previously Lead?],G4699,Table15[Customer-Owned Portion],O4699),Table15[Unique ID],0),0)))</f>
        <v/>
      </c>
      <c r="X4699"/>
    </row>
    <row r="4700" spans="2:24" x14ac:dyDescent="0.25">
      <c r="B4700" s="146"/>
      <c r="C4700" s="31"/>
      <c r="D4700" s="31"/>
      <c r="E4700" s="44"/>
      <c r="F4700" s="43"/>
      <c r="G4700" s="84"/>
      <c r="H4700" s="31"/>
      <c r="I4700" s="205"/>
      <c r="J4700" s="84"/>
      <c r="K4700" s="31"/>
      <c r="L4700" s="31"/>
      <c r="M4700" s="169"/>
      <c r="N4700" s="148"/>
      <c r="O4700" s="106"/>
      <c r="P4700" s="43"/>
      <c r="Q4700" s="205"/>
      <c r="R4700" s="84"/>
      <c r="S4700" s="31"/>
      <c r="T4700" s="31"/>
      <c r="U4700" s="169"/>
      <c r="V4700" s="150"/>
      <c r="W4700" s="141" t="str" cm="1">
        <f t="array" ref="W4700">IF(SUM(LEN(B4700:V4700))=0,"",IF(OR(OR(ISBLANK(F4700),SUM(LEN(C4700),LEN(D4700))=0),AND(NOT(E4700="Unknown"),ISBLANK(J4700)),AND(NOT(O4700="Unknown"),ISBLANK(R4700))),"Missing Information", INDEX(Table15[Entire Service Line Classification], MATCH(SUMIFS(Table15[Unique ID],Table15[System-Owned Portion],E4700,Table15[If Material Anything Other than "Lead" in Column E,Was Material Ever Previously Lead?],G4700,Table15[Customer-Owned Portion],O4700),Table15[Unique ID],0),0)))</f>
        <v/>
      </c>
      <c r="X4700"/>
    </row>
    <row r="4701" spans="2:24" x14ac:dyDescent="0.25">
      <c r="B4701" s="146"/>
      <c r="C4701" s="31"/>
      <c r="D4701" s="31"/>
      <c r="E4701" s="44"/>
      <c r="F4701" s="43"/>
      <c r="G4701" s="84"/>
      <c r="H4701" s="31"/>
      <c r="I4701" s="205"/>
      <c r="J4701" s="84"/>
      <c r="K4701" s="31"/>
      <c r="L4701" s="31"/>
      <c r="M4701" s="169"/>
      <c r="N4701" s="148"/>
      <c r="O4701" s="106"/>
      <c r="P4701" s="43"/>
      <c r="Q4701" s="205"/>
      <c r="R4701" s="84"/>
      <c r="S4701" s="31"/>
      <c r="T4701" s="31"/>
      <c r="U4701" s="169"/>
      <c r="V4701" s="150"/>
      <c r="W4701" s="141" t="str" cm="1">
        <f t="array" ref="W4701">IF(SUM(LEN(B4701:V4701))=0,"",IF(OR(OR(ISBLANK(F4701),SUM(LEN(C4701),LEN(D4701))=0),AND(NOT(E4701="Unknown"),ISBLANK(J4701)),AND(NOT(O4701="Unknown"),ISBLANK(R4701))),"Missing Information", INDEX(Table15[Entire Service Line Classification], MATCH(SUMIFS(Table15[Unique ID],Table15[System-Owned Portion],E4701,Table15[If Material Anything Other than "Lead" in Column E,Was Material Ever Previously Lead?],G4701,Table15[Customer-Owned Portion],O4701),Table15[Unique ID],0),0)))</f>
        <v/>
      </c>
      <c r="X4701"/>
    </row>
    <row r="4702" spans="2:24" x14ac:dyDescent="0.25">
      <c r="B4702" s="146"/>
      <c r="C4702" s="31"/>
      <c r="D4702" s="31"/>
      <c r="E4702" s="44"/>
      <c r="F4702" s="43"/>
      <c r="G4702" s="84"/>
      <c r="H4702" s="31"/>
      <c r="I4702" s="205"/>
      <c r="J4702" s="84"/>
      <c r="K4702" s="31"/>
      <c r="L4702" s="31"/>
      <c r="M4702" s="169"/>
      <c r="N4702" s="148"/>
      <c r="O4702" s="106"/>
      <c r="P4702" s="43"/>
      <c r="Q4702" s="205"/>
      <c r="R4702" s="84"/>
      <c r="S4702" s="31"/>
      <c r="T4702" s="31"/>
      <c r="U4702" s="169"/>
      <c r="V4702" s="150"/>
      <c r="W4702" s="141" t="str" cm="1">
        <f t="array" ref="W4702">IF(SUM(LEN(B4702:V4702))=0,"",IF(OR(OR(ISBLANK(F4702),SUM(LEN(C4702),LEN(D4702))=0),AND(NOT(E4702="Unknown"),ISBLANK(J4702)),AND(NOT(O4702="Unknown"),ISBLANK(R4702))),"Missing Information", INDEX(Table15[Entire Service Line Classification], MATCH(SUMIFS(Table15[Unique ID],Table15[System-Owned Portion],E4702,Table15[If Material Anything Other than "Lead" in Column E,Was Material Ever Previously Lead?],G4702,Table15[Customer-Owned Portion],O4702),Table15[Unique ID],0),0)))</f>
        <v/>
      </c>
      <c r="X4702"/>
    </row>
    <row r="4703" spans="2:24" x14ac:dyDescent="0.25">
      <c r="B4703" s="146"/>
      <c r="C4703" s="31"/>
      <c r="D4703" s="31"/>
      <c r="E4703" s="44"/>
      <c r="F4703" s="43"/>
      <c r="G4703" s="84"/>
      <c r="H4703" s="31"/>
      <c r="I4703" s="205"/>
      <c r="J4703" s="84"/>
      <c r="K4703" s="31"/>
      <c r="L4703" s="31"/>
      <c r="M4703" s="169"/>
      <c r="N4703" s="148"/>
      <c r="O4703" s="106"/>
      <c r="P4703" s="43"/>
      <c r="Q4703" s="205"/>
      <c r="R4703" s="84"/>
      <c r="S4703" s="31"/>
      <c r="T4703" s="31"/>
      <c r="U4703" s="169"/>
      <c r="V4703" s="150"/>
      <c r="W4703" s="141" t="str" cm="1">
        <f t="array" ref="W4703">IF(SUM(LEN(B4703:V4703))=0,"",IF(OR(OR(ISBLANK(F4703),SUM(LEN(C4703),LEN(D4703))=0),AND(NOT(E4703="Unknown"),ISBLANK(J4703)),AND(NOT(O4703="Unknown"),ISBLANK(R4703))),"Missing Information", INDEX(Table15[Entire Service Line Classification], MATCH(SUMIFS(Table15[Unique ID],Table15[System-Owned Portion],E4703,Table15[If Material Anything Other than "Lead" in Column E,Was Material Ever Previously Lead?],G4703,Table15[Customer-Owned Portion],O4703),Table15[Unique ID],0),0)))</f>
        <v/>
      </c>
      <c r="X4703"/>
    </row>
    <row r="4704" spans="2:24" x14ac:dyDescent="0.25">
      <c r="B4704" s="146"/>
      <c r="C4704" s="31"/>
      <c r="D4704" s="31"/>
      <c r="E4704" s="44"/>
      <c r="F4704" s="43"/>
      <c r="G4704" s="84"/>
      <c r="H4704" s="31"/>
      <c r="I4704" s="205"/>
      <c r="J4704" s="84"/>
      <c r="K4704" s="31"/>
      <c r="L4704" s="31"/>
      <c r="M4704" s="169"/>
      <c r="N4704" s="148"/>
      <c r="O4704" s="106"/>
      <c r="P4704" s="43"/>
      <c r="Q4704" s="205"/>
      <c r="R4704" s="84"/>
      <c r="S4704" s="31"/>
      <c r="T4704" s="31"/>
      <c r="U4704" s="169"/>
      <c r="V4704" s="150"/>
      <c r="W4704" s="141" t="str" cm="1">
        <f t="array" ref="W4704">IF(SUM(LEN(B4704:V4704))=0,"",IF(OR(OR(ISBLANK(F4704),SUM(LEN(C4704),LEN(D4704))=0),AND(NOT(E4704="Unknown"),ISBLANK(J4704)),AND(NOT(O4704="Unknown"),ISBLANK(R4704))),"Missing Information", INDEX(Table15[Entire Service Line Classification], MATCH(SUMIFS(Table15[Unique ID],Table15[System-Owned Portion],E4704,Table15[If Material Anything Other than "Lead" in Column E,Was Material Ever Previously Lead?],G4704,Table15[Customer-Owned Portion],O4704),Table15[Unique ID],0),0)))</f>
        <v/>
      </c>
      <c r="X4704"/>
    </row>
    <row r="4705" spans="2:24" x14ac:dyDescent="0.25">
      <c r="B4705" s="146"/>
      <c r="C4705" s="31"/>
      <c r="D4705" s="31"/>
      <c r="E4705" s="44"/>
      <c r="F4705" s="43"/>
      <c r="G4705" s="84"/>
      <c r="H4705" s="31"/>
      <c r="I4705" s="205"/>
      <c r="J4705" s="84"/>
      <c r="K4705" s="31"/>
      <c r="L4705" s="31"/>
      <c r="M4705" s="169"/>
      <c r="N4705" s="148"/>
      <c r="O4705" s="106"/>
      <c r="P4705" s="43"/>
      <c r="Q4705" s="205"/>
      <c r="R4705" s="84"/>
      <c r="S4705" s="31"/>
      <c r="T4705" s="31"/>
      <c r="U4705" s="169"/>
      <c r="V4705" s="150"/>
      <c r="W4705" s="141" t="str" cm="1">
        <f t="array" ref="W4705">IF(SUM(LEN(B4705:V4705))=0,"",IF(OR(OR(ISBLANK(F4705),SUM(LEN(C4705),LEN(D4705))=0),AND(NOT(E4705="Unknown"),ISBLANK(J4705)),AND(NOT(O4705="Unknown"),ISBLANK(R4705))),"Missing Information", INDEX(Table15[Entire Service Line Classification], MATCH(SUMIFS(Table15[Unique ID],Table15[System-Owned Portion],E4705,Table15[If Material Anything Other than "Lead" in Column E,Was Material Ever Previously Lead?],G4705,Table15[Customer-Owned Portion],O4705),Table15[Unique ID],0),0)))</f>
        <v/>
      </c>
      <c r="X4705"/>
    </row>
    <row r="4706" spans="2:24" x14ac:dyDescent="0.25">
      <c r="B4706" s="146"/>
      <c r="C4706" s="31"/>
      <c r="D4706" s="31"/>
      <c r="E4706" s="44"/>
      <c r="F4706" s="43"/>
      <c r="G4706" s="84"/>
      <c r="H4706" s="31"/>
      <c r="I4706" s="205"/>
      <c r="J4706" s="84"/>
      <c r="K4706" s="31"/>
      <c r="L4706" s="31"/>
      <c r="M4706" s="169"/>
      <c r="N4706" s="148"/>
      <c r="O4706" s="106"/>
      <c r="P4706" s="43"/>
      <c r="Q4706" s="205"/>
      <c r="R4706" s="84"/>
      <c r="S4706" s="31"/>
      <c r="T4706" s="31"/>
      <c r="U4706" s="169"/>
      <c r="V4706" s="150"/>
      <c r="W4706" s="141" t="str" cm="1">
        <f t="array" ref="W4706">IF(SUM(LEN(B4706:V4706))=0,"",IF(OR(OR(ISBLANK(F4706),SUM(LEN(C4706),LEN(D4706))=0),AND(NOT(E4706="Unknown"),ISBLANK(J4706)),AND(NOT(O4706="Unknown"),ISBLANK(R4706))),"Missing Information", INDEX(Table15[Entire Service Line Classification], MATCH(SUMIFS(Table15[Unique ID],Table15[System-Owned Portion],E4706,Table15[If Material Anything Other than "Lead" in Column E,Was Material Ever Previously Lead?],G4706,Table15[Customer-Owned Portion],O4706),Table15[Unique ID],0),0)))</f>
        <v/>
      </c>
      <c r="X4706"/>
    </row>
    <row r="4707" spans="2:24" x14ac:dyDescent="0.25">
      <c r="B4707" s="146"/>
      <c r="C4707" s="31"/>
      <c r="D4707" s="31"/>
      <c r="E4707" s="44"/>
      <c r="F4707" s="43"/>
      <c r="G4707" s="84"/>
      <c r="H4707" s="31"/>
      <c r="I4707" s="205"/>
      <c r="J4707" s="84"/>
      <c r="K4707" s="31"/>
      <c r="L4707" s="31"/>
      <c r="M4707" s="169"/>
      <c r="N4707" s="148"/>
      <c r="O4707" s="106"/>
      <c r="P4707" s="43"/>
      <c r="Q4707" s="205"/>
      <c r="R4707" s="84"/>
      <c r="S4707" s="31"/>
      <c r="T4707" s="31"/>
      <c r="U4707" s="169"/>
      <c r="V4707" s="150"/>
      <c r="W4707" s="141" t="str" cm="1">
        <f t="array" ref="W4707">IF(SUM(LEN(B4707:V4707))=0,"",IF(OR(OR(ISBLANK(F4707),SUM(LEN(C4707),LEN(D4707))=0),AND(NOT(E4707="Unknown"),ISBLANK(J4707)),AND(NOT(O4707="Unknown"),ISBLANK(R4707))),"Missing Information", INDEX(Table15[Entire Service Line Classification], MATCH(SUMIFS(Table15[Unique ID],Table15[System-Owned Portion],E4707,Table15[If Material Anything Other than "Lead" in Column E,Was Material Ever Previously Lead?],G4707,Table15[Customer-Owned Portion],O4707),Table15[Unique ID],0),0)))</f>
        <v/>
      </c>
      <c r="X4707"/>
    </row>
    <row r="4708" spans="2:24" x14ac:dyDescent="0.25">
      <c r="B4708" s="146"/>
      <c r="C4708" s="31"/>
      <c r="D4708" s="31"/>
      <c r="E4708" s="44"/>
      <c r="F4708" s="43"/>
      <c r="G4708" s="84"/>
      <c r="H4708" s="31"/>
      <c r="I4708" s="205"/>
      <c r="J4708" s="84"/>
      <c r="K4708" s="31"/>
      <c r="L4708" s="31"/>
      <c r="M4708" s="169"/>
      <c r="N4708" s="148"/>
      <c r="O4708" s="106"/>
      <c r="P4708" s="43"/>
      <c r="Q4708" s="205"/>
      <c r="R4708" s="84"/>
      <c r="S4708" s="31"/>
      <c r="T4708" s="31"/>
      <c r="U4708" s="169"/>
      <c r="V4708" s="150"/>
      <c r="W4708" s="141" t="str" cm="1">
        <f t="array" ref="W4708">IF(SUM(LEN(B4708:V4708))=0,"",IF(OR(OR(ISBLANK(F4708),SUM(LEN(C4708),LEN(D4708))=0),AND(NOT(E4708="Unknown"),ISBLANK(J4708)),AND(NOT(O4708="Unknown"),ISBLANK(R4708))),"Missing Information", INDEX(Table15[Entire Service Line Classification], MATCH(SUMIFS(Table15[Unique ID],Table15[System-Owned Portion],E4708,Table15[If Material Anything Other than "Lead" in Column E,Was Material Ever Previously Lead?],G4708,Table15[Customer-Owned Portion],O4708),Table15[Unique ID],0),0)))</f>
        <v/>
      </c>
      <c r="X4708"/>
    </row>
    <row r="4709" spans="2:24" x14ac:dyDescent="0.25">
      <c r="B4709" s="146"/>
      <c r="C4709" s="31"/>
      <c r="D4709" s="31"/>
      <c r="E4709" s="44"/>
      <c r="F4709" s="43"/>
      <c r="G4709" s="84"/>
      <c r="H4709" s="31"/>
      <c r="I4709" s="205"/>
      <c r="J4709" s="84"/>
      <c r="K4709" s="31"/>
      <c r="L4709" s="31"/>
      <c r="M4709" s="169"/>
      <c r="N4709" s="148"/>
      <c r="O4709" s="106"/>
      <c r="P4709" s="43"/>
      <c r="Q4709" s="205"/>
      <c r="R4709" s="84"/>
      <c r="S4709" s="31"/>
      <c r="T4709" s="31"/>
      <c r="U4709" s="169"/>
      <c r="V4709" s="150"/>
      <c r="W4709" s="141" t="str" cm="1">
        <f t="array" ref="W4709">IF(SUM(LEN(B4709:V4709))=0,"",IF(OR(OR(ISBLANK(F4709),SUM(LEN(C4709),LEN(D4709))=0),AND(NOT(E4709="Unknown"),ISBLANK(J4709)),AND(NOT(O4709="Unknown"),ISBLANK(R4709))),"Missing Information", INDEX(Table15[Entire Service Line Classification], MATCH(SUMIFS(Table15[Unique ID],Table15[System-Owned Portion],E4709,Table15[If Material Anything Other than "Lead" in Column E,Was Material Ever Previously Lead?],G4709,Table15[Customer-Owned Portion],O4709),Table15[Unique ID],0),0)))</f>
        <v/>
      </c>
      <c r="X4709"/>
    </row>
    <row r="4710" spans="2:24" x14ac:dyDescent="0.25">
      <c r="B4710" s="146"/>
      <c r="C4710" s="31"/>
      <c r="D4710" s="31"/>
      <c r="E4710" s="44"/>
      <c r="F4710" s="43"/>
      <c r="G4710" s="84"/>
      <c r="H4710" s="31"/>
      <c r="I4710" s="205"/>
      <c r="J4710" s="84"/>
      <c r="K4710" s="31"/>
      <c r="L4710" s="31"/>
      <c r="M4710" s="169"/>
      <c r="N4710" s="148"/>
      <c r="O4710" s="106"/>
      <c r="P4710" s="43"/>
      <c r="Q4710" s="205"/>
      <c r="R4710" s="84"/>
      <c r="S4710" s="31"/>
      <c r="T4710" s="31"/>
      <c r="U4710" s="169"/>
      <c r="V4710" s="150"/>
      <c r="W4710" s="141" t="str" cm="1">
        <f t="array" ref="W4710">IF(SUM(LEN(B4710:V4710))=0,"",IF(OR(OR(ISBLANK(F4710),SUM(LEN(C4710),LEN(D4710))=0),AND(NOT(E4710="Unknown"),ISBLANK(J4710)),AND(NOT(O4710="Unknown"),ISBLANK(R4710))),"Missing Information", INDEX(Table15[Entire Service Line Classification], MATCH(SUMIFS(Table15[Unique ID],Table15[System-Owned Portion],E4710,Table15[If Material Anything Other than "Lead" in Column E,Was Material Ever Previously Lead?],G4710,Table15[Customer-Owned Portion],O4710),Table15[Unique ID],0),0)))</f>
        <v/>
      </c>
      <c r="X4710"/>
    </row>
    <row r="4711" spans="2:24" x14ac:dyDescent="0.25">
      <c r="B4711" s="146"/>
      <c r="C4711" s="31"/>
      <c r="D4711" s="31"/>
      <c r="E4711" s="44"/>
      <c r="F4711" s="43"/>
      <c r="G4711" s="84"/>
      <c r="H4711" s="31"/>
      <c r="I4711" s="205"/>
      <c r="J4711" s="84"/>
      <c r="K4711" s="31"/>
      <c r="L4711" s="31"/>
      <c r="M4711" s="169"/>
      <c r="N4711" s="148"/>
      <c r="O4711" s="106"/>
      <c r="P4711" s="43"/>
      <c r="Q4711" s="205"/>
      <c r="R4711" s="84"/>
      <c r="S4711" s="31"/>
      <c r="T4711" s="31"/>
      <c r="U4711" s="169"/>
      <c r="V4711" s="150"/>
      <c r="W4711" s="141" t="str" cm="1">
        <f t="array" ref="W4711">IF(SUM(LEN(B4711:V4711))=0,"",IF(OR(OR(ISBLANK(F4711),SUM(LEN(C4711),LEN(D4711))=0),AND(NOT(E4711="Unknown"),ISBLANK(J4711)),AND(NOT(O4711="Unknown"),ISBLANK(R4711))),"Missing Information", INDEX(Table15[Entire Service Line Classification], MATCH(SUMIFS(Table15[Unique ID],Table15[System-Owned Portion],E4711,Table15[If Material Anything Other than "Lead" in Column E,Was Material Ever Previously Lead?],G4711,Table15[Customer-Owned Portion],O4711),Table15[Unique ID],0),0)))</f>
        <v/>
      </c>
      <c r="X4711"/>
    </row>
    <row r="4712" spans="2:24" x14ac:dyDescent="0.25">
      <c r="B4712" s="146"/>
      <c r="C4712" s="31"/>
      <c r="D4712" s="31"/>
      <c r="E4712" s="44"/>
      <c r="F4712" s="43"/>
      <c r="G4712" s="84"/>
      <c r="H4712" s="31"/>
      <c r="I4712" s="205"/>
      <c r="J4712" s="84"/>
      <c r="K4712" s="31"/>
      <c r="L4712" s="31"/>
      <c r="M4712" s="169"/>
      <c r="N4712" s="148"/>
      <c r="O4712" s="106"/>
      <c r="P4712" s="43"/>
      <c r="Q4712" s="205"/>
      <c r="R4712" s="84"/>
      <c r="S4712" s="31"/>
      <c r="T4712" s="31"/>
      <c r="U4712" s="169"/>
      <c r="V4712" s="150"/>
      <c r="W4712" s="141" t="str" cm="1">
        <f t="array" ref="W4712">IF(SUM(LEN(B4712:V4712))=0,"",IF(OR(OR(ISBLANK(F4712),SUM(LEN(C4712),LEN(D4712))=0),AND(NOT(E4712="Unknown"),ISBLANK(J4712)),AND(NOT(O4712="Unknown"),ISBLANK(R4712))),"Missing Information", INDEX(Table15[Entire Service Line Classification], MATCH(SUMIFS(Table15[Unique ID],Table15[System-Owned Portion],E4712,Table15[If Material Anything Other than "Lead" in Column E,Was Material Ever Previously Lead?],G4712,Table15[Customer-Owned Portion],O4712),Table15[Unique ID],0),0)))</f>
        <v/>
      </c>
      <c r="X4712"/>
    </row>
    <row r="4713" spans="2:24" x14ac:dyDescent="0.25">
      <c r="B4713" s="146"/>
      <c r="C4713" s="31"/>
      <c r="D4713" s="31"/>
      <c r="E4713" s="44"/>
      <c r="F4713" s="43"/>
      <c r="G4713" s="84"/>
      <c r="H4713" s="31"/>
      <c r="I4713" s="205"/>
      <c r="J4713" s="84"/>
      <c r="K4713" s="31"/>
      <c r="L4713" s="31"/>
      <c r="M4713" s="169"/>
      <c r="N4713" s="148"/>
      <c r="O4713" s="106"/>
      <c r="P4713" s="43"/>
      <c r="Q4713" s="205"/>
      <c r="R4713" s="84"/>
      <c r="S4713" s="31"/>
      <c r="T4713" s="31"/>
      <c r="U4713" s="169"/>
      <c r="V4713" s="150"/>
      <c r="W4713" s="141" t="str" cm="1">
        <f t="array" ref="W4713">IF(SUM(LEN(B4713:V4713))=0,"",IF(OR(OR(ISBLANK(F4713),SUM(LEN(C4713),LEN(D4713))=0),AND(NOT(E4713="Unknown"),ISBLANK(J4713)),AND(NOT(O4713="Unknown"),ISBLANK(R4713))),"Missing Information", INDEX(Table15[Entire Service Line Classification], MATCH(SUMIFS(Table15[Unique ID],Table15[System-Owned Portion],E4713,Table15[If Material Anything Other than "Lead" in Column E,Was Material Ever Previously Lead?],G4713,Table15[Customer-Owned Portion],O4713),Table15[Unique ID],0),0)))</f>
        <v/>
      </c>
      <c r="X4713"/>
    </row>
    <row r="4714" spans="2:24" x14ac:dyDescent="0.25">
      <c r="B4714" s="146"/>
      <c r="C4714" s="31"/>
      <c r="D4714" s="31"/>
      <c r="E4714" s="44"/>
      <c r="F4714" s="43"/>
      <c r="G4714" s="84"/>
      <c r="H4714" s="31"/>
      <c r="I4714" s="205"/>
      <c r="J4714" s="84"/>
      <c r="K4714" s="31"/>
      <c r="L4714" s="31"/>
      <c r="M4714" s="169"/>
      <c r="N4714" s="148"/>
      <c r="O4714" s="106"/>
      <c r="P4714" s="43"/>
      <c r="Q4714" s="205"/>
      <c r="R4714" s="84"/>
      <c r="S4714" s="31"/>
      <c r="T4714" s="31"/>
      <c r="U4714" s="169"/>
      <c r="V4714" s="150"/>
      <c r="W4714" s="141" t="str" cm="1">
        <f t="array" ref="W4714">IF(SUM(LEN(B4714:V4714))=0,"",IF(OR(OR(ISBLANK(F4714),SUM(LEN(C4714),LEN(D4714))=0),AND(NOT(E4714="Unknown"),ISBLANK(J4714)),AND(NOT(O4714="Unknown"),ISBLANK(R4714))),"Missing Information", INDEX(Table15[Entire Service Line Classification], MATCH(SUMIFS(Table15[Unique ID],Table15[System-Owned Portion],E4714,Table15[If Material Anything Other than "Lead" in Column E,Was Material Ever Previously Lead?],G4714,Table15[Customer-Owned Portion],O4714),Table15[Unique ID],0),0)))</f>
        <v/>
      </c>
      <c r="X4714"/>
    </row>
    <row r="4715" spans="2:24" x14ac:dyDescent="0.25">
      <c r="B4715" s="146"/>
      <c r="C4715" s="31"/>
      <c r="D4715" s="31"/>
      <c r="E4715" s="44"/>
      <c r="F4715" s="43"/>
      <c r="G4715" s="84"/>
      <c r="H4715" s="31"/>
      <c r="I4715" s="205"/>
      <c r="J4715" s="84"/>
      <c r="K4715" s="31"/>
      <c r="L4715" s="31"/>
      <c r="M4715" s="169"/>
      <c r="N4715" s="148"/>
      <c r="O4715" s="106"/>
      <c r="P4715" s="43"/>
      <c r="Q4715" s="205"/>
      <c r="R4715" s="84"/>
      <c r="S4715" s="31"/>
      <c r="T4715" s="31"/>
      <c r="U4715" s="169"/>
      <c r="V4715" s="150"/>
      <c r="W4715" s="141" t="str" cm="1">
        <f t="array" ref="W4715">IF(SUM(LEN(B4715:V4715))=0,"",IF(OR(OR(ISBLANK(F4715),SUM(LEN(C4715),LEN(D4715))=0),AND(NOT(E4715="Unknown"),ISBLANK(J4715)),AND(NOT(O4715="Unknown"),ISBLANK(R4715))),"Missing Information", INDEX(Table15[Entire Service Line Classification], MATCH(SUMIFS(Table15[Unique ID],Table15[System-Owned Portion],E4715,Table15[If Material Anything Other than "Lead" in Column E,Was Material Ever Previously Lead?],G4715,Table15[Customer-Owned Portion],O4715),Table15[Unique ID],0),0)))</f>
        <v/>
      </c>
      <c r="X4715"/>
    </row>
    <row r="4716" spans="2:24" x14ac:dyDescent="0.25">
      <c r="B4716" s="146"/>
      <c r="C4716" s="31"/>
      <c r="D4716" s="31"/>
      <c r="E4716" s="44"/>
      <c r="F4716" s="43"/>
      <c r="G4716" s="84"/>
      <c r="H4716" s="31"/>
      <c r="I4716" s="205"/>
      <c r="J4716" s="84"/>
      <c r="K4716" s="31"/>
      <c r="L4716" s="31"/>
      <c r="M4716" s="169"/>
      <c r="N4716" s="148"/>
      <c r="O4716" s="106"/>
      <c r="P4716" s="43"/>
      <c r="Q4716" s="205"/>
      <c r="R4716" s="84"/>
      <c r="S4716" s="31"/>
      <c r="T4716" s="31"/>
      <c r="U4716" s="169"/>
      <c r="V4716" s="150"/>
      <c r="W4716" s="141" t="str" cm="1">
        <f t="array" ref="W4716">IF(SUM(LEN(B4716:V4716))=0,"",IF(OR(OR(ISBLANK(F4716),SUM(LEN(C4716),LEN(D4716))=0),AND(NOT(E4716="Unknown"),ISBLANK(J4716)),AND(NOT(O4716="Unknown"),ISBLANK(R4716))),"Missing Information", INDEX(Table15[Entire Service Line Classification], MATCH(SUMIFS(Table15[Unique ID],Table15[System-Owned Portion],E4716,Table15[If Material Anything Other than "Lead" in Column E,Was Material Ever Previously Lead?],G4716,Table15[Customer-Owned Portion],O4716),Table15[Unique ID],0),0)))</f>
        <v/>
      </c>
      <c r="X4716"/>
    </row>
    <row r="4717" spans="2:24" x14ac:dyDescent="0.25">
      <c r="B4717" s="146"/>
      <c r="C4717" s="31"/>
      <c r="D4717" s="31"/>
      <c r="E4717" s="44"/>
      <c r="F4717" s="43"/>
      <c r="G4717" s="84"/>
      <c r="H4717" s="31"/>
      <c r="I4717" s="205"/>
      <c r="J4717" s="84"/>
      <c r="K4717" s="31"/>
      <c r="L4717" s="31"/>
      <c r="M4717" s="169"/>
      <c r="N4717" s="148"/>
      <c r="O4717" s="106"/>
      <c r="P4717" s="43"/>
      <c r="Q4717" s="205"/>
      <c r="R4717" s="84"/>
      <c r="S4717" s="31"/>
      <c r="T4717" s="31"/>
      <c r="U4717" s="169"/>
      <c r="V4717" s="150"/>
      <c r="W4717" s="141" t="str" cm="1">
        <f t="array" ref="W4717">IF(SUM(LEN(B4717:V4717))=0,"",IF(OR(OR(ISBLANK(F4717),SUM(LEN(C4717),LEN(D4717))=0),AND(NOT(E4717="Unknown"),ISBLANK(J4717)),AND(NOT(O4717="Unknown"),ISBLANK(R4717))),"Missing Information", INDEX(Table15[Entire Service Line Classification], MATCH(SUMIFS(Table15[Unique ID],Table15[System-Owned Portion],E4717,Table15[If Material Anything Other than "Lead" in Column E,Was Material Ever Previously Lead?],G4717,Table15[Customer-Owned Portion],O4717),Table15[Unique ID],0),0)))</f>
        <v/>
      </c>
      <c r="X4717"/>
    </row>
    <row r="4718" spans="2:24" x14ac:dyDescent="0.25">
      <c r="B4718" s="146"/>
      <c r="C4718" s="31"/>
      <c r="D4718" s="31"/>
      <c r="E4718" s="44"/>
      <c r="F4718" s="43"/>
      <c r="G4718" s="84"/>
      <c r="H4718" s="31"/>
      <c r="I4718" s="205"/>
      <c r="J4718" s="84"/>
      <c r="K4718" s="31"/>
      <c r="L4718" s="31"/>
      <c r="M4718" s="169"/>
      <c r="N4718" s="148"/>
      <c r="O4718" s="106"/>
      <c r="P4718" s="43"/>
      <c r="Q4718" s="205"/>
      <c r="R4718" s="84"/>
      <c r="S4718" s="31"/>
      <c r="T4718" s="31"/>
      <c r="U4718" s="169"/>
      <c r="V4718" s="150"/>
      <c r="W4718" s="141" t="str" cm="1">
        <f t="array" ref="W4718">IF(SUM(LEN(B4718:V4718))=0,"",IF(OR(OR(ISBLANK(F4718),SUM(LEN(C4718),LEN(D4718))=0),AND(NOT(E4718="Unknown"),ISBLANK(J4718)),AND(NOT(O4718="Unknown"),ISBLANK(R4718))),"Missing Information", INDEX(Table15[Entire Service Line Classification], MATCH(SUMIFS(Table15[Unique ID],Table15[System-Owned Portion],E4718,Table15[If Material Anything Other than "Lead" in Column E,Was Material Ever Previously Lead?],G4718,Table15[Customer-Owned Portion],O4718),Table15[Unique ID],0),0)))</f>
        <v/>
      </c>
      <c r="X4718"/>
    </row>
    <row r="4719" spans="2:24" x14ac:dyDescent="0.25">
      <c r="B4719" s="146"/>
      <c r="C4719" s="31"/>
      <c r="D4719" s="31"/>
      <c r="E4719" s="44"/>
      <c r="F4719" s="43"/>
      <c r="G4719" s="84"/>
      <c r="H4719" s="31"/>
      <c r="I4719" s="205"/>
      <c r="J4719" s="84"/>
      <c r="K4719" s="31"/>
      <c r="L4719" s="31"/>
      <c r="M4719" s="169"/>
      <c r="N4719" s="148"/>
      <c r="O4719" s="106"/>
      <c r="P4719" s="43"/>
      <c r="Q4719" s="205"/>
      <c r="R4719" s="84"/>
      <c r="S4719" s="31"/>
      <c r="T4719" s="31"/>
      <c r="U4719" s="169"/>
      <c r="V4719" s="150"/>
      <c r="W4719" s="141" t="str" cm="1">
        <f t="array" ref="W4719">IF(SUM(LEN(B4719:V4719))=0,"",IF(OR(OR(ISBLANK(F4719),SUM(LEN(C4719),LEN(D4719))=0),AND(NOT(E4719="Unknown"),ISBLANK(J4719)),AND(NOT(O4719="Unknown"),ISBLANK(R4719))),"Missing Information", INDEX(Table15[Entire Service Line Classification], MATCH(SUMIFS(Table15[Unique ID],Table15[System-Owned Portion],E4719,Table15[If Material Anything Other than "Lead" in Column E,Was Material Ever Previously Lead?],G4719,Table15[Customer-Owned Portion],O4719),Table15[Unique ID],0),0)))</f>
        <v/>
      </c>
      <c r="X4719"/>
    </row>
    <row r="4720" spans="2:24" x14ac:dyDescent="0.25">
      <c r="B4720" s="146"/>
      <c r="C4720" s="31"/>
      <c r="D4720" s="31"/>
      <c r="E4720" s="44"/>
      <c r="F4720" s="43"/>
      <c r="G4720" s="84"/>
      <c r="H4720" s="31"/>
      <c r="I4720" s="205"/>
      <c r="J4720" s="84"/>
      <c r="K4720" s="31"/>
      <c r="L4720" s="31"/>
      <c r="M4720" s="169"/>
      <c r="N4720" s="148"/>
      <c r="O4720" s="106"/>
      <c r="P4720" s="43"/>
      <c r="Q4720" s="205"/>
      <c r="R4720" s="84"/>
      <c r="S4720" s="31"/>
      <c r="T4720" s="31"/>
      <c r="U4720" s="169"/>
      <c r="V4720" s="150"/>
      <c r="W4720" s="141" t="str" cm="1">
        <f t="array" ref="W4720">IF(SUM(LEN(B4720:V4720))=0,"",IF(OR(OR(ISBLANK(F4720),SUM(LEN(C4720),LEN(D4720))=0),AND(NOT(E4720="Unknown"),ISBLANK(J4720)),AND(NOT(O4720="Unknown"),ISBLANK(R4720))),"Missing Information", INDEX(Table15[Entire Service Line Classification], MATCH(SUMIFS(Table15[Unique ID],Table15[System-Owned Portion],E4720,Table15[If Material Anything Other than "Lead" in Column E,Was Material Ever Previously Lead?],G4720,Table15[Customer-Owned Portion],O4720),Table15[Unique ID],0),0)))</f>
        <v/>
      </c>
      <c r="X4720"/>
    </row>
    <row r="4721" spans="2:24" x14ac:dyDescent="0.25">
      <c r="B4721" s="146"/>
      <c r="C4721" s="31"/>
      <c r="D4721" s="31"/>
      <c r="E4721" s="44"/>
      <c r="F4721" s="43"/>
      <c r="G4721" s="84"/>
      <c r="H4721" s="31"/>
      <c r="I4721" s="205"/>
      <c r="J4721" s="84"/>
      <c r="K4721" s="31"/>
      <c r="L4721" s="31"/>
      <c r="M4721" s="169"/>
      <c r="N4721" s="148"/>
      <c r="O4721" s="106"/>
      <c r="P4721" s="43"/>
      <c r="Q4721" s="205"/>
      <c r="R4721" s="84"/>
      <c r="S4721" s="31"/>
      <c r="T4721" s="31"/>
      <c r="U4721" s="169"/>
      <c r="V4721" s="150"/>
      <c r="W4721" s="141" t="str" cm="1">
        <f t="array" ref="W4721">IF(SUM(LEN(B4721:V4721))=0,"",IF(OR(OR(ISBLANK(F4721),SUM(LEN(C4721),LEN(D4721))=0),AND(NOT(E4721="Unknown"),ISBLANK(J4721)),AND(NOT(O4721="Unknown"),ISBLANK(R4721))),"Missing Information", INDEX(Table15[Entire Service Line Classification], MATCH(SUMIFS(Table15[Unique ID],Table15[System-Owned Portion],E4721,Table15[If Material Anything Other than "Lead" in Column E,Was Material Ever Previously Lead?],G4721,Table15[Customer-Owned Portion],O4721),Table15[Unique ID],0),0)))</f>
        <v/>
      </c>
      <c r="X4721"/>
    </row>
    <row r="4722" spans="2:24" x14ac:dyDescent="0.25">
      <c r="B4722" s="146"/>
      <c r="C4722" s="31"/>
      <c r="D4722" s="31"/>
      <c r="E4722" s="44"/>
      <c r="F4722" s="43"/>
      <c r="G4722" s="84"/>
      <c r="H4722" s="31"/>
      <c r="I4722" s="205"/>
      <c r="J4722" s="84"/>
      <c r="K4722" s="31"/>
      <c r="L4722" s="31"/>
      <c r="M4722" s="169"/>
      <c r="N4722" s="148"/>
      <c r="O4722" s="106"/>
      <c r="P4722" s="43"/>
      <c r="Q4722" s="205"/>
      <c r="R4722" s="84"/>
      <c r="S4722" s="31"/>
      <c r="T4722" s="31"/>
      <c r="U4722" s="169"/>
      <c r="V4722" s="150"/>
      <c r="W4722" s="141" t="str" cm="1">
        <f t="array" ref="W4722">IF(SUM(LEN(B4722:V4722))=0,"",IF(OR(OR(ISBLANK(F4722),SUM(LEN(C4722),LEN(D4722))=0),AND(NOT(E4722="Unknown"),ISBLANK(J4722)),AND(NOT(O4722="Unknown"),ISBLANK(R4722))),"Missing Information", INDEX(Table15[Entire Service Line Classification], MATCH(SUMIFS(Table15[Unique ID],Table15[System-Owned Portion],E4722,Table15[If Material Anything Other than "Lead" in Column E,Was Material Ever Previously Lead?],G4722,Table15[Customer-Owned Portion],O4722),Table15[Unique ID],0),0)))</f>
        <v/>
      </c>
      <c r="X4722"/>
    </row>
    <row r="4723" spans="2:24" x14ac:dyDescent="0.25">
      <c r="B4723" s="146"/>
      <c r="C4723" s="31"/>
      <c r="D4723" s="31"/>
      <c r="E4723" s="44"/>
      <c r="F4723" s="43"/>
      <c r="G4723" s="84"/>
      <c r="H4723" s="31"/>
      <c r="I4723" s="205"/>
      <c r="J4723" s="84"/>
      <c r="K4723" s="31"/>
      <c r="L4723" s="31"/>
      <c r="M4723" s="169"/>
      <c r="N4723" s="148"/>
      <c r="O4723" s="106"/>
      <c r="P4723" s="43"/>
      <c r="Q4723" s="205"/>
      <c r="R4723" s="84"/>
      <c r="S4723" s="31"/>
      <c r="T4723" s="31"/>
      <c r="U4723" s="169"/>
      <c r="V4723" s="150"/>
      <c r="W4723" s="141" t="str" cm="1">
        <f t="array" ref="W4723">IF(SUM(LEN(B4723:V4723))=0,"",IF(OR(OR(ISBLANK(F4723),SUM(LEN(C4723),LEN(D4723))=0),AND(NOT(E4723="Unknown"),ISBLANK(J4723)),AND(NOT(O4723="Unknown"),ISBLANK(R4723))),"Missing Information", INDEX(Table15[Entire Service Line Classification], MATCH(SUMIFS(Table15[Unique ID],Table15[System-Owned Portion],E4723,Table15[If Material Anything Other than "Lead" in Column E,Was Material Ever Previously Lead?],G4723,Table15[Customer-Owned Portion],O4723),Table15[Unique ID],0),0)))</f>
        <v/>
      </c>
      <c r="X4723"/>
    </row>
    <row r="4724" spans="2:24" x14ac:dyDescent="0.25">
      <c r="B4724" s="146"/>
      <c r="C4724" s="31"/>
      <c r="D4724" s="31"/>
      <c r="E4724" s="44"/>
      <c r="F4724" s="43"/>
      <c r="G4724" s="84"/>
      <c r="H4724" s="31"/>
      <c r="I4724" s="205"/>
      <c r="J4724" s="84"/>
      <c r="K4724" s="31"/>
      <c r="L4724" s="31"/>
      <c r="M4724" s="169"/>
      <c r="N4724" s="148"/>
      <c r="O4724" s="106"/>
      <c r="P4724" s="43"/>
      <c r="Q4724" s="205"/>
      <c r="R4724" s="84"/>
      <c r="S4724" s="31"/>
      <c r="T4724" s="31"/>
      <c r="U4724" s="169"/>
      <c r="V4724" s="150"/>
      <c r="W4724" s="141" t="str" cm="1">
        <f t="array" ref="W4724">IF(SUM(LEN(B4724:V4724))=0,"",IF(OR(OR(ISBLANK(F4724),SUM(LEN(C4724),LEN(D4724))=0),AND(NOT(E4724="Unknown"),ISBLANK(J4724)),AND(NOT(O4724="Unknown"),ISBLANK(R4724))),"Missing Information", INDEX(Table15[Entire Service Line Classification], MATCH(SUMIFS(Table15[Unique ID],Table15[System-Owned Portion],E4724,Table15[If Material Anything Other than "Lead" in Column E,Was Material Ever Previously Lead?],G4724,Table15[Customer-Owned Portion],O4724),Table15[Unique ID],0),0)))</f>
        <v/>
      </c>
      <c r="X4724"/>
    </row>
    <row r="4725" spans="2:24" x14ac:dyDescent="0.25">
      <c r="B4725" s="146"/>
      <c r="C4725" s="31"/>
      <c r="D4725" s="31"/>
      <c r="E4725" s="44"/>
      <c r="F4725" s="43"/>
      <c r="G4725" s="84"/>
      <c r="H4725" s="31"/>
      <c r="I4725" s="205"/>
      <c r="J4725" s="84"/>
      <c r="K4725" s="31"/>
      <c r="L4725" s="31"/>
      <c r="M4725" s="169"/>
      <c r="N4725" s="148"/>
      <c r="O4725" s="106"/>
      <c r="P4725" s="43"/>
      <c r="Q4725" s="205"/>
      <c r="R4725" s="84"/>
      <c r="S4725" s="31"/>
      <c r="T4725" s="31"/>
      <c r="U4725" s="169"/>
      <c r="V4725" s="150"/>
      <c r="W4725" s="141" t="str" cm="1">
        <f t="array" ref="W4725">IF(SUM(LEN(B4725:V4725))=0,"",IF(OR(OR(ISBLANK(F4725),SUM(LEN(C4725),LEN(D4725))=0),AND(NOT(E4725="Unknown"),ISBLANK(J4725)),AND(NOT(O4725="Unknown"),ISBLANK(R4725))),"Missing Information", INDEX(Table15[Entire Service Line Classification], MATCH(SUMIFS(Table15[Unique ID],Table15[System-Owned Portion],E4725,Table15[If Material Anything Other than "Lead" in Column E,Was Material Ever Previously Lead?],G4725,Table15[Customer-Owned Portion],O4725),Table15[Unique ID],0),0)))</f>
        <v/>
      </c>
      <c r="X4725"/>
    </row>
    <row r="4726" spans="2:24" x14ac:dyDescent="0.25">
      <c r="B4726" s="146"/>
      <c r="C4726" s="31"/>
      <c r="D4726" s="31"/>
      <c r="E4726" s="44"/>
      <c r="F4726" s="43"/>
      <c r="G4726" s="84"/>
      <c r="H4726" s="31"/>
      <c r="I4726" s="205"/>
      <c r="J4726" s="84"/>
      <c r="K4726" s="31"/>
      <c r="L4726" s="31"/>
      <c r="M4726" s="169"/>
      <c r="N4726" s="148"/>
      <c r="O4726" s="106"/>
      <c r="P4726" s="43"/>
      <c r="Q4726" s="205"/>
      <c r="R4726" s="84"/>
      <c r="S4726" s="31"/>
      <c r="T4726" s="31"/>
      <c r="U4726" s="169"/>
      <c r="V4726" s="150"/>
      <c r="W4726" s="141" t="str" cm="1">
        <f t="array" ref="W4726">IF(SUM(LEN(B4726:V4726))=0,"",IF(OR(OR(ISBLANK(F4726),SUM(LEN(C4726),LEN(D4726))=0),AND(NOT(E4726="Unknown"),ISBLANK(J4726)),AND(NOT(O4726="Unknown"),ISBLANK(R4726))),"Missing Information", INDEX(Table15[Entire Service Line Classification], MATCH(SUMIFS(Table15[Unique ID],Table15[System-Owned Portion],E4726,Table15[If Material Anything Other than "Lead" in Column E,Was Material Ever Previously Lead?],G4726,Table15[Customer-Owned Portion],O4726),Table15[Unique ID],0),0)))</f>
        <v/>
      </c>
      <c r="X4726"/>
    </row>
    <row r="4727" spans="2:24" x14ac:dyDescent="0.25">
      <c r="B4727" s="146"/>
      <c r="C4727" s="31"/>
      <c r="D4727" s="31"/>
      <c r="E4727" s="44"/>
      <c r="F4727" s="43"/>
      <c r="G4727" s="84"/>
      <c r="H4727" s="31"/>
      <c r="I4727" s="205"/>
      <c r="J4727" s="84"/>
      <c r="K4727" s="31"/>
      <c r="L4727" s="31"/>
      <c r="M4727" s="169"/>
      <c r="N4727" s="148"/>
      <c r="O4727" s="106"/>
      <c r="P4727" s="43"/>
      <c r="Q4727" s="205"/>
      <c r="R4727" s="84"/>
      <c r="S4727" s="31"/>
      <c r="T4727" s="31"/>
      <c r="U4727" s="169"/>
      <c r="V4727" s="150"/>
      <c r="W4727" s="141" t="str" cm="1">
        <f t="array" ref="W4727">IF(SUM(LEN(B4727:V4727))=0,"",IF(OR(OR(ISBLANK(F4727),SUM(LEN(C4727),LEN(D4727))=0),AND(NOT(E4727="Unknown"),ISBLANK(J4727)),AND(NOT(O4727="Unknown"),ISBLANK(R4727))),"Missing Information", INDEX(Table15[Entire Service Line Classification], MATCH(SUMIFS(Table15[Unique ID],Table15[System-Owned Portion],E4727,Table15[If Material Anything Other than "Lead" in Column E,Was Material Ever Previously Lead?],G4727,Table15[Customer-Owned Portion],O4727),Table15[Unique ID],0),0)))</f>
        <v/>
      </c>
      <c r="X4727"/>
    </row>
    <row r="4728" spans="2:24" x14ac:dyDescent="0.25">
      <c r="B4728" s="146"/>
      <c r="C4728" s="31"/>
      <c r="D4728" s="31"/>
      <c r="E4728" s="44"/>
      <c r="F4728" s="43"/>
      <c r="G4728" s="84"/>
      <c r="H4728" s="31"/>
      <c r="I4728" s="205"/>
      <c r="J4728" s="84"/>
      <c r="K4728" s="31"/>
      <c r="L4728" s="31"/>
      <c r="M4728" s="169"/>
      <c r="N4728" s="148"/>
      <c r="O4728" s="106"/>
      <c r="P4728" s="43"/>
      <c r="Q4728" s="205"/>
      <c r="R4728" s="84"/>
      <c r="S4728" s="31"/>
      <c r="T4728" s="31"/>
      <c r="U4728" s="169"/>
      <c r="V4728" s="150"/>
      <c r="W4728" s="141" t="str" cm="1">
        <f t="array" ref="W4728">IF(SUM(LEN(B4728:V4728))=0,"",IF(OR(OR(ISBLANK(F4728),SUM(LEN(C4728),LEN(D4728))=0),AND(NOT(E4728="Unknown"),ISBLANK(J4728)),AND(NOT(O4728="Unknown"),ISBLANK(R4728))),"Missing Information", INDEX(Table15[Entire Service Line Classification], MATCH(SUMIFS(Table15[Unique ID],Table15[System-Owned Portion],E4728,Table15[If Material Anything Other than "Lead" in Column E,Was Material Ever Previously Lead?],G4728,Table15[Customer-Owned Portion],O4728),Table15[Unique ID],0),0)))</f>
        <v/>
      </c>
      <c r="X4728"/>
    </row>
    <row r="4729" spans="2:24" x14ac:dyDescent="0.25">
      <c r="B4729" s="146"/>
      <c r="C4729" s="31"/>
      <c r="D4729" s="31"/>
      <c r="E4729" s="44"/>
      <c r="F4729" s="43"/>
      <c r="G4729" s="84"/>
      <c r="H4729" s="31"/>
      <c r="I4729" s="205"/>
      <c r="J4729" s="84"/>
      <c r="K4729" s="31"/>
      <c r="L4729" s="31"/>
      <c r="M4729" s="169"/>
      <c r="N4729" s="148"/>
      <c r="O4729" s="106"/>
      <c r="P4729" s="43"/>
      <c r="Q4729" s="205"/>
      <c r="R4729" s="84"/>
      <c r="S4729" s="31"/>
      <c r="T4729" s="31"/>
      <c r="U4729" s="169"/>
      <c r="V4729" s="150"/>
      <c r="W4729" s="141" t="str" cm="1">
        <f t="array" ref="W4729">IF(SUM(LEN(B4729:V4729))=0,"",IF(OR(OR(ISBLANK(F4729),SUM(LEN(C4729),LEN(D4729))=0),AND(NOT(E4729="Unknown"),ISBLANK(J4729)),AND(NOT(O4729="Unknown"),ISBLANK(R4729))),"Missing Information", INDEX(Table15[Entire Service Line Classification], MATCH(SUMIFS(Table15[Unique ID],Table15[System-Owned Portion],E4729,Table15[If Material Anything Other than "Lead" in Column E,Was Material Ever Previously Lead?],G4729,Table15[Customer-Owned Portion],O4729),Table15[Unique ID],0),0)))</f>
        <v/>
      </c>
      <c r="X4729"/>
    </row>
    <row r="4730" spans="2:24" x14ac:dyDescent="0.25">
      <c r="B4730" s="146"/>
      <c r="C4730" s="31"/>
      <c r="D4730" s="31"/>
      <c r="E4730" s="44"/>
      <c r="F4730" s="43"/>
      <c r="G4730" s="84"/>
      <c r="H4730" s="31"/>
      <c r="I4730" s="205"/>
      <c r="J4730" s="84"/>
      <c r="K4730" s="31"/>
      <c r="L4730" s="31"/>
      <c r="M4730" s="169"/>
      <c r="N4730" s="148"/>
      <c r="O4730" s="106"/>
      <c r="P4730" s="43"/>
      <c r="Q4730" s="205"/>
      <c r="R4730" s="84"/>
      <c r="S4730" s="31"/>
      <c r="T4730" s="31"/>
      <c r="U4730" s="169"/>
      <c r="V4730" s="150"/>
      <c r="W4730" s="141" t="str" cm="1">
        <f t="array" ref="W4730">IF(SUM(LEN(B4730:V4730))=0,"",IF(OR(OR(ISBLANK(F4730),SUM(LEN(C4730),LEN(D4730))=0),AND(NOT(E4730="Unknown"),ISBLANK(J4730)),AND(NOT(O4730="Unknown"),ISBLANK(R4730))),"Missing Information", INDEX(Table15[Entire Service Line Classification], MATCH(SUMIFS(Table15[Unique ID],Table15[System-Owned Portion],E4730,Table15[If Material Anything Other than "Lead" in Column E,Was Material Ever Previously Lead?],G4730,Table15[Customer-Owned Portion],O4730),Table15[Unique ID],0),0)))</f>
        <v/>
      </c>
      <c r="X4730"/>
    </row>
    <row r="4731" spans="2:24" x14ac:dyDescent="0.25">
      <c r="B4731" s="146"/>
      <c r="C4731" s="31"/>
      <c r="D4731" s="31"/>
      <c r="E4731" s="44"/>
      <c r="F4731" s="43"/>
      <c r="G4731" s="84"/>
      <c r="H4731" s="31"/>
      <c r="I4731" s="205"/>
      <c r="J4731" s="84"/>
      <c r="K4731" s="31"/>
      <c r="L4731" s="31"/>
      <c r="M4731" s="169"/>
      <c r="N4731" s="148"/>
      <c r="O4731" s="106"/>
      <c r="P4731" s="43"/>
      <c r="Q4731" s="205"/>
      <c r="R4731" s="84"/>
      <c r="S4731" s="31"/>
      <c r="T4731" s="31"/>
      <c r="U4731" s="169"/>
      <c r="V4731" s="150"/>
      <c r="W4731" s="141" t="str" cm="1">
        <f t="array" ref="W4731">IF(SUM(LEN(B4731:V4731))=0,"",IF(OR(OR(ISBLANK(F4731),SUM(LEN(C4731),LEN(D4731))=0),AND(NOT(E4731="Unknown"),ISBLANK(J4731)),AND(NOT(O4731="Unknown"),ISBLANK(R4731))),"Missing Information", INDEX(Table15[Entire Service Line Classification], MATCH(SUMIFS(Table15[Unique ID],Table15[System-Owned Portion],E4731,Table15[If Material Anything Other than "Lead" in Column E,Was Material Ever Previously Lead?],G4731,Table15[Customer-Owned Portion],O4731),Table15[Unique ID],0),0)))</f>
        <v/>
      </c>
      <c r="X4731"/>
    </row>
    <row r="4732" spans="2:24" x14ac:dyDescent="0.25">
      <c r="B4732" s="146"/>
      <c r="C4732" s="31"/>
      <c r="D4732" s="31"/>
      <c r="E4732" s="44"/>
      <c r="F4732" s="43"/>
      <c r="G4732" s="84"/>
      <c r="H4732" s="31"/>
      <c r="I4732" s="205"/>
      <c r="J4732" s="84"/>
      <c r="K4732" s="31"/>
      <c r="L4732" s="31"/>
      <c r="M4732" s="169"/>
      <c r="N4732" s="148"/>
      <c r="O4732" s="106"/>
      <c r="P4732" s="43"/>
      <c r="Q4732" s="205"/>
      <c r="R4732" s="84"/>
      <c r="S4732" s="31"/>
      <c r="T4732" s="31"/>
      <c r="U4732" s="169"/>
      <c r="V4732" s="150"/>
      <c r="W4732" s="141" t="str" cm="1">
        <f t="array" ref="W4732">IF(SUM(LEN(B4732:V4732))=0,"",IF(OR(OR(ISBLANK(F4732),SUM(LEN(C4732),LEN(D4732))=0),AND(NOT(E4732="Unknown"),ISBLANK(J4732)),AND(NOT(O4732="Unknown"),ISBLANK(R4732))),"Missing Information", INDEX(Table15[Entire Service Line Classification], MATCH(SUMIFS(Table15[Unique ID],Table15[System-Owned Portion],E4732,Table15[If Material Anything Other than "Lead" in Column E,Was Material Ever Previously Lead?],G4732,Table15[Customer-Owned Portion],O4732),Table15[Unique ID],0),0)))</f>
        <v/>
      </c>
      <c r="X4732"/>
    </row>
    <row r="4733" spans="2:24" x14ac:dyDescent="0.25">
      <c r="B4733" s="146"/>
      <c r="C4733" s="31"/>
      <c r="D4733" s="31"/>
      <c r="E4733" s="44"/>
      <c r="F4733" s="43"/>
      <c r="G4733" s="84"/>
      <c r="H4733" s="31"/>
      <c r="I4733" s="205"/>
      <c r="J4733" s="84"/>
      <c r="K4733" s="31"/>
      <c r="L4733" s="31"/>
      <c r="M4733" s="169"/>
      <c r="N4733" s="148"/>
      <c r="O4733" s="106"/>
      <c r="P4733" s="43"/>
      <c r="Q4733" s="205"/>
      <c r="R4733" s="84"/>
      <c r="S4733" s="31"/>
      <c r="T4733" s="31"/>
      <c r="U4733" s="169"/>
      <c r="V4733" s="150"/>
      <c r="W4733" s="141" t="str" cm="1">
        <f t="array" ref="W4733">IF(SUM(LEN(B4733:V4733))=0,"",IF(OR(OR(ISBLANK(F4733),SUM(LEN(C4733),LEN(D4733))=0),AND(NOT(E4733="Unknown"),ISBLANK(J4733)),AND(NOT(O4733="Unknown"),ISBLANK(R4733))),"Missing Information", INDEX(Table15[Entire Service Line Classification], MATCH(SUMIFS(Table15[Unique ID],Table15[System-Owned Portion],E4733,Table15[If Material Anything Other than "Lead" in Column E,Was Material Ever Previously Lead?],G4733,Table15[Customer-Owned Portion],O4733),Table15[Unique ID],0),0)))</f>
        <v/>
      </c>
      <c r="X4733"/>
    </row>
    <row r="4734" spans="2:24" x14ac:dyDescent="0.25">
      <c r="B4734" s="146"/>
      <c r="C4734" s="31"/>
      <c r="D4734" s="31"/>
      <c r="E4734" s="44"/>
      <c r="F4734" s="43"/>
      <c r="G4734" s="84"/>
      <c r="H4734" s="31"/>
      <c r="I4734" s="205"/>
      <c r="J4734" s="84"/>
      <c r="K4734" s="31"/>
      <c r="L4734" s="31"/>
      <c r="M4734" s="169"/>
      <c r="N4734" s="148"/>
      <c r="O4734" s="106"/>
      <c r="P4734" s="43"/>
      <c r="Q4734" s="205"/>
      <c r="R4734" s="84"/>
      <c r="S4734" s="31"/>
      <c r="T4734" s="31"/>
      <c r="U4734" s="169"/>
      <c r="V4734" s="150"/>
      <c r="W4734" s="141" t="str" cm="1">
        <f t="array" ref="W4734">IF(SUM(LEN(B4734:V4734))=0,"",IF(OR(OR(ISBLANK(F4734),SUM(LEN(C4734),LEN(D4734))=0),AND(NOT(E4734="Unknown"),ISBLANK(J4734)),AND(NOT(O4734="Unknown"),ISBLANK(R4734))),"Missing Information", INDEX(Table15[Entire Service Line Classification], MATCH(SUMIFS(Table15[Unique ID],Table15[System-Owned Portion],E4734,Table15[If Material Anything Other than "Lead" in Column E,Was Material Ever Previously Lead?],G4734,Table15[Customer-Owned Portion],O4734),Table15[Unique ID],0),0)))</f>
        <v/>
      </c>
      <c r="X4734"/>
    </row>
    <row r="4735" spans="2:24" x14ac:dyDescent="0.25">
      <c r="B4735" s="146"/>
      <c r="C4735" s="31"/>
      <c r="D4735" s="31"/>
      <c r="E4735" s="44"/>
      <c r="F4735" s="43"/>
      <c r="G4735" s="84"/>
      <c r="H4735" s="31"/>
      <c r="I4735" s="205"/>
      <c r="J4735" s="84"/>
      <c r="K4735" s="31"/>
      <c r="L4735" s="31"/>
      <c r="M4735" s="169"/>
      <c r="N4735" s="148"/>
      <c r="O4735" s="106"/>
      <c r="P4735" s="43"/>
      <c r="Q4735" s="205"/>
      <c r="R4735" s="84"/>
      <c r="S4735" s="31"/>
      <c r="T4735" s="31"/>
      <c r="U4735" s="169"/>
      <c r="V4735" s="150"/>
      <c r="W4735" s="141" t="str" cm="1">
        <f t="array" ref="W4735">IF(SUM(LEN(B4735:V4735))=0,"",IF(OR(OR(ISBLANK(F4735),SUM(LEN(C4735),LEN(D4735))=0),AND(NOT(E4735="Unknown"),ISBLANK(J4735)),AND(NOT(O4735="Unknown"),ISBLANK(R4735))),"Missing Information", INDEX(Table15[Entire Service Line Classification], MATCH(SUMIFS(Table15[Unique ID],Table15[System-Owned Portion],E4735,Table15[If Material Anything Other than "Lead" in Column E,Was Material Ever Previously Lead?],G4735,Table15[Customer-Owned Portion],O4735),Table15[Unique ID],0),0)))</f>
        <v/>
      </c>
      <c r="X4735"/>
    </row>
    <row r="4736" spans="2:24" x14ac:dyDescent="0.25">
      <c r="B4736" s="146"/>
      <c r="C4736" s="31"/>
      <c r="D4736" s="31"/>
      <c r="E4736" s="44"/>
      <c r="F4736" s="43"/>
      <c r="G4736" s="84"/>
      <c r="H4736" s="31"/>
      <c r="I4736" s="205"/>
      <c r="J4736" s="84"/>
      <c r="K4736" s="31"/>
      <c r="L4736" s="31"/>
      <c r="M4736" s="169"/>
      <c r="N4736" s="148"/>
      <c r="O4736" s="106"/>
      <c r="P4736" s="43"/>
      <c r="Q4736" s="205"/>
      <c r="R4736" s="84"/>
      <c r="S4736" s="31"/>
      <c r="T4736" s="31"/>
      <c r="U4736" s="169"/>
      <c r="V4736" s="150"/>
      <c r="W4736" s="141" t="str" cm="1">
        <f t="array" ref="W4736">IF(SUM(LEN(B4736:V4736))=0,"",IF(OR(OR(ISBLANK(F4736),SUM(LEN(C4736),LEN(D4736))=0),AND(NOT(E4736="Unknown"),ISBLANK(J4736)),AND(NOT(O4736="Unknown"),ISBLANK(R4736))),"Missing Information", INDEX(Table15[Entire Service Line Classification], MATCH(SUMIFS(Table15[Unique ID],Table15[System-Owned Portion],E4736,Table15[If Material Anything Other than "Lead" in Column E,Was Material Ever Previously Lead?],G4736,Table15[Customer-Owned Portion],O4736),Table15[Unique ID],0),0)))</f>
        <v/>
      </c>
      <c r="X4736"/>
    </row>
    <row r="4737" spans="2:24" x14ac:dyDescent="0.25">
      <c r="B4737" s="146"/>
      <c r="C4737" s="31"/>
      <c r="D4737" s="31"/>
      <c r="E4737" s="44"/>
      <c r="F4737" s="43"/>
      <c r="G4737" s="84"/>
      <c r="H4737" s="31"/>
      <c r="I4737" s="205"/>
      <c r="J4737" s="84"/>
      <c r="K4737" s="31"/>
      <c r="L4737" s="31"/>
      <c r="M4737" s="169"/>
      <c r="N4737" s="148"/>
      <c r="O4737" s="106"/>
      <c r="P4737" s="43"/>
      <c r="Q4737" s="205"/>
      <c r="R4737" s="84"/>
      <c r="S4737" s="31"/>
      <c r="T4737" s="31"/>
      <c r="U4737" s="169"/>
      <c r="V4737" s="150"/>
      <c r="W4737" s="141" t="str" cm="1">
        <f t="array" ref="W4737">IF(SUM(LEN(B4737:V4737))=0,"",IF(OR(OR(ISBLANK(F4737),SUM(LEN(C4737),LEN(D4737))=0),AND(NOT(E4737="Unknown"),ISBLANK(J4737)),AND(NOT(O4737="Unknown"),ISBLANK(R4737))),"Missing Information", INDEX(Table15[Entire Service Line Classification], MATCH(SUMIFS(Table15[Unique ID],Table15[System-Owned Portion],E4737,Table15[If Material Anything Other than "Lead" in Column E,Was Material Ever Previously Lead?],G4737,Table15[Customer-Owned Portion],O4737),Table15[Unique ID],0),0)))</f>
        <v/>
      </c>
      <c r="X4737"/>
    </row>
    <row r="4738" spans="2:24" x14ac:dyDescent="0.25">
      <c r="B4738" s="146"/>
      <c r="C4738" s="31"/>
      <c r="D4738" s="31"/>
      <c r="E4738" s="44"/>
      <c r="F4738" s="43"/>
      <c r="G4738" s="84"/>
      <c r="H4738" s="31"/>
      <c r="I4738" s="205"/>
      <c r="J4738" s="84"/>
      <c r="K4738" s="31"/>
      <c r="L4738" s="31"/>
      <c r="M4738" s="169"/>
      <c r="N4738" s="148"/>
      <c r="O4738" s="106"/>
      <c r="P4738" s="43"/>
      <c r="Q4738" s="205"/>
      <c r="R4738" s="84"/>
      <c r="S4738" s="31"/>
      <c r="T4738" s="31"/>
      <c r="U4738" s="169"/>
      <c r="V4738" s="150"/>
      <c r="W4738" s="141" t="str" cm="1">
        <f t="array" ref="W4738">IF(SUM(LEN(B4738:V4738))=0,"",IF(OR(OR(ISBLANK(F4738),SUM(LEN(C4738),LEN(D4738))=0),AND(NOT(E4738="Unknown"),ISBLANK(J4738)),AND(NOT(O4738="Unknown"),ISBLANK(R4738))),"Missing Information", INDEX(Table15[Entire Service Line Classification], MATCH(SUMIFS(Table15[Unique ID],Table15[System-Owned Portion],E4738,Table15[If Material Anything Other than "Lead" in Column E,Was Material Ever Previously Lead?],G4738,Table15[Customer-Owned Portion],O4738),Table15[Unique ID],0),0)))</f>
        <v/>
      </c>
      <c r="X4738"/>
    </row>
    <row r="4739" spans="2:24" x14ac:dyDescent="0.25">
      <c r="B4739" s="146"/>
      <c r="C4739" s="31"/>
      <c r="D4739" s="31"/>
      <c r="E4739" s="44"/>
      <c r="F4739" s="43"/>
      <c r="G4739" s="84"/>
      <c r="H4739" s="31"/>
      <c r="I4739" s="205"/>
      <c r="J4739" s="84"/>
      <c r="K4739" s="31"/>
      <c r="L4739" s="31"/>
      <c r="M4739" s="169"/>
      <c r="N4739" s="148"/>
      <c r="O4739" s="106"/>
      <c r="P4739" s="43"/>
      <c r="Q4739" s="205"/>
      <c r="R4739" s="84"/>
      <c r="S4739" s="31"/>
      <c r="T4739" s="31"/>
      <c r="U4739" s="169"/>
      <c r="V4739" s="150"/>
      <c r="W4739" s="141" t="str" cm="1">
        <f t="array" ref="W4739">IF(SUM(LEN(B4739:V4739))=0,"",IF(OR(OR(ISBLANK(F4739),SUM(LEN(C4739),LEN(D4739))=0),AND(NOT(E4739="Unknown"),ISBLANK(J4739)),AND(NOT(O4739="Unknown"),ISBLANK(R4739))),"Missing Information", INDEX(Table15[Entire Service Line Classification], MATCH(SUMIFS(Table15[Unique ID],Table15[System-Owned Portion],E4739,Table15[If Material Anything Other than "Lead" in Column E,Was Material Ever Previously Lead?],G4739,Table15[Customer-Owned Portion],O4739),Table15[Unique ID],0),0)))</f>
        <v/>
      </c>
      <c r="X4739"/>
    </row>
    <row r="4740" spans="2:24" x14ac:dyDescent="0.25">
      <c r="B4740" s="146"/>
      <c r="C4740" s="31"/>
      <c r="D4740" s="31"/>
      <c r="E4740" s="44"/>
      <c r="F4740" s="43"/>
      <c r="G4740" s="84"/>
      <c r="H4740" s="31"/>
      <c r="I4740" s="205"/>
      <c r="J4740" s="84"/>
      <c r="K4740" s="31"/>
      <c r="L4740" s="31"/>
      <c r="M4740" s="169"/>
      <c r="N4740" s="148"/>
      <c r="O4740" s="106"/>
      <c r="P4740" s="43"/>
      <c r="Q4740" s="205"/>
      <c r="R4740" s="84"/>
      <c r="S4740" s="31"/>
      <c r="T4740" s="31"/>
      <c r="U4740" s="169"/>
      <c r="V4740" s="150"/>
      <c r="W4740" s="141" t="str" cm="1">
        <f t="array" ref="W4740">IF(SUM(LEN(B4740:V4740))=0,"",IF(OR(OR(ISBLANK(F4740),SUM(LEN(C4740),LEN(D4740))=0),AND(NOT(E4740="Unknown"),ISBLANK(J4740)),AND(NOT(O4740="Unknown"),ISBLANK(R4740))),"Missing Information", INDEX(Table15[Entire Service Line Classification], MATCH(SUMIFS(Table15[Unique ID],Table15[System-Owned Portion],E4740,Table15[If Material Anything Other than "Lead" in Column E,Was Material Ever Previously Lead?],G4740,Table15[Customer-Owned Portion],O4740),Table15[Unique ID],0),0)))</f>
        <v/>
      </c>
      <c r="X4740"/>
    </row>
    <row r="4741" spans="2:24" x14ac:dyDescent="0.25">
      <c r="B4741" s="146"/>
      <c r="C4741" s="31"/>
      <c r="D4741" s="31"/>
      <c r="E4741" s="44"/>
      <c r="F4741" s="43"/>
      <c r="G4741" s="84"/>
      <c r="H4741" s="31"/>
      <c r="I4741" s="205"/>
      <c r="J4741" s="84"/>
      <c r="K4741" s="31"/>
      <c r="L4741" s="31"/>
      <c r="M4741" s="169"/>
      <c r="N4741" s="148"/>
      <c r="O4741" s="106"/>
      <c r="P4741" s="43"/>
      <c r="Q4741" s="205"/>
      <c r="R4741" s="84"/>
      <c r="S4741" s="31"/>
      <c r="T4741" s="31"/>
      <c r="U4741" s="169"/>
      <c r="V4741" s="150"/>
      <c r="W4741" s="141" t="str" cm="1">
        <f t="array" ref="W4741">IF(SUM(LEN(B4741:V4741))=0,"",IF(OR(OR(ISBLANK(F4741),SUM(LEN(C4741),LEN(D4741))=0),AND(NOT(E4741="Unknown"),ISBLANK(J4741)),AND(NOT(O4741="Unknown"),ISBLANK(R4741))),"Missing Information", INDEX(Table15[Entire Service Line Classification], MATCH(SUMIFS(Table15[Unique ID],Table15[System-Owned Portion],E4741,Table15[If Material Anything Other than "Lead" in Column E,Was Material Ever Previously Lead?],G4741,Table15[Customer-Owned Portion],O4741),Table15[Unique ID],0),0)))</f>
        <v/>
      </c>
      <c r="X4741"/>
    </row>
    <row r="4742" spans="2:24" x14ac:dyDescent="0.25">
      <c r="B4742" s="146"/>
      <c r="C4742" s="31"/>
      <c r="D4742" s="31"/>
      <c r="E4742" s="44"/>
      <c r="F4742" s="43"/>
      <c r="G4742" s="84"/>
      <c r="H4742" s="31"/>
      <c r="I4742" s="205"/>
      <c r="J4742" s="84"/>
      <c r="K4742" s="31"/>
      <c r="L4742" s="31"/>
      <c r="M4742" s="169"/>
      <c r="N4742" s="148"/>
      <c r="O4742" s="106"/>
      <c r="P4742" s="43"/>
      <c r="Q4742" s="205"/>
      <c r="R4742" s="84"/>
      <c r="S4742" s="31"/>
      <c r="T4742" s="31"/>
      <c r="U4742" s="169"/>
      <c r="V4742" s="150"/>
      <c r="W4742" s="141" t="str" cm="1">
        <f t="array" ref="W4742">IF(SUM(LEN(B4742:V4742))=0,"",IF(OR(OR(ISBLANK(F4742),SUM(LEN(C4742),LEN(D4742))=0),AND(NOT(E4742="Unknown"),ISBLANK(J4742)),AND(NOT(O4742="Unknown"),ISBLANK(R4742))),"Missing Information", INDEX(Table15[Entire Service Line Classification], MATCH(SUMIFS(Table15[Unique ID],Table15[System-Owned Portion],E4742,Table15[If Material Anything Other than "Lead" in Column E,Was Material Ever Previously Lead?],G4742,Table15[Customer-Owned Portion],O4742),Table15[Unique ID],0),0)))</f>
        <v/>
      </c>
      <c r="X4742"/>
    </row>
    <row r="4743" spans="2:24" x14ac:dyDescent="0.25">
      <c r="B4743" s="146"/>
      <c r="C4743" s="31"/>
      <c r="D4743" s="31"/>
      <c r="E4743" s="44"/>
      <c r="F4743" s="43"/>
      <c r="G4743" s="84"/>
      <c r="H4743" s="31"/>
      <c r="I4743" s="205"/>
      <c r="J4743" s="84"/>
      <c r="K4743" s="31"/>
      <c r="L4743" s="31"/>
      <c r="M4743" s="169"/>
      <c r="N4743" s="148"/>
      <c r="O4743" s="106"/>
      <c r="P4743" s="43"/>
      <c r="Q4743" s="205"/>
      <c r="R4743" s="84"/>
      <c r="S4743" s="31"/>
      <c r="T4743" s="31"/>
      <c r="U4743" s="169"/>
      <c r="V4743" s="150"/>
      <c r="W4743" s="141" t="str" cm="1">
        <f t="array" ref="W4743">IF(SUM(LEN(B4743:V4743))=0,"",IF(OR(OR(ISBLANK(F4743),SUM(LEN(C4743),LEN(D4743))=0),AND(NOT(E4743="Unknown"),ISBLANK(J4743)),AND(NOT(O4743="Unknown"),ISBLANK(R4743))),"Missing Information", INDEX(Table15[Entire Service Line Classification], MATCH(SUMIFS(Table15[Unique ID],Table15[System-Owned Portion],E4743,Table15[If Material Anything Other than "Lead" in Column E,Was Material Ever Previously Lead?],G4743,Table15[Customer-Owned Portion],O4743),Table15[Unique ID],0),0)))</f>
        <v/>
      </c>
      <c r="X4743"/>
    </row>
    <row r="4744" spans="2:24" x14ac:dyDescent="0.25">
      <c r="B4744" s="146"/>
      <c r="C4744" s="31"/>
      <c r="D4744" s="31"/>
      <c r="E4744" s="44"/>
      <c r="F4744" s="43"/>
      <c r="G4744" s="84"/>
      <c r="H4744" s="31"/>
      <c r="I4744" s="205"/>
      <c r="J4744" s="84"/>
      <c r="K4744" s="31"/>
      <c r="L4744" s="31"/>
      <c r="M4744" s="169"/>
      <c r="N4744" s="148"/>
      <c r="O4744" s="106"/>
      <c r="P4744" s="43"/>
      <c r="Q4744" s="205"/>
      <c r="R4744" s="84"/>
      <c r="S4744" s="31"/>
      <c r="T4744" s="31"/>
      <c r="U4744" s="169"/>
      <c r="V4744" s="150"/>
      <c r="W4744" s="141" t="str" cm="1">
        <f t="array" ref="W4744">IF(SUM(LEN(B4744:V4744))=0,"",IF(OR(OR(ISBLANK(F4744),SUM(LEN(C4744),LEN(D4744))=0),AND(NOT(E4744="Unknown"),ISBLANK(J4744)),AND(NOT(O4744="Unknown"),ISBLANK(R4744))),"Missing Information", INDEX(Table15[Entire Service Line Classification], MATCH(SUMIFS(Table15[Unique ID],Table15[System-Owned Portion],E4744,Table15[If Material Anything Other than "Lead" in Column E,Was Material Ever Previously Lead?],G4744,Table15[Customer-Owned Portion],O4744),Table15[Unique ID],0),0)))</f>
        <v/>
      </c>
      <c r="X4744"/>
    </row>
    <row r="4745" spans="2:24" x14ac:dyDescent="0.25">
      <c r="B4745" s="146"/>
      <c r="C4745" s="31"/>
      <c r="D4745" s="31"/>
      <c r="E4745" s="44"/>
      <c r="F4745" s="43"/>
      <c r="G4745" s="84"/>
      <c r="H4745" s="31"/>
      <c r="I4745" s="205"/>
      <c r="J4745" s="84"/>
      <c r="K4745" s="31"/>
      <c r="L4745" s="31"/>
      <c r="M4745" s="169"/>
      <c r="N4745" s="148"/>
      <c r="O4745" s="106"/>
      <c r="P4745" s="43"/>
      <c r="Q4745" s="205"/>
      <c r="R4745" s="84"/>
      <c r="S4745" s="31"/>
      <c r="T4745" s="31"/>
      <c r="U4745" s="169"/>
      <c r="V4745" s="150"/>
      <c r="W4745" s="141" t="str" cm="1">
        <f t="array" ref="W4745">IF(SUM(LEN(B4745:V4745))=0,"",IF(OR(OR(ISBLANK(F4745),SUM(LEN(C4745),LEN(D4745))=0),AND(NOT(E4745="Unknown"),ISBLANK(J4745)),AND(NOT(O4745="Unknown"),ISBLANK(R4745))),"Missing Information", INDEX(Table15[Entire Service Line Classification], MATCH(SUMIFS(Table15[Unique ID],Table15[System-Owned Portion],E4745,Table15[If Material Anything Other than "Lead" in Column E,Was Material Ever Previously Lead?],G4745,Table15[Customer-Owned Portion],O4745),Table15[Unique ID],0),0)))</f>
        <v/>
      </c>
      <c r="X4745"/>
    </row>
    <row r="4746" spans="2:24" x14ac:dyDescent="0.25">
      <c r="B4746" s="146"/>
      <c r="C4746" s="31"/>
      <c r="D4746" s="31"/>
      <c r="E4746" s="44"/>
      <c r="F4746" s="43"/>
      <c r="G4746" s="84"/>
      <c r="H4746" s="31"/>
      <c r="I4746" s="205"/>
      <c r="J4746" s="84"/>
      <c r="K4746" s="31"/>
      <c r="L4746" s="31"/>
      <c r="M4746" s="169"/>
      <c r="N4746" s="148"/>
      <c r="O4746" s="106"/>
      <c r="P4746" s="43"/>
      <c r="Q4746" s="205"/>
      <c r="R4746" s="84"/>
      <c r="S4746" s="31"/>
      <c r="T4746" s="31"/>
      <c r="U4746" s="169"/>
      <c r="V4746" s="150"/>
      <c r="W4746" s="141" t="str" cm="1">
        <f t="array" ref="W4746">IF(SUM(LEN(B4746:V4746))=0,"",IF(OR(OR(ISBLANK(F4746),SUM(LEN(C4746),LEN(D4746))=0),AND(NOT(E4746="Unknown"),ISBLANK(J4746)),AND(NOT(O4746="Unknown"),ISBLANK(R4746))),"Missing Information", INDEX(Table15[Entire Service Line Classification], MATCH(SUMIFS(Table15[Unique ID],Table15[System-Owned Portion],E4746,Table15[If Material Anything Other than "Lead" in Column E,Was Material Ever Previously Lead?],G4746,Table15[Customer-Owned Portion],O4746),Table15[Unique ID],0),0)))</f>
        <v/>
      </c>
      <c r="X4746"/>
    </row>
    <row r="4747" spans="2:24" x14ac:dyDescent="0.25">
      <c r="B4747" s="146"/>
      <c r="C4747" s="31"/>
      <c r="D4747" s="31"/>
      <c r="E4747" s="44"/>
      <c r="F4747" s="43"/>
      <c r="G4747" s="84"/>
      <c r="H4747" s="31"/>
      <c r="I4747" s="205"/>
      <c r="J4747" s="84"/>
      <c r="K4747" s="31"/>
      <c r="L4747" s="31"/>
      <c r="M4747" s="169"/>
      <c r="N4747" s="148"/>
      <c r="O4747" s="106"/>
      <c r="P4747" s="43"/>
      <c r="Q4747" s="205"/>
      <c r="R4747" s="84"/>
      <c r="S4747" s="31"/>
      <c r="T4747" s="31"/>
      <c r="U4747" s="169"/>
      <c r="V4747" s="150"/>
      <c r="W4747" s="141" t="str" cm="1">
        <f t="array" ref="W4747">IF(SUM(LEN(B4747:V4747))=0,"",IF(OR(OR(ISBLANK(F4747),SUM(LEN(C4747),LEN(D4747))=0),AND(NOT(E4747="Unknown"),ISBLANK(J4747)),AND(NOT(O4747="Unknown"),ISBLANK(R4747))),"Missing Information", INDEX(Table15[Entire Service Line Classification], MATCH(SUMIFS(Table15[Unique ID],Table15[System-Owned Portion],E4747,Table15[If Material Anything Other than "Lead" in Column E,Was Material Ever Previously Lead?],G4747,Table15[Customer-Owned Portion],O4747),Table15[Unique ID],0),0)))</f>
        <v/>
      </c>
      <c r="X4747"/>
    </row>
    <row r="4748" spans="2:24" x14ac:dyDescent="0.25">
      <c r="B4748" s="146"/>
      <c r="C4748" s="31"/>
      <c r="D4748" s="31"/>
      <c r="E4748" s="44"/>
      <c r="F4748" s="43"/>
      <c r="G4748" s="84"/>
      <c r="H4748" s="31"/>
      <c r="I4748" s="205"/>
      <c r="J4748" s="84"/>
      <c r="K4748" s="31"/>
      <c r="L4748" s="31"/>
      <c r="M4748" s="169"/>
      <c r="N4748" s="148"/>
      <c r="O4748" s="106"/>
      <c r="P4748" s="43"/>
      <c r="Q4748" s="205"/>
      <c r="R4748" s="84"/>
      <c r="S4748" s="31"/>
      <c r="T4748" s="31"/>
      <c r="U4748" s="169"/>
      <c r="V4748" s="150"/>
      <c r="W4748" s="141" t="str" cm="1">
        <f t="array" ref="W4748">IF(SUM(LEN(B4748:V4748))=0,"",IF(OR(OR(ISBLANK(F4748),SUM(LEN(C4748),LEN(D4748))=0),AND(NOT(E4748="Unknown"),ISBLANK(J4748)),AND(NOT(O4748="Unknown"),ISBLANK(R4748))),"Missing Information", INDEX(Table15[Entire Service Line Classification], MATCH(SUMIFS(Table15[Unique ID],Table15[System-Owned Portion],E4748,Table15[If Material Anything Other than "Lead" in Column E,Was Material Ever Previously Lead?],G4748,Table15[Customer-Owned Portion],O4748),Table15[Unique ID],0),0)))</f>
        <v/>
      </c>
      <c r="X4748"/>
    </row>
    <row r="4749" spans="2:24" x14ac:dyDescent="0.25">
      <c r="B4749" s="146"/>
      <c r="C4749" s="31"/>
      <c r="D4749" s="31"/>
      <c r="E4749" s="44"/>
      <c r="F4749" s="43"/>
      <c r="G4749" s="84"/>
      <c r="H4749" s="31"/>
      <c r="I4749" s="205"/>
      <c r="J4749" s="84"/>
      <c r="K4749" s="31"/>
      <c r="L4749" s="31"/>
      <c r="M4749" s="169"/>
      <c r="N4749" s="148"/>
      <c r="O4749" s="106"/>
      <c r="P4749" s="43"/>
      <c r="Q4749" s="205"/>
      <c r="R4749" s="84"/>
      <c r="S4749" s="31"/>
      <c r="T4749" s="31"/>
      <c r="U4749" s="169"/>
      <c r="V4749" s="150"/>
      <c r="W4749" s="141" t="str" cm="1">
        <f t="array" ref="W4749">IF(SUM(LEN(B4749:V4749))=0,"",IF(OR(OR(ISBLANK(F4749),SUM(LEN(C4749),LEN(D4749))=0),AND(NOT(E4749="Unknown"),ISBLANK(J4749)),AND(NOT(O4749="Unknown"),ISBLANK(R4749))),"Missing Information", INDEX(Table15[Entire Service Line Classification], MATCH(SUMIFS(Table15[Unique ID],Table15[System-Owned Portion],E4749,Table15[If Material Anything Other than "Lead" in Column E,Was Material Ever Previously Lead?],G4749,Table15[Customer-Owned Portion],O4749),Table15[Unique ID],0),0)))</f>
        <v/>
      </c>
      <c r="X4749"/>
    </row>
    <row r="4750" spans="2:24" x14ac:dyDescent="0.25">
      <c r="B4750" s="146"/>
      <c r="C4750" s="31"/>
      <c r="D4750" s="31"/>
      <c r="E4750" s="44"/>
      <c r="F4750" s="43"/>
      <c r="G4750" s="84"/>
      <c r="H4750" s="31"/>
      <c r="I4750" s="205"/>
      <c r="J4750" s="84"/>
      <c r="K4750" s="31"/>
      <c r="L4750" s="31"/>
      <c r="M4750" s="169"/>
      <c r="N4750" s="148"/>
      <c r="O4750" s="106"/>
      <c r="P4750" s="43"/>
      <c r="Q4750" s="205"/>
      <c r="R4750" s="84"/>
      <c r="S4750" s="31"/>
      <c r="T4750" s="31"/>
      <c r="U4750" s="169"/>
      <c r="V4750" s="150"/>
      <c r="W4750" s="141" t="str" cm="1">
        <f t="array" ref="W4750">IF(SUM(LEN(B4750:V4750))=0,"",IF(OR(OR(ISBLANK(F4750),SUM(LEN(C4750),LEN(D4750))=0),AND(NOT(E4750="Unknown"),ISBLANK(J4750)),AND(NOT(O4750="Unknown"),ISBLANK(R4750))),"Missing Information", INDEX(Table15[Entire Service Line Classification], MATCH(SUMIFS(Table15[Unique ID],Table15[System-Owned Portion],E4750,Table15[If Material Anything Other than "Lead" in Column E,Was Material Ever Previously Lead?],G4750,Table15[Customer-Owned Portion],O4750),Table15[Unique ID],0),0)))</f>
        <v/>
      </c>
      <c r="X4750"/>
    </row>
    <row r="4751" spans="2:24" x14ac:dyDescent="0.25">
      <c r="B4751" s="146"/>
      <c r="C4751" s="31"/>
      <c r="D4751" s="31"/>
      <c r="E4751" s="44"/>
      <c r="F4751" s="43"/>
      <c r="G4751" s="84"/>
      <c r="H4751" s="31"/>
      <c r="I4751" s="205"/>
      <c r="J4751" s="84"/>
      <c r="K4751" s="31"/>
      <c r="L4751" s="31"/>
      <c r="M4751" s="169"/>
      <c r="N4751" s="148"/>
      <c r="O4751" s="106"/>
      <c r="P4751" s="43"/>
      <c r="Q4751" s="205"/>
      <c r="R4751" s="84"/>
      <c r="S4751" s="31"/>
      <c r="T4751" s="31"/>
      <c r="U4751" s="169"/>
      <c r="V4751" s="150"/>
      <c r="W4751" s="141" t="str" cm="1">
        <f t="array" ref="W4751">IF(SUM(LEN(B4751:V4751))=0,"",IF(OR(OR(ISBLANK(F4751),SUM(LEN(C4751),LEN(D4751))=0),AND(NOT(E4751="Unknown"),ISBLANK(J4751)),AND(NOT(O4751="Unknown"),ISBLANK(R4751))),"Missing Information", INDEX(Table15[Entire Service Line Classification], MATCH(SUMIFS(Table15[Unique ID],Table15[System-Owned Portion],E4751,Table15[If Material Anything Other than "Lead" in Column E,Was Material Ever Previously Lead?],G4751,Table15[Customer-Owned Portion],O4751),Table15[Unique ID],0),0)))</f>
        <v/>
      </c>
      <c r="X4751"/>
    </row>
    <row r="4752" spans="2:24" x14ac:dyDescent="0.25">
      <c r="B4752" s="146"/>
      <c r="C4752" s="31"/>
      <c r="D4752" s="31"/>
      <c r="E4752" s="44"/>
      <c r="F4752" s="43"/>
      <c r="G4752" s="84"/>
      <c r="H4752" s="31"/>
      <c r="I4752" s="205"/>
      <c r="J4752" s="84"/>
      <c r="K4752" s="31"/>
      <c r="L4752" s="31"/>
      <c r="M4752" s="169"/>
      <c r="N4752" s="148"/>
      <c r="O4752" s="106"/>
      <c r="P4752" s="43"/>
      <c r="Q4752" s="205"/>
      <c r="R4752" s="84"/>
      <c r="S4752" s="31"/>
      <c r="T4752" s="31"/>
      <c r="U4752" s="169"/>
      <c r="V4752" s="150"/>
      <c r="W4752" s="141" t="str" cm="1">
        <f t="array" ref="W4752">IF(SUM(LEN(B4752:V4752))=0,"",IF(OR(OR(ISBLANK(F4752),SUM(LEN(C4752),LEN(D4752))=0),AND(NOT(E4752="Unknown"),ISBLANK(J4752)),AND(NOT(O4752="Unknown"),ISBLANK(R4752))),"Missing Information", INDEX(Table15[Entire Service Line Classification], MATCH(SUMIFS(Table15[Unique ID],Table15[System-Owned Portion],E4752,Table15[If Material Anything Other than "Lead" in Column E,Was Material Ever Previously Lead?],G4752,Table15[Customer-Owned Portion],O4752),Table15[Unique ID],0),0)))</f>
        <v/>
      </c>
      <c r="X4752"/>
    </row>
    <row r="4753" spans="2:24" x14ac:dyDescent="0.25">
      <c r="B4753" s="146"/>
      <c r="C4753" s="31"/>
      <c r="D4753" s="31"/>
      <c r="E4753" s="44"/>
      <c r="F4753" s="43"/>
      <c r="G4753" s="84"/>
      <c r="H4753" s="31"/>
      <c r="I4753" s="205"/>
      <c r="J4753" s="84"/>
      <c r="K4753" s="31"/>
      <c r="L4753" s="31"/>
      <c r="M4753" s="169"/>
      <c r="N4753" s="148"/>
      <c r="O4753" s="106"/>
      <c r="P4753" s="43"/>
      <c r="Q4753" s="205"/>
      <c r="R4753" s="84"/>
      <c r="S4753" s="31"/>
      <c r="T4753" s="31"/>
      <c r="U4753" s="169"/>
      <c r="V4753" s="150"/>
      <c r="W4753" s="141" t="str" cm="1">
        <f t="array" ref="W4753">IF(SUM(LEN(B4753:V4753))=0,"",IF(OR(OR(ISBLANK(F4753),SUM(LEN(C4753),LEN(D4753))=0),AND(NOT(E4753="Unknown"),ISBLANK(J4753)),AND(NOT(O4753="Unknown"),ISBLANK(R4753))),"Missing Information", INDEX(Table15[Entire Service Line Classification], MATCH(SUMIFS(Table15[Unique ID],Table15[System-Owned Portion],E4753,Table15[If Material Anything Other than "Lead" in Column E,Was Material Ever Previously Lead?],G4753,Table15[Customer-Owned Portion],O4753),Table15[Unique ID],0),0)))</f>
        <v/>
      </c>
      <c r="X4753"/>
    </row>
    <row r="4754" spans="2:24" x14ac:dyDescent="0.25">
      <c r="B4754" s="146"/>
      <c r="C4754" s="31"/>
      <c r="D4754" s="31"/>
      <c r="E4754" s="44"/>
      <c r="F4754" s="43"/>
      <c r="G4754" s="84"/>
      <c r="H4754" s="31"/>
      <c r="I4754" s="205"/>
      <c r="J4754" s="84"/>
      <c r="K4754" s="31"/>
      <c r="L4754" s="31"/>
      <c r="M4754" s="169"/>
      <c r="N4754" s="148"/>
      <c r="O4754" s="106"/>
      <c r="P4754" s="43"/>
      <c r="Q4754" s="205"/>
      <c r="R4754" s="84"/>
      <c r="S4754" s="31"/>
      <c r="T4754" s="31"/>
      <c r="U4754" s="169"/>
      <c r="V4754" s="150"/>
      <c r="W4754" s="141" t="str" cm="1">
        <f t="array" ref="W4754">IF(SUM(LEN(B4754:V4754))=0,"",IF(OR(OR(ISBLANK(F4754),SUM(LEN(C4754),LEN(D4754))=0),AND(NOT(E4754="Unknown"),ISBLANK(J4754)),AND(NOT(O4754="Unknown"),ISBLANK(R4754))),"Missing Information", INDEX(Table15[Entire Service Line Classification], MATCH(SUMIFS(Table15[Unique ID],Table15[System-Owned Portion],E4754,Table15[If Material Anything Other than "Lead" in Column E,Was Material Ever Previously Lead?],G4754,Table15[Customer-Owned Portion],O4754),Table15[Unique ID],0),0)))</f>
        <v/>
      </c>
      <c r="X4754"/>
    </row>
    <row r="4755" spans="2:24" x14ac:dyDescent="0.25">
      <c r="B4755" s="146"/>
      <c r="C4755" s="31"/>
      <c r="D4755" s="31"/>
      <c r="E4755" s="44"/>
      <c r="F4755" s="43"/>
      <c r="G4755" s="84"/>
      <c r="H4755" s="31"/>
      <c r="I4755" s="205"/>
      <c r="J4755" s="84"/>
      <c r="K4755" s="31"/>
      <c r="L4755" s="31"/>
      <c r="M4755" s="169"/>
      <c r="N4755" s="148"/>
      <c r="O4755" s="106"/>
      <c r="P4755" s="43"/>
      <c r="Q4755" s="205"/>
      <c r="R4755" s="84"/>
      <c r="S4755" s="31"/>
      <c r="T4755" s="31"/>
      <c r="U4755" s="169"/>
      <c r="V4755" s="150"/>
      <c r="W4755" s="141" t="str" cm="1">
        <f t="array" ref="W4755">IF(SUM(LEN(B4755:V4755))=0,"",IF(OR(OR(ISBLANK(F4755),SUM(LEN(C4755),LEN(D4755))=0),AND(NOT(E4755="Unknown"),ISBLANK(J4755)),AND(NOT(O4755="Unknown"),ISBLANK(R4755))),"Missing Information", INDEX(Table15[Entire Service Line Classification], MATCH(SUMIFS(Table15[Unique ID],Table15[System-Owned Portion],E4755,Table15[If Material Anything Other than "Lead" in Column E,Was Material Ever Previously Lead?],G4755,Table15[Customer-Owned Portion],O4755),Table15[Unique ID],0),0)))</f>
        <v/>
      </c>
      <c r="X4755"/>
    </row>
    <row r="4756" spans="2:24" x14ac:dyDescent="0.25">
      <c r="B4756" s="146"/>
      <c r="C4756" s="31"/>
      <c r="D4756" s="31"/>
      <c r="E4756" s="44"/>
      <c r="F4756" s="43"/>
      <c r="G4756" s="84"/>
      <c r="H4756" s="31"/>
      <c r="I4756" s="205"/>
      <c r="J4756" s="84"/>
      <c r="K4756" s="31"/>
      <c r="L4756" s="31"/>
      <c r="M4756" s="169"/>
      <c r="N4756" s="148"/>
      <c r="O4756" s="106"/>
      <c r="P4756" s="43"/>
      <c r="Q4756" s="205"/>
      <c r="R4756" s="84"/>
      <c r="S4756" s="31"/>
      <c r="T4756" s="31"/>
      <c r="U4756" s="169"/>
      <c r="V4756" s="150"/>
      <c r="W4756" s="141" t="str" cm="1">
        <f t="array" ref="W4756">IF(SUM(LEN(B4756:V4756))=0,"",IF(OR(OR(ISBLANK(F4756),SUM(LEN(C4756),LEN(D4756))=0),AND(NOT(E4756="Unknown"),ISBLANK(J4756)),AND(NOT(O4756="Unknown"),ISBLANK(R4756))),"Missing Information", INDEX(Table15[Entire Service Line Classification], MATCH(SUMIFS(Table15[Unique ID],Table15[System-Owned Portion],E4756,Table15[If Material Anything Other than "Lead" in Column E,Was Material Ever Previously Lead?],G4756,Table15[Customer-Owned Portion],O4756),Table15[Unique ID],0),0)))</f>
        <v/>
      </c>
      <c r="X4756"/>
    </row>
    <row r="4757" spans="2:24" x14ac:dyDescent="0.25">
      <c r="B4757" s="146"/>
      <c r="C4757" s="31"/>
      <c r="D4757" s="31"/>
      <c r="E4757" s="44"/>
      <c r="F4757" s="43"/>
      <c r="G4757" s="84"/>
      <c r="H4757" s="31"/>
      <c r="I4757" s="205"/>
      <c r="J4757" s="84"/>
      <c r="K4757" s="31"/>
      <c r="L4757" s="31"/>
      <c r="M4757" s="169"/>
      <c r="N4757" s="148"/>
      <c r="O4757" s="106"/>
      <c r="P4757" s="43"/>
      <c r="Q4757" s="205"/>
      <c r="R4757" s="84"/>
      <c r="S4757" s="31"/>
      <c r="T4757" s="31"/>
      <c r="U4757" s="169"/>
      <c r="V4757" s="150"/>
      <c r="W4757" s="141" t="str" cm="1">
        <f t="array" ref="W4757">IF(SUM(LEN(B4757:V4757))=0,"",IF(OR(OR(ISBLANK(F4757),SUM(LEN(C4757),LEN(D4757))=0),AND(NOT(E4757="Unknown"),ISBLANK(J4757)),AND(NOT(O4757="Unknown"),ISBLANK(R4757))),"Missing Information", INDEX(Table15[Entire Service Line Classification], MATCH(SUMIFS(Table15[Unique ID],Table15[System-Owned Portion],E4757,Table15[If Material Anything Other than "Lead" in Column E,Was Material Ever Previously Lead?],G4757,Table15[Customer-Owned Portion],O4757),Table15[Unique ID],0),0)))</f>
        <v/>
      </c>
      <c r="X4757"/>
    </row>
    <row r="4758" spans="2:24" x14ac:dyDescent="0.25">
      <c r="B4758" s="146"/>
      <c r="C4758" s="31"/>
      <c r="D4758" s="31"/>
      <c r="E4758" s="44"/>
      <c r="F4758" s="43"/>
      <c r="G4758" s="84"/>
      <c r="H4758" s="31"/>
      <c r="I4758" s="205"/>
      <c r="J4758" s="84"/>
      <c r="K4758" s="31"/>
      <c r="L4758" s="31"/>
      <c r="M4758" s="169"/>
      <c r="N4758" s="148"/>
      <c r="O4758" s="106"/>
      <c r="P4758" s="43"/>
      <c r="Q4758" s="205"/>
      <c r="R4758" s="84"/>
      <c r="S4758" s="31"/>
      <c r="T4758" s="31"/>
      <c r="U4758" s="169"/>
      <c r="V4758" s="150"/>
      <c r="W4758" s="141" t="str" cm="1">
        <f t="array" ref="W4758">IF(SUM(LEN(B4758:V4758))=0,"",IF(OR(OR(ISBLANK(F4758),SUM(LEN(C4758),LEN(D4758))=0),AND(NOT(E4758="Unknown"),ISBLANK(J4758)),AND(NOT(O4758="Unknown"),ISBLANK(R4758))),"Missing Information", INDEX(Table15[Entire Service Line Classification], MATCH(SUMIFS(Table15[Unique ID],Table15[System-Owned Portion],E4758,Table15[If Material Anything Other than "Lead" in Column E,Was Material Ever Previously Lead?],G4758,Table15[Customer-Owned Portion],O4758),Table15[Unique ID],0),0)))</f>
        <v/>
      </c>
      <c r="X4758"/>
    </row>
    <row r="4759" spans="2:24" x14ac:dyDescent="0.25">
      <c r="B4759" s="146"/>
      <c r="C4759" s="31"/>
      <c r="D4759" s="31"/>
      <c r="E4759" s="44"/>
      <c r="F4759" s="43"/>
      <c r="G4759" s="84"/>
      <c r="H4759" s="31"/>
      <c r="I4759" s="205"/>
      <c r="J4759" s="84"/>
      <c r="K4759" s="31"/>
      <c r="L4759" s="31"/>
      <c r="M4759" s="169"/>
      <c r="N4759" s="148"/>
      <c r="O4759" s="106"/>
      <c r="P4759" s="43"/>
      <c r="Q4759" s="205"/>
      <c r="R4759" s="84"/>
      <c r="S4759" s="31"/>
      <c r="T4759" s="31"/>
      <c r="U4759" s="169"/>
      <c r="V4759" s="150"/>
      <c r="W4759" s="141" t="str" cm="1">
        <f t="array" ref="W4759">IF(SUM(LEN(B4759:V4759))=0,"",IF(OR(OR(ISBLANK(F4759),SUM(LEN(C4759),LEN(D4759))=0),AND(NOT(E4759="Unknown"),ISBLANK(J4759)),AND(NOT(O4759="Unknown"),ISBLANK(R4759))),"Missing Information", INDEX(Table15[Entire Service Line Classification], MATCH(SUMIFS(Table15[Unique ID],Table15[System-Owned Portion],E4759,Table15[If Material Anything Other than "Lead" in Column E,Was Material Ever Previously Lead?],G4759,Table15[Customer-Owned Portion],O4759),Table15[Unique ID],0),0)))</f>
        <v/>
      </c>
      <c r="X4759"/>
    </row>
    <row r="4760" spans="2:24" x14ac:dyDescent="0.25">
      <c r="B4760" s="146"/>
      <c r="C4760" s="31"/>
      <c r="D4760" s="31"/>
      <c r="E4760" s="44"/>
      <c r="F4760" s="43"/>
      <c r="G4760" s="84"/>
      <c r="H4760" s="31"/>
      <c r="I4760" s="205"/>
      <c r="J4760" s="84"/>
      <c r="K4760" s="31"/>
      <c r="L4760" s="31"/>
      <c r="M4760" s="169"/>
      <c r="N4760" s="148"/>
      <c r="O4760" s="106"/>
      <c r="P4760" s="43"/>
      <c r="Q4760" s="205"/>
      <c r="R4760" s="84"/>
      <c r="S4760" s="31"/>
      <c r="T4760" s="31"/>
      <c r="U4760" s="169"/>
      <c r="V4760" s="150"/>
      <c r="W4760" s="141" t="str" cm="1">
        <f t="array" ref="W4760">IF(SUM(LEN(B4760:V4760))=0,"",IF(OR(OR(ISBLANK(F4760),SUM(LEN(C4760),LEN(D4760))=0),AND(NOT(E4760="Unknown"),ISBLANK(J4760)),AND(NOT(O4760="Unknown"),ISBLANK(R4760))),"Missing Information", INDEX(Table15[Entire Service Line Classification], MATCH(SUMIFS(Table15[Unique ID],Table15[System-Owned Portion],E4760,Table15[If Material Anything Other than "Lead" in Column E,Was Material Ever Previously Lead?],G4760,Table15[Customer-Owned Portion],O4760),Table15[Unique ID],0),0)))</f>
        <v/>
      </c>
      <c r="X4760"/>
    </row>
    <row r="4761" spans="2:24" x14ac:dyDescent="0.25">
      <c r="B4761" s="146"/>
      <c r="C4761" s="31"/>
      <c r="D4761" s="31"/>
      <c r="E4761" s="44"/>
      <c r="F4761" s="43"/>
      <c r="G4761" s="84"/>
      <c r="H4761" s="31"/>
      <c r="I4761" s="205"/>
      <c r="J4761" s="84"/>
      <c r="K4761" s="31"/>
      <c r="L4761" s="31"/>
      <c r="M4761" s="169"/>
      <c r="N4761" s="148"/>
      <c r="O4761" s="106"/>
      <c r="P4761" s="43"/>
      <c r="Q4761" s="205"/>
      <c r="R4761" s="84"/>
      <c r="S4761" s="31"/>
      <c r="T4761" s="31"/>
      <c r="U4761" s="169"/>
      <c r="V4761" s="150"/>
      <c r="W4761" s="141" t="str" cm="1">
        <f t="array" ref="W4761">IF(SUM(LEN(B4761:V4761))=0,"",IF(OR(OR(ISBLANK(F4761),SUM(LEN(C4761),LEN(D4761))=0),AND(NOT(E4761="Unknown"),ISBLANK(J4761)),AND(NOT(O4761="Unknown"),ISBLANK(R4761))),"Missing Information", INDEX(Table15[Entire Service Line Classification], MATCH(SUMIFS(Table15[Unique ID],Table15[System-Owned Portion],E4761,Table15[If Material Anything Other than "Lead" in Column E,Was Material Ever Previously Lead?],G4761,Table15[Customer-Owned Portion],O4761),Table15[Unique ID],0),0)))</f>
        <v/>
      </c>
      <c r="X4761"/>
    </row>
    <row r="4762" spans="2:24" x14ac:dyDescent="0.25">
      <c r="B4762" s="146"/>
      <c r="C4762" s="31"/>
      <c r="D4762" s="31"/>
      <c r="E4762" s="44"/>
      <c r="F4762" s="43"/>
      <c r="G4762" s="84"/>
      <c r="H4762" s="31"/>
      <c r="I4762" s="205"/>
      <c r="J4762" s="84"/>
      <c r="K4762" s="31"/>
      <c r="L4762" s="31"/>
      <c r="M4762" s="169"/>
      <c r="N4762" s="148"/>
      <c r="O4762" s="106"/>
      <c r="P4762" s="43"/>
      <c r="Q4762" s="205"/>
      <c r="R4762" s="84"/>
      <c r="S4762" s="31"/>
      <c r="T4762" s="31"/>
      <c r="U4762" s="169"/>
      <c r="V4762" s="150"/>
      <c r="W4762" s="141" t="str" cm="1">
        <f t="array" ref="W4762">IF(SUM(LEN(B4762:V4762))=0,"",IF(OR(OR(ISBLANK(F4762),SUM(LEN(C4762),LEN(D4762))=0),AND(NOT(E4762="Unknown"),ISBLANK(J4762)),AND(NOT(O4762="Unknown"),ISBLANK(R4762))),"Missing Information", INDEX(Table15[Entire Service Line Classification], MATCH(SUMIFS(Table15[Unique ID],Table15[System-Owned Portion],E4762,Table15[If Material Anything Other than "Lead" in Column E,Was Material Ever Previously Lead?],G4762,Table15[Customer-Owned Portion],O4762),Table15[Unique ID],0),0)))</f>
        <v/>
      </c>
      <c r="X4762"/>
    </row>
    <row r="4763" spans="2:24" x14ac:dyDescent="0.25">
      <c r="B4763" s="146"/>
      <c r="C4763" s="31"/>
      <c r="D4763" s="31"/>
      <c r="E4763" s="44"/>
      <c r="F4763" s="43"/>
      <c r="G4763" s="84"/>
      <c r="H4763" s="31"/>
      <c r="I4763" s="205"/>
      <c r="J4763" s="84"/>
      <c r="K4763" s="31"/>
      <c r="L4763" s="31"/>
      <c r="M4763" s="169"/>
      <c r="N4763" s="148"/>
      <c r="O4763" s="106"/>
      <c r="P4763" s="43"/>
      <c r="Q4763" s="205"/>
      <c r="R4763" s="84"/>
      <c r="S4763" s="31"/>
      <c r="T4763" s="31"/>
      <c r="U4763" s="169"/>
      <c r="V4763" s="150"/>
      <c r="W4763" s="141" t="str" cm="1">
        <f t="array" ref="W4763">IF(SUM(LEN(B4763:V4763))=0,"",IF(OR(OR(ISBLANK(F4763),SUM(LEN(C4763),LEN(D4763))=0),AND(NOT(E4763="Unknown"),ISBLANK(J4763)),AND(NOT(O4763="Unknown"),ISBLANK(R4763))),"Missing Information", INDEX(Table15[Entire Service Line Classification], MATCH(SUMIFS(Table15[Unique ID],Table15[System-Owned Portion],E4763,Table15[If Material Anything Other than "Lead" in Column E,Was Material Ever Previously Lead?],G4763,Table15[Customer-Owned Portion],O4763),Table15[Unique ID],0),0)))</f>
        <v/>
      </c>
      <c r="X4763"/>
    </row>
    <row r="4764" spans="2:24" x14ac:dyDescent="0.25">
      <c r="B4764" s="146"/>
      <c r="C4764" s="31"/>
      <c r="D4764" s="31"/>
      <c r="E4764" s="44"/>
      <c r="F4764" s="43"/>
      <c r="G4764" s="84"/>
      <c r="H4764" s="31"/>
      <c r="I4764" s="205"/>
      <c r="J4764" s="84"/>
      <c r="K4764" s="31"/>
      <c r="L4764" s="31"/>
      <c r="M4764" s="169"/>
      <c r="N4764" s="148"/>
      <c r="O4764" s="106"/>
      <c r="P4764" s="43"/>
      <c r="Q4764" s="205"/>
      <c r="R4764" s="84"/>
      <c r="S4764" s="31"/>
      <c r="T4764" s="31"/>
      <c r="U4764" s="169"/>
      <c r="V4764" s="150"/>
      <c r="W4764" s="141" t="str" cm="1">
        <f t="array" ref="W4764">IF(SUM(LEN(B4764:V4764))=0,"",IF(OR(OR(ISBLANK(F4764),SUM(LEN(C4764),LEN(D4764))=0),AND(NOT(E4764="Unknown"),ISBLANK(J4764)),AND(NOT(O4764="Unknown"),ISBLANK(R4764))),"Missing Information", INDEX(Table15[Entire Service Line Classification], MATCH(SUMIFS(Table15[Unique ID],Table15[System-Owned Portion],E4764,Table15[If Material Anything Other than "Lead" in Column E,Was Material Ever Previously Lead?],G4764,Table15[Customer-Owned Portion],O4764),Table15[Unique ID],0),0)))</f>
        <v/>
      </c>
      <c r="X4764"/>
    </row>
    <row r="4765" spans="2:24" x14ac:dyDescent="0.25">
      <c r="B4765" s="146"/>
      <c r="C4765" s="31"/>
      <c r="D4765" s="31"/>
      <c r="E4765" s="44"/>
      <c r="F4765" s="43"/>
      <c r="G4765" s="84"/>
      <c r="H4765" s="31"/>
      <c r="I4765" s="205"/>
      <c r="J4765" s="84"/>
      <c r="K4765" s="31"/>
      <c r="L4765" s="31"/>
      <c r="M4765" s="169"/>
      <c r="N4765" s="148"/>
      <c r="O4765" s="106"/>
      <c r="P4765" s="43"/>
      <c r="Q4765" s="205"/>
      <c r="R4765" s="84"/>
      <c r="S4765" s="31"/>
      <c r="T4765" s="31"/>
      <c r="U4765" s="169"/>
      <c r="V4765" s="150"/>
      <c r="W4765" s="141" t="str" cm="1">
        <f t="array" ref="W4765">IF(SUM(LEN(B4765:V4765))=0,"",IF(OR(OR(ISBLANK(F4765),SUM(LEN(C4765),LEN(D4765))=0),AND(NOT(E4765="Unknown"),ISBLANK(J4765)),AND(NOT(O4765="Unknown"),ISBLANK(R4765))),"Missing Information", INDEX(Table15[Entire Service Line Classification], MATCH(SUMIFS(Table15[Unique ID],Table15[System-Owned Portion],E4765,Table15[If Material Anything Other than "Lead" in Column E,Was Material Ever Previously Lead?],G4765,Table15[Customer-Owned Portion],O4765),Table15[Unique ID],0),0)))</f>
        <v/>
      </c>
      <c r="X4765"/>
    </row>
    <row r="4766" spans="2:24" x14ac:dyDescent="0.25">
      <c r="B4766" s="146"/>
      <c r="C4766" s="31"/>
      <c r="D4766" s="31"/>
      <c r="E4766" s="44"/>
      <c r="F4766" s="43"/>
      <c r="G4766" s="84"/>
      <c r="H4766" s="31"/>
      <c r="I4766" s="205"/>
      <c r="J4766" s="84"/>
      <c r="K4766" s="31"/>
      <c r="L4766" s="31"/>
      <c r="M4766" s="169"/>
      <c r="N4766" s="148"/>
      <c r="O4766" s="106"/>
      <c r="P4766" s="43"/>
      <c r="Q4766" s="205"/>
      <c r="R4766" s="84"/>
      <c r="S4766" s="31"/>
      <c r="T4766" s="31"/>
      <c r="U4766" s="169"/>
      <c r="V4766" s="150"/>
      <c r="W4766" s="141" t="str" cm="1">
        <f t="array" ref="W4766">IF(SUM(LEN(B4766:V4766))=0,"",IF(OR(OR(ISBLANK(F4766),SUM(LEN(C4766),LEN(D4766))=0),AND(NOT(E4766="Unknown"),ISBLANK(J4766)),AND(NOT(O4766="Unknown"),ISBLANK(R4766))),"Missing Information", INDEX(Table15[Entire Service Line Classification], MATCH(SUMIFS(Table15[Unique ID],Table15[System-Owned Portion],E4766,Table15[If Material Anything Other than "Lead" in Column E,Was Material Ever Previously Lead?],G4766,Table15[Customer-Owned Portion],O4766),Table15[Unique ID],0),0)))</f>
        <v/>
      </c>
      <c r="X4766"/>
    </row>
    <row r="4767" spans="2:24" x14ac:dyDescent="0.25">
      <c r="B4767" s="146"/>
      <c r="C4767" s="31"/>
      <c r="D4767" s="31"/>
      <c r="E4767" s="44"/>
      <c r="F4767" s="43"/>
      <c r="G4767" s="84"/>
      <c r="H4767" s="31"/>
      <c r="I4767" s="205"/>
      <c r="J4767" s="84"/>
      <c r="K4767" s="31"/>
      <c r="L4767" s="31"/>
      <c r="M4767" s="169"/>
      <c r="N4767" s="148"/>
      <c r="O4767" s="106"/>
      <c r="P4767" s="43"/>
      <c r="Q4767" s="205"/>
      <c r="R4767" s="84"/>
      <c r="S4767" s="31"/>
      <c r="T4767" s="31"/>
      <c r="U4767" s="169"/>
      <c r="V4767" s="150"/>
      <c r="W4767" s="141" t="str" cm="1">
        <f t="array" ref="W4767">IF(SUM(LEN(B4767:V4767))=0,"",IF(OR(OR(ISBLANK(F4767),SUM(LEN(C4767),LEN(D4767))=0),AND(NOT(E4767="Unknown"),ISBLANK(J4767)),AND(NOT(O4767="Unknown"),ISBLANK(R4767))),"Missing Information", INDEX(Table15[Entire Service Line Classification], MATCH(SUMIFS(Table15[Unique ID],Table15[System-Owned Portion],E4767,Table15[If Material Anything Other than "Lead" in Column E,Was Material Ever Previously Lead?],G4767,Table15[Customer-Owned Portion],O4767),Table15[Unique ID],0),0)))</f>
        <v/>
      </c>
      <c r="X4767"/>
    </row>
    <row r="4768" spans="2:24" x14ac:dyDescent="0.25">
      <c r="B4768" s="146"/>
      <c r="C4768" s="31"/>
      <c r="D4768" s="31"/>
      <c r="E4768" s="44"/>
      <c r="F4768" s="43"/>
      <c r="G4768" s="84"/>
      <c r="H4768" s="31"/>
      <c r="I4768" s="205"/>
      <c r="J4768" s="84"/>
      <c r="K4768" s="31"/>
      <c r="L4768" s="31"/>
      <c r="M4768" s="169"/>
      <c r="N4768" s="148"/>
      <c r="O4768" s="106"/>
      <c r="P4768" s="43"/>
      <c r="Q4768" s="205"/>
      <c r="R4768" s="84"/>
      <c r="S4768" s="31"/>
      <c r="T4768" s="31"/>
      <c r="U4768" s="169"/>
      <c r="V4768" s="150"/>
      <c r="W4768" s="141" t="str" cm="1">
        <f t="array" ref="W4768">IF(SUM(LEN(B4768:V4768))=0,"",IF(OR(OR(ISBLANK(F4768),SUM(LEN(C4768),LEN(D4768))=0),AND(NOT(E4768="Unknown"),ISBLANK(J4768)),AND(NOT(O4768="Unknown"),ISBLANK(R4768))),"Missing Information", INDEX(Table15[Entire Service Line Classification], MATCH(SUMIFS(Table15[Unique ID],Table15[System-Owned Portion],E4768,Table15[If Material Anything Other than "Lead" in Column E,Was Material Ever Previously Lead?],G4768,Table15[Customer-Owned Portion],O4768),Table15[Unique ID],0),0)))</f>
        <v/>
      </c>
      <c r="X4768"/>
    </row>
    <row r="4769" spans="2:24" x14ac:dyDescent="0.25">
      <c r="B4769" s="146"/>
      <c r="C4769" s="31"/>
      <c r="D4769" s="31"/>
      <c r="E4769" s="44"/>
      <c r="F4769" s="43"/>
      <c r="G4769" s="84"/>
      <c r="H4769" s="31"/>
      <c r="I4769" s="205"/>
      <c r="J4769" s="84"/>
      <c r="K4769" s="31"/>
      <c r="L4769" s="31"/>
      <c r="M4769" s="169"/>
      <c r="N4769" s="148"/>
      <c r="O4769" s="106"/>
      <c r="P4769" s="43"/>
      <c r="Q4769" s="205"/>
      <c r="R4769" s="84"/>
      <c r="S4769" s="31"/>
      <c r="T4769" s="31"/>
      <c r="U4769" s="169"/>
      <c r="V4769" s="150"/>
      <c r="W4769" s="141" t="str" cm="1">
        <f t="array" ref="W4769">IF(SUM(LEN(B4769:V4769))=0,"",IF(OR(OR(ISBLANK(F4769),SUM(LEN(C4769),LEN(D4769))=0),AND(NOT(E4769="Unknown"),ISBLANK(J4769)),AND(NOT(O4769="Unknown"),ISBLANK(R4769))),"Missing Information", INDEX(Table15[Entire Service Line Classification], MATCH(SUMIFS(Table15[Unique ID],Table15[System-Owned Portion],E4769,Table15[If Material Anything Other than "Lead" in Column E,Was Material Ever Previously Lead?],G4769,Table15[Customer-Owned Portion],O4769),Table15[Unique ID],0),0)))</f>
        <v/>
      </c>
      <c r="X4769"/>
    </row>
    <row r="4770" spans="2:24" x14ac:dyDescent="0.25">
      <c r="B4770" s="146"/>
      <c r="C4770" s="31"/>
      <c r="D4770" s="31"/>
      <c r="E4770" s="44"/>
      <c r="F4770" s="43"/>
      <c r="G4770" s="84"/>
      <c r="H4770" s="31"/>
      <c r="I4770" s="205"/>
      <c r="J4770" s="84"/>
      <c r="K4770" s="31"/>
      <c r="L4770" s="31"/>
      <c r="M4770" s="169"/>
      <c r="N4770" s="148"/>
      <c r="O4770" s="106"/>
      <c r="P4770" s="43"/>
      <c r="Q4770" s="205"/>
      <c r="R4770" s="84"/>
      <c r="S4770" s="31"/>
      <c r="T4770" s="31"/>
      <c r="U4770" s="169"/>
      <c r="V4770" s="150"/>
      <c r="W4770" s="141" t="str" cm="1">
        <f t="array" ref="W4770">IF(SUM(LEN(B4770:V4770))=0,"",IF(OR(OR(ISBLANK(F4770),SUM(LEN(C4770),LEN(D4770))=0),AND(NOT(E4770="Unknown"),ISBLANK(J4770)),AND(NOT(O4770="Unknown"),ISBLANK(R4770))),"Missing Information", INDEX(Table15[Entire Service Line Classification], MATCH(SUMIFS(Table15[Unique ID],Table15[System-Owned Portion],E4770,Table15[If Material Anything Other than "Lead" in Column E,Was Material Ever Previously Lead?],G4770,Table15[Customer-Owned Portion],O4770),Table15[Unique ID],0),0)))</f>
        <v/>
      </c>
      <c r="X4770"/>
    </row>
    <row r="4771" spans="2:24" x14ac:dyDescent="0.25">
      <c r="B4771" s="146"/>
      <c r="C4771" s="31"/>
      <c r="D4771" s="31"/>
      <c r="E4771" s="44"/>
      <c r="F4771" s="43"/>
      <c r="G4771" s="84"/>
      <c r="H4771" s="31"/>
      <c r="I4771" s="205"/>
      <c r="J4771" s="84"/>
      <c r="K4771" s="31"/>
      <c r="L4771" s="31"/>
      <c r="M4771" s="169"/>
      <c r="N4771" s="148"/>
      <c r="O4771" s="106"/>
      <c r="P4771" s="43"/>
      <c r="Q4771" s="205"/>
      <c r="R4771" s="84"/>
      <c r="S4771" s="31"/>
      <c r="T4771" s="31"/>
      <c r="U4771" s="169"/>
      <c r="V4771" s="150"/>
      <c r="W4771" s="141" t="str" cm="1">
        <f t="array" ref="W4771">IF(SUM(LEN(B4771:V4771))=0,"",IF(OR(OR(ISBLANK(F4771),SUM(LEN(C4771),LEN(D4771))=0),AND(NOT(E4771="Unknown"),ISBLANK(J4771)),AND(NOT(O4771="Unknown"),ISBLANK(R4771))),"Missing Information", INDEX(Table15[Entire Service Line Classification], MATCH(SUMIFS(Table15[Unique ID],Table15[System-Owned Portion],E4771,Table15[If Material Anything Other than "Lead" in Column E,Was Material Ever Previously Lead?],G4771,Table15[Customer-Owned Portion],O4771),Table15[Unique ID],0),0)))</f>
        <v/>
      </c>
      <c r="X4771"/>
    </row>
    <row r="4772" spans="2:24" x14ac:dyDescent="0.25">
      <c r="B4772" s="146"/>
      <c r="C4772" s="31"/>
      <c r="D4772" s="31"/>
      <c r="E4772" s="44"/>
      <c r="F4772" s="43"/>
      <c r="G4772" s="84"/>
      <c r="H4772" s="31"/>
      <c r="I4772" s="205"/>
      <c r="J4772" s="84"/>
      <c r="K4772" s="31"/>
      <c r="L4772" s="31"/>
      <c r="M4772" s="169"/>
      <c r="N4772" s="148"/>
      <c r="O4772" s="106"/>
      <c r="P4772" s="43"/>
      <c r="Q4772" s="205"/>
      <c r="R4772" s="84"/>
      <c r="S4772" s="31"/>
      <c r="T4772" s="31"/>
      <c r="U4772" s="169"/>
      <c r="V4772" s="150"/>
      <c r="W4772" s="141" t="str" cm="1">
        <f t="array" ref="W4772">IF(SUM(LEN(B4772:V4772))=0,"",IF(OR(OR(ISBLANK(F4772),SUM(LEN(C4772),LEN(D4772))=0),AND(NOT(E4772="Unknown"),ISBLANK(J4772)),AND(NOT(O4772="Unknown"),ISBLANK(R4772))),"Missing Information", INDEX(Table15[Entire Service Line Classification], MATCH(SUMIFS(Table15[Unique ID],Table15[System-Owned Portion],E4772,Table15[If Material Anything Other than "Lead" in Column E,Was Material Ever Previously Lead?],G4772,Table15[Customer-Owned Portion],O4772),Table15[Unique ID],0),0)))</f>
        <v/>
      </c>
      <c r="X4772"/>
    </row>
    <row r="4773" spans="2:24" x14ac:dyDescent="0.25">
      <c r="B4773" s="146"/>
      <c r="C4773" s="31"/>
      <c r="D4773" s="31"/>
      <c r="E4773" s="44"/>
      <c r="F4773" s="43"/>
      <c r="G4773" s="84"/>
      <c r="H4773" s="31"/>
      <c r="I4773" s="205"/>
      <c r="J4773" s="84"/>
      <c r="K4773" s="31"/>
      <c r="L4773" s="31"/>
      <c r="M4773" s="169"/>
      <c r="N4773" s="148"/>
      <c r="O4773" s="106"/>
      <c r="P4773" s="43"/>
      <c r="Q4773" s="205"/>
      <c r="R4773" s="84"/>
      <c r="S4773" s="31"/>
      <c r="T4773" s="31"/>
      <c r="U4773" s="169"/>
      <c r="V4773" s="150"/>
      <c r="W4773" s="141" t="str" cm="1">
        <f t="array" ref="W4773">IF(SUM(LEN(B4773:V4773))=0,"",IF(OR(OR(ISBLANK(F4773),SUM(LEN(C4773),LEN(D4773))=0),AND(NOT(E4773="Unknown"),ISBLANK(J4773)),AND(NOT(O4773="Unknown"),ISBLANK(R4773))),"Missing Information", INDEX(Table15[Entire Service Line Classification], MATCH(SUMIFS(Table15[Unique ID],Table15[System-Owned Portion],E4773,Table15[If Material Anything Other than "Lead" in Column E,Was Material Ever Previously Lead?],G4773,Table15[Customer-Owned Portion],O4773),Table15[Unique ID],0),0)))</f>
        <v/>
      </c>
      <c r="X4773"/>
    </row>
    <row r="4774" spans="2:24" x14ac:dyDescent="0.25">
      <c r="B4774" s="146"/>
      <c r="C4774" s="31"/>
      <c r="D4774" s="31"/>
      <c r="E4774" s="44"/>
      <c r="F4774" s="43"/>
      <c r="G4774" s="84"/>
      <c r="H4774" s="31"/>
      <c r="I4774" s="205"/>
      <c r="J4774" s="84"/>
      <c r="K4774" s="31"/>
      <c r="L4774" s="31"/>
      <c r="M4774" s="169"/>
      <c r="N4774" s="148"/>
      <c r="O4774" s="106"/>
      <c r="P4774" s="43"/>
      <c r="Q4774" s="205"/>
      <c r="R4774" s="84"/>
      <c r="S4774" s="31"/>
      <c r="T4774" s="31"/>
      <c r="U4774" s="169"/>
      <c r="V4774" s="150"/>
      <c r="W4774" s="141" t="str" cm="1">
        <f t="array" ref="W4774">IF(SUM(LEN(B4774:V4774))=0,"",IF(OR(OR(ISBLANK(F4774),SUM(LEN(C4774),LEN(D4774))=0),AND(NOT(E4774="Unknown"),ISBLANK(J4774)),AND(NOT(O4774="Unknown"),ISBLANK(R4774))),"Missing Information", INDEX(Table15[Entire Service Line Classification], MATCH(SUMIFS(Table15[Unique ID],Table15[System-Owned Portion],E4774,Table15[If Material Anything Other than "Lead" in Column E,Was Material Ever Previously Lead?],G4774,Table15[Customer-Owned Portion],O4774),Table15[Unique ID],0),0)))</f>
        <v/>
      </c>
      <c r="X4774"/>
    </row>
    <row r="4775" spans="2:24" x14ac:dyDescent="0.25">
      <c r="B4775" s="146"/>
      <c r="C4775" s="31"/>
      <c r="D4775" s="31"/>
      <c r="E4775" s="44"/>
      <c r="F4775" s="43"/>
      <c r="G4775" s="84"/>
      <c r="H4775" s="31"/>
      <c r="I4775" s="205"/>
      <c r="J4775" s="84"/>
      <c r="K4775" s="31"/>
      <c r="L4775" s="31"/>
      <c r="M4775" s="169"/>
      <c r="N4775" s="148"/>
      <c r="O4775" s="106"/>
      <c r="P4775" s="43"/>
      <c r="Q4775" s="205"/>
      <c r="R4775" s="84"/>
      <c r="S4775" s="31"/>
      <c r="T4775" s="31"/>
      <c r="U4775" s="169"/>
      <c r="V4775" s="150"/>
      <c r="W4775" s="141" t="str" cm="1">
        <f t="array" ref="W4775">IF(SUM(LEN(B4775:V4775))=0,"",IF(OR(OR(ISBLANK(F4775),SUM(LEN(C4775),LEN(D4775))=0),AND(NOT(E4775="Unknown"),ISBLANK(J4775)),AND(NOT(O4775="Unknown"),ISBLANK(R4775))),"Missing Information", INDEX(Table15[Entire Service Line Classification], MATCH(SUMIFS(Table15[Unique ID],Table15[System-Owned Portion],E4775,Table15[If Material Anything Other than "Lead" in Column E,Was Material Ever Previously Lead?],G4775,Table15[Customer-Owned Portion],O4775),Table15[Unique ID],0),0)))</f>
        <v/>
      </c>
      <c r="X4775"/>
    </row>
    <row r="4776" spans="2:24" x14ac:dyDescent="0.25">
      <c r="B4776" s="146"/>
      <c r="C4776" s="31"/>
      <c r="D4776" s="31"/>
      <c r="E4776" s="44"/>
      <c r="F4776" s="43"/>
      <c r="G4776" s="84"/>
      <c r="H4776" s="31"/>
      <c r="I4776" s="205"/>
      <c r="J4776" s="84"/>
      <c r="K4776" s="31"/>
      <c r="L4776" s="31"/>
      <c r="M4776" s="169"/>
      <c r="N4776" s="148"/>
      <c r="O4776" s="106"/>
      <c r="P4776" s="43"/>
      <c r="Q4776" s="205"/>
      <c r="R4776" s="84"/>
      <c r="S4776" s="31"/>
      <c r="T4776" s="31"/>
      <c r="U4776" s="169"/>
      <c r="V4776" s="150"/>
      <c r="W4776" s="141" t="str" cm="1">
        <f t="array" ref="W4776">IF(SUM(LEN(B4776:V4776))=0,"",IF(OR(OR(ISBLANK(F4776),SUM(LEN(C4776),LEN(D4776))=0),AND(NOT(E4776="Unknown"),ISBLANK(J4776)),AND(NOT(O4776="Unknown"),ISBLANK(R4776))),"Missing Information", INDEX(Table15[Entire Service Line Classification], MATCH(SUMIFS(Table15[Unique ID],Table15[System-Owned Portion],E4776,Table15[If Material Anything Other than "Lead" in Column E,Was Material Ever Previously Lead?],G4776,Table15[Customer-Owned Portion],O4776),Table15[Unique ID],0),0)))</f>
        <v/>
      </c>
      <c r="X4776"/>
    </row>
    <row r="4777" spans="2:24" x14ac:dyDescent="0.25">
      <c r="B4777" s="146"/>
      <c r="C4777" s="31"/>
      <c r="D4777" s="31"/>
      <c r="E4777" s="44"/>
      <c r="F4777" s="43"/>
      <c r="G4777" s="84"/>
      <c r="H4777" s="31"/>
      <c r="I4777" s="205"/>
      <c r="J4777" s="84"/>
      <c r="K4777" s="31"/>
      <c r="L4777" s="31"/>
      <c r="M4777" s="169"/>
      <c r="N4777" s="148"/>
      <c r="O4777" s="106"/>
      <c r="P4777" s="43"/>
      <c r="Q4777" s="205"/>
      <c r="R4777" s="84"/>
      <c r="S4777" s="31"/>
      <c r="T4777" s="31"/>
      <c r="U4777" s="169"/>
      <c r="V4777" s="150"/>
      <c r="W4777" s="141" t="str" cm="1">
        <f t="array" ref="W4777">IF(SUM(LEN(B4777:V4777))=0,"",IF(OR(OR(ISBLANK(F4777),SUM(LEN(C4777),LEN(D4777))=0),AND(NOT(E4777="Unknown"),ISBLANK(J4777)),AND(NOT(O4777="Unknown"),ISBLANK(R4777))),"Missing Information", INDEX(Table15[Entire Service Line Classification], MATCH(SUMIFS(Table15[Unique ID],Table15[System-Owned Portion],E4777,Table15[If Material Anything Other than "Lead" in Column E,Was Material Ever Previously Lead?],G4777,Table15[Customer-Owned Portion],O4777),Table15[Unique ID],0),0)))</f>
        <v/>
      </c>
      <c r="X4777"/>
    </row>
    <row r="4778" spans="2:24" x14ac:dyDescent="0.25">
      <c r="B4778" s="146"/>
      <c r="C4778" s="31"/>
      <c r="D4778" s="31"/>
      <c r="E4778" s="44"/>
      <c r="F4778" s="43"/>
      <c r="G4778" s="84"/>
      <c r="H4778" s="31"/>
      <c r="I4778" s="205"/>
      <c r="J4778" s="84"/>
      <c r="K4778" s="31"/>
      <c r="L4778" s="31"/>
      <c r="M4778" s="169"/>
      <c r="N4778" s="148"/>
      <c r="O4778" s="106"/>
      <c r="P4778" s="43"/>
      <c r="Q4778" s="205"/>
      <c r="R4778" s="84"/>
      <c r="S4778" s="31"/>
      <c r="T4778" s="31"/>
      <c r="U4778" s="169"/>
      <c r="V4778" s="150"/>
      <c r="W4778" s="141" t="str" cm="1">
        <f t="array" ref="W4778">IF(SUM(LEN(B4778:V4778))=0,"",IF(OR(OR(ISBLANK(F4778),SUM(LEN(C4778),LEN(D4778))=0),AND(NOT(E4778="Unknown"),ISBLANK(J4778)),AND(NOT(O4778="Unknown"),ISBLANK(R4778))),"Missing Information", INDEX(Table15[Entire Service Line Classification], MATCH(SUMIFS(Table15[Unique ID],Table15[System-Owned Portion],E4778,Table15[If Material Anything Other than "Lead" in Column E,Was Material Ever Previously Lead?],G4778,Table15[Customer-Owned Portion],O4778),Table15[Unique ID],0),0)))</f>
        <v/>
      </c>
      <c r="X4778"/>
    </row>
    <row r="4779" spans="2:24" x14ac:dyDescent="0.25">
      <c r="B4779" s="146"/>
      <c r="C4779" s="31"/>
      <c r="D4779" s="31"/>
      <c r="E4779" s="44"/>
      <c r="F4779" s="43"/>
      <c r="G4779" s="84"/>
      <c r="H4779" s="31"/>
      <c r="I4779" s="205"/>
      <c r="J4779" s="84"/>
      <c r="K4779" s="31"/>
      <c r="L4779" s="31"/>
      <c r="M4779" s="169"/>
      <c r="N4779" s="148"/>
      <c r="O4779" s="106"/>
      <c r="P4779" s="43"/>
      <c r="Q4779" s="205"/>
      <c r="R4779" s="84"/>
      <c r="S4779" s="31"/>
      <c r="T4779" s="31"/>
      <c r="U4779" s="169"/>
      <c r="V4779" s="150"/>
      <c r="W4779" s="141" t="str" cm="1">
        <f t="array" ref="W4779">IF(SUM(LEN(B4779:V4779))=0,"",IF(OR(OR(ISBLANK(F4779),SUM(LEN(C4779),LEN(D4779))=0),AND(NOT(E4779="Unknown"),ISBLANK(J4779)),AND(NOT(O4779="Unknown"),ISBLANK(R4779))),"Missing Information", INDEX(Table15[Entire Service Line Classification], MATCH(SUMIFS(Table15[Unique ID],Table15[System-Owned Portion],E4779,Table15[If Material Anything Other than "Lead" in Column E,Was Material Ever Previously Lead?],G4779,Table15[Customer-Owned Portion],O4779),Table15[Unique ID],0),0)))</f>
        <v/>
      </c>
      <c r="X4779"/>
    </row>
    <row r="4780" spans="2:24" x14ac:dyDescent="0.25">
      <c r="B4780" s="146"/>
      <c r="C4780" s="31"/>
      <c r="D4780" s="31"/>
      <c r="E4780" s="44"/>
      <c r="F4780" s="43"/>
      <c r="G4780" s="84"/>
      <c r="H4780" s="31"/>
      <c r="I4780" s="205"/>
      <c r="J4780" s="84"/>
      <c r="K4780" s="31"/>
      <c r="L4780" s="31"/>
      <c r="M4780" s="169"/>
      <c r="N4780" s="148"/>
      <c r="O4780" s="106"/>
      <c r="P4780" s="43"/>
      <c r="Q4780" s="205"/>
      <c r="R4780" s="84"/>
      <c r="S4780" s="31"/>
      <c r="T4780" s="31"/>
      <c r="U4780" s="169"/>
      <c r="V4780" s="150"/>
      <c r="W4780" s="141" t="str" cm="1">
        <f t="array" ref="W4780">IF(SUM(LEN(B4780:V4780))=0,"",IF(OR(OR(ISBLANK(F4780),SUM(LEN(C4780),LEN(D4780))=0),AND(NOT(E4780="Unknown"),ISBLANK(J4780)),AND(NOT(O4780="Unknown"),ISBLANK(R4780))),"Missing Information", INDEX(Table15[Entire Service Line Classification], MATCH(SUMIFS(Table15[Unique ID],Table15[System-Owned Portion],E4780,Table15[If Material Anything Other than "Lead" in Column E,Was Material Ever Previously Lead?],G4780,Table15[Customer-Owned Portion],O4780),Table15[Unique ID],0),0)))</f>
        <v/>
      </c>
      <c r="X4780"/>
    </row>
    <row r="4781" spans="2:24" x14ac:dyDescent="0.25">
      <c r="B4781" s="146"/>
      <c r="C4781" s="31"/>
      <c r="D4781" s="31"/>
      <c r="E4781" s="44"/>
      <c r="F4781" s="43"/>
      <c r="G4781" s="84"/>
      <c r="H4781" s="31"/>
      <c r="I4781" s="205"/>
      <c r="J4781" s="84"/>
      <c r="K4781" s="31"/>
      <c r="L4781" s="31"/>
      <c r="M4781" s="169"/>
      <c r="N4781" s="148"/>
      <c r="O4781" s="106"/>
      <c r="P4781" s="43"/>
      <c r="Q4781" s="205"/>
      <c r="R4781" s="84"/>
      <c r="S4781" s="31"/>
      <c r="T4781" s="31"/>
      <c r="U4781" s="169"/>
      <c r="V4781" s="150"/>
      <c r="W4781" s="141" t="str" cm="1">
        <f t="array" ref="W4781">IF(SUM(LEN(B4781:V4781))=0,"",IF(OR(OR(ISBLANK(F4781),SUM(LEN(C4781),LEN(D4781))=0),AND(NOT(E4781="Unknown"),ISBLANK(J4781)),AND(NOT(O4781="Unknown"),ISBLANK(R4781))),"Missing Information", INDEX(Table15[Entire Service Line Classification], MATCH(SUMIFS(Table15[Unique ID],Table15[System-Owned Portion],E4781,Table15[If Material Anything Other than "Lead" in Column E,Was Material Ever Previously Lead?],G4781,Table15[Customer-Owned Portion],O4781),Table15[Unique ID],0),0)))</f>
        <v/>
      </c>
      <c r="X4781"/>
    </row>
    <row r="4782" spans="2:24" x14ac:dyDescent="0.25">
      <c r="B4782" s="146"/>
      <c r="C4782" s="31"/>
      <c r="D4782" s="31"/>
      <c r="E4782" s="44"/>
      <c r="F4782" s="43"/>
      <c r="G4782" s="84"/>
      <c r="H4782" s="31"/>
      <c r="I4782" s="205"/>
      <c r="J4782" s="84"/>
      <c r="K4782" s="31"/>
      <c r="L4782" s="31"/>
      <c r="M4782" s="169"/>
      <c r="N4782" s="148"/>
      <c r="O4782" s="106"/>
      <c r="P4782" s="43"/>
      <c r="Q4782" s="205"/>
      <c r="R4782" s="84"/>
      <c r="S4782" s="31"/>
      <c r="T4782" s="31"/>
      <c r="U4782" s="169"/>
      <c r="V4782" s="150"/>
      <c r="W4782" s="141" t="str" cm="1">
        <f t="array" ref="W4782">IF(SUM(LEN(B4782:V4782))=0,"",IF(OR(OR(ISBLANK(F4782),SUM(LEN(C4782),LEN(D4782))=0),AND(NOT(E4782="Unknown"),ISBLANK(J4782)),AND(NOT(O4782="Unknown"),ISBLANK(R4782))),"Missing Information", INDEX(Table15[Entire Service Line Classification], MATCH(SUMIFS(Table15[Unique ID],Table15[System-Owned Portion],E4782,Table15[If Material Anything Other than "Lead" in Column E,Was Material Ever Previously Lead?],G4782,Table15[Customer-Owned Portion],O4782),Table15[Unique ID],0),0)))</f>
        <v/>
      </c>
      <c r="X4782"/>
    </row>
    <row r="4783" spans="2:24" x14ac:dyDescent="0.25">
      <c r="B4783" s="146"/>
      <c r="C4783" s="31"/>
      <c r="D4783" s="31"/>
      <c r="E4783" s="44"/>
      <c r="F4783" s="43"/>
      <c r="G4783" s="84"/>
      <c r="H4783" s="31"/>
      <c r="I4783" s="205"/>
      <c r="J4783" s="84"/>
      <c r="K4783" s="31"/>
      <c r="L4783" s="31"/>
      <c r="M4783" s="169"/>
      <c r="N4783" s="148"/>
      <c r="O4783" s="106"/>
      <c r="P4783" s="43"/>
      <c r="Q4783" s="205"/>
      <c r="R4783" s="84"/>
      <c r="S4783" s="31"/>
      <c r="T4783" s="31"/>
      <c r="U4783" s="169"/>
      <c r="V4783" s="150"/>
      <c r="W4783" s="141" t="str" cm="1">
        <f t="array" ref="W4783">IF(SUM(LEN(B4783:V4783))=0,"",IF(OR(OR(ISBLANK(F4783),SUM(LEN(C4783),LEN(D4783))=0),AND(NOT(E4783="Unknown"),ISBLANK(J4783)),AND(NOT(O4783="Unknown"),ISBLANK(R4783))),"Missing Information", INDEX(Table15[Entire Service Line Classification], MATCH(SUMIFS(Table15[Unique ID],Table15[System-Owned Portion],E4783,Table15[If Material Anything Other than "Lead" in Column E,Was Material Ever Previously Lead?],G4783,Table15[Customer-Owned Portion],O4783),Table15[Unique ID],0),0)))</f>
        <v/>
      </c>
      <c r="X4783"/>
    </row>
    <row r="4784" spans="2:24" x14ac:dyDescent="0.25">
      <c r="B4784" s="146"/>
      <c r="C4784" s="31"/>
      <c r="D4784" s="31"/>
      <c r="E4784" s="44"/>
      <c r="F4784" s="43"/>
      <c r="G4784" s="84"/>
      <c r="H4784" s="31"/>
      <c r="I4784" s="205"/>
      <c r="J4784" s="84"/>
      <c r="K4784" s="31"/>
      <c r="L4784" s="31"/>
      <c r="M4784" s="169"/>
      <c r="N4784" s="148"/>
      <c r="O4784" s="106"/>
      <c r="P4784" s="43"/>
      <c r="Q4784" s="205"/>
      <c r="R4784" s="84"/>
      <c r="S4784" s="31"/>
      <c r="T4784" s="31"/>
      <c r="U4784" s="169"/>
      <c r="V4784" s="150"/>
      <c r="W4784" s="141" t="str" cm="1">
        <f t="array" ref="W4784">IF(SUM(LEN(B4784:V4784))=0,"",IF(OR(OR(ISBLANK(F4784),SUM(LEN(C4784),LEN(D4784))=0),AND(NOT(E4784="Unknown"),ISBLANK(J4784)),AND(NOT(O4784="Unknown"),ISBLANK(R4784))),"Missing Information", INDEX(Table15[Entire Service Line Classification], MATCH(SUMIFS(Table15[Unique ID],Table15[System-Owned Portion],E4784,Table15[If Material Anything Other than "Lead" in Column E,Was Material Ever Previously Lead?],G4784,Table15[Customer-Owned Portion],O4784),Table15[Unique ID],0),0)))</f>
        <v/>
      </c>
      <c r="X4784"/>
    </row>
    <row r="4785" spans="2:24" x14ac:dyDescent="0.25">
      <c r="B4785" s="146"/>
      <c r="C4785" s="31"/>
      <c r="D4785" s="31"/>
      <c r="E4785" s="44"/>
      <c r="F4785" s="43"/>
      <c r="G4785" s="84"/>
      <c r="H4785" s="31"/>
      <c r="I4785" s="205"/>
      <c r="J4785" s="84"/>
      <c r="K4785" s="31"/>
      <c r="L4785" s="31"/>
      <c r="M4785" s="169"/>
      <c r="N4785" s="148"/>
      <c r="O4785" s="106"/>
      <c r="P4785" s="43"/>
      <c r="Q4785" s="205"/>
      <c r="R4785" s="84"/>
      <c r="S4785" s="31"/>
      <c r="T4785" s="31"/>
      <c r="U4785" s="169"/>
      <c r="V4785" s="150"/>
      <c r="W4785" s="141" t="str" cm="1">
        <f t="array" ref="W4785">IF(SUM(LEN(B4785:V4785))=0,"",IF(OR(OR(ISBLANK(F4785),SUM(LEN(C4785),LEN(D4785))=0),AND(NOT(E4785="Unknown"),ISBLANK(J4785)),AND(NOT(O4785="Unknown"),ISBLANK(R4785))),"Missing Information", INDEX(Table15[Entire Service Line Classification], MATCH(SUMIFS(Table15[Unique ID],Table15[System-Owned Portion],E4785,Table15[If Material Anything Other than "Lead" in Column E,Was Material Ever Previously Lead?],G4785,Table15[Customer-Owned Portion],O4785),Table15[Unique ID],0),0)))</f>
        <v/>
      </c>
      <c r="X4785"/>
    </row>
    <row r="4786" spans="2:24" x14ac:dyDescent="0.25">
      <c r="B4786" s="146"/>
      <c r="C4786" s="31"/>
      <c r="D4786" s="31"/>
      <c r="E4786" s="44"/>
      <c r="F4786" s="43"/>
      <c r="G4786" s="84"/>
      <c r="H4786" s="31"/>
      <c r="I4786" s="205"/>
      <c r="J4786" s="84"/>
      <c r="K4786" s="31"/>
      <c r="L4786" s="31"/>
      <c r="M4786" s="169"/>
      <c r="N4786" s="148"/>
      <c r="O4786" s="106"/>
      <c r="P4786" s="43"/>
      <c r="Q4786" s="205"/>
      <c r="R4786" s="84"/>
      <c r="S4786" s="31"/>
      <c r="T4786" s="31"/>
      <c r="U4786" s="169"/>
      <c r="V4786" s="150"/>
      <c r="W4786" s="141" t="str" cm="1">
        <f t="array" ref="W4786">IF(SUM(LEN(B4786:V4786))=0,"",IF(OR(OR(ISBLANK(F4786),SUM(LEN(C4786),LEN(D4786))=0),AND(NOT(E4786="Unknown"),ISBLANK(J4786)),AND(NOT(O4786="Unknown"),ISBLANK(R4786))),"Missing Information", INDEX(Table15[Entire Service Line Classification], MATCH(SUMIFS(Table15[Unique ID],Table15[System-Owned Portion],E4786,Table15[If Material Anything Other than "Lead" in Column E,Was Material Ever Previously Lead?],G4786,Table15[Customer-Owned Portion],O4786),Table15[Unique ID],0),0)))</f>
        <v/>
      </c>
      <c r="X4786"/>
    </row>
    <row r="4787" spans="2:24" x14ac:dyDescent="0.25">
      <c r="B4787" s="146"/>
      <c r="C4787" s="31"/>
      <c r="D4787" s="31"/>
      <c r="E4787" s="44"/>
      <c r="F4787" s="43"/>
      <c r="G4787" s="84"/>
      <c r="H4787" s="31"/>
      <c r="I4787" s="205"/>
      <c r="J4787" s="84"/>
      <c r="K4787" s="31"/>
      <c r="L4787" s="31"/>
      <c r="M4787" s="169"/>
      <c r="N4787" s="148"/>
      <c r="O4787" s="106"/>
      <c r="P4787" s="43"/>
      <c r="Q4787" s="205"/>
      <c r="R4787" s="84"/>
      <c r="S4787" s="31"/>
      <c r="T4787" s="31"/>
      <c r="U4787" s="169"/>
      <c r="V4787" s="150"/>
      <c r="W4787" s="141" t="str" cm="1">
        <f t="array" ref="W4787">IF(SUM(LEN(B4787:V4787))=0,"",IF(OR(OR(ISBLANK(F4787),SUM(LEN(C4787),LEN(D4787))=0),AND(NOT(E4787="Unknown"),ISBLANK(J4787)),AND(NOT(O4787="Unknown"),ISBLANK(R4787))),"Missing Information", INDEX(Table15[Entire Service Line Classification], MATCH(SUMIFS(Table15[Unique ID],Table15[System-Owned Portion],E4787,Table15[If Material Anything Other than "Lead" in Column E,Was Material Ever Previously Lead?],G4787,Table15[Customer-Owned Portion],O4787),Table15[Unique ID],0),0)))</f>
        <v/>
      </c>
      <c r="X4787"/>
    </row>
    <row r="4788" spans="2:24" x14ac:dyDescent="0.25">
      <c r="B4788" s="146"/>
      <c r="C4788" s="31"/>
      <c r="D4788" s="31"/>
      <c r="E4788" s="44"/>
      <c r="F4788" s="43"/>
      <c r="G4788" s="84"/>
      <c r="H4788" s="31"/>
      <c r="I4788" s="205"/>
      <c r="J4788" s="84"/>
      <c r="K4788" s="31"/>
      <c r="L4788" s="31"/>
      <c r="M4788" s="169"/>
      <c r="N4788" s="148"/>
      <c r="O4788" s="106"/>
      <c r="P4788" s="43"/>
      <c r="Q4788" s="205"/>
      <c r="R4788" s="84"/>
      <c r="S4788" s="31"/>
      <c r="T4788" s="31"/>
      <c r="U4788" s="169"/>
      <c r="V4788" s="150"/>
      <c r="W4788" s="141" t="str" cm="1">
        <f t="array" ref="W4788">IF(SUM(LEN(B4788:V4788))=0,"",IF(OR(OR(ISBLANK(F4788),SUM(LEN(C4788),LEN(D4788))=0),AND(NOT(E4788="Unknown"),ISBLANK(J4788)),AND(NOT(O4788="Unknown"),ISBLANK(R4788))),"Missing Information", INDEX(Table15[Entire Service Line Classification], MATCH(SUMIFS(Table15[Unique ID],Table15[System-Owned Portion],E4788,Table15[If Material Anything Other than "Lead" in Column E,Was Material Ever Previously Lead?],G4788,Table15[Customer-Owned Portion],O4788),Table15[Unique ID],0),0)))</f>
        <v/>
      </c>
      <c r="X4788"/>
    </row>
    <row r="4789" spans="2:24" x14ac:dyDescent="0.25">
      <c r="B4789" s="146"/>
      <c r="C4789" s="31"/>
      <c r="D4789" s="31"/>
      <c r="E4789" s="44"/>
      <c r="F4789" s="43"/>
      <c r="G4789" s="84"/>
      <c r="H4789" s="31"/>
      <c r="I4789" s="205"/>
      <c r="J4789" s="84"/>
      <c r="K4789" s="31"/>
      <c r="L4789" s="31"/>
      <c r="M4789" s="169"/>
      <c r="N4789" s="148"/>
      <c r="O4789" s="106"/>
      <c r="P4789" s="43"/>
      <c r="Q4789" s="205"/>
      <c r="R4789" s="84"/>
      <c r="S4789" s="31"/>
      <c r="T4789" s="31"/>
      <c r="U4789" s="169"/>
      <c r="V4789" s="150"/>
      <c r="W4789" s="141" t="str" cm="1">
        <f t="array" ref="W4789">IF(SUM(LEN(B4789:V4789))=0,"",IF(OR(OR(ISBLANK(F4789),SUM(LEN(C4789),LEN(D4789))=0),AND(NOT(E4789="Unknown"),ISBLANK(J4789)),AND(NOT(O4789="Unknown"),ISBLANK(R4789))),"Missing Information", INDEX(Table15[Entire Service Line Classification], MATCH(SUMIFS(Table15[Unique ID],Table15[System-Owned Portion],E4789,Table15[If Material Anything Other than "Lead" in Column E,Was Material Ever Previously Lead?],G4789,Table15[Customer-Owned Portion],O4789),Table15[Unique ID],0),0)))</f>
        <v/>
      </c>
      <c r="X4789"/>
    </row>
    <row r="4790" spans="2:24" x14ac:dyDescent="0.25">
      <c r="B4790" s="146"/>
      <c r="C4790" s="31"/>
      <c r="D4790" s="31"/>
      <c r="E4790" s="44"/>
      <c r="F4790" s="43"/>
      <c r="G4790" s="84"/>
      <c r="H4790" s="31"/>
      <c r="I4790" s="205"/>
      <c r="J4790" s="84"/>
      <c r="K4790" s="31"/>
      <c r="L4790" s="31"/>
      <c r="M4790" s="169"/>
      <c r="N4790" s="148"/>
      <c r="O4790" s="106"/>
      <c r="P4790" s="43"/>
      <c r="Q4790" s="205"/>
      <c r="R4790" s="84"/>
      <c r="S4790" s="31"/>
      <c r="T4790" s="31"/>
      <c r="U4790" s="169"/>
      <c r="V4790" s="150"/>
      <c r="W4790" s="141" t="str" cm="1">
        <f t="array" ref="W4790">IF(SUM(LEN(B4790:V4790))=0,"",IF(OR(OR(ISBLANK(F4790),SUM(LEN(C4790),LEN(D4790))=0),AND(NOT(E4790="Unknown"),ISBLANK(J4790)),AND(NOT(O4790="Unknown"),ISBLANK(R4790))),"Missing Information", INDEX(Table15[Entire Service Line Classification], MATCH(SUMIFS(Table15[Unique ID],Table15[System-Owned Portion],E4790,Table15[If Material Anything Other than "Lead" in Column E,Was Material Ever Previously Lead?],G4790,Table15[Customer-Owned Portion],O4790),Table15[Unique ID],0),0)))</f>
        <v/>
      </c>
      <c r="X4790"/>
    </row>
    <row r="4791" spans="2:24" x14ac:dyDescent="0.25">
      <c r="B4791" s="146"/>
      <c r="C4791" s="31"/>
      <c r="D4791" s="31"/>
      <c r="E4791" s="44"/>
      <c r="F4791" s="43"/>
      <c r="G4791" s="84"/>
      <c r="H4791" s="31"/>
      <c r="I4791" s="205"/>
      <c r="J4791" s="84"/>
      <c r="K4791" s="31"/>
      <c r="L4791" s="31"/>
      <c r="M4791" s="169"/>
      <c r="N4791" s="148"/>
      <c r="O4791" s="106"/>
      <c r="P4791" s="43"/>
      <c r="Q4791" s="205"/>
      <c r="R4791" s="84"/>
      <c r="S4791" s="31"/>
      <c r="T4791" s="31"/>
      <c r="U4791" s="169"/>
      <c r="V4791" s="150"/>
      <c r="W4791" s="141" t="str" cm="1">
        <f t="array" ref="W4791">IF(SUM(LEN(B4791:V4791))=0,"",IF(OR(OR(ISBLANK(F4791),SUM(LEN(C4791),LEN(D4791))=0),AND(NOT(E4791="Unknown"),ISBLANK(J4791)),AND(NOT(O4791="Unknown"),ISBLANK(R4791))),"Missing Information", INDEX(Table15[Entire Service Line Classification], MATCH(SUMIFS(Table15[Unique ID],Table15[System-Owned Portion],E4791,Table15[If Material Anything Other than "Lead" in Column E,Was Material Ever Previously Lead?],G4791,Table15[Customer-Owned Portion],O4791),Table15[Unique ID],0),0)))</f>
        <v/>
      </c>
      <c r="X4791"/>
    </row>
    <row r="4792" spans="2:24" x14ac:dyDescent="0.25">
      <c r="B4792" s="146"/>
      <c r="C4792" s="31"/>
      <c r="D4792" s="31"/>
      <c r="E4792" s="44"/>
      <c r="F4792" s="43"/>
      <c r="G4792" s="84"/>
      <c r="H4792" s="31"/>
      <c r="I4792" s="205"/>
      <c r="J4792" s="84"/>
      <c r="K4792" s="31"/>
      <c r="L4792" s="31"/>
      <c r="M4792" s="169"/>
      <c r="N4792" s="148"/>
      <c r="O4792" s="106"/>
      <c r="P4792" s="43"/>
      <c r="Q4792" s="205"/>
      <c r="R4792" s="84"/>
      <c r="S4792" s="31"/>
      <c r="T4792" s="31"/>
      <c r="U4792" s="169"/>
      <c r="V4792" s="150"/>
      <c r="W4792" s="141" t="str" cm="1">
        <f t="array" ref="W4792">IF(SUM(LEN(B4792:V4792))=0,"",IF(OR(OR(ISBLANK(F4792),SUM(LEN(C4792),LEN(D4792))=0),AND(NOT(E4792="Unknown"),ISBLANK(J4792)),AND(NOT(O4792="Unknown"),ISBLANK(R4792))),"Missing Information", INDEX(Table15[Entire Service Line Classification], MATCH(SUMIFS(Table15[Unique ID],Table15[System-Owned Portion],E4792,Table15[If Material Anything Other than "Lead" in Column E,Was Material Ever Previously Lead?],G4792,Table15[Customer-Owned Portion],O4792),Table15[Unique ID],0),0)))</f>
        <v/>
      </c>
      <c r="X4792"/>
    </row>
    <row r="4793" spans="2:24" x14ac:dyDescent="0.25">
      <c r="B4793" s="146"/>
      <c r="C4793" s="31"/>
      <c r="D4793" s="31"/>
      <c r="E4793" s="44"/>
      <c r="F4793" s="43"/>
      <c r="G4793" s="84"/>
      <c r="H4793" s="31"/>
      <c r="I4793" s="205"/>
      <c r="J4793" s="84"/>
      <c r="K4793" s="31"/>
      <c r="L4793" s="31"/>
      <c r="M4793" s="169"/>
      <c r="N4793" s="148"/>
      <c r="O4793" s="106"/>
      <c r="P4793" s="43"/>
      <c r="Q4793" s="205"/>
      <c r="R4793" s="84"/>
      <c r="S4793" s="31"/>
      <c r="T4793" s="31"/>
      <c r="U4793" s="169"/>
      <c r="V4793" s="150"/>
      <c r="W4793" s="141" t="str" cm="1">
        <f t="array" ref="W4793">IF(SUM(LEN(B4793:V4793))=0,"",IF(OR(OR(ISBLANK(F4793),SUM(LEN(C4793),LEN(D4793))=0),AND(NOT(E4793="Unknown"),ISBLANK(J4793)),AND(NOT(O4793="Unknown"),ISBLANK(R4793))),"Missing Information", INDEX(Table15[Entire Service Line Classification], MATCH(SUMIFS(Table15[Unique ID],Table15[System-Owned Portion],E4793,Table15[If Material Anything Other than "Lead" in Column E,Was Material Ever Previously Lead?],G4793,Table15[Customer-Owned Portion],O4793),Table15[Unique ID],0),0)))</f>
        <v/>
      </c>
      <c r="X4793"/>
    </row>
    <row r="4794" spans="2:24" x14ac:dyDescent="0.25">
      <c r="B4794" s="146"/>
      <c r="C4794" s="31"/>
      <c r="D4794" s="31"/>
      <c r="E4794" s="44"/>
      <c r="F4794" s="43"/>
      <c r="G4794" s="84"/>
      <c r="H4794" s="31"/>
      <c r="I4794" s="205"/>
      <c r="J4794" s="84"/>
      <c r="K4794" s="31"/>
      <c r="L4794" s="31"/>
      <c r="M4794" s="169"/>
      <c r="N4794" s="148"/>
      <c r="O4794" s="106"/>
      <c r="P4794" s="43"/>
      <c r="Q4794" s="205"/>
      <c r="R4794" s="84"/>
      <c r="S4794" s="31"/>
      <c r="T4794" s="31"/>
      <c r="U4794" s="169"/>
      <c r="V4794" s="150"/>
      <c r="W4794" s="141" t="str" cm="1">
        <f t="array" ref="W4794">IF(SUM(LEN(B4794:V4794))=0,"",IF(OR(OR(ISBLANK(F4794),SUM(LEN(C4794),LEN(D4794))=0),AND(NOT(E4794="Unknown"),ISBLANK(J4794)),AND(NOT(O4794="Unknown"),ISBLANK(R4794))),"Missing Information", INDEX(Table15[Entire Service Line Classification], MATCH(SUMIFS(Table15[Unique ID],Table15[System-Owned Portion],E4794,Table15[If Material Anything Other than "Lead" in Column E,Was Material Ever Previously Lead?],G4794,Table15[Customer-Owned Portion],O4794),Table15[Unique ID],0),0)))</f>
        <v/>
      </c>
      <c r="X4794"/>
    </row>
    <row r="4795" spans="2:24" x14ac:dyDescent="0.25">
      <c r="B4795" s="146"/>
      <c r="C4795" s="31"/>
      <c r="D4795" s="31"/>
      <c r="E4795" s="44"/>
      <c r="F4795" s="43"/>
      <c r="G4795" s="84"/>
      <c r="H4795" s="31"/>
      <c r="I4795" s="205"/>
      <c r="J4795" s="84"/>
      <c r="K4795" s="31"/>
      <c r="L4795" s="31"/>
      <c r="M4795" s="169"/>
      <c r="N4795" s="148"/>
      <c r="O4795" s="106"/>
      <c r="P4795" s="43"/>
      <c r="Q4795" s="205"/>
      <c r="R4795" s="84"/>
      <c r="S4795" s="31"/>
      <c r="T4795" s="31"/>
      <c r="U4795" s="169"/>
      <c r="V4795" s="150"/>
      <c r="W4795" s="141" t="str" cm="1">
        <f t="array" ref="W4795">IF(SUM(LEN(B4795:V4795))=0,"",IF(OR(OR(ISBLANK(F4795),SUM(LEN(C4795),LEN(D4795))=0),AND(NOT(E4795="Unknown"),ISBLANK(J4795)),AND(NOT(O4795="Unknown"),ISBLANK(R4795))),"Missing Information", INDEX(Table15[Entire Service Line Classification], MATCH(SUMIFS(Table15[Unique ID],Table15[System-Owned Portion],E4795,Table15[If Material Anything Other than "Lead" in Column E,Was Material Ever Previously Lead?],G4795,Table15[Customer-Owned Portion],O4795),Table15[Unique ID],0),0)))</f>
        <v/>
      </c>
      <c r="X4795"/>
    </row>
    <row r="4796" spans="2:24" x14ac:dyDescent="0.25">
      <c r="B4796" s="146"/>
      <c r="C4796" s="31"/>
      <c r="D4796" s="31"/>
      <c r="E4796" s="44"/>
      <c r="F4796" s="43"/>
      <c r="G4796" s="84"/>
      <c r="H4796" s="31"/>
      <c r="I4796" s="205"/>
      <c r="J4796" s="84"/>
      <c r="K4796" s="31"/>
      <c r="L4796" s="31"/>
      <c r="M4796" s="169"/>
      <c r="N4796" s="148"/>
      <c r="O4796" s="106"/>
      <c r="P4796" s="43"/>
      <c r="Q4796" s="205"/>
      <c r="R4796" s="84"/>
      <c r="S4796" s="31"/>
      <c r="T4796" s="31"/>
      <c r="U4796" s="169"/>
      <c r="V4796" s="150"/>
      <c r="W4796" s="141" t="str" cm="1">
        <f t="array" ref="W4796">IF(SUM(LEN(B4796:V4796))=0,"",IF(OR(OR(ISBLANK(F4796),SUM(LEN(C4796),LEN(D4796))=0),AND(NOT(E4796="Unknown"),ISBLANK(J4796)),AND(NOT(O4796="Unknown"),ISBLANK(R4796))),"Missing Information", INDEX(Table15[Entire Service Line Classification], MATCH(SUMIFS(Table15[Unique ID],Table15[System-Owned Portion],E4796,Table15[If Material Anything Other than "Lead" in Column E,Was Material Ever Previously Lead?],G4796,Table15[Customer-Owned Portion],O4796),Table15[Unique ID],0),0)))</f>
        <v/>
      </c>
      <c r="X4796"/>
    </row>
    <row r="4797" spans="2:24" x14ac:dyDescent="0.25">
      <c r="B4797" s="146"/>
      <c r="C4797" s="31"/>
      <c r="D4797" s="31"/>
      <c r="E4797" s="44"/>
      <c r="F4797" s="43"/>
      <c r="G4797" s="84"/>
      <c r="H4797" s="31"/>
      <c r="I4797" s="205"/>
      <c r="J4797" s="84"/>
      <c r="K4797" s="31"/>
      <c r="L4797" s="31"/>
      <c r="M4797" s="169"/>
      <c r="N4797" s="148"/>
      <c r="O4797" s="106"/>
      <c r="P4797" s="43"/>
      <c r="Q4797" s="205"/>
      <c r="R4797" s="84"/>
      <c r="S4797" s="31"/>
      <c r="T4797" s="31"/>
      <c r="U4797" s="169"/>
      <c r="V4797" s="150"/>
      <c r="W4797" s="141" t="str" cm="1">
        <f t="array" ref="W4797">IF(SUM(LEN(B4797:V4797))=0,"",IF(OR(OR(ISBLANK(F4797),SUM(LEN(C4797),LEN(D4797))=0),AND(NOT(E4797="Unknown"),ISBLANK(J4797)),AND(NOT(O4797="Unknown"),ISBLANK(R4797))),"Missing Information", INDEX(Table15[Entire Service Line Classification], MATCH(SUMIFS(Table15[Unique ID],Table15[System-Owned Portion],E4797,Table15[If Material Anything Other than "Lead" in Column E,Was Material Ever Previously Lead?],G4797,Table15[Customer-Owned Portion],O4797),Table15[Unique ID],0),0)))</f>
        <v/>
      </c>
      <c r="X4797"/>
    </row>
    <row r="4798" spans="2:24" x14ac:dyDescent="0.25">
      <c r="B4798" s="146"/>
      <c r="C4798" s="31"/>
      <c r="D4798" s="31"/>
      <c r="E4798" s="44"/>
      <c r="F4798" s="43"/>
      <c r="G4798" s="84"/>
      <c r="H4798" s="31"/>
      <c r="I4798" s="205"/>
      <c r="J4798" s="84"/>
      <c r="K4798" s="31"/>
      <c r="L4798" s="31"/>
      <c r="M4798" s="169"/>
      <c r="N4798" s="148"/>
      <c r="O4798" s="106"/>
      <c r="P4798" s="43"/>
      <c r="Q4798" s="205"/>
      <c r="R4798" s="84"/>
      <c r="S4798" s="31"/>
      <c r="T4798" s="31"/>
      <c r="U4798" s="169"/>
      <c r="V4798" s="150"/>
      <c r="W4798" s="141" t="str" cm="1">
        <f t="array" ref="W4798">IF(SUM(LEN(B4798:V4798))=0,"",IF(OR(OR(ISBLANK(F4798),SUM(LEN(C4798),LEN(D4798))=0),AND(NOT(E4798="Unknown"),ISBLANK(J4798)),AND(NOT(O4798="Unknown"),ISBLANK(R4798))),"Missing Information", INDEX(Table15[Entire Service Line Classification], MATCH(SUMIFS(Table15[Unique ID],Table15[System-Owned Portion],E4798,Table15[If Material Anything Other than "Lead" in Column E,Was Material Ever Previously Lead?],G4798,Table15[Customer-Owned Portion],O4798),Table15[Unique ID],0),0)))</f>
        <v/>
      </c>
      <c r="X4798"/>
    </row>
    <row r="4799" spans="2:24" x14ac:dyDescent="0.25">
      <c r="B4799" s="146"/>
      <c r="C4799" s="31"/>
      <c r="D4799" s="31"/>
      <c r="E4799" s="44"/>
      <c r="F4799" s="43"/>
      <c r="G4799" s="84"/>
      <c r="H4799" s="31"/>
      <c r="I4799" s="205"/>
      <c r="J4799" s="84"/>
      <c r="K4799" s="31"/>
      <c r="L4799" s="31"/>
      <c r="M4799" s="169"/>
      <c r="N4799" s="148"/>
      <c r="O4799" s="106"/>
      <c r="P4799" s="43"/>
      <c r="Q4799" s="205"/>
      <c r="R4799" s="84"/>
      <c r="S4799" s="31"/>
      <c r="T4799" s="31"/>
      <c r="U4799" s="169"/>
      <c r="V4799" s="150"/>
      <c r="W4799" s="141" t="str" cm="1">
        <f t="array" ref="W4799">IF(SUM(LEN(B4799:V4799))=0,"",IF(OR(OR(ISBLANK(F4799),SUM(LEN(C4799),LEN(D4799))=0),AND(NOT(E4799="Unknown"),ISBLANK(J4799)),AND(NOT(O4799="Unknown"),ISBLANK(R4799))),"Missing Information", INDEX(Table15[Entire Service Line Classification], MATCH(SUMIFS(Table15[Unique ID],Table15[System-Owned Portion],E4799,Table15[If Material Anything Other than "Lead" in Column E,Was Material Ever Previously Lead?],G4799,Table15[Customer-Owned Portion],O4799),Table15[Unique ID],0),0)))</f>
        <v/>
      </c>
      <c r="X4799"/>
    </row>
    <row r="4800" spans="2:24" x14ac:dyDescent="0.25">
      <c r="B4800" s="146"/>
      <c r="C4800" s="31"/>
      <c r="D4800" s="31"/>
      <c r="E4800" s="44"/>
      <c r="F4800" s="43"/>
      <c r="G4800" s="84"/>
      <c r="H4800" s="31"/>
      <c r="I4800" s="205"/>
      <c r="J4800" s="84"/>
      <c r="K4800" s="31"/>
      <c r="L4800" s="31"/>
      <c r="M4800" s="169"/>
      <c r="N4800" s="148"/>
      <c r="O4800" s="106"/>
      <c r="P4800" s="43"/>
      <c r="Q4800" s="205"/>
      <c r="R4800" s="84"/>
      <c r="S4800" s="31"/>
      <c r="T4800" s="31"/>
      <c r="U4800" s="169"/>
      <c r="V4800" s="150"/>
      <c r="W4800" s="141" t="str" cm="1">
        <f t="array" ref="W4800">IF(SUM(LEN(B4800:V4800))=0,"",IF(OR(OR(ISBLANK(F4800),SUM(LEN(C4800),LEN(D4800))=0),AND(NOT(E4800="Unknown"),ISBLANK(J4800)),AND(NOT(O4800="Unknown"),ISBLANK(R4800))),"Missing Information", INDEX(Table15[Entire Service Line Classification], MATCH(SUMIFS(Table15[Unique ID],Table15[System-Owned Portion],E4800,Table15[If Material Anything Other than "Lead" in Column E,Was Material Ever Previously Lead?],G4800,Table15[Customer-Owned Portion],O4800),Table15[Unique ID],0),0)))</f>
        <v/>
      </c>
      <c r="X4800"/>
    </row>
    <row r="4801" spans="2:24" x14ac:dyDescent="0.25">
      <c r="B4801" s="146"/>
      <c r="C4801" s="31"/>
      <c r="D4801" s="31"/>
      <c r="E4801" s="44"/>
      <c r="F4801" s="43"/>
      <c r="G4801" s="84"/>
      <c r="H4801" s="31"/>
      <c r="I4801" s="205"/>
      <c r="J4801" s="84"/>
      <c r="K4801" s="31"/>
      <c r="L4801" s="31"/>
      <c r="M4801" s="169"/>
      <c r="N4801" s="148"/>
      <c r="O4801" s="106"/>
      <c r="P4801" s="43"/>
      <c r="Q4801" s="205"/>
      <c r="R4801" s="84"/>
      <c r="S4801" s="31"/>
      <c r="T4801" s="31"/>
      <c r="U4801" s="169"/>
      <c r="V4801" s="150"/>
      <c r="W4801" s="141" t="str" cm="1">
        <f t="array" ref="W4801">IF(SUM(LEN(B4801:V4801))=0,"",IF(OR(OR(ISBLANK(F4801),SUM(LEN(C4801),LEN(D4801))=0),AND(NOT(E4801="Unknown"),ISBLANK(J4801)),AND(NOT(O4801="Unknown"),ISBLANK(R4801))),"Missing Information", INDEX(Table15[Entire Service Line Classification], MATCH(SUMIFS(Table15[Unique ID],Table15[System-Owned Portion],E4801,Table15[If Material Anything Other than "Lead" in Column E,Was Material Ever Previously Lead?],G4801,Table15[Customer-Owned Portion],O4801),Table15[Unique ID],0),0)))</f>
        <v/>
      </c>
      <c r="X4801"/>
    </row>
    <row r="4802" spans="2:24" x14ac:dyDescent="0.25">
      <c r="B4802" s="146"/>
      <c r="C4802" s="31"/>
      <c r="D4802" s="31"/>
      <c r="E4802" s="44"/>
      <c r="F4802" s="43"/>
      <c r="G4802" s="84"/>
      <c r="H4802" s="31"/>
      <c r="I4802" s="205"/>
      <c r="J4802" s="84"/>
      <c r="K4802" s="31"/>
      <c r="L4802" s="31"/>
      <c r="M4802" s="169"/>
      <c r="N4802" s="148"/>
      <c r="O4802" s="106"/>
      <c r="P4802" s="43"/>
      <c r="Q4802" s="205"/>
      <c r="R4802" s="84"/>
      <c r="S4802" s="31"/>
      <c r="T4802" s="31"/>
      <c r="U4802" s="169"/>
      <c r="V4802" s="150"/>
      <c r="W4802" s="141" t="str" cm="1">
        <f t="array" ref="W4802">IF(SUM(LEN(B4802:V4802))=0,"",IF(OR(OR(ISBLANK(F4802),SUM(LEN(C4802),LEN(D4802))=0),AND(NOT(E4802="Unknown"),ISBLANK(J4802)),AND(NOT(O4802="Unknown"),ISBLANK(R4802))),"Missing Information", INDEX(Table15[Entire Service Line Classification], MATCH(SUMIFS(Table15[Unique ID],Table15[System-Owned Portion],E4802,Table15[If Material Anything Other than "Lead" in Column E,Was Material Ever Previously Lead?],G4802,Table15[Customer-Owned Portion],O4802),Table15[Unique ID],0),0)))</f>
        <v/>
      </c>
      <c r="X4802"/>
    </row>
    <row r="4803" spans="2:24" x14ac:dyDescent="0.25">
      <c r="B4803" s="146"/>
      <c r="C4803" s="31"/>
      <c r="D4803" s="31"/>
      <c r="E4803" s="44"/>
      <c r="F4803" s="43"/>
      <c r="G4803" s="84"/>
      <c r="H4803" s="31"/>
      <c r="I4803" s="205"/>
      <c r="J4803" s="84"/>
      <c r="K4803" s="31"/>
      <c r="L4803" s="31"/>
      <c r="M4803" s="169"/>
      <c r="N4803" s="148"/>
      <c r="O4803" s="106"/>
      <c r="P4803" s="43"/>
      <c r="Q4803" s="205"/>
      <c r="R4803" s="84"/>
      <c r="S4803" s="31"/>
      <c r="T4803" s="31"/>
      <c r="U4803" s="169"/>
      <c r="V4803" s="150"/>
      <c r="W4803" s="141" t="str" cm="1">
        <f t="array" ref="W4803">IF(SUM(LEN(B4803:V4803))=0,"",IF(OR(OR(ISBLANK(F4803),SUM(LEN(C4803),LEN(D4803))=0),AND(NOT(E4803="Unknown"),ISBLANK(J4803)),AND(NOT(O4803="Unknown"),ISBLANK(R4803))),"Missing Information", INDEX(Table15[Entire Service Line Classification], MATCH(SUMIFS(Table15[Unique ID],Table15[System-Owned Portion],E4803,Table15[If Material Anything Other than "Lead" in Column E,Was Material Ever Previously Lead?],G4803,Table15[Customer-Owned Portion],O4803),Table15[Unique ID],0),0)))</f>
        <v/>
      </c>
      <c r="X4803"/>
    </row>
    <row r="4804" spans="2:24" x14ac:dyDescent="0.25">
      <c r="B4804" s="146"/>
      <c r="C4804" s="31"/>
      <c r="D4804" s="31"/>
      <c r="E4804" s="44"/>
      <c r="F4804" s="43"/>
      <c r="G4804" s="84"/>
      <c r="H4804" s="31"/>
      <c r="I4804" s="205"/>
      <c r="J4804" s="84"/>
      <c r="K4804" s="31"/>
      <c r="L4804" s="31"/>
      <c r="M4804" s="169"/>
      <c r="N4804" s="148"/>
      <c r="O4804" s="106"/>
      <c r="P4804" s="43"/>
      <c r="Q4804" s="205"/>
      <c r="R4804" s="84"/>
      <c r="S4804" s="31"/>
      <c r="T4804" s="31"/>
      <c r="U4804" s="169"/>
      <c r="V4804" s="150"/>
      <c r="W4804" s="141" t="str" cm="1">
        <f t="array" ref="W4804">IF(SUM(LEN(B4804:V4804))=0,"",IF(OR(OR(ISBLANK(F4804),SUM(LEN(C4804),LEN(D4804))=0),AND(NOT(E4804="Unknown"),ISBLANK(J4804)),AND(NOT(O4804="Unknown"),ISBLANK(R4804))),"Missing Information", INDEX(Table15[Entire Service Line Classification], MATCH(SUMIFS(Table15[Unique ID],Table15[System-Owned Portion],E4804,Table15[If Material Anything Other than "Lead" in Column E,Was Material Ever Previously Lead?],G4804,Table15[Customer-Owned Portion],O4804),Table15[Unique ID],0),0)))</f>
        <v/>
      </c>
      <c r="X4804"/>
    </row>
    <row r="4805" spans="2:24" x14ac:dyDescent="0.25">
      <c r="B4805" s="146"/>
      <c r="C4805" s="31"/>
      <c r="D4805" s="31"/>
      <c r="E4805" s="44"/>
      <c r="F4805" s="43"/>
      <c r="G4805" s="84"/>
      <c r="H4805" s="31"/>
      <c r="I4805" s="205"/>
      <c r="J4805" s="84"/>
      <c r="K4805" s="31"/>
      <c r="L4805" s="31"/>
      <c r="M4805" s="169"/>
      <c r="N4805" s="148"/>
      <c r="O4805" s="106"/>
      <c r="P4805" s="43"/>
      <c r="Q4805" s="205"/>
      <c r="R4805" s="84"/>
      <c r="S4805" s="31"/>
      <c r="T4805" s="31"/>
      <c r="U4805" s="169"/>
      <c r="V4805" s="150"/>
      <c r="W4805" s="141" t="str" cm="1">
        <f t="array" ref="W4805">IF(SUM(LEN(B4805:V4805))=0,"",IF(OR(OR(ISBLANK(F4805),SUM(LEN(C4805),LEN(D4805))=0),AND(NOT(E4805="Unknown"),ISBLANK(J4805)),AND(NOT(O4805="Unknown"),ISBLANK(R4805))),"Missing Information", INDEX(Table15[Entire Service Line Classification], MATCH(SUMIFS(Table15[Unique ID],Table15[System-Owned Portion],E4805,Table15[If Material Anything Other than "Lead" in Column E,Was Material Ever Previously Lead?],G4805,Table15[Customer-Owned Portion],O4805),Table15[Unique ID],0),0)))</f>
        <v/>
      </c>
      <c r="X4805"/>
    </row>
    <row r="4806" spans="2:24" x14ac:dyDescent="0.25">
      <c r="B4806" s="146"/>
      <c r="C4806" s="31"/>
      <c r="D4806" s="31"/>
      <c r="E4806" s="44"/>
      <c r="F4806" s="43"/>
      <c r="G4806" s="84"/>
      <c r="H4806" s="31"/>
      <c r="I4806" s="205"/>
      <c r="J4806" s="84"/>
      <c r="K4806" s="31"/>
      <c r="L4806" s="31"/>
      <c r="M4806" s="169"/>
      <c r="N4806" s="148"/>
      <c r="O4806" s="106"/>
      <c r="P4806" s="43"/>
      <c r="Q4806" s="205"/>
      <c r="R4806" s="84"/>
      <c r="S4806" s="31"/>
      <c r="T4806" s="31"/>
      <c r="U4806" s="169"/>
      <c r="V4806" s="150"/>
      <c r="W4806" s="141" t="str" cm="1">
        <f t="array" ref="W4806">IF(SUM(LEN(B4806:V4806))=0,"",IF(OR(OR(ISBLANK(F4806),SUM(LEN(C4806),LEN(D4806))=0),AND(NOT(E4806="Unknown"),ISBLANK(J4806)),AND(NOT(O4806="Unknown"),ISBLANK(R4806))),"Missing Information", INDEX(Table15[Entire Service Line Classification], MATCH(SUMIFS(Table15[Unique ID],Table15[System-Owned Portion],E4806,Table15[If Material Anything Other than "Lead" in Column E,Was Material Ever Previously Lead?],G4806,Table15[Customer-Owned Portion],O4806),Table15[Unique ID],0),0)))</f>
        <v/>
      </c>
      <c r="X4806"/>
    </row>
    <row r="4807" spans="2:24" x14ac:dyDescent="0.25">
      <c r="B4807" s="146"/>
      <c r="C4807" s="31"/>
      <c r="D4807" s="31"/>
      <c r="E4807" s="44"/>
      <c r="F4807" s="43"/>
      <c r="G4807" s="84"/>
      <c r="H4807" s="31"/>
      <c r="I4807" s="205"/>
      <c r="J4807" s="84"/>
      <c r="K4807" s="31"/>
      <c r="L4807" s="31"/>
      <c r="M4807" s="169"/>
      <c r="N4807" s="148"/>
      <c r="O4807" s="106"/>
      <c r="P4807" s="43"/>
      <c r="Q4807" s="205"/>
      <c r="R4807" s="84"/>
      <c r="S4807" s="31"/>
      <c r="T4807" s="31"/>
      <c r="U4807" s="169"/>
      <c r="V4807" s="150"/>
      <c r="W4807" s="141" t="str" cm="1">
        <f t="array" ref="W4807">IF(SUM(LEN(B4807:V4807))=0,"",IF(OR(OR(ISBLANK(F4807),SUM(LEN(C4807),LEN(D4807))=0),AND(NOT(E4807="Unknown"),ISBLANK(J4807)),AND(NOT(O4807="Unknown"),ISBLANK(R4807))),"Missing Information", INDEX(Table15[Entire Service Line Classification], MATCH(SUMIFS(Table15[Unique ID],Table15[System-Owned Portion],E4807,Table15[If Material Anything Other than "Lead" in Column E,Was Material Ever Previously Lead?],G4807,Table15[Customer-Owned Portion],O4807),Table15[Unique ID],0),0)))</f>
        <v/>
      </c>
      <c r="X4807"/>
    </row>
    <row r="4808" spans="2:24" x14ac:dyDescent="0.25">
      <c r="B4808" s="146"/>
      <c r="C4808" s="31"/>
      <c r="D4808" s="31"/>
      <c r="E4808" s="44"/>
      <c r="F4808" s="43"/>
      <c r="G4808" s="84"/>
      <c r="H4808" s="31"/>
      <c r="I4808" s="205"/>
      <c r="J4808" s="84"/>
      <c r="K4808" s="31"/>
      <c r="L4808" s="31"/>
      <c r="M4808" s="169"/>
      <c r="N4808" s="148"/>
      <c r="O4808" s="106"/>
      <c r="P4808" s="43"/>
      <c r="Q4808" s="205"/>
      <c r="R4808" s="84"/>
      <c r="S4808" s="31"/>
      <c r="T4808" s="31"/>
      <c r="U4808" s="169"/>
      <c r="V4808" s="150"/>
      <c r="W4808" s="141" t="str" cm="1">
        <f t="array" ref="W4808">IF(SUM(LEN(B4808:V4808))=0,"",IF(OR(OR(ISBLANK(F4808),SUM(LEN(C4808),LEN(D4808))=0),AND(NOT(E4808="Unknown"),ISBLANK(J4808)),AND(NOT(O4808="Unknown"),ISBLANK(R4808))),"Missing Information", INDEX(Table15[Entire Service Line Classification], MATCH(SUMIFS(Table15[Unique ID],Table15[System-Owned Portion],E4808,Table15[If Material Anything Other than "Lead" in Column E,Was Material Ever Previously Lead?],G4808,Table15[Customer-Owned Portion],O4808),Table15[Unique ID],0),0)))</f>
        <v/>
      </c>
      <c r="X4808"/>
    </row>
    <row r="4809" spans="2:24" x14ac:dyDescent="0.25">
      <c r="B4809" s="146"/>
      <c r="C4809" s="31"/>
      <c r="D4809" s="31"/>
      <c r="E4809" s="44"/>
      <c r="F4809" s="43"/>
      <c r="G4809" s="84"/>
      <c r="H4809" s="31"/>
      <c r="I4809" s="205"/>
      <c r="J4809" s="84"/>
      <c r="K4809" s="31"/>
      <c r="L4809" s="31"/>
      <c r="M4809" s="169"/>
      <c r="N4809" s="148"/>
      <c r="O4809" s="106"/>
      <c r="P4809" s="43"/>
      <c r="Q4809" s="205"/>
      <c r="R4809" s="84"/>
      <c r="S4809" s="31"/>
      <c r="T4809" s="31"/>
      <c r="U4809" s="169"/>
      <c r="V4809" s="150"/>
      <c r="W4809" s="141" t="str" cm="1">
        <f t="array" ref="W4809">IF(SUM(LEN(B4809:V4809))=0,"",IF(OR(OR(ISBLANK(F4809),SUM(LEN(C4809),LEN(D4809))=0),AND(NOT(E4809="Unknown"),ISBLANK(J4809)),AND(NOT(O4809="Unknown"),ISBLANK(R4809))),"Missing Information", INDEX(Table15[Entire Service Line Classification], MATCH(SUMIFS(Table15[Unique ID],Table15[System-Owned Portion],E4809,Table15[If Material Anything Other than "Lead" in Column E,Was Material Ever Previously Lead?],G4809,Table15[Customer-Owned Portion],O4809),Table15[Unique ID],0),0)))</f>
        <v/>
      </c>
      <c r="X4809"/>
    </row>
    <row r="4810" spans="2:24" x14ac:dyDescent="0.25">
      <c r="B4810" s="146"/>
      <c r="C4810" s="31"/>
      <c r="D4810" s="31"/>
      <c r="E4810" s="44"/>
      <c r="F4810" s="43"/>
      <c r="G4810" s="84"/>
      <c r="H4810" s="31"/>
      <c r="I4810" s="205"/>
      <c r="J4810" s="84"/>
      <c r="K4810" s="31"/>
      <c r="L4810" s="31"/>
      <c r="M4810" s="169"/>
      <c r="N4810" s="148"/>
      <c r="O4810" s="106"/>
      <c r="P4810" s="43"/>
      <c r="Q4810" s="205"/>
      <c r="R4810" s="84"/>
      <c r="S4810" s="31"/>
      <c r="T4810" s="31"/>
      <c r="U4810" s="169"/>
      <c r="V4810" s="150"/>
      <c r="W4810" s="141" t="str" cm="1">
        <f t="array" ref="W4810">IF(SUM(LEN(B4810:V4810))=0,"",IF(OR(OR(ISBLANK(F4810),SUM(LEN(C4810),LEN(D4810))=0),AND(NOT(E4810="Unknown"),ISBLANK(J4810)),AND(NOT(O4810="Unknown"),ISBLANK(R4810))),"Missing Information", INDEX(Table15[Entire Service Line Classification], MATCH(SUMIFS(Table15[Unique ID],Table15[System-Owned Portion],E4810,Table15[If Material Anything Other than "Lead" in Column E,Was Material Ever Previously Lead?],G4810,Table15[Customer-Owned Portion],O4810),Table15[Unique ID],0),0)))</f>
        <v/>
      </c>
      <c r="X4810"/>
    </row>
    <row r="4811" spans="2:24" x14ac:dyDescent="0.25">
      <c r="B4811" s="146"/>
      <c r="C4811" s="31"/>
      <c r="D4811" s="31"/>
      <c r="E4811" s="44"/>
      <c r="F4811" s="43"/>
      <c r="G4811" s="84"/>
      <c r="H4811" s="31"/>
      <c r="I4811" s="205"/>
      <c r="J4811" s="84"/>
      <c r="K4811" s="31"/>
      <c r="L4811" s="31"/>
      <c r="M4811" s="169"/>
      <c r="N4811" s="148"/>
      <c r="O4811" s="106"/>
      <c r="P4811" s="43"/>
      <c r="Q4811" s="205"/>
      <c r="R4811" s="84"/>
      <c r="S4811" s="31"/>
      <c r="T4811" s="31"/>
      <c r="U4811" s="169"/>
      <c r="V4811" s="150"/>
      <c r="W4811" s="141" t="str" cm="1">
        <f t="array" ref="W4811">IF(SUM(LEN(B4811:V4811))=0,"",IF(OR(OR(ISBLANK(F4811),SUM(LEN(C4811),LEN(D4811))=0),AND(NOT(E4811="Unknown"),ISBLANK(J4811)),AND(NOT(O4811="Unknown"),ISBLANK(R4811))),"Missing Information", INDEX(Table15[Entire Service Line Classification], MATCH(SUMIFS(Table15[Unique ID],Table15[System-Owned Portion],E4811,Table15[If Material Anything Other than "Lead" in Column E,Was Material Ever Previously Lead?],G4811,Table15[Customer-Owned Portion],O4811),Table15[Unique ID],0),0)))</f>
        <v/>
      </c>
      <c r="X4811"/>
    </row>
    <row r="4812" spans="2:24" x14ac:dyDescent="0.25">
      <c r="B4812" s="146"/>
      <c r="C4812" s="31"/>
      <c r="D4812" s="31"/>
      <c r="E4812" s="44"/>
      <c r="F4812" s="43"/>
      <c r="G4812" s="84"/>
      <c r="H4812" s="31"/>
      <c r="I4812" s="205"/>
      <c r="J4812" s="84"/>
      <c r="K4812" s="31"/>
      <c r="L4812" s="31"/>
      <c r="M4812" s="169"/>
      <c r="N4812" s="148"/>
      <c r="O4812" s="106"/>
      <c r="P4812" s="43"/>
      <c r="Q4812" s="205"/>
      <c r="R4812" s="84"/>
      <c r="S4812" s="31"/>
      <c r="T4812" s="31"/>
      <c r="U4812" s="169"/>
      <c r="V4812" s="150"/>
      <c r="W4812" s="141" t="str" cm="1">
        <f t="array" ref="W4812">IF(SUM(LEN(B4812:V4812))=0,"",IF(OR(OR(ISBLANK(F4812),SUM(LEN(C4812),LEN(D4812))=0),AND(NOT(E4812="Unknown"),ISBLANK(J4812)),AND(NOT(O4812="Unknown"),ISBLANK(R4812))),"Missing Information", INDEX(Table15[Entire Service Line Classification], MATCH(SUMIFS(Table15[Unique ID],Table15[System-Owned Portion],E4812,Table15[If Material Anything Other than "Lead" in Column E,Was Material Ever Previously Lead?],G4812,Table15[Customer-Owned Portion],O4812),Table15[Unique ID],0),0)))</f>
        <v/>
      </c>
      <c r="X4812"/>
    </row>
    <row r="4813" spans="2:24" x14ac:dyDescent="0.25">
      <c r="B4813" s="146"/>
      <c r="C4813" s="31"/>
      <c r="D4813" s="31"/>
      <c r="E4813" s="44"/>
      <c r="F4813" s="43"/>
      <c r="G4813" s="84"/>
      <c r="H4813" s="31"/>
      <c r="I4813" s="205"/>
      <c r="J4813" s="84"/>
      <c r="K4813" s="31"/>
      <c r="L4813" s="31"/>
      <c r="M4813" s="169"/>
      <c r="N4813" s="148"/>
      <c r="O4813" s="106"/>
      <c r="P4813" s="43"/>
      <c r="Q4813" s="205"/>
      <c r="R4813" s="84"/>
      <c r="S4813" s="31"/>
      <c r="T4813" s="31"/>
      <c r="U4813" s="169"/>
      <c r="V4813" s="150"/>
      <c r="W4813" s="141" t="str" cm="1">
        <f t="array" ref="W4813">IF(SUM(LEN(B4813:V4813))=0,"",IF(OR(OR(ISBLANK(F4813),SUM(LEN(C4813),LEN(D4813))=0),AND(NOT(E4813="Unknown"),ISBLANK(J4813)),AND(NOT(O4813="Unknown"),ISBLANK(R4813))),"Missing Information", INDEX(Table15[Entire Service Line Classification], MATCH(SUMIFS(Table15[Unique ID],Table15[System-Owned Portion],E4813,Table15[If Material Anything Other than "Lead" in Column E,Was Material Ever Previously Lead?],G4813,Table15[Customer-Owned Portion],O4813),Table15[Unique ID],0),0)))</f>
        <v/>
      </c>
      <c r="X4813"/>
    </row>
    <row r="4814" spans="2:24" x14ac:dyDescent="0.25">
      <c r="B4814" s="146"/>
      <c r="C4814" s="31"/>
      <c r="D4814" s="31"/>
      <c r="E4814" s="44"/>
      <c r="F4814" s="43"/>
      <c r="G4814" s="84"/>
      <c r="H4814" s="31"/>
      <c r="I4814" s="205"/>
      <c r="J4814" s="84"/>
      <c r="K4814" s="31"/>
      <c r="L4814" s="31"/>
      <c r="M4814" s="169"/>
      <c r="N4814" s="148"/>
      <c r="O4814" s="106"/>
      <c r="P4814" s="43"/>
      <c r="Q4814" s="205"/>
      <c r="R4814" s="84"/>
      <c r="S4814" s="31"/>
      <c r="T4814" s="31"/>
      <c r="U4814" s="169"/>
      <c r="V4814" s="150"/>
      <c r="W4814" s="141" t="str" cm="1">
        <f t="array" ref="W4814">IF(SUM(LEN(B4814:V4814))=0,"",IF(OR(OR(ISBLANK(F4814),SUM(LEN(C4814),LEN(D4814))=0),AND(NOT(E4814="Unknown"),ISBLANK(J4814)),AND(NOT(O4814="Unknown"),ISBLANK(R4814))),"Missing Information", INDEX(Table15[Entire Service Line Classification], MATCH(SUMIFS(Table15[Unique ID],Table15[System-Owned Portion],E4814,Table15[If Material Anything Other than "Lead" in Column E,Was Material Ever Previously Lead?],G4814,Table15[Customer-Owned Portion],O4814),Table15[Unique ID],0),0)))</f>
        <v/>
      </c>
      <c r="X4814"/>
    </row>
    <row r="4815" spans="2:24" x14ac:dyDescent="0.25">
      <c r="B4815" s="146"/>
      <c r="C4815" s="31"/>
      <c r="D4815" s="31"/>
      <c r="E4815" s="44"/>
      <c r="F4815" s="43"/>
      <c r="G4815" s="84"/>
      <c r="H4815" s="31"/>
      <c r="I4815" s="205"/>
      <c r="J4815" s="84"/>
      <c r="K4815" s="31"/>
      <c r="L4815" s="31"/>
      <c r="M4815" s="169"/>
      <c r="N4815" s="148"/>
      <c r="O4815" s="106"/>
      <c r="P4815" s="43"/>
      <c r="Q4815" s="205"/>
      <c r="R4815" s="84"/>
      <c r="S4815" s="31"/>
      <c r="T4815" s="31"/>
      <c r="U4815" s="169"/>
      <c r="V4815" s="150"/>
      <c r="W4815" s="141" t="str" cm="1">
        <f t="array" ref="W4815">IF(SUM(LEN(B4815:V4815))=0,"",IF(OR(OR(ISBLANK(F4815),SUM(LEN(C4815),LEN(D4815))=0),AND(NOT(E4815="Unknown"),ISBLANK(J4815)),AND(NOT(O4815="Unknown"),ISBLANK(R4815))),"Missing Information", INDEX(Table15[Entire Service Line Classification], MATCH(SUMIFS(Table15[Unique ID],Table15[System-Owned Portion],E4815,Table15[If Material Anything Other than "Lead" in Column E,Was Material Ever Previously Lead?],G4815,Table15[Customer-Owned Portion],O4815),Table15[Unique ID],0),0)))</f>
        <v/>
      </c>
      <c r="X4815"/>
    </row>
    <row r="4816" spans="2:24" x14ac:dyDescent="0.25">
      <c r="B4816" s="146"/>
      <c r="C4816" s="31"/>
      <c r="D4816" s="31"/>
      <c r="E4816" s="44"/>
      <c r="F4816" s="43"/>
      <c r="G4816" s="84"/>
      <c r="H4816" s="31"/>
      <c r="I4816" s="205"/>
      <c r="J4816" s="84"/>
      <c r="K4816" s="31"/>
      <c r="L4816" s="31"/>
      <c r="M4816" s="169"/>
      <c r="N4816" s="148"/>
      <c r="O4816" s="106"/>
      <c r="P4816" s="43"/>
      <c r="Q4816" s="205"/>
      <c r="R4816" s="84"/>
      <c r="S4816" s="31"/>
      <c r="T4816" s="31"/>
      <c r="U4816" s="169"/>
      <c r="V4816" s="150"/>
      <c r="W4816" s="141" t="str" cm="1">
        <f t="array" ref="W4816">IF(SUM(LEN(B4816:V4816))=0,"",IF(OR(OR(ISBLANK(F4816),SUM(LEN(C4816),LEN(D4816))=0),AND(NOT(E4816="Unknown"),ISBLANK(J4816)),AND(NOT(O4816="Unknown"),ISBLANK(R4816))),"Missing Information", INDEX(Table15[Entire Service Line Classification], MATCH(SUMIFS(Table15[Unique ID],Table15[System-Owned Portion],E4816,Table15[If Material Anything Other than "Lead" in Column E,Was Material Ever Previously Lead?],G4816,Table15[Customer-Owned Portion],O4816),Table15[Unique ID],0),0)))</f>
        <v/>
      </c>
      <c r="X4816"/>
    </row>
    <row r="4817" spans="2:24" x14ac:dyDescent="0.25">
      <c r="B4817" s="146"/>
      <c r="C4817" s="31"/>
      <c r="D4817" s="31"/>
      <c r="E4817" s="44"/>
      <c r="F4817" s="43"/>
      <c r="G4817" s="84"/>
      <c r="H4817" s="31"/>
      <c r="I4817" s="205"/>
      <c r="J4817" s="84"/>
      <c r="K4817" s="31"/>
      <c r="L4817" s="31"/>
      <c r="M4817" s="169"/>
      <c r="N4817" s="148"/>
      <c r="O4817" s="106"/>
      <c r="P4817" s="43"/>
      <c r="Q4817" s="205"/>
      <c r="R4817" s="84"/>
      <c r="S4817" s="31"/>
      <c r="T4817" s="31"/>
      <c r="U4817" s="169"/>
      <c r="V4817" s="150"/>
      <c r="W4817" s="141" t="str" cm="1">
        <f t="array" ref="W4817">IF(SUM(LEN(B4817:V4817))=0,"",IF(OR(OR(ISBLANK(F4817),SUM(LEN(C4817),LEN(D4817))=0),AND(NOT(E4817="Unknown"),ISBLANK(J4817)),AND(NOT(O4817="Unknown"),ISBLANK(R4817))),"Missing Information", INDEX(Table15[Entire Service Line Classification], MATCH(SUMIFS(Table15[Unique ID],Table15[System-Owned Portion],E4817,Table15[If Material Anything Other than "Lead" in Column E,Was Material Ever Previously Lead?],G4817,Table15[Customer-Owned Portion],O4817),Table15[Unique ID],0),0)))</f>
        <v/>
      </c>
      <c r="X4817"/>
    </row>
    <row r="4818" spans="2:24" x14ac:dyDescent="0.25">
      <c r="B4818" s="146"/>
      <c r="C4818" s="31"/>
      <c r="D4818" s="31"/>
      <c r="E4818" s="44"/>
      <c r="F4818" s="43"/>
      <c r="G4818" s="84"/>
      <c r="H4818" s="31"/>
      <c r="I4818" s="205"/>
      <c r="J4818" s="84"/>
      <c r="K4818" s="31"/>
      <c r="L4818" s="31"/>
      <c r="M4818" s="169"/>
      <c r="N4818" s="148"/>
      <c r="O4818" s="106"/>
      <c r="P4818" s="43"/>
      <c r="Q4818" s="205"/>
      <c r="R4818" s="84"/>
      <c r="S4818" s="31"/>
      <c r="T4818" s="31"/>
      <c r="U4818" s="169"/>
      <c r="V4818" s="150"/>
      <c r="W4818" s="141" t="str" cm="1">
        <f t="array" ref="W4818">IF(SUM(LEN(B4818:V4818))=0,"",IF(OR(OR(ISBLANK(F4818),SUM(LEN(C4818),LEN(D4818))=0),AND(NOT(E4818="Unknown"),ISBLANK(J4818)),AND(NOT(O4818="Unknown"),ISBLANK(R4818))),"Missing Information", INDEX(Table15[Entire Service Line Classification], MATCH(SUMIFS(Table15[Unique ID],Table15[System-Owned Portion],E4818,Table15[If Material Anything Other than "Lead" in Column E,Was Material Ever Previously Lead?],G4818,Table15[Customer-Owned Portion],O4818),Table15[Unique ID],0),0)))</f>
        <v/>
      </c>
      <c r="X4818"/>
    </row>
    <row r="4819" spans="2:24" x14ac:dyDescent="0.25">
      <c r="B4819" s="146"/>
      <c r="C4819" s="31"/>
      <c r="D4819" s="31"/>
      <c r="E4819" s="44"/>
      <c r="F4819" s="43"/>
      <c r="G4819" s="84"/>
      <c r="H4819" s="31"/>
      <c r="I4819" s="205"/>
      <c r="J4819" s="84"/>
      <c r="K4819" s="31"/>
      <c r="L4819" s="31"/>
      <c r="M4819" s="169"/>
      <c r="N4819" s="148"/>
      <c r="O4819" s="106"/>
      <c r="P4819" s="43"/>
      <c r="Q4819" s="205"/>
      <c r="R4819" s="84"/>
      <c r="S4819" s="31"/>
      <c r="T4819" s="31"/>
      <c r="U4819" s="169"/>
      <c r="V4819" s="150"/>
      <c r="W4819" s="141" t="str" cm="1">
        <f t="array" ref="W4819">IF(SUM(LEN(B4819:V4819))=0,"",IF(OR(OR(ISBLANK(F4819),SUM(LEN(C4819),LEN(D4819))=0),AND(NOT(E4819="Unknown"),ISBLANK(J4819)),AND(NOT(O4819="Unknown"),ISBLANK(R4819))),"Missing Information", INDEX(Table15[Entire Service Line Classification], MATCH(SUMIFS(Table15[Unique ID],Table15[System-Owned Portion],E4819,Table15[If Material Anything Other than "Lead" in Column E,Was Material Ever Previously Lead?],G4819,Table15[Customer-Owned Portion],O4819),Table15[Unique ID],0),0)))</f>
        <v/>
      </c>
      <c r="X4819"/>
    </row>
    <row r="4820" spans="2:24" x14ac:dyDescent="0.25">
      <c r="B4820" s="146"/>
      <c r="C4820" s="31"/>
      <c r="D4820" s="31"/>
      <c r="E4820" s="44"/>
      <c r="F4820" s="43"/>
      <c r="G4820" s="84"/>
      <c r="H4820" s="31"/>
      <c r="I4820" s="205"/>
      <c r="J4820" s="84"/>
      <c r="K4820" s="31"/>
      <c r="L4820" s="31"/>
      <c r="M4820" s="169"/>
      <c r="N4820" s="148"/>
      <c r="O4820" s="106"/>
      <c r="P4820" s="43"/>
      <c r="Q4820" s="205"/>
      <c r="R4820" s="84"/>
      <c r="S4820" s="31"/>
      <c r="T4820" s="31"/>
      <c r="U4820" s="169"/>
      <c r="V4820" s="150"/>
      <c r="W4820" s="141" t="str" cm="1">
        <f t="array" ref="W4820">IF(SUM(LEN(B4820:V4820))=0,"",IF(OR(OR(ISBLANK(F4820),SUM(LEN(C4820),LEN(D4820))=0),AND(NOT(E4820="Unknown"),ISBLANK(J4820)),AND(NOT(O4820="Unknown"),ISBLANK(R4820))),"Missing Information", INDEX(Table15[Entire Service Line Classification], MATCH(SUMIFS(Table15[Unique ID],Table15[System-Owned Portion],E4820,Table15[If Material Anything Other than "Lead" in Column E,Was Material Ever Previously Lead?],G4820,Table15[Customer-Owned Portion],O4820),Table15[Unique ID],0),0)))</f>
        <v/>
      </c>
      <c r="X4820"/>
    </row>
    <row r="4821" spans="2:24" x14ac:dyDescent="0.25">
      <c r="B4821" s="146"/>
      <c r="C4821" s="31"/>
      <c r="D4821" s="31"/>
      <c r="E4821" s="44"/>
      <c r="F4821" s="43"/>
      <c r="G4821" s="84"/>
      <c r="H4821" s="31"/>
      <c r="I4821" s="205"/>
      <c r="J4821" s="84"/>
      <c r="K4821" s="31"/>
      <c r="L4821" s="31"/>
      <c r="M4821" s="169"/>
      <c r="N4821" s="148"/>
      <c r="O4821" s="106"/>
      <c r="P4821" s="43"/>
      <c r="Q4821" s="205"/>
      <c r="R4821" s="84"/>
      <c r="S4821" s="31"/>
      <c r="T4821" s="31"/>
      <c r="U4821" s="169"/>
      <c r="V4821" s="150"/>
      <c r="W4821" s="141" t="str" cm="1">
        <f t="array" ref="W4821">IF(SUM(LEN(B4821:V4821))=0,"",IF(OR(OR(ISBLANK(F4821),SUM(LEN(C4821),LEN(D4821))=0),AND(NOT(E4821="Unknown"),ISBLANK(J4821)),AND(NOT(O4821="Unknown"),ISBLANK(R4821))),"Missing Information", INDEX(Table15[Entire Service Line Classification], MATCH(SUMIFS(Table15[Unique ID],Table15[System-Owned Portion],E4821,Table15[If Material Anything Other than "Lead" in Column E,Was Material Ever Previously Lead?],G4821,Table15[Customer-Owned Portion],O4821),Table15[Unique ID],0),0)))</f>
        <v/>
      </c>
      <c r="X4821"/>
    </row>
    <row r="4822" spans="2:24" x14ac:dyDescent="0.25">
      <c r="B4822" s="146"/>
      <c r="C4822" s="31"/>
      <c r="D4822" s="31"/>
      <c r="E4822" s="44"/>
      <c r="F4822" s="43"/>
      <c r="G4822" s="84"/>
      <c r="H4822" s="31"/>
      <c r="I4822" s="205"/>
      <c r="J4822" s="84"/>
      <c r="K4822" s="31"/>
      <c r="L4822" s="31"/>
      <c r="M4822" s="169"/>
      <c r="N4822" s="148"/>
      <c r="O4822" s="106"/>
      <c r="P4822" s="43"/>
      <c r="Q4822" s="205"/>
      <c r="R4822" s="84"/>
      <c r="S4822" s="31"/>
      <c r="T4822" s="31"/>
      <c r="U4822" s="169"/>
      <c r="V4822" s="150"/>
      <c r="W4822" s="141" t="str" cm="1">
        <f t="array" ref="W4822">IF(SUM(LEN(B4822:V4822))=0,"",IF(OR(OR(ISBLANK(F4822),SUM(LEN(C4822),LEN(D4822))=0),AND(NOT(E4822="Unknown"),ISBLANK(J4822)),AND(NOT(O4822="Unknown"),ISBLANK(R4822))),"Missing Information", INDEX(Table15[Entire Service Line Classification], MATCH(SUMIFS(Table15[Unique ID],Table15[System-Owned Portion],E4822,Table15[If Material Anything Other than "Lead" in Column E,Was Material Ever Previously Lead?],G4822,Table15[Customer-Owned Portion],O4822),Table15[Unique ID],0),0)))</f>
        <v/>
      </c>
      <c r="X4822"/>
    </row>
    <row r="4823" spans="2:24" x14ac:dyDescent="0.25">
      <c r="B4823" s="146"/>
      <c r="C4823" s="31"/>
      <c r="D4823" s="31"/>
      <c r="E4823" s="44"/>
      <c r="F4823" s="43"/>
      <c r="G4823" s="84"/>
      <c r="H4823" s="31"/>
      <c r="I4823" s="205"/>
      <c r="J4823" s="84"/>
      <c r="K4823" s="31"/>
      <c r="L4823" s="31"/>
      <c r="M4823" s="169"/>
      <c r="N4823" s="148"/>
      <c r="O4823" s="106"/>
      <c r="P4823" s="43"/>
      <c r="Q4823" s="205"/>
      <c r="R4823" s="84"/>
      <c r="S4823" s="31"/>
      <c r="T4823" s="31"/>
      <c r="U4823" s="169"/>
      <c r="V4823" s="150"/>
      <c r="W4823" s="141" t="str" cm="1">
        <f t="array" ref="W4823">IF(SUM(LEN(B4823:V4823))=0,"",IF(OR(OR(ISBLANK(F4823),SUM(LEN(C4823),LEN(D4823))=0),AND(NOT(E4823="Unknown"),ISBLANK(J4823)),AND(NOT(O4823="Unknown"),ISBLANK(R4823))),"Missing Information", INDEX(Table15[Entire Service Line Classification], MATCH(SUMIFS(Table15[Unique ID],Table15[System-Owned Portion],E4823,Table15[If Material Anything Other than "Lead" in Column E,Was Material Ever Previously Lead?],G4823,Table15[Customer-Owned Portion],O4823),Table15[Unique ID],0),0)))</f>
        <v/>
      </c>
      <c r="X4823"/>
    </row>
    <row r="4824" spans="2:24" x14ac:dyDescent="0.25">
      <c r="B4824" s="146"/>
      <c r="C4824" s="31"/>
      <c r="D4824" s="31"/>
      <c r="E4824" s="44"/>
      <c r="F4824" s="43"/>
      <c r="G4824" s="84"/>
      <c r="H4824" s="31"/>
      <c r="I4824" s="205"/>
      <c r="J4824" s="84"/>
      <c r="K4824" s="31"/>
      <c r="L4824" s="31"/>
      <c r="M4824" s="169"/>
      <c r="N4824" s="148"/>
      <c r="O4824" s="106"/>
      <c r="P4824" s="43"/>
      <c r="Q4824" s="205"/>
      <c r="R4824" s="84"/>
      <c r="S4824" s="31"/>
      <c r="T4824" s="31"/>
      <c r="U4824" s="169"/>
      <c r="V4824" s="150"/>
      <c r="W4824" s="141" t="str" cm="1">
        <f t="array" ref="W4824">IF(SUM(LEN(B4824:V4824))=0,"",IF(OR(OR(ISBLANK(F4824),SUM(LEN(C4824),LEN(D4824))=0),AND(NOT(E4824="Unknown"),ISBLANK(J4824)),AND(NOT(O4824="Unknown"),ISBLANK(R4824))),"Missing Information", INDEX(Table15[Entire Service Line Classification], MATCH(SUMIFS(Table15[Unique ID],Table15[System-Owned Portion],E4824,Table15[If Material Anything Other than "Lead" in Column E,Was Material Ever Previously Lead?],G4824,Table15[Customer-Owned Portion],O4824),Table15[Unique ID],0),0)))</f>
        <v/>
      </c>
      <c r="X4824"/>
    </row>
    <row r="4825" spans="2:24" x14ac:dyDescent="0.25">
      <c r="B4825" s="146"/>
      <c r="C4825" s="31"/>
      <c r="D4825" s="31"/>
      <c r="E4825" s="44"/>
      <c r="F4825" s="43"/>
      <c r="G4825" s="84"/>
      <c r="H4825" s="31"/>
      <c r="I4825" s="205"/>
      <c r="J4825" s="84"/>
      <c r="K4825" s="31"/>
      <c r="L4825" s="31"/>
      <c r="M4825" s="169"/>
      <c r="N4825" s="148"/>
      <c r="O4825" s="106"/>
      <c r="P4825" s="43"/>
      <c r="Q4825" s="205"/>
      <c r="R4825" s="84"/>
      <c r="S4825" s="31"/>
      <c r="T4825" s="31"/>
      <c r="U4825" s="169"/>
      <c r="V4825" s="150"/>
      <c r="W4825" s="141" t="str" cm="1">
        <f t="array" ref="W4825">IF(SUM(LEN(B4825:V4825))=0,"",IF(OR(OR(ISBLANK(F4825),SUM(LEN(C4825),LEN(D4825))=0),AND(NOT(E4825="Unknown"),ISBLANK(J4825)),AND(NOT(O4825="Unknown"),ISBLANK(R4825))),"Missing Information", INDEX(Table15[Entire Service Line Classification], MATCH(SUMIFS(Table15[Unique ID],Table15[System-Owned Portion],E4825,Table15[If Material Anything Other than "Lead" in Column E,Was Material Ever Previously Lead?],G4825,Table15[Customer-Owned Portion],O4825),Table15[Unique ID],0),0)))</f>
        <v/>
      </c>
      <c r="X4825"/>
    </row>
    <row r="4826" spans="2:24" x14ac:dyDescent="0.25">
      <c r="B4826" s="146"/>
      <c r="C4826" s="31"/>
      <c r="D4826" s="31"/>
      <c r="E4826" s="44"/>
      <c r="F4826" s="43"/>
      <c r="G4826" s="84"/>
      <c r="H4826" s="31"/>
      <c r="I4826" s="205"/>
      <c r="J4826" s="84"/>
      <c r="K4826" s="31"/>
      <c r="L4826" s="31"/>
      <c r="M4826" s="169"/>
      <c r="N4826" s="148"/>
      <c r="O4826" s="106"/>
      <c r="P4826" s="43"/>
      <c r="Q4826" s="205"/>
      <c r="R4826" s="84"/>
      <c r="S4826" s="31"/>
      <c r="T4826" s="31"/>
      <c r="U4826" s="169"/>
      <c r="V4826" s="150"/>
      <c r="W4826" s="141" t="str" cm="1">
        <f t="array" ref="W4826">IF(SUM(LEN(B4826:V4826))=0,"",IF(OR(OR(ISBLANK(F4826),SUM(LEN(C4826),LEN(D4826))=0),AND(NOT(E4826="Unknown"),ISBLANK(J4826)),AND(NOT(O4826="Unknown"),ISBLANK(R4826))),"Missing Information", INDEX(Table15[Entire Service Line Classification], MATCH(SUMIFS(Table15[Unique ID],Table15[System-Owned Portion],E4826,Table15[If Material Anything Other than "Lead" in Column E,Was Material Ever Previously Lead?],G4826,Table15[Customer-Owned Portion],O4826),Table15[Unique ID],0),0)))</f>
        <v/>
      </c>
      <c r="X4826"/>
    </row>
    <row r="4827" spans="2:24" x14ac:dyDescent="0.25">
      <c r="B4827" s="146"/>
      <c r="C4827" s="31"/>
      <c r="D4827" s="31"/>
      <c r="E4827" s="44"/>
      <c r="F4827" s="43"/>
      <c r="G4827" s="84"/>
      <c r="H4827" s="31"/>
      <c r="I4827" s="205"/>
      <c r="J4827" s="84"/>
      <c r="K4827" s="31"/>
      <c r="L4827" s="31"/>
      <c r="M4827" s="169"/>
      <c r="N4827" s="148"/>
      <c r="O4827" s="106"/>
      <c r="P4827" s="43"/>
      <c r="Q4827" s="205"/>
      <c r="R4827" s="84"/>
      <c r="S4827" s="31"/>
      <c r="T4827" s="31"/>
      <c r="U4827" s="169"/>
      <c r="V4827" s="150"/>
      <c r="W4827" s="141" t="str" cm="1">
        <f t="array" ref="W4827">IF(SUM(LEN(B4827:V4827))=0,"",IF(OR(OR(ISBLANK(F4827),SUM(LEN(C4827),LEN(D4827))=0),AND(NOT(E4827="Unknown"),ISBLANK(J4827)),AND(NOT(O4827="Unknown"),ISBLANK(R4827))),"Missing Information", INDEX(Table15[Entire Service Line Classification], MATCH(SUMIFS(Table15[Unique ID],Table15[System-Owned Portion],E4827,Table15[If Material Anything Other than "Lead" in Column E,Was Material Ever Previously Lead?],G4827,Table15[Customer-Owned Portion],O4827),Table15[Unique ID],0),0)))</f>
        <v/>
      </c>
      <c r="X4827"/>
    </row>
    <row r="4828" spans="2:24" x14ac:dyDescent="0.25">
      <c r="B4828" s="146"/>
      <c r="C4828" s="31"/>
      <c r="D4828" s="31"/>
      <c r="E4828" s="44"/>
      <c r="F4828" s="43"/>
      <c r="G4828" s="84"/>
      <c r="H4828" s="31"/>
      <c r="I4828" s="205"/>
      <c r="J4828" s="84"/>
      <c r="K4828" s="31"/>
      <c r="L4828" s="31"/>
      <c r="M4828" s="169"/>
      <c r="N4828" s="148"/>
      <c r="O4828" s="106"/>
      <c r="P4828" s="43"/>
      <c r="Q4828" s="205"/>
      <c r="R4828" s="84"/>
      <c r="S4828" s="31"/>
      <c r="T4828" s="31"/>
      <c r="U4828" s="169"/>
      <c r="V4828" s="150"/>
      <c r="W4828" s="141" t="str" cm="1">
        <f t="array" ref="W4828">IF(SUM(LEN(B4828:V4828))=0,"",IF(OR(OR(ISBLANK(F4828),SUM(LEN(C4828),LEN(D4828))=0),AND(NOT(E4828="Unknown"),ISBLANK(J4828)),AND(NOT(O4828="Unknown"),ISBLANK(R4828))),"Missing Information", INDEX(Table15[Entire Service Line Classification], MATCH(SUMIFS(Table15[Unique ID],Table15[System-Owned Portion],E4828,Table15[If Material Anything Other than "Lead" in Column E,Was Material Ever Previously Lead?],G4828,Table15[Customer-Owned Portion],O4828),Table15[Unique ID],0),0)))</f>
        <v/>
      </c>
      <c r="X4828"/>
    </row>
    <row r="4829" spans="2:24" x14ac:dyDescent="0.25">
      <c r="B4829" s="146"/>
      <c r="C4829" s="31"/>
      <c r="D4829" s="31"/>
      <c r="E4829" s="44"/>
      <c r="F4829" s="43"/>
      <c r="G4829" s="84"/>
      <c r="H4829" s="31"/>
      <c r="I4829" s="205"/>
      <c r="J4829" s="84"/>
      <c r="K4829" s="31"/>
      <c r="L4829" s="31"/>
      <c r="M4829" s="169"/>
      <c r="N4829" s="148"/>
      <c r="O4829" s="106"/>
      <c r="P4829" s="43"/>
      <c r="Q4829" s="205"/>
      <c r="R4829" s="84"/>
      <c r="S4829" s="31"/>
      <c r="T4829" s="31"/>
      <c r="U4829" s="169"/>
      <c r="V4829" s="150"/>
      <c r="W4829" s="141" t="str" cm="1">
        <f t="array" ref="W4829">IF(SUM(LEN(B4829:V4829))=0,"",IF(OR(OR(ISBLANK(F4829),SUM(LEN(C4829),LEN(D4829))=0),AND(NOT(E4829="Unknown"),ISBLANK(J4829)),AND(NOT(O4829="Unknown"),ISBLANK(R4829))),"Missing Information", INDEX(Table15[Entire Service Line Classification], MATCH(SUMIFS(Table15[Unique ID],Table15[System-Owned Portion],E4829,Table15[If Material Anything Other than "Lead" in Column E,Was Material Ever Previously Lead?],G4829,Table15[Customer-Owned Portion],O4829),Table15[Unique ID],0),0)))</f>
        <v/>
      </c>
      <c r="X4829"/>
    </row>
    <row r="4830" spans="2:24" x14ac:dyDescent="0.25">
      <c r="B4830" s="146"/>
      <c r="C4830" s="31"/>
      <c r="D4830" s="31"/>
      <c r="E4830" s="44"/>
      <c r="F4830" s="43"/>
      <c r="G4830" s="84"/>
      <c r="H4830" s="31"/>
      <c r="I4830" s="205"/>
      <c r="J4830" s="84"/>
      <c r="K4830" s="31"/>
      <c r="L4830" s="31"/>
      <c r="M4830" s="169"/>
      <c r="N4830" s="148"/>
      <c r="O4830" s="106"/>
      <c r="P4830" s="43"/>
      <c r="Q4830" s="205"/>
      <c r="R4830" s="84"/>
      <c r="S4830" s="31"/>
      <c r="T4830" s="31"/>
      <c r="U4830" s="169"/>
      <c r="V4830" s="150"/>
      <c r="W4830" s="141" t="str" cm="1">
        <f t="array" ref="W4830">IF(SUM(LEN(B4830:V4830))=0,"",IF(OR(OR(ISBLANK(F4830),SUM(LEN(C4830),LEN(D4830))=0),AND(NOT(E4830="Unknown"),ISBLANK(J4830)),AND(NOT(O4830="Unknown"),ISBLANK(R4830))),"Missing Information", INDEX(Table15[Entire Service Line Classification], MATCH(SUMIFS(Table15[Unique ID],Table15[System-Owned Portion],E4830,Table15[If Material Anything Other than "Lead" in Column E,Was Material Ever Previously Lead?],G4830,Table15[Customer-Owned Portion],O4830),Table15[Unique ID],0),0)))</f>
        <v/>
      </c>
      <c r="X4830"/>
    </row>
    <row r="4831" spans="2:24" x14ac:dyDescent="0.25">
      <c r="B4831" s="146"/>
      <c r="C4831" s="31"/>
      <c r="D4831" s="31"/>
      <c r="E4831" s="44"/>
      <c r="F4831" s="43"/>
      <c r="G4831" s="84"/>
      <c r="H4831" s="31"/>
      <c r="I4831" s="205"/>
      <c r="J4831" s="84"/>
      <c r="K4831" s="31"/>
      <c r="L4831" s="31"/>
      <c r="M4831" s="169"/>
      <c r="N4831" s="148"/>
      <c r="O4831" s="106"/>
      <c r="P4831" s="43"/>
      <c r="Q4831" s="205"/>
      <c r="R4831" s="84"/>
      <c r="S4831" s="31"/>
      <c r="T4831" s="31"/>
      <c r="U4831" s="169"/>
      <c r="V4831" s="150"/>
      <c r="W4831" s="141" t="str" cm="1">
        <f t="array" ref="W4831">IF(SUM(LEN(B4831:V4831))=0,"",IF(OR(OR(ISBLANK(F4831),SUM(LEN(C4831),LEN(D4831))=0),AND(NOT(E4831="Unknown"),ISBLANK(J4831)),AND(NOT(O4831="Unknown"),ISBLANK(R4831))),"Missing Information", INDEX(Table15[Entire Service Line Classification], MATCH(SUMIFS(Table15[Unique ID],Table15[System-Owned Portion],E4831,Table15[If Material Anything Other than "Lead" in Column E,Was Material Ever Previously Lead?],G4831,Table15[Customer-Owned Portion],O4831),Table15[Unique ID],0),0)))</f>
        <v/>
      </c>
      <c r="X4831"/>
    </row>
    <row r="4832" spans="2:24" x14ac:dyDescent="0.25">
      <c r="B4832" s="146"/>
      <c r="C4832" s="31"/>
      <c r="D4832" s="31"/>
      <c r="E4832" s="44"/>
      <c r="F4832" s="43"/>
      <c r="G4832" s="84"/>
      <c r="H4832" s="31"/>
      <c r="I4832" s="205"/>
      <c r="J4832" s="84"/>
      <c r="K4832" s="31"/>
      <c r="L4832" s="31"/>
      <c r="M4832" s="169"/>
      <c r="N4832" s="148"/>
      <c r="O4832" s="106"/>
      <c r="P4832" s="43"/>
      <c r="Q4832" s="205"/>
      <c r="R4832" s="84"/>
      <c r="S4832" s="31"/>
      <c r="T4832" s="31"/>
      <c r="U4832" s="169"/>
      <c r="V4832" s="150"/>
      <c r="W4832" s="141" t="str" cm="1">
        <f t="array" ref="W4832">IF(SUM(LEN(B4832:V4832))=0,"",IF(OR(OR(ISBLANK(F4832),SUM(LEN(C4832),LEN(D4832))=0),AND(NOT(E4832="Unknown"),ISBLANK(J4832)),AND(NOT(O4832="Unknown"),ISBLANK(R4832))),"Missing Information", INDEX(Table15[Entire Service Line Classification], MATCH(SUMIFS(Table15[Unique ID],Table15[System-Owned Portion],E4832,Table15[If Material Anything Other than "Lead" in Column E,Was Material Ever Previously Lead?],G4832,Table15[Customer-Owned Portion],O4832),Table15[Unique ID],0),0)))</f>
        <v/>
      </c>
      <c r="X4832"/>
    </row>
    <row r="4833" spans="2:24" x14ac:dyDescent="0.25">
      <c r="B4833" s="146"/>
      <c r="C4833" s="31"/>
      <c r="D4833" s="31"/>
      <c r="E4833" s="44"/>
      <c r="F4833" s="43"/>
      <c r="G4833" s="84"/>
      <c r="H4833" s="31"/>
      <c r="I4833" s="205"/>
      <c r="J4833" s="84"/>
      <c r="K4833" s="31"/>
      <c r="L4833" s="31"/>
      <c r="M4833" s="169"/>
      <c r="N4833" s="148"/>
      <c r="O4833" s="106"/>
      <c r="P4833" s="43"/>
      <c r="Q4833" s="205"/>
      <c r="R4833" s="84"/>
      <c r="S4833" s="31"/>
      <c r="T4833" s="31"/>
      <c r="U4833" s="169"/>
      <c r="V4833" s="150"/>
      <c r="W4833" s="141" t="str" cm="1">
        <f t="array" ref="W4833">IF(SUM(LEN(B4833:V4833))=0,"",IF(OR(OR(ISBLANK(F4833),SUM(LEN(C4833),LEN(D4833))=0),AND(NOT(E4833="Unknown"),ISBLANK(J4833)),AND(NOT(O4833="Unknown"),ISBLANK(R4833))),"Missing Information", INDEX(Table15[Entire Service Line Classification], MATCH(SUMIFS(Table15[Unique ID],Table15[System-Owned Portion],E4833,Table15[If Material Anything Other than "Lead" in Column E,Was Material Ever Previously Lead?],G4833,Table15[Customer-Owned Portion],O4833),Table15[Unique ID],0),0)))</f>
        <v/>
      </c>
      <c r="X4833"/>
    </row>
    <row r="4834" spans="2:24" x14ac:dyDescent="0.25">
      <c r="B4834" s="146"/>
      <c r="C4834" s="31"/>
      <c r="D4834" s="31"/>
      <c r="E4834" s="44"/>
      <c r="F4834" s="43"/>
      <c r="G4834" s="84"/>
      <c r="H4834" s="31"/>
      <c r="I4834" s="205"/>
      <c r="J4834" s="84"/>
      <c r="K4834" s="31"/>
      <c r="L4834" s="31"/>
      <c r="M4834" s="169"/>
      <c r="N4834" s="148"/>
      <c r="O4834" s="106"/>
      <c r="P4834" s="43"/>
      <c r="Q4834" s="205"/>
      <c r="R4834" s="84"/>
      <c r="S4834" s="31"/>
      <c r="T4834" s="31"/>
      <c r="U4834" s="169"/>
      <c r="V4834" s="150"/>
      <c r="W4834" s="141" t="str" cm="1">
        <f t="array" ref="W4834">IF(SUM(LEN(B4834:V4834))=0,"",IF(OR(OR(ISBLANK(F4834),SUM(LEN(C4834),LEN(D4834))=0),AND(NOT(E4834="Unknown"),ISBLANK(J4834)),AND(NOT(O4834="Unknown"),ISBLANK(R4834))),"Missing Information", INDEX(Table15[Entire Service Line Classification], MATCH(SUMIFS(Table15[Unique ID],Table15[System-Owned Portion],E4834,Table15[If Material Anything Other than "Lead" in Column E,Was Material Ever Previously Lead?],G4834,Table15[Customer-Owned Portion],O4834),Table15[Unique ID],0),0)))</f>
        <v/>
      </c>
      <c r="X4834"/>
    </row>
    <row r="4835" spans="2:24" x14ac:dyDescent="0.25">
      <c r="B4835" s="146"/>
      <c r="C4835" s="31"/>
      <c r="D4835" s="31"/>
      <c r="E4835" s="44"/>
      <c r="F4835" s="43"/>
      <c r="G4835" s="84"/>
      <c r="H4835" s="31"/>
      <c r="I4835" s="205"/>
      <c r="J4835" s="84"/>
      <c r="K4835" s="31"/>
      <c r="L4835" s="31"/>
      <c r="M4835" s="169"/>
      <c r="N4835" s="148"/>
      <c r="O4835" s="106"/>
      <c r="P4835" s="43"/>
      <c r="Q4835" s="205"/>
      <c r="R4835" s="84"/>
      <c r="S4835" s="31"/>
      <c r="T4835" s="31"/>
      <c r="U4835" s="169"/>
      <c r="V4835" s="150"/>
      <c r="W4835" s="141" t="str" cm="1">
        <f t="array" ref="W4835">IF(SUM(LEN(B4835:V4835))=0,"",IF(OR(OR(ISBLANK(F4835),SUM(LEN(C4835),LEN(D4835))=0),AND(NOT(E4835="Unknown"),ISBLANK(J4835)),AND(NOT(O4835="Unknown"),ISBLANK(R4835))),"Missing Information", INDEX(Table15[Entire Service Line Classification], MATCH(SUMIFS(Table15[Unique ID],Table15[System-Owned Portion],E4835,Table15[If Material Anything Other than "Lead" in Column E,Was Material Ever Previously Lead?],G4835,Table15[Customer-Owned Portion],O4835),Table15[Unique ID],0),0)))</f>
        <v/>
      </c>
      <c r="X4835"/>
    </row>
    <row r="4836" spans="2:24" x14ac:dyDescent="0.25">
      <c r="B4836" s="146"/>
      <c r="C4836" s="31"/>
      <c r="D4836" s="31"/>
      <c r="E4836" s="44"/>
      <c r="F4836" s="43"/>
      <c r="G4836" s="84"/>
      <c r="H4836" s="31"/>
      <c r="I4836" s="205"/>
      <c r="J4836" s="84"/>
      <c r="K4836" s="31"/>
      <c r="L4836" s="31"/>
      <c r="M4836" s="169"/>
      <c r="N4836" s="148"/>
      <c r="O4836" s="106"/>
      <c r="P4836" s="43"/>
      <c r="Q4836" s="205"/>
      <c r="R4836" s="84"/>
      <c r="S4836" s="31"/>
      <c r="T4836" s="31"/>
      <c r="U4836" s="169"/>
      <c r="V4836" s="150"/>
      <c r="W4836" s="141" t="str" cm="1">
        <f t="array" ref="W4836">IF(SUM(LEN(B4836:V4836))=0,"",IF(OR(OR(ISBLANK(F4836),SUM(LEN(C4836),LEN(D4836))=0),AND(NOT(E4836="Unknown"),ISBLANK(J4836)),AND(NOT(O4836="Unknown"),ISBLANK(R4836))),"Missing Information", INDEX(Table15[Entire Service Line Classification], MATCH(SUMIFS(Table15[Unique ID],Table15[System-Owned Portion],E4836,Table15[If Material Anything Other than "Lead" in Column E,Was Material Ever Previously Lead?],G4836,Table15[Customer-Owned Portion],O4836),Table15[Unique ID],0),0)))</f>
        <v/>
      </c>
      <c r="X4836"/>
    </row>
    <row r="4837" spans="2:24" x14ac:dyDescent="0.25">
      <c r="B4837" s="146"/>
      <c r="C4837" s="31"/>
      <c r="D4837" s="31"/>
      <c r="E4837" s="44"/>
      <c r="F4837" s="43"/>
      <c r="G4837" s="84"/>
      <c r="H4837" s="31"/>
      <c r="I4837" s="205"/>
      <c r="J4837" s="84"/>
      <c r="K4837" s="31"/>
      <c r="L4837" s="31"/>
      <c r="M4837" s="169"/>
      <c r="N4837" s="148"/>
      <c r="O4837" s="106"/>
      <c r="P4837" s="43"/>
      <c r="Q4837" s="205"/>
      <c r="R4837" s="84"/>
      <c r="S4837" s="31"/>
      <c r="T4837" s="31"/>
      <c r="U4837" s="169"/>
      <c r="V4837" s="150"/>
      <c r="W4837" s="141" t="str" cm="1">
        <f t="array" ref="W4837">IF(SUM(LEN(B4837:V4837))=0,"",IF(OR(OR(ISBLANK(F4837),SUM(LEN(C4837),LEN(D4837))=0),AND(NOT(E4837="Unknown"),ISBLANK(J4837)),AND(NOT(O4837="Unknown"),ISBLANK(R4837))),"Missing Information", INDEX(Table15[Entire Service Line Classification], MATCH(SUMIFS(Table15[Unique ID],Table15[System-Owned Portion],E4837,Table15[If Material Anything Other than "Lead" in Column E,Was Material Ever Previously Lead?],G4837,Table15[Customer-Owned Portion],O4837),Table15[Unique ID],0),0)))</f>
        <v/>
      </c>
      <c r="X4837"/>
    </row>
    <row r="4838" spans="2:24" x14ac:dyDescent="0.25">
      <c r="B4838" s="146"/>
      <c r="C4838" s="31"/>
      <c r="D4838" s="31"/>
      <c r="E4838" s="44"/>
      <c r="F4838" s="43"/>
      <c r="G4838" s="84"/>
      <c r="H4838" s="31"/>
      <c r="I4838" s="205"/>
      <c r="J4838" s="84"/>
      <c r="K4838" s="31"/>
      <c r="L4838" s="31"/>
      <c r="M4838" s="169"/>
      <c r="N4838" s="148"/>
      <c r="O4838" s="106"/>
      <c r="P4838" s="43"/>
      <c r="Q4838" s="205"/>
      <c r="R4838" s="84"/>
      <c r="S4838" s="31"/>
      <c r="T4838" s="31"/>
      <c r="U4838" s="169"/>
      <c r="V4838" s="150"/>
      <c r="W4838" s="141" t="str" cm="1">
        <f t="array" ref="W4838">IF(SUM(LEN(B4838:V4838))=0,"",IF(OR(OR(ISBLANK(F4838),SUM(LEN(C4838),LEN(D4838))=0),AND(NOT(E4838="Unknown"),ISBLANK(J4838)),AND(NOT(O4838="Unknown"),ISBLANK(R4838))),"Missing Information", INDEX(Table15[Entire Service Line Classification], MATCH(SUMIFS(Table15[Unique ID],Table15[System-Owned Portion],E4838,Table15[If Material Anything Other than "Lead" in Column E,Was Material Ever Previously Lead?],G4838,Table15[Customer-Owned Portion],O4838),Table15[Unique ID],0),0)))</f>
        <v/>
      </c>
      <c r="X4838"/>
    </row>
    <row r="4839" spans="2:24" x14ac:dyDescent="0.25">
      <c r="B4839" s="146"/>
      <c r="C4839" s="31"/>
      <c r="D4839" s="31"/>
      <c r="E4839" s="44"/>
      <c r="F4839" s="43"/>
      <c r="G4839" s="84"/>
      <c r="H4839" s="31"/>
      <c r="I4839" s="205"/>
      <c r="J4839" s="84"/>
      <c r="K4839" s="31"/>
      <c r="L4839" s="31"/>
      <c r="M4839" s="169"/>
      <c r="N4839" s="148"/>
      <c r="O4839" s="106"/>
      <c r="P4839" s="43"/>
      <c r="Q4839" s="205"/>
      <c r="R4839" s="84"/>
      <c r="S4839" s="31"/>
      <c r="T4839" s="31"/>
      <c r="U4839" s="169"/>
      <c r="V4839" s="150"/>
      <c r="W4839" s="141" t="str" cm="1">
        <f t="array" ref="W4839">IF(SUM(LEN(B4839:V4839))=0,"",IF(OR(OR(ISBLANK(F4839),SUM(LEN(C4839),LEN(D4839))=0),AND(NOT(E4839="Unknown"),ISBLANK(J4839)),AND(NOT(O4839="Unknown"),ISBLANK(R4839))),"Missing Information", INDEX(Table15[Entire Service Line Classification], MATCH(SUMIFS(Table15[Unique ID],Table15[System-Owned Portion],E4839,Table15[If Material Anything Other than "Lead" in Column E,Was Material Ever Previously Lead?],G4839,Table15[Customer-Owned Portion],O4839),Table15[Unique ID],0),0)))</f>
        <v/>
      </c>
      <c r="X4839"/>
    </row>
    <row r="4840" spans="2:24" x14ac:dyDescent="0.25">
      <c r="B4840" s="146"/>
      <c r="C4840" s="31"/>
      <c r="D4840" s="31"/>
      <c r="E4840" s="44"/>
      <c r="F4840" s="43"/>
      <c r="G4840" s="84"/>
      <c r="H4840" s="31"/>
      <c r="I4840" s="205"/>
      <c r="J4840" s="84"/>
      <c r="K4840" s="31"/>
      <c r="L4840" s="31"/>
      <c r="M4840" s="169"/>
      <c r="N4840" s="148"/>
      <c r="O4840" s="106"/>
      <c r="P4840" s="43"/>
      <c r="Q4840" s="205"/>
      <c r="R4840" s="84"/>
      <c r="S4840" s="31"/>
      <c r="T4840" s="31"/>
      <c r="U4840" s="169"/>
      <c r="V4840" s="150"/>
      <c r="W4840" s="141" t="str" cm="1">
        <f t="array" ref="W4840">IF(SUM(LEN(B4840:V4840))=0,"",IF(OR(OR(ISBLANK(F4840),SUM(LEN(C4840),LEN(D4840))=0),AND(NOT(E4840="Unknown"),ISBLANK(J4840)),AND(NOT(O4840="Unknown"),ISBLANK(R4840))),"Missing Information", INDEX(Table15[Entire Service Line Classification], MATCH(SUMIFS(Table15[Unique ID],Table15[System-Owned Portion],E4840,Table15[If Material Anything Other than "Lead" in Column E,Was Material Ever Previously Lead?],G4840,Table15[Customer-Owned Portion],O4840),Table15[Unique ID],0),0)))</f>
        <v/>
      </c>
      <c r="X4840"/>
    </row>
    <row r="4841" spans="2:24" x14ac:dyDescent="0.25">
      <c r="B4841" s="146"/>
      <c r="C4841" s="31"/>
      <c r="D4841" s="31"/>
      <c r="E4841" s="44"/>
      <c r="F4841" s="43"/>
      <c r="G4841" s="84"/>
      <c r="H4841" s="31"/>
      <c r="I4841" s="205"/>
      <c r="J4841" s="84"/>
      <c r="K4841" s="31"/>
      <c r="L4841" s="31"/>
      <c r="M4841" s="169"/>
      <c r="N4841" s="148"/>
      <c r="O4841" s="106"/>
      <c r="P4841" s="43"/>
      <c r="Q4841" s="205"/>
      <c r="R4841" s="84"/>
      <c r="S4841" s="31"/>
      <c r="T4841" s="31"/>
      <c r="U4841" s="169"/>
      <c r="V4841" s="150"/>
      <c r="W4841" s="141" t="str" cm="1">
        <f t="array" ref="W4841">IF(SUM(LEN(B4841:V4841))=0,"",IF(OR(OR(ISBLANK(F4841),SUM(LEN(C4841),LEN(D4841))=0),AND(NOT(E4841="Unknown"),ISBLANK(J4841)),AND(NOT(O4841="Unknown"),ISBLANK(R4841))),"Missing Information", INDEX(Table15[Entire Service Line Classification], MATCH(SUMIFS(Table15[Unique ID],Table15[System-Owned Portion],E4841,Table15[If Material Anything Other than "Lead" in Column E,Was Material Ever Previously Lead?],G4841,Table15[Customer-Owned Portion],O4841),Table15[Unique ID],0),0)))</f>
        <v/>
      </c>
      <c r="X4841"/>
    </row>
    <row r="4842" spans="2:24" x14ac:dyDescent="0.25">
      <c r="B4842" s="146"/>
      <c r="C4842" s="31"/>
      <c r="D4842" s="31"/>
      <c r="E4842" s="44"/>
      <c r="F4842" s="43"/>
      <c r="G4842" s="84"/>
      <c r="H4842" s="31"/>
      <c r="I4842" s="205"/>
      <c r="J4842" s="84"/>
      <c r="K4842" s="31"/>
      <c r="L4842" s="31"/>
      <c r="M4842" s="169"/>
      <c r="N4842" s="148"/>
      <c r="O4842" s="106"/>
      <c r="P4842" s="43"/>
      <c r="Q4842" s="205"/>
      <c r="R4842" s="84"/>
      <c r="S4842" s="31"/>
      <c r="T4842" s="31"/>
      <c r="U4842" s="169"/>
      <c r="V4842" s="150"/>
      <c r="W4842" s="141" t="str" cm="1">
        <f t="array" ref="W4842">IF(SUM(LEN(B4842:V4842))=0,"",IF(OR(OR(ISBLANK(F4842),SUM(LEN(C4842),LEN(D4842))=0),AND(NOT(E4842="Unknown"),ISBLANK(J4842)),AND(NOT(O4842="Unknown"),ISBLANK(R4842))),"Missing Information", INDEX(Table15[Entire Service Line Classification], MATCH(SUMIFS(Table15[Unique ID],Table15[System-Owned Portion],E4842,Table15[If Material Anything Other than "Lead" in Column E,Was Material Ever Previously Lead?],G4842,Table15[Customer-Owned Portion],O4842),Table15[Unique ID],0),0)))</f>
        <v/>
      </c>
      <c r="X4842"/>
    </row>
    <row r="4843" spans="2:24" x14ac:dyDescent="0.25">
      <c r="B4843" s="146"/>
      <c r="C4843" s="31"/>
      <c r="D4843" s="31"/>
      <c r="E4843" s="44"/>
      <c r="F4843" s="43"/>
      <c r="G4843" s="84"/>
      <c r="H4843" s="31"/>
      <c r="I4843" s="205"/>
      <c r="J4843" s="84"/>
      <c r="K4843" s="31"/>
      <c r="L4843" s="31"/>
      <c r="M4843" s="169"/>
      <c r="N4843" s="148"/>
      <c r="O4843" s="106"/>
      <c r="P4843" s="43"/>
      <c r="Q4843" s="205"/>
      <c r="R4843" s="84"/>
      <c r="S4843" s="31"/>
      <c r="T4843" s="31"/>
      <c r="U4843" s="169"/>
      <c r="V4843" s="150"/>
      <c r="W4843" s="141" t="str" cm="1">
        <f t="array" ref="W4843">IF(SUM(LEN(B4843:V4843))=0,"",IF(OR(OR(ISBLANK(F4843),SUM(LEN(C4843),LEN(D4843))=0),AND(NOT(E4843="Unknown"),ISBLANK(J4843)),AND(NOT(O4843="Unknown"),ISBLANK(R4843))),"Missing Information", INDEX(Table15[Entire Service Line Classification], MATCH(SUMIFS(Table15[Unique ID],Table15[System-Owned Portion],E4843,Table15[If Material Anything Other than "Lead" in Column E,Was Material Ever Previously Lead?],G4843,Table15[Customer-Owned Portion],O4843),Table15[Unique ID],0),0)))</f>
        <v/>
      </c>
      <c r="X4843"/>
    </row>
    <row r="4844" spans="2:24" x14ac:dyDescent="0.25">
      <c r="B4844" s="146"/>
      <c r="C4844" s="31"/>
      <c r="D4844" s="31"/>
      <c r="E4844" s="44"/>
      <c r="F4844" s="43"/>
      <c r="G4844" s="84"/>
      <c r="H4844" s="31"/>
      <c r="I4844" s="205"/>
      <c r="J4844" s="84"/>
      <c r="K4844" s="31"/>
      <c r="L4844" s="31"/>
      <c r="M4844" s="169"/>
      <c r="N4844" s="148"/>
      <c r="O4844" s="106"/>
      <c r="P4844" s="43"/>
      <c r="Q4844" s="205"/>
      <c r="R4844" s="84"/>
      <c r="S4844" s="31"/>
      <c r="T4844" s="31"/>
      <c r="U4844" s="169"/>
      <c r="V4844" s="150"/>
      <c r="W4844" s="141" t="str" cm="1">
        <f t="array" ref="W4844">IF(SUM(LEN(B4844:V4844))=0,"",IF(OR(OR(ISBLANK(F4844),SUM(LEN(C4844),LEN(D4844))=0),AND(NOT(E4844="Unknown"),ISBLANK(J4844)),AND(NOT(O4844="Unknown"),ISBLANK(R4844))),"Missing Information", INDEX(Table15[Entire Service Line Classification], MATCH(SUMIFS(Table15[Unique ID],Table15[System-Owned Portion],E4844,Table15[If Material Anything Other than "Lead" in Column E,Was Material Ever Previously Lead?],G4844,Table15[Customer-Owned Portion],O4844),Table15[Unique ID],0),0)))</f>
        <v/>
      </c>
      <c r="X4844"/>
    </row>
    <row r="4845" spans="2:24" x14ac:dyDescent="0.25">
      <c r="B4845" s="146"/>
      <c r="C4845" s="31"/>
      <c r="D4845" s="31"/>
      <c r="E4845" s="44"/>
      <c r="F4845" s="43"/>
      <c r="G4845" s="84"/>
      <c r="H4845" s="31"/>
      <c r="I4845" s="205"/>
      <c r="J4845" s="84"/>
      <c r="K4845" s="31"/>
      <c r="L4845" s="31"/>
      <c r="M4845" s="169"/>
      <c r="N4845" s="148"/>
      <c r="O4845" s="106"/>
      <c r="P4845" s="43"/>
      <c r="Q4845" s="205"/>
      <c r="R4845" s="84"/>
      <c r="S4845" s="31"/>
      <c r="T4845" s="31"/>
      <c r="U4845" s="169"/>
      <c r="V4845" s="150"/>
      <c r="W4845" s="141" t="str" cm="1">
        <f t="array" ref="W4845">IF(SUM(LEN(B4845:V4845))=0,"",IF(OR(OR(ISBLANK(F4845),SUM(LEN(C4845),LEN(D4845))=0),AND(NOT(E4845="Unknown"),ISBLANK(J4845)),AND(NOT(O4845="Unknown"),ISBLANK(R4845))),"Missing Information", INDEX(Table15[Entire Service Line Classification], MATCH(SUMIFS(Table15[Unique ID],Table15[System-Owned Portion],E4845,Table15[If Material Anything Other than "Lead" in Column E,Was Material Ever Previously Lead?],G4845,Table15[Customer-Owned Portion],O4845),Table15[Unique ID],0),0)))</f>
        <v/>
      </c>
      <c r="X4845"/>
    </row>
    <row r="4846" spans="2:24" x14ac:dyDescent="0.25">
      <c r="B4846" s="146"/>
      <c r="C4846" s="31"/>
      <c r="D4846" s="31"/>
      <c r="E4846" s="44"/>
      <c r="F4846" s="43"/>
      <c r="G4846" s="84"/>
      <c r="H4846" s="31"/>
      <c r="I4846" s="205"/>
      <c r="J4846" s="84"/>
      <c r="K4846" s="31"/>
      <c r="L4846" s="31"/>
      <c r="M4846" s="169"/>
      <c r="N4846" s="148"/>
      <c r="O4846" s="106"/>
      <c r="P4846" s="43"/>
      <c r="Q4846" s="205"/>
      <c r="R4846" s="84"/>
      <c r="S4846" s="31"/>
      <c r="T4846" s="31"/>
      <c r="U4846" s="169"/>
      <c r="V4846" s="150"/>
      <c r="W4846" s="141" t="str" cm="1">
        <f t="array" ref="W4846">IF(SUM(LEN(B4846:V4846))=0,"",IF(OR(OR(ISBLANK(F4846),SUM(LEN(C4846),LEN(D4846))=0),AND(NOT(E4846="Unknown"),ISBLANK(J4846)),AND(NOT(O4846="Unknown"),ISBLANK(R4846))),"Missing Information", INDEX(Table15[Entire Service Line Classification], MATCH(SUMIFS(Table15[Unique ID],Table15[System-Owned Portion],E4846,Table15[If Material Anything Other than "Lead" in Column E,Was Material Ever Previously Lead?],G4846,Table15[Customer-Owned Portion],O4846),Table15[Unique ID],0),0)))</f>
        <v/>
      </c>
      <c r="X4846"/>
    </row>
    <row r="4847" spans="2:24" x14ac:dyDescent="0.25">
      <c r="B4847" s="146"/>
      <c r="C4847" s="31"/>
      <c r="D4847" s="31"/>
      <c r="E4847" s="44"/>
      <c r="F4847" s="43"/>
      <c r="G4847" s="84"/>
      <c r="H4847" s="31"/>
      <c r="I4847" s="205"/>
      <c r="J4847" s="84"/>
      <c r="K4847" s="31"/>
      <c r="L4847" s="31"/>
      <c r="M4847" s="169"/>
      <c r="N4847" s="148"/>
      <c r="O4847" s="106"/>
      <c r="P4847" s="43"/>
      <c r="Q4847" s="205"/>
      <c r="R4847" s="84"/>
      <c r="S4847" s="31"/>
      <c r="T4847" s="31"/>
      <c r="U4847" s="169"/>
      <c r="V4847" s="150"/>
      <c r="W4847" s="141" t="str" cm="1">
        <f t="array" ref="W4847">IF(SUM(LEN(B4847:V4847))=0,"",IF(OR(OR(ISBLANK(F4847),SUM(LEN(C4847),LEN(D4847))=0),AND(NOT(E4847="Unknown"),ISBLANK(J4847)),AND(NOT(O4847="Unknown"),ISBLANK(R4847))),"Missing Information", INDEX(Table15[Entire Service Line Classification], MATCH(SUMIFS(Table15[Unique ID],Table15[System-Owned Portion],E4847,Table15[If Material Anything Other than "Lead" in Column E,Was Material Ever Previously Lead?],G4847,Table15[Customer-Owned Portion],O4847),Table15[Unique ID],0),0)))</f>
        <v/>
      </c>
      <c r="X4847"/>
    </row>
    <row r="4848" spans="2:24" x14ac:dyDescent="0.25">
      <c r="B4848" s="146"/>
      <c r="C4848" s="31"/>
      <c r="D4848" s="31"/>
      <c r="E4848" s="44"/>
      <c r="F4848" s="43"/>
      <c r="G4848" s="84"/>
      <c r="H4848" s="31"/>
      <c r="I4848" s="205"/>
      <c r="J4848" s="84"/>
      <c r="K4848" s="31"/>
      <c r="L4848" s="31"/>
      <c r="M4848" s="169"/>
      <c r="N4848" s="148"/>
      <c r="O4848" s="106"/>
      <c r="P4848" s="43"/>
      <c r="Q4848" s="205"/>
      <c r="R4848" s="84"/>
      <c r="S4848" s="31"/>
      <c r="T4848" s="31"/>
      <c r="U4848" s="169"/>
      <c r="V4848" s="150"/>
      <c r="W4848" s="141" t="str" cm="1">
        <f t="array" ref="W4848">IF(SUM(LEN(B4848:V4848))=0,"",IF(OR(OR(ISBLANK(F4848),SUM(LEN(C4848),LEN(D4848))=0),AND(NOT(E4848="Unknown"),ISBLANK(J4848)),AND(NOT(O4848="Unknown"),ISBLANK(R4848))),"Missing Information", INDEX(Table15[Entire Service Line Classification], MATCH(SUMIFS(Table15[Unique ID],Table15[System-Owned Portion],E4848,Table15[If Material Anything Other than "Lead" in Column E,Was Material Ever Previously Lead?],G4848,Table15[Customer-Owned Portion],O4848),Table15[Unique ID],0),0)))</f>
        <v/>
      </c>
      <c r="X4848"/>
    </row>
    <row r="4849" spans="2:24" x14ac:dyDescent="0.25">
      <c r="B4849" s="146"/>
      <c r="C4849" s="31"/>
      <c r="D4849" s="31"/>
      <c r="E4849" s="44"/>
      <c r="F4849" s="43"/>
      <c r="G4849" s="84"/>
      <c r="H4849" s="31"/>
      <c r="I4849" s="205"/>
      <c r="J4849" s="84"/>
      <c r="K4849" s="31"/>
      <c r="L4849" s="31"/>
      <c r="M4849" s="169"/>
      <c r="N4849" s="148"/>
      <c r="O4849" s="106"/>
      <c r="P4849" s="43"/>
      <c r="Q4849" s="205"/>
      <c r="R4849" s="84"/>
      <c r="S4849" s="31"/>
      <c r="T4849" s="31"/>
      <c r="U4849" s="169"/>
      <c r="V4849" s="150"/>
      <c r="W4849" s="141" t="str" cm="1">
        <f t="array" ref="W4849">IF(SUM(LEN(B4849:V4849))=0,"",IF(OR(OR(ISBLANK(F4849),SUM(LEN(C4849),LEN(D4849))=0),AND(NOT(E4849="Unknown"),ISBLANK(J4849)),AND(NOT(O4849="Unknown"),ISBLANK(R4849))),"Missing Information", INDEX(Table15[Entire Service Line Classification], MATCH(SUMIFS(Table15[Unique ID],Table15[System-Owned Portion],E4849,Table15[If Material Anything Other than "Lead" in Column E,Was Material Ever Previously Lead?],G4849,Table15[Customer-Owned Portion],O4849),Table15[Unique ID],0),0)))</f>
        <v/>
      </c>
      <c r="X4849"/>
    </row>
    <row r="4850" spans="2:24" x14ac:dyDescent="0.25">
      <c r="B4850" s="146"/>
      <c r="C4850" s="31"/>
      <c r="D4850" s="31"/>
      <c r="E4850" s="44"/>
      <c r="F4850" s="43"/>
      <c r="G4850" s="84"/>
      <c r="H4850" s="31"/>
      <c r="I4850" s="205"/>
      <c r="J4850" s="84"/>
      <c r="K4850" s="31"/>
      <c r="L4850" s="31"/>
      <c r="M4850" s="169"/>
      <c r="N4850" s="148"/>
      <c r="O4850" s="106"/>
      <c r="P4850" s="43"/>
      <c r="Q4850" s="205"/>
      <c r="R4850" s="84"/>
      <c r="S4850" s="31"/>
      <c r="T4850" s="31"/>
      <c r="U4850" s="169"/>
      <c r="V4850" s="150"/>
      <c r="W4850" s="141" t="str" cm="1">
        <f t="array" ref="W4850">IF(SUM(LEN(B4850:V4850))=0,"",IF(OR(OR(ISBLANK(F4850),SUM(LEN(C4850),LEN(D4850))=0),AND(NOT(E4850="Unknown"),ISBLANK(J4850)),AND(NOT(O4850="Unknown"),ISBLANK(R4850))),"Missing Information", INDEX(Table15[Entire Service Line Classification], MATCH(SUMIFS(Table15[Unique ID],Table15[System-Owned Portion],E4850,Table15[If Material Anything Other than "Lead" in Column E,Was Material Ever Previously Lead?],G4850,Table15[Customer-Owned Portion],O4850),Table15[Unique ID],0),0)))</f>
        <v/>
      </c>
      <c r="X4850"/>
    </row>
    <row r="4851" spans="2:24" x14ac:dyDescent="0.25">
      <c r="B4851" s="146"/>
      <c r="C4851" s="31"/>
      <c r="D4851" s="31"/>
      <c r="E4851" s="44"/>
      <c r="F4851" s="43"/>
      <c r="G4851" s="84"/>
      <c r="H4851" s="31"/>
      <c r="I4851" s="205"/>
      <c r="J4851" s="84"/>
      <c r="K4851" s="31"/>
      <c r="L4851" s="31"/>
      <c r="M4851" s="169"/>
      <c r="N4851" s="148"/>
      <c r="O4851" s="106"/>
      <c r="P4851" s="43"/>
      <c r="Q4851" s="205"/>
      <c r="R4851" s="84"/>
      <c r="S4851" s="31"/>
      <c r="T4851" s="31"/>
      <c r="U4851" s="169"/>
      <c r="V4851" s="150"/>
      <c r="W4851" s="141" t="str" cm="1">
        <f t="array" ref="W4851">IF(SUM(LEN(B4851:V4851))=0,"",IF(OR(OR(ISBLANK(F4851),SUM(LEN(C4851),LEN(D4851))=0),AND(NOT(E4851="Unknown"),ISBLANK(J4851)),AND(NOT(O4851="Unknown"),ISBLANK(R4851))),"Missing Information", INDEX(Table15[Entire Service Line Classification], MATCH(SUMIFS(Table15[Unique ID],Table15[System-Owned Portion],E4851,Table15[If Material Anything Other than "Lead" in Column E,Was Material Ever Previously Lead?],G4851,Table15[Customer-Owned Portion],O4851),Table15[Unique ID],0),0)))</f>
        <v/>
      </c>
      <c r="X4851"/>
    </row>
    <row r="4852" spans="2:24" x14ac:dyDescent="0.25">
      <c r="B4852" s="146"/>
      <c r="C4852" s="31"/>
      <c r="D4852" s="31"/>
      <c r="E4852" s="44"/>
      <c r="F4852" s="43"/>
      <c r="G4852" s="84"/>
      <c r="H4852" s="31"/>
      <c r="I4852" s="205"/>
      <c r="J4852" s="84"/>
      <c r="K4852" s="31"/>
      <c r="L4852" s="31"/>
      <c r="M4852" s="169"/>
      <c r="N4852" s="148"/>
      <c r="O4852" s="106"/>
      <c r="P4852" s="43"/>
      <c r="Q4852" s="205"/>
      <c r="R4852" s="84"/>
      <c r="S4852" s="31"/>
      <c r="T4852" s="31"/>
      <c r="U4852" s="169"/>
      <c r="V4852" s="150"/>
      <c r="W4852" s="141" t="str" cm="1">
        <f t="array" ref="W4852">IF(SUM(LEN(B4852:V4852))=0,"",IF(OR(OR(ISBLANK(F4852),SUM(LEN(C4852),LEN(D4852))=0),AND(NOT(E4852="Unknown"),ISBLANK(J4852)),AND(NOT(O4852="Unknown"),ISBLANK(R4852))),"Missing Information", INDEX(Table15[Entire Service Line Classification], MATCH(SUMIFS(Table15[Unique ID],Table15[System-Owned Portion],E4852,Table15[If Material Anything Other than "Lead" in Column E,Was Material Ever Previously Lead?],G4852,Table15[Customer-Owned Portion],O4852),Table15[Unique ID],0),0)))</f>
        <v/>
      </c>
      <c r="X4852"/>
    </row>
    <row r="4853" spans="2:24" x14ac:dyDescent="0.25">
      <c r="B4853" s="146"/>
      <c r="C4853" s="31"/>
      <c r="D4853" s="31"/>
      <c r="E4853" s="44"/>
      <c r="F4853" s="43"/>
      <c r="G4853" s="84"/>
      <c r="H4853" s="31"/>
      <c r="I4853" s="205"/>
      <c r="J4853" s="84"/>
      <c r="K4853" s="31"/>
      <c r="L4853" s="31"/>
      <c r="M4853" s="169"/>
      <c r="N4853" s="148"/>
      <c r="O4853" s="106"/>
      <c r="P4853" s="43"/>
      <c r="Q4853" s="205"/>
      <c r="R4853" s="84"/>
      <c r="S4853" s="31"/>
      <c r="T4853" s="31"/>
      <c r="U4853" s="169"/>
      <c r="V4853" s="150"/>
      <c r="W4853" s="141" t="str" cm="1">
        <f t="array" ref="W4853">IF(SUM(LEN(B4853:V4853))=0,"",IF(OR(OR(ISBLANK(F4853),SUM(LEN(C4853),LEN(D4853))=0),AND(NOT(E4853="Unknown"),ISBLANK(J4853)),AND(NOT(O4853="Unknown"),ISBLANK(R4853))),"Missing Information", INDEX(Table15[Entire Service Line Classification], MATCH(SUMIFS(Table15[Unique ID],Table15[System-Owned Portion],E4853,Table15[If Material Anything Other than "Lead" in Column E,Was Material Ever Previously Lead?],G4853,Table15[Customer-Owned Portion],O4853),Table15[Unique ID],0),0)))</f>
        <v/>
      </c>
      <c r="X4853"/>
    </row>
    <row r="4854" spans="2:24" x14ac:dyDescent="0.25">
      <c r="B4854" s="146"/>
      <c r="C4854" s="31"/>
      <c r="D4854" s="31"/>
      <c r="E4854" s="44"/>
      <c r="F4854" s="43"/>
      <c r="G4854" s="84"/>
      <c r="H4854" s="31"/>
      <c r="I4854" s="205"/>
      <c r="J4854" s="84"/>
      <c r="K4854" s="31"/>
      <c r="L4854" s="31"/>
      <c r="M4854" s="169"/>
      <c r="N4854" s="148"/>
      <c r="O4854" s="106"/>
      <c r="P4854" s="43"/>
      <c r="Q4854" s="205"/>
      <c r="R4854" s="84"/>
      <c r="S4854" s="31"/>
      <c r="T4854" s="31"/>
      <c r="U4854" s="169"/>
      <c r="V4854" s="150"/>
      <c r="W4854" s="141" t="str" cm="1">
        <f t="array" ref="W4854">IF(SUM(LEN(B4854:V4854))=0,"",IF(OR(OR(ISBLANK(F4854),SUM(LEN(C4854),LEN(D4854))=0),AND(NOT(E4854="Unknown"),ISBLANK(J4854)),AND(NOT(O4854="Unknown"),ISBLANK(R4854))),"Missing Information", INDEX(Table15[Entire Service Line Classification], MATCH(SUMIFS(Table15[Unique ID],Table15[System-Owned Portion],E4854,Table15[If Material Anything Other than "Lead" in Column E,Was Material Ever Previously Lead?],G4854,Table15[Customer-Owned Portion],O4854),Table15[Unique ID],0),0)))</f>
        <v/>
      </c>
      <c r="X4854"/>
    </row>
    <row r="4855" spans="2:24" x14ac:dyDescent="0.25">
      <c r="B4855" s="146"/>
      <c r="C4855" s="31"/>
      <c r="D4855" s="31"/>
      <c r="E4855" s="44"/>
      <c r="F4855" s="43"/>
      <c r="G4855" s="84"/>
      <c r="H4855" s="31"/>
      <c r="I4855" s="205"/>
      <c r="J4855" s="84"/>
      <c r="K4855" s="31"/>
      <c r="L4855" s="31"/>
      <c r="M4855" s="169"/>
      <c r="N4855" s="148"/>
      <c r="O4855" s="106"/>
      <c r="P4855" s="43"/>
      <c r="Q4855" s="205"/>
      <c r="R4855" s="84"/>
      <c r="S4855" s="31"/>
      <c r="T4855" s="31"/>
      <c r="U4855" s="169"/>
      <c r="V4855" s="150"/>
      <c r="W4855" s="141" t="str" cm="1">
        <f t="array" ref="W4855">IF(SUM(LEN(B4855:V4855))=0,"",IF(OR(OR(ISBLANK(F4855),SUM(LEN(C4855),LEN(D4855))=0),AND(NOT(E4855="Unknown"),ISBLANK(J4855)),AND(NOT(O4855="Unknown"),ISBLANK(R4855))),"Missing Information", INDEX(Table15[Entire Service Line Classification], MATCH(SUMIFS(Table15[Unique ID],Table15[System-Owned Portion],E4855,Table15[If Material Anything Other than "Lead" in Column E,Was Material Ever Previously Lead?],G4855,Table15[Customer-Owned Portion],O4855),Table15[Unique ID],0),0)))</f>
        <v/>
      </c>
      <c r="X4855"/>
    </row>
    <row r="4856" spans="2:24" x14ac:dyDescent="0.25">
      <c r="B4856" s="146"/>
      <c r="C4856" s="31"/>
      <c r="D4856" s="31"/>
      <c r="E4856" s="44"/>
      <c r="F4856" s="43"/>
      <c r="G4856" s="84"/>
      <c r="H4856" s="31"/>
      <c r="I4856" s="205"/>
      <c r="J4856" s="84"/>
      <c r="K4856" s="31"/>
      <c r="L4856" s="31"/>
      <c r="M4856" s="169"/>
      <c r="N4856" s="148"/>
      <c r="O4856" s="106"/>
      <c r="P4856" s="43"/>
      <c r="Q4856" s="205"/>
      <c r="R4856" s="84"/>
      <c r="S4856" s="31"/>
      <c r="T4856" s="31"/>
      <c r="U4856" s="169"/>
      <c r="V4856" s="150"/>
      <c r="W4856" s="141" t="str" cm="1">
        <f t="array" ref="W4856">IF(SUM(LEN(B4856:V4856))=0,"",IF(OR(OR(ISBLANK(F4856),SUM(LEN(C4856),LEN(D4856))=0),AND(NOT(E4856="Unknown"),ISBLANK(J4856)),AND(NOT(O4856="Unknown"),ISBLANK(R4856))),"Missing Information", INDEX(Table15[Entire Service Line Classification], MATCH(SUMIFS(Table15[Unique ID],Table15[System-Owned Portion],E4856,Table15[If Material Anything Other than "Lead" in Column E,Was Material Ever Previously Lead?],G4856,Table15[Customer-Owned Portion],O4856),Table15[Unique ID],0),0)))</f>
        <v/>
      </c>
      <c r="X4856"/>
    </row>
    <row r="4857" spans="2:24" x14ac:dyDescent="0.25">
      <c r="B4857" s="146"/>
      <c r="C4857" s="31"/>
      <c r="D4857" s="31"/>
      <c r="E4857" s="44"/>
      <c r="F4857" s="43"/>
      <c r="G4857" s="84"/>
      <c r="H4857" s="31"/>
      <c r="I4857" s="205"/>
      <c r="J4857" s="84"/>
      <c r="K4857" s="31"/>
      <c r="L4857" s="31"/>
      <c r="M4857" s="169"/>
      <c r="N4857" s="148"/>
      <c r="O4857" s="106"/>
      <c r="P4857" s="43"/>
      <c r="Q4857" s="205"/>
      <c r="R4857" s="84"/>
      <c r="S4857" s="31"/>
      <c r="T4857" s="31"/>
      <c r="U4857" s="169"/>
      <c r="V4857" s="150"/>
      <c r="W4857" s="141" t="str" cm="1">
        <f t="array" ref="W4857">IF(SUM(LEN(B4857:V4857))=0,"",IF(OR(OR(ISBLANK(F4857),SUM(LEN(C4857),LEN(D4857))=0),AND(NOT(E4857="Unknown"),ISBLANK(J4857)),AND(NOT(O4857="Unknown"),ISBLANK(R4857))),"Missing Information", INDEX(Table15[Entire Service Line Classification], MATCH(SUMIFS(Table15[Unique ID],Table15[System-Owned Portion],E4857,Table15[If Material Anything Other than "Lead" in Column E,Was Material Ever Previously Lead?],G4857,Table15[Customer-Owned Portion],O4857),Table15[Unique ID],0),0)))</f>
        <v/>
      </c>
      <c r="X4857"/>
    </row>
    <row r="4858" spans="2:24" x14ac:dyDescent="0.25">
      <c r="B4858" s="146"/>
      <c r="C4858" s="31"/>
      <c r="D4858" s="31"/>
      <c r="E4858" s="44"/>
      <c r="F4858" s="43"/>
      <c r="G4858" s="84"/>
      <c r="H4858" s="31"/>
      <c r="I4858" s="205"/>
      <c r="J4858" s="84"/>
      <c r="K4858" s="31"/>
      <c r="L4858" s="31"/>
      <c r="M4858" s="169"/>
      <c r="N4858" s="148"/>
      <c r="O4858" s="106"/>
      <c r="P4858" s="43"/>
      <c r="Q4858" s="205"/>
      <c r="R4858" s="84"/>
      <c r="S4858" s="31"/>
      <c r="T4858" s="31"/>
      <c r="U4858" s="169"/>
      <c r="V4858" s="150"/>
      <c r="W4858" s="141" t="str" cm="1">
        <f t="array" ref="W4858">IF(SUM(LEN(B4858:V4858))=0,"",IF(OR(OR(ISBLANK(F4858),SUM(LEN(C4858),LEN(D4858))=0),AND(NOT(E4858="Unknown"),ISBLANK(J4858)),AND(NOT(O4858="Unknown"),ISBLANK(R4858))),"Missing Information", INDEX(Table15[Entire Service Line Classification], MATCH(SUMIFS(Table15[Unique ID],Table15[System-Owned Portion],E4858,Table15[If Material Anything Other than "Lead" in Column E,Was Material Ever Previously Lead?],G4858,Table15[Customer-Owned Portion],O4858),Table15[Unique ID],0),0)))</f>
        <v/>
      </c>
      <c r="X4858"/>
    </row>
    <row r="4859" spans="2:24" x14ac:dyDescent="0.25">
      <c r="B4859" s="146"/>
      <c r="C4859" s="31"/>
      <c r="D4859" s="31"/>
      <c r="E4859" s="44"/>
      <c r="F4859" s="43"/>
      <c r="G4859" s="84"/>
      <c r="H4859" s="31"/>
      <c r="I4859" s="205"/>
      <c r="J4859" s="84"/>
      <c r="K4859" s="31"/>
      <c r="L4859" s="31"/>
      <c r="M4859" s="169"/>
      <c r="N4859" s="148"/>
      <c r="O4859" s="106"/>
      <c r="P4859" s="43"/>
      <c r="Q4859" s="205"/>
      <c r="R4859" s="84"/>
      <c r="S4859" s="31"/>
      <c r="T4859" s="31"/>
      <c r="U4859" s="169"/>
      <c r="V4859" s="150"/>
      <c r="W4859" s="141" t="str" cm="1">
        <f t="array" ref="W4859">IF(SUM(LEN(B4859:V4859))=0,"",IF(OR(OR(ISBLANK(F4859),SUM(LEN(C4859),LEN(D4859))=0),AND(NOT(E4859="Unknown"),ISBLANK(J4859)),AND(NOT(O4859="Unknown"),ISBLANK(R4859))),"Missing Information", INDEX(Table15[Entire Service Line Classification], MATCH(SUMIFS(Table15[Unique ID],Table15[System-Owned Portion],E4859,Table15[If Material Anything Other than "Lead" in Column E,Was Material Ever Previously Lead?],G4859,Table15[Customer-Owned Portion],O4859),Table15[Unique ID],0),0)))</f>
        <v/>
      </c>
      <c r="X4859"/>
    </row>
    <row r="4860" spans="2:24" x14ac:dyDescent="0.25">
      <c r="B4860" s="146"/>
      <c r="C4860" s="31"/>
      <c r="D4860" s="31"/>
      <c r="E4860" s="44"/>
      <c r="F4860" s="43"/>
      <c r="G4860" s="84"/>
      <c r="H4860" s="31"/>
      <c r="I4860" s="205"/>
      <c r="J4860" s="84"/>
      <c r="K4860" s="31"/>
      <c r="L4860" s="31"/>
      <c r="M4860" s="169"/>
      <c r="N4860" s="148"/>
      <c r="O4860" s="106"/>
      <c r="P4860" s="43"/>
      <c r="Q4860" s="205"/>
      <c r="R4860" s="84"/>
      <c r="S4860" s="31"/>
      <c r="T4860" s="31"/>
      <c r="U4860" s="169"/>
      <c r="V4860" s="150"/>
      <c r="W4860" s="141" t="str" cm="1">
        <f t="array" ref="W4860">IF(SUM(LEN(B4860:V4860))=0,"",IF(OR(OR(ISBLANK(F4860),SUM(LEN(C4860),LEN(D4860))=0),AND(NOT(E4860="Unknown"),ISBLANK(J4860)),AND(NOT(O4860="Unknown"),ISBLANK(R4860))),"Missing Information", INDEX(Table15[Entire Service Line Classification], MATCH(SUMIFS(Table15[Unique ID],Table15[System-Owned Portion],E4860,Table15[If Material Anything Other than "Lead" in Column E,Was Material Ever Previously Lead?],G4860,Table15[Customer-Owned Portion],O4860),Table15[Unique ID],0),0)))</f>
        <v/>
      </c>
      <c r="X4860"/>
    </row>
    <row r="4861" spans="2:24" x14ac:dyDescent="0.25">
      <c r="B4861" s="146"/>
      <c r="C4861" s="31"/>
      <c r="D4861" s="31"/>
      <c r="E4861" s="44"/>
      <c r="F4861" s="43"/>
      <c r="G4861" s="84"/>
      <c r="H4861" s="31"/>
      <c r="I4861" s="205"/>
      <c r="J4861" s="84"/>
      <c r="K4861" s="31"/>
      <c r="L4861" s="31"/>
      <c r="M4861" s="169"/>
      <c r="N4861" s="148"/>
      <c r="O4861" s="106"/>
      <c r="P4861" s="43"/>
      <c r="Q4861" s="205"/>
      <c r="R4861" s="84"/>
      <c r="S4861" s="31"/>
      <c r="T4861" s="31"/>
      <c r="U4861" s="169"/>
      <c r="V4861" s="150"/>
      <c r="W4861" s="141" t="str" cm="1">
        <f t="array" ref="W4861">IF(SUM(LEN(B4861:V4861))=0,"",IF(OR(OR(ISBLANK(F4861),SUM(LEN(C4861),LEN(D4861))=0),AND(NOT(E4861="Unknown"),ISBLANK(J4861)),AND(NOT(O4861="Unknown"),ISBLANK(R4861))),"Missing Information", INDEX(Table15[Entire Service Line Classification], MATCH(SUMIFS(Table15[Unique ID],Table15[System-Owned Portion],E4861,Table15[If Material Anything Other than "Lead" in Column E,Was Material Ever Previously Lead?],G4861,Table15[Customer-Owned Portion],O4861),Table15[Unique ID],0),0)))</f>
        <v/>
      </c>
      <c r="X4861"/>
    </row>
    <row r="4862" spans="2:24" x14ac:dyDescent="0.25">
      <c r="B4862" s="146"/>
      <c r="C4862" s="31"/>
      <c r="D4862" s="31"/>
      <c r="E4862" s="44"/>
      <c r="F4862" s="43"/>
      <c r="G4862" s="84"/>
      <c r="H4862" s="31"/>
      <c r="I4862" s="205"/>
      <c r="J4862" s="84"/>
      <c r="K4862" s="31"/>
      <c r="L4862" s="31"/>
      <c r="M4862" s="169"/>
      <c r="N4862" s="148"/>
      <c r="O4862" s="106"/>
      <c r="P4862" s="43"/>
      <c r="Q4862" s="205"/>
      <c r="R4862" s="84"/>
      <c r="S4862" s="31"/>
      <c r="T4862" s="31"/>
      <c r="U4862" s="169"/>
      <c r="V4862" s="150"/>
      <c r="W4862" s="141" t="str" cm="1">
        <f t="array" ref="W4862">IF(SUM(LEN(B4862:V4862))=0,"",IF(OR(OR(ISBLANK(F4862),SUM(LEN(C4862),LEN(D4862))=0),AND(NOT(E4862="Unknown"),ISBLANK(J4862)),AND(NOT(O4862="Unknown"),ISBLANK(R4862))),"Missing Information", INDEX(Table15[Entire Service Line Classification], MATCH(SUMIFS(Table15[Unique ID],Table15[System-Owned Portion],E4862,Table15[If Material Anything Other than "Lead" in Column E,Was Material Ever Previously Lead?],G4862,Table15[Customer-Owned Portion],O4862),Table15[Unique ID],0),0)))</f>
        <v/>
      </c>
      <c r="X4862"/>
    </row>
    <row r="4863" spans="2:24" x14ac:dyDescent="0.25">
      <c r="B4863" s="146"/>
      <c r="C4863" s="31"/>
      <c r="D4863" s="31"/>
      <c r="E4863" s="44"/>
      <c r="F4863" s="43"/>
      <c r="G4863" s="84"/>
      <c r="H4863" s="31"/>
      <c r="I4863" s="205"/>
      <c r="J4863" s="84"/>
      <c r="K4863" s="31"/>
      <c r="L4863" s="31"/>
      <c r="M4863" s="169"/>
      <c r="N4863" s="148"/>
      <c r="O4863" s="106"/>
      <c r="P4863" s="43"/>
      <c r="Q4863" s="205"/>
      <c r="R4863" s="84"/>
      <c r="S4863" s="31"/>
      <c r="T4863" s="31"/>
      <c r="U4863" s="169"/>
      <c r="V4863" s="150"/>
      <c r="W4863" s="141" t="str" cm="1">
        <f t="array" ref="W4863">IF(SUM(LEN(B4863:V4863))=0,"",IF(OR(OR(ISBLANK(F4863),SUM(LEN(C4863),LEN(D4863))=0),AND(NOT(E4863="Unknown"),ISBLANK(J4863)),AND(NOT(O4863="Unknown"),ISBLANK(R4863))),"Missing Information", INDEX(Table15[Entire Service Line Classification], MATCH(SUMIFS(Table15[Unique ID],Table15[System-Owned Portion],E4863,Table15[If Material Anything Other than "Lead" in Column E,Was Material Ever Previously Lead?],G4863,Table15[Customer-Owned Portion],O4863),Table15[Unique ID],0),0)))</f>
        <v/>
      </c>
      <c r="X4863"/>
    </row>
    <row r="4864" spans="2:24" x14ac:dyDescent="0.25">
      <c r="B4864" s="146"/>
      <c r="C4864" s="31"/>
      <c r="D4864" s="31"/>
      <c r="E4864" s="44"/>
      <c r="F4864" s="43"/>
      <c r="G4864" s="84"/>
      <c r="H4864" s="31"/>
      <c r="I4864" s="205"/>
      <c r="J4864" s="84"/>
      <c r="K4864" s="31"/>
      <c r="L4864" s="31"/>
      <c r="M4864" s="169"/>
      <c r="N4864" s="148"/>
      <c r="O4864" s="106"/>
      <c r="P4864" s="43"/>
      <c r="Q4864" s="205"/>
      <c r="R4864" s="84"/>
      <c r="S4864" s="31"/>
      <c r="T4864" s="31"/>
      <c r="U4864" s="169"/>
      <c r="V4864" s="150"/>
      <c r="W4864" s="141" t="str" cm="1">
        <f t="array" ref="W4864">IF(SUM(LEN(B4864:V4864))=0,"",IF(OR(OR(ISBLANK(F4864),SUM(LEN(C4864),LEN(D4864))=0),AND(NOT(E4864="Unknown"),ISBLANK(J4864)),AND(NOT(O4864="Unknown"),ISBLANK(R4864))),"Missing Information", INDEX(Table15[Entire Service Line Classification], MATCH(SUMIFS(Table15[Unique ID],Table15[System-Owned Portion],E4864,Table15[If Material Anything Other than "Lead" in Column E,Was Material Ever Previously Lead?],G4864,Table15[Customer-Owned Portion],O4864),Table15[Unique ID],0),0)))</f>
        <v/>
      </c>
      <c r="X4864"/>
    </row>
    <row r="4865" spans="2:24" x14ac:dyDescent="0.25">
      <c r="B4865" s="146"/>
      <c r="C4865" s="31"/>
      <c r="D4865" s="31"/>
      <c r="E4865" s="44"/>
      <c r="F4865" s="43"/>
      <c r="G4865" s="84"/>
      <c r="H4865" s="31"/>
      <c r="I4865" s="205"/>
      <c r="J4865" s="84"/>
      <c r="K4865" s="31"/>
      <c r="L4865" s="31"/>
      <c r="M4865" s="169"/>
      <c r="N4865" s="148"/>
      <c r="O4865" s="106"/>
      <c r="P4865" s="43"/>
      <c r="Q4865" s="205"/>
      <c r="R4865" s="84"/>
      <c r="S4865" s="31"/>
      <c r="T4865" s="31"/>
      <c r="U4865" s="169"/>
      <c r="V4865" s="150"/>
      <c r="W4865" s="141" t="str" cm="1">
        <f t="array" ref="W4865">IF(SUM(LEN(B4865:V4865))=0,"",IF(OR(OR(ISBLANK(F4865),SUM(LEN(C4865),LEN(D4865))=0),AND(NOT(E4865="Unknown"),ISBLANK(J4865)),AND(NOT(O4865="Unknown"),ISBLANK(R4865))),"Missing Information", INDEX(Table15[Entire Service Line Classification], MATCH(SUMIFS(Table15[Unique ID],Table15[System-Owned Portion],E4865,Table15[If Material Anything Other than "Lead" in Column E,Was Material Ever Previously Lead?],G4865,Table15[Customer-Owned Portion],O4865),Table15[Unique ID],0),0)))</f>
        <v/>
      </c>
      <c r="X4865"/>
    </row>
    <row r="4866" spans="2:24" x14ac:dyDescent="0.25">
      <c r="B4866" s="146"/>
      <c r="C4866" s="31"/>
      <c r="D4866" s="31"/>
      <c r="E4866" s="44"/>
      <c r="F4866" s="43"/>
      <c r="G4866" s="84"/>
      <c r="H4866" s="31"/>
      <c r="I4866" s="205"/>
      <c r="J4866" s="84"/>
      <c r="K4866" s="31"/>
      <c r="L4866" s="31"/>
      <c r="M4866" s="169"/>
      <c r="N4866" s="148"/>
      <c r="O4866" s="106"/>
      <c r="P4866" s="43"/>
      <c r="Q4866" s="205"/>
      <c r="R4866" s="84"/>
      <c r="S4866" s="31"/>
      <c r="T4866" s="31"/>
      <c r="U4866" s="169"/>
      <c r="V4866" s="150"/>
      <c r="W4866" s="141" t="str" cm="1">
        <f t="array" ref="W4866">IF(SUM(LEN(B4866:V4866))=0,"",IF(OR(OR(ISBLANK(F4866),SUM(LEN(C4866),LEN(D4866))=0),AND(NOT(E4866="Unknown"),ISBLANK(J4866)),AND(NOT(O4866="Unknown"),ISBLANK(R4866))),"Missing Information", INDEX(Table15[Entire Service Line Classification], MATCH(SUMIFS(Table15[Unique ID],Table15[System-Owned Portion],E4866,Table15[If Material Anything Other than "Lead" in Column E,Was Material Ever Previously Lead?],G4866,Table15[Customer-Owned Portion],O4866),Table15[Unique ID],0),0)))</f>
        <v/>
      </c>
      <c r="X4866"/>
    </row>
    <row r="4867" spans="2:24" x14ac:dyDescent="0.25">
      <c r="B4867" s="146"/>
      <c r="C4867" s="31"/>
      <c r="D4867" s="31"/>
      <c r="E4867" s="44"/>
      <c r="F4867" s="43"/>
      <c r="G4867" s="84"/>
      <c r="H4867" s="31"/>
      <c r="I4867" s="205"/>
      <c r="J4867" s="84"/>
      <c r="K4867" s="31"/>
      <c r="L4867" s="31"/>
      <c r="M4867" s="169"/>
      <c r="N4867" s="148"/>
      <c r="O4867" s="106"/>
      <c r="P4867" s="43"/>
      <c r="Q4867" s="205"/>
      <c r="R4867" s="84"/>
      <c r="S4867" s="31"/>
      <c r="T4867" s="31"/>
      <c r="U4867" s="169"/>
      <c r="V4867" s="150"/>
      <c r="W4867" s="141" t="str" cm="1">
        <f t="array" ref="W4867">IF(SUM(LEN(B4867:V4867))=0,"",IF(OR(OR(ISBLANK(F4867),SUM(LEN(C4867),LEN(D4867))=0),AND(NOT(E4867="Unknown"),ISBLANK(J4867)),AND(NOT(O4867="Unknown"),ISBLANK(R4867))),"Missing Information", INDEX(Table15[Entire Service Line Classification], MATCH(SUMIFS(Table15[Unique ID],Table15[System-Owned Portion],E4867,Table15[If Material Anything Other than "Lead" in Column E,Was Material Ever Previously Lead?],G4867,Table15[Customer-Owned Portion],O4867),Table15[Unique ID],0),0)))</f>
        <v/>
      </c>
      <c r="X4867"/>
    </row>
    <row r="4868" spans="2:24" x14ac:dyDescent="0.25">
      <c r="B4868" s="146"/>
      <c r="C4868" s="31"/>
      <c r="D4868" s="31"/>
      <c r="E4868" s="44"/>
      <c r="F4868" s="43"/>
      <c r="G4868" s="84"/>
      <c r="H4868" s="31"/>
      <c r="I4868" s="205"/>
      <c r="J4868" s="84"/>
      <c r="K4868" s="31"/>
      <c r="L4868" s="31"/>
      <c r="M4868" s="169"/>
      <c r="N4868" s="148"/>
      <c r="O4868" s="106"/>
      <c r="P4868" s="43"/>
      <c r="Q4868" s="205"/>
      <c r="R4868" s="84"/>
      <c r="S4868" s="31"/>
      <c r="T4868" s="31"/>
      <c r="U4868" s="169"/>
      <c r="V4868" s="150"/>
      <c r="W4868" s="141" t="str" cm="1">
        <f t="array" ref="W4868">IF(SUM(LEN(B4868:V4868))=0,"",IF(OR(OR(ISBLANK(F4868),SUM(LEN(C4868),LEN(D4868))=0),AND(NOT(E4868="Unknown"),ISBLANK(J4868)),AND(NOT(O4868="Unknown"),ISBLANK(R4868))),"Missing Information", INDEX(Table15[Entire Service Line Classification], MATCH(SUMIFS(Table15[Unique ID],Table15[System-Owned Portion],E4868,Table15[If Material Anything Other than "Lead" in Column E,Was Material Ever Previously Lead?],G4868,Table15[Customer-Owned Portion],O4868),Table15[Unique ID],0),0)))</f>
        <v/>
      </c>
      <c r="X4868"/>
    </row>
    <row r="4869" spans="2:24" x14ac:dyDescent="0.25">
      <c r="B4869" s="146"/>
      <c r="C4869" s="31"/>
      <c r="D4869" s="31"/>
      <c r="E4869" s="44"/>
      <c r="F4869" s="43"/>
      <c r="G4869" s="84"/>
      <c r="H4869" s="31"/>
      <c r="I4869" s="205"/>
      <c r="J4869" s="84"/>
      <c r="K4869" s="31"/>
      <c r="L4869" s="31"/>
      <c r="M4869" s="169"/>
      <c r="N4869" s="148"/>
      <c r="O4869" s="106"/>
      <c r="P4869" s="43"/>
      <c r="Q4869" s="205"/>
      <c r="R4869" s="84"/>
      <c r="S4869" s="31"/>
      <c r="T4869" s="31"/>
      <c r="U4869" s="169"/>
      <c r="V4869" s="150"/>
      <c r="W4869" s="141" t="str" cm="1">
        <f t="array" ref="W4869">IF(SUM(LEN(B4869:V4869))=0,"",IF(OR(OR(ISBLANK(F4869),SUM(LEN(C4869),LEN(D4869))=0),AND(NOT(E4869="Unknown"),ISBLANK(J4869)),AND(NOT(O4869="Unknown"),ISBLANK(R4869))),"Missing Information", INDEX(Table15[Entire Service Line Classification], MATCH(SUMIFS(Table15[Unique ID],Table15[System-Owned Portion],E4869,Table15[If Material Anything Other than "Lead" in Column E,Was Material Ever Previously Lead?],G4869,Table15[Customer-Owned Portion],O4869),Table15[Unique ID],0),0)))</f>
        <v/>
      </c>
      <c r="X4869"/>
    </row>
    <row r="4870" spans="2:24" x14ac:dyDescent="0.25">
      <c r="B4870" s="146"/>
      <c r="C4870" s="31"/>
      <c r="D4870" s="31"/>
      <c r="E4870" s="44"/>
      <c r="F4870" s="43"/>
      <c r="G4870" s="84"/>
      <c r="H4870" s="31"/>
      <c r="I4870" s="205"/>
      <c r="J4870" s="84"/>
      <c r="K4870" s="31"/>
      <c r="L4870" s="31"/>
      <c r="M4870" s="169"/>
      <c r="N4870" s="148"/>
      <c r="O4870" s="106"/>
      <c r="P4870" s="43"/>
      <c r="Q4870" s="205"/>
      <c r="R4870" s="84"/>
      <c r="S4870" s="31"/>
      <c r="T4870" s="31"/>
      <c r="U4870" s="169"/>
      <c r="V4870" s="150"/>
      <c r="W4870" s="141" t="str" cm="1">
        <f t="array" ref="W4870">IF(SUM(LEN(B4870:V4870))=0,"",IF(OR(OR(ISBLANK(F4870),SUM(LEN(C4870),LEN(D4870))=0),AND(NOT(E4870="Unknown"),ISBLANK(J4870)),AND(NOT(O4870="Unknown"),ISBLANK(R4870))),"Missing Information", INDEX(Table15[Entire Service Line Classification], MATCH(SUMIFS(Table15[Unique ID],Table15[System-Owned Portion],E4870,Table15[If Material Anything Other than "Lead" in Column E,Was Material Ever Previously Lead?],G4870,Table15[Customer-Owned Portion],O4870),Table15[Unique ID],0),0)))</f>
        <v/>
      </c>
      <c r="X4870"/>
    </row>
    <row r="4871" spans="2:24" x14ac:dyDescent="0.25">
      <c r="B4871" s="146"/>
      <c r="C4871" s="31"/>
      <c r="D4871" s="31"/>
      <c r="E4871" s="44"/>
      <c r="F4871" s="43"/>
      <c r="G4871" s="84"/>
      <c r="H4871" s="31"/>
      <c r="I4871" s="205"/>
      <c r="J4871" s="84"/>
      <c r="K4871" s="31"/>
      <c r="L4871" s="31"/>
      <c r="M4871" s="169"/>
      <c r="N4871" s="148"/>
      <c r="O4871" s="106"/>
      <c r="P4871" s="43"/>
      <c r="Q4871" s="205"/>
      <c r="R4871" s="84"/>
      <c r="S4871" s="31"/>
      <c r="T4871" s="31"/>
      <c r="U4871" s="169"/>
      <c r="V4871" s="150"/>
      <c r="W4871" s="141" t="str" cm="1">
        <f t="array" ref="W4871">IF(SUM(LEN(B4871:V4871))=0,"",IF(OR(OR(ISBLANK(F4871),SUM(LEN(C4871),LEN(D4871))=0),AND(NOT(E4871="Unknown"),ISBLANK(J4871)),AND(NOT(O4871="Unknown"),ISBLANK(R4871))),"Missing Information", INDEX(Table15[Entire Service Line Classification], MATCH(SUMIFS(Table15[Unique ID],Table15[System-Owned Portion],E4871,Table15[If Material Anything Other than "Lead" in Column E,Was Material Ever Previously Lead?],G4871,Table15[Customer-Owned Portion],O4871),Table15[Unique ID],0),0)))</f>
        <v/>
      </c>
      <c r="X4871"/>
    </row>
    <row r="4872" spans="2:24" x14ac:dyDescent="0.25">
      <c r="B4872" s="146"/>
      <c r="C4872" s="31"/>
      <c r="D4872" s="31"/>
      <c r="E4872" s="44"/>
      <c r="F4872" s="43"/>
      <c r="G4872" s="84"/>
      <c r="H4872" s="31"/>
      <c r="I4872" s="205"/>
      <c r="J4872" s="84"/>
      <c r="K4872" s="31"/>
      <c r="L4872" s="31"/>
      <c r="M4872" s="169"/>
      <c r="N4872" s="148"/>
      <c r="O4872" s="106"/>
      <c r="P4872" s="43"/>
      <c r="Q4872" s="205"/>
      <c r="R4872" s="84"/>
      <c r="S4872" s="31"/>
      <c r="T4872" s="31"/>
      <c r="U4872" s="169"/>
      <c r="V4872" s="150"/>
      <c r="W4872" s="141" t="str" cm="1">
        <f t="array" ref="W4872">IF(SUM(LEN(B4872:V4872))=0,"",IF(OR(OR(ISBLANK(F4872),SUM(LEN(C4872),LEN(D4872))=0),AND(NOT(E4872="Unknown"),ISBLANK(J4872)),AND(NOT(O4872="Unknown"),ISBLANK(R4872))),"Missing Information", INDEX(Table15[Entire Service Line Classification], MATCH(SUMIFS(Table15[Unique ID],Table15[System-Owned Portion],E4872,Table15[If Material Anything Other than "Lead" in Column E,Was Material Ever Previously Lead?],G4872,Table15[Customer-Owned Portion],O4872),Table15[Unique ID],0),0)))</f>
        <v/>
      </c>
      <c r="X4872"/>
    </row>
    <row r="4873" spans="2:24" x14ac:dyDescent="0.25">
      <c r="B4873" s="146"/>
      <c r="C4873" s="31"/>
      <c r="D4873" s="31"/>
      <c r="E4873" s="44"/>
      <c r="F4873" s="43"/>
      <c r="G4873" s="84"/>
      <c r="H4873" s="31"/>
      <c r="I4873" s="205"/>
      <c r="J4873" s="84"/>
      <c r="K4873" s="31"/>
      <c r="L4873" s="31"/>
      <c r="M4873" s="169"/>
      <c r="N4873" s="148"/>
      <c r="O4873" s="106"/>
      <c r="P4873" s="43"/>
      <c r="Q4873" s="205"/>
      <c r="R4873" s="84"/>
      <c r="S4873" s="31"/>
      <c r="T4873" s="31"/>
      <c r="U4873" s="169"/>
      <c r="V4873" s="150"/>
      <c r="W4873" s="141" t="str" cm="1">
        <f t="array" ref="W4873">IF(SUM(LEN(B4873:V4873))=0,"",IF(OR(OR(ISBLANK(F4873),SUM(LEN(C4873),LEN(D4873))=0),AND(NOT(E4873="Unknown"),ISBLANK(J4873)),AND(NOT(O4873="Unknown"),ISBLANK(R4873))),"Missing Information", INDEX(Table15[Entire Service Line Classification], MATCH(SUMIFS(Table15[Unique ID],Table15[System-Owned Portion],E4873,Table15[If Material Anything Other than "Lead" in Column E,Was Material Ever Previously Lead?],G4873,Table15[Customer-Owned Portion],O4873),Table15[Unique ID],0),0)))</f>
        <v/>
      </c>
      <c r="X4873"/>
    </row>
    <row r="4874" spans="2:24" x14ac:dyDescent="0.25">
      <c r="B4874" s="146"/>
      <c r="C4874" s="31"/>
      <c r="D4874" s="31"/>
      <c r="E4874" s="44"/>
      <c r="F4874" s="43"/>
      <c r="G4874" s="84"/>
      <c r="H4874" s="31"/>
      <c r="I4874" s="205"/>
      <c r="J4874" s="84"/>
      <c r="K4874" s="31"/>
      <c r="L4874" s="31"/>
      <c r="M4874" s="169"/>
      <c r="N4874" s="148"/>
      <c r="O4874" s="106"/>
      <c r="P4874" s="43"/>
      <c r="Q4874" s="205"/>
      <c r="R4874" s="84"/>
      <c r="S4874" s="31"/>
      <c r="T4874" s="31"/>
      <c r="U4874" s="169"/>
      <c r="V4874" s="150"/>
      <c r="W4874" s="141" t="str" cm="1">
        <f t="array" ref="W4874">IF(SUM(LEN(B4874:V4874))=0,"",IF(OR(OR(ISBLANK(F4874),SUM(LEN(C4874),LEN(D4874))=0),AND(NOT(E4874="Unknown"),ISBLANK(J4874)),AND(NOT(O4874="Unknown"),ISBLANK(R4874))),"Missing Information", INDEX(Table15[Entire Service Line Classification], MATCH(SUMIFS(Table15[Unique ID],Table15[System-Owned Portion],E4874,Table15[If Material Anything Other than "Lead" in Column E,Was Material Ever Previously Lead?],G4874,Table15[Customer-Owned Portion],O4874),Table15[Unique ID],0),0)))</f>
        <v/>
      </c>
      <c r="X4874"/>
    </row>
    <row r="4875" spans="2:24" x14ac:dyDescent="0.25">
      <c r="B4875" s="146"/>
      <c r="C4875" s="31"/>
      <c r="D4875" s="31"/>
      <c r="E4875" s="44"/>
      <c r="F4875" s="43"/>
      <c r="G4875" s="84"/>
      <c r="H4875" s="31"/>
      <c r="I4875" s="205"/>
      <c r="J4875" s="84"/>
      <c r="K4875" s="31"/>
      <c r="L4875" s="31"/>
      <c r="M4875" s="169"/>
      <c r="N4875" s="148"/>
      <c r="O4875" s="106"/>
      <c r="P4875" s="43"/>
      <c r="Q4875" s="205"/>
      <c r="R4875" s="84"/>
      <c r="S4875" s="31"/>
      <c r="T4875" s="31"/>
      <c r="U4875" s="169"/>
      <c r="V4875" s="150"/>
      <c r="W4875" s="141" t="str" cm="1">
        <f t="array" ref="W4875">IF(SUM(LEN(B4875:V4875))=0,"",IF(OR(OR(ISBLANK(F4875),SUM(LEN(C4875),LEN(D4875))=0),AND(NOT(E4875="Unknown"),ISBLANK(J4875)),AND(NOT(O4875="Unknown"),ISBLANK(R4875))),"Missing Information", INDEX(Table15[Entire Service Line Classification], MATCH(SUMIFS(Table15[Unique ID],Table15[System-Owned Portion],E4875,Table15[If Material Anything Other than "Lead" in Column E,Was Material Ever Previously Lead?],G4875,Table15[Customer-Owned Portion],O4875),Table15[Unique ID],0),0)))</f>
        <v/>
      </c>
      <c r="X4875"/>
    </row>
    <row r="4876" spans="2:24" x14ac:dyDescent="0.25">
      <c r="B4876" s="146"/>
      <c r="C4876" s="31"/>
      <c r="D4876" s="31"/>
      <c r="E4876" s="44"/>
      <c r="F4876" s="43"/>
      <c r="G4876" s="84"/>
      <c r="H4876" s="31"/>
      <c r="I4876" s="205"/>
      <c r="J4876" s="84"/>
      <c r="K4876" s="31"/>
      <c r="L4876" s="31"/>
      <c r="M4876" s="169"/>
      <c r="N4876" s="148"/>
      <c r="O4876" s="106"/>
      <c r="P4876" s="43"/>
      <c r="Q4876" s="205"/>
      <c r="R4876" s="84"/>
      <c r="S4876" s="31"/>
      <c r="T4876" s="31"/>
      <c r="U4876" s="169"/>
      <c r="V4876" s="150"/>
      <c r="W4876" s="141" t="str" cm="1">
        <f t="array" ref="W4876">IF(SUM(LEN(B4876:V4876))=0,"",IF(OR(OR(ISBLANK(F4876),SUM(LEN(C4876),LEN(D4876))=0),AND(NOT(E4876="Unknown"),ISBLANK(J4876)),AND(NOT(O4876="Unknown"),ISBLANK(R4876))),"Missing Information", INDEX(Table15[Entire Service Line Classification], MATCH(SUMIFS(Table15[Unique ID],Table15[System-Owned Portion],E4876,Table15[If Material Anything Other than "Lead" in Column E,Was Material Ever Previously Lead?],G4876,Table15[Customer-Owned Portion],O4876),Table15[Unique ID],0),0)))</f>
        <v/>
      </c>
      <c r="X4876"/>
    </row>
    <row r="4877" spans="2:24" x14ac:dyDescent="0.25">
      <c r="B4877" s="146"/>
      <c r="C4877" s="31"/>
      <c r="D4877" s="31"/>
      <c r="E4877" s="44"/>
      <c r="F4877" s="43"/>
      <c r="G4877" s="84"/>
      <c r="H4877" s="31"/>
      <c r="I4877" s="205"/>
      <c r="J4877" s="84"/>
      <c r="K4877" s="31"/>
      <c r="L4877" s="31"/>
      <c r="M4877" s="169"/>
      <c r="N4877" s="148"/>
      <c r="O4877" s="106"/>
      <c r="P4877" s="43"/>
      <c r="Q4877" s="205"/>
      <c r="R4877" s="84"/>
      <c r="S4877" s="31"/>
      <c r="T4877" s="31"/>
      <c r="U4877" s="169"/>
      <c r="V4877" s="150"/>
      <c r="W4877" s="141" t="str" cm="1">
        <f t="array" ref="W4877">IF(SUM(LEN(B4877:V4877))=0,"",IF(OR(OR(ISBLANK(F4877),SUM(LEN(C4877),LEN(D4877))=0),AND(NOT(E4877="Unknown"),ISBLANK(J4877)),AND(NOT(O4877="Unknown"),ISBLANK(R4877))),"Missing Information", INDEX(Table15[Entire Service Line Classification], MATCH(SUMIFS(Table15[Unique ID],Table15[System-Owned Portion],E4877,Table15[If Material Anything Other than "Lead" in Column E,Was Material Ever Previously Lead?],G4877,Table15[Customer-Owned Portion],O4877),Table15[Unique ID],0),0)))</f>
        <v/>
      </c>
      <c r="X4877"/>
    </row>
    <row r="4878" spans="2:24" x14ac:dyDescent="0.25">
      <c r="B4878" s="146"/>
      <c r="C4878" s="31"/>
      <c r="D4878" s="31"/>
      <c r="E4878" s="44"/>
      <c r="F4878" s="43"/>
      <c r="G4878" s="84"/>
      <c r="H4878" s="31"/>
      <c r="I4878" s="205"/>
      <c r="J4878" s="84"/>
      <c r="K4878" s="31"/>
      <c r="L4878" s="31"/>
      <c r="M4878" s="169"/>
      <c r="N4878" s="148"/>
      <c r="O4878" s="106"/>
      <c r="P4878" s="43"/>
      <c r="Q4878" s="205"/>
      <c r="R4878" s="84"/>
      <c r="S4878" s="31"/>
      <c r="T4878" s="31"/>
      <c r="U4878" s="169"/>
      <c r="V4878" s="150"/>
      <c r="W4878" s="141" t="str" cm="1">
        <f t="array" ref="W4878">IF(SUM(LEN(B4878:V4878))=0,"",IF(OR(OR(ISBLANK(F4878),SUM(LEN(C4878),LEN(D4878))=0),AND(NOT(E4878="Unknown"),ISBLANK(J4878)),AND(NOT(O4878="Unknown"),ISBLANK(R4878))),"Missing Information", INDEX(Table15[Entire Service Line Classification], MATCH(SUMIFS(Table15[Unique ID],Table15[System-Owned Portion],E4878,Table15[If Material Anything Other than "Lead" in Column E,Was Material Ever Previously Lead?],G4878,Table15[Customer-Owned Portion],O4878),Table15[Unique ID],0),0)))</f>
        <v/>
      </c>
      <c r="X4878"/>
    </row>
    <row r="4879" spans="2:24" x14ac:dyDescent="0.25">
      <c r="B4879" s="146"/>
      <c r="C4879" s="31"/>
      <c r="D4879" s="31"/>
      <c r="E4879" s="44"/>
      <c r="F4879" s="43"/>
      <c r="G4879" s="84"/>
      <c r="H4879" s="31"/>
      <c r="I4879" s="205"/>
      <c r="J4879" s="84"/>
      <c r="K4879" s="31"/>
      <c r="L4879" s="31"/>
      <c r="M4879" s="169"/>
      <c r="N4879" s="148"/>
      <c r="O4879" s="106"/>
      <c r="P4879" s="43"/>
      <c r="Q4879" s="205"/>
      <c r="R4879" s="84"/>
      <c r="S4879" s="31"/>
      <c r="T4879" s="31"/>
      <c r="U4879" s="169"/>
      <c r="V4879" s="150"/>
      <c r="W4879" s="141" t="str" cm="1">
        <f t="array" ref="W4879">IF(SUM(LEN(B4879:V4879))=0,"",IF(OR(OR(ISBLANK(F4879),SUM(LEN(C4879),LEN(D4879))=0),AND(NOT(E4879="Unknown"),ISBLANK(J4879)),AND(NOT(O4879="Unknown"),ISBLANK(R4879))),"Missing Information", INDEX(Table15[Entire Service Line Classification], MATCH(SUMIFS(Table15[Unique ID],Table15[System-Owned Portion],E4879,Table15[If Material Anything Other than "Lead" in Column E,Was Material Ever Previously Lead?],G4879,Table15[Customer-Owned Portion],O4879),Table15[Unique ID],0),0)))</f>
        <v/>
      </c>
      <c r="X4879"/>
    </row>
    <row r="4880" spans="2:24" x14ac:dyDescent="0.25">
      <c r="B4880" s="146"/>
      <c r="C4880" s="31"/>
      <c r="D4880" s="31"/>
      <c r="E4880" s="44"/>
      <c r="F4880" s="43"/>
      <c r="G4880" s="84"/>
      <c r="H4880" s="31"/>
      <c r="I4880" s="205"/>
      <c r="J4880" s="84"/>
      <c r="K4880" s="31"/>
      <c r="L4880" s="31"/>
      <c r="M4880" s="169"/>
      <c r="N4880" s="148"/>
      <c r="O4880" s="106"/>
      <c r="P4880" s="43"/>
      <c r="Q4880" s="205"/>
      <c r="R4880" s="84"/>
      <c r="S4880" s="31"/>
      <c r="T4880" s="31"/>
      <c r="U4880" s="169"/>
      <c r="V4880" s="150"/>
      <c r="W4880" s="141" t="str" cm="1">
        <f t="array" ref="W4880">IF(SUM(LEN(B4880:V4880))=0,"",IF(OR(OR(ISBLANK(F4880),SUM(LEN(C4880),LEN(D4880))=0),AND(NOT(E4880="Unknown"),ISBLANK(J4880)),AND(NOT(O4880="Unknown"),ISBLANK(R4880))),"Missing Information", INDEX(Table15[Entire Service Line Classification], MATCH(SUMIFS(Table15[Unique ID],Table15[System-Owned Portion],E4880,Table15[If Material Anything Other than "Lead" in Column E,Was Material Ever Previously Lead?],G4880,Table15[Customer-Owned Portion],O4880),Table15[Unique ID],0),0)))</f>
        <v/>
      </c>
      <c r="X4880"/>
    </row>
    <row r="4881" spans="2:24" x14ac:dyDescent="0.25">
      <c r="B4881" s="146"/>
      <c r="C4881" s="31"/>
      <c r="D4881" s="31"/>
      <c r="E4881" s="44"/>
      <c r="F4881" s="43"/>
      <c r="G4881" s="84"/>
      <c r="H4881" s="31"/>
      <c r="I4881" s="205"/>
      <c r="J4881" s="84"/>
      <c r="K4881" s="31"/>
      <c r="L4881" s="31"/>
      <c r="M4881" s="169"/>
      <c r="N4881" s="148"/>
      <c r="O4881" s="106"/>
      <c r="P4881" s="43"/>
      <c r="Q4881" s="205"/>
      <c r="R4881" s="84"/>
      <c r="S4881" s="31"/>
      <c r="T4881" s="31"/>
      <c r="U4881" s="169"/>
      <c r="V4881" s="150"/>
      <c r="W4881" s="141" t="str" cm="1">
        <f t="array" ref="W4881">IF(SUM(LEN(B4881:V4881))=0,"",IF(OR(OR(ISBLANK(F4881),SUM(LEN(C4881),LEN(D4881))=0),AND(NOT(E4881="Unknown"),ISBLANK(J4881)),AND(NOT(O4881="Unknown"),ISBLANK(R4881))),"Missing Information", INDEX(Table15[Entire Service Line Classification], MATCH(SUMIFS(Table15[Unique ID],Table15[System-Owned Portion],E4881,Table15[If Material Anything Other than "Lead" in Column E,Was Material Ever Previously Lead?],G4881,Table15[Customer-Owned Portion],O4881),Table15[Unique ID],0),0)))</f>
        <v/>
      </c>
      <c r="X4881"/>
    </row>
    <row r="4882" spans="2:24" x14ac:dyDescent="0.25">
      <c r="B4882" s="146"/>
      <c r="C4882" s="31"/>
      <c r="D4882" s="31"/>
      <c r="E4882" s="44"/>
      <c r="F4882" s="43"/>
      <c r="G4882" s="84"/>
      <c r="H4882" s="31"/>
      <c r="I4882" s="205"/>
      <c r="J4882" s="84"/>
      <c r="K4882" s="31"/>
      <c r="L4882" s="31"/>
      <c r="M4882" s="169"/>
      <c r="N4882" s="148"/>
      <c r="O4882" s="106"/>
      <c r="P4882" s="43"/>
      <c r="Q4882" s="205"/>
      <c r="R4882" s="84"/>
      <c r="S4882" s="31"/>
      <c r="T4882" s="31"/>
      <c r="U4882" s="169"/>
      <c r="V4882" s="150"/>
      <c r="W4882" s="141" t="str" cm="1">
        <f t="array" ref="W4882">IF(SUM(LEN(B4882:V4882))=0,"",IF(OR(OR(ISBLANK(F4882),SUM(LEN(C4882),LEN(D4882))=0),AND(NOT(E4882="Unknown"),ISBLANK(J4882)),AND(NOT(O4882="Unknown"),ISBLANK(R4882))),"Missing Information", INDEX(Table15[Entire Service Line Classification], MATCH(SUMIFS(Table15[Unique ID],Table15[System-Owned Portion],E4882,Table15[If Material Anything Other than "Lead" in Column E,Was Material Ever Previously Lead?],G4882,Table15[Customer-Owned Portion],O4882),Table15[Unique ID],0),0)))</f>
        <v/>
      </c>
      <c r="X4882"/>
    </row>
    <row r="4883" spans="2:24" x14ac:dyDescent="0.25">
      <c r="B4883" s="146"/>
      <c r="C4883" s="31"/>
      <c r="D4883" s="31"/>
      <c r="E4883" s="44"/>
      <c r="F4883" s="43"/>
      <c r="G4883" s="84"/>
      <c r="H4883" s="31"/>
      <c r="I4883" s="205"/>
      <c r="J4883" s="84"/>
      <c r="K4883" s="31"/>
      <c r="L4883" s="31"/>
      <c r="M4883" s="169"/>
      <c r="N4883" s="148"/>
      <c r="O4883" s="106"/>
      <c r="P4883" s="43"/>
      <c r="Q4883" s="205"/>
      <c r="R4883" s="84"/>
      <c r="S4883" s="31"/>
      <c r="T4883" s="31"/>
      <c r="U4883" s="169"/>
      <c r="V4883" s="150"/>
      <c r="W4883" s="141" t="str" cm="1">
        <f t="array" ref="W4883">IF(SUM(LEN(B4883:V4883))=0,"",IF(OR(OR(ISBLANK(F4883),SUM(LEN(C4883),LEN(D4883))=0),AND(NOT(E4883="Unknown"),ISBLANK(J4883)),AND(NOT(O4883="Unknown"),ISBLANK(R4883))),"Missing Information", INDEX(Table15[Entire Service Line Classification], MATCH(SUMIFS(Table15[Unique ID],Table15[System-Owned Portion],E4883,Table15[If Material Anything Other than "Lead" in Column E,Was Material Ever Previously Lead?],G4883,Table15[Customer-Owned Portion],O4883),Table15[Unique ID],0),0)))</f>
        <v/>
      </c>
      <c r="X4883"/>
    </row>
    <row r="4884" spans="2:24" x14ac:dyDescent="0.25">
      <c r="B4884" s="146"/>
      <c r="C4884" s="31"/>
      <c r="D4884" s="31"/>
      <c r="E4884" s="44"/>
      <c r="F4884" s="43"/>
      <c r="G4884" s="84"/>
      <c r="H4884" s="31"/>
      <c r="I4884" s="205"/>
      <c r="J4884" s="84"/>
      <c r="K4884" s="31"/>
      <c r="L4884" s="31"/>
      <c r="M4884" s="169"/>
      <c r="N4884" s="148"/>
      <c r="O4884" s="106"/>
      <c r="P4884" s="43"/>
      <c r="Q4884" s="205"/>
      <c r="R4884" s="84"/>
      <c r="S4884" s="31"/>
      <c r="T4884" s="31"/>
      <c r="U4884" s="169"/>
      <c r="V4884" s="150"/>
      <c r="W4884" s="141" t="str" cm="1">
        <f t="array" ref="W4884">IF(SUM(LEN(B4884:V4884))=0,"",IF(OR(OR(ISBLANK(F4884),SUM(LEN(C4884),LEN(D4884))=0),AND(NOT(E4884="Unknown"),ISBLANK(J4884)),AND(NOT(O4884="Unknown"),ISBLANK(R4884))),"Missing Information", INDEX(Table15[Entire Service Line Classification], MATCH(SUMIFS(Table15[Unique ID],Table15[System-Owned Portion],E4884,Table15[If Material Anything Other than "Lead" in Column E,Was Material Ever Previously Lead?],G4884,Table15[Customer-Owned Portion],O4884),Table15[Unique ID],0),0)))</f>
        <v/>
      </c>
      <c r="X4884"/>
    </row>
    <row r="4885" spans="2:24" x14ac:dyDescent="0.25">
      <c r="B4885" s="146"/>
      <c r="C4885" s="31"/>
      <c r="D4885" s="31"/>
      <c r="E4885" s="44"/>
      <c r="F4885" s="43"/>
      <c r="G4885" s="84"/>
      <c r="H4885" s="31"/>
      <c r="I4885" s="205"/>
      <c r="J4885" s="84"/>
      <c r="K4885" s="31"/>
      <c r="L4885" s="31"/>
      <c r="M4885" s="169"/>
      <c r="N4885" s="148"/>
      <c r="O4885" s="106"/>
      <c r="P4885" s="43"/>
      <c r="Q4885" s="205"/>
      <c r="R4885" s="84"/>
      <c r="S4885" s="31"/>
      <c r="T4885" s="31"/>
      <c r="U4885" s="169"/>
      <c r="V4885" s="150"/>
      <c r="W4885" s="141" t="str" cm="1">
        <f t="array" ref="W4885">IF(SUM(LEN(B4885:V4885))=0,"",IF(OR(OR(ISBLANK(F4885),SUM(LEN(C4885),LEN(D4885))=0),AND(NOT(E4885="Unknown"),ISBLANK(J4885)),AND(NOT(O4885="Unknown"),ISBLANK(R4885))),"Missing Information", INDEX(Table15[Entire Service Line Classification], MATCH(SUMIFS(Table15[Unique ID],Table15[System-Owned Portion],E4885,Table15[If Material Anything Other than "Lead" in Column E,Was Material Ever Previously Lead?],G4885,Table15[Customer-Owned Portion],O4885),Table15[Unique ID],0),0)))</f>
        <v/>
      </c>
      <c r="X4885"/>
    </row>
    <row r="4886" spans="2:24" x14ac:dyDescent="0.25">
      <c r="B4886" s="146"/>
      <c r="C4886" s="31"/>
      <c r="D4886" s="31"/>
      <c r="E4886" s="44"/>
      <c r="F4886" s="43"/>
      <c r="G4886" s="84"/>
      <c r="H4886" s="31"/>
      <c r="I4886" s="205"/>
      <c r="J4886" s="84"/>
      <c r="K4886" s="31"/>
      <c r="L4886" s="31"/>
      <c r="M4886" s="169"/>
      <c r="N4886" s="148"/>
      <c r="O4886" s="106"/>
      <c r="P4886" s="43"/>
      <c r="Q4886" s="205"/>
      <c r="R4886" s="84"/>
      <c r="S4886" s="31"/>
      <c r="T4886" s="31"/>
      <c r="U4886" s="169"/>
      <c r="V4886" s="150"/>
      <c r="W4886" s="141" t="str" cm="1">
        <f t="array" ref="W4886">IF(SUM(LEN(B4886:V4886))=0,"",IF(OR(OR(ISBLANK(F4886),SUM(LEN(C4886),LEN(D4886))=0),AND(NOT(E4886="Unknown"),ISBLANK(J4886)),AND(NOT(O4886="Unknown"),ISBLANK(R4886))),"Missing Information", INDEX(Table15[Entire Service Line Classification], MATCH(SUMIFS(Table15[Unique ID],Table15[System-Owned Portion],E4886,Table15[If Material Anything Other than "Lead" in Column E,Was Material Ever Previously Lead?],G4886,Table15[Customer-Owned Portion],O4886),Table15[Unique ID],0),0)))</f>
        <v/>
      </c>
      <c r="X4886"/>
    </row>
    <row r="4887" spans="2:24" x14ac:dyDescent="0.25">
      <c r="B4887" s="146"/>
      <c r="C4887" s="31"/>
      <c r="D4887" s="31"/>
      <c r="E4887" s="44"/>
      <c r="F4887" s="43"/>
      <c r="G4887" s="84"/>
      <c r="H4887" s="31"/>
      <c r="I4887" s="205"/>
      <c r="J4887" s="84"/>
      <c r="K4887" s="31"/>
      <c r="L4887" s="31"/>
      <c r="M4887" s="169"/>
      <c r="N4887" s="148"/>
      <c r="O4887" s="106"/>
      <c r="P4887" s="43"/>
      <c r="Q4887" s="205"/>
      <c r="R4887" s="84"/>
      <c r="S4887" s="31"/>
      <c r="T4887" s="31"/>
      <c r="U4887" s="169"/>
      <c r="V4887" s="150"/>
      <c r="W4887" s="141" t="str" cm="1">
        <f t="array" ref="W4887">IF(SUM(LEN(B4887:V4887))=0,"",IF(OR(OR(ISBLANK(F4887),SUM(LEN(C4887),LEN(D4887))=0),AND(NOT(E4887="Unknown"),ISBLANK(J4887)),AND(NOT(O4887="Unknown"),ISBLANK(R4887))),"Missing Information", INDEX(Table15[Entire Service Line Classification], MATCH(SUMIFS(Table15[Unique ID],Table15[System-Owned Portion],E4887,Table15[If Material Anything Other than "Lead" in Column E,Was Material Ever Previously Lead?],G4887,Table15[Customer-Owned Portion],O4887),Table15[Unique ID],0),0)))</f>
        <v/>
      </c>
      <c r="X4887"/>
    </row>
    <row r="4888" spans="2:24" x14ac:dyDescent="0.25">
      <c r="B4888" s="146"/>
      <c r="C4888" s="31"/>
      <c r="D4888" s="31"/>
      <c r="E4888" s="44"/>
      <c r="F4888" s="43"/>
      <c r="G4888" s="84"/>
      <c r="H4888" s="31"/>
      <c r="I4888" s="205"/>
      <c r="J4888" s="84"/>
      <c r="K4888" s="31"/>
      <c r="L4888" s="31"/>
      <c r="M4888" s="169"/>
      <c r="N4888" s="148"/>
      <c r="O4888" s="106"/>
      <c r="P4888" s="43"/>
      <c r="Q4888" s="205"/>
      <c r="R4888" s="84"/>
      <c r="S4888" s="31"/>
      <c r="T4888" s="31"/>
      <c r="U4888" s="169"/>
      <c r="V4888" s="150"/>
      <c r="W4888" s="141" t="str" cm="1">
        <f t="array" ref="W4888">IF(SUM(LEN(B4888:V4888))=0,"",IF(OR(OR(ISBLANK(F4888),SUM(LEN(C4888),LEN(D4888))=0),AND(NOT(E4888="Unknown"),ISBLANK(J4888)),AND(NOT(O4888="Unknown"),ISBLANK(R4888))),"Missing Information", INDEX(Table15[Entire Service Line Classification], MATCH(SUMIFS(Table15[Unique ID],Table15[System-Owned Portion],E4888,Table15[If Material Anything Other than "Lead" in Column E,Was Material Ever Previously Lead?],G4888,Table15[Customer-Owned Portion],O4888),Table15[Unique ID],0),0)))</f>
        <v/>
      </c>
      <c r="X4888"/>
    </row>
    <row r="4889" spans="2:24" x14ac:dyDescent="0.25">
      <c r="B4889" s="146"/>
      <c r="C4889" s="31"/>
      <c r="D4889" s="31"/>
      <c r="E4889" s="44"/>
      <c r="F4889" s="43"/>
      <c r="G4889" s="84"/>
      <c r="H4889" s="31"/>
      <c r="I4889" s="205"/>
      <c r="J4889" s="84"/>
      <c r="K4889" s="31"/>
      <c r="L4889" s="31"/>
      <c r="M4889" s="169"/>
      <c r="N4889" s="148"/>
      <c r="O4889" s="106"/>
      <c r="P4889" s="43"/>
      <c r="Q4889" s="205"/>
      <c r="R4889" s="84"/>
      <c r="S4889" s="31"/>
      <c r="T4889" s="31"/>
      <c r="U4889" s="169"/>
      <c r="V4889" s="150"/>
      <c r="W4889" s="141" t="str" cm="1">
        <f t="array" ref="W4889">IF(SUM(LEN(B4889:V4889))=0,"",IF(OR(OR(ISBLANK(F4889),SUM(LEN(C4889),LEN(D4889))=0),AND(NOT(E4889="Unknown"),ISBLANK(J4889)),AND(NOT(O4889="Unknown"),ISBLANK(R4889))),"Missing Information", INDEX(Table15[Entire Service Line Classification], MATCH(SUMIFS(Table15[Unique ID],Table15[System-Owned Portion],E4889,Table15[If Material Anything Other than "Lead" in Column E,Was Material Ever Previously Lead?],G4889,Table15[Customer-Owned Portion],O4889),Table15[Unique ID],0),0)))</f>
        <v/>
      </c>
      <c r="X4889"/>
    </row>
    <row r="4890" spans="2:24" x14ac:dyDescent="0.25">
      <c r="B4890" s="146"/>
      <c r="C4890" s="31"/>
      <c r="D4890" s="31"/>
      <c r="E4890" s="44"/>
      <c r="F4890" s="43"/>
      <c r="G4890" s="84"/>
      <c r="H4890" s="31"/>
      <c r="I4890" s="205"/>
      <c r="J4890" s="84"/>
      <c r="K4890" s="31"/>
      <c r="L4890" s="31"/>
      <c r="M4890" s="169"/>
      <c r="N4890" s="148"/>
      <c r="O4890" s="106"/>
      <c r="P4890" s="43"/>
      <c r="Q4890" s="205"/>
      <c r="R4890" s="84"/>
      <c r="S4890" s="31"/>
      <c r="T4890" s="31"/>
      <c r="U4890" s="169"/>
      <c r="V4890" s="150"/>
      <c r="W4890" s="141" t="str" cm="1">
        <f t="array" ref="W4890">IF(SUM(LEN(B4890:V4890))=0,"",IF(OR(OR(ISBLANK(F4890),SUM(LEN(C4890),LEN(D4890))=0),AND(NOT(E4890="Unknown"),ISBLANK(J4890)),AND(NOT(O4890="Unknown"),ISBLANK(R4890))),"Missing Information", INDEX(Table15[Entire Service Line Classification], MATCH(SUMIFS(Table15[Unique ID],Table15[System-Owned Portion],E4890,Table15[If Material Anything Other than "Lead" in Column E,Was Material Ever Previously Lead?],G4890,Table15[Customer-Owned Portion],O4890),Table15[Unique ID],0),0)))</f>
        <v/>
      </c>
      <c r="X4890"/>
    </row>
    <row r="4891" spans="2:24" x14ac:dyDescent="0.25">
      <c r="B4891" s="146"/>
      <c r="C4891" s="31"/>
      <c r="D4891" s="31"/>
      <c r="E4891" s="44"/>
      <c r="F4891" s="43"/>
      <c r="G4891" s="84"/>
      <c r="H4891" s="31"/>
      <c r="I4891" s="205"/>
      <c r="J4891" s="84"/>
      <c r="K4891" s="31"/>
      <c r="L4891" s="31"/>
      <c r="M4891" s="169"/>
      <c r="N4891" s="148"/>
      <c r="O4891" s="106"/>
      <c r="P4891" s="43"/>
      <c r="Q4891" s="205"/>
      <c r="R4891" s="84"/>
      <c r="S4891" s="31"/>
      <c r="T4891" s="31"/>
      <c r="U4891" s="169"/>
      <c r="V4891" s="150"/>
      <c r="W4891" s="141" t="str" cm="1">
        <f t="array" ref="W4891">IF(SUM(LEN(B4891:V4891))=0,"",IF(OR(OR(ISBLANK(F4891),SUM(LEN(C4891),LEN(D4891))=0),AND(NOT(E4891="Unknown"),ISBLANK(J4891)),AND(NOT(O4891="Unknown"),ISBLANK(R4891))),"Missing Information", INDEX(Table15[Entire Service Line Classification], MATCH(SUMIFS(Table15[Unique ID],Table15[System-Owned Portion],E4891,Table15[If Material Anything Other than "Lead" in Column E,Was Material Ever Previously Lead?],G4891,Table15[Customer-Owned Portion],O4891),Table15[Unique ID],0),0)))</f>
        <v/>
      </c>
      <c r="X4891"/>
    </row>
    <row r="4892" spans="2:24" x14ac:dyDescent="0.25">
      <c r="B4892" s="146"/>
      <c r="C4892" s="31"/>
      <c r="D4892" s="31"/>
      <c r="E4892" s="44"/>
      <c r="F4892" s="43"/>
      <c r="G4892" s="84"/>
      <c r="H4892" s="31"/>
      <c r="I4892" s="205"/>
      <c r="J4892" s="84"/>
      <c r="K4892" s="31"/>
      <c r="L4892" s="31"/>
      <c r="M4892" s="169"/>
      <c r="N4892" s="148"/>
      <c r="O4892" s="106"/>
      <c r="P4892" s="43"/>
      <c r="Q4892" s="205"/>
      <c r="R4892" s="84"/>
      <c r="S4892" s="31"/>
      <c r="T4892" s="31"/>
      <c r="U4892" s="169"/>
      <c r="V4892" s="150"/>
      <c r="W4892" s="141" t="str" cm="1">
        <f t="array" ref="W4892">IF(SUM(LEN(B4892:V4892))=0,"",IF(OR(OR(ISBLANK(F4892),SUM(LEN(C4892),LEN(D4892))=0),AND(NOT(E4892="Unknown"),ISBLANK(J4892)),AND(NOT(O4892="Unknown"),ISBLANK(R4892))),"Missing Information", INDEX(Table15[Entire Service Line Classification], MATCH(SUMIFS(Table15[Unique ID],Table15[System-Owned Portion],E4892,Table15[If Material Anything Other than "Lead" in Column E,Was Material Ever Previously Lead?],G4892,Table15[Customer-Owned Portion],O4892),Table15[Unique ID],0),0)))</f>
        <v/>
      </c>
      <c r="X4892"/>
    </row>
    <row r="4893" spans="2:24" x14ac:dyDescent="0.25">
      <c r="B4893" s="146"/>
      <c r="C4893" s="31"/>
      <c r="D4893" s="31"/>
      <c r="E4893" s="44"/>
      <c r="F4893" s="43"/>
      <c r="G4893" s="84"/>
      <c r="H4893" s="31"/>
      <c r="I4893" s="205"/>
      <c r="J4893" s="84"/>
      <c r="K4893" s="31"/>
      <c r="L4893" s="31"/>
      <c r="M4893" s="169"/>
      <c r="N4893" s="148"/>
      <c r="O4893" s="106"/>
      <c r="P4893" s="43"/>
      <c r="Q4893" s="205"/>
      <c r="R4893" s="84"/>
      <c r="S4893" s="31"/>
      <c r="T4893" s="31"/>
      <c r="U4893" s="169"/>
      <c r="V4893" s="150"/>
      <c r="W4893" s="141" t="str" cm="1">
        <f t="array" ref="W4893">IF(SUM(LEN(B4893:V4893))=0,"",IF(OR(OR(ISBLANK(F4893),SUM(LEN(C4893),LEN(D4893))=0),AND(NOT(E4893="Unknown"),ISBLANK(J4893)),AND(NOT(O4893="Unknown"),ISBLANK(R4893))),"Missing Information", INDEX(Table15[Entire Service Line Classification], MATCH(SUMIFS(Table15[Unique ID],Table15[System-Owned Portion],E4893,Table15[If Material Anything Other than "Lead" in Column E,Was Material Ever Previously Lead?],G4893,Table15[Customer-Owned Portion],O4893),Table15[Unique ID],0),0)))</f>
        <v/>
      </c>
      <c r="X4893"/>
    </row>
    <row r="4894" spans="2:24" x14ac:dyDescent="0.25">
      <c r="B4894" s="146"/>
      <c r="C4894" s="31"/>
      <c r="D4894" s="31"/>
      <c r="E4894" s="44"/>
      <c r="F4894" s="43"/>
      <c r="G4894" s="84"/>
      <c r="H4894" s="31"/>
      <c r="I4894" s="205"/>
      <c r="J4894" s="84"/>
      <c r="K4894" s="31"/>
      <c r="L4894" s="31"/>
      <c r="M4894" s="169"/>
      <c r="N4894" s="148"/>
      <c r="O4894" s="106"/>
      <c r="P4894" s="43"/>
      <c r="Q4894" s="205"/>
      <c r="R4894" s="84"/>
      <c r="S4894" s="31"/>
      <c r="T4894" s="31"/>
      <c r="U4894" s="169"/>
      <c r="V4894" s="150"/>
      <c r="W4894" s="141" t="str" cm="1">
        <f t="array" ref="W4894">IF(SUM(LEN(B4894:V4894))=0,"",IF(OR(OR(ISBLANK(F4894),SUM(LEN(C4894),LEN(D4894))=0),AND(NOT(E4894="Unknown"),ISBLANK(J4894)),AND(NOT(O4894="Unknown"),ISBLANK(R4894))),"Missing Information", INDEX(Table15[Entire Service Line Classification], MATCH(SUMIFS(Table15[Unique ID],Table15[System-Owned Portion],E4894,Table15[If Material Anything Other than "Lead" in Column E,Was Material Ever Previously Lead?],G4894,Table15[Customer-Owned Portion],O4894),Table15[Unique ID],0),0)))</f>
        <v/>
      </c>
      <c r="X4894"/>
    </row>
    <row r="4895" spans="2:24" x14ac:dyDescent="0.25">
      <c r="B4895" s="146"/>
      <c r="C4895" s="31"/>
      <c r="D4895" s="31"/>
      <c r="E4895" s="44"/>
      <c r="F4895" s="43"/>
      <c r="G4895" s="84"/>
      <c r="H4895" s="31"/>
      <c r="I4895" s="205"/>
      <c r="J4895" s="84"/>
      <c r="K4895" s="31"/>
      <c r="L4895" s="31"/>
      <c r="M4895" s="169"/>
      <c r="N4895" s="148"/>
      <c r="O4895" s="106"/>
      <c r="P4895" s="43"/>
      <c r="Q4895" s="205"/>
      <c r="R4895" s="84"/>
      <c r="S4895" s="31"/>
      <c r="T4895" s="31"/>
      <c r="U4895" s="169"/>
      <c r="V4895" s="150"/>
      <c r="W4895" s="141" t="str" cm="1">
        <f t="array" ref="W4895">IF(SUM(LEN(B4895:V4895))=0,"",IF(OR(OR(ISBLANK(F4895),SUM(LEN(C4895),LEN(D4895))=0),AND(NOT(E4895="Unknown"),ISBLANK(J4895)),AND(NOT(O4895="Unknown"),ISBLANK(R4895))),"Missing Information", INDEX(Table15[Entire Service Line Classification], MATCH(SUMIFS(Table15[Unique ID],Table15[System-Owned Portion],E4895,Table15[If Material Anything Other than "Lead" in Column E,Was Material Ever Previously Lead?],G4895,Table15[Customer-Owned Portion],O4895),Table15[Unique ID],0),0)))</f>
        <v/>
      </c>
      <c r="X4895"/>
    </row>
    <row r="4896" spans="2:24" x14ac:dyDescent="0.25">
      <c r="B4896" s="146"/>
      <c r="C4896" s="31"/>
      <c r="D4896" s="31"/>
      <c r="E4896" s="44"/>
      <c r="F4896" s="43"/>
      <c r="G4896" s="84"/>
      <c r="H4896" s="31"/>
      <c r="I4896" s="205"/>
      <c r="J4896" s="84"/>
      <c r="K4896" s="31"/>
      <c r="L4896" s="31"/>
      <c r="M4896" s="169"/>
      <c r="N4896" s="148"/>
      <c r="O4896" s="106"/>
      <c r="P4896" s="43"/>
      <c r="Q4896" s="205"/>
      <c r="R4896" s="84"/>
      <c r="S4896" s="31"/>
      <c r="T4896" s="31"/>
      <c r="U4896" s="169"/>
      <c r="V4896" s="150"/>
      <c r="W4896" s="141" t="str" cm="1">
        <f t="array" ref="W4896">IF(SUM(LEN(B4896:V4896))=0,"",IF(OR(OR(ISBLANK(F4896),SUM(LEN(C4896),LEN(D4896))=0),AND(NOT(E4896="Unknown"),ISBLANK(J4896)),AND(NOT(O4896="Unknown"),ISBLANK(R4896))),"Missing Information", INDEX(Table15[Entire Service Line Classification], MATCH(SUMIFS(Table15[Unique ID],Table15[System-Owned Portion],E4896,Table15[If Material Anything Other than "Lead" in Column E,Was Material Ever Previously Lead?],G4896,Table15[Customer-Owned Portion],O4896),Table15[Unique ID],0),0)))</f>
        <v/>
      </c>
      <c r="X4896"/>
    </row>
    <row r="4897" spans="2:24" x14ac:dyDescent="0.25">
      <c r="B4897" s="146"/>
      <c r="C4897" s="31"/>
      <c r="D4897" s="31"/>
      <c r="E4897" s="44"/>
      <c r="F4897" s="43"/>
      <c r="G4897" s="84"/>
      <c r="H4897" s="31"/>
      <c r="I4897" s="205"/>
      <c r="J4897" s="84"/>
      <c r="K4897" s="31"/>
      <c r="L4897" s="31"/>
      <c r="M4897" s="169"/>
      <c r="N4897" s="148"/>
      <c r="O4897" s="106"/>
      <c r="P4897" s="43"/>
      <c r="Q4897" s="205"/>
      <c r="R4897" s="84"/>
      <c r="S4897" s="31"/>
      <c r="T4897" s="31"/>
      <c r="U4897" s="169"/>
      <c r="V4897" s="150"/>
      <c r="W4897" s="141" t="str" cm="1">
        <f t="array" ref="W4897">IF(SUM(LEN(B4897:V4897))=0,"",IF(OR(OR(ISBLANK(F4897),SUM(LEN(C4897),LEN(D4897))=0),AND(NOT(E4897="Unknown"),ISBLANK(J4897)),AND(NOT(O4897="Unknown"),ISBLANK(R4897))),"Missing Information", INDEX(Table15[Entire Service Line Classification], MATCH(SUMIFS(Table15[Unique ID],Table15[System-Owned Portion],E4897,Table15[If Material Anything Other than "Lead" in Column E,Was Material Ever Previously Lead?],G4897,Table15[Customer-Owned Portion],O4897),Table15[Unique ID],0),0)))</f>
        <v/>
      </c>
      <c r="X4897"/>
    </row>
    <row r="4898" spans="2:24" x14ac:dyDescent="0.25">
      <c r="B4898" s="146"/>
      <c r="C4898" s="31"/>
      <c r="D4898" s="31"/>
      <c r="E4898" s="44"/>
      <c r="F4898" s="43"/>
      <c r="G4898" s="84"/>
      <c r="H4898" s="31"/>
      <c r="I4898" s="205"/>
      <c r="J4898" s="84"/>
      <c r="K4898" s="31"/>
      <c r="L4898" s="31"/>
      <c r="M4898" s="169"/>
      <c r="N4898" s="148"/>
      <c r="O4898" s="106"/>
      <c r="P4898" s="43"/>
      <c r="Q4898" s="205"/>
      <c r="R4898" s="84"/>
      <c r="S4898" s="31"/>
      <c r="T4898" s="31"/>
      <c r="U4898" s="169"/>
      <c r="V4898" s="150"/>
      <c r="W4898" s="141" t="str" cm="1">
        <f t="array" ref="W4898">IF(SUM(LEN(B4898:V4898))=0,"",IF(OR(OR(ISBLANK(F4898),SUM(LEN(C4898),LEN(D4898))=0),AND(NOT(E4898="Unknown"),ISBLANK(J4898)),AND(NOT(O4898="Unknown"),ISBLANK(R4898))),"Missing Information", INDEX(Table15[Entire Service Line Classification], MATCH(SUMIFS(Table15[Unique ID],Table15[System-Owned Portion],E4898,Table15[If Material Anything Other than "Lead" in Column E,Was Material Ever Previously Lead?],G4898,Table15[Customer-Owned Portion],O4898),Table15[Unique ID],0),0)))</f>
        <v/>
      </c>
      <c r="X4898"/>
    </row>
    <row r="4899" spans="2:24" x14ac:dyDescent="0.25">
      <c r="B4899" s="146"/>
      <c r="C4899" s="31"/>
      <c r="D4899" s="31"/>
      <c r="E4899" s="44"/>
      <c r="F4899" s="43"/>
      <c r="G4899" s="84"/>
      <c r="H4899" s="31"/>
      <c r="I4899" s="205"/>
      <c r="J4899" s="84"/>
      <c r="K4899" s="31"/>
      <c r="L4899" s="31"/>
      <c r="M4899" s="169"/>
      <c r="N4899" s="148"/>
      <c r="O4899" s="106"/>
      <c r="P4899" s="43"/>
      <c r="Q4899" s="205"/>
      <c r="R4899" s="84"/>
      <c r="S4899" s="31"/>
      <c r="T4899" s="31"/>
      <c r="U4899" s="169"/>
      <c r="V4899" s="150"/>
      <c r="W4899" s="141" t="str" cm="1">
        <f t="array" ref="W4899">IF(SUM(LEN(B4899:V4899))=0,"",IF(OR(OR(ISBLANK(F4899),SUM(LEN(C4899),LEN(D4899))=0),AND(NOT(E4899="Unknown"),ISBLANK(J4899)),AND(NOT(O4899="Unknown"),ISBLANK(R4899))),"Missing Information", INDEX(Table15[Entire Service Line Classification], MATCH(SUMIFS(Table15[Unique ID],Table15[System-Owned Portion],E4899,Table15[If Material Anything Other than "Lead" in Column E,Was Material Ever Previously Lead?],G4899,Table15[Customer-Owned Portion],O4899),Table15[Unique ID],0),0)))</f>
        <v/>
      </c>
      <c r="X4899"/>
    </row>
    <row r="4900" spans="2:24" x14ac:dyDescent="0.25">
      <c r="B4900" s="146"/>
      <c r="C4900" s="31"/>
      <c r="D4900" s="31"/>
      <c r="E4900" s="44"/>
      <c r="F4900" s="43"/>
      <c r="G4900" s="84"/>
      <c r="H4900" s="31"/>
      <c r="I4900" s="205"/>
      <c r="J4900" s="84"/>
      <c r="K4900" s="31"/>
      <c r="L4900" s="31"/>
      <c r="M4900" s="169"/>
      <c r="N4900" s="148"/>
      <c r="O4900" s="106"/>
      <c r="P4900" s="43"/>
      <c r="Q4900" s="205"/>
      <c r="R4900" s="84"/>
      <c r="S4900" s="31"/>
      <c r="T4900" s="31"/>
      <c r="U4900" s="169"/>
      <c r="V4900" s="150"/>
      <c r="W4900" s="141" t="str" cm="1">
        <f t="array" ref="W4900">IF(SUM(LEN(B4900:V4900))=0,"",IF(OR(OR(ISBLANK(F4900),SUM(LEN(C4900),LEN(D4900))=0),AND(NOT(E4900="Unknown"),ISBLANK(J4900)),AND(NOT(O4900="Unknown"),ISBLANK(R4900))),"Missing Information", INDEX(Table15[Entire Service Line Classification], MATCH(SUMIFS(Table15[Unique ID],Table15[System-Owned Portion],E4900,Table15[If Material Anything Other than "Lead" in Column E,Was Material Ever Previously Lead?],G4900,Table15[Customer-Owned Portion],O4900),Table15[Unique ID],0),0)))</f>
        <v/>
      </c>
      <c r="X4900"/>
    </row>
    <row r="4901" spans="2:24" x14ac:dyDescent="0.25">
      <c r="B4901" s="146"/>
      <c r="C4901" s="31"/>
      <c r="D4901" s="31"/>
      <c r="E4901" s="44"/>
      <c r="F4901" s="43"/>
      <c r="G4901" s="84"/>
      <c r="H4901" s="31"/>
      <c r="I4901" s="205"/>
      <c r="J4901" s="84"/>
      <c r="K4901" s="31"/>
      <c r="L4901" s="31"/>
      <c r="M4901" s="169"/>
      <c r="N4901" s="148"/>
      <c r="O4901" s="106"/>
      <c r="P4901" s="43"/>
      <c r="Q4901" s="205"/>
      <c r="R4901" s="84"/>
      <c r="S4901" s="31"/>
      <c r="T4901" s="31"/>
      <c r="U4901" s="169"/>
      <c r="V4901" s="150"/>
      <c r="W4901" s="141" t="str" cm="1">
        <f t="array" ref="W4901">IF(SUM(LEN(B4901:V4901))=0,"",IF(OR(OR(ISBLANK(F4901),SUM(LEN(C4901),LEN(D4901))=0),AND(NOT(E4901="Unknown"),ISBLANK(J4901)),AND(NOT(O4901="Unknown"),ISBLANK(R4901))),"Missing Information", INDEX(Table15[Entire Service Line Classification], MATCH(SUMIFS(Table15[Unique ID],Table15[System-Owned Portion],E4901,Table15[If Material Anything Other than "Lead" in Column E,Was Material Ever Previously Lead?],G4901,Table15[Customer-Owned Portion],O4901),Table15[Unique ID],0),0)))</f>
        <v/>
      </c>
      <c r="X4901"/>
    </row>
    <row r="4902" spans="2:24" x14ac:dyDescent="0.25">
      <c r="B4902" s="146"/>
      <c r="C4902" s="31"/>
      <c r="D4902" s="31"/>
      <c r="E4902" s="44"/>
      <c r="F4902" s="43"/>
      <c r="G4902" s="84"/>
      <c r="H4902" s="31"/>
      <c r="I4902" s="205"/>
      <c r="J4902" s="84"/>
      <c r="K4902" s="31"/>
      <c r="L4902" s="31"/>
      <c r="M4902" s="169"/>
      <c r="N4902" s="148"/>
      <c r="O4902" s="106"/>
      <c r="P4902" s="43"/>
      <c r="Q4902" s="205"/>
      <c r="R4902" s="84"/>
      <c r="S4902" s="31"/>
      <c r="T4902" s="31"/>
      <c r="U4902" s="169"/>
      <c r="V4902" s="150"/>
      <c r="W4902" s="141" t="str" cm="1">
        <f t="array" ref="W4902">IF(SUM(LEN(B4902:V4902))=0,"",IF(OR(OR(ISBLANK(F4902),SUM(LEN(C4902),LEN(D4902))=0),AND(NOT(E4902="Unknown"),ISBLANK(J4902)),AND(NOT(O4902="Unknown"),ISBLANK(R4902))),"Missing Information", INDEX(Table15[Entire Service Line Classification], MATCH(SUMIFS(Table15[Unique ID],Table15[System-Owned Portion],E4902,Table15[If Material Anything Other than "Lead" in Column E,Was Material Ever Previously Lead?],G4902,Table15[Customer-Owned Portion],O4902),Table15[Unique ID],0),0)))</f>
        <v/>
      </c>
      <c r="X4902"/>
    </row>
    <row r="4903" spans="2:24" x14ac:dyDescent="0.25">
      <c r="B4903" s="146"/>
      <c r="C4903" s="31"/>
      <c r="D4903" s="31"/>
      <c r="E4903" s="44"/>
      <c r="F4903" s="43"/>
      <c r="G4903" s="84"/>
      <c r="H4903" s="31"/>
      <c r="I4903" s="205"/>
      <c r="J4903" s="84"/>
      <c r="K4903" s="31"/>
      <c r="L4903" s="31"/>
      <c r="M4903" s="169"/>
      <c r="N4903" s="148"/>
      <c r="O4903" s="106"/>
      <c r="P4903" s="43"/>
      <c r="Q4903" s="205"/>
      <c r="R4903" s="84"/>
      <c r="S4903" s="31"/>
      <c r="T4903" s="31"/>
      <c r="U4903" s="169"/>
      <c r="V4903" s="150"/>
      <c r="W4903" s="141" t="str" cm="1">
        <f t="array" ref="W4903">IF(SUM(LEN(B4903:V4903))=0,"",IF(OR(OR(ISBLANK(F4903),SUM(LEN(C4903),LEN(D4903))=0),AND(NOT(E4903="Unknown"),ISBLANK(J4903)),AND(NOT(O4903="Unknown"),ISBLANK(R4903))),"Missing Information", INDEX(Table15[Entire Service Line Classification], MATCH(SUMIFS(Table15[Unique ID],Table15[System-Owned Portion],E4903,Table15[If Material Anything Other than "Lead" in Column E,Was Material Ever Previously Lead?],G4903,Table15[Customer-Owned Portion],O4903),Table15[Unique ID],0),0)))</f>
        <v/>
      </c>
      <c r="X4903"/>
    </row>
    <row r="4904" spans="2:24" x14ac:dyDescent="0.25">
      <c r="B4904" s="146"/>
      <c r="C4904" s="31"/>
      <c r="D4904" s="31"/>
      <c r="E4904" s="44"/>
      <c r="F4904" s="43"/>
      <c r="G4904" s="84"/>
      <c r="H4904" s="31"/>
      <c r="I4904" s="205"/>
      <c r="J4904" s="84"/>
      <c r="K4904" s="31"/>
      <c r="L4904" s="31"/>
      <c r="M4904" s="169"/>
      <c r="N4904" s="148"/>
      <c r="O4904" s="106"/>
      <c r="P4904" s="43"/>
      <c r="Q4904" s="205"/>
      <c r="R4904" s="84"/>
      <c r="S4904" s="31"/>
      <c r="T4904" s="31"/>
      <c r="U4904" s="169"/>
      <c r="V4904" s="150"/>
      <c r="W4904" s="141" t="str" cm="1">
        <f t="array" ref="W4904">IF(SUM(LEN(B4904:V4904))=0,"",IF(OR(OR(ISBLANK(F4904),SUM(LEN(C4904),LEN(D4904))=0),AND(NOT(E4904="Unknown"),ISBLANK(J4904)),AND(NOT(O4904="Unknown"),ISBLANK(R4904))),"Missing Information", INDEX(Table15[Entire Service Line Classification], MATCH(SUMIFS(Table15[Unique ID],Table15[System-Owned Portion],E4904,Table15[If Material Anything Other than "Lead" in Column E,Was Material Ever Previously Lead?],G4904,Table15[Customer-Owned Portion],O4904),Table15[Unique ID],0),0)))</f>
        <v/>
      </c>
      <c r="X4904"/>
    </row>
    <row r="4905" spans="2:24" x14ac:dyDescent="0.25">
      <c r="B4905" s="146"/>
      <c r="C4905" s="31"/>
      <c r="D4905" s="31"/>
      <c r="E4905" s="44"/>
      <c r="F4905" s="43"/>
      <c r="G4905" s="84"/>
      <c r="H4905" s="31"/>
      <c r="I4905" s="205"/>
      <c r="J4905" s="84"/>
      <c r="K4905" s="31"/>
      <c r="L4905" s="31"/>
      <c r="M4905" s="169"/>
      <c r="N4905" s="148"/>
      <c r="O4905" s="106"/>
      <c r="P4905" s="43"/>
      <c r="Q4905" s="205"/>
      <c r="R4905" s="84"/>
      <c r="S4905" s="31"/>
      <c r="T4905" s="31"/>
      <c r="U4905" s="169"/>
      <c r="V4905" s="150"/>
      <c r="W4905" s="141" t="str" cm="1">
        <f t="array" ref="W4905">IF(SUM(LEN(B4905:V4905))=0,"",IF(OR(OR(ISBLANK(F4905),SUM(LEN(C4905),LEN(D4905))=0),AND(NOT(E4905="Unknown"),ISBLANK(J4905)),AND(NOT(O4905="Unknown"),ISBLANK(R4905))),"Missing Information", INDEX(Table15[Entire Service Line Classification], MATCH(SUMIFS(Table15[Unique ID],Table15[System-Owned Portion],E4905,Table15[If Material Anything Other than "Lead" in Column E,Was Material Ever Previously Lead?],G4905,Table15[Customer-Owned Portion],O4905),Table15[Unique ID],0),0)))</f>
        <v/>
      </c>
      <c r="X4905"/>
    </row>
    <row r="4906" spans="2:24" x14ac:dyDescent="0.25">
      <c r="B4906" s="146"/>
      <c r="C4906" s="31"/>
      <c r="D4906" s="31"/>
      <c r="E4906" s="44"/>
      <c r="F4906" s="43"/>
      <c r="G4906" s="84"/>
      <c r="H4906" s="31"/>
      <c r="I4906" s="205"/>
      <c r="J4906" s="84"/>
      <c r="K4906" s="31"/>
      <c r="L4906" s="31"/>
      <c r="M4906" s="169"/>
      <c r="N4906" s="148"/>
      <c r="O4906" s="106"/>
      <c r="P4906" s="43"/>
      <c r="Q4906" s="205"/>
      <c r="R4906" s="84"/>
      <c r="S4906" s="31"/>
      <c r="T4906" s="31"/>
      <c r="U4906" s="169"/>
      <c r="V4906" s="150"/>
      <c r="W4906" s="141" t="str" cm="1">
        <f t="array" ref="W4906">IF(SUM(LEN(B4906:V4906))=0,"",IF(OR(OR(ISBLANK(F4906),SUM(LEN(C4906),LEN(D4906))=0),AND(NOT(E4906="Unknown"),ISBLANK(J4906)),AND(NOT(O4906="Unknown"),ISBLANK(R4906))),"Missing Information", INDEX(Table15[Entire Service Line Classification], MATCH(SUMIFS(Table15[Unique ID],Table15[System-Owned Portion],E4906,Table15[If Material Anything Other than "Lead" in Column E,Was Material Ever Previously Lead?],G4906,Table15[Customer-Owned Portion],O4906),Table15[Unique ID],0),0)))</f>
        <v/>
      </c>
      <c r="X4906"/>
    </row>
    <row r="4907" spans="2:24" x14ac:dyDescent="0.25">
      <c r="B4907" s="146"/>
      <c r="C4907" s="31"/>
      <c r="D4907" s="31"/>
      <c r="E4907" s="44"/>
      <c r="F4907" s="43"/>
      <c r="G4907" s="84"/>
      <c r="H4907" s="31"/>
      <c r="I4907" s="205"/>
      <c r="J4907" s="84"/>
      <c r="K4907" s="31"/>
      <c r="L4907" s="31"/>
      <c r="M4907" s="169"/>
      <c r="N4907" s="148"/>
      <c r="O4907" s="106"/>
      <c r="P4907" s="43"/>
      <c r="Q4907" s="205"/>
      <c r="R4907" s="84"/>
      <c r="S4907" s="31"/>
      <c r="T4907" s="31"/>
      <c r="U4907" s="169"/>
      <c r="V4907" s="150"/>
      <c r="W4907" s="141" t="str" cm="1">
        <f t="array" ref="W4907">IF(SUM(LEN(B4907:V4907))=0,"",IF(OR(OR(ISBLANK(F4907),SUM(LEN(C4907),LEN(D4907))=0),AND(NOT(E4907="Unknown"),ISBLANK(J4907)),AND(NOT(O4907="Unknown"),ISBLANK(R4907))),"Missing Information", INDEX(Table15[Entire Service Line Classification], MATCH(SUMIFS(Table15[Unique ID],Table15[System-Owned Portion],E4907,Table15[If Material Anything Other than "Lead" in Column E,Was Material Ever Previously Lead?],G4907,Table15[Customer-Owned Portion],O4907),Table15[Unique ID],0),0)))</f>
        <v/>
      </c>
      <c r="X4907"/>
    </row>
    <row r="4908" spans="2:24" x14ac:dyDescent="0.25">
      <c r="B4908" s="146"/>
      <c r="C4908" s="31"/>
      <c r="D4908" s="31"/>
      <c r="E4908" s="44"/>
      <c r="F4908" s="43"/>
      <c r="G4908" s="84"/>
      <c r="H4908" s="31"/>
      <c r="I4908" s="205"/>
      <c r="J4908" s="84"/>
      <c r="K4908" s="31"/>
      <c r="L4908" s="31"/>
      <c r="M4908" s="169"/>
      <c r="N4908" s="148"/>
      <c r="O4908" s="106"/>
      <c r="P4908" s="43"/>
      <c r="Q4908" s="205"/>
      <c r="R4908" s="84"/>
      <c r="S4908" s="31"/>
      <c r="T4908" s="31"/>
      <c r="U4908" s="169"/>
      <c r="V4908" s="150"/>
      <c r="W4908" s="141" t="str" cm="1">
        <f t="array" ref="W4908">IF(SUM(LEN(B4908:V4908))=0,"",IF(OR(OR(ISBLANK(F4908),SUM(LEN(C4908),LEN(D4908))=0),AND(NOT(E4908="Unknown"),ISBLANK(J4908)),AND(NOT(O4908="Unknown"),ISBLANK(R4908))),"Missing Information", INDEX(Table15[Entire Service Line Classification], MATCH(SUMIFS(Table15[Unique ID],Table15[System-Owned Portion],E4908,Table15[If Material Anything Other than "Lead" in Column E,Was Material Ever Previously Lead?],G4908,Table15[Customer-Owned Portion],O4908),Table15[Unique ID],0),0)))</f>
        <v/>
      </c>
      <c r="X4908"/>
    </row>
    <row r="4909" spans="2:24" x14ac:dyDescent="0.25">
      <c r="B4909" s="146"/>
      <c r="C4909" s="31"/>
      <c r="D4909" s="31"/>
      <c r="E4909" s="44"/>
      <c r="F4909" s="43"/>
      <c r="G4909" s="84"/>
      <c r="H4909" s="31"/>
      <c r="I4909" s="205"/>
      <c r="J4909" s="84"/>
      <c r="K4909" s="31"/>
      <c r="L4909" s="31"/>
      <c r="M4909" s="169"/>
      <c r="N4909" s="148"/>
      <c r="O4909" s="106"/>
      <c r="P4909" s="43"/>
      <c r="Q4909" s="205"/>
      <c r="R4909" s="84"/>
      <c r="S4909" s="31"/>
      <c r="T4909" s="31"/>
      <c r="U4909" s="169"/>
      <c r="V4909" s="150"/>
      <c r="W4909" s="141" t="str" cm="1">
        <f t="array" ref="W4909">IF(SUM(LEN(B4909:V4909))=0,"",IF(OR(OR(ISBLANK(F4909),SUM(LEN(C4909),LEN(D4909))=0),AND(NOT(E4909="Unknown"),ISBLANK(J4909)),AND(NOT(O4909="Unknown"),ISBLANK(R4909))),"Missing Information", INDEX(Table15[Entire Service Line Classification], MATCH(SUMIFS(Table15[Unique ID],Table15[System-Owned Portion],E4909,Table15[If Material Anything Other than "Lead" in Column E,Was Material Ever Previously Lead?],G4909,Table15[Customer-Owned Portion],O4909),Table15[Unique ID],0),0)))</f>
        <v/>
      </c>
      <c r="X4909"/>
    </row>
    <row r="4910" spans="2:24" x14ac:dyDescent="0.25">
      <c r="B4910" s="146"/>
      <c r="C4910" s="31"/>
      <c r="D4910" s="31"/>
      <c r="E4910" s="44"/>
      <c r="F4910" s="43"/>
      <c r="G4910" s="84"/>
      <c r="H4910" s="31"/>
      <c r="I4910" s="205"/>
      <c r="J4910" s="84"/>
      <c r="K4910" s="31"/>
      <c r="L4910" s="31"/>
      <c r="M4910" s="169"/>
      <c r="N4910" s="148"/>
      <c r="O4910" s="106"/>
      <c r="P4910" s="43"/>
      <c r="Q4910" s="205"/>
      <c r="R4910" s="84"/>
      <c r="S4910" s="31"/>
      <c r="T4910" s="31"/>
      <c r="U4910" s="169"/>
      <c r="V4910" s="150"/>
      <c r="W4910" s="141" t="str" cm="1">
        <f t="array" ref="W4910">IF(SUM(LEN(B4910:V4910))=0,"",IF(OR(OR(ISBLANK(F4910),SUM(LEN(C4910),LEN(D4910))=0),AND(NOT(E4910="Unknown"),ISBLANK(J4910)),AND(NOT(O4910="Unknown"),ISBLANK(R4910))),"Missing Information", INDEX(Table15[Entire Service Line Classification], MATCH(SUMIFS(Table15[Unique ID],Table15[System-Owned Portion],E4910,Table15[If Material Anything Other than "Lead" in Column E,Was Material Ever Previously Lead?],G4910,Table15[Customer-Owned Portion],O4910),Table15[Unique ID],0),0)))</f>
        <v/>
      </c>
      <c r="X4910"/>
    </row>
    <row r="4911" spans="2:24" x14ac:dyDescent="0.25">
      <c r="B4911" s="146"/>
      <c r="C4911" s="31"/>
      <c r="D4911" s="31"/>
      <c r="E4911" s="44"/>
      <c r="F4911" s="43"/>
      <c r="G4911" s="84"/>
      <c r="H4911" s="31"/>
      <c r="I4911" s="205"/>
      <c r="J4911" s="84"/>
      <c r="K4911" s="31"/>
      <c r="L4911" s="31"/>
      <c r="M4911" s="169"/>
      <c r="N4911" s="148"/>
      <c r="O4911" s="106"/>
      <c r="P4911" s="43"/>
      <c r="Q4911" s="205"/>
      <c r="R4911" s="84"/>
      <c r="S4911" s="31"/>
      <c r="T4911" s="31"/>
      <c r="U4911" s="169"/>
      <c r="V4911" s="150"/>
      <c r="W4911" s="141" t="str" cm="1">
        <f t="array" ref="W4911">IF(SUM(LEN(B4911:V4911))=0,"",IF(OR(OR(ISBLANK(F4911),SUM(LEN(C4911),LEN(D4911))=0),AND(NOT(E4911="Unknown"),ISBLANK(J4911)),AND(NOT(O4911="Unknown"),ISBLANK(R4911))),"Missing Information", INDEX(Table15[Entire Service Line Classification], MATCH(SUMIFS(Table15[Unique ID],Table15[System-Owned Portion],E4911,Table15[If Material Anything Other than "Lead" in Column E,Was Material Ever Previously Lead?],G4911,Table15[Customer-Owned Portion],O4911),Table15[Unique ID],0),0)))</f>
        <v/>
      </c>
      <c r="X4911"/>
    </row>
    <row r="4912" spans="2:24" x14ac:dyDescent="0.25">
      <c r="B4912" s="146"/>
      <c r="C4912" s="31"/>
      <c r="D4912" s="31"/>
      <c r="E4912" s="44"/>
      <c r="F4912" s="43"/>
      <c r="G4912" s="84"/>
      <c r="H4912" s="31"/>
      <c r="I4912" s="205"/>
      <c r="J4912" s="84"/>
      <c r="K4912" s="31"/>
      <c r="L4912" s="31"/>
      <c r="M4912" s="169"/>
      <c r="N4912" s="148"/>
      <c r="O4912" s="106"/>
      <c r="P4912" s="43"/>
      <c r="Q4912" s="205"/>
      <c r="R4912" s="84"/>
      <c r="S4912" s="31"/>
      <c r="T4912" s="31"/>
      <c r="U4912" s="169"/>
      <c r="V4912" s="150"/>
      <c r="W4912" s="141" t="str" cm="1">
        <f t="array" ref="W4912">IF(SUM(LEN(B4912:V4912))=0,"",IF(OR(OR(ISBLANK(F4912),SUM(LEN(C4912),LEN(D4912))=0),AND(NOT(E4912="Unknown"),ISBLANK(J4912)),AND(NOT(O4912="Unknown"),ISBLANK(R4912))),"Missing Information", INDEX(Table15[Entire Service Line Classification], MATCH(SUMIFS(Table15[Unique ID],Table15[System-Owned Portion],E4912,Table15[If Material Anything Other than "Lead" in Column E,Was Material Ever Previously Lead?],G4912,Table15[Customer-Owned Portion],O4912),Table15[Unique ID],0),0)))</f>
        <v/>
      </c>
      <c r="X4912"/>
    </row>
    <row r="4913" spans="2:24" x14ac:dyDescent="0.25">
      <c r="B4913" s="146"/>
      <c r="C4913" s="31"/>
      <c r="D4913" s="31"/>
      <c r="E4913" s="44"/>
      <c r="F4913" s="43"/>
      <c r="G4913" s="84"/>
      <c r="H4913" s="31"/>
      <c r="I4913" s="205"/>
      <c r="J4913" s="84"/>
      <c r="K4913" s="31"/>
      <c r="L4913" s="31"/>
      <c r="M4913" s="169"/>
      <c r="N4913" s="148"/>
      <c r="O4913" s="106"/>
      <c r="P4913" s="43"/>
      <c r="Q4913" s="205"/>
      <c r="R4913" s="84"/>
      <c r="S4913" s="31"/>
      <c r="T4913" s="31"/>
      <c r="U4913" s="169"/>
      <c r="V4913" s="150"/>
      <c r="W4913" s="141" t="str" cm="1">
        <f t="array" ref="W4913">IF(SUM(LEN(B4913:V4913))=0,"",IF(OR(OR(ISBLANK(F4913),SUM(LEN(C4913),LEN(D4913))=0),AND(NOT(E4913="Unknown"),ISBLANK(J4913)),AND(NOT(O4913="Unknown"),ISBLANK(R4913))),"Missing Information", INDEX(Table15[Entire Service Line Classification], MATCH(SUMIFS(Table15[Unique ID],Table15[System-Owned Portion],E4913,Table15[If Material Anything Other than "Lead" in Column E,Was Material Ever Previously Lead?],G4913,Table15[Customer-Owned Portion],O4913),Table15[Unique ID],0),0)))</f>
        <v/>
      </c>
      <c r="X4913"/>
    </row>
    <row r="4914" spans="2:24" x14ac:dyDescent="0.25">
      <c r="B4914" s="146"/>
      <c r="C4914" s="31"/>
      <c r="D4914" s="31"/>
      <c r="E4914" s="44"/>
      <c r="F4914" s="43"/>
      <c r="G4914" s="84"/>
      <c r="H4914" s="31"/>
      <c r="I4914" s="205"/>
      <c r="J4914" s="84"/>
      <c r="K4914" s="31"/>
      <c r="L4914" s="31"/>
      <c r="M4914" s="169"/>
      <c r="N4914" s="148"/>
      <c r="O4914" s="106"/>
      <c r="P4914" s="43"/>
      <c r="Q4914" s="205"/>
      <c r="R4914" s="84"/>
      <c r="S4914" s="31"/>
      <c r="T4914" s="31"/>
      <c r="U4914" s="169"/>
      <c r="V4914" s="150"/>
      <c r="W4914" s="141" t="str" cm="1">
        <f t="array" ref="W4914">IF(SUM(LEN(B4914:V4914))=0,"",IF(OR(OR(ISBLANK(F4914),SUM(LEN(C4914),LEN(D4914))=0),AND(NOT(E4914="Unknown"),ISBLANK(J4914)),AND(NOT(O4914="Unknown"),ISBLANK(R4914))),"Missing Information", INDEX(Table15[Entire Service Line Classification], MATCH(SUMIFS(Table15[Unique ID],Table15[System-Owned Portion],E4914,Table15[If Material Anything Other than "Lead" in Column E,Was Material Ever Previously Lead?],G4914,Table15[Customer-Owned Portion],O4914),Table15[Unique ID],0),0)))</f>
        <v/>
      </c>
      <c r="X4914"/>
    </row>
    <row r="4915" spans="2:24" x14ac:dyDescent="0.25">
      <c r="B4915" s="146"/>
      <c r="C4915" s="31"/>
      <c r="D4915" s="31"/>
      <c r="E4915" s="44"/>
      <c r="F4915" s="43"/>
      <c r="G4915" s="84"/>
      <c r="H4915" s="31"/>
      <c r="I4915" s="205"/>
      <c r="J4915" s="84"/>
      <c r="K4915" s="31"/>
      <c r="L4915" s="31"/>
      <c r="M4915" s="169"/>
      <c r="N4915" s="148"/>
      <c r="O4915" s="106"/>
      <c r="P4915" s="43"/>
      <c r="Q4915" s="205"/>
      <c r="R4915" s="84"/>
      <c r="S4915" s="31"/>
      <c r="T4915" s="31"/>
      <c r="U4915" s="169"/>
      <c r="V4915" s="150"/>
      <c r="W4915" s="141" t="str" cm="1">
        <f t="array" ref="W4915">IF(SUM(LEN(B4915:V4915))=0,"",IF(OR(OR(ISBLANK(F4915),SUM(LEN(C4915),LEN(D4915))=0),AND(NOT(E4915="Unknown"),ISBLANK(J4915)),AND(NOT(O4915="Unknown"),ISBLANK(R4915))),"Missing Information", INDEX(Table15[Entire Service Line Classification], MATCH(SUMIFS(Table15[Unique ID],Table15[System-Owned Portion],E4915,Table15[If Material Anything Other than "Lead" in Column E,Was Material Ever Previously Lead?],G4915,Table15[Customer-Owned Portion],O4915),Table15[Unique ID],0),0)))</f>
        <v/>
      </c>
      <c r="X4915"/>
    </row>
    <row r="4916" spans="2:24" x14ac:dyDescent="0.25">
      <c r="B4916" s="146"/>
      <c r="C4916" s="31"/>
      <c r="D4916" s="31"/>
      <c r="E4916" s="44"/>
      <c r="F4916" s="43"/>
      <c r="G4916" s="84"/>
      <c r="H4916" s="31"/>
      <c r="I4916" s="205"/>
      <c r="J4916" s="84"/>
      <c r="K4916" s="31"/>
      <c r="L4916" s="31"/>
      <c r="M4916" s="169"/>
      <c r="N4916" s="148"/>
      <c r="O4916" s="106"/>
      <c r="P4916" s="43"/>
      <c r="Q4916" s="205"/>
      <c r="R4916" s="84"/>
      <c r="S4916" s="31"/>
      <c r="T4916" s="31"/>
      <c r="U4916" s="169"/>
      <c r="V4916" s="150"/>
      <c r="W4916" s="141" t="str" cm="1">
        <f t="array" ref="W4916">IF(SUM(LEN(B4916:V4916))=0,"",IF(OR(OR(ISBLANK(F4916),SUM(LEN(C4916),LEN(D4916))=0),AND(NOT(E4916="Unknown"),ISBLANK(J4916)),AND(NOT(O4916="Unknown"),ISBLANK(R4916))),"Missing Information", INDEX(Table15[Entire Service Line Classification], MATCH(SUMIFS(Table15[Unique ID],Table15[System-Owned Portion],E4916,Table15[If Material Anything Other than "Lead" in Column E,Was Material Ever Previously Lead?],G4916,Table15[Customer-Owned Portion],O4916),Table15[Unique ID],0),0)))</f>
        <v/>
      </c>
      <c r="X4916"/>
    </row>
    <row r="4917" spans="2:24" x14ac:dyDescent="0.25">
      <c r="B4917" s="146"/>
      <c r="C4917" s="31"/>
      <c r="D4917" s="31"/>
      <c r="E4917" s="44"/>
      <c r="F4917" s="43"/>
      <c r="G4917" s="84"/>
      <c r="H4917" s="31"/>
      <c r="I4917" s="205"/>
      <c r="J4917" s="84"/>
      <c r="K4917" s="31"/>
      <c r="L4917" s="31"/>
      <c r="M4917" s="169"/>
      <c r="N4917" s="148"/>
      <c r="O4917" s="106"/>
      <c r="P4917" s="43"/>
      <c r="Q4917" s="205"/>
      <c r="R4917" s="84"/>
      <c r="S4917" s="31"/>
      <c r="T4917" s="31"/>
      <c r="U4917" s="169"/>
      <c r="V4917" s="150"/>
      <c r="W4917" s="141" t="str" cm="1">
        <f t="array" ref="W4917">IF(SUM(LEN(B4917:V4917))=0,"",IF(OR(OR(ISBLANK(F4917),SUM(LEN(C4917),LEN(D4917))=0),AND(NOT(E4917="Unknown"),ISBLANK(J4917)),AND(NOT(O4917="Unknown"),ISBLANK(R4917))),"Missing Information", INDEX(Table15[Entire Service Line Classification], MATCH(SUMIFS(Table15[Unique ID],Table15[System-Owned Portion],E4917,Table15[If Material Anything Other than "Lead" in Column E,Was Material Ever Previously Lead?],G4917,Table15[Customer-Owned Portion],O4917),Table15[Unique ID],0),0)))</f>
        <v/>
      </c>
      <c r="X4917"/>
    </row>
    <row r="4918" spans="2:24" x14ac:dyDescent="0.25">
      <c r="B4918" s="146"/>
      <c r="C4918" s="31"/>
      <c r="D4918" s="31"/>
      <c r="E4918" s="44"/>
      <c r="F4918" s="43"/>
      <c r="G4918" s="84"/>
      <c r="H4918" s="31"/>
      <c r="I4918" s="205"/>
      <c r="J4918" s="84"/>
      <c r="K4918" s="31"/>
      <c r="L4918" s="31"/>
      <c r="M4918" s="169"/>
      <c r="N4918" s="148"/>
      <c r="O4918" s="106"/>
      <c r="P4918" s="43"/>
      <c r="Q4918" s="205"/>
      <c r="R4918" s="84"/>
      <c r="S4918" s="31"/>
      <c r="T4918" s="31"/>
      <c r="U4918" s="169"/>
      <c r="V4918" s="150"/>
      <c r="W4918" s="141" t="str" cm="1">
        <f t="array" ref="W4918">IF(SUM(LEN(B4918:V4918))=0,"",IF(OR(OR(ISBLANK(F4918),SUM(LEN(C4918),LEN(D4918))=0),AND(NOT(E4918="Unknown"),ISBLANK(J4918)),AND(NOT(O4918="Unknown"),ISBLANK(R4918))),"Missing Information", INDEX(Table15[Entire Service Line Classification], MATCH(SUMIFS(Table15[Unique ID],Table15[System-Owned Portion],E4918,Table15[If Material Anything Other than "Lead" in Column E,Was Material Ever Previously Lead?],G4918,Table15[Customer-Owned Portion],O4918),Table15[Unique ID],0),0)))</f>
        <v/>
      </c>
      <c r="X4918"/>
    </row>
    <row r="4919" spans="2:24" x14ac:dyDescent="0.25">
      <c r="B4919" s="146"/>
      <c r="C4919" s="31"/>
      <c r="D4919" s="31"/>
      <c r="E4919" s="44"/>
      <c r="F4919" s="43"/>
      <c r="G4919" s="84"/>
      <c r="H4919" s="31"/>
      <c r="I4919" s="205"/>
      <c r="J4919" s="84"/>
      <c r="K4919" s="31"/>
      <c r="L4919" s="31"/>
      <c r="M4919" s="169"/>
      <c r="N4919" s="148"/>
      <c r="O4919" s="106"/>
      <c r="P4919" s="43"/>
      <c r="Q4919" s="205"/>
      <c r="R4919" s="84"/>
      <c r="S4919" s="31"/>
      <c r="T4919" s="31"/>
      <c r="U4919" s="169"/>
      <c r="V4919" s="150"/>
      <c r="W4919" s="141" t="str" cm="1">
        <f t="array" ref="W4919">IF(SUM(LEN(B4919:V4919))=0,"",IF(OR(OR(ISBLANK(F4919),SUM(LEN(C4919),LEN(D4919))=0),AND(NOT(E4919="Unknown"),ISBLANK(J4919)),AND(NOT(O4919="Unknown"),ISBLANK(R4919))),"Missing Information", INDEX(Table15[Entire Service Line Classification], MATCH(SUMIFS(Table15[Unique ID],Table15[System-Owned Portion],E4919,Table15[If Material Anything Other than "Lead" in Column E,Was Material Ever Previously Lead?],G4919,Table15[Customer-Owned Portion],O4919),Table15[Unique ID],0),0)))</f>
        <v/>
      </c>
      <c r="X4919"/>
    </row>
    <row r="4920" spans="2:24" x14ac:dyDescent="0.25">
      <c r="B4920" s="146"/>
      <c r="C4920" s="31"/>
      <c r="D4920" s="31"/>
      <c r="E4920" s="44"/>
      <c r="F4920" s="43"/>
      <c r="G4920" s="84"/>
      <c r="H4920" s="31"/>
      <c r="I4920" s="205"/>
      <c r="J4920" s="84"/>
      <c r="K4920" s="31"/>
      <c r="L4920" s="31"/>
      <c r="M4920" s="169"/>
      <c r="N4920" s="148"/>
      <c r="O4920" s="106"/>
      <c r="P4920" s="43"/>
      <c r="Q4920" s="205"/>
      <c r="R4920" s="84"/>
      <c r="S4920" s="31"/>
      <c r="T4920" s="31"/>
      <c r="U4920" s="169"/>
      <c r="V4920" s="150"/>
      <c r="W4920" s="141" t="str" cm="1">
        <f t="array" ref="W4920">IF(SUM(LEN(B4920:V4920))=0,"",IF(OR(OR(ISBLANK(F4920),SUM(LEN(C4920),LEN(D4920))=0),AND(NOT(E4920="Unknown"),ISBLANK(J4920)),AND(NOT(O4920="Unknown"),ISBLANK(R4920))),"Missing Information", INDEX(Table15[Entire Service Line Classification], MATCH(SUMIFS(Table15[Unique ID],Table15[System-Owned Portion],E4920,Table15[If Material Anything Other than "Lead" in Column E,Was Material Ever Previously Lead?],G4920,Table15[Customer-Owned Portion],O4920),Table15[Unique ID],0),0)))</f>
        <v/>
      </c>
      <c r="X4920"/>
    </row>
    <row r="4921" spans="2:24" x14ac:dyDescent="0.25">
      <c r="B4921" s="146"/>
      <c r="C4921" s="31"/>
      <c r="D4921" s="31"/>
      <c r="E4921" s="44"/>
      <c r="F4921" s="43"/>
      <c r="G4921" s="84"/>
      <c r="H4921" s="31"/>
      <c r="I4921" s="205"/>
      <c r="J4921" s="84"/>
      <c r="K4921" s="31"/>
      <c r="L4921" s="31"/>
      <c r="M4921" s="169"/>
      <c r="N4921" s="148"/>
      <c r="O4921" s="106"/>
      <c r="P4921" s="43"/>
      <c r="Q4921" s="205"/>
      <c r="R4921" s="84"/>
      <c r="S4921" s="31"/>
      <c r="T4921" s="31"/>
      <c r="U4921" s="169"/>
      <c r="V4921" s="150"/>
      <c r="W4921" s="141" t="str" cm="1">
        <f t="array" ref="W4921">IF(SUM(LEN(B4921:V4921))=0,"",IF(OR(OR(ISBLANK(F4921),SUM(LEN(C4921),LEN(D4921))=0),AND(NOT(E4921="Unknown"),ISBLANK(J4921)),AND(NOT(O4921="Unknown"),ISBLANK(R4921))),"Missing Information", INDEX(Table15[Entire Service Line Classification], MATCH(SUMIFS(Table15[Unique ID],Table15[System-Owned Portion],E4921,Table15[If Material Anything Other than "Lead" in Column E,Was Material Ever Previously Lead?],G4921,Table15[Customer-Owned Portion],O4921),Table15[Unique ID],0),0)))</f>
        <v/>
      </c>
      <c r="X4921"/>
    </row>
    <row r="4922" spans="2:24" x14ac:dyDescent="0.25">
      <c r="B4922" s="146"/>
      <c r="C4922" s="31"/>
      <c r="D4922" s="31"/>
      <c r="E4922" s="44"/>
      <c r="F4922" s="43"/>
      <c r="G4922" s="84"/>
      <c r="H4922" s="31"/>
      <c r="I4922" s="205"/>
      <c r="J4922" s="84"/>
      <c r="K4922" s="31"/>
      <c r="L4922" s="31"/>
      <c r="M4922" s="169"/>
      <c r="N4922" s="148"/>
      <c r="O4922" s="106"/>
      <c r="P4922" s="43"/>
      <c r="Q4922" s="205"/>
      <c r="R4922" s="84"/>
      <c r="S4922" s="31"/>
      <c r="T4922" s="31"/>
      <c r="U4922" s="169"/>
      <c r="V4922" s="150"/>
      <c r="W4922" s="141" t="str" cm="1">
        <f t="array" ref="W4922">IF(SUM(LEN(B4922:V4922))=0,"",IF(OR(OR(ISBLANK(F4922),SUM(LEN(C4922),LEN(D4922))=0),AND(NOT(E4922="Unknown"),ISBLANK(J4922)),AND(NOT(O4922="Unknown"),ISBLANK(R4922))),"Missing Information", INDEX(Table15[Entire Service Line Classification], MATCH(SUMIFS(Table15[Unique ID],Table15[System-Owned Portion],E4922,Table15[If Material Anything Other than "Lead" in Column E,Was Material Ever Previously Lead?],G4922,Table15[Customer-Owned Portion],O4922),Table15[Unique ID],0),0)))</f>
        <v/>
      </c>
      <c r="X4922"/>
    </row>
    <row r="4923" spans="2:24" x14ac:dyDescent="0.25">
      <c r="B4923" s="146"/>
      <c r="C4923" s="31"/>
      <c r="D4923" s="31"/>
      <c r="E4923" s="44"/>
      <c r="F4923" s="43"/>
      <c r="G4923" s="84"/>
      <c r="H4923" s="31"/>
      <c r="I4923" s="205"/>
      <c r="J4923" s="84"/>
      <c r="K4923" s="31"/>
      <c r="L4923" s="31"/>
      <c r="M4923" s="169"/>
      <c r="N4923" s="148"/>
      <c r="O4923" s="106"/>
      <c r="P4923" s="43"/>
      <c r="Q4923" s="205"/>
      <c r="R4923" s="84"/>
      <c r="S4923" s="31"/>
      <c r="T4923" s="31"/>
      <c r="U4923" s="169"/>
      <c r="V4923" s="150"/>
      <c r="W4923" s="141" t="str" cm="1">
        <f t="array" ref="W4923">IF(SUM(LEN(B4923:V4923))=0,"",IF(OR(OR(ISBLANK(F4923),SUM(LEN(C4923),LEN(D4923))=0),AND(NOT(E4923="Unknown"),ISBLANK(J4923)),AND(NOT(O4923="Unknown"),ISBLANK(R4923))),"Missing Information", INDEX(Table15[Entire Service Line Classification], MATCH(SUMIFS(Table15[Unique ID],Table15[System-Owned Portion],E4923,Table15[If Material Anything Other than "Lead" in Column E,Was Material Ever Previously Lead?],G4923,Table15[Customer-Owned Portion],O4923),Table15[Unique ID],0),0)))</f>
        <v/>
      </c>
      <c r="X4923"/>
    </row>
    <row r="4924" spans="2:24" x14ac:dyDescent="0.25">
      <c r="B4924" s="146"/>
      <c r="C4924" s="31"/>
      <c r="D4924" s="31"/>
      <c r="E4924" s="44"/>
      <c r="F4924" s="43"/>
      <c r="G4924" s="84"/>
      <c r="H4924" s="31"/>
      <c r="I4924" s="205"/>
      <c r="J4924" s="84"/>
      <c r="K4924" s="31"/>
      <c r="L4924" s="31"/>
      <c r="M4924" s="169"/>
      <c r="N4924" s="148"/>
      <c r="O4924" s="106"/>
      <c r="P4924" s="43"/>
      <c r="Q4924" s="205"/>
      <c r="R4924" s="84"/>
      <c r="S4924" s="31"/>
      <c r="T4924" s="31"/>
      <c r="U4924" s="169"/>
      <c r="V4924" s="150"/>
      <c r="W4924" s="141" t="str" cm="1">
        <f t="array" ref="W4924">IF(SUM(LEN(B4924:V4924))=0,"",IF(OR(OR(ISBLANK(F4924),SUM(LEN(C4924),LEN(D4924))=0),AND(NOT(E4924="Unknown"),ISBLANK(J4924)),AND(NOT(O4924="Unknown"),ISBLANK(R4924))),"Missing Information", INDEX(Table15[Entire Service Line Classification], MATCH(SUMIFS(Table15[Unique ID],Table15[System-Owned Portion],E4924,Table15[If Material Anything Other than "Lead" in Column E,Was Material Ever Previously Lead?],G4924,Table15[Customer-Owned Portion],O4924),Table15[Unique ID],0),0)))</f>
        <v/>
      </c>
      <c r="X4924"/>
    </row>
    <row r="4925" spans="2:24" x14ac:dyDescent="0.25">
      <c r="B4925" s="146"/>
      <c r="C4925" s="31"/>
      <c r="D4925" s="31"/>
      <c r="E4925" s="44"/>
      <c r="F4925" s="43"/>
      <c r="G4925" s="84"/>
      <c r="H4925" s="31"/>
      <c r="I4925" s="205"/>
      <c r="J4925" s="84"/>
      <c r="K4925" s="31"/>
      <c r="L4925" s="31"/>
      <c r="M4925" s="169"/>
      <c r="N4925" s="148"/>
      <c r="O4925" s="106"/>
      <c r="P4925" s="43"/>
      <c r="Q4925" s="205"/>
      <c r="R4925" s="84"/>
      <c r="S4925" s="31"/>
      <c r="T4925" s="31"/>
      <c r="U4925" s="169"/>
      <c r="V4925" s="150"/>
      <c r="W4925" s="141" t="str" cm="1">
        <f t="array" ref="W4925">IF(SUM(LEN(B4925:V4925))=0,"",IF(OR(OR(ISBLANK(F4925),SUM(LEN(C4925),LEN(D4925))=0),AND(NOT(E4925="Unknown"),ISBLANK(J4925)),AND(NOT(O4925="Unknown"),ISBLANK(R4925))),"Missing Information", INDEX(Table15[Entire Service Line Classification], MATCH(SUMIFS(Table15[Unique ID],Table15[System-Owned Portion],E4925,Table15[If Material Anything Other than "Lead" in Column E,Was Material Ever Previously Lead?],G4925,Table15[Customer-Owned Portion],O4925),Table15[Unique ID],0),0)))</f>
        <v/>
      </c>
      <c r="X4925"/>
    </row>
    <row r="4926" spans="2:24" x14ac:dyDescent="0.25">
      <c r="B4926" s="146"/>
      <c r="C4926" s="31"/>
      <c r="D4926" s="31"/>
      <c r="E4926" s="44"/>
      <c r="F4926" s="43"/>
      <c r="G4926" s="84"/>
      <c r="H4926" s="31"/>
      <c r="I4926" s="205"/>
      <c r="J4926" s="84"/>
      <c r="K4926" s="31"/>
      <c r="L4926" s="31"/>
      <c r="M4926" s="169"/>
      <c r="N4926" s="148"/>
      <c r="O4926" s="106"/>
      <c r="P4926" s="43"/>
      <c r="Q4926" s="205"/>
      <c r="R4926" s="84"/>
      <c r="S4926" s="31"/>
      <c r="T4926" s="31"/>
      <c r="U4926" s="169"/>
      <c r="V4926" s="150"/>
      <c r="W4926" s="141" t="str" cm="1">
        <f t="array" ref="W4926">IF(SUM(LEN(B4926:V4926))=0,"",IF(OR(OR(ISBLANK(F4926),SUM(LEN(C4926),LEN(D4926))=0),AND(NOT(E4926="Unknown"),ISBLANK(J4926)),AND(NOT(O4926="Unknown"),ISBLANK(R4926))),"Missing Information", INDEX(Table15[Entire Service Line Classification], MATCH(SUMIFS(Table15[Unique ID],Table15[System-Owned Portion],E4926,Table15[If Material Anything Other than "Lead" in Column E,Was Material Ever Previously Lead?],G4926,Table15[Customer-Owned Portion],O4926),Table15[Unique ID],0),0)))</f>
        <v/>
      </c>
      <c r="X4926"/>
    </row>
    <row r="4927" spans="2:24" x14ac:dyDescent="0.25">
      <c r="B4927" s="146"/>
      <c r="C4927" s="31"/>
      <c r="D4927" s="31"/>
      <c r="E4927" s="44"/>
      <c r="F4927" s="43"/>
      <c r="G4927" s="84"/>
      <c r="H4927" s="31"/>
      <c r="I4927" s="205"/>
      <c r="J4927" s="84"/>
      <c r="K4927" s="31"/>
      <c r="L4927" s="31"/>
      <c r="M4927" s="169"/>
      <c r="N4927" s="148"/>
      <c r="O4927" s="106"/>
      <c r="P4927" s="43"/>
      <c r="Q4927" s="205"/>
      <c r="R4927" s="84"/>
      <c r="S4927" s="31"/>
      <c r="T4927" s="31"/>
      <c r="U4927" s="169"/>
      <c r="V4927" s="150"/>
      <c r="W4927" s="141" t="str" cm="1">
        <f t="array" ref="W4927">IF(SUM(LEN(B4927:V4927))=0,"",IF(OR(OR(ISBLANK(F4927),SUM(LEN(C4927),LEN(D4927))=0),AND(NOT(E4927="Unknown"),ISBLANK(J4927)),AND(NOT(O4927="Unknown"),ISBLANK(R4927))),"Missing Information", INDEX(Table15[Entire Service Line Classification], MATCH(SUMIFS(Table15[Unique ID],Table15[System-Owned Portion],E4927,Table15[If Material Anything Other than "Lead" in Column E,Was Material Ever Previously Lead?],G4927,Table15[Customer-Owned Portion],O4927),Table15[Unique ID],0),0)))</f>
        <v/>
      </c>
      <c r="X4927"/>
    </row>
    <row r="4928" spans="2:24" x14ac:dyDescent="0.25">
      <c r="B4928" s="146"/>
      <c r="C4928" s="31"/>
      <c r="D4928" s="31"/>
      <c r="E4928" s="44"/>
      <c r="F4928" s="43"/>
      <c r="G4928" s="84"/>
      <c r="H4928" s="31"/>
      <c r="I4928" s="205"/>
      <c r="J4928" s="84"/>
      <c r="K4928" s="31"/>
      <c r="L4928" s="31"/>
      <c r="M4928" s="169"/>
      <c r="N4928" s="148"/>
      <c r="O4928" s="106"/>
      <c r="P4928" s="43"/>
      <c r="Q4928" s="205"/>
      <c r="R4928" s="84"/>
      <c r="S4928" s="31"/>
      <c r="T4928" s="31"/>
      <c r="U4928" s="169"/>
      <c r="V4928" s="150"/>
      <c r="W4928" s="141" t="str" cm="1">
        <f t="array" ref="W4928">IF(SUM(LEN(B4928:V4928))=0,"",IF(OR(OR(ISBLANK(F4928),SUM(LEN(C4928),LEN(D4928))=0),AND(NOT(E4928="Unknown"),ISBLANK(J4928)),AND(NOT(O4928="Unknown"),ISBLANK(R4928))),"Missing Information", INDEX(Table15[Entire Service Line Classification], MATCH(SUMIFS(Table15[Unique ID],Table15[System-Owned Portion],E4928,Table15[If Material Anything Other than "Lead" in Column E,Was Material Ever Previously Lead?],G4928,Table15[Customer-Owned Portion],O4928),Table15[Unique ID],0),0)))</f>
        <v/>
      </c>
      <c r="X4928"/>
    </row>
    <row r="4929" spans="2:24" x14ac:dyDescent="0.25">
      <c r="B4929" s="146"/>
      <c r="C4929" s="31"/>
      <c r="D4929" s="31"/>
      <c r="E4929" s="44"/>
      <c r="F4929" s="43"/>
      <c r="G4929" s="84"/>
      <c r="H4929" s="31"/>
      <c r="I4929" s="205"/>
      <c r="J4929" s="84"/>
      <c r="K4929" s="31"/>
      <c r="L4929" s="31"/>
      <c r="M4929" s="169"/>
      <c r="N4929" s="148"/>
      <c r="O4929" s="106"/>
      <c r="P4929" s="43"/>
      <c r="Q4929" s="205"/>
      <c r="R4929" s="84"/>
      <c r="S4929" s="31"/>
      <c r="T4929" s="31"/>
      <c r="U4929" s="169"/>
      <c r="V4929" s="150"/>
      <c r="W4929" s="141" t="str" cm="1">
        <f t="array" ref="W4929">IF(SUM(LEN(B4929:V4929))=0,"",IF(OR(OR(ISBLANK(F4929),SUM(LEN(C4929),LEN(D4929))=0),AND(NOT(E4929="Unknown"),ISBLANK(J4929)),AND(NOT(O4929="Unknown"),ISBLANK(R4929))),"Missing Information", INDEX(Table15[Entire Service Line Classification], MATCH(SUMIFS(Table15[Unique ID],Table15[System-Owned Portion],E4929,Table15[If Material Anything Other than "Lead" in Column E,Was Material Ever Previously Lead?],G4929,Table15[Customer-Owned Portion],O4929),Table15[Unique ID],0),0)))</f>
        <v/>
      </c>
      <c r="X4929"/>
    </row>
    <row r="4930" spans="2:24" x14ac:dyDescent="0.25">
      <c r="B4930" s="146"/>
      <c r="C4930" s="31"/>
      <c r="D4930" s="31"/>
      <c r="E4930" s="44"/>
      <c r="F4930" s="43"/>
      <c r="G4930" s="84"/>
      <c r="H4930" s="31"/>
      <c r="I4930" s="205"/>
      <c r="J4930" s="84"/>
      <c r="K4930" s="31"/>
      <c r="L4930" s="31"/>
      <c r="M4930" s="169"/>
      <c r="N4930" s="148"/>
      <c r="O4930" s="106"/>
      <c r="P4930" s="43"/>
      <c r="Q4930" s="205"/>
      <c r="R4930" s="84"/>
      <c r="S4930" s="31"/>
      <c r="T4930" s="31"/>
      <c r="U4930" s="169"/>
      <c r="V4930" s="150"/>
      <c r="W4930" s="141" t="str" cm="1">
        <f t="array" ref="W4930">IF(SUM(LEN(B4930:V4930))=0,"",IF(OR(OR(ISBLANK(F4930),SUM(LEN(C4930),LEN(D4930))=0),AND(NOT(E4930="Unknown"),ISBLANK(J4930)),AND(NOT(O4930="Unknown"),ISBLANK(R4930))),"Missing Information", INDEX(Table15[Entire Service Line Classification], MATCH(SUMIFS(Table15[Unique ID],Table15[System-Owned Portion],E4930,Table15[If Material Anything Other than "Lead" in Column E,Was Material Ever Previously Lead?],G4930,Table15[Customer-Owned Portion],O4930),Table15[Unique ID],0),0)))</f>
        <v/>
      </c>
      <c r="X4930"/>
    </row>
    <row r="4931" spans="2:24" x14ac:dyDescent="0.25">
      <c r="B4931" s="146"/>
      <c r="C4931" s="31"/>
      <c r="D4931" s="31"/>
      <c r="E4931" s="44"/>
      <c r="F4931" s="43"/>
      <c r="G4931" s="84"/>
      <c r="H4931" s="31"/>
      <c r="I4931" s="205"/>
      <c r="J4931" s="84"/>
      <c r="K4931" s="31"/>
      <c r="L4931" s="31"/>
      <c r="M4931" s="169"/>
      <c r="N4931" s="148"/>
      <c r="O4931" s="106"/>
      <c r="P4931" s="43"/>
      <c r="Q4931" s="205"/>
      <c r="R4931" s="84"/>
      <c r="S4931" s="31"/>
      <c r="T4931" s="31"/>
      <c r="U4931" s="169"/>
      <c r="V4931" s="150"/>
      <c r="W4931" s="141" t="str" cm="1">
        <f t="array" ref="W4931">IF(SUM(LEN(B4931:V4931))=0,"",IF(OR(OR(ISBLANK(F4931),SUM(LEN(C4931),LEN(D4931))=0),AND(NOT(E4931="Unknown"),ISBLANK(J4931)),AND(NOT(O4931="Unknown"),ISBLANK(R4931))),"Missing Information", INDEX(Table15[Entire Service Line Classification], MATCH(SUMIFS(Table15[Unique ID],Table15[System-Owned Portion],E4931,Table15[If Material Anything Other than "Lead" in Column E,Was Material Ever Previously Lead?],G4931,Table15[Customer-Owned Portion],O4931),Table15[Unique ID],0),0)))</f>
        <v/>
      </c>
      <c r="X4931"/>
    </row>
    <row r="4932" spans="2:24" x14ac:dyDescent="0.25">
      <c r="B4932" s="146"/>
      <c r="C4932" s="31"/>
      <c r="D4932" s="31"/>
      <c r="E4932" s="44"/>
      <c r="F4932" s="43"/>
      <c r="G4932" s="84"/>
      <c r="H4932" s="31"/>
      <c r="I4932" s="205"/>
      <c r="J4932" s="84"/>
      <c r="K4932" s="31"/>
      <c r="L4932" s="31"/>
      <c r="M4932" s="169"/>
      <c r="N4932" s="148"/>
      <c r="O4932" s="106"/>
      <c r="P4932" s="43"/>
      <c r="Q4932" s="205"/>
      <c r="R4932" s="84"/>
      <c r="S4932" s="31"/>
      <c r="T4932" s="31"/>
      <c r="U4932" s="169"/>
      <c r="V4932" s="150"/>
      <c r="W4932" s="141" t="str" cm="1">
        <f t="array" ref="W4932">IF(SUM(LEN(B4932:V4932))=0,"",IF(OR(OR(ISBLANK(F4932),SUM(LEN(C4932),LEN(D4932))=0),AND(NOT(E4932="Unknown"),ISBLANK(J4932)),AND(NOT(O4932="Unknown"),ISBLANK(R4932))),"Missing Information", INDEX(Table15[Entire Service Line Classification], MATCH(SUMIFS(Table15[Unique ID],Table15[System-Owned Portion],E4932,Table15[If Material Anything Other than "Lead" in Column E,Was Material Ever Previously Lead?],G4932,Table15[Customer-Owned Portion],O4932),Table15[Unique ID],0),0)))</f>
        <v/>
      </c>
      <c r="X4932"/>
    </row>
    <row r="4933" spans="2:24" x14ac:dyDescent="0.25">
      <c r="B4933" s="146"/>
      <c r="C4933" s="31"/>
      <c r="D4933" s="31"/>
      <c r="E4933" s="44"/>
      <c r="F4933" s="43"/>
      <c r="G4933" s="84"/>
      <c r="H4933" s="31"/>
      <c r="I4933" s="205"/>
      <c r="J4933" s="84"/>
      <c r="K4933" s="31"/>
      <c r="L4933" s="31"/>
      <c r="M4933" s="169"/>
      <c r="N4933" s="148"/>
      <c r="O4933" s="106"/>
      <c r="P4933" s="43"/>
      <c r="Q4933" s="205"/>
      <c r="R4933" s="84"/>
      <c r="S4933" s="31"/>
      <c r="T4933" s="31"/>
      <c r="U4933" s="169"/>
      <c r="V4933" s="150"/>
      <c r="W4933" s="141" t="str" cm="1">
        <f t="array" ref="W4933">IF(SUM(LEN(B4933:V4933))=0,"",IF(OR(OR(ISBLANK(F4933),SUM(LEN(C4933),LEN(D4933))=0),AND(NOT(E4933="Unknown"),ISBLANK(J4933)),AND(NOT(O4933="Unknown"),ISBLANK(R4933))),"Missing Information", INDEX(Table15[Entire Service Line Classification], MATCH(SUMIFS(Table15[Unique ID],Table15[System-Owned Portion],E4933,Table15[If Material Anything Other than "Lead" in Column E,Was Material Ever Previously Lead?],G4933,Table15[Customer-Owned Portion],O4933),Table15[Unique ID],0),0)))</f>
        <v/>
      </c>
      <c r="X4933"/>
    </row>
    <row r="4934" spans="2:24" x14ac:dyDescent="0.25">
      <c r="B4934" s="146"/>
      <c r="C4934" s="31"/>
      <c r="D4934" s="31"/>
      <c r="E4934" s="44"/>
      <c r="F4934" s="43"/>
      <c r="G4934" s="84"/>
      <c r="H4934" s="31"/>
      <c r="I4934" s="205"/>
      <c r="J4934" s="84"/>
      <c r="K4934" s="31"/>
      <c r="L4934" s="31"/>
      <c r="M4934" s="169"/>
      <c r="N4934" s="148"/>
      <c r="O4934" s="106"/>
      <c r="P4934" s="43"/>
      <c r="Q4934" s="205"/>
      <c r="R4934" s="84"/>
      <c r="S4934" s="31"/>
      <c r="T4934" s="31"/>
      <c r="U4934" s="169"/>
      <c r="V4934" s="150"/>
      <c r="W4934" s="141" t="str" cm="1">
        <f t="array" ref="W4934">IF(SUM(LEN(B4934:V4934))=0,"",IF(OR(OR(ISBLANK(F4934),SUM(LEN(C4934),LEN(D4934))=0),AND(NOT(E4934="Unknown"),ISBLANK(J4934)),AND(NOT(O4934="Unknown"),ISBLANK(R4934))),"Missing Information", INDEX(Table15[Entire Service Line Classification], MATCH(SUMIFS(Table15[Unique ID],Table15[System-Owned Portion],E4934,Table15[If Material Anything Other than "Lead" in Column E,Was Material Ever Previously Lead?],G4934,Table15[Customer-Owned Portion],O4934),Table15[Unique ID],0),0)))</f>
        <v/>
      </c>
      <c r="X4934"/>
    </row>
    <row r="4935" spans="2:24" x14ac:dyDescent="0.25">
      <c r="B4935" s="146"/>
      <c r="C4935" s="31"/>
      <c r="D4935" s="31"/>
      <c r="E4935" s="44"/>
      <c r="F4935" s="43"/>
      <c r="G4935" s="84"/>
      <c r="H4935" s="31"/>
      <c r="I4935" s="205"/>
      <c r="J4935" s="84"/>
      <c r="K4935" s="31"/>
      <c r="L4935" s="31"/>
      <c r="M4935" s="169"/>
      <c r="N4935" s="148"/>
      <c r="O4935" s="106"/>
      <c r="P4935" s="43"/>
      <c r="Q4935" s="205"/>
      <c r="R4935" s="84"/>
      <c r="S4935" s="31"/>
      <c r="T4935" s="31"/>
      <c r="U4935" s="169"/>
      <c r="V4935" s="150"/>
      <c r="W4935" s="141" t="str" cm="1">
        <f t="array" ref="W4935">IF(SUM(LEN(B4935:V4935))=0,"",IF(OR(OR(ISBLANK(F4935),SUM(LEN(C4935),LEN(D4935))=0),AND(NOT(E4935="Unknown"),ISBLANK(J4935)),AND(NOT(O4935="Unknown"),ISBLANK(R4935))),"Missing Information", INDEX(Table15[Entire Service Line Classification], MATCH(SUMIFS(Table15[Unique ID],Table15[System-Owned Portion],E4935,Table15[If Material Anything Other than "Lead" in Column E,Was Material Ever Previously Lead?],G4935,Table15[Customer-Owned Portion],O4935),Table15[Unique ID],0),0)))</f>
        <v/>
      </c>
      <c r="X4935"/>
    </row>
    <row r="4936" spans="2:24" x14ac:dyDescent="0.25">
      <c r="B4936" s="146"/>
      <c r="C4936" s="31"/>
      <c r="D4936" s="31"/>
      <c r="E4936" s="44"/>
      <c r="F4936" s="43"/>
      <c r="G4936" s="84"/>
      <c r="H4936" s="31"/>
      <c r="I4936" s="205"/>
      <c r="J4936" s="84"/>
      <c r="K4936" s="31"/>
      <c r="L4936" s="31"/>
      <c r="M4936" s="169"/>
      <c r="N4936" s="148"/>
      <c r="O4936" s="106"/>
      <c r="P4936" s="43"/>
      <c r="Q4936" s="205"/>
      <c r="R4936" s="84"/>
      <c r="S4936" s="31"/>
      <c r="T4936" s="31"/>
      <c r="U4936" s="169"/>
      <c r="V4936" s="150"/>
      <c r="W4936" s="141" t="str" cm="1">
        <f t="array" ref="W4936">IF(SUM(LEN(B4936:V4936))=0,"",IF(OR(OR(ISBLANK(F4936),SUM(LEN(C4936),LEN(D4936))=0),AND(NOT(E4936="Unknown"),ISBLANK(J4936)),AND(NOT(O4936="Unknown"),ISBLANK(R4936))),"Missing Information", INDEX(Table15[Entire Service Line Classification], MATCH(SUMIFS(Table15[Unique ID],Table15[System-Owned Portion],E4936,Table15[If Material Anything Other than "Lead" in Column E,Was Material Ever Previously Lead?],G4936,Table15[Customer-Owned Portion],O4936),Table15[Unique ID],0),0)))</f>
        <v/>
      </c>
      <c r="X4936"/>
    </row>
    <row r="4937" spans="2:24" x14ac:dyDescent="0.25">
      <c r="B4937" s="146"/>
      <c r="C4937" s="31"/>
      <c r="D4937" s="31"/>
      <c r="E4937" s="44"/>
      <c r="F4937" s="43"/>
      <c r="G4937" s="84"/>
      <c r="H4937" s="31"/>
      <c r="I4937" s="205"/>
      <c r="J4937" s="84"/>
      <c r="K4937" s="31"/>
      <c r="L4937" s="31"/>
      <c r="M4937" s="169"/>
      <c r="N4937" s="148"/>
      <c r="O4937" s="106"/>
      <c r="P4937" s="43"/>
      <c r="Q4937" s="205"/>
      <c r="R4937" s="84"/>
      <c r="S4937" s="31"/>
      <c r="T4937" s="31"/>
      <c r="U4937" s="169"/>
      <c r="V4937" s="150"/>
      <c r="W4937" s="141" t="str" cm="1">
        <f t="array" ref="W4937">IF(SUM(LEN(B4937:V4937))=0,"",IF(OR(OR(ISBLANK(F4937),SUM(LEN(C4937),LEN(D4937))=0),AND(NOT(E4937="Unknown"),ISBLANK(J4937)),AND(NOT(O4937="Unknown"),ISBLANK(R4937))),"Missing Information", INDEX(Table15[Entire Service Line Classification], MATCH(SUMIFS(Table15[Unique ID],Table15[System-Owned Portion],E4937,Table15[If Material Anything Other than "Lead" in Column E,Was Material Ever Previously Lead?],G4937,Table15[Customer-Owned Portion],O4937),Table15[Unique ID],0),0)))</f>
        <v/>
      </c>
      <c r="X4937"/>
    </row>
    <row r="4938" spans="2:24" x14ac:dyDescent="0.25">
      <c r="B4938" s="146"/>
      <c r="C4938" s="31"/>
      <c r="D4938" s="31"/>
      <c r="E4938" s="44"/>
      <c r="F4938" s="43"/>
      <c r="G4938" s="84"/>
      <c r="H4938" s="31"/>
      <c r="I4938" s="205"/>
      <c r="J4938" s="84"/>
      <c r="K4938" s="31"/>
      <c r="L4938" s="31"/>
      <c r="M4938" s="169"/>
      <c r="N4938" s="148"/>
      <c r="O4938" s="106"/>
      <c r="P4938" s="43"/>
      <c r="Q4938" s="205"/>
      <c r="R4938" s="84"/>
      <c r="S4938" s="31"/>
      <c r="T4938" s="31"/>
      <c r="U4938" s="169"/>
      <c r="V4938" s="150"/>
      <c r="W4938" s="141" t="str" cm="1">
        <f t="array" ref="W4938">IF(SUM(LEN(B4938:V4938))=0,"",IF(OR(OR(ISBLANK(F4938),SUM(LEN(C4938),LEN(D4938))=0),AND(NOT(E4938="Unknown"),ISBLANK(J4938)),AND(NOT(O4938="Unknown"),ISBLANK(R4938))),"Missing Information", INDEX(Table15[Entire Service Line Classification], MATCH(SUMIFS(Table15[Unique ID],Table15[System-Owned Portion],E4938,Table15[If Material Anything Other than "Lead" in Column E,Was Material Ever Previously Lead?],G4938,Table15[Customer-Owned Portion],O4938),Table15[Unique ID],0),0)))</f>
        <v/>
      </c>
      <c r="X4938"/>
    </row>
    <row r="4939" spans="2:24" x14ac:dyDescent="0.25">
      <c r="B4939" s="146"/>
      <c r="C4939" s="31"/>
      <c r="D4939" s="31"/>
      <c r="E4939" s="44"/>
      <c r="F4939" s="43"/>
      <c r="G4939" s="84"/>
      <c r="H4939" s="31"/>
      <c r="I4939" s="205"/>
      <c r="J4939" s="84"/>
      <c r="K4939" s="31"/>
      <c r="L4939" s="31"/>
      <c r="M4939" s="169"/>
      <c r="N4939" s="148"/>
      <c r="O4939" s="106"/>
      <c r="P4939" s="43"/>
      <c r="Q4939" s="205"/>
      <c r="R4939" s="84"/>
      <c r="S4939" s="31"/>
      <c r="T4939" s="31"/>
      <c r="U4939" s="169"/>
      <c r="V4939" s="150"/>
      <c r="W4939" s="141" t="str" cm="1">
        <f t="array" ref="W4939">IF(SUM(LEN(B4939:V4939))=0,"",IF(OR(OR(ISBLANK(F4939),SUM(LEN(C4939),LEN(D4939))=0),AND(NOT(E4939="Unknown"),ISBLANK(J4939)),AND(NOT(O4939="Unknown"),ISBLANK(R4939))),"Missing Information", INDEX(Table15[Entire Service Line Classification], MATCH(SUMIFS(Table15[Unique ID],Table15[System-Owned Portion],E4939,Table15[If Material Anything Other than "Lead" in Column E,Was Material Ever Previously Lead?],G4939,Table15[Customer-Owned Portion],O4939),Table15[Unique ID],0),0)))</f>
        <v/>
      </c>
      <c r="X4939"/>
    </row>
    <row r="4940" spans="2:24" x14ac:dyDescent="0.25">
      <c r="B4940" s="146"/>
      <c r="C4940" s="31"/>
      <c r="D4940" s="31"/>
      <c r="E4940" s="44"/>
      <c r="F4940" s="43"/>
      <c r="G4940" s="84"/>
      <c r="H4940" s="31"/>
      <c r="I4940" s="205"/>
      <c r="J4940" s="84"/>
      <c r="K4940" s="31"/>
      <c r="L4940" s="31"/>
      <c r="M4940" s="169"/>
      <c r="N4940" s="148"/>
      <c r="O4940" s="106"/>
      <c r="P4940" s="43"/>
      <c r="Q4940" s="205"/>
      <c r="R4940" s="84"/>
      <c r="S4940" s="31"/>
      <c r="T4940" s="31"/>
      <c r="U4940" s="169"/>
      <c r="V4940" s="150"/>
      <c r="W4940" s="141" t="str" cm="1">
        <f t="array" ref="W4940">IF(SUM(LEN(B4940:V4940))=0,"",IF(OR(OR(ISBLANK(F4940),SUM(LEN(C4940),LEN(D4940))=0),AND(NOT(E4940="Unknown"),ISBLANK(J4940)),AND(NOT(O4940="Unknown"),ISBLANK(R4940))),"Missing Information", INDEX(Table15[Entire Service Line Classification], MATCH(SUMIFS(Table15[Unique ID],Table15[System-Owned Portion],E4940,Table15[If Material Anything Other than "Lead" in Column E,Was Material Ever Previously Lead?],G4940,Table15[Customer-Owned Portion],O4940),Table15[Unique ID],0),0)))</f>
        <v/>
      </c>
      <c r="X4940"/>
    </row>
    <row r="4941" spans="2:24" x14ac:dyDescent="0.25">
      <c r="B4941" s="146"/>
      <c r="C4941" s="31"/>
      <c r="D4941" s="31"/>
      <c r="E4941" s="44"/>
      <c r="F4941" s="43"/>
      <c r="G4941" s="84"/>
      <c r="H4941" s="31"/>
      <c r="I4941" s="205"/>
      <c r="J4941" s="84"/>
      <c r="K4941" s="31"/>
      <c r="L4941" s="31"/>
      <c r="M4941" s="169"/>
      <c r="N4941" s="148"/>
      <c r="O4941" s="106"/>
      <c r="P4941" s="43"/>
      <c r="Q4941" s="205"/>
      <c r="R4941" s="84"/>
      <c r="S4941" s="31"/>
      <c r="T4941" s="31"/>
      <c r="U4941" s="169"/>
      <c r="V4941" s="150"/>
      <c r="W4941" s="141" t="str" cm="1">
        <f t="array" ref="W4941">IF(SUM(LEN(B4941:V4941))=0,"",IF(OR(OR(ISBLANK(F4941),SUM(LEN(C4941),LEN(D4941))=0),AND(NOT(E4941="Unknown"),ISBLANK(J4941)),AND(NOT(O4941="Unknown"),ISBLANK(R4941))),"Missing Information", INDEX(Table15[Entire Service Line Classification], MATCH(SUMIFS(Table15[Unique ID],Table15[System-Owned Portion],E4941,Table15[If Material Anything Other than "Lead" in Column E,Was Material Ever Previously Lead?],G4941,Table15[Customer-Owned Portion],O4941),Table15[Unique ID],0),0)))</f>
        <v/>
      </c>
      <c r="X4941"/>
    </row>
    <row r="4942" spans="2:24" x14ac:dyDescent="0.25">
      <c r="B4942" s="146"/>
      <c r="C4942" s="31"/>
      <c r="D4942" s="31"/>
      <c r="E4942" s="44"/>
      <c r="F4942" s="43"/>
      <c r="G4942" s="84"/>
      <c r="H4942" s="31"/>
      <c r="I4942" s="205"/>
      <c r="J4942" s="84"/>
      <c r="K4942" s="31"/>
      <c r="L4942" s="31"/>
      <c r="M4942" s="169"/>
      <c r="N4942" s="148"/>
      <c r="O4942" s="106"/>
      <c r="P4942" s="43"/>
      <c r="Q4942" s="205"/>
      <c r="R4942" s="84"/>
      <c r="S4942" s="31"/>
      <c r="T4942" s="31"/>
      <c r="U4942" s="169"/>
      <c r="V4942" s="150"/>
      <c r="W4942" s="141" t="str" cm="1">
        <f t="array" ref="W4942">IF(SUM(LEN(B4942:V4942))=0,"",IF(OR(OR(ISBLANK(F4942),SUM(LEN(C4942),LEN(D4942))=0),AND(NOT(E4942="Unknown"),ISBLANK(J4942)),AND(NOT(O4942="Unknown"),ISBLANK(R4942))),"Missing Information", INDEX(Table15[Entire Service Line Classification], MATCH(SUMIFS(Table15[Unique ID],Table15[System-Owned Portion],E4942,Table15[If Material Anything Other than "Lead" in Column E,Was Material Ever Previously Lead?],G4942,Table15[Customer-Owned Portion],O4942),Table15[Unique ID],0),0)))</f>
        <v/>
      </c>
      <c r="X4942"/>
    </row>
    <row r="4943" spans="2:24" x14ac:dyDescent="0.25">
      <c r="B4943" s="146"/>
      <c r="C4943" s="31"/>
      <c r="D4943" s="31"/>
      <c r="E4943" s="44"/>
      <c r="F4943" s="43"/>
      <c r="G4943" s="84"/>
      <c r="H4943" s="31"/>
      <c r="I4943" s="205"/>
      <c r="J4943" s="84"/>
      <c r="K4943" s="31"/>
      <c r="L4943" s="31"/>
      <c r="M4943" s="169"/>
      <c r="N4943" s="148"/>
      <c r="O4943" s="106"/>
      <c r="P4943" s="43"/>
      <c r="Q4943" s="205"/>
      <c r="R4943" s="84"/>
      <c r="S4943" s="31"/>
      <c r="T4943" s="31"/>
      <c r="U4943" s="169"/>
      <c r="V4943" s="150"/>
      <c r="W4943" s="141" t="str" cm="1">
        <f t="array" ref="W4943">IF(SUM(LEN(B4943:V4943))=0,"",IF(OR(OR(ISBLANK(F4943),SUM(LEN(C4943),LEN(D4943))=0),AND(NOT(E4943="Unknown"),ISBLANK(J4943)),AND(NOT(O4943="Unknown"),ISBLANK(R4943))),"Missing Information", INDEX(Table15[Entire Service Line Classification], MATCH(SUMIFS(Table15[Unique ID],Table15[System-Owned Portion],E4943,Table15[If Material Anything Other than "Lead" in Column E,Was Material Ever Previously Lead?],G4943,Table15[Customer-Owned Portion],O4943),Table15[Unique ID],0),0)))</f>
        <v/>
      </c>
      <c r="X4943"/>
    </row>
    <row r="4944" spans="2:24" x14ac:dyDescent="0.25">
      <c r="B4944" s="146"/>
      <c r="C4944" s="31"/>
      <c r="D4944" s="31"/>
      <c r="E4944" s="44"/>
      <c r="F4944" s="43"/>
      <c r="G4944" s="84"/>
      <c r="H4944" s="31"/>
      <c r="I4944" s="205"/>
      <c r="J4944" s="84"/>
      <c r="K4944" s="31"/>
      <c r="L4944" s="31"/>
      <c r="M4944" s="169"/>
      <c r="N4944" s="148"/>
      <c r="O4944" s="106"/>
      <c r="P4944" s="43"/>
      <c r="Q4944" s="205"/>
      <c r="R4944" s="84"/>
      <c r="S4944" s="31"/>
      <c r="T4944" s="31"/>
      <c r="U4944" s="169"/>
      <c r="V4944" s="150"/>
      <c r="W4944" s="141" t="str" cm="1">
        <f t="array" ref="W4944">IF(SUM(LEN(B4944:V4944))=0,"",IF(OR(OR(ISBLANK(F4944),SUM(LEN(C4944),LEN(D4944))=0),AND(NOT(E4944="Unknown"),ISBLANK(J4944)),AND(NOT(O4944="Unknown"),ISBLANK(R4944))),"Missing Information", INDEX(Table15[Entire Service Line Classification], MATCH(SUMIFS(Table15[Unique ID],Table15[System-Owned Portion],E4944,Table15[If Material Anything Other than "Lead" in Column E,Was Material Ever Previously Lead?],G4944,Table15[Customer-Owned Portion],O4944),Table15[Unique ID],0),0)))</f>
        <v/>
      </c>
      <c r="X4944"/>
    </row>
    <row r="4945" spans="2:24" x14ac:dyDescent="0.25">
      <c r="B4945" s="146"/>
      <c r="C4945" s="31"/>
      <c r="D4945" s="31"/>
      <c r="E4945" s="44"/>
      <c r="F4945" s="43"/>
      <c r="G4945" s="84"/>
      <c r="H4945" s="31"/>
      <c r="I4945" s="205"/>
      <c r="J4945" s="84"/>
      <c r="K4945" s="31"/>
      <c r="L4945" s="31"/>
      <c r="M4945" s="169"/>
      <c r="N4945" s="148"/>
      <c r="O4945" s="106"/>
      <c r="P4945" s="43"/>
      <c r="Q4945" s="205"/>
      <c r="R4945" s="84"/>
      <c r="S4945" s="31"/>
      <c r="T4945" s="31"/>
      <c r="U4945" s="169"/>
      <c r="V4945" s="150"/>
      <c r="W4945" s="141" t="str" cm="1">
        <f t="array" ref="W4945">IF(SUM(LEN(B4945:V4945))=0,"",IF(OR(OR(ISBLANK(F4945),SUM(LEN(C4945),LEN(D4945))=0),AND(NOT(E4945="Unknown"),ISBLANK(J4945)),AND(NOT(O4945="Unknown"),ISBLANK(R4945))),"Missing Information", INDEX(Table15[Entire Service Line Classification], MATCH(SUMIFS(Table15[Unique ID],Table15[System-Owned Portion],E4945,Table15[If Material Anything Other than "Lead" in Column E,Was Material Ever Previously Lead?],G4945,Table15[Customer-Owned Portion],O4945),Table15[Unique ID],0),0)))</f>
        <v/>
      </c>
      <c r="X4945"/>
    </row>
    <row r="4946" spans="2:24" x14ac:dyDescent="0.25">
      <c r="B4946" s="146"/>
      <c r="C4946" s="31"/>
      <c r="D4946" s="31"/>
      <c r="E4946" s="44"/>
      <c r="F4946" s="43"/>
      <c r="G4946" s="84"/>
      <c r="H4946" s="31"/>
      <c r="I4946" s="205"/>
      <c r="J4946" s="84"/>
      <c r="K4946" s="31"/>
      <c r="L4946" s="31"/>
      <c r="M4946" s="169"/>
      <c r="N4946" s="148"/>
      <c r="O4946" s="106"/>
      <c r="P4946" s="43"/>
      <c r="Q4946" s="205"/>
      <c r="R4946" s="84"/>
      <c r="S4946" s="31"/>
      <c r="T4946" s="31"/>
      <c r="U4946" s="169"/>
      <c r="V4946" s="150"/>
      <c r="W4946" s="141" t="str" cm="1">
        <f t="array" ref="W4946">IF(SUM(LEN(B4946:V4946))=0,"",IF(OR(OR(ISBLANK(F4946),SUM(LEN(C4946),LEN(D4946))=0),AND(NOT(E4946="Unknown"),ISBLANK(J4946)),AND(NOT(O4946="Unknown"),ISBLANK(R4946))),"Missing Information", INDEX(Table15[Entire Service Line Classification], MATCH(SUMIFS(Table15[Unique ID],Table15[System-Owned Portion],E4946,Table15[If Material Anything Other than "Lead" in Column E,Was Material Ever Previously Lead?],G4946,Table15[Customer-Owned Portion],O4946),Table15[Unique ID],0),0)))</f>
        <v/>
      </c>
      <c r="X4946"/>
    </row>
    <row r="4947" spans="2:24" x14ac:dyDescent="0.25">
      <c r="B4947" s="146"/>
      <c r="C4947" s="31"/>
      <c r="D4947" s="31"/>
      <c r="E4947" s="44"/>
      <c r="F4947" s="43"/>
      <c r="G4947" s="84"/>
      <c r="H4947" s="31"/>
      <c r="I4947" s="205"/>
      <c r="J4947" s="84"/>
      <c r="K4947" s="31"/>
      <c r="L4947" s="31"/>
      <c r="M4947" s="169"/>
      <c r="N4947" s="148"/>
      <c r="O4947" s="106"/>
      <c r="P4947" s="43"/>
      <c r="Q4947" s="205"/>
      <c r="R4947" s="84"/>
      <c r="S4947" s="31"/>
      <c r="T4947" s="31"/>
      <c r="U4947" s="169"/>
      <c r="V4947" s="150"/>
      <c r="W4947" s="141" t="str" cm="1">
        <f t="array" ref="W4947">IF(SUM(LEN(B4947:V4947))=0,"",IF(OR(OR(ISBLANK(F4947),SUM(LEN(C4947),LEN(D4947))=0),AND(NOT(E4947="Unknown"),ISBLANK(J4947)),AND(NOT(O4947="Unknown"),ISBLANK(R4947))),"Missing Information", INDEX(Table15[Entire Service Line Classification], MATCH(SUMIFS(Table15[Unique ID],Table15[System-Owned Portion],E4947,Table15[If Material Anything Other than "Lead" in Column E,Was Material Ever Previously Lead?],G4947,Table15[Customer-Owned Portion],O4947),Table15[Unique ID],0),0)))</f>
        <v/>
      </c>
      <c r="X4947"/>
    </row>
    <row r="4948" spans="2:24" x14ac:dyDescent="0.25">
      <c r="B4948" s="146"/>
      <c r="C4948" s="31"/>
      <c r="D4948" s="31"/>
      <c r="E4948" s="44"/>
      <c r="F4948" s="43"/>
      <c r="G4948" s="84"/>
      <c r="H4948" s="31"/>
      <c r="I4948" s="205"/>
      <c r="J4948" s="84"/>
      <c r="K4948" s="31"/>
      <c r="L4948" s="31"/>
      <c r="M4948" s="169"/>
      <c r="N4948" s="148"/>
      <c r="O4948" s="106"/>
      <c r="P4948" s="43"/>
      <c r="Q4948" s="205"/>
      <c r="R4948" s="84"/>
      <c r="S4948" s="31"/>
      <c r="T4948" s="31"/>
      <c r="U4948" s="169"/>
      <c r="V4948" s="150"/>
      <c r="W4948" s="141" t="str" cm="1">
        <f t="array" ref="W4948">IF(SUM(LEN(B4948:V4948))=0,"",IF(OR(OR(ISBLANK(F4948),SUM(LEN(C4948),LEN(D4948))=0),AND(NOT(E4948="Unknown"),ISBLANK(J4948)),AND(NOT(O4948="Unknown"),ISBLANK(R4948))),"Missing Information", INDEX(Table15[Entire Service Line Classification], MATCH(SUMIFS(Table15[Unique ID],Table15[System-Owned Portion],E4948,Table15[If Material Anything Other than "Lead" in Column E,Was Material Ever Previously Lead?],G4948,Table15[Customer-Owned Portion],O4948),Table15[Unique ID],0),0)))</f>
        <v/>
      </c>
      <c r="X4948"/>
    </row>
    <row r="4949" spans="2:24" x14ac:dyDescent="0.25">
      <c r="B4949" s="146"/>
      <c r="C4949" s="31"/>
      <c r="D4949" s="31"/>
      <c r="E4949" s="44"/>
      <c r="F4949" s="43"/>
      <c r="G4949" s="84"/>
      <c r="H4949" s="31"/>
      <c r="I4949" s="205"/>
      <c r="J4949" s="84"/>
      <c r="K4949" s="31"/>
      <c r="L4949" s="31"/>
      <c r="M4949" s="169"/>
      <c r="N4949" s="148"/>
      <c r="O4949" s="106"/>
      <c r="P4949" s="43"/>
      <c r="Q4949" s="205"/>
      <c r="R4949" s="84"/>
      <c r="S4949" s="31"/>
      <c r="T4949" s="31"/>
      <c r="U4949" s="169"/>
      <c r="V4949" s="150"/>
      <c r="W4949" s="141" t="str" cm="1">
        <f t="array" ref="W4949">IF(SUM(LEN(B4949:V4949))=0,"",IF(OR(OR(ISBLANK(F4949),SUM(LEN(C4949),LEN(D4949))=0),AND(NOT(E4949="Unknown"),ISBLANK(J4949)),AND(NOT(O4949="Unknown"),ISBLANK(R4949))),"Missing Information", INDEX(Table15[Entire Service Line Classification], MATCH(SUMIFS(Table15[Unique ID],Table15[System-Owned Portion],E4949,Table15[If Material Anything Other than "Lead" in Column E,Was Material Ever Previously Lead?],G4949,Table15[Customer-Owned Portion],O4949),Table15[Unique ID],0),0)))</f>
        <v/>
      </c>
      <c r="X4949"/>
    </row>
    <row r="4950" spans="2:24" x14ac:dyDescent="0.25">
      <c r="B4950" s="146"/>
      <c r="C4950" s="31"/>
      <c r="D4950" s="31"/>
      <c r="E4950" s="44"/>
      <c r="F4950" s="43"/>
      <c r="G4950" s="84"/>
      <c r="H4950" s="31"/>
      <c r="I4950" s="205"/>
      <c r="J4950" s="84"/>
      <c r="K4950" s="31"/>
      <c r="L4950" s="31"/>
      <c r="M4950" s="169"/>
      <c r="N4950" s="148"/>
      <c r="O4950" s="106"/>
      <c r="P4950" s="43"/>
      <c r="Q4950" s="205"/>
      <c r="R4950" s="84"/>
      <c r="S4950" s="31"/>
      <c r="T4950" s="31"/>
      <c r="U4950" s="169"/>
      <c r="V4950" s="150"/>
      <c r="W4950" s="141" t="str" cm="1">
        <f t="array" ref="W4950">IF(SUM(LEN(B4950:V4950))=0,"",IF(OR(OR(ISBLANK(F4950),SUM(LEN(C4950),LEN(D4950))=0),AND(NOT(E4950="Unknown"),ISBLANK(J4950)),AND(NOT(O4950="Unknown"),ISBLANK(R4950))),"Missing Information", INDEX(Table15[Entire Service Line Classification], MATCH(SUMIFS(Table15[Unique ID],Table15[System-Owned Portion],E4950,Table15[If Material Anything Other than "Lead" in Column E,Was Material Ever Previously Lead?],G4950,Table15[Customer-Owned Portion],O4950),Table15[Unique ID],0),0)))</f>
        <v/>
      </c>
      <c r="X4950"/>
    </row>
    <row r="4951" spans="2:24" x14ac:dyDescent="0.25">
      <c r="B4951" s="146"/>
      <c r="C4951" s="31"/>
      <c r="D4951" s="31"/>
      <c r="E4951" s="44"/>
      <c r="F4951" s="43"/>
      <c r="G4951" s="84"/>
      <c r="H4951" s="31"/>
      <c r="I4951" s="205"/>
      <c r="J4951" s="84"/>
      <c r="K4951" s="31"/>
      <c r="L4951" s="31"/>
      <c r="M4951" s="169"/>
      <c r="N4951" s="148"/>
      <c r="O4951" s="106"/>
      <c r="P4951" s="43"/>
      <c r="Q4951" s="205"/>
      <c r="R4951" s="84"/>
      <c r="S4951" s="31"/>
      <c r="T4951" s="31"/>
      <c r="U4951" s="169"/>
      <c r="V4951" s="150"/>
      <c r="W4951" s="141" t="str" cm="1">
        <f t="array" ref="W4951">IF(SUM(LEN(B4951:V4951))=0,"",IF(OR(OR(ISBLANK(F4951),SUM(LEN(C4951),LEN(D4951))=0),AND(NOT(E4951="Unknown"),ISBLANK(J4951)),AND(NOT(O4951="Unknown"),ISBLANK(R4951))),"Missing Information", INDEX(Table15[Entire Service Line Classification], MATCH(SUMIFS(Table15[Unique ID],Table15[System-Owned Portion],E4951,Table15[If Material Anything Other than "Lead" in Column E,Was Material Ever Previously Lead?],G4951,Table15[Customer-Owned Portion],O4951),Table15[Unique ID],0),0)))</f>
        <v/>
      </c>
      <c r="X4951"/>
    </row>
    <row r="4952" spans="2:24" x14ac:dyDescent="0.25">
      <c r="B4952" s="146"/>
      <c r="C4952" s="31"/>
      <c r="D4952" s="31"/>
      <c r="E4952" s="44"/>
      <c r="F4952" s="43"/>
      <c r="G4952" s="84"/>
      <c r="H4952" s="31"/>
      <c r="I4952" s="205"/>
      <c r="J4952" s="84"/>
      <c r="K4952" s="31"/>
      <c r="L4952" s="31"/>
      <c r="M4952" s="169"/>
      <c r="N4952" s="148"/>
      <c r="O4952" s="106"/>
      <c r="P4952" s="43"/>
      <c r="Q4952" s="205"/>
      <c r="R4952" s="84"/>
      <c r="S4952" s="31"/>
      <c r="T4952" s="31"/>
      <c r="U4952" s="169"/>
      <c r="V4952" s="150"/>
      <c r="W4952" s="141" t="str" cm="1">
        <f t="array" ref="W4952">IF(SUM(LEN(B4952:V4952))=0,"",IF(OR(OR(ISBLANK(F4952),SUM(LEN(C4952),LEN(D4952))=0),AND(NOT(E4952="Unknown"),ISBLANK(J4952)),AND(NOT(O4952="Unknown"),ISBLANK(R4952))),"Missing Information", INDEX(Table15[Entire Service Line Classification], MATCH(SUMIFS(Table15[Unique ID],Table15[System-Owned Portion],E4952,Table15[If Material Anything Other than "Lead" in Column E,Was Material Ever Previously Lead?],G4952,Table15[Customer-Owned Portion],O4952),Table15[Unique ID],0),0)))</f>
        <v/>
      </c>
      <c r="X4952"/>
    </row>
    <row r="4953" spans="2:24" x14ac:dyDescent="0.25">
      <c r="B4953" s="146"/>
      <c r="C4953" s="31"/>
      <c r="D4953" s="31"/>
      <c r="E4953" s="44"/>
      <c r="F4953" s="43"/>
      <c r="G4953" s="84"/>
      <c r="H4953" s="31"/>
      <c r="I4953" s="205"/>
      <c r="J4953" s="84"/>
      <c r="K4953" s="31"/>
      <c r="L4953" s="31"/>
      <c r="M4953" s="169"/>
      <c r="N4953" s="148"/>
      <c r="O4953" s="106"/>
      <c r="P4953" s="43"/>
      <c r="Q4953" s="205"/>
      <c r="R4953" s="84"/>
      <c r="S4953" s="31"/>
      <c r="T4953" s="31"/>
      <c r="U4953" s="169"/>
      <c r="V4953" s="150"/>
      <c r="W4953" s="141" t="str" cm="1">
        <f t="array" ref="W4953">IF(SUM(LEN(B4953:V4953))=0,"",IF(OR(OR(ISBLANK(F4953),SUM(LEN(C4953),LEN(D4953))=0),AND(NOT(E4953="Unknown"),ISBLANK(J4953)),AND(NOT(O4953="Unknown"),ISBLANK(R4953))),"Missing Information", INDEX(Table15[Entire Service Line Classification], MATCH(SUMIFS(Table15[Unique ID],Table15[System-Owned Portion],E4953,Table15[If Material Anything Other than "Lead" in Column E,Was Material Ever Previously Lead?],G4953,Table15[Customer-Owned Portion],O4953),Table15[Unique ID],0),0)))</f>
        <v/>
      </c>
      <c r="X4953"/>
    </row>
    <row r="4954" spans="2:24" x14ac:dyDescent="0.25">
      <c r="B4954" s="146"/>
      <c r="C4954" s="31"/>
      <c r="D4954" s="31"/>
      <c r="E4954" s="44"/>
      <c r="F4954" s="43"/>
      <c r="G4954" s="84"/>
      <c r="H4954" s="31"/>
      <c r="I4954" s="205"/>
      <c r="J4954" s="84"/>
      <c r="K4954" s="31"/>
      <c r="L4954" s="31"/>
      <c r="M4954" s="169"/>
      <c r="N4954" s="148"/>
      <c r="O4954" s="106"/>
      <c r="P4954" s="43"/>
      <c r="Q4954" s="205"/>
      <c r="R4954" s="84"/>
      <c r="S4954" s="31"/>
      <c r="T4954" s="31"/>
      <c r="U4954" s="169"/>
      <c r="V4954" s="150"/>
      <c r="W4954" s="141" t="str" cm="1">
        <f t="array" ref="W4954">IF(SUM(LEN(B4954:V4954))=0,"",IF(OR(OR(ISBLANK(F4954),SUM(LEN(C4954),LEN(D4954))=0),AND(NOT(E4954="Unknown"),ISBLANK(J4954)),AND(NOT(O4954="Unknown"),ISBLANK(R4954))),"Missing Information", INDEX(Table15[Entire Service Line Classification], MATCH(SUMIFS(Table15[Unique ID],Table15[System-Owned Portion],E4954,Table15[If Material Anything Other than "Lead" in Column E,Was Material Ever Previously Lead?],G4954,Table15[Customer-Owned Portion],O4954),Table15[Unique ID],0),0)))</f>
        <v/>
      </c>
      <c r="X4954"/>
    </row>
    <row r="4955" spans="2:24" x14ac:dyDescent="0.25">
      <c r="B4955" s="146"/>
      <c r="C4955" s="31"/>
      <c r="D4955" s="31"/>
      <c r="E4955" s="44"/>
      <c r="F4955" s="43"/>
      <c r="G4955" s="84"/>
      <c r="H4955" s="31"/>
      <c r="I4955" s="205"/>
      <c r="J4955" s="84"/>
      <c r="K4955" s="31"/>
      <c r="L4955" s="31"/>
      <c r="M4955" s="169"/>
      <c r="N4955" s="148"/>
      <c r="O4955" s="106"/>
      <c r="P4955" s="43"/>
      <c r="Q4955" s="205"/>
      <c r="R4955" s="84"/>
      <c r="S4955" s="31"/>
      <c r="T4955" s="31"/>
      <c r="U4955" s="169"/>
      <c r="V4955" s="150"/>
      <c r="W4955" s="141" t="str" cm="1">
        <f t="array" ref="W4955">IF(SUM(LEN(B4955:V4955))=0,"",IF(OR(OR(ISBLANK(F4955),SUM(LEN(C4955),LEN(D4955))=0),AND(NOT(E4955="Unknown"),ISBLANK(J4955)),AND(NOT(O4955="Unknown"),ISBLANK(R4955))),"Missing Information", INDEX(Table15[Entire Service Line Classification], MATCH(SUMIFS(Table15[Unique ID],Table15[System-Owned Portion],E4955,Table15[If Material Anything Other than "Lead" in Column E,Was Material Ever Previously Lead?],G4955,Table15[Customer-Owned Portion],O4955),Table15[Unique ID],0),0)))</f>
        <v/>
      </c>
      <c r="X4955"/>
    </row>
    <row r="4956" spans="2:24" x14ac:dyDescent="0.25">
      <c r="B4956" s="146"/>
      <c r="C4956" s="31"/>
      <c r="D4956" s="31"/>
      <c r="E4956" s="44"/>
      <c r="F4956" s="43"/>
      <c r="G4956" s="84"/>
      <c r="H4956" s="31"/>
      <c r="I4956" s="205"/>
      <c r="J4956" s="84"/>
      <c r="K4956" s="31"/>
      <c r="L4956" s="31"/>
      <c r="M4956" s="169"/>
      <c r="N4956" s="148"/>
      <c r="O4956" s="106"/>
      <c r="P4956" s="43"/>
      <c r="Q4956" s="205"/>
      <c r="R4956" s="84"/>
      <c r="S4956" s="31"/>
      <c r="T4956" s="31"/>
      <c r="U4956" s="169"/>
      <c r="V4956" s="150"/>
      <c r="W4956" s="141" t="str" cm="1">
        <f t="array" ref="W4956">IF(SUM(LEN(B4956:V4956))=0,"",IF(OR(OR(ISBLANK(F4956),SUM(LEN(C4956),LEN(D4956))=0),AND(NOT(E4956="Unknown"),ISBLANK(J4956)),AND(NOT(O4956="Unknown"),ISBLANK(R4956))),"Missing Information", INDEX(Table15[Entire Service Line Classification], MATCH(SUMIFS(Table15[Unique ID],Table15[System-Owned Portion],E4956,Table15[If Material Anything Other than "Lead" in Column E,Was Material Ever Previously Lead?],G4956,Table15[Customer-Owned Portion],O4956),Table15[Unique ID],0),0)))</f>
        <v/>
      </c>
      <c r="X4956"/>
    </row>
    <row r="4957" spans="2:24" x14ac:dyDescent="0.25">
      <c r="B4957" s="146"/>
      <c r="C4957" s="31"/>
      <c r="D4957" s="31"/>
      <c r="E4957" s="44"/>
      <c r="F4957" s="43"/>
      <c r="G4957" s="84"/>
      <c r="H4957" s="31"/>
      <c r="I4957" s="205"/>
      <c r="J4957" s="84"/>
      <c r="K4957" s="31"/>
      <c r="L4957" s="31"/>
      <c r="M4957" s="169"/>
      <c r="N4957" s="148"/>
      <c r="O4957" s="106"/>
      <c r="P4957" s="43"/>
      <c r="Q4957" s="205"/>
      <c r="R4957" s="84"/>
      <c r="S4957" s="31"/>
      <c r="T4957" s="31"/>
      <c r="U4957" s="169"/>
      <c r="V4957" s="150"/>
      <c r="W4957" s="141" t="str" cm="1">
        <f t="array" ref="W4957">IF(SUM(LEN(B4957:V4957))=0,"",IF(OR(OR(ISBLANK(F4957),SUM(LEN(C4957),LEN(D4957))=0),AND(NOT(E4957="Unknown"),ISBLANK(J4957)),AND(NOT(O4957="Unknown"),ISBLANK(R4957))),"Missing Information", INDEX(Table15[Entire Service Line Classification], MATCH(SUMIFS(Table15[Unique ID],Table15[System-Owned Portion],E4957,Table15[If Material Anything Other than "Lead" in Column E,Was Material Ever Previously Lead?],G4957,Table15[Customer-Owned Portion],O4957),Table15[Unique ID],0),0)))</f>
        <v/>
      </c>
      <c r="X4957"/>
    </row>
    <row r="4958" spans="2:24" x14ac:dyDescent="0.25">
      <c r="B4958" s="146"/>
      <c r="C4958" s="31"/>
      <c r="D4958" s="31"/>
      <c r="E4958" s="44"/>
      <c r="F4958" s="43"/>
      <c r="G4958" s="84"/>
      <c r="H4958" s="31"/>
      <c r="I4958" s="205"/>
      <c r="J4958" s="84"/>
      <c r="K4958" s="31"/>
      <c r="L4958" s="31"/>
      <c r="M4958" s="169"/>
      <c r="N4958" s="148"/>
      <c r="O4958" s="106"/>
      <c r="P4958" s="43"/>
      <c r="Q4958" s="205"/>
      <c r="R4958" s="84"/>
      <c r="S4958" s="31"/>
      <c r="T4958" s="31"/>
      <c r="U4958" s="169"/>
      <c r="V4958" s="150"/>
      <c r="W4958" s="141" t="str" cm="1">
        <f t="array" ref="W4958">IF(SUM(LEN(B4958:V4958))=0,"",IF(OR(OR(ISBLANK(F4958),SUM(LEN(C4958),LEN(D4958))=0),AND(NOT(E4958="Unknown"),ISBLANK(J4958)),AND(NOT(O4958="Unknown"),ISBLANK(R4958))),"Missing Information", INDEX(Table15[Entire Service Line Classification], MATCH(SUMIFS(Table15[Unique ID],Table15[System-Owned Portion],E4958,Table15[If Material Anything Other than "Lead" in Column E,Was Material Ever Previously Lead?],G4958,Table15[Customer-Owned Portion],O4958),Table15[Unique ID],0),0)))</f>
        <v/>
      </c>
      <c r="X4958"/>
    </row>
    <row r="4959" spans="2:24" x14ac:dyDescent="0.25">
      <c r="B4959" s="146"/>
      <c r="C4959" s="31"/>
      <c r="D4959" s="31"/>
      <c r="E4959" s="44"/>
      <c r="F4959" s="43"/>
      <c r="G4959" s="84"/>
      <c r="H4959" s="31"/>
      <c r="I4959" s="205"/>
      <c r="J4959" s="84"/>
      <c r="K4959" s="31"/>
      <c r="L4959" s="31"/>
      <c r="M4959" s="169"/>
      <c r="N4959" s="148"/>
      <c r="O4959" s="106"/>
      <c r="P4959" s="43"/>
      <c r="Q4959" s="205"/>
      <c r="R4959" s="84"/>
      <c r="S4959" s="31"/>
      <c r="T4959" s="31"/>
      <c r="U4959" s="169"/>
      <c r="V4959" s="150"/>
      <c r="W4959" s="141" t="str" cm="1">
        <f t="array" ref="W4959">IF(SUM(LEN(B4959:V4959))=0,"",IF(OR(OR(ISBLANK(F4959),SUM(LEN(C4959),LEN(D4959))=0),AND(NOT(E4959="Unknown"),ISBLANK(J4959)),AND(NOT(O4959="Unknown"),ISBLANK(R4959))),"Missing Information", INDEX(Table15[Entire Service Line Classification], MATCH(SUMIFS(Table15[Unique ID],Table15[System-Owned Portion],E4959,Table15[If Material Anything Other than "Lead" in Column E,Was Material Ever Previously Lead?],G4959,Table15[Customer-Owned Portion],O4959),Table15[Unique ID],0),0)))</f>
        <v/>
      </c>
      <c r="X4959"/>
    </row>
    <row r="4960" spans="2:24" x14ac:dyDescent="0.25">
      <c r="B4960" s="146"/>
      <c r="C4960" s="31"/>
      <c r="D4960" s="31"/>
      <c r="E4960" s="44"/>
      <c r="F4960" s="43"/>
      <c r="G4960" s="84"/>
      <c r="H4960" s="31"/>
      <c r="I4960" s="205"/>
      <c r="J4960" s="84"/>
      <c r="K4960" s="31"/>
      <c r="L4960" s="31"/>
      <c r="M4960" s="169"/>
      <c r="N4960" s="148"/>
      <c r="O4960" s="106"/>
      <c r="P4960" s="43"/>
      <c r="Q4960" s="205"/>
      <c r="R4960" s="84"/>
      <c r="S4960" s="31"/>
      <c r="T4960" s="31"/>
      <c r="U4960" s="169"/>
      <c r="V4960" s="150"/>
      <c r="W4960" s="141" t="str" cm="1">
        <f t="array" ref="W4960">IF(SUM(LEN(B4960:V4960))=0,"",IF(OR(OR(ISBLANK(F4960),SUM(LEN(C4960),LEN(D4960))=0),AND(NOT(E4960="Unknown"),ISBLANK(J4960)),AND(NOT(O4960="Unknown"),ISBLANK(R4960))),"Missing Information", INDEX(Table15[Entire Service Line Classification], MATCH(SUMIFS(Table15[Unique ID],Table15[System-Owned Portion],E4960,Table15[If Material Anything Other than "Lead" in Column E,Was Material Ever Previously Lead?],G4960,Table15[Customer-Owned Portion],O4960),Table15[Unique ID],0),0)))</f>
        <v/>
      </c>
      <c r="X4960"/>
    </row>
    <row r="4961" spans="2:24" x14ac:dyDescent="0.25">
      <c r="B4961" s="146"/>
      <c r="C4961" s="31"/>
      <c r="D4961" s="31"/>
      <c r="E4961" s="44"/>
      <c r="F4961" s="43"/>
      <c r="G4961" s="84"/>
      <c r="H4961" s="31"/>
      <c r="I4961" s="205"/>
      <c r="J4961" s="84"/>
      <c r="K4961" s="31"/>
      <c r="L4961" s="31"/>
      <c r="M4961" s="169"/>
      <c r="N4961" s="148"/>
      <c r="O4961" s="106"/>
      <c r="P4961" s="43"/>
      <c r="Q4961" s="205"/>
      <c r="R4961" s="84"/>
      <c r="S4961" s="31"/>
      <c r="T4961" s="31"/>
      <c r="U4961" s="169"/>
      <c r="V4961" s="150"/>
      <c r="W4961" s="141" t="str" cm="1">
        <f t="array" ref="W4961">IF(SUM(LEN(B4961:V4961))=0,"",IF(OR(OR(ISBLANK(F4961),SUM(LEN(C4961),LEN(D4961))=0),AND(NOT(E4961="Unknown"),ISBLANK(J4961)),AND(NOT(O4961="Unknown"),ISBLANK(R4961))),"Missing Information", INDEX(Table15[Entire Service Line Classification], MATCH(SUMIFS(Table15[Unique ID],Table15[System-Owned Portion],E4961,Table15[If Material Anything Other than "Lead" in Column E,Was Material Ever Previously Lead?],G4961,Table15[Customer-Owned Portion],O4961),Table15[Unique ID],0),0)))</f>
        <v/>
      </c>
      <c r="X4961"/>
    </row>
    <row r="4962" spans="2:24" x14ac:dyDescent="0.25">
      <c r="B4962" s="146"/>
      <c r="C4962" s="31"/>
      <c r="D4962" s="31"/>
      <c r="E4962" s="44"/>
      <c r="F4962" s="43"/>
      <c r="G4962" s="84"/>
      <c r="H4962" s="31"/>
      <c r="I4962" s="205"/>
      <c r="J4962" s="84"/>
      <c r="K4962" s="31"/>
      <c r="L4962" s="31"/>
      <c r="M4962" s="169"/>
      <c r="N4962" s="148"/>
      <c r="O4962" s="106"/>
      <c r="P4962" s="43"/>
      <c r="Q4962" s="205"/>
      <c r="R4962" s="84"/>
      <c r="S4962" s="31"/>
      <c r="T4962" s="31"/>
      <c r="U4962" s="169"/>
      <c r="V4962" s="150"/>
      <c r="W4962" s="141" t="str" cm="1">
        <f t="array" ref="W4962">IF(SUM(LEN(B4962:V4962))=0,"",IF(OR(OR(ISBLANK(F4962),SUM(LEN(C4962),LEN(D4962))=0),AND(NOT(E4962="Unknown"),ISBLANK(J4962)),AND(NOT(O4962="Unknown"),ISBLANK(R4962))),"Missing Information", INDEX(Table15[Entire Service Line Classification], MATCH(SUMIFS(Table15[Unique ID],Table15[System-Owned Portion],E4962,Table15[If Material Anything Other than "Lead" in Column E,Was Material Ever Previously Lead?],G4962,Table15[Customer-Owned Portion],O4962),Table15[Unique ID],0),0)))</f>
        <v/>
      </c>
      <c r="X4962"/>
    </row>
    <row r="4963" spans="2:24" x14ac:dyDescent="0.25">
      <c r="B4963" s="146"/>
      <c r="C4963" s="31"/>
      <c r="D4963" s="31"/>
      <c r="E4963" s="44"/>
      <c r="F4963" s="43"/>
      <c r="G4963" s="84"/>
      <c r="H4963" s="31"/>
      <c r="I4963" s="205"/>
      <c r="J4963" s="84"/>
      <c r="K4963" s="31"/>
      <c r="L4963" s="31"/>
      <c r="M4963" s="169"/>
      <c r="N4963" s="148"/>
      <c r="O4963" s="106"/>
      <c r="P4963" s="43"/>
      <c r="Q4963" s="205"/>
      <c r="R4963" s="84"/>
      <c r="S4963" s="31"/>
      <c r="T4963" s="31"/>
      <c r="U4963" s="169"/>
      <c r="V4963" s="150"/>
      <c r="W4963" s="141" t="str" cm="1">
        <f t="array" ref="W4963">IF(SUM(LEN(B4963:V4963))=0,"",IF(OR(OR(ISBLANK(F4963),SUM(LEN(C4963),LEN(D4963))=0),AND(NOT(E4963="Unknown"),ISBLANK(J4963)),AND(NOT(O4963="Unknown"),ISBLANK(R4963))),"Missing Information", INDEX(Table15[Entire Service Line Classification], MATCH(SUMIFS(Table15[Unique ID],Table15[System-Owned Portion],E4963,Table15[If Material Anything Other than "Lead" in Column E,Was Material Ever Previously Lead?],G4963,Table15[Customer-Owned Portion],O4963),Table15[Unique ID],0),0)))</f>
        <v/>
      </c>
      <c r="X4963"/>
    </row>
    <row r="4964" spans="2:24" x14ac:dyDescent="0.25">
      <c r="B4964" s="146"/>
      <c r="C4964" s="31"/>
      <c r="D4964" s="31"/>
      <c r="E4964" s="44"/>
      <c r="F4964" s="43"/>
      <c r="G4964" s="84"/>
      <c r="H4964" s="31"/>
      <c r="I4964" s="205"/>
      <c r="J4964" s="84"/>
      <c r="K4964" s="31"/>
      <c r="L4964" s="31"/>
      <c r="M4964" s="169"/>
      <c r="N4964" s="148"/>
      <c r="O4964" s="106"/>
      <c r="P4964" s="43"/>
      <c r="Q4964" s="205"/>
      <c r="R4964" s="84"/>
      <c r="S4964" s="31"/>
      <c r="T4964" s="31"/>
      <c r="U4964" s="169"/>
      <c r="V4964" s="150"/>
      <c r="W4964" s="141" t="str" cm="1">
        <f t="array" ref="W4964">IF(SUM(LEN(B4964:V4964))=0,"",IF(OR(OR(ISBLANK(F4964),SUM(LEN(C4964),LEN(D4964))=0),AND(NOT(E4964="Unknown"),ISBLANK(J4964)),AND(NOT(O4964="Unknown"),ISBLANK(R4964))),"Missing Information", INDEX(Table15[Entire Service Line Classification], MATCH(SUMIFS(Table15[Unique ID],Table15[System-Owned Portion],E4964,Table15[If Material Anything Other than "Lead" in Column E,Was Material Ever Previously Lead?],G4964,Table15[Customer-Owned Portion],O4964),Table15[Unique ID],0),0)))</f>
        <v/>
      </c>
      <c r="X4964"/>
    </row>
    <row r="4965" spans="2:24" x14ac:dyDescent="0.25">
      <c r="B4965" s="146"/>
      <c r="C4965" s="31"/>
      <c r="D4965" s="31"/>
      <c r="E4965" s="44"/>
      <c r="F4965" s="43"/>
      <c r="G4965" s="84"/>
      <c r="H4965" s="31"/>
      <c r="I4965" s="205"/>
      <c r="J4965" s="84"/>
      <c r="K4965" s="31"/>
      <c r="L4965" s="31"/>
      <c r="M4965" s="169"/>
      <c r="N4965" s="148"/>
      <c r="O4965" s="106"/>
      <c r="P4965" s="43"/>
      <c r="Q4965" s="205"/>
      <c r="R4965" s="84"/>
      <c r="S4965" s="31"/>
      <c r="T4965" s="31"/>
      <c r="U4965" s="169"/>
      <c r="V4965" s="150"/>
      <c r="W4965" s="141" t="str" cm="1">
        <f t="array" ref="W4965">IF(SUM(LEN(B4965:V4965))=0,"",IF(OR(OR(ISBLANK(F4965),SUM(LEN(C4965),LEN(D4965))=0),AND(NOT(E4965="Unknown"),ISBLANK(J4965)),AND(NOT(O4965="Unknown"),ISBLANK(R4965))),"Missing Information", INDEX(Table15[Entire Service Line Classification], MATCH(SUMIFS(Table15[Unique ID],Table15[System-Owned Portion],E4965,Table15[If Material Anything Other than "Lead" in Column E,Was Material Ever Previously Lead?],G4965,Table15[Customer-Owned Portion],O4965),Table15[Unique ID],0),0)))</f>
        <v/>
      </c>
      <c r="X4965"/>
    </row>
    <row r="4966" spans="2:24" x14ac:dyDescent="0.25">
      <c r="B4966" s="146"/>
      <c r="C4966" s="31"/>
      <c r="D4966" s="31"/>
      <c r="E4966" s="44"/>
      <c r="F4966" s="43"/>
      <c r="G4966" s="84"/>
      <c r="H4966" s="31"/>
      <c r="I4966" s="205"/>
      <c r="J4966" s="84"/>
      <c r="K4966" s="31"/>
      <c r="L4966" s="31"/>
      <c r="M4966" s="169"/>
      <c r="N4966" s="148"/>
      <c r="O4966" s="106"/>
      <c r="P4966" s="43"/>
      <c r="Q4966" s="205"/>
      <c r="R4966" s="84"/>
      <c r="S4966" s="31"/>
      <c r="T4966" s="31"/>
      <c r="U4966" s="169"/>
      <c r="V4966" s="150"/>
      <c r="W4966" s="141" t="str" cm="1">
        <f t="array" ref="W4966">IF(SUM(LEN(B4966:V4966))=0,"",IF(OR(OR(ISBLANK(F4966),SUM(LEN(C4966),LEN(D4966))=0),AND(NOT(E4966="Unknown"),ISBLANK(J4966)),AND(NOT(O4966="Unknown"),ISBLANK(R4966))),"Missing Information", INDEX(Table15[Entire Service Line Classification], MATCH(SUMIFS(Table15[Unique ID],Table15[System-Owned Portion],E4966,Table15[If Material Anything Other than "Lead" in Column E,Was Material Ever Previously Lead?],G4966,Table15[Customer-Owned Portion],O4966),Table15[Unique ID],0),0)))</f>
        <v/>
      </c>
      <c r="X4966"/>
    </row>
    <row r="4967" spans="2:24" x14ac:dyDescent="0.25">
      <c r="B4967" s="146"/>
      <c r="C4967" s="31"/>
      <c r="D4967" s="31"/>
      <c r="E4967" s="44"/>
      <c r="F4967" s="43"/>
      <c r="G4967" s="84"/>
      <c r="H4967" s="31"/>
      <c r="I4967" s="205"/>
      <c r="J4967" s="84"/>
      <c r="K4967" s="31"/>
      <c r="L4967" s="31"/>
      <c r="M4967" s="169"/>
      <c r="N4967" s="148"/>
      <c r="O4967" s="106"/>
      <c r="P4967" s="43"/>
      <c r="Q4967" s="205"/>
      <c r="R4967" s="84"/>
      <c r="S4967" s="31"/>
      <c r="T4967" s="31"/>
      <c r="U4967" s="169"/>
      <c r="V4967" s="150"/>
      <c r="W4967" s="141" t="str" cm="1">
        <f t="array" ref="W4967">IF(SUM(LEN(B4967:V4967))=0,"",IF(OR(OR(ISBLANK(F4967),SUM(LEN(C4967),LEN(D4967))=0),AND(NOT(E4967="Unknown"),ISBLANK(J4967)),AND(NOT(O4967="Unknown"),ISBLANK(R4967))),"Missing Information", INDEX(Table15[Entire Service Line Classification], MATCH(SUMIFS(Table15[Unique ID],Table15[System-Owned Portion],E4967,Table15[If Material Anything Other than "Lead" in Column E,Was Material Ever Previously Lead?],G4967,Table15[Customer-Owned Portion],O4967),Table15[Unique ID],0),0)))</f>
        <v/>
      </c>
      <c r="X4967"/>
    </row>
    <row r="4968" spans="2:24" x14ac:dyDescent="0.25">
      <c r="B4968" s="146"/>
      <c r="C4968" s="31"/>
      <c r="D4968" s="31"/>
      <c r="E4968" s="44"/>
      <c r="F4968" s="43"/>
      <c r="G4968" s="84"/>
      <c r="H4968" s="31"/>
      <c r="I4968" s="205"/>
      <c r="J4968" s="84"/>
      <c r="K4968" s="31"/>
      <c r="L4968" s="31"/>
      <c r="M4968" s="169"/>
      <c r="N4968" s="148"/>
      <c r="O4968" s="106"/>
      <c r="P4968" s="43"/>
      <c r="Q4968" s="205"/>
      <c r="R4968" s="84"/>
      <c r="S4968" s="31"/>
      <c r="T4968" s="31"/>
      <c r="U4968" s="169"/>
      <c r="V4968" s="150"/>
      <c r="W4968" s="141" t="str" cm="1">
        <f t="array" ref="W4968">IF(SUM(LEN(B4968:V4968))=0,"",IF(OR(OR(ISBLANK(F4968),SUM(LEN(C4968),LEN(D4968))=0),AND(NOT(E4968="Unknown"),ISBLANK(J4968)),AND(NOT(O4968="Unknown"),ISBLANK(R4968))),"Missing Information", INDEX(Table15[Entire Service Line Classification], MATCH(SUMIFS(Table15[Unique ID],Table15[System-Owned Portion],E4968,Table15[If Material Anything Other than "Lead" in Column E,Was Material Ever Previously Lead?],G4968,Table15[Customer-Owned Portion],O4968),Table15[Unique ID],0),0)))</f>
        <v/>
      </c>
      <c r="X4968"/>
    </row>
    <row r="4969" spans="2:24" x14ac:dyDescent="0.25">
      <c r="B4969" s="146"/>
      <c r="C4969" s="31"/>
      <c r="D4969" s="31"/>
      <c r="E4969" s="44"/>
      <c r="F4969" s="43"/>
      <c r="G4969" s="84"/>
      <c r="H4969" s="31"/>
      <c r="I4969" s="205"/>
      <c r="J4969" s="84"/>
      <c r="K4969" s="31"/>
      <c r="L4969" s="31"/>
      <c r="M4969" s="169"/>
      <c r="N4969" s="148"/>
      <c r="O4969" s="106"/>
      <c r="P4969" s="43"/>
      <c r="Q4969" s="205"/>
      <c r="R4969" s="84"/>
      <c r="S4969" s="31"/>
      <c r="T4969" s="31"/>
      <c r="U4969" s="169"/>
      <c r="V4969" s="150"/>
      <c r="W4969" s="141" t="str" cm="1">
        <f t="array" ref="W4969">IF(SUM(LEN(B4969:V4969))=0,"",IF(OR(OR(ISBLANK(F4969),SUM(LEN(C4969),LEN(D4969))=0),AND(NOT(E4969="Unknown"),ISBLANK(J4969)),AND(NOT(O4969="Unknown"),ISBLANK(R4969))),"Missing Information", INDEX(Table15[Entire Service Line Classification], MATCH(SUMIFS(Table15[Unique ID],Table15[System-Owned Portion],E4969,Table15[If Material Anything Other than "Lead" in Column E,Was Material Ever Previously Lead?],G4969,Table15[Customer-Owned Portion],O4969),Table15[Unique ID],0),0)))</f>
        <v/>
      </c>
      <c r="X4969"/>
    </row>
    <row r="4970" spans="2:24" x14ac:dyDescent="0.25">
      <c r="B4970" s="146"/>
      <c r="C4970" s="31"/>
      <c r="D4970" s="31"/>
      <c r="E4970" s="44"/>
      <c r="F4970" s="43"/>
      <c r="G4970" s="84"/>
      <c r="H4970" s="31"/>
      <c r="I4970" s="205"/>
      <c r="J4970" s="84"/>
      <c r="K4970" s="31"/>
      <c r="L4970" s="31"/>
      <c r="M4970" s="169"/>
      <c r="N4970" s="148"/>
      <c r="O4970" s="106"/>
      <c r="P4970" s="43"/>
      <c r="Q4970" s="205"/>
      <c r="R4970" s="84"/>
      <c r="S4970" s="31"/>
      <c r="T4970" s="31"/>
      <c r="U4970" s="169"/>
      <c r="V4970" s="150"/>
      <c r="W4970" s="141" t="str" cm="1">
        <f t="array" ref="W4970">IF(SUM(LEN(B4970:V4970))=0,"",IF(OR(OR(ISBLANK(F4970),SUM(LEN(C4970),LEN(D4970))=0),AND(NOT(E4970="Unknown"),ISBLANK(J4970)),AND(NOT(O4970="Unknown"),ISBLANK(R4970))),"Missing Information", INDEX(Table15[Entire Service Line Classification], MATCH(SUMIFS(Table15[Unique ID],Table15[System-Owned Portion],E4970,Table15[If Material Anything Other than "Lead" in Column E,Was Material Ever Previously Lead?],G4970,Table15[Customer-Owned Portion],O4970),Table15[Unique ID],0),0)))</f>
        <v/>
      </c>
      <c r="X4970"/>
    </row>
    <row r="4971" spans="2:24" x14ac:dyDescent="0.25">
      <c r="B4971" s="146"/>
      <c r="C4971" s="31"/>
      <c r="D4971" s="31"/>
      <c r="E4971" s="44"/>
      <c r="F4971" s="43"/>
      <c r="G4971" s="84"/>
      <c r="H4971" s="31"/>
      <c r="I4971" s="205"/>
      <c r="J4971" s="84"/>
      <c r="K4971" s="31"/>
      <c r="L4971" s="31"/>
      <c r="M4971" s="169"/>
      <c r="N4971" s="148"/>
      <c r="O4971" s="106"/>
      <c r="P4971" s="43"/>
      <c r="Q4971" s="205"/>
      <c r="R4971" s="84"/>
      <c r="S4971" s="31"/>
      <c r="T4971" s="31"/>
      <c r="U4971" s="169"/>
      <c r="V4971" s="150"/>
      <c r="W4971" s="141" t="str" cm="1">
        <f t="array" ref="W4971">IF(SUM(LEN(B4971:V4971))=0,"",IF(OR(OR(ISBLANK(F4971),SUM(LEN(C4971),LEN(D4971))=0),AND(NOT(E4971="Unknown"),ISBLANK(J4971)),AND(NOT(O4971="Unknown"),ISBLANK(R4971))),"Missing Information", INDEX(Table15[Entire Service Line Classification], MATCH(SUMIFS(Table15[Unique ID],Table15[System-Owned Portion],E4971,Table15[If Material Anything Other than "Lead" in Column E,Was Material Ever Previously Lead?],G4971,Table15[Customer-Owned Portion],O4971),Table15[Unique ID],0),0)))</f>
        <v/>
      </c>
      <c r="X4971"/>
    </row>
    <row r="4972" spans="2:24" x14ac:dyDescent="0.25">
      <c r="B4972" s="146"/>
      <c r="C4972" s="31"/>
      <c r="D4972" s="31"/>
      <c r="E4972" s="44"/>
      <c r="F4972" s="43"/>
      <c r="G4972" s="84"/>
      <c r="H4972" s="31"/>
      <c r="I4972" s="205"/>
      <c r="J4972" s="84"/>
      <c r="K4972" s="31"/>
      <c r="L4972" s="31"/>
      <c r="M4972" s="169"/>
      <c r="N4972" s="148"/>
      <c r="O4972" s="106"/>
      <c r="P4972" s="43"/>
      <c r="Q4972" s="205"/>
      <c r="R4972" s="84"/>
      <c r="S4972" s="31"/>
      <c r="T4972" s="31"/>
      <c r="U4972" s="169"/>
      <c r="V4972" s="150"/>
      <c r="W4972" s="141" t="str" cm="1">
        <f t="array" ref="W4972">IF(SUM(LEN(B4972:V4972))=0,"",IF(OR(OR(ISBLANK(F4972),SUM(LEN(C4972),LEN(D4972))=0),AND(NOT(E4972="Unknown"),ISBLANK(J4972)),AND(NOT(O4972="Unknown"),ISBLANK(R4972))),"Missing Information", INDEX(Table15[Entire Service Line Classification], MATCH(SUMIFS(Table15[Unique ID],Table15[System-Owned Portion],E4972,Table15[If Material Anything Other than "Lead" in Column E,Was Material Ever Previously Lead?],G4972,Table15[Customer-Owned Portion],O4972),Table15[Unique ID],0),0)))</f>
        <v/>
      </c>
      <c r="X4972"/>
    </row>
    <row r="4973" spans="2:24" x14ac:dyDescent="0.25">
      <c r="B4973" s="146"/>
      <c r="C4973" s="31"/>
      <c r="D4973" s="31"/>
      <c r="E4973" s="44"/>
      <c r="F4973" s="43"/>
      <c r="G4973" s="84"/>
      <c r="H4973" s="31"/>
      <c r="I4973" s="205"/>
      <c r="J4973" s="84"/>
      <c r="K4973" s="31"/>
      <c r="L4973" s="31"/>
      <c r="M4973" s="169"/>
      <c r="N4973" s="148"/>
      <c r="O4973" s="106"/>
      <c r="P4973" s="43"/>
      <c r="Q4973" s="205"/>
      <c r="R4973" s="84"/>
      <c r="S4973" s="31"/>
      <c r="T4973" s="31"/>
      <c r="U4973" s="169"/>
      <c r="V4973" s="150"/>
      <c r="W4973" s="141" t="str" cm="1">
        <f t="array" ref="W4973">IF(SUM(LEN(B4973:V4973))=0,"",IF(OR(OR(ISBLANK(F4973),SUM(LEN(C4973),LEN(D4973))=0),AND(NOT(E4973="Unknown"),ISBLANK(J4973)),AND(NOT(O4973="Unknown"),ISBLANK(R4973))),"Missing Information", INDEX(Table15[Entire Service Line Classification], MATCH(SUMIFS(Table15[Unique ID],Table15[System-Owned Portion],E4973,Table15[If Material Anything Other than "Lead" in Column E,Was Material Ever Previously Lead?],G4973,Table15[Customer-Owned Portion],O4973),Table15[Unique ID],0),0)))</f>
        <v/>
      </c>
      <c r="X4973"/>
    </row>
    <row r="4974" spans="2:24" x14ac:dyDescent="0.25">
      <c r="B4974" s="146"/>
      <c r="C4974" s="31"/>
      <c r="D4974" s="31"/>
      <c r="E4974" s="44"/>
      <c r="F4974" s="43"/>
      <c r="G4974" s="84"/>
      <c r="H4974" s="31"/>
      <c r="I4974" s="205"/>
      <c r="J4974" s="84"/>
      <c r="K4974" s="31"/>
      <c r="L4974" s="31"/>
      <c r="M4974" s="169"/>
      <c r="N4974" s="148"/>
      <c r="O4974" s="106"/>
      <c r="P4974" s="43"/>
      <c r="Q4974" s="205"/>
      <c r="R4974" s="84"/>
      <c r="S4974" s="31"/>
      <c r="T4974" s="31"/>
      <c r="U4974" s="169"/>
      <c r="V4974" s="150"/>
      <c r="W4974" s="141" t="str" cm="1">
        <f t="array" ref="W4974">IF(SUM(LEN(B4974:V4974))=0,"",IF(OR(OR(ISBLANK(F4974),SUM(LEN(C4974),LEN(D4974))=0),AND(NOT(E4974="Unknown"),ISBLANK(J4974)),AND(NOT(O4974="Unknown"),ISBLANK(R4974))),"Missing Information", INDEX(Table15[Entire Service Line Classification], MATCH(SUMIFS(Table15[Unique ID],Table15[System-Owned Portion],E4974,Table15[If Material Anything Other than "Lead" in Column E,Was Material Ever Previously Lead?],G4974,Table15[Customer-Owned Portion],O4974),Table15[Unique ID],0),0)))</f>
        <v/>
      </c>
      <c r="X4974"/>
    </row>
    <row r="4975" spans="2:24" x14ac:dyDescent="0.25">
      <c r="B4975" s="146"/>
      <c r="C4975" s="31"/>
      <c r="D4975" s="31"/>
      <c r="E4975" s="44"/>
      <c r="F4975" s="43"/>
      <c r="G4975" s="84"/>
      <c r="H4975" s="31"/>
      <c r="I4975" s="205"/>
      <c r="J4975" s="84"/>
      <c r="K4975" s="31"/>
      <c r="L4975" s="31"/>
      <c r="M4975" s="169"/>
      <c r="N4975" s="148"/>
      <c r="O4975" s="106"/>
      <c r="P4975" s="43"/>
      <c r="Q4975" s="205"/>
      <c r="R4975" s="84"/>
      <c r="S4975" s="31"/>
      <c r="T4975" s="31"/>
      <c r="U4975" s="169"/>
      <c r="V4975" s="150"/>
      <c r="W4975" s="141" t="str" cm="1">
        <f t="array" ref="W4975">IF(SUM(LEN(B4975:V4975))=0,"",IF(OR(OR(ISBLANK(F4975),SUM(LEN(C4975),LEN(D4975))=0),AND(NOT(E4975="Unknown"),ISBLANK(J4975)),AND(NOT(O4975="Unknown"),ISBLANK(R4975))),"Missing Information", INDEX(Table15[Entire Service Line Classification], MATCH(SUMIFS(Table15[Unique ID],Table15[System-Owned Portion],E4975,Table15[If Material Anything Other than "Lead" in Column E,Was Material Ever Previously Lead?],G4975,Table15[Customer-Owned Portion],O4975),Table15[Unique ID],0),0)))</f>
        <v/>
      </c>
      <c r="X4975"/>
    </row>
    <row r="4976" spans="2:24" x14ac:dyDescent="0.25">
      <c r="B4976" s="146"/>
      <c r="C4976" s="31"/>
      <c r="D4976" s="31"/>
      <c r="E4976" s="44"/>
      <c r="F4976" s="43"/>
      <c r="G4976" s="84"/>
      <c r="H4976" s="31"/>
      <c r="I4976" s="205"/>
      <c r="J4976" s="84"/>
      <c r="K4976" s="31"/>
      <c r="L4976" s="31"/>
      <c r="M4976" s="169"/>
      <c r="N4976" s="148"/>
      <c r="O4976" s="106"/>
      <c r="P4976" s="43"/>
      <c r="Q4976" s="205"/>
      <c r="R4976" s="84"/>
      <c r="S4976" s="31"/>
      <c r="T4976" s="31"/>
      <c r="U4976" s="169"/>
      <c r="V4976" s="150"/>
      <c r="W4976" s="141" t="str" cm="1">
        <f t="array" ref="W4976">IF(SUM(LEN(B4976:V4976))=0,"",IF(OR(OR(ISBLANK(F4976),SUM(LEN(C4976),LEN(D4976))=0),AND(NOT(E4976="Unknown"),ISBLANK(J4976)),AND(NOT(O4976="Unknown"),ISBLANK(R4976))),"Missing Information", INDEX(Table15[Entire Service Line Classification], MATCH(SUMIFS(Table15[Unique ID],Table15[System-Owned Portion],E4976,Table15[If Material Anything Other than "Lead" in Column E,Was Material Ever Previously Lead?],G4976,Table15[Customer-Owned Portion],O4976),Table15[Unique ID],0),0)))</f>
        <v/>
      </c>
      <c r="X4976"/>
    </row>
    <row r="4977" spans="2:24" x14ac:dyDescent="0.25">
      <c r="B4977" s="146"/>
      <c r="C4977" s="31"/>
      <c r="D4977" s="31"/>
      <c r="E4977" s="44"/>
      <c r="F4977" s="43"/>
      <c r="G4977" s="84"/>
      <c r="H4977" s="31"/>
      <c r="I4977" s="205"/>
      <c r="J4977" s="84"/>
      <c r="K4977" s="31"/>
      <c r="L4977" s="31"/>
      <c r="M4977" s="169"/>
      <c r="N4977" s="148"/>
      <c r="O4977" s="106"/>
      <c r="P4977" s="43"/>
      <c r="Q4977" s="205"/>
      <c r="R4977" s="84"/>
      <c r="S4977" s="31"/>
      <c r="T4977" s="31"/>
      <c r="U4977" s="169"/>
      <c r="V4977" s="150"/>
      <c r="W4977" s="141" t="str" cm="1">
        <f t="array" ref="W4977">IF(SUM(LEN(B4977:V4977))=0,"",IF(OR(OR(ISBLANK(F4977),SUM(LEN(C4977),LEN(D4977))=0),AND(NOT(E4977="Unknown"),ISBLANK(J4977)),AND(NOT(O4977="Unknown"),ISBLANK(R4977))),"Missing Information", INDEX(Table15[Entire Service Line Classification], MATCH(SUMIFS(Table15[Unique ID],Table15[System-Owned Portion],E4977,Table15[If Material Anything Other than "Lead" in Column E,Was Material Ever Previously Lead?],G4977,Table15[Customer-Owned Portion],O4977),Table15[Unique ID],0),0)))</f>
        <v/>
      </c>
      <c r="X4977"/>
    </row>
    <row r="4978" spans="2:24" x14ac:dyDescent="0.25">
      <c r="B4978" s="146"/>
      <c r="C4978" s="31"/>
      <c r="D4978" s="31"/>
      <c r="E4978" s="44"/>
      <c r="F4978" s="43"/>
      <c r="G4978" s="84"/>
      <c r="H4978" s="31"/>
      <c r="I4978" s="205"/>
      <c r="J4978" s="84"/>
      <c r="K4978" s="31"/>
      <c r="L4978" s="31"/>
      <c r="M4978" s="169"/>
      <c r="N4978" s="148"/>
      <c r="O4978" s="106"/>
      <c r="P4978" s="43"/>
      <c r="Q4978" s="205"/>
      <c r="R4978" s="84"/>
      <c r="S4978" s="31"/>
      <c r="T4978" s="31"/>
      <c r="U4978" s="169"/>
      <c r="V4978" s="150"/>
      <c r="W4978" s="141" t="str" cm="1">
        <f t="array" ref="W4978">IF(SUM(LEN(B4978:V4978))=0,"",IF(OR(OR(ISBLANK(F4978),SUM(LEN(C4978),LEN(D4978))=0),AND(NOT(E4978="Unknown"),ISBLANK(J4978)),AND(NOT(O4978="Unknown"),ISBLANK(R4978))),"Missing Information", INDEX(Table15[Entire Service Line Classification], MATCH(SUMIFS(Table15[Unique ID],Table15[System-Owned Portion],E4978,Table15[If Material Anything Other than "Lead" in Column E,Was Material Ever Previously Lead?],G4978,Table15[Customer-Owned Portion],O4978),Table15[Unique ID],0),0)))</f>
        <v/>
      </c>
      <c r="X4978"/>
    </row>
    <row r="4979" spans="2:24" x14ac:dyDescent="0.25">
      <c r="B4979" s="146"/>
      <c r="C4979" s="31"/>
      <c r="D4979" s="31"/>
      <c r="E4979" s="44"/>
      <c r="F4979" s="43"/>
      <c r="G4979" s="84"/>
      <c r="H4979" s="31"/>
      <c r="I4979" s="205"/>
      <c r="J4979" s="84"/>
      <c r="K4979" s="31"/>
      <c r="L4979" s="31"/>
      <c r="M4979" s="169"/>
      <c r="N4979" s="148"/>
      <c r="O4979" s="106"/>
      <c r="P4979" s="43"/>
      <c r="Q4979" s="205"/>
      <c r="R4979" s="84"/>
      <c r="S4979" s="31"/>
      <c r="T4979" s="31"/>
      <c r="U4979" s="169"/>
      <c r="V4979" s="150"/>
      <c r="W4979" s="141" t="str" cm="1">
        <f t="array" ref="W4979">IF(SUM(LEN(B4979:V4979))=0,"",IF(OR(OR(ISBLANK(F4979),SUM(LEN(C4979),LEN(D4979))=0),AND(NOT(E4979="Unknown"),ISBLANK(J4979)),AND(NOT(O4979="Unknown"),ISBLANK(R4979))),"Missing Information", INDEX(Table15[Entire Service Line Classification], MATCH(SUMIFS(Table15[Unique ID],Table15[System-Owned Portion],E4979,Table15[If Material Anything Other than "Lead" in Column E,Was Material Ever Previously Lead?],G4979,Table15[Customer-Owned Portion],O4979),Table15[Unique ID],0),0)))</f>
        <v/>
      </c>
      <c r="X4979"/>
    </row>
    <row r="4980" spans="2:24" x14ac:dyDescent="0.25">
      <c r="B4980" s="146"/>
      <c r="C4980" s="31"/>
      <c r="D4980" s="31"/>
      <c r="E4980" s="44"/>
      <c r="F4980" s="43"/>
      <c r="G4980" s="84"/>
      <c r="H4980" s="31"/>
      <c r="I4980" s="205"/>
      <c r="J4980" s="84"/>
      <c r="K4980" s="31"/>
      <c r="L4980" s="31"/>
      <c r="M4980" s="169"/>
      <c r="N4980" s="148"/>
      <c r="O4980" s="106"/>
      <c r="P4980" s="43"/>
      <c r="Q4980" s="205"/>
      <c r="R4980" s="84"/>
      <c r="S4980" s="31"/>
      <c r="T4980" s="31"/>
      <c r="U4980" s="169"/>
      <c r="V4980" s="150"/>
      <c r="W4980" s="141" t="str" cm="1">
        <f t="array" ref="W4980">IF(SUM(LEN(B4980:V4980))=0,"",IF(OR(OR(ISBLANK(F4980),SUM(LEN(C4980),LEN(D4980))=0),AND(NOT(E4980="Unknown"),ISBLANK(J4980)),AND(NOT(O4980="Unknown"),ISBLANK(R4980))),"Missing Information", INDEX(Table15[Entire Service Line Classification], MATCH(SUMIFS(Table15[Unique ID],Table15[System-Owned Portion],E4980,Table15[If Material Anything Other than "Lead" in Column E,Was Material Ever Previously Lead?],G4980,Table15[Customer-Owned Portion],O4980),Table15[Unique ID],0),0)))</f>
        <v/>
      </c>
      <c r="X4980"/>
    </row>
    <row r="4981" spans="2:24" x14ac:dyDescent="0.25">
      <c r="B4981" s="146"/>
      <c r="C4981" s="31"/>
      <c r="D4981" s="31"/>
      <c r="E4981" s="44"/>
      <c r="F4981" s="43"/>
      <c r="G4981" s="84"/>
      <c r="H4981" s="31"/>
      <c r="I4981" s="205"/>
      <c r="J4981" s="84"/>
      <c r="K4981" s="31"/>
      <c r="L4981" s="31"/>
      <c r="M4981" s="169"/>
      <c r="N4981" s="148"/>
      <c r="O4981" s="106"/>
      <c r="P4981" s="43"/>
      <c r="Q4981" s="205"/>
      <c r="R4981" s="84"/>
      <c r="S4981" s="31"/>
      <c r="T4981" s="31"/>
      <c r="U4981" s="169"/>
      <c r="V4981" s="150"/>
      <c r="W4981" s="141" t="str" cm="1">
        <f t="array" ref="W4981">IF(SUM(LEN(B4981:V4981))=0,"",IF(OR(OR(ISBLANK(F4981),SUM(LEN(C4981),LEN(D4981))=0),AND(NOT(E4981="Unknown"),ISBLANK(J4981)),AND(NOT(O4981="Unknown"),ISBLANK(R4981))),"Missing Information", INDEX(Table15[Entire Service Line Classification], MATCH(SUMIFS(Table15[Unique ID],Table15[System-Owned Portion],E4981,Table15[If Material Anything Other than "Lead" in Column E,Was Material Ever Previously Lead?],G4981,Table15[Customer-Owned Portion],O4981),Table15[Unique ID],0),0)))</f>
        <v/>
      </c>
      <c r="X4981"/>
    </row>
    <row r="4982" spans="2:24" x14ac:dyDescent="0.25">
      <c r="B4982" s="146"/>
      <c r="C4982" s="31"/>
      <c r="D4982" s="31"/>
      <c r="E4982" s="44"/>
      <c r="F4982" s="43"/>
      <c r="G4982" s="84"/>
      <c r="H4982" s="31"/>
      <c r="I4982" s="205"/>
      <c r="J4982" s="84"/>
      <c r="K4982" s="31"/>
      <c r="L4982" s="31"/>
      <c r="M4982" s="169"/>
      <c r="N4982" s="148"/>
      <c r="O4982" s="106"/>
      <c r="P4982" s="43"/>
      <c r="Q4982" s="205"/>
      <c r="R4982" s="84"/>
      <c r="S4982" s="31"/>
      <c r="T4982" s="31"/>
      <c r="U4982" s="169"/>
      <c r="V4982" s="150"/>
      <c r="W4982" s="141" t="str" cm="1">
        <f t="array" ref="W4982">IF(SUM(LEN(B4982:V4982))=0,"",IF(OR(OR(ISBLANK(F4982),SUM(LEN(C4982),LEN(D4982))=0),AND(NOT(E4982="Unknown"),ISBLANK(J4982)),AND(NOT(O4982="Unknown"),ISBLANK(R4982))),"Missing Information", INDEX(Table15[Entire Service Line Classification], MATCH(SUMIFS(Table15[Unique ID],Table15[System-Owned Portion],E4982,Table15[If Material Anything Other than "Lead" in Column E,Was Material Ever Previously Lead?],G4982,Table15[Customer-Owned Portion],O4982),Table15[Unique ID],0),0)))</f>
        <v/>
      </c>
      <c r="X4982"/>
    </row>
    <row r="4983" spans="2:24" x14ac:dyDescent="0.25">
      <c r="B4983" s="146"/>
      <c r="C4983" s="31"/>
      <c r="D4983" s="31"/>
      <c r="E4983" s="44"/>
      <c r="F4983" s="43"/>
      <c r="G4983" s="84"/>
      <c r="H4983" s="31"/>
      <c r="I4983" s="205"/>
      <c r="J4983" s="84"/>
      <c r="K4983" s="31"/>
      <c r="L4983" s="31"/>
      <c r="M4983" s="169"/>
      <c r="N4983" s="148"/>
      <c r="O4983" s="106"/>
      <c r="P4983" s="43"/>
      <c r="Q4983" s="205"/>
      <c r="R4983" s="84"/>
      <c r="S4983" s="31"/>
      <c r="T4983" s="31"/>
      <c r="U4983" s="169"/>
      <c r="V4983" s="150"/>
      <c r="W4983" s="141" t="str" cm="1">
        <f t="array" ref="W4983">IF(SUM(LEN(B4983:V4983))=0,"",IF(OR(OR(ISBLANK(F4983),SUM(LEN(C4983),LEN(D4983))=0),AND(NOT(E4983="Unknown"),ISBLANK(J4983)),AND(NOT(O4983="Unknown"),ISBLANK(R4983))),"Missing Information", INDEX(Table15[Entire Service Line Classification], MATCH(SUMIFS(Table15[Unique ID],Table15[System-Owned Portion],E4983,Table15[If Material Anything Other than "Lead" in Column E,Was Material Ever Previously Lead?],G4983,Table15[Customer-Owned Portion],O4983),Table15[Unique ID],0),0)))</f>
        <v/>
      </c>
      <c r="X4983"/>
    </row>
    <row r="4984" spans="2:24" x14ac:dyDescent="0.25">
      <c r="B4984" s="146"/>
      <c r="C4984" s="31"/>
      <c r="D4984" s="31"/>
      <c r="E4984" s="44"/>
      <c r="F4984" s="43"/>
      <c r="G4984" s="84"/>
      <c r="H4984" s="31"/>
      <c r="I4984" s="205"/>
      <c r="J4984" s="84"/>
      <c r="K4984" s="31"/>
      <c r="L4984" s="31"/>
      <c r="M4984" s="169"/>
      <c r="N4984" s="148"/>
      <c r="O4984" s="106"/>
      <c r="P4984" s="43"/>
      <c r="Q4984" s="205"/>
      <c r="R4984" s="84"/>
      <c r="S4984" s="31"/>
      <c r="T4984" s="31"/>
      <c r="U4984" s="169"/>
      <c r="V4984" s="150"/>
      <c r="W4984" s="141" t="str" cm="1">
        <f t="array" ref="W4984">IF(SUM(LEN(B4984:V4984))=0,"",IF(OR(OR(ISBLANK(F4984),SUM(LEN(C4984),LEN(D4984))=0),AND(NOT(E4984="Unknown"),ISBLANK(J4984)),AND(NOT(O4984="Unknown"),ISBLANK(R4984))),"Missing Information", INDEX(Table15[Entire Service Line Classification], MATCH(SUMIFS(Table15[Unique ID],Table15[System-Owned Portion],E4984,Table15[If Material Anything Other than "Lead" in Column E,Was Material Ever Previously Lead?],G4984,Table15[Customer-Owned Portion],O4984),Table15[Unique ID],0),0)))</f>
        <v/>
      </c>
      <c r="X4984"/>
    </row>
    <row r="4985" spans="2:24" x14ac:dyDescent="0.25">
      <c r="B4985" s="146"/>
      <c r="C4985" s="31"/>
      <c r="D4985" s="31"/>
      <c r="E4985" s="44"/>
      <c r="F4985" s="43"/>
      <c r="G4985" s="84"/>
      <c r="H4985" s="31"/>
      <c r="I4985" s="205"/>
      <c r="J4985" s="84"/>
      <c r="K4985" s="31"/>
      <c r="L4985" s="31"/>
      <c r="M4985" s="169"/>
      <c r="N4985" s="148"/>
      <c r="O4985" s="106"/>
      <c r="P4985" s="43"/>
      <c r="Q4985" s="205"/>
      <c r="R4985" s="84"/>
      <c r="S4985" s="31"/>
      <c r="T4985" s="31"/>
      <c r="U4985" s="169"/>
      <c r="V4985" s="150"/>
      <c r="W4985" s="141" t="str" cm="1">
        <f t="array" ref="W4985">IF(SUM(LEN(B4985:V4985))=0,"",IF(OR(OR(ISBLANK(F4985),SUM(LEN(C4985),LEN(D4985))=0),AND(NOT(E4985="Unknown"),ISBLANK(J4985)),AND(NOT(O4985="Unknown"),ISBLANK(R4985))),"Missing Information", INDEX(Table15[Entire Service Line Classification], MATCH(SUMIFS(Table15[Unique ID],Table15[System-Owned Portion],E4985,Table15[If Material Anything Other than "Lead" in Column E,Was Material Ever Previously Lead?],G4985,Table15[Customer-Owned Portion],O4985),Table15[Unique ID],0),0)))</f>
        <v/>
      </c>
      <c r="X4985"/>
    </row>
    <row r="4986" spans="2:24" x14ac:dyDescent="0.25">
      <c r="B4986" s="146"/>
      <c r="C4986" s="31"/>
      <c r="D4986" s="31"/>
      <c r="E4986" s="44"/>
      <c r="F4986" s="43"/>
      <c r="G4986" s="84"/>
      <c r="H4986" s="31"/>
      <c r="I4986" s="205"/>
      <c r="J4986" s="84"/>
      <c r="K4986" s="31"/>
      <c r="L4986" s="31"/>
      <c r="M4986" s="169"/>
      <c r="N4986" s="148"/>
      <c r="O4986" s="106"/>
      <c r="P4986" s="43"/>
      <c r="Q4986" s="205"/>
      <c r="R4986" s="84"/>
      <c r="S4986" s="31"/>
      <c r="T4986" s="31"/>
      <c r="U4986" s="169"/>
      <c r="V4986" s="150"/>
      <c r="W4986" s="141" t="str" cm="1">
        <f t="array" ref="W4986">IF(SUM(LEN(B4986:V4986))=0,"",IF(OR(OR(ISBLANK(F4986),SUM(LEN(C4986),LEN(D4986))=0),AND(NOT(E4986="Unknown"),ISBLANK(J4986)),AND(NOT(O4986="Unknown"),ISBLANK(R4986))),"Missing Information", INDEX(Table15[Entire Service Line Classification], MATCH(SUMIFS(Table15[Unique ID],Table15[System-Owned Portion],E4986,Table15[If Material Anything Other than "Lead" in Column E,Was Material Ever Previously Lead?],G4986,Table15[Customer-Owned Portion],O4986),Table15[Unique ID],0),0)))</f>
        <v/>
      </c>
      <c r="X4986"/>
    </row>
    <row r="4987" spans="2:24" x14ac:dyDescent="0.25">
      <c r="B4987" s="146"/>
      <c r="C4987" s="31"/>
      <c r="D4987" s="31"/>
      <c r="E4987" s="44"/>
      <c r="F4987" s="43"/>
      <c r="G4987" s="84"/>
      <c r="H4987" s="31"/>
      <c r="I4987" s="205"/>
      <c r="J4987" s="84"/>
      <c r="K4987" s="31"/>
      <c r="L4987" s="31"/>
      <c r="M4987" s="169"/>
      <c r="N4987" s="148"/>
      <c r="O4987" s="106"/>
      <c r="P4987" s="43"/>
      <c r="Q4987" s="205"/>
      <c r="R4987" s="84"/>
      <c r="S4987" s="31"/>
      <c r="T4987" s="31"/>
      <c r="U4987" s="169"/>
      <c r="V4987" s="150"/>
      <c r="W4987" s="141" t="str" cm="1">
        <f t="array" ref="W4987">IF(SUM(LEN(B4987:V4987))=0,"",IF(OR(OR(ISBLANK(F4987),SUM(LEN(C4987),LEN(D4987))=0),AND(NOT(E4987="Unknown"),ISBLANK(J4987)),AND(NOT(O4987="Unknown"),ISBLANK(R4987))),"Missing Information", INDEX(Table15[Entire Service Line Classification], MATCH(SUMIFS(Table15[Unique ID],Table15[System-Owned Portion],E4987,Table15[If Material Anything Other than "Lead" in Column E,Was Material Ever Previously Lead?],G4987,Table15[Customer-Owned Portion],O4987),Table15[Unique ID],0),0)))</f>
        <v/>
      </c>
      <c r="X4987"/>
    </row>
    <row r="4988" spans="2:24" x14ac:dyDescent="0.25">
      <c r="B4988" s="146"/>
      <c r="C4988" s="31"/>
      <c r="D4988" s="31"/>
      <c r="E4988" s="44"/>
      <c r="F4988" s="43"/>
      <c r="G4988" s="84"/>
      <c r="H4988" s="31"/>
      <c r="I4988" s="205"/>
      <c r="J4988" s="84"/>
      <c r="K4988" s="31"/>
      <c r="L4988" s="31"/>
      <c r="M4988" s="169"/>
      <c r="N4988" s="148"/>
      <c r="O4988" s="106"/>
      <c r="P4988" s="43"/>
      <c r="Q4988" s="205"/>
      <c r="R4988" s="84"/>
      <c r="S4988" s="31"/>
      <c r="T4988" s="31"/>
      <c r="U4988" s="169"/>
      <c r="V4988" s="150"/>
      <c r="W4988" s="141" t="str" cm="1">
        <f t="array" ref="W4988">IF(SUM(LEN(B4988:V4988))=0,"",IF(OR(OR(ISBLANK(F4988),SUM(LEN(C4988),LEN(D4988))=0),AND(NOT(E4988="Unknown"),ISBLANK(J4988)),AND(NOT(O4988="Unknown"),ISBLANK(R4988))),"Missing Information", INDEX(Table15[Entire Service Line Classification], MATCH(SUMIFS(Table15[Unique ID],Table15[System-Owned Portion],E4988,Table15[If Material Anything Other than "Lead" in Column E,Was Material Ever Previously Lead?],G4988,Table15[Customer-Owned Portion],O4988),Table15[Unique ID],0),0)))</f>
        <v/>
      </c>
      <c r="X4988"/>
    </row>
    <row r="4989" spans="2:24" x14ac:dyDescent="0.25">
      <c r="B4989" s="146"/>
      <c r="C4989" s="31"/>
      <c r="D4989" s="31"/>
      <c r="E4989" s="44"/>
      <c r="F4989" s="43"/>
      <c r="G4989" s="84"/>
      <c r="H4989" s="31"/>
      <c r="I4989" s="205"/>
      <c r="J4989" s="84"/>
      <c r="K4989" s="31"/>
      <c r="L4989" s="31"/>
      <c r="M4989" s="169"/>
      <c r="N4989" s="148"/>
      <c r="O4989" s="106"/>
      <c r="P4989" s="43"/>
      <c r="Q4989" s="205"/>
      <c r="R4989" s="84"/>
      <c r="S4989" s="31"/>
      <c r="T4989" s="31"/>
      <c r="U4989" s="169"/>
      <c r="V4989" s="150"/>
      <c r="W4989" s="141" t="str" cm="1">
        <f t="array" ref="W4989">IF(SUM(LEN(B4989:V4989))=0,"",IF(OR(OR(ISBLANK(F4989),SUM(LEN(C4989),LEN(D4989))=0),AND(NOT(E4989="Unknown"),ISBLANK(J4989)),AND(NOT(O4989="Unknown"),ISBLANK(R4989))),"Missing Information", INDEX(Table15[Entire Service Line Classification], MATCH(SUMIFS(Table15[Unique ID],Table15[System-Owned Portion],E4989,Table15[If Material Anything Other than "Lead" in Column E,Was Material Ever Previously Lead?],G4989,Table15[Customer-Owned Portion],O4989),Table15[Unique ID],0),0)))</f>
        <v/>
      </c>
      <c r="X4989"/>
    </row>
    <row r="4990" spans="2:24" x14ac:dyDescent="0.25">
      <c r="B4990" s="146"/>
      <c r="C4990" s="31"/>
      <c r="D4990" s="31"/>
      <c r="E4990" s="44"/>
      <c r="F4990" s="43"/>
      <c r="G4990" s="84"/>
      <c r="H4990" s="31"/>
      <c r="I4990" s="205"/>
      <c r="J4990" s="84"/>
      <c r="K4990" s="31"/>
      <c r="L4990" s="31"/>
      <c r="M4990" s="169"/>
      <c r="N4990" s="148"/>
      <c r="O4990" s="106"/>
      <c r="P4990" s="43"/>
      <c r="Q4990" s="205"/>
      <c r="R4990" s="84"/>
      <c r="S4990" s="31"/>
      <c r="T4990" s="31"/>
      <c r="U4990" s="169"/>
      <c r="V4990" s="150"/>
      <c r="W4990" s="141" t="str" cm="1">
        <f t="array" ref="W4990">IF(SUM(LEN(B4990:V4990))=0,"",IF(OR(OR(ISBLANK(F4990),SUM(LEN(C4990),LEN(D4990))=0),AND(NOT(E4990="Unknown"),ISBLANK(J4990)),AND(NOT(O4990="Unknown"),ISBLANK(R4990))),"Missing Information", INDEX(Table15[Entire Service Line Classification], MATCH(SUMIFS(Table15[Unique ID],Table15[System-Owned Portion],E4990,Table15[If Material Anything Other than "Lead" in Column E,Was Material Ever Previously Lead?],G4990,Table15[Customer-Owned Portion],O4990),Table15[Unique ID],0),0)))</f>
        <v/>
      </c>
      <c r="X4990"/>
    </row>
    <row r="4991" spans="2:24" x14ac:dyDescent="0.25">
      <c r="B4991" s="146"/>
      <c r="C4991" s="31"/>
      <c r="D4991" s="31"/>
      <c r="E4991" s="44"/>
      <c r="F4991" s="43"/>
      <c r="G4991" s="84"/>
      <c r="H4991" s="31"/>
      <c r="I4991" s="205"/>
      <c r="J4991" s="84"/>
      <c r="K4991" s="31"/>
      <c r="L4991" s="31"/>
      <c r="M4991" s="169"/>
      <c r="N4991" s="148"/>
      <c r="O4991" s="106"/>
      <c r="P4991" s="43"/>
      <c r="Q4991" s="205"/>
      <c r="R4991" s="84"/>
      <c r="S4991" s="31"/>
      <c r="T4991" s="31"/>
      <c r="U4991" s="169"/>
      <c r="V4991" s="150"/>
      <c r="W4991" s="141" t="str" cm="1">
        <f t="array" ref="W4991">IF(SUM(LEN(B4991:V4991))=0,"",IF(OR(OR(ISBLANK(F4991),SUM(LEN(C4991),LEN(D4991))=0),AND(NOT(E4991="Unknown"),ISBLANK(J4991)),AND(NOT(O4991="Unknown"),ISBLANK(R4991))),"Missing Information", INDEX(Table15[Entire Service Line Classification], MATCH(SUMIFS(Table15[Unique ID],Table15[System-Owned Portion],E4991,Table15[If Material Anything Other than "Lead" in Column E,Was Material Ever Previously Lead?],G4991,Table15[Customer-Owned Portion],O4991),Table15[Unique ID],0),0)))</f>
        <v/>
      </c>
      <c r="X4991"/>
    </row>
    <row r="4992" spans="2:24" x14ac:dyDescent="0.25">
      <c r="B4992" s="146"/>
      <c r="C4992" s="31"/>
      <c r="D4992" s="31"/>
      <c r="E4992" s="44"/>
      <c r="F4992" s="43"/>
      <c r="G4992" s="84"/>
      <c r="H4992" s="31"/>
      <c r="I4992" s="205"/>
      <c r="J4992" s="84"/>
      <c r="K4992" s="31"/>
      <c r="L4992" s="31"/>
      <c r="M4992" s="169"/>
      <c r="N4992" s="148"/>
      <c r="O4992" s="106"/>
      <c r="P4992" s="43"/>
      <c r="Q4992" s="205"/>
      <c r="R4992" s="84"/>
      <c r="S4992" s="31"/>
      <c r="T4992" s="31"/>
      <c r="U4992" s="169"/>
      <c r="V4992" s="150"/>
      <c r="W4992" s="141" t="str" cm="1">
        <f t="array" ref="W4992">IF(SUM(LEN(B4992:V4992))=0,"",IF(OR(OR(ISBLANK(F4992),SUM(LEN(C4992),LEN(D4992))=0),AND(NOT(E4992="Unknown"),ISBLANK(J4992)),AND(NOT(O4992="Unknown"),ISBLANK(R4992))),"Missing Information", INDEX(Table15[Entire Service Line Classification], MATCH(SUMIFS(Table15[Unique ID],Table15[System-Owned Portion],E4992,Table15[If Material Anything Other than "Lead" in Column E,Was Material Ever Previously Lead?],G4992,Table15[Customer-Owned Portion],O4992),Table15[Unique ID],0),0)))</f>
        <v/>
      </c>
      <c r="X4992"/>
    </row>
    <row r="4993" spans="2:24" x14ac:dyDescent="0.25">
      <c r="B4993" s="146"/>
      <c r="C4993" s="31"/>
      <c r="D4993" s="31"/>
      <c r="E4993" s="44"/>
      <c r="F4993" s="43"/>
      <c r="G4993" s="84"/>
      <c r="H4993" s="31"/>
      <c r="I4993" s="205"/>
      <c r="J4993" s="84"/>
      <c r="K4993" s="31"/>
      <c r="L4993" s="31"/>
      <c r="M4993" s="169"/>
      <c r="N4993" s="148"/>
      <c r="O4993" s="106"/>
      <c r="P4993" s="43"/>
      <c r="Q4993" s="205"/>
      <c r="R4993" s="84"/>
      <c r="S4993" s="31"/>
      <c r="T4993" s="31"/>
      <c r="U4993" s="169"/>
      <c r="V4993" s="150"/>
      <c r="W4993" s="141" t="str" cm="1">
        <f t="array" ref="W4993">IF(SUM(LEN(B4993:V4993))=0,"",IF(OR(OR(ISBLANK(F4993),SUM(LEN(C4993),LEN(D4993))=0),AND(NOT(E4993="Unknown"),ISBLANK(J4993)),AND(NOT(O4993="Unknown"),ISBLANK(R4993))),"Missing Information", INDEX(Table15[Entire Service Line Classification], MATCH(SUMIFS(Table15[Unique ID],Table15[System-Owned Portion],E4993,Table15[If Material Anything Other than "Lead" in Column E,Was Material Ever Previously Lead?],G4993,Table15[Customer-Owned Portion],O4993),Table15[Unique ID],0),0)))</f>
        <v/>
      </c>
      <c r="X4993"/>
    </row>
    <row r="4994" spans="2:24" x14ac:dyDescent="0.25">
      <c r="B4994" s="146"/>
      <c r="C4994" s="31"/>
      <c r="D4994" s="31"/>
      <c r="E4994" s="44"/>
      <c r="F4994" s="43"/>
      <c r="G4994" s="84"/>
      <c r="H4994" s="31"/>
      <c r="I4994" s="205"/>
      <c r="J4994" s="84"/>
      <c r="K4994" s="31"/>
      <c r="L4994" s="31"/>
      <c r="M4994" s="169"/>
      <c r="N4994" s="148"/>
      <c r="O4994" s="106"/>
      <c r="P4994" s="43"/>
      <c r="Q4994" s="205"/>
      <c r="R4994" s="84"/>
      <c r="S4994" s="31"/>
      <c r="T4994" s="31"/>
      <c r="U4994" s="169"/>
      <c r="V4994" s="150"/>
      <c r="W4994" s="141" t="str" cm="1">
        <f t="array" ref="W4994">IF(SUM(LEN(B4994:V4994))=0,"",IF(OR(OR(ISBLANK(F4994),SUM(LEN(C4994),LEN(D4994))=0),AND(NOT(E4994="Unknown"),ISBLANK(J4994)),AND(NOT(O4994="Unknown"),ISBLANK(R4994))),"Missing Information", INDEX(Table15[Entire Service Line Classification], MATCH(SUMIFS(Table15[Unique ID],Table15[System-Owned Portion],E4994,Table15[If Material Anything Other than "Lead" in Column E,Was Material Ever Previously Lead?],G4994,Table15[Customer-Owned Portion],O4994),Table15[Unique ID],0),0)))</f>
        <v/>
      </c>
      <c r="X4994"/>
    </row>
    <row r="4995" spans="2:24" x14ac:dyDescent="0.25">
      <c r="B4995" s="146"/>
      <c r="C4995" s="31"/>
      <c r="D4995" s="31"/>
      <c r="E4995" s="44"/>
      <c r="F4995" s="43"/>
      <c r="G4995" s="84"/>
      <c r="H4995" s="31"/>
      <c r="I4995" s="205"/>
      <c r="J4995" s="84"/>
      <c r="K4995" s="31"/>
      <c r="L4995" s="31"/>
      <c r="M4995" s="169"/>
      <c r="N4995" s="148"/>
      <c r="O4995" s="106"/>
      <c r="P4995" s="43"/>
      <c r="Q4995" s="205"/>
      <c r="R4995" s="84"/>
      <c r="S4995" s="31"/>
      <c r="T4995" s="31"/>
      <c r="U4995" s="169"/>
      <c r="V4995" s="150"/>
      <c r="W4995" s="141" t="str" cm="1">
        <f t="array" ref="W4995">IF(SUM(LEN(B4995:V4995))=0,"",IF(OR(OR(ISBLANK(F4995),SUM(LEN(C4995),LEN(D4995))=0),AND(NOT(E4995="Unknown"),ISBLANK(J4995)),AND(NOT(O4995="Unknown"),ISBLANK(R4995))),"Missing Information", INDEX(Table15[Entire Service Line Classification], MATCH(SUMIFS(Table15[Unique ID],Table15[System-Owned Portion],E4995,Table15[If Material Anything Other than "Lead" in Column E,Was Material Ever Previously Lead?],G4995,Table15[Customer-Owned Portion],O4995),Table15[Unique ID],0),0)))</f>
        <v/>
      </c>
      <c r="X4995"/>
    </row>
    <row r="4996" spans="2:24" x14ac:dyDescent="0.25">
      <c r="B4996" s="146"/>
      <c r="C4996" s="31"/>
      <c r="D4996" s="31"/>
      <c r="E4996" s="44"/>
      <c r="F4996" s="43"/>
      <c r="G4996" s="84"/>
      <c r="H4996" s="31"/>
      <c r="I4996" s="205"/>
      <c r="J4996" s="84"/>
      <c r="K4996" s="31"/>
      <c r="L4996" s="31"/>
      <c r="M4996" s="169"/>
      <c r="N4996" s="148"/>
      <c r="O4996" s="106"/>
      <c r="P4996" s="43"/>
      <c r="Q4996" s="205"/>
      <c r="R4996" s="84"/>
      <c r="S4996" s="31"/>
      <c r="T4996" s="31"/>
      <c r="U4996" s="169"/>
      <c r="V4996" s="150"/>
      <c r="W4996" s="141" t="str" cm="1">
        <f t="array" ref="W4996">IF(SUM(LEN(B4996:V4996))=0,"",IF(OR(OR(ISBLANK(F4996),SUM(LEN(C4996),LEN(D4996))=0),AND(NOT(E4996="Unknown"),ISBLANK(J4996)),AND(NOT(O4996="Unknown"),ISBLANK(R4996))),"Missing Information", INDEX(Table15[Entire Service Line Classification], MATCH(SUMIFS(Table15[Unique ID],Table15[System-Owned Portion],E4996,Table15[If Material Anything Other than "Lead" in Column E,Was Material Ever Previously Lead?],G4996,Table15[Customer-Owned Portion],O4996),Table15[Unique ID],0),0)))</f>
        <v/>
      </c>
      <c r="X4996"/>
    </row>
    <row r="4997" spans="2:24" x14ac:dyDescent="0.25">
      <c r="B4997" s="146"/>
      <c r="C4997" s="31"/>
      <c r="D4997" s="31"/>
      <c r="E4997" s="44"/>
      <c r="F4997" s="43"/>
      <c r="G4997" s="84"/>
      <c r="H4997" s="31"/>
      <c r="I4997" s="205"/>
      <c r="J4997" s="84"/>
      <c r="K4997" s="31"/>
      <c r="L4997" s="31"/>
      <c r="M4997" s="169"/>
      <c r="N4997" s="148"/>
      <c r="O4997" s="106"/>
      <c r="P4997" s="43"/>
      <c r="Q4997" s="205"/>
      <c r="R4997" s="84"/>
      <c r="S4997" s="31"/>
      <c r="T4997" s="31"/>
      <c r="U4997" s="169"/>
      <c r="V4997" s="150"/>
      <c r="W4997" s="141" t="str" cm="1">
        <f t="array" ref="W4997">IF(SUM(LEN(B4997:V4997))=0,"",IF(OR(OR(ISBLANK(F4997),SUM(LEN(C4997),LEN(D4997))=0),AND(NOT(E4997="Unknown"),ISBLANK(J4997)),AND(NOT(O4997="Unknown"),ISBLANK(R4997))),"Missing Information", INDEX(Table15[Entire Service Line Classification], MATCH(SUMIFS(Table15[Unique ID],Table15[System-Owned Portion],E4997,Table15[If Material Anything Other than "Lead" in Column E,Was Material Ever Previously Lead?],G4997,Table15[Customer-Owned Portion],O4997),Table15[Unique ID],0),0)))</f>
        <v/>
      </c>
      <c r="X4997"/>
    </row>
    <row r="4998" spans="2:24" x14ac:dyDescent="0.25">
      <c r="B4998" s="146"/>
      <c r="C4998" s="31"/>
      <c r="D4998" s="31"/>
      <c r="E4998" s="44"/>
      <c r="F4998" s="43"/>
      <c r="G4998" s="84"/>
      <c r="H4998" s="31"/>
      <c r="I4998" s="205"/>
      <c r="J4998" s="84"/>
      <c r="K4998" s="31"/>
      <c r="L4998" s="31"/>
      <c r="M4998" s="169"/>
      <c r="N4998" s="148"/>
      <c r="O4998" s="106"/>
      <c r="P4998" s="43"/>
      <c r="Q4998" s="205"/>
      <c r="R4998" s="84"/>
      <c r="S4998" s="31"/>
      <c r="T4998" s="31"/>
      <c r="U4998" s="169"/>
      <c r="V4998" s="150"/>
      <c r="W4998" s="141" t="str" cm="1">
        <f t="array" ref="W4998">IF(SUM(LEN(B4998:V4998))=0,"",IF(OR(OR(ISBLANK(F4998),SUM(LEN(C4998),LEN(D4998))=0),AND(NOT(E4998="Unknown"),ISBLANK(J4998)),AND(NOT(O4998="Unknown"),ISBLANK(R4998))),"Missing Information", INDEX(Table15[Entire Service Line Classification], MATCH(SUMIFS(Table15[Unique ID],Table15[System-Owned Portion],E4998,Table15[If Material Anything Other than "Lead" in Column E,Was Material Ever Previously Lead?],G4998,Table15[Customer-Owned Portion],O4998),Table15[Unique ID],0),0)))</f>
        <v/>
      </c>
      <c r="X4998"/>
    </row>
    <row r="4999" spans="2:24" x14ac:dyDescent="0.25">
      <c r="B4999" s="146"/>
      <c r="C4999" s="31"/>
      <c r="D4999" s="31"/>
      <c r="E4999" s="44"/>
      <c r="F4999" s="43"/>
      <c r="G4999" s="84"/>
      <c r="H4999" s="31"/>
      <c r="I4999" s="205"/>
      <c r="J4999" s="84"/>
      <c r="K4999" s="31"/>
      <c r="L4999" s="31"/>
      <c r="M4999" s="169"/>
      <c r="N4999" s="148"/>
      <c r="O4999" s="106"/>
      <c r="P4999" s="43"/>
      <c r="Q4999" s="205"/>
      <c r="R4999" s="84"/>
      <c r="S4999" s="31"/>
      <c r="T4999" s="31"/>
      <c r="U4999" s="169"/>
      <c r="V4999" s="150"/>
      <c r="W4999" s="141" t="str" cm="1">
        <f t="array" ref="W4999">IF(SUM(LEN(B4999:V4999))=0,"",IF(OR(OR(ISBLANK(F4999),SUM(LEN(C4999),LEN(D4999))=0),AND(NOT(E4999="Unknown"),ISBLANK(J4999)),AND(NOT(O4999="Unknown"),ISBLANK(R4999))),"Missing Information", INDEX(Table15[Entire Service Line Classification], MATCH(SUMIFS(Table15[Unique ID],Table15[System-Owned Portion],E4999,Table15[If Material Anything Other than "Lead" in Column E,Was Material Ever Previously Lead?],G4999,Table15[Customer-Owned Portion],O4999),Table15[Unique ID],0),0)))</f>
        <v/>
      </c>
      <c r="X4999"/>
    </row>
    <row r="5000" spans="2:24" x14ac:dyDescent="0.25">
      <c r="B5000" s="146"/>
      <c r="C5000" s="31"/>
      <c r="D5000" s="31"/>
      <c r="E5000" s="44"/>
      <c r="F5000" s="43"/>
      <c r="G5000" s="84"/>
      <c r="H5000" s="31"/>
      <c r="I5000" s="205"/>
      <c r="J5000" s="84"/>
      <c r="K5000" s="31"/>
      <c r="L5000" s="31"/>
      <c r="M5000" s="169"/>
      <c r="N5000" s="148"/>
      <c r="O5000" s="106"/>
      <c r="P5000" s="43"/>
      <c r="Q5000" s="205"/>
      <c r="R5000" s="84"/>
      <c r="S5000" s="31"/>
      <c r="T5000" s="31"/>
      <c r="U5000" s="169"/>
      <c r="V5000" s="150"/>
      <c r="W5000" s="141" t="str" cm="1">
        <f t="array" ref="W5000">IF(SUM(LEN(B5000:V5000))=0,"",IF(OR(OR(ISBLANK(F5000),SUM(LEN(C5000),LEN(D5000))=0),AND(NOT(E5000="Unknown"),ISBLANK(J5000)),AND(NOT(O5000="Unknown"),ISBLANK(R5000))),"Missing Information", INDEX(Table15[Entire Service Line Classification], MATCH(SUMIFS(Table15[Unique ID],Table15[System-Owned Portion],E5000,Table15[If Material Anything Other than "Lead" in Column E,Was Material Ever Previously Lead?],G5000,Table15[Customer-Owned Portion],O5000),Table15[Unique ID],0),0)))</f>
        <v/>
      </c>
      <c r="X5000"/>
    </row>
    <row r="5001" spans="2:24" x14ac:dyDescent="0.25">
      <c r="B5001" s="146"/>
      <c r="C5001" s="31"/>
      <c r="D5001" s="31"/>
      <c r="E5001" s="44"/>
      <c r="F5001" s="43"/>
      <c r="G5001" s="84"/>
      <c r="H5001" s="31"/>
      <c r="I5001" s="205"/>
      <c r="J5001" s="84"/>
      <c r="K5001" s="31"/>
      <c r="L5001" s="31"/>
      <c r="M5001" s="169"/>
      <c r="N5001" s="148"/>
      <c r="O5001" s="106"/>
      <c r="P5001" s="43"/>
      <c r="Q5001" s="205"/>
      <c r="R5001" s="84"/>
      <c r="S5001" s="31"/>
      <c r="T5001" s="31"/>
      <c r="U5001" s="169"/>
      <c r="V5001" s="150"/>
      <c r="W5001" s="141" t="str" cm="1">
        <f t="array" ref="W5001">IF(SUM(LEN(B5001:V5001))=0,"",IF(OR(OR(ISBLANK(F5001),SUM(LEN(C5001),LEN(D5001))=0),AND(NOT(E5001="Unknown"),ISBLANK(J5001)),AND(NOT(O5001="Unknown"),ISBLANK(R5001))),"Missing Information", INDEX(Table15[Entire Service Line Classification], MATCH(SUMIFS(Table15[Unique ID],Table15[System-Owned Portion],E5001,Table15[If Material Anything Other than "Lead" in Column E,Was Material Ever Previously Lead?],G5001,Table15[Customer-Owned Portion],O5001),Table15[Unique ID],0),0)))</f>
        <v/>
      </c>
      <c r="X5001"/>
    </row>
    <row r="5002" spans="2:24" x14ac:dyDescent="0.25">
      <c r="B5002" s="146"/>
      <c r="C5002" s="31"/>
      <c r="D5002" s="31"/>
      <c r="E5002" s="44"/>
      <c r="F5002" s="43"/>
      <c r="G5002" s="84"/>
      <c r="H5002" s="31"/>
      <c r="I5002" s="205"/>
      <c r="J5002" s="84"/>
      <c r="K5002" s="31"/>
      <c r="L5002" s="31"/>
      <c r="M5002" s="169"/>
      <c r="N5002" s="148"/>
      <c r="O5002" s="106"/>
      <c r="P5002" s="43"/>
      <c r="Q5002" s="205"/>
      <c r="R5002" s="84"/>
      <c r="S5002" s="31"/>
      <c r="T5002" s="31"/>
      <c r="U5002" s="169"/>
      <c r="V5002" s="150"/>
      <c r="W5002" s="141" t="str" cm="1">
        <f t="array" ref="W5002">IF(SUM(LEN(B5002:V5002))=0,"",IF(OR(OR(ISBLANK(F5002),SUM(LEN(C5002),LEN(D5002))=0),AND(NOT(E5002="Unknown"),ISBLANK(J5002)),AND(NOT(O5002="Unknown"),ISBLANK(R5002))),"Missing Information", INDEX(Table15[Entire Service Line Classification], MATCH(SUMIFS(Table15[Unique ID],Table15[System-Owned Portion],E5002,Table15[If Material Anything Other than "Lead" in Column E,Was Material Ever Previously Lead?],G5002,Table15[Customer-Owned Portion],O5002),Table15[Unique ID],0),0)))</f>
        <v/>
      </c>
      <c r="X5002"/>
    </row>
    <row r="5003" spans="2:24" x14ac:dyDescent="0.25">
      <c r="B5003" s="146"/>
      <c r="C5003" s="31"/>
      <c r="D5003" s="31"/>
      <c r="E5003" s="44"/>
      <c r="F5003" s="43"/>
      <c r="G5003" s="84"/>
      <c r="H5003" s="31"/>
      <c r="I5003" s="205"/>
      <c r="J5003" s="84"/>
      <c r="K5003" s="31"/>
      <c r="L5003" s="31"/>
      <c r="M5003" s="169"/>
      <c r="N5003" s="148"/>
      <c r="O5003" s="106"/>
      <c r="P5003" s="43"/>
      <c r="Q5003" s="205"/>
      <c r="R5003" s="84"/>
      <c r="S5003" s="31"/>
      <c r="T5003" s="31"/>
      <c r="U5003" s="169"/>
      <c r="V5003" s="150"/>
      <c r="W5003" s="141" t="str" cm="1">
        <f t="array" ref="W5003">IF(SUM(LEN(B5003:V5003))=0,"",IF(OR(OR(ISBLANK(F5003),SUM(LEN(C5003),LEN(D5003))=0),AND(NOT(E5003="Unknown"),ISBLANK(J5003)),AND(NOT(O5003="Unknown"),ISBLANK(R5003))),"Missing Information", INDEX(Table15[Entire Service Line Classification], MATCH(SUMIFS(Table15[Unique ID],Table15[System-Owned Portion],E5003,Table15[If Material Anything Other than "Lead" in Column E,Was Material Ever Previously Lead?],G5003,Table15[Customer-Owned Portion],O5003),Table15[Unique ID],0),0)))</f>
        <v/>
      </c>
      <c r="X5003"/>
    </row>
    <row r="5004" spans="2:24" x14ac:dyDescent="0.25">
      <c r="B5004" s="146"/>
      <c r="C5004" s="31"/>
      <c r="D5004" s="31"/>
      <c r="E5004" s="44"/>
      <c r="F5004" s="43"/>
      <c r="G5004" s="84"/>
      <c r="H5004" s="31"/>
      <c r="I5004" s="205"/>
      <c r="J5004" s="84"/>
      <c r="K5004" s="31"/>
      <c r="L5004" s="31"/>
      <c r="M5004" s="169"/>
      <c r="N5004" s="148"/>
      <c r="O5004" s="106"/>
      <c r="P5004" s="43"/>
      <c r="Q5004" s="205"/>
      <c r="R5004" s="84"/>
      <c r="S5004" s="31"/>
      <c r="T5004" s="31"/>
      <c r="U5004" s="169"/>
      <c r="V5004" s="150"/>
      <c r="W5004" s="141" t="str" cm="1">
        <f t="array" ref="W5004">IF(SUM(LEN(B5004:V5004))=0,"",IF(OR(OR(ISBLANK(F5004),SUM(LEN(C5004),LEN(D5004))=0),AND(NOT(E5004="Unknown"),ISBLANK(J5004)),AND(NOT(O5004="Unknown"),ISBLANK(R5004))),"Missing Information", INDEX(Table15[Entire Service Line Classification], MATCH(SUMIFS(Table15[Unique ID],Table15[System-Owned Portion],E5004,Table15[If Material Anything Other than "Lead" in Column E,Was Material Ever Previously Lead?],G5004,Table15[Customer-Owned Portion],O5004),Table15[Unique ID],0),0)))</f>
        <v/>
      </c>
      <c r="X5004"/>
    </row>
    <row r="5005" spans="2:24" x14ac:dyDescent="0.25">
      <c r="B5005" s="146"/>
      <c r="C5005" s="31"/>
      <c r="D5005" s="31"/>
      <c r="E5005" s="44"/>
      <c r="F5005" s="43"/>
      <c r="G5005" s="84"/>
      <c r="H5005" s="31"/>
      <c r="I5005" s="205"/>
      <c r="J5005" s="84"/>
      <c r="K5005" s="31"/>
      <c r="L5005" s="31"/>
      <c r="M5005" s="169"/>
      <c r="N5005" s="148"/>
      <c r="O5005" s="106"/>
      <c r="P5005" s="43"/>
      <c r="Q5005" s="205"/>
      <c r="R5005" s="84"/>
      <c r="S5005" s="31"/>
      <c r="T5005" s="31"/>
      <c r="U5005" s="169"/>
      <c r="V5005" s="150"/>
      <c r="W5005" s="141" t="str" cm="1">
        <f t="array" ref="W5005">IF(SUM(LEN(B5005:V5005))=0,"",IF(OR(OR(ISBLANK(F5005),SUM(LEN(C5005),LEN(D5005))=0),AND(NOT(E5005="Unknown"),ISBLANK(J5005)),AND(NOT(O5005="Unknown"),ISBLANK(R5005))),"Missing Information", INDEX(Table15[Entire Service Line Classification], MATCH(SUMIFS(Table15[Unique ID],Table15[System-Owned Portion],E5005,Table15[If Material Anything Other than "Lead" in Column E,Was Material Ever Previously Lead?],G5005,Table15[Customer-Owned Portion],O5005),Table15[Unique ID],0),0)))</f>
        <v/>
      </c>
      <c r="X5005"/>
    </row>
    <row r="5006" spans="2:24" x14ac:dyDescent="0.25">
      <c r="B5006" s="146"/>
      <c r="C5006" s="31"/>
      <c r="D5006" s="31"/>
      <c r="E5006" s="44"/>
      <c r="F5006" s="43"/>
      <c r="G5006" s="84"/>
      <c r="H5006" s="31"/>
      <c r="I5006" s="205"/>
      <c r="J5006" s="84"/>
      <c r="K5006" s="31"/>
      <c r="L5006" s="31"/>
      <c r="M5006" s="169"/>
      <c r="N5006" s="148"/>
      <c r="O5006" s="106"/>
      <c r="P5006" s="43"/>
      <c r="Q5006" s="205"/>
      <c r="R5006" s="84"/>
      <c r="S5006" s="31"/>
      <c r="T5006" s="31"/>
      <c r="U5006" s="169"/>
      <c r="V5006" s="150"/>
      <c r="W5006" s="141" t="str" cm="1">
        <f t="array" ref="W5006">IF(SUM(LEN(B5006:V5006))=0,"",IF(OR(OR(ISBLANK(F5006),SUM(LEN(C5006),LEN(D5006))=0),AND(NOT(E5006="Unknown"),ISBLANK(J5006)),AND(NOT(O5006="Unknown"),ISBLANK(R5006))),"Missing Information", INDEX(Table15[Entire Service Line Classification], MATCH(SUMIFS(Table15[Unique ID],Table15[System-Owned Portion],E5006,Table15[If Material Anything Other than "Lead" in Column E,Was Material Ever Previously Lead?],G5006,Table15[Customer-Owned Portion],O5006),Table15[Unique ID],0),0)))</f>
        <v/>
      </c>
      <c r="X5006"/>
    </row>
    <row r="5007" spans="2:24" x14ac:dyDescent="0.25">
      <c r="B5007" s="146"/>
      <c r="C5007" s="31"/>
      <c r="D5007" s="31"/>
      <c r="E5007" s="44"/>
      <c r="F5007" s="43"/>
      <c r="G5007" s="84"/>
      <c r="H5007" s="31"/>
      <c r="I5007" s="205"/>
      <c r="J5007" s="84"/>
      <c r="K5007" s="31"/>
      <c r="L5007" s="31"/>
      <c r="M5007" s="169"/>
      <c r="N5007" s="148"/>
      <c r="O5007" s="106"/>
      <c r="P5007" s="43"/>
      <c r="Q5007" s="205"/>
      <c r="R5007" s="84"/>
      <c r="S5007" s="31"/>
      <c r="T5007" s="31"/>
      <c r="U5007" s="169"/>
      <c r="V5007" s="150"/>
      <c r="W5007" s="141" t="str" cm="1">
        <f t="array" ref="W5007">IF(SUM(LEN(B5007:V5007))=0,"",IF(OR(OR(ISBLANK(F5007),SUM(LEN(C5007),LEN(D5007))=0),AND(NOT(E5007="Unknown"),ISBLANK(J5007)),AND(NOT(O5007="Unknown"),ISBLANK(R5007))),"Missing Information", INDEX(Table15[Entire Service Line Classification], MATCH(SUMIFS(Table15[Unique ID],Table15[System-Owned Portion],E5007,Table15[If Material Anything Other than "Lead" in Column E,Was Material Ever Previously Lead?],G5007,Table15[Customer-Owned Portion],O5007),Table15[Unique ID],0),0)))</f>
        <v/>
      </c>
      <c r="X5007"/>
    </row>
    <row r="5008" spans="2:24" x14ac:dyDescent="0.25">
      <c r="B5008" s="146"/>
      <c r="C5008" s="31"/>
      <c r="D5008" s="31"/>
      <c r="E5008" s="44"/>
      <c r="F5008" s="43"/>
      <c r="G5008" s="84"/>
      <c r="H5008" s="31"/>
      <c r="I5008" s="205"/>
      <c r="J5008" s="84"/>
      <c r="K5008" s="31"/>
      <c r="L5008" s="31"/>
      <c r="M5008" s="169"/>
      <c r="N5008" s="148"/>
      <c r="O5008" s="106"/>
      <c r="P5008" s="43"/>
      <c r="Q5008" s="205"/>
      <c r="R5008" s="84"/>
      <c r="S5008" s="31"/>
      <c r="T5008" s="31"/>
      <c r="U5008" s="169"/>
      <c r="V5008" s="150"/>
      <c r="W5008" s="141" t="str" cm="1">
        <f t="array" ref="W5008">IF(SUM(LEN(B5008:V5008))=0,"",IF(OR(OR(ISBLANK(F5008),SUM(LEN(C5008),LEN(D5008))=0),AND(NOT(E5008="Unknown"),ISBLANK(J5008)),AND(NOT(O5008="Unknown"),ISBLANK(R5008))),"Missing Information", INDEX(Table15[Entire Service Line Classification], MATCH(SUMIFS(Table15[Unique ID],Table15[System-Owned Portion],E5008,Table15[If Material Anything Other than "Lead" in Column E,Was Material Ever Previously Lead?],G5008,Table15[Customer-Owned Portion],O5008),Table15[Unique ID],0),0)))</f>
        <v/>
      </c>
      <c r="X5008"/>
    </row>
    <row r="5009" spans="2:24" x14ac:dyDescent="0.25">
      <c r="B5009" s="146"/>
      <c r="C5009" s="31"/>
      <c r="D5009" s="31"/>
      <c r="E5009" s="44"/>
      <c r="F5009" s="43"/>
      <c r="G5009" s="84"/>
      <c r="H5009" s="31"/>
      <c r="I5009" s="205"/>
      <c r="J5009" s="84"/>
      <c r="K5009" s="31"/>
      <c r="L5009" s="31"/>
      <c r="M5009" s="169"/>
      <c r="N5009" s="148"/>
      <c r="O5009" s="106"/>
      <c r="P5009" s="43"/>
      <c r="Q5009" s="205"/>
      <c r="R5009" s="84"/>
      <c r="S5009" s="31"/>
      <c r="T5009" s="31"/>
      <c r="U5009" s="169"/>
      <c r="V5009" s="150"/>
      <c r="W5009" s="141" t="str" cm="1">
        <f t="array" ref="W5009">IF(SUM(LEN(B5009:V5009))=0,"",IF(OR(OR(ISBLANK(F5009),SUM(LEN(C5009),LEN(D5009))=0),AND(NOT(E5009="Unknown"),ISBLANK(J5009)),AND(NOT(O5009="Unknown"),ISBLANK(R5009))),"Missing Information", INDEX(Table15[Entire Service Line Classification], MATCH(SUMIFS(Table15[Unique ID],Table15[System-Owned Portion],E5009,Table15[If Material Anything Other than "Lead" in Column E,Was Material Ever Previously Lead?],G5009,Table15[Customer-Owned Portion],O5009),Table15[Unique ID],0),0)))</f>
        <v/>
      </c>
      <c r="X5009"/>
    </row>
    <row r="5010" spans="2:24" x14ac:dyDescent="0.25">
      <c r="B5010" s="146"/>
      <c r="C5010" s="31"/>
      <c r="D5010" s="31"/>
      <c r="E5010" s="44"/>
      <c r="F5010" s="43"/>
      <c r="G5010" s="84"/>
      <c r="H5010" s="31"/>
      <c r="I5010" s="205"/>
      <c r="J5010" s="84"/>
      <c r="K5010" s="31"/>
      <c r="L5010" s="31"/>
      <c r="M5010" s="169"/>
      <c r="N5010" s="148"/>
      <c r="O5010" s="106"/>
      <c r="P5010" s="43"/>
      <c r="Q5010" s="205"/>
      <c r="R5010" s="84"/>
      <c r="S5010" s="31"/>
      <c r="T5010" s="31"/>
      <c r="U5010" s="169"/>
      <c r="V5010" s="150"/>
      <c r="W5010" s="141" t="str" cm="1">
        <f t="array" ref="W5010">IF(SUM(LEN(B5010:V5010))=0,"",IF(OR(OR(ISBLANK(F5010),SUM(LEN(C5010),LEN(D5010))=0),AND(NOT(E5010="Unknown"),ISBLANK(J5010)),AND(NOT(O5010="Unknown"),ISBLANK(R5010))),"Missing Information", INDEX(Table15[Entire Service Line Classification], MATCH(SUMIFS(Table15[Unique ID],Table15[System-Owned Portion],E5010,Table15[If Material Anything Other than "Lead" in Column E,Was Material Ever Previously Lead?],G5010,Table15[Customer-Owned Portion],O5010),Table15[Unique ID],0),0)))</f>
        <v/>
      </c>
      <c r="X5010"/>
    </row>
    <row r="5011" spans="2:24" x14ac:dyDescent="0.25">
      <c r="B5011" s="146"/>
      <c r="C5011" s="31"/>
      <c r="D5011" s="31"/>
      <c r="E5011" s="44"/>
      <c r="F5011" s="43"/>
      <c r="G5011" s="84"/>
      <c r="H5011" s="31"/>
      <c r="I5011" s="205"/>
      <c r="J5011" s="84"/>
      <c r="K5011" s="31"/>
      <c r="L5011" s="31"/>
      <c r="M5011" s="169"/>
      <c r="N5011" s="148"/>
      <c r="O5011" s="106"/>
      <c r="P5011" s="43"/>
      <c r="Q5011" s="205"/>
      <c r="R5011" s="84"/>
      <c r="S5011" s="31"/>
      <c r="T5011" s="31"/>
      <c r="U5011" s="169"/>
      <c r="V5011" s="150"/>
      <c r="W5011" s="141" t="str" cm="1">
        <f t="array" ref="W5011">IF(SUM(LEN(B5011:V5011))=0,"",IF(OR(OR(ISBLANK(F5011),SUM(LEN(C5011),LEN(D5011))=0),AND(NOT(E5011="Unknown"),ISBLANK(J5011)),AND(NOT(O5011="Unknown"),ISBLANK(R5011))),"Missing Information", INDEX(Table15[Entire Service Line Classification], MATCH(SUMIFS(Table15[Unique ID],Table15[System-Owned Portion],E5011,Table15[If Material Anything Other than "Lead" in Column E,Was Material Ever Previously Lead?],G5011,Table15[Customer-Owned Portion],O5011),Table15[Unique ID],0),0)))</f>
        <v/>
      </c>
      <c r="X5011"/>
    </row>
    <row r="5012" spans="2:24" x14ac:dyDescent="0.25">
      <c r="B5012" s="146"/>
      <c r="C5012" s="31"/>
      <c r="D5012" s="31"/>
      <c r="E5012" s="44"/>
      <c r="F5012" s="43"/>
      <c r="G5012" s="84"/>
      <c r="H5012" s="31"/>
      <c r="I5012" s="205"/>
      <c r="J5012" s="84"/>
      <c r="K5012" s="31"/>
      <c r="L5012" s="31"/>
      <c r="M5012" s="169"/>
      <c r="N5012" s="148"/>
      <c r="O5012" s="106"/>
      <c r="P5012" s="43"/>
      <c r="Q5012" s="205"/>
      <c r="R5012" s="84"/>
      <c r="S5012" s="31"/>
      <c r="T5012" s="31"/>
      <c r="U5012" s="169"/>
      <c r="V5012" s="150"/>
      <c r="W5012" s="141" t="str" cm="1">
        <f t="array" ref="W5012">IF(SUM(LEN(B5012:V5012))=0,"",IF(OR(OR(ISBLANK(F5012),SUM(LEN(C5012),LEN(D5012))=0),AND(NOT(E5012="Unknown"),ISBLANK(J5012)),AND(NOT(O5012="Unknown"),ISBLANK(R5012))),"Missing Information", INDEX(Table15[Entire Service Line Classification], MATCH(SUMIFS(Table15[Unique ID],Table15[System-Owned Portion],E5012,Table15[If Material Anything Other than "Lead" in Column E,Was Material Ever Previously Lead?],G5012,Table15[Customer-Owned Portion],O5012),Table15[Unique ID],0),0)))</f>
        <v/>
      </c>
      <c r="X5012"/>
    </row>
    <row r="5013" spans="2:24" x14ac:dyDescent="0.25">
      <c r="B5013" s="146"/>
      <c r="C5013" s="31"/>
      <c r="D5013" s="31"/>
      <c r="E5013" s="44"/>
      <c r="F5013" s="43"/>
      <c r="G5013" s="84"/>
      <c r="H5013" s="31"/>
      <c r="I5013" s="205"/>
      <c r="J5013" s="84"/>
      <c r="K5013" s="31"/>
      <c r="L5013" s="31"/>
      <c r="M5013" s="169"/>
      <c r="N5013" s="148"/>
      <c r="O5013" s="106"/>
      <c r="P5013" s="43"/>
      <c r="Q5013" s="205"/>
      <c r="R5013" s="84"/>
      <c r="S5013" s="31"/>
      <c r="T5013" s="31"/>
      <c r="U5013" s="169"/>
      <c r="V5013" s="150"/>
      <c r="W5013" s="141" t="str" cm="1">
        <f t="array" ref="W5013">IF(SUM(LEN(B5013:V5013))=0,"",IF(OR(OR(ISBLANK(F5013),SUM(LEN(C5013),LEN(D5013))=0),AND(NOT(E5013="Unknown"),ISBLANK(J5013)),AND(NOT(O5013="Unknown"),ISBLANK(R5013))),"Missing Information", INDEX(Table15[Entire Service Line Classification], MATCH(SUMIFS(Table15[Unique ID],Table15[System-Owned Portion],E5013,Table15[If Material Anything Other than "Lead" in Column E,Was Material Ever Previously Lead?],G5013,Table15[Customer-Owned Portion],O5013),Table15[Unique ID],0),0)))</f>
        <v/>
      </c>
      <c r="X5013"/>
    </row>
    <row r="5014" spans="2:24" x14ac:dyDescent="0.25">
      <c r="B5014" s="146"/>
      <c r="C5014" s="31"/>
      <c r="D5014" s="31"/>
      <c r="E5014" s="44"/>
      <c r="F5014" s="43"/>
      <c r="G5014" s="84"/>
      <c r="H5014" s="31"/>
      <c r="I5014" s="205"/>
      <c r="J5014" s="84"/>
      <c r="K5014" s="31"/>
      <c r="L5014" s="31"/>
      <c r="M5014" s="169"/>
      <c r="N5014" s="148"/>
      <c r="O5014" s="106"/>
      <c r="P5014" s="43"/>
      <c r="Q5014" s="205"/>
      <c r="R5014" s="84"/>
      <c r="S5014" s="31"/>
      <c r="T5014" s="31"/>
      <c r="U5014" s="169"/>
      <c r="V5014" s="150"/>
      <c r="W5014" s="141" t="str" cm="1">
        <f t="array" ref="W5014">IF(SUM(LEN(B5014:V5014))=0,"",IF(OR(OR(ISBLANK(F5014),SUM(LEN(C5014),LEN(D5014))=0),AND(NOT(E5014="Unknown"),ISBLANK(J5014)),AND(NOT(O5014="Unknown"),ISBLANK(R5014))),"Missing Information", INDEX(Table15[Entire Service Line Classification], MATCH(SUMIFS(Table15[Unique ID],Table15[System-Owned Portion],E5014,Table15[If Material Anything Other than "Lead" in Column E,Was Material Ever Previously Lead?],G5014,Table15[Customer-Owned Portion],O5014),Table15[Unique ID],0),0)))</f>
        <v/>
      </c>
      <c r="X5014"/>
    </row>
    <row r="5015" spans="2:24" x14ac:dyDescent="0.25">
      <c r="B5015" s="146"/>
      <c r="C5015" s="31"/>
      <c r="D5015" s="31"/>
      <c r="E5015" s="44"/>
      <c r="F5015" s="43"/>
      <c r="G5015" s="84"/>
      <c r="H5015" s="31"/>
      <c r="I5015" s="205"/>
      <c r="J5015" s="84"/>
      <c r="K5015" s="31"/>
      <c r="L5015" s="31"/>
      <c r="M5015" s="169"/>
      <c r="N5015" s="148"/>
      <c r="O5015" s="106"/>
      <c r="P5015" s="43"/>
      <c r="Q5015" s="205"/>
      <c r="R5015" s="84"/>
      <c r="S5015" s="31"/>
      <c r="T5015" s="31"/>
      <c r="U5015" s="169"/>
      <c r="V5015" s="150"/>
      <c r="W5015" s="141" t="str" cm="1">
        <f t="array" ref="W5015">IF(SUM(LEN(B5015:V5015))=0,"",IF(OR(OR(ISBLANK(F5015),SUM(LEN(C5015),LEN(D5015))=0),AND(NOT(E5015="Unknown"),ISBLANK(J5015)),AND(NOT(O5015="Unknown"),ISBLANK(R5015))),"Missing Information", INDEX(Table15[Entire Service Line Classification], MATCH(SUMIFS(Table15[Unique ID],Table15[System-Owned Portion],E5015,Table15[If Material Anything Other than "Lead" in Column E,Was Material Ever Previously Lead?],G5015,Table15[Customer-Owned Portion],O5015),Table15[Unique ID],0),0)))</f>
        <v/>
      </c>
      <c r="X5015"/>
    </row>
    <row r="5016" spans="2:24" x14ac:dyDescent="0.25">
      <c r="B5016" s="146"/>
      <c r="C5016" s="31"/>
      <c r="D5016" s="31"/>
      <c r="E5016" s="44"/>
      <c r="F5016" s="43"/>
      <c r="G5016" s="84"/>
      <c r="H5016" s="31"/>
      <c r="I5016" s="205"/>
      <c r="J5016" s="84"/>
      <c r="K5016" s="31"/>
      <c r="L5016" s="31"/>
      <c r="M5016" s="169"/>
      <c r="N5016" s="148"/>
      <c r="O5016" s="106"/>
      <c r="P5016" s="43"/>
      <c r="Q5016" s="205"/>
      <c r="R5016" s="84"/>
      <c r="S5016" s="31"/>
      <c r="T5016" s="31"/>
      <c r="U5016" s="169"/>
      <c r="V5016" s="150"/>
      <c r="W5016" s="141" t="str" cm="1">
        <f t="array" ref="W5016">IF(SUM(LEN(B5016:V5016))=0,"",IF(OR(OR(ISBLANK(F5016),SUM(LEN(C5016),LEN(D5016))=0),AND(NOT(E5016="Unknown"),ISBLANK(J5016)),AND(NOT(O5016="Unknown"),ISBLANK(R5016))),"Missing Information", INDEX(Table15[Entire Service Line Classification], MATCH(SUMIFS(Table15[Unique ID],Table15[System-Owned Portion],E5016,Table15[If Material Anything Other than "Lead" in Column E,Was Material Ever Previously Lead?],G5016,Table15[Customer-Owned Portion],O5016),Table15[Unique ID],0),0)))</f>
        <v/>
      </c>
      <c r="X5016"/>
    </row>
    <row r="5017" spans="2:24" x14ac:dyDescent="0.25">
      <c r="B5017" s="146"/>
      <c r="C5017" s="31"/>
      <c r="D5017" s="31"/>
      <c r="E5017" s="44"/>
      <c r="F5017" s="43"/>
      <c r="G5017" s="84"/>
      <c r="H5017" s="31"/>
      <c r="I5017" s="205"/>
      <c r="J5017" s="84"/>
      <c r="K5017" s="31"/>
      <c r="L5017" s="31"/>
      <c r="M5017" s="169"/>
      <c r="N5017" s="148"/>
      <c r="O5017" s="106"/>
      <c r="P5017" s="43"/>
      <c r="Q5017" s="205"/>
      <c r="R5017" s="84"/>
      <c r="S5017" s="31"/>
      <c r="T5017" s="31"/>
      <c r="U5017" s="169"/>
      <c r="V5017" s="150"/>
      <c r="W5017" s="141" t="str" cm="1">
        <f t="array" ref="W5017">IF(SUM(LEN(B5017:V5017))=0,"",IF(OR(OR(ISBLANK(F5017),SUM(LEN(C5017),LEN(D5017))=0),AND(NOT(E5017="Unknown"),ISBLANK(J5017)),AND(NOT(O5017="Unknown"),ISBLANK(R5017))),"Missing Information", INDEX(Table15[Entire Service Line Classification], MATCH(SUMIFS(Table15[Unique ID],Table15[System-Owned Portion],E5017,Table15[If Material Anything Other than "Lead" in Column E,Was Material Ever Previously Lead?],G5017,Table15[Customer-Owned Portion],O5017),Table15[Unique ID],0),0)))</f>
        <v/>
      </c>
      <c r="X5017"/>
    </row>
    <row r="5018" spans="2:24" x14ac:dyDescent="0.25">
      <c r="B5018" s="146"/>
      <c r="C5018" s="31"/>
      <c r="D5018" s="31"/>
      <c r="E5018" s="44"/>
      <c r="F5018" s="43"/>
      <c r="G5018" s="84"/>
      <c r="H5018" s="31"/>
      <c r="I5018" s="205"/>
      <c r="J5018" s="84"/>
      <c r="K5018" s="31"/>
      <c r="L5018" s="31"/>
      <c r="M5018" s="169"/>
      <c r="N5018" s="148"/>
      <c r="O5018" s="106"/>
      <c r="P5018" s="43"/>
      <c r="Q5018" s="205"/>
      <c r="R5018" s="84"/>
      <c r="S5018" s="31"/>
      <c r="T5018" s="31"/>
      <c r="U5018" s="169"/>
      <c r="V5018" s="150"/>
      <c r="W5018" s="141" t="str" cm="1">
        <f t="array" ref="W5018">IF(SUM(LEN(B5018:V5018))=0,"",IF(OR(OR(ISBLANK(F5018),SUM(LEN(C5018),LEN(D5018))=0),AND(NOT(E5018="Unknown"),ISBLANK(J5018)),AND(NOT(O5018="Unknown"),ISBLANK(R5018))),"Missing Information", INDEX(Table15[Entire Service Line Classification], MATCH(SUMIFS(Table15[Unique ID],Table15[System-Owned Portion],E5018,Table15[If Material Anything Other than "Lead" in Column E,Was Material Ever Previously Lead?],G5018,Table15[Customer-Owned Portion],O5018),Table15[Unique ID],0),0)))</f>
        <v/>
      </c>
      <c r="X5018"/>
    </row>
    <row r="5019" spans="2:24" x14ac:dyDescent="0.25">
      <c r="B5019" s="146"/>
      <c r="C5019" s="31"/>
      <c r="D5019" s="31"/>
      <c r="E5019" s="44"/>
      <c r="F5019" s="43"/>
      <c r="G5019" s="84"/>
      <c r="H5019" s="31"/>
      <c r="I5019" s="205"/>
      <c r="J5019" s="84"/>
      <c r="K5019" s="31"/>
      <c r="L5019" s="31"/>
      <c r="M5019" s="169"/>
      <c r="N5019" s="148"/>
      <c r="O5019" s="106"/>
      <c r="P5019" s="43"/>
      <c r="Q5019" s="205"/>
      <c r="R5019" s="84"/>
      <c r="S5019" s="31"/>
      <c r="T5019" s="31"/>
      <c r="U5019" s="169"/>
      <c r="V5019" s="150"/>
      <c r="W5019" s="141" t="str" cm="1">
        <f t="array" ref="W5019">IF(SUM(LEN(B5019:V5019))=0,"",IF(OR(OR(ISBLANK(F5019),SUM(LEN(C5019),LEN(D5019))=0),AND(NOT(E5019="Unknown"),ISBLANK(J5019)),AND(NOT(O5019="Unknown"),ISBLANK(R5019))),"Missing Information", INDEX(Table15[Entire Service Line Classification], MATCH(SUMIFS(Table15[Unique ID],Table15[System-Owned Portion],E5019,Table15[If Material Anything Other than "Lead" in Column E,Was Material Ever Previously Lead?],G5019,Table15[Customer-Owned Portion],O5019),Table15[Unique ID],0),0)))</f>
        <v/>
      </c>
      <c r="X5019"/>
    </row>
    <row r="5020" spans="2:24" x14ac:dyDescent="0.25">
      <c r="B5020" s="146"/>
      <c r="C5020" s="31"/>
      <c r="D5020" s="31"/>
      <c r="E5020" s="44"/>
      <c r="F5020" s="43"/>
      <c r="G5020" s="84"/>
      <c r="H5020" s="31"/>
      <c r="I5020" s="205"/>
      <c r="J5020" s="84"/>
      <c r="K5020" s="31"/>
      <c r="L5020" s="31"/>
      <c r="M5020" s="169"/>
      <c r="N5020" s="148"/>
      <c r="O5020" s="106"/>
      <c r="P5020" s="43"/>
      <c r="Q5020" s="205"/>
      <c r="R5020" s="84"/>
      <c r="S5020" s="31"/>
      <c r="T5020" s="31"/>
      <c r="U5020" s="169"/>
      <c r="V5020" s="150"/>
      <c r="W5020" s="141" t="str" cm="1">
        <f t="array" ref="W5020">IF(SUM(LEN(B5020:V5020))=0,"",IF(OR(OR(ISBLANK(F5020),SUM(LEN(C5020),LEN(D5020))=0),AND(NOT(E5020="Unknown"),ISBLANK(J5020)),AND(NOT(O5020="Unknown"),ISBLANK(R5020))),"Missing Information", INDEX(Table15[Entire Service Line Classification], MATCH(SUMIFS(Table15[Unique ID],Table15[System-Owned Portion],E5020,Table15[If Material Anything Other than "Lead" in Column E,Was Material Ever Previously Lead?],G5020,Table15[Customer-Owned Portion],O5020),Table15[Unique ID],0),0)))</f>
        <v/>
      </c>
      <c r="X5020"/>
    </row>
    <row r="5021" spans="2:24" x14ac:dyDescent="0.25">
      <c r="B5021" s="146"/>
      <c r="C5021" s="31"/>
      <c r="D5021" s="31"/>
      <c r="E5021" s="44"/>
      <c r="F5021" s="43"/>
      <c r="G5021" s="84"/>
      <c r="H5021" s="31"/>
      <c r="I5021" s="205"/>
      <c r="J5021" s="84"/>
      <c r="K5021" s="31"/>
      <c r="L5021" s="31"/>
      <c r="M5021" s="169"/>
      <c r="N5021" s="148"/>
      <c r="O5021" s="106"/>
      <c r="P5021" s="43"/>
      <c r="Q5021" s="205"/>
      <c r="R5021" s="84"/>
      <c r="S5021" s="31"/>
      <c r="T5021" s="31"/>
      <c r="U5021" s="169"/>
      <c r="V5021" s="150"/>
      <c r="W5021" s="141" t="str" cm="1">
        <f t="array" ref="W5021">IF(SUM(LEN(B5021:V5021))=0,"",IF(OR(OR(ISBLANK(F5021),SUM(LEN(C5021),LEN(D5021))=0),AND(NOT(E5021="Unknown"),ISBLANK(J5021)),AND(NOT(O5021="Unknown"),ISBLANK(R5021))),"Missing Information", INDEX(Table15[Entire Service Line Classification], MATCH(SUMIFS(Table15[Unique ID],Table15[System-Owned Portion],E5021,Table15[If Material Anything Other than "Lead" in Column E,Was Material Ever Previously Lead?],G5021,Table15[Customer-Owned Portion],O5021),Table15[Unique ID],0),0)))</f>
        <v/>
      </c>
      <c r="X5021"/>
    </row>
    <row r="5022" spans="2:24" x14ac:dyDescent="0.25">
      <c r="B5022" s="146"/>
      <c r="C5022" s="31"/>
      <c r="D5022" s="31"/>
      <c r="E5022" s="44"/>
      <c r="F5022" s="43"/>
      <c r="G5022" s="84"/>
      <c r="H5022" s="31"/>
      <c r="I5022" s="205"/>
      <c r="J5022" s="84"/>
      <c r="K5022" s="31"/>
      <c r="L5022" s="31"/>
      <c r="M5022" s="169"/>
      <c r="N5022" s="148"/>
      <c r="O5022" s="106"/>
      <c r="P5022" s="43"/>
      <c r="Q5022" s="205"/>
      <c r="R5022" s="84"/>
      <c r="S5022" s="31"/>
      <c r="T5022" s="31"/>
      <c r="U5022" s="169"/>
      <c r="V5022" s="150"/>
      <c r="W5022" s="141" t="str" cm="1">
        <f t="array" ref="W5022">IF(SUM(LEN(B5022:V5022))=0,"",IF(OR(OR(ISBLANK(F5022),SUM(LEN(C5022),LEN(D5022))=0),AND(NOT(E5022="Unknown"),ISBLANK(J5022)),AND(NOT(O5022="Unknown"),ISBLANK(R5022))),"Missing Information", INDEX(Table15[Entire Service Line Classification], MATCH(SUMIFS(Table15[Unique ID],Table15[System-Owned Portion],E5022,Table15[If Material Anything Other than "Lead" in Column E,Was Material Ever Previously Lead?],G5022,Table15[Customer-Owned Portion],O5022),Table15[Unique ID],0),0)))</f>
        <v/>
      </c>
      <c r="X5022"/>
    </row>
    <row r="5023" spans="2:24" x14ac:dyDescent="0.25">
      <c r="B5023" s="146"/>
      <c r="C5023" s="31"/>
      <c r="D5023" s="31"/>
      <c r="E5023" s="44"/>
      <c r="F5023" s="43"/>
      <c r="G5023" s="84"/>
      <c r="H5023" s="31"/>
      <c r="I5023" s="205"/>
      <c r="J5023" s="84"/>
      <c r="K5023" s="31"/>
      <c r="L5023" s="31"/>
      <c r="M5023" s="169"/>
      <c r="N5023" s="148"/>
      <c r="O5023" s="106"/>
      <c r="P5023" s="43"/>
      <c r="Q5023" s="205"/>
      <c r="R5023" s="84"/>
      <c r="S5023" s="31"/>
      <c r="T5023" s="31"/>
      <c r="U5023" s="169"/>
      <c r="V5023" s="150"/>
      <c r="W5023" s="141" t="str" cm="1">
        <f t="array" ref="W5023">IF(SUM(LEN(B5023:V5023))=0,"",IF(OR(OR(ISBLANK(F5023),SUM(LEN(C5023),LEN(D5023))=0),AND(NOT(E5023="Unknown"),ISBLANK(J5023)),AND(NOT(O5023="Unknown"),ISBLANK(R5023))),"Missing Information", INDEX(Table15[Entire Service Line Classification], MATCH(SUMIFS(Table15[Unique ID],Table15[System-Owned Portion],E5023,Table15[If Material Anything Other than "Lead" in Column E,Was Material Ever Previously Lead?],G5023,Table15[Customer-Owned Portion],O5023),Table15[Unique ID],0),0)))</f>
        <v/>
      </c>
      <c r="X5023"/>
    </row>
    <row r="5024" spans="2:24" x14ac:dyDescent="0.25">
      <c r="B5024" s="146"/>
      <c r="C5024" s="31"/>
      <c r="D5024" s="31"/>
      <c r="E5024" s="44"/>
      <c r="F5024" s="43"/>
      <c r="G5024" s="84"/>
      <c r="H5024" s="31"/>
      <c r="I5024" s="205"/>
      <c r="J5024" s="84"/>
      <c r="K5024" s="31"/>
      <c r="L5024" s="31"/>
      <c r="M5024" s="169"/>
      <c r="N5024" s="148"/>
      <c r="O5024" s="106"/>
      <c r="P5024" s="43"/>
      <c r="Q5024" s="205"/>
      <c r="R5024" s="84"/>
      <c r="S5024" s="31"/>
      <c r="T5024" s="31"/>
      <c r="U5024" s="169"/>
      <c r="V5024" s="150"/>
      <c r="W5024" s="141" t="str" cm="1">
        <f t="array" ref="W5024">IF(SUM(LEN(B5024:V5024))=0,"",IF(OR(OR(ISBLANK(F5024),SUM(LEN(C5024),LEN(D5024))=0),AND(NOT(E5024="Unknown"),ISBLANK(J5024)),AND(NOT(O5024="Unknown"),ISBLANK(R5024))),"Missing Information", INDEX(Table15[Entire Service Line Classification], MATCH(SUMIFS(Table15[Unique ID],Table15[System-Owned Portion],E5024,Table15[If Material Anything Other than "Lead" in Column E,Was Material Ever Previously Lead?],G5024,Table15[Customer-Owned Portion],O5024),Table15[Unique ID],0),0)))</f>
        <v/>
      </c>
      <c r="X5024"/>
    </row>
    <row r="5025" spans="2:24" x14ac:dyDescent="0.25">
      <c r="B5025" s="146"/>
      <c r="C5025" s="31"/>
      <c r="D5025" s="31"/>
      <c r="E5025" s="44"/>
      <c r="F5025" s="43"/>
      <c r="G5025" s="84"/>
      <c r="H5025" s="31"/>
      <c r="I5025" s="205"/>
      <c r="J5025" s="84"/>
      <c r="K5025" s="31"/>
      <c r="L5025" s="31"/>
      <c r="M5025" s="169"/>
      <c r="N5025" s="148"/>
      <c r="O5025" s="106"/>
      <c r="P5025" s="43"/>
      <c r="Q5025" s="205"/>
      <c r="R5025" s="84"/>
      <c r="S5025" s="31"/>
      <c r="T5025" s="31"/>
      <c r="U5025" s="169"/>
      <c r="V5025" s="150"/>
      <c r="W5025" s="141" t="str" cm="1">
        <f t="array" ref="W5025">IF(SUM(LEN(B5025:V5025))=0,"",IF(OR(OR(ISBLANK(F5025),SUM(LEN(C5025),LEN(D5025))=0),AND(NOT(E5025="Unknown"),ISBLANK(J5025)),AND(NOT(O5025="Unknown"),ISBLANK(R5025))),"Missing Information", INDEX(Table15[Entire Service Line Classification], MATCH(SUMIFS(Table15[Unique ID],Table15[System-Owned Portion],E5025,Table15[If Material Anything Other than "Lead" in Column E,Was Material Ever Previously Lead?],G5025,Table15[Customer-Owned Portion],O5025),Table15[Unique ID],0),0)))</f>
        <v/>
      </c>
      <c r="X5025"/>
    </row>
    <row r="5026" spans="2:24" x14ac:dyDescent="0.25">
      <c r="B5026" s="146"/>
      <c r="C5026" s="31"/>
      <c r="D5026" s="31"/>
      <c r="E5026" s="44"/>
      <c r="F5026" s="43"/>
      <c r="G5026" s="84"/>
      <c r="H5026" s="31"/>
      <c r="I5026" s="205"/>
      <c r="J5026" s="84"/>
      <c r="K5026" s="31"/>
      <c r="L5026" s="31"/>
      <c r="M5026" s="169"/>
      <c r="N5026" s="148"/>
      <c r="O5026" s="106"/>
      <c r="P5026" s="43"/>
      <c r="Q5026" s="205"/>
      <c r="R5026" s="84"/>
      <c r="S5026" s="31"/>
      <c r="T5026" s="31"/>
      <c r="U5026" s="169"/>
      <c r="V5026" s="150"/>
      <c r="W5026" s="141" t="str" cm="1">
        <f t="array" ref="W5026">IF(SUM(LEN(B5026:V5026))=0,"",IF(OR(OR(ISBLANK(F5026),SUM(LEN(C5026),LEN(D5026))=0),AND(NOT(E5026="Unknown"),ISBLANK(J5026)),AND(NOT(O5026="Unknown"),ISBLANK(R5026))),"Missing Information", INDEX(Table15[Entire Service Line Classification], MATCH(SUMIFS(Table15[Unique ID],Table15[System-Owned Portion],E5026,Table15[If Material Anything Other than "Lead" in Column E,Was Material Ever Previously Lead?],G5026,Table15[Customer-Owned Portion],O5026),Table15[Unique ID],0),0)))</f>
        <v/>
      </c>
      <c r="X5026"/>
    </row>
    <row r="5027" spans="2:24" x14ac:dyDescent="0.25">
      <c r="B5027" s="146"/>
      <c r="C5027" s="31"/>
      <c r="D5027" s="31"/>
      <c r="E5027" s="44"/>
      <c r="F5027" s="43"/>
      <c r="G5027" s="84"/>
      <c r="H5027" s="31"/>
      <c r="I5027" s="205"/>
      <c r="J5027" s="84"/>
      <c r="K5027" s="31"/>
      <c r="L5027" s="31"/>
      <c r="M5027" s="169"/>
      <c r="N5027" s="148"/>
      <c r="O5027" s="106"/>
      <c r="P5027" s="43"/>
      <c r="Q5027" s="205"/>
      <c r="R5027" s="84"/>
      <c r="S5027" s="31"/>
      <c r="T5027" s="31"/>
      <c r="U5027" s="169"/>
      <c r="V5027" s="150"/>
      <c r="W5027" s="141" t="str" cm="1">
        <f t="array" ref="W5027">IF(SUM(LEN(B5027:V5027))=0,"",IF(OR(OR(ISBLANK(F5027),SUM(LEN(C5027),LEN(D5027))=0),AND(NOT(E5027="Unknown"),ISBLANK(J5027)),AND(NOT(O5027="Unknown"),ISBLANK(R5027))),"Missing Information", INDEX(Table15[Entire Service Line Classification], MATCH(SUMIFS(Table15[Unique ID],Table15[System-Owned Portion],E5027,Table15[If Material Anything Other than "Lead" in Column E,Was Material Ever Previously Lead?],G5027,Table15[Customer-Owned Portion],O5027),Table15[Unique ID],0),0)))</f>
        <v/>
      </c>
      <c r="X5027"/>
    </row>
    <row r="5028" spans="2:24" x14ac:dyDescent="0.25">
      <c r="B5028" s="146"/>
      <c r="C5028" s="31"/>
      <c r="D5028" s="31"/>
      <c r="E5028" s="44"/>
      <c r="F5028" s="43"/>
      <c r="G5028" s="84"/>
      <c r="H5028" s="31"/>
      <c r="I5028" s="205"/>
      <c r="J5028" s="84"/>
      <c r="K5028" s="31"/>
      <c r="L5028" s="31"/>
      <c r="M5028" s="169"/>
      <c r="N5028" s="148"/>
      <c r="O5028" s="106"/>
      <c r="P5028" s="43"/>
      <c r="Q5028" s="205"/>
      <c r="R5028" s="84"/>
      <c r="S5028" s="31"/>
      <c r="T5028" s="31"/>
      <c r="U5028" s="169"/>
      <c r="V5028" s="150"/>
      <c r="W5028" s="141" t="str" cm="1">
        <f t="array" ref="W5028">IF(SUM(LEN(B5028:V5028))=0,"",IF(OR(OR(ISBLANK(F5028),SUM(LEN(C5028),LEN(D5028))=0),AND(NOT(E5028="Unknown"),ISBLANK(J5028)),AND(NOT(O5028="Unknown"),ISBLANK(R5028))),"Missing Information", INDEX(Table15[Entire Service Line Classification], MATCH(SUMIFS(Table15[Unique ID],Table15[System-Owned Portion],E5028,Table15[If Material Anything Other than "Lead" in Column E,Was Material Ever Previously Lead?],G5028,Table15[Customer-Owned Portion],O5028),Table15[Unique ID],0),0)))</f>
        <v/>
      </c>
      <c r="X5028"/>
    </row>
    <row r="5029" spans="2:24" x14ac:dyDescent="0.25">
      <c r="B5029" s="146"/>
      <c r="C5029" s="31"/>
      <c r="D5029" s="31"/>
      <c r="E5029" s="44"/>
      <c r="F5029" s="43"/>
      <c r="G5029" s="84"/>
      <c r="H5029" s="31"/>
      <c r="I5029" s="205"/>
      <c r="J5029" s="84"/>
      <c r="K5029" s="31"/>
      <c r="L5029" s="31"/>
      <c r="M5029" s="169"/>
      <c r="N5029" s="148"/>
      <c r="O5029" s="106"/>
      <c r="P5029" s="43"/>
      <c r="Q5029" s="205"/>
      <c r="R5029" s="84"/>
      <c r="S5029" s="31"/>
      <c r="T5029" s="31"/>
      <c r="U5029" s="169"/>
      <c r="V5029" s="150"/>
      <c r="W5029" s="141" t="str" cm="1">
        <f t="array" ref="W5029">IF(SUM(LEN(B5029:V5029))=0,"",IF(OR(OR(ISBLANK(F5029),SUM(LEN(C5029),LEN(D5029))=0),AND(NOT(E5029="Unknown"),ISBLANK(J5029)),AND(NOT(O5029="Unknown"),ISBLANK(R5029))),"Missing Information", INDEX(Table15[Entire Service Line Classification], MATCH(SUMIFS(Table15[Unique ID],Table15[System-Owned Portion],E5029,Table15[If Material Anything Other than "Lead" in Column E,Was Material Ever Previously Lead?],G5029,Table15[Customer-Owned Portion],O5029),Table15[Unique ID],0),0)))</f>
        <v/>
      </c>
      <c r="X5029"/>
    </row>
    <row r="5030" spans="2:24" x14ac:dyDescent="0.25">
      <c r="B5030" s="146"/>
      <c r="C5030" s="31"/>
      <c r="D5030" s="31"/>
      <c r="E5030" s="44"/>
      <c r="F5030" s="43"/>
      <c r="G5030" s="84"/>
      <c r="H5030" s="31"/>
      <c r="I5030" s="205"/>
      <c r="J5030" s="84"/>
      <c r="K5030" s="31"/>
      <c r="L5030" s="31"/>
      <c r="M5030" s="169"/>
      <c r="N5030" s="148"/>
      <c r="O5030" s="106"/>
      <c r="P5030" s="43"/>
      <c r="Q5030" s="205"/>
      <c r="R5030" s="84"/>
      <c r="S5030" s="31"/>
      <c r="T5030" s="31"/>
      <c r="U5030" s="169"/>
      <c r="V5030" s="150"/>
      <c r="W5030" s="141" t="str" cm="1">
        <f t="array" ref="W5030">IF(SUM(LEN(B5030:V5030))=0,"",IF(OR(OR(ISBLANK(F5030),SUM(LEN(C5030),LEN(D5030))=0),AND(NOT(E5030="Unknown"),ISBLANK(J5030)),AND(NOT(O5030="Unknown"),ISBLANK(R5030))),"Missing Information", INDEX(Table15[Entire Service Line Classification], MATCH(SUMIFS(Table15[Unique ID],Table15[System-Owned Portion],E5030,Table15[If Material Anything Other than "Lead" in Column E,Was Material Ever Previously Lead?],G5030,Table15[Customer-Owned Portion],O5030),Table15[Unique ID],0),0)))</f>
        <v/>
      </c>
      <c r="X5030"/>
    </row>
    <row r="5031" spans="2:24" x14ac:dyDescent="0.25">
      <c r="B5031" s="146"/>
      <c r="C5031" s="31"/>
      <c r="D5031" s="31"/>
      <c r="E5031" s="44"/>
      <c r="F5031" s="43"/>
      <c r="G5031" s="84"/>
      <c r="H5031" s="31"/>
      <c r="I5031" s="205"/>
      <c r="J5031" s="84"/>
      <c r="K5031" s="31"/>
      <c r="L5031" s="31"/>
      <c r="M5031" s="169"/>
      <c r="N5031" s="148"/>
      <c r="O5031" s="106"/>
      <c r="P5031" s="43"/>
      <c r="Q5031" s="205"/>
      <c r="R5031" s="84"/>
      <c r="S5031" s="31"/>
      <c r="T5031" s="31"/>
      <c r="U5031" s="169"/>
      <c r="V5031" s="150"/>
      <c r="W5031" s="141" t="str" cm="1">
        <f t="array" ref="W5031">IF(SUM(LEN(B5031:V5031))=0,"",IF(OR(OR(ISBLANK(F5031),SUM(LEN(C5031),LEN(D5031))=0),AND(NOT(E5031="Unknown"),ISBLANK(J5031)),AND(NOT(O5031="Unknown"),ISBLANK(R5031))),"Missing Information", INDEX(Table15[Entire Service Line Classification], MATCH(SUMIFS(Table15[Unique ID],Table15[System-Owned Portion],E5031,Table15[If Material Anything Other than "Lead" in Column E,Was Material Ever Previously Lead?],G5031,Table15[Customer-Owned Portion],O5031),Table15[Unique ID],0),0)))</f>
        <v/>
      </c>
      <c r="X5031"/>
    </row>
    <row r="5032" spans="2:24" x14ac:dyDescent="0.25">
      <c r="B5032" s="146"/>
      <c r="C5032" s="31"/>
      <c r="D5032" s="31"/>
      <c r="E5032" s="44"/>
      <c r="F5032" s="43"/>
      <c r="G5032" s="84"/>
      <c r="H5032" s="31"/>
      <c r="I5032" s="205"/>
      <c r="J5032" s="84"/>
      <c r="K5032" s="31"/>
      <c r="L5032" s="31"/>
      <c r="M5032" s="169"/>
      <c r="N5032" s="148"/>
      <c r="O5032" s="106"/>
      <c r="P5032" s="43"/>
      <c r="Q5032" s="205"/>
      <c r="R5032" s="84"/>
      <c r="S5032" s="31"/>
      <c r="T5032" s="31"/>
      <c r="U5032" s="169"/>
      <c r="V5032" s="150"/>
      <c r="W5032" s="141" t="str" cm="1">
        <f t="array" ref="W5032">IF(SUM(LEN(B5032:V5032))=0,"",IF(OR(OR(ISBLANK(F5032),SUM(LEN(C5032),LEN(D5032))=0),AND(NOT(E5032="Unknown"),ISBLANK(J5032)),AND(NOT(O5032="Unknown"),ISBLANK(R5032))),"Missing Information", INDEX(Table15[Entire Service Line Classification], MATCH(SUMIFS(Table15[Unique ID],Table15[System-Owned Portion],E5032,Table15[If Material Anything Other than "Lead" in Column E,Was Material Ever Previously Lead?],G5032,Table15[Customer-Owned Portion],O5032),Table15[Unique ID],0),0)))</f>
        <v/>
      </c>
      <c r="X5032"/>
    </row>
    <row r="5033" spans="2:24" x14ac:dyDescent="0.25">
      <c r="B5033" s="146"/>
      <c r="C5033" s="31"/>
      <c r="D5033" s="31"/>
      <c r="E5033" s="44"/>
      <c r="F5033" s="43"/>
      <c r="G5033" s="84"/>
      <c r="H5033" s="31"/>
      <c r="I5033" s="205"/>
      <c r="J5033" s="84"/>
      <c r="K5033" s="31"/>
      <c r="L5033" s="31"/>
      <c r="M5033" s="169"/>
      <c r="N5033" s="148"/>
      <c r="O5033" s="106"/>
      <c r="P5033" s="43"/>
      <c r="Q5033" s="205"/>
      <c r="R5033" s="84"/>
      <c r="S5033" s="31"/>
      <c r="T5033" s="31"/>
      <c r="U5033" s="169"/>
      <c r="V5033" s="150"/>
      <c r="W5033" s="141" t="str" cm="1">
        <f t="array" ref="W5033">IF(SUM(LEN(B5033:V5033))=0,"",IF(OR(OR(ISBLANK(F5033),SUM(LEN(C5033),LEN(D5033))=0),AND(NOT(E5033="Unknown"),ISBLANK(J5033)),AND(NOT(O5033="Unknown"),ISBLANK(R5033))),"Missing Information", INDEX(Table15[Entire Service Line Classification], MATCH(SUMIFS(Table15[Unique ID],Table15[System-Owned Portion],E5033,Table15[If Material Anything Other than "Lead" in Column E,Was Material Ever Previously Lead?],G5033,Table15[Customer-Owned Portion],O5033),Table15[Unique ID],0),0)))</f>
        <v/>
      </c>
      <c r="X5033"/>
    </row>
    <row r="5034" spans="2:24" x14ac:dyDescent="0.25">
      <c r="B5034" s="146"/>
      <c r="C5034" s="31"/>
      <c r="D5034" s="31"/>
      <c r="E5034" s="44"/>
      <c r="F5034" s="43"/>
      <c r="G5034" s="84"/>
      <c r="H5034" s="31"/>
      <c r="I5034" s="205"/>
      <c r="J5034" s="84"/>
      <c r="K5034" s="31"/>
      <c r="L5034" s="31"/>
      <c r="M5034" s="169"/>
      <c r="N5034" s="148"/>
      <c r="O5034" s="106"/>
      <c r="P5034" s="43"/>
      <c r="Q5034" s="205"/>
      <c r="R5034" s="84"/>
      <c r="S5034" s="31"/>
      <c r="T5034" s="31"/>
      <c r="U5034" s="169"/>
      <c r="V5034" s="150"/>
      <c r="W5034" s="141" t="str" cm="1">
        <f t="array" ref="W5034">IF(SUM(LEN(B5034:V5034))=0,"",IF(OR(OR(ISBLANK(F5034),SUM(LEN(C5034),LEN(D5034))=0),AND(NOT(E5034="Unknown"),ISBLANK(J5034)),AND(NOT(O5034="Unknown"),ISBLANK(R5034))),"Missing Information", INDEX(Table15[Entire Service Line Classification], MATCH(SUMIFS(Table15[Unique ID],Table15[System-Owned Portion],E5034,Table15[If Material Anything Other than "Lead" in Column E,Was Material Ever Previously Lead?],G5034,Table15[Customer-Owned Portion],O5034),Table15[Unique ID],0),0)))</f>
        <v/>
      </c>
      <c r="X5034"/>
    </row>
    <row r="5035" spans="2:24" x14ac:dyDescent="0.25">
      <c r="B5035" s="146"/>
      <c r="C5035" s="31"/>
      <c r="D5035" s="31"/>
      <c r="E5035" s="44"/>
      <c r="F5035" s="43"/>
      <c r="G5035" s="84"/>
      <c r="H5035" s="31"/>
      <c r="I5035" s="205"/>
      <c r="J5035" s="84"/>
      <c r="K5035" s="31"/>
      <c r="L5035" s="31"/>
      <c r="M5035" s="169"/>
      <c r="N5035" s="148"/>
      <c r="O5035" s="106"/>
      <c r="P5035" s="43"/>
      <c r="Q5035" s="205"/>
      <c r="R5035" s="84"/>
      <c r="S5035" s="31"/>
      <c r="T5035" s="31"/>
      <c r="U5035" s="169"/>
      <c r="V5035" s="150"/>
      <c r="W5035" s="141" t="str" cm="1">
        <f t="array" ref="W5035">IF(SUM(LEN(B5035:V5035))=0,"",IF(OR(OR(ISBLANK(F5035),SUM(LEN(C5035),LEN(D5035))=0),AND(NOT(E5035="Unknown"),ISBLANK(J5035)),AND(NOT(O5035="Unknown"),ISBLANK(R5035))),"Missing Information", INDEX(Table15[Entire Service Line Classification], MATCH(SUMIFS(Table15[Unique ID],Table15[System-Owned Portion],E5035,Table15[If Material Anything Other than "Lead" in Column E,Was Material Ever Previously Lead?],G5035,Table15[Customer-Owned Portion],O5035),Table15[Unique ID],0),0)))</f>
        <v/>
      </c>
      <c r="X5035"/>
    </row>
    <row r="5036" spans="2:24" x14ac:dyDescent="0.25">
      <c r="B5036" s="146"/>
      <c r="C5036" s="31"/>
      <c r="D5036" s="31"/>
      <c r="E5036" s="44"/>
      <c r="F5036" s="43"/>
      <c r="G5036" s="84"/>
      <c r="H5036" s="31"/>
      <c r="I5036" s="205"/>
      <c r="J5036" s="84"/>
      <c r="K5036" s="31"/>
      <c r="L5036" s="31"/>
      <c r="M5036" s="169"/>
      <c r="N5036" s="148"/>
      <c r="O5036" s="106"/>
      <c r="P5036" s="43"/>
      <c r="Q5036" s="205"/>
      <c r="R5036" s="84"/>
      <c r="S5036" s="31"/>
      <c r="T5036" s="31"/>
      <c r="U5036" s="169"/>
      <c r="V5036" s="150"/>
      <c r="W5036" s="141" t="str" cm="1">
        <f t="array" ref="W5036">IF(SUM(LEN(B5036:V5036))=0,"",IF(OR(OR(ISBLANK(F5036),SUM(LEN(C5036),LEN(D5036))=0),AND(NOT(E5036="Unknown"),ISBLANK(J5036)),AND(NOT(O5036="Unknown"),ISBLANK(R5036))),"Missing Information", INDEX(Table15[Entire Service Line Classification], MATCH(SUMIFS(Table15[Unique ID],Table15[System-Owned Portion],E5036,Table15[If Material Anything Other than "Lead" in Column E,Was Material Ever Previously Lead?],G5036,Table15[Customer-Owned Portion],O5036),Table15[Unique ID],0),0)))</f>
        <v/>
      </c>
      <c r="X5036"/>
    </row>
    <row r="5037" spans="2:24" x14ac:dyDescent="0.25">
      <c r="B5037" s="146"/>
      <c r="C5037" s="31"/>
      <c r="D5037" s="31"/>
      <c r="E5037" s="44"/>
      <c r="F5037" s="43"/>
      <c r="G5037" s="84"/>
      <c r="H5037" s="31"/>
      <c r="I5037" s="205"/>
      <c r="J5037" s="84"/>
      <c r="K5037" s="31"/>
      <c r="L5037" s="31"/>
      <c r="M5037" s="169"/>
      <c r="N5037" s="148"/>
      <c r="O5037" s="106"/>
      <c r="P5037" s="43"/>
      <c r="Q5037" s="205"/>
      <c r="R5037" s="84"/>
      <c r="S5037" s="31"/>
      <c r="T5037" s="31"/>
      <c r="U5037" s="169"/>
      <c r="V5037" s="150"/>
      <c r="W5037" s="141" t="str" cm="1">
        <f t="array" ref="W5037">IF(SUM(LEN(B5037:V5037))=0,"",IF(OR(OR(ISBLANK(F5037),SUM(LEN(C5037),LEN(D5037))=0),AND(NOT(E5037="Unknown"),ISBLANK(J5037)),AND(NOT(O5037="Unknown"),ISBLANK(R5037))),"Missing Information", INDEX(Table15[Entire Service Line Classification], MATCH(SUMIFS(Table15[Unique ID],Table15[System-Owned Portion],E5037,Table15[If Material Anything Other than "Lead" in Column E,Was Material Ever Previously Lead?],G5037,Table15[Customer-Owned Portion],O5037),Table15[Unique ID],0),0)))</f>
        <v/>
      </c>
      <c r="X5037"/>
    </row>
    <row r="5038" spans="2:24" x14ac:dyDescent="0.25">
      <c r="B5038" s="146"/>
      <c r="C5038" s="31"/>
      <c r="D5038" s="31"/>
      <c r="E5038" s="44"/>
      <c r="F5038" s="43"/>
      <c r="G5038" s="84"/>
      <c r="H5038" s="31"/>
      <c r="I5038" s="205"/>
      <c r="J5038" s="84"/>
      <c r="K5038" s="31"/>
      <c r="L5038" s="31"/>
      <c r="M5038" s="169"/>
      <c r="N5038" s="148"/>
      <c r="O5038" s="106"/>
      <c r="P5038" s="43"/>
      <c r="Q5038" s="205"/>
      <c r="R5038" s="84"/>
      <c r="S5038" s="31"/>
      <c r="T5038" s="31"/>
      <c r="U5038" s="169"/>
      <c r="V5038" s="150"/>
      <c r="W5038" s="141" t="str" cm="1">
        <f t="array" ref="W5038">IF(SUM(LEN(B5038:V5038))=0,"",IF(OR(OR(ISBLANK(F5038),SUM(LEN(C5038),LEN(D5038))=0),AND(NOT(E5038="Unknown"),ISBLANK(J5038)),AND(NOT(O5038="Unknown"),ISBLANK(R5038))),"Missing Information", INDEX(Table15[Entire Service Line Classification], MATCH(SUMIFS(Table15[Unique ID],Table15[System-Owned Portion],E5038,Table15[If Material Anything Other than "Lead" in Column E,Was Material Ever Previously Lead?],G5038,Table15[Customer-Owned Portion],O5038),Table15[Unique ID],0),0)))</f>
        <v/>
      </c>
      <c r="X5038"/>
    </row>
    <row r="5039" spans="2:24" x14ac:dyDescent="0.25">
      <c r="B5039" s="146"/>
      <c r="C5039" s="31"/>
      <c r="D5039" s="31"/>
      <c r="E5039" s="44"/>
      <c r="F5039" s="43"/>
      <c r="G5039" s="84"/>
      <c r="H5039" s="31"/>
      <c r="I5039" s="205"/>
      <c r="J5039" s="84"/>
      <c r="K5039" s="31"/>
      <c r="L5039" s="31"/>
      <c r="M5039" s="169"/>
      <c r="N5039" s="148"/>
      <c r="O5039" s="106"/>
      <c r="P5039" s="43"/>
      <c r="Q5039" s="205"/>
      <c r="R5039" s="84"/>
      <c r="S5039" s="31"/>
      <c r="T5039" s="31"/>
      <c r="U5039" s="169"/>
      <c r="V5039" s="150"/>
      <c r="W5039" s="141" t="str" cm="1">
        <f t="array" ref="W5039">IF(SUM(LEN(B5039:V5039))=0,"",IF(OR(OR(ISBLANK(F5039),SUM(LEN(C5039),LEN(D5039))=0),AND(NOT(E5039="Unknown"),ISBLANK(J5039)),AND(NOT(O5039="Unknown"),ISBLANK(R5039))),"Missing Information", INDEX(Table15[Entire Service Line Classification], MATCH(SUMIFS(Table15[Unique ID],Table15[System-Owned Portion],E5039,Table15[If Material Anything Other than "Lead" in Column E,Was Material Ever Previously Lead?],G5039,Table15[Customer-Owned Portion],O5039),Table15[Unique ID],0),0)))</f>
        <v/>
      </c>
      <c r="X5039"/>
    </row>
    <row r="5040" spans="2:24" x14ac:dyDescent="0.25">
      <c r="B5040" s="146"/>
      <c r="C5040" s="31"/>
      <c r="D5040" s="31"/>
      <c r="E5040" s="44"/>
      <c r="F5040" s="43"/>
      <c r="G5040" s="84"/>
      <c r="H5040" s="31"/>
      <c r="I5040" s="205"/>
      <c r="J5040" s="84"/>
      <c r="K5040" s="31"/>
      <c r="L5040" s="31"/>
      <c r="M5040" s="169"/>
      <c r="N5040" s="148"/>
      <c r="O5040" s="106"/>
      <c r="P5040" s="43"/>
      <c r="Q5040" s="205"/>
      <c r="R5040" s="84"/>
      <c r="S5040" s="31"/>
      <c r="T5040" s="31"/>
      <c r="U5040" s="169"/>
      <c r="V5040" s="150"/>
      <c r="W5040" s="141" t="str" cm="1">
        <f t="array" ref="W5040">IF(SUM(LEN(B5040:V5040))=0,"",IF(OR(OR(ISBLANK(F5040),SUM(LEN(C5040),LEN(D5040))=0),AND(NOT(E5040="Unknown"),ISBLANK(J5040)),AND(NOT(O5040="Unknown"),ISBLANK(R5040))),"Missing Information", INDEX(Table15[Entire Service Line Classification], MATCH(SUMIFS(Table15[Unique ID],Table15[System-Owned Portion],E5040,Table15[If Material Anything Other than "Lead" in Column E,Was Material Ever Previously Lead?],G5040,Table15[Customer-Owned Portion],O5040),Table15[Unique ID],0),0)))</f>
        <v/>
      </c>
      <c r="X5040"/>
    </row>
    <row r="5041" spans="2:24" x14ac:dyDescent="0.25">
      <c r="B5041" s="146"/>
      <c r="C5041" s="31"/>
      <c r="D5041" s="31"/>
      <c r="E5041" s="44"/>
      <c r="F5041" s="43"/>
      <c r="G5041" s="84"/>
      <c r="H5041" s="31"/>
      <c r="I5041" s="205"/>
      <c r="J5041" s="84"/>
      <c r="K5041" s="31"/>
      <c r="L5041" s="31"/>
      <c r="M5041" s="169"/>
      <c r="N5041" s="148"/>
      <c r="O5041" s="106"/>
      <c r="P5041" s="43"/>
      <c r="Q5041" s="205"/>
      <c r="R5041" s="84"/>
      <c r="S5041" s="31"/>
      <c r="T5041" s="31"/>
      <c r="U5041" s="169"/>
      <c r="V5041" s="150"/>
      <c r="W5041" s="141" t="str" cm="1">
        <f t="array" ref="W5041">IF(SUM(LEN(B5041:V5041))=0,"",IF(OR(OR(ISBLANK(F5041),SUM(LEN(C5041),LEN(D5041))=0),AND(NOT(E5041="Unknown"),ISBLANK(J5041)),AND(NOT(O5041="Unknown"),ISBLANK(R5041))),"Missing Information", INDEX(Table15[Entire Service Line Classification], MATCH(SUMIFS(Table15[Unique ID],Table15[System-Owned Portion],E5041,Table15[If Material Anything Other than "Lead" in Column E,Was Material Ever Previously Lead?],G5041,Table15[Customer-Owned Portion],O5041),Table15[Unique ID],0),0)))</f>
        <v/>
      </c>
      <c r="X5041"/>
    </row>
    <row r="5042" spans="2:24" x14ac:dyDescent="0.25">
      <c r="B5042" s="146"/>
      <c r="C5042" s="31"/>
      <c r="D5042" s="31"/>
      <c r="E5042" s="44"/>
      <c r="F5042" s="43"/>
      <c r="G5042" s="84"/>
      <c r="H5042" s="31"/>
      <c r="I5042" s="205"/>
      <c r="J5042" s="84"/>
      <c r="K5042" s="31"/>
      <c r="L5042" s="31"/>
      <c r="M5042" s="169"/>
      <c r="N5042" s="148"/>
      <c r="O5042" s="106"/>
      <c r="P5042" s="43"/>
      <c r="Q5042" s="205"/>
      <c r="R5042" s="84"/>
      <c r="S5042" s="31"/>
      <c r="T5042" s="31"/>
      <c r="U5042" s="169"/>
      <c r="V5042" s="150"/>
      <c r="W5042" s="141" t="str" cm="1">
        <f t="array" ref="W5042">IF(SUM(LEN(B5042:V5042))=0,"",IF(OR(OR(ISBLANK(F5042),SUM(LEN(C5042),LEN(D5042))=0),AND(NOT(E5042="Unknown"),ISBLANK(J5042)),AND(NOT(O5042="Unknown"),ISBLANK(R5042))),"Missing Information", INDEX(Table15[Entire Service Line Classification], MATCH(SUMIFS(Table15[Unique ID],Table15[System-Owned Portion],E5042,Table15[If Material Anything Other than "Lead" in Column E,Was Material Ever Previously Lead?],G5042,Table15[Customer-Owned Portion],O5042),Table15[Unique ID],0),0)))</f>
        <v/>
      </c>
      <c r="X5042"/>
    </row>
    <row r="5043" spans="2:24" x14ac:dyDescent="0.25">
      <c r="B5043" s="146"/>
      <c r="C5043" s="31"/>
      <c r="D5043" s="31"/>
      <c r="E5043" s="44"/>
      <c r="F5043" s="43"/>
      <c r="G5043" s="84"/>
      <c r="H5043" s="31"/>
      <c r="I5043" s="205"/>
      <c r="J5043" s="84"/>
      <c r="K5043" s="31"/>
      <c r="L5043" s="31"/>
      <c r="M5043" s="169"/>
      <c r="N5043" s="148"/>
      <c r="O5043" s="106"/>
      <c r="P5043" s="43"/>
      <c r="Q5043" s="205"/>
      <c r="R5043" s="84"/>
      <c r="S5043" s="31"/>
      <c r="T5043" s="31"/>
      <c r="U5043" s="169"/>
      <c r="V5043" s="150"/>
      <c r="W5043" s="141" t="str" cm="1">
        <f t="array" ref="W5043">IF(SUM(LEN(B5043:V5043))=0,"",IF(OR(OR(ISBLANK(F5043),SUM(LEN(C5043),LEN(D5043))=0),AND(NOT(E5043="Unknown"),ISBLANK(J5043)),AND(NOT(O5043="Unknown"),ISBLANK(R5043))),"Missing Information", INDEX(Table15[Entire Service Line Classification], MATCH(SUMIFS(Table15[Unique ID],Table15[System-Owned Portion],E5043,Table15[If Material Anything Other than "Lead" in Column E,Was Material Ever Previously Lead?],G5043,Table15[Customer-Owned Portion],O5043),Table15[Unique ID],0),0)))</f>
        <v/>
      </c>
      <c r="X5043"/>
    </row>
    <row r="5044" spans="2:24" x14ac:dyDescent="0.25">
      <c r="B5044" s="146"/>
      <c r="C5044" s="31"/>
      <c r="D5044" s="31"/>
      <c r="E5044" s="44"/>
      <c r="F5044" s="43"/>
      <c r="G5044" s="84"/>
      <c r="H5044" s="31"/>
      <c r="I5044" s="205"/>
      <c r="J5044" s="84"/>
      <c r="K5044" s="31"/>
      <c r="L5044" s="31"/>
      <c r="M5044" s="169"/>
      <c r="N5044" s="148"/>
      <c r="O5044" s="106"/>
      <c r="P5044" s="43"/>
      <c r="Q5044" s="205"/>
      <c r="R5044" s="84"/>
      <c r="S5044" s="31"/>
      <c r="T5044" s="31"/>
      <c r="U5044" s="169"/>
      <c r="V5044" s="150"/>
      <c r="W5044" s="141" t="str" cm="1">
        <f t="array" ref="W5044">IF(SUM(LEN(B5044:V5044))=0,"",IF(OR(OR(ISBLANK(F5044),SUM(LEN(C5044),LEN(D5044))=0),AND(NOT(E5044="Unknown"),ISBLANK(J5044)),AND(NOT(O5044="Unknown"),ISBLANK(R5044))),"Missing Information", INDEX(Table15[Entire Service Line Classification], MATCH(SUMIFS(Table15[Unique ID],Table15[System-Owned Portion],E5044,Table15[If Material Anything Other than "Lead" in Column E,Was Material Ever Previously Lead?],G5044,Table15[Customer-Owned Portion],O5044),Table15[Unique ID],0),0)))</f>
        <v/>
      </c>
      <c r="X5044"/>
    </row>
    <row r="5045" spans="2:24" x14ac:dyDescent="0.25">
      <c r="B5045" s="146"/>
      <c r="C5045" s="31"/>
      <c r="D5045" s="31"/>
      <c r="E5045" s="44"/>
      <c r="F5045" s="43"/>
      <c r="G5045" s="84"/>
      <c r="H5045" s="31"/>
      <c r="I5045" s="205"/>
      <c r="J5045" s="84"/>
      <c r="K5045" s="31"/>
      <c r="L5045" s="31"/>
      <c r="M5045" s="169"/>
      <c r="N5045" s="148"/>
      <c r="O5045" s="106"/>
      <c r="P5045" s="43"/>
      <c r="Q5045" s="205"/>
      <c r="R5045" s="84"/>
      <c r="S5045" s="31"/>
      <c r="T5045" s="31"/>
      <c r="U5045" s="169"/>
      <c r="V5045" s="150"/>
      <c r="W5045" s="141" t="str" cm="1">
        <f t="array" ref="W5045">IF(SUM(LEN(B5045:V5045))=0,"",IF(OR(OR(ISBLANK(F5045),SUM(LEN(C5045),LEN(D5045))=0),AND(NOT(E5045="Unknown"),ISBLANK(J5045)),AND(NOT(O5045="Unknown"),ISBLANK(R5045))),"Missing Information", INDEX(Table15[Entire Service Line Classification], MATCH(SUMIFS(Table15[Unique ID],Table15[System-Owned Portion],E5045,Table15[If Material Anything Other than "Lead" in Column E,Was Material Ever Previously Lead?],G5045,Table15[Customer-Owned Portion],O5045),Table15[Unique ID],0),0)))</f>
        <v/>
      </c>
      <c r="X5045"/>
    </row>
    <row r="5046" spans="2:24" x14ac:dyDescent="0.25">
      <c r="B5046" s="146"/>
      <c r="C5046" s="31"/>
      <c r="D5046" s="31"/>
      <c r="E5046" s="44"/>
      <c r="F5046" s="43"/>
      <c r="G5046" s="84"/>
      <c r="H5046" s="31"/>
      <c r="I5046" s="205"/>
      <c r="J5046" s="84"/>
      <c r="K5046" s="31"/>
      <c r="L5046" s="31"/>
      <c r="M5046" s="169"/>
      <c r="N5046" s="148"/>
      <c r="O5046" s="106"/>
      <c r="P5046" s="43"/>
      <c r="Q5046" s="205"/>
      <c r="R5046" s="84"/>
      <c r="S5046" s="31"/>
      <c r="T5046" s="31"/>
      <c r="U5046" s="169"/>
      <c r="V5046" s="150"/>
      <c r="W5046" s="141" t="str" cm="1">
        <f t="array" ref="W5046">IF(SUM(LEN(B5046:V5046))=0,"",IF(OR(OR(ISBLANK(F5046),SUM(LEN(C5046),LEN(D5046))=0),AND(NOT(E5046="Unknown"),ISBLANK(J5046)),AND(NOT(O5046="Unknown"),ISBLANK(R5046))),"Missing Information", INDEX(Table15[Entire Service Line Classification], MATCH(SUMIFS(Table15[Unique ID],Table15[System-Owned Portion],E5046,Table15[If Material Anything Other than "Lead" in Column E,Was Material Ever Previously Lead?],G5046,Table15[Customer-Owned Portion],O5046),Table15[Unique ID],0),0)))</f>
        <v/>
      </c>
      <c r="X5046"/>
    </row>
    <row r="5047" spans="2:24" x14ac:dyDescent="0.25">
      <c r="B5047" s="146"/>
      <c r="C5047" s="31"/>
      <c r="D5047" s="31"/>
      <c r="E5047" s="44"/>
      <c r="F5047" s="43"/>
      <c r="G5047" s="84"/>
      <c r="H5047" s="31"/>
      <c r="I5047" s="205"/>
      <c r="J5047" s="84"/>
      <c r="K5047" s="31"/>
      <c r="L5047" s="31"/>
      <c r="M5047" s="169"/>
      <c r="N5047" s="148"/>
      <c r="O5047" s="106"/>
      <c r="P5047" s="43"/>
      <c r="Q5047" s="205"/>
      <c r="R5047" s="84"/>
      <c r="S5047" s="31"/>
      <c r="T5047" s="31"/>
      <c r="U5047" s="169"/>
      <c r="V5047" s="150"/>
      <c r="W5047" s="141" t="str" cm="1">
        <f t="array" ref="W5047">IF(SUM(LEN(B5047:V5047))=0,"",IF(OR(OR(ISBLANK(F5047),SUM(LEN(C5047),LEN(D5047))=0),AND(NOT(E5047="Unknown"),ISBLANK(J5047)),AND(NOT(O5047="Unknown"),ISBLANK(R5047))),"Missing Information", INDEX(Table15[Entire Service Line Classification], MATCH(SUMIFS(Table15[Unique ID],Table15[System-Owned Portion],E5047,Table15[If Material Anything Other than "Lead" in Column E,Was Material Ever Previously Lead?],G5047,Table15[Customer-Owned Portion],O5047),Table15[Unique ID],0),0)))</f>
        <v/>
      </c>
      <c r="X5047"/>
    </row>
    <row r="5048" spans="2:24" x14ac:dyDescent="0.25">
      <c r="B5048" s="146"/>
      <c r="C5048" s="31"/>
      <c r="D5048" s="31"/>
      <c r="E5048" s="44"/>
      <c r="F5048" s="43"/>
      <c r="G5048" s="84"/>
      <c r="H5048" s="31"/>
      <c r="I5048" s="205"/>
      <c r="J5048" s="84"/>
      <c r="K5048" s="31"/>
      <c r="L5048" s="31"/>
      <c r="M5048" s="169"/>
      <c r="N5048" s="148"/>
      <c r="O5048" s="106"/>
      <c r="P5048" s="43"/>
      <c r="Q5048" s="205"/>
      <c r="R5048" s="84"/>
      <c r="S5048" s="31"/>
      <c r="T5048" s="31"/>
      <c r="U5048" s="169"/>
      <c r="V5048" s="150"/>
      <c r="W5048" s="141" t="str" cm="1">
        <f t="array" ref="W5048">IF(SUM(LEN(B5048:V5048))=0,"",IF(OR(OR(ISBLANK(F5048),SUM(LEN(C5048),LEN(D5048))=0),AND(NOT(E5048="Unknown"),ISBLANK(J5048)),AND(NOT(O5048="Unknown"),ISBLANK(R5048))),"Missing Information", INDEX(Table15[Entire Service Line Classification], MATCH(SUMIFS(Table15[Unique ID],Table15[System-Owned Portion],E5048,Table15[If Material Anything Other than "Lead" in Column E,Was Material Ever Previously Lead?],G5048,Table15[Customer-Owned Portion],O5048),Table15[Unique ID],0),0)))</f>
        <v/>
      </c>
      <c r="X5048"/>
    </row>
    <row r="5049" spans="2:24" x14ac:dyDescent="0.25">
      <c r="B5049" s="146"/>
      <c r="C5049" s="31"/>
      <c r="D5049" s="31"/>
      <c r="E5049" s="44"/>
      <c r="F5049" s="43"/>
      <c r="G5049" s="84"/>
      <c r="H5049" s="31"/>
      <c r="I5049" s="205"/>
      <c r="J5049" s="84"/>
      <c r="K5049" s="31"/>
      <c r="L5049" s="31"/>
      <c r="M5049" s="169"/>
      <c r="N5049" s="148"/>
      <c r="O5049" s="106"/>
      <c r="P5049" s="43"/>
      <c r="Q5049" s="205"/>
      <c r="R5049" s="84"/>
      <c r="S5049" s="31"/>
      <c r="T5049" s="31"/>
      <c r="U5049" s="169"/>
      <c r="V5049" s="150"/>
      <c r="W5049" s="141" t="str" cm="1">
        <f t="array" ref="W5049">IF(SUM(LEN(B5049:V5049))=0,"",IF(OR(OR(ISBLANK(F5049),SUM(LEN(C5049),LEN(D5049))=0),AND(NOT(E5049="Unknown"),ISBLANK(J5049)),AND(NOT(O5049="Unknown"),ISBLANK(R5049))),"Missing Information", INDEX(Table15[Entire Service Line Classification], MATCH(SUMIFS(Table15[Unique ID],Table15[System-Owned Portion],E5049,Table15[If Material Anything Other than "Lead" in Column E,Was Material Ever Previously Lead?],G5049,Table15[Customer-Owned Portion],O5049),Table15[Unique ID],0),0)))</f>
        <v/>
      </c>
      <c r="X5049"/>
    </row>
    <row r="5050" spans="2:24" x14ac:dyDescent="0.25">
      <c r="B5050" s="146"/>
      <c r="C5050" s="31"/>
      <c r="D5050" s="31"/>
      <c r="E5050" s="44"/>
      <c r="F5050" s="43"/>
      <c r="G5050" s="84"/>
      <c r="H5050" s="31"/>
      <c r="I5050" s="205"/>
      <c r="J5050" s="84"/>
      <c r="K5050" s="31"/>
      <c r="L5050" s="31"/>
      <c r="M5050" s="169"/>
      <c r="N5050" s="148"/>
      <c r="O5050" s="106"/>
      <c r="P5050" s="43"/>
      <c r="Q5050" s="205"/>
      <c r="R5050" s="84"/>
      <c r="S5050" s="31"/>
      <c r="T5050" s="31"/>
      <c r="U5050" s="169"/>
      <c r="V5050" s="150"/>
      <c r="W5050" s="141" t="str" cm="1">
        <f t="array" ref="W5050">IF(SUM(LEN(B5050:V5050))=0,"",IF(OR(OR(ISBLANK(F5050),SUM(LEN(C5050),LEN(D5050))=0),AND(NOT(E5050="Unknown"),ISBLANK(J5050)),AND(NOT(O5050="Unknown"),ISBLANK(R5050))),"Missing Information", INDEX(Table15[Entire Service Line Classification], MATCH(SUMIFS(Table15[Unique ID],Table15[System-Owned Portion],E5050,Table15[If Material Anything Other than "Lead" in Column E,Was Material Ever Previously Lead?],G5050,Table15[Customer-Owned Portion],O5050),Table15[Unique ID],0),0)))</f>
        <v/>
      </c>
      <c r="X5050"/>
    </row>
    <row r="5051" spans="2:24" x14ac:dyDescent="0.25">
      <c r="B5051" s="146"/>
      <c r="C5051" s="31"/>
      <c r="D5051" s="31"/>
      <c r="E5051" s="44"/>
      <c r="F5051" s="43"/>
      <c r="G5051" s="84"/>
      <c r="H5051" s="31"/>
      <c r="I5051" s="205"/>
      <c r="J5051" s="84"/>
      <c r="K5051" s="31"/>
      <c r="L5051" s="31"/>
      <c r="M5051" s="169"/>
      <c r="N5051" s="148"/>
      <c r="O5051" s="106"/>
      <c r="P5051" s="43"/>
      <c r="Q5051" s="205"/>
      <c r="R5051" s="84"/>
      <c r="S5051" s="31"/>
      <c r="T5051" s="31"/>
      <c r="U5051" s="169"/>
      <c r="V5051" s="150"/>
      <c r="W5051" s="141" t="str" cm="1">
        <f t="array" ref="W5051">IF(SUM(LEN(B5051:V5051))=0,"",IF(OR(OR(ISBLANK(F5051),SUM(LEN(C5051),LEN(D5051))=0),AND(NOT(E5051="Unknown"),ISBLANK(J5051)),AND(NOT(O5051="Unknown"),ISBLANK(R5051))),"Missing Information", INDEX(Table15[Entire Service Line Classification], MATCH(SUMIFS(Table15[Unique ID],Table15[System-Owned Portion],E5051,Table15[If Material Anything Other than "Lead" in Column E,Was Material Ever Previously Lead?],G5051,Table15[Customer-Owned Portion],O5051),Table15[Unique ID],0),0)))</f>
        <v/>
      </c>
      <c r="X5051"/>
    </row>
    <row r="5052" spans="2:24" x14ac:dyDescent="0.25">
      <c r="B5052" s="146"/>
      <c r="C5052" s="31"/>
      <c r="D5052" s="31"/>
      <c r="E5052" s="44"/>
      <c r="F5052" s="43"/>
      <c r="G5052" s="84"/>
      <c r="H5052" s="31"/>
      <c r="I5052" s="205"/>
      <c r="J5052" s="84"/>
      <c r="K5052" s="31"/>
      <c r="L5052" s="31"/>
      <c r="M5052" s="169"/>
      <c r="N5052" s="148"/>
      <c r="O5052" s="106"/>
      <c r="P5052" s="43"/>
      <c r="Q5052" s="205"/>
      <c r="R5052" s="84"/>
      <c r="S5052" s="31"/>
      <c r="T5052" s="31"/>
      <c r="U5052" s="169"/>
      <c r="V5052" s="150"/>
      <c r="W5052" s="141" t="str" cm="1">
        <f t="array" ref="W5052">IF(SUM(LEN(B5052:V5052))=0,"",IF(OR(OR(ISBLANK(F5052),SUM(LEN(C5052),LEN(D5052))=0),AND(NOT(E5052="Unknown"),ISBLANK(J5052)),AND(NOT(O5052="Unknown"),ISBLANK(R5052))),"Missing Information", INDEX(Table15[Entire Service Line Classification], MATCH(SUMIFS(Table15[Unique ID],Table15[System-Owned Portion],E5052,Table15[If Material Anything Other than "Lead" in Column E,Was Material Ever Previously Lead?],G5052,Table15[Customer-Owned Portion],O5052),Table15[Unique ID],0),0)))</f>
        <v/>
      </c>
      <c r="X5052"/>
    </row>
    <row r="5053" spans="2:24" x14ac:dyDescent="0.25">
      <c r="B5053" s="146"/>
      <c r="C5053" s="31"/>
      <c r="D5053" s="31"/>
      <c r="E5053" s="44"/>
      <c r="F5053" s="43"/>
      <c r="G5053" s="84"/>
      <c r="H5053" s="31"/>
      <c r="I5053" s="205"/>
      <c r="J5053" s="84"/>
      <c r="K5053" s="31"/>
      <c r="L5053" s="31"/>
      <c r="M5053" s="169"/>
      <c r="N5053" s="148"/>
      <c r="O5053" s="106"/>
      <c r="P5053" s="43"/>
      <c r="Q5053" s="205"/>
      <c r="R5053" s="84"/>
      <c r="S5053" s="31"/>
      <c r="T5053" s="31"/>
      <c r="U5053" s="169"/>
      <c r="V5053" s="150"/>
      <c r="W5053" s="141" t="str" cm="1">
        <f t="array" ref="W5053">IF(SUM(LEN(B5053:V5053))=0,"",IF(OR(OR(ISBLANK(F5053),SUM(LEN(C5053),LEN(D5053))=0),AND(NOT(E5053="Unknown"),ISBLANK(J5053)),AND(NOT(O5053="Unknown"),ISBLANK(R5053))),"Missing Information", INDEX(Table15[Entire Service Line Classification], MATCH(SUMIFS(Table15[Unique ID],Table15[System-Owned Portion],E5053,Table15[If Material Anything Other than "Lead" in Column E,Was Material Ever Previously Lead?],G5053,Table15[Customer-Owned Portion],O5053),Table15[Unique ID],0),0)))</f>
        <v/>
      </c>
      <c r="X5053"/>
    </row>
    <row r="5054" spans="2:24" x14ac:dyDescent="0.25">
      <c r="B5054" s="146"/>
      <c r="C5054" s="31"/>
      <c r="D5054" s="31"/>
      <c r="E5054" s="44"/>
      <c r="F5054" s="43"/>
      <c r="G5054" s="84"/>
      <c r="H5054" s="31"/>
      <c r="I5054" s="205"/>
      <c r="J5054" s="84"/>
      <c r="K5054" s="31"/>
      <c r="L5054" s="31"/>
      <c r="M5054" s="169"/>
      <c r="N5054" s="148"/>
      <c r="O5054" s="106"/>
      <c r="P5054" s="43"/>
      <c r="Q5054" s="205"/>
      <c r="R5054" s="84"/>
      <c r="S5054" s="31"/>
      <c r="T5054" s="31"/>
      <c r="U5054" s="169"/>
      <c r="V5054" s="150"/>
      <c r="W5054" s="141" t="str" cm="1">
        <f t="array" ref="W5054">IF(SUM(LEN(B5054:V5054))=0,"",IF(OR(OR(ISBLANK(F5054),SUM(LEN(C5054),LEN(D5054))=0),AND(NOT(E5054="Unknown"),ISBLANK(J5054)),AND(NOT(O5054="Unknown"),ISBLANK(R5054))),"Missing Information", INDEX(Table15[Entire Service Line Classification], MATCH(SUMIFS(Table15[Unique ID],Table15[System-Owned Portion],E5054,Table15[If Material Anything Other than "Lead" in Column E,Was Material Ever Previously Lead?],G5054,Table15[Customer-Owned Portion],O5054),Table15[Unique ID],0),0)))</f>
        <v/>
      </c>
      <c r="X5054"/>
    </row>
    <row r="5055" spans="2:24" x14ac:dyDescent="0.25">
      <c r="B5055" s="146"/>
      <c r="C5055" s="31"/>
      <c r="D5055" s="31"/>
      <c r="E5055" s="44"/>
      <c r="F5055" s="43"/>
      <c r="G5055" s="84"/>
      <c r="H5055" s="31"/>
      <c r="I5055" s="205"/>
      <c r="J5055" s="84"/>
      <c r="K5055" s="31"/>
      <c r="L5055" s="31"/>
      <c r="M5055" s="169"/>
      <c r="N5055" s="148"/>
      <c r="O5055" s="106"/>
      <c r="P5055" s="43"/>
      <c r="Q5055" s="205"/>
      <c r="R5055" s="84"/>
      <c r="S5055" s="31"/>
      <c r="T5055" s="31"/>
      <c r="U5055" s="169"/>
      <c r="V5055" s="150"/>
      <c r="W5055" s="141" t="str" cm="1">
        <f t="array" ref="W5055">IF(SUM(LEN(B5055:V5055))=0,"",IF(OR(OR(ISBLANK(F5055),SUM(LEN(C5055),LEN(D5055))=0),AND(NOT(E5055="Unknown"),ISBLANK(J5055)),AND(NOT(O5055="Unknown"),ISBLANK(R5055))),"Missing Information", INDEX(Table15[Entire Service Line Classification], MATCH(SUMIFS(Table15[Unique ID],Table15[System-Owned Portion],E5055,Table15[If Material Anything Other than "Lead" in Column E,Was Material Ever Previously Lead?],G5055,Table15[Customer-Owned Portion],O5055),Table15[Unique ID],0),0)))</f>
        <v/>
      </c>
      <c r="X5055"/>
    </row>
    <row r="5056" spans="2:24" x14ac:dyDescent="0.25">
      <c r="B5056" s="146"/>
      <c r="C5056" s="31"/>
      <c r="D5056" s="31"/>
      <c r="E5056" s="44"/>
      <c r="F5056" s="43"/>
      <c r="G5056" s="84"/>
      <c r="H5056" s="31"/>
      <c r="I5056" s="205"/>
      <c r="J5056" s="84"/>
      <c r="K5056" s="31"/>
      <c r="L5056" s="31"/>
      <c r="M5056" s="169"/>
      <c r="N5056" s="148"/>
      <c r="O5056" s="106"/>
      <c r="P5056" s="43"/>
      <c r="Q5056" s="205"/>
      <c r="R5056" s="84"/>
      <c r="S5056" s="31"/>
      <c r="T5056" s="31"/>
      <c r="U5056" s="169"/>
      <c r="V5056" s="150"/>
      <c r="W5056" s="141" t="str" cm="1">
        <f t="array" ref="W5056">IF(SUM(LEN(B5056:V5056))=0,"",IF(OR(OR(ISBLANK(F5056),SUM(LEN(C5056),LEN(D5056))=0),AND(NOT(E5056="Unknown"),ISBLANK(J5056)),AND(NOT(O5056="Unknown"),ISBLANK(R5056))),"Missing Information", INDEX(Table15[Entire Service Line Classification], MATCH(SUMIFS(Table15[Unique ID],Table15[System-Owned Portion],E5056,Table15[If Material Anything Other than "Lead" in Column E,Was Material Ever Previously Lead?],G5056,Table15[Customer-Owned Portion],O5056),Table15[Unique ID],0),0)))</f>
        <v/>
      </c>
      <c r="X5056"/>
    </row>
    <row r="5057" spans="2:24" x14ac:dyDescent="0.25">
      <c r="B5057" s="146"/>
      <c r="C5057" s="31"/>
      <c r="D5057" s="31"/>
      <c r="E5057" s="44"/>
      <c r="F5057" s="43"/>
      <c r="G5057" s="84"/>
      <c r="H5057" s="31"/>
      <c r="I5057" s="205"/>
      <c r="J5057" s="84"/>
      <c r="K5057" s="31"/>
      <c r="L5057" s="31"/>
      <c r="M5057" s="169"/>
      <c r="N5057" s="148"/>
      <c r="O5057" s="106"/>
      <c r="P5057" s="43"/>
      <c r="Q5057" s="205"/>
      <c r="R5057" s="84"/>
      <c r="S5057" s="31"/>
      <c r="T5057" s="31"/>
      <c r="U5057" s="169"/>
      <c r="V5057" s="150"/>
      <c r="W5057" s="141" t="str" cm="1">
        <f t="array" ref="W5057">IF(SUM(LEN(B5057:V5057))=0,"",IF(OR(OR(ISBLANK(F5057),SUM(LEN(C5057),LEN(D5057))=0),AND(NOT(E5057="Unknown"),ISBLANK(J5057)),AND(NOT(O5057="Unknown"),ISBLANK(R5057))),"Missing Information", INDEX(Table15[Entire Service Line Classification], MATCH(SUMIFS(Table15[Unique ID],Table15[System-Owned Portion],E5057,Table15[If Material Anything Other than "Lead" in Column E,Was Material Ever Previously Lead?],G5057,Table15[Customer-Owned Portion],O5057),Table15[Unique ID],0),0)))</f>
        <v/>
      </c>
      <c r="X5057"/>
    </row>
    <row r="5058" spans="2:24" x14ac:dyDescent="0.25">
      <c r="B5058" s="146"/>
      <c r="C5058" s="31"/>
      <c r="D5058" s="31"/>
      <c r="E5058" s="44"/>
      <c r="F5058" s="43"/>
      <c r="G5058" s="84"/>
      <c r="H5058" s="31"/>
      <c r="I5058" s="205"/>
      <c r="J5058" s="84"/>
      <c r="K5058" s="31"/>
      <c r="L5058" s="31"/>
      <c r="M5058" s="169"/>
      <c r="N5058" s="148"/>
      <c r="O5058" s="106"/>
      <c r="P5058" s="43"/>
      <c r="Q5058" s="205"/>
      <c r="R5058" s="84"/>
      <c r="S5058" s="31"/>
      <c r="T5058" s="31"/>
      <c r="U5058" s="169"/>
      <c r="V5058" s="150"/>
      <c r="W5058" s="141" t="str" cm="1">
        <f t="array" ref="W5058">IF(SUM(LEN(B5058:V5058))=0,"",IF(OR(OR(ISBLANK(F5058),SUM(LEN(C5058),LEN(D5058))=0),AND(NOT(E5058="Unknown"),ISBLANK(J5058)),AND(NOT(O5058="Unknown"),ISBLANK(R5058))),"Missing Information", INDEX(Table15[Entire Service Line Classification], MATCH(SUMIFS(Table15[Unique ID],Table15[System-Owned Portion],E5058,Table15[If Material Anything Other than "Lead" in Column E,Was Material Ever Previously Lead?],G5058,Table15[Customer-Owned Portion],O5058),Table15[Unique ID],0),0)))</f>
        <v/>
      </c>
      <c r="X5058"/>
    </row>
    <row r="5059" spans="2:24" x14ac:dyDescent="0.25">
      <c r="B5059" s="146"/>
      <c r="C5059" s="31"/>
      <c r="D5059" s="31"/>
      <c r="E5059" s="44"/>
      <c r="F5059" s="43"/>
      <c r="G5059" s="84"/>
      <c r="H5059" s="31"/>
      <c r="I5059" s="205"/>
      <c r="J5059" s="84"/>
      <c r="K5059" s="31"/>
      <c r="L5059" s="31"/>
      <c r="M5059" s="169"/>
      <c r="N5059" s="148"/>
      <c r="O5059" s="106"/>
      <c r="P5059" s="43"/>
      <c r="Q5059" s="205"/>
      <c r="R5059" s="84"/>
      <c r="S5059" s="31"/>
      <c r="T5059" s="31"/>
      <c r="U5059" s="169"/>
      <c r="V5059" s="150"/>
      <c r="W5059" s="141" t="str" cm="1">
        <f t="array" ref="W5059">IF(SUM(LEN(B5059:V5059))=0,"",IF(OR(OR(ISBLANK(F5059),SUM(LEN(C5059),LEN(D5059))=0),AND(NOT(E5059="Unknown"),ISBLANK(J5059)),AND(NOT(O5059="Unknown"),ISBLANK(R5059))),"Missing Information", INDEX(Table15[Entire Service Line Classification], MATCH(SUMIFS(Table15[Unique ID],Table15[System-Owned Portion],E5059,Table15[If Material Anything Other than "Lead" in Column E,Was Material Ever Previously Lead?],G5059,Table15[Customer-Owned Portion],O5059),Table15[Unique ID],0),0)))</f>
        <v/>
      </c>
      <c r="X5059"/>
    </row>
    <row r="5060" spans="2:24" x14ac:dyDescent="0.25">
      <c r="B5060" s="146"/>
      <c r="C5060" s="31"/>
      <c r="D5060" s="31"/>
      <c r="E5060" s="44"/>
      <c r="F5060" s="43"/>
      <c r="G5060" s="84"/>
      <c r="H5060" s="31"/>
      <c r="I5060" s="205"/>
      <c r="J5060" s="84"/>
      <c r="K5060" s="31"/>
      <c r="L5060" s="31"/>
      <c r="M5060" s="169"/>
      <c r="N5060" s="148"/>
      <c r="O5060" s="106"/>
      <c r="P5060" s="43"/>
      <c r="Q5060" s="205"/>
      <c r="R5060" s="84"/>
      <c r="S5060" s="31"/>
      <c r="T5060" s="31"/>
      <c r="U5060" s="169"/>
      <c r="V5060" s="150"/>
      <c r="W5060" s="141" t="str" cm="1">
        <f t="array" ref="W5060">IF(SUM(LEN(B5060:V5060))=0,"",IF(OR(OR(ISBLANK(F5060),SUM(LEN(C5060),LEN(D5060))=0),AND(NOT(E5060="Unknown"),ISBLANK(J5060)),AND(NOT(O5060="Unknown"),ISBLANK(R5060))),"Missing Information", INDEX(Table15[Entire Service Line Classification], MATCH(SUMIFS(Table15[Unique ID],Table15[System-Owned Portion],E5060,Table15[If Material Anything Other than "Lead" in Column E,Was Material Ever Previously Lead?],G5060,Table15[Customer-Owned Portion],O5060),Table15[Unique ID],0),0)))</f>
        <v/>
      </c>
      <c r="X5060"/>
    </row>
    <row r="5061" spans="2:24" x14ac:dyDescent="0.25">
      <c r="B5061" s="146"/>
      <c r="C5061" s="31"/>
      <c r="D5061" s="31"/>
      <c r="E5061" s="44"/>
      <c r="F5061" s="43"/>
      <c r="G5061" s="84"/>
      <c r="H5061" s="31"/>
      <c r="I5061" s="205"/>
      <c r="J5061" s="84"/>
      <c r="K5061" s="31"/>
      <c r="L5061" s="31"/>
      <c r="M5061" s="169"/>
      <c r="N5061" s="148"/>
      <c r="O5061" s="106"/>
      <c r="P5061" s="43"/>
      <c r="Q5061" s="205"/>
      <c r="R5061" s="84"/>
      <c r="S5061" s="31"/>
      <c r="T5061" s="31"/>
      <c r="U5061" s="169"/>
      <c r="V5061" s="150"/>
      <c r="W5061" s="141" t="str" cm="1">
        <f t="array" ref="W5061">IF(SUM(LEN(B5061:V5061))=0,"",IF(OR(OR(ISBLANK(F5061),SUM(LEN(C5061),LEN(D5061))=0),AND(NOT(E5061="Unknown"),ISBLANK(J5061)),AND(NOT(O5061="Unknown"),ISBLANK(R5061))),"Missing Information", INDEX(Table15[Entire Service Line Classification], MATCH(SUMIFS(Table15[Unique ID],Table15[System-Owned Portion],E5061,Table15[If Material Anything Other than "Lead" in Column E,Was Material Ever Previously Lead?],G5061,Table15[Customer-Owned Portion],O5061),Table15[Unique ID],0),0)))</f>
        <v/>
      </c>
      <c r="X5061"/>
    </row>
    <row r="5062" spans="2:24" x14ac:dyDescent="0.25">
      <c r="B5062" s="146"/>
      <c r="C5062" s="31"/>
      <c r="D5062" s="31"/>
      <c r="E5062" s="44"/>
      <c r="F5062" s="43"/>
      <c r="G5062" s="84"/>
      <c r="H5062" s="31"/>
      <c r="I5062" s="205"/>
      <c r="J5062" s="84"/>
      <c r="K5062" s="31"/>
      <c r="L5062" s="31"/>
      <c r="M5062" s="169"/>
      <c r="N5062" s="148"/>
      <c r="O5062" s="106"/>
      <c r="P5062" s="43"/>
      <c r="Q5062" s="205"/>
      <c r="R5062" s="84"/>
      <c r="S5062" s="31"/>
      <c r="T5062" s="31"/>
      <c r="U5062" s="169"/>
      <c r="V5062" s="150"/>
      <c r="W5062" s="141" t="str" cm="1">
        <f t="array" ref="W5062">IF(SUM(LEN(B5062:V5062))=0,"",IF(OR(OR(ISBLANK(F5062),SUM(LEN(C5062),LEN(D5062))=0),AND(NOT(E5062="Unknown"),ISBLANK(J5062)),AND(NOT(O5062="Unknown"),ISBLANK(R5062))),"Missing Information", INDEX(Table15[Entire Service Line Classification], MATCH(SUMIFS(Table15[Unique ID],Table15[System-Owned Portion],E5062,Table15[If Material Anything Other than "Lead" in Column E,Was Material Ever Previously Lead?],G5062,Table15[Customer-Owned Portion],O5062),Table15[Unique ID],0),0)))</f>
        <v/>
      </c>
      <c r="X5062"/>
    </row>
    <row r="5063" spans="2:24" x14ac:dyDescent="0.25">
      <c r="B5063" s="146"/>
      <c r="C5063" s="31"/>
      <c r="D5063" s="31"/>
      <c r="E5063" s="44"/>
      <c r="F5063" s="43"/>
      <c r="G5063" s="84"/>
      <c r="H5063" s="31"/>
      <c r="I5063" s="205"/>
      <c r="J5063" s="84"/>
      <c r="K5063" s="31"/>
      <c r="L5063" s="31"/>
      <c r="M5063" s="169"/>
      <c r="N5063" s="148"/>
      <c r="O5063" s="106"/>
      <c r="P5063" s="43"/>
      <c r="Q5063" s="205"/>
      <c r="R5063" s="84"/>
      <c r="S5063" s="31"/>
      <c r="T5063" s="31"/>
      <c r="U5063" s="169"/>
      <c r="V5063" s="150"/>
      <c r="W5063" s="141" t="str" cm="1">
        <f t="array" ref="W5063">IF(SUM(LEN(B5063:V5063))=0,"",IF(OR(OR(ISBLANK(F5063),SUM(LEN(C5063),LEN(D5063))=0),AND(NOT(E5063="Unknown"),ISBLANK(J5063)),AND(NOT(O5063="Unknown"),ISBLANK(R5063))),"Missing Information", INDEX(Table15[Entire Service Line Classification], MATCH(SUMIFS(Table15[Unique ID],Table15[System-Owned Portion],E5063,Table15[If Material Anything Other than "Lead" in Column E,Was Material Ever Previously Lead?],G5063,Table15[Customer-Owned Portion],O5063),Table15[Unique ID],0),0)))</f>
        <v/>
      </c>
      <c r="X5063"/>
    </row>
    <row r="5064" spans="2:24" x14ac:dyDescent="0.25">
      <c r="B5064" s="146"/>
      <c r="C5064" s="31"/>
      <c r="D5064" s="31"/>
      <c r="E5064" s="44"/>
      <c r="F5064" s="43"/>
      <c r="G5064" s="84"/>
      <c r="H5064" s="31"/>
      <c r="I5064" s="205"/>
      <c r="J5064" s="84"/>
      <c r="K5064" s="31"/>
      <c r="L5064" s="31"/>
      <c r="M5064" s="169"/>
      <c r="N5064" s="148"/>
      <c r="O5064" s="106"/>
      <c r="P5064" s="43"/>
      <c r="Q5064" s="205"/>
      <c r="R5064" s="84"/>
      <c r="S5064" s="31"/>
      <c r="T5064" s="31"/>
      <c r="U5064" s="169"/>
      <c r="V5064" s="150"/>
      <c r="W5064" s="141" t="str" cm="1">
        <f t="array" ref="W5064">IF(SUM(LEN(B5064:V5064))=0,"",IF(OR(OR(ISBLANK(F5064),SUM(LEN(C5064),LEN(D5064))=0),AND(NOT(E5064="Unknown"),ISBLANK(J5064)),AND(NOT(O5064="Unknown"),ISBLANK(R5064))),"Missing Information", INDEX(Table15[Entire Service Line Classification], MATCH(SUMIFS(Table15[Unique ID],Table15[System-Owned Portion],E5064,Table15[If Material Anything Other than "Lead" in Column E,Was Material Ever Previously Lead?],G5064,Table15[Customer-Owned Portion],O5064),Table15[Unique ID],0),0)))</f>
        <v/>
      </c>
      <c r="X5064"/>
    </row>
    <row r="5065" spans="2:24" x14ac:dyDescent="0.25">
      <c r="B5065" s="146"/>
      <c r="C5065" s="31"/>
      <c r="D5065" s="31"/>
      <c r="E5065" s="44"/>
      <c r="F5065" s="43"/>
      <c r="G5065" s="84"/>
      <c r="H5065" s="31"/>
      <c r="I5065" s="205"/>
      <c r="J5065" s="84"/>
      <c r="K5065" s="31"/>
      <c r="L5065" s="31"/>
      <c r="M5065" s="169"/>
      <c r="N5065" s="148"/>
      <c r="O5065" s="106"/>
      <c r="P5065" s="43"/>
      <c r="Q5065" s="205"/>
      <c r="R5065" s="84"/>
      <c r="S5065" s="31"/>
      <c r="T5065" s="31"/>
      <c r="U5065" s="169"/>
      <c r="V5065" s="150"/>
      <c r="W5065" s="141" t="str" cm="1">
        <f t="array" ref="W5065">IF(SUM(LEN(B5065:V5065))=0,"",IF(OR(OR(ISBLANK(F5065),SUM(LEN(C5065),LEN(D5065))=0),AND(NOT(E5065="Unknown"),ISBLANK(J5065)),AND(NOT(O5065="Unknown"),ISBLANK(R5065))),"Missing Information", INDEX(Table15[Entire Service Line Classification], MATCH(SUMIFS(Table15[Unique ID],Table15[System-Owned Portion],E5065,Table15[If Material Anything Other than "Lead" in Column E,Was Material Ever Previously Lead?],G5065,Table15[Customer-Owned Portion],O5065),Table15[Unique ID],0),0)))</f>
        <v/>
      </c>
      <c r="X5065"/>
    </row>
    <row r="5066" spans="2:24" x14ac:dyDescent="0.25">
      <c r="B5066" s="146"/>
      <c r="C5066" s="31"/>
      <c r="D5066" s="31"/>
      <c r="E5066" s="44"/>
      <c r="F5066" s="43"/>
      <c r="G5066" s="84"/>
      <c r="H5066" s="31"/>
      <c r="I5066" s="205"/>
      <c r="J5066" s="84"/>
      <c r="K5066" s="31"/>
      <c r="L5066" s="31"/>
      <c r="M5066" s="169"/>
      <c r="N5066" s="148"/>
      <c r="O5066" s="106"/>
      <c r="P5066" s="43"/>
      <c r="Q5066" s="205"/>
      <c r="R5066" s="84"/>
      <c r="S5066" s="31"/>
      <c r="T5066" s="31"/>
      <c r="U5066" s="169"/>
      <c r="V5066" s="150"/>
      <c r="W5066" s="141" t="str" cm="1">
        <f t="array" ref="W5066">IF(SUM(LEN(B5066:V5066))=0,"",IF(OR(OR(ISBLANK(F5066),SUM(LEN(C5066),LEN(D5066))=0),AND(NOT(E5066="Unknown"),ISBLANK(J5066)),AND(NOT(O5066="Unknown"),ISBLANK(R5066))),"Missing Information", INDEX(Table15[Entire Service Line Classification], MATCH(SUMIFS(Table15[Unique ID],Table15[System-Owned Portion],E5066,Table15[If Material Anything Other than "Lead" in Column E,Was Material Ever Previously Lead?],G5066,Table15[Customer-Owned Portion],O5066),Table15[Unique ID],0),0)))</f>
        <v/>
      </c>
      <c r="X5066"/>
    </row>
    <row r="5067" spans="2:24" x14ac:dyDescent="0.25">
      <c r="B5067" s="146"/>
      <c r="C5067" s="31"/>
      <c r="D5067" s="31"/>
      <c r="E5067" s="44"/>
      <c r="F5067" s="43"/>
      <c r="G5067" s="84"/>
      <c r="H5067" s="31"/>
      <c r="I5067" s="205"/>
      <c r="J5067" s="84"/>
      <c r="K5067" s="31"/>
      <c r="L5067" s="31"/>
      <c r="M5067" s="169"/>
      <c r="N5067" s="148"/>
      <c r="O5067" s="106"/>
      <c r="P5067" s="43"/>
      <c r="Q5067" s="205"/>
      <c r="R5067" s="84"/>
      <c r="S5067" s="31"/>
      <c r="T5067" s="31"/>
      <c r="U5067" s="169"/>
      <c r="V5067" s="150"/>
      <c r="W5067" s="141" t="str" cm="1">
        <f t="array" ref="W5067">IF(SUM(LEN(B5067:V5067))=0,"",IF(OR(OR(ISBLANK(F5067),SUM(LEN(C5067),LEN(D5067))=0),AND(NOT(E5067="Unknown"),ISBLANK(J5067)),AND(NOT(O5067="Unknown"),ISBLANK(R5067))),"Missing Information", INDEX(Table15[Entire Service Line Classification], MATCH(SUMIFS(Table15[Unique ID],Table15[System-Owned Portion],E5067,Table15[If Material Anything Other than "Lead" in Column E,Was Material Ever Previously Lead?],G5067,Table15[Customer-Owned Portion],O5067),Table15[Unique ID],0),0)))</f>
        <v/>
      </c>
      <c r="X5067"/>
    </row>
    <row r="5068" spans="2:24" x14ac:dyDescent="0.25">
      <c r="B5068" s="146"/>
      <c r="C5068" s="31"/>
      <c r="D5068" s="31"/>
      <c r="E5068" s="44"/>
      <c r="F5068" s="43"/>
      <c r="G5068" s="84"/>
      <c r="H5068" s="31"/>
      <c r="I5068" s="205"/>
      <c r="J5068" s="84"/>
      <c r="K5068" s="31"/>
      <c r="L5068" s="31"/>
      <c r="M5068" s="169"/>
      <c r="N5068" s="148"/>
      <c r="O5068" s="106"/>
      <c r="P5068" s="43"/>
      <c r="Q5068" s="205"/>
      <c r="R5068" s="84"/>
      <c r="S5068" s="31"/>
      <c r="T5068" s="31"/>
      <c r="U5068" s="169"/>
      <c r="V5068" s="150"/>
      <c r="W5068" s="141" t="str" cm="1">
        <f t="array" ref="W5068">IF(SUM(LEN(B5068:V5068))=0,"",IF(OR(OR(ISBLANK(F5068),SUM(LEN(C5068),LEN(D5068))=0),AND(NOT(E5068="Unknown"),ISBLANK(J5068)),AND(NOT(O5068="Unknown"),ISBLANK(R5068))),"Missing Information", INDEX(Table15[Entire Service Line Classification], MATCH(SUMIFS(Table15[Unique ID],Table15[System-Owned Portion],E5068,Table15[If Material Anything Other than "Lead" in Column E,Was Material Ever Previously Lead?],G5068,Table15[Customer-Owned Portion],O5068),Table15[Unique ID],0),0)))</f>
        <v/>
      </c>
      <c r="X5068"/>
    </row>
    <row r="5069" spans="2:24" x14ac:dyDescent="0.25">
      <c r="B5069" s="146"/>
      <c r="C5069" s="31"/>
      <c r="D5069" s="31"/>
      <c r="E5069" s="44"/>
      <c r="F5069" s="43"/>
      <c r="G5069" s="84"/>
      <c r="H5069" s="31"/>
      <c r="I5069" s="205"/>
      <c r="J5069" s="84"/>
      <c r="K5069" s="31"/>
      <c r="L5069" s="31"/>
      <c r="M5069" s="169"/>
      <c r="N5069" s="148"/>
      <c r="O5069" s="106"/>
      <c r="P5069" s="43"/>
      <c r="Q5069" s="205"/>
      <c r="R5069" s="84"/>
      <c r="S5069" s="31"/>
      <c r="T5069" s="31"/>
      <c r="U5069" s="169"/>
      <c r="V5069" s="150"/>
      <c r="W5069" s="141" t="str" cm="1">
        <f t="array" ref="W5069">IF(SUM(LEN(B5069:V5069))=0,"",IF(OR(OR(ISBLANK(F5069),SUM(LEN(C5069),LEN(D5069))=0),AND(NOT(E5069="Unknown"),ISBLANK(J5069)),AND(NOT(O5069="Unknown"),ISBLANK(R5069))),"Missing Information", INDEX(Table15[Entire Service Line Classification], MATCH(SUMIFS(Table15[Unique ID],Table15[System-Owned Portion],E5069,Table15[If Material Anything Other than "Lead" in Column E,Was Material Ever Previously Lead?],G5069,Table15[Customer-Owned Portion],O5069),Table15[Unique ID],0),0)))</f>
        <v/>
      </c>
      <c r="X5069"/>
    </row>
    <row r="5070" spans="2:24" x14ac:dyDescent="0.25">
      <c r="B5070" s="146"/>
      <c r="C5070" s="31"/>
      <c r="D5070" s="31"/>
      <c r="E5070" s="44"/>
      <c r="F5070" s="43"/>
      <c r="G5070" s="84"/>
      <c r="H5070" s="31"/>
      <c r="I5070" s="205"/>
      <c r="J5070" s="84"/>
      <c r="K5070" s="31"/>
      <c r="L5070" s="31"/>
      <c r="M5070" s="169"/>
      <c r="N5070" s="148"/>
      <c r="O5070" s="106"/>
      <c r="P5070" s="43"/>
      <c r="Q5070" s="205"/>
      <c r="R5070" s="84"/>
      <c r="S5070" s="31"/>
      <c r="T5070" s="31"/>
      <c r="U5070" s="169"/>
      <c r="V5070" s="150"/>
      <c r="W5070" s="141" t="str" cm="1">
        <f t="array" ref="W5070">IF(SUM(LEN(B5070:V5070))=0,"",IF(OR(OR(ISBLANK(F5070),SUM(LEN(C5070),LEN(D5070))=0),AND(NOT(E5070="Unknown"),ISBLANK(J5070)),AND(NOT(O5070="Unknown"),ISBLANK(R5070))),"Missing Information", INDEX(Table15[Entire Service Line Classification], MATCH(SUMIFS(Table15[Unique ID],Table15[System-Owned Portion],E5070,Table15[If Material Anything Other than "Lead" in Column E,Was Material Ever Previously Lead?],G5070,Table15[Customer-Owned Portion],O5070),Table15[Unique ID],0),0)))</f>
        <v/>
      </c>
      <c r="X5070"/>
    </row>
    <row r="5071" spans="2:24" x14ac:dyDescent="0.25">
      <c r="B5071" s="146"/>
      <c r="C5071" s="31"/>
      <c r="D5071" s="31"/>
      <c r="E5071" s="44"/>
      <c r="F5071" s="43"/>
      <c r="G5071" s="84"/>
      <c r="H5071" s="31"/>
      <c r="I5071" s="205"/>
      <c r="J5071" s="84"/>
      <c r="K5071" s="31"/>
      <c r="L5071" s="31"/>
      <c r="M5071" s="169"/>
      <c r="N5071" s="148"/>
      <c r="O5071" s="106"/>
      <c r="P5071" s="43"/>
      <c r="Q5071" s="205"/>
      <c r="R5071" s="84"/>
      <c r="S5071" s="31"/>
      <c r="T5071" s="31"/>
      <c r="U5071" s="169"/>
      <c r="V5071" s="150"/>
      <c r="W5071" s="141" t="str" cm="1">
        <f t="array" ref="W5071">IF(SUM(LEN(B5071:V5071))=0,"",IF(OR(OR(ISBLANK(F5071),SUM(LEN(C5071),LEN(D5071))=0),AND(NOT(E5071="Unknown"),ISBLANK(J5071)),AND(NOT(O5071="Unknown"),ISBLANK(R5071))),"Missing Information", INDEX(Table15[Entire Service Line Classification], MATCH(SUMIFS(Table15[Unique ID],Table15[System-Owned Portion],E5071,Table15[If Material Anything Other than "Lead" in Column E,Was Material Ever Previously Lead?],G5071,Table15[Customer-Owned Portion],O5071),Table15[Unique ID],0),0)))</f>
        <v/>
      </c>
      <c r="X5071"/>
    </row>
    <row r="5072" spans="2:24" x14ac:dyDescent="0.25">
      <c r="B5072" s="146"/>
      <c r="C5072" s="31"/>
      <c r="D5072" s="31"/>
      <c r="E5072" s="44"/>
      <c r="F5072" s="43"/>
      <c r="G5072" s="84"/>
      <c r="H5072" s="31"/>
      <c r="I5072" s="205"/>
      <c r="J5072" s="84"/>
      <c r="K5072" s="31"/>
      <c r="L5072" s="31"/>
      <c r="M5072" s="169"/>
      <c r="N5072" s="148"/>
      <c r="O5072" s="106"/>
      <c r="P5072" s="43"/>
      <c r="Q5072" s="205"/>
      <c r="R5072" s="84"/>
      <c r="S5072" s="31"/>
      <c r="T5072" s="31"/>
      <c r="U5072" s="169"/>
      <c r="V5072" s="150"/>
      <c r="W5072" s="141" t="str" cm="1">
        <f t="array" ref="W5072">IF(SUM(LEN(B5072:V5072))=0,"",IF(OR(OR(ISBLANK(F5072),SUM(LEN(C5072),LEN(D5072))=0),AND(NOT(E5072="Unknown"),ISBLANK(J5072)),AND(NOT(O5072="Unknown"),ISBLANK(R5072))),"Missing Information", INDEX(Table15[Entire Service Line Classification], MATCH(SUMIFS(Table15[Unique ID],Table15[System-Owned Portion],E5072,Table15[If Material Anything Other than "Lead" in Column E,Was Material Ever Previously Lead?],G5072,Table15[Customer-Owned Portion],O5072),Table15[Unique ID],0),0)))</f>
        <v/>
      </c>
      <c r="X5072"/>
    </row>
    <row r="5073" spans="2:24" x14ac:dyDescent="0.25">
      <c r="B5073" s="146"/>
      <c r="C5073" s="31"/>
      <c r="D5073" s="31"/>
      <c r="E5073" s="44"/>
      <c r="F5073" s="43"/>
      <c r="G5073" s="84"/>
      <c r="H5073" s="31"/>
      <c r="I5073" s="205"/>
      <c r="J5073" s="84"/>
      <c r="K5073" s="31"/>
      <c r="L5073" s="31"/>
      <c r="M5073" s="169"/>
      <c r="N5073" s="148"/>
      <c r="O5073" s="106"/>
      <c r="P5073" s="43"/>
      <c r="Q5073" s="205"/>
      <c r="R5073" s="84"/>
      <c r="S5073" s="31"/>
      <c r="T5073" s="31"/>
      <c r="U5073" s="169"/>
      <c r="V5073" s="150"/>
      <c r="W5073" s="141" t="str" cm="1">
        <f t="array" ref="W5073">IF(SUM(LEN(B5073:V5073))=0,"",IF(OR(OR(ISBLANK(F5073),SUM(LEN(C5073),LEN(D5073))=0),AND(NOT(E5073="Unknown"),ISBLANK(J5073)),AND(NOT(O5073="Unknown"),ISBLANK(R5073))),"Missing Information", INDEX(Table15[Entire Service Line Classification], MATCH(SUMIFS(Table15[Unique ID],Table15[System-Owned Portion],E5073,Table15[If Material Anything Other than "Lead" in Column E,Was Material Ever Previously Lead?],G5073,Table15[Customer-Owned Portion],O5073),Table15[Unique ID],0),0)))</f>
        <v/>
      </c>
      <c r="X5073"/>
    </row>
    <row r="5074" spans="2:24" x14ac:dyDescent="0.25">
      <c r="B5074" s="146"/>
      <c r="C5074" s="31"/>
      <c r="D5074" s="31"/>
      <c r="E5074" s="44"/>
      <c r="F5074" s="43"/>
      <c r="G5074" s="84"/>
      <c r="H5074" s="31"/>
      <c r="I5074" s="205"/>
      <c r="J5074" s="84"/>
      <c r="K5074" s="31"/>
      <c r="L5074" s="31"/>
      <c r="M5074" s="169"/>
      <c r="N5074" s="148"/>
      <c r="O5074" s="106"/>
      <c r="P5074" s="43"/>
      <c r="Q5074" s="205"/>
      <c r="R5074" s="84"/>
      <c r="S5074" s="31"/>
      <c r="T5074" s="31"/>
      <c r="U5074" s="169"/>
      <c r="V5074" s="150"/>
      <c r="W5074" s="141" t="str" cm="1">
        <f t="array" ref="W5074">IF(SUM(LEN(B5074:V5074))=0,"",IF(OR(OR(ISBLANK(F5074),SUM(LEN(C5074),LEN(D5074))=0),AND(NOT(E5074="Unknown"),ISBLANK(J5074)),AND(NOT(O5074="Unknown"),ISBLANK(R5074))),"Missing Information", INDEX(Table15[Entire Service Line Classification], MATCH(SUMIFS(Table15[Unique ID],Table15[System-Owned Portion],E5074,Table15[If Material Anything Other than "Lead" in Column E,Was Material Ever Previously Lead?],G5074,Table15[Customer-Owned Portion],O5074),Table15[Unique ID],0),0)))</f>
        <v/>
      </c>
      <c r="X5074"/>
    </row>
    <row r="5075" spans="2:24" x14ac:dyDescent="0.25">
      <c r="B5075" s="146"/>
      <c r="C5075" s="31"/>
      <c r="D5075" s="31"/>
      <c r="E5075" s="44"/>
      <c r="F5075" s="43"/>
      <c r="G5075" s="84"/>
      <c r="H5075" s="31"/>
      <c r="I5075" s="205"/>
      <c r="J5075" s="84"/>
      <c r="K5075" s="31"/>
      <c r="L5075" s="31"/>
      <c r="M5075" s="169"/>
      <c r="N5075" s="148"/>
      <c r="O5075" s="106"/>
      <c r="P5075" s="43"/>
      <c r="Q5075" s="205"/>
      <c r="R5075" s="84"/>
      <c r="S5075" s="31"/>
      <c r="T5075" s="31"/>
      <c r="U5075" s="169"/>
      <c r="V5075" s="150"/>
      <c r="W5075" s="141" t="str" cm="1">
        <f t="array" ref="W5075">IF(SUM(LEN(B5075:V5075))=0,"",IF(OR(OR(ISBLANK(F5075),SUM(LEN(C5075),LEN(D5075))=0),AND(NOT(E5075="Unknown"),ISBLANK(J5075)),AND(NOT(O5075="Unknown"),ISBLANK(R5075))),"Missing Information", INDEX(Table15[Entire Service Line Classification], MATCH(SUMIFS(Table15[Unique ID],Table15[System-Owned Portion],E5075,Table15[If Material Anything Other than "Lead" in Column E,Was Material Ever Previously Lead?],G5075,Table15[Customer-Owned Portion],O5075),Table15[Unique ID],0),0)))</f>
        <v/>
      </c>
      <c r="X5075"/>
    </row>
    <row r="5076" spans="2:24" x14ac:dyDescent="0.25">
      <c r="B5076" s="146"/>
      <c r="C5076" s="31"/>
      <c r="D5076" s="31"/>
      <c r="E5076" s="44"/>
      <c r="F5076" s="43"/>
      <c r="G5076" s="84"/>
      <c r="H5076" s="31"/>
      <c r="I5076" s="205"/>
      <c r="J5076" s="84"/>
      <c r="K5076" s="31"/>
      <c r="L5076" s="31"/>
      <c r="M5076" s="169"/>
      <c r="N5076" s="148"/>
      <c r="O5076" s="106"/>
      <c r="P5076" s="43"/>
      <c r="Q5076" s="205"/>
      <c r="R5076" s="84"/>
      <c r="S5076" s="31"/>
      <c r="T5076" s="31"/>
      <c r="U5076" s="169"/>
      <c r="V5076" s="150"/>
      <c r="W5076" s="141" t="str" cm="1">
        <f t="array" ref="W5076">IF(SUM(LEN(B5076:V5076))=0,"",IF(OR(OR(ISBLANK(F5076),SUM(LEN(C5076),LEN(D5076))=0),AND(NOT(E5076="Unknown"),ISBLANK(J5076)),AND(NOT(O5076="Unknown"),ISBLANK(R5076))),"Missing Information", INDEX(Table15[Entire Service Line Classification], MATCH(SUMIFS(Table15[Unique ID],Table15[System-Owned Portion],E5076,Table15[If Material Anything Other than "Lead" in Column E,Was Material Ever Previously Lead?],G5076,Table15[Customer-Owned Portion],O5076),Table15[Unique ID],0),0)))</f>
        <v/>
      </c>
      <c r="X5076"/>
    </row>
    <row r="5077" spans="2:24" x14ac:dyDescent="0.25">
      <c r="B5077" s="146"/>
      <c r="C5077" s="31"/>
      <c r="D5077" s="31"/>
      <c r="E5077" s="44"/>
      <c r="F5077" s="43"/>
      <c r="G5077" s="84"/>
      <c r="H5077" s="31"/>
      <c r="I5077" s="205"/>
      <c r="J5077" s="84"/>
      <c r="K5077" s="31"/>
      <c r="L5077" s="31"/>
      <c r="M5077" s="169"/>
      <c r="N5077" s="148"/>
      <c r="O5077" s="106"/>
      <c r="P5077" s="43"/>
      <c r="Q5077" s="205"/>
      <c r="R5077" s="84"/>
      <c r="S5077" s="31"/>
      <c r="T5077" s="31"/>
      <c r="U5077" s="169"/>
      <c r="V5077" s="150"/>
      <c r="W5077" s="141" t="str" cm="1">
        <f t="array" ref="W5077">IF(SUM(LEN(B5077:V5077))=0,"",IF(OR(OR(ISBLANK(F5077),SUM(LEN(C5077),LEN(D5077))=0),AND(NOT(E5077="Unknown"),ISBLANK(J5077)),AND(NOT(O5077="Unknown"),ISBLANK(R5077))),"Missing Information", INDEX(Table15[Entire Service Line Classification], MATCH(SUMIFS(Table15[Unique ID],Table15[System-Owned Portion],E5077,Table15[If Material Anything Other than "Lead" in Column E,Was Material Ever Previously Lead?],G5077,Table15[Customer-Owned Portion],O5077),Table15[Unique ID],0),0)))</f>
        <v/>
      </c>
      <c r="X5077"/>
    </row>
    <row r="5078" spans="2:24" x14ac:dyDescent="0.25">
      <c r="B5078" s="146"/>
      <c r="C5078" s="31"/>
      <c r="D5078" s="31"/>
      <c r="E5078" s="44"/>
      <c r="F5078" s="43"/>
      <c r="G5078" s="84"/>
      <c r="H5078" s="31"/>
      <c r="I5078" s="205"/>
      <c r="J5078" s="84"/>
      <c r="K5078" s="31"/>
      <c r="L5078" s="31"/>
      <c r="M5078" s="169"/>
      <c r="N5078" s="148"/>
      <c r="O5078" s="106"/>
      <c r="P5078" s="43"/>
      <c r="Q5078" s="205"/>
      <c r="R5078" s="84"/>
      <c r="S5078" s="31"/>
      <c r="T5078" s="31"/>
      <c r="U5078" s="169"/>
      <c r="V5078" s="150"/>
      <c r="W5078" s="141" t="str" cm="1">
        <f t="array" ref="W5078">IF(SUM(LEN(B5078:V5078))=0,"",IF(OR(OR(ISBLANK(F5078),SUM(LEN(C5078),LEN(D5078))=0),AND(NOT(E5078="Unknown"),ISBLANK(J5078)),AND(NOT(O5078="Unknown"),ISBLANK(R5078))),"Missing Information", INDEX(Table15[Entire Service Line Classification], MATCH(SUMIFS(Table15[Unique ID],Table15[System-Owned Portion],E5078,Table15[If Material Anything Other than "Lead" in Column E,Was Material Ever Previously Lead?],G5078,Table15[Customer-Owned Portion],O5078),Table15[Unique ID],0),0)))</f>
        <v/>
      </c>
      <c r="X5078"/>
    </row>
    <row r="5079" spans="2:24" x14ac:dyDescent="0.25">
      <c r="B5079" s="146"/>
      <c r="C5079" s="31"/>
      <c r="D5079" s="31"/>
      <c r="E5079" s="44"/>
      <c r="F5079" s="43"/>
      <c r="G5079" s="84"/>
      <c r="H5079" s="31"/>
      <c r="I5079" s="205"/>
      <c r="J5079" s="84"/>
      <c r="K5079" s="31"/>
      <c r="L5079" s="31"/>
      <c r="M5079" s="169"/>
      <c r="N5079" s="148"/>
      <c r="O5079" s="106"/>
      <c r="P5079" s="43"/>
      <c r="Q5079" s="205"/>
      <c r="R5079" s="84"/>
      <c r="S5079" s="31"/>
      <c r="T5079" s="31"/>
      <c r="U5079" s="169"/>
      <c r="V5079" s="150"/>
      <c r="W5079" s="141" t="str" cm="1">
        <f t="array" ref="W5079">IF(SUM(LEN(B5079:V5079))=0,"",IF(OR(OR(ISBLANK(F5079),SUM(LEN(C5079),LEN(D5079))=0),AND(NOT(E5079="Unknown"),ISBLANK(J5079)),AND(NOT(O5079="Unknown"),ISBLANK(R5079))),"Missing Information", INDEX(Table15[Entire Service Line Classification], MATCH(SUMIFS(Table15[Unique ID],Table15[System-Owned Portion],E5079,Table15[If Material Anything Other than "Lead" in Column E,Was Material Ever Previously Lead?],G5079,Table15[Customer-Owned Portion],O5079),Table15[Unique ID],0),0)))</f>
        <v/>
      </c>
      <c r="X5079"/>
    </row>
    <row r="5080" spans="2:24" x14ac:dyDescent="0.25">
      <c r="B5080" s="146"/>
      <c r="C5080" s="31"/>
      <c r="D5080" s="31"/>
      <c r="E5080" s="44"/>
      <c r="F5080" s="43"/>
      <c r="G5080" s="84"/>
      <c r="H5080" s="31"/>
      <c r="I5080" s="205"/>
      <c r="J5080" s="84"/>
      <c r="K5080" s="31"/>
      <c r="L5080" s="31"/>
      <c r="M5080" s="169"/>
      <c r="N5080" s="148"/>
      <c r="O5080" s="106"/>
      <c r="P5080" s="43"/>
      <c r="Q5080" s="205"/>
      <c r="R5080" s="84"/>
      <c r="S5080" s="31"/>
      <c r="T5080" s="31"/>
      <c r="U5080" s="169"/>
      <c r="V5080" s="150"/>
      <c r="W5080" s="141" t="str" cm="1">
        <f t="array" ref="W5080">IF(SUM(LEN(B5080:V5080))=0,"",IF(OR(OR(ISBLANK(F5080),SUM(LEN(C5080),LEN(D5080))=0),AND(NOT(E5080="Unknown"),ISBLANK(J5080)),AND(NOT(O5080="Unknown"),ISBLANK(R5080))),"Missing Information", INDEX(Table15[Entire Service Line Classification], MATCH(SUMIFS(Table15[Unique ID],Table15[System-Owned Portion],E5080,Table15[If Material Anything Other than "Lead" in Column E,Was Material Ever Previously Lead?],G5080,Table15[Customer-Owned Portion],O5080),Table15[Unique ID],0),0)))</f>
        <v/>
      </c>
      <c r="X5080"/>
    </row>
    <row r="5081" spans="2:24" x14ac:dyDescent="0.25">
      <c r="B5081" s="146"/>
      <c r="C5081" s="31"/>
      <c r="D5081" s="31"/>
      <c r="E5081" s="44"/>
      <c r="F5081" s="43"/>
      <c r="G5081" s="84"/>
      <c r="H5081" s="31"/>
      <c r="I5081" s="205"/>
      <c r="J5081" s="84"/>
      <c r="K5081" s="31"/>
      <c r="L5081" s="31"/>
      <c r="M5081" s="169"/>
      <c r="N5081" s="148"/>
      <c r="O5081" s="106"/>
      <c r="P5081" s="43"/>
      <c r="Q5081" s="205"/>
      <c r="R5081" s="84"/>
      <c r="S5081" s="31"/>
      <c r="T5081" s="31"/>
      <c r="U5081" s="169"/>
      <c r="V5081" s="150"/>
      <c r="W5081" s="141" t="str" cm="1">
        <f t="array" ref="W5081">IF(SUM(LEN(B5081:V5081))=0,"",IF(OR(OR(ISBLANK(F5081),SUM(LEN(C5081),LEN(D5081))=0),AND(NOT(E5081="Unknown"),ISBLANK(J5081)),AND(NOT(O5081="Unknown"),ISBLANK(R5081))),"Missing Information", INDEX(Table15[Entire Service Line Classification], MATCH(SUMIFS(Table15[Unique ID],Table15[System-Owned Portion],E5081,Table15[If Material Anything Other than "Lead" in Column E,Was Material Ever Previously Lead?],G5081,Table15[Customer-Owned Portion],O5081),Table15[Unique ID],0),0)))</f>
        <v/>
      </c>
      <c r="X5081"/>
    </row>
    <row r="5082" spans="2:24" x14ac:dyDescent="0.25">
      <c r="B5082" s="146"/>
      <c r="C5082" s="31"/>
      <c r="D5082" s="31"/>
      <c r="E5082" s="44"/>
      <c r="F5082" s="43"/>
      <c r="G5082" s="84"/>
      <c r="H5082" s="31"/>
      <c r="I5082" s="205"/>
      <c r="J5082" s="84"/>
      <c r="K5082" s="31"/>
      <c r="L5082" s="31"/>
      <c r="M5082" s="169"/>
      <c r="N5082" s="148"/>
      <c r="O5082" s="106"/>
      <c r="P5082" s="43"/>
      <c r="Q5082" s="205"/>
      <c r="R5082" s="84"/>
      <c r="S5082" s="31"/>
      <c r="T5082" s="31"/>
      <c r="U5082" s="169"/>
      <c r="V5082" s="150"/>
      <c r="W5082" s="141" t="str" cm="1">
        <f t="array" ref="W5082">IF(SUM(LEN(B5082:V5082))=0,"",IF(OR(OR(ISBLANK(F5082),SUM(LEN(C5082),LEN(D5082))=0),AND(NOT(E5082="Unknown"),ISBLANK(J5082)),AND(NOT(O5082="Unknown"),ISBLANK(R5082))),"Missing Information", INDEX(Table15[Entire Service Line Classification], MATCH(SUMIFS(Table15[Unique ID],Table15[System-Owned Portion],E5082,Table15[If Material Anything Other than "Lead" in Column E,Was Material Ever Previously Lead?],G5082,Table15[Customer-Owned Portion],O5082),Table15[Unique ID],0),0)))</f>
        <v/>
      </c>
      <c r="X5082"/>
    </row>
    <row r="5083" spans="2:24" x14ac:dyDescent="0.25">
      <c r="B5083" s="146"/>
      <c r="C5083" s="31"/>
      <c r="D5083" s="31"/>
      <c r="E5083" s="44"/>
      <c r="F5083" s="43"/>
      <c r="G5083" s="84"/>
      <c r="H5083" s="31"/>
      <c r="I5083" s="205"/>
      <c r="J5083" s="84"/>
      <c r="K5083" s="31"/>
      <c r="L5083" s="31"/>
      <c r="M5083" s="169"/>
      <c r="N5083" s="148"/>
      <c r="O5083" s="106"/>
      <c r="P5083" s="43"/>
      <c r="Q5083" s="205"/>
      <c r="R5083" s="84"/>
      <c r="S5083" s="31"/>
      <c r="T5083" s="31"/>
      <c r="U5083" s="169"/>
      <c r="V5083" s="150"/>
      <c r="W5083" s="141" t="str" cm="1">
        <f t="array" ref="W5083">IF(SUM(LEN(B5083:V5083))=0,"",IF(OR(OR(ISBLANK(F5083),SUM(LEN(C5083),LEN(D5083))=0),AND(NOT(E5083="Unknown"),ISBLANK(J5083)),AND(NOT(O5083="Unknown"),ISBLANK(R5083))),"Missing Information", INDEX(Table15[Entire Service Line Classification], MATCH(SUMIFS(Table15[Unique ID],Table15[System-Owned Portion],E5083,Table15[If Material Anything Other than "Lead" in Column E,Was Material Ever Previously Lead?],G5083,Table15[Customer-Owned Portion],O5083),Table15[Unique ID],0),0)))</f>
        <v/>
      </c>
      <c r="X5083"/>
    </row>
    <row r="5084" spans="2:24" x14ac:dyDescent="0.25">
      <c r="B5084" s="146"/>
      <c r="C5084" s="31"/>
      <c r="D5084" s="31"/>
      <c r="E5084" s="44"/>
      <c r="F5084" s="43"/>
      <c r="G5084" s="84"/>
      <c r="H5084" s="31"/>
      <c r="I5084" s="205"/>
      <c r="J5084" s="84"/>
      <c r="K5084" s="31"/>
      <c r="L5084" s="31"/>
      <c r="M5084" s="169"/>
      <c r="N5084" s="148"/>
      <c r="O5084" s="106"/>
      <c r="P5084" s="43"/>
      <c r="Q5084" s="205"/>
      <c r="R5084" s="84"/>
      <c r="S5084" s="31"/>
      <c r="T5084" s="31"/>
      <c r="U5084" s="169"/>
      <c r="V5084" s="150"/>
      <c r="W5084" s="141" t="str" cm="1">
        <f t="array" ref="W5084">IF(SUM(LEN(B5084:V5084))=0,"",IF(OR(OR(ISBLANK(F5084),SUM(LEN(C5084),LEN(D5084))=0),AND(NOT(E5084="Unknown"),ISBLANK(J5084)),AND(NOT(O5084="Unknown"),ISBLANK(R5084))),"Missing Information", INDEX(Table15[Entire Service Line Classification], MATCH(SUMIFS(Table15[Unique ID],Table15[System-Owned Portion],E5084,Table15[If Material Anything Other than "Lead" in Column E,Was Material Ever Previously Lead?],G5084,Table15[Customer-Owned Portion],O5084),Table15[Unique ID],0),0)))</f>
        <v/>
      </c>
      <c r="X5084"/>
    </row>
    <row r="5085" spans="2:24" x14ac:dyDescent="0.25">
      <c r="B5085" s="146"/>
      <c r="C5085" s="31"/>
      <c r="D5085" s="31"/>
      <c r="E5085" s="44"/>
      <c r="F5085" s="43"/>
      <c r="G5085" s="84"/>
      <c r="H5085" s="31"/>
      <c r="I5085" s="205"/>
      <c r="J5085" s="84"/>
      <c r="K5085" s="31"/>
      <c r="L5085" s="31"/>
      <c r="M5085" s="169"/>
      <c r="N5085" s="148"/>
      <c r="O5085" s="106"/>
      <c r="P5085" s="43"/>
      <c r="Q5085" s="205"/>
      <c r="R5085" s="84"/>
      <c r="S5085" s="31"/>
      <c r="T5085" s="31"/>
      <c r="U5085" s="169"/>
      <c r="V5085" s="150"/>
      <c r="W5085" s="141" t="str" cm="1">
        <f t="array" ref="W5085">IF(SUM(LEN(B5085:V5085))=0,"",IF(OR(OR(ISBLANK(F5085),SUM(LEN(C5085),LEN(D5085))=0),AND(NOT(E5085="Unknown"),ISBLANK(J5085)),AND(NOT(O5085="Unknown"),ISBLANK(R5085))),"Missing Information", INDEX(Table15[Entire Service Line Classification], MATCH(SUMIFS(Table15[Unique ID],Table15[System-Owned Portion],E5085,Table15[If Material Anything Other than "Lead" in Column E,Was Material Ever Previously Lead?],G5085,Table15[Customer-Owned Portion],O5085),Table15[Unique ID],0),0)))</f>
        <v/>
      </c>
      <c r="X5085"/>
    </row>
    <row r="5086" spans="2:24" x14ac:dyDescent="0.25">
      <c r="B5086" s="146"/>
      <c r="C5086" s="31"/>
      <c r="D5086" s="31"/>
      <c r="E5086" s="44"/>
      <c r="F5086" s="43"/>
      <c r="G5086" s="84"/>
      <c r="H5086" s="31"/>
      <c r="I5086" s="205"/>
      <c r="J5086" s="84"/>
      <c r="K5086" s="31"/>
      <c r="L5086" s="31"/>
      <c r="M5086" s="169"/>
      <c r="N5086" s="148"/>
      <c r="O5086" s="106"/>
      <c r="P5086" s="43"/>
      <c r="Q5086" s="205"/>
      <c r="R5086" s="84"/>
      <c r="S5086" s="31"/>
      <c r="T5086" s="31"/>
      <c r="U5086" s="169"/>
      <c r="V5086" s="150"/>
      <c r="W5086" s="141" t="str" cm="1">
        <f t="array" ref="W5086">IF(SUM(LEN(B5086:V5086))=0,"",IF(OR(OR(ISBLANK(F5086),SUM(LEN(C5086),LEN(D5086))=0),AND(NOT(E5086="Unknown"),ISBLANK(J5086)),AND(NOT(O5086="Unknown"),ISBLANK(R5086))),"Missing Information", INDEX(Table15[Entire Service Line Classification], MATCH(SUMIFS(Table15[Unique ID],Table15[System-Owned Portion],E5086,Table15[If Material Anything Other than "Lead" in Column E,Was Material Ever Previously Lead?],G5086,Table15[Customer-Owned Portion],O5086),Table15[Unique ID],0),0)))</f>
        <v/>
      </c>
      <c r="X5086"/>
    </row>
    <row r="5087" spans="2:24" x14ac:dyDescent="0.25">
      <c r="B5087" s="146"/>
      <c r="C5087" s="31"/>
      <c r="D5087" s="31"/>
      <c r="E5087" s="44"/>
      <c r="F5087" s="43"/>
      <c r="G5087" s="84"/>
      <c r="H5087" s="31"/>
      <c r="I5087" s="205"/>
      <c r="J5087" s="84"/>
      <c r="K5087" s="31"/>
      <c r="L5087" s="31"/>
      <c r="M5087" s="169"/>
      <c r="N5087" s="148"/>
      <c r="O5087" s="106"/>
      <c r="P5087" s="43"/>
      <c r="Q5087" s="205"/>
      <c r="R5087" s="84"/>
      <c r="S5087" s="31"/>
      <c r="T5087" s="31"/>
      <c r="U5087" s="169"/>
      <c r="V5087" s="150"/>
      <c r="W5087" s="141" t="str" cm="1">
        <f t="array" ref="W5087">IF(SUM(LEN(B5087:V5087))=0,"",IF(OR(OR(ISBLANK(F5087),SUM(LEN(C5087),LEN(D5087))=0),AND(NOT(E5087="Unknown"),ISBLANK(J5087)),AND(NOT(O5087="Unknown"),ISBLANK(R5087))),"Missing Information", INDEX(Table15[Entire Service Line Classification], MATCH(SUMIFS(Table15[Unique ID],Table15[System-Owned Portion],E5087,Table15[If Material Anything Other than "Lead" in Column E,Was Material Ever Previously Lead?],G5087,Table15[Customer-Owned Portion],O5087),Table15[Unique ID],0),0)))</f>
        <v/>
      </c>
      <c r="X5087"/>
    </row>
    <row r="5088" spans="2:24" x14ac:dyDescent="0.25">
      <c r="B5088" s="146"/>
      <c r="C5088" s="31"/>
      <c r="D5088" s="31"/>
      <c r="E5088" s="44"/>
      <c r="F5088" s="43"/>
      <c r="G5088" s="84"/>
      <c r="H5088" s="31"/>
      <c r="I5088" s="205"/>
      <c r="J5088" s="84"/>
      <c r="K5088" s="31"/>
      <c r="L5088" s="31"/>
      <c r="M5088" s="169"/>
      <c r="N5088" s="148"/>
      <c r="O5088" s="106"/>
      <c r="P5088" s="43"/>
      <c r="Q5088" s="205"/>
      <c r="R5088" s="84"/>
      <c r="S5088" s="31"/>
      <c r="T5088" s="31"/>
      <c r="U5088" s="169"/>
      <c r="V5088" s="150"/>
      <c r="W5088" s="141" t="str" cm="1">
        <f t="array" ref="W5088">IF(SUM(LEN(B5088:V5088))=0,"",IF(OR(OR(ISBLANK(F5088),SUM(LEN(C5088),LEN(D5088))=0),AND(NOT(E5088="Unknown"),ISBLANK(J5088)),AND(NOT(O5088="Unknown"),ISBLANK(R5088))),"Missing Information", INDEX(Table15[Entire Service Line Classification], MATCH(SUMIFS(Table15[Unique ID],Table15[System-Owned Portion],E5088,Table15[If Material Anything Other than "Lead" in Column E,Was Material Ever Previously Lead?],G5088,Table15[Customer-Owned Portion],O5088),Table15[Unique ID],0),0)))</f>
        <v/>
      </c>
      <c r="X5088"/>
    </row>
    <row r="5089" spans="2:24" x14ac:dyDescent="0.25">
      <c r="B5089" s="146"/>
      <c r="C5089" s="31"/>
      <c r="D5089" s="31"/>
      <c r="E5089" s="44"/>
      <c r="F5089" s="43"/>
      <c r="G5089" s="84"/>
      <c r="H5089" s="31"/>
      <c r="I5089" s="205"/>
      <c r="J5089" s="84"/>
      <c r="K5089" s="31"/>
      <c r="L5089" s="31"/>
      <c r="M5089" s="169"/>
      <c r="N5089" s="148"/>
      <c r="O5089" s="106"/>
      <c r="P5089" s="43"/>
      <c r="Q5089" s="205"/>
      <c r="R5089" s="84"/>
      <c r="S5089" s="31"/>
      <c r="T5089" s="31"/>
      <c r="U5089" s="169"/>
      <c r="V5089" s="150"/>
      <c r="W5089" s="141" t="str" cm="1">
        <f t="array" ref="W5089">IF(SUM(LEN(B5089:V5089))=0,"",IF(OR(OR(ISBLANK(F5089),SUM(LEN(C5089),LEN(D5089))=0),AND(NOT(E5089="Unknown"),ISBLANK(J5089)),AND(NOT(O5089="Unknown"),ISBLANK(R5089))),"Missing Information", INDEX(Table15[Entire Service Line Classification], MATCH(SUMIFS(Table15[Unique ID],Table15[System-Owned Portion],E5089,Table15[If Material Anything Other than "Lead" in Column E,Was Material Ever Previously Lead?],G5089,Table15[Customer-Owned Portion],O5089),Table15[Unique ID],0),0)))</f>
        <v/>
      </c>
      <c r="X5089"/>
    </row>
    <row r="5090" spans="2:24" x14ac:dyDescent="0.25">
      <c r="B5090" s="146"/>
      <c r="C5090" s="31"/>
      <c r="D5090" s="31"/>
      <c r="E5090" s="44"/>
      <c r="F5090" s="43"/>
      <c r="G5090" s="84"/>
      <c r="H5090" s="31"/>
      <c r="I5090" s="205"/>
      <c r="J5090" s="84"/>
      <c r="K5090" s="31"/>
      <c r="L5090" s="31"/>
      <c r="M5090" s="169"/>
      <c r="N5090" s="148"/>
      <c r="O5090" s="106"/>
      <c r="P5090" s="43"/>
      <c r="Q5090" s="205"/>
      <c r="R5090" s="84"/>
      <c r="S5090" s="31"/>
      <c r="T5090" s="31"/>
      <c r="U5090" s="169"/>
      <c r="V5090" s="150"/>
      <c r="W5090" s="141" t="str" cm="1">
        <f t="array" ref="W5090">IF(SUM(LEN(B5090:V5090))=0,"",IF(OR(OR(ISBLANK(F5090),SUM(LEN(C5090),LEN(D5090))=0),AND(NOT(E5090="Unknown"),ISBLANK(J5090)),AND(NOT(O5090="Unknown"),ISBLANK(R5090))),"Missing Information", INDEX(Table15[Entire Service Line Classification], MATCH(SUMIFS(Table15[Unique ID],Table15[System-Owned Portion],E5090,Table15[If Material Anything Other than "Lead" in Column E,Was Material Ever Previously Lead?],G5090,Table15[Customer-Owned Portion],O5090),Table15[Unique ID],0),0)))</f>
        <v/>
      </c>
      <c r="X5090"/>
    </row>
    <row r="5091" spans="2:24" x14ac:dyDescent="0.25">
      <c r="B5091" s="146"/>
      <c r="C5091" s="31"/>
      <c r="D5091" s="31"/>
      <c r="E5091" s="44"/>
      <c r="F5091" s="43"/>
      <c r="G5091" s="84"/>
      <c r="H5091" s="31"/>
      <c r="I5091" s="205"/>
      <c r="J5091" s="84"/>
      <c r="K5091" s="31"/>
      <c r="L5091" s="31"/>
      <c r="M5091" s="169"/>
      <c r="N5091" s="148"/>
      <c r="O5091" s="106"/>
      <c r="P5091" s="43"/>
      <c r="Q5091" s="205"/>
      <c r="R5091" s="84"/>
      <c r="S5091" s="31"/>
      <c r="T5091" s="31"/>
      <c r="U5091" s="169"/>
      <c r="V5091" s="150"/>
      <c r="W5091" s="141" t="str" cm="1">
        <f t="array" ref="W5091">IF(SUM(LEN(B5091:V5091))=0,"",IF(OR(OR(ISBLANK(F5091),SUM(LEN(C5091),LEN(D5091))=0),AND(NOT(E5091="Unknown"),ISBLANK(J5091)),AND(NOT(O5091="Unknown"),ISBLANK(R5091))),"Missing Information", INDEX(Table15[Entire Service Line Classification], MATCH(SUMIFS(Table15[Unique ID],Table15[System-Owned Portion],E5091,Table15[If Material Anything Other than "Lead" in Column E,Was Material Ever Previously Lead?],G5091,Table15[Customer-Owned Portion],O5091),Table15[Unique ID],0),0)))</f>
        <v/>
      </c>
      <c r="X5091"/>
    </row>
    <row r="5092" spans="2:24" x14ac:dyDescent="0.25">
      <c r="B5092" s="146"/>
      <c r="C5092" s="31"/>
      <c r="D5092" s="31"/>
      <c r="E5092" s="44"/>
      <c r="F5092" s="43"/>
      <c r="G5092" s="84"/>
      <c r="H5092" s="31"/>
      <c r="I5092" s="205"/>
      <c r="J5092" s="84"/>
      <c r="K5092" s="31"/>
      <c r="L5092" s="31"/>
      <c r="M5092" s="169"/>
      <c r="N5092" s="148"/>
      <c r="O5092" s="106"/>
      <c r="P5092" s="43"/>
      <c r="Q5092" s="205"/>
      <c r="R5092" s="84"/>
      <c r="S5092" s="31"/>
      <c r="T5092" s="31"/>
      <c r="U5092" s="169"/>
      <c r="V5092" s="150"/>
      <c r="W5092" s="141" t="str" cm="1">
        <f t="array" ref="W5092">IF(SUM(LEN(B5092:V5092))=0,"",IF(OR(OR(ISBLANK(F5092),SUM(LEN(C5092),LEN(D5092))=0),AND(NOT(E5092="Unknown"),ISBLANK(J5092)),AND(NOT(O5092="Unknown"),ISBLANK(R5092))),"Missing Information", INDEX(Table15[Entire Service Line Classification], MATCH(SUMIFS(Table15[Unique ID],Table15[System-Owned Portion],E5092,Table15[If Material Anything Other than "Lead" in Column E,Was Material Ever Previously Lead?],G5092,Table15[Customer-Owned Portion],O5092),Table15[Unique ID],0),0)))</f>
        <v/>
      </c>
      <c r="X5092"/>
    </row>
    <row r="5093" spans="2:24" x14ac:dyDescent="0.25">
      <c r="B5093" s="146"/>
      <c r="C5093" s="31"/>
      <c r="D5093" s="31"/>
      <c r="E5093" s="44"/>
      <c r="F5093" s="43"/>
      <c r="G5093" s="84"/>
      <c r="H5093" s="31"/>
      <c r="I5093" s="205"/>
      <c r="J5093" s="84"/>
      <c r="K5093" s="31"/>
      <c r="L5093" s="31"/>
      <c r="M5093" s="169"/>
      <c r="N5093" s="148"/>
      <c r="O5093" s="106"/>
      <c r="P5093" s="43"/>
      <c r="Q5093" s="205"/>
      <c r="R5093" s="84"/>
      <c r="S5093" s="31"/>
      <c r="T5093" s="31"/>
      <c r="U5093" s="169"/>
      <c r="V5093" s="150"/>
      <c r="W5093" s="141" t="str" cm="1">
        <f t="array" ref="W5093">IF(SUM(LEN(B5093:V5093))=0,"",IF(OR(OR(ISBLANK(F5093),SUM(LEN(C5093),LEN(D5093))=0),AND(NOT(E5093="Unknown"),ISBLANK(J5093)),AND(NOT(O5093="Unknown"),ISBLANK(R5093))),"Missing Information", INDEX(Table15[Entire Service Line Classification], MATCH(SUMIFS(Table15[Unique ID],Table15[System-Owned Portion],E5093,Table15[If Material Anything Other than "Lead" in Column E,Was Material Ever Previously Lead?],G5093,Table15[Customer-Owned Portion],O5093),Table15[Unique ID],0),0)))</f>
        <v/>
      </c>
      <c r="X5093"/>
    </row>
    <row r="5094" spans="2:24" x14ac:dyDescent="0.25">
      <c r="B5094" s="146"/>
      <c r="C5094" s="31"/>
      <c r="D5094" s="31"/>
      <c r="E5094" s="44"/>
      <c r="F5094" s="43"/>
      <c r="G5094" s="84"/>
      <c r="H5094" s="31"/>
      <c r="I5094" s="205"/>
      <c r="J5094" s="84"/>
      <c r="K5094" s="31"/>
      <c r="L5094" s="31"/>
      <c r="M5094" s="169"/>
      <c r="N5094" s="148"/>
      <c r="O5094" s="106"/>
      <c r="P5094" s="43"/>
      <c r="Q5094" s="205"/>
      <c r="R5094" s="84"/>
      <c r="S5094" s="31"/>
      <c r="T5094" s="31"/>
      <c r="U5094" s="169"/>
      <c r="V5094" s="150"/>
      <c r="W5094" s="141" t="str" cm="1">
        <f t="array" ref="W5094">IF(SUM(LEN(B5094:V5094))=0,"",IF(OR(OR(ISBLANK(F5094),SUM(LEN(C5094),LEN(D5094))=0),AND(NOT(E5094="Unknown"),ISBLANK(J5094)),AND(NOT(O5094="Unknown"),ISBLANK(R5094))),"Missing Information", INDEX(Table15[Entire Service Line Classification], MATCH(SUMIFS(Table15[Unique ID],Table15[System-Owned Portion],E5094,Table15[If Material Anything Other than "Lead" in Column E,Was Material Ever Previously Lead?],G5094,Table15[Customer-Owned Portion],O5094),Table15[Unique ID],0),0)))</f>
        <v/>
      </c>
      <c r="X5094"/>
    </row>
    <row r="5095" spans="2:24" x14ac:dyDescent="0.25">
      <c r="B5095" s="146"/>
      <c r="C5095" s="31"/>
      <c r="D5095" s="31"/>
      <c r="E5095" s="44"/>
      <c r="F5095" s="43"/>
      <c r="G5095" s="84"/>
      <c r="H5095" s="31"/>
      <c r="I5095" s="205"/>
      <c r="J5095" s="84"/>
      <c r="K5095" s="31"/>
      <c r="L5095" s="31"/>
      <c r="M5095" s="169"/>
      <c r="N5095" s="148"/>
      <c r="O5095" s="106"/>
      <c r="P5095" s="43"/>
      <c r="Q5095" s="205"/>
      <c r="R5095" s="84"/>
      <c r="S5095" s="31"/>
      <c r="T5095" s="31"/>
      <c r="U5095" s="169"/>
      <c r="V5095" s="150"/>
      <c r="W5095" s="141" t="str" cm="1">
        <f t="array" ref="W5095">IF(SUM(LEN(B5095:V5095))=0,"",IF(OR(OR(ISBLANK(F5095),SUM(LEN(C5095),LEN(D5095))=0),AND(NOT(E5095="Unknown"),ISBLANK(J5095)),AND(NOT(O5095="Unknown"),ISBLANK(R5095))),"Missing Information", INDEX(Table15[Entire Service Line Classification], MATCH(SUMIFS(Table15[Unique ID],Table15[System-Owned Portion],E5095,Table15[If Material Anything Other than "Lead" in Column E,Was Material Ever Previously Lead?],G5095,Table15[Customer-Owned Portion],O5095),Table15[Unique ID],0),0)))</f>
        <v/>
      </c>
      <c r="X5095"/>
    </row>
    <row r="5096" spans="2:24" x14ac:dyDescent="0.25">
      <c r="B5096" s="146"/>
      <c r="C5096" s="31"/>
      <c r="D5096" s="31"/>
      <c r="E5096" s="44"/>
      <c r="F5096" s="43"/>
      <c r="G5096" s="84"/>
      <c r="H5096" s="31"/>
      <c r="I5096" s="205"/>
      <c r="J5096" s="84"/>
      <c r="K5096" s="31"/>
      <c r="L5096" s="31"/>
      <c r="M5096" s="169"/>
      <c r="N5096" s="148"/>
      <c r="O5096" s="106"/>
      <c r="P5096" s="43"/>
      <c r="Q5096" s="205"/>
      <c r="R5096" s="84"/>
      <c r="S5096" s="31"/>
      <c r="T5096" s="31"/>
      <c r="U5096" s="169"/>
      <c r="V5096" s="150"/>
      <c r="W5096" s="141" t="str" cm="1">
        <f t="array" ref="W5096">IF(SUM(LEN(B5096:V5096))=0,"",IF(OR(OR(ISBLANK(F5096),SUM(LEN(C5096),LEN(D5096))=0),AND(NOT(E5096="Unknown"),ISBLANK(J5096)),AND(NOT(O5096="Unknown"),ISBLANK(R5096))),"Missing Information", INDEX(Table15[Entire Service Line Classification], MATCH(SUMIFS(Table15[Unique ID],Table15[System-Owned Portion],E5096,Table15[If Material Anything Other than "Lead" in Column E,Was Material Ever Previously Lead?],G5096,Table15[Customer-Owned Portion],O5096),Table15[Unique ID],0),0)))</f>
        <v/>
      </c>
      <c r="X5096"/>
    </row>
    <row r="5097" spans="2:24" x14ac:dyDescent="0.25">
      <c r="B5097" s="146"/>
      <c r="C5097" s="31"/>
      <c r="D5097" s="31"/>
      <c r="E5097" s="44"/>
      <c r="F5097" s="43"/>
      <c r="G5097" s="84"/>
      <c r="H5097" s="31"/>
      <c r="I5097" s="205"/>
      <c r="J5097" s="84"/>
      <c r="K5097" s="31"/>
      <c r="L5097" s="31"/>
      <c r="M5097" s="169"/>
      <c r="N5097" s="148"/>
      <c r="O5097" s="106"/>
      <c r="P5097" s="43"/>
      <c r="Q5097" s="205"/>
      <c r="R5097" s="84"/>
      <c r="S5097" s="31"/>
      <c r="T5097" s="31"/>
      <c r="U5097" s="169"/>
      <c r="V5097" s="150"/>
      <c r="W5097" s="141" t="str" cm="1">
        <f t="array" ref="W5097">IF(SUM(LEN(B5097:V5097))=0,"",IF(OR(OR(ISBLANK(F5097),SUM(LEN(C5097),LEN(D5097))=0),AND(NOT(E5097="Unknown"),ISBLANK(J5097)),AND(NOT(O5097="Unknown"),ISBLANK(R5097))),"Missing Information", INDEX(Table15[Entire Service Line Classification], MATCH(SUMIFS(Table15[Unique ID],Table15[System-Owned Portion],E5097,Table15[If Material Anything Other than "Lead" in Column E,Was Material Ever Previously Lead?],G5097,Table15[Customer-Owned Portion],O5097),Table15[Unique ID],0),0)))</f>
        <v/>
      </c>
      <c r="X5097"/>
    </row>
    <row r="5098" spans="2:24" x14ac:dyDescent="0.25">
      <c r="B5098" s="146"/>
      <c r="C5098" s="31"/>
      <c r="D5098" s="31"/>
      <c r="E5098" s="44"/>
      <c r="F5098" s="43"/>
      <c r="G5098" s="84"/>
      <c r="H5098" s="31"/>
      <c r="I5098" s="205"/>
      <c r="J5098" s="84"/>
      <c r="K5098" s="31"/>
      <c r="L5098" s="31"/>
      <c r="M5098" s="169"/>
      <c r="N5098" s="148"/>
      <c r="O5098" s="106"/>
      <c r="P5098" s="43"/>
      <c r="Q5098" s="205"/>
      <c r="R5098" s="84"/>
      <c r="S5098" s="31"/>
      <c r="T5098" s="31"/>
      <c r="U5098" s="169"/>
      <c r="V5098" s="150"/>
      <c r="W5098" s="141" t="str" cm="1">
        <f t="array" ref="W5098">IF(SUM(LEN(B5098:V5098))=0,"",IF(OR(OR(ISBLANK(F5098),SUM(LEN(C5098),LEN(D5098))=0),AND(NOT(E5098="Unknown"),ISBLANK(J5098)),AND(NOT(O5098="Unknown"),ISBLANK(R5098))),"Missing Information", INDEX(Table15[Entire Service Line Classification], MATCH(SUMIFS(Table15[Unique ID],Table15[System-Owned Portion],E5098,Table15[If Material Anything Other than "Lead" in Column E,Was Material Ever Previously Lead?],G5098,Table15[Customer-Owned Portion],O5098),Table15[Unique ID],0),0)))</f>
        <v/>
      </c>
      <c r="X5098"/>
    </row>
    <row r="5099" spans="2:24" x14ac:dyDescent="0.25">
      <c r="B5099" s="146"/>
      <c r="C5099" s="31"/>
      <c r="D5099" s="31"/>
      <c r="E5099" s="44"/>
      <c r="F5099" s="43"/>
      <c r="G5099" s="84"/>
      <c r="H5099" s="31"/>
      <c r="I5099" s="205"/>
      <c r="J5099" s="84"/>
      <c r="K5099" s="31"/>
      <c r="L5099" s="31"/>
      <c r="M5099" s="169"/>
      <c r="N5099" s="148"/>
      <c r="O5099" s="106"/>
      <c r="P5099" s="43"/>
      <c r="Q5099" s="205"/>
      <c r="R5099" s="84"/>
      <c r="S5099" s="31"/>
      <c r="T5099" s="31"/>
      <c r="U5099" s="169"/>
      <c r="V5099" s="150"/>
      <c r="W5099" s="141" t="str" cm="1">
        <f t="array" ref="W5099">IF(SUM(LEN(B5099:V5099))=0,"",IF(OR(OR(ISBLANK(F5099),SUM(LEN(C5099),LEN(D5099))=0),AND(NOT(E5099="Unknown"),ISBLANK(J5099)),AND(NOT(O5099="Unknown"),ISBLANK(R5099))),"Missing Information", INDEX(Table15[Entire Service Line Classification], MATCH(SUMIFS(Table15[Unique ID],Table15[System-Owned Portion],E5099,Table15[If Material Anything Other than "Lead" in Column E,Was Material Ever Previously Lead?],G5099,Table15[Customer-Owned Portion],O5099),Table15[Unique ID],0),0)))</f>
        <v/>
      </c>
      <c r="X5099"/>
    </row>
    <row r="5100" spans="2:24" x14ac:dyDescent="0.25">
      <c r="B5100" s="146"/>
      <c r="C5100" s="31"/>
      <c r="D5100" s="31"/>
      <c r="E5100" s="44"/>
      <c r="F5100" s="43"/>
      <c r="G5100" s="84"/>
      <c r="H5100" s="31"/>
      <c r="I5100" s="205"/>
      <c r="J5100" s="84"/>
      <c r="K5100" s="31"/>
      <c r="L5100" s="31"/>
      <c r="M5100" s="169"/>
      <c r="N5100" s="148"/>
      <c r="O5100" s="106"/>
      <c r="P5100" s="43"/>
      <c r="Q5100" s="205"/>
      <c r="R5100" s="84"/>
      <c r="S5100" s="31"/>
      <c r="T5100" s="31"/>
      <c r="U5100" s="169"/>
      <c r="V5100" s="150"/>
      <c r="W5100" s="141" t="str" cm="1">
        <f t="array" ref="W5100">IF(SUM(LEN(B5100:V5100))=0,"",IF(OR(OR(ISBLANK(F5100),SUM(LEN(C5100),LEN(D5100))=0),AND(NOT(E5100="Unknown"),ISBLANK(J5100)),AND(NOT(O5100="Unknown"),ISBLANK(R5100))),"Missing Information", INDEX(Table15[Entire Service Line Classification], MATCH(SUMIFS(Table15[Unique ID],Table15[System-Owned Portion],E5100,Table15[If Material Anything Other than "Lead" in Column E,Was Material Ever Previously Lead?],G5100,Table15[Customer-Owned Portion],O5100),Table15[Unique ID],0),0)))</f>
        <v/>
      </c>
      <c r="X5100"/>
    </row>
    <row r="5101" spans="2:24" x14ac:dyDescent="0.25">
      <c r="B5101" s="146"/>
      <c r="C5101" s="31"/>
      <c r="D5101" s="31"/>
      <c r="E5101" s="44"/>
      <c r="F5101" s="43"/>
      <c r="G5101" s="84"/>
      <c r="H5101" s="31"/>
      <c r="I5101" s="205"/>
      <c r="J5101" s="84"/>
      <c r="K5101" s="31"/>
      <c r="L5101" s="31"/>
      <c r="M5101" s="169"/>
      <c r="N5101" s="148"/>
      <c r="O5101" s="106"/>
      <c r="P5101" s="43"/>
      <c r="Q5101" s="205"/>
      <c r="R5101" s="84"/>
      <c r="S5101" s="31"/>
      <c r="T5101" s="31"/>
      <c r="U5101" s="169"/>
      <c r="V5101" s="150"/>
      <c r="W5101" s="141" t="str" cm="1">
        <f t="array" ref="W5101">IF(SUM(LEN(B5101:V5101))=0,"",IF(OR(OR(ISBLANK(F5101),SUM(LEN(C5101),LEN(D5101))=0),AND(NOT(E5101="Unknown"),ISBLANK(J5101)),AND(NOT(O5101="Unknown"),ISBLANK(R5101))),"Missing Information", INDEX(Table15[Entire Service Line Classification], MATCH(SUMIFS(Table15[Unique ID],Table15[System-Owned Portion],E5101,Table15[If Material Anything Other than "Lead" in Column E,Was Material Ever Previously Lead?],G5101,Table15[Customer-Owned Portion],O5101),Table15[Unique ID],0),0)))</f>
        <v/>
      </c>
      <c r="X5101"/>
    </row>
    <row r="5102" spans="2:24" x14ac:dyDescent="0.25">
      <c r="B5102" s="146"/>
      <c r="C5102" s="31"/>
      <c r="D5102" s="31"/>
      <c r="E5102" s="44"/>
      <c r="F5102" s="43"/>
      <c r="G5102" s="84"/>
      <c r="H5102" s="31"/>
      <c r="I5102" s="205"/>
      <c r="J5102" s="84"/>
      <c r="K5102" s="31"/>
      <c r="L5102" s="31"/>
      <c r="M5102" s="169"/>
      <c r="N5102" s="148"/>
      <c r="O5102" s="106"/>
      <c r="P5102" s="43"/>
      <c r="Q5102" s="205"/>
      <c r="R5102" s="84"/>
      <c r="S5102" s="31"/>
      <c r="T5102" s="31"/>
      <c r="U5102" s="169"/>
      <c r="V5102" s="150"/>
      <c r="W5102" s="141" t="str" cm="1">
        <f t="array" ref="W5102">IF(SUM(LEN(B5102:V5102))=0,"",IF(OR(OR(ISBLANK(F5102),SUM(LEN(C5102),LEN(D5102))=0),AND(NOT(E5102="Unknown"),ISBLANK(J5102)),AND(NOT(O5102="Unknown"),ISBLANK(R5102))),"Missing Information", INDEX(Table15[Entire Service Line Classification], MATCH(SUMIFS(Table15[Unique ID],Table15[System-Owned Portion],E5102,Table15[If Material Anything Other than "Lead" in Column E,Was Material Ever Previously Lead?],G5102,Table15[Customer-Owned Portion],O5102),Table15[Unique ID],0),0)))</f>
        <v/>
      </c>
      <c r="X5102"/>
    </row>
    <row r="5103" spans="2:24" x14ac:dyDescent="0.25">
      <c r="B5103" s="146"/>
      <c r="C5103" s="31"/>
      <c r="D5103" s="31"/>
      <c r="E5103" s="44"/>
      <c r="F5103" s="43"/>
      <c r="G5103" s="84"/>
      <c r="H5103" s="31"/>
      <c r="I5103" s="205"/>
      <c r="J5103" s="84"/>
      <c r="K5103" s="31"/>
      <c r="L5103" s="31"/>
      <c r="M5103" s="169"/>
      <c r="N5103" s="148"/>
      <c r="O5103" s="106"/>
      <c r="P5103" s="43"/>
      <c r="Q5103" s="205"/>
      <c r="R5103" s="84"/>
      <c r="S5103" s="31"/>
      <c r="T5103" s="31"/>
      <c r="U5103" s="169"/>
      <c r="V5103" s="150"/>
      <c r="W5103" s="141" t="str" cm="1">
        <f t="array" ref="W5103">IF(SUM(LEN(B5103:V5103))=0,"",IF(OR(OR(ISBLANK(F5103),SUM(LEN(C5103),LEN(D5103))=0),AND(NOT(E5103="Unknown"),ISBLANK(J5103)),AND(NOT(O5103="Unknown"),ISBLANK(R5103))),"Missing Information", INDEX(Table15[Entire Service Line Classification], MATCH(SUMIFS(Table15[Unique ID],Table15[System-Owned Portion],E5103,Table15[If Material Anything Other than "Lead" in Column E,Was Material Ever Previously Lead?],G5103,Table15[Customer-Owned Portion],O5103),Table15[Unique ID],0),0)))</f>
        <v/>
      </c>
      <c r="X5103"/>
    </row>
    <row r="5104" spans="2:24" x14ac:dyDescent="0.25">
      <c r="B5104" s="146"/>
      <c r="C5104" s="31"/>
      <c r="D5104" s="31"/>
      <c r="E5104" s="44"/>
      <c r="F5104" s="43"/>
      <c r="G5104" s="84"/>
      <c r="H5104" s="31"/>
      <c r="I5104" s="205"/>
      <c r="J5104" s="84"/>
      <c r="K5104" s="31"/>
      <c r="L5104" s="31"/>
      <c r="M5104" s="169"/>
      <c r="N5104" s="148"/>
      <c r="O5104" s="106"/>
      <c r="P5104" s="43"/>
      <c r="Q5104" s="205"/>
      <c r="R5104" s="84"/>
      <c r="S5104" s="31"/>
      <c r="T5104" s="31"/>
      <c r="U5104" s="169"/>
      <c r="V5104" s="150"/>
      <c r="W5104" s="141" t="str" cm="1">
        <f t="array" ref="W5104">IF(SUM(LEN(B5104:V5104))=0,"",IF(OR(OR(ISBLANK(F5104),SUM(LEN(C5104),LEN(D5104))=0),AND(NOT(E5104="Unknown"),ISBLANK(J5104)),AND(NOT(O5104="Unknown"),ISBLANK(R5104))),"Missing Information", INDEX(Table15[Entire Service Line Classification], MATCH(SUMIFS(Table15[Unique ID],Table15[System-Owned Portion],E5104,Table15[If Material Anything Other than "Lead" in Column E,Was Material Ever Previously Lead?],G5104,Table15[Customer-Owned Portion],O5104),Table15[Unique ID],0),0)))</f>
        <v/>
      </c>
      <c r="X5104"/>
    </row>
    <row r="5105" spans="2:24" x14ac:dyDescent="0.25">
      <c r="B5105" s="146"/>
      <c r="C5105" s="31"/>
      <c r="D5105" s="31"/>
      <c r="E5105" s="44"/>
      <c r="F5105" s="43"/>
      <c r="G5105" s="84"/>
      <c r="H5105" s="31"/>
      <c r="I5105" s="205"/>
      <c r="J5105" s="84"/>
      <c r="K5105" s="31"/>
      <c r="L5105" s="31"/>
      <c r="M5105" s="169"/>
      <c r="N5105" s="148"/>
      <c r="O5105" s="106"/>
      <c r="P5105" s="43"/>
      <c r="Q5105" s="205"/>
      <c r="R5105" s="84"/>
      <c r="S5105" s="31"/>
      <c r="T5105" s="31"/>
      <c r="U5105" s="169"/>
      <c r="V5105" s="150"/>
      <c r="W5105" s="141" t="str" cm="1">
        <f t="array" ref="W5105">IF(SUM(LEN(B5105:V5105))=0,"",IF(OR(OR(ISBLANK(F5105),SUM(LEN(C5105),LEN(D5105))=0),AND(NOT(E5105="Unknown"),ISBLANK(J5105)),AND(NOT(O5105="Unknown"),ISBLANK(R5105))),"Missing Information", INDEX(Table15[Entire Service Line Classification], MATCH(SUMIFS(Table15[Unique ID],Table15[System-Owned Portion],E5105,Table15[If Material Anything Other than "Lead" in Column E,Was Material Ever Previously Lead?],G5105,Table15[Customer-Owned Portion],O5105),Table15[Unique ID],0),0)))</f>
        <v/>
      </c>
      <c r="X5105"/>
    </row>
    <row r="5106" spans="2:24" x14ac:dyDescent="0.25">
      <c r="B5106" s="146"/>
      <c r="C5106" s="31"/>
      <c r="D5106" s="31"/>
      <c r="E5106" s="44"/>
      <c r="F5106" s="43"/>
      <c r="G5106" s="84"/>
      <c r="H5106" s="31"/>
      <c r="I5106" s="205"/>
      <c r="J5106" s="84"/>
      <c r="K5106" s="31"/>
      <c r="L5106" s="31"/>
      <c r="M5106" s="169"/>
      <c r="N5106" s="148"/>
      <c r="O5106" s="106"/>
      <c r="P5106" s="43"/>
      <c r="Q5106" s="205"/>
      <c r="R5106" s="84"/>
      <c r="S5106" s="31"/>
      <c r="T5106" s="31"/>
      <c r="U5106" s="169"/>
      <c r="V5106" s="150"/>
      <c r="W5106" s="141" t="str" cm="1">
        <f t="array" ref="W5106">IF(SUM(LEN(B5106:V5106))=0,"",IF(OR(OR(ISBLANK(F5106),SUM(LEN(C5106),LEN(D5106))=0),AND(NOT(E5106="Unknown"),ISBLANK(J5106)),AND(NOT(O5106="Unknown"),ISBLANK(R5106))),"Missing Information", INDEX(Table15[Entire Service Line Classification], MATCH(SUMIFS(Table15[Unique ID],Table15[System-Owned Portion],E5106,Table15[If Material Anything Other than "Lead" in Column E,Was Material Ever Previously Lead?],G5106,Table15[Customer-Owned Portion],O5106),Table15[Unique ID],0),0)))</f>
        <v/>
      </c>
      <c r="X5106"/>
    </row>
    <row r="5107" spans="2:24" x14ac:dyDescent="0.25">
      <c r="B5107" s="146"/>
      <c r="C5107" s="31"/>
      <c r="D5107" s="31"/>
      <c r="E5107" s="44"/>
      <c r="F5107" s="43"/>
      <c r="G5107" s="84"/>
      <c r="H5107" s="31"/>
      <c r="I5107" s="205"/>
      <c r="J5107" s="84"/>
      <c r="K5107" s="31"/>
      <c r="L5107" s="31"/>
      <c r="M5107" s="169"/>
      <c r="N5107" s="148"/>
      <c r="O5107" s="106"/>
      <c r="P5107" s="43"/>
      <c r="Q5107" s="205"/>
      <c r="R5107" s="84"/>
      <c r="S5107" s="31"/>
      <c r="T5107" s="31"/>
      <c r="U5107" s="169"/>
      <c r="V5107" s="150"/>
      <c r="W5107" s="141" t="str" cm="1">
        <f t="array" ref="W5107">IF(SUM(LEN(B5107:V5107))=0,"",IF(OR(OR(ISBLANK(F5107),SUM(LEN(C5107),LEN(D5107))=0),AND(NOT(E5107="Unknown"),ISBLANK(J5107)),AND(NOT(O5107="Unknown"),ISBLANK(R5107))),"Missing Information", INDEX(Table15[Entire Service Line Classification], MATCH(SUMIFS(Table15[Unique ID],Table15[System-Owned Portion],E5107,Table15[If Material Anything Other than "Lead" in Column E,Was Material Ever Previously Lead?],G5107,Table15[Customer-Owned Portion],O5107),Table15[Unique ID],0),0)))</f>
        <v/>
      </c>
      <c r="X5107"/>
    </row>
    <row r="5108" spans="2:24" x14ac:dyDescent="0.25">
      <c r="B5108" s="146"/>
      <c r="C5108" s="31"/>
      <c r="D5108" s="31"/>
      <c r="E5108" s="44"/>
      <c r="F5108" s="43"/>
      <c r="G5108" s="84"/>
      <c r="H5108" s="31"/>
      <c r="I5108" s="205"/>
      <c r="J5108" s="84"/>
      <c r="K5108" s="31"/>
      <c r="L5108" s="31"/>
      <c r="M5108" s="169"/>
      <c r="N5108" s="148"/>
      <c r="O5108" s="106"/>
      <c r="P5108" s="43"/>
      <c r="Q5108" s="205"/>
      <c r="R5108" s="84"/>
      <c r="S5108" s="31"/>
      <c r="T5108" s="31"/>
      <c r="U5108" s="169"/>
      <c r="V5108" s="150"/>
      <c r="W5108" s="141" t="str" cm="1">
        <f t="array" ref="W5108">IF(SUM(LEN(B5108:V5108))=0,"",IF(OR(OR(ISBLANK(F5108),SUM(LEN(C5108),LEN(D5108))=0),AND(NOT(E5108="Unknown"),ISBLANK(J5108)),AND(NOT(O5108="Unknown"),ISBLANK(R5108))),"Missing Information", INDEX(Table15[Entire Service Line Classification], MATCH(SUMIFS(Table15[Unique ID],Table15[System-Owned Portion],E5108,Table15[If Material Anything Other than "Lead" in Column E,Was Material Ever Previously Lead?],G5108,Table15[Customer-Owned Portion],O5108),Table15[Unique ID],0),0)))</f>
        <v/>
      </c>
      <c r="X5108"/>
    </row>
    <row r="5109" spans="2:24" x14ac:dyDescent="0.25">
      <c r="B5109" s="146"/>
      <c r="C5109" s="31"/>
      <c r="D5109" s="31"/>
      <c r="E5109" s="44"/>
      <c r="F5109" s="43"/>
      <c r="G5109" s="84"/>
      <c r="H5109" s="31"/>
      <c r="I5109" s="205"/>
      <c r="J5109" s="84"/>
      <c r="K5109" s="31"/>
      <c r="L5109" s="31"/>
      <c r="M5109" s="169"/>
      <c r="N5109" s="148"/>
      <c r="O5109" s="106"/>
      <c r="P5109" s="43"/>
      <c r="Q5109" s="205"/>
      <c r="R5109" s="84"/>
      <c r="S5109" s="31"/>
      <c r="T5109" s="31"/>
      <c r="U5109" s="169"/>
      <c r="V5109" s="150"/>
      <c r="W5109" s="141" t="str" cm="1">
        <f t="array" ref="W5109">IF(SUM(LEN(B5109:V5109))=0,"",IF(OR(OR(ISBLANK(F5109),SUM(LEN(C5109),LEN(D5109))=0),AND(NOT(E5109="Unknown"),ISBLANK(J5109)),AND(NOT(O5109="Unknown"),ISBLANK(R5109))),"Missing Information", INDEX(Table15[Entire Service Line Classification], MATCH(SUMIFS(Table15[Unique ID],Table15[System-Owned Portion],E5109,Table15[If Material Anything Other than "Lead" in Column E,Was Material Ever Previously Lead?],G5109,Table15[Customer-Owned Portion],O5109),Table15[Unique ID],0),0)))</f>
        <v/>
      </c>
      <c r="X5109"/>
    </row>
    <row r="5110" spans="2:24" x14ac:dyDescent="0.25">
      <c r="B5110" s="146"/>
      <c r="C5110" s="31"/>
      <c r="D5110" s="31"/>
      <c r="E5110" s="44"/>
      <c r="F5110" s="43"/>
      <c r="G5110" s="84"/>
      <c r="H5110" s="31"/>
      <c r="I5110" s="205"/>
      <c r="J5110" s="84"/>
      <c r="K5110" s="31"/>
      <c r="L5110" s="31"/>
      <c r="M5110" s="169"/>
      <c r="N5110" s="148"/>
      <c r="O5110" s="106"/>
      <c r="P5110" s="43"/>
      <c r="Q5110" s="205"/>
      <c r="R5110" s="84"/>
      <c r="S5110" s="31"/>
      <c r="T5110" s="31"/>
      <c r="U5110" s="169"/>
      <c r="V5110" s="150"/>
      <c r="W5110" s="141" t="str" cm="1">
        <f t="array" ref="W5110">IF(SUM(LEN(B5110:V5110))=0,"",IF(OR(OR(ISBLANK(F5110),SUM(LEN(C5110),LEN(D5110))=0),AND(NOT(E5110="Unknown"),ISBLANK(J5110)),AND(NOT(O5110="Unknown"),ISBLANK(R5110))),"Missing Information", INDEX(Table15[Entire Service Line Classification], MATCH(SUMIFS(Table15[Unique ID],Table15[System-Owned Portion],E5110,Table15[If Material Anything Other than "Lead" in Column E,Was Material Ever Previously Lead?],G5110,Table15[Customer-Owned Portion],O5110),Table15[Unique ID],0),0)))</f>
        <v/>
      </c>
      <c r="X5110"/>
    </row>
    <row r="5111" spans="2:24" x14ac:dyDescent="0.25">
      <c r="B5111" s="146"/>
      <c r="C5111" s="31"/>
      <c r="D5111" s="31"/>
      <c r="E5111" s="44"/>
      <c r="F5111" s="43"/>
      <c r="G5111" s="84"/>
      <c r="H5111" s="31"/>
      <c r="I5111" s="205"/>
      <c r="J5111" s="84"/>
      <c r="K5111" s="31"/>
      <c r="L5111" s="31"/>
      <c r="M5111" s="169"/>
      <c r="N5111" s="148"/>
      <c r="O5111" s="106"/>
      <c r="P5111" s="43"/>
      <c r="Q5111" s="205"/>
      <c r="R5111" s="84"/>
      <c r="S5111" s="31"/>
      <c r="T5111" s="31"/>
      <c r="U5111" s="169"/>
      <c r="V5111" s="150"/>
      <c r="W5111" s="141" t="str" cm="1">
        <f t="array" ref="W5111">IF(SUM(LEN(B5111:V5111))=0,"",IF(OR(OR(ISBLANK(F5111),SUM(LEN(C5111),LEN(D5111))=0),AND(NOT(E5111="Unknown"),ISBLANK(J5111)),AND(NOT(O5111="Unknown"),ISBLANK(R5111))),"Missing Information", INDEX(Table15[Entire Service Line Classification], MATCH(SUMIFS(Table15[Unique ID],Table15[System-Owned Portion],E5111,Table15[If Material Anything Other than "Lead" in Column E,Was Material Ever Previously Lead?],G5111,Table15[Customer-Owned Portion],O5111),Table15[Unique ID],0),0)))</f>
        <v/>
      </c>
      <c r="X5111"/>
    </row>
    <row r="5112" spans="2:24" x14ac:dyDescent="0.25">
      <c r="B5112" s="146"/>
      <c r="C5112" s="31"/>
      <c r="D5112" s="31"/>
      <c r="E5112" s="44"/>
      <c r="F5112" s="43"/>
      <c r="G5112" s="84"/>
      <c r="H5112" s="31"/>
      <c r="I5112" s="205"/>
      <c r="J5112" s="84"/>
      <c r="K5112" s="31"/>
      <c r="L5112" s="31"/>
      <c r="M5112" s="169"/>
      <c r="N5112" s="148"/>
      <c r="O5112" s="106"/>
      <c r="P5112" s="43"/>
      <c r="Q5112" s="205"/>
      <c r="R5112" s="84"/>
      <c r="S5112" s="31"/>
      <c r="T5112" s="31"/>
      <c r="U5112" s="169"/>
      <c r="V5112" s="150"/>
      <c r="W5112" s="141" t="str" cm="1">
        <f t="array" ref="W5112">IF(SUM(LEN(B5112:V5112))=0,"",IF(OR(OR(ISBLANK(F5112),SUM(LEN(C5112),LEN(D5112))=0),AND(NOT(E5112="Unknown"),ISBLANK(J5112)),AND(NOT(O5112="Unknown"),ISBLANK(R5112))),"Missing Information", INDEX(Table15[Entire Service Line Classification], MATCH(SUMIFS(Table15[Unique ID],Table15[System-Owned Portion],E5112,Table15[If Material Anything Other than "Lead" in Column E,Was Material Ever Previously Lead?],G5112,Table15[Customer-Owned Portion],O5112),Table15[Unique ID],0),0)))</f>
        <v/>
      </c>
      <c r="X5112"/>
    </row>
    <row r="5113" spans="2:24" x14ac:dyDescent="0.25">
      <c r="B5113" s="146"/>
      <c r="C5113" s="31"/>
      <c r="D5113" s="31"/>
      <c r="E5113" s="44"/>
      <c r="F5113" s="43"/>
      <c r="G5113" s="84"/>
      <c r="H5113" s="31"/>
      <c r="I5113" s="205"/>
      <c r="J5113" s="84"/>
      <c r="K5113" s="31"/>
      <c r="L5113" s="31"/>
      <c r="M5113" s="169"/>
      <c r="N5113" s="148"/>
      <c r="O5113" s="106"/>
      <c r="P5113" s="43"/>
      <c r="Q5113" s="205"/>
      <c r="R5113" s="84"/>
      <c r="S5113" s="31"/>
      <c r="T5113" s="31"/>
      <c r="U5113" s="169"/>
      <c r="V5113" s="150"/>
      <c r="W5113" s="141" t="str" cm="1">
        <f t="array" ref="W5113">IF(SUM(LEN(B5113:V5113))=0,"",IF(OR(OR(ISBLANK(F5113),SUM(LEN(C5113),LEN(D5113))=0),AND(NOT(E5113="Unknown"),ISBLANK(J5113)),AND(NOT(O5113="Unknown"),ISBLANK(R5113))),"Missing Information", INDEX(Table15[Entire Service Line Classification], MATCH(SUMIFS(Table15[Unique ID],Table15[System-Owned Portion],E5113,Table15[If Material Anything Other than "Lead" in Column E,Was Material Ever Previously Lead?],G5113,Table15[Customer-Owned Portion],O5113),Table15[Unique ID],0),0)))</f>
        <v/>
      </c>
      <c r="X5113"/>
    </row>
    <row r="5114" spans="2:24" x14ac:dyDescent="0.25">
      <c r="B5114" s="146"/>
      <c r="C5114" s="31"/>
      <c r="D5114" s="31"/>
      <c r="E5114" s="44"/>
      <c r="F5114" s="43"/>
      <c r="G5114" s="84"/>
      <c r="H5114" s="31"/>
      <c r="I5114" s="205"/>
      <c r="J5114" s="84"/>
      <c r="K5114" s="31"/>
      <c r="L5114" s="31"/>
      <c r="M5114" s="169"/>
      <c r="N5114" s="148"/>
      <c r="O5114" s="106"/>
      <c r="P5114" s="43"/>
      <c r="Q5114" s="205"/>
      <c r="R5114" s="84"/>
      <c r="S5114" s="31"/>
      <c r="T5114" s="31"/>
      <c r="U5114" s="169"/>
      <c r="V5114" s="150"/>
      <c r="W5114" s="141" t="str" cm="1">
        <f t="array" ref="W5114">IF(SUM(LEN(B5114:V5114))=0,"",IF(OR(OR(ISBLANK(F5114),SUM(LEN(C5114),LEN(D5114))=0),AND(NOT(E5114="Unknown"),ISBLANK(J5114)),AND(NOT(O5114="Unknown"),ISBLANK(R5114))),"Missing Information", INDEX(Table15[Entire Service Line Classification], MATCH(SUMIFS(Table15[Unique ID],Table15[System-Owned Portion],E5114,Table15[If Material Anything Other than "Lead" in Column E,Was Material Ever Previously Lead?],G5114,Table15[Customer-Owned Portion],O5114),Table15[Unique ID],0),0)))</f>
        <v/>
      </c>
      <c r="X5114"/>
    </row>
    <row r="5115" spans="2:24" x14ac:dyDescent="0.25">
      <c r="B5115" s="146"/>
      <c r="C5115" s="31"/>
      <c r="D5115" s="31"/>
      <c r="E5115" s="44"/>
      <c r="F5115" s="43"/>
      <c r="G5115" s="84"/>
      <c r="H5115" s="31"/>
      <c r="I5115" s="205"/>
      <c r="J5115" s="84"/>
      <c r="K5115" s="31"/>
      <c r="L5115" s="31"/>
      <c r="M5115" s="169"/>
      <c r="N5115" s="148"/>
      <c r="O5115" s="106"/>
      <c r="P5115" s="43"/>
      <c r="Q5115" s="205"/>
      <c r="R5115" s="84"/>
      <c r="S5115" s="31"/>
      <c r="T5115" s="31"/>
      <c r="U5115" s="169"/>
      <c r="V5115" s="150"/>
      <c r="W5115" s="141" t="str" cm="1">
        <f t="array" ref="W5115">IF(SUM(LEN(B5115:V5115))=0,"",IF(OR(OR(ISBLANK(F5115),SUM(LEN(C5115),LEN(D5115))=0),AND(NOT(E5115="Unknown"),ISBLANK(J5115)),AND(NOT(O5115="Unknown"),ISBLANK(R5115))),"Missing Information", INDEX(Table15[Entire Service Line Classification], MATCH(SUMIFS(Table15[Unique ID],Table15[System-Owned Portion],E5115,Table15[If Material Anything Other than "Lead" in Column E,Was Material Ever Previously Lead?],G5115,Table15[Customer-Owned Portion],O5115),Table15[Unique ID],0),0)))</f>
        <v/>
      </c>
      <c r="X5115"/>
    </row>
    <row r="5116" spans="2:24" x14ac:dyDescent="0.25">
      <c r="B5116" s="146"/>
      <c r="C5116" s="31"/>
      <c r="D5116" s="31"/>
      <c r="E5116" s="44"/>
      <c r="F5116" s="43"/>
      <c r="G5116" s="84"/>
      <c r="H5116" s="31"/>
      <c r="I5116" s="205"/>
      <c r="J5116" s="84"/>
      <c r="K5116" s="31"/>
      <c r="L5116" s="31"/>
      <c r="M5116" s="169"/>
      <c r="N5116" s="148"/>
      <c r="O5116" s="106"/>
      <c r="P5116" s="43"/>
      <c r="Q5116" s="205"/>
      <c r="R5116" s="84"/>
      <c r="S5116" s="31"/>
      <c r="T5116" s="31"/>
      <c r="U5116" s="169"/>
      <c r="V5116" s="150"/>
      <c r="W5116" s="141" t="str" cm="1">
        <f t="array" ref="W5116">IF(SUM(LEN(B5116:V5116))=0,"",IF(OR(OR(ISBLANK(F5116),SUM(LEN(C5116),LEN(D5116))=0),AND(NOT(E5116="Unknown"),ISBLANK(J5116)),AND(NOT(O5116="Unknown"),ISBLANK(R5116))),"Missing Information", INDEX(Table15[Entire Service Line Classification], MATCH(SUMIFS(Table15[Unique ID],Table15[System-Owned Portion],E5116,Table15[If Material Anything Other than "Lead" in Column E,Was Material Ever Previously Lead?],G5116,Table15[Customer-Owned Portion],O5116),Table15[Unique ID],0),0)))</f>
        <v/>
      </c>
      <c r="X5116"/>
    </row>
    <row r="5117" spans="2:24" x14ac:dyDescent="0.25">
      <c r="B5117" s="146"/>
      <c r="C5117" s="31"/>
      <c r="D5117" s="31"/>
      <c r="E5117" s="44"/>
      <c r="F5117" s="43"/>
      <c r="G5117" s="84"/>
      <c r="H5117" s="31"/>
      <c r="I5117" s="205"/>
      <c r="J5117" s="84"/>
      <c r="K5117" s="31"/>
      <c r="L5117" s="31"/>
      <c r="M5117" s="169"/>
      <c r="N5117" s="148"/>
      <c r="O5117" s="106"/>
      <c r="P5117" s="43"/>
      <c r="Q5117" s="205"/>
      <c r="R5117" s="84"/>
      <c r="S5117" s="31"/>
      <c r="T5117" s="31"/>
      <c r="U5117" s="169"/>
      <c r="V5117" s="150"/>
      <c r="W5117" s="141" t="str" cm="1">
        <f t="array" ref="W5117">IF(SUM(LEN(B5117:V5117))=0,"",IF(OR(OR(ISBLANK(F5117),SUM(LEN(C5117),LEN(D5117))=0),AND(NOT(E5117="Unknown"),ISBLANK(J5117)),AND(NOT(O5117="Unknown"),ISBLANK(R5117))),"Missing Information", INDEX(Table15[Entire Service Line Classification], MATCH(SUMIFS(Table15[Unique ID],Table15[System-Owned Portion],E5117,Table15[If Material Anything Other than "Lead" in Column E,Was Material Ever Previously Lead?],G5117,Table15[Customer-Owned Portion],O5117),Table15[Unique ID],0),0)))</f>
        <v/>
      </c>
      <c r="X5117"/>
    </row>
    <row r="5118" spans="2:24" x14ac:dyDescent="0.25">
      <c r="B5118" s="146"/>
      <c r="C5118" s="31"/>
      <c r="D5118" s="31"/>
      <c r="E5118" s="44"/>
      <c r="F5118" s="43"/>
      <c r="G5118" s="84"/>
      <c r="H5118" s="31"/>
      <c r="I5118" s="205"/>
      <c r="J5118" s="84"/>
      <c r="K5118" s="31"/>
      <c r="L5118" s="31"/>
      <c r="M5118" s="169"/>
      <c r="N5118" s="148"/>
      <c r="O5118" s="106"/>
      <c r="P5118" s="43"/>
      <c r="Q5118" s="205"/>
      <c r="R5118" s="84"/>
      <c r="S5118" s="31"/>
      <c r="T5118" s="31"/>
      <c r="U5118" s="169"/>
      <c r="V5118" s="150"/>
      <c r="W5118" s="141" t="str" cm="1">
        <f t="array" ref="W5118">IF(SUM(LEN(B5118:V5118))=0,"",IF(OR(OR(ISBLANK(F5118),SUM(LEN(C5118),LEN(D5118))=0),AND(NOT(E5118="Unknown"),ISBLANK(J5118)),AND(NOT(O5118="Unknown"),ISBLANK(R5118))),"Missing Information", INDEX(Table15[Entire Service Line Classification], MATCH(SUMIFS(Table15[Unique ID],Table15[System-Owned Portion],E5118,Table15[If Material Anything Other than "Lead" in Column E,Was Material Ever Previously Lead?],G5118,Table15[Customer-Owned Portion],O5118),Table15[Unique ID],0),0)))</f>
        <v/>
      </c>
      <c r="X5118"/>
    </row>
    <row r="5119" spans="2:24" x14ac:dyDescent="0.25">
      <c r="B5119" s="146"/>
      <c r="C5119" s="31"/>
      <c r="D5119" s="31"/>
      <c r="E5119" s="44"/>
      <c r="F5119" s="43"/>
      <c r="G5119" s="84"/>
      <c r="H5119" s="31"/>
      <c r="I5119" s="205"/>
      <c r="J5119" s="84"/>
      <c r="K5119" s="31"/>
      <c r="L5119" s="31"/>
      <c r="M5119" s="169"/>
      <c r="N5119" s="148"/>
      <c r="O5119" s="106"/>
      <c r="P5119" s="43"/>
      <c r="Q5119" s="205"/>
      <c r="R5119" s="84"/>
      <c r="S5119" s="31"/>
      <c r="T5119" s="31"/>
      <c r="U5119" s="169"/>
      <c r="V5119" s="150"/>
      <c r="W5119" s="141" t="str" cm="1">
        <f t="array" ref="W5119">IF(SUM(LEN(B5119:V5119))=0,"",IF(OR(OR(ISBLANK(F5119),SUM(LEN(C5119),LEN(D5119))=0),AND(NOT(E5119="Unknown"),ISBLANK(J5119)),AND(NOT(O5119="Unknown"),ISBLANK(R5119))),"Missing Information", INDEX(Table15[Entire Service Line Classification], MATCH(SUMIFS(Table15[Unique ID],Table15[System-Owned Portion],E5119,Table15[If Material Anything Other than "Lead" in Column E,Was Material Ever Previously Lead?],G5119,Table15[Customer-Owned Portion],O5119),Table15[Unique ID],0),0)))</f>
        <v/>
      </c>
      <c r="X5119"/>
    </row>
    <row r="5120" spans="2:24" x14ac:dyDescent="0.25">
      <c r="B5120" s="146"/>
      <c r="C5120" s="31"/>
      <c r="D5120" s="31"/>
      <c r="E5120" s="44"/>
      <c r="F5120" s="43"/>
      <c r="G5120" s="84"/>
      <c r="H5120" s="31"/>
      <c r="I5120" s="205"/>
      <c r="J5120" s="84"/>
      <c r="K5120" s="31"/>
      <c r="L5120" s="31"/>
      <c r="M5120" s="169"/>
      <c r="N5120" s="148"/>
      <c r="O5120" s="106"/>
      <c r="P5120" s="43"/>
      <c r="Q5120" s="205"/>
      <c r="R5120" s="84"/>
      <c r="S5120" s="31"/>
      <c r="T5120" s="31"/>
      <c r="U5120" s="169"/>
      <c r="V5120" s="150"/>
      <c r="W5120" s="141" t="str" cm="1">
        <f t="array" ref="W5120">IF(SUM(LEN(B5120:V5120))=0,"",IF(OR(OR(ISBLANK(F5120),SUM(LEN(C5120),LEN(D5120))=0),AND(NOT(E5120="Unknown"),ISBLANK(J5120)),AND(NOT(O5120="Unknown"),ISBLANK(R5120))),"Missing Information", INDEX(Table15[Entire Service Line Classification], MATCH(SUMIFS(Table15[Unique ID],Table15[System-Owned Portion],E5120,Table15[If Material Anything Other than "Lead" in Column E,Was Material Ever Previously Lead?],G5120,Table15[Customer-Owned Portion],O5120),Table15[Unique ID],0),0)))</f>
        <v/>
      </c>
      <c r="X5120"/>
    </row>
    <row r="5121" spans="2:24" x14ac:dyDescent="0.25">
      <c r="B5121" s="146"/>
      <c r="C5121" s="31"/>
      <c r="D5121" s="31"/>
      <c r="E5121" s="44"/>
      <c r="F5121" s="43"/>
      <c r="G5121" s="84"/>
      <c r="H5121" s="31"/>
      <c r="I5121" s="205"/>
      <c r="J5121" s="84"/>
      <c r="K5121" s="31"/>
      <c r="L5121" s="31"/>
      <c r="M5121" s="169"/>
      <c r="N5121" s="148"/>
      <c r="O5121" s="106"/>
      <c r="P5121" s="43"/>
      <c r="Q5121" s="205"/>
      <c r="R5121" s="84"/>
      <c r="S5121" s="31"/>
      <c r="T5121" s="31"/>
      <c r="U5121" s="169"/>
      <c r="V5121" s="150"/>
      <c r="W5121" s="141" t="str" cm="1">
        <f t="array" ref="W5121">IF(SUM(LEN(B5121:V5121))=0,"",IF(OR(OR(ISBLANK(F5121),SUM(LEN(C5121),LEN(D5121))=0),AND(NOT(E5121="Unknown"),ISBLANK(J5121)),AND(NOT(O5121="Unknown"),ISBLANK(R5121))),"Missing Information", INDEX(Table15[Entire Service Line Classification], MATCH(SUMIFS(Table15[Unique ID],Table15[System-Owned Portion],E5121,Table15[If Material Anything Other than "Lead" in Column E,Was Material Ever Previously Lead?],G5121,Table15[Customer-Owned Portion],O5121),Table15[Unique ID],0),0)))</f>
        <v/>
      </c>
      <c r="X5121"/>
    </row>
    <row r="5122" spans="2:24" x14ac:dyDescent="0.25">
      <c r="B5122" s="146"/>
      <c r="C5122" s="31"/>
      <c r="D5122" s="31"/>
      <c r="E5122" s="44"/>
      <c r="F5122" s="43"/>
      <c r="G5122" s="84"/>
      <c r="H5122" s="31"/>
      <c r="I5122" s="205"/>
      <c r="J5122" s="84"/>
      <c r="K5122" s="31"/>
      <c r="L5122" s="31"/>
      <c r="M5122" s="169"/>
      <c r="N5122" s="148"/>
      <c r="O5122" s="106"/>
      <c r="P5122" s="43"/>
      <c r="Q5122" s="205"/>
      <c r="R5122" s="84"/>
      <c r="S5122" s="31"/>
      <c r="T5122" s="31"/>
      <c r="U5122" s="169"/>
      <c r="V5122" s="150"/>
      <c r="W5122" s="141" t="str" cm="1">
        <f t="array" ref="W5122">IF(SUM(LEN(B5122:V5122))=0,"",IF(OR(OR(ISBLANK(F5122),SUM(LEN(C5122),LEN(D5122))=0),AND(NOT(E5122="Unknown"),ISBLANK(J5122)),AND(NOT(O5122="Unknown"),ISBLANK(R5122))),"Missing Information", INDEX(Table15[Entire Service Line Classification], MATCH(SUMIFS(Table15[Unique ID],Table15[System-Owned Portion],E5122,Table15[If Material Anything Other than "Lead" in Column E,Was Material Ever Previously Lead?],G5122,Table15[Customer-Owned Portion],O5122),Table15[Unique ID],0),0)))</f>
        <v/>
      </c>
      <c r="X5122"/>
    </row>
    <row r="5123" spans="2:24" x14ac:dyDescent="0.25">
      <c r="B5123" s="146"/>
      <c r="C5123" s="31"/>
      <c r="D5123" s="31"/>
      <c r="E5123" s="44"/>
      <c r="F5123" s="43"/>
      <c r="G5123" s="84"/>
      <c r="H5123" s="31"/>
      <c r="I5123" s="205"/>
      <c r="J5123" s="84"/>
      <c r="K5123" s="31"/>
      <c r="L5123" s="31"/>
      <c r="M5123" s="169"/>
      <c r="N5123" s="148"/>
      <c r="O5123" s="106"/>
      <c r="P5123" s="43"/>
      <c r="Q5123" s="205"/>
      <c r="R5123" s="84"/>
      <c r="S5123" s="31"/>
      <c r="T5123" s="31"/>
      <c r="U5123" s="169"/>
      <c r="V5123" s="150"/>
      <c r="W5123" s="141" t="str" cm="1">
        <f t="array" ref="W5123">IF(SUM(LEN(B5123:V5123))=0,"",IF(OR(OR(ISBLANK(F5123),SUM(LEN(C5123),LEN(D5123))=0),AND(NOT(E5123="Unknown"),ISBLANK(J5123)),AND(NOT(O5123="Unknown"),ISBLANK(R5123))),"Missing Information", INDEX(Table15[Entire Service Line Classification], MATCH(SUMIFS(Table15[Unique ID],Table15[System-Owned Portion],E5123,Table15[If Material Anything Other than "Lead" in Column E,Was Material Ever Previously Lead?],G5123,Table15[Customer-Owned Portion],O5123),Table15[Unique ID],0),0)))</f>
        <v/>
      </c>
      <c r="X5123"/>
    </row>
    <row r="5124" spans="2:24" x14ac:dyDescent="0.25">
      <c r="B5124" s="146"/>
      <c r="C5124" s="31"/>
      <c r="D5124" s="31"/>
      <c r="E5124" s="44"/>
      <c r="F5124" s="43"/>
      <c r="G5124" s="84"/>
      <c r="H5124" s="31"/>
      <c r="I5124" s="205"/>
      <c r="J5124" s="84"/>
      <c r="K5124" s="31"/>
      <c r="L5124" s="31"/>
      <c r="M5124" s="169"/>
      <c r="N5124" s="148"/>
      <c r="O5124" s="106"/>
      <c r="P5124" s="43"/>
      <c r="Q5124" s="205"/>
      <c r="R5124" s="84"/>
      <c r="S5124" s="31"/>
      <c r="T5124" s="31"/>
      <c r="U5124" s="169"/>
      <c r="V5124" s="150"/>
      <c r="W5124" s="141" t="str" cm="1">
        <f t="array" ref="W5124">IF(SUM(LEN(B5124:V5124))=0,"",IF(OR(OR(ISBLANK(F5124),SUM(LEN(C5124),LEN(D5124))=0),AND(NOT(E5124="Unknown"),ISBLANK(J5124)),AND(NOT(O5124="Unknown"),ISBLANK(R5124))),"Missing Information", INDEX(Table15[Entire Service Line Classification], MATCH(SUMIFS(Table15[Unique ID],Table15[System-Owned Portion],E5124,Table15[If Material Anything Other than "Lead" in Column E,Was Material Ever Previously Lead?],G5124,Table15[Customer-Owned Portion],O5124),Table15[Unique ID],0),0)))</f>
        <v/>
      </c>
      <c r="X5124"/>
    </row>
    <row r="5125" spans="2:24" x14ac:dyDescent="0.25">
      <c r="B5125" s="146"/>
      <c r="C5125" s="31"/>
      <c r="D5125" s="31"/>
      <c r="E5125" s="44"/>
      <c r="F5125" s="43"/>
      <c r="G5125" s="84"/>
      <c r="H5125" s="31"/>
      <c r="I5125" s="205"/>
      <c r="J5125" s="84"/>
      <c r="K5125" s="31"/>
      <c r="L5125" s="31"/>
      <c r="M5125" s="169"/>
      <c r="N5125" s="148"/>
      <c r="O5125" s="106"/>
      <c r="P5125" s="43"/>
      <c r="Q5125" s="205"/>
      <c r="R5125" s="84"/>
      <c r="S5125" s="31"/>
      <c r="T5125" s="31"/>
      <c r="U5125" s="169"/>
      <c r="V5125" s="150"/>
      <c r="W5125" s="141" t="str" cm="1">
        <f t="array" ref="W5125">IF(SUM(LEN(B5125:V5125))=0,"",IF(OR(OR(ISBLANK(F5125),SUM(LEN(C5125),LEN(D5125))=0),AND(NOT(E5125="Unknown"),ISBLANK(J5125)),AND(NOT(O5125="Unknown"),ISBLANK(R5125))),"Missing Information", INDEX(Table15[Entire Service Line Classification], MATCH(SUMIFS(Table15[Unique ID],Table15[System-Owned Portion],E5125,Table15[If Material Anything Other than "Lead" in Column E,Was Material Ever Previously Lead?],G5125,Table15[Customer-Owned Portion],O5125),Table15[Unique ID],0),0)))</f>
        <v/>
      </c>
      <c r="X5125"/>
    </row>
    <row r="5126" spans="2:24" x14ac:dyDescent="0.25">
      <c r="B5126" s="146"/>
      <c r="C5126" s="31"/>
      <c r="D5126" s="31"/>
      <c r="E5126" s="44"/>
      <c r="F5126" s="43"/>
      <c r="G5126" s="84"/>
      <c r="H5126" s="31"/>
      <c r="I5126" s="205"/>
      <c r="J5126" s="84"/>
      <c r="K5126" s="31"/>
      <c r="L5126" s="31"/>
      <c r="M5126" s="169"/>
      <c r="N5126" s="148"/>
      <c r="O5126" s="106"/>
      <c r="P5126" s="43"/>
      <c r="Q5126" s="205"/>
      <c r="R5126" s="84"/>
      <c r="S5126" s="31"/>
      <c r="T5126" s="31"/>
      <c r="U5126" s="169"/>
      <c r="V5126" s="150"/>
      <c r="W5126" s="141" t="str" cm="1">
        <f t="array" ref="W5126">IF(SUM(LEN(B5126:V5126))=0,"",IF(OR(OR(ISBLANK(F5126),SUM(LEN(C5126),LEN(D5126))=0),AND(NOT(E5126="Unknown"),ISBLANK(J5126)),AND(NOT(O5126="Unknown"),ISBLANK(R5126))),"Missing Information", INDEX(Table15[Entire Service Line Classification], MATCH(SUMIFS(Table15[Unique ID],Table15[System-Owned Portion],E5126,Table15[If Material Anything Other than "Lead" in Column E,Was Material Ever Previously Lead?],G5126,Table15[Customer-Owned Portion],O5126),Table15[Unique ID],0),0)))</f>
        <v/>
      </c>
      <c r="X5126"/>
    </row>
    <row r="5127" spans="2:24" x14ac:dyDescent="0.25">
      <c r="B5127" s="146"/>
      <c r="C5127" s="31"/>
      <c r="D5127" s="31"/>
      <c r="E5127" s="44"/>
      <c r="F5127" s="43"/>
      <c r="G5127" s="84"/>
      <c r="H5127" s="31"/>
      <c r="I5127" s="205"/>
      <c r="J5127" s="84"/>
      <c r="K5127" s="31"/>
      <c r="L5127" s="31"/>
      <c r="M5127" s="169"/>
      <c r="N5127" s="148"/>
      <c r="O5127" s="106"/>
      <c r="P5127" s="43"/>
      <c r="Q5127" s="205"/>
      <c r="R5127" s="84"/>
      <c r="S5127" s="31"/>
      <c r="T5127" s="31"/>
      <c r="U5127" s="169"/>
      <c r="V5127" s="150"/>
      <c r="W5127" s="141" t="str" cm="1">
        <f t="array" ref="W5127">IF(SUM(LEN(B5127:V5127))=0,"",IF(OR(OR(ISBLANK(F5127),SUM(LEN(C5127),LEN(D5127))=0),AND(NOT(E5127="Unknown"),ISBLANK(J5127)),AND(NOT(O5127="Unknown"),ISBLANK(R5127))),"Missing Information", INDEX(Table15[Entire Service Line Classification], MATCH(SUMIFS(Table15[Unique ID],Table15[System-Owned Portion],E5127,Table15[If Material Anything Other than "Lead" in Column E,Was Material Ever Previously Lead?],G5127,Table15[Customer-Owned Portion],O5127),Table15[Unique ID],0),0)))</f>
        <v/>
      </c>
      <c r="X5127"/>
    </row>
    <row r="5128" spans="2:24" x14ac:dyDescent="0.25">
      <c r="B5128" s="146"/>
      <c r="C5128" s="31"/>
      <c r="D5128" s="31"/>
      <c r="E5128" s="44"/>
      <c r="F5128" s="43"/>
      <c r="G5128" s="84"/>
      <c r="H5128" s="31"/>
      <c r="I5128" s="205"/>
      <c r="J5128" s="84"/>
      <c r="K5128" s="31"/>
      <c r="L5128" s="31"/>
      <c r="M5128" s="169"/>
      <c r="N5128" s="148"/>
      <c r="O5128" s="106"/>
      <c r="P5128" s="43"/>
      <c r="Q5128" s="205"/>
      <c r="R5128" s="84"/>
      <c r="S5128" s="31"/>
      <c r="T5128" s="31"/>
      <c r="U5128" s="169"/>
      <c r="V5128" s="150"/>
      <c r="W5128" s="141" t="str" cm="1">
        <f t="array" ref="W5128">IF(SUM(LEN(B5128:V5128))=0,"",IF(OR(OR(ISBLANK(F5128),SUM(LEN(C5128),LEN(D5128))=0),AND(NOT(E5128="Unknown"),ISBLANK(J5128)),AND(NOT(O5128="Unknown"),ISBLANK(R5128))),"Missing Information", INDEX(Table15[Entire Service Line Classification], MATCH(SUMIFS(Table15[Unique ID],Table15[System-Owned Portion],E5128,Table15[If Material Anything Other than "Lead" in Column E,Was Material Ever Previously Lead?],G5128,Table15[Customer-Owned Portion],O5128),Table15[Unique ID],0),0)))</f>
        <v/>
      </c>
      <c r="X5128"/>
    </row>
    <row r="5129" spans="2:24" x14ac:dyDescent="0.25">
      <c r="B5129" s="146"/>
      <c r="C5129" s="31"/>
      <c r="D5129" s="31"/>
      <c r="E5129" s="44"/>
      <c r="F5129" s="43"/>
      <c r="G5129" s="84"/>
      <c r="H5129" s="31"/>
      <c r="I5129" s="205"/>
      <c r="J5129" s="84"/>
      <c r="K5129" s="31"/>
      <c r="L5129" s="31"/>
      <c r="M5129" s="169"/>
      <c r="N5129" s="148"/>
      <c r="O5129" s="106"/>
      <c r="P5129" s="43"/>
      <c r="Q5129" s="205"/>
      <c r="R5129" s="84"/>
      <c r="S5129" s="31"/>
      <c r="T5129" s="31"/>
      <c r="U5129" s="169"/>
      <c r="V5129" s="150"/>
      <c r="W5129" s="141" t="str" cm="1">
        <f t="array" ref="W5129">IF(SUM(LEN(B5129:V5129))=0,"",IF(OR(OR(ISBLANK(F5129),SUM(LEN(C5129),LEN(D5129))=0),AND(NOT(E5129="Unknown"),ISBLANK(J5129)),AND(NOT(O5129="Unknown"),ISBLANK(R5129))),"Missing Information", INDEX(Table15[Entire Service Line Classification], MATCH(SUMIFS(Table15[Unique ID],Table15[System-Owned Portion],E5129,Table15[If Material Anything Other than "Lead" in Column E,Was Material Ever Previously Lead?],G5129,Table15[Customer-Owned Portion],O5129),Table15[Unique ID],0),0)))</f>
        <v/>
      </c>
      <c r="X5129"/>
    </row>
    <row r="5130" spans="2:24" x14ac:dyDescent="0.25">
      <c r="B5130" s="146"/>
      <c r="C5130" s="31"/>
      <c r="D5130" s="31"/>
      <c r="E5130" s="44"/>
      <c r="F5130" s="43"/>
      <c r="G5130" s="84"/>
      <c r="H5130" s="31"/>
      <c r="I5130" s="205"/>
      <c r="J5130" s="84"/>
      <c r="K5130" s="31"/>
      <c r="L5130" s="31"/>
      <c r="M5130" s="169"/>
      <c r="N5130" s="148"/>
      <c r="O5130" s="106"/>
      <c r="P5130" s="43"/>
      <c r="Q5130" s="205"/>
      <c r="R5130" s="84"/>
      <c r="S5130" s="31"/>
      <c r="T5130" s="31"/>
      <c r="U5130" s="169"/>
      <c r="V5130" s="150"/>
      <c r="W5130" s="141" t="str" cm="1">
        <f t="array" ref="W5130">IF(SUM(LEN(B5130:V5130))=0,"",IF(OR(OR(ISBLANK(F5130),SUM(LEN(C5130),LEN(D5130))=0),AND(NOT(E5130="Unknown"),ISBLANK(J5130)),AND(NOT(O5130="Unknown"),ISBLANK(R5130))),"Missing Information", INDEX(Table15[Entire Service Line Classification], MATCH(SUMIFS(Table15[Unique ID],Table15[System-Owned Portion],E5130,Table15[If Material Anything Other than "Lead" in Column E,Was Material Ever Previously Lead?],G5130,Table15[Customer-Owned Portion],O5130),Table15[Unique ID],0),0)))</f>
        <v/>
      </c>
      <c r="X5130"/>
    </row>
    <row r="5131" spans="2:24" x14ac:dyDescent="0.25">
      <c r="B5131" s="146"/>
      <c r="C5131" s="31"/>
      <c r="D5131" s="31"/>
      <c r="E5131" s="44"/>
      <c r="F5131" s="43"/>
      <c r="G5131" s="84"/>
      <c r="H5131" s="31"/>
      <c r="I5131" s="205"/>
      <c r="J5131" s="84"/>
      <c r="K5131" s="31"/>
      <c r="L5131" s="31"/>
      <c r="M5131" s="169"/>
      <c r="N5131" s="148"/>
      <c r="O5131" s="106"/>
      <c r="P5131" s="43"/>
      <c r="Q5131" s="205"/>
      <c r="R5131" s="84"/>
      <c r="S5131" s="31"/>
      <c r="T5131" s="31"/>
      <c r="U5131" s="169"/>
      <c r="V5131" s="150"/>
      <c r="W5131" s="141" t="str" cm="1">
        <f t="array" ref="W5131">IF(SUM(LEN(B5131:V5131))=0,"",IF(OR(OR(ISBLANK(F5131),SUM(LEN(C5131),LEN(D5131))=0),AND(NOT(E5131="Unknown"),ISBLANK(J5131)),AND(NOT(O5131="Unknown"),ISBLANK(R5131))),"Missing Information", INDEX(Table15[Entire Service Line Classification], MATCH(SUMIFS(Table15[Unique ID],Table15[System-Owned Portion],E5131,Table15[If Material Anything Other than "Lead" in Column E,Was Material Ever Previously Lead?],G5131,Table15[Customer-Owned Portion],O5131),Table15[Unique ID],0),0)))</f>
        <v/>
      </c>
      <c r="X5131"/>
    </row>
    <row r="5132" spans="2:24" x14ac:dyDescent="0.25">
      <c r="B5132" s="146"/>
      <c r="C5132" s="31"/>
      <c r="D5132" s="31"/>
      <c r="E5132" s="44"/>
      <c r="F5132" s="43"/>
      <c r="G5132" s="84"/>
      <c r="H5132" s="31"/>
      <c r="I5132" s="205"/>
      <c r="J5132" s="84"/>
      <c r="K5132" s="31"/>
      <c r="L5132" s="31"/>
      <c r="M5132" s="169"/>
      <c r="N5132" s="148"/>
      <c r="O5132" s="106"/>
      <c r="P5132" s="43"/>
      <c r="Q5132" s="205"/>
      <c r="R5132" s="84"/>
      <c r="S5132" s="31"/>
      <c r="T5132" s="31"/>
      <c r="U5132" s="169"/>
      <c r="V5132" s="150"/>
      <c r="W5132" s="141" t="str" cm="1">
        <f t="array" ref="W5132">IF(SUM(LEN(B5132:V5132))=0,"",IF(OR(OR(ISBLANK(F5132),SUM(LEN(C5132),LEN(D5132))=0),AND(NOT(E5132="Unknown"),ISBLANK(J5132)),AND(NOT(O5132="Unknown"),ISBLANK(R5132))),"Missing Information", INDEX(Table15[Entire Service Line Classification], MATCH(SUMIFS(Table15[Unique ID],Table15[System-Owned Portion],E5132,Table15[If Material Anything Other than "Lead" in Column E,Was Material Ever Previously Lead?],G5132,Table15[Customer-Owned Portion],O5132),Table15[Unique ID],0),0)))</f>
        <v/>
      </c>
      <c r="X5132"/>
    </row>
    <row r="5133" spans="2:24" x14ac:dyDescent="0.25">
      <c r="B5133" s="146"/>
      <c r="C5133" s="31"/>
      <c r="D5133" s="31"/>
      <c r="E5133" s="44"/>
      <c r="F5133" s="43"/>
      <c r="G5133" s="84"/>
      <c r="H5133" s="31"/>
      <c r="I5133" s="205"/>
      <c r="J5133" s="84"/>
      <c r="K5133" s="31"/>
      <c r="L5133" s="31"/>
      <c r="M5133" s="169"/>
      <c r="N5133" s="148"/>
      <c r="O5133" s="106"/>
      <c r="P5133" s="43"/>
      <c r="Q5133" s="205"/>
      <c r="R5133" s="84"/>
      <c r="S5133" s="31"/>
      <c r="T5133" s="31"/>
      <c r="U5133" s="169"/>
      <c r="V5133" s="150"/>
      <c r="W5133" s="141" t="str" cm="1">
        <f t="array" ref="W5133">IF(SUM(LEN(B5133:V5133))=0,"",IF(OR(OR(ISBLANK(F5133),SUM(LEN(C5133),LEN(D5133))=0),AND(NOT(E5133="Unknown"),ISBLANK(J5133)),AND(NOT(O5133="Unknown"),ISBLANK(R5133))),"Missing Information", INDEX(Table15[Entire Service Line Classification], MATCH(SUMIFS(Table15[Unique ID],Table15[System-Owned Portion],E5133,Table15[If Material Anything Other than "Lead" in Column E,Was Material Ever Previously Lead?],G5133,Table15[Customer-Owned Portion],O5133),Table15[Unique ID],0),0)))</f>
        <v/>
      </c>
      <c r="X5133"/>
    </row>
    <row r="5134" spans="2:24" x14ac:dyDescent="0.25">
      <c r="B5134" s="146"/>
      <c r="C5134" s="31"/>
      <c r="D5134" s="31"/>
      <c r="E5134" s="44"/>
      <c r="F5134" s="43"/>
      <c r="G5134" s="84"/>
      <c r="H5134" s="31"/>
      <c r="I5134" s="205"/>
      <c r="J5134" s="84"/>
      <c r="K5134" s="31"/>
      <c r="L5134" s="31"/>
      <c r="M5134" s="169"/>
      <c r="N5134" s="148"/>
      <c r="O5134" s="106"/>
      <c r="P5134" s="43"/>
      <c r="Q5134" s="205"/>
      <c r="R5134" s="84"/>
      <c r="S5134" s="31"/>
      <c r="T5134" s="31"/>
      <c r="U5134" s="169"/>
      <c r="V5134" s="150"/>
      <c r="W5134" s="141" t="str" cm="1">
        <f t="array" ref="W5134">IF(SUM(LEN(B5134:V5134))=0,"",IF(OR(OR(ISBLANK(F5134),SUM(LEN(C5134),LEN(D5134))=0),AND(NOT(E5134="Unknown"),ISBLANK(J5134)),AND(NOT(O5134="Unknown"),ISBLANK(R5134))),"Missing Information", INDEX(Table15[Entire Service Line Classification], MATCH(SUMIFS(Table15[Unique ID],Table15[System-Owned Portion],E5134,Table15[If Material Anything Other than "Lead" in Column E,Was Material Ever Previously Lead?],G5134,Table15[Customer-Owned Portion],O5134),Table15[Unique ID],0),0)))</f>
        <v/>
      </c>
      <c r="X5134"/>
    </row>
    <row r="5135" spans="2:24" x14ac:dyDescent="0.25">
      <c r="B5135" s="146"/>
      <c r="C5135" s="31"/>
      <c r="D5135" s="31"/>
      <c r="E5135" s="44"/>
      <c r="F5135" s="43"/>
      <c r="G5135" s="84"/>
      <c r="H5135" s="31"/>
      <c r="I5135" s="205"/>
      <c r="J5135" s="84"/>
      <c r="K5135" s="31"/>
      <c r="L5135" s="31"/>
      <c r="M5135" s="169"/>
      <c r="N5135" s="148"/>
      <c r="O5135" s="106"/>
      <c r="P5135" s="43"/>
      <c r="Q5135" s="205"/>
      <c r="R5135" s="84"/>
      <c r="S5135" s="31"/>
      <c r="T5135" s="31"/>
      <c r="U5135" s="169"/>
      <c r="V5135" s="150"/>
      <c r="W5135" s="141" t="str" cm="1">
        <f t="array" ref="W5135">IF(SUM(LEN(B5135:V5135))=0,"",IF(OR(OR(ISBLANK(F5135),SUM(LEN(C5135),LEN(D5135))=0),AND(NOT(E5135="Unknown"),ISBLANK(J5135)),AND(NOT(O5135="Unknown"),ISBLANK(R5135))),"Missing Information", INDEX(Table15[Entire Service Line Classification], MATCH(SUMIFS(Table15[Unique ID],Table15[System-Owned Portion],E5135,Table15[If Material Anything Other than "Lead" in Column E,Was Material Ever Previously Lead?],G5135,Table15[Customer-Owned Portion],O5135),Table15[Unique ID],0),0)))</f>
        <v/>
      </c>
      <c r="X5135"/>
    </row>
    <row r="5136" spans="2:24" x14ac:dyDescent="0.25">
      <c r="B5136" s="146"/>
      <c r="C5136" s="31"/>
      <c r="D5136" s="31"/>
      <c r="E5136" s="44"/>
      <c r="F5136" s="43"/>
      <c r="G5136" s="84"/>
      <c r="H5136" s="31"/>
      <c r="I5136" s="205"/>
      <c r="J5136" s="84"/>
      <c r="K5136" s="31"/>
      <c r="L5136" s="31"/>
      <c r="M5136" s="169"/>
      <c r="N5136" s="148"/>
      <c r="O5136" s="106"/>
      <c r="P5136" s="43"/>
      <c r="Q5136" s="205"/>
      <c r="R5136" s="84"/>
      <c r="S5136" s="31"/>
      <c r="T5136" s="31"/>
      <c r="U5136" s="169"/>
      <c r="V5136" s="150"/>
      <c r="W5136" s="141" t="str" cm="1">
        <f t="array" ref="W5136">IF(SUM(LEN(B5136:V5136))=0,"",IF(OR(OR(ISBLANK(F5136),SUM(LEN(C5136),LEN(D5136))=0),AND(NOT(E5136="Unknown"),ISBLANK(J5136)),AND(NOT(O5136="Unknown"),ISBLANK(R5136))),"Missing Information", INDEX(Table15[Entire Service Line Classification], MATCH(SUMIFS(Table15[Unique ID],Table15[System-Owned Portion],E5136,Table15[If Material Anything Other than "Lead" in Column E,Was Material Ever Previously Lead?],G5136,Table15[Customer-Owned Portion],O5136),Table15[Unique ID],0),0)))</f>
        <v/>
      </c>
      <c r="X5136"/>
    </row>
    <row r="5137" spans="2:24" x14ac:dyDescent="0.25">
      <c r="B5137" s="146"/>
      <c r="C5137" s="31"/>
      <c r="D5137" s="31"/>
      <c r="E5137" s="44"/>
      <c r="F5137" s="43"/>
      <c r="G5137" s="84"/>
      <c r="H5137" s="31"/>
      <c r="I5137" s="205"/>
      <c r="J5137" s="84"/>
      <c r="K5137" s="31"/>
      <c r="L5137" s="31"/>
      <c r="M5137" s="169"/>
      <c r="N5137" s="148"/>
      <c r="O5137" s="106"/>
      <c r="P5137" s="43"/>
      <c r="Q5137" s="205"/>
      <c r="R5137" s="84"/>
      <c r="S5137" s="31"/>
      <c r="T5137" s="31"/>
      <c r="U5137" s="169"/>
      <c r="V5137" s="150"/>
      <c r="W5137" s="141" t="str" cm="1">
        <f t="array" ref="W5137">IF(SUM(LEN(B5137:V5137))=0,"",IF(OR(OR(ISBLANK(F5137),SUM(LEN(C5137),LEN(D5137))=0),AND(NOT(E5137="Unknown"),ISBLANK(J5137)),AND(NOT(O5137="Unknown"),ISBLANK(R5137))),"Missing Information", INDEX(Table15[Entire Service Line Classification], MATCH(SUMIFS(Table15[Unique ID],Table15[System-Owned Portion],E5137,Table15[If Material Anything Other than "Lead" in Column E,Was Material Ever Previously Lead?],G5137,Table15[Customer-Owned Portion],O5137),Table15[Unique ID],0),0)))</f>
        <v/>
      </c>
      <c r="X5137"/>
    </row>
    <row r="5138" spans="2:24" x14ac:dyDescent="0.25">
      <c r="B5138" s="146"/>
      <c r="C5138" s="31"/>
      <c r="D5138" s="31"/>
      <c r="E5138" s="44"/>
      <c r="F5138" s="43"/>
      <c r="G5138" s="84"/>
      <c r="H5138" s="31"/>
      <c r="I5138" s="205"/>
      <c r="J5138" s="84"/>
      <c r="K5138" s="31"/>
      <c r="L5138" s="31"/>
      <c r="M5138" s="169"/>
      <c r="N5138" s="148"/>
      <c r="O5138" s="106"/>
      <c r="P5138" s="43"/>
      <c r="Q5138" s="205"/>
      <c r="R5138" s="84"/>
      <c r="S5138" s="31"/>
      <c r="T5138" s="31"/>
      <c r="U5138" s="169"/>
      <c r="V5138" s="150"/>
      <c r="W5138" s="141" t="str" cm="1">
        <f t="array" ref="W5138">IF(SUM(LEN(B5138:V5138))=0,"",IF(OR(OR(ISBLANK(F5138),SUM(LEN(C5138),LEN(D5138))=0),AND(NOT(E5138="Unknown"),ISBLANK(J5138)),AND(NOT(O5138="Unknown"),ISBLANK(R5138))),"Missing Information", INDEX(Table15[Entire Service Line Classification], MATCH(SUMIFS(Table15[Unique ID],Table15[System-Owned Portion],E5138,Table15[If Material Anything Other than "Lead" in Column E,Was Material Ever Previously Lead?],G5138,Table15[Customer-Owned Portion],O5138),Table15[Unique ID],0),0)))</f>
        <v/>
      </c>
      <c r="X5138"/>
    </row>
    <row r="5139" spans="2:24" x14ac:dyDescent="0.25">
      <c r="B5139" s="146"/>
      <c r="C5139" s="31"/>
      <c r="D5139" s="31"/>
      <c r="E5139" s="44"/>
      <c r="F5139" s="43"/>
      <c r="G5139" s="84"/>
      <c r="H5139" s="31"/>
      <c r="I5139" s="205"/>
      <c r="J5139" s="84"/>
      <c r="K5139" s="31"/>
      <c r="L5139" s="31"/>
      <c r="M5139" s="169"/>
      <c r="N5139" s="148"/>
      <c r="O5139" s="106"/>
      <c r="P5139" s="43"/>
      <c r="Q5139" s="205"/>
      <c r="R5139" s="84"/>
      <c r="S5139" s="31"/>
      <c r="T5139" s="31"/>
      <c r="U5139" s="169"/>
      <c r="V5139" s="150"/>
      <c r="W5139" s="141" t="str" cm="1">
        <f t="array" ref="W5139">IF(SUM(LEN(B5139:V5139))=0,"",IF(OR(OR(ISBLANK(F5139),SUM(LEN(C5139),LEN(D5139))=0),AND(NOT(E5139="Unknown"),ISBLANK(J5139)),AND(NOT(O5139="Unknown"),ISBLANK(R5139))),"Missing Information", INDEX(Table15[Entire Service Line Classification], MATCH(SUMIFS(Table15[Unique ID],Table15[System-Owned Portion],E5139,Table15[If Material Anything Other than "Lead" in Column E,Was Material Ever Previously Lead?],G5139,Table15[Customer-Owned Portion],O5139),Table15[Unique ID],0),0)))</f>
        <v/>
      </c>
      <c r="X5139"/>
    </row>
    <row r="5140" spans="2:24" x14ac:dyDescent="0.25">
      <c r="B5140" s="146"/>
      <c r="C5140" s="31"/>
      <c r="D5140" s="31"/>
      <c r="E5140" s="44"/>
      <c r="F5140" s="43"/>
      <c r="G5140" s="84"/>
      <c r="H5140" s="31"/>
      <c r="I5140" s="205"/>
      <c r="J5140" s="84"/>
      <c r="K5140" s="31"/>
      <c r="L5140" s="31"/>
      <c r="M5140" s="169"/>
      <c r="N5140" s="148"/>
      <c r="O5140" s="106"/>
      <c r="P5140" s="43"/>
      <c r="Q5140" s="205"/>
      <c r="R5140" s="84"/>
      <c r="S5140" s="31"/>
      <c r="T5140" s="31"/>
      <c r="U5140" s="169"/>
      <c r="V5140" s="150"/>
      <c r="W5140" s="141" t="str" cm="1">
        <f t="array" ref="W5140">IF(SUM(LEN(B5140:V5140))=0,"",IF(OR(OR(ISBLANK(F5140),SUM(LEN(C5140),LEN(D5140))=0),AND(NOT(E5140="Unknown"),ISBLANK(J5140)),AND(NOT(O5140="Unknown"),ISBLANK(R5140))),"Missing Information", INDEX(Table15[Entire Service Line Classification], MATCH(SUMIFS(Table15[Unique ID],Table15[System-Owned Portion],E5140,Table15[If Material Anything Other than "Lead" in Column E,Was Material Ever Previously Lead?],G5140,Table15[Customer-Owned Portion],O5140),Table15[Unique ID],0),0)))</f>
        <v/>
      </c>
      <c r="X5140"/>
    </row>
    <row r="5141" spans="2:24" x14ac:dyDescent="0.25">
      <c r="B5141" s="146"/>
      <c r="C5141" s="31"/>
      <c r="D5141" s="31"/>
      <c r="E5141" s="44"/>
      <c r="F5141" s="43"/>
      <c r="G5141" s="84"/>
      <c r="H5141" s="31"/>
      <c r="I5141" s="205"/>
      <c r="J5141" s="84"/>
      <c r="K5141" s="31"/>
      <c r="L5141" s="31"/>
      <c r="M5141" s="169"/>
      <c r="N5141" s="148"/>
      <c r="O5141" s="106"/>
      <c r="P5141" s="43"/>
      <c r="Q5141" s="205"/>
      <c r="R5141" s="84"/>
      <c r="S5141" s="31"/>
      <c r="T5141" s="31"/>
      <c r="U5141" s="169"/>
      <c r="V5141" s="150"/>
      <c r="W5141" s="141" t="str" cm="1">
        <f t="array" ref="W5141">IF(SUM(LEN(B5141:V5141))=0,"",IF(OR(OR(ISBLANK(F5141),SUM(LEN(C5141),LEN(D5141))=0),AND(NOT(E5141="Unknown"),ISBLANK(J5141)),AND(NOT(O5141="Unknown"),ISBLANK(R5141))),"Missing Information", INDEX(Table15[Entire Service Line Classification], MATCH(SUMIFS(Table15[Unique ID],Table15[System-Owned Portion],E5141,Table15[If Material Anything Other than "Lead" in Column E,Was Material Ever Previously Lead?],G5141,Table15[Customer-Owned Portion],O5141),Table15[Unique ID],0),0)))</f>
        <v/>
      </c>
      <c r="X5141"/>
    </row>
    <row r="5142" spans="2:24" x14ac:dyDescent="0.25">
      <c r="B5142" s="146"/>
      <c r="C5142" s="31"/>
      <c r="D5142" s="31"/>
      <c r="E5142" s="44"/>
      <c r="F5142" s="43"/>
      <c r="G5142" s="84"/>
      <c r="H5142" s="31"/>
      <c r="I5142" s="205"/>
      <c r="J5142" s="84"/>
      <c r="K5142" s="31"/>
      <c r="L5142" s="31"/>
      <c r="M5142" s="169"/>
      <c r="N5142" s="148"/>
      <c r="O5142" s="106"/>
      <c r="P5142" s="43"/>
      <c r="Q5142" s="205"/>
      <c r="R5142" s="84"/>
      <c r="S5142" s="31"/>
      <c r="T5142" s="31"/>
      <c r="U5142" s="169"/>
      <c r="V5142" s="150"/>
      <c r="W5142" s="141" t="str" cm="1">
        <f t="array" ref="W5142">IF(SUM(LEN(B5142:V5142))=0,"",IF(OR(OR(ISBLANK(F5142),SUM(LEN(C5142),LEN(D5142))=0),AND(NOT(E5142="Unknown"),ISBLANK(J5142)),AND(NOT(O5142="Unknown"),ISBLANK(R5142))),"Missing Information", INDEX(Table15[Entire Service Line Classification], MATCH(SUMIFS(Table15[Unique ID],Table15[System-Owned Portion],E5142,Table15[If Material Anything Other than "Lead" in Column E,Was Material Ever Previously Lead?],G5142,Table15[Customer-Owned Portion],O5142),Table15[Unique ID],0),0)))</f>
        <v/>
      </c>
      <c r="X5142"/>
    </row>
    <row r="5143" spans="2:24" x14ac:dyDescent="0.25">
      <c r="B5143" s="146"/>
      <c r="C5143" s="31"/>
      <c r="D5143" s="31"/>
      <c r="E5143" s="44"/>
      <c r="F5143" s="43"/>
      <c r="G5143" s="84"/>
      <c r="H5143" s="31"/>
      <c r="I5143" s="205"/>
      <c r="J5143" s="84"/>
      <c r="K5143" s="31"/>
      <c r="L5143" s="31"/>
      <c r="M5143" s="169"/>
      <c r="N5143" s="148"/>
      <c r="O5143" s="106"/>
      <c r="P5143" s="43"/>
      <c r="Q5143" s="205"/>
      <c r="R5143" s="84"/>
      <c r="S5143" s="31"/>
      <c r="T5143" s="31"/>
      <c r="U5143" s="169"/>
      <c r="V5143" s="150"/>
      <c r="W5143" s="141" t="str" cm="1">
        <f t="array" ref="W5143">IF(SUM(LEN(B5143:V5143))=0,"",IF(OR(OR(ISBLANK(F5143),SUM(LEN(C5143),LEN(D5143))=0),AND(NOT(E5143="Unknown"),ISBLANK(J5143)),AND(NOT(O5143="Unknown"),ISBLANK(R5143))),"Missing Information", INDEX(Table15[Entire Service Line Classification], MATCH(SUMIFS(Table15[Unique ID],Table15[System-Owned Portion],E5143,Table15[If Material Anything Other than "Lead" in Column E,Was Material Ever Previously Lead?],G5143,Table15[Customer-Owned Portion],O5143),Table15[Unique ID],0),0)))</f>
        <v/>
      </c>
      <c r="X5143"/>
    </row>
    <row r="5144" spans="2:24" x14ac:dyDescent="0.25">
      <c r="B5144" s="146"/>
      <c r="C5144" s="31"/>
      <c r="D5144" s="31"/>
      <c r="E5144" s="44"/>
      <c r="F5144" s="43"/>
      <c r="G5144" s="84"/>
      <c r="H5144" s="31"/>
      <c r="I5144" s="205"/>
      <c r="J5144" s="84"/>
      <c r="K5144" s="31"/>
      <c r="L5144" s="31"/>
      <c r="M5144" s="169"/>
      <c r="N5144" s="148"/>
      <c r="O5144" s="106"/>
      <c r="P5144" s="43"/>
      <c r="Q5144" s="205"/>
      <c r="R5144" s="84"/>
      <c r="S5144" s="31"/>
      <c r="T5144" s="31"/>
      <c r="U5144" s="169"/>
      <c r="V5144" s="150"/>
      <c r="W5144" s="141" t="str" cm="1">
        <f t="array" ref="W5144">IF(SUM(LEN(B5144:V5144))=0,"",IF(OR(OR(ISBLANK(F5144),SUM(LEN(C5144),LEN(D5144))=0),AND(NOT(E5144="Unknown"),ISBLANK(J5144)),AND(NOT(O5144="Unknown"),ISBLANK(R5144))),"Missing Information", INDEX(Table15[Entire Service Line Classification], MATCH(SUMIFS(Table15[Unique ID],Table15[System-Owned Portion],E5144,Table15[If Material Anything Other than "Lead" in Column E,Was Material Ever Previously Lead?],G5144,Table15[Customer-Owned Portion],O5144),Table15[Unique ID],0),0)))</f>
        <v/>
      </c>
      <c r="X5144"/>
    </row>
    <row r="5145" spans="2:24" x14ac:dyDescent="0.25">
      <c r="B5145" s="146"/>
      <c r="C5145" s="31"/>
      <c r="D5145" s="31"/>
      <c r="E5145" s="44"/>
      <c r="F5145" s="43"/>
      <c r="G5145" s="84"/>
      <c r="H5145" s="31"/>
      <c r="I5145" s="205"/>
      <c r="J5145" s="84"/>
      <c r="K5145" s="31"/>
      <c r="L5145" s="31"/>
      <c r="M5145" s="169"/>
      <c r="N5145" s="148"/>
      <c r="O5145" s="106"/>
      <c r="P5145" s="43"/>
      <c r="Q5145" s="205"/>
      <c r="R5145" s="84"/>
      <c r="S5145" s="31"/>
      <c r="T5145" s="31"/>
      <c r="U5145" s="169"/>
      <c r="V5145" s="150"/>
      <c r="W5145" s="141" t="str" cm="1">
        <f t="array" ref="W5145">IF(SUM(LEN(B5145:V5145))=0,"",IF(OR(OR(ISBLANK(F5145),SUM(LEN(C5145),LEN(D5145))=0),AND(NOT(E5145="Unknown"),ISBLANK(J5145)),AND(NOT(O5145="Unknown"),ISBLANK(R5145))),"Missing Information", INDEX(Table15[Entire Service Line Classification], MATCH(SUMIFS(Table15[Unique ID],Table15[System-Owned Portion],E5145,Table15[If Material Anything Other than "Lead" in Column E,Was Material Ever Previously Lead?],G5145,Table15[Customer-Owned Portion],O5145),Table15[Unique ID],0),0)))</f>
        <v/>
      </c>
      <c r="X5145"/>
    </row>
    <row r="5146" spans="2:24" x14ac:dyDescent="0.25">
      <c r="B5146" s="146"/>
      <c r="C5146" s="31"/>
      <c r="D5146" s="31"/>
      <c r="E5146" s="44"/>
      <c r="F5146" s="43"/>
      <c r="G5146" s="84"/>
      <c r="H5146" s="31"/>
      <c r="I5146" s="205"/>
      <c r="J5146" s="84"/>
      <c r="K5146" s="31"/>
      <c r="L5146" s="31"/>
      <c r="M5146" s="169"/>
      <c r="N5146" s="148"/>
      <c r="O5146" s="106"/>
      <c r="P5146" s="43"/>
      <c r="Q5146" s="205"/>
      <c r="R5146" s="84"/>
      <c r="S5146" s="31"/>
      <c r="T5146" s="31"/>
      <c r="U5146" s="169"/>
      <c r="V5146" s="150"/>
      <c r="W5146" s="141" t="str" cm="1">
        <f t="array" ref="W5146">IF(SUM(LEN(B5146:V5146))=0,"",IF(OR(OR(ISBLANK(F5146),SUM(LEN(C5146),LEN(D5146))=0),AND(NOT(E5146="Unknown"),ISBLANK(J5146)),AND(NOT(O5146="Unknown"),ISBLANK(R5146))),"Missing Information", INDEX(Table15[Entire Service Line Classification], MATCH(SUMIFS(Table15[Unique ID],Table15[System-Owned Portion],E5146,Table15[If Material Anything Other than "Lead" in Column E,Was Material Ever Previously Lead?],G5146,Table15[Customer-Owned Portion],O5146),Table15[Unique ID],0),0)))</f>
        <v/>
      </c>
      <c r="X5146"/>
    </row>
    <row r="5147" spans="2:24" x14ac:dyDescent="0.25">
      <c r="B5147" s="146"/>
      <c r="C5147" s="31"/>
      <c r="D5147" s="31"/>
      <c r="E5147" s="44"/>
      <c r="F5147" s="43"/>
      <c r="G5147" s="84"/>
      <c r="H5147" s="31"/>
      <c r="I5147" s="205"/>
      <c r="J5147" s="84"/>
      <c r="K5147" s="31"/>
      <c r="L5147" s="31"/>
      <c r="M5147" s="169"/>
      <c r="N5147" s="148"/>
      <c r="O5147" s="106"/>
      <c r="P5147" s="43"/>
      <c r="Q5147" s="205"/>
      <c r="R5147" s="84"/>
      <c r="S5147" s="31"/>
      <c r="T5147" s="31"/>
      <c r="U5147" s="169"/>
      <c r="V5147" s="150"/>
      <c r="W5147" s="141" t="str" cm="1">
        <f t="array" ref="W5147">IF(SUM(LEN(B5147:V5147))=0,"",IF(OR(OR(ISBLANK(F5147),SUM(LEN(C5147),LEN(D5147))=0),AND(NOT(E5147="Unknown"),ISBLANK(J5147)),AND(NOT(O5147="Unknown"),ISBLANK(R5147))),"Missing Information", INDEX(Table15[Entire Service Line Classification], MATCH(SUMIFS(Table15[Unique ID],Table15[System-Owned Portion],E5147,Table15[If Material Anything Other than "Lead" in Column E,Was Material Ever Previously Lead?],G5147,Table15[Customer-Owned Portion],O5147),Table15[Unique ID],0),0)))</f>
        <v/>
      </c>
      <c r="X5147"/>
    </row>
    <row r="5148" spans="2:24" x14ac:dyDescent="0.25">
      <c r="B5148" s="146"/>
      <c r="C5148" s="31"/>
      <c r="D5148" s="31"/>
      <c r="E5148" s="44"/>
      <c r="F5148" s="43"/>
      <c r="G5148" s="84"/>
      <c r="H5148" s="31"/>
      <c r="I5148" s="205"/>
      <c r="J5148" s="84"/>
      <c r="K5148" s="31"/>
      <c r="L5148" s="31"/>
      <c r="M5148" s="169"/>
      <c r="N5148" s="148"/>
      <c r="O5148" s="106"/>
      <c r="P5148" s="43"/>
      <c r="Q5148" s="205"/>
      <c r="R5148" s="84"/>
      <c r="S5148" s="31"/>
      <c r="T5148" s="31"/>
      <c r="U5148" s="169"/>
      <c r="V5148" s="150"/>
      <c r="W5148" s="141" t="str" cm="1">
        <f t="array" ref="W5148">IF(SUM(LEN(B5148:V5148))=0,"",IF(OR(OR(ISBLANK(F5148),SUM(LEN(C5148),LEN(D5148))=0),AND(NOT(E5148="Unknown"),ISBLANK(J5148)),AND(NOT(O5148="Unknown"),ISBLANK(R5148))),"Missing Information", INDEX(Table15[Entire Service Line Classification], MATCH(SUMIFS(Table15[Unique ID],Table15[System-Owned Portion],E5148,Table15[If Material Anything Other than "Lead" in Column E,Was Material Ever Previously Lead?],G5148,Table15[Customer-Owned Portion],O5148),Table15[Unique ID],0),0)))</f>
        <v/>
      </c>
      <c r="X5148"/>
    </row>
    <row r="5149" spans="2:24" x14ac:dyDescent="0.25">
      <c r="B5149" s="146"/>
      <c r="C5149" s="31"/>
      <c r="D5149" s="31"/>
      <c r="E5149" s="44"/>
      <c r="F5149" s="43"/>
      <c r="G5149" s="84"/>
      <c r="H5149" s="31"/>
      <c r="I5149" s="205"/>
      <c r="J5149" s="84"/>
      <c r="K5149" s="31"/>
      <c r="L5149" s="31"/>
      <c r="M5149" s="169"/>
      <c r="N5149" s="148"/>
      <c r="O5149" s="106"/>
      <c r="P5149" s="43"/>
      <c r="Q5149" s="205"/>
      <c r="R5149" s="84"/>
      <c r="S5149" s="31"/>
      <c r="T5149" s="31"/>
      <c r="U5149" s="169"/>
      <c r="V5149" s="150"/>
      <c r="W5149" s="141" t="str" cm="1">
        <f t="array" ref="W5149">IF(SUM(LEN(B5149:V5149))=0,"",IF(OR(OR(ISBLANK(F5149),SUM(LEN(C5149),LEN(D5149))=0),AND(NOT(E5149="Unknown"),ISBLANK(J5149)),AND(NOT(O5149="Unknown"),ISBLANK(R5149))),"Missing Information", INDEX(Table15[Entire Service Line Classification], MATCH(SUMIFS(Table15[Unique ID],Table15[System-Owned Portion],E5149,Table15[If Material Anything Other than "Lead" in Column E,Was Material Ever Previously Lead?],G5149,Table15[Customer-Owned Portion],O5149),Table15[Unique ID],0),0)))</f>
        <v/>
      </c>
      <c r="X5149"/>
    </row>
    <row r="5150" spans="2:24" x14ac:dyDescent="0.25">
      <c r="B5150" s="146"/>
      <c r="C5150" s="31"/>
      <c r="D5150" s="31"/>
      <c r="E5150" s="44"/>
      <c r="F5150" s="43"/>
      <c r="G5150" s="84"/>
      <c r="H5150" s="31"/>
      <c r="I5150" s="205"/>
      <c r="J5150" s="84"/>
      <c r="K5150" s="31"/>
      <c r="L5150" s="31"/>
      <c r="M5150" s="169"/>
      <c r="N5150" s="148"/>
      <c r="O5150" s="106"/>
      <c r="P5150" s="43"/>
      <c r="Q5150" s="205"/>
      <c r="R5150" s="84"/>
      <c r="S5150" s="31"/>
      <c r="T5150" s="31"/>
      <c r="U5150" s="169"/>
      <c r="V5150" s="150"/>
      <c r="W5150" s="141" t="str" cm="1">
        <f t="array" ref="W5150">IF(SUM(LEN(B5150:V5150))=0,"",IF(OR(OR(ISBLANK(F5150),SUM(LEN(C5150),LEN(D5150))=0),AND(NOT(E5150="Unknown"),ISBLANK(J5150)),AND(NOT(O5150="Unknown"),ISBLANK(R5150))),"Missing Information", INDEX(Table15[Entire Service Line Classification], MATCH(SUMIFS(Table15[Unique ID],Table15[System-Owned Portion],E5150,Table15[If Material Anything Other than "Lead" in Column E,Was Material Ever Previously Lead?],G5150,Table15[Customer-Owned Portion],O5150),Table15[Unique ID],0),0)))</f>
        <v/>
      </c>
      <c r="X5150"/>
    </row>
    <row r="5151" spans="2:24" x14ac:dyDescent="0.25">
      <c r="B5151" s="146"/>
      <c r="C5151" s="31"/>
      <c r="D5151" s="31"/>
      <c r="E5151" s="44"/>
      <c r="F5151" s="43"/>
      <c r="G5151" s="84"/>
      <c r="H5151" s="31"/>
      <c r="I5151" s="205"/>
      <c r="J5151" s="84"/>
      <c r="K5151" s="31"/>
      <c r="L5151" s="31"/>
      <c r="M5151" s="169"/>
      <c r="N5151" s="148"/>
      <c r="O5151" s="106"/>
      <c r="P5151" s="43"/>
      <c r="Q5151" s="205"/>
      <c r="R5151" s="84"/>
      <c r="S5151" s="31"/>
      <c r="T5151" s="31"/>
      <c r="U5151" s="169"/>
      <c r="V5151" s="150"/>
      <c r="W5151" s="141" t="str" cm="1">
        <f t="array" ref="W5151">IF(SUM(LEN(B5151:V5151))=0,"",IF(OR(OR(ISBLANK(F5151),SUM(LEN(C5151),LEN(D5151))=0),AND(NOT(E5151="Unknown"),ISBLANK(J5151)),AND(NOT(O5151="Unknown"),ISBLANK(R5151))),"Missing Information", INDEX(Table15[Entire Service Line Classification], MATCH(SUMIFS(Table15[Unique ID],Table15[System-Owned Portion],E5151,Table15[If Material Anything Other than "Lead" in Column E,Was Material Ever Previously Lead?],G5151,Table15[Customer-Owned Portion],O5151),Table15[Unique ID],0),0)))</f>
        <v/>
      </c>
      <c r="X5151"/>
    </row>
    <row r="5152" spans="2:24" x14ac:dyDescent="0.25">
      <c r="B5152" s="146"/>
      <c r="C5152" s="31"/>
      <c r="D5152" s="31"/>
      <c r="E5152" s="44"/>
      <c r="F5152" s="43"/>
      <c r="G5152" s="84"/>
      <c r="H5152" s="31"/>
      <c r="I5152" s="205"/>
      <c r="J5152" s="84"/>
      <c r="K5152" s="31"/>
      <c r="L5152" s="31"/>
      <c r="M5152" s="169"/>
      <c r="N5152" s="148"/>
      <c r="O5152" s="106"/>
      <c r="P5152" s="43"/>
      <c r="Q5152" s="205"/>
      <c r="R5152" s="84"/>
      <c r="S5152" s="31"/>
      <c r="T5152" s="31"/>
      <c r="U5152" s="169"/>
      <c r="V5152" s="150"/>
      <c r="W5152" s="141" t="str" cm="1">
        <f t="array" ref="W5152">IF(SUM(LEN(B5152:V5152))=0,"",IF(OR(OR(ISBLANK(F5152),SUM(LEN(C5152),LEN(D5152))=0),AND(NOT(E5152="Unknown"),ISBLANK(J5152)),AND(NOT(O5152="Unknown"),ISBLANK(R5152))),"Missing Information", INDEX(Table15[Entire Service Line Classification], MATCH(SUMIFS(Table15[Unique ID],Table15[System-Owned Portion],E5152,Table15[If Material Anything Other than "Lead" in Column E,Was Material Ever Previously Lead?],G5152,Table15[Customer-Owned Portion],O5152),Table15[Unique ID],0),0)))</f>
        <v/>
      </c>
      <c r="X5152"/>
    </row>
    <row r="5153" spans="2:24" x14ac:dyDescent="0.25">
      <c r="B5153" s="146"/>
      <c r="C5153" s="31"/>
      <c r="D5153" s="31"/>
      <c r="E5153" s="44"/>
      <c r="F5153" s="43"/>
      <c r="G5153" s="84"/>
      <c r="H5153" s="31"/>
      <c r="I5153" s="205"/>
      <c r="J5153" s="84"/>
      <c r="K5153" s="31"/>
      <c r="L5153" s="31"/>
      <c r="M5153" s="169"/>
      <c r="N5153" s="148"/>
      <c r="O5153" s="106"/>
      <c r="P5153" s="43"/>
      <c r="Q5153" s="205"/>
      <c r="R5153" s="84"/>
      <c r="S5153" s="31"/>
      <c r="T5153" s="31"/>
      <c r="U5153" s="169"/>
      <c r="V5153" s="150"/>
      <c r="W5153" s="141" t="str" cm="1">
        <f t="array" ref="W5153">IF(SUM(LEN(B5153:V5153))=0,"",IF(OR(OR(ISBLANK(F5153),SUM(LEN(C5153),LEN(D5153))=0),AND(NOT(E5153="Unknown"),ISBLANK(J5153)),AND(NOT(O5153="Unknown"),ISBLANK(R5153))),"Missing Information", INDEX(Table15[Entire Service Line Classification], MATCH(SUMIFS(Table15[Unique ID],Table15[System-Owned Portion],E5153,Table15[If Material Anything Other than "Lead" in Column E,Was Material Ever Previously Lead?],G5153,Table15[Customer-Owned Portion],O5153),Table15[Unique ID],0),0)))</f>
        <v/>
      </c>
      <c r="X5153"/>
    </row>
    <row r="5154" spans="2:24" x14ac:dyDescent="0.25">
      <c r="B5154" s="146"/>
      <c r="C5154" s="31"/>
      <c r="D5154" s="31"/>
      <c r="E5154" s="44"/>
      <c r="F5154" s="43"/>
      <c r="G5154" s="84"/>
      <c r="H5154" s="31"/>
      <c r="I5154" s="205"/>
      <c r="J5154" s="84"/>
      <c r="K5154" s="31"/>
      <c r="L5154" s="31"/>
      <c r="M5154" s="169"/>
      <c r="N5154" s="148"/>
      <c r="O5154" s="106"/>
      <c r="P5154" s="43"/>
      <c r="Q5154" s="205"/>
      <c r="R5154" s="84"/>
      <c r="S5154" s="31"/>
      <c r="T5154" s="31"/>
      <c r="U5154" s="169"/>
      <c r="V5154" s="150"/>
      <c r="W5154" s="141" t="str" cm="1">
        <f t="array" ref="W5154">IF(SUM(LEN(B5154:V5154))=0,"",IF(OR(OR(ISBLANK(F5154),SUM(LEN(C5154),LEN(D5154))=0),AND(NOT(E5154="Unknown"),ISBLANK(J5154)),AND(NOT(O5154="Unknown"),ISBLANK(R5154))),"Missing Information", INDEX(Table15[Entire Service Line Classification], MATCH(SUMIFS(Table15[Unique ID],Table15[System-Owned Portion],E5154,Table15[If Material Anything Other than "Lead" in Column E,Was Material Ever Previously Lead?],G5154,Table15[Customer-Owned Portion],O5154),Table15[Unique ID],0),0)))</f>
        <v/>
      </c>
      <c r="X5154"/>
    </row>
    <row r="5155" spans="2:24" x14ac:dyDescent="0.25">
      <c r="B5155" s="146"/>
      <c r="C5155" s="31"/>
      <c r="D5155" s="31"/>
      <c r="E5155" s="44"/>
      <c r="F5155" s="43"/>
      <c r="G5155" s="84"/>
      <c r="H5155" s="31"/>
      <c r="I5155" s="205"/>
      <c r="J5155" s="84"/>
      <c r="K5155" s="31"/>
      <c r="L5155" s="31"/>
      <c r="M5155" s="169"/>
      <c r="N5155" s="148"/>
      <c r="O5155" s="106"/>
      <c r="P5155" s="43"/>
      <c r="Q5155" s="205"/>
      <c r="R5155" s="84"/>
      <c r="S5155" s="31"/>
      <c r="T5155" s="31"/>
      <c r="U5155" s="169"/>
      <c r="V5155" s="150"/>
      <c r="W5155" s="141" t="str" cm="1">
        <f t="array" ref="W5155">IF(SUM(LEN(B5155:V5155))=0,"",IF(OR(OR(ISBLANK(F5155),SUM(LEN(C5155),LEN(D5155))=0),AND(NOT(E5155="Unknown"),ISBLANK(J5155)),AND(NOT(O5155="Unknown"),ISBLANK(R5155))),"Missing Information", INDEX(Table15[Entire Service Line Classification], MATCH(SUMIFS(Table15[Unique ID],Table15[System-Owned Portion],E5155,Table15[If Material Anything Other than "Lead" in Column E,Was Material Ever Previously Lead?],G5155,Table15[Customer-Owned Portion],O5155),Table15[Unique ID],0),0)))</f>
        <v/>
      </c>
      <c r="X5155"/>
    </row>
    <row r="5156" spans="2:24" x14ac:dyDescent="0.25">
      <c r="B5156" s="146"/>
      <c r="C5156" s="31"/>
      <c r="D5156" s="31"/>
      <c r="E5156" s="44"/>
      <c r="F5156" s="43"/>
      <c r="G5156" s="84"/>
      <c r="H5156" s="31"/>
      <c r="I5156" s="205"/>
      <c r="J5156" s="84"/>
      <c r="K5156" s="31"/>
      <c r="L5156" s="31"/>
      <c r="M5156" s="169"/>
      <c r="N5156" s="148"/>
      <c r="O5156" s="106"/>
      <c r="P5156" s="43"/>
      <c r="Q5156" s="205"/>
      <c r="R5156" s="84"/>
      <c r="S5156" s="31"/>
      <c r="T5156" s="31"/>
      <c r="U5156" s="169"/>
      <c r="V5156" s="150"/>
      <c r="W5156" s="141" t="str" cm="1">
        <f t="array" ref="W5156">IF(SUM(LEN(B5156:V5156))=0,"",IF(OR(OR(ISBLANK(F5156),SUM(LEN(C5156),LEN(D5156))=0),AND(NOT(E5156="Unknown"),ISBLANK(J5156)),AND(NOT(O5156="Unknown"),ISBLANK(R5156))),"Missing Information", INDEX(Table15[Entire Service Line Classification], MATCH(SUMIFS(Table15[Unique ID],Table15[System-Owned Portion],E5156,Table15[If Material Anything Other than "Lead" in Column E,Was Material Ever Previously Lead?],G5156,Table15[Customer-Owned Portion],O5156),Table15[Unique ID],0),0)))</f>
        <v/>
      </c>
      <c r="X5156"/>
    </row>
    <row r="5157" spans="2:24" x14ac:dyDescent="0.25">
      <c r="B5157" s="146"/>
      <c r="C5157" s="31"/>
      <c r="D5157" s="31"/>
      <c r="E5157" s="44"/>
      <c r="F5157" s="43"/>
      <c r="G5157" s="84"/>
      <c r="H5157" s="31"/>
      <c r="I5157" s="205"/>
      <c r="J5157" s="84"/>
      <c r="K5157" s="31"/>
      <c r="L5157" s="31"/>
      <c r="M5157" s="169"/>
      <c r="N5157" s="148"/>
      <c r="O5157" s="106"/>
      <c r="P5157" s="43"/>
      <c r="Q5157" s="205"/>
      <c r="R5157" s="84"/>
      <c r="S5157" s="31"/>
      <c r="T5157" s="31"/>
      <c r="U5157" s="169"/>
      <c r="V5157" s="150"/>
      <c r="W5157" s="141" t="str" cm="1">
        <f t="array" ref="W5157">IF(SUM(LEN(B5157:V5157))=0,"",IF(OR(OR(ISBLANK(F5157),SUM(LEN(C5157),LEN(D5157))=0),AND(NOT(E5157="Unknown"),ISBLANK(J5157)),AND(NOT(O5157="Unknown"),ISBLANK(R5157))),"Missing Information", INDEX(Table15[Entire Service Line Classification], MATCH(SUMIFS(Table15[Unique ID],Table15[System-Owned Portion],E5157,Table15[If Material Anything Other than "Lead" in Column E,Was Material Ever Previously Lead?],G5157,Table15[Customer-Owned Portion],O5157),Table15[Unique ID],0),0)))</f>
        <v/>
      </c>
      <c r="X5157"/>
    </row>
    <row r="5158" spans="2:24" x14ac:dyDescent="0.25">
      <c r="B5158" s="146"/>
      <c r="C5158" s="31"/>
      <c r="D5158" s="31"/>
      <c r="E5158" s="44"/>
      <c r="F5158" s="43"/>
      <c r="G5158" s="84"/>
      <c r="H5158" s="31"/>
      <c r="I5158" s="205"/>
      <c r="J5158" s="84"/>
      <c r="K5158" s="31"/>
      <c r="L5158" s="31"/>
      <c r="M5158" s="169"/>
      <c r="N5158" s="148"/>
      <c r="O5158" s="106"/>
      <c r="P5158" s="43"/>
      <c r="Q5158" s="205"/>
      <c r="R5158" s="84"/>
      <c r="S5158" s="31"/>
      <c r="T5158" s="31"/>
      <c r="U5158" s="169"/>
      <c r="V5158" s="150"/>
      <c r="W5158" s="141" t="str" cm="1">
        <f t="array" ref="W5158">IF(SUM(LEN(B5158:V5158))=0,"",IF(OR(OR(ISBLANK(F5158),SUM(LEN(C5158),LEN(D5158))=0),AND(NOT(E5158="Unknown"),ISBLANK(J5158)),AND(NOT(O5158="Unknown"),ISBLANK(R5158))),"Missing Information", INDEX(Table15[Entire Service Line Classification], MATCH(SUMIFS(Table15[Unique ID],Table15[System-Owned Portion],E5158,Table15[If Material Anything Other than "Lead" in Column E,Was Material Ever Previously Lead?],G5158,Table15[Customer-Owned Portion],O5158),Table15[Unique ID],0),0)))</f>
        <v/>
      </c>
      <c r="X5158"/>
    </row>
    <row r="5159" spans="2:24" x14ac:dyDescent="0.25">
      <c r="B5159" s="146"/>
      <c r="C5159" s="31"/>
      <c r="D5159" s="31"/>
      <c r="E5159" s="44"/>
      <c r="F5159" s="43"/>
      <c r="G5159" s="84"/>
      <c r="H5159" s="31"/>
      <c r="I5159" s="205"/>
      <c r="J5159" s="84"/>
      <c r="K5159" s="31"/>
      <c r="L5159" s="31"/>
      <c r="M5159" s="169"/>
      <c r="N5159" s="148"/>
      <c r="O5159" s="106"/>
      <c r="P5159" s="43"/>
      <c r="Q5159" s="205"/>
      <c r="R5159" s="84"/>
      <c r="S5159" s="31"/>
      <c r="T5159" s="31"/>
      <c r="U5159" s="169"/>
      <c r="V5159" s="150"/>
      <c r="W5159" s="141" t="str" cm="1">
        <f t="array" ref="W5159">IF(SUM(LEN(B5159:V5159))=0,"",IF(OR(OR(ISBLANK(F5159),SUM(LEN(C5159),LEN(D5159))=0),AND(NOT(E5159="Unknown"),ISBLANK(J5159)),AND(NOT(O5159="Unknown"),ISBLANK(R5159))),"Missing Information", INDEX(Table15[Entire Service Line Classification], MATCH(SUMIFS(Table15[Unique ID],Table15[System-Owned Portion],E5159,Table15[If Material Anything Other than "Lead" in Column E,Was Material Ever Previously Lead?],G5159,Table15[Customer-Owned Portion],O5159),Table15[Unique ID],0),0)))</f>
        <v/>
      </c>
      <c r="X5159"/>
    </row>
    <row r="5160" spans="2:24" x14ac:dyDescent="0.25">
      <c r="B5160" s="146"/>
      <c r="C5160" s="31"/>
      <c r="D5160" s="31"/>
      <c r="E5160" s="44"/>
      <c r="F5160" s="43"/>
      <c r="G5160" s="84"/>
      <c r="H5160" s="31"/>
      <c r="I5160" s="205"/>
      <c r="J5160" s="84"/>
      <c r="K5160" s="31"/>
      <c r="L5160" s="31"/>
      <c r="M5160" s="169"/>
      <c r="N5160" s="148"/>
      <c r="O5160" s="106"/>
      <c r="P5160" s="43"/>
      <c r="Q5160" s="205"/>
      <c r="R5160" s="84"/>
      <c r="S5160" s="31"/>
      <c r="T5160" s="31"/>
      <c r="U5160" s="169"/>
      <c r="V5160" s="150"/>
      <c r="W5160" s="141" t="str" cm="1">
        <f t="array" ref="W5160">IF(SUM(LEN(B5160:V5160))=0,"",IF(OR(OR(ISBLANK(F5160),SUM(LEN(C5160),LEN(D5160))=0),AND(NOT(E5160="Unknown"),ISBLANK(J5160)),AND(NOT(O5160="Unknown"),ISBLANK(R5160))),"Missing Information", INDEX(Table15[Entire Service Line Classification], MATCH(SUMIFS(Table15[Unique ID],Table15[System-Owned Portion],E5160,Table15[If Material Anything Other than "Lead" in Column E,Was Material Ever Previously Lead?],G5160,Table15[Customer-Owned Portion],O5160),Table15[Unique ID],0),0)))</f>
        <v/>
      </c>
      <c r="X5160"/>
    </row>
    <row r="5161" spans="2:24" x14ac:dyDescent="0.25">
      <c r="B5161" s="146"/>
      <c r="C5161" s="31"/>
      <c r="D5161" s="31"/>
      <c r="E5161" s="44"/>
      <c r="F5161" s="43"/>
      <c r="G5161" s="84"/>
      <c r="H5161" s="31"/>
      <c r="I5161" s="205"/>
      <c r="J5161" s="84"/>
      <c r="K5161" s="31"/>
      <c r="L5161" s="31"/>
      <c r="M5161" s="169"/>
      <c r="N5161" s="148"/>
      <c r="O5161" s="106"/>
      <c r="P5161" s="43"/>
      <c r="Q5161" s="205"/>
      <c r="R5161" s="84"/>
      <c r="S5161" s="31"/>
      <c r="T5161" s="31"/>
      <c r="U5161" s="169"/>
      <c r="V5161" s="150"/>
      <c r="W5161" s="141" t="str" cm="1">
        <f t="array" ref="W5161">IF(SUM(LEN(B5161:V5161))=0,"",IF(OR(OR(ISBLANK(F5161),SUM(LEN(C5161),LEN(D5161))=0),AND(NOT(E5161="Unknown"),ISBLANK(J5161)),AND(NOT(O5161="Unknown"),ISBLANK(R5161))),"Missing Information", INDEX(Table15[Entire Service Line Classification], MATCH(SUMIFS(Table15[Unique ID],Table15[System-Owned Portion],E5161,Table15[If Material Anything Other than "Lead" in Column E,Was Material Ever Previously Lead?],G5161,Table15[Customer-Owned Portion],O5161),Table15[Unique ID],0),0)))</f>
        <v/>
      </c>
      <c r="X5161"/>
    </row>
    <row r="5162" spans="2:24" x14ac:dyDescent="0.25">
      <c r="B5162" s="146"/>
      <c r="C5162" s="31"/>
      <c r="D5162" s="31"/>
      <c r="E5162" s="44"/>
      <c r="F5162" s="43"/>
      <c r="G5162" s="84"/>
      <c r="H5162" s="31"/>
      <c r="I5162" s="205"/>
      <c r="J5162" s="84"/>
      <c r="K5162" s="31"/>
      <c r="L5162" s="31"/>
      <c r="M5162" s="169"/>
      <c r="N5162" s="148"/>
      <c r="O5162" s="106"/>
      <c r="P5162" s="43"/>
      <c r="Q5162" s="205"/>
      <c r="R5162" s="84"/>
      <c r="S5162" s="31"/>
      <c r="T5162" s="31"/>
      <c r="U5162" s="169"/>
      <c r="V5162" s="150"/>
      <c r="W5162" s="141" t="str" cm="1">
        <f t="array" ref="W5162">IF(SUM(LEN(B5162:V5162))=0,"",IF(OR(OR(ISBLANK(F5162),SUM(LEN(C5162),LEN(D5162))=0),AND(NOT(E5162="Unknown"),ISBLANK(J5162)),AND(NOT(O5162="Unknown"),ISBLANK(R5162))),"Missing Information", INDEX(Table15[Entire Service Line Classification], MATCH(SUMIFS(Table15[Unique ID],Table15[System-Owned Portion],E5162,Table15[If Material Anything Other than "Lead" in Column E,Was Material Ever Previously Lead?],G5162,Table15[Customer-Owned Portion],O5162),Table15[Unique ID],0),0)))</f>
        <v/>
      </c>
      <c r="X5162"/>
    </row>
    <row r="5163" spans="2:24" x14ac:dyDescent="0.25">
      <c r="B5163" s="146"/>
      <c r="C5163" s="31"/>
      <c r="D5163" s="31"/>
      <c r="E5163" s="44"/>
      <c r="F5163" s="43"/>
      <c r="G5163" s="84"/>
      <c r="H5163" s="31"/>
      <c r="I5163" s="205"/>
      <c r="J5163" s="84"/>
      <c r="K5163" s="31"/>
      <c r="L5163" s="31"/>
      <c r="M5163" s="169"/>
      <c r="N5163" s="148"/>
      <c r="O5163" s="106"/>
      <c r="P5163" s="43"/>
      <c r="Q5163" s="205"/>
      <c r="R5163" s="84"/>
      <c r="S5163" s="31"/>
      <c r="T5163" s="31"/>
      <c r="U5163" s="169"/>
      <c r="V5163" s="150"/>
      <c r="W5163" s="141" t="str" cm="1">
        <f t="array" ref="W5163">IF(SUM(LEN(B5163:V5163))=0,"",IF(OR(OR(ISBLANK(F5163),SUM(LEN(C5163),LEN(D5163))=0),AND(NOT(E5163="Unknown"),ISBLANK(J5163)),AND(NOT(O5163="Unknown"),ISBLANK(R5163))),"Missing Information", INDEX(Table15[Entire Service Line Classification], MATCH(SUMIFS(Table15[Unique ID],Table15[System-Owned Portion],E5163,Table15[If Material Anything Other than "Lead" in Column E,Was Material Ever Previously Lead?],G5163,Table15[Customer-Owned Portion],O5163),Table15[Unique ID],0),0)))</f>
        <v/>
      </c>
      <c r="X5163"/>
    </row>
    <row r="5164" spans="2:24" x14ac:dyDescent="0.25">
      <c r="B5164" s="146"/>
      <c r="C5164" s="31"/>
      <c r="D5164" s="31"/>
      <c r="E5164" s="44"/>
      <c r="F5164" s="43"/>
      <c r="G5164" s="84"/>
      <c r="H5164" s="31"/>
      <c r="I5164" s="205"/>
      <c r="J5164" s="84"/>
      <c r="K5164" s="31"/>
      <c r="L5164" s="31"/>
      <c r="M5164" s="169"/>
      <c r="N5164" s="148"/>
      <c r="O5164" s="106"/>
      <c r="P5164" s="43"/>
      <c r="Q5164" s="205"/>
      <c r="R5164" s="84"/>
      <c r="S5164" s="31"/>
      <c r="T5164" s="31"/>
      <c r="U5164" s="169"/>
      <c r="V5164" s="150"/>
      <c r="W5164" s="141" t="str" cm="1">
        <f t="array" ref="W5164">IF(SUM(LEN(B5164:V5164))=0,"",IF(OR(OR(ISBLANK(F5164),SUM(LEN(C5164),LEN(D5164))=0),AND(NOT(E5164="Unknown"),ISBLANK(J5164)),AND(NOT(O5164="Unknown"),ISBLANK(R5164))),"Missing Information", INDEX(Table15[Entire Service Line Classification], MATCH(SUMIFS(Table15[Unique ID],Table15[System-Owned Portion],E5164,Table15[If Material Anything Other than "Lead" in Column E,Was Material Ever Previously Lead?],G5164,Table15[Customer-Owned Portion],O5164),Table15[Unique ID],0),0)))</f>
        <v/>
      </c>
      <c r="X5164"/>
    </row>
    <row r="5165" spans="2:24" x14ac:dyDescent="0.25">
      <c r="B5165" s="146"/>
      <c r="C5165" s="31"/>
      <c r="D5165" s="31"/>
      <c r="E5165" s="44"/>
      <c r="F5165" s="43"/>
      <c r="G5165" s="84"/>
      <c r="H5165" s="31"/>
      <c r="I5165" s="205"/>
      <c r="J5165" s="84"/>
      <c r="K5165" s="31"/>
      <c r="L5165" s="31"/>
      <c r="M5165" s="169"/>
      <c r="N5165" s="148"/>
      <c r="O5165" s="106"/>
      <c r="P5165" s="43"/>
      <c r="Q5165" s="205"/>
      <c r="R5165" s="84"/>
      <c r="S5165" s="31"/>
      <c r="T5165" s="31"/>
      <c r="U5165" s="169"/>
      <c r="V5165" s="150"/>
      <c r="W5165" s="141" t="str" cm="1">
        <f t="array" ref="W5165">IF(SUM(LEN(B5165:V5165))=0,"",IF(OR(OR(ISBLANK(F5165),SUM(LEN(C5165),LEN(D5165))=0),AND(NOT(E5165="Unknown"),ISBLANK(J5165)),AND(NOT(O5165="Unknown"),ISBLANK(R5165))),"Missing Information", INDEX(Table15[Entire Service Line Classification], MATCH(SUMIFS(Table15[Unique ID],Table15[System-Owned Portion],E5165,Table15[If Material Anything Other than "Lead" in Column E,Was Material Ever Previously Lead?],G5165,Table15[Customer-Owned Portion],O5165),Table15[Unique ID],0),0)))</f>
        <v/>
      </c>
      <c r="X5165"/>
    </row>
    <row r="5166" spans="2:24" x14ac:dyDescent="0.25">
      <c r="B5166" s="146"/>
      <c r="C5166" s="31"/>
      <c r="D5166" s="31"/>
      <c r="E5166" s="44"/>
      <c r="F5166" s="43"/>
      <c r="G5166" s="84"/>
      <c r="H5166" s="31"/>
      <c r="I5166" s="205"/>
      <c r="J5166" s="84"/>
      <c r="K5166" s="31"/>
      <c r="L5166" s="31"/>
      <c r="M5166" s="169"/>
      <c r="N5166" s="148"/>
      <c r="O5166" s="106"/>
      <c r="P5166" s="43"/>
      <c r="Q5166" s="205"/>
      <c r="R5166" s="84"/>
      <c r="S5166" s="31"/>
      <c r="T5166" s="31"/>
      <c r="U5166" s="169"/>
      <c r="V5166" s="150"/>
      <c r="W5166" s="141" t="str" cm="1">
        <f t="array" ref="W5166">IF(SUM(LEN(B5166:V5166))=0,"",IF(OR(OR(ISBLANK(F5166),SUM(LEN(C5166),LEN(D5166))=0),AND(NOT(E5166="Unknown"),ISBLANK(J5166)),AND(NOT(O5166="Unknown"),ISBLANK(R5166))),"Missing Information", INDEX(Table15[Entire Service Line Classification], MATCH(SUMIFS(Table15[Unique ID],Table15[System-Owned Portion],E5166,Table15[If Material Anything Other than "Lead" in Column E,Was Material Ever Previously Lead?],G5166,Table15[Customer-Owned Portion],O5166),Table15[Unique ID],0),0)))</f>
        <v/>
      </c>
      <c r="X5166"/>
    </row>
    <row r="5167" spans="2:24" x14ac:dyDescent="0.25">
      <c r="B5167" s="146"/>
      <c r="C5167" s="31"/>
      <c r="D5167" s="31"/>
      <c r="E5167" s="44"/>
      <c r="F5167" s="43"/>
      <c r="G5167" s="84"/>
      <c r="H5167" s="31"/>
      <c r="I5167" s="205"/>
      <c r="J5167" s="84"/>
      <c r="K5167" s="31"/>
      <c r="L5167" s="31"/>
      <c r="M5167" s="169"/>
      <c r="N5167" s="148"/>
      <c r="O5167" s="106"/>
      <c r="P5167" s="43"/>
      <c r="Q5167" s="205"/>
      <c r="R5167" s="84"/>
      <c r="S5167" s="31"/>
      <c r="T5167" s="31"/>
      <c r="U5167" s="169"/>
      <c r="V5167" s="150"/>
      <c r="W5167" s="141" t="str" cm="1">
        <f t="array" ref="W5167">IF(SUM(LEN(B5167:V5167))=0,"",IF(OR(OR(ISBLANK(F5167),SUM(LEN(C5167),LEN(D5167))=0),AND(NOT(E5167="Unknown"),ISBLANK(J5167)),AND(NOT(O5167="Unknown"),ISBLANK(R5167))),"Missing Information", INDEX(Table15[Entire Service Line Classification], MATCH(SUMIFS(Table15[Unique ID],Table15[System-Owned Portion],E5167,Table15[If Material Anything Other than "Lead" in Column E,Was Material Ever Previously Lead?],G5167,Table15[Customer-Owned Portion],O5167),Table15[Unique ID],0),0)))</f>
        <v/>
      </c>
      <c r="X5167"/>
    </row>
    <row r="5168" spans="2:24" x14ac:dyDescent="0.25">
      <c r="B5168" s="146"/>
      <c r="C5168" s="31"/>
      <c r="D5168" s="31"/>
      <c r="E5168" s="44"/>
      <c r="F5168" s="43"/>
      <c r="G5168" s="84"/>
      <c r="H5168" s="31"/>
      <c r="I5168" s="205"/>
      <c r="J5168" s="84"/>
      <c r="K5168" s="31"/>
      <c r="L5168" s="31"/>
      <c r="M5168" s="169"/>
      <c r="N5168" s="148"/>
      <c r="O5168" s="106"/>
      <c r="P5168" s="43"/>
      <c r="Q5168" s="205"/>
      <c r="R5168" s="84"/>
      <c r="S5168" s="31"/>
      <c r="T5168" s="31"/>
      <c r="U5168" s="169"/>
      <c r="V5168" s="150"/>
      <c r="W5168" s="141" t="str" cm="1">
        <f t="array" ref="W5168">IF(SUM(LEN(B5168:V5168))=0,"",IF(OR(OR(ISBLANK(F5168),SUM(LEN(C5168),LEN(D5168))=0),AND(NOT(E5168="Unknown"),ISBLANK(J5168)),AND(NOT(O5168="Unknown"),ISBLANK(R5168))),"Missing Information", INDEX(Table15[Entire Service Line Classification], MATCH(SUMIFS(Table15[Unique ID],Table15[System-Owned Portion],E5168,Table15[If Material Anything Other than "Lead" in Column E,Was Material Ever Previously Lead?],G5168,Table15[Customer-Owned Portion],O5168),Table15[Unique ID],0),0)))</f>
        <v/>
      </c>
      <c r="X5168"/>
    </row>
    <row r="5169" spans="2:24" x14ac:dyDescent="0.25">
      <c r="B5169" s="146"/>
      <c r="C5169" s="31"/>
      <c r="D5169" s="31"/>
      <c r="E5169" s="44"/>
      <c r="F5169" s="43"/>
      <c r="G5169" s="84"/>
      <c r="H5169" s="31"/>
      <c r="I5169" s="205"/>
      <c r="J5169" s="84"/>
      <c r="K5169" s="31"/>
      <c r="L5169" s="31"/>
      <c r="M5169" s="169"/>
      <c r="N5169" s="148"/>
      <c r="O5169" s="106"/>
      <c r="P5169" s="43"/>
      <c r="Q5169" s="205"/>
      <c r="R5169" s="84"/>
      <c r="S5169" s="31"/>
      <c r="T5169" s="31"/>
      <c r="U5169" s="169"/>
      <c r="V5169" s="150"/>
      <c r="W5169" s="141" t="str" cm="1">
        <f t="array" ref="W5169">IF(SUM(LEN(B5169:V5169))=0,"",IF(OR(OR(ISBLANK(F5169),SUM(LEN(C5169),LEN(D5169))=0),AND(NOT(E5169="Unknown"),ISBLANK(J5169)),AND(NOT(O5169="Unknown"),ISBLANK(R5169))),"Missing Information", INDEX(Table15[Entire Service Line Classification], MATCH(SUMIFS(Table15[Unique ID],Table15[System-Owned Portion],E5169,Table15[If Material Anything Other than "Lead" in Column E,Was Material Ever Previously Lead?],G5169,Table15[Customer-Owned Portion],O5169),Table15[Unique ID],0),0)))</f>
        <v/>
      </c>
      <c r="X5169"/>
    </row>
    <row r="5170" spans="2:24" x14ac:dyDescent="0.25">
      <c r="B5170" s="146"/>
      <c r="C5170" s="31"/>
      <c r="D5170" s="31"/>
      <c r="E5170" s="44"/>
      <c r="F5170" s="43"/>
      <c r="G5170" s="84"/>
      <c r="H5170" s="31"/>
      <c r="I5170" s="205"/>
      <c r="J5170" s="84"/>
      <c r="K5170" s="31"/>
      <c r="L5170" s="31"/>
      <c r="M5170" s="169"/>
      <c r="N5170" s="148"/>
      <c r="O5170" s="106"/>
      <c r="P5170" s="43"/>
      <c r="Q5170" s="205"/>
      <c r="R5170" s="84"/>
      <c r="S5170" s="31"/>
      <c r="T5170" s="31"/>
      <c r="U5170" s="169"/>
      <c r="V5170" s="150"/>
      <c r="W5170" s="141" t="str" cm="1">
        <f t="array" ref="W5170">IF(SUM(LEN(B5170:V5170))=0,"",IF(OR(OR(ISBLANK(F5170),SUM(LEN(C5170),LEN(D5170))=0),AND(NOT(E5170="Unknown"),ISBLANK(J5170)),AND(NOT(O5170="Unknown"),ISBLANK(R5170))),"Missing Information", INDEX(Table15[Entire Service Line Classification], MATCH(SUMIFS(Table15[Unique ID],Table15[System-Owned Portion],E5170,Table15[If Material Anything Other than "Lead" in Column E,Was Material Ever Previously Lead?],G5170,Table15[Customer-Owned Portion],O5170),Table15[Unique ID],0),0)))</f>
        <v/>
      </c>
      <c r="X5170"/>
    </row>
    <row r="5171" spans="2:24" x14ac:dyDescent="0.25">
      <c r="B5171" s="146"/>
      <c r="C5171" s="31"/>
      <c r="D5171" s="31"/>
      <c r="E5171" s="44"/>
      <c r="F5171" s="43"/>
      <c r="G5171" s="84"/>
      <c r="H5171" s="31"/>
      <c r="I5171" s="205"/>
      <c r="J5171" s="84"/>
      <c r="K5171" s="31"/>
      <c r="L5171" s="31"/>
      <c r="M5171" s="169"/>
      <c r="N5171" s="148"/>
      <c r="O5171" s="106"/>
      <c r="P5171" s="43"/>
      <c r="Q5171" s="205"/>
      <c r="R5171" s="84"/>
      <c r="S5171" s="31"/>
      <c r="T5171" s="31"/>
      <c r="U5171" s="169"/>
      <c r="V5171" s="150"/>
      <c r="W5171" s="141" t="str" cm="1">
        <f t="array" ref="W5171">IF(SUM(LEN(B5171:V5171))=0,"",IF(OR(OR(ISBLANK(F5171),SUM(LEN(C5171),LEN(D5171))=0),AND(NOT(E5171="Unknown"),ISBLANK(J5171)),AND(NOT(O5171="Unknown"),ISBLANK(R5171))),"Missing Information", INDEX(Table15[Entire Service Line Classification], MATCH(SUMIFS(Table15[Unique ID],Table15[System-Owned Portion],E5171,Table15[If Material Anything Other than "Lead" in Column E,Was Material Ever Previously Lead?],G5171,Table15[Customer-Owned Portion],O5171),Table15[Unique ID],0),0)))</f>
        <v/>
      </c>
      <c r="X5171"/>
    </row>
    <row r="5172" spans="2:24" x14ac:dyDescent="0.25">
      <c r="B5172" s="146"/>
      <c r="C5172" s="31"/>
      <c r="D5172" s="31"/>
      <c r="E5172" s="44"/>
      <c r="F5172" s="43"/>
      <c r="G5172" s="84"/>
      <c r="H5172" s="31"/>
      <c r="I5172" s="205"/>
      <c r="J5172" s="84"/>
      <c r="K5172" s="31"/>
      <c r="L5172" s="31"/>
      <c r="M5172" s="169"/>
      <c r="N5172" s="148"/>
      <c r="O5172" s="106"/>
      <c r="P5172" s="43"/>
      <c r="Q5172" s="205"/>
      <c r="R5172" s="84"/>
      <c r="S5172" s="31"/>
      <c r="T5172" s="31"/>
      <c r="U5172" s="169"/>
      <c r="V5172" s="150"/>
      <c r="W5172" s="141" t="str" cm="1">
        <f t="array" ref="W5172">IF(SUM(LEN(B5172:V5172))=0,"",IF(OR(OR(ISBLANK(F5172),SUM(LEN(C5172),LEN(D5172))=0),AND(NOT(E5172="Unknown"),ISBLANK(J5172)),AND(NOT(O5172="Unknown"),ISBLANK(R5172))),"Missing Information", INDEX(Table15[Entire Service Line Classification], MATCH(SUMIFS(Table15[Unique ID],Table15[System-Owned Portion],E5172,Table15[If Material Anything Other than "Lead" in Column E,Was Material Ever Previously Lead?],G5172,Table15[Customer-Owned Portion],O5172),Table15[Unique ID],0),0)))</f>
        <v/>
      </c>
      <c r="X5172"/>
    </row>
    <row r="5173" spans="2:24" x14ac:dyDescent="0.25">
      <c r="B5173" s="146"/>
      <c r="C5173" s="31"/>
      <c r="D5173" s="31"/>
      <c r="E5173" s="44"/>
      <c r="F5173" s="43"/>
      <c r="G5173" s="84"/>
      <c r="H5173" s="31"/>
      <c r="I5173" s="205"/>
      <c r="J5173" s="84"/>
      <c r="K5173" s="31"/>
      <c r="L5173" s="31"/>
      <c r="M5173" s="169"/>
      <c r="N5173" s="148"/>
      <c r="O5173" s="106"/>
      <c r="P5173" s="43"/>
      <c r="Q5173" s="205"/>
      <c r="R5173" s="84"/>
      <c r="S5173" s="31"/>
      <c r="T5173" s="31"/>
      <c r="U5173" s="169"/>
      <c r="V5173" s="150"/>
      <c r="W5173" s="141" t="str" cm="1">
        <f t="array" ref="W5173">IF(SUM(LEN(B5173:V5173))=0,"",IF(OR(OR(ISBLANK(F5173),SUM(LEN(C5173),LEN(D5173))=0),AND(NOT(E5173="Unknown"),ISBLANK(J5173)),AND(NOT(O5173="Unknown"),ISBLANK(R5173))),"Missing Information", INDEX(Table15[Entire Service Line Classification], MATCH(SUMIFS(Table15[Unique ID],Table15[System-Owned Portion],E5173,Table15[If Material Anything Other than "Lead" in Column E,Was Material Ever Previously Lead?],G5173,Table15[Customer-Owned Portion],O5173),Table15[Unique ID],0),0)))</f>
        <v/>
      </c>
      <c r="X5173"/>
    </row>
    <row r="5174" spans="2:24" x14ac:dyDescent="0.25">
      <c r="B5174" s="146"/>
      <c r="C5174" s="31"/>
      <c r="D5174" s="31"/>
      <c r="E5174" s="44"/>
      <c r="F5174" s="43"/>
      <c r="G5174" s="84"/>
      <c r="H5174" s="31"/>
      <c r="I5174" s="205"/>
      <c r="J5174" s="84"/>
      <c r="K5174" s="31"/>
      <c r="L5174" s="31"/>
      <c r="M5174" s="169"/>
      <c r="N5174" s="148"/>
      <c r="O5174" s="106"/>
      <c r="P5174" s="43"/>
      <c r="Q5174" s="205"/>
      <c r="R5174" s="84"/>
      <c r="S5174" s="31"/>
      <c r="T5174" s="31"/>
      <c r="U5174" s="169"/>
      <c r="V5174" s="150"/>
      <c r="W5174" s="141" t="str" cm="1">
        <f t="array" ref="W5174">IF(SUM(LEN(B5174:V5174))=0,"",IF(OR(OR(ISBLANK(F5174),SUM(LEN(C5174),LEN(D5174))=0),AND(NOT(E5174="Unknown"),ISBLANK(J5174)),AND(NOT(O5174="Unknown"),ISBLANK(R5174))),"Missing Information", INDEX(Table15[Entire Service Line Classification], MATCH(SUMIFS(Table15[Unique ID],Table15[System-Owned Portion],E5174,Table15[If Material Anything Other than "Lead" in Column E,Was Material Ever Previously Lead?],G5174,Table15[Customer-Owned Portion],O5174),Table15[Unique ID],0),0)))</f>
        <v/>
      </c>
      <c r="X5174"/>
    </row>
    <row r="5175" spans="2:24" x14ac:dyDescent="0.25">
      <c r="B5175" s="146"/>
      <c r="C5175" s="31"/>
      <c r="D5175" s="31"/>
      <c r="E5175" s="44"/>
      <c r="F5175" s="43"/>
      <c r="G5175" s="84"/>
      <c r="H5175" s="31"/>
      <c r="I5175" s="205"/>
      <c r="J5175" s="84"/>
      <c r="K5175" s="31"/>
      <c r="L5175" s="31"/>
      <c r="M5175" s="169"/>
      <c r="N5175" s="148"/>
      <c r="O5175" s="106"/>
      <c r="P5175" s="43"/>
      <c r="Q5175" s="205"/>
      <c r="R5175" s="84"/>
      <c r="S5175" s="31"/>
      <c r="T5175" s="31"/>
      <c r="U5175" s="169"/>
      <c r="V5175" s="150"/>
      <c r="W5175" s="141" t="str" cm="1">
        <f t="array" ref="W5175">IF(SUM(LEN(B5175:V5175))=0,"",IF(OR(OR(ISBLANK(F5175),SUM(LEN(C5175),LEN(D5175))=0),AND(NOT(E5175="Unknown"),ISBLANK(J5175)),AND(NOT(O5175="Unknown"),ISBLANK(R5175))),"Missing Information", INDEX(Table15[Entire Service Line Classification], MATCH(SUMIFS(Table15[Unique ID],Table15[System-Owned Portion],E5175,Table15[If Material Anything Other than "Lead" in Column E,Was Material Ever Previously Lead?],G5175,Table15[Customer-Owned Portion],O5175),Table15[Unique ID],0),0)))</f>
        <v/>
      </c>
      <c r="X5175"/>
    </row>
    <row r="5176" spans="2:24" x14ac:dyDescent="0.25">
      <c r="B5176" s="146"/>
      <c r="C5176" s="31"/>
      <c r="D5176" s="31"/>
      <c r="E5176" s="44"/>
      <c r="F5176" s="43"/>
      <c r="G5176" s="84"/>
      <c r="H5176" s="31"/>
      <c r="I5176" s="205"/>
      <c r="J5176" s="84"/>
      <c r="K5176" s="31"/>
      <c r="L5176" s="31"/>
      <c r="M5176" s="169"/>
      <c r="N5176" s="148"/>
      <c r="O5176" s="106"/>
      <c r="P5176" s="43"/>
      <c r="Q5176" s="205"/>
      <c r="R5176" s="84"/>
      <c r="S5176" s="31"/>
      <c r="T5176" s="31"/>
      <c r="U5176" s="169"/>
      <c r="V5176" s="150"/>
      <c r="W5176" s="141" t="str" cm="1">
        <f t="array" ref="W5176">IF(SUM(LEN(B5176:V5176))=0,"",IF(OR(OR(ISBLANK(F5176),SUM(LEN(C5176),LEN(D5176))=0),AND(NOT(E5176="Unknown"),ISBLANK(J5176)),AND(NOT(O5176="Unknown"),ISBLANK(R5176))),"Missing Information", INDEX(Table15[Entire Service Line Classification], MATCH(SUMIFS(Table15[Unique ID],Table15[System-Owned Portion],E5176,Table15[If Material Anything Other than "Lead" in Column E,Was Material Ever Previously Lead?],G5176,Table15[Customer-Owned Portion],O5176),Table15[Unique ID],0),0)))</f>
        <v/>
      </c>
      <c r="X5176"/>
    </row>
    <row r="5177" spans="2:24" x14ac:dyDescent="0.25">
      <c r="B5177" s="146"/>
      <c r="C5177" s="31"/>
      <c r="D5177" s="31"/>
      <c r="E5177" s="44"/>
      <c r="F5177" s="43"/>
      <c r="G5177" s="84"/>
      <c r="H5177" s="31"/>
      <c r="I5177" s="205"/>
      <c r="J5177" s="84"/>
      <c r="K5177" s="31"/>
      <c r="L5177" s="31"/>
      <c r="M5177" s="169"/>
      <c r="N5177" s="148"/>
      <c r="O5177" s="106"/>
      <c r="P5177" s="43"/>
      <c r="Q5177" s="205"/>
      <c r="R5177" s="84"/>
      <c r="S5177" s="31"/>
      <c r="T5177" s="31"/>
      <c r="U5177" s="169"/>
      <c r="V5177" s="150"/>
      <c r="W5177" s="141" t="str" cm="1">
        <f t="array" ref="W5177">IF(SUM(LEN(B5177:V5177))=0,"",IF(OR(OR(ISBLANK(F5177),SUM(LEN(C5177),LEN(D5177))=0),AND(NOT(E5177="Unknown"),ISBLANK(J5177)),AND(NOT(O5177="Unknown"),ISBLANK(R5177))),"Missing Information", INDEX(Table15[Entire Service Line Classification], MATCH(SUMIFS(Table15[Unique ID],Table15[System-Owned Portion],E5177,Table15[If Material Anything Other than "Lead" in Column E,Was Material Ever Previously Lead?],G5177,Table15[Customer-Owned Portion],O5177),Table15[Unique ID],0),0)))</f>
        <v/>
      </c>
      <c r="X5177"/>
    </row>
    <row r="5178" spans="2:24" x14ac:dyDescent="0.25">
      <c r="B5178" s="146"/>
      <c r="C5178" s="31"/>
      <c r="D5178" s="31"/>
      <c r="E5178" s="44"/>
      <c r="F5178" s="43"/>
      <c r="G5178" s="84"/>
      <c r="H5178" s="31"/>
      <c r="I5178" s="205"/>
      <c r="J5178" s="84"/>
      <c r="K5178" s="31"/>
      <c r="L5178" s="31"/>
      <c r="M5178" s="169"/>
      <c r="N5178" s="148"/>
      <c r="O5178" s="106"/>
      <c r="P5178" s="43"/>
      <c r="Q5178" s="205"/>
      <c r="R5178" s="84"/>
      <c r="S5178" s="31"/>
      <c r="T5178" s="31"/>
      <c r="U5178" s="169"/>
      <c r="V5178" s="150"/>
      <c r="W5178" s="141" t="str" cm="1">
        <f t="array" ref="W5178">IF(SUM(LEN(B5178:V5178))=0,"",IF(OR(OR(ISBLANK(F5178),SUM(LEN(C5178),LEN(D5178))=0),AND(NOT(E5178="Unknown"),ISBLANK(J5178)),AND(NOT(O5178="Unknown"),ISBLANK(R5178))),"Missing Information", INDEX(Table15[Entire Service Line Classification], MATCH(SUMIFS(Table15[Unique ID],Table15[System-Owned Portion],E5178,Table15[If Material Anything Other than "Lead" in Column E,Was Material Ever Previously Lead?],G5178,Table15[Customer-Owned Portion],O5178),Table15[Unique ID],0),0)))</f>
        <v/>
      </c>
      <c r="X5178"/>
    </row>
    <row r="5179" spans="2:24" x14ac:dyDescent="0.25">
      <c r="B5179" s="146"/>
      <c r="C5179" s="31"/>
      <c r="D5179" s="31"/>
      <c r="E5179" s="44"/>
      <c r="F5179" s="43"/>
      <c r="G5179" s="84"/>
      <c r="H5179" s="31"/>
      <c r="I5179" s="205"/>
      <c r="J5179" s="84"/>
      <c r="K5179" s="31"/>
      <c r="L5179" s="31"/>
      <c r="M5179" s="169"/>
      <c r="N5179" s="148"/>
      <c r="O5179" s="106"/>
      <c r="P5179" s="43"/>
      <c r="Q5179" s="205"/>
      <c r="R5179" s="84"/>
      <c r="S5179" s="31"/>
      <c r="T5179" s="31"/>
      <c r="U5179" s="169"/>
      <c r="V5179" s="150"/>
      <c r="W5179" s="141" t="str" cm="1">
        <f t="array" ref="W5179">IF(SUM(LEN(B5179:V5179))=0,"",IF(OR(OR(ISBLANK(F5179),SUM(LEN(C5179),LEN(D5179))=0),AND(NOT(E5179="Unknown"),ISBLANK(J5179)),AND(NOT(O5179="Unknown"),ISBLANK(R5179))),"Missing Information", INDEX(Table15[Entire Service Line Classification], MATCH(SUMIFS(Table15[Unique ID],Table15[System-Owned Portion],E5179,Table15[If Material Anything Other than "Lead" in Column E,Was Material Ever Previously Lead?],G5179,Table15[Customer-Owned Portion],O5179),Table15[Unique ID],0),0)))</f>
        <v/>
      </c>
      <c r="X5179"/>
    </row>
    <row r="5180" spans="2:24" x14ac:dyDescent="0.25">
      <c r="B5180" s="146"/>
      <c r="C5180" s="31"/>
      <c r="D5180" s="31"/>
      <c r="E5180" s="44"/>
      <c r="F5180" s="43"/>
      <c r="G5180" s="84"/>
      <c r="H5180" s="31"/>
      <c r="I5180" s="205"/>
      <c r="J5180" s="84"/>
      <c r="K5180" s="31"/>
      <c r="L5180" s="31"/>
      <c r="M5180" s="169"/>
      <c r="N5180" s="148"/>
      <c r="O5180" s="106"/>
      <c r="P5180" s="43"/>
      <c r="Q5180" s="205"/>
      <c r="R5180" s="84"/>
      <c r="S5180" s="31"/>
      <c r="T5180" s="31"/>
      <c r="U5180" s="169"/>
      <c r="V5180" s="150"/>
      <c r="W5180" s="141" t="str" cm="1">
        <f t="array" ref="W5180">IF(SUM(LEN(B5180:V5180))=0,"",IF(OR(OR(ISBLANK(F5180),SUM(LEN(C5180),LEN(D5180))=0),AND(NOT(E5180="Unknown"),ISBLANK(J5180)),AND(NOT(O5180="Unknown"),ISBLANK(R5180))),"Missing Information", INDEX(Table15[Entire Service Line Classification], MATCH(SUMIFS(Table15[Unique ID],Table15[System-Owned Portion],E5180,Table15[If Material Anything Other than "Lead" in Column E,Was Material Ever Previously Lead?],G5180,Table15[Customer-Owned Portion],O5180),Table15[Unique ID],0),0)))</f>
        <v/>
      </c>
      <c r="X5180"/>
    </row>
    <row r="5181" spans="2:24" x14ac:dyDescent="0.25">
      <c r="B5181" s="146"/>
      <c r="C5181" s="31"/>
      <c r="D5181" s="31"/>
      <c r="E5181" s="44"/>
      <c r="F5181" s="43"/>
      <c r="G5181" s="84"/>
      <c r="H5181" s="31"/>
      <c r="I5181" s="205"/>
      <c r="J5181" s="84"/>
      <c r="K5181" s="31"/>
      <c r="L5181" s="31"/>
      <c r="M5181" s="169"/>
      <c r="N5181" s="148"/>
      <c r="O5181" s="106"/>
      <c r="P5181" s="43"/>
      <c r="Q5181" s="205"/>
      <c r="R5181" s="84"/>
      <c r="S5181" s="31"/>
      <c r="T5181" s="31"/>
      <c r="U5181" s="169"/>
      <c r="V5181" s="150"/>
      <c r="W5181" s="141" t="str" cm="1">
        <f t="array" ref="W5181">IF(SUM(LEN(B5181:V5181))=0,"",IF(OR(OR(ISBLANK(F5181),SUM(LEN(C5181),LEN(D5181))=0),AND(NOT(E5181="Unknown"),ISBLANK(J5181)),AND(NOT(O5181="Unknown"),ISBLANK(R5181))),"Missing Information", INDEX(Table15[Entire Service Line Classification], MATCH(SUMIFS(Table15[Unique ID],Table15[System-Owned Portion],E5181,Table15[If Material Anything Other than "Lead" in Column E,Was Material Ever Previously Lead?],G5181,Table15[Customer-Owned Portion],O5181),Table15[Unique ID],0),0)))</f>
        <v/>
      </c>
      <c r="X5181"/>
    </row>
    <row r="5182" spans="2:24" x14ac:dyDescent="0.25">
      <c r="B5182" s="146"/>
      <c r="C5182" s="31"/>
      <c r="D5182" s="31"/>
      <c r="E5182" s="44"/>
      <c r="F5182" s="43"/>
      <c r="G5182" s="84"/>
      <c r="H5182" s="31"/>
      <c r="I5182" s="205"/>
      <c r="J5182" s="84"/>
      <c r="K5182" s="31"/>
      <c r="L5182" s="31"/>
      <c r="M5182" s="169"/>
      <c r="N5182" s="148"/>
      <c r="O5182" s="106"/>
      <c r="P5182" s="43"/>
      <c r="Q5182" s="205"/>
      <c r="R5182" s="84"/>
      <c r="S5182" s="31"/>
      <c r="T5182" s="31"/>
      <c r="U5182" s="169"/>
      <c r="V5182" s="150"/>
      <c r="W5182" s="141" t="str" cm="1">
        <f t="array" ref="W5182">IF(SUM(LEN(B5182:V5182))=0,"",IF(OR(OR(ISBLANK(F5182),SUM(LEN(C5182),LEN(D5182))=0),AND(NOT(E5182="Unknown"),ISBLANK(J5182)),AND(NOT(O5182="Unknown"),ISBLANK(R5182))),"Missing Information", INDEX(Table15[Entire Service Line Classification], MATCH(SUMIFS(Table15[Unique ID],Table15[System-Owned Portion],E5182,Table15[If Material Anything Other than "Lead" in Column E,Was Material Ever Previously Lead?],G5182,Table15[Customer-Owned Portion],O5182),Table15[Unique ID],0),0)))</f>
        <v/>
      </c>
      <c r="X5182"/>
    </row>
    <row r="5183" spans="2:24" x14ac:dyDescent="0.25">
      <c r="B5183" s="146"/>
      <c r="C5183" s="31"/>
      <c r="D5183" s="31"/>
      <c r="E5183" s="44"/>
      <c r="F5183" s="43"/>
      <c r="G5183" s="84"/>
      <c r="H5183" s="31"/>
      <c r="I5183" s="205"/>
      <c r="J5183" s="84"/>
      <c r="K5183" s="31"/>
      <c r="L5183" s="31"/>
      <c r="M5183" s="169"/>
      <c r="N5183" s="148"/>
      <c r="O5183" s="106"/>
      <c r="P5183" s="43"/>
      <c r="Q5183" s="205"/>
      <c r="R5183" s="84"/>
      <c r="S5183" s="31"/>
      <c r="T5183" s="31"/>
      <c r="U5183" s="169"/>
      <c r="V5183" s="150"/>
      <c r="W5183" s="141" t="str" cm="1">
        <f t="array" ref="W5183">IF(SUM(LEN(B5183:V5183))=0,"",IF(OR(OR(ISBLANK(F5183),SUM(LEN(C5183),LEN(D5183))=0),AND(NOT(E5183="Unknown"),ISBLANK(J5183)),AND(NOT(O5183="Unknown"),ISBLANK(R5183))),"Missing Information", INDEX(Table15[Entire Service Line Classification], MATCH(SUMIFS(Table15[Unique ID],Table15[System-Owned Portion],E5183,Table15[If Material Anything Other than "Lead" in Column E,Was Material Ever Previously Lead?],G5183,Table15[Customer-Owned Portion],O5183),Table15[Unique ID],0),0)))</f>
        <v/>
      </c>
      <c r="X5183"/>
    </row>
    <row r="5184" spans="2:24" x14ac:dyDescent="0.25">
      <c r="B5184" s="146"/>
      <c r="C5184" s="31"/>
      <c r="D5184" s="31"/>
      <c r="E5184" s="44"/>
      <c r="F5184" s="43"/>
      <c r="G5184" s="84"/>
      <c r="H5184" s="31"/>
      <c r="I5184" s="205"/>
      <c r="J5184" s="84"/>
      <c r="K5184" s="31"/>
      <c r="L5184" s="31"/>
      <c r="M5184" s="169"/>
      <c r="N5184" s="148"/>
      <c r="O5184" s="106"/>
      <c r="P5184" s="43"/>
      <c r="Q5184" s="205"/>
      <c r="R5184" s="84"/>
      <c r="S5184" s="31"/>
      <c r="T5184" s="31"/>
      <c r="U5184" s="169"/>
      <c r="V5184" s="150"/>
      <c r="W5184" s="141" t="str" cm="1">
        <f t="array" ref="W5184">IF(SUM(LEN(B5184:V5184))=0,"",IF(OR(OR(ISBLANK(F5184),SUM(LEN(C5184),LEN(D5184))=0),AND(NOT(E5184="Unknown"),ISBLANK(J5184)),AND(NOT(O5184="Unknown"),ISBLANK(R5184))),"Missing Information", INDEX(Table15[Entire Service Line Classification], MATCH(SUMIFS(Table15[Unique ID],Table15[System-Owned Portion],E5184,Table15[If Material Anything Other than "Lead" in Column E,Was Material Ever Previously Lead?],G5184,Table15[Customer-Owned Portion],O5184),Table15[Unique ID],0),0)))</f>
        <v/>
      </c>
      <c r="X5184"/>
    </row>
    <row r="5185" spans="2:24" x14ac:dyDescent="0.25">
      <c r="B5185" s="146"/>
      <c r="C5185" s="31"/>
      <c r="D5185" s="31"/>
      <c r="E5185" s="44"/>
      <c r="F5185" s="43"/>
      <c r="G5185" s="84"/>
      <c r="H5185" s="31"/>
      <c r="I5185" s="205"/>
      <c r="J5185" s="84"/>
      <c r="K5185" s="31"/>
      <c r="L5185" s="31"/>
      <c r="M5185" s="169"/>
      <c r="N5185" s="148"/>
      <c r="O5185" s="106"/>
      <c r="P5185" s="43"/>
      <c r="Q5185" s="205"/>
      <c r="R5185" s="84"/>
      <c r="S5185" s="31"/>
      <c r="T5185" s="31"/>
      <c r="U5185" s="169"/>
      <c r="V5185" s="150"/>
      <c r="W5185" s="141" t="str" cm="1">
        <f t="array" ref="W5185">IF(SUM(LEN(B5185:V5185))=0,"",IF(OR(OR(ISBLANK(F5185),SUM(LEN(C5185),LEN(D5185))=0),AND(NOT(E5185="Unknown"),ISBLANK(J5185)),AND(NOT(O5185="Unknown"),ISBLANK(R5185))),"Missing Information", INDEX(Table15[Entire Service Line Classification], MATCH(SUMIFS(Table15[Unique ID],Table15[System-Owned Portion],E5185,Table15[If Material Anything Other than "Lead" in Column E,Was Material Ever Previously Lead?],G5185,Table15[Customer-Owned Portion],O5185),Table15[Unique ID],0),0)))</f>
        <v/>
      </c>
      <c r="X5185"/>
    </row>
    <row r="5186" spans="2:24" x14ac:dyDescent="0.25">
      <c r="B5186" s="146"/>
      <c r="C5186" s="31"/>
      <c r="D5186" s="31"/>
      <c r="E5186" s="44"/>
      <c r="F5186" s="43"/>
      <c r="G5186" s="84"/>
      <c r="H5186" s="31"/>
      <c r="I5186" s="205"/>
      <c r="J5186" s="84"/>
      <c r="K5186" s="31"/>
      <c r="L5186" s="31"/>
      <c r="M5186" s="169"/>
      <c r="N5186" s="148"/>
      <c r="O5186" s="106"/>
      <c r="P5186" s="43"/>
      <c r="Q5186" s="205"/>
      <c r="R5186" s="84"/>
      <c r="S5186" s="31"/>
      <c r="T5186" s="31"/>
      <c r="U5186" s="169"/>
      <c r="V5186" s="150"/>
      <c r="W5186" s="141" t="str" cm="1">
        <f t="array" ref="W5186">IF(SUM(LEN(B5186:V5186))=0,"",IF(OR(OR(ISBLANK(F5186),SUM(LEN(C5186),LEN(D5186))=0),AND(NOT(E5186="Unknown"),ISBLANK(J5186)),AND(NOT(O5186="Unknown"),ISBLANK(R5186))),"Missing Information", INDEX(Table15[Entire Service Line Classification], MATCH(SUMIFS(Table15[Unique ID],Table15[System-Owned Portion],E5186,Table15[If Material Anything Other than "Lead" in Column E,Was Material Ever Previously Lead?],G5186,Table15[Customer-Owned Portion],O5186),Table15[Unique ID],0),0)))</f>
        <v/>
      </c>
      <c r="X5186"/>
    </row>
    <row r="5187" spans="2:24" x14ac:dyDescent="0.25">
      <c r="B5187" s="146"/>
      <c r="C5187" s="31"/>
      <c r="D5187" s="31"/>
      <c r="E5187" s="44"/>
      <c r="F5187" s="43"/>
      <c r="G5187" s="84"/>
      <c r="H5187" s="31"/>
      <c r="I5187" s="205"/>
      <c r="J5187" s="84"/>
      <c r="K5187" s="31"/>
      <c r="L5187" s="31"/>
      <c r="M5187" s="169"/>
      <c r="N5187" s="148"/>
      <c r="O5187" s="106"/>
      <c r="P5187" s="43"/>
      <c r="Q5187" s="205"/>
      <c r="R5187" s="84"/>
      <c r="S5187" s="31"/>
      <c r="T5187" s="31"/>
      <c r="U5187" s="169"/>
      <c r="V5187" s="150"/>
      <c r="W5187" s="141" t="str" cm="1">
        <f t="array" ref="W5187">IF(SUM(LEN(B5187:V5187))=0,"",IF(OR(OR(ISBLANK(F5187),SUM(LEN(C5187),LEN(D5187))=0),AND(NOT(E5187="Unknown"),ISBLANK(J5187)),AND(NOT(O5187="Unknown"),ISBLANK(R5187))),"Missing Information", INDEX(Table15[Entire Service Line Classification], MATCH(SUMIFS(Table15[Unique ID],Table15[System-Owned Portion],E5187,Table15[If Material Anything Other than "Lead" in Column E,Was Material Ever Previously Lead?],G5187,Table15[Customer-Owned Portion],O5187),Table15[Unique ID],0),0)))</f>
        <v/>
      </c>
      <c r="X5187"/>
    </row>
    <row r="5188" spans="2:24" x14ac:dyDescent="0.25">
      <c r="B5188" s="146"/>
      <c r="C5188" s="31"/>
      <c r="D5188" s="31"/>
      <c r="E5188" s="44"/>
      <c r="F5188" s="43"/>
      <c r="G5188" s="84"/>
      <c r="H5188" s="31"/>
      <c r="I5188" s="205"/>
      <c r="J5188" s="84"/>
      <c r="K5188" s="31"/>
      <c r="L5188" s="31"/>
      <c r="M5188" s="169"/>
      <c r="N5188" s="148"/>
      <c r="O5188" s="106"/>
      <c r="P5188" s="43"/>
      <c r="Q5188" s="205"/>
      <c r="R5188" s="84"/>
      <c r="S5188" s="31"/>
      <c r="T5188" s="31"/>
      <c r="U5188" s="169"/>
      <c r="V5188" s="150"/>
      <c r="W5188" s="141" t="str" cm="1">
        <f t="array" ref="W5188">IF(SUM(LEN(B5188:V5188))=0,"",IF(OR(OR(ISBLANK(F5188),SUM(LEN(C5188),LEN(D5188))=0),AND(NOT(E5188="Unknown"),ISBLANK(J5188)),AND(NOT(O5188="Unknown"),ISBLANK(R5188))),"Missing Information", INDEX(Table15[Entire Service Line Classification], MATCH(SUMIFS(Table15[Unique ID],Table15[System-Owned Portion],E5188,Table15[If Material Anything Other than "Lead" in Column E,Was Material Ever Previously Lead?],G5188,Table15[Customer-Owned Portion],O5188),Table15[Unique ID],0),0)))</f>
        <v/>
      </c>
      <c r="X5188"/>
    </row>
    <row r="5189" spans="2:24" x14ac:dyDescent="0.25">
      <c r="B5189" s="146"/>
      <c r="C5189" s="31"/>
      <c r="D5189" s="31"/>
      <c r="E5189" s="44"/>
      <c r="F5189" s="43"/>
      <c r="G5189" s="84"/>
      <c r="H5189" s="31"/>
      <c r="I5189" s="205"/>
      <c r="J5189" s="84"/>
      <c r="K5189" s="31"/>
      <c r="L5189" s="31"/>
      <c r="M5189" s="169"/>
      <c r="N5189" s="148"/>
      <c r="O5189" s="106"/>
      <c r="P5189" s="43"/>
      <c r="Q5189" s="205"/>
      <c r="R5189" s="84"/>
      <c r="S5189" s="31"/>
      <c r="T5189" s="31"/>
      <c r="U5189" s="169"/>
      <c r="V5189" s="150"/>
      <c r="W5189" s="141" t="str" cm="1">
        <f t="array" ref="W5189">IF(SUM(LEN(B5189:V5189))=0,"",IF(OR(OR(ISBLANK(F5189),SUM(LEN(C5189),LEN(D5189))=0),AND(NOT(E5189="Unknown"),ISBLANK(J5189)),AND(NOT(O5189="Unknown"),ISBLANK(R5189))),"Missing Information", INDEX(Table15[Entire Service Line Classification], MATCH(SUMIFS(Table15[Unique ID],Table15[System-Owned Portion],E5189,Table15[If Material Anything Other than "Lead" in Column E,Was Material Ever Previously Lead?],G5189,Table15[Customer-Owned Portion],O5189),Table15[Unique ID],0),0)))</f>
        <v/>
      </c>
      <c r="X5189"/>
    </row>
    <row r="5190" spans="2:24" x14ac:dyDescent="0.25">
      <c r="B5190" s="146"/>
      <c r="C5190" s="31"/>
      <c r="D5190" s="31"/>
      <c r="E5190" s="44"/>
      <c r="F5190" s="43"/>
      <c r="G5190" s="84"/>
      <c r="H5190" s="31"/>
      <c r="I5190" s="205"/>
      <c r="J5190" s="84"/>
      <c r="K5190" s="31"/>
      <c r="L5190" s="31"/>
      <c r="M5190" s="169"/>
      <c r="N5190" s="148"/>
      <c r="O5190" s="106"/>
      <c r="P5190" s="43"/>
      <c r="Q5190" s="205"/>
      <c r="R5190" s="84"/>
      <c r="S5190" s="31"/>
      <c r="T5190" s="31"/>
      <c r="U5190" s="169"/>
      <c r="V5190" s="150"/>
      <c r="W5190" s="141" t="str" cm="1">
        <f t="array" ref="W5190">IF(SUM(LEN(B5190:V5190))=0,"",IF(OR(OR(ISBLANK(F5190),SUM(LEN(C5190),LEN(D5190))=0),AND(NOT(E5190="Unknown"),ISBLANK(J5190)),AND(NOT(O5190="Unknown"),ISBLANK(R5190))),"Missing Information", INDEX(Table15[Entire Service Line Classification], MATCH(SUMIFS(Table15[Unique ID],Table15[System-Owned Portion],E5190,Table15[If Material Anything Other than "Lead" in Column E,Was Material Ever Previously Lead?],G5190,Table15[Customer-Owned Portion],O5190),Table15[Unique ID],0),0)))</f>
        <v/>
      </c>
      <c r="X5190"/>
    </row>
    <row r="5191" spans="2:24" x14ac:dyDescent="0.25">
      <c r="B5191" s="146"/>
      <c r="C5191" s="31"/>
      <c r="D5191" s="31"/>
      <c r="E5191" s="44"/>
      <c r="F5191" s="43"/>
      <c r="G5191" s="84"/>
      <c r="H5191" s="31"/>
      <c r="I5191" s="205"/>
      <c r="J5191" s="84"/>
      <c r="K5191" s="31"/>
      <c r="L5191" s="31"/>
      <c r="M5191" s="169"/>
      <c r="N5191" s="148"/>
      <c r="O5191" s="106"/>
      <c r="P5191" s="43"/>
      <c r="Q5191" s="205"/>
      <c r="R5191" s="84"/>
      <c r="S5191" s="31"/>
      <c r="T5191" s="31"/>
      <c r="U5191" s="169"/>
      <c r="V5191" s="150"/>
      <c r="W5191" s="141" t="str" cm="1">
        <f t="array" ref="W5191">IF(SUM(LEN(B5191:V5191))=0,"",IF(OR(OR(ISBLANK(F5191),SUM(LEN(C5191),LEN(D5191))=0),AND(NOT(E5191="Unknown"),ISBLANK(J5191)),AND(NOT(O5191="Unknown"),ISBLANK(R5191))),"Missing Information", INDEX(Table15[Entire Service Line Classification], MATCH(SUMIFS(Table15[Unique ID],Table15[System-Owned Portion],E5191,Table15[If Material Anything Other than "Lead" in Column E,Was Material Ever Previously Lead?],G5191,Table15[Customer-Owned Portion],O5191),Table15[Unique ID],0),0)))</f>
        <v/>
      </c>
      <c r="X5191"/>
    </row>
    <row r="5192" spans="2:24" x14ac:dyDescent="0.25">
      <c r="B5192" s="146"/>
      <c r="C5192" s="31"/>
      <c r="D5192" s="31"/>
      <c r="E5192" s="44"/>
      <c r="F5192" s="43"/>
      <c r="G5192" s="84"/>
      <c r="H5192" s="31"/>
      <c r="I5192" s="205"/>
      <c r="J5192" s="84"/>
      <c r="K5192" s="31"/>
      <c r="L5192" s="31"/>
      <c r="M5192" s="169"/>
      <c r="N5192" s="148"/>
      <c r="O5192" s="106"/>
      <c r="P5192" s="43"/>
      <c r="Q5192" s="205"/>
      <c r="R5192" s="84"/>
      <c r="S5192" s="31"/>
      <c r="T5192" s="31"/>
      <c r="U5192" s="169"/>
      <c r="V5192" s="150"/>
      <c r="W5192" s="141" t="str" cm="1">
        <f t="array" ref="W5192">IF(SUM(LEN(B5192:V5192))=0,"",IF(OR(OR(ISBLANK(F5192),SUM(LEN(C5192),LEN(D5192))=0),AND(NOT(E5192="Unknown"),ISBLANK(J5192)),AND(NOT(O5192="Unknown"),ISBLANK(R5192))),"Missing Information", INDEX(Table15[Entire Service Line Classification], MATCH(SUMIFS(Table15[Unique ID],Table15[System-Owned Portion],E5192,Table15[If Material Anything Other than "Lead" in Column E,Was Material Ever Previously Lead?],G5192,Table15[Customer-Owned Portion],O5192),Table15[Unique ID],0),0)))</f>
        <v/>
      </c>
      <c r="X5192"/>
    </row>
    <row r="5193" spans="2:24" x14ac:dyDescent="0.25">
      <c r="B5193" s="146"/>
      <c r="C5193" s="31"/>
      <c r="D5193" s="31"/>
      <c r="E5193" s="44"/>
      <c r="F5193" s="43"/>
      <c r="G5193" s="84"/>
      <c r="H5193" s="31"/>
      <c r="I5193" s="205"/>
      <c r="J5193" s="84"/>
      <c r="K5193" s="31"/>
      <c r="L5193" s="31"/>
      <c r="M5193" s="169"/>
      <c r="N5193" s="148"/>
      <c r="O5193" s="106"/>
      <c r="P5193" s="43"/>
      <c r="Q5193" s="205"/>
      <c r="R5193" s="84"/>
      <c r="S5193" s="31"/>
      <c r="T5193" s="31"/>
      <c r="U5193" s="169"/>
      <c r="V5193" s="150"/>
      <c r="W5193" s="141" t="str" cm="1">
        <f t="array" ref="W5193">IF(SUM(LEN(B5193:V5193))=0,"",IF(OR(OR(ISBLANK(F5193),SUM(LEN(C5193),LEN(D5193))=0),AND(NOT(E5193="Unknown"),ISBLANK(J5193)),AND(NOT(O5193="Unknown"),ISBLANK(R5193))),"Missing Information", INDEX(Table15[Entire Service Line Classification], MATCH(SUMIFS(Table15[Unique ID],Table15[System-Owned Portion],E5193,Table15[If Material Anything Other than "Lead" in Column E,Was Material Ever Previously Lead?],G5193,Table15[Customer-Owned Portion],O5193),Table15[Unique ID],0),0)))</f>
        <v/>
      </c>
      <c r="X5193"/>
    </row>
    <row r="5194" spans="2:24" x14ac:dyDescent="0.25">
      <c r="B5194" s="146"/>
      <c r="C5194" s="31"/>
      <c r="D5194" s="31"/>
      <c r="E5194" s="44"/>
      <c r="F5194" s="43"/>
      <c r="G5194" s="84"/>
      <c r="H5194" s="31"/>
      <c r="I5194" s="205"/>
      <c r="J5194" s="84"/>
      <c r="K5194" s="31"/>
      <c r="L5194" s="31"/>
      <c r="M5194" s="169"/>
      <c r="N5194" s="148"/>
      <c r="O5194" s="106"/>
      <c r="P5194" s="43"/>
      <c r="Q5194" s="205"/>
      <c r="R5194" s="84"/>
      <c r="S5194" s="31"/>
      <c r="T5194" s="31"/>
      <c r="U5194" s="169"/>
      <c r="V5194" s="150"/>
      <c r="W5194" s="141" t="str" cm="1">
        <f t="array" ref="W5194">IF(SUM(LEN(B5194:V5194))=0,"",IF(OR(OR(ISBLANK(F5194),SUM(LEN(C5194),LEN(D5194))=0),AND(NOT(E5194="Unknown"),ISBLANK(J5194)),AND(NOT(O5194="Unknown"),ISBLANK(R5194))),"Missing Information", INDEX(Table15[Entire Service Line Classification], MATCH(SUMIFS(Table15[Unique ID],Table15[System-Owned Portion],E5194,Table15[If Material Anything Other than "Lead" in Column E,Was Material Ever Previously Lead?],G5194,Table15[Customer-Owned Portion],O5194),Table15[Unique ID],0),0)))</f>
        <v/>
      </c>
      <c r="X5194"/>
    </row>
    <row r="5195" spans="2:24" x14ac:dyDescent="0.25">
      <c r="B5195" s="146"/>
      <c r="C5195" s="31"/>
      <c r="D5195" s="31"/>
      <c r="E5195" s="44"/>
      <c r="F5195" s="43"/>
      <c r="G5195" s="84"/>
      <c r="H5195" s="31"/>
      <c r="I5195" s="205"/>
      <c r="J5195" s="84"/>
      <c r="K5195" s="31"/>
      <c r="L5195" s="31"/>
      <c r="M5195" s="169"/>
      <c r="N5195" s="148"/>
      <c r="O5195" s="106"/>
      <c r="P5195" s="43"/>
      <c r="Q5195" s="205"/>
      <c r="R5195" s="84"/>
      <c r="S5195" s="31"/>
      <c r="T5195" s="31"/>
      <c r="U5195" s="169"/>
      <c r="V5195" s="150"/>
      <c r="W5195" s="141" t="str" cm="1">
        <f t="array" ref="W5195">IF(SUM(LEN(B5195:V5195))=0,"",IF(OR(OR(ISBLANK(F5195),SUM(LEN(C5195),LEN(D5195))=0),AND(NOT(E5195="Unknown"),ISBLANK(J5195)),AND(NOT(O5195="Unknown"),ISBLANK(R5195))),"Missing Information", INDEX(Table15[Entire Service Line Classification], MATCH(SUMIFS(Table15[Unique ID],Table15[System-Owned Portion],E5195,Table15[If Material Anything Other than "Lead" in Column E,Was Material Ever Previously Lead?],G5195,Table15[Customer-Owned Portion],O5195),Table15[Unique ID],0),0)))</f>
        <v/>
      </c>
      <c r="X5195"/>
    </row>
    <row r="5196" spans="2:24" x14ac:dyDescent="0.25">
      <c r="B5196" s="146"/>
      <c r="C5196" s="31"/>
      <c r="D5196" s="31"/>
      <c r="E5196" s="44"/>
      <c r="F5196" s="43"/>
      <c r="G5196" s="84"/>
      <c r="H5196" s="31"/>
      <c r="I5196" s="205"/>
      <c r="J5196" s="84"/>
      <c r="K5196" s="31"/>
      <c r="L5196" s="31"/>
      <c r="M5196" s="169"/>
      <c r="N5196" s="148"/>
      <c r="O5196" s="106"/>
      <c r="P5196" s="43"/>
      <c r="Q5196" s="205"/>
      <c r="R5196" s="84"/>
      <c r="S5196" s="31"/>
      <c r="T5196" s="31"/>
      <c r="U5196" s="169"/>
      <c r="V5196" s="150"/>
      <c r="W5196" s="141" t="str" cm="1">
        <f t="array" ref="W5196">IF(SUM(LEN(B5196:V5196))=0,"",IF(OR(OR(ISBLANK(F5196),SUM(LEN(C5196),LEN(D5196))=0),AND(NOT(E5196="Unknown"),ISBLANK(J5196)),AND(NOT(O5196="Unknown"),ISBLANK(R5196))),"Missing Information", INDEX(Table15[Entire Service Line Classification], MATCH(SUMIFS(Table15[Unique ID],Table15[System-Owned Portion],E5196,Table15[If Material Anything Other than "Lead" in Column E,Was Material Ever Previously Lead?],G5196,Table15[Customer-Owned Portion],O5196),Table15[Unique ID],0),0)))</f>
        <v/>
      </c>
      <c r="X5196"/>
    </row>
    <row r="5197" spans="2:24" x14ac:dyDescent="0.25">
      <c r="B5197" s="146"/>
      <c r="C5197" s="31"/>
      <c r="D5197" s="31"/>
      <c r="E5197" s="44"/>
      <c r="F5197" s="43"/>
      <c r="G5197" s="84"/>
      <c r="H5197" s="31"/>
      <c r="I5197" s="205"/>
      <c r="J5197" s="84"/>
      <c r="K5197" s="31"/>
      <c r="L5197" s="31"/>
      <c r="M5197" s="169"/>
      <c r="N5197" s="148"/>
      <c r="O5197" s="106"/>
      <c r="P5197" s="43"/>
      <c r="Q5197" s="205"/>
      <c r="R5197" s="84"/>
      <c r="S5197" s="31"/>
      <c r="T5197" s="31"/>
      <c r="U5197" s="169"/>
      <c r="V5197" s="150"/>
      <c r="W5197" s="141" t="str" cm="1">
        <f t="array" ref="W5197">IF(SUM(LEN(B5197:V5197))=0,"",IF(OR(OR(ISBLANK(F5197),SUM(LEN(C5197),LEN(D5197))=0),AND(NOT(E5197="Unknown"),ISBLANK(J5197)),AND(NOT(O5197="Unknown"),ISBLANK(R5197))),"Missing Information", INDEX(Table15[Entire Service Line Classification], MATCH(SUMIFS(Table15[Unique ID],Table15[System-Owned Portion],E5197,Table15[If Material Anything Other than "Lead" in Column E,Was Material Ever Previously Lead?],G5197,Table15[Customer-Owned Portion],O5197),Table15[Unique ID],0),0)))</f>
        <v/>
      </c>
      <c r="X5197"/>
    </row>
    <row r="5198" spans="2:24" x14ac:dyDescent="0.25">
      <c r="B5198" s="146"/>
      <c r="C5198" s="31"/>
      <c r="D5198" s="31"/>
      <c r="E5198" s="44"/>
      <c r="F5198" s="43"/>
      <c r="G5198" s="84"/>
      <c r="H5198" s="31"/>
      <c r="I5198" s="205"/>
      <c r="J5198" s="84"/>
      <c r="K5198" s="31"/>
      <c r="L5198" s="31"/>
      <c r="M5198" s="169"/>
      <c r="N5198" s="148"/>
      <c r="O5198" s="106"/>
      <c r="P5198" s="43"/>
      <c r="Q5198" s="205"/>
      <c r="R5198" s="84"/>
      <c r="S5198" s="31"/>
      <c r="T5198" s="31"/>
      <c r="U5198" s="169"/>
      <c r="V5198" s="150"/>
      <c r="W5198" s="141" t="str" cm="1">
        <f t="array" ref="W5198">IF(SUM(LEN(B5198:V5198))=0,"",IF(OR(OR(ISBLANK(F5198),SUM(LEN(C5198),LEN(D5198))=0),AND(NOT(E5198="Unknown"),ISBLANK(J5198)),AND(NOT(O5198="Unknown"),ISBLANK(R5198))),"Missing Information", INDEX(Table15[Entire Service Line Classification], MATCH(SUMIFS(Table15[Unique ID],Table15[System-Owned Portion],E5198,Table15[If Material Anything Other than "Lead" in Column E,Was Material Ever Previously Lead?],G5198,Table15[Customer-Owned Portion],O5198),Table15[Unique ID],0),0)))</f>
        <v/>
      </c>
      <c r="X5198"/>
    </row>
    <row r="5199" spans="2:24" x14ac:dyDescent="0.25">
      <c r="B5199" s="146"/>
      <c r="C5199" s="31"/>
      <c r="D5199" s="31"/>
      <c r="E5199" s="44"/>
      <c r="F5199" s="43"/>
      <c r="G5199" s="84"/>
      <c r="H5199" s="31"/>
      <c r="I5199" s="205"/>
      <c r="J5199" s="84"/>
      <c r="K5199" s="31"/>
      <c r="L5199" s="31"/>
      <c r="M5199" s="169"/>
      <c r="N5199" s="148"/>
      <c r="O5199" s="106"/>
      <c r="P5199" s="43"/>
      <c r="Q5199" s="205"/>
      <c r="R5199" s="84"/>
      <c r="S5199" s="31"/>
      <c r="T5199" s="31"/>
      <c r="U5199" s="169"/>
      <c r="V5199" s="150"/>
      <c r="W5199" s="141" t="str" cm="1">
        <f t="array" ref="W5199">IF(SUM(LEN(B5199:V5199))=0,"",IF(OR(OR(ISBLANK(F5199),SUM(LEN(C5199),LEN(D5199))=0),AND(NOT(E5199="Unknown"),ISBLANK(J5199)),AND(NOT(O5199="Unknown"),ISBLANK(R5199))),"Missing Information", INDEX(Table15[Entire Service Line Classification], MATCH(SUMIFS(Table15[Unique ID],Table15[System-Owned Portion],E5199,Table15[If Material Anything Other than "Lead" in Column E,Was Material Ever Previously Lead?],G5199,Table15[Customer-Owned Portion],O5199),Table15[Unique ID],0),0)))</f>
        <v/>
      </c>
      <c r="X5199"/>
    </row>
    <row r="5200" spans="2:24" x14ac:dyDescent="0.25">
      <c r="B5200" s="146"/>
      <c r="C5200" s="31"/>
      <c r="D5200" s="31"/>
      <c r="E5200" s="44"/>
      <c r="F5200" s="43"/>
      <c r="G5200" s="84"/>
      <c r="H5200" s="31"/>
      <c r="I5200" s="205"/>
      <c r="J5200" s="84"/>
      <c r="K5200" s="31"/>
      <c r="L5200" s="31"/>
      <c r="M5200" s="169"/>
      <c r="N5200" s="148"/>
      <c r="O5200" s="106"/>
      <c r="P5200" s="43"/>
      <c r="Q5200" s="205"/>
      <c r="R5200" s="84"/>
      <c r="S5200" s="31"/>
      <c r="T5200" s="31"/>
      <c r="U5200" s="169"/>
      <c r="V5200" s="150"/>
      <c r="W5200" s="141" t="str" cm="1">
        <f t="array" ref="W5200">IF(SUM(LEN(B5200:V5200))=0,"",IF(OR(OR(ISBLANK(F5200),SUM(LEN(C5200),LEN(D5200))=0),AND(NOT(E5200="Unknown"),ISBLANK(J5200)),AND(NOT(O5200="Unknown"),ISBLANK(R5200))),"Missing Information", INDEX(Table15[Entire Service Line Classification], MATCH(SUMIFS(Table15[Unique ID],Table15[System-Owned Portion],E5200,Table15[If Material Anything Other than "Lead" in Column E,Was Material Ever Previously Lead?],G5200,Table15[Customer-Owned Portion],O5200),Table15[Unique ID],0),0)))</f>
        <v/>
      </c>
      <c r="X5200"/>
    </row>
    <row r="5201" spans="2:24" x14ac:dyDescent="0.25">
      <c r="B5201" s="146"/>
      <c r="C5201" s="31"/>
      <c r="D5201" s="31"/>
      <c r="E5201" s="44"/>
      <c r="F5201" s="43"/>
      <c r="G5201" s="84"/>
      <c r="H5201" s="31"/>
      <c r="I5201" s="205"/>
      <c r="J5201" s="84"/>
      <c r="K5201" s="31"/>
      <c r="L5201" s="31"/>
      <c r="M5201" s="169"/>
      <c r="N5201" s="148"/>
      <c r="O5201" s="106"/>
      <c r="P5201" s="43"/>
      <c r="Q5201" s="205"/>
      <c r="R5201" s="84"/>
      <c r="S5201" s="31"/>
      <c r="T5201" s="31"/>
      <c r="U5201" s="169"/>
      <c r="V5201" s="150"/>
      <c r="W5201" s="141" t="str" cm="1">
        <f t="array" ref="W5201">IF(SUM(LEN(B5201:V5201))=0,"",IF(OR(OR(ISBLANK(F5201),SUM(LEN(C5201),LEN(D5201))=0),AND(NOT(E5201="Unknown"),ISBLANK(J5201)),AND(NOT(O5201="Unknown"),ISBLANK(R5201))),"Missing Information", INDEX(Table15[Entire Service Line Classification], MATCH(SUMIFS(Table15[Unique ID],Table15[System-Owned Portion],E5201,Table15[If Material Anything Other than "Lead" in Column E,Was Material Ever Previously Lead?],G5201,Table15[Customer-Owned Portion],O5201),Table15[Unique ID],0),0)))</f>
        <v/>
      </c>
      <c r="X5201"/>
    </row>
    <row r="5202" spans="2:24" x14ac:dyDescent="0.25">
      <c r="B5202" s="146"/>
      <c r="C5202" s="31"/>
      <c r="D5202" s="31"/>
      <c r="E5202" s="44"/>
      <c r="F5202" s="43"/>
      <c r="G5202" s="84"/>
      <c r="H5202" s="31"/>
      <c r="I5202" s="205"/>
      <c r="J5202" s="84"/>
      <c r="K5202" s="31"/>
      <c r="L5202" s="31"/>
      <c r="M5202" s="169"/>
      <c r="N5202" s="148"/>
      <c r="O5202" s="106"/>
      <c r="P5202" s="43"/>
      <c r="Q5202" s="205"/>
      <c r="R5202" s="84"/>
      <c r="S5202" s="31"/>
      <c r="T5202" s="31"/>
      <c r="U5202" s="169"/>
      <c r="V5202" s="150"/>
      <c r="W5202" s="141" t="str" cm="1">
        <f t="array" ref="W5202">IF(SUM(LEN(B5202:V5202))=0,"",IF(OR(OR(ISBLANK(F5202),SUM(LEN(C5202),LEN(D5202))=0),AND(NOT(E5202="Unknown"),ISBLANK(J5202)),AND(NOT(O5202="Unknown"),ISBLANK(R5202))),"Missing Information", INDEX(Table15[Entire Service Line Classification], MATCH(SUMIFS(Table15[Unique ID],Table15[System-Owned Portion],E5202,Table15[If Material Anything Other than "Lead" in Column E,Was Material Ever Previously Lead?],G5202,Table15[Customer-Owned Portion],O5202),Table15[Unique ID],0),0)))</f>
        <v/>
      </c>
      <c r="X5202"/>
    </row>
    <row r="5203" spans="2:24" x14ac:dyDescent="0.25">
      <c r="B5203" s="146"/>
      <c r="C5203" s="31"/>
      <c r="D5203" s="31"/>
      <c r="E5203" s="44"/>
      <c r="F5203" s="43"/>
      <c r="G5203" s="84"/>
      <c r="H5203" s="31"/>
      <c r="I5203" s="205"/>
      <c r="J5203" s="84"/>
      <c r="K5203" s="31"/>
      <c r="L5203" s="31"/>
      <c r="M5203" s="169"/>
      <c r="N5203" s="148"/>
      <c r="O5203" s="106"/>
      <c r="P5203" s="43"/>
      <c r="Q5203" s="205"/>
      <c r="R5203" s="84"/>
      <c r="S5203" s="31"/>
      <c r="T5203" s="31"/>
      <c r="U5203" s="169"/>
      <c r="V5203" s="150"/>
      <c r="W5203" s="141" t="str" cm="1">
        <f t="array" ref="W5203">IF(SUM(LEN(B5203:V5203))=0,"",IF(OR(OR(ISBLANK(F5203),SUM(LEN(C5203),LEN(D5203))=0),AND(NOT(E5203="Unknown"),ISBLANK(J5203)),AND(NOT(O5203="Unknown"),ISBLANK(R5203))),"Missing Information", INDEX(Table15[Entire Service Line Classification], MATCH(SUMIFS(Table15[Unique ID],Table15[System-Owned Portion],E5203,Table15[If Material Anything Other than "Lead" in Column E,Was Material Ever Previously Lead?],G5203,Table15[Customer-Owned Portion],O5203),Table15[Unique ID],0),0)))</f>
        <v/>
      </c>
      <c r="X5203"/>
    </row>
    <row r="5204" spans="2:24" x14ac:dyDescent="0.25">
      <c r="B5204" s="146"/>
      <c r="C5204" s="31"/>
      <c r="D5204" s="31"/>
      <c r="E5204" s="44"/>
      <c r="F5204" s="43"/>
      <c r="G5204" s="84"/>
      <c r="H5204" s="31"/>
      <c r="I5204" s="205"/>
      <c r="J5204" s="84"/>
      <c r="K5204" s="31"/>
      <c r="L5204" s="31"/>
      <c r="M5204" s="169"/>
      <c r="N5204" s="148"/>
      <c r="O5204" s="106"/>
      <c r="P5204" s="43"/>
      <c r="Q5204" s="205"/>
      <c r="R5204" s="84"/>
      <c r="S5204" s="31"/>
      <c r="T5204" s="31"/>
      <c r="U5204" s="169"/>
      <c r="V5204" s="150"/>
      <c r="W5204" s="141" t="str" cm="1">
        <f t="array" ref="W5204">IF(SUM(LEN(B5204:V5204))=0,"",IF(OR(OR(ISBLANK(F5204),SUM(LEN(C5204),LEN(D5204))=0),AND(NOT(E5204="Unknown"),ISBLANK(J5204)),AND(NOT(O5204="Unknown"),ISBLANK(R5204))),"Missing Information", INDEX(Table15[Entire Service Line Classification], MATCH(SUMIFS(Table15[Unique ID],Table15[System-Owned Portion],E5204,Table15[If Material Anything Other than "Lead" in Column E,Was Material Ever Previously Lead?],G5204,Table15[Customer-Owned Portion],O5204),Table15[Unique ID],0),0)))</f>
        <v/>
      </c>
      <c r="X5204"/>
    </row>
    <row r="5205" spans="2:24" x14ac:dyDescent="0.25">
      <c r="B5205" s="146"/>
      <c r="C5205" s="31"/>
      <c r="D5205" s="31"/>
      <c r="E5205" s="44"/>
      <c r="F5205" s="43"/>
      <c r="G5205" s="84"/>
      <c r="H5205" s="31"/>
      <c r="I5205" s="205"/>
      <c r="J5205" s="84"/>
      <c r="K5205" s="31"/>
      <c r="L5205" s="31"/>
      <c r="M5205" s="169"/>
      <c r="N5205" s="148"/>
      <c r="O5205" s="106"/>
      <c r="P5205" s="43"/>
      <c r="Q5205" s="205"/>
      <c r="R5205" s="84"/>
      <c r="S5205" s="31"/>
      <c r="T5205" s="31"/>
      <c r="U5205" s="169"/>
      <c r="V5205" s="150"/>
      <c r="W5205" s="141" t="str" cm="1">
        <f t="array" ref="W5205">IF(SUM(LEN(B5205:V5205))=0,"",IF(OR(OR(ISBLANK(F5205),SUM(LEN(C5205),LEN(D5205))=0),AND(NOT(E5205="Unknown"),ISBLANK(J5205)),AND(NOT(O5205="Unknown"),ISBLANK(R5205))),"Missing Information", INDEX(Table15[Entire Service Line Classification], MATCH(SUMIFS(Table15[Unique ID],Table15[System-Owned Portion],E5205,Table15[If Material Anything Other than "Lead" in Column E,Was Material Ever Previously Lead?],G5205,Table15[Customer-Owned Portion],O5205),Table15[Unique ID],0),0)))</f>
        <v/>
      </c>
      <c r="X5205"/>
    </row>
    <row r="5206" spans="2:24" x14ac:dyDescent="0.25">
      <c r="B5206" s="146"/>
      <c r="C5206" s="31"/>
      <c r="D5206" s="31"/>
      <c r="E5206" s="44"/>
      <c r="F5206" s="43"/>
      <c r="G5206" s="84"/>
      <c r="H5206" s="31"/>
      <c r="I5206" s="205"/>
      <c r="J5206" s="84"/>
      <c r="K5206" s="31"/>
      <c r="L5206" s="31"/>
      <c r="M5206" s="169"/>
      <c r="N5206" s="148"/>
      <c r="O5206" s="106"/>
      <c r="P5206" s="43"/>
      <c r="Q5206" s="205"/>
      <c r="R5206" s="84"/>
      <c r="S5206" s="31"/>
      <c r="T5206" s="31"/>
      <c r="U5206" s="169"/>
      <c r="V5206" s="150"/>
      <c r="W5206" s="141" t="str" cm="1">
        <f t="array" ref="W5206">IF(SUM(LEN(B5206:V5206))=0,"",IF(OR(OR(ISBLANK(F5206),SUM(LEN(C5206),LEN(D5206))=0),AND(NOT(E5206="Unknown"),ISBLANK(J5206)),AND(NOT(O5206="Unknown"),ISBLANK(R5206))),"Missing Information", INDEX(Table15[Entire Service Line Classification], MATCH(SUMIFS(Table15[Unique ID],Table15[System-Owned Portion],E5206,Table15[If Material Anything Other than "Lead" in Column E,Was Material Ever Previously Lead?],G5206,Table15[Customer-Owned Portion],O5206),Table15[Unique ID],0),0)))</f>
        <v/>
      </c>
      <c r="X5206"/>
    </row>
    <row r="5207" spans="2:24" x14ac:dyDescent="0.25">
      <c r="B5207" s="146"/>
      <c r="C5207" s="31"/>
      <c r="D5207" s="31"/>
      <c r="E5207" s="44"/>
      <c r="F5207" s="43"/>
      <c r="G5207" s="84"/>
      <c r="H5207" s="31"/>
      <c r="I5207" s="205"/>
      <c r="J5207" s="84"/>
      <c r="K5207" s="31"/>
      <c r="L5207" s="31"/>
      <c r="M5207" s="169"/>
      <c r="N5207" s="148"/>
      <c r="O5207" s="106"/>
      <c r="P5207" s="43"/>
      <c r="Q5207" s="205"/>
      <c r="R5207" s="84"/>
      <c r="S5207" s="31"/>
      <c r="T5207" s="31"/>
      <c r="U5207" s="169"/>
      <c r="V5207" s="150"/>
      <c r="W5207" s="141" t="str" cm="1">
        <f t="array" ref="W5207">IF(SUM(LEN(B5207:V5207))=0,"",IF(OR(OR(ISBLANK(F5207),SUM(LEN(C5207),LEN(D5207))=0),AND(NOT(E5207="Unknown"),ISBLANK(J5207)),AND(NOT(O5207="Unknown"),ISBLANK(R5207))),"Missing Information", INDEX(Table15[Entire Service Line Classification], MATCH(SUMIFS(Table15[Unique ID],Table15[System-Owned Portion],E5207,Table15[If Material Anything Other than "Lead" in Column E,Was Material Ever Previously Lead?],G5207,Table15[Customer-Owned Portion],O5207),Table15[Unique ID],0),0)))</f>
        <v/>
      </c>
      <c r="X5207"/>
    </row>
    <row r="5208" spans="2:24" x14ac:dyDescent="0.25">
      <c r="B5208" s="146"/>
      <c r="C5208" s="31"/>
      <c r="D5208" s="31"/>
      <c r="E5208" s="44"/>
      <c r="F5208" s="43"/>
      <c r="G5208" s="84"/>
      <c r="H5208" s="31"/>
      <c r="I5208" s="205"/>
      <c r="J5208" s="84"/>
      <c r="K5208" s="31"/>
      <c r="L5208" s="31"/>
      <c r="M5208" s="169"/>
      <c r="N5208" s="148"/>
      <c r="O5208" s="106"/>
      <c r="P5208" s="43"/>
      <c r="Q5208" s="205"/>
      <c r="R5208" s="84"/>
      <c r="S5208" s="31"/>
      <c r="T5208" s="31"/>
      <c r="U5208" s="169"/>
      <c r="V5208" s="150"/>
      <c r="W5208" s="141" t="str" cm="1">
        <f t="array" ref="W5208">IF(SUM(LEN(B5208:V5208))=0,"",IF(OR(OR(ISBLANK(F5208),SUM(LEN(C5208),LEN(D5208))=0),AND(NOT(E5208="Unknown"),ISBLANK(J5208)),AND(NOT(O5208="Unknown"),ISBLANK(R5208))),"Missing Information", INDEX(Table15[Entire Service Line Classification], MATCH(SUMIFS(Table15[Unique ID],Table15[System-Owned Portion],E5208,Table15[If Material Anything Other than "Lead" in Column E,Was Material Ever Previously Lead?],G5208,Table15[Customer-Owned Portion],O5208),Table15[Unique ID],0),0)))</f>
        <v/>
      </c>
      <c r="X5208"/>
    </row>
    <row r="5209" spans="2:24" x14ac:dyDescent="0.25">
      <c r="B5209" s="146"/>
      <c r="C5209" s="31"/>
      <c r="D5209" s="31"/>
      <c r="E5209" s="44"/>
      <c r="F5209" s="43"/>
      <c r="G5209" s="84"/>
      <c r="H5209" s="31"/>
      <c r="I5209" s="205"/>
      <c r="J5209" s="84"/>
      <c r="K5209" s="31"/>
      <c r="L5209" s="31"/>
      <c r="M5209" s="169"/>
      <c r="N5209" s="148"/>
      <c r="O5209" s="106"/>
      <c r="P5209" s="43"/>
      <c r="Q5209" s="205"/>
      <c r="R5209" s="84"/>
      <c r="S5209" s="31"/>
      <c r="T5209" s="31"/>
      <c r="U5209" s="169"/>
      <c r="V5209" s="150"/>
      <c r="W5209" s="141" t="str" cm="1">
        <f t="array" ref="W5209">IF(SUM(LEN(B5209:V5209))=0,"",IF(OR(OR(ISBLANK(F5209),SUM(LEN(C5209),LEN(D5209))=0),AND(NOT(E5209="Unknown"),ISBLANK(J5209)),AND(NOT(O5209="Unknown"),ISBLANK(R5209))),"Missing Information", INDEX(Table15[Entire Service Line Classification], MATCH(SUMIFS(Table15[Unique ID],Table15[System-Owned Portion],E5209,Table15[If Material Anything Other than "Lead" in Column E,Was Material Ever Previously Lead?],G5209,Table15[Customer-Owned Portion],O5209),Table15[Unique ID],0),0)))</f>
        <v/>
      </c>
      <c r="X5209"/>
    </row>
    <row r="5210" spans="2:24" x14ac:dyDescent="0.25">
      <c r="B5210" s="146"/>
      <c r="C5210" s="31"/>
      <c r="D5210" s="31"/>
      <c r="E5210" s="44"/>
      <c r="F5210" s="43"/>
      <c r="G5210" s="84"/>
      <c r="H5210" s="31"/>
      <c r="I5210" s="205"/>
      <c r="J5210" s="84"/>
      <c r="K5210" s="31"/>
      <c r="L5210" s="31"/>
      <c r="M5210" s="169"/>
      <c r="N5210" s="148"/>
      <c r="O5210" s="106"/>
      <c r="P5210" s="43"/>
      <c r="Q5210" s="205"/>
      <c r="R5210" s="84"/>
      <c r="S5210" s="31"/>
      <c r="T5210" s="31"/>
      <c r="U5210" s="169"/>
      <c r="V5210" s="150"/>
      <c r="W5210" s="141" t="str" cm="1">
        <f t="array" ref="W5210">IF(SUM(LEN(B5210:V5210))=0,"",IF(OR(OR(ISBLANK(F5210),SUM(LEN(C5210),LEN(D5210))=0),AND(NOT(E5210="Unknown"),ISBLANK(J5210)),AND(NOT(O5210="Unknown"),ISBLANK(R5210))),"Missing Information", INDEX(Table15[Entire Service Line Classification], MATCH(SUMIFS(Table15[Unique ID],Table15[System-Owned Portion],E5210,Table15[If Material Anything Other than "Lead" in Column E,Was Material Ever Previously Lead?],G5210,Table15[Customer-Owned Portion],O5210),Table15[Unique ID],0),0)))</f>
        <v/>
      </c>
      <c r="X5210"/>
    </row>
    <row r="5211" spans="2:24" x14ac:dyDescent="0.25">
      <c r="B5211" s="146"/>
      <c r="C5211" s="31"/>
      <c r="D5211" s="31"/>
      <c r="E5211" s="44"/>
      <c r="F5211" s="43"/>
      <c r="G5211" s="84"/>
      <c r="H5211" s="31"/>
      <c r="I5211" s="205"/>
      <c r="J5211" s="84"/>
      <c r="K5211" s="31"/>
      <c r="L5211" s="31"/>
      <c r="M5211" s="169"/>
      <c r="N5211" s="148"/>
      <c r="O5211" s="106"/>
      <c r="P5211" s="43"/>
      <c r="Q5211" s="205"/>
      <c r="R5211" s="84"/>
      <c r="S5211" s="31"/>
      <c r="T5211" s="31"/>
      <c r="U5211" s="169"/>
      <c r="V5211" s="150"/>
      <c r="W5211" s="141" t="str" cm="1">
        <f t="array" ref="W5211">IF(SUM(LEN(B5211:V5211))=0,"",IF(OR(OR(ISBLANK(F5211),SUM(LEN(C5211),LEN(D5211))=0),AND(NOT(E5211="Unknown"),ISBLANK(J5211)),AND(NOT(O5211="Unknown"),ISBLANK(R5211))),"Missing Information", INDEX(Table15[Entire Service Line Classification], MATCH(SUMIFS(Table15[Unique ID],Table15[System-Owned Portion],E5211,Table15[If Material Anything Other than "Lead" in Column E,Was Material Ever Previously Lead?],G5211,Table15[Customer-Owned Portion],O5211),Table15[Unique ID],0),0)))</f>
        <v/>
      </c>
      <c r="X5211"/>
    </row>
    <row r="5212" spans="2:24" x14ac:dyDescent="0.25">
      <c r="B5212" s="146"/>
      <c r="C5212" s="31"/>
      <c r="D5212" s="31"/>
      <c r="E5212" s="44"/>
      <c r="F5212" s="43"/>
      <c r="G5212" s="84"/>
      <c r="H5212" s="31"/>
      <c r="I5212" s="205"/>
      <c r="J5212" s="84"/>
      <c r="K5212" s="31"/>
      <c r="L5212" s="31"/>
      <c r="M5212" s="169"/>
      <c r="N5212" s="148"/>
      <c r="O5212" s="106"/>
      <c r="P5212" s="43"/>
      <c r="Q5212" s="205"/>
      <c r="R5212" s="84"/>
      <c r="S5212" s="31"/>
      <c r="T5212" s="31"/>
      <c r="U5212" s="169"/>
      <c r="V5212" s="150"/>
      <c r="W5212" s="141" t="str" cm="1">
        <f t="array" ref="W5212">IF(SUM(LEN(B5212:V5212))=0,"",IF(OR(OR(ISBLANK(F5212),SUM(LEN(C5212),LEN(D5212))=0),AND(NOT(E5212="Unknown"),ISBLANK(J5212)),AND(NOT(O5212="Unknown"),ISBLANK(R5212))),"Missing Information", INDEX(Table15[Entire Service Line Classification], MATCH(SUMIFS(Table15[Unique ID],Table15[System-Owned Portion],E5212,Table15[If Material Anything Other than "Lead" in Column E,Was Material Ever Previously Lead?],G5212,Table15[Customer-Owned Portion],O5212),Table15[Unique ID],0),0)))</f>
        <v/>
      </c>
      <c r="X5212"/>
    </row>
    <row r="5213" spans="2:24" x14ac:dyDescent="0.25">
      <c r="B5213" s="146"/>
      <c r="C5213" s="31"/>
      <c r="D5213" s="31"/>
      <c r="E5213" s="44"/>
      <c r="F5213" s="43"/>
      <c r="G5213" s="84"/>
      <c r="H5213" s="31"/>
      <c r="I5213" s="205"/>
      <c r="J5213" s="84"/>
      <c r="K5213" s="31"/>
      <c r="L5213" s="31"/>
      <c r="M5213" s="169"/>
      <c r="N5213" s="148"/>
      <c r="O5213" s="106"/>
      <c r="P5213" s="43"/>
      <c r="Q5213" s="205"/>
      <c r="R5213" s="84"/>
      <c r="S5213" s="31"/>
      <c r="T5213" s="31"/>
      <c r="U5213" s="169"/>
      <c r="V5213" s="150"/>
      <c r="W5213" s="141" t="str" cm="1">
        <f t="array" ref="W5213">IF(SUM(LEN(B5213:V5213))=0,"",IF(OR(OR(ISBLANK(F5213),SUM(LEN(C5213),LEN(D5213))=0),AND(NOT(E5213="Unknown"),ISBLANK(J5213)),AND(NOT(O5213="Unknown"),ISBLANK(R5213))),"Missing Information", INDEX(Table15[Entire Service Line Classification], MATCH(SUMIFS(Table15[Unique ID],Table15[System-Owned Portion],E5213,Table15[If Material Anything Other than "Lead" in Column E,Was Material Ever Previously Lead?],G5213,Table15[Customer-Owned Portion],O5213),Table15[Unique ID],0),0)))</f>
        <v/>
      </c>
      <c r="X5213"/>
    </row>
    <row r="5214" spans="2:24" x14ac:dyDescent="0.25">
      <c r="B5214" s="146"/>
      <c r="C5214" s="31"/>
      <c r="D5214" s="31"/>
      <c r="E5214" s="44"/>
      <c r="F5214" s="43"/>
      <c r="G5214" s="84"/>
      <c r="H5214" s="31"/>
      <c r="I5214" s="205"/>
      <c r="J5214" s="84"/>
      <c r="K5214" s="31"/>
      <c r="L5214" s="31"/>
      <c r="M5214" s="169"/>
      <c r="N5214" s="148"/>
      <c r="O5214" s="106"/>
      <c r="P5214" s="43"/>
      <c r="Q5214" s="205"/>
      <c r="R5214" s="84"/>
      <c r="S5214" s="31"/>
      <c r="T5214" s="31"/>
      <c r="U5214" s="169"/>
      <c r="V5214" s="150"/>
      <c r="W5214" s="141" t="str" cm="1">
        <f t="array" ref="W5214">IF(SUM(LEN(B5214:V5214))=0,"",IF(OR(OR(ISBLANK(F5214),SUM(LEN(C5214),LEN(D5214))=0),AND(NOT(E5214="Unknown"),ISBLANK(J5214)),AND(NOT(O5214="Unknown"),ISBLANK(R5214))),"Missing Information", INDEX(Table15[Entire Service Line Classification], MATCH(SUMIFS(Table15[Unique ID],Table15[System-Owned Portion],E5214,Table15[If Material Anything Other than "Lead" in Column E,Was Material Ever Previously Lead?],G5214,Table15[Customer-Owned Portion],O5214),Table15[Unique ID],0),0)))</f>
        <v/>
      </c>
      <c r="X5214"/>
    </row>
    <row r="5215" spans="2:24" x14ac:dyDescent="0.25">
      <c r="B5215" s="146"/>
      <c r="C5215" s="31"/>
      <c r="D5215" s="31"/>
      <c r="E5215" s="44"/>
      <c r="F5215" s="43"/>
      <c r="G5215" s="84"/>
      <c r="H5215" s="31"/>
      <c r="I5215" s="205"/>
      <c r="J5215" s="84"/>
      <c r="K5215" s="31"/>
      <c r="L5215" s="31"/>
      <c r="M5215" s="169"/>
      <c r="N5215" s="148"/>
      <c r="O5215" s="106"/>
      <c r="P5215" s="43"/>
      <c r="Q5215" s="205"/>
      <c r="R5215" s="84"/>
      <c r="S5215" s="31"/>
      <c r="T5215" s="31"/>
      <c r="U5215" s="169"/>
      <c r="V5215" s="150"/>
      <c r="W5215" s="141" t="str" cm="1">
        <f t="array" ref="W5215">IF(SUM(LEN(B5215:V5215))=0,"",IF(OR(OR(ISBLANK(F5215),SUM(LEN(C5215),LEN(D5215))=0),AND(NOT(E5215="Unknown"),ISBLANK(J5215)),AND(NOT(O5215="Unknown"),ISBLANK(R5215))),"Missing Information", INDEX(Table15[Entire Service Line Classification], MATCH(SUMIFS(Table15[Unique ID],Table15[System-Owned Portion],E5215,Table15[If Material Anything Other than "Lead" in Column E,Was Material Ever Previously Lead?],G5215,Table15[Customer-Owned Portion],O5215),Table15[Unique ID],0),0)))</f>
        <v/>
      </c>
      <c r="X5215"/>
    </row>
    <row r="5216" spans="2:24" x14ac:dyDescent="0.25">
      <c r="B5216" s="146"/>
      <c r="C5216" s="31"/>
      <c r="D5216" s="31"/>
      <c r="E5216" s="44"/>
      <c r="F5216" s="43"/>
      <c r="G5216" s="84"/>
      <c r="H5216" s="31"/>
      <c r="I5216" s="205"/>
      <c r="J5216" s="84"/>
      <c r="K5216" s="31"/>
      <c r="L5216" s="31"/>
      <c r="M5216" s="169"/>
      <c r="N5216" s="148"/>
      <c r="O5216" s="106"/>
      <c r="P5216" s="43"/>
      <c r="Q5216" s="205"/>
      <c r="R5216" s="84"/>
      <c r="S5216" s="31"/>
      <c r="T5216" s="31"/>
      <c r="U5216" s="169"/>
      <c r="V5216" s="150"/>
      <c r="W5216" s="141" t="str" cm="1">
        <f t="array" ref="W5216">IF(SUM(LEN(B5216:V5216))=0,"",IF(OR(OR(ISBLANK(F5216),SUM(LEN(C5216),LEN(D5216))=0),AND(NOT(E5216="Unknown"),ISBLANK(J5216)),AND(NOT(O5216="Unknown"),ISBLANK(R5216))),"Missing Information", INDEX(Table15[Entire Service Line Classification], MATCH(SUMIFS(Table15[Unique ID],Table15[System-Owned Portion],E5216,Table15[If Material Anything Other than "Lead" in Column E,Was Material Ever Previously Lead?],G5216,Table15[Customer-Owned Portion],O5216),Table15[Unique ID],0),0)))</f>
        <v/>
      </c>
      <c r="X5216"/>
    </row>
    <row r="5217" spans="2:24" x14ac:dyDescent="0.25">
      <c r="B5217" s="146"/>
      <c r="C5217" s="31"/>
      <c r="D5217" s="31"/>
      <c r="E5217" s="44"/>
      <c r="F5217" s="43"/>
      <c r="G5217" s="84"/>
      <c r="H5217" s="31"/>
      <c r="I5217" s="205"/>
      <c r="J5217" s="84"/>
      <c r="K5217" s="31"/>
      <c r="L5217" s="31"/>
      <c r="M5217" s="169"/>
      <c r="N5217" s="148"/>
      <c r="O5217" s="106"/>
      <c r="P5217" s="43"/>
      <c r="Q5217" s="205"/>
      <c r="R5217" s="84"/>
      <c r="S5217" s="31"/>
      <c r="T5217" s="31"/>
      <c r="U5217" s="169"/>
      <c r="V5217" s="150"/>
      <c r="W5217" s="141" t="str" cm="1">
        <f t="array" ref="W5217">IF(SUM(LEN(B5217:V5217))=0,"",IF(OR(OR(ISBLANK(F5217),SUM(LEN(C5217),LEN(D5217))=0),AND(NOT(E5217="Unknown"),ISBLANK(J5217)),AND(NOT(O5217="Unknown"),ISBLANK(R5217))),"Missing Information", INDEX(Table15[Entire Service Line Classification], MATCH(SUMIFS(Table15[Unique ID],Table15[System-Owned Portion],E5217,Table15[If Material Anything Other than "Lead" in Column E,Was Material Ever Previously Lead?],G5217,Table15[Customer-Owned Portion],O5217),Table15[Unique ID],0),0)))</f>
        <v/>
      </c>
      <c r="X5217"/>
    </row>
    <row r="5218" spans="2:24" x14ac:dyDescent="0.25">
      <c r="B5218" s="146"/>
      <c r="C5218" s="31"/>
      <c r="D5218" s="31"/>
      <c r="E5218" s="44"/>
      <c r="F5218" s="43"/>
      <c r="G5218" s="84"/>
      <c r="H5218" s="31"/>
      <c r="I5218" s="205"/>
      <c r="J5218" s="84"/>
      <c r="K5218" s="31"/>
      <c r="L5218" s="31"/>
      <c r="M5218" s="169"/>
      <c r="N5218" s="148"/>
      <c r="O5218" s="106"/>
      <c r="P5218" s="43"/>
      <c r="Q5218" s="205"/>
      <c r="R5218" s="84"/>
      <c r="S5218" s="31"/>
      <c r="T5218" s="31"/>
      <c r="U5218" s="169"/>
      <c r="V5218" s="150"/>
      <c r="W5218" s="141" t="str" cm="1">
        <f t="array" ref="W5218">IF(SUM(LEN(B5218:V5218))=0,"",IF(OR(OR(ISBLANK(F5218),SUM(LEN(C5218),LEN(D5218))=0),AND(NOT(E5218="Unknown"),ISBLANK(J5218)),AND(NOT(O5218="Unknown"),ISBLANK(R5218))),"Missing Information", INDEX(Table15[Entire Service Line Classification], MATCH(SUMIFS(Table15[Unique ID],Table15[System-Owned Portion],E5218,Table15[If Material Anything Other than "Lead" in Column E,Was Material Ever Previously Lead?],G5218,Table15[Customer-Owned Portion],O5218),Table15[Unique ID],0),0)))</f>
        <v/>
      </c>
      <c r="X5218"/>
    </row>
    <row r="5219" spans="2:24" x14ac:dyDescent="0.25">
      <c r="B5219" s="146"/>
      <c r="C5219" s="31"/>
      <c r="D5219" s="31"/>
      <c r="E5219" s="44"/>
      <c r="F5219" s="43"/>
      <c r="G5219" s="84"/>
      <c r="H5219" s="31"/>
      <c r="I5219" s="205"/>
      <c r="J5219" s="84"/>
      <c r="K5219" s="31"/>
      <c r="L5219" s="31"/>
      <c r="M5219" s="169"/>
      <c r="N5219" s="148"/>
      <c r="O5219" s="106"/>
      <c r="P5219" s="43"/>
      <c r="Q5219" s="205"/>
      <c r="R5219" s="84"/>
      <c r="S5219" s="31"/>
      <c r="T5219" s="31"/>
      <c r="U5219" s="169"/>
      <c r="V5219" s="150"/>
      <c r="W5219" s="141" t="str" cm="1">
        <f t="array" ref="W5219">IF(SUM(LEN(B5219:V5219))=0,"",IF(OR(OR(ISBLANK(F5219),SUM(LEN(C5219),LEN(D5219))=0),AND(NOT(E5219="Unknown"),ISBLANK(J5219)),AND(NOT(O5219="Unknown"),ISBLANK(R5219))),"Missing Information", INDEX(Table15[Entire Service Line Classification], MATCH(SUMIFS(Table15[Unique ID],Table15[System-Owned Portion],E5219,Table15[If Material Anything Other than "Lead" in Column E,Was Material Ever Previously Lead?],G5219,Table15[Customer-Owned Portion],O5219),Table15[Unique ID],0),0)))</f>
        <v/>
      </c>
      <c r="X5219"/>
    </row>
    <row r="5220" spans="2:24" x14ac:dyDescent="0.25">
      <c r="B5220" s="146"/>
      <c r="C5220" s="31"/>
      <c r="D5220" s="31"/>
      <c r="E5220" s="44"/>
      <c r="F5220" s="43"/>
      <c r="G5220" s="84"/>
      <c r="H5220" s="31"/>
      <c r="I5220" s="205"/>
      <c r="J5220" s="84"/>
      <c r="K5220" s="31"/>
      <c r="L5220" s="31"/>
      <c r="M5220" s="169"/>
      <c r="N5220" s="148"/>
      <c r="O5220" s="106"/>
      <c r="P5220" s="43"/>
      <c r="Q5220" s="205"/>
      <c r="R5220" s="84"/>
      <c r="S5220" s="31"/>
      <c r="T5220" s="31"/>
      <c r="U5220" s="169"/>
      <c r="V5220" s="150"/>
      <c r="W5220" s="141" t="str" cm="1">
        <f t="array" ref="W5220">IF(SUM(LEN(B5220:V5220))=0,"",IF(OR(OR(ISBLANK(F5220),SUM(LEN(C5220),LEN(D5220))=0),AND(NOT(E5220="Unknown"),ISBLANK(J5220)),AND(NOT(O5220="Unknown"),ISBLANK(R5220))),"Missing Information", INDEX(Table15[Entire Service Line Classification], MATCH(SUMIFS(Table15[Unique ID],Table15[System-Owned Portion],E5220,Table15[If Material Anything Other than "Lead" in Column E,Was Material Ever Previously Lead?],G5220,Table15[Customer-Owned Portion],O5220),Table15[Unique ID],0),0)))</f>
        <v/>
      </c>
      <c r="X5220"/>
    </row>
    <row r="5221" spans="2:24" x14ac:dyDescent="0.25">
      <c r="B5221" s="146"/>
      <c r="C5221" s="31"/>
      <c r="D5221" s="31"/>
      <c r="E5221" s="44"/>
      <c r="F5221" s="43"/>
      <c r="G5221" s="84"/>
      <c r="H5221" s="31"/>
      <c r="I5221" s="205"/>
      <c r="J5221" s="84"/>
      <c r="K5221" s="31"/>
      <c r="L5221" s="31"/>
      <c r="M5221" s="169"/>
      <c r="N5221" s="148"/>
      <c r="O5221" s="106"/>
      <c r="P5221" s="43"/>
      <c r="Q5221" s="205"/>
      <c r="R5221" s="84"/>
      <c r="S5221" s="31"/>
      <c r="T5221" s="31"/>
      <c r="U5221" s="169"/>
      <c r="V5221" s="150"/>
      <c r="W5221" s="141" t="str" cm="1">
        <f t="array" ref="W5221">IF(SUM(LEN(B5221:V5221))=0,"",IF(OR(OR(ISBLANK(F5221),SUM(LEN(C5221),LEN(D5221))=0),AND(NOT(E5221="Unknown"),ISBLANK(J5221)),AND(NOT(O5221="Unknown"),ISBLANK(R5221))),"Missing Information", INDEX(Table15[Entire Service Line Classification], MATCH(SUMIFS(Table15[Unique ID],Table15[System-Owned Portion],E5221,Table15[If Material Anything Other than "Lead" in Column E,Was Material Ever Previously Lead?],G5221,Table15[Customer-Owned Portion],O5221),Table15[Unique ID],0),0)))</f>
        <v/>
      </c>
      <c r="X5221"/>
    </row>
    <row r="5222" spans="2:24" x14ac:dyDescent="0.25">
      <c r="B5222" s="146"/>
      <c r="C5222" s="31"/>
      <c r="D5222" s="31"/>
      <c r="E5222" s="44"/>
      <c r="F5222" s="43"/>
      <c r="G5222" s="84"/>
      <c r="H5222" s="31"/>
      <c r="I5222" s="205"/>
      <c r="J5222" s="84"/>
      <c r="K5222" s="31"/>
      <c r="L5222" s="31"/>
      <c r="M5222" s="169"/>
      <c r="N5222" s="148"/>
      <c r="O5222" s="106"/>
      <c r="P5222" s="43"/>
      <c r="Q5222" s="205"/>
      <c r="R5222" s="84"/>
      <c r="S5222" s="31"/>
      <c r="T5222" s="31"/>
      <c r="U5222" s="169"/>
      <c r="V5222" s="150"/>
      <c r="W5222" s="141" t="str" cm="1">
        <f t="array" ref="W5222">IF(SUM(LEN(B5222:V5222))=0,"",IF(OR(OR(ISBLANK(F5222),SUM(LEN(C5222),LEN(D5222))=0),AND(NOT(E5222="Unknown"),ISBLANK(J5222)),AND(NOT(O5222="Unknown"),ISBLANK(R5222))),"Missing Information", INDEX(Table15[Entire Service Line Classification], MATCH(SUMIFS(Table15[Unique ID],Table15[System-Owned Portion],E5222,Table15[If Material Anything Other than "Lead" in Column E,Was Material Ever Previously Lead?],G5222,Table15[Customer-Owned Portion],O5222),Table15[Unique ID],0),0)))</f>
        <v/>
      </c>
      <c r="X5222"/>
    </row>
    <row r="5223" spans="2:24" x14ac:dyDescent="0.25">
      <c r="B5223" s="146"/>
      <c r="C5223" s="31"/>
      <c r="D5223" s="31"/>
      <c r="E5223" s="44"/>
      <c r="F5223" s="43"/>
      <c r="G5223" s="84"/>
      <c r="H5223" s="31"/>
      <c r="I5223" s="205"/>
      <c r="J5223" s="84"/>
      <c r="K5223" s="31"/>
      <c r="L5223" s="31"/>
      <c r="M5223" s="169"/>
      <c r="N5223" s="148"/>
      <c r="O5223" s="106"/>
      <c r="P5223" s="43"/>
      <c r="Q5223" s="205"/>
      <c r="R5223" s="84"/>
      <c r="S5223" s="31"/>
      <c r="T5223" s="31"/>
      <c r="U5223" s="169"/>
      <c r="V5223" s="150"/>
      <c r="W5223" s="141" t="str" cm="1">
        <f t="array" ref="W5223">IF(SUM(LEN(B5223:V5223))=0,"",IF(OR(OR(ISBLANK(F5223),SUM(LEN(C5223),LEN(D5223))=0),AND(NOT(E5223="Unknown"),ISBLANK(J5223)),AND(NOT(O5223="Unknown"),ISBLANK(R5223))),"Missing Information", INDEX(Table15[Entire Service Line Classification], MATCH(SUMIFS(Table15[Unique ID],Table15[System-Owned Portion],E5223,Table15[If Material Anything Other than "Lead" in Column E,Was Material Ever Previously Lead?],G5223,Table15[Customer-Owned Portion],O5223),Table15[Unique ID],0),0)))</f>
        <v/>
      </c>
      <c r="X5223"/>
    </row>
    <row r="5224" spans="2:24" x14ac:dyDescent="0.25">
      <c r="B5224" s="146"/>
      <c r="C5224" s="31"/>
      <c r="D5224" s="31"/>
      <c r="E5224" s="44"/>
      <c r="F5224" s="43"/>
      <c r="G5224" s="84"/>
      <c r="H5224" s="31"/>
      <c r="I5224" s="205"/>
      <c r="J5224" s="84"/>
      <c r="K5224" s="31"/>
      <c r="L5224" s="31"/>
      <c r="M5224" s="169"/>
      <c r="N5224" s="148"/>
      <c r="O5224" s="106"/>
      <c r="P5224" s="43"/>
      <c r="Q5224" s="205"/>
      <c r="R5224" s="84"/>
      <c r="S5224" s="31"/>
      <c r="T5224" s="31"/>
      <c r="U5224" s="169"/>
      <c r="V5224" s="150"/>
      <c r="W5224" s="141" t="str" cm="1">
        <f t="array" ref="W5224">IF(SUM(LEN(B5224:V5224))=0,"",IF(OR(OR(ISBLANK(F5224),SUM(LEN(C5224),LEN(D5224))=0),AND(NOT(E5224="Unknown"),ISBLANK(J5224)),AND(NOT(O5224="Unknown"),ISBLANK(R5224))),"Missing Information", INDEX(Table15[Entire Service Line Classification], MATCH(SUMIFS(Table15[Unique ID],Table15[System-Owned Portion],E5224,Table15[If Material Anything Other than "Lead" in Column E,Was Material Ever Previously Lead?],G5224,Table15[Customer-Owned Portion],O5224),Table15[Unique ID],0),0)))</f>
        <v/>
      </c>
      <c r="X5224"/>
    </row>
    <row r="5225" spans="2:24" x14ac:dyDescent="0.25">
      <c r="B5225" s="146"/>
      <c r="C5225" s="31"/>
      <c r="D5225" s="31"/>
      <c r="E5225" s="44"/>
      <c r="F5225" s="43"/>
      <c r="G5225" s="84"/>
      <c r="H5225" s="31"/>
      <c r="I5225" s="205"/>
      <c r="J5225" s="84"/>
      <c r="K5225" s="31"/>
      <c r="L5225" s="31"/>
      <c r="M5225" s="169"/>
      <c r="N5225" s="148"/>
      <c r="O5225" s="106"/>
      <c r="P5225" s="43"/>
      <c r="Q5225" s="205"/>
      <c r="R5225" s="84"/>
      <c r="S5225" s="31"/>
      <c r="T5225" s="31"/>
      <c r="U5225" s="169"/>
      <c r="V5225" s="150"/>
      <c r="W5225" s="141" t="str" cm="1">
        <f t="array" ref="W5225">IF(SUM(LEN(B5225:V5225))=0,"",IF(OR(OR(ISBLANK(F5225),SUM(LEN(C5225),LEN(D5225))=0),AND(NOT(E5225="Unknown"),ISBLANK(J5225)),AND(NOT(O5225="Unknown"),ISBLANK(R5225))),"Missing Information", INDEX(Table15[Entire Service Line Classification], MATCH(SUMIFS(Table15[Unique ID],Table15[System-Owned Portion],E5225,Table15[If Material Anything Other than "Lead" in Column E,Was Material Ever Previously Lead?],G5225,Table15[Customer-Owned Portion],O5225),Table15[Unique ID],0),0)))</f>
        <v/>
      </c>
      <c r="X5225"/>
    </row>
    <row r="5226" spans="2:24" x14ac:dyDescent="0.25">
      <c r="B5226" s="146"/>
      <c r="C5226" s="31"/>
      <c r="D5226" s="31"/>
      <c r="E5226" s="44"/>
      <c r="F5226" s="43"/>
      <c r="G5226" s="84"/>
      <c r="H5226" s="31"/>
      <c r="I5226" s="205"/>
      <c r="J5226" s="84"/>
      <c r="K5226" s="31"/>
      <c r="L5226" s="31"/>
      <c r="M5226" s="169"/>
      <c r="N5226" s="148"/>
      <c r="O5226" s="106"/>
      <c r="P5226" s="43"/>
      <c r="Q5226" s="205"/>
      <c r="R5226" s="84"/>
      <c r="S5226" s="31"/>
      <c r="T5226" s="31"/>
      <c r="U5226" s="169"/>
      <c r="V5226" s="150"/>
      <c r="W5226" s="141" t="str" cm="1">
        <f t="array" ref="W5226">IF(SUM(LEN(B5226:V5226))=0,"",IF(OR(OR(ISBLANK(F5226),SUM(LEN(C5226),LEN(D5226))=0),AND(NOT(E5226="Unknown"),ISBLANK(J5226)),AND(NOT(O5226="Unknown"),ISBLANK(R5226))),"Missing Information", INDEX(Table15[Entire Service Line Classification], MATCH(SUMIFS(Table15[Unique ID],Table15[System-Owned Portion],E5226,Table15[If Material Anything Other than "Lead" in Column E,Was Material Ever Previously Lead?],G5226,Table15[Customer-Owned Portion],O5226),Table15[Unique ID],0),0)))</f>
        <v/>
      </c>
      <c r="X5226"/>
    </row>
    <row r="5227" spans="2:24" x14ac:dyDescent="0.25">
      <c r="B5227" s="146"/>
      <c r="C5227" s="31"/>
      <c r="D5227" s="31"/>
      <c r="E5227" s="44"/>
      <c r="F5227" s="43"/>
      <c r="G5227" s="84"/>
      <c r="H5227" s="31"/>
      <c r="I5227" s="205"/>
      <c r="J5227" s="84"/>
      <c r="K5227" s="31"/>
      <c r="L5227" s="31"/>
      <c r="M5227" s="169"/>
      <c r="N5227" s="148"/>
      <c r="O5227" s="106"/>
      <c r="P5227" s="43"/>
      <c r="Q5227" s="205"/>
      <c r="R5227" s="84"/>
      <c r="S5227" s="31"/>
      <c r="T5227" s="31"/>
      <c r="U5227" s="169"/>
      <c r="V5227" s="150"/>
      <c r="W5227" s="141" t="str" cm="1">
        <f t="array" ref="W5227">IF(SUM(LEN(B5227:V5227))=0,"",IF(OR(OR(ISBLANK(F5227),SUM(LEN(C5227),LEN(D5227))=0),AND(NOT(E5227="Unknown"),ISBLANK(J5227)),AND(NOT(O5227="Unknown"),ISBLANK(R5227))),"Missing Information", INDEX(Table15[Entire Service Line Classification], MATCH(SUMIFS(Table15[Unique ID],Table15[System-Owned Portion],E5227,Table15[If Material Anything Other than "Lead" in Column E,Was Material Ever Previously Lead?],G5227,Table15[Customer-Owned Portion],O5227),Table15[Unique ID],0),0)))</f>
        <v/>
      </c>
      <c r="X5227"/>
    </row>
    <row r="5228" spans="2:24" x14ac:dyDescent="0.25">
      <c r="B5228" s="146"/>
      <c r="C5228" s="31"/>
      <c r="D5228" s="31"/>
      <c r="E5228" s="44"/>
      <c r="F5228" s="43"/>
      <c r="G5228" s="84"/>
      <c r="H5228" s="31"/>
      <c r="I5228" s="205"/>
      <c r="J5228" s="84"/>
      <c r="K5228" s="31"/>
      <c r="L5228" s="31"/>
      <c r="M5228" s="169"/>
      <c r="N5228" s="148"/>
      <c r="O5228" s="106"/>
      <c r="P5228" s="43"/>
      <c r="Q5228" s="205"/>
      <c r="R5228" s="84"/>
      <c r="S5228" s="31"/>
      <c r="T5228" s="31"/>
      <c r="U5228" s="169"/>
      <c r="V5228" s="150"/>
      <c r="W5228" s="141" t="str" cm="1">
        <f t="array" ref="W5228">IF(SUM(LEN(B5228:V5228))=0,"",IF(OR(OR(ISBLANK(F5228),SUM(LEN(C5228),LEN(D5228))=0),AND(NOT(E5228="Unknown"),ISBLANK(J5228)),AND(NOT(O5228="Unknown"),ISBLANK(R5228))),"Missing Information", INDEX(Table15[Entire Service Line Classification], MATCH(SUMIFS(Table15[Unique ID],Table15[System-Owned Portion],E5228,Table15[If Material Anything Other than "Lead" in Column E,Was Material Ever Previously Lead?],G5228,Table15[Customer-Owned Portion],O5228),Table15[Unique ID],0),0)))</f>
        <v/>
      </c>
      <c r="X5228"/>
    </row>
    <row r="5229" spans="2:24" x14ac:dyDescent="0.25">
      <c r="B5229" s="146"/>
      <c r="C5229" s="31"/>
      <c r="D5229" s="31"/>
      <c r="E5229" s="44"/>
      <c r="F5229" s="43"/>
      <c r="G5229" s="84"/>
      <c r="H5229" s="31"/>
      <c r="I5229" s="205"/>
      <c r="J5229" s="84"/>
      <c r="K5229" s="31"/>
      <c r="L5229" s="31"/>
      <c r="M5229" s="169"/>
      <c r="N5229" s="148"/>
      <c r="O5229" s="106"/>
      <c r="P5229" s="43"/>
      <c r="Q5229" s="205"/>
      <c r="R5229" s="84"/>
      <c r="S5229" s="31"/>
      <c r="T5229" s="31"/>
      <c r="U5229" s="169"/>
      <c r="V5229" s="150"/>
      <c r="W5229" s="141" t="str" cm="1">
        <f t="array" ref="W5229">IF(SUM(LEN(B5229:V5229))=0,"",IF(OR(OR(ISBLANK(F5229),SUM(LEN(C5229),LEN(D5229))=0),AND(NOT(E5229="Unknown"),ISBLANK(J5229)),AND(NOT(O5229="Unknown"),ISBLANK(R5229))),"Missing Information", INDEX(Table15[Entire Service Line Classification], MATCH(SUMIFS(Table15[Unique ID],Table15[System-Owned Portion],E5229,Table15[If Material Anything Other than "Lead" in Column E,Was Material Ever Previously Lead?],G5229,Table15[Customer-Owned Portion],O5229),Table15[Unique ID],0),0)))</f>
        <v/>
      </c>
      <c r="X5229"/>
    </row>
    <row r="5230" spans="2:24" x14ac:dyDescent="0.25">
      <c r="B5230" s="146"/>
      <c r="C5230" s="31"/>
      <c r="D5230" s="31"/>
      <c r="E5230" s="44"/>
      <c r="F5230" s="43"/>
      <c r="G5230" s="84"/>
      <c r="H5230" s="31"/>
      <c r="I5230" s="205"/>
      <c r="J5230" s="84"/>
      <c r="K5230" s="31"/>
      <c r="L5230" s="31"/>
      <c r="M5230" s="169"/>
      <c r="N5230" s="148"/>
      <c r="O5230" s="106"/>
      <c r="P5230" s="43"/>
      <c r="Q5230" s="205"/>
      <c r="R5230" s="84"/>
      <c r="S5230" s="31"/>
      <c r="T5230" s="31"/>
      <c r="U5230" s="169"/>
      <c r="V5230" s="150"/>
      <c r="W5230" s="141" t="str" cm="1">
        <f t="array" ref="W5230">IF(SUM(LEN(B5230:V5230))=0,"",IF(OR(OR(ISBLANK(F5230),SUM(LEN(C5230),LEN(D5230))=0),AND(NOT(E5230="Unknown"),ISBLANK(J5230)),AND(NOT(O5230="Unknown"),ISBLANK(R5230))),"Missing Information", INDEX(Table15[Entire Service Line Classification], MATCH(SUMIFS(Table15[Unique ID],Table15[System-Owned Portion],E5230,Table15[If Material Anything Other than "Lead" in Column E,Was Material Ever Previously Lead?],G5230,Table15[Customer-Owned Portion],O5230),Table15[Unique ID],0),0)))</f>
        <v/>
      </c>
      <c r="X5230"/>
    </row>
    <row r="5231" spans="2:24" x14ac:dyDescent="0.25">
      <c r="B5231" s="146"/>
      <c r="C5231" s="31"/>
      <c r="D5231" s="31"/>
      <c r="E5231" s="44"/>
      <c r="F5231" s="43"/>
      <c r="G5231" s="84"/>
      <c r="H5231" s="31"/>
      <c r="I5231" s="205"/>
      <c r="J5231" s="84"/>
      <c r="K5231" s="31"/>
      <c r="L5231" s="31"/>
      <c r="M5231" s="169"/>
      <c r="N5231" s="148"/>
      <c r="O5231" s="106"/>
      <c r="P5231" s="43"/>
      <c r="Q5231" s="205"/>
      <c r="R5231" s="84"/>
      <c r="S5231" s="31"/>
      <c r="T5231" s="31"/>
      <c r="U5231" s="169"/>
      <c r="V5231" s="150"/>
      <c r="W5231" s="141" t="str" cm="1">
        <f t="array" ref="W5231">IF(SUM(LEN(B5231:V5231))=0,"",IF(OR(OR(ISBLANK(F5231),SUM(LEN(C5231),LEN(D5231))=0),AND(NOT(E5231="Unknown"),ISBLANK(J5231)),AND(NOT(O5231="Unknown"),ISBLANK(R5231))),"Missing Information", INDEX(Table15[Entire Service Line Classification], MATCH(SUMIFS(Table15[Unique ID],Table15[System-Owned Portion],E5231,Table15[If Material Anything Other than "Lead" in Column E,Was Material Ever Previously Lead?],G5231,Table15[Customer-Owned Portion],O5231),Table15[Unique ID],0),0)))</f>
        <v/>
      </c>
      <c r="X5231"/>
    </row>
    <row r="5232" spans="2:24" x14ac:dyDescent="0.25">
      <c r="B5232" s="146"/>
      <c r="C5232" s="31"/>
      <c r="D5232" s="31"/>
      <c r="E5232" s="44"/>
      <c r="F5232" s="43"/>
      <c r="G5232" s="84"/>
      <c r="H5232" s="31"/>
      <c r="I5232" s="205"/>
      <c r="J5232" s="84"/>
      <c r="K5232" s="31"/>
      <c r="L5232" s="31"/>
      <c r="M5232" s="169"/>
      <c r="N5232" s="148"/>
      <c r="O5232" s="106"/>
      <c r="P5232" s="43"/>
      <c r="Q5232" s="205"/>
      <c r="R5232" s="84"/>
      <c r="S5232" s="31"/>
      <c r="T5232" s="31"/>
      <c r="U5232" s="169"/>
      <c r="V5232" s="150"/>
      <c r="W5232" s="141" t="str" cm="1">
        <f t="array" ref="W5232">IF(SUM(LEN(B5232:V5232))=0,"",IF(OR(OR(ISBLANK(F5232),SUM(LEN(C5232),LEN(D5232))=0),AND(NOT(E5232="Unknown"),ISBLANK(J5232)),AND(NOT(O5232="Unknown"),ISBLANK(R5232))),"Missing Information", INDEX(Table15[Entire Service Line Classification], MATCH(SUMIFS(Table15[Unique ID],Table15[System-Owned Portion],E5232,Table15[If Material Anything Other than "Lead" in Column E,Was Material Ever Previously Lead?],G5232,Table15[Customer-Owned Portion],O5232),Table15[Unique ID],0),0)))</f>
        <v/>
      </c>
      <c r="X5232"/>
    </row>
    <row r="5233" spans="2:24" x14ac:dyDescent="0.25">
      <c r="B5233" s="146"/>
      <c r="C5233" s="31"/>
      <c r="D5233" s="31"/>
      <c r="E5233" s="44"/>
      <c r="F5233" s="43"/>
      <c r="G5233" s="84"/>
      <c r="H5233" s="31"/>
      <c r="I5233" s="205"/>
      <c r="J5233" s="84"/>
      <c r="K5233" s="31"/>
      <c r="L5233" s="31"/>
      <c r="M5233" s="169"/>
      <c r="N5233" s="148"/>
      <c r="O5233" s="106"/>
      <c r="P5233" s="43"/>
      <c r="Q5233" s="205"/>
      <c r="R5233" s="84"/>
      <c r="S5233" s="31"/>
      <c r="T5233" s="31"/>
      <c r="U5233" s="169"/>
      <c r="V5233" s="150"/>
      <c r="W5233" s="141" t="str" cm="1">
        <f t="array" ref="W5233">IF(SUM(LEN(B5233:V5233))=0,"",IF(OR(OR(ISBLANK(F5233),SUM(LEN(C5233),LEN(D5233))=0),AND(NOT(E5233="Unknown"),ISBLANK(J5233)),AND(NOT(O5233="Unknown"),ISBLANK(R5233))),"Missing Information", INDEX(Table15[Entire Service Line Classification], MATCH(SUMIFS(Table15[Unique ID],Table15[System-Owned Portion],E5233,Table15[If Material Anything Other than "Lead" in Column E,Was Material Ever Previously Lead?],G5233,Table15[Customer-Owned Portion],O5233),Table15[Unique ID],0),0)))</f>
        <v/>
      </c>
      <c r="X5233"/>
    </row>
    <row r="5234" spans="2:24" x14ac:dyDescent="0.25">
      <c r="B5234" s="146"/>
      <c r="C5234" s="31"/>
      <c r="D5234" s="31"/>
      <c r="E5234" s="44"/>
      <c r="F5234" s="43"/>
      <c r="G5234" s="84"/>
      <c r="H5234" s="31"/>
      <c r="I5234" s="205"/>
      <c r="J5234" s="84"/>
      <c r="K5234" s="31"/>
      <c r="L5234" s="31"/>
      <c r="M5234" s="169"/>
      <c r="N5234" s="148"/>
      <c r="O5234" s="106"/>
      <c r="P5234" s="43"/>
      <c r="Q5234" s="205"/>
      <c r="R5234" s="84"/>
      <c r="S5234" s="31"/>
      <c r="T5234" s="31"/>
      <c r="U5234" s="169"/>
      <c r="V5234" s="150"/>
      <c r="W5234" s="141" t="str" cm="1">
        <f t="array" ref="W5234">IF(SUM(LEN(B5234:V5234))=0,"",IF(OR(OR(ISBLANK(F5234),SUM(LEN(C5234),LEN(D5234))=0),AND(NOT(E5234="Unknown"),ISBLANK(J5234)),AND(NOT(O5234="Unknown"),ISBLANK(R5234))),"Missing Information", INDEX(Table15[Entire Service Line Classification], MATCH(SUMIFS(Table15[Unique ID],Table15[System-Owned Portion],E5234,Table15[If Material Anything Other than "Lead" in Column E,Was Material Ever Previously Lead?],G5234,Table15[Customer-Owned Portion],O5234),Table15[Unique ID],0),0)))</f>
        <v/>
      </c>
      <c r="X5234"/>
    </row>
    <row r="5235" spans="2:24" x14ac:dyDescent="0.25">
      <c r="B5235" s="146"/>
      <c r="C5235" s="31"/>
      <c r="D5235" s="31"/>
      <c r="E5235" s="44"/>
      <c r="F5235" s="43"/>
      <c r="G5235" s="84"/>
      <c r="H5235" s="31"/>
      <c r="I5235" s="205"/>
      <c r="J5235" s="84"/>
      <c r="K5235" s="31"/>
      <c r="L5235" s="31"/>
      <c r="M5235" s="169"/>
      <c r="N5235" s="148"/>
      <c r="O5235" s="106"/>
      <c r="P5235" s="43"/>
      <c r="Q5235" s="205"/>
      <c r="R5235" s="84"/>
      <c r="S5235" s="31"/>
      <c r="T5235" s="31"/>
      <c r="U5235" s="169"/>
      <c r="V5235" s="150"/>
      <c r="W5235" s="141" t="str" cm="1">
        <f t="array" ref="W5235">IF(SUM(LEN(B5235:V5235))=0,"",IF(OR(OR(ISBLANK(F5235),SUM(LEN(C5235),LEN(D5235))=0),AND(NOT(E5235="Unknown"),ISBLANK(J5235)),AND(NOT(O5235="Unknown"),ISBLANK(R5235))),"Missing Information", INDEX(Table15[Entire Service Line Classification], MATCH(SUMIFS(Table15[Unique ID],Table15[System-Owned Portion],E5235,Table15[If Material Anything Other than "Lead" in Column E,Was Material Ever Previously Lead?],G5235,Table15[Customer-Owned Portion],O5235),Table15[Unique ID],0),0)))</f>
        <v/>
      </c>
      <c r="X5235"/>
    </row>
    <row r="5236" spans="2:24" x14ac:dyDescent="0.25">
      <c r="B5236" s="146"/>
      <c r="C5236" s="31"/>
      <c r="D5236" s="31"/>
      <c r="E5236" s="44"/>
      <c r="F5236" s="43"/>
      <c r="G5236" s="84"/>
      <c r="H5236" s="31"/>
      <c r="I5236" s="205"/>
      <c r="J5236" s="84"/>
      <c r="K5236" s="31"/>
      <c r="L5236" s="31"/>
      <c r="M5236" s="169"/>
      <c r="N5236" s="148"/>
      <c r="O5236" s="106"/>
      <c r="P5236" s="43"/>
      <c r="Q5236" s="205"/>
      <c r="R5236" s="84"/>
      <c r="S5236" s="31"/>
      <c r="T5236" s="31"/>
      <c r="U5236" s="169"/>
      <c r="V5236" s="150"/>
      <c r="W5236" s="141" t="str" cm="1">
        <f t="array" ref="W5236">IF(SUM(LEN(B5236:V5236))=0,"",IF(OR(OR(ISBLANK(F5236),SUM(LEN(C5236),LEN(D5236))=0),AND(NOT(E5236="Unknown"),ISBLANK(J5236)),AND(NOT(O5236="Unknown"),ISBLANK(R5236))),"Missing Information", INDEX(Table15[Entire Service Line Classification], MATCH(SUMIFS(Table15[Unique ID],Table15[System-Owned Portion],E5236,Table15[If Material Anything Other than "Lead" in Column E,Was Material Ever Previously Lead?],G5236,Table15[Customer-Owned Portion],O5236),Table15[Unique ID],0),0)))</f>
        <v/>
      </c>
      <c r="X5236"/>
    </row>
    <row r="5237" spans="2:24" x14ac:dyDescent="0.25">
      <c r="B5237" s="146"/>
      <c r="C5237" s="31"/>
      <c r="D5237" s="31"/>
      <c r="E5237" s="44"/>
      <c r="F5237" s="43"/>
      <c r="G5237" s="84"/>
      <c r="H5237" s="31"/>
      <c r="I5237" s="205"/>
      <c r="J5237" s="84"/>
      <c r="K5237" s="31"/>
      <c r="L5237" s="31"/>
      <c r="M5237" s="169"/>
      <c r="N5237" s="148"/>
      <c r="O5237" s="106"/>
      <c r="P5237" s="43"/>
      <c r="Q5237" s="205"/>
      <c r="R5237" s="84"/>
      <c r="S5237" s="31"/>
      <c r="T5237" s="31"/>
      <c r="U5237" s="169"/>
      <c r="V5237" s="150"/>
      <c r="W5237" s="141" t="str" cm="1">
        <f t="array" ref="W5237">IF(SUM(LEN(B5237:V5237))=0,"",IF(OR(OR(ISBLANK(F5237),SUM(LEN(C5237),LEN(D5237))=0),AND(NOT(E5237="Unknown"),ISBLANK(J5237)),AND(NOT(O5237="Unknown"),ISBLANK(R5237))),"Missing Information", INDEX(Table15[Entire Service Line Classification], MATCH(SUMIFS(Table15[Unique ID],Table15[System-Owned Portion],E5237,Table15[If Material Anything Other than "Lead" in Column E,Was Material Ever Previously Lead?],G5237,Table15[Customer-Owned Portion],O5237),Table15[Unique ID],0),0)))</f>
        <v/>
      </c>
      <c r="X5237"/>
    </row>
    <row r="5238" spans="2:24" x14ac:dyDescent="0.25">
      <c r="B5238" s="146"/>
      <c r="C5238" s="31"/>
      <c r="D5238" s="31"/>
      <c r="E5238" s="44"/>
      <c r="F5238" s="43"/>
      <c r="G5238" s="84"/>
      <c r="H5238" s="31"/>
      <c r="I5238" s="205"/>
      <c r="J5238" s="84"/>
      <c r="K5238" s="31"/>
      <c r="L5238" s="31"/>
      <c r="M5238" s="169"/>
      <c r="N5238" s="148"/>
      <c r="O5238" s="106"/>
      <c r="P5238" s="43"/>
      <c r="Q5238" s="205"/>
      <c r="R5238" s="84"/>
      <c r="S5238" s="31"/>
      <c r="T5238" s="31"/>
      <c r="U5238" s="169"/>
      <c r="V5238" s="150"/>
      <c r="W5238" s="141" t="str" cm="1">
        <f t="array" ref="W5238">IF(SUM(LEN(B5238:V5238))=0,"",IF(OR(OR(ISBLANK(F5238),SUM(LEN(C5238),LEN(D5238))=0),AND(NOT(E5238="Unknown"),ISBLANK(J5238)),AND(NOT(O5238="Unknown"),ISBLANK(R5238))),"Missing Information", INDEX(Table15[Entire Service Line Classification], MATCH(SUMIFS(Table15[Unique ID],Table15[System-Owned Portion],E5238,Table15[If Material Anything Other than "Lead" in Column E,Was Material Ever Previously Lead?],G5238,Table15[Customer-Owned Portion],O5238),Table15[Unique ID],0),0)))</f>
        <v/>
      </c>
      <c r="X5238"/>
    </row>
    <row r="5239" spans="2:24" x14ac:dyDescent="0.25">
      <c r="B5239" s="146"/>
      <c r="C5239" s="31"/>
      <c r="D5239" s="31"/>
      <c r="E5239" s="44"/>
      <c r="F5239" s="43"/>
      <c r="G5239" s="84"/>
      <c r="H5239" s="31"/>
      <c r="I5239" s="205"/>
      <c r="J5239" s="84"/>
      <c r="K5239" s="31"/>
      <c r="L5239" s="31"/>
      <c r="M5239" s="169"/>
      <c r="N5239" s="148"/>
      <c r="O5239" s="106"/>
      <c r="P5239" s="43"/>
      <c r="Q5239" s="205"/>
      <c r="R5239" s="84"/>
      <c r="S5239" s="31"/>
      <c r="T5239" s="31"/>
      <c r="U5239" s="169"/>
      <c r="V5239" s="150"/>
      <c r="W5239" s="141" t="str" cm="1">
        <f t="array" ref="W5239">IF(SUM(LEN(B5239:V5239))=0,"",IF(OR(OR(ISBLANK(F5239),SUM(LEN(C5239),LEN(D5239))=0),AND(NOT(E5239="Unknown"),ISBLANK(J5239)),AND(NOT(O5239="Unknown"),ISBLANK(R5239))),"Missing Information", INDEX(Table15[Entire Service Line Classification], MATCH(SUMIFS(Table15[Unique ID],Table15[System-Owned Portion],E5239,Table15[If Material Anything Other than "Lead" in Column E,Was Material Ever Previously Lead?],G5239,Table15[Customer-Owned Portion],O5239),Table15[Unique ID],0),0)))</f>
        <v/>
      </c>
      <c r="X5239"/>
    </row>
    <row r="5240" spans="2:24" x14ac:dyDescent="0.25">
      <c r="B5240" s="146"/>
      <c r="C5240" s="31"/>
      <c r="D5240" s="31"/>
      <c r="E5240" s="44"/>
      <c r="F5240" s="43"/>
      <c r="G5240" s="84"/>
      <c r="H5240" s="31"/>
      <c r="I5240" s="205"/>
      <c r="J5240" s="84"/>
      <c r="K5240" s="31"/>
      <c r="L5240" s="31"/>
      <c r="M5240" s="169"/>
      <c r="N5240" s="148"/>
      <c r="O5240" s="106"/>
      <c r="P5240" s="43"/>
      <c r="Q5240" s="205"/>
      <c r="R5240" s="84"/>
      <c r="S5240" s="31"/>
      <c r="T5240" s="31"/>
      <c r="U5240" s="169"/>
      <c r="V5240" s="150"/>
      <c r="W5240" s="141" t="str" cm="1">
        <f t="array" ref="W5240">IF(SUM(LEN(B5240:V5240))=0,"",IF(OR(OR(ISBLANK(F5240),SUM(LEN(C5240),LEN(D5240))=0),AND(NOT(E5240="Unknown"),ISBLANK(J5240)),AND(NOT(O5240="Unknown"),ISBLANK(R5240))),"Missing Information", INDEX(Table15[Entire Service Line Classification], MATCH(SUMIFS(Table15[Unique ID],Table15[System-Owned Portion],E5240,Table15[If Material Anything Other than "Lead" in Column E,Was Material Ever Previously Lead?],G5240,Table15[Customer-Owned Portion],O5240),Table15[Unique ID],0),0)))</f>
        <v/>
      </c>
      <c r="X5240"/>
    </row>
    <row r="5241" spans="2:24" x14ac:dyDescent="0.25">
      <c r="B5241" s="146"/>
      <c r="C5241" s="31"/>
      <c r="D5241" s="31"/>
      <c r="E5241" s="44"/>
      <c r="F5241" s="43"/>
      <c r="G5241" s="84"/>
      <c r="H5241" s="31"/>
      <c r="I5241" s="205"/>
      <c r="J5241" s="84"/>
      <c r="K5241" s="31"/>
      <c r="L5241" s="31"/>
      <c r="M5241" s="169"/>
      <c r="N5241" s="148"/>
      <c r="O5241" s="106"/>
      <c r="P5241" s="43"/>
      <c r="Q5241" s="205"/>
      <c r="R5241" s="84"/>
      <c r="S5241" s="31"/>
      <c r="T5241" s="31"/>
      <c r="U5241" s="169"/>
      <c r="V5241" s="150"/>
      <c r="W5241" s="141" t="str" cm="1">
        <f t="array" ref="W5241">IF(SUM(LEN(B5241:V5241))=0,"",IF(OR(OR(ISBLANK(F5241),SUM(LEN(C5241),LEN(D5241))=0),AND(NOT(E5241="Unknown"),ISBLANK(J5241)),AND(NOT(O5241="Unknown"),ISBLANK(R5241))),"Missing Information", INDEX(Table15[Entire Service Line Classification], MATCH(SUMIFS(Table15[Unique ID],Table15[System-Owned Portion],E5241,Table15[If Material Anything Other than "Lead" in Column E,Was Material Ever Previously Lead?],G5241,Table15[Customer-Owned Portion],O5241),Table15[Unique ID],0),0)))</f>
        <v/>
      </c>
      <c r="X5241"/>
    </row>
    <row r="5242" spans="2:24" x14ac:dyDescent="0.25">
      <c r="B5242" s="146"/>
      <c r="C5242" s="31"/>
      <c r="D5242" s="31"/>
      <c r="E5242" s="44"/>
      <c r="F5242" s="43"/>
      <c r="G5242" s="84"/>
      <c r="H5242" s="31"/>
      <c r="I5242" s="205"/>
      <c r="J5242" s="84"/>
      <c r="K5242" s="31"/>
      <c r="L5242" s="31"/>
      <c r="M5242" s="169"/>
      <c r="N5242" s="148"/>
      <c r="O5242" s="106"/>
      <c r="P5242" s="43"/>
      <c r="Q5242" s="205"/>
      <c r="R5242" s="84"/>
      <c r="S5242" s="31"/>
      <c r="T5242" s="31"/>
      <c r="U5242" s="169"/>
      <c r="V5242" s="150"/>
      <c r="W5242" s="141" t="str" cm="1">
        <f t="array" ref="W5242">IF(SUM(LEN(B5242:V5242))=0,"",IF(OR(OR(ISBLANK(F5242),SUM(LEN(C5242),LEN(D5242))=0),AND(NOT(E5242="Unknown"),ISBLANK(J5242)),AND(NOT(O5242="Unknown"),ISBLANK(R5242))),"Missing Information", INDEX(Table15[Entire Service Line Classification], MATCH(SUMIFS(Table15[Unique ID],Table15[System-Owned Portion],E5242,Table15[If Material Anything Other than "Lead" in Column E,Was Material Ever Previously Lead?],G5242,Table15[Customer-Owned Portion],O5242),Table15[Unique ID],0),0)))</f>
        <v/>
      </c>
      <c r="X5242"/>
    </row>
    <row r="5243" spans="2:24" x14ac:dyDescent="0.25">
      <c r="B5243" s="146"/>
      <c r="C5243" s="31"/>
      <c r="D5243" s="31"/>
      <c r="E5243" s="44"/>
      <c r="F5243" s="43"/>
      <c r="G5243" s="84"/>
      <c r="H5243" s="31"/>
      <c r="I5243" s="205"/>
      <c r="J5243" s="84"/>
      <c r="K5243" s="31"/>
      <c r="L5243" s="31"/>
      <c r="M5243" s="169"/>
      <c r="N5243" s="148"/>
      <c r="O5243" s="106"/>
      <c r="P5243" s="43"/>
      <c r="Q5243" s="205"/>
      <c r="R5243" s="84"/>
      <c r="S5243" s="31"/>
      <c r="T5243" s="31"/>
      <c r="U5243" s="169"/>
      <c r="V5243" s="150"/>
      <c r="W5243" s="141" t="str" cm="1">
        <f t="array" ref="W5243">IF(SUM(LEN(B5243:V5243))=0,"",IF(OR(OR(ISBLANK(F5243),SUM(LEN(C5243),LEN(D5243))=0),AND(NOT(E5243="Unknown"),ISBLANK(J5243)),AND(NOT(O5243="Unknown"),ISBLANK(R5243))),"Missing Information", INDEX(Table15[Entire Service Line Classification], MATCH(SUMIFS(Table15[Unique ID],Table15[System-Owned Portion],E5243,Table15[If Material Anything Other than "Lead" in Column E,Was Material Ever Previously Lead?],G5243,Table15[Customer-Owned Portion],O5243),Table15[Unique ID],0),0)))</f>
        <v/>
      </c>
      <c r="X5243"/>
    </row>
    <row r="5244" spans="2:24" x14ac:dyDescent="0.25">
      <c r="B5244" s="146"/>
      <c r="C5244" s="31"/>
      <c r="D5244" s="31"/>
      <c r="E5244" s="44"/>
      <c r="F5244" s="43"/>
      <c r="G5244" s="84"/>
      <c r="H5244" s="31"/>
      <c r="I5244" s="205"/>
      <c r="J5244" s="84"/>
      <c r="K5244" s="31"/>
      <c r="L5244" s="31"/>
      <c r="M5244" s="169"/>
      <c r="N5244" s="148"/>
      <c r="O5244" s="106"/>
      <c r="P5244" s="43"/>
      <c r="Q5244" s="205"/>
      <c r="R5244" s="84"/>
      <c r="S5244" s="31"/>
      <c r="T5244" s="31"/>
      <c r="U5244" s="169"/>
      <c r="V5244" s="150"/>
      <c r="W5244" s="141" t="str" cm="1">
        <f t="array" ref="W5244">IF(SUM(LEN(B5244:V5244))=0,"",IF(OR(OR(ISBLANK(F5244),SUM(LEN(C5244),LEN(D5244))=0),AND(NOT(E5244="Unknown"),ISBLANK(J5244)),AND(NOT(O5244="Unknown"),ISBLANK(R5244))),"Missing Information", INDEX(Table15[Entire Service Line Classification], MATCH(SUMIFS(Table15[Unique ID],Table15[System-Owned Portion],E5244,Table15[If Material Anything Other than "Lead" in Column E,Was Material Ever Previously Lead?],G5244,Table15[Customer-Owned Portion],O5244),Table15[Unique ID],0),0)))</f>
        <v/>
      </c>
      <c r="X5244"/>
    </row>
    <row r="5245" spans="2:24" x14ac:dyDescent="0.25">
      <c r="B5245" s="146"/>
      <c r="C5245" s="31"/>
      <c r="D5245" s="31"/>
      <c r="E5245" s="44"/>
      <c r="F5245" s="43"/>
      <c r="G5245" s="84"/>
      <c r="H5245" s="31"/>
      <c r="I5245" s="205"/>
      <c r="J5245" s="84"/>
      <c r="K5245" s="31"/>
      <c r="L5245" s="31"/>
      <c r="M5245" s="169"/>
      <c r="N5245" s="148"/>
      <c r="O5245" s="106"/>
      <c r="P5245" s="43"/>
      <c r="Q5245" s="205"/>
      <c r="R5245" s="84"/>
      <c r="S5245" s="31"/>
      <c r="T5245" s="31"/>
      <c r="U5245" s="169"/>
      <c r="V5245" s="150"/>
      <c r="W5245" s="141" t="str" cm="1">
        <f t="array" ref="W5245">IF(SUM(LEN(B5245:V5245))=0,"",IF(OR(OR(ISBLANK(F5245),SUM(LEN(C5245),LEN(D5245))=0),AND(NOT(E5245="Unknown"),ISBLANK(J5245)),AND(NOT(O5245="Unknown"),ISBLANK(R5245))),"Missing Information", INDEX(Table15[Entire Service Line Classification], MATCH(SUMIFS(Table15[Unique ID],Table15[System-Owned Portion],E5245,Table15[If Material Anything Other than "Lead" in Column E,Was Material Ever Previously Lead?],G5245,Table15[Customer-Owned Portion],O5245),Table15[Unique ID],0),0)))</f>
        <v/>
      </c>
      <c r="X5245"/>
    </row>
    <row r="5246" spans="2:24" x14ac:dyDescent="0.25">
      <c r="B5246" s="146"/>
      <c r="C5246" s="31"/>
      <c r="D5246" s="31"/>
      <c r="E5246" s="44"/>
      <c r="F5246" s="43"/>
      <c r="G5246" s="84"/>
      <c r="H5246" s="31"/>
      <c r="I5246" s="205"/>
      <c r="J5246" s="84"/>
      <c r="K5246" s="31"/>
      <c r="L5246" s="31"/>
      <c r="M5246" s="169"/>
      <c r="N5246" s="148"/>
      <c r="O5246" s="106"/>
      <c r="P5246" s="43"/>
      <c r="Q5246" s="205"/>
      <c r="R5246" s="84"/>
      <c r="S5246" s="31"/>
      <c r="T5246" s="31"/>
      <c r="U5246" s="169"/>
      <c r="V5246" s="150"/>
      <c r="W5246" s="141" t="str" cm="1">
        <f t="array" ref="W5246">IF(SUM(LEN(B5246:V5246))=0,"",IF(OR(OR(ISBLANK(F5246),SUM(LEN(C5246),LEN(D5246))=0),AND(NOT(E5246="Unknown"),ISBLANK(J5246)),AND(NOT(O5246="Unknown"),ISBLANK(R5246))),"Missing Information", INDEX(Table15[Entire Service Line Classification], MATCH(SUMIFS(Table15[Unique ID],Table15[System-Owned Portion],E5246,Table15[If Material Anything Other than "Lead" in Column E,Was Material Ever Previously Lead?],G5246,Table15[Customer-Owned Portion],O5246),Table15[Unique ID],0),0)))</f>
        <v/>
      </c>
      <c r="X5246"/>
    </row>
    <row r="5247" spans="2:24" x14ac:dyDescent="0.25">
      <c r="B5247" s="146"/>
      <c r="C5247" s="31"/>
      <c r="D5247" s="31"/>
      <c r="E5247" s="44"/>
      <c r="F5247" s="43"/>
      <c r="G5247" s="84"/>
      <c r="H5247" s="31"/>
      <c r="I5247" s="205"/>
      <c r="J5247" s="84"/>
      <c r="K5247" s="31"/>
      <c r="L5247" s="31"/>
      <c r="M5247" s="169"/>
      <c r="N5247" s="148"/>
      <c r="O5247" s="106"/>
      <c r="P5247" s="43"/>
      <c r="Q5247" s="205"/>
      <c r="R5247" s="84"/>
      <c r="S5247" s="31"/>
      <c r="T5247" s="31"/>
      <c r="U5247" s="169"/>
      <c r="V5247" s="150"/>
      <c r="W5247" s="141" t="str" cm="1">
        <f t="array" ref="W5247">IF(SUM(LEN(B5247:V5247))=0,"",IF(OR(OR(ISBLANK(F5247),SUM(LEN(C5247),LEN(D5247))=0),AND(NOT(E5247="Unknown"),ISBLANK(J5247)),AND(NOT(O5247="Unknown"),ISBLANK(R5247))),"Missing Information", INDEX(Table15[Entire Service Line Classification], MATCH(SUMIFS(Table15[Unique ID],Table15[System-Owned Portion],E5247,Table15[If Material Anything Other than "Lead" in Column E,Was Material Ever Previously Lead?],G5247,Table15[Customer-Owned Portion],O5247),Table15[Unique ID],0),0)))</f>
        <v/>
      </c>
      <c r="X5247"/>
    </row>
    <row r="5248" spans="2:24" x14ac:dyDescent="0.25">
      <c r="B5248" s="146"/>
      <c r="C5248" s="31"/>
      <c r="D5248" s="31"/>
      <c r="E5248" s="44"/>
      <c r="F5248" s="43"/>
      <c r="G5248" s="84"/>
      <c r="H5248" s="31"/>
      <c r="I5248" s="205"/>
      <c r="J5248" s="84"/>
      <c r="K5248" s="31"/>
      <c r="L5248" s="31"/>
      <c r="M5248" s="169"/>
      <c r="N5248" s="148"/>
      <c r="O5248" s="106"/>
      <c r="P5248" s="43"/>
      <c r="Q5248" s="205"/>
      <c r="R5248" s="84"/>
      <c r="S5248" s="31"/>
      <c r="T5248" s="31"/>
      <c r="U5248" s="169"/>
      <c r="V5248" s="150"/>
      <c r="W5248" s="141" t="str" cm="1">
        <f t="array" ref="W5248">IF(SUM(LEN(B5248:V5248))=0,"",IF(OR(OR(ISBLANK(F5248),SUM(LEN(C5248),LEN(D5248))=0),AND(NOT(E5248="Unknown"),ISBLANK(J5248)),AND(NOT(O5248="Unknown"),ISBLANK(R5248))),"Missing Information", INDEX(Table15[Entire Service Line Classification], MATCH(SUMIFS(Table15[Unique ID],Table15[System-Owned Portion],E5248,Table15[If Material Anything Other than "Lead" in Column E,Was Material Ever Previously Lead?],G5248,Table15[Customer-Owned Portion],O5248),Table15[Unique ID],0),0)))</f>
        <v/>
      </c>
      <c r="X5248"/>
    </row>
    <row r="5249" spans="2:24" x14ac:dyDescent="0.25">
      <c r="B5249" s="146"/>
      <c r="C5249" s="31"/>
      <c r="D5249" s="31"/>
      <c r="E5249" s="44"/>
      <c r="F5249" s="43"/>
      <c r="G5249" s="84"/>
      <c r="H5249" s="31"/>
      <c r="I5249" s="205"/>
      <c r="J5249" s="84"/>
      <c r="K5249" s="31"/>
      <c r="L5249" s="31"/>
      <c r="M5249" s="169"/>
      <c r="N5249" s="148"/>
      <c r="O5249" s="106"/>
      <c r="P5249" s="43"/>
      <c r="Q5249" s="205"/>
      <c r="R5249" s="84"/>
      <c r="S5249" s="31"/>
      <c r="T5249" s="31"/>
      <c r="U5249" s="169"/>
      <c r="V5249" s="150"/>
      <c r="W5249" s="141" t="str" cm="1">
        <f t="array" ref="W5249">IF(SUM(LEN(B5249:V5249))=0,"",IF(OR(OR(ISBLANK(F5249),SUM(LEN(C5249),LEN(D5249))=0),AND(NOT(E5249="Unknown"),ISBLANK(J5249)),AND(NOT(O5249="Unknown"),ISBLANK(R5249))),"Missing Information", INDEX(Table15[Entire Service Line Classification], MATCH(SUMIFS(Table15[Unique ID],Table15[System-Owned Portion],E5249,Table15[If Material Anything Other than "Lead" in Column E,Was Material Ever Previously Lead?],G5249,Table15[Customer-Owned Portion],O5249),Table15[Unique ID],0),0)))</f>
        <v/>
      </c>
      <c r="X5249"/>
    </row>
    <row r="5250" spans="2:24" x14ac:dyDescent="0.25">
      <c r="B5250" s="146"/>
      <c r="C5250" s="31"/>
      <c r="D5250" s="31"/>
      <c r="E5250" s="44"/>
      <c r="F5250" s="43"/>
      <c r="G5250" s="84"/>
      <c r="H5250" s="31"/>
      <c r="I5250" s="205"/>
      <c r="J5250" s="84"/>
      <c r="K5250" s="31"/>
      <c r="L5250" s="31"/>
      <c r="M5250" s="169"/>
      <c r="N5250" s="148"/>
      <c r="O5250" s="106"/>
      <c r="P5250" s="43"/>
      <c r="Q5250" s="205"/>
      <c r="R5250" s="84"/>
      <c r="S5250" s="31"/>
      <c r="T5250" s="31"/>
      <c r="U5250" s="169"/>
      <c r="V5250" s="150"/>
      <c r="W5250" s="141" t="str" cm="1">
        <f t="array" ref="W5250">IF(SUM(LEN(B5250:V5250))=0,"",IF(OR(OR(ISBLANK(F5250),SUM(LEN(C5250),LEN(D5250))=0),AND(NOT(E5250="Unknown"),ISBLANK(J5250)),AND(NOT(O5250="Unknown"),ISBLANK(R5250))),"Missing Information", INDEX(Table15[Entire Service Line Classification], MATCH(SUMIFS(Table15[Unique ID],Table15[System-Owned Portion],E5250,Table15[If Material Anything Other than "Lead" in Column E,Was Material Ever Previously Lead?],G5250,Table15[Customer-Owned Portion],O5250),Table15[Unique ID],0),0)))</f>
        <v/>
      </c>
      <c r="X5250"/>
    </row>
    <row r="5251" spans="2:24" x14ac:dyDescent="0.25">
      <c r="B5251" s="146"/>
      <c r="C5251" s="31"/>
      <c r="D5251" s="31"/>
      <c r="E5251" s="44"/>
      <c r="F5251" s="43"/>
      <c r="G5251" s="84"/>
      <c r="H5251" s="31"/>
      <c r="I5251" s="205"/>
      <c r="J5251" s="84"/>
      <c r="K5251" s="31"/>
      <c r="L5251" s="31"/>
      <c r="M5251" s="169"/>
      <c r="N5251" s="148"/>
      <c r="O5251" s="106"/>
      <c r="P5251" s="43"/>
      <c r="Q5251" s="205"/>
      <c r="R5251" s="84"/>
      <c r="S5251" s="31"/>
      <c r="T5251" s="31"/>
      <c r="U5251" s="169"/>
      <c r="V5251" s="150"/>
      <c r="W5251" s="141" t="str" cm="1">
        <f t="array" ref="W5251">IF(SUM(LEN(B5251:V5251))=0,"",IF(OR(OR(ISBLANK(F5251),SUM(LEN(C5251),LEN(D5251))=0),AND(NOT(E5251="Unknown"),ISBLANK(J5251)),AND(NOT(O5251="Unknown"),ISBLANK(R5251))),"Missing Information", INDEX(Table15[Entire Service Line Classification], MATCH(SUMIFS(Table15[Unique ID],Table15[System-Owned Portion],E5251,Table15[If Material Anything Other than "Lead" in Column E,Was Material Ever Previously Lead?],G5251,Table15[Customer-Owned Portion],O5251),Table15[Unique ID],0),0)))</f>
        <v/>
      </c>
      <c r="X5251"/>
    </row>
    <row r="5252" spans="2:24" x14ac:dyDescent="0.25">
      <c r="B5252" s="146"/>
      <c r="C5252" s="31"/>
      <c r="D5252" s="31"/>
      <c r="E5252" s="44"/>
      <c r="F5252" s="43"/>
      <c r="G5252" s="84"/>
      <c r="H5252" s="31"/>
      <c r="I5252" s="205"/>
      <c r="J5252" s="84"/>
      <c r="K5252" s="31"/>
      <c r="L5252" s="31"/>
      <c r="M5252" s="169"/>
      <c r="N5252" s="148"/>
      <c r="O5252" s="106"/>
      <c r="P5252" s="43"/>
      <c r="Q5252" s="205"/>
      <c r="R5252" s="84"/>
      <c r="S5252" s="31"/>
      <c r="T5252" s="31"/>
      <c r="U5252" s="169"/>
      <c r="V5252" s="150"/>
      <c r="W5252" s="141" t="str" cm="1">
        <f t="array" ref="W5252">IF(SUM(LEN(B5252:V5252))=0,"",IF(OR(OR(ISBLANK(F5252),SUM(LEN(C5252),LEN(D5252))=0),AND(NOT(E5252="Unknown"),ISBLANK(J5252)),AND(NOT(O5252="Unknown"),ISBLANK(R5252))),"Missing Information", INDEX(Table15[Entire Service Line Classification], MATCH(SUMIFS(Table15[Unique ID],Table15[System-Owned Portion],E5252,Table15[If Material Anything Other than "Lead" in Column E,Was Material Ever Previously Lead?],G5252,Table15[Customer-Owned Portion],O5252),Table15[Unique ID],0),0)))</f>
        <v/>
      </c>
      <c r="X5252"/>
    </row>
    <row r="5253" spans="2:24" x14ac:dyDescent="0.25">
      <c r="B5253" s="146"/>
      <c r="C5253" s="31"/>
      <c r="D5253" s="31"/>
      <c r="E5253" s="44"/>
      <c r="F5253" s="43"/>
      <c r="G5253" s="84"/>
      <c r="H5253" s="31"/>
      <c r="I5253" s="205"/>
      <c r="J5253" s="84"/>
      <c r="K5253" s="31"/>
      <c r="L5253" s="31"/>
      <c r="M5253" s="169"/>
      <c r="N5253" s="148"/>
      <c r="O5253" s="106"/>
      <c r="P5253" s="43"/>
      <c r="Q5253" s="205"/>
      <c r="R5253" s="84"/>
      <c r="S5253" s="31"/>
      <c r="T5253" s="31"/>
      <c r="U5253" s="169"/>
      <c r="V5253" s="150"/>
      <c r="W5253" s="141" t="str" cm="1">
        <f t="array" ref="W5253">IF(SUM(LEN(B5253:V5253))=0,"",IF(OR(OR(ISBLANK(F5253),SUM(LEN(C5253),LEN(D5253))=0),AND(NOT(E5253="Unknown"),ISBLANK(J5253)),AND(NOT(O5253="Unknown"),ISBLANK(R5253))),"Missing Information", INDEX(Table15[Entire Service Line Classification], MATCH(SUMIFS(Table15[Unique ID],Table15[System-Owned Portion],E5253,Table15[If Material Anything Other than "Lead" in Column E,Was Material Ever Previously Lead?],G5253,Table15[Customer-Owned Portion],O5253),Table15[Unique ID],0),0)))</f>
        <v/>
      </c>
      <c r="X5253"/>
    </row>
    <row r="5254" spans="2:24" x14ac:dyDescent="0.25">
      <c r="B5254" s="146"/>
      <c r="C5254" s="31"/>
      <c r="D5254" s="31"/>
      <c r="E5254" s="44"/>
      <c r="F5254" s="43"/>
      <c r="G5254" s="84"/>
      <c r="H5254" s="31"/>
      <c r="I5254" s="205"/>
      <c r="J5254" s="84"/>
      <c r="K5254" s="31"/>
      <c r="L5254" s="31"/>
      <c r="M5254" s="169"/>
      <c r="N5254" s="148"/>
      <c r="O5254" s="106"/>
      <c r="P5254" s="43"/>
      <c r="Q5254" s="205"/>
      <c r="R5254" s="84"/>
      <c r="S5254" s="31"/>
      <c r="T5254" s="31"/>
      <c r="U5254" s="169"/>
      <c r="V5254" s="150"/>
      <c r="W5254" s="141" t="str" cm="1">
        <f t="array" ref="W5254">IF(SUM(LEN(B5254:V5254))=0,"",IF(OR(OR(ISBLANK(F5254),SUM(LEN(C5254),LEN(D5254))=0),AND(NOT(E5254="Unknown"),ISBLANK(J5254)),AND(NOT(O5254="Unknown"),ISBLANK(R5254))),"Missing Information", INDEX(Table15[Entire Service Line Classification], MATCH(SUMIFS(Table15[Unique ID],Table15[System-Owned Portion],E5254,Table15[If Material Anything Other than "Lead" in Column E,Was Material Ever Previously Lead?],G5254,Table15[Customer-Owned Portion],O5254),Table15[Unique ID],0),0)))</f>
        <v/>
      </c>
      <c r="X5254"/>
    </row>
    <row r="5255" spans="2:24" x14ac:dyDescent="0.25">
      <c r="B5255" s="146"/>
      <c r="C5255" s="31"/>
      <c r="D5255" s="31"/>
      <c r="E5255" s="44"/>
      <c r="F5255" s="43"/>
      <c r="G5255" s="84"/>
      <c r="H5255" s="31"/>
      <c r="I5255" s="205"/>
      <c r="J5255" s="84"/>
      <c r="K5255" s="31"/>
      <c r="L5255" s="31"/>
      <c r="M5255" s="169"/>
      <c r="N5255" s="148"/>
      <c r="O5255" s="106"/>
      <c r="P5255" s="43"/>
      <c r="Q5255" s="205"/>
      <c r="R5255" s="84"/>
      <c r="S5255" s="31"/>
      <c r="T5255" s="31"/>
      <c r="U5255" s="169"/>
      <c r="V5255" s="150"/>
      <c r="W5255" s="141" t="str" cm="1">
        <f t="array" ref="W5255">IF(SUM(LEN(B5255:V5255))=0,"",IF(OR(OR(ISBLANK(F5255),SUM(LEN(C5255),LEN(D5255))=0),AND(NOT(E5255="Unknown"),ISBLANK(J5255)),AND(NOT(O5255="Unknown"),ISBLANK(R5255))),"Missing Information", INDEX(Table15[Entire Service Line Classification], MATCH(SUMIFS(Table15[Unique ID],Table15[System-Owned Portion],E5255,Table15[If Material Anything Other than "Lead" in Column E,Was Material Ever Previously Lead?],G5255,Table15[Customer-Owned Portion],O5255),Table15[Unique ID],0),0)))</f>
        <v/>
      </c>
      <c r="X5255"/>
    </row>
    <row r="5256" spans="2:24" x14ac:dyDescent="0.25">
      <c r="B5256" s="146"/>
      <c r="C5256" s="31"/>
      <c r="D5256" s="31"/>
      <c r="E5256" s="44"/>
      <c r="F5256" s="43"/>
      <c r="G5256" s="84"/>
      <c r="H5256" s="31"/>
      <c r="I5256" s="205"/>
      <c r="J5256" s="84"/>
      <c r="K5256" s="31"/>
      <c r="L5256" s="31"/>
      <c r="M5256" s="169"/>
      <c r="N5256" s="148"/>
      <c r="O5256" s="106"/>
      <c r="P5256" s="43"/>
      <c r="Q5256" s="205"/>
      <c r="R5256" s="84"/>
      <c r="S5256" s="31"/>
      <c r="T5256" s="31"/>
      <c r="U5256" s="169"/>
      <c r="V5256" s="150"/>
      <c r="W5256" s="141" t="str" cm="1">
        <f t="array" ref="W5256">IF(SUM(LEN(B5256:V5256))=0,"",IF(OR(OR(ISBLANK(F5256),SUM(LEN(C5256),LEN(D5256))=0),AND(NOT(E5256="Unknown"),ISBLANK(J5256)),AND(NOT(O5256="Unknown"),ISBLANK(R5256))),"Missing Information", INDEX(Table15[Entire Service Line Classification], MATCH(SUMIFS(Table15[Unique ID],Table15[System-Owned Portion],E5256,Table15[If Material Anything Other than "Lead" in Column E,Was Material Ever Previously Lead?],G5256,Table15[Customer-Owned Portion],O5256),Table15[Unique ID],0),0)))</f>
        <v/>
      </c>
      <c r="X5256"/>
    </row>
    <row r="5257" spans="2:24" x14ac:dyDescent="0.25">
      <c r="B5257" s="146"/>
      <c r="C5257" s="31"/>
      <c r="D5257" s="31"/>
      <c r="E5257" s="44"/>
      <c r="F5257" s="43"/>
      <c r="G5257" s="84"/>
      <c r="H5257" s="31"/>
      <c r="I5257" s="205"/>
      <c r="J5257" s="84"/>
      <c r="K5257" s="31"/>
      <c r="L5257" s="31"/>
      <c r="M5257" s="169"/>
      <c r="N5257" s="148"/>
      <c r="O5257" s="106"/>
      <c r="P5257" s="43"/>
      <c r="Q5257" s="205"/>
      <c r="R5257" s="84"/>
      <c r="S5257" s="31"/>
      <c r="T5257" s="31"/>
      <c r="U5257" s="169"/>
      <c r="V5257" s="150"/>
      <c r="W5257" s="141" t="str" cm="1">
        <f t="array" ref="W5257">IF(SUM(LEN(B5257:V5257))=0,"",IF(OR(OR(ISBLANK(F5257),SUM(LEN(C5257),LEN(D5257))=0),AND(NOT(E5257="Unknown"),ISBLANK(J5257)),AND(NOT(O5257="Unknown"),ISBLANK(R5257))),"Missing Information", INDEX(Table15[Entire Service Line Classification], MATCH(SUMIFS(Table15[Unique ID],Table15[System-Owned Portion],E5257,Table15[If Material Anything Other than "Lead" in Column E,Was Material Ever Previously Lead?],G5257,Table15[Customer-Owned Portion],O5257),Table15[Unique ID],0),0)))</f>
        <v/>
      </c>
      <c r="X5257"/>
    </row>
    <row r="5258" spans="2:24" x14ac:dyDescent="0.25">
      <c r="B5258" s="146"/>
      <c r="C5258" s="31"/>
      <c r="D5258" s="31"/>
      <c r="E5258" s="44"/>
      <c r="F5258" s="43"/>
      <c r="G5258" s="84"/>
      <c r="H5258" s="31"/>
      <c r="I5258" s="205"/>
      <c r="J5258" s="84"/>
      <c r="K5258" s="31"/>
      <c r="L5258" s="31"/>
      <c r="M5258" s="169"/>
      <c r="N5258" s="148"/>
      <c r="O5258" s="106"/>
      <c r="P5258" s="43"/>
      <c r="Q5258" s="205"/>
      <c r="R5258" s="84"/>
      <c r="S5258" s="31"/>
      <c r="T5258" s="31"/>
      <c r="U5258" s="169"/>
      <c r="V5258" s="150"/>
      <c r="W5258" s="141" t="str" cm="1">
        <f t="array" ref="W5258">IF(SUM(LEN(B5258:V5258))=0,"",IF(OR(OR(ISBLANK(F5258),SUM(LEN(C5258),LEN(D5258))=0),AND(NOT(E5258="Unknown"),ISBLANK(J5258)),AND(NOT(O5258="Unknown"),ISBLANK(R5258))),"Missing Information", INDEX(Table15[Entire Service Line Classification], MATCH(SUMIFS(Table15[Unique ID],Table15[System-Owned Portion],E5258,Table15[If Material Anything Other than "Lead" in Column E,Was Material Ever Previously Lead?],G5258,Table15[Customer-Owned Portion],O5258),Table15[Unique ID],0),0)))</f>
        <v/>
      </c>
      <c r="X5258"/>
    </row>
    <row r="5259" spans="2:24" x14ac:dyDescent="0.25">
      <c r="B5259" s="146"/>
      <c r="C5259" s="31"/>
      <c r="D5259" s="31"/>
      <c r="E5259" s="44"/>
      <c r="F5259" s="43"/>
      <c r="G5259" s="84"/>
      <c r="H5259" s="31"/>
      <c r="I5259" s="205"/>
      <c r="J5259" s="84"/>
      <c r="K5259" s="31"/>
      <c r="L5259" s="31"/>
      <c r="M5259" s="169"/>
      <c r="N5259" s="148"/>
      <c r="O5259" s="106"/>
      <c r="P5259" s="43"/>
      <c r="Q5259" s="205"/>
      <c r="R5259" s="84"/>
      <c r="S5259" s="31"/>
      <c r="T5259" s="31"/>
      <c r="U5259" s="169"/>
      <c r="V5259" s="150"/>
      <c r="W5259" s="141" t="str" cm="1">
        <f t="array" ref="W5259">IF(SUM(LEN(B5259:V5259))=0,"",IF(OR(OR(ISBLANK(F5259),SUM(LEN(C5259),LEN(D5259))=0),AND(NOT(E5259="Unknown"),ISBLANK(J5259)),AND(NOT(O5259="Unknown"),ISBLANK(R5259))),"Missing Information", INDEX(Table15[Entire Service Line Classification], MATCH(SUMIFS(Table15[Unique ID],Table15[System-Owned Portion],E5259,Table15[If Material Anything Other than "Lead" in Column E,Was Material Ever Previously Lead?],G5259,Table15[Customer-Owned Portion],O5259),Table15[Unique ID],0),0)))</f>
        <v/>
      </c>
      <c r="X5259"/>
    </row>
    <row r="5260" spans="2:24" x14ac:dyDescent="0.25">
      <c r="B5260" s="146"/>
      <c r="C5260" s="31"/>
      <c r="D5260" s="31"/>
      <c r="E5260" s="44"/>
      <c r="F5260" s="43"/>
      <c r="G5260" s="84"/>
      <c r="H5260" s="31"/>
      <c r="I5260" s="205"/>
      <c r="J5260" s="84"/>
      <c r="K5260" s="31"/>
      <c r="L5260" s="31"/>
      <c r="M5260" s="169"/>
      <c r="N5260" s="148"/>
      <c r="O5260" s="106"/>
      <c r="P5260" s="43"/>
      <c r="Q5260" s="205"/>
      <c r="R5260" s="84"/>
      <c r="S5260" s="31"/>
      <c r="T5260" s="31"/>
      <c r="U5260" s="169"/>
      <c r="V5260" s="150"/>
      <c r="W5260" s="141" t="str" cm="1">
        <f t="array" ref="W5260">IF(SUM(LEN(B5260:V5260))=0,"",IF(OR(OR(ISBLANK(F5260),SUM(LEN(C5260),LEN(D5260))=0),AND(NOT(E5260="Unknown"),ISBLANK(J5260)),AND(NOT(O5260="Unknown"),ISBLANK(R5260))),"Missing Information", INDEX(Table15[Entire Service Line Classification], MATCH(SUMIFS(Table15[Unique ID],Table15[System-Owned Portion],E5260,Table15[If Material Anything Other than "Lead" in Column E,Was Material Ever Previously Lead?],G5260,Table15[Customer-Owned Portion],O5260),Table15[Unique ID],0),0)))</f>
        <v/>
      </c>
      <c r="X5260"/>
    </row>
    <row r="5261" spans="2:24" x14ac:dyDescent="0.25">
      <c r="B5261" s="146"/>
      <c r="C5261" s="31"/>
      <c r="D5261" s="31"/>
      <c r="E5261" s="44"/>
      <c r="F5261" s="43"/>
      <c r="G5261" s="84"/>
      <c r="H5261" s="31"/>
      <c r="I5261" s="205"/>
      <c r="J5261" s="84"/>
      <c r="K5261" s="31"/>
      <c r="L5261" s="31"/>
      <c r="M5261" s="169"/>
      <c r="N5261" s="148"/>
      <c r="O5261" s="106"/>
      <c r="P5261" s="43"/>
      <c r="Q5261" s="205"/>
      <c r="R5261" s="84"/>
      <c r="S5261" s="31"/>
      <c r="T5261" s="31"/>
      <c r="U5261" s="169"/>
      <c r="V5261" s="150"/>
      <c r="W5261" s="141" t="str" cm="1">
        <f t="array" ref="W5261">IF(SUM(LEN(B5261:V5261))=0,"",IF(OR(OR(ISBLANK(F5261),SUM(LEN(C5261),LEN(D5261))=0),AND(NOT(E5261="Unknown"),ISBLANK(J5261)),AND(NOT(O5261="Unknown"),ISBLANK(R5261))),"Missing Information", INDEX(Table15[Entire Service Line Classification], MATCH(SUMIFS(Table15[Unique ID],Table15[System-Owned Portion],E5261,Table15[If Material Anything Other than "Lead" in Column E,Was Material Ever Previously Lead?],G5261,Table15[Customer-Owned Portion],O5261),Table15[Unique ID],0),0)))</f>
        <v/>
      </c>
      <c r="X5261"/>
    </row>
    <row r="5262" spans="2:24" x14ac:dyDescent="0.25">
      <c r="B5262" s="146"/>
      <c r="C5262" s="31"/>
      <c r="D5262" s="31"/>
      <c r="E5262" s="44"/>
      <c r="F5262" s="43"/>
      <c r="G5262" s="84"/>
      <c r="H5262" s="31"/>
      <c r="I5262" s="205"/>
      <c r="J5262" s="84"/>
      <c r="K5262" s="31"/>
      <c r="L5262" s="31"/>
      <c r="M5262" s="169"/>
      <c r="N5262" s="148"/>
      <c r="O5262" s="106"/>
      <c r="P5262" s="43"/>
      <c r="Q5262" s="205"/>
      <c r="R5262" s="84"/>
      <c r="S5262" s="31"/>
      <c r="T5262" s="31"/>
      <c r="U5262" s="169"/>
      <c r="V5262" s="150"/>
      <c r="W5262" s="141" t="str" cm="1">
        <f t="array" ref="W5262">IF(SUM(LEN(B5262:V5262))=0,"",IF(OR(OR(ISBLANK(F5262),SUM(LEN(C5262),LEN(D5262))=0),AND(NOT(E5262="Unknown"),ISBLANK(J5262)),AND(NOT(O5262="Unknown"),ISBLANK(R5262))),"Missing Information", INDEX(Table15[Entire Service Line Classification], MATCH(SUMIFS(Table15[Unique ID],Table15[System-Owned Portion],E5262,Table15[If Material Anything Other than "Lead" in Column E,Was Material Ever Previously Lead?],G5262,Table15[Customer-Owned Portion],O5262),Table15[Unique ID],0),0)))</f>
        <v/>
      </c>
      <c r="X5262"/>
    </row>
    <row r="5263" spans="2:24" x14ac:dyDescent="0.25">
      <c r="B5263" s="146"/>
      <c r="C5263" s="31"/>
      <c r="D5263" s="31"/>
      <c r="E5263" s="44"/>
      <c r="F5263" s="43"/>
      <c r="G5263" s="84"/>
      <c r="H5263" s="31"/>
      <c r="I5263" s="205"/>
      <c r="J5263" s="84"/>
      <c r="K5263" s="31"/>
      <c r="L5263" s="31"/>
      <c r="M5263" s="169"/>
      <c r="N5263" s="148"/>
      <c r="O5263" s="106"/>
      <c r="P5263" s="43"/>
      <c r="Q5263" s="205"/>
      <c r="R5263" s="84"/>
      <c r="S5263" s="31"/>
      <c r="T5263" s="31"/>
      <c r="U5263" s="169"/>
      <c r="V5263" s="150"/>
      <c r="W5263" s="141" t="str" cm="1">
        <f t="array" ref="W5263">IF(SUM(LEN(B5263:V5263))=0,"",IF(OR(OR(ISBLANK(F5263),SUM(LEN(C5263),LEN(D5263))=0),AND(NOT(E5263="Unknown"),ISBLANK(J5263)),AND(NOT(O5263="Unknown"),ISBLANK(R5263))),"Missing Information", INDEX(Table15[Entire Service Line Classification], MATCH(SUMIFS(Table15[Unique ID],Table15[System-Owned Portion],E5263,Table15[If Material Anything Other than "Lead" in Column E,Was Material Ever Previously Lead?],G5263,Table15[Customer-Owned Portion],O5263),Table15[Unique ID],0),0)))</f>
        <v/>
      </c>
      <c r="X5263"/>
    </row>
    <row r="5264" spans="2:24" x14ac:dyDescent="0.25">
      <c r="B5264" s="146"/>
      <c r="C5264" s="31"/>
      <c r="D5264" s="31"/>
      <c r="E5264" s="44"/>
      <c r="F5264" s="43"/>
      <c r="G5264" s="84"/>
      <c r="H5264" s="31"/>
      <c r="I5264" s="205"/>
      <c r="J5264" s="84"/>
      <c r="K5264" s="31"/>
      <c r="L5264" s="31"/>
      <c r="M5264" s="169"/>
      <c r="N5264" s="148"/>
      <c r="O5264" s="106"/>
      <c r="P5264" s="43"/>
      <c r="Q5264" s="205"/>
      <c r="R5264" s="84"/>
      <c r="S5264" s="31"/>
      <c r="T5264" s="31"/>
      <c r="U5264" s="169"/>
      <c r="V5264" s="150"/>
      <c r="W5264" s="141" t="str" cm="1">
        <f t="array" ref="W5264">IF(SUM(LEN(B5264:V5264))=0,"",IF(OR(OR(ISBLANK(F5264),SUM(LEN(C5264),LEN(D5264))=0),AND(NOT(E5264="Unknown"),ISBLANK(J5264)),AND(NOT(O5264="Unknown"),ISBLANK(R5264))),"Missing Information", INDEX(Table15[Entire Service Line Classification], MATCH(SUMIFS(Table15[Unique ID],Table15[System-Owned Portion],E5264,Table15[If Material Anything Other than "Lead" in Column E,Was Material Ever Previously Lead?],G5264,Table15[Customer-Owned Portion],O5264),Table15[Unique ID],0),0)))</f>
        <v/>
      </c>
      <c r="X5264"/>
    </row>
    <row r="5265" spans="2:24" x14ac:dyDescent="0.25">
      <c r="B5265" s="146"/>
      <c r="C5265" s="31"/>
      <c r="D5265" s="31"/>
      <c r="E5265" s="44"/>
      <c r="F5265" s="43"/>
      <c r="G5265" s="84"/>
      <c r="H5265" s="31"/>
      <c r="I5265" s="205"/>
      <c r="J5265" s="84"/>
      <c r="K5265" s="31"/>
      <c r="L5265" s="31"/>
      <c r="M5265" s="169"/>
      <c r="N5265" s="148"/>
      <c r="O5265" s="106"/>
      <c r="P5265" s="43"/>
      <c r="Q5265" s="205"/>
      <c r="R5265" s="84"/>
      <c r="S5265" s="31"/>
      <c r="T5265" s="31"/>
      <c r="U5265" s="169"/>
      <c r="V5265" s="150"/>
      <c r="W5265" s="141" t="str" cm="1">
        <f t="array" ref="W5265">IF(SUM(LEN(B5265:V5265))=0,"",IF(OR(OR(ISBLANK(F5265),SUM(LEN(C5265),LEN(D5265))=0),AND(NOT(E5265="Unknown"),ISBLANK(J5265)),AND(NOT(O5265="Unknown"),ISBLANK(R5265))),"Missing Information", INDEX(Table15[Entire Service Line Classification], MATCH(SUMIFS(Table15[Unique ID],Table15[System-Owned Portion],E5265,Table15[If Material Anything Other than "Lead" in Column E,Was Material Ever Previously Lead?],G5265,Table15[Customer-Owned Portion],O5265),Table15[Unique ID],0),0)))</f>
        <v/>
      </c>
      <c r="X5265"/>
    </row>
    <row r="5266" spans="2:24" x14ac:dyDescent="0.25">
      <c r="B5266" s="146"/>
      <c r="C5266" s="31"/>
      <c r="D5266" s="31"/>
      <c r="E5266" s="44"/>
      <c r="F5266" s="43"/>
      <c r="G5266" s="84"/>
      <c r="H5266" s="31"/>
      <c r="I5266" s="205"/>
      <c r="J5266" s="84"/>
      <c r="K5266" s="31"/>
      <c r="L5266" s="31"/>
      <c r="M5266" s="169"/>
      <c r="N5266" s="148"/>
      <c r="O5266" s="106"/>
      <c r="P5266" s="43"/>
      <c r="Q5266" s="205"/>
      <c r="R5266" s="84"/>
      <c r="S5266" s="31"/>
      <c r="T5266" s="31"/>
      <c r="U5266" s="169"/>
      <c r="V5266" s="150"/>
      <c r="W5266" s="141" t="str" cm="1">
        <f t="array" ref="W5266">IF(SUM(LEN(B5266:V5266))=0,"",IF(OR(OR(ISBLANK(F5266),SUM(LEN(C5266),LEN(D5266))=0),AND(NOT(E5266="Unknown"),ISBLANK(J5266)),AND(NOT(O5266="Unknown"),ISBLANK(R5266))),"Missing Information", INDEX(Table15[Entire Service Line Classification], MATCH(SUMIFS(Table15[Unique ID],Table15[System-Owned Portion],E5266,Table15[If Material Anything Other than "Lead" in Column E,Was Material Ever Previously Lead?],G5266,Table15[Customer-Owned Portion],O5266),Table15[Unique ID],0),0)))</f>
        <v/>
      </c>
      <c r="X5266"/>
    </row>
    <row r="5267" spans="2:24" x14ac:dyDescent="0.25">
      <c r="B5267" s="146"/>
      <c r="C5267" s="31"/>
      <c r="D5267" s="31"/>
      <c r="E5267" s="44"/>
      <c r="F5267" s="43"/>
      <c r="G5267" s="84"/>
      <c r="H5267" s="31"/>
      <c r="I5267" s="205"/>
      <c r="J5267" s="84"/>
      <c r="K5267" s="31"/>
      <c r="L5267" s="31"/>
      <c r="M5267" s="169"/>
      <c r="N5267" s="148"/>
      <c r="O5267" s="106"/>
      <c r="P5267" s="43"/>
      <c r="Q5267" s="205"/>
      <c r="R5267" s="84"/>
      <c r="S5267" s="31"/>
      <c r="T5267" s="31"/>
      <c r="U5267" s="169"/>
      <c r="V5267" s="150"/>
      <c r="W5267" s="141" t="str" cm="1">
        <f t="array" ref="W5267">IF(SUM(LEN(B5267:V5267))=0,"",IF(OR(OR(ISBLANK(F5267),SUM(LEN(C5267),LEN(D5267))=0),AND(NOT(E5267="Unknown"),ISBLANK(J5267)),AND(NOT(O5267="Unknown"),ISBLANK(R5267))),"Missing Information", INDEX(Table15[Entire Service Line Classification], MATCH(SUMIFS(Table15[Unique ID],Table15[System-Owned Portion],E5267,Table15[If Material Anything Other than "Lead" in Column E,Was Material Ever Previously Lead?],G5267,Table15[Customer-Owned Portion],O5267),Table15[Unique ID],0),0)))</f>
        <v/>
      </c>
      <c r="X5267"/>
    </row>
    <row r="5268" spans="2:24" x14ac:dyDescent="0.25">
      <c r="B5268" s="146"/>
      <c r="C5268" s="31"/>
      <c r="D5268" s="31"/>
      <c r="E5268" s="44"/>
      <c r="F5268" s="43"/>
      <c r="G5268" s="84"/>
      <c r="H5268" s="31"/>
      <c r="I5268" s="205"/>
      <c r="J5268" s="84"/>
      <c r="K5268" s="31"/>
      <c r="L5268" s="31"/>
      <c r="M5268" s="169"/>
      <c r="N5268" s="148"/>
      <c r="O5268" s="106"/>
      <c r="P5268" s="43"/>
      <c r="Q5268" s="205"/>
      <c r="R5268" s="84"/>
      <c r="S5268" s="31"/>
      <c r="T5268" s="31"/>
      <c r="U5268" s="169"/>
      <c r="V5268" s="150"/>
      <c r="W5268" s="141" t="str" cm="1">
        <f t="array" ref="W5268">IF(SUM(LEN(B5268:V5268))=0,"",IF(OR(OR(ISBLANK(F5268),SUM(LEN(C5268),LEN(D5268))=0),AND(NOT(E5268="Unknown"),ISBLANK(J5268)),AND(NOT(O5268="Unknown"),ISBLANK(R5268))),"Missing Information", INDEX(Table15[Entire Service Line Classification], MATCH(SUMIFS(Table15[Unique ID],Table15[System-Owned Portion],E5268,Table15[If Material Anything Other than "Lead" in Column E,Was Material Ever Previously Lead?],G5268,Table15[Customer-Owned Portion],O5268),Table15[Unique ID],0),0)))</f>
        <v/>
      </c>
      <c r="X5268"/>
    </row>
    <row r="5269" spans="2:24" x14ac:dyDescent="0.25">
      <c r="B5269" s="146"/>
      <c r="C5269" s="31"/>
      <c r="D5269" s="31"/>
      <c r="E5269" s="44"/>
      <c r="F5269" s="43"/>
      <c r="G5269" s="84"/>
      <c r="H5269" s="31"/>
      <c r="I5269" s="205"/>
      <c r="J5269" s="84"/>
      <c r="K5269" s="31"/>
      <c r="L5269" s="31"/>
      <c r="M5269" s="169"/>
      <c r="N5269" s="148"/>
      <c r="O5269" s="106"/>
      <c r="P5269" s="43"/>
      <c r="Q5269" s="205"/>
      <c r="R5269" s="84"/>
      <c r="S5269" s="31"/>
      <c r="T5269" s="31"/>
      <c r="U5269" s="169"/>
      <c r="V5269" s="150"/>
      <c r="W5269" s="141" t="str" cm="1">
        <f t="array" ref="W5269">IF(SUM(LEN(B5269:V5269))=0,"",IF(OR(OR(ISBLANK(F5269),SUM(LEN(C5269),LEN(D5269))=0),AND(NOT(E5269="Unknown"),ISBLANK(J5269)),AND(NOT(O5269="Unknown"),ISBLANK(R5269))),"Missing Information", INDEX(Table15[Entire Service Line Classification], MATCH(SUMIFS(Table15[Unique ID],Table15[System-Owned Portion],E5269,Table15[If Material Anything Other than "Lead" in Column E,Was Material Ever Previously Lead?],G5269,Table15[Customer-Owned Portion],O5269),Table15[Unique ID],0),0)))</f>
        <v/>
      </c>
      <c r="X5269"/>
    </row>
    <row r="5270" spans="2:24" x14ac:dyDescent="0.25">
      <c r="B5270" s="146"/>
      <c r="C5270" s="31"/>
      <c r="D5270" s="31"/>
      <c r="E5270" s="44"/>
      <c r="F5270" s="43"/>
      <c r="G5270" s="84"/>
      <c r="H5270" s="31"/>
      <c r="I5270" s="205"/>
      <c r="J5270" s="84"/>
      <c r="K5270" s="31"/>
      <c r="L5270" s="31"/>
      <c r="M5270" s="169"/>
      <c r="N5270" s="148"/>
      <c r="O5270" s="106"/>
      <c r="P5270" s="43"/>
      <c r="Q5270" s="205"/>
      <c r="R5270" s="84"/>
      <c r="S5270" s="31"/>
      <c r="T5270" s="31"/>
      <c r="U5270" s="169"/>
      <c r="V5270" s="150"/>
      <c r="W5270" s="141" t="str" cm="1">
        <f t="array" ref="W5270">IF(SUM(LEN(B5270:V5270))=0,"",IF(OR(OR(ISBLANK(F5270),SUM(LEN(C5270),LEN(D5270))=0),AND(NOT(E5270="Unknown"),ISBLANK(J5270)),AND(NOT(O5270="Unknown"),ISBLANK(R5270))),"Missing Information", INDEX(Table15[Entire Service Line Classification], MATCH(SUMIFS(Table15[Unique ID],Table15[System-Owned Portion],E5270,Table15[If Material Anything Other than "Lead" in Column E,Was Material Ever Previously Lead?],G5270,Table15[Customer-Owned Portion],O5270),Table15[Unique ID],0),0)))</f>
        <v/>
      </c>
      <c r="X5270"/>
    </row>
    <row r="5271" spans="2:24" x14ac:dyDescent="0.25">
      <c r="B5271" s="146"/>
      <c r="C5271" s="31"/>
      <c r="D5271" s="31"/>
      <c r="E5271" s="44"/>
      <c r="F5271" s="43"/>
      <c r="G5271" s="84"/>
      <c r="H5271" s="31"/>
      <c r="I5271" s="205"/>
      <c r="J5271" s="84"/>
      <c r="K5271" s="31"/>
      <c r="L5271" s="31"/>
      <c r="M5271" s="169"/>
      <c r="N5271" s="148"/>
      <c r="O5271" s="106"/>
      <c r="P5271" s="43"/>
      <c r="Q5271" s="205"/>
      <c r="R5271" s="84"/>
      <c r="S5271" s="31"/>
      <c r="T5271" s="31"/>
      <c r="U5271" s="169"/>
      <c r="V5271" s="150"/>
      <c r="W5271" s="141" t="str" cm="1">
        <f t="array" ref="W5271">IF(SUM(LEN(B5271:V5271))=0,"",IF(OR(OR(ISBLANK(F5271),SUM(LEN(C5271),LEN(D5271))=0),AND(NOT(E5271="Unknown"),ISBLANK(J5271)),AND(NOT(O5271="Unknown"),ISBLANK(R5271))),"Missing Information", INDEX(Table15[Entire Service Line Classification], MATCH(SUMIFS(Table15[Unique ID],Table15[System-Owned Portion],E5271,Table15[If Material Anything Other than "Lead" in Column E,Was Material Ever Previously Lead?],G5271,Table15[Customer-Owned Portion],O5271),Table15[Unique ID],0),0)))</f>
        <v/>
      </c>
      <c r="X5271"/>
    </row>
    <row r="5272" spans="2:24" x14ac:dyDescent="0.25">
      <c r="B5272" s="146"/>
      <c r="C5272" s="31"/>
      <c r="D5272" s="31"/>
      <c r="E5272" s="44"/>
      <c r="F5272" s="43"/>
      <c r="G5272" s="84"/>
      <c r="H5272" s="31"/>
      <c r="I5272" s="205"/>
      <c r="J5272" s="84"/>
      <c r="K5272" s="31"/>
      <c r="L5272" s="31"/>
      <c r="M5272" s="169"/>
      <c r="N5272" s="148"/>
      <c r="O5272" s="106"/>
      <c r="P5272" s="43"/>
      <c r="Q5272" s="205"/>
      <c r="R5272" s="84"/>
      <c r="S5272" s="31"/>
      <c r="T5272" s="31"/>
      <c r="U5272" s="169"/>
      <c r="V5272" s="150"/>
      <c r="W5272" s="141" t="str" cm="1">
        <f t="array" ref="W5272">IF(SUM(LEN(B5272:V5272))=0,"",IF(OR(OR(ISBLANK(F5272),SUM(LEN(C5272),LEN(D5272))=0),AND(NOT(E5272="Unknown"),ISBLANK(J5272)),AND(NOT(O5272="Unknown"),ISBLANK(R5272))),"Missing Information", INDEX(Table15[Entire Service Line Classification], MATCH(SUMIFS(Table15[Unique ID],Table15[System-Owned Portion],E5272,Table15[If Material Anything Other than "Lead" in Column E,Was Material Ever Previously Lead?],G5272,Table15[Customer-Owned Portion],O5272),Table15[Unique ID],0),0)))</f>
        <v/>
      </c>
      <c r="X5272"/>
    </row>
    <row r="5273" spans="2:24" x14ac:dyDescent="0.25">
      <c r="B5273" s="146"/>
      <c r="C5273" s="31"/>
      <c r="D5273" s="31"/>
      <c r="E5273" s="44"/>
      <c r="F5273" s="43"/>
      <c r="G5273" s="84"/>
      <c r="H5273" s="31"/>
      <c r="I5273" s="205"/>
      <c r="J5273" s="84"/>
      <c r="K5273" s="31"/>
      <c r="L5273" s="31"/>
      <c r="M5273" s="169"/>
      <c r="N5273" s="148"/>
      <c r="O5273" s="106"/>
      <c r="P5273" s="43"/>
      <c r="Q5273" s="205"/>
      <c r="R5273" s="84"/>
      <c r="S5273" s="31"/>
      <c r="T5273" s="31"/>
      <c r="U5273" s="169"/>
      <c r="V5273" s="150"/>
      <c r="W5273" s="141" t="str" cm="1">
        <f t="array" ref="W5273">IF(SUM(LEN(B5273:V5273))=0,"",IF(OR(OR(ISBLANK(F5273),SUM(LEN(C5273),LEN(D5273))=0),AND(NOT(E5273="Unknown"),ISBLANK(J5273)),AND(NOT(O5273="Unknown"),ISBLANK(R5273))),"Missing Information", INDEX(Table15[Entire Service Line Classification], MATCH(SUMIFS(Table15[Unique ID],Table15[System-Owned Portion],E5273,Table15[If Material Anything Other than "Lead" in Column E,Was Material Ever Previously Lead?],G5273,Table15[Customer-Owned Portion],O5273),Table15[Unique ID],0),0)))</f>
        <v/>
      </c>
      <c r="X5273"/>
    </row>
    <row r="5274" spans="2:24" x14ac:dyDescent="0.25">
      <c r="B5274" s="146"/>
      <c r="C5274" s="31"/>
      <c r="D5274" s="31"/>
      <c r="E5274" s="44"/>
      <c r="F5274" s="43"/>
      <c r="G5274" s="84"/>
      <c r="H5274" s="31"/>
      <c r="I5274" s="205"/>
      <c r="J5274" s="84"/>
      <c r="K5274" s="31"/>
      <c r="L5274" s="31"/>
      <c r="M5274" s="169"/>
      <c r="N5274" s="148"/>
      <c r="O5274" s="106"/>
      <c r="P5274" s="43"/>
      <c r="Q5274" s="205"/>
      <c r="R5274" s="84"/>
      <c r="S5274" s="31"/>
      <c r="T5274" s="31"/>
      <c r="U5274" s="169"/>
      <c r="V5274" s="150"/>
      <c r="W5274" s="141" t="str" cm="1">
        <f t="array" ref="W5274">IF(SUM(LEN(B5274:V5274))=0,"",IF(OR(OR(ISBLANK(F5274),SUM(LEN(C5274),LEN(D5274))=0),AND(NOT(E5274="Unknown"),ISBLANK(J5274)),AND(NOT(O5274="Unknown"),ISBLANK(R5274))),"Missing Information", INDEX(Table15[Entire Service Line Classification], MATCH(SUMIFS(Table15[Unique ID],Table15[System-Owned Portion],E5274,Table15[If Material Anything Other than "Lead" in Column E,Was Material Ever Previously Lead?],G5274,Table15[Customer-Owned Portion],O5274),Table15[Unique ID],0),0)))</f>
        <v/>
      </c>
      <c r="X5274"/>
    </row>
    <row r="5275" spans="2:24" x14ac:dyDescent="0.25">
      <c r="B5275" s="146"/>
      <c r="C5275" s="31"/>
      <c r="D5275" s="31"/>
      <c r="E5275" s="44"/>
      <c r="F5275" s="43"/>
      <c r="G5275" s="84"/>
      <c r="H5275" s="31"/>
      <c r="I5275" s="205"/>
      <c r="J5275" s="84"/>
      <c r="K5275" s="31"/>
      <c r="L5275" s="31"/>
      <c r="M5275" s="169"/>
      <c r="N5275" s="148"/>
      <c r="O5275" s="106"/>
      <c r="P5275" s="43"/>
      <c r="Q5275" s="205"/>
      <c r="R5275" s="84"/>
      <c r="S5275" s="31"/>
      <c r="T5275" s="31"/>
      <c r="U5275" s="169"/>
      <c r="V5275" s="150"/>
      <c r="W5275" s="141" t="str" cm="1">
        <f t="array" ref="W5275">IF(SUM(LEN(B5275:V5275))=0,"",IF(OR(OR(ISBLANK(F5275),SUM(LEN(C5275),LEN(D5275))=0),AND(NOT(E5275="Unknown"),ISBLANK(J5275)),AND(NOT(O5275="Unknown"),ISBLANK(R5275))),"Missing Information", INDEX(Table15[Entire Service Line Classification], MATCH(SUMIFS(Table15[Unique ID],Table15[System-Owned Portion],E5275,Table15[If Material Anything Other than "Lead" in Column E,Was Material Ever Previously Lead?],G5275,Table15[Customer-Owned Portion],O5275),Table15[Unique ID],0),0)))</f>
        <v/>
      </c>
      <c r="X5275"/>
    </row>
    <row r="5276" spans="2:24" x14ac:dyDescent="0.25">
      <c r="B5276" s="146"/>
      <c r="C5276" s="31"/>
      <c r="D5276" s="31"/>
      <c r="E5276" s="44"/>
      <c r="F5276" s="43"/>
      <c r="G5276" s="84"/>
      <c r="H5276" s="31"/>
      <c r="I5276" s="205"/>
      <c r="J5276" s="84"/>
      <c r="K5276" s="31"/>
      <c r="L5276" s="31"/>
      <c r="M5276" s="169"/>
      <c r="N5276" s="148"/>
      <c r="O5276" s="106"/>
      <c r="P5276" s="43"/>
      <c r="Q5276" s="205"/>
      <c r="R5276" s="84"/>
      <c r="S5276" s="31"/>
      <c r="T5276" s="31"/>
      <c r="U5276" s="169"/>
      <c r="V5276" s="150"/>
      <c r="W5276" s="141" t="str" cm="1">
        <f t="array" ref="W5276">IF(SUM(LEN(B5276:V5276))=0,"",IF(OR(OR(ISBLANK(F5276),SUM(LEN(C5276),LEN(D5276))=0),AND(NOT(E5276="Unknown"),ISBLANK(J5276)),AND(NOT(O5276="Unknown"),ISBLANK(R5276))),"Missing Information", INDEX(Table15[Entire Service Line Classification], MATCH(SUMIFS(Table15[Unique ID],Table15[System-Owned Portion],E5276,Table15[If Material Anything Other than "Lead" in Column E,Was Material Ever Previously Lead?],G5276,Table15[Customer-Owned Portion],O5276),Table15[Unique ID],0),0)))</f>
        <v/>
      </c>
      <c r="X5276"/>
    </row>
    <row r="5277" spans="2:24" x14ac:dyDescent="0.25">
      <c r="B5277" s="146"/>
      <c r="C5277" s="31"/>
      <c r="D5277" s="31"/>
      <c r="E5277" s="44"/>
      <c r="F5277" s="43"/>
      <c r="G5277" s="84"/>
      <c r="H5277" s="31"/>
      <c r="I5277" s="205"/>
      <c r="J5277" s="84"/>
      <c r="K5277" s="31"/>
      <c r="L5277" s="31"/>
      <c r="M5277" s="169"/>
      <c r="N5277" s="148"/>
      <c r="O5277" s="106"/>
      <c r="P5277" s="43"/>
      <c r="Q5277" s="205"/>
      <c r="R5277" s="84"/>
      <c r="S5277" s="31"/>
      <c r="T5277" s="31"/>
      <c r="U5277" s="169"/>
      <c r="V5277" s="150"/>
      <c r="W5277" s="141" t="str" cm="1">
        <f t="array" ref="W5277">IF(SUM(LEN(B5277:V5277))=0,"",IF(OR(OR(ISBLANK(F5277),SUM(LEN(C5277),LEN(D5277))=0),AND(NOT(E5277="Unknown"),ISBLANK(J5277)),AND(NOT(O5277="Unknown"),ISBLANK(R5277))),"Missing Information", INDEX(Table15[Entire Service Line Classification], MATCH(SUMIFS(Table15[Unique ID],Table15[System-Owned Portion],E5277,Table15[If Material Anything Other than "Lead" in Column E,Was Material Ever Previously Lead?],G5277,Table15[Customer-Owned Portion],O5277),Table15[Unique ID],0),0)))</f>
        <v/>
      </c>
      <c r="X5277"/>
    </row>
    <row r="5278" spans="2:24" x14ac:dyDescent="0.25">
      <c r="B5278" s="146"/>
      <c r="C5278" s="31"/>
      <c r="D5278" s="31"/>
      <c r="E5278" s="44"/>
      <c r="F5278" s="43"/>
      <c r="G5278" s="84"/>
      <c r="H5278" s="31"/>
      <c r="I5278" s="205"/>
      <c r="J5278" s="84"/>
      <c r="K5278" s="31"/>
      <c r="L5278" s="31"/>
      <c r="M5278" s="169"/>
      <c r="N5278" s="148"/>
      <c r="O5278" s="106"/>
      <c r="P5278" s="43"/>
      <c r="Q5278" s="205"/>
      <c r="R5278" s="84"/>
      <c r="S5278" s="31"/>
      <c r="T5278" s="31"/>
      <c r="U5278" s="169"/>
      <c r="V5278" s="150"/>
      <c r="W5278" s="141" t="str" cm="1">
        <f t="array" ref="W5278">IF(SUM(LEN(B5278:V5278))=0,"",IF(OR(OR(ISBLANK(F5278),SUM(LEN(C5278),LEN(D5278))=0),AND(NOT(E5278="Unknown"),ISBLANK(J5278)),AND(NOT(O5278="Unknown"),ISBLANK(R5278))),"Missing Information", INDEX(Table15[Entire Service Line Classification], MATCH(SUMIFS(Table15[Unique ID],Table15[System-Owned Portion],E5278,Table15[If Material Anything Other than "Lead" in Column E,Was Material Ever Previously Lead?],G5278,Table15[Customer-Owned Portion],O5278),Table15[Unique ID],0),0)))</f>
        <v/>
      </c>
      <c r="X5278"/>
    </row>
    <row r="5279" spans="2:24" x14ac:dyDescent="0.25">
      <c r="B5279" s="146"/>
      <c r="C5279" s="31"/>
      <c r="D5279" s="31"/>
      <c r="E5279" s="44"/>
      <c r="F5279" s="43"/>
      <c r="G5279" s="84"/>
      <c r="H5279" s="31"/>
      <c r="I5279" s="205"/>
      <c r="J5279" s="84"/>
      <c r="K5279" s="31"/>
      <c r="L5279" s="31"/>
      <c r="M5279" s="169"/>
      <c r="N5279" s="148"/>
      <c r="O5279" s="106"/>
      <c r="P5279" s="43"/>
      <c r="Q5279" s="205"/>
      <c r="R5279" s="84"/>
      <c r="S5279" s="31"/>
      <c r="T5279" s="31"/>
      <c r="U5279" s="169"/>
      <c r="V5279" s="150"/>
      <c r="W5279" s="141" t="str" cm="1">
        <f t="array" ref="W5279">IF(SUM(LEN(B5279:V5279))=0,"",IF(OR(OR(ISBLANK(F5279),SUM(LEN(C5279),LEN(D5279))=0),AND(NOT(E5279="Unknown"),ISBLANK(J5279)),AND(NOT(O5279="Unknown"),ISBLANK(R5279))),"Missing Information", INDEX(Table15[Entire Service Line Classification], MATCH(SUMIFS(Table15[Unique ID],Table15[System-Owned Portion],E5279,Table15[If Material Anything Other than "Lead" in Column E,Was Material Ever Previously Lead?],G5279,Table15[Customer-Owned Portion],O5279),Table15[Unique ID],0),0)))</f>
        <v/>
      </c>
      <c r="X5279"/>
    </row>
    <row r="5280" spans="2:24" x14ac:dyDescent="0.25">
      <c r="B5280" s="146"/>
      <c r="C5280" s="31"/>
      <c r="D5280" s="31"/>
      <c r="E5280" s="44"/>
      <c r="F5280" s="43"/>
      <c r="G5280" s="84"/>
      <c r="H5280" s="31"/>
      <c r="I5280" s="205"/>
      <c r="J5280" s="84"/>
      <c r="K5280" s="31"/>
      <c r="L5280" s="31"/>
      <c r="M5280" s="169"/>
      <c r="N5280" s="148"/>
      <c r="O5280" s="106"/>
      <c r="P5280" s="43"/>
      <c r="Q5280" s="205"/>
      <c r="R5280" s="84"/>
      <c r="S5280" s="31"/>
      <c r="T5280" s="31"/>
      <c r="U5280" s="169"/>
      <c r="V5280" s="150"/>
      <c r="W5280" s="141" t="str" cm="1">
        <f t="array" ref="W5280">IF(SUM(LEN(B5280:V5280))=0,"",IF(OR(OR(ISBLANK(F5280),SUM(LEN(C5280),LEN(D5280))=0),AND(NOT(E5280="Unknown"),ISBLANK(J5280)),AND(NOT(O5280="Unknown"),ISBLANK(R5280))),"Missing Information", INDEX(Table15[Entire Service Line Classification], MATCH(SUMIFS(Table15[Unique ID],Table15[System-Owned Portion],E5280,Table15[If Material Anything Other than "Lead" in Column E,Was Material Ever Previously Lead?],G5280,Table15[Customer-Owned Portion],O5280),Table15[Unique ID],0),0)))</f>
        <v/>
      </c>
      <c r="X5280"/>
    </row>
    <row r="5281" spans="2:24" x14ac:dyDescent="0.25">
      <c r="B5281" s="146"/>
      <c r="C5281" s="31"/>
      <c r="D5281" s="31"/>
      <c r="E5281" s="44"/>
      <c r="F5281" s="43"/>
      <c r="G5281" s="84"/>
      <c r="H5281" s="31"/>
      <c r="I5281" s="205"/>
      <c r="J5281" s="84"/>
      <c r="K5281" s="31"/>
      <c r="L5281" s="31"/>
      <c r="M5281" s="169"/>
      <c r="N5281" s="148"/>
      <c r="O5281" s="106"/>
      <c r="P5281" s="43"/>
      <c r="Q5281" s="205"/>
      <c r="R5281" s="84"/>
      <c r="S5281" s="31"/>
      <c r="T5281" s="31"/>
      <c r="U5281" s="169"/>
      <c r="V5281" s="150"/>
      <c r="W5281" s="141" t="str" cm="1">
        <f t="array" ref="W5281">IF(SUM(LEN(B5281:V5281))=0,"",IF(OR(OR(ISBLANK(F5281),SUM(LEN(C5281),LEN(D5281))=0),AND(NOT(E5281="Unknown"),ISBLANK(J5281)),AND(NOT(O5281="Unknown"),ISBLANK(R5281))),"Missing Information", INDEX(Table15[Entire Service Line Classification], MATCH(SUMIFS(Table15[Unique ID],Table15[System-Owned Portion],E5281,Table15[If Material Anything Other than "Lead" in Column E,Was Material Ever Previously Lead?],G5281,Table15[Customer-Owned Portion],O5281),Table15[Unique ID],0),0)))</f>
        <v/>
      </c>
      <c r="X5281"/>
    </row>
    <row r="5282" spans="2:24" x14ac:dyDescent="0.25">
      <c r="B5282" s="146"/>
      <c r="C5282" s="31"/>
      <c r="D5282" s="31"/>
      <c r="E5282" s="44"/>
      <c r="F5282" s="43"/>
      <c r="G5282" s="84"/>
      <c r="H5282" s="31"/>
      <c r="I5282" s="205"/>
      <c r="J5282" s="84"/>
      <c r="K5282" s="31"/>
      <c r="L5282" s="31"/>
      <c r="M5282" s="169"/>
      <c r="N5282" s="148"/>
      <c r="O5282" s="106"/>
      <c r="P5282" s="43"/>
      <c r="Q5282" s="205"/>
      <c r="R5282" s="84"/>
      <c r="S5282" s="31"/>
      <c r="T5282" s="31"/>
      <c r="U5282" s="169"/>
      <c r="V5282" s="150"/>
      <c r="W5282" s="141" t="str" cm="1">
        <f t="array" ref="W5282">IF(SUM(LEN(B5282:V5282))=0,"",IF(OR(OR(ISBLANK(F5282),SUM(LEN(C5282),LEN(D5282))=0),AND(NOT(E5282="Unknown"),ISBLANK(J5282)),AND(NOT(O5282="Unknown"),ISBLANK(R5282))),"Missing Information", INDEX(Table15[Entire Service Line Classification], MATCH(SUMIFS(Table15[Unique ID],Table15[System-Owned Portion],E5282,Table15[If Material Anything Other than "Lead" in Column E,Was Material Ever Previously Lead?],G5282,Table15[Customer-Owned Portion],O5282),Table15[Unique ID],0),0)))</f>
        <v/>
      </c>
      <c r="X5282"/>
    </row>
    <row r="5283" spans="2:24" x14ac:dyDescent="0.25">
      <c r="B5283" s="146"/>
      <c r="C5283" s="31"/>
      <c r="D5283" s="31"/>
      <c r="E5283" s="44"/>
      <c r="F5283" s="43"/>
      <c r="G5283" s="84"/>
      <c r="H5283" s="31"/>
      <c r="I5283" s="205"/>
      <c r="J5283" s="84"/>
      <c r="K5283" s="31"/>
      <c r="L5283" s="31"/>
      <c r="M5283" s="169"/>
      <c r="N5283" s="148"/>
      <c r="O5283" s="106"/>
      <c r="P5283" s="43"/>
      <c r="Q5283" s="205"/>
      <c r="R5283" s="84"/>
      <c r="S5283" s="31"/>
      <c r="T5283" s="31"/>
      <c r="U5283" s="169"/>
      <c r="V5283" s="150"/>
      <c r="W5283" s="141" t="str" cm="1">
        <f t="array" ref="W5283">IF(SUM(LEN(B5283:V5283))=0,"",IF(OR(OR(ISBLANK(F5283),SUM(LEN(C5283),LEN(D5283))=0),AND(NOT(E5283="Unknown"),ISBLANK(J5283)),AND(NOT(O5283="Unknown"),ISBLANK(R5283))),"Missing Information", INDEX(Table15[Entire Service Line Classification], MATCH(SUMIFS(Table15[Unique ID],Table15[System-Owned Portion],E5283,Table15[If Material Anything Other than "Lead" in Column E,Was Material Ever Previously Lead?],G5283,Table15[Customer-Owned Portion],O5283),Table15[Unique ID],0),0)))</f>
        <v/>
      </c>
      <c r="X5283"/>
    </row>
    <row r="5284" spans="2:24" x14ac:dyDescent="0.25">
      <c r="B5284" s="146"/>
      <c r="C5284" s="31"/>
      <c r="D5284" s="31"/>
      <c r="E5284" s="44"/>
      <c r="F5284" s="43"/>
      <c r="G5284" s="84"/>
      <c r="H5284" s="31"/>
      <c r="I5284" s="205"/>
      <c r="J5284" s="84"/>
      <c r="K5284" s="31"/>
      <c r="L5284" s="31"/>
      <c r="M5284" s="169"/>
      <c r="N5284" s="148"/>
      <c r="O5284" s="106"/>
      <c r="P5284" s="43"/>
      <c r="Q5284" s="205"/>
      <c r="R5284" s="84"/>
      <c r="S5284" s="31"/>
      <c r="T5284" s="31"/>
      <c r="U5284" s="169"/>
      <c r="V5284" s="150"/>
      <c r="W5284" s="141" t="str" cm="1">
        <f t="array" ref="W5284">IF(SUM(LEN(B5284:V5284))=0,"",IF(OR(OR(ISBLANK(F5284),SUM(LEN(C5284),LEN(D5284))=0),AND(NOT(E5284="Unknown"),ISBLANK(J5284)),AND(NOT(O5284="Unknown"),ISBLANK(R5284))),"Missing Information", INDEX(Table15[Entire Service Line Classification], MATCH(SUMIFS(Table15[Unique ID],Table15[System-Owned Portion],E5284,Table15[If Material Anything Other than "Lead" in Column E,Was Material Ever Previously Lead?],G5284,Table15[Customer-Owned Portion],O5284),Table15[Unique ID],0),0)))</f>
        <v/>
      </c>
      <c r="X5284"/>
    </row>
    <row r="5285" spans="2:24" x14ac:dyDescent="0.25">
      <c r="B5285" s="146"/>
      <c r="C5285" s="31"/>
      <c r="D5285" s="31"/>
      <c r="E5285" s="44"/>
      <c r="F5285" s="43"/>
      <c r="G5285" s="84"/>
      <c r="H5285" s="31"/>
      <c r="I5285" s="205"/>
      <c r="J5285" s="84"/>
      <c r="K5285" s="31"/>
      <c r="L5285" s="31"/>
      <c r="M5285" s="169"/>
      <c r="N5285" s="148"/>
      <c r="O5285" s="106"/>
      <c r="P5285" s="43"/>
      <c r="Q5285" s="205"/>
      <c r="R5285" s="84"/>
      <c r="S5285" s="31"/>
      <c r="T5285" s="31"/>
      <c r="U5285" s="169"/>
      <c r="V5285" s="150"/>
      <c r="W5285" s="141" t="str" cm="1">
        <f t="array" ref="W5285">IF(SUM(LEN(B5285:V5285))=0,"",IF(OR(OR(ISBLANK(F5285),SUM(LEN(C5285),LEN(D5285))=0),AND(NOT(E5285="Unknown"),ISBLANK(J5285)),AND(NOT(O5285="Unknown"),ISBLANK(R5285))),"Missing Information", INDEX(Table15[Entire Service Line Classification], MATCH(SUMIFS(Table15[Unique ID],Table15[System-Owned Portion],E5285,Table15[If Material Anything Other than "Lead" in Column E,Was Material Ever Previously Lead?],G5285,Table15[Customer-Owned Portion],O5285),Table15[Unique ID],0),0)))</f>
        <v/>
      </c>
      <c r="X5285"/>
    </row>
    <row r="5286" spans="2:24" x14ac:dyDescent="0.25">
      <c r="B5286" s="146"/>
      <c r="C5286" s="31"/>
      <c r="D5286" s="31"/>
      <c r="E5286" s="44"/>
      <c r="F5286" s="43"/>
      <c r="G5286" s="84"/>
      <c r="H5286" s="31"/>
      <c r="I5286" s="205"/>
      <c r="J5286" s="84"/>
      <c r="K5286" s="31"/>
      <c r="L5286" s="31"/>
      <c r="M5286" s="169"/>
      <c r="N5286" s="148"/>
      <c r="O5286" s="106"/>
      <c r="P5286" s="43"/>
      <c r="Q5286" s="205"/>
      <c r="R5286" s="84"/>
      <c r="S5286" s="31"/>
      <c r="T5286" s="31"/>
      <c r="U5286" s="169"/>
      <c r="V5286" s="150"/>
      <c r="W5286" s="141" t="str" cm="1">
        <f t="array" ref="W5286">IF(SUM(LEN(B5286:V5286))=0,"",IF(OR(OR(ISBLANK(F5286),SUM(LEN(C5286),LEN(D5286))=0),AND(NOT(E5286="Unknown"),ISBLANK(J5286)),AND(NOT(O5286="Unknown"),ISBLANK(R5286))),"Missing Information", INDEX(Table15[Entire Service Line Classification], MATCH(SUMIFS(Table15[Unique ID],Table15[System-Owned Portion],E5286,Table15[If Material Anything Other than "Lead" in Column E,Was Material Ever Previously Lead?],G5286,Table15[Customer-Owned Portion],O5286),Table15[Unique ID],0),0)))</f>
        <v/>
      </c>
      <c r="X5286"/>
    </row>
    <row r="5287" spans="2:24" x14ac:dyDescent="0.25">
      <c r="B5287" s="146"/>
      <c r="C5287" s="31"/>
      <c r="D5287" s="31"/>
      <c r="E5287" s="44"/>
      <c r="F5287" s="43"/>
      <c r="G5287" s="84"/>
      <c r="H5287" s="31"/>
      <c r="I5287" s="205"/>
      <c r="J5287" s="84"/>
      <c r="K5287" s="31"/>
      <c r="L5287" s="31"/>
      <c r="M5287" s="169"/>
      <c r="N5287" s="148"/>
      <c r="O5287" s="106"/>
      <c r="P5287" s="43"/>
      <c r="Q5287" s="205"/>
      <c r="R5287" s="84"/>
      <c r="S5287" s="31"/>
      <c r="T5287" s="31"/>
      <c r="U5287" s="169"/>
      <c r="V5287" s="150"/>
      <c r="W5287" s="141" t="str" cm="1">
        <f t="array" ref="W5287">IF(SUM(LEN(B5287:V5287))=0,"",IF(OR(OR(ISBLANK(F5287),SUM(LEN(C5287),LEN(D5287))=0),AND(NOT(E5287="Unknown"),ISBLANK(J5287)),AND(NOT(O5287="Unknown"),ISBLANK(R5287))),"Missing Information", INDEX(Table15[Entire Service Line Classification], MATCH(SUMIFS(Table15[Unique ID],Table15[System-Owned Portion],E5287,Table15[If Material Anything Other than "Lead" in Column E,Was Material Ever Previously Lead?],G5287,Table15[Customer-Owned Portion],O5287),Table15[Unique ID],0),0)))</f>
        <v/>
      </c>
      <c r="X5287"/>
    </row>
    <row r="5288" spans="2:24" x14ac:dyDescent="0.25">
      <c r="B5288" s="146"/>
      <c r="C5288" s="31"/>
      <c r="D5288" s="31"/>
      <c r="E5288" s="44"/>
      <c r="F5288" s="43"/>
      <c r="G5288" s="84"/>
      <c r="H5288" s="31"/>
      <c r="I5288" s="205"/>
      <c r="J5288" s="84"/>
      <c r="K5288" s="31"/>
      <c r="L5288" s="31"/>
      <c r="M5288" s="169"/>
      <c r="N5288" s="148"/>
      <c r="O5288" s="106"/>
      <c r="P5288" s="43"/>
      <c r="Q5288" s="205"/>
      <c r="R5288" s="84"/>
      <c r="S5288" s="31"/>
      <c r="T5288" s="31"/>
      <c r="U5288" s="169"/>
      <c r="V5288" s="150"/>
      <c r="W5288" s="141" t="str" cm="1">
        <f t="array" ref="W5288">IF(SUM(LEN(B5288:V5288))=0,"",IF(OR(OR(ISBLANK(F5288),SUM(LEN(C5288),LEN(D5288))=0),AND(NOT(E5288="Unknown"),ISBLANK(J5288)),AND(NOT(O5288="Unknown"),ISBLANK(R5288))),"Missing Information", INDEX(Table15[Entire Service Line Classification], MATCH(SUMIFS(Table15[Unique ID],Table15[System-Owned Portion],E5288,Table15[If Material Anything Other than "Lead" in Column E,Was Material Ever Previously Lead?],G5288,Table15[Customer-Owned Portion],O5288),Table15[Unique ID],0),0)))</f>
        <v/>
      </c>
      <c r="X5288"/>
    </row>
    <row r="5289" spans="2:24" x14ac:dyDescent="0.25">
      <c r="B5289" s="146"/>
      <c r="C5289" s="31"/>
      <c r="D5289" s="31"/>
      <c r="E5289" s="44"/>
      <c r="F5289" s="43"/>
      <c r="G5289" s="84"/>
      <c r="H5289" s="31"/>
      <c r="I5289" s="205"/>
      <c r="J5289" s="84"/>
      <c r="K5289" s="31"/>
      <c r="L5289" s="31"/>
      <c r="M5289" s="169"/>
      <c r="N5289" s="148"/>
      <c r="O5289" s="106"/>
      <c r="P5289" s="43"/>
      <c r="Q5289" s="205"/>
      <c r="R5289" s="84"/>
      <c r="S5289" s="31"/>
      <c r="T5289" s="31"/>
      <c r="U5289" s="169"/>
      <c r="V5289" s="150"/>
      <c r="W5289" s="141" t="str" cm="1">
        <f t="array" ref="W5289">IF(SUM(LEN(B5289:V5289))=0,"",IF(OR(OR(ISBLANK(F5289),SUM(LEN(C5289),LEN(D5289))=0),AND(NOT(E5289="Unknown"),ISBLANK(J5289)),AND(NOT(O5289="Unknown"),ISBLANK(R5289))),"Missing Information", INDEX(Table15[Entire Service Line Classification], MATCH(SUMIFS(Table15[Unique ID],Table15[System-Owned Portion],E5289,Table15[If Material Anything Other than "Lead" in Column E,Was Material Ever Previously Lead?],G5289,Table15[Customer-Owned Portion],O5289),Table15[Unique ID],0),0)))</f>
        <v/>
      </c>
      <c r="X5289"/>
    </row>
    <row r="5290" spans="2:24" x14ac:dyDescent="0.25">
      <c r="B5290" s="146"/>
      <c r="C5290" s="31"/>
      <c r="D5290" s="31"/>
      <c r="E5290" s="44"/>
      <c r="F5290" s="43"/>
      <c r="G5290" s="84"/>
      <c r="H5290" s="31"/>
      <c r="I5290" s="205"/>
      <c r="J5290" s="84"/>
      <c r="K5290" s="31"/>
      <c r="L5290" s="31"/>
      <c r="M5290" s="169"/>
      <c r="N5290" s="148"/>
      <c r="O5290" s="106"/>
      <c r="P5290" s="43"/>
      <c r="Q5290" s="205"/>
      <c r="R5290" s="84"/>
      <c r="S5290" s="31"/>
      <c r="T5290" s="31"/>
      <c r="U5290" s="169"/>
      <c r="V5290" s="150"/>
      <c r="W5290" s="141" t="str" cm="1">
        <f t="array" ref="W5290">IF(SUM(LEN(B5290:V5290))=0,"",IF(OR(OR(ISBLANK(F5290),SUM(LEN(C5290),LEN(D5290))=0),AND(NOT(E5290="Unknown"),ISBLANK(J5290)),AND(NOT(O5290="Unknown"),ISBLANK(R5290))),"Missing Information", INDEX(Table15[Entire Service Line Classification], MATCH(SUMIFS(Table15[Unique ID],Table15[System-Owned Portion],E5290,Table15[If Material Anything Other than "Lead" in Column E,Was Material Ever Previously Lead?],G5290,Table15[Customer-Owned Portion],O5290),Table15[Unique ID],0),0)))</f>
        <v/>
      </c>
      <c r="X5290"/>
    </row>
    <row r="5291" spans="2:24" x14ac:dyDescent="0.25">
      <c r="B5291" s="146"/>
      <c r="C5291" s="31"/>
      <c r="D5291" s="31"/>
      <c r="E5291" s="44"/>
      <c r="F5291" s="43"/>
      <c r="G5291" s="84"/>
      <c r="H5291" s="31"/>
      <c r="I5291" s="205"/>
      <c r="J5291" s="84"/>
      <c r="K5291" s="31"/>
      <c r="L5291" s="31"/>
      <c r="M5291" s="169"/>
      <c r="N5291" s="148"/>
      <c r="O5291" s="106"/>
      <c r="P5291" s="43"/>
      <c r="Q5291" s="205"/>
      <c r="R5291" s="84"/>
      <c r="S5291" s="31"/>
      <c r="T5291" s="31"/>
      <c r="U5291" s="169"/>
      <c r="V5291" s="150"/>
      <c r="W5291" s="141" t="str" cm="1">
        <f t="array" ref="W5291">IF(SUM(LEN(B5291:V5291))=0,"",IF(OR(OR(ISBLANK(F5291),SUM(LEN(C5291),LEN(D5291))=0),AND(NOT(E5291="Unknown"),ISBLANK(J5291)),AND(NOT(O5291="Unknown"),ISBLANK(R5291))),"Missing Information", INDEX(Table15[Entire Service Line Classification], MATCH(SUMIFS(Table15[Unique ID],Table15[System-Owned Portion],E5291,Table15[If Material Anything Other than "Lead" in Column E,Was Material Ever Previously Lead?],G5291,Table15[Customer-Owned Portion],O5291),Table15[Unique ID],0),0)))</f>
        <v/>
      </c>
      <c r="X5291"/>
    </row>
    <row r="5292" spans="2:24" x14ac:dyDescent="0.25">
      <c r="B5292" s="146"/>
      <c r="C5292" s="31"/>
      <c r="D5292" s="31"/>
      <c r="E5292" s="44"/>
      <c r="F5292" s="43"/>
      <c r="G5292" s="84"/>
      <c r="H5292" s="31"/>
      <c r="I5292" s="205"/>
      <c r="J5292" s="84"/>
      <c r="K5292" s="31"/>
      <c r="L5292" s="31"/>
      <c r="M5292" s="169"/>
      <c r="N5292" s="148"/>
      <c r="O5292" s="106"/>
      <c r="P5292" s="43"/>
      <c r="Q5292" s="205"/>
      <c r="R5292" s="84"/>
      <c r="S5292" s="31"/>
      <c r="T5292" s="31"/>
      <c r="U5292" s="169"/>
      <c r="V5292" s="150"/>
      <c r="W5292" s="141" t="str" cm="1">
        <f t="array" ref="W5292">IF(SUM(LEN(B5292:V5292))=0,"",IF(OR(OR(ISBLANK(F5292),SUM(LEN(C5292),LEN(D5292))=0),AND(NOT(E5292="Unknown"),ISBLANK(J5292)),AND(NOT(O5292="Unknown"),ISBLANK(R5292))),"Missing Information", INDEX(Table15[Entire Service Line Classification], MATCH(SUMIFS(Table15[Unique ID],Table15[System-Owned Portion],E5292,Table15[If Material Anything Other than "Lead" in Column E,Was Material Ever Previously Lead?],G5292,Table15[Customer-Owned Portion],O5292),Table15[Unique ID],0),0)))</f>
        <v/>
      </c>
      <c r="X5292"/>
    </row>
    <row r="5293" spans="2:24" x14ac:dyDescent="0.25">
      <c r="B5293" s="146"/>
      <c r="C5293" s="31"/>
      <c r="D5293" s="31"/>
      <c r="E5293" s="44"/>
      <c r="F5293" s="43"/>
      <c r="G5293" s="84"/>
      <c r="H5293" s="31"/>
      <c r="I5293" s="205"/>
      <c r="J5293" s="84"/>
      <c r="K5293" s="31"/>
      <c r="L5293" s="31"/>
      <c r="M5293" s="169"/>
      <c r="N5293" s="148"/>
      <c r="O5293" s="106"/>
      <c r="P5293" s="43"/>
      <c r="Q5293" s="205"/>
      <c r="R5293" s="84"/>
      <c r="S5293" s="31"/>
      <c r="T5293" s="31"/>
      <c r="U5293" s="169"/>
      <c r="V5293" s="150"/>
      <c r="W5293" s="141" t="str" cm="1">
        <f t="array" ref="W5293">IF(SUM(LEN(B5293:V5293))=0,"",IF(OR(OR(ISBLANK(F5293),SUM(LEN(C5293),LEN(D5293))=0),AND(NOT(E5293="Unknown"),ISBLANK(J5293)),AND(NOT(O5293="Unknown"),ISBLANK(R5293))),"Missing Information", INDEX(Table15[Entire Service Line Classification], MATCH(SUMIFS(Table15[Unique ID],Table15[System-Owned Portion],E5293,Table15[If Material Anything Other than "Lead" in Column E,Was Material Ever Previously Lead?],G5293,Table15[Customer-Owned Portion],O5293),Table15[Unique ID],0),0)))</f>
        <v/>
      </c>
      <c r="X5293"/>
    </row>
    <row r="5294" spans="2:24" x14ac:dyDescent="0.25">
      <c r="B5294" s="146"/>
      <c r="C5294" s="31"/>
      <c r="D5294" s="31"/>
      <c r="E5294" s="44"/>
      <c r="F5294" s="43"/>
      <c r="G5294" s="84"/>
      <c r="H5294" s="31"/>
      <c r="I5294" s="205"/>
      <c r="J5294" s="84"/>
      <c r="K5294" s="31"/>
      <c r="L5294" s="31"/>
      <c r="M5294" s="169"/>
      <c r="N5294" s="148"/>
      <c r="O5294" s="106"/>
      <c r="P5294" s="43"/>
      <c r="Q5294" s="205"/>
      <c r="R5294" s="84"/>
      <c r="S5294" s="31"/>
      <c r="T5294" s="31"/>
      <c r="U5294" s="169"/>
      <c r="V5294" s="150"/>
      <c r="W5294" s="141" t="str" cm="1">
        <f t="array" ref="W5294">IF(SUM(LEN(B5294:V5294))=0,"",IF(OR(OR(ISBLANK(F5294),SUM(LEN(C5294),LEN(D5294))=0),AND(NOT(E5294="Unknown"),ISBLANK(J5294)),AND(NOT(O5294="Unknown"),ISBLANK(R5294))),"Missing Information", INDEX(Table15[Entire Service Line Classification], MATCH(SUMIFS(Table15[Unique ID],Table15[System-Owned Portion],E5294,Table15[If Material Anything Other than "Lead" in Column E,Was Material Ever Previously Lead?],G5294,Table15[Customer-Owned Portion],O5294),Table15[Unique ID],0),0)))</f>
        <v/>
      </c>
      <c r="X5294"/>
    </row>
    <row r="5295" spans="2:24" x14ac:dyDescent="0.25">
      <c r="B5295" s="146"/>
      <c r="C5295" s="31"/>
      <c r="D5295" s="31"/>
      <c r="E5295" s="44"/>
      <c r="F5295" s="43"/>
      <c r="G5295" s="84"/>
      <c r="H5295" s="31"/>
      <c r="I5295" s="205"/>
      <c r="J5295" s="84"/>
      <c r="K5295" s="31"/>
      <c r="L5295" s="31"/>
      <c r="M5295" s="169"/>
      <c r="N5295" s="148"/>
      <c r="O5295" s="106"/>
      <c r="P5295" s="43"/>
      <c r="Q5295" s="205"/>
      <c r="R5295" s="84"/>
      <c r="S5295" s="31"/>
      <c r="T5295" s="31"/>
      <c r="U5295" s="169"/>
      <c r="V5295" s="150"/>
      <c r="W5295" s="141" t="str" cm="1">
        <f t="array" ref="W5295">IF(SUM(LEN(B5295:V5295))=0,"",IF(OR(OR(ISBLANK(F5295),SUM(LEN(C5295),LEN(D5295))=0),AND(NOT(E5295="Unknown"),ISBLANK(J5295)),AND(NOT(O5295="Unknown"),ISBLANK(R5295))),"Missing Information", INDEX(Table15[Entire Service Line Classification], MATCH(SUMIFS(Table15[Unique ID],Table15[System-Owned Portion],E5295,Table15[If Material Anything Other than "Lead" in Column E,Was Material Ever Previously Lead?],G5295,Table15[Customer-Owned Portion],O5295),Table15[Unique ID],0),0)))</f>
        <v/>
      </c>
      <c r="X5295"/>
    </row>
    <row r="5296" spans="2:24" x14ac:dyDescent="0.25">
      <c r="B5296" s="146"/>
      <c r="C5296" s="31"/>
      <c r="D5296" s="31"/>
      <c r="E5296" s="44"/>
      <c r="F5296" s="43"/>
      <c r="G5296" s="84"/>
      <c r="H5296" s="31"/>
      <c r="I5296" s="205"/>
      <c r="J5296" s="84"/>
      <c r="K5296" s="31"/>
      <c r="L5296" s="31"/>
      <c r="M5296" s="169"/>
      <c r="N5296" s="148"/>
      <c r="O5296" s="106"/>
      <c r="P5296" s="43"/>
      <c r="Q5296" s="205"/>
      <c r="R5296" s="84"/>
      <c r="S5296" s="31"/>
      <c r="T5296" s="31"/>
      <c r="U5296" s="169"/>
      <c r="V5296" s="150"/>
      <c r="W5296" s="141" t="str" cm="1">
        <f t="array" ref="W5296">IF(SUM(LEN(B5296:V5296))=0,"",IF(OR(OR(ISBLANK(F5296),SUM(LEN(C5296),LEN(D5296))=0),AND(NOT(E5296="Unknown"),ISBLANK(J5296)),AND(NOT(O5296="Unknown"),ISBLANK(R5296))),"Missing Information", INDEX(Table15[Entire Service Line Classification], MATCH(SUMIFS(Table15[Unique ID],Table15[System-Owned Portion],E5296,Table15[If Material Anything Other than "Lead" in Column E,Was Material Ever Previously Lead?],G5296,Table15[Customer-Owned Portion],O5296),Table15[Unique ID],0),0)))</f>
        <v/>
      </c>
      <c r="X5296"/>
    </row>
    <row r="5297" spans="2:24" x14ac:dyDescent="0.25">
      <c r="B5297" s="146"/>
      <c r="C5297" s="31"/>
      <c r="D5297" s="31"/>
      <c r="E5297" s="44"/>
      <c r="F5297" s="43"/>
      <c r="G5297" s="84"/>
      <c r="H5297" s="31"/>
      <c r="I5297" s="205"/>
      <c r="J5297" s="84"/>
      <c r="K5297" s="31"/>
      <c r="L5297" s="31"/>
      <c r="M5297" s="169"/>
      <c r="N5297" s="148"/>
      <c r="O5297" s="106"/>
      <c r="P5297" s="43"/>
      <c r="Q5297" s="205"/>
      <c r="R5297" s="84"/>
      <c r="S5297" s="31"/>
      <c r="T5297" s="31"/>
      <c r="U5297" s="169"/>
      <c r="V5297" s="150"/>
      <c r="W5297" s="141" t="str" cm="1">
        <f t="array" ref="W5297">IF(SUM(LEN(B5297:V5297))=0,"",IF(OR(OR(ISBLANK(F5297),SUM(LEN(C5297),LEN(D5297))=0),AND(NOT(E5297="Unknown"),ISBLANK(J5297)),AND(NOT(O5297="Unknown"),ISBLANK(R5297))),"Missing Information", INDEX(Table15[Entire Service Line Classification], MATCH(SUMIFS(Table15[Unique ID],Table15[System-Owned Portion],E5297,Table15[If Material Anything Other than "Lead" in Column E,Was Material Ever Previously Lead?],G5297,Table15[Customer-Owned Portion],O5297),Table15[Unique ID],0),0)))</f>
        <v/>
      </c>
      <c r="X5297"/>
    </row>
    <row r="5298" spans="2:24" x14ac:dyDescent="0.25">
      <c r="B5298" s="146"/>
      <c r="C5298" s="31"/>
      <c r="D5298" s="31"/>
      <c r="E5298" s="44"/>
      <c r="F5298" s="43"/>
      <c r="G5298" s="84"/>
      <c r="H5298" s="31"/>
      <c r="I5298" s="205"/>
      <c r="J5298" s="84"/>
      <c r="K5298" s="31"/>
      <c r="L5298" s="31"/>
      <c r="M5298" s="169"/>
      <c r="N5298" s="148"/>
      <c r="O5298" s="106"/>
      <c r="P5298" s="43"/>
      <c r="Q5298" s="205"/>
      <c r="R5298" s="84"/>
      <c r="S5298" s="31"/>
      <c r="T5298" s="31"/>
      <c r="U5298" s="169"/>
      <c r="V5298" s="150"/>
      <c r="W5298" s="141" t="str" cm="1">
        <f t="array" ref="W5298">IF(SUM(LEN(B5298:V5298))=0,"",IF(OR(OR(ISBLANK(F5298),SUM(LEN(C5298),LEN(D5298))=0),AND(NOT(E5298="Unknown"),ISBLANK(J5298)),AND(NOT(O5298="Unknown"),ISBLANK(R5298))),"Missing Information", INDEX(Table15[Entire Service Line Classification], MATCH(SUMIFS(Table15[Unique ID],Table15[System-Owned Portion],E5298,Table15[If Material Anything Other than "Lead" in Column E,Was Material Ever Previously Lead?],G5298,Table15[Customer-Owned Portion],O5298),Table15[Unique ID],0),0)))</f>
        <v/>
      </c>
      <c r="X5298"/>
    </row>
    <row r="5299" spans="2:24" x14ac:dyDescent="0.25">
      <c r="B5299" s="146"/>
      <c r="C5299" s="31"/>
      <c r="D5299" s="31"/>
      <c r="E5299" s="44"/>
      <c r="F5299" s="43"/>
      <c r="G5299" s="84"/>
      <c r="H5299" s="31"/>
      <c r="I5299" s="205"/>
      <c r="J5299" s="84"/>
      <c r="K5299" s="31"/>
      <c r="L5299" s="31"/>
      <c r="M5299" s="169"/>
      <c r="N5299" s="148"/>
      <c r="O5299" s="106"/>
      <c r="P5299" s="43"/>
      <c r="Q5299" s="205"/>
      <c r="R5299" s="84"/>
      <c r="S5299" s="31"/>
      <c r="T5299" s="31"/>
      <c r="U5299" s="169"/>
      <c r="V5299" s="150"/>
      <c r="W5299" s="141" t="str" cm="1">
        <f t="array" ref="W5299">IF(SUM(LEN(B5299:V5299))=0,"",IF(OR(OR(ISBLANK(F5299),SUM(LEN(C5299),LEN(D5299))=0),AND(NOT(E5299="Unknown"),ISBLANK(J5299)),AND(NOT(O5299="Unknown"),ISBLANK(R5299))),"Missing Information", INDEX(Table15[Entire Service Line Classification], MATCH(SUMIFS(Table15[Unique ID],Table15[System-Owned Portion],E5299,Table15[If Material Anything Other than "Lead" in Column E,Was Material Ever Previously Lead?],G5299,Table15[Customer-Owned Portion],O5299),Table15[Unique ID],0),0)))</f>
        <v/>
      </c>
      <c r="X5299"/>
    </row>
    <row r="5300" spans="2:24" x14ac:dyDescent="0.25">
      <c r="B5300" s="146"/>
      <c r="C5300" s="31"/>
      <c r="D5300" s="31"/>
      <c r="E5300" s="44"/>
      <c r="F5300" s="43"/>
      <c r="G5300" s="84"/>
      <c r="H5300" s="31"/>
      <c r="I5300" s="205"/>
      <c r="J5300" s="84"/>
      <c r="K5300" s="31"/>
      <c r="L5300" s="31"/>
      <c r="M5300" s="169"/>
      <c r="N5300" s="148"/>
      <c r="O5300" s="106"/>
      <c r="P5300" s="43"/>
      <c r="Q5300" s="205"/>
      <c r="R5300" s="84"/>
      <c r="S5300" s="31"/>
      <c r="T5300" s="31"/>
      <c r="U5300" s="169"/>
      <c r="V5300" s="150"/>
      <c r="W5300" s="141" t="str" cm="1">
        <f t="array" ref="W5300">IF(SUM(LEN(B5300:V5300))=0,"",IF(OR(OR(ISBLANK(F5300),SUM(LEN(C5300),LEN(D5300))=0),AND(NOT(E5300="Unknown"),ISBLANK(J5300)),AND(NOT(O5300="Unknown"),ISBLANK(R5300))),"Missing Information", INDEX(Table15[Entire Service Line Classification], MATCH(SUMIFS(Table15[Unique ID],Table15[System-Owned Portion],E5300,Table15[If Material Anything Other than "Lead" in Column E,Was Material Ever Previously Lead?],G5300,Table15[Customer-Owned Portion],O5300),Table15[Unique ID],0),0)))</f>
        <v/>
      </c>
      <c r="X5300"/>
    </row>
    <row r="5301" spans="2:24" x14ac:dyDescent="0.25">
      <c r="B5301" s="146"/>
      <c r="C5301" s="31"/>
      <c r="D5301" s="31"/>
      <c r="E5301" s="44"/>
      <c r="F5301" s="43"/>
      <c r="G5301" s="84"/>
      <c r="H5301" s="31"/>
      <c r="I5301" s="205"/>
      <c r="J5301" s="84"/>
      <c r="K5301" s="31"/>
      <c r="L5301" s="31"/>
      <c r="M5301" s="169"/>
      <c r="N5301" s="148"/>
      <c r="O5301" s="106"/>
      <c r="P5301" s="43"/>
      <c r="Q5301" s="205"/>
      <c r="R5301" s="84"/>
      <c r="S5301" s="31"/>
      <c r="T5301" s="31"/>
      <c r="U5301" s="169"/>
      <c r="V5301" s="150"/>
      <c r="W5301" s="141" t="str" cm="1">
        <f t="array" ref="W5301">IF(SUM(LEN(B5301:V5301))=0,"",IF(OR(OR(ISBLANK(F5301),SUM(LEN(C5301),LEN(D5301))=0),AND(NOT(E5301="Unknown"),ISBLANK(J5301)),AND(NOT(O5301="Unknown"),ISBLANK(R5301))),"Missing Information", INDEX(Table15[Entire Service Line Classification], MATCH(SUMIFS(Table15[Unique ID],Table15[System-Owned Portion],E5301,Table15[If Material Anything Other than "Lead" in Column E,Was Material Ever Previously Lead?],G5301,Table15[Customer-Owned Portion],O5301),Table15[Unique ID],0),0)))</f>
        <v/>
      </c>
      <c r="X5301"/>
    </row>
    <row r="5302" spans="2:24" x14ac:dyDescent="0.25">
      <c r="B5302" s="146"/>
      <c r="C5302" s="31"/>
      <c r="D5302" s="31"/>
      <c r="E5302" s="44"/>
      <c r="F5302" s="43"/>
      <c r="G5302" s="84"/>
      <c r="H5302" s="31"/>
      <c r="I5302" s="205"/>
      <c r="J5302" s="84"/>
      <c r="K5302" s="31"/>
      <c r="L5302" s="31"/>
      <c r="M5302" s="169"/>
      <c r="N5302" s="148"/>
      <c r="O5302" s="106"/>
      <c r="P5302" s="43"/>
      <c r="Q5302" s="205"/>
      <c r="R5302" s="84"/>
      <c r="S5302" s="31"/>
      <c r="T5302" s="31"/>
      <c r="U5302" s="169"/>
      <c r="V5302" s="150"/>
      <c r="W5302" s="141" t="str" cm="1">
        <f t="array" ref="W5302">IF(SUM(LEN(B5302:V5302))=0,"",IF(OR(OR(ISBLANK(F5302),SUM(LEN(C5302),LEN(D5302))=0),AND(NOT(E5302="Unknown"),ISBLANK(J5302)),AND(NOT(O5302="Unknown"),ISBLANK(R5302))),"Missing Information", INDEX(Table15[Entire Service Line Classification], MATCH(SUMIFS(Table15[Unique ID],Table15[System-Owned Portion],E5302,Table15[If Material Anything Other than "Lead" in Column E,Was Material Ever Previously Lead?],G5302,Table15[Customer-Owned Portion],O5302),Table15[Unique ID],0),0)))</f>
        <v/>
      </c>
      <c r="X5302"/>
    </row>
    <row r="5303" spans="2:24" x14ac:dyDescent="0.25">
      <c r="B5303" s="146"/>
      <c r="C5303" s="31"/>
      <c r="D5303" s="31"/>
      <c r="E5303" s="44"/>
      <c r="F5303" s="43"/>
      <c r="G5303" s="84"/>
      <c r="H5303" s="31"/>
      <c r="I5303" s="205"/>
      <c r="J5303" s="84"/>
      <c r="K5303" s="31"/>
      <c r="L5303" s="31"/>
      <c r="M5303" s="169"/>
      <c r="N5303" s="148"/>
      <c r="O5303" s="106"/>
      <c r="P5303" s="43"/>
      <c r="Q5303" s="205"/>
      <c r="R5303" s="84"/>
      <c r="S5303" s="31"/>
      <c r="T5303" s="31"/>
      <c r="U5303" s="169"/>
      <c r="V5303" s="150"/>
      <c r="W5303" s="141" t="str" cm="1">
        <f t="array" ref="W5303">IF(SUM(LEN(B5303:V5303))=0,"",IF(OR(OR(ISBLANK(F5303),SUM(LEN(C5303),LEN(D5303))=0),AND(NOT(E5303="Unknown"),ISBLANK(J5303)),AND(NOT(O5303="Unknown"),ISBLANK(R5303))),"Missing Information", INDEX(Table15[Entire Service Line Classification], MATCH(SUMIFS(Table15[Unique ID],Table15[System-Owned Portion],E5303,Table15[If Material Anything Other than "Lead" in Column E,Was Material Ever Previously Lead?],G5303,Table15[Customer-Owned Portion],O5303),Table15[Unique ID],0),0)))</f>
        <v/>
      </c>
      <c r="X5303"/>
    </row>
    <row r="5304" spans="2:24" x14ac:dyDescent="0.25">
      <c r="B5304" s="146"/>
      <c r="C5304" s="31"/>
      <c r="D5304" s="31"/>
      <c r="E5304" s="44"/>
      <c r="F5304" s="43"/>
      <c r="G5304" s="84"/>
      <c r="H5304" s="31"/>
      <c r="I5304" s="205"/>
      <c r="J5304" s="84"/>
      <c r="K5304" s="31"/>
      <c r="L5304" s="31"/>
      <c r="M5304" s="169"/>
      <c r="N5304" s="148"/>
      <c r="O5304" s="106"/>
      <c r="P5304" s="43"/>
      <c r="Q5304" s="205"/>
      <c r="R5304" s="84"/>
      <c r="S5304" s="31"/>
      <c r="T5304" s="31"/>
      <c r="U5304" s="169"/>
      <c r="V5304" s="150"/>
      <c r="W5304" s="141" t="str" cm="1">
        <f t="array" ref="W5304">IF(SUM(LEN(B5304:V5304))=0,"",IF(OR(OR(ISBLANK(F5304),SUM(LEN(C5304),LEN(D5304))=0),AND(NOT(E5304="Unknown"),ISBLANK(J5304)),AND(NOT(O5304="Unknown"),ISBLANK(R5304))),"Missing Information", INDEX(Table15[Entire Service Line Classification], MATCH(SUMIFS(Table15[Unique ID],Table15[System-Owned Portion],E5304,Table15[If Material Anything Other than "Lead" in Column E,Was Material Ever Previously Lead?],G5304,Table15[Customer-Owned Portion],O5304),Table15[Unique ID],0),0)))</f>
        <v/>
      </c>
      <c r="X5304"/>
    </row>
    <row r="5305" spans="2:24" x14ac:dyDescent="0.25">
      <c r="B5305" s="146"/>
      <c r="C5305" s="31"/>
      <c r="D5305" s="31"/>
      <c r="E5305" s="44"/>
      <c r="F5305" s="43"/>
      <c r="G5305" s="84"/>
      <c r="H5305" s="31"/>
      <c r="I5305" s="205"/>
      <c r="J5305" s="84"/>
      <c r="K5305" s="31"/>
      <c r="L5305" s="31"/>
      <c r="M5305" s="169"/>
      <c r="N5305" s="148"/>
      <c r="O5305" s="106"/>
      <c r="P5305" s="43"/>
      <c r="Q5305" s="205"/>
      <c r="R5305" s="84"/>
      <c r="S5305" s="31"/>
      <c r="T5305" s="31"/>
      <c r="U5305" s="169"/>
      <c r="V5305" s="150"/>
      <c r="W5305" s="141" t="str" cm="1">
        <f t="array" ref="W5305">IF(SUM(LEN(B5305:V5305))=0,"",IF(OR(OR(ISBLANK(F5305),SUM(LEN(C5305),LEN(D5305))=0),AND(NOT(E5305="Unknown"),ISBLANK(J5305)),AND(NOT(O5305="Unknown"),ISBLANK(R5305))),"Missing Information", INDEX(Table15[Entire Service Line Classification], MATCH(SUMIFS(Table15[Unique ID],Table15[System-Owned Portion],E5305,Table15[If Material Anything Other than "Lead" in Column E,Was Material Ever Previously Lead?],G5305,Table15[Customer-Owned Portion],O5305),Table15[Unique ID],0),0)))</f>
        <v/>
      </c>
      <c r="X5305"/>
    </row>
    <row r="5306" spans="2:24" x14ac:dyDescent="0.25">
      <c r="B5306" s="146"/>
      <c r="C5306" s="31"/>
      <c r="D5306" s="31"/>
      <c r="E5306" s="44"/>
      <c r="F5306" s="43"/>
      <c r="G5306" s="84"/>
      <c r="H5306" s="31"/>
      <c r="I5306" s="205"/>
      <c r="J5306" s="84"/>
      <c r="K5306" s="31"/>
      <c r="L5306" s="31"/>
      <c r="M5306" s="169"/>
      <c r="N5306" s="148"/>
      <c r="O5306" s="106"/>
      <c r="P5306" s="43"/>
      <c r="Q5306" s="205"/>
      <c r="R5306" s="84"/>
      <c r="S5306" s="31"/>
      <c r="T5306" s="31"/>
      <c r="U5306" s="169"/>
      <c r="V5306" s="150"/>
      <c r="W5306" s="141" t="str" cm="1">
        <f t="array" ref="W5306">IF(SUM(LEN(B5306:V5306))=0,"",IF(OR(OR(ISBLANK(F5306),SUM(LEN(C5306),LEN(D5306))=0),AND(NOT(E5306="Unknown"),ISBLANK(J5306)),AND(NOT(O5306="Unknown"),ISBLANK(R5306))),"Missing Information", INDEX(Table15[Entire Service Line Classification], MATCH(SUMIFS(Table15[Unique ID],Table15[System-Owned Portion],E5306,Table15[If Material Anything Other than "Lead" in Column E,Was Material Ever Previously Lead?],G5306,Table15[Customer-Owned Portion],O5306),Table15[Unique ID],0),0)))</f>
        <v/>
      </c>
      <c r="X5306"/>
    </row>
    <row r="5307" spans="2:24" x14ac:dyDescent="0.25">
      <c r="B5307" s="146"/>
      <c r="C5307" s="31"/>
      <c r="D5307" s="31"/>
      <c r="E5307" s="44"/>
      <c r="F5307" s="43"/>
      <c r="G5307" s="84"/>
      <c r="H5307" s="31"/>
      <c r="I5307" s="205"/>
      <c r="J5307" s="84"/>
      <c r="K5307" s="31"/>
      <c r="L5307" s="31"/>
      <c r="M5307" s="169"/>
      <c r="N5307" s="148"/>
      <c r="O5307" s="106"/>
      <c r="P5307" s="43"/>
      <c r="Q5307" s="205"/>
      <c r="R5307" s="84"/>
      <c r="S5307" s="31"/>
      <c r="T5307" s="31"/>
      <c r="U5307" s="169"/>
      <c r="V5307" s="150"/>
      <c r="W5307" s="141" t="str" cm="1">
        <f t="array" ref="W5307">IF(SUM(LEN(B5307:V5307))=0,"",IF(OR(OR(ISBLANK(F5307),SUM(LEN(C5307),LEN(D5307))=0),AND(NOT(E5307="Unknown"),ISBLANK(J5307)),AND(NOT(O5307="Unknown"),ISBLANK(R5307))),"Missing Information", INDEX(Table15[Entire Service Line Classification], MATCH(SUMIFS(Table15[Unique ID],Table15[System-Owned Portion],E5307,Table15[If Material Anything Other than "Lead" in Column E,Was Material Ever Previously Lead?],G5307,Table15[Customer-Owned Portion],O5307),Table15[Unique ID],0),0)))</f>
        <v/>
      </c>
      <c r="X5307"/>
    </row>
    <row r="5308" spans="2:24" x14ac:dyDescent="0.25">
      <c r="B5308" s="146"/>
      <c r="C5308" s="31"/>
      <c r="D5308" s="31"/>
      <c r="E5308" s="44"/>
      <c r="F5308" s="43"/>
      <c r="G5308" s="84"/>
      <c r="H5308" s="31"/>
      <c r="I5308" s="205"/>
      <c r="J5308" s="84"/>
      <c r="K5308" s="31"/>
      <c r="L5308" s="31"/>
      <c r="M5308" s="169"/>
      <c r="N5308" s="148"/>
      <c r="O5308" s="106"/>
      <c r="P5308" s="43"/>
      <c r="Q5308" s="205"/>
      <c r="R5308" s="84"/>
      <c r="S5308" s="31"/>
      <c r="T5308" s="31"/>
      <c r="U5308" s="169"/>
      <c r="V5308" s="150"/>
      <c r="W5308" s="141" t="str" cm="1">
        <f t="array" ref="W5308">IF(SUM(LEN(B5308:V5308))=0,"",IF(OR(OR(ISBLANK(F5308),SUM(LEN(C5308),LEN(D5308))=0),AND(NOT(E5308="Unknown"),ISBLANK(J5308)),AND(NOT(O5308="Unknown"),ISBLANK(R5308))),"Missing Information", INDEX(Table15[Entire Service Line Classification], MATCH(SUMIFS(Table15[Unique ID],Table15[System-Owned Portion],E5308,Table15[If Material Anything Other than "Lead" in Column E,Was Material Ever Previously Lead?],G5308,Table15[Customer-Owned Portion],O5308),Table15[Unique ID],0),0)))</f>
        <v/>
      </c>
      <c r="X5308"/>
    </row>
    <row r="5309" spans="2:24" x14ac:dyDescent="0.25">
      <c r="B5309" s="146"/>
      <c r="C5309" s="31"/>
      <c r="D5309" s="31"/>
      <c r="E5309" s="44"/>
      <c r="F5309" s="43"/>
      <c r="G5309" s="84"/>
      <c r="H5309" s="31"/>
      <c r="I5309" s="205"/>
      <c r="J5309" s="84"/>
      <c r="K5309" s="31"/>
      <c r="L5309" s="31"/>
      <c r="M5309" s="169"/>
      <c r="N5309" s="148"/>
      <c r="O5309" s="106"/>
      <c r="P5309" s="43"/>
      <c r="Q5309" s="205"/>
      <c r="R5309" s="84"/>
      <c r="S5309" s="31"/>
      <c r="T5309" s="31"/>
      <c r="U5309" s="169"/>
      <c r="V5309" s="150"/>
      <c r="W5309" s="141" t="str" cm="1">
        <f t="array" ref="W5309">IF(SUM(LEN(B5309:V5309))=0,"",IF(OR(OR(ISBLANK(F5309),SUM(LEN(C5309),LEN(D5309))=0),AND(NOT(E5309="Unknown"),ISBLANK(J5309)),AND(NOT(O5309="Unknown"),ISBLANK(R5309))),"Missing Information", INDEX(Table15[Entire Service Line Classification], MATCH(SUMIFS(Table15[Unique ID],Table15[System-Owned Portion],E5309,Table15[If Material Anything Other than "Lead" in Column E,Was Material Ever Previously Lead?],G5309,Table15[Customer-Owned Portion],O5309),Table15[Unique ID],0),0)))</f>
        <v/>
      </c>
      <c r="X5309"/>
    </row>
    <row r="5310" spans="2:24" x14ac:dyDescent="0.25">
      <c r="B5310" s="146"/>
      <c r="C5310" s="31"/>
      <c r="D5310" s="31"/>
      <c r="E5310" s="44"/>
      <c r="F5310" s="43"/>
      <c r="G5310" s="84"/>
      <c r="H5310" s="31"/>
      <c r="I5310" s="205"/>
      <c r="J5310" s="84"/>
      <c r="K5310" s="31"/>
      <c r="L5310" s="31"/>
      <c r="M5310" s="169"/>
      <c r="N5310" s="148"/>
      <c r="O5310" s="106"/>
      <c r="P5310" s="43"/>
      <c r="Q5310" s="205"/>
      <c r="R5310" s="84"/>
      <c r="S5310" s="31"/>
      <c r="T5310" s="31"/>
      <c r="U5310" s="169"/>
      <c r="V5310" s="150"/>
      <c r="W5310" s="141" t="str" cm="1">
        <f t="array" ref="W5310">IF(SUM(LEN(B5310:V5310))=0,"",IF(OR(OR(ISBLANK(F5310),SUM(LEN(C5310),LEN(D5310))=0),AND(NOT(E5310="Unknown"),ISBLANK(J5310)),AND(NOT(O5310="Unknown"),ISBLANK(R5310))),"Missing Information", INDEX(Table15[Entire Service Line Classification], MATCH(SUMIFS(Table15[Unique ID],Table15[System-Owned Portion],E5310,Table15[If Material Anything Other than "Lead" in Column E,Was Material Ever Previously Lead?],G5310,Table15[Customer-Owned Portion],O5310),Table15[Unique ID],0),0)))</f>
        <v/>
      </c>
      <c r="X5310"/>
    </row>
    <row r="5311" spans="2:24" x14ac:dyDescent="0.25">
      <c r="B5311" s="146"/>
      <c r="C5311" s="31"/>
      <c r="D5311" s="31"/>
      <c r="E5311" s="44"/>
      <c r="F5311" s="43"/>
      <c r="G5311" s="84"/>
      <c r="H5311" s="31"/>
      <c r="I5311" s="205"/>
      <c r="J5311" s="84"/>
      <c r="K5311" s="31"/>
      <c r="L5311" s="31"/>
      <c r="M5311" s="169"/>
      <c r="N5311" s="148"/>
      <c r="O5311" s="106"/>
      <c r="P5311" s="43"/>
      <c r="Q5311" s="205"/>
      <c r="R5311" s="84"/>
      <c r="S5311" s="31"/>
      <c r="T5311" s="31"/>
      <c r="U5311" s="169"/>
      <c r="V5311" s="150"/>
      <c r="W5311" s="141" t="str" cm="1">
        <f t="array" ref="W5311">IF(SUM(LEN(B5311:V5311))=0,"",IF(OR(OR(ISBLANK(F5311),SUM(LEN(C5311),LEN(D5311))=0),AND(NOT(E5311="Unknown"),ISBLANK(J5311)),AND(NOT(O5311="Unknown"),ISBLANK(R5311))),"Missing Information", INDEX(Table15[Entire Service Line Classification], MATCH(SUMIFS(Table15[Unique ID],Table15[System-Owned Portion],E5311,Table15[If Material Anything Other than "Lead" in Column E,Was Material Ever Previously Lead?],G5311,Table15[Customer-Owned Portion],O5311),Table15[Unique ID],0),0)))</f>
        <v/>
      </c>
      <c r="X5311"/>
    </row>
    <row r="5312" spans="2:24" x14ac:dyDescent="0.25">
      <c r="B5312" s="146"/>
      <c r="C5312" s="31"/>
      <c r="D5312" s="31"/>
      <c r="E5312" s="44"/>
      <c r="F5312" s="43"/>
      <c r="G5312" s="84"/>
      <c r="H5312" s="31"/>
      <c r="I5312" s="205"/>
      <c r="J5312" s="84"/>
      <c r="K5312" s="31"/>
      <c r="L5312" s="31"/>
      <c r="M5312" s="169"/>
      <c r="N5312" s="148"/>
      <c r="O5312" s="106"/>
      <c r="P5312" s="43"/>
      <c r="Q5312" s="205"/>
      <c r="R5312" s="84"/>
      <c r="S5312" s="31"/>
      <c r="T5312" s="31"/>
      <c r="U5312" s="169"/>
      <c r="V5312" s="150"/>
      <c r="W5312" s="141" t="str" cm="1">
        <f t="array" ref="W5312">IF(SUM(LEN(B5312:V5312))=0,"",IF(OR(OR(ISBLANK(F5312),SUM(LEN(C5312),LEN(D5312))=0),AND(NOT(E5312="Unknown"),ISBLANK(J5312)),AND(NOT(O5312="Unknown"),ISBLANK(R5312))),"Missing Information", INDEX(Table15[Entire Service Line Classification], MATCH(SUMIFS(Table15[Unique ID],Table15[System-Owned Portion],E5312,Table15[If Material Anything Other than "Lead" in Column E,Was Material Ever Previously Lead?],G5312,Table15[Customer-Owned Portion],O5312),Table15[Unique ID],0),0)))</f>
        <v/>
      </c>
      <c r="X5312"/>
    </row>
    <row r="5313" spans="2:24" x14ac:dyDescent="0.25">
      <c r="B5313" s="146"/>
      <c r="C5313" s="31"/>
      <c r="D5313" s="31"/>
      <c r="E5313" s="44"/>
      <c r="F5313" s="43"/>
      <c r="G5313" s="84"/>
      <c r="H5313" s="31"/>
      <c r="I5313" s="205"/>
      <c r="J5313" s="84"/>
      <c r="K5313" s="31"/>
      <c r="L5313" s="31"/>
      <c r="M5313" s="169"/>
      <c r="N5313" s="148"/>
      <c r="O5313" s="106"/>
      <c r="P5313" s="43"/>
      <c r="Q5313" s="205"/>
      <c r="R5313" s="84"/>
      <c r="S5313" s="31"/>
      <c r="T5313" s="31"/>
      <c r="U5313" s="169"/>
      <c r="V5313" s="150"/>
      <c r="W5313" s="141" t="str" cm="1">
        <f t="array" ref="W5313">IF(SUM(LEN(B5313:V5313))=0,"",IF(OR(OR(ISBLANK(F5313),SUM(LEN(C5313),LEN(D5313))=0),AND(NOT(E5313="Unknown"),ISBLANK(J5313)),AND(NOT(O5313="Unknown"),ISBLANK(R5313))),"Missing Information", INDEX(Table15[Entire Service Line Classification], MATCH(SUMIFS(Table15[Unique ID],Table15[System-Owned Portion],E5313,Table15[If Material Anything Other than "Lead" in Column E,Was Material Ever Previously Lead?],G5313,Table15[Customer-Owned Portion],O5313),Table15[Unique ID],0),0)))</f>
        <v/>
      </c>
      <c r="X5313"/>
    </row>
    <row r="5314" spans="2:24" x14ac:dyDescent="0.25">
      <c r="B5314" s="146"/>
      <c r="C5314" s="31"/>
      <c r="D5314" s="31"/>
      <c r="E5314" s="44"/>
      <c r="F5314" s="43"/>
      <c r="G5314" s="84"/>
      <c r="H5314" s="31"/>
      <c r="I5314" s="205"/>
      <c r="J5314" s="84"/>
      <c r="K5314" s="31"/>
      <c r="L5314" s="31"/>
      <c r="M5314" s="169"/>
      <c r="N5314" s="148"/>
      <c r="O5314" s="106"/>
      <c r="P5314" s="43"/>
      <c r="Q5314" s="205"/>
      <c r="R5314" s="84"/>
      <c r="S5314" s="31"/>
      <c r="T5314" s="31"/>
      <c r="U5314" s="169"/>
      <c r="V5314" s="150"/>
      <c r="W5314" s="141" t="str" cm="1">
        <f t="array" ref="W5314">IF(SUM(LEN(B5314:V5314))=0,"",IF(OR(OR(ISBLANK(F5314),SUM(LEN(C5314),LEN(D5314))=0),AND(NOT(E5314="Unknown"),ISBLANK(J5314)),AND(NOT(O5314="Unknown"),ISBLANK(R5314))),"Missing Information", INDEX(Table15[Entire Service Line Classification], MATCH(SUMIFS(Table15[Unique ID],Table15[System-Owned Portion],E5314,Table15[If Material Anything Other than "Lead" in Column E,Was Material Ever Previously Lead?],G5314,Table15[Customer-Owned Portion],O5314),Table15[Unique ID],0),0)))</f>
        <v/>
      </c>
      <c r="X5314"/>
    </row>
    <row r="5315" spans="2:24" x14ac:dyDescent="0.25">
      <c r="B5315" s="146"/>
      <c r="C5315" s="31"/>
      <c r="D5315" s="31"/>
      <c r="E5315" s="44"/>
      <c r="F5315" s="43"/>
      <c r="G5315" s="84"/>
      <c r="H5315" s="31"/>
      <c r="I5315" s="205"/>
      <c r="J5315" s="84"/>
      <c r="K5315" s="31"/>
      <c r="L5315" s="31"/>
      <c r="M5315" s="169"/>
      <c r="N5315" s="148"/>
      <c r="O5315" s="106"/>
      <c r="P5315" s="43"/>
      <c r="Q5315" s="205"/>
      <c r="R5315" s="84"/>
      <c r="S5315" s="31"/>
      <c r="T5315" s="31"/>
      <c r="U5315" s="169"/>
      <c r="V5315" s="150"/>
      <c r="W5315" s="141" t="str" cm="1">
        <f t="array" ref="W5315">IF(SUM(LEN(B5315:V5315))=0,"",IF(OR(OR(ISBLANK(F5315),SUM(LEN(C5315),LEN(D5315))=0),AND(NOT(E5315="Unknown"),ISBLANK(J5315)),AND(NOT(O5315="Unknown"),ISBLANK(R5315))),"Missing Information", INDEX(Table15[Entire Service Line Classification], MATCH(SUMIFS(Table15[Unique ID],Table15[System-Owned Portion],E5315,Table15[If Material Anything Other than "Lead" in Column E,Was Material Ever Previously Lead?],G5315,Table15[Customer-Owned Portion],O5315),Table15[Unique ID],0),0)))</f>
        <v/>
      </c>
      <c r="X5315"/>
    </row>
    <row r="5316" spans="2:24" x14ac:dyDescent="0.25">
      <c r="B5316" s="146"/>
      <c r="C5316" s="31"/>
      <c r="D5316" s="31"/>
      <c r="E5316" s="44"/>
      <c r="F5316" s="43"/>
      <c r="G5316" s="84"/>
      <c r="H5316" s="31"/>
      <c r="I5316" s="205"/>
      <c r="J5316" s="84"/>
      <c r="K5316" s="31"/>
      <c r="L5316" s="31"/>
      <c r="M5316" s="169"/>
      <c r="N5316" s="148"/>
      <c r="O5316" s="106"/>
      <c r="P5316" s="43"/>
      <c r="Q5316" s="205"/>
      <c r="R5316" s="84"/>
      <c r="S5316" s="31"/>
      <c r="T5316" s="31"/>
      <c r="U5316" s="169"/>
      <c r="V5316" s="150"/>
      <c r="W5316" s="141" t="str" cm="1">
        <f t="array" ref="W5316">IF(SUM(LEN(B5316:V5316))=0,"",IF(OR(OR(ISBLANK(F5316),SUM(LEN(C5316),LEN(D5316))=0),AND(NOT(E5316="Unknown"),ISBLANK(J5316)),AND(NOT(O5316="Unknown"),ISBLANK(R5316))),"Missing Information", INDEX(Table15[Entire Service Line Classification], MATCH(SUMIFS(Table15[Unique ID],Table15[System-Owned Portion],E5316,Table15[If Material Anything Other than "Lead" in Column E,Was Material Ever Previously Lead?],G5316,Table15[Customer-Owned Portion],O5316),Table15[Unique ID],0),0)))</f>
        <v/>
      </c>
      <c r="X5316"/>
    </row>
    <row r="5317" spans="2:24" x14ac:dyDescent="0.25">
      <c r="B5317" s="146"/>
      <c r="C5317" s="31"/>
      <c r="D5317" s="31"/>
      <c r="E5317" s="44"/>
      <c r="F5317" s="43"/>
      <c r="G5317" s="84"/>
      <c r="H5317" s="31"/>
      <c r="I5317" s="205"/>
      <c r="J5317" s="84"/>
      <c r="K5317" s="31"/>
      <c r="L5317" s="31"/>
      <c r="M5317" s="169"/>
      <c r="N5317" s="148"/>
      <c r="O5317" s="106"/>
      <c r="P5317" s="43"/>
      <c r="Q5317" s="205"/>
      <c r="R5317" s="84"/>
      <c r="S5317" s="31"/>
      <c r="T5317" s="31"/>
      <c r="U5317" s="169"/>
      <c r="V5317" s="150"/>
      <c r="W5317" s="141" t="str" cm="1">
        <f t="array" ref="W5317">IF(SUM(LEN(B5317:V5317))=0,"",IF(OR(OR(ISBLANK(F5317),SUM(LEN(C5317),LEN(D5317))=0),AND(NOT(E5317="Unknown"),ISBLANK(J5317)),AND(NOT(O5317="Unknown"),ISBLANK(R5317))),"Missing Information", INDEX(Table15[Entire Service Line Classification], MATCH(SUMIFS(Table15[Unique ID],Table15[System-Owned Portion],E5317,Table15[If Material Anything Other than "Lead" in Column E,Was Material Ever Previously Lead?],G5317,Table15[Customer-Owned Portion],O5317),Table15[Unique ID],0),0)))</f>
        <v/>
      </c>
      <c r="X5317"/>
    </row>
    <row r="5318" spans="2:24" x14ac:dyDescent="0.25">
      <c r="B5318" s="146"/>
      <c r="C5318" s="31"/>
      <c r="D5318" s="31"/>
      <c r="E5318" s="44"/>
      <c r="F5318" s="43"/>
      <c r="G5318" s="84"/>
      <c r="H5318" s="31"/>
      <c r="I5318" s="205"/>
      <c r="J5318" s="84"/>
      <c r="K5318" s="31"/>
      <c r="L5318" s="31"/>
      <c r="M5318" s="169"/>
      <c r="N5318" s="148"/>
      <c r="O5318" s="106"/>
      <c r="P5318" s="43"/>
      <c r="Q5318" s="205"/>
      <c r="R5318" s="84"/>
      <c r="S5318" s="31"/>
      <c r="T5318" s="31"/>
      <c r="U5318" s="169"/>
      <c r="V5318" s="150"/>
      <c r="W5318" s="141" t="str" cm="1">
        <f t="array" ref="W5318">IF(SUM(LEN(B5318:V5318))=0,"",IF(OR(OR(ISBLANK(F5318),SUM(LEN(C5318),LEN(D5318))=0),AND(NOT(E5318="Unknown"),ISBLANK(J5318)),AND(NOT(O5318="Unknown"),ISBLANK(R5318))),"Missing Information", INDEX(Table15[Entire Service Line Classification], MATCH(SUMIFS(Table15[Unique ID],Table15[System-Owned Portion],E5318,Table15[If Material Anything Other than "Lead" in Column E,Was Material Ever Previously Lead?],G5318,Table15[Customer-Owned Portion],O5318),Table15[Unique ID],0),0)))</f>
        <v/>
      </c>
      <c r="X5318"/>
    </row>
    <row r="5319" spans="2:24" x14ac:dyDescent="0.25">
      <c r="B5319" s="146"/>
      <c r="C5319" s="31"/>
      <c r="D5319" s="31"/>
      <c r="E5319" s="44"/>
      <c r="F5319" s="43"/>
      <c r="G5319" s="84"/>
      <c r="H5319" s="31"/>
      <c r="I5319" s="205"/>
      <c r="J5319" s="84"/>
      <c r="K5319" s="31"/>
      <c r="L5319" s="31"/>
      <c r="M5319" s="169"/>
      <c r="N5319" s="148"/>
      <c r="O5319" s="106"/>
      <c r="P5319" s="43"/>
      <c r="Q5319" s="205"/>
      <c r="R5319" s="84"/>
      <c r="S5319" s="31"/>
      <c r="T5319" s="31"/>
      <c r="U5319" s="169"/>
      <c r="V5319" s="150"/>
      <c r="W5319" s="141" t="str" cm="1">
        <f t="array" ref="W5319">IF(SUM(LEN(B5319:V5319))=0,"",IF(OR(OR(ISBLANK(F5319),SUM(LEN(C5319),LEN(D5319))=0),AND(NOT(E5319="Unknown"),ISBLANK(J5319)),AND(NOT(O5319="Unknown"),ISBLANK(R5319))),"Missing Information", INDEX(Table15[Entire Service Line Classification], MATCH(SUMIFS(Table15[Unique ID],Table15[System-Owned Portion],E5319,Table15[If Material Anything Other than "Lead" in Column E,Was Material Ever Previously Lead?],G5319,Table15[Customer-Owned Portion],O5319),Table15[Unique ID],0),0)))</f>
        <v/>
      </c>
      <c r="X5319"/>
    </row>
    <row r="5320" spans="2:24" x14ac:dyDescent="0.25">
      <c r="B5320" s="146"/>
      <c r="C5320" s="31"/>
      <c r="D5320" s="31"/>
      <c r="E5320" s="44"/>
      <c r="F5320" s="43"/>
      <c r="G5320" s="84"/>
      <c r="H5320" s="31"/>
      <c r="I5320" s="205"/>
      <c r="J5320" s="84"/>
      <c r="K5320" s="31"/>
      <c r="L5320" s="31"/>
      <c r="M5320" s="169"/>
      <c r="N5320" s="148"/>
      <c r="O5320" s="106"/>
      <c r="P5320" s="43"/>
      <c r="Q5320" s="205"/>
      <c r="R5320" s="84"/>
      <c r="S5320" s="31"/>
      <c r="T5320" s="31"/>
      <c r="U5320" s="169"/>
      <c r="V5320" s="150"/>
      <c r="W5320" s="141" t="str" cm="1">
        <f t="array" ref="W5320">IF(SUM(LEN(B5320:V5320))=0,"",IF(OR(OR(ISBLANK(F5320),SUM(LEN(C5320),LEN(D5320))=0),AND(NOT(E5320="Unknown"),ISBLANK(J5320)),AND(NOT(O5320="Unknown"),ISBLANK(R5320))),"Missing Information", INDEX(Table15[Entire Service Line Classification], MATCH(SUMIFS(Table15[Unique ID],Table15[System-Owned Portion],E5320,Table15[If Material Anything Other than "Lead" in Column E,Was Material Ever Previously Lead?],G5320,Table15[Customer-Owned Portion],O5320),Table15[Unique ID],0),0)))</f>
        <v/>
      </c>
      <c r="X5320"/>
    </row>
    <row r="5321" spans="2:24" x14ac:dyDescent="0.25">
      <c r="B5321" s="146"/>
      <c r="C5321" s="31"/>
      <c r="D5321" s="31"/>
      <c r="E5321" s="44"/>
      <c r="F5321" s="43"/>
      <c r="G5321" s="84"/>
      <c r="H5321" s="31"/>
      <c r="I5321" s="205"/>
      <c r="J5321" s="84"/>
      <c r="K5321" s="31"/>
      <c r="L5321" s="31"/>
      <c r="M5321" s="169"/>
      <c r="N5321" s="148"/>
      <c r="O5321" s="106"/>
      <c r="P5321" s="43"/>
      <c r="Q5321" s="205"/>
      <c r="R5321" s="84"/>
      <c r="S5321" s="31"/>
      <c r="T5321" s="31"/>
      <c r="U5321" s="169"/>
      <c r="V5321" s="150"/>
      <c r="W5321" s="141" t="str" cm="1">
        <f t="array" ref="W5321">IF(SUM(LEN(B5321:V5321))=0,"",IF(OR(OR(ISBLANK(F5321),SUM(LEN(C5321),LEN(D5321))=0),AND(NOT(E5321="Unknown"),ISBLANK(J5321)),AND(NOT(O5321="Unknown"),ISBLANK(R5321))),"Missing Information", INDEX(Table15[Entire Service Line Classification], MATCH(SUMIFS(Table15[Unique ID],Table15[System-Owned Portion],E5321,Table15[If Material Anything Other than "Lead" in Column E,Was Material Ever Previously Lead?],G5321,Table15[Customer-Owned Portion],O5321),Table15[Unique ID],0),0)))</f>
        <v/>
      </c>
      <c r="X5321"/>
    </row>
    <row r="5322" spans="2:24" x14ac:dyDescent="0.25">
      <c r="B5322" s="146"/>
      <c r="C5322" s="31"/>
      <c r="D5322" s="31"/>
      <c r="E5322" s="44"/>
      <c r="F5322" s="43"/>
      <c r="G5322" s="84"/>
      <c r="H5322" s="31"/>
      <c r="I5322" s="205"/>
      <c r="J5322" s="84"/>
      <c r="K5322" s="31"/>
      <c r="L5322" s="31"/>
      <c r="M5322" s="169"/>
      <c r="N5322" s="148"/>
      <c r="O5322" s="106"/>
      <c r="P5322" s="43"/>
      <c r="Q5322" s="205"/>
      <c r="R5322" s="84"/>
      <c r="S5322" s="31"/>
      <c r="T5322" s="31"/>
      <c r="U5322" s="169"/>
      <c r="V5322" s="150"/>
      <c r="W5322" s="141" t="str" cm="1">
        <f t="array" ref="W5322">IF(SUM(LEN(B5322:V5322))=0,"",IF(OR(OR(ISBLANK(F5322),SUM(LEN(C5322),LEN(D5322))=0),AND(NOT(E5322="Unknown"),ISBLANK(J5322)),AND(NOT(O5322="Unknown"),ISBLANK(R5322))),"Missing Information", INDEX(Table15[Entire Service Line Classification], MATCH(SUMIFS(Table15[Unique ID],Table15[System-Owned Portion],E5322,Table15[If Material Anything Other than "Lead" in Column E,Was Material Ever Previously Lead?],G5322,Table15[Customer-Owned Portion],O5322),Table15[Unique ID],0),0)))</f>
        <v/>
      </c>
      <c r="X5322"/>
    </row>
    <row r="5323" spans="2:24" x14ac:dyDescent="0.25">
      <c r="B5323" s="146"/>
      <c r="C5323" s="31"/>
      <c r="D5323" s="31"/>
      <c r="E5323" s="44"/>
      <c r="F5323" s="43"/>
      <c r="G5323" s="84"/>
      <c r="H5323" s="31"/>
      <c r="I5323" s="205"/>
      <c r="J5323" s="84"/>
      <c r="K5323" s="31"/>
      <c r="L5323" s="31"/>
      <c r="M5323" s="169"/>
      <c r="N5323" s="148"/>
      <c r="O5323" s="106"/>
      <c r="P5323" s="43"/>
      <c r="Q5323" s="205"/>
      <c r="R5323" s="84"/>
      <c r="S5323" s="31"/>
      <c r="T5323" s="31"/>
      <c r="U5323" s="169"/>
      <c r="V5323" s="150"/>
      <c r="W5323" s="141" t="str" cm="1">
        <f t="array" ref="W5323">IF(SUM(LEN(B5323:V5323))=0,"",IF(OR(OR(ISBLANK(F5323),SUM(LEN(C5323),LEN(D5323))=0),AND(NOT(E5323="Unknown"),ISBLANK(J5323)),AND(NOT(O5323="Unknown"),ISBLANK(R5323))),"Missing Information", INDEX(Table15[Entire Service Line Classification], MATCH(SUMIFS(Table15[Unique ID],Table15[System-Owned Portion],E5323,Table15[If Material Anything Other than "Lead" in Column E,Was Material Ever Previously Lead?],G5323,Table15[Customer-Owned Portion],O5323),Table15[Unique ID],0),0)))</f>
        <v/>
      </c>
      <c r="X5323"/>
    </row>
    <row r="5324" spans="2:24" x14ac:dyDescent="0.25">
      <c r="B5324" s="146"/>
      <c r="C5324" s="31"/>
      <c r="D5324" s="31"/>
      <c r="E5324" s="44"/>
      <c r="F5324" s="43"/>
      <c r="G5324" s="84"/>
      <c r="H5324" s="31"/>
      <c r="I5324" s="205"/>
      <c r="J5324" s="84"/>
      <c r="K5324" s="31"/>
      <c r="L5324" s="31"/>
      <c r="M5324" s="169"/>
      <c r="N5324" s="148"/>
      <c r="O5324" s="106"/>
      <c r="P5324" s="43"/>
      <c r="Q5324" s="205"/>
      <c r="R5324" s="84"/>
      <c r="S5324" s="31"/>
      <c r="T5324" s="31"/>
      <c r="U5324" s="169"/>
      <c r="V5324" s="150"/>
      <c r="W5324" s="141" t="str" cm="1">
        <f t="array" ref="W5324">IF(SUM(LEN(B5324:V5324))=0,"",IF(OR(OR(ISBLANK(F5324),SUM(LEN(C5324),LEN(D5324))=0),AND(NOT(E5324="Unknown"),ISBLANK(J5324)),AND(NOT(O5324="Unknown"),ISBLANK(R5324))),"Missing Information", INDEX(Table15[Entire Service Line Classification], MATCH(SUMIFS(Table15[Unique ID],Table15[System-Owned Portion],E5324,Table15[If Material Anything Other than "Lead" in Column E,Was Material Ever Previously Lead?],G5324,Table15[Customer-Owned Portion],O5324),Table15[Unique ID],0),0)))</f>
        <v/>
      </c>
      <c r="X5324"/>
    </row>
    <row r="5325" spans="2:24" x14ac:dyDescent="0.25">
      <c r="B5325" s="146"/>
      <c r="C5325" s="31"/>
      <c r="D5325" s="31"/>
      <c r="E5325" s="44"/>
      <c r="F5325" s="43"/>
      <c r="G5325" s="84"/>
      <c r="H5325" s="31"/>
      <c r="I5325" s="205"/>
      <c r="J5325" s="84"/>
      <c r="K5325" s="31"/>
      <c r="L5325" s="31"/>
      <c r="M5325" s="169"/>
      <c r="N5325" s="148"/>
      <c r="O5325" s="106"/>
      <c r="P5325" s="43"/>
      <c r="Q5325" s="205"/>
      <c r="R5325" s="84"/>
      <c r="S5325" s="31"/>
      <c r="T5325" s="31"/>
      <c r="U5325" s="169"/>
      <c r="V5325" s="150"/>
      <c r="W5325" s="141" t="str" cm="1">
        <f t="array" ref="W5325">IF(SUM(LEN(B5325:V5325))=0,"",IF(OR(OR(ISBLANK(F5325),SUM(LEN(C5325),LEN(D5325))=0),AND(NOT(E5325="Unknown"),ISBLANK(J5325)),AND(NOT(O5325="Unknown"),ISBLANK(R5325))),"Missing Information", INDEX(Table15[Entire Service Line Classification], MATCH(SUMIFS(Table15[Unique ID],Table15[System-Owned Portion],E5325,Table15[If Material Anything Other than "Lead" in Column E,Was Material Ever Previously Lead?],G5325,Table15[Customer-Owned Portion],O5325),Table15[Unique ID],0),0)))</f>
        <v/>
      </c>
      <c r="X5325"/>
    </row>
    <row r="5326" spans="2:24" x14ac:dyDescent="0.25">
      <c r="B5326" s="146"/>
      <c r="C5326" s="31"/>
      <c r="D5326" s="31"/>
      <c r="E5326" s="44"/>
      <c r="F5326" s="43"/>
      <c r="G5326" s="84"/>
      <c r="H5326" s="31"/>
      <c r="I5326" s="205"/>
      <c r="J5326" s="84"/>
      <c r="K5326" s="31"/>
      <c r="L5326" s="31"/>
      <c r="M5326" s="169"/>
      <c r="N5326" s="148"/>
      <c r="O5326" s="106"/>
      <c r="P5326" s="43"/>
      <c r="Q5326" s="205"/>
      <c r="R5326" s="84"/>
      <c r="S5326" s="31"/>
      <c r="T5326" s="31"/>
      <c r="U5326" s="169"/>
      <c r="V5326" s="150"/>
      <c r="W5326" s="141" t="str" cm="1">
        <f t="array" ref="W5326">IF(SUM(LEN(B5326:V5326))=0,"",IF(OR(OR(ISBLANK(F5326),SUM(LEN(C5326),LEN(D5326))=0),AND(NOT(E5326="Unknown"),ISBLANK(J5326)),AND(NOT(O5326="Unknown"),ISBLANK(R5326))),"Missing Information", INDEX(Table15[Entire Service Line Classification], MATCH(SUMIFS(Table15[Unique ID],Table15[System-Owned Portion],E5326,Table15[If Material Anything Other than "Lead" in Column E,Was Material Ever Previously Lead?],G5326,Table15[Customer-Owned Portion],O5326),Table15[Unique ID],0),0)))</f>
        <v/>
      </c>
      <c r="X5326"/>
    </row>
    <row r="5327" spans="2:24" x14ac:dyDescent="0.25">
      <c r="B5327" s="146"/>
      <c r="C5327" s="31"/>
      <c r="D5327" s="31"/>
      <c r="E5327" s="44"/>
      <c r="F5327" s="43"/>
      <c r="G5327" s="84"/>
      <c r="H5327" s="31"/>
      <c r="I5327" s="205"/>
      <c r="J5327" s="84"/>
      <c r="K5327" s="31"/>
      <c r="L5327" s="31"/>
      <c r="M5327" s="169"/>
      <c r="N5327" s="148"/>
      <c r="O5327" s="106"/>
      <c r="P5327" s="43"/>
      <c r="Q5327" s="205"/>
      <c r="R5327" s="84"/>
      <c r="S5327" s="31"/>
      <c r="T5327" s="31"/>
      <c r="U5327" s="169"/>
      <c r="V5327" s="150"/>
      <c r="W5327" s="141" t="str" cm="1">
        <f t="array" ref="W5327">IF(SUM(LEN(B5327:V5327))=0,"",IF(OR(OR(ISBLANK(F5327),SUM(LEN(C5327),LEN(D5327))=0),AND(NOT(E5327="Unknown"),ISBLANK(J5327)),AND(NOT(O5327="Unknown"),ISBLANK(R5327))),"Missing Information", INDEX(Table15[Entire Service Line Classification], MATCH(SUMIFS(Table15[Unique ID],Table15[System-Owned Portion],E5327,Table15[If Material Anything Other than "Lead" in Column E,Was Material Ever Previously Lead?],G5327,Table15[Customer-Owned Portion],O5327),Table15[Unique ID],0),0)))</f>
        <v/>
      </c>
      <c r="X5327"/>
    </row>
    <row r="5328" spans="2:24" x14ac:dyDescent="0.25">
      <c r="B5328" s="146"/>
      <c r="C5328" s="31"/>
      <c r="D5328" s="31"/>
      <c r="E5328" s="44"/>
      <c r="F5328" s="43"/>
      <c r="G5328" s="84"/>
      <c r="H5328" s="31"/>
      <c r="I5328" s="205"/>
      <c r="J5328" s="84"/>
      <c r="K5328" s="31"/>
      <c r="L5328" s="31"/>
      <c r="M5328" s="169"/>
      <c r="N5328" s="148"/>
      <c r="O5328" s="106"/>
      <c r="P5328" s="43"/>
      <c r="Q5328" s="205"/>
      <c r="R5328" s="84"/>
      <c r="S5328" s="31"/>
      <c r="T5328" s="31"/>
      <c r="U5328" s="169"/>
      <c r="V5328" s="150"/>
      <c r="W5328" s="141" t="str" cm="1">
        <f t="array" ref="W5328">IF(SUM(LEN(B5328:V5328))=0,"",IF(OR(OR(ISBLANK(F5328),SUM(LEN(C5328),LEN(D5328))=0),AND(NOT(E5328="Unknown"),ISBLANK(J5328)),AND(NOT(O5328="Unknown"),ISBLANK(R5328))),"Missing Information", INDEX(Table15[Entire Service Line Classification], MATCH(SUMIFS(Table15[Unique ID],Table15[System-Owned Portion],E5328,Table15[If Material Anything Other than "Lead" in Column E,Was Material Ever Previously Lead?],G5328,Table15[Customer-Owned Portion],O5328),Table15[Unique ID],0),0)))</f>
        <v/>
      </c>
      <c r="X5328"/>
    </row>
    <row r="5329" spans="2:24" x14ac:dyDescent="0.25">
      <c r="B5329" s="146"/>
      <c r="C5329" s="31"/>
      <c r="D5329" s="31"/>
      <c r="E5329" s="44"/>
      <c r="F5329" s="43"/>
      <c r="G5329" s="84"/>
      <c r="H5329" s="31"/>
      <c r="I5329" s="205"/>
      <c r="J5329" s="84"/>
      <c r="K5329" s="31"/>
      <c r="L5329" s="31"/>
      <c r="M5329" s="169"/>
      <c r="N5329" s="148"/>
      <c r="O5329" s="106"/>
      <c r="P5329" s="43"/>
      <c r="Q5329" s="205"/>
      <c r="R5329" s="84"/>
      <c r="S5329" s="31"/>
      <c r="T5329" s="31"/>
      <c r="U5329" s="169"/>
      <c r="V5329" s="150"/>
      <c r="W5329" s="141" t="str" cm="1">
        <f t="array" ref="W5329">IF(SUM(LEN(B5329:V5329))=0,"",IF(OR(OR(ISBLANK(F5329),SUM(LEN(C5329),LEN(D5329))=0),AND(NOT(E5329="Unknown"),ISBLANK(J5329)),AND(NOT(O5329="Unknown"),ISBLANK(R5329))),"Missing Information", INDEX(Table15[Entire Service Line Classification], MATCH(SUMIFS(Table15[Unique ID],Table15[System-Owned Portion],E5329,Table15[If Material Anything Other than "Lead" in Column E,Was Material Ever Previously Lead?],G5329,Table15[Customer-Owned Portion],O5329),Table15[Unique ID],0),0)))</f>
        <v/>
      </c>
      <c r="X5329"/>
    </row>
    <row r="5330" spans="2:24" x14ac:dyDescent="0.25">
      <c r="B5330" s="146"/>
      <c r="C5330" s="31"/>
      <c r="D5330" s="31"/>
      <c r="E5330" s="44"/>
      <c r="F5330" s="43"/>
      <c r="G5330" s="84"/>
      <c r="H5330" s="31"/>
      <c r="I5330" s="205"/>
      <c r="J5330" s="84"/>
      <c r="K5330" s="31"/>
      <c r="L5330" s="31"/>
      <c r="M5330" s="169"/>
      <c r="N5330" s="148"/>
      <c r="O5330" s="106"/>
      <c r="P5330" s="43"/>
      <c r="Q5330" s="205"/>
      <c r="R5330" s="84"/>
      <c r="S5330" s="31"/>
      <c r="T5330" s="31"/>
      <c r="U5330" s="169"/>
      <c r="V5330" s="150"/>
      <c r="W5330" s="141" t="str" cm="1">
        <f t="array" ref="W5330">IF(SUM(LEN(B5330:V5330))=0,"",IF(OR(OR(ISBLANK(F5330),SUM(LEN(C5330),LEN(D5330))=0),AND(NOT(E5330="Unknown"),ISBLANK(J5330)),AND(NOT(O5330="Unknown"),ISBLANK(R5330))),"Missing Information", INDEX(Table15[Entire Service Line Classification], MATCH(SUMIFS(Table15[Unique ID],Table15[System-Owned Portion],E5330,Table15[If Material Anything Other than "Lead" in Column E,Was Material Ever Previously Lead?],G5330,Table15[Customer-Owned Portion],O5330),Table15[Unique ID],0),0)))</f>
        <v/>
      </c>
      <c r="X5330"/>
    </row>
    <row r="5331" spans="2:24" x14ac:dyDescent="0.25">
      <c r="B5331" s="146"/>
      <c r="C5331" s="31"/>
      <c r="D5331" s="31"/>
      <c r="E5331" s="44"/>
      <c r="F5331" s="43"/>
      <c r="G5331" s="84"/>
      <c r="H5331" s="31"/>
      <c r="I5331" s="205"/>
      <c r="J5331" s="84"/>
      <c r="K5331" s="31"/>
      <c r="L5331" s="31"/>
      <c r="M5331" s="169"/>
      <c r="N5331" s="148"/>
      <c r="O5331" s="106"/>
      <c r="P5331" s="43"/>
      <c r="Q5331" s="205"/>
      <c r="R5331" s="84"/>
      <c r="S5331" s="31"/>
      <c r="T5331" s="31"/>
      <c r="U5331" s="169"/>
      <c r="V5331" s="150"/>
      <c r="W5331" s="141" t="str" cm="1">
        <f t="array" ref="W5331">IF(SUM(LEN(B5331:V5331))=0,"",IF(OR(OR(ISBLANK(F5331),SUM(LEN(C5331),LEN(D5331))=0),AND(NOT(E5331="Unknown"),ISBLANK(J5331)),AND(NOT(O5331="Unknown"),ISBLANK(R5331))),"Missing Information", INDEX(Table15[Entire Service Line Classification], MATCH(SUMIFS(Table15[Unique ID],Table15[System-Owned Portion],E5331,Table15[If Material Anything Other than "Lead" in Column E,Was Material Ever Previously Lead?],G5331,Table15[Customer-Owned Portion],O5331),Table15[Unique ID],0),0)))</f>
        <v/>
      </c>
      <c r="X5331"/>
    </row>
    <row r="5332" spans="2:24" x14ac:dyDescent="0.25">
      <c r="B5332" s="146"/>
      <c r="C5332" s="31"/>
      <c r="D5332" s="31"/>
      <c r="E5332" s="44"/>
      <c r="F5332" s="43"/>
      <c r="G5332" s="84"/>
      <c r="H5332" s="31"/>
      <c r="I5332" s="205"/>
      <c r="J5332" s="84"/>
      <c r="K5332" s="31"/>
      <c r="L5332" s="31"/>
      <c r="M5332" s="169"/>
      <c r="N5332" s="148"/>
      <c r="O5332" s="106"/>
      <c r="P5332" s="43"/>
      <c r="Q5332" s="205"/>
      <c r="R5332" s="84"/>
      <c r="S5332" s="31"/>
      <c r="T5332" s="31"/>
      <c r="U5332" s="169"/>
      <c r="V5332" s="150"/>
      <c r="W5332" s="141" t="str" cm="1">
        <f t="array" ref="W5332">IF(SUM(LEN(B5332:V5332))=0,"",IF(OR(OR(ISBLANK(F5332),SUM(LEN(C5332),LEN(D5332))=0),AND(NOT(E5332="Unknown"),ISBLANK(J5332)),AND(NOT(O5332="Unknown"),ISBLANK(R5332))),"Missing Information", INDEX(Table15[Entire Service Line Classification], MATCH(SUMIFS(Table15[Unique ID],Table15[System-Owned Portion],E5332,Table15[If Material Anything Other than "Lead" in Column E,Was Material Ever Previously Lead?],G5332,Table15[Customer-Owned Portion],O5332),Table15[Unique ID],0),0)))</f>
        <v/>
      </c>
      <c r="X5332"/>
    </row>
    <row r="5333" spans="2:24" x14ac:dyDescent="0.25">
      <c r="B5333" s="146"/>
      <c r="C5333" s="31"/>
      <c r="D5333" s="31"/>
      <c r="E5333" s="44"/>
      <c r="F5333" s="43"/>
      <c r="G5333" s="84"/>
      <c r="H5333" s="31"/>
      <c r="I5333" s="205"/>
      <c r="J5333" s="84"/>
      <c r="K5333" s="31"/>
      <c r="L5333" s="31"/>
      <c r="M5333" s="169"/>
      <c r="N5333" s="148"/>
      <c r="O5333" s="106"/>
      <c r="P5333" s="43"/>
      <c r="Q5333" s="205"/>
      <c r="R5333" s="84"/>
      <c r="S5333" s="31"/>
      <c r="T5333" s="31"/>
      <c r="U5333" s="169"/>
      <c r="V5333" s="150"/>
      <c r="W5333" s="141" t="str" cm="1">
        <f t="array" ref="W5333">IF(SUM(LEN(B5333:V5333))=0,"",IF(OR(OR(ISBLANK(F5333),SUM(LEN(C5333),LEN(D5333))=0),AND(NOT(E5333="Unknown"),ISBLANK(J5333)),AND(NOT(O5333="Unknown"),ISBLANK(R5333))),"Missing Information", INDEX(Table15[Entire Service Line Classification], MATCH(SUMIFS(Table15[Unique ID],Table15[System-Owned Portion],E5333,Table15[If Material Anything Other than "Lead" in Column E,Was Material Ever Previously Lead?],G5333,Table15[Customer-Owned Portion],O5333),Table15[Unique ID],0),0)))</f>
        <v/>
      </c>
      <c r="X5333"/>
    </row>
    <row r="5334" spans="2:24" x14ac:dyDescent="0.25">
      <c r="B5334" s="146"/>
      <c r="C5334" s="31"/>
      <c r="D5334" s="31"/>
      <c r="E5334" s="44"/>
      <c r="F5334" s="43"/>
      <c r="G5334" s="84"/>
      <c r="H5334" s="31"/>
      <c r="I5334" s="205"/>
      <c r="J5334" s="84"/>
      <c r="K5334" s="31"/>
      <c r="L5334" s="31"/>
      <c r="M5334" s="169"/>
      <c r="N5334" s="148"/>
      <c r="O5334" s="106"/>
      <c r="P5334" s="43"/>
      <c r="Q5334" s="205"/>
      <c r="R5334" s="84"/>
      <c r="S5334" s="31"/>
      <c r="T5334" s="31"/>
      <c r="U5334" s="169"/>
      <c r="V5334" s="150"/>
      <c r="W5334" s="141" t="str" cm="1">
        <f t="array" ref="W5334">IF(SUM(LEN(B5334:V5334))=0,"",IF(OR(OR(ISBLANK(F5334),SUM(LEN(C5334),LEN(D5334))=0),AND(NOT(E5334="Unknown"),ISBLANK(J5334)),AND(NOT(O5334="Unknown"),ISBLANK(R5334))),"Missing Information", INDEX(Table15[Entire Service Line Classification], MATCH(SUMIFS(Table15[Unique ID],Table15[System-Owned Portion],E5334,Table15[If Material Anything Other than "Lead" in Column E,Was Material Ever Previously Lead?],G5334,Table15[Customer-Owned Portion],O5334),Table15[Unique ID],0),0)))</f>
        <v/>
      </c>
      <c r="X5334"/>
    </row>
    <row r="5335" spans="2:24" x14ac:dyDescent="0.25">
      <c r="B5335" s="146"/>
      <c r="C5335" s="31"/>
      <c r="D5335" s="31"/>
      <c r="E5335" s="44"/>
      <c r="F5335" s="43"/>
      <c r="G5335" s="84"/>
      <c r="H5335" s="31"/>
      <c r="I5335" s="205"/>
      <c r="J5335" s="84"/>
      <c r="K5335" s="31"/>
      <c r="L5335" s="31"/>
      <c r="M5335" s="169"/>
      <c r="N5335" s="148"/>
      <c r="O5335" s="106"/>
      <c r="P5335" s="43"/>
      <c r="Q5335" s="205"/>
      <c r="R5335" s="84"/>
      <c r="S5335" s="31"/>
      <c r="T5335" s="31"/>
      <c r="U5335" s="169"/>
      <c r="V5335" s="150"/>
      <c r="W5335" s="141" t="str" cm="1">
        <f t="array" ref="W5335">IF(SUM(LEN(B5335:V5335))=0,"",IF(OR(OR(ISBLANK(F5335),SUM(LEN(C5335),LEN(D5335))=0),AND(NOT(E5335="Unknown"),ISBLANK(J5335)),AND(NOT(O5335="Unknown"),ISBLANK(R5335))),"Missing Information", INDEX(Table15[Entire Service Line Classification], MATCH(SUMIFS(Table15[Unique ID],Table15[System-Owned Portion],E5335,Table15[If Material Anything Other than "Lead" in Column E,Was Material Ever Previously Lead?],G5335,Table15[Customer-Owned Portion],O5335),Table15[Unique ID],0),0)))</f>
        <v/>
      </c>
      <c r="X5335"/>
    </row>
    <row r="5336" spans="2:24" x14ac:dyDescent="0.25">
      <c r="B5336" s="146"/>
      <c r="C5336" s="31"/>
      <c r="D5336" s="31"/>
      <c r="E5336" s="44"/>
      <c r="F5336" s="43"/>
      <c r="G5336" s="84"/>
      <c r="H5336" s="31"/>
      <c r="I5336" s="205"/>
      <c r="J5336" s="84"/>
      <c r="K5336" s="31"/>
      <c r="L5336" s="31"/>
      <c r="M5336" s="169"/>
      <c r="N5336" s="148"/>
      <c r="O5336" s="106"/>
      <c r="P5336" s="43"/>
      <c r="Q5336" s="205"/>
      <c r="R5336" s="84"/>
      <c r="S5336" s="31"/>
      <c r="T5336" s="31"/>
      <c r="U5336" s="169"/>
      <c r="V5336" s="150"/>
      <c r="W5336" s="141" t="str" cm="1">
        <f t="array" ref="W5336">IF(SUM(LEN(B5336:V5336))=0,"",IF(OR(OR(ISBLANK(F5336),SUM(LEN(C5336),LEN(D5336))=0),AND(NOT(E5336="Unknown"),ISBLANK(J5336)),AND(NOT(O5336="Unknown"),ISBLANK(R5336))),"Missing Information", INDEX(Table15[Entire Service Line Classification], MATCH(SUMIFS(Table15[Unique ID],Table15[System-Owned Portion],E5336,Table15[If Material Anything Other than "Lead" in Column E,Was Material Ever Previously Lead?],G5336,Table15[Customer-Owned Portion],O5336),Table15[Unique ID],0),0)))</f>
        <v/>
      </c>
      <c r="X5336"/>
    </row>
    <row r="5337" spans="2:24" x14ac:dyDescent="0.25">
      <c r="B5337" s="146"/>
      <c r="C5337" s="31"/>
      <c r="D5337" s="31"/>
      <c r="E5337" s="44"/>
      <c r="F5337" s="43"/>
      <c r="G5337" s="84"/>
      <c r="H5337" s="31"/>
      <c r="I5337" s="205"/>
      <c r="J5337" s="84"/>
      <c r="K5337" s="31"/>
      <c r="L5337" s="31"/>
      <c r="M5337" s="169"/>
      <c r="N5337" s="148"/>
      <c r="O5337" s="106"/>
      <c r="P5337" s="43"/>
      <c r="Q5337" s="205"/>
      <c r="R5337" s="84"/>
      <c r="S5337" s="31"/>
      <c r="T5337" s="31"/>
      <c r="U5337" s="169"/>
      <c r="V5337" s="150"/>
      <c r="W5337" s="141" t="str" cm="1">
        <f t="array" ref="W5337">IF(SUM(LEN(B5337:V5337))=0,"",IF(OR(OR(ISBLANK(F5337),SUM(LEN(C5337),LEN(D5337))=0),AND(NOT(E5337="Unknown"),ISBLANK(J5337)),AND(NOT(O5337="Unknown"),ISBLANK(R5337))),"Missing Information", INDEX(Table15[Entire Service Line Classification], MATCH(SUMIFS(Table15[Unique ID],Table15[System-Owned Portion],E5337,Table15[If Material Anything Other than "Lead" in Column E,Was Material Ever Previously Lead?],G5337,Table15[Customer-Owned Portion],O5337),Table15[Unique ID],0),0)))</f>
        <v/>
      </c>
      <c r="X5337"/>
    </row>
    <row r="5338" spans="2:24" x14ac:dyDescent="0.25">
      <c r="B5338" s="146"/>
      <c r="C5338" s="31"/>
      <c r="D5338" s="31"/>
      <c r="E5338" s="44"/>
      <c r="F5338" s="43"/>
      <c r="G5338" s="84"/>
      <c r="H5338" s="31"/>
      <c r="I5338" s="205"/>
      <c r="J5338" s="84"/>
      <c r="K5338" s="31"/>
      <c r="L5338" s="31"/>
      <c r="M5338" s="169"/>
      <c r="N5338" s="148"/>
      <c r="O5338" s="106"/>
      <c r="P5338" s="43"/>
      <c r="Q5338" s="205"/>
      <c r="R5338" s="84"/>
      <c r="S5338" s="31"/>
      <c r="T5338" s="31"/>
      <c r="U5338" s="169"/>
      <c r="V5338" s="150"/>
      <c r="W5338" s="141" t="str" cm="1">
        <f t="array" ref="W5338">IF(SUM(LEN(B5338:V5338))=0,"",IF(OR(OR(ISBLANK(F5338),SUM(LEN(C5338),LEN(D5338))=0),AND(NOT(E5338="Unknown"),ISBLANK(J5338)),AND(NOT(O5338="Unknown"),ISBLANK(R5338))),"Missing Information", INDEX(Table15[Entire Service Line Classification], MATCH(SUMIFS(Table15[Unique ID],Table15[System-Owned Portion],E5338,Table15[If Material Anything Other than "Lead" in Column E,Was Material Ever Previously Lead?],G5338,Table15[Customer-Owned Portion],O5338),Table15[Unique ID],0),0)))</f>
        <v/>
      </c>
      <c r="X5338"/>
    </row>
    <row r="5339" spans="2:24" x14ac:dyDescent="0.25">
      <c r="B5339" s="146"/>
      <c r="C5339" s="31"/>
      <c r="D5339" s="31"/>
      <c r="E5339" s="44"/>
      <c r="F5339" s="43"/>
      <c r="G5339" s="84"/>
      <c r="H5339" s="31"/>
      <c r="I5339" s="205"/>
      <c r="J5339" s="84"/>
      <c r="K5339" s="31"/>
      <c r="L5339" s="31"/>
      <c r="M5339" s="169"/>
      <c r="N5339" s="148"/>
      <c r="O5339" s="106"/>
      <c r="P5339" s="43"/>
      <c r="Q5339" s="205"/>
      <c r="R5339" s="84"/>
      <c r="S5339" s="31"/>
      <c r="T5339" s="31"/>
      <c r="U5339" s="169"/>
      <c r="V5339" s="150"/>
      <c r="W5339" s="141" t="str" cm="1">
        <f t="array" ref="W5339">IF(SUM(LEN(B5339:V5339))=0,"",IF(OR(OR(ISBLANK(F5339),SUM(LEN(C5339),LEN(D5339))=0),AND(NOT(E5339="Unknown"),ISBLANK(J5339)),AND(NOT(O5339="Unknown"),ISBLANK(R5339))),"Missing Information", INDEX(Table15[Entire Service Line Classification], MATCH(SUMIFS(Table15[Unique ID],Table15[System-Owned Portion],E5339,Table15[If Material Anything Other than "Lead" in Column E,Was Material Ever Previously Lead?],G5339,Table15[Customer-Owned Portion],O5339),Table15[Unique ID],0),0)))</f>
        <v/>
      </c>
      <c r="X5339"/>
    </row>
    <row r="5340" spans="2:24" x14ac:dyDescent="0.25">
      <c r="B5340" s="146"/>
      <c r="C5340" s="31"/>
      <c r="D5340" s="31"/>
      <c r="E5340" s="44"/>
      <c r="F5340" s="43"/>
      <c r="G5340" s="84"/>
      <c r="H5340" s="31"/>
      <c r="I5340" s="205"/>
      <c r="J5340" s="84"/>
      <c r="K5340" s="31"/>
      <c r="L5340" s="31"/>
      <c r="M5340" s="169"/>
      <c r="N5340" s="148"/>
      <c r="O5340" s="106"/>
      <c r="P5340" s="43"/>
      <c r="Q5340" s="205"/>
      <c r="R5340" s="84"/>
      <c r="S5340" s="31"/>
      <c r="T5340" s="31"/>
      <c r="U5340" s="169"/>
      <c r="V5340" s="150"/>
      <c r="W5340" s="141" t="str" cm="1">
        <f t="array" ref="W5340">IF(SUM(LEN(B5340:V5340))=0,"",IF(OR(OR(ISBLANK(F5340),SUM(LEN(C5340),LEN(D5340))=0),AND(NOT(E5340="Unknown"),ISBLANK(J5340)),AND(NOT(O5340="Unknown"),ISBLANK(R5340))),"Missing Information", INDEX(Table15[Entire Service Line Classification], MATCH(SUMIFS(Table15[Unique ID],Table15[System-Owned Portion],E5340,Table15[If Material Anything Other than "Lead" in Column E,Was Material Ever Previously Lead?],G5340,Table15[Customer-Owned Portion],O5340),Table15[Unique ID],0),0)))</f>
        <v/>
      </c>
      <c r="X5340"/>
    </row>
    <row r="5341" spans="2:24" x14ac:dyDescent="0.25">
      <c r="B5341" s="146"/>
      <c r="C5341" s="31"/>
      <c r="D5341" s="31"/>
      <c r="E5341" s="44"/>
      <c r="F5341" s="43"/>
      <c r="G5341" s="84"/>
      <c r="H5341" s="31"/>
      <c r="I5341" s="205"/>
      <c r="J5341" s="84"/>
      <c r="K5341" s="31"/>
      <c r="L5341" s="31"/>
      <c r="M5341" s="169"/>
      <c r="N5341" s="148"/>
      <c r="O5341" s="106"/>
      <c r="P5341" s="43"/>
      <c r="Q5341" s="205"/>
      <c r="R5341" s="84"/>
      <c r="S5341" s="31"/>
      <c r="T5341" s="31"/>
      <c r="U5341" s="169"/>
      <c r="V5341" s="150"/>
      <c r="W5341" s="141" t="str" cm="1">
        <f t="array" ref="W5341">IF(SUM(LEN(B5341:V5341))=0,"",IF(OR(OR(ISBLANK(F5341),SUM(LEN(C5341),LEN(D5341))=0),AND(NOT(E5341="Unknown"),ISBLANK(J5341)),AND(NOT(O5341="Unknown"),ISBLANK(R5341))),"Missing Information", INDEX(Table15[Entire Service Line Classification], MATCH(SUMIFS(Table15[Unique ID],Table15[System-Owned Portion],E5341,Table15[If Material Anything Other than "Lead" in Column E,Was Material Ever Previously Lead?],G5341,Table15[Customer-Owned Portion],O5341),Table15[Unique ID],0),0)))</f>
        <v/>
      </c>
      <c r="X5341"/>
    </row>
    <row r="5342" spans="2:24" x14ac:dyDescent="0.25">
      <c r="B5342" s="146"/>
      <c r="C5342" s="31"/>
      <c r="D5342" s="31"/>
      <c r="E5342" s="44"/>
      <c r="F5342" s="43"/>
      <c r="G5342" s="84"/>
      <c r="H5342" s="31"/>
      <c r="I5342" s="205"/>
      <c r="J5342" s="84"/>
      <c r="K5342" s="31"/>
      <c r="L5342" s="31"/>
      <c r="M5342" s="169"/>
      <c r="N5342" s="148"/>
      <c r="O5342" s="106"/>
      <c r="P5342" s="43"/>
      <c r="Q5342" s="205"/>
      <c r="R5342" s="84"/>
      <c r="S5342" s="31"/>
      <c r="T5342" s="31"/>
      <c r="U5342" s="169"/>
      <c r="V5342" s="150"/>
      <c r="W5342" s="141" t="str" cm="1">
        <f t="array" ref="W5342">IF(SUM(LEN(B5342:V5342))=0,"",IF(OR(OR(ISBLANK(F5342),SUM(LEN(C5342),LEN(D5342))=0),AND(NOT(E5342="Unknown"),ISBLANK(J5342)),AND(NOT(O5342="Unknown"),ISBLANK(R5342))),"Missing Information", INDEX(Table15[Entire Service Line Classification], MATCH(SUMIFS(Table15[Unique ID],Table15[System-Owned Portion],E5342,Table15[If Material Anything Other than "Lead" in Column E,Was Material Ever Previously Lead?],G5342,Table15[Customer-Owned Portion],O5342),Table15[Unique ID],0),0)))</f>
        <v/>
      </c>
      <c r="X5342"/>
    </row>
    <row r="5343" spans="2:24" x14ac:dyDescent="0.25">
      <c r="B5343" s="146"/>
      <c r="C5343" s="31"/>
      <c r="D5343" s="31"/>
      <c r="E5343" s="44"/>
      <c r="F5343" s="43"/>
      <c r="G5343" s="84"/>
      <c r="H5343" s="31"/>
      <c r="I5343" s="205"/>
      <c r="J5343" s="84"/>
      <c r="K5343" s="31"/>
      <c r="L5343" s="31"/>
      <c r="M5343" s="169"/>
      <c r="N5343" s="148"/>
      <c r="O5343" s="106"/>
      <c r="P5343" s="43"/>
      <c r="Q5343" s="205"/>
      <c r="R5343" s="84"/>
      <c r="S5343" s="31"/>
      <c r="T5343" s="31"/>
      <c r="U5343" s="169"/>
      <c r="V5343" s="150"/>
      <c r="W5343" s="141" t="str" cm="1">
        <f t="array" ref="W5343">IF(SUM(LEN(B5343:V5343))=0,"",IF(OR(OR(ISBLANK(F5343),SUM(LEN(C5343),LEN(D5343))=0),AND(NOT(E5343="Unknown"),ISBLANK(J5343)),AND(NOT(O5343="Unknown"),ISBLANK(R5343))),"Missing Information", INDEX(Table15[Entire Service Line Classification], MATCH(SUMIFS(Table15[Unique ID],Table15[System-Owned Portion],E5343,Table15[If Material Anything Other than "Lead" in Column E,Was Material Ever Previously Lead?],G5343,Table15[Customer-Owned Portion],O5343),Table15[Unique ID],0),0)))</f>
        <v/>
      </c>
      <c r="X5343"/>
    </row>
    <row r="5344" spans="2:24" x14ac:dyDescent="0.25">
      <c r="B5344" s="146"/>
      <c r="C5344" s="31"/>
      <c r="D5344" s="31"/>
      <c r="E5344" s="44"/>
      <c r="F5344" s="43"/>
      <c r="G5344" s="84"/>
      <c r="H5344" s="31"/>
      <c r="I5344" s="205"/>
      <c r="J5344" s="84"/>
      <c r="K5344" s="31"/>
      <c r="L5344" s="31"/>
      <c r="M5344" s="169"/>
      <c r="N5344" s="148"/>
      <c r="O5344" s="106"/>
      <c r="P5344" s="43"/>
      <c r="Q5344" s="205"/>
      <c r="R5344" s="84"/>
      <c r="S5344" s="31"/>
      <c r="T5344" s="31"/>
      <c r="U5344" s="169"/>
      <c r="V5344" s="150"/>
      <c r="W5344" s="141" t="str" cm="1">
        <f t="array" ref="W5344">IF(SUM(LEN(B5344:V5344))=0,"",IF(OR(OR(ISBLANK(F5344),SUM(LEN(C5344),LEN(D5344))=0),AND(NOT(E5344="Unknown"),ISBLANK(J5344)),AND(NOT(O5344="Unknown"),ISBLANK(R5344))),"Missing Information", INDEX(Table15[Entire Service Line Classification], MATCH(SUMIFS(Table15[Unique ID],Table15[System-Owned Portion],E5344,Table15[If Material Anything Other than "Lead" in Column E,Was Material Ever Previously Lead?],G5344,Table15[Customer-Owned Portion],O5344),Table15[Unique ID],0),0)))</f>
        <v/>
      </c>
      <c r="X5344"/>
    </row>
    <row r="5345" spans="2:24" x14ac:dyDescent="0.25">
      <c r="B5345" s="146"/>
      <c r="C5345" s="31"/>
      <c r="D5345" s="31"/>
      <c r="E5345" s="44"/>
      <c r="F5345" s="43"/>
      <c r="G5345" s="84"/>
      <c r="H5345" s="31"/>
      <c r="I5345" s="205"/>
      <c r="J5345" s="84"/>
      <c r="K5345" s="31"/>
      <c r="L5345" s="31"/>
      <c r="M5345" s="169"/>
      <c r="N5345" s="148"/>
      <c r="O5345" s="106"/>
      <c r="P5345" s="43"/>
      <c r="Q5345" s="205"/>
      <c r="R5345" s="84"/>
      <c r="S5345" s="31"/>
      <c r="T5345" s="31"/>
      <c r="U5345" s="169"/>
      <c r="V5345" s="150"/>
      <c r="W5345" s="141" t="str" cm="1">
        <f t="array" ref="W5345">IF(SUM(LEN(B5345:V5345))=0,"",IF(OR(OR(ISBLANK(F5345),SUM(LEN(C5345),LEN(D5345))=0),AND(NOT(E5345="Unknown"),ISBLANK(J5345)),AND(NOT(O5345="Unknown"),ISBLANK(R5345))),"Missing Information", INDEX(Table15[Entire Service Line Classification], MATCH(SUMIFS(Table15[Unique ID],Table15[System-Owned Portion],E5345,Table15[If Material Anything Other than "Lead" in Column E,Was Material Ever Previously Lead?],G5345,Table15[Customer-Owned Portion],O5345),Table15[Unique ID],0),0)))</f>
        <v/>
      </c>
      <c r="X5345"/>
    </row>
    <row r="5346" spans="2:24" x14ac:dyDescent="0.25">
      <c r="B5346" s="146"/>
      <c r="C5346" s="31"/>
      <c r="D5346" s="31"/>
      <c r="E5346" s="44"/>
      <c r="F5346" s="43"/>
      <c r="G5346" s="84"/>
      <c r="H5346" s="31"/>
      <c r="I5346" s="205"/>
      <c r="J5346" s="84"/>
      <c r="K5346" s="31"/>
      <c r="L5346" s="31"/>
      <c r="M5346" s="169"/>
      <c r="N5346" s="148"/>
      <c r="O5346" s="106"/>
      <c r="P5346" s="43"/>
      <c r="Q5346" s="205"/>
      <c r="R5346" s="84"/>
      <c r="S5346" s="31"/>
      <c r="T5346" s="31"/>
      <c r="U5346" s="169"/>
      <c r="V5346" s="150"/>
      <c r="W5346" s="141" t="str" cm="1">
        <f t="array" ref="W5346">IF(SUM(LEN(B5346:V5346))=0,"",IF(OR(OR(ISBLANK(F5346),SUM(LEN(C5346),LEN(D5346))=0),AND(NOT(E5346="Unknown"),ISBLANK(J5346)),AND(NOT(O5346="Unknown"),ISBLANK(R5346))),"Missing Information", INDEX(Table15[Entire Service Line Classification], MATCH(SUMIFS(Table15[Unique ID],Table15[System-Owned Portion],E5346,Table15[If Material Anything Other than "Lead" in Column E,Was Material Ever Previously Lead?],G5346,Table15[Customer-Owned Portion],O5346),Table15[Unique ID],0),0)))</f>
        <v/>
      </c>
      <c r="X5346"/>
    </row>
    <row r="5347" spans="2:24" x14ac:dyDescent="0.25">
      <c r="B5347" s="146"/>
      <c r="C5347" s="31"/>
      <c r="D5347" s="31"/>
      <c r="E5347" s="44"/>
      <c r="F5347" s="43"/>
      <c r="G5347" s="84"/>
      <c r="H5347" s="31"/>
      <c r="I5347" s="205"/>
      <c r="J5347" s="84"/>
      <c r="K5347" s="31"/>
      <c r="L5347" s="31"/>
      <c r="M5347" s="169"/>
      <c r="N5347" s="148"/>
      <c r="O5347" s="106"/>
      <c r="P5347" s="43"/>
      <c r="Q5347" s="205"/>
      <c r="R5347" s="84"/>
      <c r="S5347" s="31"/>
      <c r="T5347" s="31"/>
      <c r="U5347" s="169"/>
      <c r="V5347" s="150"/>
      <c r="W5347" s="141" t="str" cm="1">
        <f t="array" ref="W5347">IF(SUM(LEN(B5347:V5347))=0,"",IF(OR(OR(ISBLANK(F5347),SUM(LEN(C5347),LEN(D5347))=0),AND(NOT(E5347="Unknown"),ISBLANK(J5347)),AND(NOT(O5347="Unknown"),ISBLANK(R5347))),"Missing Information", INDEX(Table15[Entire Service Line Classification], MATCH(SUMIFS(Table15[Unique ID],Table15[System-Owned Portion],E5347,Table15[If Material Anything Other than "Lead" in Column E,Was Material Ever Previously Lead?],G5347,Table15[Customer-Owned Portion],O5347),Table15[Unique ID],0),0)))</f>
        <v/>
      </c>
      <c r="X5347"/>
    </row>
    <row r="5348" spans="2:24" x14ac:dyDescent="0.25">
      <c r="B5348" s="146"/>
      <c r="C5348" s="31"/>
      <c r="D5348" s="31"/>
      <c r="E5348" s="44"/>
      <c r="F5348" s="43"/>
      <c r="G5348" s="84"/>
      <c r="H5348" s="31"/>
      <c r="I5348" s="205"/>
      <c r="J5348" s="84"/>
      <c r="K5348" s="31"/>
      <c r="L5348" s="31"/>
      <c r="M5348" s="169"/>
      <c r="N5348" s="148"/>
      <c r="O5348" s="106"/>
      <c r="P5348" s="43"/>
      <c r="Q5348" s="205"/>
      <c r="R5348" s="84"/>
      <c r="S5348" s="31"/>
      <c r="T5348" s="31"/>
      <c r="U5348" s="169"/>
      <c r="V5348" s="150"/>
      <c r="W5348" s="141" t="str" cm="1">
        <f t="array" ref="W5348">IF(SUM(LEN(B5348:V5348))=0,"",IF(OR(OR(ISBLANK(F5348),SUM(LEN(C5348),LEN(D5348))=0),AND(NOT(E5348="Unknown"),ISBLANK(J5348)),AND(NOT(O5348="Unknown"),ISBLANK(R5348))),"Missing Information", INDEX(Table15[Entire Service Line Classification], MATCH(SUMIFS(Table15[Unique ID],Table15[System-Owned Portion],E5348,Table15[If Material Anything Other than "Lead" in Column E,Was Material Ever Previously Lead?],G5348,Table15[Customer-Owned Portion],O5348),Table15[Unique ID],0),0)))</f>
        <v/>
      </c>
      <c r="X5348"/>
    </row>
    <row r="5349" spans="2:24" x14ac:dyDescent="0.25">
      <c r="B5349" s="146"/>
      <c r="C5349" s="31"/>
      <c r="D5349" s="31"/>
      <c r="E5349" s="44"/>
      <c r="F5349" s="43"/>
      <c r="G5349" s="84"/>
      <c r="H5349" s="31"/>
      <c r="I5349" s="205"/>
      <c r="J5349" s="84"/>
      <c r="K5349" s="31"/>
      <c r="L5349" s="31"/>
      <c r="M5349" s="169"/>
      <c r="N5349" s="148"/>
      <c r="O5349" s="106"/>
      <c r="P5349" s="43"/>
      <c r="Q5349" s="205"/>
      <c r="R5349" s="84"/>
      <c r="S5349" s="31"/>
      <c r="T5349" s="31"/>
      <c r="U5349" s="169"/>
      <c r="V5349" s="150"/>
      <c r="W5349" s="141" t="str" cm="1">
        <f t="array" ref="W5349">IF(SUM(LEN(B5349:V5349))=0,"",IF(OR(OR(ISBLANK(F5349),SUM(LEN(C5349),LEN(D5349))=0),AND(NOT(E5349="Unknown"),ISBLANK(J5349)),AND(NOT(O5349="Unknown"),ISBLANK(R5349))),"Missing Information", INDEX(Table15[Entire Service Line Classification], MATCH(SUMIFS(Table15[Unique ID],Table15[System-Owned Portion],E5349,Table15[If Material Anything Other than "Lead" in Column E,Was Material Ever Previously Lead?],G5349,Table15[Customer-Owned Portion],O5349),Table15[Unique ID],0),0)))</f>
        <v/>
      </c>
      <c r="X5349"/>
    </row>
    <row r="5350" spans="2:24" x14ac:dyDescent="0.25">
      <c r="B5350" s="146"/>
      <c r="C5350" s="31"/>
      <c r="D5350" s="31"/>
      <c r="E5350" s="44"/>
      <c r="F5350" s="43"/>
      <c r="G5350" s="84"/>
      <c r="H5350" s="31"/>
      <c r="I5350" s="205"/>
      <c r="J5350" s="84"/>
      <c r="K5350" s="31"/>
      <c r="L5350" s="31"/>
      <c r="M5350" s="169"/>
      <c r="N5350" s="148"/>
      <c r="O5350" s="106"/>
      <c r="P5350" s="43"/>
      <c r="Q5350" s="205"/>
      <c r="R5350" s="84"/>
      <c r="S5350" s="31"/>
      <c r="T5350" s="31"/>
      <c r="U5350" s="169"/>
      <c r="V5350" s="150"/>
      <c r="W5350" s="141" t="str" cm="1">
        <f t="array" ref="W5350">IF(SUM(LEN(B5350:V5350))=0,"",IF(OR(OR(ISBLANK(F5350),SUM(LEN(C5350),LEN(D5350))=0),AND(NOT(E5350="Unknown"),ISBLANK(J5350)),AND(NOT(O5350="Unknown"),ISBLANK(R5350))),"Missing Information", INDEX(Table15[Entire Service Line Classification], MATCH(SUMIFS(Table15[Unique ID],Table15[System-Owned Portion],E5350,Table15[If Material Anything Other than "Lead" in Column E,Was Material Ever Previously Lead?],G5350,Table15[Customer-Owned Portion],O5350),Table15[Unique ID],0),0)))</f>
        <v/>
      </c>
      <c r="X5350"/>
    </row>
    <row r="5351" spans="2:24" x14ac:dyDescent="0.25">
      <c r="B5351" s="146"/>
      <c r="C5351" s="31"/>
      <c r="D5351" s="31"/>
      <c r="E5351" s="44"/>
      <c r="F5351" s="43"/>
      <c r="G5351" s="84"/>
      <c r="H5351" s="31"/>
      <c r="I5351" s="205"/>
      <c r="J5351" s="84"/>
      <c r="K5351" s="31"/>
      <c r="L5351" s="31"/>
      <c r="M5351" s="169"/>
      <c r="N5351" s="148"/>
      <c r="O5351" s="106"/>
      <c r="P5351" s="43"/>
      <c r="Q5351" s="205"/>
      <c r="R5351" s="84"/>
      <c r="S5351" s="31"/>
      <c r="T5351" s="31"/>
      <c r="U5351" s="169"/>
      <c r="V5351" s="150"/>
      <c r="W5351" s="141" t="str" cm="1">
        <f t="array" ref="W5351">IF(SUM(LEN(B5351:V5351))=0,"",IF(OR(OR(ISBLANK(F5351),SUM(LEN(C5351),LEN(D5351))=0),AND(NOT(E5351="Unknown"),ISBLANK(J5351)),AND(NOT(O5351="Unknown"),ISBLANK(R5351))),"Missing Information", INDEX(Table15[Entire Service Line Classification], MATCH(SUMIFS(Table15[Unique ID],Table15[System-Owned Portion],E5351,Table15[If Material Anything Other than "Lead" in Column E,Was Material Ever Previously Lead?],G5351,Table15[Customer-Owned Portion],O5351),Table15[Unique ID],0),0)))</f>
        <v/>
      </c>
      <c r="X5351"/>
    </row>
    <row r="5352" spans="2:24" x14ac:dyDescent="0.25">
      <c r="B5352" s="146"/>
      <c r="C5352" s="31"/>
      <c r="D5352" s="31"/>
      <c r="E5352" s="44"/>
      <c r="F5352" s="43"/>
      <c r="G5352" s="84"/>
      <c r="H5352" s="31"/>
      <c r="I5352" s="205"/>
      <c r="J5352" s="84"/>
      <c r="K5352" s="31"/>
      <c r="L5352" s="31"/>
      <c r="M5352" s="169"/>
      <c r="N5352" s="148"/>
      <c r="O5352" s="106"/>
      <c r="P5352" s="43"/>
      <c r="Q5352" s="205"/>
      <c r="R5352" s="84"/>
      <c r="S5352" s="31"/>
      <c r="T5352" s="31"/>
      <c r="U5352" s="169"/>
      <c r="V5352" s="150"/>
      <c r="W5352" s="141" t="str" cm="1">
        <f t="array" ref="W5352">IF(SUM(LEN(B5352:V5352))=0,"",IF(OR(OR(ISBLANK(F5352),SUM(LEN(C5352),LEN(D5352))=0),AND(NOT(E5352="Unknown"),ISBLANK(J5352)),AND(NOT(O5352="Unknown"),ISBLANK(R5352))),"Missing Information", INDEX(Table15[Entire Service Line Classification], MATCH(SUMIFS(Table15[Unique ID],Table15[System-Owned Portion],E5352,Table15[If Material Anything Other than "Lead" in Column E,Was Material Ever Previously Lead?],G5352,Table15[Customer-Owned Portion],O5352),Table15[Unique ID],0),0)))</f>
        <v/>
      </c>
      <c r="X5352"/>
    </row>
    <row r="5353" spans="2:24" x14ac:dyDescent="0.25">
      <c r="B5353" s="146"/>
      <c r="C5353" s="31"/>
      <c r="D5353" s="31"/>
      <c r="E5353" s="44"/>
      <c r="F5353" s="43"/>
      <c r="G5353" s="84"/>
      <c r="H5353" s="31"/>
      <c r="I5353" s="205"/>
      <c r="J5353" s="84"/>
      <c r="K5353" s="31"/>
      <c r="L5353" s="31"/>
      <c r="M5353" s="169"/>
      <c r="N5353" s="148"/>
      <c r="O5353" s="106"/>
      <c r="P5353" s="43"/>
      <c r="Q5353" s="205"/>
      <c r="R5353" s="84"/>
      <c r="S5353" s="31"/>
      <c r="T5353" s="31"/>
      <c r="U5353" s="169"/>
      <c r="V5353" s="150"/>
      <c r="W5353" s="141" t="str" cm="1">
        <f t="array" ref="W5353">IF(SUM(LEN(B5353:V5353))=0,"",IF(OR(OR(ISBLANK(F5353),SUM(LEN(C5353),LEN(D5353))=0),AND(NOT(E5353="Unknown"),ISBLANK(J5353)),AND(NOT(O5353="Unknown"),ISBLANK(R5353))),"Missing Information", INDEX(Table15[Entire Service Line Classification], MATCH(SUMIFS(Table15[Unique ID],Table15[System-Owned Portion],E5353,Table15[If Material Anything Other than "Lead" in Column E,Was Material Ever Previously Lead?],G5353,Table15[Customer-Owned Portion],O5353),Table15[Unique ID],0),0)))</f>
        <v/>
      </c>
      <c r="X5353"/>
    </row>
    <row r="5354" spans="2:24" x14ac:dyDescent="0.25">
      <c r="B5354" s="146"/>
      <c r="C5354" s="31"/>
      <c r="D5354" s="31"/>
      <c r="E5354" s="44"/>
      <c r="F5354" s="43"/>
      <c r="G5354" s="84"/>
      <c r="H5354" s="31"/>
      <c r="I5354" s="205"/>
      <c r="J5354" s="84"/>
      <c r="K5354" s="31"/>
      <c r="L5354" s="31"/>
      <c r="M5354" s="169"/>
      <c r="N5354" s="148"/>
      <c r="O5354" s="106"/>
      <c r="P5354" s="43"/>
      <c r="Q5354" s="205"/>
      <c r="R5354" s="84"/>
      <c r="S5354" s="31"/>
      <c r="T5354" s="31"/>
      <c r="U5354" s="169"/>
      <c r="V5354" s="150"/>
      <c r="W5354" s="141" t="str" cm="1">
        <f t="array" ref="W5354">IF(SUM(LEN(B5354:V5354))=0,"",IF(OR(OR(ISBLANK(F5354),SUM(LEN(C5354),LEN(D5354))=0),AND(NOT(E5354="Unknown"),ISBLANK(J5354)),AND(NOT(O5354="Unknown"),ISBLANK(R5354))),"Missing Information", INDEX(Table15[Entire Service Line Classification], MATCH(SUMIFS(Table15[Unique ID],Table15[System-Owned Portion],E5354,Table15[If Material Anything Other than "Lead" in Column E,Was Material Ever Previously Lead?],G5354,Table15[Customer-Owned Portion],O5354),Table15[Unique ID],0),0)))</f>
        <v/>
      </c>
      <c r="X5354"/>
    </row>
    <row r="5355" spans="2:24" x14ac:dyDescent="0.25">
      <c r="B5355" s="146"/>
      <c r="C5355" s="31"/>
      <c r="D5355" s="31"/>
      <c r="E5355" s="44"/>
      <c r="F5355" s="43"/>
      <c r="G5355" s="84"/>
      <c r="H5355" s="31"/>
      <c r="I5355" s="205"/>
      <c r="J5355" s="84"/>
      <c r="K5355" s="31"/>
      <c r="L5355" s="31"/>
      <c r="M5355" s="169"/>
      <c r="N5355" s="148"/>
      <c r="O5355" s="106"/>
      <c r="P5355" s="43"/>
      <c r="Q5355" s="205"/>
      <c r="R5355" s="84"/>
      <c r="S5355" s="31"/>
      <c r="T5355" s="31"/>
      <c r="U5355" s="169"/>
      <c r="V5355" s="150"/>
      <c r="W5355" s="141" t="str" cm="1">
        <f t="array" ref="W5355">IF(SUM(LEN(B5355:V5355))=0,"",IF(OR(OR(ISBLANK(F5355),SUM(LEN(C5355),LEN(D5355))=0),AND(NOT(E5355="Unknown"),ISBLANK(J5355)),AND(NOT(O5355="Unknown"),ISBLANK(R5355))),"Missing Information", INDEX(Table15[Entire Service Line Classification], MATCH(SUMIFS(Table15[Unique ID],Table15[System-Owned Portion],E5355,Table15[If Material Anything Other than "Lead" in Column E,Was Material Ever Previously Lead?],G5355,Table15[Customer-Owned Portion],O5355),Table15[Unique ID],0),0)))</f>
        <v/>
      </c>
      <c r="X5355"/>
    </row>
    <row r="5356" spans="2:24" x14ac:dyDescent="0.25">
      <c r="B5356" s="146"/>
      <c r="C5356" s="31"/>
      <c r="D5356" s="31"/>
      <c r="E5356" s="44"/>
      <c r="F5356" s="43"/>
      <c r="G5356" s="84"/>
      <c r="H5356" s="31"/>
      <c r="I5356" s="205"/>
      <c r="J5356" s="84"/>
      <c r="K5356" s="31"/>
      <c r="L5356" s="31"/>
      <c r="M5356" s="169"/>
      <c r="N5356" s="148"/>
      <c r="O5356" s="106"/>
      <c r="P5356" s="43"/>
      <c r="Q5356" s="205"/>
      <c r="R5356" s="84"/>
      <c r="S5356" s="31"/>
      <c r="T5356" s="31"/>
      <c r="U5356" s="169"/>
      <c r="V5356" s="150"/>
      <c r="W5356" s="141" t="str" cm="1">
        <f t="array" ref="W5356">IF(SUM(LEN(B5356:V5356))=0,"",IF(OR(OR(ISBLANK(F5356),SUM(LEN(C5356),LEN(D5356))=0),AND(NOT(E5356="Unknown"),ISBLANK(J5356)),AND(NOT(O5356="Unknown"),ISBLANK(R5356))),"Missing Information", INDEX(Table15[Entire Service Line Classification], MATCH(SUMIFS(Table15[Unique ID],Table15[System-Owned Portion],E5356,Table15[If Material Anything Other than "Lead" in Column E,Was Material Ever Previously Lead?],G5356,Table15[Customer-Owned Portion],O5356),Table15[Unique ID],0),0)))</f>
        <v/>
      </c>
      <c r="X5356"/>
    </row>
    <row r="5357" spans="2:24" x14ac:dyDescent="0.25">
      <c r="B5357" s="146"/>
      <c r="C5357" s="31"/>
      <c r="D5357" s="31"/>
      <c r="E5357" s="44"/>
      <c r="F5357" s="43"/>
      <c r="G5357" s="84"/>
      <c r="H5357" s="31"/>
      <c r="I5357" s="205"/>
      <c r="J5357" s="84"/>
      <c r="K5357" s="31"/>
      <c r="L5357" s="31"/>
      <c r="M5357" s="169"/>
      <c r="N5357" s="148"/>
      <c r="O5357" s="106"/>
      <c r="P5357" s="43"/>
      <c r="Q5357" s="205"/>
      <c r="R5357" s="84"/>
      <c r="S5357" s="31"/>
      <c r="T5357" s="31"/>
      <c r="U5357" s="169"/>
      <c r="V5357" s="150"/>
      <c r="W5357" s="141" t="str" cm="1">
        <f t="array" ref="W5357">IF(SUM(LEN(B5357:V5357))=0,"",IF(OR(OR(ISBLANK(F5357),SUM(LEN(C5357),LEN(D5357))=0),AND(NOT(E5357="Unknown"),ISBLANK(J5357)),AND(NOT(O5357="Unknown"),ISBLANK(R5357))),"Missing Information", INDEX(Table15[Entire Service Line Classification], MATCH(SUMIFS(Table15[Unique ID],Table15[System-Owned Portion],E5357,Table15[If Material Anything Other than "Lead" in Column E,Was Material Ever Previously Lead?],G5357,Table15[Customer-Owned Portion],O5357),Table15[Unique ID],0),0)))</f>
        <v/>
      </c>
      <c r="X5357"/>
    </row>
    <row r="5358" spans="2:24" x14ac:dyDescent="0.25">
      <c r="B5358" s="146"/>
      <c r="C5358" s="31"/>
      <c r="D5358" s="31"/>
      <c r="E5358" s="44"/>
      <c r="F5358" s="43"/>
      <c r="G5358" s="84"/>
      <c r="H5358" s="31"/>
      <c r="I5358" s="205"/>
      <c r="J5358" s="84"/>
      <c r="K5358" s="31"/>
      <c r="L5358" s="31"/>
      <c r="M5358" s="169"/>
      <c r="N5358" s="148"/>
      <c r="O5358" s="106"/>
      <c r="P5358" s="43"/>
      <c r="Q5358" s="205"/>
      <c r="R5358" s="84"/>
      <c r="S5358" s="31"/>
      <c r="T5358" s="31"/>
      <c r="U5358" s="169"/>
      <c r="V5358" s="150"/>
      <c r="W5358" s="141" t="str" cm="1">
        <f t="array" ref="W5358">IF(SUM(LEN(B5358:V5358))=0,"",IF(OR(OR(ISBLANK(F5358),SUM(LEN(C5358),LEN(D5358))=0),AND(NOT(E5358="Unknown"),ISBLANK(J5358)),AND(NOT(O5358="Unknown"),ISBLANK(R5358))),"Missing Information", INDEX(Table15[Entire Service Line Classification], MATCH(SUMIFS(Table15[Unique ID],Table15[System-Owned Portion],E5358,Table15[If Material Anything Other than "Lead" in Column E,Was Material Ever Previously Lead?],G5358,Table15[Customer-Owned Portion],O5358),Table15[Unique ID],0),0)))</f>
        <v/>
      </c>
      <c r="X5358"/>
    </row>
    <row r="5359" spans="2:24" x14ac:dyDescent="0.25">
      <c r="B5359" s="146"/>
      <c r="C5359" s="31"/>
      <c r="D5359" s="31"/>
      <c r="E5359" s="44"/>
      <c r="F5359" s="43"/>
      <c r="G5359" s="84"/>
      <c r="H5359" s="31"/>
      <c r="I5359" s="205"/>
      <c r="J5359" s="84"/>
      <c r="K5359" s="31"/>
      <c r="L5359" s="31"/>
      <c r="M5359" s="169"/>
      <c r="N5359" s="148"/>
      <c r="O5359" s="106"/>
      <c r="P5359" s="43"/>
      <c r="Q5359" s="205"/>
      <c r="R5359" s="84"/>
      <c r="S5359" s="31"/>
      <c r="T5359" s="31"/>
      <c r="U5359" s="169"/>
      <c r="V5359" s="150"/>
      <c r="W5359" s="141" t="str" cm="1">
        <f t="array" ref="W5359">IF(SUM(LEN(B5359:V5359))=0,"",IF(OR(OR(ISBLANK(F5359),SUM(LEN(C5359),LEN(D5359))=0),AND(NOT(E5359="Unknown"),ISBLANK(J5359)),AND(NOT(O5359="Unknown"),ISBLANK(R5359))),"Missing Information", INDEX(Table15[Entire Service Line Classification], MATCH(SUMIFS(Table15[Unique ID],Table15[System-Owned Portion],E5359,Table15[If Material Anything Other than "Lead" in Column E,Was Material Ever Previously Lead?],G5359,Table15[Customer-Owned Portion],O5359),Table15[Unique ID],0),0)))</f>
        <v/>
      </c>
      <c r="X5359"/>
    </row>
    <row r="5360" spans="2:24" x14ac:dyDescent="0.25">
      <c r="B5360" s="146"/>
      <c r="C5360" s="31"/>
      <c r="D5360" s="31"/>
      <c r="E5360" s="44"/>
      <c r="F5360" s="43"/>
      <c r="G5360" s="84"/>
      <c r="H5360" s="31"/>
      <c r="I5360" s="205"/>
      <c r="J5360" s="84"/>
      <c r="K5360" s="31"/>
      <c r="L5360" s="31"/>
      <c r="M5360" s="169"/>
      <c r="N5360" s="148"/>
      <c r="O5360" s="106"/>
      <c r="P5360" s="43"/>
      <c r="Q5360" s="205"/>
      <c r="R5360" s="84"/>
      <c r="S5360" s="31"/>
      <c r="T5360" s="31"/>
      <c r="U5360" s="169"/>
      <c r="V5360" s="150"/>
      <c r="W5360" s="141" t="str" cm="1">
        <f t="array" ref="W5360">IF(SUM(LEN(B5360:V5360))=0,"",IF(OR(OR(ISBLANK(F5360),SUM(LEN(C5360),LEN(D5360))=0),AND(NOT(E5360="Unknown"),ISBLANK(J5360)),AND(NOT(O5360="Unknown"),ISBLANK(R5360))),"Missing Information", INDEX(Table15[Entire Service Line Classification], MATCH(SUMIFS(Table15[Unique ID],Table15[System-Owned Portion],E5360,Table15[If Material Anything Other than "Lead" in Column E,Was Material Ever Previously Lead?],G5360,Table15[Customer-Owned Portion],O5360),Table15[Unique ID],0),0)))</f>
        <v/>
      </c>
      <c r="X5360"/>
    </row>
    <row r="5361" spans="2:24" x14ac:dyDescent="0.25">
      <c r="B5361" s="146"/>
      <c r="C5361" s="31"/>
      <c r="D5361" s="31"/>
      <c r="E5361" s="44"/>
      <c r="F5361" s="43"/>
      <c r="G5361" s="84"/>
      <c r="H5361" s="31"/>
      <c r="I5361" s="205"/>
      <c r="J5361" s="84"/>
      <c r="K5361" s="31"/>
      <c r="L5361" s="31"/>
      <c r="M5361" s="169"/>
      <c r="N5361" s="148"/>
      <c r="O5361" s="106"/>
      <c r="P5361" s="43"/>
      <c r="Q5361" s="205"/>
      <c r="R5361" s="84"/>
      <c r="S5361" s="31"/>
      <c r="T5361" s="31"/>
      <c r="U5361" s="169"/>
      <c r="V5361" s="150"/>
      <c r="W5361" s="141" t="str" cm="1">
        <f t="array" ref="W5361">IF(SUM(LEN(B5361:V5361))=0,"",IF(OR(OR(ISBLANK(F5361),SUM(LEN(C5361),LEN(D5361))=0),AND(NOT(E5361="Unknown"),ISBLANK(J5361)),AND(NOT(O5361="Unknown"),ISBLANK(R5361))),"Missing Information", INDEX(Table15[Entire Service Line Classification], MATCH(SUMIFS(Table15[Unique ID],Table15[System-Owned Portion],E5361,Table15[If Material Anything Other than "Lead" in Column E,Was Material Ever Previously Lead?],G5361,Table15[Customer-Owned Portion],O5361),Table15[Unique ID],0),0)))</f>
        <v/>
      </c>
      <c r="X5361"/>
    </row>
    <row r="5362" spans="2:24" x14ac:dyDescent="0.25">
      <c r="B5362" s="146"/>
      <c r="C5362" s="31"/>
      <c r="D5362" s="31"/>
      <c r="E5362" s="44"/>
      <c r="F5362" s="43"/>
      <c r="G5362" s="84"/>
      <c r="H5362" s="31"/>
      <c r="I5362" s="205"/>
      <c r="J5362" s="84"/>
      <c r="K5362" s="31"/>
      <c r="L5362" s="31"/>
      <c r="M5362" s="169"/>
      <c r="N5362" s="148"/>
      <c r="O5362" s="106"/>
      <c r="P5362" s="43"/>
      <c r="Q5362" s="205"/>
      <c r="R5362" s="84"/>
      <c r="S5362" s="31"/>
      <c r="T5362" s="31"/>
      <c r="U5362" s="169"/>
      <c r="V5362" s="150"/>
      <c r="W5362" s="141" t="str" cm="1">
        <f t="array" ref="W5362">IF(SUM(LEN(B5362:V5362))=0,"",IF(OR(OR(ISBLANK(F5362),SUM(LEN(C5362),LEN(D5362))=0),AND(NOT(E5362="Unknown"),ISBLANK(J5362)),AND(NOT(O5362="Unknown"),ISBLANK(R5362))),"Missing Information", INDEX(Table15[Entire Service Line Classification], MATCH(SUMIFS(Table15[Unique ID],Table15[System-Owned Portion],E5362,Table15[If Material Anything Other than "Lead" in Column E,Was Material Ever Previously Lead?],G5362,Table15[Customer-Owned Portion],O5362),Table15[Unique ID],0),0)))</f>
        <v/>
      </c>
      <c r="X5362"/>
    </row>
    <row r="5363" spans="2:24" x14ac:dyDescent="0.25">
      <c r="B5363" s="146"/>
      <c r="C5363" s="31"/>
      <c r="D5363" s="31"/>
      <c r="E5363" s="44"/>
      <c r="F5363" s="43"/>
      <c r="G5363" s="84"/>
      <c r="H5363" s="31"/>
      <c r="I5363" s="205"/>
      <c r="J5363" s="84"/>
      <c r="K5363" s="31"/>
      <c r="L5363" s="31"/>
      <c r="M5363" s="169"/>
      <c r="N5363" s="148"/>
      <c r="O5363" s="106"/>
      <c r="P5363" s="43"/>
      <c r="Q5363" s="205"/>
      <c r="R5363" s="84"/>
      <c r="S5363" s="31"/>
      <c r="T5363" s="31"/>
      <c r="U5363" s="169"/>
      <c r="V5363" s="150"/>
      <c r="W5363" s="141" t="str" cm="1">
        <f t="array" ref="W5363">IF(SUM(LEN(B5363:V5363))=0,"",IF(OR(OR(ISBLANK(F5363),SUM(LEN(C5363),LEN(D5363))=0),AND(NOT(E5363="Unknown"),ISBLANK(J5363)),AND(NOT(O5363="Unknown"),ISBLANK(R5363))),"Missing Information", INDEX(Table15[Entire Service Line Classification], MATCH(SUMIFS(Table15[Unique ID],Table15[System-Owned Portion],E5363,Table15[If Material Anything Other than "Lead" in Column E,Was Material Ever Previously Lead?],G5363,Table15[Customer-Owned Portion],O5363),Table15[Unique ID],0),0)))</f>
        <v/>
      </c>
      <c r="X5363"/>
    </row>
    <row r="5364" spans="2:24" x14ac:dyDescent="0.25">
      <c r="B5364" s="146"/>
      <c r="C5364" s="31"/>
      <c r="D5364" s="31"/>
      <c r="E5364" s="44"/>
      <c r="F5364" s="43"/>
      <c r="G5364" s="84"/>
      <c r="H5364" s="31"/>
      <c r="I5364" s="205"/>
      <c r="J5364" s="84"/>
      <c r="K5364" s="31"/>
      <c r="L5364" s="31"/>
      <c r="M5364" s="169"/>
      <c r="N5364" s="148"/>
      <c r="O5364" s="106"/>
      <c r="P5364" s="43"/>
      <c r="Q5364" s="205"/>
      <c r="R5364" s="84"/>
      <c r="S5364" s="31"/>
      <c r="T5364" s="31"/>
      <c r="U5364" s="169"/>
      <c r="V5364" s="150"/>
      <c r="W5364" s="141" t="str" cm="1">
        <f t="array" ref="W5364">IF(SUM(LEN(B5364:V5364))=0,"",IF(OR(OR(ISBLANK(F5364),SUM(LEN(C5364),LEN(D5364))=0),AND(NOT(E5364="Unknown"),ISBLANK(J5364)),AND(NOT(O5364="Unknown"),ISBLANK(R5364))),"Missing Information", INDEX(Table15[Entire Service Line Classification], MATCH(SUMIFS(Table15[Unique ID],Table15[System-Owned Portion],E5364,Table15[If Material Anything Other than "Lead" in Column E,Was Material Ever Previously Lead?],G5364,Table15[Customer-Owned Portion],O5364),Table15[Unique ID],0),0)))</f>
        <v/>
      </c>
      <c r="X5364"/>
    </row>
    <row r="5365" spans="2:24" x14ac:dyDescent="0.25">
      <c r="B5365" s="146"/>
      <c r="C5365" s="31"/>
      <c r="D5365" s="31"/>
      <c r="E5365" s="44"/>
      <c r="F5365" s="43"/>
      <c r="G5365" s="84"/>
      <c r="H5365" s="31"/>
      <c r="I5365" s="205"/>
      <c r="J5365" s="84"/>
      <c r="K5365" s="31"/>
      <c r="L5365" s="31"/>
      <c r="M5365" s="169"/>
      <c r="N5365" s="148"/>
      <c r="O5365" s="106"/>
      <c r="P5365" s="43"/>
      <c r="Q5365" s="205"/>
      <c r="R5365" s="84"/>
      <c r="S5365" s="31"/>
      <c r="T5365" s="31"/>
      <c r="U5365" s="169"/>
      <c r="V5365" s="150"/>
      <c r="W5365" s="141" t="str" cm="1">
        <f t="array" ref="W5365">IF(SUM(LEN(B5365:V5365))=0,"",IF(OR(OR(ISBLANK(F5365),SUM(LEN(C5365),LEN(D5365))=0),AND(NOT(E5365="Unknown"),ISBLANK(J5365)),AND(NOT(O5365="Unknown"),ISBLANK(R5365))),"Missing Information", INDEX(Table15[Entire Service Line Classification], MATCH(SUMIFS(Table15[Unique ID],Table15[System-Owned Portion],E5365,Table15[If Material Anything Other than "Lead" in Column E,Was Material Ever Previously Lead?],G5365,Table15[Customer-Owned Portion],O5365),Table15[Unique ID],0),0)))</f>
        <v/>
      </c>
      <c r="X5365"/>
    </row>
    <row r="5366" spans="2:24" x14ac:dyDescent="0.25">
      <c r="B5366" s="146"/>
      <c r="C5366" s="31"/>
      <c r="D5366" s="31"/>
      <c r="E5366" s="44"/>
      <c r="F5366" s="43"/>
      <c r="G5366" s="84"/>
      <c r="H5366" s="31"/>
      <c r="I5366" s="205"/>
      <c r="J5366" s="84"/>
      <c r="K5366" s="31"/>
      <c r="L5366" s="31"/>
      <c r="M5366" s="169"/>
      <c r="N5366" s="148"/>
      <c r="O5366" s="106"/>
      <c r="P5366" s="43"/>
      <c r="Q5366" s="205"/>
      <c r="R5366" s="84"/>
      <c r="S5366" s="31"/>
      <c r="T5366" s="31"/>
      <c r="U5366" s="169"/>
      <c r="V5366" s="150"/>
      <c r="W5366" s="141" t="str" cm="1">
        <f t="array" ref="W5366">IF(SUM(LEN(B5366:V5366))=0,"",IF(OR(OR(ISBLANK(F5366),SUM(LEN(C5366),LEN(D5366))=0),AND(NOT(E5366="Unknown"),ISBLANK(J5366)),AND(NOT(O5366="Unknown"),ISBLANK(R5366))),"Missing Information", INDEX(Table15[Entire Service Line Classification], MATCH(SUMIFS(Table15[Unique ID],Table15[System-Owned Portion],E5366,Table15[If Material Anything Other than "Lead" in Column E,Was Material Ever Previously Lead?],G5366,Table15[Customer-Owned Portion],O5366),Table15[Unique ID],0),0)))</f>
        <v/>
      </c>
      <c r="X5366"/>
    </row>
    <row r="5367" spans="2:24" x14ac:dyDescent="0.25">
      <c r="B5367" s="146"/>
      <c r="C5367" s="31"/>
      <c r="D5367" s="31"/>
      <c r="E5367" s="44"/>
      <c r="F5367" s="43"/>
      <c r="G5367" s="84"/>
      <c r="H5367" s="31"/>
      <c r="I5367" s="205"/>
      <c r="J5367" s="84"/>
      <c r="K5367" s="31"/>
      <c r="L5367" s="31"/>
      <c r="M5367" s="169"/>
      <c r="N5367" s="148"/>
      <c r="O5367" s="106"/>
      <c r="P5367" s="43"/>
      <c r="Q5367" s="205"/>
      <c r="R5367" s="84"/>
      <c r="S5367" s="31"/>
      <c r="T5367" s="31"/>
      <c r="U5367" s="169"/>
      <c r="V5367" s="150"/>
      <c r="W5367" s="141" t="str" cm="1">
        <f t="array" ref="W5367">IF(SUM(LEN(B5367:V5367))=0,"",IF(OR(OR(ISBLANK(F5367),SUM(LEN(C5367),LEN(D5367))=0),AND(NOT(E5367="Unknown"),ISBLANK(J5367)),AND(NOT(O5367="Unknown"),ISBLANK(R5367))),"Missing Information", INDEX(Table15[Entire Service Line Classification], MATCH(SUMIFS(Table15[Unique ID],Table15[System-Owned Portion],E5367,Table15[If Material Anything Other than "Lead" in Column E,Was Material Ever Previously Lead?],G5367,Table15[Customer-Owned Portion],O5367),Table15[Unique ID],0),0)))</f>
        <v/>
      </c>
      <c r="X5367"/>
    </row>
    <row r="5368" spans="2:24" x14ac:dyDescent="0.25">
      <c r="B5368" s="146"/>
      <c r="C5368" s="31"/>
      <c r="D5368" s="31"/>
      <c r="E5368" s="44"/>
      <c r="F5368" s="43"/>
      <c r="G5368" s="84"/>
      <c r="H5368" s="31"/>
      <c r="I5368" s="205"/>
      <c r="J5368" s="84"/>
      <c r="K5368" s="31"/>
      <c r="L5368" s="31"/>
      <c r="M5368" s="169"/>
      <c r="N5368" s="148"/>
      <c r="O5368" s="106"/>
      <c r="P5368" s="43"/>
      <c r="Q5368" s="205"/>
      <c r="R5368" s="84"/>
      <c r="S5368" s="31"/>
      <c r="T5368" s="31"/>
      <c r="U5368" s="169"/>
      <c r="V5368" s="150"/>
      <c r="W5368" s="141" t="str" cm="1">
        <f t="array" ref="W5368">IF(SUM(LEN(B5368:V5368))=0,"",IF(OR(OR(ISBLANK(F5368),SUM(LEN(C5368),LEN(D5368))=0),AND(NOT(E5368="Unknown"),ISBLANK(J5368)),AND(NOT(O5368="Unknown"),ISBLANK(R5368))),"Missing Information", INDEX(Table15[Entire Service Line Classification], MATCH(SUMIFS(Table15[Unique ID],Table15[System-Owned Portion],E5368,Table15[If Material Anything Other than "Lead" in Column E,Was Material Ever Previously Lead?],G5368,Table15[Customer-Owned Portion],O5368),Table15[Unique ID],0),0)))</f>
        <v/>
      </c>
      <c r="X5368"/>
    </row>
    <row r="5369" spans="2:24" x14ac:dyDescent="0.25">
      <c r="B5369" s="146"/>
      <c r="C5369" s="31"/>
      <c r="D5369" s="31"/>
      <c r="E5369" s="44"/>
      <c r="F5369" s="43"/>
      <c r="G5369" s="84"/>
      <c r="H5369" s="31"/>
      <c r="I5369" s="205"/>
      <c r="J5369" s="84"/>
      <c r="K5369" s="31"/>
      <c r="L5369" s="31"/>
      <c r="M5369" s="169"/>
      <c r="N5369" s="148"/>
      <c r="O5369" s="106"/>
      <c r="P5369" s="43"/>
      <c r="Q5369" s="205"/>
      <c r="R5369" s="84"/>
      <c r="S5369" s="31"/>
      <c r="T5369" s="31"/>
      <c r="U5369" s="169"/>
      <c r="V5369" s="150"/>
      <c r="W5369" s="141" t="str" cm="1">
        <f t="array" ref="W5369">IF(SUM(LEN(B5369:V5369))=0,"",IF(OR(OR(ISBLANK(F5369),SUM(LEN(C5369),LEN(D5369))=0),AND(NOT(E5369="Unknown"),ISBLANK(J5369)),AND(NOT(O5369="Unknown"),ISBLANK(R5369))),"Missing Information", INDEX(Table15[Entire Service Line Classification], MATCH(SUMIFS(Table15[Unique ID],Table15[System-Owned Portion],E5369,Table15[If Material Anything Other than "Lead" in Column E,Was Material Ever Previously Lead?],G5369,Table15[Customer-Owned Portion],O5369),Table15[Unique ID],0),0)))</f>
        <v/>
      </c>
      <c r="X5369"/>
    </row>
    <row r="5370" spans="2:24" x14ac:dyDescent="0.25">
      <c r="B5370" s="146"/>
      <c r="C5370" s="31"/>
      <c r="D5370" s="31"/>
      <c r="E5370" s="44"/>
      <c r="F5370" s="43"/>
      <c r="G5370" s="84"/>
      <c r="H5370" s="31"/>
      <c r="I5370" s="205"/>
      <c r="J5370" s="84"/>
      <c r="K5370" s="31"/>
      <c r="L5370" s="31"/>
      <c r="M5370" s="169"/>
      <c r="N5370" s="148"/>
      <c r="O5370" s="106"/>
      <c r="P5370" s="43"/>
      <c r="Q5370" s="205"/>
      <c r="R5370" s="84"/>
      <c r="S5370" s="31"/>
      <c r="T5370" s="31"/>
      <c r="U5370" s="169"/>
      <c r="V5370" s="150"/>
      <c r="W5370" s="141" t="str" cm="1">
        <f t="array" ref="W5370">IF(SUM(LEN(B5370:V5370))=0,"",IF(OR(OR(ISBLANK(F5370),SUM(LEN(C5370),LEN(D5370))=0),AND(NOT(E5370="Unknown"),ISBLANK(J5370)),AND(NOT(O5370="Unknown"),ISBLANK(R5370))),"Missing Information", INDEX(Table15[Entire Service Line Classification], MATCH(SUMIFS(Table15[Unique ID],Table15[System-Owned Portion],E5370,Table15[If Material Anything Other than "Lead" in Column E,Was Material Ever Previously Lead?],G5370,Table15[Customer-Owned Portion],O5370),Table15[Unique ID],0),0)))</f>
        <v/>
      </c>
      <c r="X5370"/>
    </row>
    <row r="5371" spans="2:24" x14ac:dyDescent="0.25">
      <c r="B5371" s="146"/>
      <c r="C5371" s="31"/>
      <c r="D5371" s="31"/>
      <c r="E5371" s="44"/>
      <c r="F5371" s="43"/>
      <c r="G5371" s="84"/>
      <c r="H5371" s="31"/>
      <c r="I5371" s="205"/>
      <c r="J5371" s="84"/>
      <c r="K5371" s="31"/>
      <c r="L5371" s="31"/>
      <c r="M5371" s="169"/>
      <c r="N5371" s="148"/>
      <c r="O5371" s="106"/>
      <c r="P5371" s="43"/>
      <c r="Q5371" s="205"/>
      <c r="R5371" s="84"/>
      <c r="S5371" s="31"/>
      <c r="T5371" s="31"/>
      <c r="U5371" s="169"/>
      <c r="V5371" s="150"/>
      <c r="W5371" s="141" t="str" cm="1">
        <f t="array" ref="W5371">IF(SUM(LEN(B5371:V5371))=0,"",IF(OR(OR(ISBLANK(F5371),SUM(LEN(C5371),LEN(D5371))=0),AND(NOT(E5371="Unknown"),ISBLANK(J5371)),AND(NOT(O5371="Unknown"),ISBLANK(R5371))),"Missing Information", INDEX(Table15[Entire Service Line Classification], MATCH(SUMIFS(Table15[Unique ID],Table15[System-Owned Portion],E5371,Table15[If Material Anything Other than "Lead" in Column E,Was Material Ever Previously Lead?],G5371,Table15[Customer-Owned Portion],O5371),Table15[Unique ID],0),0)))</f>
        <v/>
      </c>
      <c r="X5371"/>
    </row>
    <row r="5372" spans="2:24" x14ac:dyDescent="0.25">
      <c r="B5372" s="146"/>
      <c r="C5372" s="31"/>
      <c r="D5372" s="31"/>
      <c r="E5372" s="44"/>
      <c r="F5372" s="43"/>
      <c r="G5372" s="84"/>
      <c r="H5372" s="31"/>
      <c r="I5372" s="205"/>
      <c r="J5372" s="84"/>
      <c r="K5372" s="31"/>
      <c r="L5372" s="31"/>
      <c r="M5372" s="169"/>
      <c r="N5372" s="148"/>
      <c r="O5372" s="106"/>
      <c r="P5372" s="43"/>
      <c r="Q5372" s="205"/>
      <c r="R5372" s="84"/>
      <c r="S5372" s="31"/>
      <c r="T5372" s="31"/>
      <c r="U5372" s="169"/>
      <c r="V5372" s="150"/>
      <c r="W5372" s="141" t="str" cm="1">
        <f t="array" ref="W5372">IF(SUM(LEN(B5372:V5372))=0,"",IF(OR(OR(ISBLANK(F5372),SUM(LEN(C5372),LEN(D5372))=0),AND(NOT(E5372="Unknown"),ISBLANK(J5372)),AND(NOT(O5372="Unknown"),ISBLANK(R5372))),"Missing Information", INDEX(Table15[Entire Service Line Classification], MATCH(SUMIFS(Table15[Unique ID],Table15[System-Owned Portion],E5372,Table15[If Material Anything Other than "Lead" in Column E,Was Material Ever Previously Lead?],G5372,Table15[Customer-Owned Portion],O5372),Table15[Unique ID],0),0)))</f>
        <v/>
      </c>
      <c r="X5372"/>
    </row>
    <row r="5373" spans="2:24" x14ac:dyDescent="0.25">
      <c r="B5373" s="146"/>
      <c r="C5373" s="31"/>
      <c r="D5373" s="31"/>
      <c r="E5373" s="44"/>
      <c r="F5373" s="43"/>
      <c r="G5373" s="84"/>
      <c r="H5373" s="31"/>
      <c r="I5373" s="205"/>
      <c r="J5373" s="84"/>
      <c r="K5373" s="31"/>
      <c r="L5373" s="31"/>
      <c r="M5373" s="169"/>
      <c r="N5373" s="148"/>
      <c r="O5373" s="106"/>
      <c r="P5373" s="43"/>
      <c r="Q5373" s="205"/>
      <c r="R5373" s="84"/>
      <c r="S5373" s="31"/>
      <c r="T5373" s="31"/>
      <c r="U5373" s="169"/>
      <c r="V5373" s="150"/>
      <c r="W5373" s="141" t="str" cm="1">
        <f t="array" ref="W5373">IF(SUM(LEN(B5373:V5373))=0,"",IF(OR(OR(ISBLANK(F5373),SUM(LEN(C5373),LEN(D5373))=0),AND(NOT(E5373="Unknown"),ISBLANK(J5373)),AND(NOT(O5373="Unknown"),ISBLANK(R5373))),"Missing Information", INDEX(Table15[Entire Service Line Classification], MATCH(SUMIFS(Table15[Unique ID],Table15[System-Owned Portion],E5373,Table15[If Material Anything Other than "Lead" in Column E,Was Material Ever Previously Lead?],G5373,Table15[Customer-Owned Portion],O5373),Table15[Unique ID],0),0)))</f>
        <v/>
      </c>
      <c r="X5373"/>
    </row>
    <row r="5374" spans="2:24" x14ac:dyDescent="0.25">
      <c r="B5374" s="146"/>
      <c r="C5374" s="31"/>
      <c r="D5374" s="31"/>
      <c r="E5374" s="44"/>
      <c r="F5374" s="43"/>
      <c r="G5374" s="84"/>
      <c r="H5374" s="31"/>
      <c r="I5374" s="205"/>
      <c r="J5374" s="84"/>
      <c r="K5374" s="31"/>
      <c r="L5374" s="31"/>
      <c r="M5374" s="169"/>
      <c r="N5374" s="148"/>
      <c r="O5374" s="106"/>
      <c r="P5374" s="43"/>
      <c r="Q5374" s="205"/>
      <c r="R5374" s="84"/>
      <c r="S5374" s="31"/>
      <c r="T5374" s="31"/>
      <c r="U5374" s="169"/>
      <c r="V5374" s="150"/>
      <c r="W5374" s="141" t="str" cm="1">
        <f t="array" ref="W5374">IF(SUM(LEN(B5374:V5374))=0,"",IF(OR(OR(ISBLANK(F5374),SUM(LEN(C5374),LEN(D5374))=0),AND(NOT(E5374="Unknown"),ISBLANK(J5374)),AND(NOT(O5374="Unknown"),ISBLANK(R5374))),"Missing Information", INDEX(Table15[Entire Service Line Classification], MATCH(SUMIFS(Table15[Unique ID],Table15[System-Owned Portion],E5374,Table15[If Material Anything Other than "Lead" in Column E,Was Material Ever Previously Lead?],G5374,Table15[Customer-Owned Portion],O5374),Table15[Unique ID],0),0)))</f>
        <v/>
      </c>
      <c r="X5374"/>
    </row>
    <row r="5375" spans="2:24" x14ac:dyDescent="0.25">
      <c r="B5375" s="146"/>
      <c r="C5375" s="31"/>
      <c r="D5375" s="31"/>
      <c r="E5375" s="44"/>
      <c r="F5375" s="43"/>
      <c r="G5375" s="84"/>
      <c r="H5375" s="31"/>
      <c r="I5375" s="205"/>
      <c r="J5375" s="84"/>
      <c r="K5375" s="31"/>
      <c r="L5375" s="31"/>
      <c r="M5375" s="169"/>
      <c r="N5375" s="148"/>
      <c r="O5375" s="106"/>
      <c r="P5375" s="43"/>
      <c r="Q5375" s="205"/>
      <c r="R5375" s="84"/>
      <c r="S5375" s="31"/>
      <c r="T5375" s="31"/>
      <c r="U5375" s="169"/>
      <c r="V5375" s="150"/>
      <c r="W5375" s="141" t="str" cm="1">
        <f t="array" ref="W5375">IF(SUM(LEN(B5375:V5375))=0,"",IF(OR(OR(ISBLANK(F5375),SUM(LEN(C5375),LEN(D5375))=0),AND(NOT(E5375="Unknown"),ISBLANK(J5375)),AND(NOT(O5375="Unknown"),ISBLANK(R5375))),"Missing Information", INDEX(Table15[Entire Service Line Classification], MATCH(SUMIFS(Table15[Unique ID],Table15[System-Owned Portion],E5375,Table15[If Material Anything Other than "Lead" in Column E,Was Material Ever Previously Lead?],G5375,Table15[Customer-Owned Portion],O5375),Table15[Unique ID],0),0)))</f>
        <v/>
      </c>
      <c r="X5375"/>
    </row>
    <row r="5376" spans="2:24" x14ac:dyDescent="0.25">
      <c r="B5376" s="146"/>
      <c r="C5376" s="31"/>
      <c r="D5376" s="31"/>
      <c r="E5376" s="44"/>
      <c r="F5376" s="43"/>
      <c r="G5376" s="84"/>
      <c r="H5376" s="31"/>
      <c r="I5376" s="205"/>
      <c r="J5376" s="84"/>
      <c r="K5376" s="31"/>
      <c r="L5376" s="31"/>
      <c r="M5376" s="169"/>
      <c r="N5376" s="148"/>
      <c r="O5376" s="106"/>
      <c r="P5376" s="43"/>
      <c r="Q5376" s="205"/>
      <c r="R5376" s="84"/>
      <c r="S5376" s="31"/>
      <c r="T5376" s="31"/>
      <c r="U5376" s="169"/>
      <c r="V5376" s="150"/>
      <c r="W5376" s="141" t="str" cm="1">
        <f t="array" ref="W5376">IF(SUM(LEN(B5376:V5376))=0,"",IF(OR(OR(ISBLANK(F5376),SUM(LEN(C5376),LEN(D5376))=0),AND(NOT(E5376="Unknown"),ISBLANK(J5376)),AND(NOT(O5376="Unknown"),ISBLANK(R5376))),"Missing Information", INDEX(Table15[Entire Service Line Classification], MATCH(SUMIFS(Table15[Unique ID],Table15[System-Owned Portion],E5376,Table15[If Material Anything Other than "Lead" in Column E,Was Material Ever Previously Lead?],G5376,Table15[Customer-Owned Portion],O5376),Table15[Unique ID],0),0)))</f>
        <v/>
      </c>
      <c r="X5376"/>
    </row>
    <row r="5377" spans="2:24" x14ac:dyDescent="0.25">
      <c r="B5377" s="146"/>
      <c r="C5377" s="31"/>
      <c r="D5377" s="31"/>
      <c r="E5377" s="44"/>
      <c r="F5377" s="43"/>
      <c r="G5377" s="84"/>
      <c r="H5377" s="31"/>
      <c r="I5377" s="205"/>
      <c r="J5377" s="84"/>
      <c r="K5377" s="31"/>
      <c r="L5377" s="31"/>
      <c r="M5377" s="169"/>
      <c r="N5377" s="148"/>
      <c r="O5377" s="106"/>
      <c r="P5377" s="43"/>
      <c r="Q5377" s="205"/>
      <c r="R5377" s="84"/>
      <c r="S5377" s="31"/>
      <c r="T5377" s="31"/>
      <c r="U5377" s="169"/>
      <c r="V5377" s="150"/>
      <c r="W5377" s="141" t="str" cm="1">
        <f t="array" ref="W5377">IF(SUM(LEN(B5377:V5377))=0,"",IF(OR(OR(ISBLANK(F5377),SUM(LEN(C5377),LEN(D5377))=0),AND(NOT(E5377="Unknown"),ISBLANK(J5377)),AND(NOT(O5377="Unknown"),ISBLANK(R5377))),"Missing Information", INDEX(Table15[Entire Service Line Classification], MATCH(SUMIFS(Table15[Unique ID],Table15[System-Owned Portion],E5377,Table15[If Material Anything Other than "Lead" in Column E,Was Material Ever Previously Lead?],G5377,Table15[Customer-Owned Portion],O5377),Table15[Unique ID],0),0)))</f>
        <v/>
      </c>
      <c r="X5377"/>
    </row>
    <row r="5378" spans="2:24" x14ac:dyDescent="0.25">
      <c r="B5378" s="146"/>
      <c r="C5378" s="31"/>
      <c r="D5378" s="31"/>
      <c r="E5378" s="44"/>
      <c r="F5378" s="43"/>
      <c r="G5378" s="84"/>
      <c r="H5378" s="31"/>
      <c r="I5378" s="205"/>
      <c r="J5378" s="84"/>
      <c r="K5378" s="31"/>
      <c r="L5378" s="31"/>
      <c r="M5378" s="169"/>
      <c r="N5378" s="148"/>
      <c r="O5378" s="106"/>
      <c r="P5378" s="43"/>
      <c r="Q5378" s="205"/>
      <c r="R5378" s="84"/>
      <c r="S5378" s="31"/>
      <c r="T5378" s="31"/>
      <c r="U5378" s="169"/>
      <c r="V5378" s="150"/>
      <c r="W5378" s="141" t="str" cm="1">
        <f t="array" ref="W5378">IF(SUM(LEN(B5378:V5378))=0,"",IF(OR(OR(ISBLANK(F5378),SUM(LEN(C5378),LEN(D5378))=0),AND(NOT(E5378="Unknown"),ISBLANK(J5378)),AND(NOT(O5378="Unknown"),ISBLANK(R5378))),"Missing Information", INDEX(Table15[Entire Service Line Classification], MATCH(SUMIFS(Table15[Unique ID],Table15[System-Owned Portion],E5378,Table15[If Material Anything Other than "Lead" in Column E,Was Material Ever Previously Lead?],G5378,Table15[Customer-Owned Portion],O5378),Table15[Unique ID],0),0)))</f>
        <v/>
      </c>
      <c r="X5378"/>
    </row>
    <row r="5379" spans="2:24" x14ac:dyDescent="0.25">
      <c r="B5379" s="146"/>
      <c r="C5379" s="31"/>
      <c r="D5379" s="31"/>
      <c r="E5379" s="44"/>
      <c r="F5379" s="43"/>
      <c r="G5379" s="84"/>
      <c r="H5379" s="31"/>
      <c r="I5379" s="205"/>
      <c r="J5379" s="84"/>
      <c r="K5379" s="31"/>
      <c r="L5379" s="31"/>
      <c r="M5379" s="169"/>
      <c r="N5379" s="148"/>
      <c r="O5379" s="106"/>
      <c r="P5379" s="43"/>
      <c r="Q5379" s="205"/>
      <c r="R5379" s="84"/>
      <c r="S5379" s="31"/>
      <c r="T5379" s="31"/>
      <c r="U5379" s="169"/>
      <c r="V5379" s="150"/>
      <c r="W5379" s="141" t="str" cm="1">
        <f t="array" ref="W5379">IF(SUM(LEN(B5379:V5379))=0,"",IF(OR(OR(ISBLANK(F5379),SUM(LEN(C5379),LEN(D5379))=0),AND(NOT(E5379="Unknown"),ISBLANK(J5379)),AND(NOT(O5379="Unknown"),ISBLANK(R5379))),"Missing Information", INDEX(Table15[Entire Service Line Classification], MATCH(SUMIFS(Table15[Unique ID],Table15[System-Owned Portion],E5379,Table15[If Material Anything Other than "Lead" in Column E,Was Material Ever Previously Lead?],G5379,Table15[Customer-Owned Portion],O5379),Table15[Unique ID],0),0)))</f>
        <v/>
      </c>
      <c r="X5379"/>
    </row>
    <row r="5380" spans="2:24" x14ac:dyDescent="0.25">
      <c r="B5380" s="146"/>
      <c r="C5380" s="31"/>
      <c r="D5380" s="31"/>
      <c r="E5380" s="44"/>
      <c r="F5380" s="43"/>
      <c r="G5380" s="84"/>
      <c r="H5380" s="31"/>
      <c r="I5380" s="205"/>
      <c r="J5380" s="84"/>
      <c r="K5380" s="31"/>
      <c r="L5380" s="31"/>
      <c r="M5380" s="169"/>
      <c r="N5380" s="148"/>
      <c r="O5380" s="106"/>
      <c r="P5380" s="43"/>
      <c r="Q5380" s="205"/>
      <c r="R5380" s="84"/>
      <c r="S5380" s="31"/>
      <c r="T5380" s="31"/>
      <c r="U5380" s="169"/>
      <c r="V5380" s="150"/>
      <c r="W5380" s="141" t="str" cm="1">
        <f t="array" ref="W5380">IF(SUM(LEN(B5380:V5380))=0,"",IF(OR(OR(ISBLANK(F5380),SUM(LEN(C5380),LEN(D5380))=0),AND(NOT(E5380="Unknown"),ISBLANK(J5380)),AND(NOT(O5380="Unknown"),ISBLANK(R5380))),"Missing Information", INDEX(Table15[Entire Service Line Classification], MATCH(SUMIFS(Table15[Unique ID],Table15[System-Owned Portion],E5380,Table15[If Material Anything Other than "Lead" in Column E,Was Material Ever Previously Lead?],G5380,Table15[Customer-Owned Portion],O5380),Table15[Unique ID],0),0)))</f>
        <v/>
      </c>
      <c r="X5380"/>
    </row>
    <row r="5381" spans="2:24" x14ac:dyDescent="0.25">
      <c r="B5381" s="146"/>
      <c r="C5381" s="31"/>
      <c r="D5381" s="31"/>
      <c r="E5381" s="44"/>
      <c r="F5381" s="43"/>
      <c r="G5381" s="84"/>
      <c r="H5381" s="31"/>
      <c r="I5381" s="205"/>
      <c r="J5381" s="84"/>
      <c r="K5381" s="31"/>
      <c r="L5381" s="31"/>
      <c r="M5381" s="169"/>
      <c r="N5381" s="148"/>
      <c r="O5381" s="106"/>
      <c r="P5381" s="43"/>
      <c r="Q5381" s="205"/>
      <c r="R5381" s="84"/>
      <c r="S5381" s="31"/>
      <c r="T5381" s="31"/>
      <c r="U5381" s="169"/>
      <c r="V5381" s="150"/>
      <c r="W5381" s="141" t="str" cm="1">
        <f t="array" ref="W5381">IF(SUM(LEN(B5381:V5381))=0,"",IF(OR(OR(ISBLANK(F5381),SUM(LEN(C5381),LEN(D5381))=0),AND(NOT(E5381="Unknown"),ISBLANK(J5381)),AND(NOT(O5381="Unknown"),ISBLANK(R5381))),"Missing Information", INDEX(Table15[Entire Service Line Classification], MATCH(SUMIFS(Table15[Unique ID],Table15[System-Owned Portion],E5381,Table15[If Material Anything Other than "Lead" in Column E,Was Material Ever Previously Lead?],G5381,Table15[Customer-Owned Portion],O5381),Table15[Unique ID],0),0)))</f>
        <v/>
      </c>
      <c r="X5381"/>
    </row>
    <row r="5382" spans="2:24" x14ac:dyDescent="0.25">
      <c r="B5382" s="146"/>
      <c r="C5382" s="31"/>
      <c r="D5382" s="31"/>
      <c r="E5382" s="44"/>
      <c r="F5382" s="43"/>
      <c r="G5382" s="84"/>
      <c r="H5382" s="31"/>
      <c r="I5382" s="205"/>
      <c r="J5382" s="84"/>
      <c r="K5382" s="31"/>
      <c r="L5382" s="31"/>
      <c r="M5382" s="169"/>
      <c r="N5382" s="148"/>
      <c r="O5382" s="106"/>
      <c r="P5382" s="43"/>
      <c r="Q5382" s="205"/>
      <c r="R5382" s="84"/>
      <c r="S5382" s="31"/>
      <c r="T5382" s="31"/>
      <c r="U5382" s="169"/>
      <c r="V5382" s="150"/>
      <c r="W5382" s="141" t="str" cm="1">
        <f t="array" ref="W5382">IF(SUM(LEN(B5382:V5382))=0,"",IF(OR(OR(ISBLANK(F5382),SUM(LEN(C5382),LEN(D5382))=0),AND(NOT(E5382="Unknown"),ISBLANK(J5382)),AND(NOT(O5382="Unknown"),ISBLANK(R5382))),"Missing Information", INDEX(Table15[Entire Service Line Classification], MATCH(SUMIFS(Table15[Unique ID],Table15[System-Owned Portion],E5382,Table15[If Material Anything Other than "Lead" in Column E,Was Material Ever Previously Lead?],G5382,Table15[Customer-Owned Portion],O5382),Table15[Unique ID],0),0)))</f>
        <v/>
      </c>
      <c r="X5382"/>
    </row>
    <row r="5383" spans="2:24" x14ac:dyDescent="0.25">
      <c r="B5383" s="146"/>
      <c r="C5383" s="31"/>
      <c r="D5383" s="31"/>
      <c r="E5383" s="44"/>
      <c r="F5383" s="43"/>
      <c r="G5383" s="84"/>
      <c r="H5383" s="31"/>
      <c r="I5383" s="205"/>
      <c r="J5383" s="84"/>
      <c r="K5383" s="31"/>
      <c r="L5383" s="31"/>
      <c r="M5383" s="169"/>
      <c r="N5383" s="148"/>
      <c r="O5383" s="106"/>
      <c r="P5383" s="43"/>
      <c r="Q5383" s="205"/>
      <c r="R5383" s="84"/>
      <c r="S5383" s="31"/>
      <c r="T5383" s="31"/>
      <c r="U5383" s="169"/>
      <c r="V5383" s="150"/>
      <c r="W5383" s="141" t="str" cm="1">
        <f t="array" ref="W5383">IF(SUM(LEN(B5383:V5383))=0,"",IF(OR(OR(ISBLANK(F5383),SUM(LEN(C5383),LEN(D5383))=0),AND(NOT(E5383="Unknown"),ISBLANK(J5383)),AND(NOT(O5383="Unknown"),ISBLANK(R5383))),"Missing Information", INDEX(Table15[Entire Service Line Classification], MATCH(SUMIFS(Table15[Unique ID],Table15[System-Owned Portion],E5383,Table15[If Material Anything Other than "Lead" in Column E,Was Material Ever Previously Lead?],G5383,Table15[Customer-Owned Portion],O5383),Table15[Unique ID],0),0)))</f>
        <v/>
      </c>
      <c r="X5383"/>
    </row>
    <row r="5384" spans="2:24" x14ac:dyDescent="0.25">
      <c r="B5384" s="146"/>
      <c r="C5384" s="31"/>
      <c r="D5384" s="31"/>
      <c r="E5384" s="44"/>
      <c r="F5384" s="43"/>
      <c r="G5384" s="84"/>
      <c r="H5384" s="31"/>
      <c r="I5384" s="205"/>
      <c r="J5384" s="84"/>
      <c r="K5384" s="31"/>
      <c r="L5384" s="31"/>
      <c r="M5384" s="169"/>
      <c r="N5384" s="148"/>
      <c r="O5384" s="106"/>
      <c r="P5384" s="43"/>
      <c r="Q5384" s="205"/>
      <c r="R5384" s="84"/>
      <c r="S5384" s="31"/>
      <c r="T5384" s="31"/>
      <c r="U5384" s="169"/>
      <c r="V5384" s="150"/>
      <c r="W5384" s="141" t="str" cm="1">
        <f t="array" ref="W5384">IF(SUM(LEN(B5384:V5384))=0,"",IF(OR(OR(ISBLANK(F5384),SUM(LEN(C5384),LEN(D5384))=0),AND(NOT(E5384="Unknown"),ISBLANK(J5384)),AND(NOT(O5384="Unknown"),ISBLANK(R5384))),"Missing Information", INDEX(Table15[Entire Service Line Classification], MATCH(SUMIFS(Table15[Unique ID],Table15[System-Owned Portion],E5384,Table15[If Material Anything Other than "Lead" in Column E,Was Material Ever Previously Lead?],G5384,Table15[Customer-Owned Portion],O5384),Table15[Unique ID],0),0)))</f>
        <v/>
      </c>
      <c r="X5384"/>
    </row>
    <row r="5385" spans="2:24" x14ac:dyDescent="0.25">
      <c r="B5385" s="146"/>
      <c r="C5385" s="31"/>
      <c r="D5385" s="31"/>
      <c r="E5385" s="44"/>
      <c r="F5385" s="43"/>
      <c r="G5385" s="84"/>
      <c r="H5385" s="31"/>
      <c r="I5385" s="205"/>
      <c r="J5385" s="84"/>
      <c r="K5385" s="31"/>
      <c r="L5385" s="31"/>
      <c r="M5385" s="169"/>
      <c r="N5385" s="148"/>
      <c r="O5385" s="106"/>
      <c r="P5385" s="43"/>
      <c r="Q5385" s="205"/>
      <c r="R5385" s="84"/>
      <c r="S5385" s="31"/>
      <c r="T5385" s="31"/>
      <c r="U5385" s="169"/>
      <c r="V5385" s="150"/>
      <c r="W5385" s="141" t="str" cm="1">
        <f t="array" ref="W5385">IF(SUM(LEN(B5385:V5385))=0,"",IF(OR(OR(ISBLANK(F5385),SUM(LEN(C5385),LEN(D5385))=0),AND(NOT(E5385="Unknown"),ISBLANK(J5385)),AND(NOT(O5385="Unknown"),ISBLANK(R5385))),"Missing Information", INDEX(Table15[Entire Service Line Classification], MATCH(SUMIFS(Table15[Unique ID],Table15[System-Owned Portion],E5385,Table15[If Material Anything Other than "Lead" in Column E,Was Material Ever Previously Lead?],G5385,Table15[Customer-Owned Portion],O5385),Table15[Unique ID],0),0)))</f>
        <v/>
      </c>
      <c r="X5385"/>
    </row>
    <row r="5386" spans="2:24" x14ac:dyDescent="0.25">
      <c r="B5386" s="146"/>
      <c r="C5386" s="31"/>
      <c r="D5386" s="31"/>
      <c r="E5386" s="44"/>
      <c r="F5386" s="43"/>
      <c r="G5386" s="84"/>
      <c r="H5386" s="31"/>
      <c r="I5386" s="205"/>
      <c r="J5386" s="84"/>
      <c r="K5386" s="31"/>
      <c r="L5386" s="31"/>
      <c r="M5386" s="169"/>
      <c r="N5386" s="148"/>
      <c r="O5386" s="106"/>
      <c r="P5386" s="43"/>
      <c r="Q5386" s="205"/>
      <c r="R5386" s="84"/>
      <c r="S5386" s="31"/>
      <c r="T5386" s="31"/>
      <c r="U5386" s="169"/>
      <c r="V5386" s="150"/>
      <c r="W5386" s="141" t="str" cm="1">
        <f t="array" ref="W5386">IF(SUM(LEN(B5386:V5386))=0,"",IF(OR(OR(ISBLANK(F5386),SUM(LEN(C5386),LEN(D5386))=0),AND(NOT(E5386="Unknown"),ISBLANK(J5386)),AND(NOT(O5386="Unknown"),ISBLANK(R5386))),"Missing Information", INDEX(Table15[Entire Service Line Classification], MATCH(SUMIFS(Table15[Unique ID],Table15[System-Owned Portion],E5386,Table15[If Material Anything Other than "Lead" in Column E,Was Material Ever Previously Lead?],G5386,Table15[Customer-Owned Portion],O5386),Table15[Unique ID],0),0)))</f>
        <v/>
      </c>
      <c r="X5386"/>
    </row>
    <row r="5387" spans="2:24" x14ac:dyDescent="0.25">
      <c r="B5387" s="146"/>
      <c r="C5387" s="31"/>
      <c r="D5387" s="31"/>
      <c r="E5387" s="44"/>
      <c r="F5387" s="43"/>
      <c r="G5387" s="84"/>
      <c r="H5387" s="31"/>
      <c r="I5387" s="205"/>
      <c r="J5387" s="84"/>
      <c r="K5387" s="31"/>
      <c r="L5387" s="31"/>
      <c r="M5387" s="169"/>
      <c r="N5387" s="148"/>
      <c r="O5387" s="106"/>
      <c r="P5387" s="43"/>
      <c r="Q5387" s="205"/>
      <c r="R5387" s="84"/>
      <c r="S5387" s="31"/>
      <c r="T5387" s="31"/>
      <c r="U5387" s="169"/>
      <c r="V5387" s="150"/>
      <c r="W5387" s="141" t="str" cm="1">
        <f t="array" ref="W5387">IF(SUM(LEN(B5387:V5387))=0,"",IF(OR(OR(ISBLANK(F5387),SUM(LEN(C5387),LEN(D5387))=0),AND(NOT(E5387="Unknown"),ISBLANK(J5387)),AND(NOT(O5387="Unknown"),ISBLANK(R5387))),"Missing Information", INDEX(Table15[Entire Service Line Classification], MATCH(SUMIFS(Table15[Unique ID],Table15[System-Owned Portion],E5387,Table15[If Material Anything Other than "Lead" in Column E,Was Material Ever Previously Lead?],G5387,Table15[Customer-Owned Portion],O5387),Table15[Unique ID],0),0)))</f>
        <v/>
      </c>
      <c r="X5387"/>
    </row>
    <row r="5388" spans="2:24" x14ac:dyDescent="0.25">
      <c r="B5388" s="146"/>
      <c r="C5388" s="31"/>
      <c r="D5388" s="31"/>
      <c r="E5388" s="44"/>
      <c r="F5388" s="43"/>
      <c r="G5388" s="84"/>
      <c r="H5388" s="31"/>
      <c r="I5388" s="205"/>
      <c r="J5388" s="84"/>
      <c r="K5388" s="31"/>
      <c r="L5388" s="31"/>
      <c r="M5388" s="169"/>
      <c r="N5388" s="148"/>
      <c r="O5388" s="106"/>
      <c r="P5388" s="43"/>
      <c r="Q5388" s="205"/>
      <c r="R5388" s="84"/>
      <c r="S5388" s="31"/>
      <c r="T5388" s="31"/>
      <c r="U5388" s="169"/>
      <c r="V5388" s="150"/>
      <c r="W5388" s="141" t="str" cm="1">
        <f t="array" ref="W5388">IF(SUM(LEN(B5388:V5388))=0,"",IF(OR(OR(ISBLANK(F5388),SUM(LEN(C5388),LEN(D5388))=0),AND(NOT(E5388="Unknown"),ISBLANK(J5388)),AND(NOT(O5388="Unknown"),ISBLANK(R5388))),"Missing Information", INDEX(Table15[Entire Service Line Classification], MATCH(SUMIFS(Table15[Unique ID],Table15[System-Owned Portion],E5388,Table15[If Material Anything Other than "Lead" in Column E,Was Material Ever Previously Lead?],G5388,Table15[Customer-Owned Portion],O5388),Table15[Unique ID],0),0)))</f>
        <v/>
      </c>
      <c r="X5388"/>
    </row>
    <row r="5389" spans="2:24" x14ac:dyDescent="0.25">
      <c r="B5389" s="146"/>
      <c r="C5389" s="31"/>
      <c r="D5389" s="31"/>
      <c r="E5389" s="44"/>
      <c r="F5389" s="43"/>
      <c r="G5389" s="84"/>
      <c r="H5389" s="31"/>
      <c r="I5389" s="205"/>
      <c r="J5389" s="84"/>
      <c r="K5389" s="31"/>
      <c r="L5389" s="31"/>
      <c r="M5389" s="169"/>
      <c r="N5389" s="148"/>
      <c r="O5389" s="106"/>
      <c r="P5389" s="43"/>
      <c r="Q5389" s="205"/>
      <c r="R5389" s="84"/>
      <c r="S5389" s="31"/>
      <c r="T5389" s="31"/>
      <c r="U5389" s="169"/>
      <c r="V5389" s="150"/>
      <c r="W5389" s="141" t="str" cm="1">
        <f t="array" ref="W5389">IF(SUM(LEN(B5389:V5389))=0,"",IF(OR(OR(ISBLANK(F5389),SUM(LEN(C5389),LEN(D5389))=0),AND(NOT(E5389="Unknown"),ISBLANK(J5389)),AND(NOT(O5389="Unknown"),ISBLANK(R5389))),"Missing Information", INDEX(Table15[Entire Service Line Classification], MATCH(SUMIFS(Table15[Unique ID],Table15[System-Owned Portion],E5389,Table15[If Material Anything Other than "Lead" in Column E,Was Material Ever Previously Lead?],G5389,Table15[Customer-Owned Portion],O5389),Table15[Unique ID],0),0)))</f>
        <v/>
      </c>
      <c r="X5389"/>
    </row>
    <row r="5390" spans="2:24" x14ac:dyDescent="0.25">
      <c r="B5390" s="146"/>
      <c r="C5390" s="31"/>
      <c r="D5390" s="31"/>
      <c r="E5390" s="44"/>
      <c r="F5390" s="43"/>
      <c r="G5390" s="84"/>
      <c r="H5390" s="31"/>
      <c r="I5390" s="205"/>
      <c r="J5390" s="84"/>
      <c r="K5390" s="31"/>
      <c r="L5390" s="31"/>
      <c r="M5390" s="169"/>
      <c r="N5390" s="148"/>
      <c r="O5390" s="106"/>
      <c r="P5390" s="43"/>
      <c r="Q5390" s="205"/>
      <c r="R5390" s="84"/>
      <c r="S5390" s="31"/>
      <c r="T5390" s="31"/>
      <c r="U5390" s="169"/>
      <c r="V5390" s="150"/>
      <c r="W5390" s="141" t="str" cm="1">
        <f t="array" ref="W5390">IF(SUM(LEN(B5390:V5390))=0,"",IF(OR(OR(ISBLANK(F5390),SUM(LEN(C5390),LEN(D5390))=0),AND(NOT(E5390="Unknown"),ISBLANK(J5390)),AND(NOT(O5390="Unknown"),ISBLANK(R5390))),"Missing Information", INDEX(Table15[Entire Service Line Classification], MATCH(SUMIFS(Table15[Unique ID],Table15[System-Owned Portion],E5390,Table15[If Material Anything Other than "Lead" in Column E,Was Material Ever Previously Lead?],G5390,Table15[Customer-Owned Portion],O5390),Table15[Unique ID],0),0)))</f>
        <v/>
      </c>
      <c r="X5390"/>
    </row>
    <row r="5391" spans="2:24" x14ac:dyDescent="0.25">
      <c r="B5391" s="146"/>
      <c r="C5391" s="31"/>
      <c r="D5391" s="31"/>
      <c r="E5391" s="44"/>
      <c r="F5391" s="43"/>
      <c r="G5391" s="84"/>
      <c r="H5391" s="31"/>
      <c r="I5391" s="205"/>
      <c r="J5391" s="84"/>
      <c r="K5391" s="31"/>
      <c r="L5391" s="31"/>
      <c r="M5391" s="169"/>
      <c r="N5391" s="148"/>
      <c r="O5391" s="106"/>
      <c r="P5391" s="43"/>
      <c r="Q5391" s="205"/>
      <c r="R5391" s="84"/>
      <c r="S5391" s="31"/>
      <c r="T5391" s="31"/>
      <c r="U5391" s="169"/>
      <c r="V5391" s="150"/>
      <c r="W5391" s="141" t="str" cm="1">
        <f t="array" ref="W5391">IF(SUM(LEN(B5391:V5391))=0,"",IF(OR(OR(ISBLANK(F5391),SUM(LEN(C5391),LEN(D5391))=0),AND(NOT(E5391="Unknown"),ISBLANK(J5391)),AND(NOT(O5391="Unknown"),ISBLANK(R5391))),"Missing Information", INDEX(Table15[Entire Service Line Classification], MATCH(SUMIFS(Table15[Unique ID],Table15[System-Owned Portion],E5391,Table15[If Material Anything Other than "Lead" in Column E,Was Material Ever Previously Lead?],G5391,Table15[Customer-Owned Portion],O5391),Table15[Unique ID],0),0)))</f>
        <v/>
      </c>
      <c r="X5391"/>
    </row>
    <row r="5392" spans="2:24" x14ac:dyDescent="0.25">
      <c r="B5392" s="146"/>
      <c r="C5392" s="31"/>
      <c r="D5392" s="31"/>
      <c r="E5392" s="44"/>
      <c r="F5392" s="43"/>
      <c r="G5392" s="84"/>
      <c r="H5392" s="31"/>
      <c r="I5392" s="205"/>
      <c r="J5392" s="84"/>
      <c r="K5392" s="31"/>
      <c r="L5392" s="31"/>
      <c r="M5392" s="169"/>
      <c r="N5392" s="148"/>
      <c r="O5392" s="106"/>
      <c r="P5392" s="43"/>
      <c r="Q5392" s="205"/>
      <c r="R5392" s="84"/>
      <c r="S5392" s="31"/>
      <c r="T5392" s="31"/>
      <c r="U5392" s="169"/>
      <c r="V5392" s="150"/>
      <c r="W5392" s="141" t="str" cm="1">
        <f t="array" ref="W5392">IF(SUM(LEN(B5392:V5392))=0,"",IF(OR(OR(ISBLANK(F5392),SUM(LEN(C5392),LEN(D5392))=0),AND(NOT(E5392="Unknown"),ISBLANK(J5392)),AND(NOT(O5392="Unknown"),ISBLANK(R5392))),"Missing Information", INDEX(Table15[Entire Service Line Classification], MATCH(SUMIFS(Table15[Unique ID],Table15[System-Owned Portion],E5392,Table15[If Material Anything Other than "Lead" in Column E,Was Material Ever Previously Lead?],G5392,Table15[Customer-Owned Portion],O5392),Table15[Unique ID],0),0)))</f>
        <v/>
      </c>
      <c r="X5392"/>
    </row>
    <row r="5393" spans="2:24" x14ac:dyDescent="0.25">
      <c r="B5393" s="146"/>
      <c r="C5393" s="31"/>
      <c r="D5393" s="31"/>
      <c r="E5393" s="44"/>
      <c r="F5393" s="43"/>
      <c r="G5393" s="84"/>
      <c r="H5393" s="31"/>
      <c r="I5393" s="205"/>
      <c r="J5393" s="84"/>
      <c r="K5393" s="31"/>
      <c r="L5393" s="31"/>
      <c r="M5393" s="169"/>
      <c r="N5393" s="148"/>
      <c r="O5393" s="106"/>
      <c r="P5393" s="43"/>
      <c r="Q5393" s="205"/>
      <c r="R5393" s="84"/>
      <c r="S5393" s="31"/>
      <c r="T5393" s="31"/>
      <c r="U5393" s="169"/>
      <c r="V5393" s="150"/>
      <c r="W5393" s="141" t="str" cm="1">
        <f t="array" ref="W5393">IF(SUM(LEN(B5393:V5393))=0,"",IF(OR(OR(ISBLANK(F5393),SUM(LEN(C5393),LEN(D5393))=0),AND(NOT(E5393="Unknown"),ISBLANK(J5393)),AND(NOT(O5393="Unknown"),ISBLANK(R5393))),"Missing Information", INDEX(Table15[Entire Service Line Classification], MATCH(SUMIFS(Table15[Unique ID],Table15[System-Owned Portion],E5393,Table15[If Material Anything Other than "Lead" in Column E,Was Material Ever Previously Lead?],G5393,Table15[Customer-Owned Portion],O5393),Table15[Unique ID],0),0)))</f>
        <v/>
      </c>
      <c r="X5393"/>
    </row>
    <row r="5394" spans="2:24" x14ac:dyDescent="0.25">
      <c r="B5394" s="146"/>
      <c r="C5394" s="31"/>
      <c r="D5394" s="31"/>
      <c r="E5394" s="44"/>
      <c r="F5394" s="43"/>
      <c r="G5394" s="84"/>
      <c r="H5394" s="31"/>
      <c r="I5394" s="205"/>
      <c r="J5394" s="84"/>
      <c r="K5394" s="31"/>
      <c r="L5394" s="31"/>
      <c r="M5394" s="169"/>
      <c r="N5394" s="148"/>
      <c r="O5394" s="106"/>
      <c r="P5394" s="43"/>
      <c r="Q5394" s="205"/>
      <c r="R5394" s="84"/>
      <c r="S5394" s="31"/>
      <c r="T5394" s="31"/>
      <c r="U5394" s="169"/>
      <c r="V5394" s="150"/>
      <c r="W5394" s="141" t="str" cm="1">
        <f t="array" ref="W5394">IF(SUM(LEN(B5394:V5394))=0,"",IF(OR(OR(ISBLANK(F5394),SUM(LEN(C5394),LEN(D5394))=0),AND(NOT(E5394="Unknown"),ISBLANK(J5394)),AND(NOT(O5394="Unknown"),ISBLANK(R5394))),"Missing Information", INDEX(Table15[Entire Service Line Classification], MATCH(SUMIFS(Table15[Unique ID],Table15[System-Owned Portion],E5394,Table15[If Material Anything Other than "Lead" in Column E,Was Material Ever Previously Lead?],G5394,Table15[Customer-Owned Portion],O5394),Table15[Unique ID],0),0)))</f>
        <v/>
      </c>
      <c r="X5394"/>
    </row>
    <row r="5395" spans="2:24" x14ac:dyDescent="0.25">
      <c r="B5395" s="146"/>
      <c r="C5395" s="31"/>
      <c r="D5395" s="31"/>
      <c r="E5395" s="44"/>
      <c r="F5395" s="43"/>
      <c r="G5395" s="84"/>
      <c r="H5395" s="31"/>
      <c r="I5395" s="205"/>
      <c r="J5395" s="84"/>
      <c r="K5395" s="31"/>
      <c r="L5395" s="31"/>
      <c r="M5395" s="169"/>
      <c r="N5395" s="148"/>
      <c r="O5395" s="106"/>
      <c r="P5395" s="43"/>
      <c r="Q5395" s="205"/>
      <c r="R5395" s="84"/>
      <c r="S5395" s="31"/>
      <c r="T5395" s="31"/>
      <c r="U5395" s="169"/>
      <c r="V5395" s="150"/>
      <c r="W5395" s="141" t="str" cm="1">
        <f t="array" ref="W5395">IF(SUM(LEN(B5395:V5395))=0,"",IF(OR(OR(ISBLANK(F5395),SUM(LEN(C5395),LEN(D5395))=0),AND(NOT(E5395="Unknown"),ISBLANK(J5395)),AND(NOT(O5395="Unknown"),ISBLANK(R5395))),"Missing Information", INDEX(Table15[Entire Service Line Classification], MATCH(SUMIFS(Table15[Unique ID],Table15[System-Owned Portion],E5395,Table15[If Material Anything Other than "Lead" in Column E,Was Material Ever Previously Lead?],G5395,Table15[Customer-Owned Portion],O5395),Table15[Unique ID],0),0)))</f>
        <v/>
      </c>
      <c r="X5395"/>
    </row>
    <row r="5396" spans="2:24" x14ac:dyDescent="0.25">
      <c r="B5396" s="146"/>
      <c r="C5396" s="31"/>
      <c r="D5396" s="31"/>
      <c r="E5396" s="44"/>
      <c r="F5396" s="43"/>
      <c r="G5396" s="84"/>
      <c r="H5396" s="31"/>
      <c r="I5396" s="205"/>
      <c r="J5396" s="84"/>
      <c r="K5396" s="31"/>
      <c r="L5396" s="31"/>
      <c r="M5396" s="169"/>
      <c r="N5396" s="148"/>
      <c r="O5396" s="106"/>
      <c r="P5396" s="43"/>
      <c r="Q5396" s="205"/>
      <c r="R5396" s="84"/>
      <c r="S5396" s="31"/>
      <c r="T5396" s="31"/>
      <c r="U5396" s="169"/>
      <c r="V5396" s="150"/>
      <c r="W5396" s="141" t="str" cm="1">
        <f t="array" ref="W5396">IF(SUM(LEN(B5396:V5396))=0,"",IF(OR(OR(ISBLANK(F5396),SUM(LEN(C5396),LEN(D5396))=0),AND(NOT(E5396="Unknown"),ISBLANK(J5396)),AND(NOT(O5396="Unknown"),ISBLANK(R5396))),"Missing Information", INDEX(Table15[Entire Service Line Classification], MATCH(SUMIFS(Table15[Unique ID],Table15[System-Owned Portion],E5396,Table15[If Material Anything Other than "Lead" in Column E,Was Material Ever Previously Lead?],G5396,Table15[Customer-Owned Portion],O5396),Table15[Unique ID],0),0)))</f>
        <v/>
      </c>
      <c r="X5396"/>
    </row>
    <row r="5397" spans="2:24" x14ac:dyDescent="0.25">
      <c r="B5397" s="146"/>
      <c r="C5397" s="31"/>
      <c r="D5397" s="31"/>
      <c r="E5397" s="44"/>
      <c r="F5397" s="43"/>
      <c r="G5397" s="84"/>
      <c r="H5397" s="31"/>
      <c r="I5397" s="205"/>
      <c r="J5397" s="84"/>
      <c r="K5397" s="31"/>
      <c r="L5397" s="31"/>
      <c r="M5397" s="169"/>
      <c r="N5397" s="148"/>
      <c r="O5397" s="106"/>
      <c r="P5397" s="43"/>
      <c r="Q5397" s="205"/>
      <c r="R5397" s="84"/>
      <c r="S5397" s="31"/>
      <c r="T5397" s="31"/>
      <c r="U5397" s="169"/>
      <c r="V5397" s="150"/>
      <c r="W5397" s="141" t="str" cm="1">
        <f t="array" ref="W5397">IF(SUM(LEN(B5397:V5397))=0,"",IF(OR(OR(ISBLANK(F5397),SUM(LEN(C5397),LEN(D5397))=0),AND(NOT(E5397="Unknown"),ISBLANK(J5397)),AND(NOT(O5397="Unknown"),ISBLANK(R5397))),"Missing Information", INDEX(Table15[Entire Service Line Classification], MATCH(SUMIFS(Table15[Unique ID],Table15[System-Owned Portion],E5397,Table15[If Material Anything Other than "Lead" in Column E,Was Material Ever Previously Lead?],G5397,Table15[Customer-Owned Portion],O5397),Table15[Unique ID],0),0)))</f>
        <v/>
      </c>
      <c r="X5397"/>
    </row>
    <row r="5398" spans="2:24" x14ac:dyDescent="0.25">
      <c r="B5398" s="146"/>
      <c r="C5398" s="31"/>
      <c r="D5398" s="31"/>
      <c r="E5398" s="44"/>
      <c r="F5398" s="43"/>
      <c r="G5398" s="84"/>
      <c r="H5398" s="31"/>
      <c r="I5398" s="205"/>
      <c r="J5398" s="84"/>
      <c r="K5398" s="31"/>
      <c r="L5398" s="31"/>
      <c r="M5398" s="169"/>
      <c r="N5398" s="148"/>
      <c r="O5398" s="106"/>
      <c r="P5398" s="43"/>
      <c r="Q5398" s="205"/>
      <c r="R5398" s="84"/>
      <c r="S5398" s="31"/>
      <c r="T5398" s="31"/>
      <c r="U5398" s="169"/>
      <c r="V5398" s="150"/>
      <c r="W5398" s="141" t="str" cm="1">
        <f t="array" ref="W5398">IF(SUM(LEN(B5398:V5398))=0,"",IF(OR(OR(ISBLANK(F5398),SUM(LEN(C5398),LEN(D5398))=0),AND(NOT(E5398="Unknown"),ISBLANK(J5398)),AND(NOT(O5398="Unknown"),ISBLANK(R5398))),"Missing Information", INDEX(Table15[Entire Service Line Classification], MATCH(SUMIFS(Table15[Unique ID],Table15[System-Owned Portion],E5398,Table15[If Material Anything Other than "Lead" in Column E,Was Material Ever Previously Lead?],G5398,Table15[Customer-Owned Portion],O5398),Table15[Unique ID],0),0)))</f>
        <v/>
      </c>
      <c r="X5398"/>
    </row>
    <row r="5399" spans="2:24" x14ac:dyDescent="0.25">
      <c r="B5399" s="146"/>
      <c r="C5399" s="31"/>
      <c r="D5399" s="31"/>
      <c r="E5399" s="44"/>
      <c r="F5399" s="43"/>
      <c r="G5399" s="84"/>
      <c r="H5399" s="31"/>
      <c r="I5399" s="205"/>
      <c r="J5399" s="84"/>
      <c r="K5399" s="31"/>
      <c r="L5399" s="31"/>
      <c r="M5399" s="169"/>
      <c r="N5399" s="148"/>
      <c r="O5399" s="106"/>
      <c r="P5399" s="43"/>
      <c r="Q5399" s="205"/>
      <c r="R5399" s="84"/>
      <c r="S5399" s="31"/>
      <c r="T5399" s="31"/>
      <c r="U5399" s="169"/>
      <c r="V5399" s="150"/>
      <c r="W5399" s="141" t="str" cm="1">
        <f t="array" ref="W5399">IF(SUM(LEN(B5399:V5399))=0,"",IF(OR(OR(ISBLANK(F5399),SUM(LEN(C5399),LEN(D5399))=0),AND(NOT(E5399="Unknown"),ISBLANK(J5399)),AND(NOT(O5399="Unknown"),ISBLANK(R5399))),"Missing Information", INDEX(Table15[Entire Service Line Classification], MATCH(SUMIFS(Table15[Unique ID],Table15[System-Owned Portion],E5399,Table15[If Material Anything Other than "Lead" in Column E,Was Material Ever Previously Lead?],G5399,Table15[Customer-Owned Portion],O5399),Table15[Unique ID],0),0)))</f>
        <v/>
      </c>
      <c r="X5399"/>
    </row>
    <row r="5400" spans="2:24" x14ac:dyDescent="0.25">
      <c r="B5400" s="146"/>
      <c r="C5400" s="31"/>
      <c r="D5400" s="31"/>
      <c r="E5400" s="44"/>
      <c r="F5400" s="43"/>
      <c r="G5400" s="84"/>
      <c r="H5400" s="31"/>
      <c r="I5400" s="205"/>
      <c r="J5400" s="84"/>
      <c r="K5400" s="31"/>
      <c r="L5400" s="31"/>
      <c r="M5400" s="169"/>
      <c r="N5400" s="148"/>
      <c r="O5400" s="106"/>
      <c r="P5400" s="43"/>
      <c r="Q5400" s="205"/>
      <c r="R5400" s="84"/>
      <c r="S5400" s="31"/>
      <c r="T5400" s="31"/>
      <c r="U5400" s="169"/>
      <c r="V5400" s="150"/>
      <c r="W5400" s="141" t="str" cm="1">
        <f t="array" ref="W5400">IF(SUM(LEN(B5400:V5400))=0,"",IF(OR(OR(ISBLANK(F5400),SUM(LEN(C5400),LEN(D5400))=0),AND(NOT(E5400="Unknown"),ISBLANK(J5400)),AND(NOT(O5400="Unknown"),ISBLANK(R5400))),"Missing Information", INDEX(Table15[Entire Service Line Classification], MATCH(SUMIFS(Table15[Unique ID],Table15[System-Owned Portion],E5400,Table15[If Material Anything Other than "Lead" in Column E,Was Material Ever Previously Lead?],G5400,Table15[Customer-Owned Portion],O5400),Table15[Unique ID],0),0)))</f>
        <v/>
      </c>
      <c r="X5400"/>
    </row>
    <row r="5401" spans="2:24" x14ac:dyDescent="0.25">
      <c r="B5401" s="146"/>
      <c r="C5401" s="31"/>
      <c r="D5401" s="31"/>
      <c r="E5401" s="44"/>
      <c r="F5401" s="43"/>
      <c r="G5401" s="84"/>
      <c r="H5401" s="31"/>
      <c r="I5401" s="205"/>
      <c r="J5401" s="84"/>
      <c r="K5401" s="31"/>
      <c r="L5401" s="31"/>
      <c r="M5401" s="169"/>
      <c r="N5401" s="148"/>
      <c r="O5401" s="106"/>
      <c r="P5401" s="43"/>
      <c r="Q5401" s="205"/>
      <c r="R5401" s="84"/>
      <c r="S5401" s="31"/>
      <c r="T5401" s="31"/>
      <c r="U5401" s="169"/>
      <c r="V5401" s="150"/>
      <c r="W5401" s="141" t="str" cm="1">
        <f t="array" ref="W5401">IF(SUM(LEN(B5401:V5401))=0,"",IF(OR(OR(ISBLANK(F5401),SUM(LEN(C5401),LEN(D5401))=0),AND(NOT(E5401="Unknown"),ISBLANK(J5401)),AND(NOT(O5401="Unknown"),ISBLANK(R5401))),"Missing Information", INDEX(Table15[Entire Service Line Classification], MATCH(SUMIFS(Table15[Unique ID],Table15[System-Owned Portion],E5401,Table15[If Material Anything Other than "Lead" in Column E,Was Material Ever Previously Lead?],G5401,Table15[Customer-Owned Portion],O5401),Table15[Unique ID],0),0)))</f>
        <v/>
      </c>
      <c r="X5401"/>
    </row>
    <row r="5402" spans="2:24" x14ac:dyDescent="0.25">
      <c r="B5402" s="146"/>
      <c r="C5402" s="31"/>
      <c r="D5402" s="31"/>
      <c r="E5402" s="44"/>
      <c r="F5402" s="43"/>
      <c r="G5402" s="84"/>
      <c r="H5402" s="31"/>
      <c r="I5402" s="205"/>
      <c r="J5402" s="84"/>
      <c r="K5402" s="31"/>
      <c r="L5402" s="31"/>
      <c r="M5402" s="169"/>
      <c r="N5402" s="148"/>
      <c r="O5402" s="106"/>
      <c r="P5402" s="43"/>
      <c r="Q5402" s="205"/>
      <c r="R5402" s="84"/>
      <c r="S5402" s="31"/>
      <c r="T5402" s="31"/>
      <c r="U5402" s="169"/>
      <c r="V5402" s="150"/>
      <c r="W5402" s="141" t="str" cm="1">
        <f t="array" ref="W5402">IF(SUM(LEN(B5402:V5402))=0,"",IF(OR(OR(ISBLANK(F5402),SUM(LEN(C5402),LEN(D5402))=0),AND(NOT(E5402="Unknown"),ISBLANK(J5402)),AND(NOT(O5402="Unknown"),ISBLANK(R5402))),"Missing Information", INDEX(Table15[Entire Service Line Classification], MATCH(SUMIFS(Table15[Unique ID],Table15[System-Owned Portion],E5402,Table15[If Material Anything Other than "Lead" in Column E,Was Material Ever Previously Lead?],G5402,Table15[Customer-Owned Portion],O5402),Table15[Unique ID],0),0)))</f>
        <v/>
      </c>
      <c r="X5402"/>
    </row>
    <row r="5403" spans="2:24" x14ac:dyDescent="0.25">
      <c r="B5403" s="146"/>
      <c r="C5403" s="31"/>
      <c r="D5403" s="31"/>
      <c r="E5403" s="44"/>
      <c r="F5403" s="43"/>
      <c r="G5403" s="84"/>
      <c r="H5403" s="31"/>
      <c r="I5403" s="205"/>
      <c r="J5403" s="84"/>
      <c r="K5403" s="31"/>
      <c r="L5403" s="31"/>
      <c r="M5403" s="169"/>
      <c r="N5403" s="148"/>
      <c r="O5403" s="106"/>
      <c r="P5403" s="43"/>
      <c r="Q5403" s="205"/>
      <c r="R5403" s="84"/>
      <c r="S5403" s="31"/>
      <c r="T5403" s="31"/>
      <c r="U5403" s="169"/>
      <c r="V5403" s="150"/>
      <c r="W5403" s="141" t="str" cm="1">
        <f t="array" ref="W5403">IF(SUM(LEN(B5403:V5403))=0,"",IF(OR(OR(ISBLANK(F5403),SUM(LEN(C5403),LEN(D5403))=0),AND(NOT(E5403="Unknown"),ISBLANK(J5403)),AND(NOT(O5403="Unknown"),ISBLANK(R5403))),"Missing Information", INDEX(Table15[Entire Service Line Classification], MATCH(SUMIFS(Table15[Unique ID],Table15[System-Owned Portion],E5403,Table15[If Material Anything Other than "Lead" in Column E,Was Material Ever Previously Lead?],G5403,Table15[Customer-Owned Portion],O5403),Table15[Unique ID],0),0)))</f>
        <v/>
      </c>
      <c r="X5403"/>
    </row>
    <row r="5404" spans="2:24" x14ac:dyDescent="0.25">
      <c r="B5404" s="146"/>
      <c r="C5404" s="31"/>
      <c r="D5404" s="31"/>
      <c r="E5404" s="44"/>
      <c r="F5404" s="43"/>
      <c r="G5404" s="84"/>
      <c r="H5404" s="31"/>
      <c r="I5404" s="205"/>
      <c r="J5404" s="84"/>
      <c r="K5404" s="31"/>
      <c r="L5404" s="31"/>
      <c r="M5404" s="169"/>
      <c r="N5404" s="148"/>
      <c r="O5404" s="106"/>
      <c r="P5404" s="43"/>
      <c r="Q5404" s="205"/>
      <c r="R5404" s="84"/>
      <c r="S5404" s="31"/>
      <c r="T5404" s="31"/>
      <c r="U5404" s="169"/>
      <c r="V5404" s="150"/>
      <c r="W5404" s="141" t="str" cm="1">
        <f t="array" ref="W5404">IF(SUM(LEN(B5404:V5404))=0,"",IF(OR(OR(ISBLANK(F5404),SUM(LEN(C5404),LEN(D5404))=0),AND(NOT(E5404="Unknown"),ISBLANK(J5404)),AND(NOT(O5404="Unknown"),ISBLANK(R5404))),"Missing Information", INDEX(Table15[Entire Service Line Classification], MATCH(SUMIFS(Table15[Unique ID],Table15[System-Owned Portion],E5404,Table15[If Material Anything Other than "Lead" in Column E,Was Material Ever Previously Lead?],G5404,Table15[Customer-Owned Portion],O5404),Table15[Unique ID],0),0)))</f>
        <v/>
      </c>
      <c r="X5404"/>
    </row>
    <row r="5405" spans="2:24" x14ac:dyDescent="0.25">
      <c r="B5405" s="146"/>
      <c r="C5405" s="31"/>
      <c r="D5405" s="31"/>
      <c r="E5405" s="44"/>
      <c r="F5405" s="43"/>
      <c r="G5405" s="84"/>
      <c r="H5405" s="31"/>
      <c r="I5405" s="205"/>
      <c r="J5405" s="84"/>
      <c r="K5405" s="31"/>
      <c r="L5405" s="31"/>
      <c r="M5405" s="169"/>
      <c r="N5405" s="148"/>
      <c r="O5405" s="106"/>
      <c r="P5405" s="43"/>
      <c r="Q5405" s="205"/>
      <c r="R5405" s="84"/>
      <c r="S5405" s="31"/>
      <c r="T5405" s="31"/>
      <c r="U5405" s="169"/>
      <c r="V5405" s="150"/>
      <c r="W5405" s="141" t="str" cm="1">
        <f t="array" ref="W5405">IF(SUM(LEN(B5405:V5405))=0,"",IF(OR(OR(ISBLANK(F5405),SUM(LEN(C5405),LEN(D5405))=0),AND(NOT(E5405="Unknown"),ISBLANK(J5405)),AND(NOT(O5405="Unknown"),ISBLANK(R5405))),"Missing Information", INDEX(Table15[Entire Service Line Classification], MATCH(SUMIFS(Table15[Unique ID],Table15[System-Owned Portion],E5405,Table15[If Material Anything Other than "Lead" in Column E,Was Material Ever Previously Lead?],G5405,Table15[Customer-Owned Portion],O5405),Table15[Unique ID],0),0)))</f>
        <v/>
      </c>
      <c r="X5405"/>
    </row>
    <row r="5406" spans="2:24" x14ac:dyDescent="0.25">
      <c r="B5406" s="146"/>
      <c r="C5406" s="31"/>
      <c r="D5406" s="31"/>
      <c r="E5406" s="44"/>
      <c r="F5406" s="43"/>
      <c r="G5406" s="84"/>
      <c r="H5406" s="31"/>
      <c r="I5406" s="205"/>
      <c r="J5406" s="84"/>
      <c r="K5406" s="31"/>
      <c r="L5406" s="31"/>
      <c r="M5406" s="169"/>
      <c r="N5406" s="148"/>
      <c r="O5406" s="106"/>
      <c r="P5406" s="43"/>
      <c r="Q5406" s="205"/>
      <c r="R5406" s="84"/>
      <c r="S5406" s="31"/>
      <c r="T5406" s="31"/>
      <c r="U5406" s="169"/>
      <c r="V5406" s="150"/>
      <c r="W5406" s="141" t="str" cm="1">
        <f t="array" ref="W5406">IF(SUM(LEN(B5406:V5406))=0,"",IF(OR(OR(ISBLANK(F5406),SUM(LEN(C5406),LEN(D5406))=0),AND(NOT(E5406="Unknown"),ISBLANK(J5406)),AND(NOT(O5406="Unknown"),ISBLANK(R5406))),"Missing Information", INDEX(Table15[Entire Service Line Classification], MATCH(SUMIFS(Table15[Unique ID],Table15[System-Owned Portion],E5406,Table15[If Material Anything Other than "Lead" in Column E,Was Material Ever Previously Lead?],G5406,Table15[Customer-Owned Portion],O5406),Table15[Unique ID],0),0)))</f>
        <v/>
      </c>
      <c r="X5406"/>
    </row>
    <row r="5407" spans="2:24" x14ac:dyDescent="0.25">
      <c r="B5407" s="146"/>
      <c r="C5407" s="31"/>
      <c r="D5407" s="31"/>
      <c r="E5407" s="44"/>
      <c r="F5407" s="43"/>
      <c r="G5407" s="84"/>
      <c r="H5407" s="31"/>
      <c r="I5407" s="205"/>
      <c r="J5407" s="84"/>
      <c r="K5407" s="31"/>
      <c r="L5407" s="31"/>
      <c r="M5407" s="169"/>
      <c r="N5407" s="148"/>
      <c r="O5407" s="106"/>
      <c r="P5407" s="43"/>
      <c r="Q5407" s="205"/>
      <c r="R5407" s="84"/>
      <c r="S5407" s="31"/>
      <c r="T5407" s="31"/>
      <c r="U5407" s="169"/>
      <c r="V5407" s="150"/>
      <c r="W5407" s="141" t="str" cm="1">
        <f t="array" ref="W5407">IF(SUM(LEN(B5407:V5407))=0,"",IF(OR(OR(ISBLANK(F5407),SUM(LEN(C5407),LEN(D5407))=0),AND(NOT(E5407="Unknown"),ISBLANK(J5407)),AND(NOT(O5407="Unknown"),ISBLANK(R5407))),"Missing Information", INDEX(Table15[Entire Service Line Classification], MATCH(SUMIFS(Table15[Unique ID],Table15[System-Owned Portion],E5407,Table15[If Material Anything Other than "Lead" in Column E,Was Material Ever Previously Lead?],G5407,Table15[Customer-Owned Portion],O5407),Table15[Unique ID],0),0)))</f>
        <v/>
      </c>
      <c r="X5407"/>
    </row>
    <row r="5408" spans="2:24" x14ac:dyDescent="0.25">
      <c r="B5408" s="146"/>
      <c r="C5408" s="31"/>
      <c r="D5408" s="31"/>
      <c r="E5408" s="44"/>
      <c r="F5408" s="43"/>
      <c r="G5408" s="84"/>
      <c r="H5408" s="31"/>
      <c r="I5408" s="205"/>
      <c r="J5408" s="84"/>
      <c r="K5408" s="31"/>
      <c r="L5408" s="31"/>
      <c r="M5408" s="169"/>
      <c r="N5408" s="148"/>
      <c r="O5408" s="106"/>
      <c r="P5408" s="43"/>
      <c r="Q5408" s="205"/>
      <c r="R5408" s="84"/>
      <c r="S5408" s="31"/>
      <c r="T5408" s="31"/>
      <c r="U5408" s="169"/>
      <c r="V5408" s="150"/>
      <c r="W5408" s="141" t="str" cm="1">
        <f t="array" ref="W5408">IF(SUM(LEN(B5408:V5408))=0,"",IF(OR(OR(ISBLANK(F5408),SUM(LEN(C5408),LEN(D5408))=0),AND(NOT(E5408="Unknown"),ISBLANK(J5408)),AND(NOT(O5408="Unknown"),ISBLANK(R5408))),"Missing Information", INDEX(Table15[Entire Service Line Classification], MATCH(SUMIFS(Table15[Unique ID],Table15[System-Owned Portion],E5408,Table15[If Material Anything Other than "Lead" in Column E,Was Material Ever Previously Lead?],G5408,Table15[Customer-Owned Portion],O5408),Table15[Unique ID],0),0)))</f>
        <v/>
      </c>
      <c r="X5408"/>
    </row>
    <row r="5409" spans="2:24" x14ac:dyDescent="0.25">
      <c r="B5409" s="146"/>
      <c r="C5409" s="31"/>
      <c r="D5409" s="31"/>
      <c r="E5409" s="44"/>
      <c r="F5409" s="43"/>
      <c r="G5409" s="84"/>
      <c r="H5409" s="31"/>
      <c r="I5409" s="205"/>
      <c r="J5409" s="84"/>
      <c r="K5409" s="31"/>
      <c r="L5409" s="31"/>
      <c r="M5409" s="169"/>
      <c r="N5409" s="148"/>
      <c r="O5409" s="106"/>
      <c r="P5409" s="43"/>
      <c r="Q5409" s="205"/>
      <c r="R5409" s="84"/>
      <c r="S5409" s="31"/>
      <c r="T5409" s="31"/>
      <c r="U5409" s="169"/>
      <c r="V5409" s="150"/>
      <c r="W5409" s="141" t="str" cm="1">
        <f t="array" ref="W5409">IF(SUM(LEN(B5409:V5409))=0,"",IF(OR(OR(ISBLANK(F5409),SUM(LEN(C5409),LEN(D5409))=0),AND(NOT(E5409="Unknown"),ISBLANK(J5409)),AND(NOT(O5409="Unknown"),ISBLANK(R5409))),"Missing Information", INDEX(Table15[Entire Service Line Classification], MATCH(SUMIFS(Table15[Unique ID],Table15[System-Owned Portion],E5409,Table15[If Material Anything Other than "Lead" in Column E,Was Material Ever Previously Lead?],G5409,Table15[Customer-Owned Portion],O5409),Table15[Unique ID],0),0)))</f>
        <v/>
      </c>
      <c r="X5409"/>
    </row>
    <row r="5410" spans="2:24" x14ac:dyDescent="0.25">
      <c r="B5410" s="146"/>
      <c r="C5410" s="31"/>
      <c r="D5410" s="31"/>
      <c r="E5410" s="44"/>
      <c r="F5410" s="43"/>
      <c r="G5410" s="84"/>
      <c r="H5410" s="31"/>
      <c r="I5410" s="205"/>
      <c r="J5410" s="84"/>
      <c r="K5410" s="31"/>
      <c r="L5410" s="31"/>
      <c r="M5410" s="169"/>
      <c r="N5410" s="148"/>
      <c r="O5410" s="106"/>
      <c r="P5410" s="43"/>
      <c r="Q5410" s="205"/>
      <c r="R5410" s="84"/>
      <c r="S5410" s="31"/>
      <c r="T5410" s="31"/>
      <c r="U5410" s="169"/>
      <c r="V5410" s="150"/>
      <c r="W5410" s="141" t="str" cm="1">
        <f t="array" ref="W5410">IF(SUM(LEN(B5410:V5410))=0,"",IF(OR(OR(ISBLANK(F5410),SUM(LEN(C5410),LEN(D5410))=0),AND(NOT(E5410="Unknown"),ISBLANK(J5410)),AND(NOT(O5410="Unknown"),ISBLANK(R5410))),"Missing Information", INDEX(Table15[Entire Service Line Classification], MATCH(SUMIFS(Table15[Unique ID],Table15[System-Owned Portion],E5410,Table15[If Material Anything Other than "Lead" in Column E,Was Material Ever Previously Lead?],G5410,Table15[Customer-Owned Portion],O5410),Table15[Unique ID],0),0)))</f>
        <v/>
      </c>
      <c r="X5410"/>
    </row>
    <row r="5411" spans="2:24" x14ac:dyDescent="0.25">
      <c r="B5411" s="146"/>
      <c r="C5411" s="31"/>
      <c r="D5411" s="31"/>
      <c r="E5411" s="44"/>
      <c r="F5411" s="43"/>
      <c r="G5411" s="84"/>
      <c r="H5411" s="31"/>
      <c r="I5411" s="205"/>
      <c r="J5411" s="84"/>
      <c r="K5411" s="31"/>
      <c r="L5411" s="31"/>
      <c r="M5411" s="169"/>
      <c r="N5411" s="148"/>
      <c r="O5411" s="106"/>
      <c r="P5411" s="43"/>
      <c r="Q5411" s="205"/>
      <c r="R5411" s="84"/>
      <c r="S5411" s="31"/>
      <c r="T5411" s="31"/>
      <c r="U5411" s="169"/>
      <c r="V5411" s="150"/>
      <c r="W5411" s="141" t="str" cm="1">
        <f t="array" ref="W5411">IF(SUM(LEN(B5411:V5411))=0,"",IF(OR(OR(ISBLANK(F5411),SUM(LEN(C5411),LEN(D5411))=0),AND(NOT(E5411="Unknown"),ISBLANK(J5411)),AND(NOT(O5411="Unknown"),ISBLANK(R5411))),"Missing Information", INDEX(Table15[Entire Service Line Classification], MATCH(SUMIFS(Table15[Unique ID],Table15[System-Owned Portion],E5411,Table15[If Material Anything Other than "Lead" in Column E,Was Material Ever Previously Lead?],G5411,Table15[Customer-Owned Portion],O5411),Table15[Unique ID],0),0)))</f>
        <v/>
      </c>
      <c r="X5411"/>
    </row>
    <row r="5412" spans="2:24" x14ac:dyDescent="0.25">
      <c r="B5412" s="146"/>
      <c r="C5412" s="31"/>
      <c r="D5412" s="31"/>
      <c r="E5412" s="44"/>
      <c r="F5412" s="43"/>
      <c r="G5412" s="84"/>
      <c r="H5412" s="31"/>
      <c r="I5412" s="205"/>
      <c r="J5412" s="84"/>
      <c r="K5412" s="31"/>
      <c r="L5412" s="31"/>
      <c r="M5412" s="169"/>
      <c r="N5412" s="148"/>
      <c r="O5412" s="106"/>
      <c r="P5412" s="43"/>
      <c r="Q5412" s="205"/>
      <c r="R5412" s="84"/>
      <c r="S5412" s="31"/>
      <c r="T5412" s="31"/>
      <c r="U5412" s="169"/>
      <c r="V5412" s="150"/>
      <c r="W5412" s="141" t="str" cm="1">
        <f t="array" ref="W5412">IF(SUM(LEN(B5412:V5412))=0,"",IF(OR(OR(ISBLANK(F5412),SUM(LEN(C5412),LEN(D5412))=0),AND(NOT(E5412="Unknown"),ISBLANK(J5412)),AND(NOT(O5412="Unknown"),ISBLANK(R5412))),"Missing Information", INDEX(Table15[Entire Service Line Classification], MATCH(SUMIFS(Table15[Unique ID],Table15[System-Owned Portion],E5412,Table15[If Material Anything Other than "Lead" in Column E,Was Material Ever Previously Lead?],G5412,Table15[Customer-Owned Portion],O5412),Table15[Unique ID],0),0)))</f>
        <v/>
      </c>
      <c r="X5412"/>
    </row>
    <row r="5413" spans="2:24" x14ac:dyDescent="0.25">
      <c r="B5413" s="146"/>
      <c r="C5413" s="31"/>
      <c r="D5413" s="31"/>
      <c r="E5413" s="44"/>
      <c r="F5413" s="43"/>
      <c r="G5413" s="84"/>
      <c r="H5413" s="31"/>
      <c r="I5413" s="205"/>
      <c r="J5413" s="84"/>
      <c r="K5413" s="31"/>
      <c r="L5413" s="31"/>
      <c r="M5413" s="169"/>
      <c r="N5413" s="148"/>
      <c r="O5413" s="106"/>
      <c r="P5413" s="43"/>
      <c r="Q5413" s="205"/>
      <c r="R5413" s="84"/>
      <c r="S5413" s="31"/>
      <c r="T5413" s="31"/>
      <c r="U5413" s="169"/>
      <c r="V5413" s="150"/>
      <c r="W5413" s="141" t="str" cm="1">
        <f t="array" ref="W5413">IF(SUM(LEN(B5413:V5413))=0,"",IF(OR(OR(ISBLANK(F5413),SUM(LEN(C5413),LEN(D5413))=0),AND(NOT(E5413="Unknown"),ISBLANK(J5413)),AND(NOT(O5413="Unknown"),ISBLANK(R5413))),"Missing Information", INDEX(Table15[Entire Service Line Classification], MATCH(SUMIFS(Table15[Unique ID],Table15[System-Owned Portion],E5413,Table15[If Material Anything Other than "Lead" in Column E,Was Material Ever Previously Lead?],G5413,Table15[Customer-Owned Portion],O5413),Table15[Unique ID],0),0)))</f>
        <v/>
      </c>
      <c r="X5413"/>
    </row>
    <row r="5414" spans="2:24" x14ac:dyDescent="0.25">
      <c r="B5414" s="146"/>
      <c r="C5414" s="31"/>
      <c r="D5414" s="31"/>
      <c r="E5414" s="44"/>
      <c r="F5414" s="43"/>
      <c r="G5414" s="84"/>
      <c r="H5414" s="31"/>
      <c r="I5414" s="205"/>
      <c r="J5414" s="84"/>
      <c r="K5414" s="31"/>
      <c r="L5414" s="31"/>
      <c r="M5414" s="169"/>
      <c r="N5414" s="148"/>
      <c r="O5414" s="106"/>
      <c r="P5414" s="43"/>
      <c r="Q5414" s="205"/>
      <c r="R5414" s="84"/>
      <c r="S5414" s="31"/>
      <c r="T5414" s="31"/>
      <c r="U5414" s="169"/>
      <c r="V5414" s="150"/>
      <c r="W5414" s="141" t="str" cm="1">
        <f t="array" ref="W5414">IF(SUM(LEN(B5414:V5414))=0,"",IF(OR(OR(ISBLANK(F5414),SUM(LEN(C5414),LEN(D5414))=0),AND(NOT(E5414="Unknown"),ISBLANK(J5414)),AND(NOT(O5414="Unknown"),ISBLANK(R5414))),"Missing Information", INDEX(Table15[Entire Service Line Classification], MATCH(SUMIFS(Table15[Unique ID],Table15[System-Owned Portion],E5414,Table15[If Material Anything Other than "Lead" in Column E,Was Material Ever Previously Lead?],G5414,Table15[Customer-Owned Portion],O5414),Table15[Unique ID],0),0)))</f>
        <v/>
      </c>
      <c r="X5414"/>
    </row>
    <row r="5415" spans="2:24" x14ac:dyDescent="0.25">
      <c r="B5415" s="146"/>
      <c r="C5415" s="31"/>
      <c r="D5415" s="31"/>
      <c r="E5415" s="44"/>
      <c r="F5415" s="43"/>
      <c r="G5415" s="84"/>
      <c r="H5415" s="31"/>
      <c r="I5415" s="205"/>
      <c r="J5415" s="84"/>
      <c r="K5415" s="31"/>
      <c r="L5415" s="31"/>
      <c r="M5415" s="169"/>
      <c r="N5415" s="148"/>
      <c r="O5415" s="106"/>
      <c r="P5415" s="43"/>
      <c r="Q5415" s="205"/>
      <c r="R5415" s="84"/>
      <c r="S5415" s="31"/>
      <c r="T5415" s="31"/>
      <c r="U5415" s="169"/>
      <c r="V5415" s="150"/>
      <c r="W5415" s="141" t="str" cm="1">
        <f t="array" ref="W5415">IF(SUM(LEN(B5415:V5415))=0,"",IF(OR(OR(ISBLANK(F5415),SUM(LEN(C5415),LEN(D5415))=0),AND(NOT(E5415="Unknown"),ISBLANK(J5415)),AND(NOT(O5415="Unknown"),ISBLANK(R5415))),"Missing Information", INDEX(Table15[Entire Service Line Classification], MATCH(SUMIFS(Table15[Unique ID],Table15[System-Owned Portion],E5415,Table15[If Material Anything Other than "Lead" in Column E,Was Material Ever Previously Lead?],G5415,Table15[Customer-Owned Portion],O5415),Table15[Unique ID],0),0)))</f>
        <v/>
      </c>
      <c r="X5415"/>
    </row>
    <row r="5416" spans="2:24" x14ac:dyDescent="0.25">
      <c r="B5416" s="146"/>
      <c r="C5416" s="31"/>
      <c r="D5416" s="31"/>
      <c r="E5416" s="44"/>
      <c r="F5416" s="43"/>
      <c r="G5416" s="84"/>
      <c r="H5416" s="31"/>
      <c r="I5416" s="205"/>
      <c r="J5416" s="84"/>
      <c r="K5416" s="31"/>
      <c r="L5416" s="31"/>
      <c r="M5416" s="169"/>
      <c r="N5416" s="148"/>
      <c r="O5416" s="106"/>
      <c r="P5416" s="43"/>
      <c r="Q5416" s="205"/>
      <c r="R5416" s="84"/>
      <c r="S5416" s="31"/>
      <c r="T5416" s="31"/>
      <c r="U5416" s="169"/>
      <c r="V5416" s="150"/>
      <c r="W5416" s="141" t="str" cm="1">
        <f t="array" ref="W5416">IF(SUM(LEN(B5416:V5416))=0,"",IF(OR(OR(ISBLANK(F5416),SUM(LEN(C5416),LEN(D5416))=0),AND(NOT(E5416="Unknown"),ISBLANK(J5416)),AND(NOT(O5416="Unknown"),ISBLANK(R5416))),"Missing Information", INDEX(Table15[Entire Service Line Classification], MATCH(SUMIFS(Table15[Unique ID],Table15[System-Owned Portion],E5416,Table15[If Material Anything Other than "Lead" in Column E,Was Material Ever Previously Lead?],G5416,Table15[Customer-Owned Portion],O5416),Table15[Unique ID],0),0)))</f>
        <v/>
      </c>
      <c r="X5416"/>
    </row>
    <row r="5417" spans="2:24" x14ac:dyDescent="0.25">
      <c r="B5417" s="146"/>
      <c r="C5417" s="31"/>
      <c r="D5417" s="31"/>
      <c r="E5417" s="44"/>
      <c r="F5417" s="43"/>
      <c r="G5417" s="84"/>
      <c r="H5417" s="31"/>
      <c r="I5417" s="205"/>
      <c r="J5417" s="84"/>
      <c r="K5417" s="31"/>
      <c r="L5417" s="31"/>
      <c r="M5417" s="169"/>
      <c r="N5417" s="148"/>
      <c r="O5417" s="106"/>
      <c r="P5417" s="43"/>
      <c r="Q5417" s="205"/>
      <c r="R5417" s="84"/>
      <c r="S5417" s="31"/>
      <c r="T5417" s="31"/>
      <c r="U5417" s="169"/>
      <c r="V5417" s="150"/>
      <c r="W5417" s="141" t="str" cm="1">
        <f t="array" ref="W5417">IF(SUM(LEN(B5417:V5417))=0,"",IF(OR(OR(ISBLANK(F5417),SUM(LEN(C5417),LEN(D5417))=0),AND(NOT(E5417="Unknown"),ISBLANK(J5417)),AND(NOT(O5417="Unknown"),ISBLANK(R5417))),"Missing Information", INDEX(Table15[Entire Service Line Classification], MATCH(SUMIFS(Table15[Unique ID],Table15[System-Owned Portion],E5417,Table15[If Material Anything Other than "Lead" in Column E,Was Material Ever Previously Lead?],G5417,Table15[Customer-Owned Portion],O5417),Table15[Unique ID],0),0)))</f>
        <v/>
      </c>
      <c r="X5417"/>
    </row>
    <row r="5418" spans="2:24" x14ac:dyDescent="0.25">
      <c r="B5418" s="146"/>
      <c r="C5418" s="31"/>
      <c r="D5418" s="31"/>
      <c r="E5418" s="44"/>
      <c r="F5418" s="43"/>
      <c r="G5418" s="84"/>
      <c r="H5418" s="31"/>
      <c r="I5418" s="205"/>
      <c r="J5418" s="84"/>
      <c r="K5418" s="31"/>
      <c r="L5418" s="31"/>
      <c r="M5418" s="169"/>
      <c r="N5418" s="148"/>
      <c r="O5418" s="106"/>
      <c r="P5418" s="43"/>
      <c r="Q5418" s="205"/>
      <c r="R5418" s="84"/>
      <c r="S5418" s="31"/>
      <c r="T5418" s="31"/>
      <c r="U5418" s="169"/>
      <c r="V5418" s="150"/>
      <c r="W5418" s="141" t="str" cm="1">
        <f t="array" ref="W5418">IF(SUM(LEN(B5418:V5418))=0,"",IF(OR(OR(ISBLANK(F5418),SUM(LEN(C5418),LEN(D5418))=0),AND(NOT(E5418="Unknown"),ISBLANK(J5418)),AND(NOT(O5418="Unknown"),ISBLANK(R5418))),"Missing Information", INDEX(Table15[Entire Service Line Classification], MATCH(SUMIFS(Table15[Unique ID],Table15[System-Owned Portion],E5418,Table15[If Material Anything Other than "Lead" in Column E,Was Material Ever Previously Lead?],G5418,Table15[Customer-Owned Portion],O5418),Table15[Unique ID],0),0)))</f>
        <v/>
      </c>
      <c r="X5418"/>
    </row>
    <row r="5419" spans="2:24" x14ac:dyDescent="0.25">
      <c r="B5419" s="146"/>
      <c r="C5419" s="31"/>
      <c r="D5419" s="31"/>
      <c r="E5419" s="44"/>
      <c r="F5419" s="43"/>
      <c r="G5419" s="84"/>
      <c r="H5419" s="31"/>
      <c r="I5419" s="205"/>
      <c r="J5419" s="84"/>
      <c r="K5419" s="31"/>
      <c r="L5419" s="31"/>
      <c r="M5419" s="169"/>
      <c r="N5419" s="148"/>
      <c r="O5419" s="106"/>
      <c r="P5419" s="43"/>
      <c r="Q5419" s="205"/>
      <c r="R5419" s="84"/>
      <c r="S5419" s="31"/>
      <c r="T5419" s="31"/>
      <c r="U5419" s="169"/>
      <c r="V5419" s="150"/>
      <c r="W5419" s="141" t="str" cm="1">
        <f t="array" ref="W5419">IF(SUM(LEN(B5419:V5419))=0,"",IF(OR(OR(ISBLANK(F5419),SUM(LEN(C5419),LEN(D5419))=0),AND(NOT(E5419="Unknown"),ISBLANK(J5419)),AND(NOT(O5419="Unknown"),ISBLANK(R5419))),"Missing Information", INDEX(Table15[Entire Service Line Classification], MATCH(SUMIFS(Table15[Unique ID],Table15[System-Owned Portion],E5419,Table15[If Material Anything Other than "Lead" in Column E,Was Material Ever Previously Lead?],G5419,Table15[Customer-Owned Portion],O5419),Table15[Unique ID],0),0)))</f>
        <v/>
      </c>
      <c r="X5419"/>
    </row>
    <row r="5420" spans="2:24" x14ac:dyDescent="0.25">
      <c r="B5420" s="146"/>
      <c r="C5420" s="31"/>
      <c r="D5420" s="31"/>
      <c r="E5420" s="44"/>
      <c r="F5420" s="43"/>
      <c r="G5420" s="84"/>
      <c r="H5420" s="31"/>
      <c r="I5420" s="205"/>
      <c r="J5420" s="84"/>
      <c r="K5420" s="31"/>
      <c r="L5420" s="31"/>
      <c r="M5420" s="169"/>
      <c r="N5420" s="148"/>
      <c r="O5420" s="106"/>
      <c r="P5420" s="43"/>
      <c r="Q5420" s="205"/>
      <c r="R5420" s="84"/>
      <c r="S5420" s="31"/>
      <c r="T5420" s="31"/>
      <c r="U5420" s="169"/>
      <c r="V5420" s="150"/>
      <c r="W5420" s="141" t="str" cm="1">
        <f t="array" ref="W5420">IF(SUM(LEN(B5420:V5420))=0,"",IF(OR(OR(ISBLANK(F5420),SUM(LEN(C5420),LEN(D5420))=0),AND(NOT(E5420="Unknown"),ISBLANK(J5420)),AND(NOT(O5420="Unknown"),ISBLANK(R5420))),"Missing Information", INDEX(Table15[Entire Service Line Classification], MATCH(SUMIFS(Table15[Unique ID],Table15[System-Owned Portion],E5420,Table15[If Material Anything Other than "Lead" in Column E,Was Material Ever Previously Lead?],G5420,Table15[Customer-Owned Portion],O5420),Table15[Unique ID],0),0)))</f>
        <v/>
      </c>
      <c r="X5420"/>
    </row>
    <row r="5421" spans="2:24" x14ac:dyDescent="0.25">
      <c r="B5421" s="146"/>
      <c r="C5421" s="31"/>
      <c r="D5421" s="31"/>
      <c r="E5421" s="44"/>
      <c r="F5421" s="43"/>
      <c r="G5421" s="84"/>
      <c r="H5421" s="31"/>
      <c r="I5421" s="205"/>
      <c r="J5421" s="84"/>
      <c r="K5421" s="31"/>
      <c r="L5421" s="31"/>
      <c r="M5421" s="169"/>
      <c r="N5421" s="148"/>
      <c r="O5421" s="106"/>
      <c r="P5421" s="43"/>
      <c r="Q5421" s="205"/>
      <c r="R5421" s="84"/>
      <c r="S5421" s="31"/>
      <c r="T5421" s="31"/>
      <c r="U5421" s="169"/>
      <c r="V5421" s="150"/>
      <c r="W5421" s="141" t="str" cm="1">
        <f t="array" ref="W5421">IF(SUM(LEN(B5421:V5421))=0,"",IF(OR(OR(ISBLANK(F5421),SUM(LEN(C5421),LEN(D5421))=0),AND(NOT(E5421="Unknown"),ISBLANK(J5421)),AND(NOT(O5421="Unknown"),ISBLANK(R5421))),"Missing Information", INDEX(Table15[Entire Service Line Classification], MATCH(SUMIFS(Table15[Unique ID],Table15[System-Owned Portion],E5421,Table15[If Material Anything Other than "Lead" in Column E,Was Material Ever Previously Lead?],G5421,Table15[Customer-Owned Portion],O5421),Table15[Unique ID],0),0)))</f>
        <v/>
      </c>
      <c r="X5421"/>
    </row>
    <row r="5422" spans="2:24" x14ac:dyDescent="0.25">
      <c r="B5422" s="146"/>
      <c r="C5422" s="31"/>
      <c r="D5422" s="31"/>
      <c r="E5422" s="44"/>
      <c r="F5422" s="43"/>
      <c r="G5422" s="84"/>
      <c r="H5422" s="31"/>
      <c r="I5422" s="205"/>
      <c r="J5422" s="84"/>
      <c r="K5422" s="31"/>
      <c r="L5422" s="31"/>
      <c r="M5422" s="169"/>
      <c r="N5422" s="148"/>
      <c r="O5422" s="106"/>
      <c r="P5422" s="43"/>
      <c r="Q5422" s="205"/>
      <c r="R5422" s="84"/>
      <c r="S5422" s="31"/>
      <c r="T5422" s="31"/>
      <c r="U5422" s="169"/>
      <c r="V5422" s="150"/>
      <c r="W5422" s="141" t="str" cm="1">
        <f t="array" ref="W5422">IF(SUM(LEN(B5422:V5422))=0,"",IF(OR(OR(ISBLANK(F5422),SUM(LEN(C5422),LEN(D5422))=0),AND(NOT(E5422="Unknown"),ISBLANK(J5422)),AND(NOT(O5422="Unknown"),ISBLANK(R5422))),"Missing Information", INDEX(Table15[Entire Service Line Classification], MATCH(SUMIFS(Table15[Unique ID],Table15[System-Owned Portion],E5422,Table15[If Material Anything Other than "Lead" in Column E,Was Material Ever Previously Lead?],G5422,Table15[Customer-Owned Portion],O5422),Table15[Unique ID],0),0)))</f>
        <v/>
      </c>
      <c r="X5422"/>
    </row>
    <row r="5423" spans="2:24" x14ac:dyDescent="0.25">
      <c r="B5423" s="146"/>
      <c r="C5423" s="31"/>
      <c r="D5423" s="31"/>
      <c r="E5423" s="44"/>
      <c r="F5423" s="43"/>
      <c r="G5423" s="84"/>
      <c r="H5423" s="31"/>
      <c r="I5423" s="205"/>
      <c r="J5423" s="84"/>
      <c r="K5423" s="31"/>
      <c r="L5423" s="31"/>
      <c r="M5423" s="169"/>
      <c r="N5423" s="148"/>
      <c r="O5423" s="106"/>
      <c r="P5423" s="43"/>
      <c r="Q5423" s="205"/>
      <c r="R5423" s="84"/>
      <c r="S5423" s="31"/>
      <c r="T5423" s="31"/>
      <c r="U5423" s="169"/>
      <c r="V5423" s="150"/>
      <c r="W5423" s="141" t="str" cm="1">
        <f t="array" ref="W5423">IF(SUM(LEN(B5423:V5423))=0,"",IF(OR(OR(ISBLANK(F5423),SUM(LEN(C5423),LEN(D5423))=0),AND(NOT(E5423="Unknown"),ISBLANK(J5423)),AND(NOT(O5423="Unknown"),ISBLANK(R5423))),"Missing Information", INDEX(Table15[Entire Service Line Classification], MATCH(SUMIFS(Table15[Unique ID],Table15[System-Owned Portion],E5423,Table15[If Material Anything Other than "Lead" in Column E,Was Material Ever Previously Lead?],G5423,Table15[Customer-Owned Portion],O5423),Table15[Unique ID],0),0)))</f>
        <v/>
      </c>
      <c r="X5423"/>
    </row>
    <row r="5424" spans="2:24" x14ac:dyDescent="0.25">
      <c r="B5424" s="146"/>
      <c r="C5424" s="31"/>
      <c r="D5424" s="31"/>
      <c r="E5424" s="44"/>
      <c r="F5424" s="43"/>
      <c r="G5424" s="84"/>
      <c r="H5424" s="31"/>
      <c r="I5424" s="205"/>
      <c r="J5424" s="84"/>
      <c r="K5424" s="31"/>
      <c r="L5424" s="31"/>
      <c r="M5424" s="169"/>
      <c r="N5424" s="148"/>
      <c r="O5424" s="106"/>
      <c r="P5424" s="43"/>
      <c r="Q5424" s="205"/>
      <c r="R5424" s="84"/>
      <c r="S5424" s="31"/>
      <c r="T5424" s="31"/>
      <c r="U5424" s="169"/>
      <c r="V5424" s="150"/>
      <c r="W5424" s="141" t="str" cm="1">
        <f t="array" ref="W5424">IF(SUM(LEN(B5424:V5424))=0,"",IF(OR(OR(ISBLANK(F5424),SUM(LEN(C5424),LEN(D5424))=0),AND(NOT(E5424="Unknown"),ISBLANK(J5424)),AND(NOT(O5424="Unknown"),ISBLANK(R5424))),"Missing Information", INDEX(Table15[Entire Service Line Classification], MATCH(SUMIFS(Table15[Unique ID],Table15[System-Owned Portion],E5424,Table15[If Material Anything Other than "Lead" in Column E,Was Material Ever Previously Lead?],G5424,Table15[Customer-Owned Portion],O5424),Table15[Unique ID],0),0)))</f>
        <v/>
      </c>
      <c r="X5424"/>
    </row>
    <row r="5425" spans="2:24" x14ac:dyDescent="0.25">
      <c r="B5425" s="146"/>
      <c r="C5425" s="31"/>
      <c r="D5425" s="31"/>
      <c r="E5425" s="44"/>
      <c r="F5425" s="43"/>
      <c r="G5425" s="84"/>
      <c r="H5425" s="31"/>
      <c r="I5425" s="205"/>
      <c r="J5425" s="84"/>
      <c r="K5425" s="31"/>
      <c r="L5425" s="31"/>
      <c r="M5425" s="169"/>
      <c r="N5425" s="148"/>
      <c r="O5425" s="106"/>
      <c r="P5425" s="43"/>
      <c r="Q5425" s="205"/>
      <c r="R5425" s="84"/>
      <c r="S5425" s="31"/>
      <c r="T5425" s="31"/>
      <c r="U5425" s="169"/>
      <c r="V5425" s="150"/>
      <c r="W5425" s="141" t="str" cm="1">
        <f t="array" ref="W5425">IF(SUM(LEN(B5425:V5425))=0,"",IF(OR(OR(ISBLANK(F5425),SUM(LEN(C5425),LEN(D5425))=0),AND(NOT(E5425="Unknown"),ISBLANK(J5425)),AND(NOT(O5425="Unknown"),ISBLANK(R5425))),"Missing Information", INDEX(Table15[Entire Service Line Classification], MATCH(SUMIFS(Table15[Unique ID],Table15[System-Owned Portion],E5425,Table15[If Material Anything Other than "Lead" in Column E,Was Material Ever Previously Lead?],G5425,Table15[Customer-Owned Portion],O5425),Table15[Unique ID],0),0)))</f>
        <v/>
      </c>
      <c r="X5425"/>
    </row>
    <row r="5426" spans="2:24" x14ac:dyDescent="0.25">
      <c r="B5426" s="146"/>
      <c r="C5426" s="31"/>
      <c r="D5426" s="31"/>
      <c r="E5426" s="44"/>
      <c r="F5426" s="43"/>
      <c r="G5426" s="84"/>
      <c r="H5426" s="31"/>
      <c r="I5426" s="205"/>
      <c r="J5426" s="84"/>
      <c r="K5426" s="31"/>
      <c r="L5426" s="31"/>
      <c r="M5426" s="169"/>
      <c r="N5426" s="148"/>
      <c r="O5426" s="106"/>
      <c r="P5426" s="43"/>
      <c r="Q5426" s="205"/>
      <c r="R5426" s="84"/>
      <c r="S5426" s="31"/>
      <c r="T5426" s="31"/>
      <c r="U5426" s="169"/>
      <c r="V5426" s="150"/>
      <c r="W5426" s="141" t="str" cm="1">
        <f t="array" ref="W5426">IF(SUM(LEN(B5426:V5426))=0,"",IF(OR(OR(ISBLANK(F5426),SUM(LEN(C5426),LEN(D5426))=0),AND(NOT(E5426="Unknown"),ISBLANK(J5426)),AND(NOT(O5426="Unknown"),ISBLANK(R5426))),"Missing Information", INDEX(Table15[Entire Service Line Classification], MATCH(SUMIFS(Table15[Unique ID],Table15[System-Owned Portion],E5426,Table15[If Material Anything Other than "Lead" in Column E,Was Material Ever Previously Lead?],G5426,Table15[Customer-Owned Portion],O5426),Table15[Unique ID],0),0)))</f>
        <v/>
      </c>
      <c r="X5426"/>
    </row>
    <row r="5427" spans="2:24" x14ac:dyDescent="0.25">
      <c r="B5427" s="146"/>
      <c r="C5427" s="31"/>
      <c r="D5427" s="31"/>
      <c r="E5427" s="44"/>
      <c r="F5427" s="43"/>
      <c r="G5427" s="84"/>
      <c r="H5427" s="31"/>
      <c r="I5427" s="205"/>
      <c r="J5427" s="84"/>
      <c r="K5427" s="31"/>
      <c r="L5427" s="31"/>
      <c r="M5427" s="169"/>
      <c r="N5427" s="148"/>
      <c r="O5427" s="106"/>
      <c r="P5427" s="43"/>
      <c r="Q5427" s="205"/>
      <c r="R5427" s="84"/>
      <c r="S5427" s="31"/>
      <c r="T5427" s="31"/>
      <c r="U5427" s="169"/>
      <c r="V5427" s="150"/>
      <c r="W5427" s="141" t="str" cm="1">
        <f t="array" ref="W5427">IF(SUM(LEN(B5427:V5427))=0,"",IF(OR(OR(ISBLANK(F5427),SUM(LEN(C5427),LEN(D5427))=0),AND(NOT(E5427="Unknown"),ISBLANK(J5427)),AND(NOT(O5427="Unknown"),ISBLANK(R5427))),"Missing Information", INDEX(Table15[Entire Service Line Classification], MATCH(SUMIFS(Table15[Unique ID],Table15[System-Owned Portion],E5427,Table15[If Material Anything Other than "Lead" in Column E,Was Material Ever Previously Lead?],G5427,Table15[Customer-Owned Portion],O5427),Table15[Unique ID],0),0)))</f>
        <v/>
      </c>
      <c r="X5427"/>
    </row>
    <row r="5428" spans="2:24" x14ac:dyDescent="0.25">
      <c r="B5428" s="146"/>
      <c r="C5428" s="31"/>
      <c r="D5428" s="31"/>
      <c r="E5428" s="44"/>
      <c r="F5428" s="43"/>
      <c r="G5428" s="84"/>
      <c r="H5428" s="31"/>
      <c r="I5428" s="205"/>
      <c r="J5428" s="84"/>
      <c r="K5428" s="31"/>
      <c r="L5428" s="31"/>
      <c r="M5428" s="169"/>
      <c r="N5428" s="148"/>
      <c r="O5428" s="106"/>
      <c r="P5428" s="43"/>
      <c r="Q5428" s="205"/>
      <c r="R5428" s="84"/>
      <c r="S5428" s="31"/>
      <c r="T5428" s="31"/>
      <c r="U5428" s="169"/>
      <c r="V5428" s="150"/>
      <c r="W5428" s="141" t="str" cm="1">
        <f t="array" ref="W5428">IF(SUM(LEN(B5428:V5428))=0,"",IF(OR(OR(ISBLANK(F5428),SUM(LEN(C5428),LEN(D5428))=0),AND(NOT(E5428="Unknown"),ISBLANK(J5428)),AND(NOT(O5428="Unknown"),ISBLANK(R5428))),"Missing Information", INDEX(Table15[Entire Service Line Classification], MATCH(SUMIFS(Table15[Unique ID],Table15[System-Owned Portion],E5428,Table15[If Material Anything Other than "Lead" in Column E,Was Material Ever Previously Lead?],G5428,Table15[Customer-Owned Portion],O5428),Table15[Unique ID],0),0)))</f>
        <v/>
      </c>
      <c r="X5428"/>
    </row>
    <row r="5429" spans="2:24" x14ac:dyDescent="0.25">
      <c r="B5429" s="146"/>
      <c r="C5429" s="31"/>
      <c r="D5429" s="31"/>
      <c r="E5429" s="44"/>
      <c r="F5429" s="43"/>
      <c r="G5429" s="84"/>
      <c r="H5429" s="31"/>
      <c r="I5429" s="205"/>
      <c r="J5429" s="84"/>
      <c r="K5429" s="31"/>
      <c r="L5429" s="31"/>
      <c r="M5429" s="169"/>
      <c r="N5429" s="148"/>
      <c r="O5429" s="106"/>
      <c r="P5429" s="43"/>
      <c r="Q5429" s="205"/>
      <c r="R5429" s="84"/>
      <c r="S5429" s="31"/>
      <c r="T5429" s="31"/>
      <c r="U5429" s="169"/>
      <c r="V5429" s="150"/>
      <c r="W5429" s="141" t="str" cm="1">
        <f t="array" ref="W5429">IF(SUM(LEN(B5429:V5429))=0,"",IF(OR(OR(ISBLANK(F5429),SUM(LEN(C5429),LEN(D5429))=0),AND(NOT(E5429="Unknown"),ISBLANK(J5429)),AND(NOT(O5429="Unknown"),ISBLANK(R5429))),"Missing Information", INDEX(Table15[Entire Service Line Classification], MATCH(SUMIFS(Table15[Unique ID],Table15[System-Owned Portion],E5429,Table15[If Material Anything Other than "Lead" in Column E,Was Material Ever Previously Lead?],G5429,Table15[Customer-Owned Portion],O5429),Table15[Unique ID],0),0)))</f>
        <v/>
      </c>
      <c r="X5429"/>
    </row>
    <row r="5430" spans="2:24" x14ac:dyDescent="0.25">
      <c r="B5430" s="146"/>
      <c r="C5430" s="31"/>
      <c r="D5430" s="31"/>
      <c r="E5430" s="44"/>
      <c r="F5430" s="43"/>
      <c r="G5430" s="84"/>
      <c r="H5430" s="31"/>
      <c r="I5430" s="205"/>
      <c r="J5430" s="84"/>
      <c r="K5430" s="31"/>
      <c r="L5430" s="31"/>
      <c r="M5430" s="169"/>
      <c r="N5430" s="148"/>
      <c r="O5430" s="106"/>
      <c r="P5430" s="43"/>
      <c r="Q5430" s="205"/>
      <c r="R5430" s="84"/>
      <c r="S5430" s="31"/>
      <c r="T5430" s="31"/>
      <c r="U5430" s="169"/>
      <c r="V5430" s="150"/>
      <c r="W5430" s="141" t="str" cm="1">
        <f t="array" ref="W5430">IF(SUM(LEN(B5430:V5430))=0,"",IF(OR(OR(ISBLANK(F5430),SUM(LEN(C5430),LEN(D5430))=0),AND(NOT(E5430="Unknown"),ISBLANK(J5430)),AND(NOT(O5430="Unknown"),ISBLANK(R5430))),"Missing Information", INDEX(Table15[Entire Service Line Classification], MATCH(SUMIFS(Table15[Unique ID],Table15[System-Owned Portion],E5430,Table15[If Material Anything Other than "Lead" in Column E,Was Material Ever Previously Lead?],G5430,Table15[Customer-Owned Portion],O5430),Table15[Unique ID],0),0)))</f>
        <v/>
      </c>
      <c r="X5430"/>
    </row>
    <row r="5431" spans="2:24" x14ac:dyDescent="0.25">
      <c r="B5431" s="146"/>
      <c r="C5431" s="31"/>
      <c r="D5431" s="31"/>
      <c r="E5431" s="44"/>
      <c r="F5431" s="43"/>
      <c r="G5431" s="84"/>
      <c r="H5431" s="31"/>
      <c r="I5431" s="205"/>
      <c r="J5431" s="84"/>
      <c r="K5431" s="31"/>
      <c r="L5431" s="31"/>
      <c r="M5431" s="169"/>
      <c r="N5431" s="148"/>
      <c r="O5431" s="106"/>
      <c r="P5431" s="43"/>
      <c r="Q5431" s="205"/>
      <c r="R5431" s="84"/>
      <c r="S5431" s="31"/>
      <c r="T5431" s="31"/>
      <c r="U5431" s="169"/>
      <c r="V5431" s="150"/>
      <c r="W5431" s="141" t="str" cm="1">
        <f t="array" ref="W5431">IF(SUM(LEN(B5431:V5431))=0,"",IF(OR(OR(ISBLANK(F5431),SUM(LEN(C5431),LEN(D5431))=0),AND(NOT(E5431="Unknown"),ISBLANK(J5431)),AND(NOT(O5431="Unknown"),ISBLANK(R5431))),"Missing Information", INDEX(Table15[Entire Service Line Classification], MATCH(SUMIFS(Table15[Unique ID],Table15[System-Owned Portion],E5431,Table15[If Material Anything Other than "Lead" in Column E,Was Material Ever Previously Lead?],G5431,Table15[Customer-Owned Portion],O5431),Table15[Unique ID],0),0)))</f>
        <v/>
      </c>
      <c r="X5431"/>
    </row>
    <row r="5432" spans="2:24" x14ac:dyDescent="0.25">
      <c r="B5432" s="146"/>
      <c r="C5432" s="31"/>
      <c r="D5432" s="31"/>
      <c r="E5432" s="44"/>
      <c r="F5432" s="43"/>
      <c r="G5432" s="84"/>
      <c r="H5432" s="31"/>
      <c r="I5432" s="205"/>
      <c r="J5432" s="84"/>
      <c r="K5432" s="31"/>
      <c r="L5432" s="31"/>
      <c r="M5432" s="169"/>
      <c r="N5432" s="148"/>
      <c r="O5432" s="106"/>
      <c r="P5432" s="43"/>
      <c r="Q5432" s="205"/>
      <c r="R5432" s="84"/>
      <c r="S5432" s="31"/>
      <c r="T5432" s="31"/>
      <c r="U5432" s="169"/>
      <c r="V5432" s="150"/>
      <c r="W5432" s="141" t="str" cm="1">
        <f t="array" ref="W5432">IF(SUM(LEN(B5432:V5432))=0,"",IF(OR(OR(ISBLANK(F5432),SUM(LEN(C5432),LEN(D5432))=0),AND(NOT(E5432="Unknown"),ISBLANK(J5432)),AND(NOT(O5432="Unknown"),ISBLANK(R5432))),"Missing Information", INDEX(Table15[Entire Service Line Classification], MATCH(SUMIFS(Table15[Unique ID],Table15[System-Owned Portion],E5432,Table15[If Material Anything Other than "Lead" in Column E,Was Material Ever Previously Lead?],G5432,Table15[Customer-Owned Portion],O5432),Table15[Unique ID],0),0)))</f>
        <v/>
      </c>
      <c r="X5432"/>
    </row>
    <row r="5433" spans="2:24" x14ac:dyDescent="0.25">
      <c r="B5433" s="146"/>
      <c r="C5433" s="31"/>
      <c r="D5433" s="31"/>
      <c r="E5433" s="44"/>
      <c r="F5433" s="43"/>
      <c r="G5433" s="84"/>
      <c r="H5433" s="31"/>
      <c r="I5433" s="205"/>
      <c r="J5433" s="84"/>
      <c r="K5433" s="31"/>
      <c r="L5433" s="31"/>
      <c r="M5433" s="169"/>
      <c r="N5433" s="148"/>
      <c r="O5433" s="106"/>
      <c r="P5433" s="43"/>
      <c r="Q5433" s="205"/>
      <c r="R5433" s="84"/>
      <c r="S5433" s="31"/>
      <c r="T5433" s="31"/>
      <c r="U5433" s="169"/>
      <c r="V5433" s="150"/>
      <c r="W5433" s="141" t="str" cm="1">
        <f t="array" ref="W5433">IF(SUM(LEN(B5433:V5433))=0,"",IF(OR(OR(ISBLANK(F5433),SUM(LEN(C5433),LEN(D5433))=0),AND(NOT(E5433="Unknown"),ISBLANK(J5433)),AND(NOT(O5433="Unknown"),ISBLANK(R5433))),"Missing Information", INDEX(Table15[Entire Service Line Classification], MATCH(SUMIFS(Table15[Unique ID],Table15[System-Owned Portion],E5433,Table15[If Material Anything Other than "Lead" in Column E,Was Material Ever Previously Lead?],G5433,Table15[Customer-Owned Portion],O5433),Table15[Unique ID],0),0)))</f>
        <v/>
      </c>
      <c r="X5433"/>
    </row>
    <row r="5434" spans="2:24" x14ac:dyDescent="0.25">
      <c r="B5434" s="146"/>
      <c r="C5434" s="31"/>
      <c r="D5434" s="31"/>
      <c r="E5434" s="44"/>
      <c r="F5434" s="43"/>
      <c r="G5434" s="84"/>
      <c r="H5434" s="31"/>
      <c r="I5434" s="205"/>
      <c r="J5434" s="84"/>
      <c r="K5434" s="31"/>
      <c r="L5434" s="31"/>
      <c r="M5434" s="169"/>
      <c r="N5434" s="148"/>
      <c r="O5434" s="106"/>
      <c r="P5434" s="43"/>
      <c r="Q5434" s="205"/>
      <c r="R5434" s="84"/>
      <c r="S5434" s="31"/>
      <c r="T5434" s="31"/>
      <c r="U5434" s="169"/>
      <c r="V5434" s="150"/>
      <c r="W5434" s="141" t="str" cm="1">
        <f t="array" ref="W5434">IF(SUM(LEN(B5434:V5434))=0,"",IF(OR(OR(ISBLANK(F5434),SUM(LEN(C5434),LEN(D5434))=0),AND(NOT(E5434="Unknown"),ISBLANK(J5434)),AND(NOT(O5434="Unknown"),ISBLANK(R5434))),"Missing Information", INDEX(Table15[Entire Service Line Classification], MATCH(SUMIFS(Table15[Unique ID],Table15[System-Owned Portion],E5434,Table15[If Material Anything Other than "Lead" in Column E,Was Material Ever Previously Lead?],G5434,Table15[Customer-Owned Portion],O5434),Table15[Unique ID],0),0)))</f>
        <v/>
      </c>
      <c r="X5434"/>
    </row>
    <row r="5435" spans="2:24" x14ac:dyDescent="0.25">
      <c r="B5435" s="146"/>
      <c r="C5435" s="31"/>
      <c r="D5435" s="31"/>
      <c r="E5435" s="44"/>
      <c r="F5435" s="43"/>
      <c r="G5435" s="84"/>
      <c r="H5435" s="31"/>
      <c r="I5435" s="205"/>
      <c r="J5435" s="84"/>
      <c r="K5435" s="31"/>
      <c r="L5435" s="31"/>
      <c r="M5435" s="169"/>
      <c r="N5435" s="148"/>
      <c r="O5435" s="106"/>
      <c r="P5435" s="43"/>
      <c r="Q5435" s="205"/>
      <c r="R5435" s="84"/>
      <c r="S5435" s="31"/>
      <c r="T5435" s="31"/>
      <c r="U5435" s="169"/>
      <c r="V5435" s="150"/>
      <c r="W5435" s="141" t="str" cm="1">
        <f t="array" ref="W5435">IF(SUM(LEN(B5435:V5435))=0,"",IF(OR(OR(ISBLANK(F5435),SUM(LEN(C5435),LEN(D5435))=0),AND(NOT(E5435="Unknown"),ISBLANK(J5435)),AND(NOT(O5435="Unknown"),ISBLANK(R5435))),"Missing Information", INDEX(Table15[Entire Service Line Classification], MATCH(SUMIFS(Table15[Unique ID],Table15[System-Owned Portion],E5435,Table15[If Material Anything Other than "Lead" in Column E,Was Material Ever Previously Lead?],G5435,Table15[Customer-Owned Portion],O5435),Table15[Unique ID],0),0)))</f>
        <v/>
      </c>
      <c r="X5435"/>
    </row>
    <row r="5436" spans="2:24" x14ac:dyDescent="0.25">
      <c r="B5436" s="146"/>
      <c r="C5436" s="31"/>
      <c r="D5436" s="31"/>
      <c r="E5436" s="44"/>
      <c r="F5436" s="43"/>
      <c r="G5436" s="84"/>
      <c r="H5436" s="31"/>
      <c r="I5436" s="205"/>
      <c r="J5436" s="84"/>
      <c r="K5436" s="31"/>
      <c r="L5436" s="31"/>
      <c r="M5436" s="169"/>
      <c r="N5436" s="148"/>
      <c r="O5436" s="106"/>
      <c r="P5436" s="43"/>
      <c r="Q5436" s="205"/>
      <c r="R5436" s="84"/>
      <c r="S5436" s="31"/>
      <c r="T5436" s="31"/>
      <c r="U5436" s="169"/>
      <c r="V5436" s="150"/>
      <c r="W5436" s="141" t="str" cm="1">
        <f t="array" ref="W5436">IF(SUM(LEN(B5436:V5436))=0,"",IF(OR(OR(ISBLANK(F5436),SUM(LEN(C5436),LEN(D5436))=0),AND(NOT(E5436="Unknown"),ISBLANK(J5436)),AND(NOT(O5436="Unknown"),ISBLANK(R5436))),"Missing Information", INDEX(Table15[Entire Service Line Classification], MATCH(SUMIFS(Table15[Unique ID],Table15[System-Owned Portion],E5436,Table15[If Material Anything Other than "Lead" in Column E,Was Material Ever Previously Lead?],G5436,Table15[Customer-Owned Portion],O5436),Table15[Unique ID],0),0)))</f>
        <v/>
      </c>
      <c r="X5436"/>
    </row>
    <row r="5437" spans="2:24" x14ac:dyDescent="0.25">
      <c r="B5437" s="146"/>
      <c r="C5437" s="31"/>
      <c r="D5437" s="31"/>
      <c r="E5437" s="44"/>
      <c r="F5437" s="43"/>
      <c r="G5437" s="84"/>
      <c r="H5437" s="31"/>
      <c r="I5437" s="205"/>
      <c r="J5437" s="84"/>
      <c r="K5437" s="31"/>
      <c r="L5437" s="31"/>
      <c r="M5437" s="169"/>
      <c r="N5437" s="148"/>
      <c r="O5437" s="106"/>
      <c r="P5437" s="43"/>
      <c r="Q5437" s="205"/>
      <c r="R5437" s="84"/>
      <c r="S5437" s="31"/>
      <c r="T5437" s="31"/>
      <c r="U5437" s="169"/>
      <c r="V5437" s="150"/>
      <c r="W5437" s="141" t="str" cm="1">
        <f t="array" ref="W5437">IF(SUM(LEN(B5437:V5437))=0,"",IF(OR(OR(ISBLANK(F5437),SUM(LEN(C5437),LEN(D5437))=0),AND(NOT(E5437="Unknown"),ISBLANK(J5437)),AND(NOT(O5437="Unknown"),ISBLANK(R5437))),"Missing Information", INDEX(Table15[Entire Service Line Classification], MATCH(SUMIFS(Table15[Unique ID],Table15[System-Owned Portion],E5437,Table15[If Material Anything Other than "Lead" in Column E,Was Material Ever Previously Lead?],G5437,Table15[Customer-Owned Portion],O5437),Table15[Unique ID],0),0)))</f>
        <v/>
      </c>
      <c r="X5437"/>
    </row>
    <row r="5438" spans="2:24" x14ac:dyDescent="0.25">
      <c r="B5438" s="146"/>
      <c r="C5438" s="31"/>
      <c r="D5438" s="31"/>
      <c r="E5438" s="44"/>
      <c r="F5438" s="43"/>
      <c r="G5438" s="84"/>
      <c r="H5438" s="31"/>
      <c r="I5438" s="205"/>
      <c r="J5438" s="84"/>
      <c r="K5438" s="31"/>
      <c r="L5438" s="31"/>
      <c r="M5438" s="169"/>
      <c r="N5438" s="148"/>
      <c r="O5438" s="106"/>
      <c r="P5438" s="43"/>
      <c r="Q5438" s="205"/>
      <c r="R5438" s="84"/>
      <c r="S5438" s="31"/>
      <c r="T5438" s="31"/>
      <c r="U5438" s="169"/>
      <c r="V5438" s="150"/>
      <c r="W5438" s="141" t="str" cm="1">
        <f t="array" ref="W5438">IF(SUM(LEN(B5438:V5438))=0,"",IF(OR(OR(ISBLANK(F5438),SUM(LEN(C5438),LEN(D5438))=0),AND(NOT(E5438="Unknown"),ISBLANK(J5438)),AND(NOT(O5438="Unknown"),ISBLANK(R5438))),"Missing Information", INDEX(Table15[Entire Service Line Classification], MATCH(SUMIFS(Table15[Unique ID],Table15[System-Owned Portion],E5438,Table15[If Material Anything Other than "Lead" in Column E,Was Material Ever Previously Lead?],G5438,Table15[Customer-Owned Portion],O5438),Table15[Unique ID],0),0)))</f>
        <v/>
      </c>
      <c r="X5438"/>
    </row>
    <row r="5439" spans="2:24" x14ac:dyDescent="0.25">
      <c r="B5439" s="146"/>
      <c r="C5439" s="31"/>
      <c r="D5439" s="31"/>
      <c r="E5439" s="44"/>
      <c r="F5439" s="43"/>
      <c r="G5439" s="84"/>
      <c r="H5439" s="31"/>
      <c r="I5439" s="205"/>
      <c r="J5439" s="84"/>
      <c r="K5439" s="31"/>
      <c r="L5439" s="31"/>
      <c r="M5439" s="169"/>
      <c r="N5439" s="148"/>
      <c r="O5439" s="106"/>
      <c r="P5439" s="43"/>
      <c r="Q5439" s="205"/>
      <c r="R5439" s="84"/>
      <c r="S5439" s="31"/>
      <c r="T5439" s="31"/>
      <c r="U5439" s="169"/>
      <c r="V5439" s="150"/>
      <c r="W5439" s="141" t="str" cm="1">
        <f t="array" ref="W5439">IF(SUM(LEN(B5439:V5439))=0,"",IF(OR(OR(ISBLANK(F5439),SUM(LEN(C5439),LEN(D5439))=0),AND(NOT(E5439="Unknown"),ISBLANK(J5439)),AND(NOT(O5439="Unknown"),ISBLANK(R5439))),"Missing Information", INDEX(Table15[Entire Service Line Classification], MATCH(SUMIFS(Table15[Unique ID],Table15[System-Owned Portion],E5439,Table15[If Material Anything Other than "Lead" in Column E,Was Material Ever Previously Lead?],G5439,Table15[Customer-Owned Portion],O5439),Table15[Unique ID],0),0)))</f>
        <v/>
      </c>
      <c r="X5439"/>
    </row>
    <row r="5440" spans="2:24" x14ac:dyDescent="0.25">
      <c r="B5440" s="146"/>
      <c r="C5440" s="31"/>
      <c r="D5440" s="31"/>
      <c r="E5440" s="44"/>
      <c r="F5440" s="43"/>
      <c r="G5440" s="84"/>
      <c r="H5440" s="31"/>
      <c r="I5440" s="205"/>
      <c r="J5440" s="84"/>
      <c r="K5440" s="31"/>
      <c r="L5440" s="31"/>
      <c r="M5440" s="169"/>
      <c r="N5440" s="148"/>
      <c r="O5440" s="106"/>
      <c r="P5440" s="43"/>
      <c r="Q5440" s="205"/>
      <c r="R5440" s="84"/>
      <c r="S5440" s="31"/>
      <c r="T5440" s="31"/>
      <c r="U5440" s="169"/>
      <c r="V5440" s="150"/>
      <c r="W5440" s="141" t="str" cm="1">
        <f t="array" ref="W5440">IF(SUM(LEN(B5440:V5440))=0,"",IF(OR(OR(ISBLANK(F5440),SUM(LEN(C5440),LEN(D5440))=0),AND(NOT(E5440="Unknown"),ISBLANK(J5440)),AND(NOT(O5440="Unknown"),ISBLANK(R5440))),"Missing Information", INDEX(Table15[Entire Service Line Classification], MATCH(SUMIFS(Table15[Unique ID],Table15[System-Owned Portion],E5440,Table15[If Material Anything Other than "Lead" in Column E,Was Material Ever Previously Lead?],G5440,Table15[Customer-Owned Portion],O5440),Table15[Unique ID],0),0)))</f>
        <v/>
      </c>
      <c r="X5440"/>
    </row>
    <row r="5441" spans="2:24" x14ac:dyDescent="0.25">
      <c r="B5441" s="146"/>
      <c r="C5441" s="31"/>
      <c r="D5441" s="31"/>
      <c r="E5441" s="44"/>
      <c r="F5441" s="43"/>
      <c r="G5441" s="84"/>
      <c r="H5441" s="31"/>
      <c r="I5441" s="205"/>
      <c r="J5441" s="84"/>
      <c r="K5441" s="31"/>
      <c r="L5441" s="31"/>
      <c r="M5441" s="169"/>
      <c r="N5441" s="148"/>
      <c r="O5441" s="106"/>
      <c r="P5441" s="43"/>
      <c r="Q5441" s="205"/>
      <c r="R5441" s="84"/>
      <c r="S5441" s="31"/>
      <c r="T5441" s="31"/>
      <c r="U5441" s="169"/>
      <c r="V5441" s="150"/>
      <c r="W5441" s="141" t="str" cm="1">
        <f t="array" ref="W5441">IF(SUM(LEN(B5441:V5441))=0,"",IF(OR(OR(ISBLANK(F5441),SUM(LEN(C5441),LEN(D5441))=0),AND(NOT(E5441="Unknown"),ISBLANK(J5441)),AND(NOT(O5441="Unknown"),ISBLANK(R5441))),"Missing Information", INDEX(Table15[Entire Service Line Classification], MATCH(SUMIFS(Table15[Unique ID],Table15[System-Owned Portion],E5441,Table15[If Material Anything Other than "Lead" in Column E,Was Material Ever Previously Lead?],G5441,Table15[Customer-Owned Portion],O5441),Table15[Unique ID],0),0)))</f>
        <v/>
      </c>
      <c r="X5441"/>
    </row>
    <row r="5442" spans="2:24" x14ac:dyDescent="0.25">
      <c r="B5442" s="146"/>
      <c r="C5442" s="31"/>
      <c r="D5442" s="31"/>
      <c r="E5442" s="44"/>
      <c r="F5442" s="43"/>
      <c r="G5442" s="84"/>
      <c r="H5442" s="31"/>
      <c r="I5442" s="205"/>
      <c r="J5442" s="84"/>
      <c r="K5442" s="31"/>
      <c r="L5442" s="31"/>
      <c r="M5442" s="169"/>
      <c r="N5442" s="148"/>
      <c r="O5442" s="106"/>
      <c r="P5442" s="43"/>
      <c r="Q5442" s="205"/>
      <c r="R5442" s="84"/>
      <c r="S5442" s="31"/>
      <c r="T5442" s="31"/>
      <c r="U5442" s="169"/>
      <c r="V5442" s="150"/>
      <c r="W5442" s="141" t="str" cm="1">
        <f t="array" ref="W5442">IF(SUM(LEN(B5442:V5442))=0,"",IF(OR(OR(ISBLANK(F5442),SUM(LEN(C5442),LEN(D5442))=0),AND(NOT(E5442="Unknown"),ISBLANK(J5442)),AND(NOT(O5442="Unknown"),ISBLANK(R5442))),"Missing Information", INDEX(Table15[Entire Service Line Classification], MATCH(SUMIFS(Table15[Unique ID],Table15[System-Owned Portion],E5442,Table15[If Material Anything Other than "Lead" in Column E,Was Material Ever Previously Lead?],G5442,Table15[Customer-Owned Portion],O5442),Table15[Unique ID],0),0)))</f>
        <v/>
      </c>
      <c r="X5442"/>
    </row>
    <row r="5443" spans="2:24" x14ac:dyDescent="0.25">
      <c r="B5443" s="146"/>
      <c r="C5443" s="31"/>
      <c r="D5443" s="31"/>
      <c r="E5443" s="44"/>
      <c r="F5443" s="43"/>
      <c r="G5443" s="84"/>
      <c r="H5443" s="31"/>
      <c r="I5443" s="205"/>
      <c r="J5443" s="84"/>
      <c r="K5443" s="31"/>
      <c r="L5443" s="31"/>
      <c r="M5443" s="169"/>
      <c r="N5443" s="148"/>
      <c r="O5443" s="106"/>
      <c r="P5443" s="43"/>
      <c r="Q5443" s="205"/>
      <c r="R5443" s="84"/>
      <c r="S5443" s="31"/>
      <c r="T5443" s="31"/>
      <c r="U5443" s="169"/>
      <c r="V5443" s="150"/>
      <c r="W5443" s="141" t="str" cm="1">
        <f t="array" ref="W5443">IF(SUM(LEN(B5443:V5443))=0,"",IF(OR(OR(ISBLANK(F5443),SUM(LEN(C5443),LEN(D5443))=0),AND(NOT(E5443="Unknown"),ISBLANK(J5443)),AND(NOT(O5443="Unknown"),ISBLANK(R5443))),"Missing Information", INDEX(Table15[Entire Service Line Classification], MATCH(SUMIFS(Table15[Unique ID],Table15[System-Owned Portion],E5443,Table15[If Material Anything Other than "Lead" in Column E,Was Material Ever Previously Lead?],G5443,Table15[Customer-Owned Portion],O5443),Table15[Unique ID],0),0)))</f>
        <v/>
      </c>
      <c r="X5443"/>
    </row>
    <row r="5444" spans="2:24" x14ac:dyDescent="0.25">
      <c r="B5444" s="146"/>
      <c r="C5444" s="31"/>
      <c r="D5444" s="31"/>
      <c r="E5444" s="44"/>
      <c r="F5444" s="43"/>
      <c r="G5444" s="84"/>
      <c r="H5444" s="31"/>
      <c r="I5444" s="205"/>
      <c r="J5444" s="84"/>
      <c r="K5444" s="31"/>
      <c r="L5444" s="31"/>
      <c r="M5444" s="169"/>
      <c r="N5444" s="148"/>
      <c r="O5444" s="106"/>
      <c r="P5444" s="43"/>
      <c r="Q5444" s="205"/>
      <c r="R5444" s="84"/>
      <c r="S5444" s="31"/>
      <c r="T5444" s="31"/>
      <c r="U5444" s="169"/>
      <c r="V5444" s="150"/>
      <c r="W5444" s="141" t="str" cm="1">
        <f t="array" ref="W5444">IF(SUM(LEN(B5444:V5444))=0,"",IF(OR(OR(ISBLANK(F5444),SUM(LEN(C5444),LEN(D5444))=0),AND(NOT(E5444="Unknown"),ISBLANK(J5444)),AND(NOT(O5444="Unknown"),ISBLANK(R5444))),"Missing Information", INDEX(Table15[Entire Service Line Classification], MATCH(SUMIFS(Table15[Unique ID],Table15[System-Owned Portion],E5444,Table15[If Material Anything Other than "Lead" in Column E,Was Material Ever Previously Lead?],G5444,Table15[Customer-Owned Portion],O5444),Table15[Unique ID],0),0)))</f>
        <v/>
      </c>
      <c r="X5444"/>
    </row>
    <row r="5445" spans="2:24" x14ac:dyDescent="0.25">
      <c r="B5445" s="146"/>
      <c r="C5445" s="31"/>
      <c r="D5445" s="31"/>
      <c r="E5445" s="44"/>
      <c r="F5445" s="43"/>
      <c r="G5445" s="84"/>
      <c r="H5445" s="31"/>
      <c r="I5445" s="205"/>
      <c r="J5445" s="84"/>
      <c r="K5445" s="31"/>
      <c r="L5445" s="31"/>
      <c r="M5445" s="169"/>
      <c r="N5445" s="148"/>
      <c r="O5445" s="106"/>
      <c r="P5445" s="43"/>
      <c r="Q5445" s="205"/>
      <c r="R5445" s="84"/>
      <c r="S5445" s="31"/>
      <c r="T5445" s="31"/>
      <c r="U5445" s="169"/>
      <c r="V5445" s="150"/>
      <c r="W5445" s="141" t="str" cm="1">
        <f t="array" ref="W5445">IF(SUM(LEN(B5445:V5445))=0,"",IF(OR(OR(ISBLANK(F5445),SUM(LEN(C5445),LEN(D5445))=0),AND(NOT(E5445="Unknown"),ISBLANK(J5445)),AND(NOT(O5445="Unknown"),ISBLANK(R5445))),"Missing Information", INDEX(Table15[Entire Service Line Classification], MATCH(SUMIFS(Table15[Unique ID],Table15[System-Owned Portion],E5445,Table15[If Material Anything Other than "Lead" in Column E,Was Material Ever Previously Lead?],G5445,Table15[Customer-Owned Portion],O5445),Table15[Unique ID],0),0)))</f>
        <v/>
      </c>
      <c r="X5445"/>
    </row>
    <row r="5446" spans="2:24" x14ac:dyDescent="0.25">
      <c r="B5446" s="146"/>
      <c r="C5446" s="31"/>
      <c r="D5446" s="31"/>
      <c r="E5446" s="44"/>
      <c r="F5446" s="43"/>
      <c r="G5446" s="84"/>
      <c r="H5446" s="31"/>
      <c r="I5446" s="205"/>
      <c r="J5446" s="84"/>
      <c r="K5446" s="31"/>
      <c r="L5446" s="31"/>
      <c r="M5446" s="169"/>
      <c r="N5446" s="148"/>
      <c r="O5446" s="106"/>
      <c r="P5446" s="43"/>
      <c r="Q5446" s="205"/>
      <c r="R5446" s="84"/>
      <c r="S5446" s="31"/>
      <c r="T5446" s="31"/>
      <c r="U5446" s="169"/>
      <c r="V5446" s="150"/>
      <c r="W5446" s="141" t="str" cm="1">
        <f t="array" ref="W5446">IF(SUM(LEN(B5446:V5446))=0,"",IF(OR(OR(ISBLANK(F5446),SUM(LEN(C5446),LEN(D5446))=0),AND(NOT(E5446="Unknown"),ISBLANK(J5446)),AND(NOT(O5446="Unknown"),ISBLANK(R5446))),"Missing Information", INDEX(Table15[Entire Service Line Classification], MATCH(SUMIFS(Table15[Unique ID],Table15[System-Owned Portion],E5446,Table15[If Material Anything Other than "Lead" in Column E,Was Material Ever Previously Lead?],G5446,Table15[Customer-Owned Portion],O5446),Table15[Unique ID],0),0)))</f>
        <v/>
      </c>
      <c r="X5446"/>
    </row>
    <row r="5447" spans="2:24" x14ac:dyDescent="0.25">
      <c r="B5447" s="146"/>
      <c r="C5447" s="31"/>
      <c r="D5447" s="31"/>
      <c r="E5447" s="44"/>
      <c r="F5447" s="43"/>
      <c r="G5447" s="84"/>
      <c r="H5447" s="31"/>
      <c r="I5447" s="205"/>
      <c r="J5447" s="84"/>
      <c r="K5447" s="31"/>
      <c r="L5447" s="31"/>
      <c r="M5447" s="169"/>
      <c r="N5447" s="148"/>
      <c r="O5447" s="106"/>
      <c r="P5447" s="43"/>
      <c r="Q5447" s="205"/>
      <c r="R5447" s="84"/>
      <c r="S5447" s="31"/>
      <c r="T5447" s="31"/>
      <c r="U5447" s="169"/>
      <c r="V5447" s="150"/>
      <c r="W5447" s="141" t="str" cm="1">
        <f t="array" ref="W5447">IF(SUM(LEN(B5447:V5447))=0,"",IF(OR(OR(ISBLANK(F5447),SUM(LEN(C5447),LEN(D5447))=0),AND(NOT(E5447="Unknown"),ISBLANK(J5447)),AND(NOT(O5447="Unknown"),ISBLANK(R5447))),"Missing Information", INDEX(Table15[Entire Service Line Classification], MATCH(SUMIFS(Table15[Unique ID],Table15[System-Owned Portion],E5447,Table15[If Material Anything Other than "Lead" in Column E,Was Material Ever Previously Lead?],G5447,Table15[Customer-Owned Portion],O5447),Table15[Unique ID],0),0)))</f>
        <v/>
      </c>
      <c r="X5447"/>
    </row>
    <row r="5448" spans="2:24" x14ac:dyDescent="0.25">
      <c r="B5448" s="146"/>
      <c r="C5448" s="31"/>
      <c r="D5448" s="31"/>
      <c r="E5448" s="44"/>
      <c r="F5448" s="43"/>
      <c r="G5448" s="84"/>
      <c r="H5448" s="31"/>
      <c r="I5448" s="205"/>
      <c r="J5448" s="84"/>
      <c r="K5448" s="31"/>
      <c r="L5448" s="31"/>
      <c r="M5448" s="169"/>
      <c r="N5448" s="148"/>
      <c r="O5448" s="106"/>
      <c r="P5448" s="43"/>
      <c r="Q5448" s="205"/>
      <c r="R5448" s="84"/>
      <c r="S5448" s="31"/>
      <c r="T5448" s="31"/>
      <c r="U5448" s="169"/>
      <c r="V5448" s="150"/>
      <c r="W5448" s="141" t="str" cm="1">
        <f t="array" ref="W5448">IF(SUM(LEN(B5448:V5448))=0,"",IF(OR(OR(ISBLANK(F5448),SUM(LEN(C5448),LEN(D5448))=0),AND(NOT(E5448="Unknown"),ISBLANK(J5448)),AND(NOT(O5448="Unknown"),ISBLANK(R5448))),"Missing Information", INDEX(Table15[Entire Service Line Classification], MATCH(SUMIFS(Table15[Unique ID],Table15[System-Owned Portion],E5448,Table15[If Material Anything Other than "Lead" in Column E,Was Material Ever Previously Lead?],G5448,Table15[Customer-Owned Portion],O5448),Table15[Unique ID],0),0)))</f>
        <v/>
      </c>
      <c r="X5448"/>
    </row>
    <row r="5449" spans="2:24" x14ac:dyDescent="0.25">
      <c r="B5449" s="146"/>
      <c r="C5449" s="31"/>
      <c r="D5449" s="31"/>
      <c r="E5449" s="44"/>
      <c r="F5449" s="43"/>
      <c r="G5449" s="84"/>
      <c r="H5449" s="31"/>
      <c r="I5449" s="205"/>
      <c r="J5449" s="84"/>
      <c r="K5449" s="31"/>
      <c r="L5449" s="31"/>
      <c r="M5449" s="169"/>
      <c r="N5449" s="148"/>
      <c r="O5449" s="106"/>
      <c r="P5449" s="43"/>
      <c r="Q5449" s="205"/>
      <c r="R5449" s="84"/>
      <c r="S5449" s="31"/>
      <c r="T5449" s="31"/>
      <c r="U5449" s="169"/>
      <c r="V5449" s="150"/>
      <c r="W5449" s="141" t="str" cm="1">
        <f t="array" ref="W5449">IF(SUM(LEN(B5449:V5449))=0,"",IF(OR(OR(ISBLANK(F5449),SUM(LEN(C5449),LEN(D5449))=0),AND(NOT(E5449="Unknown"),ISBLANK(J5449)),AND(NOT(O5449="Unknown"),ISBLANK(R5449))),"Missing Information", INDEX(Table15[Entire Service Line Classification], MATCH(SUMIFS(Table15[Unique ID],Table15[System-Owned Portion],E5449,Table15[If Material Anything Other than "Lead" in Column E,Was Material Ever Previously Lead?],G5449,Table15[Customer-Owned Portion],O5449),Table15[Unique ID],0),0)))</f>
        <v/>
      </c>
      <c r="X5449"/>
    </row>
    <row r="5450" spans="2:24" x14ac:dyDescent="0.25">
      <c r="B5450" s="146"/>
      <c r="C5450" s="31"/>
      <c r="D5450" s="31"/>
      <c r="E5450" s="44"/>
      <c r="F5450" s="43"/>
      <c r="G5450" s="84"/>
      <c r="H5450" s="31"/>
      <c r="I5450" s="205"/>
      <c r="J5450" s="84"/>
      <c r="K5450" s="31"/>
      <c r="L5450" s="31"/>
      <c r="M5450" s="169"/>
      <c r="N5450" s="148"/>
      <c r="O5450" s="106"/>
      <c r="P5450" s="43"/>
      <c r="Q5450" s="205"/>
      <c r="R5450" s="84"/>
      <c r="S5450" s="31"/>
      <c r="T5450" s="31"/>
      <c r="U5450" s="169"/>
      <c r="V5450" s="150"/>
      <c r="W5450" s="141" t="str" cm="1">
        <f t="array" ref="W5450">IF(SUM(LEN(B5450:V5450))=0,"",IF(OR(OR(ISBLANK(F5450),SUM(LEN(C5450),LEN(D5450))=0),AND(NOT(E5450="Unknown"),ISBLANK(J5450)),AND(NOT(O5450="Unknown"),ISBLANK(R5450))),"Missing Information", INDEX(Table15[Entire Service Line Classification], MATCH(SUMIFS(Table15[Unique ID],Table15[System-Owned Portion],E5450,Table15[If Material Anything Other than "Lead" in Column E,Was Material Ever Previously Lead?],G5450,Table15[Customer-Owned Portion],O5450),Table15[Unique ID],0),0)))</f>
        <v/>
      </c>
      <c r="X5450"/>
    </row>
    <row r="5451" spans="2:24" x14ac:dyDescent="0.25">
      <c r="B5451" s="146"/>
      <c r="C5451" s="31"/>
      <c r="D5451" s="31"/>
      <c r="E5451" s="44"/>
      <c r="F5451" s="43"/>
      <c r="G5451" s="84"/>
      <c r="H5451" s="31"/>
      <c r="I5451" s="205"/>
      <c r="J5451" s="84"/>
      <c r="K5451" s="31"/>
      <c r="L5451" s="31"/>
      <c r="M5451" s="169"/>
      <c r="N5451" s="148"/>
      <c r="O5451" s="106"/>
      <c r="P5451" s="43"/>
      <c r="Q5451" s="205"/>
      <c r="R5451" s="84"/>
      <c r="S5451" s="31"/>
      <c r="T5451" s="31"/>
      <c r="U5451" s="169"/>
      <c r="V5451" s="150"/>
      <c r="W5451" s="141" t="str" cm="1">
        <f t="array" ref="W5451">IF(SUM(LEN(B5451:V5451))=0,"",IF(OR(OR(ISBLANK(F5451),SUM(LEN(C5451),LEN(D5451))=0),AND(NOT(E5451="Unknown"),ISBLANK(J5451)),AND(NOT(O5451="Unknown"),ISBLANK(R5451))),"Missing Information", INDEX(Table15[Entire Service Line Classification], MATCH(SUMIFS(Table15[Unique ID],Table15[System-Owned Portion],E5451,Table15[If Material Anything Other than "Lead" in Column E,Was Material Ever Previously Lead?],G5451,Table15[Customer-Owned Portion],O5451),Table15[Unique ID],0),0)))</f>
        <v/>
      </c>
      <c r="X5451"/>
    </row>
    <row r="5452" spans="2:24" x14ac:dyDescent="0.25">
      <c r="B5452" s="146"/>
      <c r="C5452" s="31"/>
      <c r="D5452" s="31"/>
      <c r="E5452" s="44"/>
      <c r="F5452" s="43"/>
      <c r="G5452" s="84"/>
      <c r="H5452" s="31"/>
      <c r="I5452" s="205"/>
      <c r="J5452" s="84"/>
      <c r="K5452" s="31"/>
      <c r="L5452" s="31"/>
      <c r="M5452" s="169"/>
      <c r="N5452" s="148"/>
      <c r="O5452" s="106"/>
      <c r="P5452" s="43"/>
      <c r="Q5452" s="205"/>
      <c r="R5452" s="84"/>
      <c r="S5452" s="31"/>
      <c r="T5452" s="31"/>
      <c r="U5452" s="169"/>
      <c r="V5452" s="150"/>
      <c r="W5452" s="141" t="str" cm="1">
        <f t="array" ref="W5452">IF(SUM(LEN(B5452:V5452))=0,"",IF(OR(OR(ISBLANK(F5452),SUM(LEN(C5452),LEN(D5452))=0),AND(NOT(E5452="Unknown"),ISBLANK(J5452)),AND(NOT(O5452="Unknown"),ISBLANK(R5452))),"Missing Information", INDEX(Table15[Entire Service Line Classification], MATCH(SUMIFS(Table15[Unique ID],Table15[System-Owned Portion],E5452,Table15[If Material Anything Other than "Lead" in Column E,Was Material Ever Previously Lead?],G5452,Table15[Customer-Owned Portion],O5452),Table15[Unique ID],0),0)))</f>
        <v/>
      </c>
      <c r="X5452"/>
    </row>
    <row r="5453" spans="2:24" x14ac:dyDescent="0.25">
      <c r="B5453" s="146"/>
      <c r="C5453" s="31"/>
      <c r="D5453" s="31"/>
      <c r="E5453" s="44"/>
      <c r="F5453" s="43"/>
      <c r="G5453" s="84"/>
      <c r="H5453" s="31"/>
      <c r="I5453" s="205"/>
      <c r="J5453" s="84"/>
      <c r="K5453" s="31"/>
      <c r="L5453" s="31"/>
      <c r="M5453" s="169"/>
      <c r="N5453" s="148"/>
      <c r="O5453" s="106"/>
      <c r="P5453" s="43"/>
      <c r="Q5453" s="205"/>
      <c r="R5453" s="84"/>
      <c r="S5453" s="31"/>
      <c r="T5453" s="31"/>
      <c r="U5453" s="169"/>
      <c r="V5453" s="150"/>
      <c r="W5453" s="141" t="str" cm="1">
        <f t="array" ref="W5453">IF(SUM(LEN(B5453:V5453))=0,"",IF(OR(OR(ISBLANK(F5453),SUM(LEN(C5453),LEN(D5453))=0),AND(NOT(E5453="Unknown"),ISBLANK(J5453)),AND(NOT(O5453="Unknown"),ISBLANK(R5453))),"Missing Information", INDEX(Table15[Entire Service Line Classification], MATCH(SUMIFS(Table15[Unique ID],Table15[System-Owned Portion],E5453,Table15[If Material Anything Other than "Lead" in Column E,Was Material Ever Previously Lead?],G5453,Table15[Customer-Owned Portion],O5453),Table15[Unique ID],0),0)))</f>
        <v/>
      </c>
      <c r="X5453"/>
    </row>
    <row r="5454" spans="2:24" x14ac:dyDescent="0.25">
      <c r="B5454" s="146"/>
      <c r="C5454" s="31"/>
      <c r="D5454" s="31"/>
      <c r="E5454" s="44"/>
      <c r="F5454" s="43"/>
      <c r="G5454" s="84"/>
      <c r="H5454" s="31"/>
      <c r="I5454" s="205"/>
      <c r="J5454" s="84"/>
      <c r="K5454" s="31"/>
      <c r="L5454" s="31"/>
      <c r="M5454" s="169"/>
      <c r="N5454" s="148"/>
      <c r="O5454" s="106"/>
      <c r="P5454" s="43"/>
      <c r="Q5454" s="205"/>
      <c r="R5454" s="84"/>
      <c r="S5454" s="31"/>
      <c r="T5454" s="31"/>
      <c r="U5454" s="169"/>
      <c r="V5454" s="150"/>
      <c r="W5454" s="141" t="str" cm="1">
        <f t="array" ref="W5454">IF(SUM(LEN(B5454:V5454))=0,"",IF(OR(OR(ISBLANK(F5454),SUM(LEN(C5454),LEN(D5454))=0),AND(NOT(E5454="Unknown"),ISBLANK(J5454)),AND(NOT(O5454="Unknown"),ISBLANK(R5454))),"Missing Information", INDEX(Table15[Entire Service Line Classification], MATCH(SUMIFS(Table15[Unique ID],Table15[System-Owned Portion],E5454,Table15[If Material Anything Other than "Lead" in Column E,Was Material Ever Previously Lead?],G5454,Table15[Customer-Owned Portion],O5454),Table15[Unique ID],0),0)))</f>
        <v/>
      </c>
      <c r="X5454"/>
    </row>
    <row r="5455" spans="2:24" x14ac:dyDescent="0.25">
      <c r="B5455" s="146"/>
      <c r="C5455" s="31"/>
      <c r="D5455" s="31"/>
      <c r="E5455" s="44"/>
      <c r="F5455" s="43"/>
      <c r="G5455" s="84"/>
      <c r="H5455" s="31"/>
      <c r="I5455" s="205"/>
      <c r="J5455" s="84"/>
      <c r="K5455" s="31"/>
      <c r="L5455" s="31"/>
      <c r="M5455" s="169"/>
      <c r="N5455" s="148"/>
      <c r="O5455" s="106"/>
      <c r="P5455" s="43"/>
      <c r="Q5455" s="205"/>
      <c r="R5455" s="84"/>
      <c r="S5455" s="31"/>
      <c r="T5455" s="31"/>
      <c r="U5455" s="169"/>
      <c r="V5455" s="150"/>
      <c r="W5455" s="141" t="str" cm="1">
        <f t="array" ref="W5455">IF(SUM(LEN(B5455:V5455))=0,"",IF(OR(OR(ISBLANK(F5455),SUM(LEN(C5455),LEN(D5455))=0),AND(NOT(E5455="Unknown"),ISBLANK(J5455)),AND(NOT(O5455="Unknown"),ISBLANK(R5455))),"Missing Information", INDEX(Table15[Entire Service Line Classification], MATCH(SUMIFS(Table15[Unique ID],Table15[System-Owned Portion],E5455,Table15[If Material Anything Other than "Lead" in Column E,Was Material Ever Previously Lead?],G5455,Table15[Customer-Owned Portion],O5455),Table15[Unique ID],0),0)))</f>
        <v/>
      </c>
      <c r="X5455"/>
    </row>
    <row r="5456" spans="2:24" x14ac:dyDescent="0.25">
      <c r="B5456" s="146"/>
      <c r="C5456" s="31"/>
      <c r="D5456" s="31"/>
      <c r="E5456" s="44"/>
      <c r="F5456" s="43"/>
      <c r="G5456" s="84"/>
      <c r="H5456" s="31"/>
      <c r="I5456" s="205"/>
      <c r="J5456" s="84"/>
      <c r="K5456" s="31"/>
      <c r="L5456" s="31"/>
      <c r="M5456" s="169"/>
      <c r="N5456" s="148"/>
      <c r="O5456" s="106"/>
      <c r="P5456" s="43"/>
      <c r="Q5456" s="205"/>
      <c r="R5456" s="84"/>
      <c r="S5456" s="31"/>
      <c r="T5456" s="31"/>
      <c r="U5456" s="169"/>
      <c r="V5456" s="150"/>
      <c r="W5456" s="141" t="str" cm="1">
        <f t="array" ref="W5456">IF(SUM(LEN(B5456:V5456))=0,"",IF(OR(OR(ISBLANK(F5456),SUM(LEN(C5456),LEN(D5456))=0),AND(NOT(E5456="Unknown"),ISBLANK(J5456)),AND(NOT(O5456="Unknown"),ISBLANK(R5456))),"Missing Information", INDEX(Table15[Entire Service Line Classification], MATCH(SUMIFS(Table15[Unique ID],Table15[System-Owned Portion],E5456,Table15[If Material Anything Other than "Lead" in Column E,Was Material Ever Previously Lead?],G5456,Table15[Customer-Owned Portion],O5456),Table15[Unique ID],0),0)))</f>
        <v/>
      </c>
      <c r="X5456"/>
    </row>
    <row r="5457" spans="2:24" x14ac:dyDescent="0.25">
      <c r="B5457" s="146"/>
      <c r="C5457" s="31"/>
      <c r="D5457" s="31"/>
      <c r="E5457" s="44"/>
      <c r="F5457" s="43"/>
      <c r="G5457" s="84"/>
      <c r="H5457" s="31"/>
      <c r="I5457" s="205"/>
      <c r="J5457" s="84"/>
      <c r="K5457" s="31"/>
      <c r="L5457" s="31"/>
      <c r="M5457" s="169"/>
      <c r="N5457" s="148"/>
      <c r="O5457" s="106"/>
      <c r="P5457" s="43"/>
      <c r="Q5457" s="205"/>
      <c r="R5457" s="84"/>
      <c r="S5457" s="31"/>
      <c r="T5457" s="31"/>
      <c r="U5457" s="169"/>
      <c r="V5457" s="150"/>
      <c r="W5457" s="141" t="str" cm="1">
        <f t="array" ref="W5457">IF(SUM(LEN(B5457:V5457))=0,"",IF(OR(OR(ISBLANK(F5457),SUM(LEN(C5457),LEN(D5457))=0),AND(NOT(E5457="Unknown"),ISBLANK(J5457)),AND(NOT(O5457="Unknown"),ISBLANK(R5457))),"Missing Information", INDEX(Table15[Entire Service Line Classification], MATCH(SUMIFS(Table15[Unique ID],Table15[System-Owned Portion],E5457,Table15[If Material Anything Other than "Lead" in Column E,Was Material Ever Previously Lead?],G5457,Table15[Customer-Owned Portion],O5457),Table15[Unique ID],0),0)))</f>
        <v/>
      </c>
      <c r="X5457"/>
    </row>
    <row r="5458" spans="2:24" x14ac:dyDescent="0.25">
      <c r="B5458" s="146"/>
      <c r="C5458" s="31"/>
      <c r="D5458" s="31"/>
      <c r="E5458" s="44"/>
      <c r="F5458" s="43"/>
      <c r="G5458" s="84"/>
      <c r="H5458" s="31"/>
      <c r="I5458" s="205"/>
      <c r="J5458" s="84"/>
      <c r="K5458" s="31"/>
      <c r="L5458" s="31"/>
      <c r="M5458" s="169"/>
      <c r="N5458" s="148"/>
      <c r="O5458" s="106"/>
      <c r="P5458" s="43"/>
      <c r="Q5458" s="205"/>
      <c r="R5458" s="84"/>
      <c r="S5458" s="31"/>
      <c r="T5458" s="31"/>
      <c r="U5458" s="169"/>
      <c r="V5458" s="150"/>
      <c r="W5458" s="141" t="str" cm="1">
        <f t="array" ref="W5458">IF(SUM(LEN(B5458:V5458))=0,"",IF(OR(OR(ISBLANK(F5458),SUM(LEN(C5458),LEN(D5458))=0),AND(NOT(E5458="Unknown"),ISBLANK(J5458)),AND(NOT(O5458="Unknown"),ISBLANK(R5458))),"Missing Information", INDEX(Table15[Entire Service Line Classification], MATCH(SUMIFS(Table15[Unique ID],Table15[System-Owned Portion],E5458,Table15[If Material Anything Other than "Lead" in Column E,Was Material Ever Previously Lead?],G5458,Table15[Customer-Owned Portion],O5458),Table15[Unique ID],0),0)))</f>
        <v/>
      </c>
      <c r="X5458"/>
    </row>
    <row r="5459" spans="2:24" x14ac:dyDescent="0.25">
      <c r="B5459" s="146"/>
      <c r="C5459" s="31"/>
      <c r="D5459" s="31"/>
      <c r="E5459" s="44"/>
      <c r="F5459" s="43"/>
      <c r="G5459" s="84"/>
      <c r="H5459" s="31"/>
      <c r="I5459" s="205"/>
      <c r="J5459" s="84"/>
      <c r="K5459" s="31"/>
      <c r="L5459" s="31"/>
      <c r="M5459" s="169"/>
      <c r="N5459" s="148"/>
      <c r="O5459" s="106"/>
      <c r="P5459" s="43"/>
      <c r="Q5459" s="205"/>
      <c r="R5459" s="84"/>
      <c r="S5459" s="31"/>
      <c r="T5459" s="31"/>
      <c r="U5459" s="169"/>
      <c r="V5459" s="150"/>
      <c r="W5459" s="141" t="str" cm="1">
        <f t="array" ref="W5459">IF(SUM(LEN(B5459:V5459))=0,"",IF(OR(OR(ISBLANK(F5459),SUM(LEN(C5459),LEN(D5459))=0),AND(NOT(E5459="Unknown"),ISBLANK(J5459)),AND(NOT(O5459="Unknown"),ISBLANK(R5459))),"Missing Information", INDEX(Table15[Entire Service Line Classification], MATCH(SUMIFS(Table15[Unique ID],Table15[System-Owned Portion],E5459,Table15[If Material Anything Other than "Lead" in Column E,Was Material Ever Previously Lead?],G5459,Table15[Customer-Owned Portion],O5459),Table15[Unique ID],0),0)))</f>
        <v/>
      </c>
      <c r="X5459"/>
    </row>
    <row r="5460" spans="2:24" x14ac:dyDescent="0.25">
      <c r="B5460" s="146"/>
      <c r="C5460" s="31"/>
      <c r="D5460" s="31"/>
      <c r="E5460" s="44"/>
      <c r="F5460" s="43"/>
      <c r="G5460" s="84"/>
      <c r="H5460" s="31"/>
      <c r="I5460" s="205"/>
      <c r="J5460" s="84"/>
      <c r="K5460" s="31"/>
      <c r="L5460" s="31"/>
      <c r="M5460" s="169"/>
      <c r="N5460" s="148"/>
      <c r="O5460" s="106"/>
      <c r="P5460" s="43"/>
      <c r="Q5460" s="205"/>
      <c r="R5460" s="84"/>
      <c r="S5460" s="31"/>
      <c r="T5460" s="31"/>
      <c r="U5460" s="169"/>
      <c r="V5460" s="150"/>
      <c r="W5460" s="141" t="str" cm="1">
        <f t="array" ref="W5460">IF(SUM(LEN(B5460:V5460))=0,"",IF(OR(OR(ISBLANK(F5460),SUM(LEN(C5460),LEN(D5460))=0),AND(NOT(E5460="Unknown"),ISBLANK(J5460)),AND(NOT(O5460="Unknown"),ISBLANK(R5460))),"Missing Information", INDEX(Table15[Entire Service Line Classification], MATCH(SUMIFS(Table15[Unique ID],Table15[System-Owned Portion],E5460,Table15[If Material Anything Other than "Lead" in Column E,Was Material Ever Previously Lead?],G5460,Table15[Customer-Owned Portion],O5460),Table15[Unique ID],0),0)))</f>
        <v/>
      </c>
      <c r="X5460"/>
    </row>
    <row r="5461" spans="2:24" x14ac:dyDescent="0.25">
      <c r="B5461" s="146"/>
      <c r="C5461" s="31"/>
      <c r="D5461" s="31"/>
      <c r="E5461" s="44"/>
      <c r="F5461" s="43"/>
      <c r="G5461" s="84"/>
      <c r="H5461" s="31"/>
      <c r="I5461" s="205"/>
      <c r="J5461" s="84"/>
      <c r="K5461" s="31"/>
      <c r="L5461" s="31"/>
      <c r="M5461" s="169"/>
      <c r="N5461" s="148"/>
      <c r="O5461" s="106"/>
      <c r="P5461" s="43"/>
      <c r="Q5461" s="205"/>
      <c r="R5461" s="84"/>
      <c r="S5461" s="31"/>
      <c r="T5461" s="31"/>
      <c r="U5461" s="169"/>
      <c r="V5461" s="150"/>
      <c r="W5461" s="141" t="str" cm="1">
        <f t="array" ref="W5461">IF(SUM(LEN(B5461:V5461))=0,"",IF(OR(OR(ISBLANK(F5461),SUM(LEN(C5461),LEN(D5461))=0),AND(NOT(E5461="Unknown"),ISBLANK(J5461)),AND(NOT(O5461="Unknown"),ISBLANK(R5461))),"Missing Information", INDEX(Table15[Entire Service Line Classification], MATCH(SUMIFS(Table15[Unique ID],Table15[System-Owned Portion],E5461,Table15[If Material Anything Other than "Lead" in Column E,Was Material Ever Previously Lead?],G5461,Table15[Customer-Owned Portion],O5461),Table15[Unique ID],0),0)))</f>
        <v/>
      </c>
      <c r="X5461"/>
    </row>
    <row r="5462" spans="2:24" x14ac:dyDescent="0.25">
      <c r="B5462" s="146"/>
      <c r="C5462" s="31"/>
      <c r="D5462" s="31"/>
      <c r="E5462" s="44"/>
      <c r="F5462" s="43"/>
      <c r="G5462" s="84"/>
      <c r="H5462" s="31"/>
      <c r="I5462" s="205"/>
      <c r="J5462" s="84"/>
      <c r="K5462" s="31"/>
      <c r="L5462" s="31"/>
      <c r="M5462" s="169"/>
      <c r="N5462" s="148"/>
      <c r="O5462" s="106"/>
      <c r="P5462" s="43"/>
      <c r="Q5462" s="205"/>
      <c r="R5462" s="84"/>
      <c r="S5462" s="31"/>
      <c r="T5462" s="31"/>
      <c r="U5462" s="169"/>
      <c r="V5462" s="150"/>
      <c r="W5462" s="141" t="str" cm="1">
        <f t="array" ref="W5462">IF(SUM(LEN(B5462:V5462))=0,"",IF(OR(OR(ISBLANK(F5462),SUM(LEN(C5462),LEN(D5462))=0),AND(NOT(E5462="Unknown"),ISBLANK(J5462)),AND(NOT(O5462="Unknown"),ISBLANK(R5462))),"Missing Information", INDEX(Table15[Entire Service Line Classification], MATCH(SUMIFS(Table15[Unique ID],Table15[System-Owned Portion],E5462,Table15[If Material Anything Other than "Lead" in Column E,Was Material Ever Previously Lead?],G5462,Table15[Customer-Owned Portion],O5462),Table15[Unique ID],0),0)))</f>
        <v/>
      </c>
      <c r="X5462"/>
    </row>
    <row r="5463" spans="2:24" x14ac:dyDescent="0.25">
      <c r="B5463" s="146"/>
      <c r="C5463" s="31"/>
      <c r="D5463" s="31"/>
      <c r="E5463" s="44"/>
      <c r="F5463" s="43"/>
      <c r="G5463" s="84"/>
      <c r="H5463" s="31"/>
      <c r="I5463" s="205"/>
      <c r="J5463" s="84"/>
      <c r="K5463" s="31"/>
      <c r="L5463" s="31"/>
      <c r="M5463" s="169"/>
      <c r="N5463" s="148"/>
      <c r="O5463" s="106"/>
      <c r="P5463" s="43"/>
      <c r="Q5463" s="205"/>
      <c r="R5463" s="84"/>
      <c r="S5463" s="31"/>
      <c r="T5463" s="31"/>
      <c r="U5463" s="169"/>
      <c r="V5463" s="150"/>
      <c r="W5463" s="141" t="str" cm="1">
        <f t="array" ref="W5463">IF(SUM(LEN(B5463:V5463))=0,"",IF(OR(OR(ISBLANK(F5463),SUM(LEN(C5463),LEN(D5463))=0),AND(NOT(E5463="Unknown"),ISBLANK(J5463)),AND(NOT(O5463="Unknown"),ISBLANK(R5463))),"Missing Information", INDEX(Table15[Entire Service Line Classification], MATCH(SUMIFS(Table15[Unique ID],Table15[System-Owned Portion],E5463,Table15[If Material Anything Other than "Lead" in Column E,Was Material Ever Previously Lead?],G5463,Table15[Customer-Owned Portion],O5463),Table15[Unique ID],0),0)))</f>
        <v/>
      </c>
      <c r="X5463"/>
    </row>
    <row r="5464" spans="2:24" x14ac:dyDescent="0.25">
      <c r="B5464" s="146"/>
      <c r="C5464" s="31"/>
      <c r="D5464" s="31"/>
      <c r="E5464" s="44"/>
      <c r="F5464" s="43"/>
      <c r="G5464" s="84"/>
      <c r="H5464" s="31"/>
      <c r="I5464" s="205"/>
      <c r="J5464" s="84"/>
      <c r="K5464" s="31"/>
      <c r="L5464" s="31"/>
      <c r="M5464" s="169"/>
      <c r="N5464" s="148"/>
      <c r="O5464" s="106"/>
      <c r="P5464" s="43"/>
      <c r="Q5464" s="205"/>
      <c r="R5464" s="84"/>
      <c r="S5464" s="31"/>
      <c r="T5464" s="31"/>
      <c r="U5464" s="169"/>
      <c r="V5464" s="150"/>
      <c r="W5464" s="141" t="str" cm="1">
        <f t="array" ref="W5464">IF(SUM(LEN(B5464:V5464))=0,"",IF(OR(OR(ISBLANK(F5464),SUM(LEN(C5464),LEN(D5464))=0),AND(NOT(E5464="Unknown"),ISBLANK(J5464)),AND(NOT(O5464="Unknown"),ISBLANK(R5464))),"Missing Information", INDEX(Table15[Entire Service Line Classification], MATCH(SUMIFS(Table15[Unique ID],Table15[System-Owned Portion],E5464,Table15[If Material Anything Other than "Lead" in Column E,Was Material Ever Previously Lead?],G5464,Table15[Customer-Owned Portion],O5464),Table15[Unique ID],0),0)))</f>
        <v/>
      </c>
      <c r="X5464"/>
    </row>
    <row r="5465" spans="2:24" x14ac:dyDescent="0.25">
      <c r="B5465" s="146"/>
      <c r="C5465" s="31"/>
      <c r="D5465" s="31"/>
      <c r="E5465" s="44"/>
      <c r="F5465" s="43"/>
      <c r="G5465" s="84"/>
      <c r="H5465" s="31"/>
      <c r="I5465" s="205"/>
      <c r="J5465" s="84"/>
      <c r="K5465" s="31"/>
      <c r="L5465" s="31"/>
      <c r="M5465" s="169"/>
      <c r="N5465" s="148"/>
      <c r="O5465" s="106"/>
      <c r="P5465" s="43"/>
      <c r="Q5465" s="205"/>
      <c r="R5465" s="84"/>
      <c r="S5465" s="31"/>
      <c r="T5465" s="31"/>
      <c r="U5465" s="169"/>
      <c r="V5465" s="150"/>
      <c r="W5465" s="141" t="str" cm="1">
        <f t="array" ref="W5465">IF(SUM(LEN(B5465:V5465))=0,"",IF(OR(OR(ISBLANK(F5465),SUM(LEN(C5465),LEN(D5465))=0),AND(NOT(E5465="Unknown"),ISBLANK(J5465)),AND(NOT(O5465="Unknown"),ISBLANK(R5465))),"Missing Information", INDEX(Table15[Entire Service Line Classification], MATCH(SUMIFS(Table15[Unique ID],Table15[System-Owned Portion],E5465,Table15[If Material Anything Other than "Lead" in Column E,Was Material Ever Previously Lead?],G5465,Table15[Customer-Owned Portion],O5465),Table15[Unique ID],0),0)))</f>
        <v/>
      </c>
      <c r="X5465"/>
    </row>
    <row r="5466" spans="2:24" x14ac:dyDescent="0.25">
      <c r="B5466" s="146"/>
      <c r="C5466" s="31"/>
      <c r="D5466" s="31"/>
      <c r="E5466" s="44"/>
      <c r="F5466" s="43"/>
      <c r="G5466" s="84"/>
      <c r="H5466" s="31"/>
      <c r="I5466" s="205"/>
      <c r="J5466" s="84"/>
      <c r="K5466" s="31"/>
      <c r="L5466" s="31"/>
      <c r="M5466" s="169"/>
      <c r="N5466" s="148"/>
      <c r="O5466" s="106"/>
      <c r="P5466" s="43"/>
      <c r="Q5466" s="205"/>
      <c r="R5466" s="84"/>
      <c r="S5466" s="31"/>
      <c r="T5466" s="31"/>
      <c r="U5466" s="169"/>
      <c r="V5466" s="150"/>
      <c r="W5466" s="141" t="str" cm="1">
        <f t="array" ref="W5466">IF(SUM(LEN(B5466:V5466))=0,"",IF(OR(OR(ISBLANK(F5466),SUM(LEN(C5466),LEN(D5466))=0),AND(NOT(E5466="Unknown"),ISBLANK(J5466)),AND(NOT(O5466="Unknown"),ISBLANK(R5466))),"Missing Information", INDEX(Table15[Entire Service Line Classification], MATCH(SUMIFS(Table15[Unique ID],Table15[System-Owned Portion],E5466,Table15[If Material Anything Other than "Lead" in Column E,Was Material Ever Previously Lead?],G5466,Table15[Customer-Owned Portion],O5466),Table15[Unique ID],0),0)))</f>
        <v/>
      </c>
      <c r="X5466"/>
    </row>
    <row r="5467" spans="2:24" x14ac:dyDescent="0.25">
      <c r="B5467" s="146"/>
      <c r="C5467" s="31"/>
      <c r="D5467" s="31"/>
      <c r="E5467" s="44"/>
      <c r="F5467" s="43"/>
      <c r="G5467" s="84"/>
      <c r="H5467" s="31"/>
      <c r="I5467" s="205"/>
      <c r="J5467" s="84"/>
      <c r="K5467" s="31"/>
      <c r="L5467" s="31"/>
      <c r="M5467" s="169"/>
      <c r="N5467" s="148"/>
      <c r="O5467" s="106"/>
      <c r="P5467" s="43"/>
      <c r="Q5467" s="205"/>
      <c r="R5467" s="84"/>
      <c r="S5467" s="31"/>
      <c r="T5467" s="31"/>
      <c r="U5467" s="169"/>
      <c r="V5467" s="150"/>
      <c r="W5467" s="141" t="str" cm="1">
        <f t="array" ref="W5467">IF(SUM(LEN(B5467:V5467))=0,"",IF(OR(OR(ISBLANK(F5467),SUM(LEN(C5467),LEN(D5467))=0),AND(NOT(E5467="Unknown"),ISBLANK(J5467)),AND(NOT(O5467="Unknown"),ISBLANK(R5467))),"Missing Information", INDEX(Table15[Entire Service Line Classification], MATCH(SUMIFS(Table15[Unique ID],Table15[System-Owned Portion],E5467,Table15[If Material Anything Other than "Lead" in Column E,Was Material Ever Previously Lead?],G5467,Table15[Customer-Owned Portion],O5467),Table15[Unique ID],0),0)))</f>
        <v/>
      </c>
      <c r="X5467"/>
    </row>
    <row r="5468" spans="2:24" x14ac:dyDescent="0.25">
      <c r="B5468" s="146"/>
      <c r="C5468" s="31"/>
      <c r="D5468" s="31"/>
      <c r="E5468" s="44"/>
      <c r="F5468" s="43"/>
      <c r="G5468" s="84"/>
      <c r="H5468" s="31"/>
      <c r="I5468" s="205"/>
      <c r="J5468" s="84"/>
      <c r="K5468" s="31"/>
      <c r="L5468" s="31"/>
      <c r="M5468" s="169"/>
      <c r="N5468" s="148"/>
      <c r="O5468" s="106"/>
      <c r="P5468" s="43"/>
      <c r="Q5468" s="205"/>
      <c r="R5468" s="84"/>
      <c r="S5468" s="31"/>
      <c r="T5468" s="31"/>
      <c r="U5468" s="169"/>
      <c r="V5468" s="150"/>
      <c r="W5468" s="141" t="str" cm="1">
        <f t="array" ref="W5468">IF(SUM(LEN(B5468:V5468))=0,"",IF(OR(OR(ISBLANK(F5468),SUM(LEN(C5468),LEN(D5468))=0),AND(NOT(E5468="Unknown"),ISBLANK(J5468)),AND(NOT(O5468="Unknown"),ISBLANK(R5468))),"Missing Information", INDEX(Table15[Entire Service Line Classification], MATCH(SUMIFS(Table15[Unique ID],Table15[System-Owned Portion],E5468,Table15[If Material Anything Other than "Lead" in Column E,Was Material Ever Previously Lead?],G5468,Table15[Customer-Owned Portion],O5468),Table15[Unique ID],0),0)))</f>
        <v/>
      </c>
      <c r="X5468"/>
    </row>
    <row r="5469" spans="2:24" x14ac:dyDescent="0.25">
      <c r="B5469" s="146"/>
      <c r="C5469" s="31"/>
      <c r="D5469" s="31"/>
      <c r="E5469" s="44"/>
      <c r="F5469" s="43"/>
      <c r="G5469" s="84"/>
      <c r="H5469" s="31"/>
      <c r="I5469" s="205"/>
      <c r="J5469" s="84"/>
      <c r="K5469" s="31"/>
      <c r="L5469" s="31"/>
      <c r="M5469" s="169"/>
      <c r="N5469" s="148"/>
      <c r="O5469" s="106"/>
      <c r="P5469" s="43"/>
      <c r="Q5469" s="205"/>
      <c r="R5469" s="84"/>
      <c r="S5469" s="31"/>
      <c r="T5469" s="31"/>
      <c r="U5469" s="169"/>
      <c r="V5469" s="150"/>
      <c r="W5469" s="141" t="str" cm="1">
        <f t="array" ref="W5469">IF(SUM(LEN(B5469:V5469))=0,"",IF(OR(OR(ISBLANK(F5469),SUM(LEN(C5469),LEN(D5469))=0),AND(NOT(E5469="Unknown"),ISBLANK(J5469)),AND(NOT(O5469="Unknown"),ISBLANK(R5469))),"Missing Information", INDEX(Table15[Entire Service Line Classification], MATCH(SUMIFS(Table15[Unique ID],Table15[System-Owned Portion],E5469,Table15[If Material Anything Other than "Lead" in Column E,Was Material Ever Previously Lead?],G5469,Table15[Customer-Owned Portion],O5469),Table15[Unique ID],0),0)))</f>
        <v/>
      </c>
      <c r="X5469"/>
    </row>
    <row r="5470" spans="2:24" x14ac:dyDescent="0.25">
      <c r="B5470" s="146"/>
      <c r="C5470" s="31"/>
      <c r="D5470" s="31"/>
      <c r="E5470" s="44"/>
      <c r="F5470" s="43"/>
      <c r="G5470" s="84"/>
      <c r="H5470" s="31"/>
      <c r="I5470" s="205"/>
      <c r="J5470" s="84"/>
      <c r="K5470" s="31"/>
      <c r="L5470" s="31"/>
      <c r="M5470" s="169"/>
      <c r="N5470" s="148"/>
      <c r="O5470" s="106"/>
      <c r="P5470" s="43"/>
      <c r="Q5470" s="205"/>
      <c r="R5470" s="84"/>
      <c r="S5470" s="31"/>
      <c r="T5470" s="31"/>
      <c r="U5470" s="169"/>
      <c r="V5470" s="150"/>
      <c r="W5470" s="141" t="str" cm="1">
        <f t="array" ref="W5470">IF(SUM(LEN(B5470:V5470))=0,"",IF(OR(OR(ISBLANK(F5470),SUM(LEN(C5470),LEN(D5470))=0),AND(NOT(E5470="Unknown"),ISBLANK(J5470)),AND(NOT(O5470="Unknown"),ISBLANK(R5470))),"Missing Information", INDEX(Table15[Entire Service Line Classification], MATCH(SUMIFS(Table15[Unique ID],Table15[System-Owned Portion],E5470,Table15[If Material Anything Other than "Lead" in Column E,Was Material Ever Previously Lead?],G5470,Table15[Customer-Owned Portion],O5470),Table15[Unique ID],0),0)))</f>
        <v/>
      </c>
      <c r="X5470"/>
    </row>
    <row r="5471" spans="2:24" x14ac:dyDescent="0.25">
      <c r="B5471" s="146"/>
      <c r="C5471" s="31"/>
      <c r="D5471" s="31"/>
      <c r="E5471" s="44"/>
      <c r="F5471" s="43"/>
      <c r="G5471" s="84"/>
      <c r="H5471" s="31"/>
      <c r="I5471" s="205"/>
      <c r="J5471" s="84"/>
      <c r="K5471" s="31"/>
      <c r="L5471" s="31"/>
      <c r="M5471" s="169"/>
      <c r="N5471" s="148"/>
      <c r="O5471" s="106"/>
      <c r="P5471" s="43"/>
      <c r="Q5471" s="205"/>
      <c r="R5471" s="84"/>
      <c r="S5471" s="31"/>
      <c r="T5471" s="31"/>
      <c r="U5471" s="169"/>
      <c r="V5471" s="150"/>
      <c r="W5471" s="141" t="str" cm="1">
        <f t="array" ref="W5471">IF(SUM(LEN(B5471:V5471))=0,"",IF(OR(OR(ISBLANK(F5471),SUM(LEN(C5471),LEN(D5471))=0),AND(NOT(E5471="Unknown"),ISBLANK(J5471)),AND(NOT(O5471="Unknown"),ISBLANK(R5471))),"Missing Information", INDEX(Table15[Entire Service Line Classification], MATCH(SUMIFS(Table15[Unique ID],Table15[System-Owned Portion],E5471,Table15[If Material Anything Other than "Lead" in Column E,Was Material Ever Previously Lead?],G5471,Table15[Customer-Owned Portion],O5471),Table15[Unique ID],0),0)))</f>
        <v/>
      </c>
      <c r="X5471"/>
    </row>
    <row r="5472" spans="2:24" x14ac:dyDescent="0.25">
      <c r="B5472" s="146"/>
      <c r="C5472" s="31"/>
      <c r="D5472" s="31"/>
      <c r="E5472" s="44"/>
      <c r="F5472" s="43"/>
      <c r="G5472" s="84"/>
      <c r="H5472" s="31"/>
      <c r="I5472" s="205"/>
      <c r="J5472" s="84"/>
      <c r="K5472" s="31"/>
      <c r="L5472" s="31"/>
      <c r="M5472" s="169"/>
      <c r="N5472" s="148"/>
      <c r="O5472" s="106"/>
      <c r="P5472" s="43"/>
      <c r="Q5472" s="205"/>
      <c r="R5472" s="84"/>
      <c r="S5472" s="31"/>
      <c r="T5472" s="31"/>
      <c r="U5472" s="169"/>
      <c r="V5472" s="150"/>
      <c r="W5472" s="141" t="str" cm="1">
        <f t="array" ref="W5472">IF(SUM(LEN(B5472:V5472))=0,"",IF(OR(OR(ISBLANK(F5472),SUM(LEN(C5472),LEN(D5472))=0),AND(NOT(E5472="Unknown"),ISBLANK(J5472)),AND(NOT(O5472="Unknown"),ISBLANK(R5472))),"Missing Information", INDEX(Table15[Entire Service Line Classification], MATCH(SUMIFS(Table15[Unique ID],Table15[System-Owned Portion],E5472,Table15[If Material Anything Other than "Lead" in Column E,Was Material Ever Previously Lead?],G5472,Table15[Customer-Owned Portion],O5472),Table15[Unique ID],0),0)))</f>
        <v/>
      </c>
      <c r="X5472"/>
    </row>
    <row r="5473" spans="2:24" x14ac:dyDescent="0.25">
      <c r="B5473" s="146"/>
      <c r="C5473" s="31"/>
      <c r="D5473" s="31"/>
      <c r="E5473" s="44"/>
      <c r="F5473" s="43"/>
      <c r="G5473" s="84"/>
      <c r="H5473" s="31"/>
      <c r="I5473" s="205"/>
      <c r="J5473" s="84"/>
      <c r="K5473" s="31"/>
      <c r="L5473" s="31"/>
      <c r="M5473" s="169"/>
      <c r="N5473" s="148"/>
      <c r="O5473" s="106"/>
      <c r="P5473" s="43"/>
      <c r="Q5473" s="205"/>
      <c r="R5473" s="84"/>
      <c r="S5473" s="31"/>
      <c r="T5473" s="31"/>
      <c r="U5473" s="169"/>
      <c r="V5473" s="150"/>
      <c r="W5473" s="141" t="str" cm="1">
        <f t="array" ref="W5473">IF(SUM(LEN(B5473:V5473))=0,"",IF(OR(OR(ISBLANK(F5473),SUM(LEN(C5473),LEN(D5473))=0),AND(NOT(E5473="Unknown"),ISBLANK(J5473)),AND(NOT(O5473="Unknown"),ISBLANK(R5473))),"Missing Information", INDEX(Table15[Entire Service Line Classification], MATCH(SUMIFS(Table15[Unique ID],Table15[System-Owned Portion],E5473,Table15[If Material Anything Other than "Lead" in Column E,Was Material Ever Previously Lead?],G5473,Table15[Customer-Owned Portion],O5473),Table15[Unique ID],0),0)))</f>
        <v/>
      </c>
      <c r="X5473"/>
    </row>
    <row r="5474" spans="2:24" x14ac:dyDescent="0.25">
      <c r="B5474" s="146"/>
      <c r="C5474" s="31"/>
      <c r="D5474" s="31"/>
      <c r="E5474" s="44"/>
      <c r="F5474" s="43"/>
      <c r="G5474" s="84"/>
      <c r="H5474" s="31"/>
      <c r="I5474" s="205"/>
      <c r="J5474" s="84"/>
      <c r="K5474" s="31"/>
      <c r="L5474" s="31"/>
      <c r="M5474" s="169"/>
      <c r="N5474" s="148"/>
      <c r="O5474" s="106"/>
      <c r="P5474" s="43"/>
      <c r="Q5474" s="205"/>
      <c r="R5474" s="84"/>
      <c r="S5474" s="31"/>
      <c r="T5474" s="31"/>
      <c r="U5474" s="169"/>
      <c r="V5474" s="150"/>
      <c r="W5474" s="141" t="str" cm="1">
        <f t="array" ref="W5474">IF(SUM(LEN(B5474:V5474))=0,"",IF(OR(OR(ISBLANK(F5474),SUM(LEN(C5474),LEN(D5474))=0),AND(NOT(E5474="Unknown"),ISBLANK(J5474)),AND(NOT(O5474="Unknown"),ISBLANK(R5474))),"Missing Information", INDEX(Table15[Entire Service Line Classification], MATCH(SUMIFS(Table15[Unique ID],Table15[System-Owned Portion],E5474,Table15[If Material Anything Other than "Lead" in Column E,Was Material Ever Previously Lead?],G5474,Table15[Customer-Owned Portion],O5474),Table15[Unique ID],0),0)))</f>
        <v/>
      </c>
      <c r="X5474"/>
    </row>
    <row r="5475" spans="2:24" x14ac:dyDescent="0.25">
      <c r="B5475" s="146"/>
      <c r="C5475" s="31"/>
      <c r="D5475" s="31"/>
      <c r="E5475" s="44"/>
      <c r="F5475" s="43"/>
      <c r="G5475" s="84"/>
      <c r="H5475" s="31"/>
      <c r="I5475" s="205"/>
      <c r="J5475" s="84"/>
      <c r="K5475" s="31"/>
      <c r="L5475" s="31"/>
      <c r="M5475" s="169"/>
      <c r="N5475" s="148"/>
      <c r="O5475" s="106"/>
      <c r="P5475" s="43"/>
      <c r="Q5475" s="205"/>
      <c r="R5475" s="84"/>
      <c r="S5475" s="31"/>
      <c r="T5475" s="31"/>
      <c r="U5475" s="169"/>
      <c r="V5475" s="150"/>
      <c r="W5475" s="141" t="str" cm="1">
        <f t="array" ref="W5475">IF(SUM(LEN(B5475:V5475))=0,"",IF(OR(OR(ISBLANK(F5475),SUM(LEN(C5475),LEN(D5475))=0),AND(NOT(E5475="Unknown"),ISBLANK(J5475)),AND(NOT(O5475="Unknown"),ISBLANK(R5475))),"Missing Information", INDEX(Table15[Entire Service Line Classification], MATCH(SUMIFS(Table15[Unique ID],Table15[System-Owned Portion],E5475,Table15[If Material Anything Other than "Lead" in Column E,Was Material Ever Previously Lead?],G5475,Table15[Customer-Owned Portion],O5475),Table15[Unique ID],0),0)))</f>
        <v/>
      </c>
      <c r="X5475"/>
    </row>
    <row r="5476" spans="2:24" x14ac:dyDescent="0.25">
      <c r="B5476" s="146"/>
      <c r="C5476" s="31"/>
      <c r="D5476" s="31"/>
      <c r="E5476" s="44"/>
      <c r="F5476" s="43"/>
      <c r="G5476" s="84"/>
      <c r="H5476" s="31"/>
      <c r="I5476" s="205"/>
      <c r="J5476" s="84"/>
      <c r="K5476" s="31"/>
      <c r="L5476" s="31"/>
      <c r="M5476" s="169"/>
      <c r="N5476" s="148"/>
      <c r="O5476" s="106"/>
      <c r="P5476" s="43"/>
      <c r="Q5476" s="205"/>
      <c r="R5476" s="84"/>
      <c r="S5476" s="31"/>
      <c r="T5476" s="31"/>
      <c r="U5476" s="169"/>
      <c r="V5476" s="150"/>
      <c r="W5476" s="141" t="str" cm="1">
        <f t="array" ref="W5476">IF(SUM(LEN(B5476:V5476))=0,"",IF(OR(OR(ISBLANK(F5476),SUM(LEN(C5476),LEN(D5476))=0),AND(NOT(E5476="Unknown"),ISBLANK(J5476)),AND(NOT(O5476="Unknown"),ISBLANK(R5476))),"Missing Information", INDEX(Table15[Entire Service Line Classification], MATCH(SUMIFS(Table15[Unique ID],Table15[System-Owned Portion],E5476,Table15[If Material Anything Other than "Lead" in Column E,Was Material Ever Previously Lead?],G5476,Table15[Customer-Owned Portion],O5476),Table15[Unique ID],0),0)))</f>
        <v/>
      </c>
      <c r="X5476"/>
    </row>
    <row r="5477" spans="2:24" x14ac:dyDescent="0.25">
      <c r="B5477" s="146"/>
      <c r="C5477" s="31"/>
      <c r="D5477" s="31"/>
      <c r="E5477" s="44"/>
      <c r="F5477" s="43"/>
      <c r="G5477" s="84"/>
      <c r="H5477" s="31"/>
      <c r="I5477" s="205"/>
      <c r="J5477" s="84"/>
      <c r="K5477" s="31"/>
      <c r="L5477" s="31"/>
      <c r="M5477" s="169"/>
      <c r="N5477" s="148"/>
      <c r="O5477" s="106"/>
      <c r="P5477" s="43"/>
      <c r="Q5477" s="205"/>
      <c r="R5477" s="84"/>
      <c r="S5477" s="31"/>
      <c r="T5477" s="31"/>
      <c r="U5477" s="169"/>
      <c r="V5477" s="150"/>
      <c r="W5477" s="141" t="str" cm="1">
        <f t="array" ref="W5477">IF(SUM(LEN(B5477:V5477))=0,"",IF(OR(OR(ISBLANK(F5477),SUM(LEN(C5477),LEN(D5477))=0),AND(NOT(E5477="Unknown"),ISBLANK(J5477)),AND(NOT(O5477="Unknown"),ISBLANK(R5477))),"Missing Information", INDEX(Table15[Entire Service Line Classification], MATCH(SUMIFS(Table15[Unique ID],Table15[System-Owned Portion],E5477,Table15[If Material Anything Other than "Lead" in Column E,Was Material Ever Previously Lead?],G5477,Table15[Customer-Owned Portion],O5477),Table15[Unique ID],0),0)))</f>
        <v/>
      </c>
      <c r="X5477"/>
    </row>
    <row r="5478" spans="2:24" x14ac:dyDescent="0.25">
      <c r="B5478" s="146"/>
      <c r="C5478" s="31"/>
      <c r="D5478" s="31"/>
      <c r="E5478" s="44"/>
      <c r="F5478" s="43"/>
      <c r="G5478" s="84"/>
      <c r="H5478" s="31"/>
      <c r="I5478" s="205"/>
      <c r="J5478" s="84"/>
      <c r="K5478" s="31"/>
      <c r="L5478" s="31"/>
      <c r="M5478" s="169"/>
      <c r="N5478" s="148"/>
      <c r="O5478" s="106"/>
      <c r="P5478" s="43"/>
      <c r="Q5478" s="205"/>
      <c r="R5478" s="84"/>
      <c r="S5478" s="31"/>
      <c r="T5478" s="31"/>
      <c r="U5478" s="169"/>
      <c r="V5478" s="150"/>
      <c r="W5478" s="141" t="str" cm="1">
        <f t="array" ref="W5478">IF(SUM(LEN(B5478:V5478))=0,"",IF(OR(OR(ISBLANK(F5478),SUM(LEN(C5478),LEN(D5478))=0),AND(NOT(E5478="Unknown"),ISBLANK(J5478)),AND(NOT(O5478="Unknown"),ISBLANK(R5478))),"Missing Information", INDEX(Table15[Entire Service Line Classification], MATCH(SUMIFS(Table15[Unique ID],Table15[System-Owned Portion],E5478,Table15[If Material Anything Other than "Lead" in Column E,Was Material Ever Previously Lead?],G5478,Table15[Customer-Owned Portion],O5478),Table15[Unique ID],0),0)))</f>
        <v/>
      </c>
      <c r="X5478"/>
    </row>
    <row r="5479" spans="2:24" x14ac:dyDescent="0.25">
      <c r="B5479" s="146"/>
      <c r="C5479" s="31"/>
      <c r="D5479" s="31"/>
      <c r="E5479" s="44"/>
      <c r="F5479" s="43"/>
      <c r="G5479" s="84"/>
      <c r="H5479" s="31"/>
      <c r="I5479" s="205"/>
      <c r="J5479" s="84"/>
      <c r="K5479" s="31"/>
      <c r="L5479" s="31"/>
      <c r="M5479" s="169"/>
      <c r="N5479" s="148"/>
      <c r="O5479" s="106"/>
      <c r="P5479" s="43"/>
      <c r="Q5479" s="205"/>
      <c r="R5479" s="84"/>
      <c r="S5479" s="31"/>
      <c r="T5479" s="31"/>
      <c r="U5479" s="169"/>
      <c r="V5479" s="150"/>
      <c r="W5479" s="141" t="str" cm="1">
        <f t="array" ref="W5479">IF(SUM(LEN(B5479:V5479))=0,"",IF(OR(OR(ISBLANK(F5479),SUM(LEN(C5479),LEN(D5479))=0),AND(NOT(E5479="Unknown"),ISBLANK(J5479)),AND(NOT(O5479="Unknown"),ISBLANK(R5479))),"Missing Information", INDEX(Table15[Entire Service Line Classification], MATCH(SUMIFS(Table15[Unique ID],Table15[System-Owned Portion],E5479,Table15[If Material Anything Other than "Lead" in Column E,Was Material Ever Previously Lead?],G5479,Table15[Customer-Owned Portion],O5479),Table15[Unique ID],0),0)))</f>
        <v/>
      </c>
      <c r="X5479"/>
    </row>
    <row r="5480" spans="2:24" x14ac:dyDescent="0.25">
      <c r="B5480" s="146"/>
      <c r="C5480" s="31"/>
      <c r="D5480" s="31"/>
      <c r="E5480" s="44"/>
      <c r="F5480" s="43"/>
      <c r="G5480" s="84"/>
      <c r="H5480" s="31"/>
      <c r="I5480" s="205"/>
      <c r="J5480" s="84"/>
      <c r="K5480" s="31"/>
      <c r="L5480" s="31"/>
      <c r="M5480" s="169"/>
      <c r="N5480" s="148"/>
      <c r="O5480" s="106"/>
      <c r="P5480" s="43"/>
      <c r="Q5480" s="205"/>
      <c r="R5480" s="84"/>
      <c r="S5480" s="31"/>
      <c r="T5480" s="31"/>
      <c r="U5480" s="169"/>
      <c r="V5480" s="150"/>
      <c r="W5480" s="141" t="str" cm="1">
        <f t="array" ref="W5480">IF(SUM(LEN(B5480:V5480))=0,"",IF(OR(OR(ISBLANK(F5480),SUM(LEN(C5480),LEN(D5480))=0),AND(NOT(E5480="Unknown"),ISBLANK(J5480)),AND(NOT(O5480="Unknown"),ISBLANK(R5480))),"Missing Information", INDEX(Table15[Entire Service Line Classification], MATCH(SUMIFS(Table15[Unique ID],Table15[System-Owned Portion],E5480,Table15[If Material Anything Other than "Lead" in Column E,Was Material Ever Previously Lead?],G5480,Table15[Customer-Owned Portion],O5480),Table15[Unique ID],0),0)))</f>
        <v/>
      </c>
      <c r="X5480"/>
    </row>
    <row r="5481" spans="2:24" x14ac:dyDescent="0.25">
      <c r="B5481" s="146"/>
      <c r="C5481" s="31"/>
      <c r="D5481" s="31"/>
      <c r="E5481" s="44"/>
      <c r="F5481" s="43"/>
      <c r="G5481" s="84"/>
      <c r="H5481" s="31"/>
      <c r="I5481" s="205"/>
      <c r="J5481" s="84"/>
      <c r="K5481" s="31"/>
      <c r="L5481" s="31"/>
      <c r="M5481" s="169"/>
      <c r="N5481" s="148"/>
      <c r="O5481" s="106"/>
      <c r="P5481" s="43"/>
      <c r="Q5481" s="205"/>
      <c r="R5481" s="84"/>
      <c r="S5481" s="31"/>
      <c r="T5481" s="31"/>
      <c r="U5481" s="169"/>
      <c r="V5481" s="150"/>
      <c r="W5481" s="141" t="str" cm="1">
        <f t="array" ref="W5481">IF(SUM(LEN(B5481:V5481))=0,"",IF(OR(OR(ISBLANK(F5481),SUM(LEN(C5481),LEN(D5481))=0),AND(NOT(E5481="Unknown"),ISBLANK(J5481)),AND(NOT(O5481="Unknown"),ISBLANK(R5481))),"Missing Information", INDEX(Table15[Entire Service Line Classification], MATCH(SUMIFS(Table15[Unique ID],Table15[System-Owned Portion],E5481,Table15[If Material Anything Other than "Lead" in Column E,Was Material Ever Previously Lead?],G5481,Table15[Customer-Owned Portion],O5481),Table15[Unique ID],0),0)))</f>
        <v/>
      </c>
      <c r="X5481"/>
    </row>
    <row r="5482" spans="2:24" x14ac:dyDescent="0.25">
      <c r="B5482" s="146"/>
      <c r="C5482" s="31"/>
      <c r="D5482" s="31"/>
      <c r="E5482" s="44"/>
      <c r="F5482" s="43"/>
      <c r="G5482" s="84"/>
      <c r="H5482" s="31"/>
      <c r="I5482" s="205"/>
      <c r="J5482" s="84"/>
      <c r="K5482" s="31"/>
      <c r="L5482" s="31"/>
      <c r="M5482" s="169"/>
      <c r="N5482" s="148"/>
      <c r="O5482" s="106"/>
      <c r="P5482" s="43"/>
      <c r="Q5482" s="205"/>
      <c r="R5482" s="84"/>
      <c r="S5482" s="31"/>
      <c r="T5482" s="31"/>
      <c r="U5482" s="169"/>
      <c r="V5482" s="150"/>
      <c r="W5482" s="141" t="str" cm="1">
        <f t="array" ref="W5482">IF(SUM(LEN(B5482:V5482))=0,"",IF(OR(OR(ISBLANK(F5482),SUM(LEN(C5482),LEN(D5482))=0),AND(NOT(E5482="Unknown"),ISBLANK(J5482)),AND(NOT(O5482="Unknown"),ISBLANK(R5482))),"Missing Information", INDEX(Table15[Entire Service Line Classification], MATCH(SUMIFS(Table15[Unique ID],Table15[System-Owned Portion],E5482,Table15[If Material Anything Other than "Lead" in Column E,Was Material Ever Previously Lead?],G5482,Table15[Customer-Owned Portion],O5482),Table15[Unique ID],0),0)))</f>
        <v/>
      </c>
      <c r="X5482"/>
    </row>
    <row r="5483" spans="2:24" x14ac:dyDescent="0.25">
      <c r="B5483" s="146"/>
      <c r="C5483" s="31"/>
      <c r="D5483" s="31"/>
      <c r="E5483" s="44"/>
      <c r="F5483" s="43"/>
      <c r="G5483" s="84"/>
      <c r="H5483" s="31"/>
      <c r="I5483" s="205"/>
      <c r="J5483" s="84"/>
      <c r="K5483" s="31"/>
      <c r="L5483" s="31"/>
      <c r="M5483" s="169"/>
      <c r="N5483" s="148"/>
      <c r="O5483" s="106"/>
      <c r="P5483" s="43"/>
      <c r="Q5483" s="205"/>
      <c r="R5483" s="84"/>
      <c r="S5483" s="31"/>
      <c r="T5483" s="31"/>
      <c r="U5483" s="169"/>
      <c r="V5483" s="150"/>
      <c r="W5483" s="141" t="str" cm="1">
        <f t="array" ref="W5483">IF(SUM(LEN(B5483:V5483))=0,"",IF(OR(OR(ISBLANK(F5483),SUM(LEN(C5483),LEN(D5483))=0),AND(NOT(E5483="Unknown"),ISBLANK(J5483)),AND(NOT(O5483="Unknown"),ISBLANK(R5483))),"Missing Information", INDEX(Table15[Entire Service Line Classification], MATCH(SUMIFS(Table15[Unique ID],Table15[System-Owned Portion],E5483,Table15[If Material Anything Other than "Lead" in Column E,Was Material Ever Previously Lead?],G5483,Table15[Customer-Owned Portion],O5483),Table15[Unique ID],0),0)))</f>
        <v/>
      </c>
      <c r="X5483"/>
    </row>
    <row r="5484" spans="2:24" x14ac:dyDescent="0.25">
      <c r="B5484" s="146"/>
      <c r="C5484" s="31"/>
      <c r="D5484" s="31"/>
      <c r="E5484" s="44"/>
      <c r="F5484" s="43"/>
      <c r="G5484" s="84"/>
      <c r="H5484" s="31"/>
      <c r="I5484" s="205"/>
      <c r="J5484" s="84"/>
      <c r="K5484" s="31"/>
      <c r="L5484" s="31"/>
      <c r="M5484" s="169"/>
      <c r="N5484" s="148"/>
      <c r="O5484" s="106"/>
      <c r="P5484" s="43"/>
      <c r="Q5484" s="205"/>
      <c r="R5484" s="84"/>
      <c r="S5484" s="31"/>
      <c r="T5484" s="31"/>
      <c r="U5484" s="169"/>
      <c r="V5484" s="150"/>
      <c r="W5484" s="141" t="str" cm="1">
        <f t="array" ref="W5484">IF(SUM(LEN(B5484:V5484))=0,"",IF(OR(OR(ISBLANK(F5484),SUM(LEN(C5484),LEN(D5484))=0),AND(NOT(E5484="Unknown"),ISBLANK(J5484)),AND(NOT(O5484="Unknown"),ISBLANK(R5484))),"Missing Information", INDEX(Table15[Entire Service Line Classification], MATCH(SUMIFS(Table15[Unique ID],Table15[System-Owned Portion],E5484,Table15[If Material Anything Other than "Lead" in Column E,Was Material Ever Previously Lead?],G5484,Table15[Customer-Owned Portion],O5484),Table15[Unique ID],0),0)))</f>
        <v/>
      </c>
      <c r="X5484"/>
    </row>
    <row r="5485" spans="2:24" x14ac:dyDescent="0.25">
      <c r="B5485" s="146"/>
      <c r="C5485" s="31"/>
      <c r="D5485" s="31"/>
      <c r="E5485" s="44"/>
      <c r="F5485" s="43"/>
      <c r="G5485" s="84"/>
      <c r="H5485" s="31"/>
      <c r="I5485" s="205"/>
      <c r="J5485" s="84"/>
      <c r="K5485" s="31"/>
      <c r="L5485" s="31"/>
      <c r="M5485" s="169"/>
      <c r="N5485" s="148"/>
      <c r="O5485" s="106"/>
      <c r="P5485" s="43"/>
      <c r="Q5485" s="205"/>
      <c r="R5485" s="84"/>
      <c r="S5485" s="31"/>
      <c r="T5485" s="31"/>
      <c r="U5485" s="169"/>
      <c r="V5485" s="150"/>
      <c r="W5485" s="141" t="str" cm="1">
        <f t="array" ref="W5485">IF(SUM(LEN(B5485:V5485))=0,"",IF(OR(OR(ISBLANK(F5485),SUM(LEN(C5485),LEN(D5485))=0),AND(NOT(E5485="Unknown"),ISBLANK(J5485)),AND(NOT(O5485="Unknown"),ISBLANK(R5485))),"Missing Information", INDEX(Table15[Entire Service Line Classification], MATCH(SUMIFS(Table15[Unique ID],Table15[System-Owned Portion],E5485,Table15[If Material Anything Other than "Lead" in Column E,Was Material Ever Previously Lead?],G5485,Table15[Customer-Owned Portion],O5485),Table15[Unique ID],0),0)))</f>
        <v/>
      </c>
      <c r="X5485"/>
    </row>
    <row r="5486" spans="2:24" x14ac:dyDescent="0.25">
      <c r="B5486" s="146"/>
      <c r="C5486" s="31"/>
      <c r="D5486" s="31"/>
      <c r="E5486" s="44"/>
      <c r="F5486" s="43"/>
      <c r="G5486" s="84"/>
      <c r="H5486" s="31"/>
      <c r="I5486" s="205"/>
      <c r="J5486" s="84"/>
      <c r="K5486" s="31"/>
      <c r="L5486" s="31"/>
      <c r="M5486" s="169"/>
      <c r="N5486" s="148"/>
      <c r="O5486" s="106"/>
      <c r="P5486" s="43"/>
      <c r="Q5486" s="205"/>
      <c r="R5486" s="84"/>
      <c r="S5486" s="31"/>
      <c r="T5486" s="31"/>
      <c r="U5486" s="169"/>
      <c r="V5486" s="150"/>
      <c r="W5486" s="141" t="str" cm="1">
        <f t="array" ref="W5486">IF(SUM(LEN(B5486:V5486))=0,"",IF(OR(OR(ISBLANK(F5486),SUM(LEN(C5486),LEN(D5486))=0),AND(NOT(E5486="Unknown"),ISBLANK(J5486)),AND(NOT(O5486="Unknown"),ISBLANK(R5486))),"Missing Information", INDEX(Table15[Entire Service Line Classification], MATCH(SUMIFS(Table15[Unique ID],Table15[System-Owned Portion],E5486,Table15[If Material Anything Other than "Lead" in Column E,Was Material Ever Previously Lead?],G5486,Table15[Customer-Owned Portion],O5486),Table15[Unique ID],0),0)))</f>
        <v/>
      </c>
      <c r="X5486"/>
    </row>
    <row r="5487" spans="2:24" x14ac:dyDescent="0.25">
      <c r="B5487" s="146"/>
      <c r="C5487" s="31"/>
      <c r="D5487" s="31"/>
      <c r="E5487" s="44"/>
      <c r="F5487" s="43"/>
      <c r="G5487" s="84"/>
      <c r="H5487" s="31"/>
      <c r="I5487" s="205"/>
      <c r="J5487" s="84"/>
      <c r="K5487" s="31"/>
      <c r="L5487" s="31"/>
      <c r="M5487" s="169"/>
      <c r="N5487" s="148"/>
      <c r="O5487" s="106"/>
      <c r="P5487" s="43"/>
      <c r="Q5487" s="205"/>
      <c r="R5487" s="84"/>
      <c r="S5487" s="31"/>
      <c r="T5487" s="31"/>
      <c r="U5487" s="169"/>
      <c r="V5487" s="150"/>
      <c r="W5487" s="141" t="str" cm="1">
        <f t="array" ref="W5487">IF(SUM(LEN(B5487:V5487))=0,"",IF(OR(OR(ISBLANK(F5487),SUM(LEN(C5487),LEN(D5487))=0),AND(NOT(E5487="Unknown"),ISBLANK(J5487)),AND(NOT(O5487="Unknown"),ISBLANK(R5487))),"Missing Information", INDEX(Table15[Entire Service Line Classification], MATCH(SUMIFS(Table15[Unique ID],Table15[System-Owned Portion],E5487,Table15[If Material Anything Other than "Lead" in Column E,Was Material Ever Previously Lead?],G5487,Table15[Customer-Owned Portion],O5487),Table15[Unique ID],0),0)))</f>
        <v/>
      </c>
      <c r="X5487"/>
    </row>
    <row r="5488" spans="2:24" x14ac:dyDescent="0.25">
      <c r="B5488" s="146"/>
      <c r="C5488" s="31"/>
      <c r="D5488" s="31"/>
      <c r="E5488" s="44"/>
      <c r="F5488" s="43"/>
      <c r="G5488" s="84"/>
      <c r="H5488" s="31"/>
      <c r="I5488" s="205"/>
      <c r="J5488" s="84"/>
      <c r="K5488" s="31"/>
      <c r="L5488" s="31"/>
      <c r="M5488" s="169"/>
      <c r="N5488" s="148"/>
      <c r="O5488" s="106"/>
      <c r="P5488" s="43"/>
      <c r="Q5488" s="205"/>
      <c r="R5488" s="84"/>
      <c r="S5488" s="31"/>
      <c r="T5488" s="31"/>
      <c r="U5488" s="169"/>
      <c r="V5488" s="150"/>
      <c r="W5488" s="141" t="str" cm="1">
        <f t="array" ref="W5488">IF(SUM(LEN(B5488:V5488))=0,"",IF(OR(OR(ISBLANK(F5488),SUM(LEN(C5488),LEN(D5488))=0),AND(NOT(E5488="Unknown"),ISBLANK(J5488)),AND(NOT(O5488="Unknown"),ISBLANK(R5488))),"Missing Information", INDEX(Table15[Entire Service Line Classification], MATCH(SUMIFS(Table15[Unique ID],Table15[System-Owned Portion],E5488,Table15[If Material Anything Other than "Lead" in Column E,Was Material Ever Previously Lead?],G5488,Table15[Customer-Owned Portion],O5488),Table15[Unique ID],0),0)))</f>
        <v/>
      </c>
      <c r="X5488"/>
    </row>
    <row r="5489" spans="2:24" x14ac:dyDescent="0.25">
      <c r="B5489" s="146"/>
      <c r="C5489" s="31"/>
      <c r="D5489" s="31"/>
      <c r="E5489" s="44"/>
      <c r="F5489" s="43"/>
      <c r="G5489" s="84"/>
      <c r="H5489" s="31"/>
      <c r="I5489" s="205"/>
      <c r="J5489" s="84"/>
      <c r="K5489" s="31"/>
      <c r="L5489" s="31"/>
      <c r="M5489" s="169"/>
      <c r="N5489" s="148"/>
      <c r="O5489" s="106"/>
      <c r="P5489" s="43"/>
      <c r="Q5489" s="205"/>
      <c r="R5489" s="84"/>
      <c r="S5489" s="31"/>
      <c r="T5489" s="31"/>
      <c r="U5489" s="169"/>
      <c r="V5489" s="150"/>
      <c r="W5489" s="141" t="str" cm="1">
        <f t="array" ref="W5489">IF(SUM(LEN(B5489:V5489))=0,"",IF(OR(OR(ISBLANK(F5489),SUM(LEN(C5489),LEN(D5489))=0),AND(NOT(E5489="Unknown"),ISBLANK(J5489)),AND(NOT(O5489="Unknown"),ISBLANK(R5489))),"Missing Information", INDEX(Table15[Entire Service Line Classification], MATCH(SUMIFS(Table15[Unique ID],Table15[System-Owned Portion],E5489,Table15[If Material Anything Other than "Lead" in Column E,Was Material Ever Previously Lead?],G5489,Table15[Customer-Owned Portion],O5489),Table15[Unique ID],0),0)))</f>
        <v/>
      </c>
      <c r="X5489"/>
    </row>
    <row r="5490" spans="2:24" x14ac:dyDescent="0.25">
      <c r="B5490" s="146"/>
      <c r="C5490" s="31"/>
      <c r="D5490" s="31"/>
      <c r="E5490" s="44"/>
      <c r="F5490" s="43"/>
      <c r="G5490" s="84"/>
      <c r="H5490" s="31"/>
      <c r="I5490" s="205"/>
      <c r="J5490" s="84"/>
      <c r="K5490" s="31"/>
      <c r="L5490" s="31"/>
      <c r="M5490" s="169"/>
      <c r="N5490" s="148"/>
      <c r="O5490" s="106"/>
      <c r="P5490" s="43"/>
      <c r="Q5490" s="205"/>
      <c r="R5490" s="84"/>
      <c r="S5490" s="31"/>
      <c r="T5490" s="31"/>
      <c r="U5490" s="169"/>
      <c r="V5490" s="150"/>
      <c r="W5490" s="141" t="str" cm="1">
        <f t="array" ref="W5490">IF(SUM(LEN(B5490:V5490))=0,"",IF(OR(OR(ISBLANK(F5490),SUM(LEN(C5490),LEN(D5490))=0),AND(NOT(E5490="Unknown"),ISBLANK(J5490)),AND(NOT(O5490="Unknown"),ISBLANK(R5490))),"Missing Information", INDEX(Table15[Entire Service Line Classification], MATCH(SUMIFS(Table15[Unique ID],Table15[System-Owned Portion],E5490,Table15[If Material Anything Other than "Lead" in Column E,Was Material Ever Previously Lead?],G5490,Table15[Customer-Owned Portion],O5490),Table15[Unique ID],0),0)))</f>
        <v/>
      </c>
      <c r="X5490"/>
    </row>
    <row r="5491" spans="2:24" x14ac:dyDescent="0.25">
      <c r="B5491" s="146"/>
      <c r="C5491" s="31"/>
      <c r="D5491" s="31"/>
      <c r="E5491" s="44"/>
      <c r="F5491" s="43"/>
      <c r="G5491" s="84"/>
      <c r="H5491" s="31"/>
      <c r="I5491" s="205"/>
      <c r="J5491" s="84"/>
      <c r="K5491" s="31"/>
      <c r="L5491" s="31"/>
      <c r="M5491" s="169"/>
      <c r="N5491" s="148"/>
      <c r="O5491" s="106"/>
      <c r="P5491" s="43"/>
      <c r="Q5491" s="205"/>
      <c r="R5491" s="84"/>
      <c r="S5491" s="31"/>
      <c r="T5491" s="31"/>
      <c r="U5491" s="169"/>
      <c r="V5491" s="150"/>
      <c r="W5491" s="141" t="str" cm="1">
        <f t="array" ref="W5491">IF(SUM(LEN(B5491:V5491))=0,"",IF(OR(OR(ISBLANK(F5491),SUM(LEN(C5491),LEN(D5491))=0),AND(NOT(E5491="Unknown"),ISBLANK(J5491)),AND(NOT(O5491="Unknown"),ISBLANK(R5491))),"Missing Information", INDEX(Table15[Entire Service Line Classification], MATCH(SUMIFS(Table15[Unique ID],Table15[System-Owned Portion],E5491,Table15[If Material Anything Other than "Lead" in Column E,Was Material Ever Previously Lead?],G5491,Table15[Customer-Owned Portion],O5491),Table15[Unique ID],0),0)))</f>
        <v/>
      </c>
      <c r="X5491"/>
    </row>
    <row r="5492" spans="2:24" x14ac:dyDescent="0.25">
      <c r="B5492" s="146"/>
      <c r="C5492" s="31"/>
      <c r="D5492" s="31"/>
      <c r="E5492" s="44"/>
      <c r="F5492" s="43"/>
      <c r="G5492" s="84"/>
      <c r="H5492" s="31"/>
      <c r="I5492" s="205"/>
      <c r="J5492" s="84"/>
      <c r="K5492" s="31"/>
      <c r="L5492" s="31"/>
      <c r="M5492" s="169"/>
      <c r="N5492" s="148"/>
      <c r="O5492" s="106"/>
      <c r="P5492" s="43"/>
      <c r="Q5492" s="205"/>
      <c r="R5492" s="84"/>
      <c r="S5492" s="31"/>
      <c r="T5492" s="31"/>
      <c r="U5492" s="169"/>
      <c r="V5492" s="150"/>
      <c r="W5492" s="141" t="str" cm="1">
        <f t="array" ref="W5492">IF(SUM(LEN(B5492:V5492))=0,"",IF(OR(OR(ISBLANK(F5492),SUM(LEN(C5492),LEN(D5492))=0),AND(NOT(E5492="Unknown"),ISBLANK(J5492)),AND(NOT(O5492="Unknown"),ISBLANK(R5492))),"Missing Information", INDEX(Table15[Entire Service Line Classification], MATCH(SUMIFS(Table15[Unique ID],Table15[System-Owned Portion],E5492,Table15[If Material Anything Other than "Lead" in Column E,Was Material Ever Previously Lead?],G5492,Table15[Customer-Owned Portion],O5492),Table15[Unique ID],0),0)))</f>
        <v/>
      </c>
      <c r="X5492"/>
    </row>
    <row r="5493" spans="2:24" x14ac:dyDescent="0.25">
      <c r="B5493" s="146"/>
      <c r="C5493" s="31"/>
      <c r="D5493" s="31"/>
      <c r="E5493" s="44"/>
      <c r="F5493" s="43"/>
      <c r="G5493" s="84"/>
      <c r="H5493" s="31"/>
      <c r="I5493" s="205"/>
      <c r="J5493" s="84"/>
      <c r="K5493" s="31"/>
      <c r="L5493" s="31"/>
      <c r="M5493" s="169"/>
      <c r="N5493" s="148"/>
      <c r="O5493" s="106"/>
      <c r="P5493" s="43"/>
      <c r="Q5493" s="205"/>
      <c r="R5493" s="84"/>
      <c r="S5493" s="31"/>
      <c r="T5493" s="31"/>
      <c r="U5493" s="169"/>
      <c r="V5493" s="150"/>
      <c r="W5493" s="141" t="str" cm="1">
        <f t="array" ref="W5493">IF(SUM(LEN(B5493:V5493))=0,"",IF(OR(OR(ISBLANK(F5493),SUM(LEN(C5493),LEN(D5493))=0),AND(NOT(E5493="Unknown"),ISBLANK(J5493)),AND(NOT(O5493="Unknown"),ISBLANK(R5493))),"Missing Information", INDEX(Table15[Entire Service Line Classification], MATCH(SUMIFS(Table15[Unique ID],Table15[System-Owned Portion],E5493,Table15[If Material Anything Other than "Lead" in Column E,Was Material Ever Previously Lead?],G5493,Table15[Customer-Owned Portion],O5493),Table15[Unique ID],0),0)))</f>
        <v/>
      </c>
      <c r="X5493"/>
    </row>
    <row r="5494" spans="2:24" x14ac:dyDescent="0.25">
      <c r="B5494" s="146"/>
      <c r="C5494" s="31"/>
      <c r="D5494" s="31"/>
      <c r="E5494" s="44"/>
      <c r="F5494" s="43"/>
      <c r="G5494" s="84"/>
      <c r="H5494" s="31"/>
      <c r="I5494" s="205"/>
      <c r="J5494" s="84"/>
      <c r="K5494" s="31"/>
      <c r="L5494" s="31"/>
      <c r="M5494" s="169"/>
      <c r="N5494" s="148"/>
      <c r="O5494" s="106"/>
      <c r="P5494" s="43"/>
      <c r="Q5494" s="205"/>
      <c r="R5494" s="84"/>
      <c r="S5494" s="31"/>
      <c r="T5494" s="31"/>
      <c r="U5494" s="169"/>
      <c r="V5494" s="150"/>
      <c r="W5494" s="141" t="str" cm="1">
        <f t="array" ref="W5494">IF(SUM(LEN(B5494:V5494))=0,"",IF(OR(OR(ISBLANK(F5494),SUM(LEN(C5494),LEN(D5494))=0),AND(NOT(E5494="Unknown"),ISBLANK(J5494)),AND(NOT(O5494="Unknown"),ISBLANK(R5494))),"Missing Information", INDEX(Table15[Entire Service Line Classification], MATCH(SUMIFS(Table15[Unique ID],Table15[System-Owned Portion],E5494,Table15[If Material Anything Other than "Lead" in Column E,Was Material Ever Previously Lead?],G5494,Table15[Customer-Owned Portion],O5494),Table15[Unique ID],0),0)))</f>
        <v/>
      </c>
      <c r="X5494"/>
    </row>
    <row r="5495" spans="2:24" x14ac:dyDescent="0.25">
      <c r="B5495" s="146"/>
      <c r="C5495" s="31"/>
      <c r="D5495" s="31"/>
      <c r="E5495" s="44"/>
      <c r="F5495" s="43"/>
      <c r="G5495" s="84"/>
      <c r="H5495" s="31"/>
      <c r="I5495" s="205"/>
      <c r="J5495" s="84"/>
      <c r="K5495" s="31"/>
      <c r="L5495" s="31"/>
      <c r="M5495" s="169"/>
      <c r="N5495" s="148"/>
      <c r="O5495" s="106"/>
      <c r="P5495" s="43"/>
      <c r="Q5495" s="205"/>
      <c r="R5495" s="84"/>
      <c r="S5495" s="31"/>
      <c r="T5495" s="31"/>
      <c r="U5495" s="169"/>
      <c r="V5495" s="150"/>
      <c r="W5495" s="141" t="str" cm="1">
        <f t="array" ref="W5495">IF(SUM(LEN(B5495:V5495))=0,"",IF(OR(OR(ISBLANK(F5495),SUM(LEN(C5495),LEN(D5495))=0),AND(NOT(E5495="Unknown"),ISBLANK(J5495)),AND(NOT(O5495="Unknown"),ISBLANK(R5495))),"Missing Information", INDEX(Table15[Entire Service Line Classification], MATCH(SUMIFS(Table15[Unique ID],Table15[System-Owned Portion],E5495,Table15[If Material Anything Other than "Lead" in Column E,Was Material Ever Previously Lead?],G5495,Table15[Customer-Owned Portion],O5495),Table15[Unique ID],0),0)))</f>
        <v/>
      </c>
      <c r="X5495"/>
    </row>
    <row r="5496" spans="2:24" x14ac:dyDescent="0.25">
      <c r="B5496" s="146"/>
      <c r="C5496" s="31"/>
      <c r="D5496" s="31"/>
      <c r="E5496" s="44"/>
      <c r="F5496" s="43"/>
      <c r="G5496" s="84"/>
      <c r="H5496" s="31"/>
      <c r="I5496" s="205"/>
      <c r="J5496" s="84"/>
      <c r="K5496" s="31"/>
      <c r="L5496" s="31"/>
      <c r="M5496" s="169"/>
      <c r="N5496" s="148"/>
      <c r="O5496" s="106"/>
      <c r="P5496" s="43"/>
      <c r="Q5496" s="205"/>
      <c r="R5496" s="84"/>
      <c r="S5496" s="31"/>
      <c r="T5496" s="31"/>
      <c r="U5496" s="169"/>
      <c r="V5496" s="150"/>
      <c r="W5496" s="141" t="str" cm="1">
        <f t="array" ref="W5496">IF(SUM(LEN(B5496:V5496))=0,"",IF(OR(OR(ISBLANK(F5496),SUM(LEN(C5496),LEN(D5496))=0),AND(NOT(E5496="Unknown"),ISBLANK(J5496)),AND(NOT(O5496="Unknown"),ISBLANK(R5496))),"Missing Information", INDEX(Table15[Entire Service Line Classification], MATCH(SUMIFS(Table15[Unique ID],Table15[System-Owned Portion],E5496,Table15[If Material Anything Other than "Lead" in Column E,Was Material Ever Previously Lead?],G5496,Table15[Customer-Owned Portion],O5496),Table15[Unique ID],0),0)))</f>
        <v/>
      </c>
      <c r="X5496"/>
    </row>
    <row r="5497" spans="2:24" x14ac:dyDescent="0.25">
      <c r="B5497" s="146"/>
      <c r="C5497" s="31"/>
      <c r="D5497" s="31"/>
      <c r="E5497" s="44"/>
      <c r="F5497" s="43"/>
      <c r="G5497" s="84"/>
      <c r="H5497" s="31"/>
      <c r="I5497" s="205"/>
      <c r="J5497" s="84"/>
      <c r="K5497" s="31"/>
      <c r="L5497" s="31"/>
      <c r="M5497" s="169"/>
      <c r="N5497" s="148"/>
      <c r="O5497" s="106"/>
      <c r="P5497" s="43"/>
      <c r="Q5497" s="205"/>
      <c r="R5497" s="84"/>
      <c r="S5497" s="31"/>
      <c r="T5497" s="31"/>
      <c r="U5497" s="169"/>
      <c r="V5497" s="150"/>
      <c r="W5497" s="141" t="str" cm="1">
        <f t="array" ref="W5497">IF(SUM(LEN(B5497:V5497))=0,"",IF(OR(OR(ISBLANK(F5497),SUM(LEN(C5497),LEN(D5497))=0),AND(NOT(E5497="Unknown"),ISBLANK(J5497)),AND(NOT(O5497="Unknown"),ISBLANK(R5497))),"Missing Information", INDEX(Table15[Entire Service Line Classification], MATCH(SUMIFS(Table15[Unique ID],Table15[System-Owned Portion],E5497,Table15[If Material Anything Other than "Lead" in Column E,Was Material Ever Previously Lead?],G5497,Table15[Customer-Owned Portion],O5497),Table15[Unique ID],0),0)))</f>
        <v/>
      </c>
      <c r="X5497"/>
    </row>
    <row r="5498" spans="2:24" x14ac:dyDescent="0.25">
      <c r="B5498" s="146"/>
      <c r="C5498" s="31"/>
      <c r="D5498" s="31"/>
      <c r="E5498" s="44"/>
      <c r="F5498" s="43"/>
      <c r="G5498" s="84"/>
      <c r="H5498" s="31"/>
      <c r="I5498" s="205"/>
      <c r="J5498" s="84"/>
      <c r="K5498" s="31"/>
      <c r="L5498" s="31"/>
      <c r="M5498" s="169"/>
      <c r="N5498" s="148"/>
      <c r="O5498" s="106"/>
      <c r="P5498" s="43"/>
      <c r="Q5498" s="205"/>
      <c r="R5498" s="84"/>
      <c r="S5498" s="31"/>
      <c r="T5498" s="31"/>
      <c r="U5498" s="169"/>
      <c r="V5498" s="150"/>
      <c r="W5498" s="141" t="str" cm="1">
        <f t="array" ref="W5498">IF(SUM(LEN(B5498:V5498))=0,"",IF(OR(OR(ISBLANK(F5498),SUM(LEN(C5498),LEN(D5498))=0),AND(NOT(E5498="Unknown"),ISBLANK(J5498)),AND(NOT(O5498="Unknown"),ISBLANK(R5498))),"Missing Information", INDEX(Table15[Entire Service Line Classification], MATCH(SUMIFS(Table15[Unique ID],Table15[System-Owned Portion],E5498,Table15[If Material Anything Other than "Lead" in Column E,Was Material Ever Previously Lead?],G5498,Table15[Customer-Owned Portion],O5498),Table15[Unique ID],0),0)))</f>
        <v/>
      </c>
      <c r="X5498"/>
    </row>
    <row r="5499" spans="2:24" x14ac:dyDescent="0.25">
      <c r="B5499" s="146"/>
      <c r="C5499" s="31"/>
      <c r="D5499" s="31"/>
      <c r="E5499" s="44"/>
      <c r="F5499" s="43"/>
      <c r="G5499" s="84"/>
      <c r="H5499" s="31"/>
      <c r="I5499" s="205"/>
      <c r="J5499" s="84"/>
      <c r="K5499" s="31"/>
      <c r="L5499" s="31"/>
      <c r="M5499" s="169"/>
      <c r="N5499" s="148"/>
      <c r="O5499" s="106"/>
      <c r="P5499" s="43"/>
      <c r="Q5499" s="205"/>
      <c r="R5499" s="84"/>
      <c r="S5499" s="31"/>
      <c r="T5499" s="31"/>
      <c r="U5499" s="169"/>
      <c r="V5499" s="150"/>
      <c r="W5499" s="141" t="str" cm="1">
        <f t="array" ref="W5499">IF(SUM(LEN(B5499:V5499))=0,"",IF(OR(OR(ISBLANK(F5499),SUM(LEN(C5499),LEN(D5499))=0),AND(NOT(E5499="Unknown"),ISBLANK(J5499)),AND(NOT(O5499="Unknown"),ISBLANK(R5499))),"Missing Information", INDEX(Table15[Entire Service Line Classification], MATCH(SUMIFS(Table15[Unique ID],Table15[System-Owned Portion],E5499,Table15[If Material Anything Other than "Lead" in Column E,Was Material Ever Previously Lead?],G5499,Table15[Customer-Owned Portion],O5499),Table15[Unique ID],0),0)))</f>
        <v/>
      </c>
      <c r="X5499"/>
    </row>
    <row r="5500" spans="2:24" x14ac:dyDescent="0.25">
      <c r="B5500" s="146"/>
      <c r="C5500" s="31"/>
      <c r="D5500" s="31"/>
      <c r="E5500" s="44"/>
      <c r="F5500" s="43"/>
      <c r="G5500" s="84"/>
      <c r="H5500" s="31"/>
      <c r="I5500" s="205"/>
      <c r="J5500" s="84"/>
      <c r="K5500" s="31"/>
      <c r="L5500" s="31"/>
      <c r="M5500" s="169"/>
      <c r="N5500" s="148"/>
      <c r="O5500" s="106"/>
      <c r="P5500" s="43"/>
      <c r="Q5500" s="205"/>
      <c r="R5500" s="84"/>
      <c r="S5500" s="31"/>
      <c r="T5500" s="31"/>
      <c r="U5500" s="169"/>
      <c r="V5500" s="150"/>
      <c r="W5500" s="141" t="str" cm="1">
        <f t="array" ref="W5500">IF(SUM(LEN(B5500:V5500))=0,"",IF(OR(OR(ISBLANK(F5500),SUM(LEN(C5500),LEN(D5500))=0),AND(NOT(E5500="Unknown"),ISBLANK(J5500)),AND(NOT(O5500="Unknown"),ISBLANK(R5500))),"Missing Information", INDEX(Table15[Entire Service Line Classification], MATCH(SUMIFS(Table15[Unique ID],Table15[System-Owned Portion],E5500,Table15[If Material Anything Other than "Lead" in Column E,Was Material Ever Previously Lead?],G5500,Table15[Customer-Owned Portion],O5500),Table15[Unique ID],0),0)))</f>
        <v/>
      </c>
      <c r="X5500"/>
    </row>
    <row r="5501" spans="2:24" x14ac:dyDescent="0.25">
      <c r="B5501" s="146"/>
      <c r="C5501" s="31"/>
      <c r="D5501" s="31"/>
      <c r="E5501" s="44"/>
      <c r="F5501" s="43"/>
      <c r="G5501" s="84"/>
      <c r="H5501" s="31"/>
      <c r="I5501" s="205"/>
      <c r="J5501" s="84"/>
      <c r="K5501" s="31"/>
      <c r="L5501" s="31"/>
      <c r="M5501" s="169"/>
      <c r="N5501" s="148"/>
      <c r="O5501" s="106"/>
      <c r="P5501" s="43"/>
      <c r="Q5501" s="205"/>
      <c r="R5501" s="84"/>
      <c r="S5501" s="31"/>
      <c r="T5501" s="31"/>
      <c r="U5501" s="169"/>
      <c r="V5501" s="150"/>
      <c r="W5501" s="141" t="str" cm="1">
        <f t="array" ref="W5501">IF(SUM(LEN(B5501:V5501))=0,"",IF(OR(OR(ISBLANK(F5501),SUM(LEN(C5501),LEN(D5501))=0),AND(NOT(E5501="Unknown"),ISBLANK(J5501)),AND(NOT(O5501="Unknown"),ISBLANK(R5501))),"Missing Information", INDEX(Table15[Entire Service Line Classification], MATCH(SUMIFS(Table15[Unique ID],Table15[System-Owned Portion],E5501,Table15[If Material Anything Other than "Lead" in Column E,Was Material Ever Previously Lead?],G5501,Table15[Customer-Owned Portion],O5501),Table15[Unique ID],0),0)))</f>
        <v/>
      </c>
      <c r="X5501"/>
    </row>
    <row r="5502" spans="2:24" x14ac:dyDescent="0.25">
      <c r="B5502" s="146"/>
      <c r="C5502" s="31"/>
      <c r="D5502" s="31"/>
      <c r="E5502" s="44"/>
      <c r="F5502" s="43"/>
      <c r="G5502" s="84"/>
      <c r="H5502" s="31"/>
      <c r="I5502" s="205"/>
      <c r="J5502" s="84"/>
      <c r="K5502" s="31"/>
      <c r="L5502" s="31"/>
      <c r="M5502" s="169"/>
      <c r="N5502" s="148"/>
      <c r="O5502" s="106"/>
      <c r="P5502" s="43"/>
      <c r="Q5502" s="205"/>
      <c r="R5502" s="84"/>
      <c r="S5502" s="31"/>
      <c r="T5502" s="31"/>
      <c r="U5502" s="169"/>
      <c r="V5502" s="150"/>
      <c r="W5502" s="141" t="str" cm="1">
        <f t="array" ref="W5502">IF(SUM(LEN(B5502:V5502))=0,"",IF(OR(OR(ISBLANK(F5502),SUM(LEN(C5502),LEN(D5502))=0),AND(NOT(E5502="Unknown"),ISBLANK(J5502)),AND(NOT(O5502="Unknown"),ISBLANK(R5502))),"Missing Information", INDEX(Table15[Entire Service Line Classification], MATCH(SUMIFS(Table15[Unique ID],Table15[System-Owned Portion],E5502,Table15[If Material Anything Other than "Lead" in Column E,Was Material Ever Previously Lead?],G5502,Table15[Customer-Owned Portion],O5502),Table15[Unique ID],0),0)))</f>
        <v/>
      </c>
      <c r="X5502"/>
    </row>
    <row r="5503" spans="2:24" x14ac:dyDescent="0.25">
      <c r="B5503" s="146"/>
      <c r="C5503" s="31"/>
      <c r="D5503" s="31"/>
      <c r="E5503" s="44"/>
      <c r="F5503" s="43"/>
      <c r="G5503" s="84"/>
      <c r="H5503" s="31"/>
      <c r="I5503" s="205"/>
      <c r="J5503" s="84"/>
      <c r="K5503" s="31"/>
      <c r="L5503" s="31"/>
      <c r="M5503" s="169"/>
      <c r="N5503" s="148"/>
      <c r="O5503" s="106"/>
      <c r="P5503" s="43"/>
      <c r="Q5503" s="205"/>
      <c r="R5503" s="84"/>
      <c r="S5503" s="31"/>
      <c r="T5503" s="31"/>
      <c r="U5503" s="169"/>
      <c r="V5503" s="150"/>
      <c r="W5503" s="141" t="str" cm="1">
        <f t="array" ref="W5503">IF(SUM(LEN(B5503:V5503))=0,"",IF(OR(OR(ISBLANK(F5503),SUM(LEN(C5503),LEN(D5503))=0),AND(NOT(E5503="Unknown"),ISBLANK(J5503)),AND(NOT(O5503="Unknown"),ISBLANK(R5503))),"Missing Information", INDEX(Table15[Entire Service Line Classification], MATCH(SUMIFS(Table15[Unique ID],Table15[System-Owned Portion],E5503,Table15[If Material Anything Other than "Lead" in Column E,Was Material Ever Previously Lead?],G5503,Table15[Customer-Owned Portion],O5503),Table15[Unique ID],0),0)))</f>
        <v/>
      </c>
      <c r="X5503"/>
    </row>
    <row r="5504" spans="2:24" x14ac:dyDescent="0.25">
      <c r="B5504" s="146"/>
      <c r="C5504" s="31"/>
      <c r="D5504" s="31"/>
      <c r="E5504" s="44"/>
      <c r="F5504" s="43"/>
      <c r="G5504" s="84"/>
      <c r="H5504" s="31"/>
      <c r="I5504" s="205"/>
      <c r="J5504" s="84"/>
      <c r="K5504" s="31"/>
      <c r="L5504" s="31"/>
      <c r="M5504" s="169"/>
      <c r="N5504" s="148"/>
      <c r="O5504" s="106"/>
      <c r="P5504" s="43"/>
      <c r="Q5504" s="205"/>
      <c r="R5504" s="84"/>
      <c r="S5504" s="31"/>
      <c r="T5504" s="31"/>
      <c r="U5504" s="169"/>
      <c r="V5504" s="150"/>
      <c r="W5504" s="141" t="str" cm="1">
        <f t="array" ref="W5504">IF(SUM(LEN(B5504:V5504))=0,"",IF(OR(OR(ISBLANK(F5504),SUM(LEN(C5504),LEN(D5504))=0),AND(NOT(E5504="Unknown"),ISBLANK(J5504)),AND(NOT(O5504="Unknown"),ISBLANK(R5504))),"Missing Information", INDEX(Table15[Entire Service Line Classification], MATCH(SUMIFS(Table15[Unique ID],Table15[System-Owned Portion],E5504,Table15[If Material Anything Other than "Lead" in Column E,Was Material Ever Previously Lead?],G5504,Table15[Customer-Owned Portion],O5504),Table15[Unique ID],0),0)))</f>
        <v/>
      </c>
      <c r="X5504"/>
    </row>
    <row r="5505" spans="2:24" x14ac:dyDescent="0.25">
      <c r="B5505" s="146"/>
      <c r="C5505" s="31"/>
      <c r="D5505" s="31"/>
      <c r="E5505" s="44"/>
      <c r="F5505" s="43"/>
      <c r="G5505" s="84"/>
      <c r="H5505" s="31"/>
      <c r="I5505" s="205"/>
      <c r="J5505" s="84"/>
      <c r="K5505" s="31"/>
      <c r="L5505" s="31"/>
      <c r="M5505" s="169"/>
      <c r="N5505" s="148"/>
      <c r="O5505" s="106"/>
      <c r="P5505" s="43"/>
      <c r="Q5505" s="205"/>
      <c r="R5505" s="84"/>
      <c r="S5505" s="31"/>
      <c r="T5505" s="31"/>
      <c r="U5505" s="169"/>
      <c r="V5505" s="150"/>
      <c r="W5505" s="141" t="str" cm="1">
        <f t="array" ref="W5505">IF(SUM(LEN(B5505:V5505))=0,"",IF(OR(OR(ISBLANK(F5505),SUM(LEN(C5505),LEN(D5505))=0),AND(NOT(E5505="Unknown"),ISBLANK(J5505)),AND(NOT(O5505="Unknown"),ISBLANK(R5505))),"Missing Information", INDEX(Table15[Entire Service Line Classification], MATCH(SUMIFS(Table15[Unique ID],Table15[System-Owned Portion],E5505,Table15[If Material Anything Other than "Lead" in Column E,Was Material Ever Previously Lead?],G5505,Table15[Customer-Owned Portion],O5505),Table15[Unique ID],0),0)))</f>
        <v/>
      </c>
      <c r="X5505"/>
    </row>
    <row r="5506" spans="2:24" x14ac:dyDescent="0.25">
      <c r="B5506" s="146"/>
      <c r="C5506" s="31"/>
      <c r="D5506" s="31"/>
      <c r="E5506" s="44"/>
      <c r="F5506" s="43"/>
      <c r="G5506" s="84"/>
      <c r="H5506" s="31"/>
      <c r="I5506" s="205"/>
      <c r="J5506" s="84"/>
      <c r="K5506" s="31"/>
      <c r="L5506" s="31"/>
      <c r="M5506" s="169"/>
      <c r="N5506" s="148"/>
      <c r="O5506" s="106"/>
      <c r="P5506" s="43"/>
      <c r="Q5506" s="205"/>
      <c r="R5506" s="84"/>
      <c r="S5506" s="31"/>
      <c r="T5506" s="31"/>
      <c r="U5506" s="169"/>
      <c r="V5506" s="150"/>
      <c r="W5506" s="141" t="str" cm="1">
        <f t="array" ref="W5506">IF(SUM(LEN(B5506:V5506))=0,"",IF(OR(OR(ISBLANK(F5506),SUM(LEN(C5506),LEN(D5506))=0),AND(NOT(E5506="Unknown"),ISBLANK(J5506)),AND(NOT(O5506="Unknown"),ISBLANK(R5506))),"Missing Information", INDEX(Table15[Entire Service Line Classification], MATCH(SUMIFS(Table15[Unique ID],Table15[System-Owned Portion],E5506,Table15[If Material Anything Other than "Lead" in Column E,Was Material Ever Previously Lead?],G5506,Table15[Customer-Owned Portion],O5506),Table15[Unique ID],0),0)))</f>
        <v/>
      </c>
      <c r="X5506"/>
    </row>
    <row r="5507" spans="2:24" x14ac:dyDescent="0.25">
      <c r="B5507" s="146"/>
      <c r="C5507" s="31"/>
      <c r="D5507" s="31"/>
      <c r="E5507" s="44"/>
      <c r="F5507" s="43"/>
      <c r="G5507" s="84"/>
      <c r="H5507" s="31"/>
      <c r="I5507" s="205"/>
      <c r="J5507" s="84"/>
      <c r="K5507" s="31"/>
      <c r="L5507" s="31"/>
      <c r="M5507" s="169"/>
      <c r="N5507" s="148"/>
      <c r="O5507" s="106"/>
      <c r="P5507" s="43"/>
      <c r="Q5507" s="205"/>
      <c r="R5507" s="84"/>
      <c r="S5507" s="31"/>
      <c r="T5507" s="31"/>
      <c r="U5507" s="169"/>
      <c r="V5507" s="150"/>
      <c r="W5507" s="141" t="str" cm="1">
        <f t="array" ref="W5507">IF(SUM(LEN(B5507:V5507))=0,"",IF(OR(OR(ISBLANK(F5507),SUM(LEN(C5507),LEN(D5507))=0),AND(NOT(E5507="Unknown"),ISBLANK(J5507)),AND(NOT(O5507="Unknown"),ISBLANK(R5507))),"Missing Information", INDEX(Table15[Entire Service Line Classification], MATCH(SUMIFS(Table15[Unique ID],Table15[System-Owned Portion],E5507,Table15[If Material Anything Other than "Lead" in Column E,Was Material Ever Previously Lead?],G5507,Table15[Customer-Owned Portion],O5507),Table15[Unique ID],0),0)))</f>
        <v/>
      </c>
      <c r="X5507"/>
    </row>
    <row r="5508" spans="2:24" x14ac:dyDescent="0.25">
      <c r="B5508" s="146"/>
      <c r="C5508" s="31"/>
      <c r="D5508" s="31"/>
      <c r="E5508" s="44"/>
      <c r="F5508" s="43"/>
      <c r="G5508" s="84"/>
      <c r="H5508" s="31"/>
      <c r="I5508" s="205"/>
      <c r="J5508" s="84"/>
      <c r="K5508" s="31"/>
      <c r="L5508" s="31"/>
      <c r="M5508" s="169"/>
      <c r="N5508" s="148"/>
      <c r="O5508" s="106"/>
      <c r="P5508" s="43"/>
      <c r="Q5508" s="205"/>
      <c r="R5508" s="84"/>
      <c r="S5508" s="31"/>
      <c r="T5508" s="31"/>
      <c r="U5508" s="169"/>
      <c r="V5508" s="150"/>
      <c r="W5508" s="141" t="str" cm="1">
        <f t="array" ref="W5508">IF(SUM(LEN(B5508:V5508))=0,"",IF(OR(OR(ISBLANK(F5508),SUM(LEN(C5508),LEN(D5508))=0),AND(NOT(E5508="Unknown"),ISBLANK(J5508)),AND(NOT(O5508="Unknown"),ISBLANK(R5508))),"Missing Information", INDEX(Table15[Entire Service Line Classification], MATCH(SUMIFS(Table15[Unique ID],Table15[System-Owned Portion],E5508,Table15[If Material Anything Other than "Lead" in Column E,Was Material Ever Previously Lead?],G5508,Table15[Customer-Owned Portion],O5508),Table15[Unique ID],0),0)))</f>
        <v/>
      </c>
      <c r="X5508"/>
    </row>
    <row r="5509" spans="2:24" x14ac:dyDescent="0.25">
      <c r="B5509" s="146"/>
      <c r="C5509" s="31"/>
      <c r="D5509" s="31"/>
      <c r="E5509" s="44"/>
      <c r="F5509" s="43"/>
      <c r="G5509" s="84"/>
      <c r="H5509" s="31"/>
      <c r="I5509" s="205"/>
      <c r="J5509" s="84"/>
      <c r="K5509" s="31"/>
      <c r="L5509" s="31"/>
      <c r="M5509" s="169"/>
      <c r="N5509" s="148"/>
      <c r="O5509" s="106"/>
      <c r="P5509" s="43"/>
      <c r="Q5509" s="205"/>
      <c r="R5509" s="84"/>
      <c r="S5509" s="31"/>
      <c r="T5509" s="31"/>
      <c r="U5509" s="169"/>
      <c r="V5509" s="150"/>
      <c r="W5509" s="141" t="str" cm="1">
        <f t="array" ref="W5509">IF(SUM(LEN(B5509:V5509))=0,"",IF(OR(OR(ISBLANK(F5509),SUM(LEN(C5509),LEN(D5509))=0),AND(NOT(E5509="Unknown"),ISBLANK(J5509)),AND(NOT(O5509="Unknown"),ISBLANK(R5509))),"Missing Information", INDEX(Table15[Entire Service Line Classification], MATCH(SUMIFS(Table15[Unique ID],Table15[System-Owned Portion],E5509,Table15[If Material Anything Other than "Lead" in Column E,Was Material Ever Previously Lead?],G5509,Table15[Customer-Owned Portion],O5509),Table15[Unique ID],0),0)))</f>
        <v/>
      </c>
      <c r="X5509"/>
    </row>
    <row r="5510" spans="2:24" x14ac:dyDescent="0.25">
      <c r="B5510" s="146"/>
      <c r="C5510" s="31"/>
      <c r="D5510" s="31"/>
      <c r="E5510" s="44"/>
      <c r="F5510" s="43"/>
      <c r="G5510" s="84"/>
      <c r="H5510" s="31"/>
      <c r="I5510" s="205"/>
      <c r="J5510" s="84"/>
      <c r="K5510" s="31"/>
      <c r="L5510" s="31"/>
      <c r="M5510" s="169"/>
      <c r="N5510" s="148"/>
      <c r="O5510" s="106"/>
      <c r="P5510" s="43"/>
      <c r="Q5510" s="205"/>
      <c r="R5510" s="84"/>
      <c r="S5510" s="31"/>
      <c r="T5510" s="31"/>
      <c r="U5510" s="169"/>
      <c r="V5510" s="150"/>
      <c r="W5510" s="141" t="str" cm="1">
        <f t="array" ref="W5510">IF(SUM(LEN(B5510:V5510))=0,"",IF(OR(OR(ISBLANK(F5510),SUM(LEN(C5510),LEN(D5510))=0),AND(NOT(E5510="Unknown"),ISBLANK(J5510)),AND(NOT(O5510="Unknown"),ISBLANK(R5510))),"Missing Information", INDEX(Table15[Entire Service Line Classification], MATCH(SUMIFS(Table15[Unique ID],Table15[System-Owned Portion],E5510,Table15[If Material Anything Other than "Lead" in Column E,Was Material Ever Previously Lead?],G5510,Table15[Customer-Owned Portion],O5510),Table15[Unique ID],0),0)))</f>
        <v/>
      </c>
      <c r="X5510"/>
    </row>
    <row r="5511" spans="2:24" x14ac:dyDescent="0.25">
      <c r="B5511" s="146"/>
      <c r="C5511" s="31"/>
      <c r="D5511" s="31"/>
      <c r="E5511" s="44"/>
      <c r="F5511" s="43"/>
      <c r="G5511" s="84"/>
      <c r="H5511" s="31"/>
      <c r="I5511" s="205"/>
      <c r="J5511" s="84"/>
      <c r="K5511" s="31"/>
      <c r="L5511" s="31"/>
      <c r="M5511" s="169"/>
      <c r="N5511" s="148"/>
      <c r="O5511" s="106"/>
      <c r="P5511" s="43"/>
      <c r="Q5511" s="205"/>
      <c r="R5511" s="84"/>
      <c r="S5511" s="31"/>
      <c r="T5511" s="31"/>
      <c r="U5511" s="169"/>
      <c r="V5511" s="150"/>
      <c r="W5511" s="141" t="str" cm="1">
        <f t="array" ref="W5511">IF(SUM(LEN(B5511:V5511))=0,"",IF(OR(OR(ISBLANK(F5511),SUM(LEN(C5511),LEN(D5511))=0),AND(NOT(E5511="Unknown"),ISBLANK(J5511)),AND(NOT(O5511="Unknown"),ISBLANK(R5511))),"Missing Information", INDEX(Table15[Entire Service Line Classification], MATCH(SUMIFS(Table15[Unique ID],Table15[System-Owned Portion],E5511,Table15[If Material Anything Other than "Lead" in Column E,Was Material Ever Previously Lead?],G5511,Table15[Customer-Owned Portion],O5511),Table15[Unique ID],0),0)))</f>
        <v/>
      </c>
      <c r="X5511"/>
    </row>
    <row r="5512" spans="2:24" x14ac:dyDescent="0.25">
      <c r="B5512" s="146"/>
      <c r="C5512" s="31"/>
      <c r="D5512" s="31"/>
      <c r="E5512" s="44"/>
      <c r="F5512" s="43"/>
      <c r="G5512" s="84"/>
      <c r="H5512" s="31"/>
      <c r="I5512" s="205"/>
      <c r="J5512" s="84"/>
      <c r="K5512" s="31"/>
      <c r="L5512" s="31"/>
      <c r="M5512" s="169"/>
      <c r="N5512" s="148"/>
      <c r="O5512" s="106"/>
      <c r="P5512" s="43"/>
      <c r="Q5512" s="205"/>
      <c r="R5512" s="84"/>
      <c r="S5512" s="31"/>
      <c r="T5512" s="31"/>
      <c r="U5512" s="169"/>
      <c r="V5512" s="150"/>
      <c r="W5512" s="141" t="str" cm="1">
        <f t="array" ref="W5512">IF(SUM(LEN(B5512:V5512))=0,"",IF(OR(OR(ISBLANK(F5512),SUM(LEN(C5512),LEN(D5512))=0),AND(NOT(E5512="Unknown"),ISBLANK(J5512)),AND(NOT(O5512="Unknown"),ISBLANK(R5512))),"Missing Information", INDEX(Table15[Entire Service Line Classification], MATCH(SUMIFS(Table15[Unique ID],Table15[System-Owned Portion],E5512,Table15[If Material Anything Other than "Lead" in Column E,Was Material Ever Previously Lead?],G5512,Table15[Customer-Owned Portion],O5512),Table15[Unique ID],0),0)))</f>
        <v/>
      </c>
      <c r="X5512"/>
    </row>
    <row r="5513" spans="2:24" x14ac:dyDescent="0.25">
      <c r="B5513" s="146"/>
      <c r="C5513" s="31"/>
      <c r="D5513" s="31"/>
      <c r="E5513" s="44"/>
      <c r="F5513" s="43"/>
      <c r="G5513" s="84"/>
      <c r="H5513" s="31"/>
      <c r="I5513" s="205"/>
      <c r="J5513" s="84"/>
      <c r="K5513" s="31"/>
      <c r="L5513" s="31"/>
      <c r="M5513" s="169"/>
      <c r="N5513" s="148"/>
      <c r="O5513" s="106"/>
      <c r="P5513" s="43"/>
      <c r="Q5513" s="205"/>
      <c r="R5513" s="84"/>
      <c r="S5513" s="31"/>
      <c r="T5513" s="31"/>
      <c r="U5513" s="169"/>
      <c r="V5513" s="150"/>
      <c r="W5513" s="141" t="str" cm="1">
        <f t="array" ref="W5513">IF(SUM(LEN(B5513:V5513))=0,"",IF(OR(OR(ISBLANK(F5513),SUM(LEN(C5513),LEN(D5513))=0),AND(NOT(E5513="Unknown"),ISBLANK(J5513)),AND(NOT(O5513="Unknown"),ISBLANK(R5513))),"Missing Information", INDEX(Table15[Entire Service Line Classification], MATCH(SUMIFS(Table15[Unique ID],Table15[System-Owned Portion],E5513,Table15[If Material Anything Other than "Lead" in Column E,Was Material Ever Previously Lead?],G5513,Table15[Customer-Owned Portion],O5513),Table15[Unique ID],0),0)))</f>
        <v/>
      </c>
      <c r="X5513"/>
    </row>
    <row r="5514" spans="2:24" x14ac:dyDescent="0.25">
      <c r="B5514" s="146"/>
      <c r="C5514" s="31"/>
      <c r="D5514" s="31"/>
      <c r="E5514" s="44"/>
      <c r="F5514" s="43"/>
      <c r="G5514" s="84"/>
      <c r="H5514" s="31"/>
      <c r="I5514" s="205"/>
      <c r="J5514" s="84"/>
      <c r="K5514" s="31"/>
      <c r="L5514" s="31"/>
      <c r="M5514" s="169"/>
      <c r="N5514" s="148"/>
      <c r="O5514" s="106"/>
      <c r="P5514" s="43"/>
      <c r="Q5514" s="205"/>
      <c r="R5514" s="84"/>
      <c r="S5514" s="31"/>
      <c r="T5514" s="31"/>
      <c r="U5514" s="169"/>
      <c r="V5514" s="150"/>
      <c r="W5514" s="141" t="str" cm="1">
        <f t="array" ref="W5514">IF(SUM(LEN(B5514:V5514))=0,"",IF(OR(OR(ISBLANK(F5514),SUM(LEN(C5514),LEN(D5514))=0),AND(NOT(E5514="Unknown"),ISBLANK(J5514)),AND(NOT(O5514="Unknown"),ISBLANK(R5514))),"Missing Information", INDEX(Table15[Entire Service Line Classification], MATCH(SUMIFS(Table15[Unique ID],Table15[System-Owned Portion],E5514,Table15[If Material Anything Other than "Lead" in Column E,Was Material Ever Previously Lead?],G5514,Table15[Customer-Owned Portion],O5514),Table15[Unique ID],0),0)))</f>
        <v/>
      </c>
      <c r="X5514"/>
    </row>
    <row r="5515" spans="2:24" x14ac:dyDescent="0.25">
      <c r="B5515" s="146"/>
      <c r="C5515" s="31"/>
      <c r="D5515" s="31"/>
      <c r="E5515" s="44"/>
      <c r="F5515" s="43"/>
      <c r="G5515" s="84"/>
      <c r="H5515" s="31"/>
      <c r="I5515" s="205"/>
      <c r="J5515" s="84"/>
      <c r="K5515" s="31"/>
      <c r="L5515" s="31"/>
      <c r="M5515" s="169"/>
      <c r="N5515" s="148"/>
      <c r="O5515" s="106"/>
      <c r="P5515" s="43"/>
      <c r="Q5515" s="205"/>
      <c r="R5515" s="84"/>
      <c r="S5515" s="31"/>
      <c r="T5515" s="31"/>
      <c r="U5515" s="169"/>
      <c r="V5515" s="150"/>
      <c r="W5515" s="141" t="str" cm="1">
        <f t="array" ref="W5515">IF(SUM(LEN(B5515:V5515))=0,"",IF(OR(OR(ISBLANK(F5515),SUM(LEN(C5515),LEN(D5515))=0),AND(NOT(E5515="Unknown"),ISBLANK(J5515)),AND(NOT(O5515="Unknown"),ISBLANK(R5515))),"Missing Information", INDEX(Table15[Entire Service Line Classification], MATCH(SUMIFS(Table15[Unique ID],Table15[System-Owned Portion],E5515,Table15[If Material Anything Other than "Lead" in Column E,Was Material Ever Previously Lead?],G5515,Table15[Customer-Owned Portion],O5515),Table15[Unique ID],0),0)))</f>
        <v/>
      </c>
      <c r="X5515"/>
    </row>
    <row r="5516" spans="2:24" x14ac:dyDescent="0.25">
      <c r="B5516" s="146"/>
      <c r="C5516" s="31"/>
      <c r="D5516" s="31"/>
      <c r="E5516" s="44"/>
      <c r="F5516" s="43"/>
      <c r="G5516" s="84"/>
      <c r="H5516" s="31"/>
      <c r="I5516" s="205"/>
      <c r="J5516" s="84"/>
      <c r="K5516" s="31"/>
      <c r="L5516" s="31"/>
      <c r="M5516" s="169"/>
      <c r="N5516" s="148"/>
      <c r="O5516" s="106"/>
      <c r="P5516" s="43"/>
      <c r="Q5516" s="205"/>
      <c r="R5516" s="84"/>
      <c r="S5516" s="31"/>
      <c r="T5516" s="31"/>
      <c r="U5516" s="169"/>
      <c r="V5516" s="150"/>
      <c r="W5516" s="141" t="str" cm="1">
        <f t="array" ref="W5516">IF(SUM(LEN(B5516:V5516))=0,"",IF(OR(OR(ISBLANK(F5516),SUM(LEN(C5516),LEN(D5516))=0),AND(NOT(E5516="Unknown"),ISBLANK(J5516)),AND(NOT(O5516="Unknown"),ISBLANK(R5516))),"Missing Information", INDEX(Table15[Entire Service Line Classification], MATCH(SUMIFS(Table15[Unique ID],Table15[System-Owned Portion],E5516,Table15[If Material Anything Other than "Lead" in Column E,Was Material Ever Previously Lead?],G5516,Table15[Customer-Owned Portion],O5516),Table15[Unique ID],0),0)))</f>
        <v/>
      </c>
      <c r="X5516"/>
    </row>
    <row r="5517" spans="2:24" x14ac:dyDescent="0.25">
      <c r="B5517" s="146"/>
      <c r="C5517" s="31"/>
      <c r="D5517" s="31"/>
      <c r="E5517" s="44"/>
      <c r="F5517" s="43"/>
      <c r="G5517" s="84"/>
      <c r="H5517" s="31"/>
      <c r="I5517" s="205"/>
      <c r="J5517" s="84"/>
      <c r="K5517" s="31"/>
      <c r="L5517" s="31"/>
      <c r="M5517" s="169"/>
      <c r="N5517" s="148"/>
      <c r="O5517" s="106"/>
      <c r="P5517" s="43"/>
      <c r="Q5517" s="205"/>
      <c r="R5517" s="84"/>
      <c r="S5517" s="31"/>
      <c r="T5517" s="31"/>
      <c r="U5517" s="169"/>
      <c r="V5517" s="150"/>
      <c r="W5517" s="141" t="str" cm="1">
        <f t="array" ref="W5517">IF(SUM(LEN(B5517:V5517))=0,"",IF(OR(OR(ISBLANK(F5517),SUM(LEN(C5517),LEN(D5517))=0),AND(NOT(E5517="Unknown"),ISBLANK(J5517)),AND(NOT(O5517="Unknown"),ISBLANK(R5517))),"Missing Information", INDEX(Table15[Entire Service Line Classification], MATCH(SUMIFS(Table15[Unique ID],Table15[System-Owned Portion],E5517,Table15[If Material Anything Other than "Lead" in Column E,Was Material Ever Previously Lead?],G5517,Table15[Customer-Owned Portion],O5517),Table15[Unique ID],0),0)))</f>
        <v/>
      </c>
      <c r="X5517"/>
    </row>
    <row r="5518" spans="2:24" x14ac:dyDescent="0.25">
      <c r="B5518" s="146"/>
      <c r="C5518" s="31"/>
      <c r="D5518" s="31"/>
      <c r="E5518" s="44"/>
      <c r="F5518" s="43"/>
      <c r="G5518" s="84"/>
      <c r="H5518" s="31"/>
      <c r="I5518" s="205"/>
      <c r="J5518" s="84"/>
      <c r="K5518" s="31"/>
      <c r="L5518" s="31"/>
      <c r="M5518" s="169"/>
      <c r="N5518" s="148"/>
      <c r="O5518" s="106"/>
      <c r="P5518" s="43"/>
      <c r="Q5518" s="205"/>
      <c r="R5518" s="84"/>
      <c r="S5518" s="31"/>
      <c r="T5518" s="31"/>
      <c r="U5518" s="169"/>
      <c r="V5518" s="150"/>
      <c r="W5518" s="141" t="str" cm="1">
        <f t="array" ref="W5518">IF(SUM(LEN(B5518:V5518))=0,"",IF(OR(OR(ISBLANK(F5518),SUM(LEN(C5518),LEN(D5518))=0),AND(NOT(E5518="Unknown"),ISBLANK(J5518)),AND(NOT(O5518="Unknown"),ISBLANK(R5518))),"Missing Information", INDEX(Table15[Entire Service Line Classification], MATCH(SUMIFS(Table15[Unique ID],Table15[System-Owned Portion],E5518,Table15[If Material Anything Other than "Lead" in Column E,Was Material Ever Previously Lead?],G5518,Table15[Customer-Owned Portion],O5518),Table15[Unique ID],0),0)))</f>
        <v/>
      </c>
      <c r="X5518"/>
    </row>
    <row r="5519" spans="2:24" x14ac:dyDescent="0.25">
      <c r="B5519" s="146"/>
      <c r="C5519" s="31"/>
      <c r="D5519" s="31"/>
      <c r="E5519" s="44"/>
      <c r="F5519" s="43"/>
      <c r="G5519" s="84"/>
      <c r="H5519" s="31"/>
      <c r="I5519" s="205"/>
      <c r="J5519" s="84"/>
      <c r="K5519" s="31"/>
      <c r="L5519" s="31"/>
      <c r="M5519" s="169"/>
      <c r="N5519" s="148"/>
      <c r="O5519" s="106"/>
      <c r="P5519" s="43"/>
      <c r="Q5519" s="205"/>
      <c r="R5519" s="84"/>
      <c r="S5519" s="31"/>
      <c r="T5519" s="31"/>
      <c r="U5519" s="169"/>
      <c r="V5519" s="150"/>
      <c r="W5519" s="141" t="str" cm="1">
        <f t="array" ref="W5519">IF(SUM(LEN(B5519:V5519))=0,"",IF(OR(OR(ISBLANK(F5519),SUM(LEN(C5519),LEN(D5519))=0),AND(NOT(E5519="Unknown"),ISBLANK(J5519)),AND(NOT(O5519="Unknown"),ISBLANK(R5519))),"Missing Information", INDEX(Table15[Entire Service Line Classification], MATCH(SUMIFS(Table15[Unique ID],Table15[System-Owned Portion],E5519,Table15[If Material Anything Other than "Lead" in Column E,Was Material Ever Previously Lead?],G5519,Table15[Customer-Owned Portion],O5519),Table15[Unique ID],0),0)))</f>
        <v/>
      </c>
      <c r="X5519"/>
    </row>
    <row r="5520" spans="2:24" x14ac:dyDescent="0.25">
      <c r="B5520" s="146"/>
      <c r="C5520" s="31"/>
      <c r="D5520" s="31"/>
      <c r="E5520" s="44"/>
      <c r="F5520" s="43"/>
      <c r="G5520" s="84"/>
      <c r="H5520" s="31"/>
      <c r="I5520" s="205"/>
      <c r="J5520" s="84"/>
      <c r="K5520" s="31"/>
      <c r="L5520" s="31"/>
      <c r="M5520" s="169"/>
      <c r="N5520" s="148"/>
      <c r="O5520" s="106"/>
      <c r="P5520" s="43"/>
      <c r="Q5520" s="205"/>
      <c r="R5520" s="84"/>
      <c r="S5520" s="31"/>
      <c r="T5520" s="31"/>
      <c r="U5520" s="169"/>
      <c r="V5520" s="150"/>
      <c r="W5520" s="141" t="str" cm="1">
        <f t="array" ref="W5520">IF(SUM(LEN(B5520:V5520))=0,"",IF(OR(OR(ISBLANK(F5520),SUM(LEN(C5520),LEN(D5520))=0),AND(NOT(E5520="Unknown"),ISBLANK(J5520)),AND(NOT(O5520="Unknown"),ISBLANK(R5520))),"Missing Information", INDEX(Table15[Entire Service Line Classification], MATCH(SUMIFS(Table15[Unique ID],Table15[System-Owned Portion],E5520,Table15[If Material Anything Other than "Lead" in Column E,Was Material Ever Previously Lead?],G5520,Table15[Customer-Owned Portion],O5520),Table15[Unique ID],0),0)))</f>
        <v/>
      </c>
      <c r="X5520"/>
    </row>
    <row r="5521" spans="2:24" x14ac:dyDescent="0.25">
      <c r="B5521" s="146"/>
      <c r="C5521" s="31"/>
      <c r="D5521" s="31"/>
      <c r="E5521" s="44"/>
      <c r="F5521" s="43"/>
      <c r="G5521" s="84"/>
      <c r="H5521" s="31"/>
      <c r="I5521" s="205"/>
      <c r="J5521" s="84"/>
      <c r="K5521" s="31"/>
      <c r="L5521" s="31"/>
      <c r="M5521" s="169"/>
      <c r="N5521" s="148"/>
      <c r="O5521" s="106"/>
      <c r="P5521" s="43"/>
      <c r="Q5521" s="205"/>
      <c r="R5521" s="84"/>
      <c r="S5521" s="31"/>
      <c r="T5521" s="31"/>
      <c r="U5521" s="169"/>
      <c r="V5521" s="150"/>
      <c r="W5521" s="141" t="str" cm="1">
        <f t="array" ref="W5521">IF(SUM(LEN(B5521:V5521))=0,"",IF(OR(OR(ISBLANK(F5521),SUM(LEN(C5521),LEN(D5521))=0),AND(NOT(E5521="Unknown"),ISBLANK(J5521)),AND(NOT(O5521="Unknown"),ISBLANK(R5521))),"Missing Information", INDEX(Table15[Entire Service Line Classification], MATCH(SUMIFS(Table15[Unique ID],Table15[System-Owned Portion],E5521,Table15[If Material Anything Other than "Lead" in Column E,Was Material Ever Previously Lead?],G5521,Table15[Customer-Owned Portion],O5521),Table15[Unique ID],0),0)))</f>
        <v/>
      </c>
      <c r="X5521"/>
    </row>
    <row r="5522" spans="2:24" x14ac:dyDescent="0.25">
      <c r="B5522" s="146"/>
      <c r="C5522" s="31"/>
      <c r="D5522" s="31"/>
      <c r="E5522" s="44"/>
      <c r="F5522" s="43"/>
      <c r="G5522" s="84"/>
      <c r="H5522" s="31"/>
      <c r="I5522" s="205"/>
      <c r="J5522" s="84"/>
      <c r="K5522" s="31"/>
      <c r="L5522" s="31"/>
      <c r="M5522" s="169"/>
      <c r="N5522" s="148"/>
      <c r="O5522" s="106"/>
      <c r="P5522" s="43"/>
      <c r="Q5522" s="205"/>
      <c r="R5522" s="84"/>
      <c r="S5522" s="31"/>
      <c r="T5522" s="31"/>
      <c r="U5522" s="169"/>
      <c r="V5522" s="150"/>
      <c r="W5522" s="141" t="str" cm="1">
        <f t="array" ref="W5522">IF(SUM(LEN(B5522:V5522))=0,"",IF(OR(OR(ISBLANK(F5522),SUM(LEN(C5522),LEN(D5522))=0),AND(NOT(E5522="Unknown"),ISBLANK(J5522)),AND(NOT(O5522="Unknown"),ISBLANK(R5522))),"Missing Information", INDEX(Table15[Entire Service Line Classification], MATCH(SUMIFS(Table15[Unique ID],Table15[System-Owned Portion],E5522,Table15[If Material Anything Other than "Lead" in Column E,Was Material Ever Previously Lead?],G5522,Table15[Customer-Owned Portion],O5522),Table15[Unique ID],0),0)))</f>
        <v/>
      </c>
      <c r="X5522"/>
    </row>
    <row r="5523" spans="2:24" x14ac:dyDescent="0.25">
      <c r="B5523" s="146"/>
      <c r="C5523" s="31"/>
      <c r="D5523" s="31"/>
      <c r="E5523" s="44"/>
      <c r="F5523" s="43"/>
      <c r="G5523" s="84"/>
      <c r="H5523" s="31"/>
      <c r="I5523" s="205"/>
      <c r="J5523" s="84"/>
      <c r="K5523" s="31"/>
      <c r="L5523" s="31"/>
      <c r="M5523" s="169"/>
      <c r="N5523" s="148"/>
      <c r="O5523" s="106"/>
      <c r="P5523" s="43"/>
      <c r="Q5523" s="205"/>
      <c r="R5523" s="84"/>
      <c r="S5523" s="31"/>
      <c r="T5523" s="31"/>
      <c r="U5523" s="169"/>
      <c r="V5523" s="150"/>
      <c r="W5523" s="141" t="str" cm="1">
        <f t="array" ref="W5523">IF(SUM(LEN(B5523:V5523))=0,"",IF(OR(OR(ISBLANK(F5523),SUM(LEN(C5523),LEN(D5523))=0),AND(NOT(E5523="Unknown"),ISBLANK(J5523)),AND(NOT(O5523="Unknown"),ISBLANK(R5523))),"Missing Information", INDEX(Table15[Entire Service Line Classification], MATCH(SUMIFS(Table15[Unique ID],Table15[System-Owned Portion],E5523,Table15[If Material Anything Other than "Lead" in Column E,Was Material Ever Previously Lead?],G5523,Table15[Customer-Owned Portion],O5523),Table15[Unique ID],0),0)))</f>
        <v/>
      </c>
      <c r="X5523"/>
    </row>
    <row r="5524" spans="2:24" x14ac:dyDescent="0.25">
      <c r="B5524" s="146"/>
      <c r="C5524" s="31"/>
      <c r="D5524" s="31"/>
      <c r="E5524" s="44"/>
      <c r="F5524" s="43"/>
      <c r="G5524" s="84"/>
      <c r="H5524" s="31"/>
      <c r="I5524" s="205"/>
      <c r="J5524" s="84"/>
      <c r="K5524" s="31"/>
      <c r="L5524" s="31"/>
      <c r="M5524" s="169"/>
      <c r="N5524" s="148"/>
      <c r="O5524" s="106"/>
      <c r="P5524" s="43"/>
      <c r="Q5524" s="205"/>
      <c r="R5524" s="84"/>
      <c r="S5524" s="31"/>
      <c r="T5524" s="31"/>
      <c r="U5524" s="169"/>
      <c r="V5524" s="150"/>
      <c r="W5524" s="141" t="str" cm="1">
        <f t="array" ref="W5524">IF(SUM(LEN(B5524:V5524))=0,"",IF(OR(OR(ISBLANK(F5524),SUM(LEN(C5524),LEN(D5524))=0),AND(NOT(E5524="Unknown"),ISBLANK(J5524)),AND(NOT(O5524="Unknown"),ISBLANK(R5524))),"Missing Information", INDEX(Table15[Entire Service Line Classification], MATCH(SUMIFS(Table15[Unique ID],Table15[System-Owned Portion],E5524,Table15[If Material Anything Other than "Lead" in Column E,Was Material Ever Previously Lead?],G5524,Table15[Customer-Owned Portion],O5524),Table15[Unique ID],0),0)))</f>
        <v/>
      </c>
      <c r="X5524"/>
    </row>
    <row r="5525" spans="2:24" x14ac:dyDescent="0.25">
      <c r="B5525" s="146"/>
      <c r="C5525" s="31"/>
      <c r="D5525" s="31"/>
      <c r="E5525" s="44"/>
      <c r="F5525" s="43"/>
      <c r="G5525" s="84"/>
      <c r="H5525" s="31"/>
      <c r="I5525" s="205"/>
      <c r="J5525" s="84"/>
      <c r="K5525" s="31"/>
      <c r="L5525" s="31"/>
      <c r="M5525" s="169"/>
      <c r="N5525" s="148"/>
      <c r="O5525" s="106"/>
      <c r="P5525" s="43"/>
      <c r="Q5525" s="205"/>
      <c r="R5525" s="84"/>
      <c r="S5525" s="31"/>
      <c r="T5525" s="31"/>
      <c r="U5525" s="169"/>
      <c r="V5525" s="150"/>
      <c r="W5525" s="141" t="str" cm="1">
        <f t="array" ref="W5525">IF(SUM(LEN(B5525:V5525))=0,"",IF(OR(OR(ISBLANK(F5525),SUM(LEN(C5525),LEN(D5525))=0),AND(NOT(E5525="Unknown"),ISBLANK(J5525)),AND(NOT(O5525="Unknown"),ISBLANK(R5525))),"Missing Information", INDEX(Table15[Entire Service Line Classification], MATCH(SUMIFS(Table15[Unique ID],Table15[System-Owned Portion],E5525,Table15[If Material Anything Other than "Lead" in Column E,Was Material Ever Previously Lead?],G5525,Table15[Customer-Owned Portion],O5525),Table15[Unique ID],0),0)))</f>
        <v/>
      </c>
      <c r="X5525"/>
    </row>
    <row r="5526" spans="2:24" x14ac:dyDescent="0.25">
      <c r="B5526" s="146"/>
      <c r="C5526" s="31"/>
      <c r="D5526" s="31"/>
      <c r="E5526" s="44"/>
      <c r="F5526" s="43"/>
      <c r="G5526" s="84"/>
      <c r="H5526" s="31"/>
      <c r="I5526" s="205"/>
      <c r="J5526" s="84"/>
      <c r="K5526" s="31"/>
      <c r="L5526" s="31"/>
      <c r="M5526" s="169"/>
      <c r="N5526" s="148"/>
      <c r="O5526" s="106"/>
      <c r="P5526" s="43"/>
      <c r="Q5526" s="205"/>
      <c r="R5526" s="84"/>
      <c r="S5526" s="31"/>
      <c r="T5526" s="31"/>
      <c r="U5526" s="169"/>
      <c r="V5526" s="150"/>
      <c r="W5526" s="141" t="str" cm="1">
        <f t="array" ref="W5526">IF(SUM(LEN(B5526:V5526))=0,"",IF(OR(OR(ISBLANK(F5526),SUM(LEN(C5526),LEN(D5526))=0),AND(NOT(E5526="Unknown"),ISBLANK(J5526)),AND(NOT(O5526="Unknown"),ISBLANK(R5526))),"Missing Information", INDEX(Table15[Entire Service Line Classification], MATCH(SUMIFS(Table15[Unique ID],Table15[System-Owned Portion],E5526,Table15[If Material Anything Other than "Lead" in Column E,Was Material Ever Previously Lead?],G5526,Table15[Customer-Owned Portion],O5526),Table15[Unique ID],0),0)))</f>
        <v/>
      </c>
      <c r="X5526"/>
    </row>
    <row r="5527" spans="2:24" x14ac:dyDescent="0.25">
      <c r="B5527" s="146"/>
      <c r="C5527" s="31"/>
      <c r="D5527" s="31"/>
      <c r="E5527" s="44"/>
      <c r="F5527" s="43"/>
      <c r="G5527" s="84"/>
      <c r="H5527" s="31"/>
      <c r="I5527" s="205"/>
      <c r="J5527" s="84"/>
      <c r="K5527" s="31"/>
      <c r="L5527" s="31"/>
      <c r="M5527" s="169"/>
      <c r="N5527" s="148"/>
      <c r="O5527" s="106"/>
      <c r="P5527" s="43"/>
      <c r="Q5527" s="205"/>
      <c r="R5527" s="84"/>
      <c r="S5527" s="31"/>
      <c r="T5527" s="31"/>
      <c r="U5527" s="169"/>
      <c r="V5527" s="150"/>
      <c r="W5527" s="141" t="str" cm="1">
        <f t="array" ref="W5527">IF(SUM(LEN(B5527:V5527))=0,"",IF(OR(OR(ISBLANK(F5527),SUM(LEN(C5527),LEN(D5527))=0),AND(NOT(E5527="Unknown"),ISBLANK(J5527)),AND(NOT(O5527="Unknown"),ISBLANK(R5527))),"Missing Information", INDEX(Table15[Entire Service Line Classification], MATCH(SUMIFS(Table15[Unique ID],Table15[System-Owned Portion],E5527,Table15[If Material Anything Other than "Lead" in Column E,Was Material Ever Previously Lead?],G5527,Table15[Customer-Owned Portion],O5527),Table15[Unique ID],0),0)))</f>
        <v/>
      </c>
      <c r="X5527"/>
    </row>
    <row r="5528" spans="2:24" x14ac:dyDescent="0.25">
      <c r="B5528" s="146"/>
      <c r="C5528" s="31"/>
      <c r="D5528" s="31"/>
      <c r="E5528" s="44"/>
      <c r="F5528" s="43"/>
      <c r="G5528" s="84"/>
      <c r="H5528" s="31"/>
      <c r="I5528" s="205"/>
      <c r="J5528" s="84"/>
      <c r="K5528" s="31"/>
      <c r="L5528" s="31"/>
      <c r="M5528" s="169"/>
      <c r="N5528" s="148"/>
      <c r="O5528" s="106"/>
      <c r="P5528" s="43"/>
      <c r="Q5528" s="205"/>
      <c r="R5528" s="84"/>
      <c r="S5528" s="31"/>
      <c r="T5528" s="31"/>
      <c r="U5528" s="169"/>
      <c r="V5528" s="150"/>
      <c r="W5528" s="141" t="str" cm="1">
        <f t="array" ref="W5528">IF(SUM(LEN(B5528:V5528))=0,"",IF(OR(OR(ISBLANK(F5528),SUM(LEN(C5528),LEN(D5528))=0),AND(NOT(E5528="Unknown"),ISBLANK(J5528)),AND(NOT(O5528="Unknown"),ISBLANK(R5528))),"Missing Information", INDEX(Table15[Entire Service Line Classification], MATCH(SUMIFS(Table15[Unique ID],Table15[System-Owned Portion],E5528,Table15[If Material Anything Other than "Lead" in Column E,Was Material Ever Previously Lead?],G5528,Table15[Customer-Owned Portion],O5528),Table15[Unique ID],0),0)))</f>
        <v/>
      </c>
      <c r="X5528"/>
    </row>
    <row r="5529" spans="2:24" x14ac:dyDescent="0.25">
      <c r="B5529" s="146"/>
      <c r="C5529" s="31"/>
      <c r="D5529" s="31"/>
      <c r="E5529" s="44"/>
      <c r="F5529" s="43"/>
      <c r="G5529" s="84"/>
      <c r="H5529" s="31"/>
      <c r="I5529" s="205"/>
      <c r="J5529" s="84"/>
      <c r="K5529" s="31"/>
      <c r="L5529" s="31"/>
      <c r="M5529" s="169"/>
      <c r="N5529" s="148"/>
      <c r="O5529" s="106"/>
      <c r="P5529" s="43"/>
      <c r="Q5529" s="205"/>
      <c r="R5529" s="84"/>
      <c r="S5529" s="31"/>
      <c r="T5529" s="31"/>
      <c r="U5529" s="169"/>
      <c r="V5529" s="150"/>
      <c r="W5529" s="141" t="str" cm="1">
        <f t="array" ref="W5529">IF(SUM(LEN(B5529:V5529))=0,"",IF(OR(OR(ISBLANK(F5529),SUM(LEN(C5529),LEN(D5529))=0),AND(NOT(E5529="Unknown"),ISBLANK(J5529)),AND(NOT(O5529="Unknown"),ISBLANK(R5529))),"Missing Information", INDEX(Table15[Entire Service Line Classification], MATCH(SUMIFS(Table15[Unique ID],Table15[System-Owned Portion],E5529,Table15[If Material Anything Other than "Lead" in Column E,Was Material Ever Previously Lead?],G5529,Table15[Customer-Owned Portion],O5529),Table15[Unique ID],0),0)))</f>
        <v/>
      </c>
      <c r="X5529"/>
    </row>
    <row r="5530" spans="2:24" x14ac:dyDescent="0.25">
      <c r="B5530" s="146"/>
      <c r="C5530" s="31"/>
      <c r="D5530" s="31"/>
      <c r="E5530" s="44"/>
      <c r="F5530" s="43"/>
      <c r="G5530" s="84"/>
      <c r="H5530" s="31"/>
      <c r="I5530" s="205"/>
      <c r="J5530" s="84"/>
      <c r="K5530" s="31"/>
      <c r="L5530" s="31"/>
      <c r="M5530" s="169"/>
      <c r="N5530" s="148"/>
      <c r="O5530" s="106"/>
      <c r="P5530" s="43"/>
      <c r="Q5530" s="205"/>
      <c r="R5530" s="84"/>
      <c r="S5530" s="31"/>
      <c r="T5530" s="31"/>
      <c r="U5530" s="169"/>
      <c r="V5530" s="150"/>
      <c r="W5530" s="141" t="str" cm="1">
        <f t="array" ref="W5530">IF(SUM(LEN(B5530:V5530))=0,"",IF(OR(OR(ISBLANK(F5530),SUM(LEN(C5530),LEN(D5530))=0),AND(NOT(E5530="Unknown"),ISBLANK(J5530)),AND(NOT(O5530="Unknown"),ISBLANK(R5530))),"Missing Information", INDEX(Table15[Entire Service Line Classification], MATCH(SUMIFS(Table15[Unique ID],Table15[System-Owned Portion],E5530,Table15[If Material Anything Other than "Lead" in Column E,Was Material Ever Previously Lead?],G5530,Table15[Customer-Owned Portion],O5530),Table15[Unique ID],0),0)))</f>
        <v/>
      </c>
      <c r="X5530"/>
    </row>
    <row r="5531" spans="2:24" x14ac:dyDescent="0.25">
      <c r="B5531" s="146"/>
      <c r="C5531" s="31"/>
      <c r="D5531" s="31"/>
      <c r="E5531" s="44"/>
      <c r="F5531" s="43"/>
      <c r="G5531" s="84"/>
      <c r="H5531" s="31"/>
      <c r="I5531" s="205"/>
      <c r="J5531" s="84"/>
      <c r="K5531" s="31"/>
      <c r="L5531" s="31"/>
      <c r="M5531" s="169"/>
      <c r="N5531" s="148"/>
      <c r="O5531" s="106"/>
      <c r="P5531" s="43"/>
      <c r="Q5531" s="205"/>
      <c r="R5531" s="84"/>
      <c r="S5531" s="31"/>
      <c r="T5531" s="31"/>
      <c r="U5531" s="169"/>
      <c r="V5531" s="150"/>
      <c r="W5531" s="141" t="str" cm="1">
        <f t="array" ref="W5531">IF(SUM(LEN(B5531:V5531))=0,"",IF(OR(OR(ISBLANK(F5531),SUM(LEN(C5531),LEN(D5531))=0),AND(NOT(E5531="Unknown"),ISBLANK(J5531)),AND(NOT(O5531="Unknown"),ISBLANK(R5531))),"Missing Information", INDEX(Table15[Entire Service Line Classification], MATCH(SUMIFS(Table15[Unique ID],Table15[System-Owned Portion],E5531,Table15[If Material Anything Other than "Lead" in Column E,Was Material Ever Previously Lead?],G5531,Table15[Customer-Owned Portion],O5531),Table15[Unique ID],0),0)))</f>
        <v/>
      </c>
      <c r="X5531"/>
    </row>
    <row r="5532" spans="2:24" x14ac:dyDescent="0.25">
      <c r="B5532" s="146"/>
      <c r="C5532" s="31"/>
      <c r="D5532" s="31"/>
      <c r="E5532" s="44"/>
      <c r="F5532" s="43"/>
      <c r="G5532" s="84"/>
      <c r="H5532" s="31"/>
      <c r="I5532" s="205"/>
      <c r="J5532" s="84"/>
      <c r="K5532" s="31"/>
      <c r="L5532" s="31"/>
      <c r="M5532" s="169"/>
      <c r="N5532" s="148"/>
      <c r="O5532" s="106"/>
      <c r="P5532" s="43"/>
      <c r="Q5532" s="205"/>
      <c r="R5532" s="84"/>
      <c r="S5532" s="31"/>
      <c r="T5532" s="31"/>
      <c r="U5532" s="169"/>
      <c r="V5532" s="150"/>
      <c r="W5532" s="141" t="str" cm="1">
        <f t="array" ref="W5532">IF(SUM(LEN(B5532:V5532))=0,"",IF(OR(OR(ISBLANK(F5532),SUM(LEN(C5532),LEN(D5532))=0),AND(NOT(E5532="Unknown"),ISBLANK(J5532)),AND(NOT(O5532="Unknown"),ISBLANK(R5532))),"Missing Information", INDEX(Table15[Entire Service Line Classification], MATCH(SUMIFS(Table15[Unique ID],Table15[System-Owned Portion],E5532,Table15[If Material Anything Other than "Lead" in Column E,Was Material Ever Previously Lead?],G5532,Table15[Customer-Owned Portion],O5532),Table15[Unique ID],0),0)))</f>
        <v/>
      </c>
      <c r="X5532"/>
    </row>
    <row r="5533" spans="2:24" x14ac:dyDescent="0.25">
      <c r="B5533" s="146"/>
      <c r="C5533" s="31"/>
      <c r="D5533" s="31"/>
      <c r="E5533" s="44"/>
      <c r="F5533" s="43"/>
      <c r="G5533" s="84"/>
      <c r="H5533" s="31"/>
      <c r="I5533" s="205"/>
      <c r="J5533" s="84"/>
      <c r="K5533" s="31"/>
      <c r="L5533" s="31"/>
      <c r="M5533" s="169"/>
      <c r="N5533" s="148"/>
      <c r="O5533" s="106"/>
      <c r="P5533" s="43"/>
      <c r="Q5533" s="205"/>
      <c r="R5533" s="84"/>
      <c r="S5533" s="31"/>
      <c r="T5533" s="31"/>
      <c r="U5533" s="169"/>
      <c r="V5533" s="150"/>
      <c r="W5533" s="141" t="str" cm="1">
        <f t="array" ref="W5533">IF(SUM(LEN(B5533:V5533))=0,"",IF(OR(OR(ISBLANK(F5533),SUM(LEN(C5533),LEN(D5533))=0),AND(NOT(E5533="Unknown"),ISBLANK(J5533)),AND(NOT(O5533="Unknown"),ISBLANK(R5533))),"Missing Information", INDEX(Table15[Entire Service Line Classification], MATCH(SUMIFS(Table15[Unique ID],Table15[System-Owned Portion],E5533,Table15[If Material Anything Other than "Lead" in Column E,Was Material Ever Previously Lead?],G5533,Table15[Customer-Owned Portion],O5533),Table15[Unique ID],0),0)))</f>
        <v/>
      </c>
      <c r="X5533"/>
    </row>
    <row r="5534" spans="2:24" x14ac:dyDescent="0.25">
      <c r="B5534" s="146"/>
      <c r="C5534" s="31"/>
      <c r="D5534" s="31"/>
      <c r="E5534" s="44"/>
      <c r="F5534" s="43"/>
      <c r="G5534" s="84"/>
      <c r="H5534" s="31"/>
      <c r="I5534" s="205"/>
      <c r="J5534" s="84"/>
      <c r="K5534" s="31"/>
      <c r="L5534" s="31"/>
      <c r="M5534" s="169"/>
      <c r="N5534" s="148"/>
      <c r="O5534" s="106"/>
      <c r="P5534" s="43"/>
      <c r="Q5534" s="205"/>
      <c r="R5534" s="84"/>
      <c r="S5534" s="31"/>
      <c r="T5534" s="31"/>
      <c r="U5534" s="169"/>
      <c r="V5534" s="150"/>
      <c r="W5534" s="141" t="str" cm="1">
        <f t="array" ref="W5534">IF(SUM(LEN(B5534:V5534))=0,"",IF(OR(OR(ISBLANK(F5534),SUM(LEN(C5534),LEN(D5534))=0),AND(NOT(E5534="Unknown"),ISBLANK(J5534)),AND(NOT(O5534="Unknown"),ISBLANK(R5534))),"Missing Information", INDEX(Table15[Entire Service Line Classification], MATCH(SUMIFS(Table15[Unique ID],Table15[System-Owned Portion],E5534,Table15[If Material Anything Other than "Lead" in Column E,Was Material Ever Previously Lead?],G5534,Table15[Customer-Owned Portion],O5534),Table15[Unique ID],0),0)))</f>
        <v/>
      </c>
      <c r="X5534"/>
    </row>
    <row r="5535" spans="2:24" x14ac:dyDescent="0.25">
      <c r="B5535" s="146"/>
      <c r="C5535" s="31"/>
      <c r="D5535" s="31"/>
      <c r="E5535" s="44"/>
      <c r="F5535" s="43"/>
      <c r="G5535" s="84"/>
      <c r="H5535" s="31"/>
      <c r="I5535" s="205"/>
      <c r="J5535" s="84"/>
      <c r="K5535" s="31"/>
      <c r="L5535" s="31"/>
      <c r="M5535" s="169"/>
      <c r="N5535" s="148"/>
      <c r="O5535" s="106"/>
      <c r="P5535" s="43"/>
      <c r="Q5535" s="205"/>
      <c r="R5535" s="84"/>
      <c r="S5535" s="31"/>
      <c r="T5535" s="31"/>
      <c r="U5535" s="169"/>
      <c r="V5535" s="150"/>
      <c r="W5535" s="141" t="str" cm="1">
        <f t="array" ref="W5535">IF(SUM(LEN(B5535:V5535))=0,"",IF(OR(OR(ISBLANK(F5535),SUM(LEN(C5535),LEN(D5535))=0),AND(NOT(E5535="Unknown"),ISBLANK(J5535)),AND(NOT(O5535="Unknown"),ISBLANK(R5535))),"Missing Information", INDEX(Table15[Entire Service Line Classification], MATCH(SUMIFS(Table15[Unique ID],Table15[System-Owned Portion],E5535,Table15[If Material Anything Other than "Lead" in Column E,Was Material Ever Previously Lead?],G5535,Table15[Customer-Owned Portion],O5535),Table15[Unique ID],0),0)))</f>
        <v/>
      </c>
      <c r="X5535"/>
    </row>
    <row r="5536" spans="2:24" x14ac:dyDescent="0.25">
      <c r="B5536" s="146"/>
      <c r="C5536" s="31"/>
      <c r="D5536" s="31"/>
      <c r="E5536" s="44"/>
      <c r="F5536" s="43"/>
      <c r="G5536" s="84"/>
      <c r="H5536" s="31"/>
      <c r="I5536" s="205"/>
      <c r="J5536" s="84"/>
      <c r="K5536" s="31"/>
      <c r="L5536" s="31"/>
      <c r="M5536" s="169"/>
      <c r="N5536" s="148"/>
      <c r="O5536" s="106"/>
      <c r="P5536" s="43"/>
      <c r="Q5536" s="205"/>
      <c r="R5536" s="84"/>
      <c r="S5536" s="31"/>
      <c r="T5536" s="31"/>
      <c r="U5536" s="169"/>
      <c r="V5536" s="150"/>
      <c r="W5536" s="141" t="str" cm="1">
        <f t="array" ref="W5536">IF(SUM(LEN(B5536:V5536))=0,"",IF(OR(OR(ISBLANK(F5536),SUM(LEN(C5536),LEN(D5536))=0),AND(NOT(E5536="Unknown"),ISBLANK(J5536)),AND(NOT(O5536="Unknown"),ISBLANK(R5536))),"Missing Information", INDEX(Table15[Entire Service Line Classification], MATCH(SUMIFS(Table15[Unique ID],Table15[System-Owned Portion],E5536,Table15[If Material Anything Other than "Lead" in Column E,Was Material Ever Previously Lead?],G5536,Table15[Customer-Owned Portion],O5536),Table15[Unique ID],0),0)))</f>
        <v/>
      </c>
      <c r="X5536"/>
    </row>
    <row r="5537" spans="2:24" x14ac:dyDescent="0.25">
      <c r="B5537" s="146"/>
      <c r="C5537" s="31"/>
      <c r="D5537" s="31"/>
      <c r="E5537" s="44"/>
      <c r="F5537" s="43"/>
      <c r="G5537" s="84"/>
      <c r="H5537" s="31"/>
      <c r="I5537" s="205"/>
      <c r="J5537" s="84"/>
      <c r="K5537" s="31"/>
      <c r="L5537" s="31"/>
      <c r="M5537" s="169"/>
      <c r="N5537" s="148"/>
      <c r="O5537" s="106"/>
      <c r="P5537" s="43"/>
      <c r="Q5537" s="205"/>
      <c r="R5537" s="84"/>
      <c r="S5537" s="31"/>
      <c r="T5537" s="31"/>
      <c r="U5537" s="169"/>
      <c r="V5537" s="150"/>
      <c r="W5537" s="141" t="str" cm="1">
        <f t="array" ref="W5537">IF(SUM(LEN(B5537:V5537))=0,"",IF(OR(OR(ISBLANK(F5537),SUM(LEN(C5537),LEN(D5537))=0),AND(NOT(E5537="Unknown"),ISBLANK(J5537)),AND(NOT(O5537="Unknown"),ISBLANK(R5537))),"Missing Information", INDEX(Table15[Entire Service Line Classification], MATCH(SUMIFS(Table15[Unique ID],Table15[System-Owned Portion],E5537,Table15[If Material Anything Other than "Lead" in Column E,Was Material Ever Previously Lead?],G5537,Table15[Customer-Owned Portion],O5537),Table15[Unique ID],0),0)))</f>
        <v/>
      </c>
      <c r="X5537"/>
    </row>
    <row r="5538" spans="2:24" x14ac:dyDescent="0.25">
      <c r="B5538" s="146"/>
      <c r="C5538" s="31"/>
      <c r="D5538" s="31"/>
      <c r="E5538" s="44"/>
      <c r="F5538" s="43"/>
      <c r="G5538" s="84"/>
      <c r="H5538" s="31"/>
      <c r="I5538" s="205"/>
      <c r="J5538" s="84"/>
      <c r="K5538" s="31"/>
      <c r="L5538" s="31"/>
      <c r="M5538" s="169"/>
      <c r="N5538" s="148"/>
      <c r="O5538" s="106"/>
      <c r="P5538" s="43"/>
      <c r="Q5538" s="205"/>
      <c r="R5538" s="84"/>
      <c r="S5538" s="31"/>
      <c r="T5538" s="31"/>
      <c r="U5538" s="169"/>
      <c r="V5538" s="150"/>
      <c r="W5538" s="141" t="str" cm="1">
        <f t="array" ref="W5538">IF(SUM(LEN(B5538:V5538))=0,"",IF(OR(OR(ISBLANK(F5538),SUM(LEN(C5538),LEN(D5538))=0),AND(NOT(E5538="Unknown"),ISBLANK(J5538)),AND(NOT(O5538="Unknown"),ISBLANK(R5538))),"Missing Information", INDEX(Table15[Entire Service Line Classification], MATCH(SUMIFS(Table15[Unique ID],Table15[System-Owned Portion],E5538,Table15[If Material Anything Other than "Lead" in Column E,Was Material Ever Previously Lead?],G5538,Table15[Customer-Owned Portion],O5538),Table15[Unique ID],0),0)))</f>
        <v/>
      </c>
      <c r="X5538"/>
    </row>
    <row r="5539" spans="2:24" x14ac:dyDescent="0.25">
      <c r="B5539" s="146"/>
      <c r="C5539" s="31"/>
      <c r="D5539" s="31"/>
      <c r="E5539" s="44"/>
      <c r="F5539" s="43"/>
      <c r="G5539" s="84"/>
      <c r="H5539" s="31"/>
      <c r="I5539" s="205"/>
      <c r="J5539" s="84"/>
      <c r="K5539" s="31"/>
      <c r="L5539" s="31"/>
      <c r="M5539" s="169"/>
      <c r="N5539" s="148"/>
      <c r="O5539" s="106"/>
      <c r="P5539" s="43"/>
      <c r="Q5539" s="205"/>
      <c r="R5539" s="84"/>
      <c r="S5539" s="31"/>
      <c r="T5539" s="31"/>
      <c r="U5539" s="169"/>
      <c r="V5539" s="150"/>
      <c r="W5539" s="141" t="str" cm="1">
        <f t="array" ref="W5539">IF(SUM(LEN(B5539:V5539))=0,"",IF(OR(OR(ISBLANK(F5539),SUM(LEN(C5539),LEN(D5539))=0),AND(NOT(E5539="Unknown"),ISBLANK(J5539)),AND(NOT(O5539="Unknown"),ISBLANK(R5539))),"Missing Information", INDEX(Table15[Entire Service Line Classification], MATCH(SUMIFS(Table15[Unique ID],Table15[System-Owned Portion],E5539,Table15[If Material Anything Other than "Lead" in Column E,Was Material Ever Previously Lead?],G5539,Table15[Customer-Owned Portion],O5539),Table15[Unique ID],0),0)))</f>
        <v/>
      </c>
      <c r="X5539"/>
    </row>
    <row r="5540" spans="2:24" x14ac:dyDescent="0.25">
      <c r="B5540" s="146"/>
      <c r="C5540" s="31"/>
      <c r="D5540" s="31"/>
      <c r="E5540" s="44"/>
      <c r="F5540" s="43"/>
      <c r="G5540" s="84"/>
      <c r="H5540" s="31"/>
      <c r="I5540" s="205"/>
      <c r="J5540" s="84"/>
      <c r="K5540" s="31"/>
      <c r="L5540" s="31"/>
      <c r="M5540" s="169"/>
      <c r="N5540" s="148"/>
      <c r="O5540" s="106"/>
      <c r="P5540" s="43"/>
      <c r="Q5540" s="205"/>
      <c r="R5540" s="84"/>
      <c r="S5540" s="31"/>
      <c r="T5540" s="31"/>
      <c r="U5540" s="169"/>
      <c r="V5540" s="150"/>
      <c r="W5540" s="141" t="str" cm="1">
        <f t="array" ref="W5540">IF(SUM(LEN(B5540:V5540))=0,"",IF(OR(OR(ISBLANK(F5540),SUM(LEN(C5540),LEN(D5540))=0),AND(NOT(E5540="Unknown"),ISBLANK(J5540)),AND(NOT(O5540="Unknown"),ISBLANK(R5540))),"Missing Information", INDEX(Table15[Entire Service Line Classification], MATCH(SUMIFS(Table15[Unique ID],Table15[System-Owned Portion],E5540,Table15[If Material Anything Other than "Lead" in Column E,Was Material Ever Previously Lead?],G5540,Table15[Customer-Owned Portion],O5540),Table15[Unique ID],0),0)))</f>
        <v/>
      </c>
      <c r="X5540"/>
    </row>
    <row r="5541" spans="2:24" x14ac:dyDescent="0.25">
      <c r="B5541" s="146"/>
      <c r="C5541" s="31"/>
      <c r="D5541" s="31"/>
      <c r="E5541" s="44"/>
      <c r="F5541" s="43"/>
      <c r="G5541" s="84"/>
      <c r="H5541" s="31"/>
      <c r="I5541" s="205"/>
      <c r="J5541" s="84"/>
      <c r="K5541" s="31"/>
      <c r="L5541" s="31"/>
      <c r="M5541" s="169"/>
      <c r="N5541" s="148"/>
      <c r="O5541" s="106"/>
      <c r="P5541" s="43"/>
      <c r="Q5541" s="205"/>
      <c r="R5541" s="84"/>
      <c r="S5541" s="31"/>
      <c r="T5541" s="31"/>
      <c r="U5541" s="169"/>
      <c r="V5541" s="150"/>
      <c r="W5541" s="141" t="str" cm="1">
        <f t="array" ref="W5541">IF(SUM(LEN(B5541:V5541))=0,"",IF(OR(OR(ISBLANK(F5541),SUM(LEN(C5541),LEN(D5541))=0),AND(NOT(E5541="Unknown"),ISBLANK(J5541)),AND(NOT(O5541="Unknown"),ISBLANK(R5541))),"Missing Information", INDEX(Table15[Entire Service Line Classification], MATCH(SUMIFS(Table15[Unique ID],Table15[System-Owned Portion],E5541,Table15[If Material Anything Other than "Lead" in Column E,Was Material Ever Previously Lead?],G5541,Table15[Customer-Owned Portion],O5541),Table15[Unique ID],0),0)))</f>
        <v/>
      </c>
      <c r="X5541"/>
    </row>
    <row r="5542" spans="2:24" x14ac:dyDescent="0.25">
      <c r="B5542" s="146"/>
      <c r="C5542" s="31"/>
      <c r="D5542" s="31"/>
      <c r="E5542" s="44"/>
      <c r="F5542" s="43"/>
      <c r="G5542" s="84"/>
      <c r="H5542" s="31"/>
      <c r="I5542" s="205"/>
      <c r="J5542" s="84"/>
      <c r="K5542" s="31"/>
      <c r="L5542" s="31"/>
      <c r="M5542" s="169"/>
      <c r="N5542" s="148"/>
      <c r="O5542" s="106"/>
      <c r="P5542" s="43"/>
      <c r="Q5542" s="205"/>
      <c r="R5542" s="84"/>
      <c r="S5542" s="31"/>
      <c r="T5542" s="31"/>
      <c r="U5542" s="169"/>
      <c r="V5542" s="150"/>
      <c r="W5542" s="141" t="str" cm="1">
        <f t="array" ref="W5542">IF(SUM(LEN(B5542:V5542))=0,"",IF(OR(OR(ISBLANK(F5542),SUM(LEN(C5542),LEN(D5542))=0),AND(NOT(E5542="Unknown"),ISBLANK(J5542)),AND(NOT(O5542="Unknown"),ISBLANK(R5542))),"Missing Information", INDEX(Table15[Entire Service Line Classification], MATCH(SUMIFS(Table15[Unique ID],Table15[System-Owned Portion],E5542,Table15[If Material Anything Other than "Lead" in Column E,Was Material Ever Previously Lead?],G5542,Table15[Customer-Owned Portion],O5542),Table15[Unique ID],0),0)))</f>
        <v/>
      </c>
      <c r="X5542"/>
    </row>
    <row r="5543" spans="2:24" x14ac:dyDescent="0.25">
      <c r="B5543" s="146"/>
      <c r="C5543" s="31"/>
      <c r="D5543" s="31"/>
      <c r="E5543" s="44"/>
      <c r="F5543" s="43"/>
      <c r="G5543" s="84"/>
      <c r="H5543" s="31"/>
      <c r="I5543" s="205"/>
      <c r="J5543" s="84"/>
      <c r="K5543" s="31"/>
      <c r="L5543" s="31"/>
      <c r="M5543" s="169"/>
      <c r="N5543" s="148"/>
      <c r="O5543" s="106"/>
      <c r="P5543" s="43"/>
      <c r="Q5543" s="205"/>
      <c r="R5543" s="84"/>
      <c r="S5543" s="31"/>
      <c r="T5543" s="31"/>
      <c r="U5543" s="169"/>
      <c r="V5543" s="150"/>
      <c r="W5543" s="141" t="str" cm="1">
        <f t="array" ref="W5543">IF(SUM(LEN(B5543:V5543))=0,"",IF(OR(OR(ISBLANK(F5543),SUM(LEN(C5543),LEN(D5543))=0),AND(NOT(E5543="Unknown"),ISBLANK(J5543)),AND(NOT(O5543="Unknown"),ISBLANK(R5543))),"Missing Information", INDEX(Table15[Entire Service Line Classification], MATCH(SUMIFS(Table15[Unique ID],Table15[System-Owned Portion],E5543,Table15[If Material Anything Other than "Lead" in Column E,Was Material Ever Previously Lead?],G5543,Table15[Customer-Owned Portion],O5543),Table15[Unique ID],0),0)))</f>
        <v/>
      </c>
      <c r="X5543"/>
    </row>
    <row r="5544" spans="2:24" x14ac:dyDescent="0.25">
      <c r="B5544" s="146"/>
      <c r="C5544" s="31"/>
      <c r="D5544" s="31"/>
      <c r="E5544" s="44"/>
      <c r="F5544" s="43"/>
      <c r="G5544" s="84"/>
      <c r="H5544" s="31"/>
      <c r="I5544" s="205"/>
      <c r="J5544" s="84"/>
      <c r="K5544" s="31"/>
      <c r="L5544" s="31"/>
      <c r="M5544" s="169"/>
      <c r="N5544" s="148"/>
      <c r="O5544" s="106"/>
      <c r="P5544" s="43"/>
      <c r="Q5544" s="205"/>
      <c r="R5544" s="84"/>
      <c r="S5544" s="31"/>
      <c r="T5544" s="31"/>
      <c r="U5544" s="169"/>
      <c r="V5544" s="150"/>
      <c r="W5544" s="141" t="str" cm="1">
        <f t="array" ref="W5544">IF(SUM(LEN(B5544:V5544))=0,"",IF(OR(OR(ISBLANK(F5544),SUM(LEN(C5544),LEN(D5544))=0),AND(NOT(E5544="Unknown"),ISBLANK(J5544)),AND(NOT(O5544="Unknown"),ISBLANK(R5544))),"Missing Information", INDEX(Table15[Entire Service Line Classification], MATCH(SUMIFS(Table15[Unique ID],Table15[System-Owned Portion],E5544,Table15[If Material Anything Other than "Lead" in Column E,Was Material Ever Previously Lead?],G5544,Table15[Customer-Owned Portion],O5544),Table15[Unique ID],0),0)))</f>
        <v/>
      </c>
      <c r="X5544"/>
    </row>
    <row r="5545" spans="2:24" x14ac:dyDescent="0.25">
      <c r="B5545" s="146"/>
      <c r="C5545" s="31"/>
      <c r="D5545" s="31"/>
      <c r="E5545" s="44"/>
      <c r="F5545" s="43"/>
      <c r="G5545" s="84"/>
      <c r="H5545" s="31"/>
      <c r="I5545" s="205"/>
      <c r="J5545" s="84"/>
      <c r="K5545" s="31"/>
      <c r="L5545" s="31"/>
      <c r="M5545" s="169"/>
      <c r="N5545" s="148"/>
      <c r="O5545" s="106"/>
      <c r="P5545" s="43"/>
      <c r="Q5545" s="205"/>
      <c r="R5545" s="84"/>
      <c r="S5545" s="31"/>
      <c r="T5545" s="31"/>
      <c r="U5545" s="169"/>
      <c r="V5545" s="150"/>
      <c r="W5545" s="141" t="str" cm="1">
        <f t="array" ref="W5545">IF(SUM(LEN(B5545:V5545))=0,"",IF(OR(OR(ISBLANK(F5545),SUM(LEN(C5545),LEN(D5545))=0),AND(NOT(E5545="Unknown"),ISBLANK(J5545)),AND(NOT(O5545="Unknown"),ISBLANK(R5545))),"Missing Information", INDEX(Table15[Entire Service Line Classification], MATCH(SUMIFS(Table15[Unique ID],Table15[System-Owned Portion],E5545,Table15[If Material Anything Other than "Lead" in Column E,Was Material Ever Previously Lead?],G5545,Table15[Customer-Owned Portion],O5545),Table15[Unique ID],0),0)))</f>
        <v/>
      </c>
      <c r="X5545"/>
    </row>
    <row r="5546" spans="2:24" x14ac:dyDescent="0.25">
      <c r="B5546" s="146"/>
      <c r="C5546" s="31"/>
      <c r="D5546" s="31"/>
      <c r="E5546" s="44"/>
      <c r="F5546" s="43"/>
      <c r="G5546" s="84"/>
      <c r="H5546" s="31"/>
      <c r="I5546" s="205"/>
      <c r="J5546" s="84"/>
      <c r="K5546" s="31"/>
      <c r="L5546" s="31"/>
      <c r="M5546" s="169"/>
      <c r="N5546" s="148"/>
      <c r="O5546" s="106"/>
      <c r="P5546" s="43"/>
      <c r="Q5546" s="205"/>
      <c r="R5546" s="84"/>
      <c r="S5546" s="31"/>
      <c r="T5546" s="31"/>
      <c r="U5546" s="169"/>
      <c r="V5546" s="150"/>
      <c r="W5546" s="141" t="str" cm="1">
        <f t="array" ref="W5546">IF(SUM(LEN(B5546:V5546))=0,"",IF(OR(OR(ISBLANK(F5546),SUM(LEN(C5546),LEN(D5546))=0),AND(NOT(E5546="Unknown"),ISBLANK(J5546)),AND(NOT(O5546="Unknown"),ISBLANK(R5546))),"Missing Information", INDEX(Table15[Entire Service Line Classification], MATCH(SUMIFS(Table15[Unique ID],Table15[System-Owned Portion],E5546,Table15[If Material Anything Other than "Lead" in Column E,Was Material Ever Previously Lead?],G5546,Table15[Customer-Owned Portion],O5546),Table15[Unique ID],0),0)))</f>
        <v/>
      </c>
      <c r="X5546"/>
    </row>
    <row r="5547" spans="2:24" x14ac:dyDescent="0.25">
      <c r="B5547" s="146"/>
      <c r="C5547" s="31"/>
      <c r="D5547" s="31"/>
      <c r="E5547" s="44"/>
      <c r="F5547" s="43"/>
      <c r="G5547" s="84"/>
      <c r="H5547" s="31"/>
      <c r="I5547" s="205"/>
      <c r="J5547" s="84"/>
      <c r="K5547" s="31"/>
      <c r="L5547" s="31"/>
      <c r="M5547" s="169"/>
      <c r="N5547" s="148"/>
      <c r="O5547" s="106"/>
      <c r="P5547" s="43"/>
      <c r="Q5547" s="205"/>
      <c r="R5547" s="84"/>
      <c r="S5547" s="31"/>
      <c r="T5547" s="31"/>
      <c r="U5547" s="169"/>
      <c r="V5547" s="150"/>
      <c r="W5547" s="141" t="str" cm="1">
        <f t="array" ref="W5547">IF(SUM(LEN(B5547:V5547))=0,"",IF(OR(OR(ISBLANK(F5547),SUM(LEN(C5547),LEN(D5547))=0),AND(NOT(E5547="Unknown"),ISBLANK(J5547)),AND(NOT(O5547="Unknown"),ISBLANK(R5547))),"Missing Information", INDEX(Table15[Entire Service Line Classification], MATCH(SUMIFS(Table15[Unique ID],Table15[System-Owned Portion],E5547,Table15[If Material Anything Other than "Lead" in Column E,Was Material Ever Previously Lead?],G5547,Table15[Customer-Owned Portion],O5547),Table15[Unique ID],0),0)))</f>
        <v/>
      </c>
      <c r="X5547"/>
    </row>
    <row r="5548" spans="2:24" x14ac:dyDescent="0.25">
      <c r="B5548" s="146"/>
      <c r="C5548" s="31"/>
      <c r="D5548" s="31"/>
      <c r="E5548" s="44"/>
      <c r="F5548" s="43"/>
      <c r="G5548" s="84"/>
      <c r="H5548" s="31"/>
      <c r="I5548" s="205"/>
      <c r="J5548" s="84"/>
      <c r="K5548" s="31"/>
      <c r="L5548" s="31"/>
      <c r="M5548" s="169"/>
      <c r="N5548" s="148"/>
      <c r="O5548" s="106"/>
      <c r="P5548" s="43"/>
      <c r="Q5548" s="205"/>
      <c r="R5548" s="84"/>
      <c r="S5548" s="31"/>
      <c r="T5548" s="31"/>
      <c r="U5548" s="169"/>
      <c r="V5548" s="150"/>
      <c r="W5548" s="141" t="str" cm="1">
        <f t="array" ref="W5548">IF(SUM(LEN(B5548:V5548))=0,"",IF(OR(OR(ISBLANK(F5548),SUM(LEN(C5548),LEN(D5548))=0),AND(NOT(E5548="Unknown"),ISBLANK(J5548)),AND(NOT(O5548="Unknown"),ISBLANK(R5548))),"Missing Information", INDEX(Table15[Entire Service Line Classification], MATCH(SUMIFS(Table15[Unique ID],Table15[System-Owned Portion],E5548,Table15[If Material Anything Other than "Lead" in Column E,Was Material Ever Previously Lead?],G5548,Table15[Customer-Owned Portion],O5548),Table15[Unique ID],0),0)))</f>
        <v/>
      </c>
      <c r="X5548"/>
    </row>
    <row r="5549" spans="2:24" x14ac:dyDescent="0.25">
      <c r="B5549" s="146"/>
      <c r="C5549" s="31"/>
      <c r="D5549" s="31"/>
      <c r="E5549" s="44"/>
      <c r="F5549" s="43"/>
      <c r="G5549" s="84"/>
      <c r="H5549" s="31"/>
      <c r="I5549" s="205"/>
      <c r="J5549" s="84"/>
      <c r="K5549" s="31"/>
      <c r="L5549" s="31"/>
      <c r="M5549" s="169"/>
      <c r="N5549" s="148"/>
      <c r="O5549" s="106"/>
      <c r="P5549" s="43"/>
      <c r="Q5549" s="205"/>
      <c r="R5549" s="84"/>
      <c r="S5549" s="31"/>
      <c r="T5549" s="31"/>
      <c r="U5549" s="169"/>
      <c r="V5549" s="150"/>
      <c r="W5549" s="141" t="str" cm="1">
        <f t="array" ref="W5549">IF(SUM(LEN(B5549:V5549))=0,"",IF(OR(OR(ISBLANK(F5549),SUM(LEN(C5549),LEN(D5549))=0),AND(NOT(E5549="Unknown"),ISBLANK(J5549)),AND(NOT(O5549="Unknown"),ISBLANK(R5549))),"Missing Information", INDEX(Table15[Entire Service Line Classification], MATCH(SUMIFS(Table15[Unique ID],Table15[System-Owned Portion],E5549,Table15[If Material Anything Other than "Lead" in Column E,Was Material Ever Previously Lead?],G5549,Table15[Customer-Owned Portion],O5549),Table15[Unique ID],0),0)))</f>
        <v/>
      </c>
      <c r="X5549"/>
    </row>
    <row r="5550" spans="2:24" x14ac:dyDescent="0.25">
      <c r="B5550" s="146"/>
      <c r="C5550" s="31"/>
      <c r="D5550" s="31"/>
      <c r="E5550" s="44"/>
      <c r="F5550" s="43"/>
      <c r="G5550" s="84"/>
      <c r="H5550" s="31"/>
      <c r="I5550" s="205"/>
      <c r="J5550" s="84"/>
      <c r="K5550" s="31"/>
      <c r="L5550" s="31"/>
      <c r="M5550" s="169"/>
      <c r="N5550" s="148"/>
      <c r="O5550" s="106"/>
      <c r="P5550" s="43"/>
      <c r="Q5550" s="205"/>
      <c r="R5550" s="84"/>
      <c r="S5550" s="31"/>
      <c r="T5550" s="31"/>
      <c r="U5550" s="169"/>
      <c r="V5550" s="150"/>
      <c r="W5550" s="141" t="str" cm="1">
        <f t="array" ref="W5550">IF(SUM(LEN(B5550:V5550))=0,"",IF(OR(OR(ISBLANK(F5550),SUM(LEN(C5550),LEN(D5550))=0),AND(NOT(E5550="Unknown"),ISBLANK(J5550)),AND(NOT(O5550="Unknown"),ISBLANK(R5550))),"Missing Information", INDEX(Table15[Entire Service Line Classification], MATCH(SUMIFS(Table15[Unique ID],Table15[System-Owned Portion],E5550,Table15[If Material Anything Other than "Lead" in Column E,Was Material Ever Previously Lead?],G5550,Table15[Customer-Owned Portion],O5550),Table15[Unique ID],0),0)))</f>
        <v/>
      </c>
      <c r="X5550"/>
    </row>
    <row r="5551" spans="2:24" x14ac:dyDescent="0.25">
      <c r="B5551" s="146"/>
      <c r="C5551" s="31"/>
      <c r="D5551" s="31"/>
      <c r="E5551" s="44"/>
      <c r="F5551" s="43"/>
      <c r="G5551" s="84"/>
      <c r="H5551" s="31"/>
      <c r="I5551" s="205"/>
      <c r="J5551" s="84"/>
      <c r="K5551" s="31"/>
      <c r="L5551" s="31"/>
      <c r="M5551" s="169"/>
      <c r="N5551" s="148"/>
      <c r="O5551" s="106"/>
      <c r="P5551" s="43"/>
      <c r="Q5551" s="205"/>
      <c r="R5551" s="84"/>
      <c r="S5551" s="31"/>
      <c r="T5551" s="31"/>
      <c r="U5551" s="169"/>
      <c r="V5551" s="150"/>
      <c r="W5551" s="141" t="str" cm="1">
        <f t="array" ref="W5551">IF(SUM(LEN(B5551:V5551))=0,"",IF(OR(OR(ISBLANK(F5551),SUM(LEN(C5551),LEN(D5551))=0),AND(NOT(E5551="Unknown"),ISBLANK(J5551)),AND(NOT(O5551="Unknown"),ISBLANK(R5551))),"Missing Information", INDEX(Table15[Entire Service Line Classification], MATCH(SUMIFS(Table15[Unique ID],Table15[System-Owned Portion],E5551,Table15[If Material Anything Other than "Lead" in Column E,Was Material Ever Previously Lead?],G5551,Table15[Customer-Owned Portion],O5551),Table15[Unique ID],0),0)))</f>
        <v/>
      </c>
      <c r="X5551"/>
    </row>
    <row r="5552" spans="2:24" x14ac:dyDescent="0.25">
      <c r="B5552" s="146"/>
      <c r="C5552" s="31"/>
      <c r="D5552" s="31"/>
      <c r="E5552" s="44"/>
      <c r="F5552" s="43"/>
      <c r="G5552" s="84"/>
      <c r="H5552" s="31"/>
      <c r="I5552" s="205"/>
      <c r="J5552" s="84"/>
      <c r="K5552" s="31"/>
      <c r="L5552" s="31"/>
      <c r="M5552" s="169"/>
      <c r="N5552" s="148"/>
      <c r="O5552" s="106"/>
      <c r="P5552" s="43"/>
      <c r="Q5552" s="205"/>
      <c r="R5552" s="84"/>
      <c r="S5552" s="31"/>
      <c r="T5552" s="31"/>
      <c r="U5552" s="169"/>
      <c r="V5552" s="150"/>
      <c r="W5552" s="141" t="str" cm="1">
        <f t="array" ref="W5552">IF(SUM(LEN(B5552:V5552))=0,"",IF(OR(OR(ISBLANK(F5552),SUM(LEN(C5552),LEN(D5552))=0),AND(NOT(E5552="Unknown"),ISBLANK(J5552)),AND(NOT(O5552="Unknown"),ISBLANK(R5552))),"Missing Information", INDEX(Table15[Entire Service Line Classification], MATCH(SUMIFS(Table15[Unique ID],Table15[System-Owned Portion],E5552,Table15[If Material Anything Other than "Lead" in Column E,Was Material Ever Previously Lead?],G5552,Table15[Customer-Owned Portion],O5552),Table15[Unique ID],0),0)))</f>
        <v/>
      </c>
      <c r="X5552"/>
    </row>
    <row r="5553" spans="2:24" x14ac:dyDescent="0.25">
      <c r="B5553" s="146"/>
      <c r="C5553" s="31"/>
      <c r="D5553" s="31"/>
      <c r="E5553" s="44"/>
      <c r="F5553" s="43"/>
      <c r="G5553" s="84"/>
      <c r="H5553" s="31"/>
      <c r="I5553" s="205"/>
      <c r="J5553" s="84"/>
      <c r="K5553" s="31"/>
      <c r="L5553" s="31"/>
      <c r="M5553" s="169"/>
      <c r="N5553" s="148"/>
      <c r="O5553" s="106"/>
      <c r="P5553" s="43"/>
      <c r="Q5553" s="205"/>
      <c r="R5553" s="84"/>
      <c r="S5553" s="31"/>
      <c r="T5553" s="31"/>
      <c r="U5553" s="169"/>
      <c r="V5553" s="150"/>
      <c r="W5553" s="141" t="str" cm="1">
        <f t="array" ref="W5553">IF(SUM(LEN(B5553:V5553))=0,"",IF(OR(OR(ISBLANK(F5553),SUM(LEN(C5553),LEN(D5553))=0),AND(NOT(E5553="Unknown"),ISBLANK(J5553)),AND(NOT(O5553="Unknown"),ISBLANK(R5553))),"Missing Information", INDEX(Table15[Entire Service Line Classification], MATCH(SUMIFS(Table15[Unique ID],Table15[System-Owned Portion],E5553,Table15[If Material Anything Other than "Lead" in Column E,Was Material Ever Previously Lead?],G5553,Table15[Customer-Owned Portion],O5553),Table15[Unique ID],0),0)))</f>
        <v/>
      </c>
      <c r="X5553"/>
    </row>
    <row r="5554" spans="2:24" x14ac:dyDescent="0.25">
      <c r="B5554" s="146"/>
      <c r="C5554" s="31"/>
      <c r="D5554" s="31"/>
      <c r="E5554" s="44"/>
      <c r="F5554" s="43"/>
      <c r="G5554" s="84"/>
      <c r="H5554" s="31"/>
      <c r="I5554" s="205"/>
      <c r="J5554" s="84"/>
      <c r="K5554" s="31"/>
      <c r="L5554" s="31"/>
      <c r="M5554" s="169"/>
      <c r="N5554" s="148"/>
      <c r="O5554" s="106"/>
      <c r="P5554" s="43"/>
      <c r="Q5554" s="205"/>
      <c r="R5554" s="84"/>
      <c r="S5554" s="31"/>
      <c r="T5554" s="31"/>
      <c r="U5554" s="169"/>
      <c r="V5554" s="150"/>
      <c r="W5554" s="141" t="str" cm="1">
        <f t="array" ref="W5554">IF(SUM(LEN(B5554:V5554))=0,"",IF(OR(OR(ISBLANK(F5554),SUM(LEN(C5554),LEN(D5554))=0),AND(NOT(E5554="Unknown"),ISBLANK(J5554)),AND(NOT(O5554="Unknown"),ISBLANK(R5554))),"Missing Information", INDEX(Table15[Entire Service Line Classification], MATCH(SUMIFS(Table15[Unique ID],Table15[System-Owned Portion],E5554,Table15[If Material Anything Other than "Lead" in Column E,Was Material Ever Previously Lead?],G5554,Table15[Customer-Owned Portion],O5554),Table15[Unique ID],0),0)))</f>
        <v/>
      </c>
      <c r="X5554"/>
    </row>
    <row r="5555" spans="2:24" x14ac:dyDescent="0.25">
      <c r="B5555" s="146"/>
      <c r="C5555" s="31"/>
      <c r="D5555" s="31"/>
      <c r="E5555" s="44"/>
      <c r="F5555" s="43"/>
      <c r="G5555" s="84"/>
      <c r="H5555" s="31"/>
      <c r="I5555" s="205"/>
      <c r="J5555" s="84"/>
      <c r="K5555" s="31"/>
      <c r="L5555" s="31"/>
      <c r="M5555" s="169"/>
      <c r="N5555" s="148"/>
      <c r="O5555" s="106"/>
      <c r="P5555" s="43"/>
      <c r="Q5555" s="205"/>
      <c r="R5555" s="84"/>
      <c r="S5555" s="31"/>
      <c r="T5555" s="31"/>
      <c r="U5555" s="169"/>
      <c r="V5555" s="150"/>
      <c r="W5555" s="141" t="str" cm="1">
        <f t="array" ref="W5555">IF(SUM(LEN(B5555:V5555))=0,"",IF(OR(OR(ISBLANK(F5555),SUM(LEN(C5555),LEN(D5555))=0),AND(NOT(E5555="Unknown"),ISBLANK(J5555)),AND(NOT(O5555="Unknown"),ISBLANK(R5555))),"Missing Information", INDEX(Table15[Entire Service Line Classification], MATCH(SUMIFS(Table15[Unique ID],Table15[System-Owned Portion],E5555,Table15[If Material Anything Other than "Lead" in Column E,Was Material Ever Previously Lead?],G5555,Table15[Customer-Owned Portion],O5555),Table15[Unique ID],0),0)))</f>
        <v/>
      </c>
      <c r="X5555"/>
    </row>
    <row r="5556" spans="2:24" x14ac:dyDescent="0.25">
      <c r="B5556" s="146"/>
      <c r="C5556" s="31"/>
      <c r="D5556" s="31"/>
      <c r="E5556" s="44"/>
      <c r="F5556" s="43"/>
      <c r="G5556" s="84"/>
      <c r="H5556" s="31"/>
      <c r="I5556" s="205"/>
      <c r="J5556" s="84"/>
      <c r="K5556" s="31"/>
      <c r="L5556" s="31"/>
      <c r="M5556" s="169"/>
      <c r="N5556" s="148"/>
      <c r="O5556" s="106"/>
      <c r="P5556" s="43"/>
      <c r="Q5556" s="205"/>
      <c r="R5556" s="84"/>
      <c r="S5556" s="31"/>
      <c r="T5556" s="31"/>
      <c r="U5556" s="169"/>
      <c r="V5556" s="150"/>
      <c r="W5556" s="141" t="str" cm="1">
        <f t="array" ref="W5556">IF(SUM(LEN(B5556:V5556))=0,"",IF(OR(OR(ISBLANK(F5556),SUM(LEN(C5556),LEN(D5556))=0),AND(NOT(E5556="Unknown"),ISBLANK(J5556)),AND(NOT(O5556="Unknown"),ISBLANK(R5556))),"Missing Information", INDEX(Table15[Entire Service Line Classification], MATCH(SUMIFS(Table15[Unique ID],Table15[System-Owned Portion],E5556,Table15[If Material Anything Other than "Lead" in Column E,Was Material Ever Previously Lead?],G5556,Table15[Customer-Owned Portion],O5556),Table15[Unique ID],0),0)))</f>
        <v/>
      </c>
      <c r="X5556"/>
    </row>
    <row r="5557" spans="2:24" x14ac:dyDescent="0.25">
      <c r="B5557" s="146"/>
      <c r="C5557" s="31"/>
      <c r="D5557" s="31"/>
      <c r="E5557" s="44"/>
      <c r="F5557" s="43"/>
      <c r="G5557" s="84"/>
      <c r="H5557" s="31"/>
      <c r="I5557" s="205"/>
      <c r="J5557" s="84"/>
      <c r="K5557" s="31"/>
      <c r="L5557" s="31"/>
      <c r="M5557" s="169"/>
      <c r="N5557" s="148"/>
      <c r="O5557" s="106"/>
      <c r="P5557" s="43"/>
      <c r="Q5557" s="205"/>
      <c r="R5557" s="84"/>
      <c r="S5557" s="31"/>
      <c r="T5557" s="31"/>
      <c r="U5557" s="169"/>
      <c r="V5557" s="150"/>
      <c r="W5557" s="141" t="str" cm="1">
        <f t="array" ref="W5557">IF(SUM(LEN(B5557:V5557))=0,"",IF(OR(OR(ISBLANK(F5557),SUM(LEN(C5557),LEN(D5557))=0),AND(NOT(E5557="Unknown"),ISBLANK(J5557)),AND(NOT(O5557="Unknown"),ISBLANK(R5557))),"Missing Information", INDEX(Table15[Entire Service Line Classification], MATCH(SUMIFS(Table15[Unique ID],Table15[System-Owned Portion],E5557,Table15[If Material Anything Other than "Lead" in Column E,Was Material Ever Previously Lead?],G5557,Table15[Customer-Owned Portion],O5557),Table15[Unique ID],0),0)))</f>
        <v/>
      </c>
      <c r="X5557"/>
    </row>
    <row r="5558" spans="2:24" x14ac:dyDescent="0.25">
      <c r="B5558" s="146"/>
      <c r="C5558" s="31"/>
      <c r="D5558" s="31"/>
      <c r="E5558" s="44"/>
      <c r="F5558" s="43"/>
      <c r="G5558" s="84"/>
      <c r="H5558" s="31"/>
      <c r="I5558" s="205"/>
      <c r="J5558" s="84"/>
      <c r="K5558" s="31"/>
      <c r="L5558" s="31"/>
      <c r="M5558" s="169"/>
      <c r="N5558" s="148"/>
      <c r="O5558" s="106"/>
      <c r="P5558" s="43"/>
      <c r="Q5558" s="205"/>
      <c r="R5558" s="84"/>
      <c r="S5558" s="31"/>
      <c r="T5558" s="31"/>
      <c r="U5558" s="169"/>
      <c r="V5558" s="150"/>
      <c r="W5558" s="141" t="str" cm="1">
        <f t="array" ref="W5558">IF(SUM(LEN(B5558:V5558))=0,"",IF(OR(OR(ISBLANK(F5558),SUM(LEN(C5558),LEN(D5558))=0),AND(NOT(E5558="Unknown"),ISBLANK(J5558)),AND(NOT(O5558="Unknown"),ISBLANK(R5558))),"Missing Information", INDEX(Table15[Entire Service Line Classification], MATCH(SUMIFS(Table15[Unique ID],Table15[System-Owned Portion],E5558,Table15[If Material Anything Other than "Lead" in Column E,Was Material Ever Previously Lead?],G5558,Table15[Customer-Owned Portion],O5558),Table15[Unique ID],0),0)))</f>
        <v/>
      </c>
      <c r="X5558"/>
    </row>
    <row r="5559" spans="2:24" x14ac:dyDescent="0.25">
      <c r="B5559" s="146"/>
      <c r="C5559" s="31"/>
      <c r="D5559" s="31"/>
      <c r="E5559" s="44"/>
      <c r="F5559" s="43"/>
      <c r="G5559" s="84"/>
      <c r="H5559" s="31"/>
      <c r="I5559" s="205"/>
      <c r="J5559" s="84"/>
      <c r="K5559" s="31"/>
      <c r="L5559" s="31"/>
      <c r="M5559" s="169"/>
      <c r="N5559" s="148"/>
      <c r="O5559" s="106"/>
      <c r="P5559" s="43"/>
      <c r="Q5559" s="205"/>
      <c r="R5559" s="84"/>
      <c r="S5559" s="31"/>
      <c r="T5559" s="31"/>
      <c r="U5559" s="169"/>
      <c r="V5559" s="150"/>
      <c r="W5559" s="141" t="str" cm="1">
        <f t="array" ref="W5559">IF(SUM(LEN(B5559:V5559))=0,"",IF(OR(OR(ISBLANK(F5559),SUM(LEN(C5559),LEN(D5559))=0),AND(NOT(E5559="Unknown"),ISBLANK(J5559)),AND(NOT(O5559="Unknown"),ISBLANK(R5559))),"Missing Information", INDEX(Table15[Entire Service Line Classification], MATCH(SUMIFS(Table15[Unique ID],Table15[System-Owned Portion],E5559,Table15[If Material Anything Other than "Lead" in Column E,Was Material Ever Previously Lead?],G5559,Table15[Customer-Owned Portion],O5559),Table15[Unique ID],0),0)))</f>
        <v/>
      </c>
      <c r="X5559"/>
    </row>
    <row r="5560" spans="2:24" x14ac:dyDescent="0.25">
      <c r="B5560" s="146"/>
      <c r="C5560" s="31"/>
      <c r="D5560" s="31"/>
      <c r="E5560" s="44"/>
      <c r="F5560" s="43"/>
      <c r="G5560" s="84"/>
      <c r="H5560" s="31"/>
      <c r="I5560" s="205"/>
      <c r="J5560" s="84"/>
      <c r="K5560" s="31"/>
      <c r="L5560" s="31"/>
      <c r="M5560" s="169"/>
      <c r="N5560" s="148"/>
      <c r="O5560" s="106"/>
      <c r="P5560" s="43"/>
      <c r="Q5560" s="205"/>
      <c r="R5560" s="84"/>
      <c r="S5560" s="31"/>
      <c r="T5560" s="31"/>
      <c r="U5560" s="169"/>
      <c r="V5560" s="150"/>
      <c r="W5560" s="141" t="str" cm="1">
        <f t="array" ref="W5560">IF(SUM(LEN(B5560:V5560))=0,"",IF(OR(OR(ISBLANK(F5560),SUM(LEN(C5560),LEN(D5560))=0),AND(NOT(E5560="Unknown"),ISBLANK(J5560)),AND(NOT(O5560="Unknown"),ISBLANK(R5560))),"Missing Information", INDEX(Table15[Entire Service Line Classification], MATCH(SUMIFS(Table15[Unique ID],Table15[System-Owned Portion],E5560,Table15[If Material Anything Other than "Lead" in Column E,Was Material Ever Previously Lead?],G5560,Table15[Customer-Owned Portion],O5560),Table15[Unique ID],0),0)))</f>
        <v/>
      </c>
      <c r="X5560"/>
    </row>
    <row r="5561" spans="2:24" x14ac:dyDescent="0.25">
      <c r="B5561" s="146"/>
      <c r="C5561" s="31"/>
      <c r="D5561" s="31"/>
      <c r="E5561" s="44"/>
      <c r="F5561" s="43"/>
      <c r="G5561" s="84"/>
      <c r="H5561" s="31"/>
      <c r="I5561" s="205"/>
      <c r="J5561" s="84"/>
      <c r="K5561" s="31"/>
      <c r="L5561" s="31"/>
      <c r="M5561" s="169"/>
      <c r="N5561" s="148"/>
      <c r="O5561" s="106"/>
      <c r="P5561" s="43"/>
      <c r="Q5561" s="205"/>
      <c r="R5561" s="84"/>
      <c r="S5561" s="31"/>
      <c r="T5561" s="31"/>
      <c r="U5561" s="169"/>
      <c r="V5561" s="150"/>
      <c r="W5561" s="141" t="str" cm="1">
        <f t="array" ref="W5561">IF(SUM(LEN(B5561:V5561))=0,"",IF(OR(OR(ISBLANK(F5561),SUM(LEN(C5561),LEN(D5561))=0),AND(NOT(E5561="Unknown"),ISBLANK(J5561)),AND(NOT(O5561="Unknown"),ISBLANK(R5561))),"Missing Information", INDEX(Table15[Entire Service Line Classification], MATCH(SUMIFS(Table15[Unique ID],Table15[System-Owned Portion],E5561,Table15[If Material Anything Other than "Lead" in Column E,Was Material Ever Previously Lead?],G5561,Table15[Customer-Owned Portion],O5561),Table15[Unique ID],0),0)))</f>
        <v/>
      </c>
      <c r="X5561"/>
    </row>
    <row r="5562" spans="2:24" x14ac:dyDescent="0.25">
      <c r="B5562" s="146"/>
      <c r="C5562" s="31"/>
      <c r="D5562" s="31"/>
      <c r="E5562" s="44"/>
      <c r="F5562" s="43"/>
      <c r="G5562" s="84"/>
      <c r="H5562" s="31"/>
      <c r="I5562" s="205"/>
      <c r="J5562" s="84"/>
      <c r="K5562" s="31"/>
      <c r="L5562" s="31"/>
      <c r="M5562" s="169"/>
      <c r="N5562" s="148"/>
      <c r="O5562" s="106"/>
      <c r="P5562" s="43"/>
      <c r="Q5562" s="205"/>
      <c r="R5562" s="84"/>
      <c r="S5562" s="31"/>
      <c r="T5562" s="31"/>
      <c r="U5562" s="169"/>
      <c r="V5562" s="150"/>
      <c r="W5562" s="141" t="str" cm="1">
        <f t="array" ref="W5562">IF(SUM(LEN(B5562:V5562))=0,"",IF(OR(OR(ISBLANK(F5562),SUM(LEN(C5562),LEN(D5562))=0),AND(NOT(E5562="Unknown"),ISBLANK(J5562)),AND(NOT(O5562="Unknown"),ISBLANK(R5562))),"Missing Information", INDEX(Table15[Entire Service Line Classification], MATCH(SUMIFS(Table15[Unique ID],Table15[System-Owned Portion],E5562,Table15[If Material Anything Other than "Lead" in Column E,Was Material Ever Previously Lead?],G5562,Table15[Customer-Owned Portion],O5562),Table15[Unique ID],0),0)))</f>
        <v/>
      </c>
      <c r="X5562"/>
    </row>
    <row r="5563" spans="2:24" x14ac:dyDescent="0.25">
      <c r="B5563" s="146"/>
      <c r="C5563" s="31"/>
      <c r="D5563" s="31"/>
      <c r="E5563" s="44"/>
      <c r="F5563" s="43"/>
      <c r="G5563" s="84"/>
      <c r="H5563" s="31"/>
      <c r="I5563" s="205"/>
      <c r="J5563" s="84"/>
      <c r="K5563" s="31"/>
      <c r="L5563" s="31"/>
      <c r="M5563" s="169"/>
      <c r="N5563" s="148"/>
      <c r="O5563" s="106"/>
      <c r="P5563" s="43"/>
      <c r="Q5563" s="205"/>
      <c r="R5563" s="84"/>
      <c r="S5563" s="31"/>
      <c r="T5563" s="31"/>
      <c r="U5563" s="169"/>
      <c r="V5563" s="150"/>
      <c r="W5563" s="141" t="str" cm="1">
        <f t="array" ref="W5563">IF(SUM(LEN(B5563:V5563))=0,"",IF(OR(OR(ISBLANK(F5563),SUM(LEN(C5563),LEN(D5563))=0),AND(NOT(E5563="Unknown"),ISBLANK(J5563)),AND(NOT(O5563="Unknown"),ISBLANK(R5563))),"Missing Information", INDEX(Table15[Entire Service Line Classification], MATCH(SUMIFS(Table15[Unique ID],Table15[System-Owned Portion],E5563,Table15[If Material Anything Other than "Lead" in Column E,Was Material Ever Previously Lead?],G5563,Table15[Customer-Owned Portion],O5563),Table15[Unique ID],0),0)))</f>
        <v/>
      </c>
      <c r="X5563"/>
    </row>
    <row r="5564" spans="2:24" x14ac:dyDescent="0.25">
      <c r="B5564" s="146"/>
      <c r="C5564" s="31"/>
      <c r="D5564" s="31"/>
      <c r="E5564" s="44"/>
      <c r="F5564" s="43"/>
      <c r="G5564" s="84"/>
      <c r="H5564" s="31"/>
      <c r="I5564" s="205"/>
      <c r="J5564" s="84"/>
      <c r="K5564" s="31"/>
      <c r="L5564" s="31"/>
      <c r="M5564" s="169"/>
      <c r="N5564" s="148"/>
      <c r="O5564" s="106"/>
      <c r="P5564" s="43"/>
      <c r="Q5564" s="205"/>
      <c r="R5564" s="84"/>
      <c r="S5564" s="31"/>
      <c r="T5564" s="31"/>
      <c r="U5564" s="169"/>
      <c r="V5564" s="150"/>
      <c r="W5564" s="141" t="str" cm="1">
        <f t="array" ref="W5564">IF(SUM(LEN(B5564:V5564))=0,"",IF(OR(OR(ISBLANK(F5564),SUM(LEN(C5564),LEN(D5564))=0),AND(NOT(E5564="Unknown"),ISBLANK(J5564)),AND(NOT(O5564="Unknown"),ISBLANK(R5564))),"Missing Information", INDEX(Table15[Entire Service Line Classification], MATCH(SUMIFS(Table15[Unique ID],Table15[System-Owned Portion],E5564,Table15[If Material Anything Other than "Lead" in Column E,Was Material Ever Previously Lead?],G5564,Table15[Customer-Owned Portion],O5564),Table15[Unique ID],0),0)))</f>
        <v/>
      </c>
      <c r="X5564"/>
    </row>
    <row r="5565" spans="2:24" x14ac:dyDescent="0.25">
      <c r="B5565" s="146"/>
      <c r="C5565" s="31"/>
      <c r="D5565" s="31"/>
      <c r="E5565" s="44"/>
      <c r="F5565" s="43"/>
      <c r="G5565" s="84"/>
      <c r="H5565" s="31"/>
      <c r="I5565" s="205"/>
      <c r="J5565" s="84"/>
      <c r="K5565" s="31"/>
      <c r="L5565" s="31"/>
      <c r="M5565" s="169"/>
      <c r="N5565" s="148"/>
      <c r="O5565" s="106"/>
      <c r="P5565" s="43"/>
      <c r="Q5565" s="205"/>
      <c r="R5565" s="84"/>
      <c r="S5565" s="31"/>
      <c r="T5565" s="31"/>
      <c r="U5565" s="169"/>
      <c r="V5565" s="150"/>
      <c r="W5565" s="141" t="str" cm="1">
        <f t="array" ref="W5565">IF(SUM(LEN(B5565:V5565))=0,"",IF(OR(OR(ISBLANK(F5565),SUM(LEN(C5565),LEN(D5565))=0),AND(NOT(E5565="Unknown"),ISBLANK(J5565)),AND(NOT(O5565="Unknown"),ISBLANK(R5565))),"Missing Information", INDEX(Table15[Entire Service Line Classification], MATCH(SUMIFS(Table15[Unique ID],Table15[System-Owned Portion],E5565,Table15[If Material Anything Other than "Lead" in Column E,Was Material Ever Previously Lead?],G5565,Table15[Customer-Owned Portion],O5565),Table15[Unique ID],0),0)))</f>
        <v/>
      </c>
      <c r="X5565"/>
    </row>
    <row r="5566" spans="2:24" x14ac:dyDescent="0.25">
      <c r="B5566" s="146"/>
      <c r="C5566" s="31"/>
      <c r="D5566" s="31"/>
      <c r="E5566" s="44"/>
      <c r="F5566" s="43"/>
      <c r="G5566" s="84"/>
      <c r="H5566" s="31"/>
      <c r="I5566" s="205"/>
      <c r="J5566" s="84"/>
      <c r="K5566" s="31"/>
      <c r="L5566" s="31"/>
      <c r="M5566" s="169"/>
      <c r="N5566" s="148"/>
      <c r="O5566" s="106"/>
      <c r="P5566" s="43"/>
      <c r="Q5566" s="205"/>
      <c r="R5566" s="84"/>
      <c r="S5566" s="31"/>
      <c r="T5566" s="31"/>
      <c r="U5566" s="169"/>
      <c r="V5566" s="150"/>
      <c r="W5566" s="141" t="str" cm="1">
        <f t="array" ref="W5566">IF(SUM(LEN(B5566:V5566))=0,"",IF(OR(OR(ISBLANK(F5566),SUM(LEN(C5566),LEN(D5566))=0),AND(NOT(E5566="Unknown"),ISBLANK(J5566)),AND(NOT(O5566="Unknown"),ISBLANK(R5566))),"Missing Information", INDEX(Table15[Entire Service Line Classification], MATCH(SUMIFS(Table15[Unique ID],Table15[System-Owned Portion],E5566,Table15[If Material Anything Other than "Lead" in Column E,Was Material Ever Previously Lead?],G5566,Table15[Customer-Owned Portion],O5566),Table15[Unique ID],0),0)))</f>
        <v/>
      </c>
      <c r="X5566"/>
    </row>
    <row r="5567" spans="2:24" x14ac:dyDescent="0.25">
      <c r="B5567" s="146"/>
      <c r="C5567" s="31"/>
      <c r="D5567" s="31"/>
      <c r="E5567" s="44"/>
      <c r="F5567" s="43"/>
      <c r="G5567" s="84"/>
      <c r="H5567" s="31"/>
      <c r="I5567" s="205"/>
      <c r="J5567" s="84"/>
      <c r="K5567" s="31"/>
      <c r="L5567" s="31"/>
      <c r="M5567" s="169"/>
      <c r="N5567" s="148"/>
      <c r="O5567" s="106"/>
      <c r="P5567" s="43"/>
      <c r="Q5567" s="205"/>
      <c r="R5567" s="84"/>
      <c r="S5567" s="31"/>
      <c r="T5567" s="31"/>
      <c r="U5567" s="169"/>
      <c r="V5567" s="150"/>
      <c r="W5567" s="141" t="str" cm="1">
        <f t="array" ref="W5567">IF(SUM(LEN(B5567:V5567))=0,"",IF(OR(OR(ISBLANK(F5567),SUM(LEN(C5567),LEN(D5567))=0),AND(NOT(E5567="Unknown"),ISBLANK(J5567)),AND(NOT(O5567="Unknown"),ISBLANK(R5567))),"Missing Information", INDEX(Table15[Entire Service Line Classification], MATCH(SUMIFS(Table15[Unique ID],Table15[System-Owned Portion],E5567,Table15[If Material Anything Other than "Lead" in Column E,Was Material Ever Previously Lead?],G5567,Table15[Customer-Owned Portion],O5567),Table15[Unique ID],0),0)))</f>
        <v/>
      </c>
      <c r="X5567"/>
    </row>
    <row r="5568" spans="2:24" x14ac:dyDescent="0.25">
      <c r="B5568" s="146"/>
      <c r="C5568" s="31"/>
      <c r="D5568" s="31"/>
      <c r="E5568" s="44"/>
      <c r="F5568" s="43"/>
      <c r="G5568" s="84"/>
      <c r="H5568" s="31"/>
      <c r="I5568" s="205"/>
      <c r="J5568" s="84"/>
      <c r="K5568" s="31"/>
      <c r="L5568" s="31"/>
      <c r="M5568" s="169"/>
      <c r="N5568" s="148"/>
      <c r="O5568" s="106"/>
      <c r="P5568" s="43"/>
      <c r="Q5568" s="205"/>
      <c r="R5568" s="84"/>
      <c r="S5568" s="31"/>
      <c r="T5568" s="31"/>
      <c r="U5568" s="169"/>
      <c r="V5568" s="150"/>
      <c r="W5568" s="141" t="str" cm="1">
        <f t="array" ref="W5568">IF(SUM(LEN(B5568:V5568))=0,"",IF(OR(OR(ISBLANK(F5568),SUM(LEN(C5568),LEN(D5568))=0),AND(NOT(E5568="Unknown"),ISBLANK(J5568)),AND(NOT(O5568="Unknown"),ISBLANK(R5568))),"Missing Information", INDEX(Table15[Entire Service Line Classification], MATCH(SUMIFS(Table15[Unique ID],Table15[System-Owned Portion],E5568,Table15[If Material Anything Other than "Lead" in Column E,Was Material Ever Previously Lead?],G5568,Table15[Customer-Owned Portion],O5568),Table15[Unique ID],0),0)))</f>
        <v/>
      </c>
      <c r="X5568"/>
    </row>
    <row r="5569" spans="2:24" x14ac:dyDescent="0.25">
      <c r="B5569" s="146"/>
      <c r="C5569" s="31"/>
      <c r="D5569" s="31"/>
      <c r="E5569" s="44"/>
      <c r="F5569" s="43"/>
      <c r="G5569" s="84"/>
      <c r="H5569" s="31"/>
      <c r="I5569" s="205"/>
      <c r="J5569" s="84"/>
      <c r="K5569" s="31"/>
      <c r="L5569" s="31"/>
      <c r="M5569" s="169"/>
      <c r="N5569" s="148"/>
      <c r="O5569" s="106"/>
      <c r="P5569" s="43"/>
      <c r="Q5569" s="205"/>
      <c r="R5569" s="84"/>
      <c r="S5569" s="31"/>
      <c r="T5569" s="31"/>
      <c r="U5569" s="169"/>
      <c r="V5569" s="150"/>
      <c r="W5569" s="141" t="str" cm="1">
        <f t="array" ref="W5569">IF(SUM(LEN(B5569:V5569))=0,"",IF(OR(OR(ISBLANK(F5569),SUM(LEN(C5569),LEN(D5569))=0),AND(NOT(E5569="Unknown"),ISBLANK(J5569)),AND(NOT(O5569="Unknown"),ISBLANK(R5569))),"Missing Information", INDEX(Table15[Entire Service Line Classification], MATCH(SUMIFS(Table15[Unique ID],Table15[System-Owned Portion],E5569,Table15[If Material Anything Other than "Lead" in Column E,Was Material Ever Previously Lead?],G5569,Table15[Customer-Owned Portion],O5569),Table15[Unique ID],0),0)))</f>
        <v/>
      </c>
      <c r="X5569"/>
    </row>
    <row r="5570" spans="2:24" x14ac:dyDescent="0.25">
      <c r="B5570" s="146"/>
      <c r="C5570" s="31"/>
      <c r="D5570" s="31"/>
      <c r="E5570" s="44"/>
      <c r="F5570" s="43"/>
      <c r="G5570" s="84"/>
      <c r="H5570" s="31"/>
      <c r="I5570" s="205"/>
      <c r="J5570" s="84"/>
      <c r="K5570" s="31"/>
      <c r="L5570" s="31"/>
      <c r="M5570" s="169"/>
      <c r="N5570" s="148"/>
      <c r="O5570" s="106"/>
      <c r="P5570" s="43"/>
      <c r="Q5570" s="205"/>
      <c r="R5570" s="84"/>
      <c r="S5570" s="31"/>
      <c r="T5570" s="31"/>
      <c r="U5570" s="169"/>
      <c r="V5570" s="150"/>
      <c r="W5570" s="141" t="str" cm="1">
        <f t="array" ref="W5570">IF(SUM(LEN(B5570:V5570))=0,"",IF(OR(OR(ISBLANK(F5570),SUM(LEN(C5570),LEN(D5570))=0),AND(NOT(E5570="Unknown"),ISBLANK(J5570)),AND(NOT(O5570="Unknown"),ISBLANK(R5570))),"Missing Information", INDEX(Table15[Entire Service Line Classification], MATCH(SUMIFS(Table15[Unique ID],Table15[System-Owned Portion],E5570,Table15[If Material Anything Other than "Lead" in Column E,Was Material Ever Previously Lead?],G5570,Table15[Customer-Owned Portion],O5570),Table15[Unique ID],0),0)))</f>
        <v/>
      </c>
      <c r="X5570"/>
    </row>
    <row r="5571" spans="2:24" x14ac:dyDescent="0.25">
      <c r="B5571" s="146"/>
      <c r="C5571" s="31"/>
      <c r="D5571" s="31"/>
      <c r="E5571" s="44"/>
      <c r="F5571" s="43"/>
      <c r="G5571" s="84"/>
      <c r="H5571" s="31"/>
      <c r="I5571" s="205"/>
      <c r="J5571" s="84"/>
      <c r="K5571" s="31"/>
      <c r="L5571" s="31"/>
      <c r="M5571" s="169"/>
      <c r="N5571" s="148"/>
      <c r="O5571" s="106"/>
      <c r="P5571" s="43"/>
      <c r="Q5571" s="205"/>
      <c r="R5571" s="84"/>
      <c r="S5571" s="31"/>
      <c r="T5571" s="31"/>
      <c r="U5571" s="169"/>
      <c r="V5571" s="150"/>
      <c r="W5571" s="141" t="str" cm="1">
        <f t="array" ref="W5571">IF(SUM(LEN(B5571:V5571))=0,"",IF(OR(OR(ISBLANK(F5571),SUM(LEN(C5571),LEN(D5571))=0),AND(NOT(E5571="Unknown"),ISBLANK(J5571)),AND(NOT(O5571="Unknown"),ISBLANK(R5571))),"Missing Information", INDEX(Table15[Entire Service Line Classification], MATCH(SUMIFS(Table15[Unique ID],Table15[System-Owned Portion],E5571,Table15[If Material Anything Other than "Lead" in Column E,Was Material Ever Previously Lead?],G5571,Table15[Customer-Owned Portion],O5571),Table15[Unique ID],0),0)))</f>
        <v/>
      </c>
      <c r="X5571"/>
    </row>
    <row r="5572" spans="2:24" x14ac:dyDescent="0.25">
      <c r="B5572" s="146"/>
      <c r="C5572" s="31"/>
      <c r="D5572" s="31"/>
      <c r="E5572" s="44"/>
      <c r="F5572" s="43"/>
      <c r="G5572" s="84"/>
      <c r="H5572" s="31"/>
      <c r="I5572" s="205"/>
      <c r="J5572" s="84"/>
      <c r="K5572" s="31"/>
      <c r="L5572" s="31"/>
      <c r="M5572" s="169"/>
      <c r="N5572" s="148"/>
      <c r="O5572" s="106"/>
      <c r="P5572" s="43"/>
      <c r="Q5572" s="205"/>
      <c r="R5572" s="84"/>
      <c r="S5572" s="31"/>
      <c r="T5572" s="31"/>
      <c r="U5572" s="169"/>
      <c r="V5572" s="150"/>
      <c r="W5572" s="141" t="str" cm="1">
        <f t="array" ref="W5572">IF(SUM(LEN(B5572:V5572))=0,"",IF(OR(OR(ISBLANK(F5572),SUM(LEN(C5572),LEN(D5572))=0),AND(NOT(E5572="Unknown"),ISBLANK(J5572)),AND(NOT(O5572="Unknown"),ISBLANK(R5572))),"Missing Information", INDEX(Table15[Entire Service Line Classification], MATCH(SUMIFS(Table15[Unique ID],Table15[System-Owned Portion],E5572,Table15[If Material Anything Other than "Lead" in Column E,Was Material Ever Previously Lead?],G5572,Table15[Customer-Owned Portion],O5572),Table15[Unique ID],0),0)))</f>
        <v/>
      </c>
      <c r="X5572"/>
    </row>
    <row r="5573" spans="2:24" x14ac:dyDescent="0.25">
      <c r="B5573" s="146"/>
      <c r="C5573" s="31"/>
      <c r="D5573" s="31"/>
      <c r="E5573" s="44"/>
      <c r="F5573" s="43"/>
      <c r="G5573" s="84"/>
      <c r="H5573" s="31"/>
      <c r="I5573" s="205"/>
      <c r="J5573" s="84"/>
      <c r="K5573" s="31"/>
      <c r="L5573" s="31"/>
      <c r="M5573" s="169"/>
      <c r="N5573" s="148"/>
      <c r="O5573" s="106"/>
      <c r="P5573" s="43"/>
      <c r="Q5573" s="205"/>
      <c r="R5573" s="84"/>
      <c r="S5573" s="31"/>
      <c r="T5573" s="31"/>
      <c r="U5573" s="169"/>
      <c r="V5573" s="150"/>
      <c r="W5573" s="141" t="str" cm="1">
        <f t="array" ref="W5573">IF(SUM(LEN(B5573:V5573))=0,"",IF(OR(OR(ISBLANK(F5573),SUM(LEN(C5573),LEN(D5573))=0),AND(NOT(E5573="Unknown"),ISBLANK(J5573)),AND(NOT(O5573="Unknown"),ISBLANK(R5573))),"Missing Information", INDEX(Table15[Entire Service Line Classification], MATCH(SUMIFS(Table15[Unique ID],Table15[System-Owned Portion],E5573,Table15[If Material Anything Other than "Lead" in Column E,Was Material Ever Previously Lead?],G5573,Table15[Customer-Owned Portion],O5573),Table15[Unique ID],0),0)))</f>
        <v/>
      </c>
      <c r="X5573"/>
    </row>
    <row r="5574" spans="2:24" x14ac:dyDescent="0.25">
      <c r="B5574" s="146"/>
      <c r="C5574" s="31"/>
      <c r="D5574" s="31"/>
      <c r="E5574" s="44"/>
      <c r="F5574" s="43"/>
      <c r="G5574" s="84"/>
      <c r="H5574" s="31"/>
      <c r="I5574" s="205"/>
      <c r="J5574" s="84"/>
      <c r="K5574" s="31"/>
      <c r="L5574" s="31"/>
      <c r="M5574" s="169"/>
      <c r="N5574" s="148"/>
      <c r="O5574" s="106"/>
      <c r="P5574" s="43"/>
      <c r="Q5574" s="205"/>
      <c r="R5574" s="84"/>
      <c r="S5574" s="31"/>
      <c r="T5574" s="31"/>
      <c r="U5574" s="169"/>
      <c r="V5574" s="150"/>
      <c r="W5574" s="141" t="str" cm="1">
        <f t="array" ref="W5574">IF(SUM(LEN(B5574:V5574))=0,"",IF(OR(OR(ISBLANK(F5574),SUM(LEN(C5574),LEN(D5574))=0),AND(NOT(E5574="Unknown"),ISBLANK(J5574)),AND(NOT(O5574="Unknown"),ISBLANK(R5574))),"Missing Information", INDEX(Table15[Entire Service Line Classification], MATCH(SUMIFS(Table15[Unique ID],Table15[System-Owned Portion],E5574,Table15[If Material Anything Other than "Lead" in Column E,Was Material Ever Previously Lead?],G5574,Table15[Customer-Owned Portion],O5574),Table15[Unique ID],0),0)))</f>
        <v/>
      </c>
      <c r="X5574"/>
    </row>
    <row r="5575" spans="2:24" x14ac:dyDescent="0.25">
      <c r="B5575" s="146"/>
      <c r="C5575" s="31"/>
      <c r="D5575" s="31"/>
      <c r="E5575" s="44"/>
      <c r="F5575" s="43"/>
      <c r="G5575" s="84"/>
      <c r="H5575" s="31"/>
      <c r="I5575" s="205"/>
      <c r="J5575" s="84"/>
      <c r="K5575" s="31"/>
      <c r="L5575" s="31"/>
      <c r="M5575" s="169"/>
      <c r="N5575" s="148"/>
      <c r="O5575" s="106"/>
      <c r="P5575" s="43"/>
      <c r="Q5575" s="205"/>
      <c r="R5575" s="84"/>
      <c r="S5575" s="31"/>
      <c r="T5575" s="31"/>
      <c r="U5575" s="169"/>
      <c r="V5575" s="150"/>
      <c r="W5575" s="141" t="str" cm="1">
        <f t="array" ref="W5575">IF(SUM(LEN(B5575:V5575))=0,"",IF(OR(OR(ISBLANK(F5575),SUM(LEN(C5575),LEN(D5575))=0),AND(NOT(E5575="Unknown"),ISBLANK(J5575)),AND(NOT(O5575="Unknown"),ISBLANK(R5575))),"Missing Information", INDEX(Table15[Entire Service Line Classification], MATCH(SUMIFS(Table15[Unique ID],Table15[System-Owned Portion],E5575,Table15[If Material Anything Other than "Lead" in Column E,Was Material Ever Previously Lead?],G5575,Table15[Customer-Owned Portion],O5575),Table15[Unique ID],0),0)))</f>
        <v/>
      </c>
      <c r="X5575"/>
    </row>
    <row r="5576" spans="2:24" x14ac:dyDescent="0.25">
      <c r="B5576" s="146"/>
      <c r="C5576" s="31"/>
      <c r="D5576" s="31"/>
      <c r="E5576" s="44"/>
      <c r="F5576" s="43"/>
      <c r="G5576" s="84"/>
      <c r="H5576" s="31"/>
      <c r="I5576" s="205"/>
      <c r="J5576" s="84"/>
      <c r="K5576" s="31"/>
      <c r="L5576" s="31"/>
      <c r="M5576" s="169"/>
      <c r="N5576" s="148"/>
      <c r="O5576" s="106"/>
      <c r="P5576" s="43"/>
      <c r="Q5576" s="205"/>
      <c r="R5576" s="84"/>
      <c r="S5576" s="31"/>
      <c r="T5576" s="31"/>
      <c r="U5576" s="169"/>
      <c r="V5576" s="150"/>
      <c r="W5576" s="141" t="str" cm="1">
        <f t="array" ref="W5576">IF(SUM(LEN(B5576:V5576))=0,"",IF(OR(OR(ISBLANK(F5576),SUM(LEN(C5576),LEN(D5576))=0),AND(NOT(E5576="Unknown"),ISBLANK(J5576)),AND(NOT(O5576="Unknown"),ISBLANK(R5576))),"Missing Information", INDEX(Table15[Entire Service Line Classification], MATCH(SUMIFS(Table15[Unique ID],Table15[System-Owned Portion],E5576,Table15[If Material Anything Other than "Lead" in Column E,Was Material Ever Previously Lead?],G5576,Table15[Customer-Owned Portion],O5576),Table15[Unique ID],0),0)))</f>
        <v/>
      </c>
      <c r="X5576"/>
    </row>
    <row r="5577" spans="2:24" x14ac:dyDescent="0.25">
      <c r="B5577" s="146"/>
      <c r="C5577" s="31"/>
      <c r="D5577" s="31"/>
      <c r="E5577" s="44"/>
      <c r="F5577" s="43"/>
      <c r="G5577" s="84"/>
      <c r="H5577" s="31"/>
      <c r="I5577" s="205"/>
      <c r="J5577" s="84"/>
      <c r="K5577" s="31"/>
      <c r="L5577" s="31"/>
      <c r="M5577" s="169"/>
      <c r="N5577" s="148"/>
      <c r="O5577" s="106"/>
      <c r="P5577" s="43"/>
      <c r="Q5577" s="205"/>
      <c r="R5577" s="84"/>
      <c r="S5577" s="31"/>
      <c r="T5577" s="31"/>
      <c r="U5577" s="169"/>
      <c r="V5577" s="150"/>
      <c r="W5577" s="141" t="str" cm="1">
        <f t="array" ref="W5577">IF(SUM(LEN(B5577:V5577))=0,"",IF(OR(OR(ISBLANK(F5577),SUM(LEN(C5577),LEN(D5577))=0),AND(NOT(E5577="Unknown"),ISBLANK(J5577)),AND(NOT(O5577="Unknown"),ISBLANK(R5577))),"Missing Information", INDEX(Table15[Entire Service Line Classification], MATCH(SUMIFS(Table15[Unique ID],Table15[System-Owned Portion],E5577,Table15[If Material Anything Other than "Lead" in Column E,Was Material Ever Previously Lead?],G5577,Table15[Customer-Owned Portion],O5577),Table15[Unique ID],0),0)))</f>
        <v/>
      </c>
      <c r="X5577"/>
    </row>
    <row r="5578" spans="2:24" x14ac:dyDescent="0.25">
      <c r="B5578" s="146"/>
      <c r="C5578" s="31"/>
      <c r="D5578" s="31"/>
      <c r="E5578" s="44"/>
      <c r="F5578" s="43"/>
      <c r="G5578" s="84"/>
      <c r="H5578" s="31"/>
      <c r="I5578" s="205"/>
      <c r="J5578" s="84"/>
      <c r="K5578" s="31"/>
      <c r="L5578" s="31"/>
      <c r="M5578" s="169"/>
      <c r="N5578" s="148"/>
      <c r="O5578" s="106"/>
      <c r="P5578" s="43"/>
      <c r="Q5578" s="205"/>
      <c r="R5578" s="84"/>
      <c r="S5578" s="31"/>
      <c r="T5578" s="31"/>
      <c r="U5578" s="169"/>
      <c r="V5578" s="150"/>
      <c r="W5578" s="141" t="str" cm="1">
        <f t="array" ref="W5578">IF(SUM(LEN(B5578:V5578))=0,"",IF(OR(OR(ISBLANK(F5578),SUM(LEN(C5578),LEN(D5578))=0),AND(NOT(E5578="Unknown"),ISBLANK(J5578)),AND(NOT(O5578="Unknown"),ISBLANK(R5578))),"Missing Information", INDEX(Table15[Entire Service Line Classification], MATCH(SUMIFS(Table15[Unique ID],Table15[System-Owned Portion],E5578,Table15[If Material Anything Other than "Lead" in Column E,Was Material Ever Previously Lead?],G5578,Table15[Customer-Owned Portion],O5578),Table15[Unique ID],0),0)))</f>
        <v/>
      </c>
      <c r="X5578"/>
    </row>
    <row r="5579" spans="2:24" x14ac:dyDescent="0.25">
      <c r="B5579" s="146"/>
      <c r="C5579" s="31"/>
      <c r="D5579" s="31"/>
      <c r="E5579" s="44"/>
      <c r="F5579" s="43"/>
      <c r="G5579" s="84"/>
      <c r="H5579" s="31"/>
      <c r="I5579" s="205"/>
      <c r="J5579" s="84"/>
      <c r="K5579" s="31"/>
      <c r="L5579" s="31"/>
      <c r="M5579" s="169"/>
      <c r="N5579" s="148"/>
      <c r="O5579" s="106"/>
      <c r="P5579" s="43"/>
      <c r="Q5579" s="205"/>
      <c r="R5579" s="84"/>
      <c r="S5579" s="31"/>
      <c r="T5579" s="31"/>
      <c r="U5579" s="169"/>
      <c r="V5579" s="150"/>
      <c r="W5579" s="141" t="str" cm="1">
        <f t="array" ref="W5579">IF(SUM(LEN(B5579:V5579))=0,"",IF(OR(OR(ISBLANK(F5579),SUM(LEN(C5579),LEN(D5579))=0),AND(NOT(E5579="Unknown"),ISBLANK(J5579)),AND(NOT(O5579="Unknown"),ISBLANK(R5579))),"Missing Information", INDEX(Table15[Entire Service Line Classification], MATCH(SUMIFS(Table15[Unique ID],Table15[System-Owned Portion],E5579,Table15[If Material Anything Other than "Lead" in Column E,Was Material Ever Previously Lead?],G5579,Table15[Customer-Owned Portion],O5579),Table15[Unique ID],0),0)))</f>
        <v/>
      </c>
      <c r="X5579"/>
    </row>
    <row r="5580" spans="2:24" x14ac:dyDescent="0.25">
      <c r="B5580" s="146"/>
      <c r="C5580" s="31"/>
      <c r="D5580" s="31"/>
      <c r="E5580" s="44"/>
      <c r="F5580" s="43"/>
      <c r="G5580" s="84"/>
      <c r="H5580" s="31"/>
      <c r="I5580" s="205"/>
      <c r="J5580" s="84"/>
      <c r="K5580" s="31"/>
      <c r="L5580" s="31"/>
      <c r="M5580" s="169"/>
      <c r="N5580" s="148"/>
      <c r="O5580" s="106"/>
      <c r="P5580" s="43"/>
      <c r="Q5580" s="205"/>
      <c r="R5580" s="84"/>
      <c r="S5580" s="31"/>
      <c r="T5580" s="31"/>
      <c r="U5580" s="169"/>
      <c r="V5580" s="150"/>
      <c r="W5580" s="141" t="str" cm="1">
        <f t="array" ref="W5580">IF(SUM(LEN(B5580:V5580))=0,"",IF(OR(OR(ISBLANK(F5580),SUM(LEN(C5580),LEN(D5580))=0),AND(NOT(E5580="Unknown"),ISBLANK(J5580)),AND(NOT(O5580="Unknown"),ISBLANK(R5580))),"Missing Information", INDEX(Table15[Entire Service Line Classification], MATCH(SUMIFS(Table15[Unique ID],Table15[System-Owned Portion],E5580,Table15[If Material Anything Other than "Lead" in Column E,Was Material Ever Previously Lead?],G5580,Table15[Customer-Owned Portion],O5580),Table15[Unique ID],0),0)))</f>
        <v/>
      </c>
      <c r="X5580"/>
    </row>
    <row r="5581" spans="2:24" x14ac:dyDescent="0.25">
      <c r="B5581" s="146"/>
      <c r="C5581" s="31"/>
      <c r="D5581" s="31"/>
      <c r="E5581" s="44"/>
      <c r="F5581" s="43"/>
      <c r="G5581" s="84"/>
      <c r="H5581" s="31"/>
      <c r="I5581" s="205"/>
      <c r="J5581" s="84"/>
      <c r="K5581" s="31"/>
      <c r="L5581" s="31"/>
      <c r="M5581" s="169"/>
      <c r="N5581" s="148"/>
      <c r="O5581" s="106"/>
      <c r="P5581" s="43"/>
      <c r="Q5581" s="205"/>
      <c r="R5581" s="84"/>
      <c r="S5581" s="31"/>
      <c r="T5581" s="31"/>
      <c r="U5581" s="169"/>
      <c r="V5581" s="150"/>
      <c r="W5581" s="141" t="str" cm="1">
        <f t="array" ref="W5581">IF(SUM(LEN(B5581:V5581))=0,"",IF(OR(OR(ISBLANK(F5581),SUM(LEN(C5581),LEN(D5581))=0),AND(NOT(E5581="Unknown"),ISBLANK(J5581)),AND(NOT(O5581="Unknown"),ISBLANK(R5581))),"Missing Information", INDEX(Table15[Entire Service Line Classification], MATCH(SUMIFS(Table15[Unique ID],Table15[System-Owned Portion],E5581,Table15[If Material Anything Other than "Lead" in Column E,Was Material Ever Previously Lead?],G5581,Table15[Customer-Owned Portion],O5581),Table15[Unique ID],0),0)))</f>
        <v/>
      </c>
      <c r="X5581"/>
    </row>
    <row r="5582" spans="2:24" x14ac:dyDescent="0.25">
      <c r="B5582" s="146"/>
      <c r="C5582" s="31"/>
      <c r="D5582" s="31"/>
      <c r="E5582" s="44"/>
      <c r="F5582" s="43"/>
      <c r="G5582" s="84"/>
      <c r="H5582" s="31"/>
      <c r="I5582" s="205"/>
      <c r="J5582" s="84"/>
      <c r="K5582" s="31"/>
      <c r="L5582" s="31"/>
      <c r="M5582" s="169"/>
      <c r="N5582" s="148"/>
      <c r="O5582" s="106"/>
      <c r="P5582" s="43"/>
      <c r="Q5582" s="205"/>
      <c r="R5582" s="84"/>
      <c r="S5582" s="31"/>
      <c r="T5582" s="31"/>
      <c r="U5582" s="169"/>
      <c r="V5582" s="150"/>
      <c r="W5582" s="141" t="str" cm="1">
        <f t="array" ref="W5582">IF(SUM(LEN(B5582:V5582))=0,"",IF(OR(OR(ISBLANK(F5582),SUM(LEN(C5582),LEN(D5582))=0),AND(NOT(E5582="Unknown"),ISBLANK(J5582)),AND(NOT(O5582="Unknown"),ISBLANK(R5582))),"Missing Information", INDEX(Table15[Entire Service Line Classification], MATCH(SUMIFS(Table15[Unique ID],Table15[System-Owned Portion],E5582,Table15[If Material Anything Other than "Lead" in Column E,Was Material Ever Previously Lead?],G5582,Table15[Customer-Owned Portion],O5582),Table15[Unique ID],0),0)))</f>
        <v/>
      </c>
      <c r="X5582"/>
    </row>
    <row r="5583" spans="2:24" x14ac:dyDescent="0.25">
      <c r="B5583" s="146"/>
      <c r="C5583" s="31"/>
      <c r="D5583" s="31"/>
      <c r="E5583" s="44"/>
      <c r="F5583" s="43"/>
      <c r="G5583" s="84"/>
      <c r="H5583" s="31"/>
      <c r="I5583" s="205"/>
      <c r="J5583" s="84"/>
      <c r="K5583" s="31"/>
      <c r="L5583" s="31"/>
      <c r="M5583" s="169"/>
      <c r="N5583" s="148"/>
      <c r="O5583" s="106"/>
      <c r="P5583" s="43"/>
      <c r="Q5583" s="205"/>
      <c r="R5583" s="84"/>
      <c r="S5583" s="31"/>
      <c r="T5583" s="31"/>
      <c r="U5583" s="169"/>
      <c r="V5583" s="150"/>
      <c r="W5583" s="141" t="str" cm="1">
        <f t="array" ref="W5583">IF(SUM(LEN(B5583:V5583))=0,"",IF(OR(OR(ISBLANK(F5583),SUM(LEN(C5583),LEN(D5583))=0),AND(NOT(E5583="Unknown"),ISBLANK(J5583)),AND(NOT(O5583="Unknown"),ISBLANK(R5583))),"Missing Information", INDEX(Table15[Entire Service Line Classification], MATCH(SUMIFS(Table15[Unique ID],Table15[System-Owned Portion],E5583,Table15[If Material Anything Other than "Lead" in Column E,Was Material Ever Previously Lead?],G5583,Table15[Customer-Owned Portion],O5583),Table15[Unique ID],0),0)))</f>
        <v/>
      </c>
      <c r="X5583"/>
    </row>
    <row r="5584" spans="2:24" x14ac:dyDescent="0.25">
      <c r="B5584" s="146"/>
      <c r="C5584" s="31"/>
      <c r="D5584" s="31"/>
      <c r="E5584" s="44"/>
      <c r="F5584" s="43"/>
      <c r="G5584" s="84"/>
      <c r="H5584" s="31"/>
      <c r="I5584" s="205"/>
      <c r="J5584" s="84"/>
      <c r="K5584" s="31"/>
      <c r="L5584" s="31"/>
      <c r="M5584" s="169"/>
      <c r="N5584" s="148"/>
      <c r="O5584" s="106"/>
      <c r="P5584" s="43"/>
      <c r="Q5584" s="205"/>
      <c r="R5584" s="84"/>
      <c r="S5584" s="31"/>
      <c r="T5584" s="31"/>
      <c r="U5584" s="169"/>
      <c r="V5584" s="150"/>
      <c r="W5584" s="141" t="str" cm="1">
        <f t="array" ref="W5584">IF(SUM(LEN(B5584:V5584))=0,"",IF(OR(OR(ISBLANK(F5584),SUM(LEN(C5584),LEN(D5584))=0),AND(NOT(E5584="Unknown"),ISBLANK(J5584)),AND(NOT(O5584="Unknown"),ISBLANK(R5584))),"Missing Information", INDEX(Table15[Entire Service Line Classification], MATCH(SUMIFS(Table15[Unique ID],Table15[System-Owned Portion],E5584,Table15[If Material Anything Other than "Lead" in Column E,Was Material Ever Previously Lead?],G5584,Table15[Customer-Owned Portion],O5584),Table15[Unique ID],0),0)))</f>
        <v/>
      </c>
      <c r="X5584"/>
    </row>
    <row r="5585" spans="2:24" x14ac:dyDescent="0.25">
      <c r="B5585" s="146"/>
      <c r="C5585" s="31"/>
      <c r="D5585" s="31"/>
      <c r="E5585" s="44"/>
      <c r="F5585" s="43"/>
      <c r="G5585" s="84"/>
      <c r="H5585" s="31"/>
      <c r="I5585" s="205"/>
      <c r="J5585" s="84"/>
      <c r="K5585" s="31"/>
      <c r="L5585" s="31"/>
      <c r="M5585" s="169"/>
      <c r="N5585" s="148"/>
      <c r="O5585" s="106"/>
      <c r="P5585" s="43"/>
      <c r="Q5585" s="205"/>
      <c r="R5585" s="84"/>
      <c r="S5585" s="31"/>
      <c r="T5585" s="31"/>
      <c r="U5585" s="169"/>
      <c r="V5585" s="150"/>
      <c r="W5585" s="141" t="str" cm="1">
        <f t="array" ref="W5585">IF(SUM(LEN(B5585:V5585))=0,"",IF(OR(OR(ISBLANK(F5585),SUM(LEN(C5585),LEN(D5585))=0),AND(NOT(E5585="Unknown"),ISBLANK(J5585)),AND(NOT(O5585="Unknown"),ISBLANK(R5585))),"Missing Information", INDEX(Table15[Entire Service Line Classification], MATCH(SUMIFS(Table15[Unique ID],Table15[System-Owned Portion],E5585,Table15[If Material Anything Other than "Lead" in Column E,Was Material Ever Previously Lead?],G5585,Table15[Customer-Owned Portion],O5585),Table15[Unique ID],0),0)))</f>
        <v/>
      </c>
      <c r="X5585"/>
    </row>
    <row r="5586" spans="2:24" x14ac:dyDescent="0.25">
      <c r="B5586" s="146"/>
      <c r="C5586" s="31"/>
      <c r="D5586" s="31"/>
      <c r="E5586" s="44"/>
      <c r="F5586" s="43"/>
      <c r="G5586" s="84"/>
      <c r="H5586" s="31"/>
      <c r="I5586" s="205"/>
      <c r="J5586" s="84"/>
      <c r="K5586" s="31"/>
      <c r="L5586" s="31"/>
      <c r="M5586" s="169"/>
      <c r="N5586" s="148"/>
      <c r="O5586" s="106"/>
      <c r="P5586" s="43"/>
      <c r="Q5586" s="205"/>
      <c r="R5586" s="84"/>
      <c r="S5586" s="31"/>
      <c r="T5586" s="31"/>
      <c r="U5586" s="169"/>
      <c r="V5586" s="150"/>
      <c r="W5586" s="141" t="str" cm="1">
        <f t="array" ref="W5586">IF(SUM(LEN(B5586:V5586))=0,"",IF(OR(OR(ISBLANK(F5586),SUM(LEN(C5586),LEN(D5586))=0),AND(NOT(E5586="Unknown"),ISBLANK(J5586)),AND(NOT(O5586="Unknown"),ISBLANK(R5586))),"Missing Information", INDEX(Table15[Entire Service Line Classification], MATCH(SUMIFS(Table15[Unique ID],Table15[System-Owned Portion],E5586,Table15[If Material Anything Other than "Lead" in Column E,Was Material Ever Previously Lead?],G5586,Table15[Customer-Owned Portion],O5586),Table15[Unique ID],0),0)))</f>
        <v/>
      </c>
      <c r="X5586"/>
    </row>
    <row r="5587" spans="2:24" x14ac:dyDescent="0.25">
      <c r="B5587" s="146"/>
      <c r="C5587" s="31"/>
      <c r="D5587" s="31"/>
      <c r="E5587" s="44"/>
      <c r="F5587" s="43"/>
      <c r="G5587" s="84"/>
      <c r="H5587" s="31"/>
      <c r="I5587" s="205"/>
      <c r="J5587" s="84"/>
      <c r="K5587" s="31"/>
      <c r="L5587" s="31"/>
      <c r="M5587" s="169"/>
      <c r="N5587" s="148"/>
      <c r="O5587" s="106"/>
      <c r="P5587" s="43"/>
      <c r="Q5587" s="205"/>
      <c r="R5587" s="84"/>
      <c r="S5587" s="31"/>
      <c r="T5587" s="31"/>
      <c r="U5587" s="169"/>
      <c r="V5587" s="150"/>
      <c r="W5587" s="141" t="str" cm="1">
        <f t="array" ref="W5587">IF(SUM(LEN(B5587:V5587))=0,"",IF(OR(OR(ISBLANK(F5587),SUM(LEN(C5587),LEN(D5587))=0),AND(NOT(E5587="Unknown"),ISBLANK(J5587)),AND(NOT(O5587="Unknown"),ISBLANK(R5587))),"Missing Information", INDEX(Table15[Entire Service Line Classification], MATCH(SUMIFS(Table15[Unique ID],Table15[System-Owned Portion],E5587,Table15[If Material Anything Other than "Lead" in Column E,Was Material Ever Previously Lead?],G5587,Table15[Customer-Owned Portion],O5587),Table15[Unique ID],0),0)))</f>
        <v/>
      </c>
      <c r="X5587"/>
    </row>
    <row r="5588" spans="2:24" x14ac:dyDescent="0.25">
      <c r="B5588" s="146"/>
      <c r="C5588" s="31"/>
      <c r="D5588" s="31"/>
      <c r="E5588" s="44"/>
      <c r="F5588" s="43"/>
      <c r="G5588" s="84"/>
      <c r="H5588" s="31"/>
      <c r="I5588" s="205"/>
      <c r="J5588" s="84"/>
      <c r="K5588" s="31"/>
      <c r="L5588" s="31"/>
      <c r="M5588" s="169"/>
      <c r="N5588" s="148"/>
      <c r="O5588" s="106"/>
      <c r="P5588" s="43"/>
      <c r="Q5588" s="205"/>
      <c r="R5588" s="84"/>
      <c r="S5588" s="31"/>
      <c r="T5588" s="31"/>
      <c r="U5588" s="169"/>
      <c r="V5588" s="150"/>
      <c r="W5588" s="141" t="str" cm="1">
        <f t="array" ref="W5588">IF(SUM(LEN(B5588:V5588))=0,"",IF(OR(OR(ISBLANK(F5588),SUM(LEN(C5588),LEN(D5588))=0),AND(NOT(E5588="Unknown"),ISBLANK(J5588)),AND(NOT(O5588="Unknown"),ISBLANK(R5588))),"Missing Information", INDEX(Table15[Entire Service Line Classification], MATCH(SUMIFS(Table15[Unique ID],Table15[System-Owned Portion],E5588,Table15[If Material Anything Other than "Lead" in Column E,Was Material Ever Previously Lead?],G5588,Table15[Customer-Owned Portion],O5588),Table15[Unique ID],0),0)))</f>
        <v/>
      </c>
      <c r="X5588"/>
    </row>
    <row r="5589" spans="2:24" x14ac:dyDescent="0.25">
      <c r="B5589" s="146"/>
      <c r="C5589" s="31"/>
      <c r="D5589" s="31"/>
      <c r="E5589" s="44"/>
      <c r="F5589" s="43"/>
      <c r="G5589" s="84"/>
      <c r="H5589" s="31"/>
      <c r="I5589" s="205"/>
      <c r="J5589" s="84"/>
      <c r="K5589" s="31"/>
      <c r="L5589" s="31"/>
      <c r="M5589" s="169"/>
      <c r="N5589" s="148"/>
      <c r="O5589" s="106"/>
      <c r="P5589" s="43"/>
      <c r="Q5589" s="205"/>
      <c r="R5589" s="84"/>
      <c r="S5589" s="31"/>
      <c r="T5589" s="31"/>
      <c r="U5589" s="169"/>
      <c r="V5589" s="150"/>
      <c r="W5589" s="141" t="str" cm="1">
        <f t="array" ref="W5589">IF(SUM(LEN(B5589:V5589))=0,"",IF(OR(OR(ISBLANK(F5589),SUM(LEN(C5589),LEN(D5589))=0),AND(NOT(E5589="Unknown"),ISBLANK(J5589)),AND(NOT(O5589="Unknown"),ISBLANK(R5589))),"Missing Information", INDEX(Table15[Entire Service Line Classification], MATCH(SUMIFS(Table15[Unique ID],Table15[System-Owned Portion],E5589,Table15[If Material Anything Other than "Lead" in Column E,Was Material Ever Previously Lead?],G5589,Table15[Customer-Owned Portion],O5589),Table15[Unique ID],0),0)))</f>
        <v/>
      </c>
      <c r="X5589"/>
    </row>
    <row r="5590" spans="2:24" x14ac:dyDescent="0.25">
      <c r="B5590" s="146"/>
      <c r="C5590" s="31"/>
      <c r="D5590" s="31"/>
      <c r="E5590" s="44"/>
      <c r="F5590" s="43"/>
      <c r="G5590" s="84"/>
      <c r="H5590" s="31"/>
      <c r="I5590" s="205"/>
      <c r="J5590" s="84"/>
      <c r="K5590" s="31"/>
      <c r="L5590" s="31"/>
      <c r="M5590" s="169"/>
      <c r="N5590" s="148"/>
      <c r="O5590" s="106"/>
      <c r="P5590" s="43"/>
      <c r="Q5590" s="205"/>
      <c r="R5590" s="84"/>
      <c r="S5590" s="31"/>
      <c r="T5590" s="31"/>
      <c r="U5590" s="169"/>
      <c r="V5590" s="150"/>
      <c r="W5590" s="141" t="str" cm="1">
        <f t="array" ref="W5590">IF(SUM(LEN(B5590:V5590))=0,"",IF(OR(OR(ISBLANK(F5590),SUM(LEN(C5590),LEN(D5590))=0),AND(NOT(E5590="Unknown"),ISBLANK(J5590)),AND(NOT(O5590="Unknown"),ISBLANK(R5590))),"Missing Information", INDEX(Table15[Entire Service Line Classification], MATCH(SUMIFS(Table15[Unique ID],Table15[System-Owned Portion],E5590,Table15[If Material Anything Other than "Lead" in Column E,Was Material Ever Previously Lead?],G5590,Table15[Customer-Owned Portion],O5590),Table15[Unique ID],0),0)))</f>
        <v/>
      </c>
      <c r="X5590"/>
    </row>
    <row r="5591" spans="2:24" x14ac:dyDescent="0.25">
      <c r="B5591" s="146"/>
      <c r="C5591" s="31"/>
      <c r="D5591" s="31"/>
      <c r="E5591" s="44"/>
      <c r="F5591" s="43"/>
      <c r="G5591" s="84"/>
      <c r="H5591" s="31"/>
      <c r="I5591" s="205"/>
      <c r="J5591" s="84"/>
      <c r="K5591" s="31"/>
      <c r="L5591" s="31"/>
      <c r="M5591" s="169"/>
      <c r="N5591" s="148"/>
      <c r="O5591" s="106"/>
      <c r="P5591" s="43"/>
      <c r="Q5591" s="205"/>
      <c r="R5591" s="84"/>
      <c r="S5591" s="31"/>
      <c r="T5591" s="31"/>
      <c r="U5591" s="169"/>
      <c r="V5591" s="150"/>
      <c r="W5591" s="141" t="str" cm="1">
        <f t="array" ref="W5591">IF(SUM(LEN(B5591:V5591))=0,"",IF(OR(OR(ISBLANK(F5591),SUM(LEN(C5591),LEN(D5591))=0),AND(NOT(E5591="Unknown"),ISBLANK(J5591)),AND(NOT(O5591="Unknown"),ISBLANK(R5591))),"Missing Information", INDEX(Table15[Entire Service Line Classification], MATCH(SUMIFS(Table15[Unique ID],Table15[System-Owned Portion],E5591,Table15[If Material Anything Other than "Lead" in Column E,Was Material Ever Previously Lead?],G5591,Table15[Customer-Owned Portion],O5591),Table15[Unique ID],0),0)))</f>
        <v/>
      </c>
      <c r="X5591"/>
    </row>
    <row r="5592" spans="2:24" x14ac:dyDescent="0.25">
      <c r="B5592" s="146"/>
      <c r="C5592" s="31"/>
      <c r="D5592" s="31"/>
      <c r="E5592" s="44"/>
      <c r="F5592" s="43"/>
      <c r="G5592" s="84"/>
      <c r="H5592" s="31"/>
      <c r="I5592" s="205"/>
      <c r="J5592" s="84"/>
      <c r="K5592" s="31"/>
      <c r="L5592" s="31"/>
      <c r="M5592" s="169"/>
      <c r="N5592" s="148"/>
      <c r="O5592" s="106"/>
      <c r="P5592" s="43"/>
      <c r="Q5592" s="205"/>
      <c r="R5592" s="84"/>
      <c r="S5592" s="31"/>
      <c r="T5592" s="31"/>
      <c r="U5592" s="169"/>
      <c r="V5592" s="150"/>
      <c r="W5592" s="141" t="str" cm="1">
        <f t="array" ref="W5592">IF(SUM(LEN(B5592:V5592))=0,"",IF(OR(OR(ISBLANK(F5592),SUM(LEN(C5592),LEN(D5592))=0),AND(NOT(E5592="Unknown"),ISBLANK(J5592)),AND(NOT(O5592="Unknown"),ISBLANK(R5592))),"Missing Information", INDEX(Table15[Entire Service Line Classification], MATCH(SUMIFS(Table15[Unique ID],Table15[System-Owned Portion],E5592,Table15[If Material Anything Other than "Lead" in Column E,Was Material Ever Previously Lead?],G5592,Table15[Customer-Owned Portion],O5592),Table15[Unique ID],0),0)))</f>
        <v/>
      </c>
      <c r="X5592"/>
    </row>
    <row r="5593" spans="2:24" x14ac:dyDescent="0.25">
      <c r="B5593" s="146"/>
      <c r="C5593" s="31"/>
      <c r="D5593" s="31"/>
      <c r="E5593" s="44"/>
      <c r="F5593" s="43"/>
      <c r="G5593" s="84"/>
      <c r="H5593" s="31"/>
      <c r="I5593" s="205"/>
      <c r="J5593" s="84"/>
      <c r="K5593" s="31"/>
      <c r="L5593" s="31"/>
      <c r="M5593" s="169"/>
      <c r="N5593" s="148"/>
      <c r="O5593" s="106"/>
      <c r="P5593" s="43"/>
      <c r="Q5593" s="205"/>
      <c r="R5593" s="84"/>
      <c r="S5593" s="31"/>
      <c r="T5593" s="31"/>
      <c r="U5593" s="169"/>
      <c r="V5593" s="150"/>
      <c r="W5593" s="141" t="str" cm="1">
        <f t="array" ref="W5593">IF(SUM(LEN(B5593:V5593))=0,"",IF(OR(OR(ISBLANK(F5593),SUM(LEN(C5593),LEN(D5593))=0),AND(NOT(E5593="Unknown"),ISBLANK(J5593)),AND(NOT(O5593="Unknown"),ISBLANK(R5593))),"Missing Information", INDEX(Table15[Entire Service Line Classification], MATCH(SUMIFS(Table15[Unique ID],Table15[System-Owned Portion],E5593,Table15[If Material Anything Other than "Lead" in Column E,Was Material Ever Previously Lead?],G5593,Table15[Customer-Owned Portion],O5593),Table15[Unique ID],0),0)))</f>
        <v/>
      </c>
      <c r="X5593"/>
    </row>
    <row r="5594" spans="2:24" x14ac:dyDescent="0.25">
      <c r="B5594" s="146"/>
      <c r="C5594" s="31"/>
      <c r="D5594" s="31"/>
      <c r="E5594" s="44"/>
      <c r="F5594" s="43"/>
      <c r="G5594" s="84"/>
      <c r="H5594" s="31"/>
      <c r="I5594" s="205"/>
      <c r="J5594" s="84"/>
      <c r="K5594" s="31"/>
      <c r="L5594" s="31"/>
      <c r="M5594" s="169"/>
      <c r="N5594" s="148"/>
      <c r="O5594" s="106"/>
      <c r="P5594" s="43"/>
      <c r="Q5594" s="205"/>
      <c r="R5594" s="84"/>
      <c r="S5594" s="31"/>
      <c r="T5594" s="31"/>
      <c r="U5594" s="169"/>
      <c r="V5594" s="150"/>
      <c r="W5594" s="141" t="str" cm="1">
        <f t="array" ref="W5594">IF(SUM(LEN(B5594:V5594))=0,"",IF(OR(OR(ISBLANK(F5594),SUM(LEN(C5594),LEN(D5594))=0),AND(NOT(E5594="Unknown"),ISBLANK(J5594)),AND(NOT(O5594="Unknown"),ISBLANK(R5594))),"Missing Information", INDEX(Table15[Entire Service Line Classification], MATCH(SUMIFS(Table15[Unique ID],Table15[System-Owned Portion],E5594,Table15[If Material Anything Other than "Lead" in Column E,Was Material Ever Previously Lead?],G5594,Table15[Customer-Owned Portion],O5594),Table15[Unique ID],0),0)))</f>
        <v/>
      </c>
      <c r="X5594"/>
    </row>
    <row r="5595" spans="2:24" x14ac:dyDescent="0.25">
      <c r="B5595" s="146"/>
      <c r="C5595" s="31"/>
      <c r="D5595" s="31"/>
      <c r="E5595" s="44"/>
      <c r="F5595" s="43"/>
      <c r="G5595" s="84"/>
      <c r="H5595" s="31"/>
      <c r="I5595" s="205"/>
      <c r="J5595" s="84"/>
      <c r="K5595" s="31"/>
      <c r="L5595" s="31"/>
      <c r="M5595" s="169"/>
      <c r="N5595" s="148"/>
      <c r="O5595" s="106"/>
      <c r="P5595" s="43"/>
      <c r="Q5595" s="205"/>
      <c r="R5595" s="84"/>
      <c r="S5595" s="31"/>
      <c r="T5595" s="31"/>
      <c r="U5595" s="169"/>
      <c r="V5595" s="150"/>
      <c r="W5595" s="141" t="str" cm="1">
        <f t="array" ref="W5595">IF(SUM(LEN(B5595:V5595))=0,"",IF(OR(OR(ISBLANK(F5595),SUM(LEN(C5595),LEN(D5595))=0),AND(NOT(E5595="Unknown"),ISBLANK(J5595)),AND(NOT(O5595="Unknown"),ISBLANK(R5595))),"Missing Information", INDEX(Table15[Entire Service Line Classification], MATCH(SUMIFS(Table15[Unique ID],Table15[System-Owned Portion],E5595,Table15[If Material Anything Other than "Lead" in Column E,Was Material Ever Previously Lead?],G5595,Table15[Customer-Owned Portion],O5595),Table15[Unique ID],0),0)))</f>
        <v/>
      </c>
      <c r="X5595"/>
    </row>
    <row r="5596" spans="2:24" x14ac:dyDescent="0.25">
      <c r="B5596" s="146"/>
      <c r="C5596" s="31"/>
      <c r="D5596" s="31"/>
      <c r="E5596" s="44"/>
      <c r="F5596" s="43"/>
      <c r="G5596" s="84"/>
      <c r="H5596" s="31"/>
      <c r="I5596" s="205"/>
      <c r="J5596" s="84"/>
      <c r="K5596" s="31"/>
      <c r="L5596" s="31"/>
      <c r="M5596" s="169"/>
      <c r="N5596" s="148"/>
      <c r="O5596" s="106"/>
      <c r="P5596" s="43"/>
      <c r="Q5596" s="205"/>
      <c r="R5596" s="84"/>
      <c r="S5596" s="31"/>
      <c r="T5596" s="31"/>
      <c r="U5596" s="169"/>
      <c r="V5596" s="150"/>
      <c r="W5596" s="141" t="str" cm="1">
        <f t="array" ref="W5596">IF(SUM(LEN(B5596:V5596))=0,"",IF(OR(OR(ISBLANK(F5596),SUM(LEN(C5596),LEN(D5596))=0),AND(NOT(E5596="Unknown"),ISBLANK(J5596)),AND(NOT(O5596="Unknown"),ISBLANK(R5596))),"Missing Information", INDEX(Table15[Entire Service Line Classification], MATCH(SUMIFS(Table15[Unique ID],Table15[System-Owned Portion],E5596,Table15[If Material Anything Other than "Lead" in Column E,Was Material Ever Previously Lead?],G5596,Table15[Customer-Owned Portion],O5596),Table15[Unique ID],0),0)))</f>
        <v/>
      </c>
      <c r="X5596"/>
    </row>
    <row r="5597" spans="2:24" x14ac:dyDescent="0.25">
      <c r="B5597" s="146"/>
      <c r="C5597" s="31"/>
      <c r="D5597" s="31"/>
      <c r="E5597" s="44"/>
      <c r="F5597" s="43"/>
      <c r="G5597" s="84"/>
      <c r="H5597" s="31"/>
      <c r="I5597" s="205"/>
      <c r="J5597" s="84"/>
      <c r="K5597" s="31"/>
      <c r="L5597" s="31"/>
      <c r="M5597" s="169"/>
      <c r="N5597" s="148"/>
      <c r="O5597" s="106"/>
      <c r="P5597" s="43"/>
      <c r="Q5597" s="205"/>
      <c r="R5597" s="84"/>
      <c r="S5597" s="31"/>
      <c r="T5597" s="31"/>
      <c r="U5597" s="169"/>
      <c r="V5597" s="150"/>
      <c r="W5597" s="141" t="str" cm="1">
        <f t="array" ref="W5597">IF(SUM(LEN(B5597:V5597))=0,"",IF(OR(OR(ISBLANK(F5597),SUM(LEN(C5597),LEN(D5597))=0),AND(NOT(E5597="Unknown"),ISBLANK(J5597)),AND(NOT(O5597="Unknown"),ISBLANK(R5597))),"Missing Information", INDEX(Table15[Entire Service Line Classification], MATCH(SUMIFS(Table15[Unique ID],Table15[System-Owned Portion],E5597,Table15[If Material Anything Other than "Lead" in Column E,Was Material Ever Previously Lead?],G5597,Table15[Customer-Owned Portion],O5597),Table15[Unique ID],0),0)))</f>
        <v/>
      </c>
      <c r="X5597"/>
    </row>
    <row r="5598" spans="2:24" x14ac:dyDescent="0.25">
      <c r="B5598" s="146"/>
      <c r="C5598" s="31"/>
      <c r="D5598" s="31"/>
      <c r="E5598" s="44"/>
      <c r="F5598" s="43"/>
      <c r="G5598" s="84"/>
      <c r="H5598" s="31"/>
      <c r="I5598" s="205"/>
      <c r="J5598" s="84"/>
      <c r="K5598" s="31"/>
      <c r="L5598" s="31"/>
      <c r="M5598" s="169"/>
      <c r="N5598" s="148"/>
      <c r="O5598" s="106"/>
      <c r="P5598" s="43"/>
      <c r="Q5598" s="205"/>
      <c r="R5598" s="84"/>
      <c r="S5598" s="31"/>
      <c r="T5598" s="31"/>
      <c r="U5598" s="169"/>
      <c r="V5598" s="150"/>
      <c r="W5598" s="141" t="str" cm="1">
        <f t="array" ref="W5598">IF(SUM(LEN(B5598:V5598))=0,"",IF(OR(OR(ISBLANK(F5598),SUM(LEN(C5598),LEN(D5598))=0),AND(NOT(E5598="Unknown"),ISBLANK(J5598)),AND(NOT(O5598="Unknown"),ISBLANK(R5598))),"Missing Information", INDEX(Table15[Entire Service Line Classification], MATCH(SUMIFS(Table15[Unique ID],Table15[System-Owned Portion],E5598,Table15[If Material Anything Other than "Lead" in Column E,Was Material Ever Previously Lead?],G5598,Table15[Customer-Owned Portion],O5598),Table15[Unique ID],0),0)))</f>
        <v/>
      </c>
      <c r="X5598"/>
    </row>
    <row r="5599" spans="2:24" x14ac:dyDescent="0.25">
      <c r="B5599" s="146"/>
      <c r="C5599" s="31"/>
      <c r="D5599" s="31"/>
      <c r="E5599" s="44"/>
      <c r="F5599" s="43"/>
      <c r="G5599" s="84"/>
      <c r="H5599" s="31"/>
      <c r="I5599" s="205"/>
      <c r="J5599" s="84"/>
      <c r="K5599" s="31"/>
      <c r="L5599" s="31"/>
      <c r="M5599" s="169"/>
      <c r="N5599" s="148"/>
      <c r="O5599" s="106"/>
      <c r="P5599" s="43"/>
      <c r="Q5599" s="205"/>
      <c r="R5599" s="84"/>
      <c r="S5599" s="31"/>
      <c r="T5599" s="31"/>
      <c r="U5599" s="169"/>
      <c r="V5599" s="150"/>
      <c r="W5599" s="141" t="str" cm="1">
        <f t="array" ref="W5599">IF(SUM(LEN(B5599:V5599))=0,"",IF(OR(OR(ISBLANK(F5599),SUM(LEN(C5599),LEN(D5599))=0),AND(NOT(E5599="Unknown"),ISBLANK(J5599)),AND(NOT(O5599="Unknown"),ISBLANK(R5599))),"Missing Information", INDEX(Table15[Entire Service Line Classification], MATCH(SUMIFS(Table15[Unique ID],Table15[System-Owned Portion],E5599,Table15[If Material Anything Other than "Lead" in Column E,Was Material Ever Previously Lead?],G5599,Table15[Customer-Owned Portion],O5599),Table15[Unique ID],0),0)))</f>
        <v/>
      </c>
      <c r="X5599"/>
    </row>
    <row r="5600" spans="2:24" x14ac:dyDescent="0.25">
      <c r="B5600" s="146"/>
      <c r="C5600" s="31"/>
      <c r="D5600" s="31"/>
      <c r="E5600" s="44"/>
      <c r="F5600" s="43"/>
      <c r="G5600" s="84"/>
      <c r="H5600" s="31"/>
      <c r="I5600" s="205"/>
      <c r="J5600" s="84"/>
      <c r="K5600" s="31"/>
      <c r="L5600" s="31"/>
      <c r="M5600" s="169"/>
      <c r="N5600" s="148"/>
      <c r="O5600" s="106"/>
      <c r="P5600" s="43"/>
      <c r="Q5600" s="205"/>
      <c r="R5600" s="84"/>
      <c r="S5600" s="31"/>
      <c r="T5600" s="31"/>
      <c r="U5600" s="169"/>
      <c r="V5600" s="150"/>
      <c r="W5600" s="141" t="str" cm="1">
        <f t="array" ref="W5600">IF(SUM(LEN(B5600:V5600))=0,"",IF(OR(OR(ISBLANK(F5600),SUM(LEN(C5600),LEN(D5600))=0),AND(NOT(E5600="Unknown"),ISBLANK(J5600)),AND(NOT(O5600="Unknown"),ISBLANK(R5600))),"Missing Information", INDEX(Table15[Entire Service Line Classification], MATCH(SUMIFS(Table15[Unique ID],Table15[System-Owned Portion],E5600,Table15[If Material Anything Other than "Lead" in Column E,Was Material Ever Previously Lead?],G5600,Table15[Customer-Owned Portion],O5600),Table15[Unique ID],0),0)))</f>
        <v/>
      </c>
      <c r="X5600"/>
    </row>
    <row r="5601" spans="2:24" x14ac:dyDescent="0.25">
      <c r="B5601" s="146"/>
      <c r="C5601" s="31"/>
      <c r="D5601" s="31"/>
      <c r="E5601" s="44"/>
      <c r="F5601" s="43"/>
      <c r="G5601" s="84"/>
      <c r="H5601" s="31"/>
      <c r="I5601" s="205"/>
      <c r="J5601" s="84"/>
      <c r="K5601" s="31"/>
      <c r="L5601" s="31"/>
      <c r="M5601" s="169"/>
      <c r="N5601" s="148"/>
      <c r="O5601" s="106"/>
      <c r="P5601" s="43"/>
      <c r="Q5601" s="205"/>
      <c r="R5601" s="84"/>
      <c r="S5601" s="31"/>
      <c r="T5601" s="31"/>
      <c r="U5601" s="169"/>
      <c r="V5601" s="150"/>
      <c r="W5601" s="141" t="str" cm="1">
        <f t="array" ref="W5601">IF(SUM(LEN(B5601:V5601))=0,"",IF(OR(OR(ISBLANK(F5601),SUM(LEN(C5601),LEN(D5601))=0),AND(NOT(E5601="Unknown"),ISBLANK(J5601)),AND(NOT(O5601="Unknown"),ISBLANK(R5601))),"Missing Information", INDEX(Table15[Entire Service Line Classification], MATCH(SUMIFS(Table15[Unique ID],Table15[System-Owned Portion],E5601,Table15[If Material Anything Other than "Lead" in Column E,Was Material Ever Previously Lead?],G5601,Table15[Customer-Owned Portion],O5601),Table15[Unique ID],0),0)))</f>
        <v/>
      </c>
      <c r="X5601"/>
    </row>
    <row r="5602" spans="2:24" x14ac:dyDescent="0.25">
      <c r="B5602" s="146"/>
      <c r="C5602" s="31"/>
      <c r="D5602" s="31"/>
      <c r="E5602" s="44"/>
      <c r="F5602" s="43"/>
      <c r="G5602" s="84"/>
      <c r="H5602" s="31"/>
      <c r="I5602" s="205"/>
      <c r="J5602" s="84"/>
      <c r="K5602" s="31"/>
      <c r="L5602" s="31"/>
      <c r="M5602" s="169"/>
      <c r="N5602" s="148"/>
      <c r="O5602" s="106"/>
      <c r="P5602" s="43"/>
      <c r="Q5602" s="205"/>
      <c r="R5602" s="84"/>
      <c r="S5602" s="31"/>
      <c r="T5602" s="31"/>
      <c r="U5602" s="169"/>
      <c r="V5602" s="150"/>
      <c r="W5602" s="141" t="str" cm="1">
        <f t="array" ref="W5602">IF(SUM(LEN(B5602:V5602))=0,"",IF(OR(OR(ISBLANK(F5602),SUM(LEN(C5602),LEN(D5602))=0),AND(NOT(E5602="Unknown"),ISBLANK(J5602)),AND(NOT(O5602="Unknown"),ISBLANK(R5602))),"Missing Information", INDEX(Table15[Entire Service Line Classification], MATCH(SUMIFS(Table15[Unique ID],Table15[System-Owned Portion],E5602,Table15[If Material Anything Other than "Lead" in Column E,Was Material Ever Previously Lead?],G5602,Table15[Customer-Owned Portion],O5602),Table15[Unique ID],0),0)))</f>
        <v/>
      </c>
      <c r="X5602"/>
    </row>
    <row r="5603" spans="2:24" x14ac:dyDescent="0.25">
      <c r="B5603" s="146"/>
      <c r="C5603" s="31"/>
      <c r="D5603" s="31"/>
      <c r="E5603" s="44"/>
      <c r="F5603" s="43"/>
      <c r="G5603" s="84"/>
      <c r="H5603" s="31"/>
      <c r="I5603" s="205"/>
      <c r="J5603" s="84"/>
      <c r="K5603" s="31"/>
      <c r="L5603" s="31"/>
      <c r="M5603" s="169"/>
      <c r="N5603" s="148"/>
      <c r="O5603" s="106"/>
      <c r="P5603" s="43"/>
      <c r="Q5603" s="205"/>
      <c r="R5603" s="84"/>
      <c r="S5603" s="31"/>
      <c r="T5603" s="31"/>
      <c r="U5603" s="169"/>
      <c r="V5603" s="150"/>
      <c r="W5603" s="141" t="str" cm="1">
        <f t="array" ref="W5603">IF(SUM(LEN(B5603:V5603))=0,"",IF(OR(OR(ISBLANK(F5603),SUM(LEN(C5603),LEN(D5603))=0),AND(NOT(E5603="Unknown"),ISBLANK(J5603)),AND(NOT(O5603="Unknown"),ISBLANK(R5603))),"Missing Information", INDEX(Table15[Entire Service Line Classification], MATCH(SUMIFS(Table15[Unique ID],Table15[System-Owned Portion],E5603,Table15[If Material Anything Other than "Lead" in Column E,Was Material Ever Previously Lead?],G5603,Table15[Customer-Owned Portion],O5603),Table15[Unique ID],0),0)))</f>
        <v/>
      </c>
      <c r="X5603"/>
    </row>
    <row r="5604" spans="2:24" x14ac:dyDescent="0.25">
      <c r="B5604" s="146"/>
      <c r="C5604" s="31"/>
      <c r="D5604" s="31"/>
      <c r="E5604" s="44"/>
      <c r="F5604" s="43"/>
      <c r="G5604" s="84"/>
      <c r="H5604" s="31"/>
      <c r="I5604" s="205"/>
      <c r="J5604" s="84"/>
      <c r="K5604" s="31"/>
      <c r="L5604" s="31"/>
      <c r="M5604" s="169"/>
      <c r="N5604" s="148"/>
      <c r="O5604" s="106"/>
      <c r="P5604" s="43"/>
      <c r="Q5604" s="205"/>
      <c r="R5604" s="84"/>
      <c r="S5604" s="31"/>
      <c r="T5604" s="31"/>
      <c r="U5604" s="169"/>
      <c r="V5604" s="150"/>
      <c r="W5604" s="141" t="str" cm="1">
        <f t="array" ref="W5604">IF(SUM(LEN(B5604:V5604))=0,"",IF(OR(OR(ISBLANK(F5604),SUM(LEN(C5604),LEN(D5604))=0),AND(NOT(E5604="Unknown"),ISBLANK(J5604)),AND(NOT(O5604="Unknown"),ISBLANK(R5604))),"Missing Information", INDEX(Table15[Entire Service Line Classification], MATCH(SUMIFS(Table15[Unique ID],Table15[System-Owned Portion],E5604,Table15[If Material Anything Other than "Lead" in Column E,Was Material Ever Previously Lead?],G5604,Table15[Customer-Owned Portion],O5604),Table15[Unique ID],0),0)))</f>
        <v/>
      </c>
      <c r="X5604"/>
    </row>
    <row r="5605" spans="2:24" x14ac:dyDescent="0.25">
      <c r="B5605" s="146"/>
      <c r="C5605" s="31"/>
      <c r="D5605" s="31"/>
      <c r="E5605" s="44"/>
      <c r="F5605" s="43"/>
      <c r="G5605" s="84"/>
      <c r="H5605" s="31"/>
      <c r="I5605" s="205"/>
      <c r="J5605" s="84"/>
      <c r="K5605" s="31"/>
      <c r="L5605" s="31"/>
      <c r="M5605" s="169"/>
      <c r="N5605" s="148"/>
      <c r="O5605" s="106"/>
      <c r="P5605" s="43"/>
      <c r="Q5605" s="205"/>
      <c r="R5605" s="84"/>
      <c r="S5605" s="31"/>
      <c r="T5605" s="31"/>
      <c r="U5605" s="169"/>
      <c r="V5605" s="150"/>
      <c r="W5605" s="141" t="str" cm="1">
        <f t="array" ref="W5605">IF(SUM(LEN(B5605:V5605))=0,"",IF(OR(OR(ISBLANK(F5605),SUM(LEN(C5605),LEN(D5605))=0),AND(NOT(E5605="Unknown"),ISBLANK(J5605)),AND(NOT(O5605="Unknown"),ISBLANK(R5605))),"Missing Information", INDEX(Table15[Entire Service Line Classification], MATCH(SUMIFS(Table15[Unique ID],Table15[System-Owned Portion],E5605,Table15[If Material Anything Other than "Lead" in Column E,Was Material Ever Previously Lead?],G5605,Table15[Customer-Owned Portion],O5605),Table15[Unique ID],0),0)))</f>
        <v/>
      </c>
      <c r="X5605"/>
    </row>
    <row r="5606" spans="2:24" x14ac:dyDescent="0.25">
      <c r="B5606" s="146"/>
      <c r="C5606" s="31"/>
      <c r="D5606" s="31"/>
      <c r="E5606" s="44"/>
      <c r="F5606" s="43"/>
      <c r="G5606" s="84"/>
      <c r="H5606" s="31"/>
      <c r="I5606" s="205"/>
      <c r="J5606" s="84"/>
      <c r="K5606" s="31"/>
      <c r="L5606" s="31"/>
      <c r="M5606" s="169"/>
      <c r="N5606" s="148"/>
      <c r="O5606" s="106"/>
      <c r="P5606" s="43"/>
      <c r="Q5606" s="205"/>
      <c r="R5606" s="84"/>
      <c r="S5606" s="31"/>
      <c r="T5606" s="31"/>
      <c r="U5606" s="169"/>
      <c r="V5606" s="150"/>
      <c r="W5606" s="141" t="str" cm="1">
        <f t="array" ref="W5606">IF(SUM(LEN(B5606:V5606))=0,"",IF(OR(OR(ISBLANK(F5606),SUM(LEN(C5606),LEN(D5606))=0),AND(NOT(E5606="Unknown"),ISBLANK(J5606)),AND(NOT(O5606="Unknown"),ISBLANK(R5606))),"Missing Information", INDEX(Table15[Entire Service Line Classification], MATCH(SUMIFS(Table15[Unique ID],Table15[System-Owned Portion],E5606,Table15[If Material Anything Other than "Lead" in Column E,Was Material Ever Previously Lead?],G5606,Table15[Customer-Owned Portion],O5606),Table15[Unique ID],0),0)))</f>
        <v/>
      </c>
      <c r="X5606"/>
    </row>
    <row r="5607" spans="2:24" x14ac:dyDescent="0.25">
      <c r="B5607" s="146"/>
      <c r="C5607" s="31"/>
      <c r="D5607" s="31"/>
      <c r="E5607" s="44"/>
      <c r="F5607" s="43"/>
      <c r="G5607" s="84"/>
      <c r="H5607" s="31"/>
      <c r="I5607" s="205"/>
      <c r="J5607" s="84"/>
      <c r="K5607" s="31"/>
      <c r="L5607" s="31"/>
      <c r="M5607" s="169"/>
      <c r="N5607" s="148"/>
      <c r="O5607" s="106"/>
      <c r="P5607" s="43"/>
      <c r="Q5607" s="205"/>
      <c r="R5607" s="84"/>
      <c r="S5607" s="31"/>
      <c r="T5607" s="31"/>
      <c r="U5607" s="169"/>
      <c r="V5607" s="150"/>
      <c r="W5607" s="141" t="str" cm="1">
        <f t="array" ref="W5607">IF(SUM(LEN(B5607:V5607))=0,"",IF(OR(OR(ISBLANK(F5607),SUM(LEN(C5607),LEN(D5607))=0),AND(NOT(E5607="Unknown"),ISBLANK(J5607)),AND(NOT(O5607="Unknown"),ISBLANK(R5607))),"Missing Information", INDEX(Table15[Entire Service Line Classification], MATCH(SUMIFS(Table15[Unique ID],Table15[System-Owned Portion],E5607,Table15[If Material Anything Other than "Lead" in Column E,Was Material Ever Previously Lead?],G5607,Table15[Customer-Owned Portion],O5607),Table15[Unique ID],0),0)))</f>
        <v/>
      </c>
      <c r="X5607"/>
    </row>
    <row r="5608" spans="2:24" x14ac:dyDescent="0.25">
      <c r="B5608" s="146"/>
      <c r="C5608" s="31"/>
      <c r="D5608" s="31"/>
      <c r="E5608" s="44"/>
      <c r="F5608" s="43"/>
      <c r="G5608" s="84"/>
      <c r="H5608" s="31"/>
      <c r="I5608" s="205"/>
      <c r="J5608" s="84"/>
      <c r="K5608" s="31"/>
      <c r="L5608" s="31"/>
      <c r="M5608" s="169"/>
      <c r="N5608" s="148"/>
      <c r="O5608" s="106"/>
      <c r="P5608" s="43"/>
      <c r="Q5608" s="205"/>
      <c r="R5608" s="84"/>
      <c r="S5608" s="31"/>
      <c r="T5608" s="31"/>
      <c r="U5608" s="169"/>
      <c r="V5608" s="150"/>
      <c r="W5608" s="141" t="str" cm="1">
        <f t="array" ref="W5608">IF(SUM(LEN(B5608:V5608))=0,"",IF(OR(OR(ISBLANK(F5608),SUM(LEN(C5608),LEN(D5608))=0),AND(NOT(E5608="Unknown"),ISBLANK(J5608)),AND(NOT(O5608="Unknown"),ISBLANK(R5608))),"Missing Information", INDEX(Table15[Entire Service Line Classification], MATCH(SUMIFS(Table15[Unique ID],Table15[System-Owned Portion],E5608,Table15[If Material Anything Other than "Lead" in Column E,Was Material Ever Previously Lead?],G5608,Table15[Customer-Owned Portion],O5608),Table15[Unique ID],0),0)))</f>
        <v/>
      </c>
      <c r="X5608"/>
    </row>
    <row r="5609" spans="2:24" x14ac:dyDescent="0.25">
      <c r="B5609" s="146"/>
      <c r="C5609" s="31"/>
      <c r="D5609" s="31"/>
      <c r="E5609" s="44"/>
      <c r="F5609" s="43"/>
      <c r="G5609" s="84"/>
      <c r="H5609" s="31"/>
      <c r="I5609" s="205"/>
      <c r="J5609" s="84"/>
      <c r="K5609" s="31"/>
      <c r="L5609" s="31"/>
      <c r="M5609" s="169"/>
      <c r="N5609" s="148"/>
      <c r="O5609" s="106"/>
      <c r="P5609" s="43"/>
      <c r="Q5609" s="205"/>
      <c r="R5609" s="84"/>
      <c r="S5609" s="31"/>
      <c r="T5609" s="31"/>
      <c r="U5609" s="169"/>
      <c r="V5609" s="150"/>
      <c r="W5609" s="141" t="str" cm="1">
        <f t="array" ref="W5609">IF(SUM(LEN(B5609:V5609))=0,"",IF(OR(OR(ISBLANK(F5609),SUM(LEN(C5609),LEN(D5609))=0),AND(NOT(E5609="Unknown"),ISBLANK(J5609)),AND(NOT(O5609="Unknown"),ISBLANK(R5609))),"Missing Information", INDEX(Table15[Entire Service Line Classification], MATCH(SUMIFS(Table15[Unique ID],Table15[System-Owned Portion],E5609,Table15[If Material Anything Other than "Lead" in Column E,Was Material Ever Previously Lead?],G5609,Table15[Customer-Owned Portion],O5609),Table15[Unique ID],0),0)))</f>
        <v/>
      </c>
      <c r="X5609"/>
    </row>
    <row r="5610" spans="2:24" x14ac:dyDescent="0.25">
      <c r="B5610" s="146"/>
      <c r="C5610" s="31"/>
      <c r="D5610" s="31"/>
      <c r="E5610" s="44"/>
      <c r="F5610" s="43"/>
      <c r="G5610" s="84"/>
      <c r="H5610" s="31"/>
      <c r="I5610" s="205"/>
      <c r="J5610" s="84"/>
      <c r="K5610" s="31"/>
      <c r="L5610" s="31"/>
      <c r="M5610" s="169"/>
      <c r="N5610" s="148"/>
      <c r="O5610" s="106"/>
      <c r="P5610" s="43"/>
      <c r="Q5610" s="205"/>
      <c r="R5610" s="84"/>
      <c r="S5610" s="31"/>
      <c r="T5610" s="31"/>
      <c r="U5610" s="169"/>
      <c r="V5610" s="150"/>
      <c r="W5610" s="141" t="str" cm="1">
        <f t="array" ref="W5610">IF(SUM(LEN(B5610:V5610))=0,"",IF(OR(OR(ISBLANK(F5610),SUM(LEN(C5610),LEN(D5610))=0),AND(NOT(E5610="Unknown"),ISBLANK(J5610)),AND(NOT(O5610="Unknown"),ISBLANK(R5610))),"Missing Information", INDEX(Table15[Entire Service Line Classification], MATCH(SUMIFS(Table15[Unique ID],Table15[System-Owned Portion],E5610,Table15[If Material Anything Other than "Lead" in Column E,Was Material Ever Previously Lead?],G5610,Table15[Customer-Owned Portion],O5610),Table15[Unique ID],0),0)))</f>
        <v/>
      </c>
      <c r="X5610"/>
    </row>
    <row r="5611" spans="2:24" x14ac:dyDescent="0.25">
      <c r="B5611" s="146"/>
      <c r="C5611" s="31"/>
      <c r="D5611" s="31"/>
      <c r="E5611" s="44"/>
      <c r="F5611" s="43"/>
      <c r="G5611" s="84"/>
      <c r="H5611" s="31"/>
      <c r="I5611" s="205"/>
      <c r="J5611" s="84"/>
      <c r="K5611" s="31"/>
      <c r="L5611" s="31"/>
      <c r="M5611" s="169"/>
      <c r="N5611" s="148"/>
      <c r="O5611" s="106"/>
      <c r="P5611" s="43"/>
      <c r="Q5611" s="205"/>
      <c r="R5611" s="84"/>
      <c r="S5611" s="31"/>
      <c r="T5611" s="31"/>
      <c r="U5611" s="169"/>
      <c r="V5611" s="150"/>
      <c r="W5611" s="141" t="str" cm="1">
        <f t="array" ref="W5611">IF(SUM(LEN(B5611:V5611))=0,"",IF(OR(OR(ISBLANK(F5611),SUM(LEN(C5611),LEN(D5611))=0),AND(NOT(E5611="Unknown"),ISBLANK(J5611)),AND(NOT(O5611="Unknown"),ISBLANK(R5611))),"Missing Information", INDEX(Table15[Entire Service Line Classification], MATCH(SUMIFS(Table15[Unique ID],Table15[System-Owned Portion],E5611,Table15[If Material Anything Other than "Lead" in Column E,Was Material Ever Previously Lead?],G5611,Table15[Customer-Owned Portion],O5611),Table15[Unique ID],0),0)))</f>
        <v/>
      </c>
      <c r="X5611"/>
    </row>
    <row r="5612" spans="2:24" x14ac:dyDescent="0.25">
      <c r="B5612" s="146"/>
      <c r="C5612" s="31"/>
      <c r="D5612" s="31"/>
      <c r="E5612" s="44"/>
      <c r="F5612" s="43"/>
      <c r="G5612" s="84"/>
      <c r="H5612" s="31"/>
      <c r="I5612" s="205"/>
      <c r="J5612" s="84"/>
      <c r="K5612" s="31"/>
      <c r="L5612" s="31"/>
      <c r="M5612" s="169"/>
      <c r="N5612" s="148"/>
      <c r="O5612" s="106"/>
      <c r="P5612" s="43"/>
      <c r="Q5612" s="205"/>
      <c r="R5612" s="84"/>
      <c r="S5612" s="31"/>
      <c r="T5612" s="31"/>
      <c r="U5612" s="169"/>
      <c r="V5612" s="150"/>
      <c r="W5612" s="141" t="str" cm="1">
        <f t="array" ref="W5612">IF(SUM(LEN(B5612:V5612))=0,"",IF(OR(OR(ISBLANK(F5612),SUM(LEN(C5612),LEN(D5612))=0),AND(NOT(E5612="Unknown"),ISBLANK(J5612)),AND(NOT(O5612="Unknown"),ISBLANK(R5612))),"Missing Information", INDEX(Table15[Entire Service Line Classification], MATCH(SUMIFS(Table15[Unique ID],Table15[System-Owned Portion],E5612,Table15[If Material Anything Other than "Lead" in Column E,Was Material Ever Previously Lead?],G5612,Table15[Customer-Owned Portion],O5612),Table15[Unique ID],0),0)))</f>
        <v/>
      </c>
      <c r="X5612"/>
    </row>
    <row r="5613" spans="2:24" x14ac:dyDescent="0.25">
      <c r="B5613" s="146"/>
      <c r="C5613" s="31"/>
      <c r="D5613" s="31"/>
      <c r="E5613" s="44"/>
      <c r="F5613" s="43"/>
      <c r="G5613" s="84"/>
      <c r="H5613" s="31"/>
      <c r="I5613" s="205"/>
      <c r="J5613" s="84"/>
      <c r="K5613" s="31"/>
      <c r="L5613" s="31"/>
      <c r="M5613" s="169"/>
      <c r="N5613" s="148"/>
      <c r="O5613" s="106"/>
      <c r="P5613" s="43"/>
      <c r="Q5613" s="205"/>
      <c r="R5613" s="84"/>
      <c r="S5613" s="31"/>
      <c r="T5613" s="31"/>
      <c r="U5613" s="169"/>
      <c r="V5613" s="150"/>
      <c r="W5613" s="141" t="str" cm="1">
        <f t="array" ref="W5613">IF(SUM(LEN(B5613:V5613))=0,"",IF(OR(OR(ISBLANK(F5613),SUM(LEN(C5613),LEN(D5613))=0),AND(NOT(E5613="Unknown"),ISBLANK(J5613)),AND(NOT(O5613="Unknown"),ISBLANK(R5613))),"Missing Information", INDEX(Table15[Entire Service Line Classification], MATCH(SUMIFS(Table15[Unique ID],Table15[System-Owned Portion],E5613,Table15[If Material Anything Other than "Lead" in Column E,Was Material Ever Previously Lead?],G5613,Table15[Customer-Owned Portion],O5613),Table15[Unique ID],0),0)))</f>
        <v/>
      </c>
      <c r="X5613"/>
    </row>
    <row r="5614" spans="2:24" x14ac:dyDescent="0.25">
      <c r="B5614" s="146"/>
      <c r="C5614" s="31"/>
      <c r="D5614" s="31"/>
      <c r="E5614" s="44"/>
      <c r="F5614" s="43"/>
      <c r="G5614" s="84"/>
      <c r="H5614" s="31"/>
      <c r="I5614" s="205"/>
      <c r="J5614" s="84"/>
      <c r="K5614" s="31"/>
      <c r="L5614" s="31"/>
      <c r="M5614" s="169"/>
      <c r="N5614" s="148"/>
      <c r="O5614" s="106"/>
      <c r="P5614" s="43"/>
      <c r="Q5614" s="205"/>
      <c r="R5614" s="84"/>
      <c r="S5614" s="31"/>
      <c r="T5614" s="31"/>
      <c r="U5614" s="169"/>
      <c r="V5614" s="150"/>
      <c r="W5614" s="141" t="str" cm="1">
        <f t="array" ref="W5614">IF(SUM(LEN(B5614:V5614))=0,"",IF(OR(OR(ISBLANK(F5614),SUM(LEN(C5614),LEN(D5614))=0),AND(NOT(E5614="Unknown"),ISBLANK(J5614)),AND(NOT(O5614="Unknown"),ISBLANK(R5614))),"Missing Information", INDEX(Table15[Entire Service Line Classification], MATCH(SUMIFS(Table15[Unique ID],Table15[System-Owned Portion],E5614,Table15[If Material Anything Other than "Lead" in Column E,Was Material Ever Previously Lead?],G5614,Table15[Customer-Owned Portion],O5614),Table15[Unique ID],0),0)))</f>
        <v/>
      </c>
      <c r="X5614"/>
    </row>
    <row r="5615" spans="2:24" x14ac:dyDescent="0.25">
      <c r="B5615" s="146"/>
      <c r="C5615" s="31"/>
      <c r="D5615" s="31"/>
      <c r="E5615" s="44"/>
      <c r="F5615" s="43"/>
      <c r="G5615" s="84"/>
      <c r="H5615" s="31"/>
      <c r="I5615" s="205"/>
      <c r="J5615" s="84"/>
      <c r="K5615" s="31"/>
      <c r="L5615" s="31"/>
      <c r="M5615" s="169"/>
      <c r="N5615" s="148"/>
      <c r="O5615" s="106"/>
      <c r="P5615" s="43"/>
      <c r="Q5615" s="205"/>
      <c r="R5615" s="84"/>
      <c r="S5615" s="31"/>
      <c r="T5615" s="31"/>
      <c r="U5615" s="169"/>
      <c r="V5615" s="150"/>
      <c r="W5615" s="141" t="str" cm="1">
        <f t="array" ref="W5615">IF(SUM(LEN(B5615:V5615))=0,"",IF(OR(OR(ISBLANK(F5615),SUM(LEN(C5615),LEN(D5615))=0),AND(NOT(E5615="Unknown"),ISBLANK(J5615)),AND(NOT(O5615="Unknown"),ISBLANK(R5615))),"Missing Information", INDEX(Table15[Entire Service Line Classification], MATCH(SUMIFS(Table15[Unique ID],Table15[System-Owned Portion],E5615,Table15[If Material Anything Other than "Lead" in Column E,Was Material Ever Previously Lead?],G5615,Table15[Customer-Owned Portion],O5615),Table15[Unique ID],0),0)))</f>
        <v/>
      </c>
      <c r="X5615"/>
    </row>
    <row r="5616" spans="2:24" x14ac:dyDescent="0.25">
      <c r="B5616" s="146"/>
      <c r="C5616" s="31"/>
      <c r="D5616" s="31"/>
      <c r="E5616" s="44"/>
      <c r="F5616" s="43"/>
      <c r="G5616" s="84"/>
      <c r="H5616" s="31"/>
      <c r="I5616" s="205"/>
      <c r="J5616" s="84"/>
      <c r="K5616" s="31"/>
      <c r="L5616" s="31"/>
      <c r="M5616" s="169"/>
      <c r="N5616" s="148"/>
      <c r="O5616" s="106"/>
      <c r="P5616" s="43"/>
      <c r="Q5616" s="205"/>
      <c r="R5616" s="84"/>
      <c r="S5616" s="31"/>
      <c r="T5616" s="31"/>
      <c r="U5616" s="169"/>
      <c r="V5616" s="150"/>
      <c r="W5616" s="141" t="str" cm="1">
        <f t="array" ref="W5616">IF(SUM(LEN(B5616:V5616))=0,"",IF(OR(OR(ISBLANK(F5616),SUM(LEN(C5616),LEN(D5616))=0),AND(NOT(E5616="Unknown"),ISBLANK(J5616)),AND(NOT(O5616="Unknown"),ISBLANK(R5616))),"Missing Information", INDEX(Table15[Entire Service Line Classification], MATCH(SUMIFS(Table15[Unique ID],Table15[System-Owned Portion],E5616,Table15[If Material Anything Other than "Lead" in Column E,Was Material Ever Previously Lead?],G5616,Table15[Customer-Owned Portion],O5616),Table15[Unique ID],0),0)))</f>
        <v/>
      </c>
      <c r="X5616"/>
    </row>
    <row r="5617" spans="2:24" x14ac:dyDescent="0.25">
      <c r="B5617" s="146"/>
      <c r="C5617" s="31"/>
      <c r="D5617" s="31"/>
      <c r="E5617" s="44"/>
      <c r="F5617" s="43"/>
      <c r="G5617" s="84"/>
      <c r="H5617" s="31"/>
      <c r="I5617" s="205"/>
      <c r="J5617" s="84"/>
      <c r="K5617" s="31"/>
      <c r="L5617" s="31"/>
      <c r="M5617" s="169"/>
      <c r="N5617" s="148"/>
      <c r="O5617" s="106"/>
      <c r="P5617" s="43"/>
      <c r="Q5617" s="205"/>
      <c r="R5617" s="84"/>
      <c r="S5617" s="31"/>
      <c r="T5617" s="31"/>
      <c r="U5617" s="169"/>
      <c r="V5617" s="150"/>
      <c r="W5617" s="141" t="str" cm="1">
        <f t="array" ref="W5617">IF(SUM(LEN(B5617:V5617))=0,"",IF(OR(OR(ISBLANK(F5617),SUM(LEN(C5617),LEN(D5617))=0),AND(NOT(E5617="Unknown"),ISBLANK(J5617)),AND(NOT(O5617="Unknown"),ISBLANK(R5617))),"Missing Information", INDEX(Table15[Entire Service Line Classification], MATCH(SUMIFS(Table15[Unique ID],Table15[System-Owned Portion],E5617,Table15[If Material Anything Other than "Lead" in Column E,Was Material Ever Previously Lead?],G5617,Table15[Customer-Owned Portion],O5617),Table15[Unique ID],0),0)))</f>
        <v/>
      </c>
      <c r="X5617"/>
    </row>
    <row r="5618" spans="2:24" x14ac:dyDescent="0.25">
      <c r="B5618" s="146"/>
      <c r="C5618" s="31"/>
      <c r="D5618" s="31"/>
      <c r="E5618" s="44"/>
      <c r="F5618" s="43"/>
      <c r="G5618" s="84"/>
      <c r="H5618" s="31"/>
      <c r="I5618" s="205"/>
      <c r="J5618" s="84"/>
      <c r="K5618" s="31"/>
      <c r="L5618" s="31"/>
      <c r="M5618" s="169"/>
      <c r="N5618" s="148"/>
      <c r="O5618" s="106"/>
      <c r="P5618" s="43"/>
      <c r="Q5618" s="205"/>
      <c r="R5618" s="84"/>
      <c r="S5618" s="31"/>
      <c r="T5618" s="31"/>
      <c r="U5618" s="169"/>
      <c r="V5618" s="150"/>
      <c r="W5618" s="141" t="str" cm="1">
        <f t="array" ref="W5618">IF(SUM(LEN(B5618:V5618))=0,"",IF(OR(OR(ISBLANK(F5618),SUM(LEN(C5618),LEN(D5618))=0),AND(NOT(E5618="Unknown"),ISBLANK(J5618)),AND(NOT(O5618="Unknown"),ISBLANK(R5618))),"Missing Information", INDEX(Table15[Entire Service Line Classification], MATCH(SUMIFS(Table15[Unique ID],Table15[System-Owned Portion],E5618,Table15[If Material Anything Other than "Lead" in Column E,Was Material Ever Previously Lead?],G5618,Table15[Customer-Owned Portion],O5618),Table15[Unique ID],0),0)))</f>
        <v/>
      </c>
      <c r="X5618"/>
    </row>
    <row r="5619" spans="2:24" x14ac:dyDescent="0.25">
      <c r="B5619" s="146"/>
      <c r="C5619" s="31"/>
      <c r="D5619" s="31"/>
      <c r="E5619" s="44"/>
      <c r="F5619" s="43"/>
      <c r="G5619" s="84"/>
      <c r="H5619" s="31"/>
      <c r="I5619" s="205"/>
      <c r="J5619" s="84"/>
      <c r="K5619" s="31"/>
      <c r="L5619" s="31"/>
      <c r="M5619" s="169"/>
      <c r="N5619" s="148"/>
      <c r="O5619" s="106"/>
      <c r="P5619" s="43"/>
      <c r="Q5619" s="205"/>
      <c r="R5619" s="84"/>
      <c r="S5619" s="31"/>
      <c r="T5619" s="31"/>
      <c r="U5619" s="169"/>
      <c r="V5619" s="150"/>
      <c r="W5619" s="141" t="str" cm="1">
        <f t="array" ref="W5619">IF(SUM(LEN(B5619:V5619))=0,"",IF(OR(OR(ISBLANK(F5619),SUM(LEN(C5619),LEN(D5619))=0),AND(NOT(E5619="Unknown"),ISBLANK(J5619)),AND(NOT(O5619="Unknown"),ISBLANK(R5619))),"Missing Information", INDEX(Table15[Entire Service Line Classification], MATCH(SUMIFS(Table15[Unique ID],Table15[System-Owned Portion],E5619,Table15[If Material Anything Other than "Lead" in Column E,Was Material Ever Previously Lead?],G5619,Table15[Customer-Owned Portion],O5619),Table15[Unique ID],0),0)))</f>
        <v/>
      </c>
      <c r="X5619"/>
    </row>
    <row r="5620" spans="2:24" x14ac:dyDescent="0.25">
      <c r="B5620" s="146"/>
      <c r="C5620" s="31"/>
      <c r="D5620" s="31"/>
      <c r="E5620" s="44"/>
      <c r="F5620" s="43"/>
      <c r="G5620" s="84"/>
      <c r="H5620" s="31"/>
      <c r="I5620" s="205"/>
      <c r="J5620" s="84"/>
      <c r="K5620" s="31"/>
      <c r="L5620" s="31"/>
      <c r="M5620" s="169"/>
      <c r="N5620" s="148"/>
      <c r="O5620" s="106"/>
      <c r="P5620" s="43"/>
      <c r="Q5620" s="205"/>
      <c r="R5620" s="84"/>
      <c r="S5620" s="31"/>
      <c r="T5620" s="31"/>
      <c r="U5620" s="169"/>
      <c r="V5620" s="150"/>
      <c r="W5620" s="141" t="str" cm="1">
        <f t="array" ref="W5620">IF(SUM(LEN(B5620:V5620))=0,"",IF(OR(OR(ISBLANK(F5620),SUM(LEN(C5620),LEN(D5620))=0),AND(NOT(E5620="Unknown"),ISBLANK(J5620)),AND(NOT(O5620="Unknown"),ISBLANK(R5620))),"Missing Information", INDEX(Table15[Entire Service Line Classification], MATCH(SUMIFS(Table15[Unique ID],Table15[System-Owned Portion],E5620,Table15[If Material Anything Other than "Lead" in Column E,Was Material Ever Previously Lead?],G5620,Table15[Customer-Owned Portion],O5620),Table15[Unique ID],0),0)))</f>
        <v/>
      </c>
      <c r="X5620"/>
    </row>
    <row r="5621" spans="2:24" x14ac:dyDescent="0.25">
      <c r="B5621" s="146"/>
      <c r="C5621" s="31"/>
      <c r="D5621" s="31"/>
      <c r="E5621" s="44"/>
      <c r="F5621" s="43"/>
      <c r="G5621" s="84"/>
      <c r="H5621" s="31"/>
      <c r="I5621" s="205"/>
      <c r="J5621" s="84"/>
      <c r="K5621" s="31"/>
      <c r="L5621" s="31"/>
      <c r="M5621" s="169"/>
      <c r="N5621" s="148"/>
      <c r="O5621" s="106"/>
      <c r="P5621" s="43"/>
      <c r="Q5621" s="205"/>
      <c r="R5621" s="84"/>
      <c r="S5621" s="31"/>
      <c r="T5621" s="31"/>
      <c r="U5621" s="169"/>
      <c r="V5621" s="150"/>
      <c r="W5621" s="141" t="str" cm="1">
        <f t="array" ref="W5621">IF(SUM(LEN(B5621:V5621))=0,"",IF(OR(OR(ISBLANK(F5621),SUM(LEN(C5621),LEN(D5621))=0),AND(NOT(E5621="Unknown"),ISBLANK(J5621)),AND(NOT(O5621="Unknown"),ISBLANK(R5621))),"Missing Information", INDEX(Table15[Entire Service Line Classification], MATCH(SUMIFS(Table15[Unique ID],Table15[System-Owned Portion],E5621,Table15[If Material Anything Other than "Lead" in Column E,Was Material Ever Previously Lead?],G5621,Table15[Customer-Owned Portion],O5621),Table15[Unique ID],0),0)))</f>
        <v/>
      </c>
      <c r="X5621"/>
    </row>
    <row r="5622" spans="2:24" x14ac:dyDescent="0.25">
      <c r="B5622" s="146"/>
      <c r="C5622" s="31"/>
      <c r="D5622" s="31"/>
      <c r="E5622" s="44"/>
      <c r="F5622" s="43"/>
      <c r="G5622" s="84"/>
      <c r="H5622" s="31"/>
      <c r="I5622" s="205"/>
      <c r="J5622" s="84"/>
      <c r="K5622" s="31"/>
      <c r="L5622" s="31"/>
      <c r="M5622" s="169"/>
      <c r="N5622" s="148"/>
      <c r="O5622" s="106"/>
      <c r="P5622" s="43"/>
      <c r="Q5622" s="205"/>
      <c r="R5622" s="84"/>
      <c r="S5622" s="31"/>
      <c r="T5622" s="31"/>
      <c r="U5622" s="169"/>
      <c r="V5622" s="150"/>
      <c r="W5622" s="141" t="str" cm="1">
        <f t="array" ref="W5622">IF(SUM(LEN(B5622:V5622))=0,"",IF(OR(OR(ISBLANK(F5622),SUM(LEN(C5622),LEN(D5622))=0),AND(NOT(E5622="Unknown"),ISBLANK(J5622)),AND(NOT(O5622="Unknown"),ISBLANK(R5622))),"Missing Information", INDEX(Table15[Entire Service Line Classification], MATCH(SUMIFS(Table15[Unique ID],Table15[System-Owned Portion],E5622,Table15[If Material Anything Other than "Lead" in Column E,Was Material Ever Previously Lead?],G5622,Table15[Customer-Owned Portion],O5622),Table15[Unique ID],0),0)))</f>
        <v/>
      </c>
      <c r="X5622"/>
    </row>
    <row r="5623" spans="2:24" x14ac:dyDescent="0.25">
      <c r="B5623" s="146"/>
      <c r="C5623" s="31"/>
      <c r="D5623" s="31"/>
      <c r="E5623" s="44"/>
      <c r="F5623" s="43"/>
      <c r="G5623" s="84"/>
      <c r="H5623" s="31"/>
      <c r="I5623" s="205"/>
      <c r="J5623" s="84"/>
      <c r="K5623" s="31"/>
      <c r="L5623" s="31"/>
      <c r="M5623" s="169"/>
      <c r="N5623" s="148"/>
      <c r="O5623" s="106"/>
      <c r="P5623" s="43"/>
      <c r="Q5623" s="205"/>
      <c r="R5623" s="84"/>
      <c r="S5623" s="31"/>
      <c r="T5623" s="31"/>
      <c r="U5623" s="169"/>
      <c r="V5623" s="150"/>
      <c r="W5623" s="141" t="str" cm="1">
        <f t="array" ref="W5623">IF(SUM(LEN(B5623:V5623))=0,"",IF(OR(OR(ISBLANK(F5623),SUM(LEN(C5623),LEN(D5623))=0),AND(NOT(E5623="Unknown"),ISBLANK(J5623)),AND(NOT(O5623="Unknown"),ISBLANK(R5623))),"Missing Information", INDEX(Table15[Entire Service Line Classification], MATCH(SUMIFS(Table15[Unique ID],Table15[System-Owned Portion],E5623,Table15[If Material Anything Other than "Lead" in Column E,Was Material Ever Previously Lead?],G5623,Table15[Customer-Owned Portion],O5623),Table15[Unique ID],0),0)))</f>
        <v/>
      </c>
      <c r="X5623"/>
    </row>
    <row r="5624" spans="2:24" x14ac:dyDescent="0.25">
      <c r="B5624" s="146"/>
      <c r="C5624" s="31"/>
      <c r="D5624" s="31"/>
      <c r="E5624" s="44"/>
      <c r="F5624" s="43"/>
      <c r="G5624" s="84"/>
      <c r="H5624" s="31"/>
      <c r="I5624" s="205"/>
      <c r="J5624" s="84"/>
      <c r="K5624" s="31"/>
      <c r="L5624" s="31"/>
      <c r="M5624" s="169"/>
      <c r="N5624" s="148"/>
      <c r="O5624" s="106"/>
      <c r="P5624" s="43"/>
      <c r="Q5624" s="205"/>
      <c r="R5624" s="84"/>
      <c r="S5624" s="31"/>
      <c r="T5624" s="31"/>
      <c r="U5624" s="169"/>
      <c r="V5624" s="150"/>
      <c r="W5624" s="141" t="str" cm="1">
        <f t="array" ref="W5624">IF(SUM(LEN(B5624:V5624))=0,"",IF(OR(OR(ISBLANK(F5624),SUM(LEN(C5624),LEN(D5624))=0),AND(NOT(E5624="Unknown"),ISBLANK(J5624)),AND(NOT(O5624="Unknown"),ISBLANK(R5624))),"Missing Information", INDEX(Table15[Entire Service Line Classification], MATCH(SUMIFS(Table15[Unique ID],Table15[System-Owned Portion],E5624,Table15[If Material Anything Other than "Lead" in Column E,Was Material Ever Previously Lead?],G5624,Table15[Customer-Owned Portion],O5624),Table15[Unique ID],0),0)))</f>
        <v/>
      </c>
      <c r="X5624"/>
    </row>
    <row r="5625" spans="2:24" x14ac:dyDescent="0.25">
      <c r="B5625" s="146"/>
      <c r="C5625" s="31"/>
      <c r="D5625" s="31"/>
      <c r="E5625" s="44"/>
      <c r="F5625" s="43"/>
      <c r="G5625" s="84"/>
      <c r="H5625" s="31"/>
      <c r="I5625" s="205"/>
      <c r="J5625" s="84"/>
      <c r="K5625" s="31"/>
      <c r="L5625" s="31"/>
      <c r="M5625" s="169"/>
      <c r="N5625" s="148"/>
      <c r="O5625" s="106"/>
      <c r="P5625" s="43"/>
      <c r="Q5625" s="205"/>
      <c r="R5625" s="84"/>
      <c r="S5625" s="31"/>
      <c r="T5625" s="31"/>
      <c r="U5625" s="169"/>
      <c r="V5625" s="150"/>
      <c r="W5625" s="141" t="str" cm="1">
        <f t="array" ref="W5625">IF(SUM(LEN(B5625:V5625))=0,"",IF(OR(OR(ISBLANK(F5625),SUM(LEN(C5625),LEN(D5625))=0),AND(NOT(E5625="Unknown"),ISBLANK(J5625)),AND(NOT(O5625="Unknown"),ISBLANK(R5625))),"Missing Information", INDEX(Table15[Entire Service Line Classification], MATCH(SUMIFS(Table15[Unique ID],Table15[System-Owned Portion],E5625,Table15[If Material Anything Other than "Lead" in Column E,Was Material Ever Previously Lead?],G5625,Table15[Customer-Owned Portion],O5625),Table15[Unique ID],0),0)))</f>
        <v/>
      </c>
      <c r="X5625"/>
    </row>
    <row r="5626" spans="2:24" x14ac:dyDescent="0.25">
      <c r="B5626" s="146"/>
      <c r="C5626" s="31"/>
      <c r="D5626" s="31"/>
      <c r="E5626" s="44"/>
      <c r="F5626" s="43"/>
      <c r="G5626" s="84"/>
      <c r="H5626" s="31"/>
      <c r="I5626" s="205"/>
      <c r="J5626" s="84"/>
      <c r="K5626" s="31"/>
      <c r="L5626" s="31"/>
      <c r="M5626" s="169"/>
      <c r="N5626" s="148"/>
      <c r="O5626" s="106"/>
      <c r="P5626" s="43"/>
      <c r="Q5626" s="205"/>
      <c r="R5626" s="84"/>
      <c r="S5626" s="31"/>
      <c r="T5626" s="31"/>
      <c r="U5626" s="169"/>
      <c r="V5626" s="150"/>
      <c r="W5626" s="141" t="str" cm="1">
        <f t="array" ref="W5626">IF(SUM(LEN(B5626:V5626))=0,"",IF(OR(OR(ISBLANK(F5626),SUM(LEN(C5626),LEN(D5626))=0),AND(NOT(E5626="Unknown"),ISBLANK(J5626)),AND(NOT(O5626="Unknown"),ISBLANK(R5626))),"Missing Information", INDEX(Table15[Entire Service Line Classification], MATCH(SUMIFS(Table15[Unique ID],Table15[System-Owned Portion],E5626,Table15[If Material Anything Other than "Lead" in Column E,Was Material Ever Previously Lead?],G5626,Table15[Customer-Owned Portion],O5626),Table15[Unique ID],0),0)))</f>
        <v/>
      </c>
      <c r="X5626"/>
    </row>
    <row r="5627" spans="2:24" x14ac:dyDescent="0.25">
      <c r="B5627" s="146"/>
      <c r="C5627" s="31"/>
      <c r="D5627" s="31"/>
      <c r="E5627" s="44"/>
      <c r="F5627" s="43"/>
      <c r="G5627" s="84"/>
      <c r="H5627" s="31"/>
      <c r="I5627" s="205"/>
      <c r="J5627" s="84"/>
      <c r="K5627" s="31"/>
      <c r="L5627" s="31"/>
      <c r="M5627" s="169"/>
      <c r="N5627" s="148"/>
      <c r="O5627" s="106"/>
      <c r="P5627" s="43"/>
      <c r="Q5627" s="205"/>
      <c r="R5627" s="84"/>
      <c r="S5627" s="31"/>
      <c r="T5627" s="31"/>
      <c r="U5627" s="169"/>
      <c r="V5627" s="150"/>
      <c r="W5627" s="141" t="str" cm="1">
        <f t="array" ref="W5627">IF(SUM(LEN(B5627:V5627))=0,"",IF(OR(OR(ISBLANK(F5627),SUM(LEN(C5627),LEN(D5627))=0),AND(NOT(E5627="Unknown"),ISBLANK(J5627)),AND(NOT(O5627="Unknown"),ISBLANK(R5627))),"Missing Information", INDEX(Table15[Entire Service Line Classification], MATCH(SUMIFS(Table15[Unique ID],Table15[System-Owned Portion],E5627,Table15[If Material Anything Other than "Lead" in Column E,Was Material Ever Previously Lead?],G5627,Table15[Customer-Owned Portion],O5627),Table15[Unique ID],0),0)))</f>
        <v/>
      </c>
      <c r="X5627"/>
    </row>
    <row r="5628" spans="2:24" x14ac:dyDescent="0.25">
      <c r="B5628" s="146"/>
      <c r="C5628" s="31"/>
      <c r="D5628" s="31"/>
      <c r="E5628" s="44"/>
      <c r="F5628" s="43"/>
      <c r="G5628" s="84"/>
      <c r="H5628" s="31"/>
      <c r="I5628" s="205"/>
      <c r="J5628" s="84"/>
      <c r="K5628" s="31"/>
      <c r="L5628" s="31"/>
      <c r="M5628" s="169"/>
      <c r="N5628" s="148"/>
      <c r="O5628" s="106"/>
      <c r="P5628" s="43"/>
      <c r="Q5628" s="205"/>
      <c r="R5628" s="84"/>
      <c r="S5628" s="31"/>
      <c r="T5628" s="31"/>
      <c r="U5628" s="169"/>
      <c r="V5628" s="150"/>
      <c r="W5628" s="141" t="str" cm="1">
        <f t="array" ref="W5628">IF(SUM(LEN(B5628:V5628))=0,"",IF(OR(OR(ISBLANK(F5628),SUM(LEN(C5628),LEN(D5628))=0),AND(NOT(E5628="Unknown"),ISBLANK(J5628)),AND(NOT(O5628="Unknown"),ISBLANK(R5628))),"Missing Information", INDEX(Table15[Entire Service Line Classification], MATCH(SUMIFS(Table15[Unique ID],Table15[System-Owned Portion],E5628,Table15[If Material Anything Other than "Lead" in Column E,Was Material Ever Previously Lead?],G5628,Table15[Customer-Owned Portion],O5628),Table15[Unique ID],0),0)))</f>
        <v/>
      </c>
      <c r="X5628"/>
    </row>
    <row r="5629" spans="2:24" x14ac:dyDescent="0.25">
      <c r="B5629" s="146"/>
      <c r="C5629" s="31"/>
      <c r="D5629" s="31"/>
      <c r="E5629" s="44"/>
      <c r="F5629" s="43"/>
      <c r="G5629" s="84"/>
      <c r="H5629" s="31"/>
      <c r="I5629" s="205"/>
      <c r="J5629" s="84"/>
      <c r="K5629" s="31"/>
      <c r="L5629" s="31"/>
      <c r="M5629" s="169"/>
      <c r="N5629" s="148"/>
      <c r="O5629" s="106"/>
      <c r="P5629" s="43"/>
      <c r="Q5629" s="205"/>
      <c r="R5629" s="84"/>
      <c r="S5629" s="31"/>
      <c r="T5629" s="31"/>
      <c r="U5629" s="169"/>
      <c r="V5629" s="150"/>
      <c r="W5629" s="141" t="str" cm="1">
        <f t="array" ref="W5629">IF(SUM(LEN(B5629:V5629))=0,"",IF(OR(OR(ISBLANK(F5629),SUM(LEN(C5629),LEN(D5629))=0),AND(NOT(E5629="Unknown"),ISBLANK(J5629)),AND(NOT(O5629="Unknown"),ISBLANK(R5629))),"Missing Information", INDEX(Table15[Entire Service Line Classification], MATCH(SUMIFS(Table15[Unique ID],Table15[System-Owned Portion],E5629,Table15[If Material Anything Other than "Lead" in Column E,Was Material Ever Previously Lead?],G5629,Table15[Customer-Owned Portion],O5629),Table15[Unique ID],0),0)))</f>
        <v/>
      </c>
      <c r="X5629"/>
    </row>
    <row r="5630" spans="2:24" x14ac:dyDescent="0.25">
      <c r="B5630" s="146"/>
      <c r="C5630" s="31"/>
      <c r="D5630" s="31"/>
      <c r="E5630" s="44"/>
      <c r="F5630" s="43"/>
      <c r="G5630" s="84"/>
      <c r="H5630" s="31"/>
      <c r="I5630" s="205"/>
      <c r="J5630" s="84"/>
      <c r="K5630" s="31"/>
      <c r="L5630" s="31"/>
      <c r="M5630" s="169"/>
      <c r="N5630" s="148"/>
      <c r="O5630" s="106"/>
      <c r="P5630" s="43"/>
      <c r="Q5630" s="205"/>
      <c r="R5630" s="84"/>
      <c r="S5630" s="31"/>
      <c r="T5630" s="31"/>
      <c r="U5630" s="169"/>
      <c r="V5630" s="150"/>
      <c r="W5630" s="141" t="str" cm="1">
        <f t="array" ref="W5630">IF(SUM(LEN(B5630:V5630))=0,"",IF(OR(OR(ISBLANK(F5630),SUM(LEN(C5630),LEN(D5630))=0),AND(NOT(E5630="Unknown"),ISBLANK(J5630)),AND(NOT(O5630="Unknown"),ISBLANK(R5630))),"Missing Information", INDEX(Table15[Entire Service Line Classification], MATCH(SUMIFS(Table15[Unique ID],Table15[System-Owned Portion],E5630,Table15[If Material Anything Other than "Lead" in Column E,Was Material Ever Previously Lead?],G5630,Table15[Customer-Owned Portion],O5630),Table15[Unique ID],0),0)))</f>
        <v/>
      </c>
      <c r="X5630"/>
    </row>
    <row r="5631" spans="2:24" x14ac:dyDescent="0.25">
      <c r="B5631" s="146"/>
      <c r="C5631" s="31"/>
      <c r="D5631" s="31"/>
      <c r="E5631" s="44"/>
      <c r="F5631" s="43"/>
      <c r="G5631" s="84"/>
      <c r="H5631" s="31"/>
      <c r="I5631" s="205"/>
      <c r="J5631" s="84"/>
      <c r="K5631" s="31"/>
      <c r="L5631" s="31"/>
      <c r="M5631" s="169"/>
      <c r="N5631" s="148"/>
      <c r="O5631" s="106"/>
      <c r="P5631" s="43"/>
      <c r="Q5631" s="205"/>
      <c r="R5631" s="84"/>
      <c r="S5631" s="31"/>
      <c r="T5631" s="31"/>
      <c r="U5631" s="169"/>
      <c r="V5631" s="150"/>
      <c r="W5631" s="141" t="str" cm="1">
        <f t="array" ref="W5631">IF(SUM(LEN(B5631:V5631))=0,"",IF(OR(OR(ISBLANK(F5631),SUM(LEN(C5631),LEN(D5631))=0),AND(NOT(E5631="Unknown"),ISBLANK(J5631)),AND(NOT(O5631="Unknown"),ISBLANK(R5631))),"Missing Information", INDEX(Table15[Entire Service Line Classification], MATCH(SUMIFS(Table15[Unique ID],Table15[System-Owned Portion],E5631,Table15[If Material Anything Other than "Lead" in Column E,Was Material Ever Previously Lead?],G5631,Table15[Customer-Owned Portion],O5631),Table15[Unique ID],0),0)))</f>
        <v/>
      </c>
      <c r="X5631"/>
    </row>
    <row r="5632" spans="2:24" x14ac:dyDescent="0.25">
      <c r="B5632" s="146"/>
      <c r="C5632" s="31"/>
      <c r="D5632" s="31"/>
      <c r="E5632" s="44"/>
      <c r="F5632" s="43"/>
      <c r="G5632" s="84"/>
      <c r="H5632" s="31"/>
      <c r="I5632" s="205"/>
      <c r="J5632" s="84"/>
      <c r="K5632" s="31"/>
      <c r="L5632" s="31"/>
      <c r="M5632" s="169"/>
      <c r="N5632" s="148"/>
      <c r="O5632" s="106"/>
      <c r="P5632" s="43"/>
      <c r="Q5632" s="205"/>
      <c r="R5632" s="84"/>
      <c r="S5632" s="31"/>
      <c r="T5632" s="31"/>
      <c r="U5632" s="169"/>
      <c r="V5632" s="150"/>
      <c r="W5632" s="141" t="str" cm="1">
        <f t="array" ref="W5632">IF(SUM(LEN(B5632:V5632))=0,"",IF(OR(OR(ISBLANK(F5632),SUM(LEN(C5632),LEN(D5632))=0),AND(NOT(E5632="Unknown"),ISBLANK(J5632)),AND(NOT(O5632="Unknown"),ISBLANK(R5632))),"Missing Information", INDEX(Table15[Entire Service Line Classification], MATCH(SUMIFS(Table15[Unique ID],Table15[System-Owned Portion],E5632,Table15[If Material Anything Other than "Lead" in Column E,Was Material Ever Previously Lead?],G5632,Table15[Customer-Owned Portion],O5632),Table15[Unique ID],0),0)))</f>
        <v/>
      </c>
      <c r="X5632"/>
    </row>
    <row r="5633" spans="2:24" x14ac:dyDescent="0.25">
      <c r="B5633" s="146"/>
      <c r="C5633" s="31"/>
      <c r="D5633" s="31"/>
      <c r="E5633" s="44"/>
      <c r="F5633" s="43"/>
      <c r="G5633" s="84"/>
      <c r="H5633" s="31"/>
      <c r="I5633" s="205"/>
      <c r="J5633" s="84"/>
      <c r="K5633" s="31"/>
      <c r="L5633" s="31"/>
      <c r="M5633" s="169"/>
      <c r="N5633" s="148"/>
      <c r="O5633" s="106"/>
      <c r="P5633" s="43"/>
      <c r="Q5633" s="205"/>
      <c r="R5633" s="84"/>
      <c r="S5633" s="31"/>
      <c r="T5633" s="31"/>
      <c r="U5633" s="169"/>
      <c r="V5633" s="150"/>
      <c r="W5633" s="141" t="str" cm="1">
        <f t="array" ref="W5633">IF(SUM(LEN(B5633:V5633))=0,"",IF(OR(OR(ISBLANK(F5633),SUM(LEN(C5633),LEN(D5633))=0),AND(NOT(E5633="Unknown"),ISBLANK(J5633)),AND(NOT(O5633="Unknown"),ISBLANK(R5633))),"Missing Information", INDEX(Table15[Entire Service Line Classification], MATCH(SUMIFS(Table15[Unique ID],Table15[System-Owned Portion],E5633,Table15[If Material Anything Other than "Lead" in Column E,Was Material Ever Previously Lead?],G5633,Table15[Customer-Owned Portion],O5633),Table15[Unique ID],0),0)))</f>
        <v/>
      </c>
      <c r="X5633"/>
    </row>
    <row r="5634" spans="2:24" x14ac:dyDescent="0.25">
      <c r="B5634" s="146"/>
      <c r="C5634" s="31"/>
      <c r="D5634" s="31"/>
      <c r="E5634" s="44"/>
      <c r="F5634" s="43"/>
      <c r="G5634" s="84"/>
      <c r="H5634" s="31"/>
      <c r="I5634" s="205"/>
      <c r="J5634" s="84"/>
      <c r="K5634" s="31"/>
      <c r="L5634" s="31"/>
      <c r="M5634" s="169"/>
      <c r="N5634" s="148"/>
      <c r="O5634" s="106"/>
      <c r="P5634" s="43"/>
      <c r="Q5634" s="205"/>
      <c r="R5634" s="84"/>
      <c r="S5634" s="31"/>
      <c r="T5634" s="31"/>
      <c r="U5634" s="169"/>
      <c r="V5634" s="150"/>
      <c r="W5634" s="141" t="str" cm="1">
        <f t="array" ref="W5634">IF(SUM(LEN(B5634:V5634))=0,"",IF(OR(OR(ISBLANK(F5634),SUM(LEN(C5634),LEN(D5634))=0),AND(NOT(E5634="Unknown"),ISBLANK(J5634)),AND(NOT(O5634="Unknown"),ISBLANK(R5634))),"Missing Information", INDEX(Table15[Entire Service Line Classification], MATCH(SUMIFS(Table15[Unique ID],Table15[System-Owned Portion],E5634,Table15[If Material Anything Other than "Lead" in Column E,Was Material Ever Previously Lead?],G5634,Table15[Customer-Owned Portion],O5634),Table15[Unique ID],0),0)))</f>
        <v/>
      </c>
      <c r="X5634"/>
    </row>
    <row r="5635" spans="2:24" x14ac:dyDescent="0.25">
      <c r="B5635" s="146"/>
      <c r="C5635" s="31"/>
      <c r="D5635" s="31"/>
      <c r="E5635" s="44"/>
      <c r="F5635" s="43"/>
      <c r="G5635" s="84"/>
      <c r="H5635" s="31"/>
      <c r="I5635" s="205"/>
      <c r="J5635" s="84"/>
      <c r="K5635" s="31"/>
      <c r="L5635" s="31"/>
      <c r="M5635" s="169"/>
      <c r="N5635" s="148"/>
      <c r="O5635" s="106"/>
      <c r="P5635" s="43"/>
      <c r="Q5635" s="205"/>
      <c r="R5635" s="84"/>
      <c r="S5635" s="31"/>
      <c r="T5635" s="31"/>
      <c r="U5635" s="169"/>
      <c r="V5635" s="150"/>
      <c r="W5635" s="141" t="str" cm="1">
        <f t="array" ref="W5635">IF(SUM(LEN(B5635:V5635))=0,"",IF(OR(OR(ISBLANK(F5635),SUM(LEN(C5635),LEN(D5635))=0),AND(NOT(E5635="Unknown"),ISBLANK(J5635)),AND(NOT(O5635="Unknown"),ISBLANK(R5635))),"Missing Information", INDEX(Table15[Entire Service Line Classification], MATCH(SUMIFS(Table15[Unique ID],Table15[System-Owned Portion],E5635,Table15[If Material Anything Other than "Lead" in Column E,Was Material Ever Previously Lead?],G5635,Table15[Customer-Owned Portion],O5635),Table15[Unique ID],0),0)))</f>
        <v/>
      </c>
      <c r="X5635"/>
    </row>
    <row r="5636" spans="2:24" x14ac:dyDescent="0.25">
      <c r="B5636" s="146"/>
      <c r="C5636" s="31"/>
      <c r="D5636" s="31"/>
      <c r="E5636" s="44"/>
      <c r="F5636" s="43"/>
      <c r="G5636" s="84"/>
      <c r="H5636" s="31"/>
      <c r="I5636" s="205"/>
      <c r="J5636" s="84"/>
      <c r="K5636" s="31"/>
      <c r="L5636" s="31"/>
      <c r="M5636" s="169"/>
      <c r="N5636" s="148"/>
      <c r="O5636" s="106"/>
      <c r="P5636" s="43"/>
      <c r="Q5636" s="205"/>
      <c r="R5636" s="84"/>
      <c r="S5636" s="31"/>
      <c r="T5636" s="31"/>
      <c r="U5636" s="169"/>
      <c r="V5636" s="150"/>
      <c r="W5636" s="141" t="str" cm="1">
        <f t="array" ref="W5636">IF(SUM(LEN(B5636:V5636))=0,"",IF(OR(OR(ISBLANK(F5636),SUM(LEN(C5636),LEN(D5636))=0),AND(NOT(E5636="Unknown"),ISBLANK(J5636)),AND(NOT(O5636="Unknown"),ISBLANK(R5636))),"Missing Information", INDEX(Table15[Entire Service Line Classification], MATCH(SUMIFS(Table15[Unique ID],Table15[System-Owned Portion],E5636,Table15[If Material Anything Other than "Lead" in Column E,Was Material Ever Previously Lead?],G5636,Table15[Customer-Owned Portion],O5636),Table15[Unique ID],0),0)))</f>
        <v/>
      </c>
      <c r="X5636"/>
    </row>
    <row r="5637" spans="2:24" x14ac:dyDescent="0.25">
      <c r="B5637" s="146"/>
      <c r="C5637" s="31"/>
      <c r="D5637" s="31"/>
      <c r="E5637" s="44"/>
      <c r="F5637" s="43"/>
      <c r="G5637" s="84"/>
      <c r="H5637" s="31"/>
      <c r="I5637" s="205"/>
      <c r="J5637" s="84"/>
      <c r="K5637" s="31"/>
      <c r="L5637" s="31"/>
      <c r="M5637" s="169"/>
      <c r="N5637" s="148"/>
      <c r="O5637" s="106"/>
      <c r="P5637" s="43"/>
      <c r="Q5637" s="205"/>
      <c r="R5637" s="84"/>
      <c r="S5637" s="31"/>
      <c r="T5637" s="31"/>
      <c r="U5637" s="169"/>
      <c r="V5637" s="150"/>
      <c r="W5637" s="141" t="str" cm="1">
        <f t="array" ref="W5637">IF(SUM(LEN(B5637:V5637))=0,"",IF(OR(OR(ISBLANK(F5637),SUM(LEN(C5637),LEN(D5637))=0),AND(NOT(E5637="Unknown"),ISBLANK(J5637)),AND(NOT(O5637="Unknown"),ISBLANK(R5637))),"Missing Information", INDEX(Table15[Entire Service Line Classification], MATCH(SUMIFS(Table15[Unique ID],Table15[System-Owned Portion],E5637,Table15[If Material Anything Other than "Lead" in Column E,Was Material Ever Previously Lead?],G5637,Table15[Customer-Owned Portion],O5637),Table15[Unique ID],0),0)))</f>
        <v/>
      </c>
      <c r="X5637"/>
    </row>
    <row r="5638" spans="2:24" x14ac:dyDescent="0.25">
      <c r="B5638" s="146"/>
      <c r="C5638" s="31"/>
      <c r="D5638" s="31"/>
      <c r="E5638" s="44"/>
      <c r="F5638" s="43"/>
      <c r="G5638" s="84"/>
      <c r="H5638" s="31"/>
      <c r="I5638" s="205"/>
      <c r="J5638" s="84"/>
      <c r="K5638" s="31"/>
      <c r="L5638" s="31"/>
      <c r="M5638" s="169"/>
      <c r="N5638" s="148"/>
      <c r="O5638" s="106"/>
      <c r="P5638" s="43"/>
      <c r="Q5638" s="205"/>
      <c r="R5638" s="84"/>
      <c r="S5638" s="31"/>
      <c r="T5638" s="31"/>
      <c r="U5638" s="169"/>
      <c r="V5638" s="150"/>
      <c r="W5638" s="141" t="str" cm="1">
        <f t="array" ref="W5638">IF(SUM(LEN(B5638:V5638))=0,"",IF(OR(OR(ISBLANK(F5638),SUM(LEN(C5638),LEN(D5638))=0),AND(NOT(E5638="Unknown"),ISBLANK(J5638)),AND(NOT(O5638="Unknown"),ISBLANK(R5638))),"Missing Information", INDEX(Table15[Entire Service Line Classification], MATCH(SUMIFS(Table15[Unique ID],Table15[System-Owned Portion],E5638,Table15[If Material Anything Other than "Lead" in Column E,Was Material Ever Previously Lead?],G5638,Table15[Customer-Owned Portion],O5638),Table15[Unique ID],0),0)))</f>
        <v/>
      </c>
      <c r="X5638"/>
    </row>
    <row r="5639" spans="2:24" x14ac:dyDescent="0.25">
      <c r="B5639" s="146"/>
      <c r="C5639" s="31"/>
      <c r="D5639" s="31"/>
      <c r="E5639" s="44"/>
      <c r="F5639" s="43"/>
      <c r="G5639" s="84"/>
      <c r="H5639" s="31"/>
      <c r="I5639" s="205"/>
      <c r="J5639" s="84"/>
      <c r="K5639" s="31"/>
      <c r="L5639" s="31"/>
      <c r="M5639" s="169"/>
      <c r="N5639" s="148"/>
      <c r="O5639" s="106"/>
      <c r="P5639" s="43"/>
      <c r="Q5639" s="205"/>
      <c r="R5639" s="84"/>
      <c r="S5639" s="31"/>
      <c r="T5639" s="31"/>
      <c r="U5639" s="169"/>
      <c r="V5639" s="150"/>
      <c r="W5639" s="141" t="str" cm="1">
        <f t="array" ref="W5639">IF(SUM(LEN(B5639:V5639))=0,"",IF(OR(OR(ISBLANK(F5639),SUM(LEN(C5639),LEN(D5639))=0),AND(NOT(E5639="Unknown"),ISBLANK(J5639)),AND(NOT(O5639="Unknown"),ISBLANK(R5639))),"Missing Information", INDEX(Table15[Entire Service Line Classification], MATCH(SUMIFS(Table15[Unique ID],Table15[System-Owned Portion],E5639,Table15[If Material Anything Other than "Lead" in Column E,Was Material Ever Previously Lead?],G5639,Table15[Customer-Owned Portion],O5639),Table15[Unique ID],0),0)))</f>
        <v/>
      </c>
      <c r="X5639"/>
    </row>
    <row r="5640" spans="2:24" x14ac:dyDescent="0.25">
      <c r="B5640" s="146"/>
      <c r="C5640" s="31"/>
      <c r="D5640" s="31"/>
      <c r="E5640" s="44"/>
      <c r="F5640" s="43"/>
      <c r="G5640" s="84"/>
      <c r="H5640" s="31"/>
      <c r="I5640" s="205"/>
      <c r="J5640" s="84"/>
      <c r="K5640" s="31"/>
      <c r="L5640" s="31"/>
      <c r="M5640" s="169"/>
      <c r="N5640" s="148"/>
      <c r="O5640" s="106"/>
      <c r="P5640" s="43"/>
      <c r="Q5640" s="205"/>
      <c r="R5640" s="84"/>
      <c r="S5640" s="31"/>
      <c r="T5640" s="31"/>
      <c r="U5640" s="169"/>
      <c r="V5640" s="150"/>
      <c r="W5640" s="141" t="str" cm="1">
        <f t="array" ref="W5640">IF(SUM(LEN(B5640:V5640))=0,"",IF(OR(OR(ISBLANK(F5640),SUM(LEN(C5640),LEN(D5640))=0),AND(NOT(E5640="Unknown"),ISBLANK(J5640)),AND(NOT(O5640="Unknown"),ISBLANK(R5640))),"Missing Information", INDEX(Table15[Entire Service Line Classification], MATCH(SUMIFS(Table15[Unique ID],Table15[System-Owned Portion],E5640,Table15[If Material Anything Other than "Lead" in Column E,Was Material Ever Previously Lead?],G5640,Table15[Customer-Owned Portion],O5640),Table15[Unique ID],0),0)))</f>
        <v/>
      </c>
      <c r="X5640"/>
    </row>
    <row r="5641" spans="2:24" x14ac:dyDescent="0.25">
      <c r="B5641" s="146"/>
      <c r="C5641" s="31"/>
      <c r="D5641" s="31"/>
      <c r="E5641" s="44"/>
      <c r="F5641" s="43"/>
      <c r="G5641" s="84"/>
      <c r="H5641" s="31"/>
      <c r="I5641" s="205"/>
      <c r="J5641" s="84"/>
      <c r="K5641" s="31"/>
      <c r="L5641" s="31"/>
      <c r="M5641" s="169"/>
      <c r="N5641" s="148"/>
      <c r="O5641" s="106"/>
      <c r="P5641" s="43"/>
      <c r="Q5641" s="205"/>
      <c r="R5641" s="84"/>
      <c r="S5641" s="31"/>
      <c r="T5641" s="31"/>
      <c r="U5641" s="169"/>
      <c r="V5641" s="150"/>
      <c r="W5641" s="141" t="str" cm="1">
        <f t="array" ref="W5641">IF(SUM(LEN(B5641:V5641))=0,"",IF(OR(OR(ISBLANK(F5641),SUM(LEN(C5641),LEN(D5641))=0),AND(NOT(E5641="Unknown"),ISBLANK(J5641)),AND(NOT(O5641="Unknown"),ISBLANK(R5641))),"Missing Information", INDEX(Table15[Entire Service Line Classification], MATCH(SUMIFS(Table15[Unique ID],Table15[System-Owned Portion],E5641,Table15[If Material Anything Other than "Lead" in Column E,Was Material Ever Previously Lead?],G5641,Table15[Customer-Owned Portion],O5641),Table15[Unique ID],0),0)))</f>
        <v/>
      </c>
      <c r="X5641"/>
    </row>
    <row r="5642" spans="2:24" x14ac:dyDescent="0.25">
      <c r="B5642" s="146"/>
      <c r="C5642" s="31"/>
      <c r="D5642" s="31"/>
      <c r="E5642" s="44"/>
      <c r="F5642" s="43"/>
      <c r="G5642" s="84"/>
      <c r="H5642" s="31"/>
      <c r="I5642" s="205"/>
      <c r="J5642" s="84"/>
      <c r="K5642" s="31"/>
      <c r="L5642" s="31"/>
      <c r="M5642" s="169"/>
      <c r="N5642" s="148"/>
      <c r="O5642" s="106"/>
      <c r="P5642" s="43"/>
      <c r="Q5642" s="205"/>
      <c r="R5642" s="84"/>
      <c r="S5642" s="31"/>
      <c r="T5642" s="31"/>
      <c r="U5642" s="169"/>
      <c r="V5642" s="150"/>
      <c r="W5642" s="141" t="str" cm="1">
        <f t="array" ref="W5642">IF(SUM(LEN(B5642:V5642))=0,"",IF(OR(OR(ISBLANK(F5642),SUM(LEN(C5642),LEN(D5642))=0),AND(NOT(E5642="Unknown"),ISBLANK(J5642)),AND(NOT(O5642="Unknown"),ISBLANK(R5642))),"Missing Information", INDEX(Table15[Entire Service Line Classification], MATCH(SUMIFS(Table15[Unique ID],Table15[System-Owned Portion],E5642,Table15[If Material Anything Other than "Lead" in Column E,Was Material Ever Previously Lead?],G5642,Table15[Customer-Owned Portion],O5642),Table15[Unique ID],0),0)))</f>
        <v/>
      </c>
      <c r="X5642"/>
    </row>
    <row r="5643" spans="2:24" x14ac:dyDescent="0.25">
      <c r="B5643" s="146"/>
      <c r="C5643" s="31"/>
      <c r="D5643" s="31"/>
      <c r="E5643" s="44"/>
      <c r="F5643" s="43"/>
      <c r="G5643" s="84"/>
      <c r="H5643" s="31"/>
      <c r="I5643" s="205"/>
      <c r="J5643" s="84"/>
      <c r="K5643" s="31"/>
      <c r="L5643" s="31"/>
      <c r="M5643" s="169"/>
      <c r="N5643" s="148"/>
      <c r="O5643" s="106"/>
      <c r="P5643" s="43"/>
      <c r="Q5643" s="205"/>
      <c r="R5643" s="84"/>
      <c r="S5643" s="31"/>
      <c r="T5643" s="31"/>
      <c r="U5643" s="169"/>
      <c r="V5643" s="150"/>
      <c r="W5643" s="141" t="str" cm="1">
        <f t="array" ref="W5643">IF(SUM(LEN(B5643:V5643))=0,"",IF(OR(OR(ISBLANK(F5643),SUM(LEN(C5643),LEN(D5643))=0),AND(NOT(E5643="Unknown"),ISBLANK(J5643)),AND(NOT(O5643="Unknown"),ISBLANK(R5643))),"Missing Information", INDEX(Table15[Entire Service Line Classification], MATCH(SUMIFS(Table15[Unique ID],Table15[System-Owned Portion],E5643,Table15[If Material Anything Other than "Lead" in Column E,Was Material Ever Previously Lead?],G5643,Table15[Customer-Owned Portion],O5643),Table15[Unique ID],0),0)))</f>
        <v/>
      </c>
      <c r="X5643"/>
    </row>
    <row r="5644" spans="2:24" x14ac:dyDescent="0.25">
      <c r="B5644" s="146"/>
      <c r="C5644" s="31"/>
      <c r="D5644" s="31"/>
      <c r="E5644" s="44"/>
      <c r="F5644" s="43"/>
      <c r="G5644" s="84"/>
      <c r="H5644" s="31"/>
      <c r="I5644" s="205"/>
      <c r="J5644" s="84"/>
      <c r="K5644" s="31"/>
      <c r="L5644" s="31"/>
      <c r="M5644" s="169"/>
      <c r="N5644" s="148"/>
      <c r="O5644" s="106"/>
      <c r="P5644" s="43"/>
      <c r="Q5644" s="205"/>
      <c r="R5644" s="84"/>
      <c r="S5644" s="31"/>
      <c r="T5644" s="31"/>
      <c r="U5644" s="169"/>
      <c r="V5644" s="150"/>
      <c r="W5644" s="141" t="str" cm="1">
        <f t="array" ref="W5644">IF(SUM(LEN(B5644:V5644))=0,"",IF(OR(OR(ISBLANK(F5644),SUM(LEN(C5644),LEN(D5644))=0),AND(NOT(E5644="Unknown"),ISBLANK(J5644)),AND(NOT(O5644="Unknown"),ISBLANK(R5644))),"Missing Information", INDEX(Table15[Entire Service Line Classification], MATCH(SUMIFS(Table15[Unique ID],Table15[System-Owned Portion],E5644,Table15[If Material Anything Other than "Lead" in Column E,Was Material Ever Previously Lead?],G5644,Table15[Customer-Owned Portion],O5644),Table15[Unique ID],0),0)))</f>
        <v/>
      </c>
      <c r="X5644"/>
    </row>
    <row r="5645" spans="2:24" x14ac:dyDescent="0.25">
      <c r="B5645" s="146"/>
      <c r="C5645" s="31"/>
      <c r="D5645" s="31"/>
      <c r="E5645" s="44"/>
      <c r="F5645" s="43"/>
      <c r="G5645" s="84"/>
      <c r="H5645" s="31"/>
      <c r="I5645" s="205"/>
      <c r="J5645" s="84"/>
      <c r="K5645" s="31"/>
      <c r="L5645" s="31"/>
      <c r="M5645" s="169"/>
      <c r="N5645" s="148"/>
      <c r="O5645" s="106"/>
      <c r="P5645" s="43"/>
      <c r="Q5645" s="205"/>
      <c r="R5645" s="84"/>
      <c r="S5645" s="31"/>
      <c r="T5645" s="31"/>
      <c r="U5645" s="169"/>
      <c r="V5645" s="150"/>
      <c r="W5645" s="141" t="str" cm="1">
        <f t="array" ref="W5645">IF(SUM(LEN(B5645:V5645))=0,"",IF(OR(OR(ISBLANK(F5645),SUM(LEN(C5645),LEN(D5645))=0),AND(NOT(E5645="Unknown"),ISBLANK(J5645)),AND(NOT(O5645="Unknown"),ISBLANK(R5645))),"Missing Information", INDEX(Table15[Entire Service Line Classification], MATCH(SUMIFS(Table15[Unique ID],Table15[System-Owned Portion],E5645,Table15[If Material Anything Other than "Lead" in Column E,Was Material Ever Previously Lead?],G5645,Table15[Customer-Owned Portion],O5645),Table15[Unique ID],0),0)))</f>
        <v/>
      </c>
      <c r="X5645"/>
    </row>
    <row r="5646" spans="2:24" x14ac:dyDescent="0.25">
      <c r="B5646" s="146"/>
      <c r="C5646" s="31"/>
      <c r="D5646" s="31"/>
      <c r="E5646" s="44"/>
      <c r="F5646" s="43"/>
      <c r="G5646" s="84"/>
      <c r="H5646" s="31"/>
      <c r="I5646" s="205"/>
      <c r="J5646" s="84"/>
      <c r="K5646" s="31"/>
      <c r="L5646" s="31"/>
      <c r="M5646" s="169"/>
      <c r="N5646" s="148"/>
      <c r="O5646" s="106"/>
      <c r="P5646" s="43"/>
      <c r="Q5646" s="205"/>
      <c r="R5646" s="84"/>
      <c r="S5646" s="31"/>
      <c r="T5646" s="31"/>
      <c r="U5646" s="169"/>
      <c r="V5646" s="150"/>
      <c r="W5646" s="141" t="str" cm="1">
        <f t="array" ref="W5646">IF(SUM(LEN(B5646:V5646))=0,"",IF(OR(OR(ISBLANK(F5646),SUM(LEN(C5646),LEN(D5646))=0),AND(NOT(E5646="Unknown"),ISBLANK(J5646)),AND(NOT(O5646="Unknown"),ISBLANK(R5646))),"Missing Information", INDEX(Table15[Entire Service Line Classification], MATCH(SUMIFS(Table15[Unique ID],Table15[System-Owned Portion],E5646,Table15[If Material Anything Other than "Lead" in Column E,Was Material Ever Previously Lead?],G5646,Table15[Customer-Owned Portion],O5646),Table15[Unique ID],0),0)))</f>
        <v/>
      </c>
      <c r="X5646"/>
    </row>
    <row r="5647" spans="2:24" x14ac:dyDescent="0.25">
      <c r="B5647" s="146"/>
      <c r="C5647" s="31"/>
      <c r="D5647" s="31"/>
      <c r="E5647" s="44"/>
      <c r="F5647" s="43"/>
      <c r="G5647" s="84"/>
      <c r="H5647" s="31"/>
      <c r="I5647" s="205"/>
      <c r="J5647" s="84"/>
      <c r="K5647" s="31"/>
      <c r="L5647" s="31"/>
      <c r="M5647" s="169"/>
      <c r="N5647" s="148"/>
      <c r="O5647" s="106"/>
      <c r="P5647" s="43"/>
      <c r="Q5647" s="205"/>
      <c r="R5647" s="84"/>
      <c r="S5647" s="31"/>
      <c r="T5647" s="31"/>
      <c r="U5647" s="169"/>
      <c r="V5647" s="150"/>
      <c r="W5647" s="141" t="str" cm="1">
        <f t="array" ref="W5647">IF(SUM(LEN(B5647:V5647))=0,"",IF(OR(OR(ISBLANK(F5647),SUM(LEN(C5647),LEN(D5647))=0),AND(NOT(E5647="Unknown"),ISBLANK(J5647)),AND(NOT(O5647="Unknown"),ISBLANK(R5647))),"Missing Information", INDEX(Table15[Entire Service Line Classification], MATCH(SUMIFS(Table15[Unique ID],Table15[System-Owned Portion],E5647,Table15[If Material Anything Other than "Lead" in Column E,Was Material Ever Previously Lead?],G5647,Table15[Customer-Owned Portion],O5647),Table15[Unique ID],0),0)))</f>
        <v/>
      </c>
      <c r="X5647"/>
    </row>
    <row r="5648" spans="2:24" x14ac:dyDescent="0.25">
      <c r="B5648" s="146"/>
      <c r="C5648" s="31"/>
      <c r="D5648" s="31"/>
      <c r="E5648" s="44"/>
      <c r="F5648" s="43"/>
      <c r="G5648" s="84"/>
      <c r="H5648" s="31"/>
      <c r="I5648" s="205"/>
      <c r="J5648" s="84"/>
      <c r="K5648" s="31"/>
      <c r="L5648" s="31"/>
      <c r="M5648" s="169"/>
      <c r="N5648" s="148"/>
      <c r="O5648" s="106"/>
      <c r="P5648" s="43"/>
      <c r="Q5648" s="205"/>
      <c r="R5648" s="84"/>
      <c r="S5648" s="31"/>
      <c r="T5648" s="31"/>
      <c r="U5648" s="169"/>
      <c r="V5648" s="150"/>
      <c r="W5648" s="141" t="str" cm="1">
        <f t="array" ref="W5648">IF(SUM(LEN(B5648:V5648))=0,"",IF(OR(OR(ISBLANK(F5648),SUM(LEN(C5648),LEN(D5648))=0),AND(NOT(E5648="Unknown"),ISBLANK(J5648)),AND(NOT(O5648="Unknown"),ISBLANK(R5648))),"Missing Information", INDEX(Table15[Entire Service Line Classification], MATCH(SUMIFS(Table15[Unique ID],Table15[System-Owned Portion],E5648,Table15[If Material Anything Other than "Lead" in Column E,Was Material Ever Previously Lead?],G5648,Table15[Customer-Owned Portion],O5648),Table15[Unique ID],0),0)))</f>
        <v/>
      </c>
      <c r="X5648"/>
    </row>
    <row r="5649" spans="2:24" x14ac:dyDescent="0.25">
      <c r="B5649" s="146"/>
      <c r="C5649" s="31"/>
      <c r="D5649" s="31"/>
      <c r="E5649" s="44"/>
      <c r="F5649" s="43"/>
      <c r="G5649" s="84"/>
      <c r="H5649" s="31"/>
      <c r="I5649" s="205"/>
      <c r="J5649" s="84"/>
      <c r="K5649" s="31"/>
      <c r="L5649" s="31"/>
      <c r="M5649" s="169"/>
      <c r="N5649" s="148"/>
      <c r="O5649" s="106"/>
      <c r="P5649" s="43"/>
      <c r="Q5649" s="205"/>
      <c r="R5649" s="84"/>
      <c r="S5649" s="31"/>
      <c r="T5649" s="31"/>
      <c r="U5649" s="169"/>
      <c r="V5649" s="150"/>
      <c r="W5649" s="141" t="str" cm="1">
        <f t="array" ref="W5649">IF(SUM(LEN(B5649:V5649))=0,"",IF(OR(OR(ISBLANK(F5649),SUM(LEN(C5649),LEN(D5649))=0),AND(NOT(E5649="Unknown"),ISBLANK(J5649)),AND(NOT(O5649="Unknown"),ISBLANK(R5649))),"Missing Information", INDEX(Table15[Entire Service Line Classification], MATCH(SUMIFS(Table15[Unique ID],Table15[System-Owned Portion],E5649,Table15[If Material Anything Other than "Lead" in Column E,Was Material Ever Previously Lead?],G5649,Table15[Customer-Owned Portion],O5649),Table15[Unique ID],0),0)))</f>
        <v/>
      </c>
      <c r="X5649"/>
    </row>
    <row r="5650" spans="2:24" x14ac:dyDescent="0.25">
      <c r="B5650" s="146"/>
      <c r="C5650" s="31"/>
      <c r="D5650" s="31"/>
      <c r="E5650" s="44"/>
      <c r="F5650" s="43"/>
      <c r="G5650" s="84"/>
      <c r="H5650" s="31"/>
      <c r="I5650" s="205"/>
      <c r="J5650" s="84"/>
      <c r="K5650" s="31"/>
      <c r="L5650" s="31"/>
      <c r="M5650" s="169"/>
      <c r="N5650" s="148"/>
      <c r="O5650" s="106"/>
      <c r="P5650" s="43"/>
      <c r="Q5650" s="205"/>
      <c r="R5650" s="84"/>
      <c r="S5650" s="31"/>
      <c r="T5650" s="31"/>
      <c r="U5650" s="169"/>
      <c r="V5650" s="150"/>
      <c r="W5650" s="141" t="str" cm="1">
        <f t="array" ref="W5650">IF(SUM(LEN(B5650:V5650))=0,"",IF(OR(OR(ISBLANK(F5650),SUM(LEN(C5650),LEN(D5650))=0),AND(NOT(E5650="Unknown"),ISBLANK(J5650)),AND(NOT(O5650="Unknown"),ISBLANK(R5650))),"Missing Information", INDEX(Table15[Entire Service Line Classification], MATCH(SUMIFS(Table15[Unique ID],Table15[System-Owned Portion],E5650,Table15[If Material Anything Other than "Lead" in Column E,Was Material Ever Previously Lead?],G5650,Table15[Customer-Owned Portion],O5650),Table15[Unique ID],0),0)))</f>
        <v/>
      </c>
      <c r="X5650"/>
    </row>
    <row r="5651" spans="2:24" x14ac:dyDescent="0.25">
      <c r="B5651" s="146"/>
      <c r="C5651" s="31"/>
      <c r="D5651" s="31"/>
      <c r="E5651" s="44"/>
      <c r="F5651" s="43"/>
      <c r="G5651" s="84"/>
      <c r="H5651" s="31"/>
      <c r="I5651" s="205"/>
      <c r="J5651" s="84"/>
      <c r="K5651" s="31"/>
      <c r="L5651" s="31"/>
      <c r="M5651" s="169"/>
      <c r="N5651" s="148"/>
      <c r="O5651" s="106"/>
      <c r="P5651" s="43"/>
      <c r="Q5651" s="205"/>
      <c r="R5651" s="84"/>
      <c r="S5651" s="31"/>
      <c r="T5651" s="31"/>
      <c r="U5651" s="169"/>
      <c r="V5651" s="150"/>
      <c r="W5651" s="141" t="str" cm="1">
        <f t="array" ref="W5651">IF(SUM(LEN(B5651:V5651))=0,"",IF(OR(OR(ISBLANK(F5651),SUM(LEN(C5651),LEN(D5651))=0),AND(NOT(E5651="Unknown"),ISBLANK(J5651)),AND(NOT(O5651="Unknown"),ISBLANK(R5651))),"Missing Information", INDEX(Table15[Entire Service Line Classification], MATCH(SUMIFS(Table15[Unique ID],Table15[System-Owned Portion],E5651,Table15[If Material Anything Other than "Lead" in Column E,Was Material Ever Previously Lead?],G5651,Table15[Customer-Owned Portion],O5651),Table15[Unique ID],0),0)))</f>
        <v/>
      </c>
      <c r="X5651"/>
    </row>
    <row r="5652" spans="2:24" x14ac:dyDescent="0.25">
      <c r="B5652" s="146"/>
      <c r="C5652" s="31"/>
      <c r="D5652" s="31"/>
      <c r="E5652" s="44"/>
      <c r="F5652" s="43"/>
      <c r="G5652" s="84"/>
      <c r="H5652" s="31"/>
      <c r="I5652" s="205"/>
      <c r="J5652" s="84"/>
      <c r="K5652" s="31"/>
      <c r="L5652" s="31"/>
      <c r="M5652" s="169"/>
      <c r="N5652" s="148"/>
      <c r="O5652" s="106"/>
      <c r="P5652" s="43"/>
      <c r="Q5652" s="205"/>
      <c r="R5652" s="84"/>
      <c r="S5652" s="31"/>
      <c r="T5652" s="31"/>
      <c r="U5652" s="169"/>
      <c r="V5652" s="150"/>
      <c r="W5652" s="141" t="str" cm="1">
        <f t="array" ref="W5652">IF(SUM(LEN(B5652:V5652))=0,"",IF(OR(OR(ISBLANK(F5652),SUM(LEN(C5652),LEN(D5652))=0),AND(NOT(E5652="Unknown"),ISBLANK(J5652)),AND(NOT(O5652="Unknown"),ISBLANK(R5652))),"Missing Information", INDEX(Table15[Entire Service Line Classification], MATCH(SUMIFS(Table15[Unique ID],Table15[System-Owned Portion],E5652,Table15[If Material Anything Other than "Lead" in Column E,Was Material Ever Previously Lead?],G5652,Table15[Customer-Owned Portion],O5652),Table15[Unique ID],0),0)))</f>
        <v/>
      </c>
      <c r="X5652"/>
    </row>
    <row r="5653" spans="2:24" x14ac:dyDescent="0.25">
      <c r="B5653" s="146"/>
      <c r="C5653" s="31"/>
      <c r="D5653" s="31"/>
      <c r="E5653" s="44"/>
      <c r="F5653" s="43"/>
      <c r="G5653" s="84"/>
      <c r="H5653" s="31"/>
      <c r="I5653" s="205"/>
      <c r="J5653" s="84"/>
      <c r="K5653" s="31"/>
      <c r="L5653" s="31"/>
      <c r="M5653" s="169"/>
      <c r="N5653" s="148"/>
      <c r="O5653" s="106"/>
      <c r="P5653" s="43"/>
      <c r="Q5653" s="205"/>
      <c r="R5653" s="84"/>
      <c r="S5653" s="31"/>
      <c r="T5653" s="31"/>
      <c r="U5653" s="169"/>
      <c r="V5653" s="150"/>
      <c r="W5653" s="141" t="str" cm="1">
        <f t="array" ref="W5653">IF(SUM(LEN(B5653:V5653))=0,"",IF(OR(OR(ISBLANK(F5653),SUM(LEN(C5653),LEN(D5653))=0),AND(NOT(E5653="Unknown"),ISBLANK(J5653)),AND(NOT(O5653="Unknown"),ISBLANK(R5653))),"Missing Information", INDEX(Table15[Entire Service Line Classification], MATCH(SUMIFS(Table15[Unique ID],Table15[System-Owned Portion],E5653,Table15[If Material Anything Other than "Lead" in Column E,Was Material Ever Previously Lead?],G5653,Table15[Customer-Owned Portion],O5653),Table15[Unique ID],0),0)))</f>
        <v/>
      </c>
      <c r="X5653"/>
    </row>
    <row r="5654" spans="2:24" x14ac:dyDescent="0.25">
      <c r="B5654" s="146"/>
      <c r="C5654" s="31"/>
      <c r="D5654" s="31"/>
      <c r="E5654" s="44"/>
      <c r="F5654" s="43"/>
      <c r="G5654" s="84"/>
      <c r="H5654" s="31"/>
      <c r="I5654" s="205"/>
      <c r="J5654" s="84"/>
      <c r="K5654" s="31"/>
      <c r="L5654" s="31"/>
      <c r="M5654" s="169"/>
      <c r="N5654" s="148"/>
      <c r="O5654" s="106"/>
      <c r="P5654" s="43"/>
      <c r="Q5654" s="205"/>
      <c r="R5654" s="84"/>
      <c r="S5654" s="31"/>
      <c r="T5654" s="31"/>
      <c r="U5654" s="169"/>
      <c r="V5654" s="150"/>
      <c r="W5654" s="141" t="str" cm="1">
        <f t="array" ref="W5654">IF(SUM(LEN(B5654:V5654))=0,"",IF(OR(OR(ISBLANK(F5654),SUM(LEN(C5654),LEN(D5654))=0),AND(NOT(E5654="Unknown"),ISBLANK(J5654)),AND(NOT(O5654="Unknown"),ISBLANK(R5654))),"Missing Information", INDEX(Table15[Entire Service Line Classification], MATCH(SUMIFS(Table15[Unique ID],Table15[System-Owned Portion],E5654,Table15[If Material Anything Other than "Lead" in Column E,Was Material Ever Previously Lead?],G5654,Table15[Customer-Owned Portion],O5654),Table15[Unique ID],0),0)))</f>
        <v/>
      </c>
      <c r="X5654"/>
    </row>
    <row r="5655" spans="2:24" x14ac:dyDescent="0.25">
      <c r="B5655" s="146"/>
      <c r="C5655" s="31"/>
      <c r="D5655" s="31"/>
      <c r="E5655" s="44"/>
      <c r="F5655" s="43"/>
      <c r="G5655" s="84"/>
      <c r="H5655" s="31"/>
      <c r="I5655" s="205"/>
      <c r="J5655" s="84"/>
      <c r="K5655" s="31"/>
      <c r="L5655" s="31"/>
      <c r="M5655" s="169"/>
      <c r="N5655" s="148"/>
      <c r="O5655" s="106"/>
      <c r="P5655" s="43"/>
      <c r="Q5655" s="205"/>
      <c r="R5655" s="84"/>
      <c r="S5655" s="31"/>
      <c r="T5655" s="31"/>
      <c r="U5655" s="169"/>
      <c r="V5655" s="150"/>
      <c r="W5655" s="141" t="str" cm="1">
        <f t="array" ref="W5655">IF(SUM(LEN(B5655:V5655))=0,"",IF(OR(OR(ISBLANK(F5655),SUM(LEN(C5655),LEN(D5655))=0),AND(NOT(E5655="Unknown"),ISBLANK(J5655)),AND(NOT(O5655="Unknown"),ISBLANK(R5655))),"Missing Information", INDEX(Table15[Entire Service Line Classification], MATCH(SUMIFS(Table15[Unique ID],Table15[System-Owned Portion],E5655,Table15[If Material Anything Other than "Lead" in Column E,Was Material Ever Previously Lead?],G5655,Table15[Customer-Owned Portion],O5655),Table15[Unique ID],0),0)))</f>
        <v/>
      </c>
      <c r="X5655"/>
    </row>
    <row r="5656" spans="2:24" x14ac:dyDescent="0.25">
      <c r="B5656" s="146"/>
      <c r="C5656" s="31"/>
      <c r="D5656" s="31"/>
      <c r="E5656" s="44"/>
      <c r="F5656" s="43"/>
      <c r="G5656" s="84"/>
      <c r="H5656" s="31"/>
      <c r="I5656" s="205"/>
      <c r="J5656" s="84"/>
      <c r="K5656" s="31"/>
      <c r="L5656" s="31"/>
      <c r="M5656" s="169"/>
      <c r="N5656" s="148"/>
      <c r="O5656" s="106"/>
      <c r="P5656" s="43"/>
      <c r="Q5656" s="205"/>
      <c r="R5656" s="84"/>
      <c r="S5656" s="31"/>
      <c r="T5656" s="31"/>
      <c r="U5656" s="169"/>
      <c r="V5656" s="150"/>
      <c r="W5656" s="141" t="str" cm="1">
        <f t="array" ref="W5656">IF(SUM(LEN(B5656:V5656))=0,"",IF(OR(OR(ISBLANK(F5656),SUM(LEN(C5656),LEN(D5656))=0),AND(NOT(E5656="Unknown"),ISBLANK(J5656)),AND(NOT(O5656="Unknown"),ISBLANK(R5656))),"Missing Information", INDEX(Table15[Entire Service Line Classification], MATCH(SUMIFS(Table15[Unique ID],Table15[System-Owned Portion],E5656,Table15[If Material Anything Other than "Lead" in Column E,Was Material Ever Previously Lead?],G5656,Table15[Customer-Owned Portion],O5656),Table15[Unique ID],0),0)))</f>
        <v/>
      </c>
      <c r="X5656"/>
    </row>
    <row r="5657" spans="2:24" x14ac:dyDescent="0.25">
      <c r="B5657" s="146"/>
      <c r="C5657" s="31"/>
      <c r="D5657" s="31"/>
      <c r="E5657" s="44"/>
      <c r="F5657" s="43"/>
      <c r="G5657" s="84"/>
      <c r="H5657" s="31"/>
      <c r="I5657" s="205"/>
      <c r="J5657" s="84"/>
      <c r="K5657" s="31"/>
      <c r="L5657" s="31"/>
      <c r="M5657" s="169"/>
      <c r="N5657" s="148"/>
      <c r="O5657" s="106"/>
      <c r="P5657" s="43"/>
      <c r="Q5657" s="205"/>
      <c r="R5657" s="84"/>
      <c r="S5657" s="31"/>
      <c r="T5657" s="31"/>
      <c r="U5657" s="169"/>
      <c r="V5657" s="150"/>
      <c r="W5657" s="141" t="str" cm="1">
        <f t="array" ref="W5657">IF(SUM(LEN(B5657:V5657))=0,"",IF(OR(OR(ISBLANK(F5657),SUM(LEN(C5657),LEN(D5657))=0),AND(NOT(E5657="Unknown"),ISBLANK(J5657)),AND(NOT(O5657="Unknown"),ISBLANK(R5657))),"Missing Information", INDEX(Table15[Entire Service Line Classification], MATCH(SUMIFS(Table15[Unique ID],Table15[System-Owned Portion],E5657,Table15[If Material Anything Other than "Lead" in Column E,Was Material Ever Previously Lead?],G5657,Table15[Customer-Owned Portion],O5657),Table15[Unique ID],0),0)))</f>
        <v/>
      </c>
      <c r="X5657"/>
    </row>
    <row r="5658" spans="2:24" x14ac:dyDescent="0.25">
      <c r="B5658" s="146"/>
      <c r="C5658" s="31"/>
      <c r="D5658" s="31"/>
      <c r="E5658" s="44"/>
      <c r="F5658" s="43"/>
      <c r="G5658" s="84"/>
      <c r="H5658" s="31"/>
      <c r="I5658" s="205"/>
      <c r="J5658" s="84"/>
      <c r="K5658" s="31"/>
      <c r="L5658" s="31"/>
      <c r="M5658" s="169"/>
      <c r="N5658" s="148"/>
      <c r="O5658" s="106"/>
      <c r="P5658" s="43"/>
      <c r="Q5658" s="205"/>
      <c r="R5658" s="84"/>
      <c r="S5658" s="31"/>
      <c r="T5658" s="31"/>
      <c r="U5658" s="169"/>
      <c r="V5658" s="150"/>
      <c r="W5658" s="141" t="str" cm="1">
        <f t="array" ref="W5658">IF(SUM(LEN(B5658:V5658))=0,"",IF(OR(OR(ISBLANK(F5658),SUM(LEN(C5658),LEN(D5658))=0),AND(NOT(E5658="Unknown"),ISBLANK(J5658)),AND(NOT(O5658="Unknown"),ISBLANK(R5658))),"Missing Information", INDEX(Table15[Entire Service Line Classification], MATCH(SUMIFS(Table15[Unique ID],Table15[System-Owned Portion],E5658,Table15[If Material Anything Other than "Lead" in Column E,Was Material Ever Previously Lead?],G5658,Table15[Customer-Owned Portion],O5658),Table15[Unique ID],0),0)))</f>
        <v/>
      </c>
      <c r="X5658"/>
    </row>
    <row r="5659" spans="2:24" x14ac:dyDescent="0.25">
      <c r="B5659" s="146"/>
      <c r="C5659" s="31"/>
      <c r="D5659" s="31"/>
      <c r="E5659" s="44"/>
      <c r="F5659" s="43"/>
      <c r="G5659" s="84"/>
      <c r="H5659" s="31"/>
      <c r="I5659" s="205"/>
      <c r="J5659" s="84"/>
      <c r="K5659" s="31"/>
      <c r="L5659" s="31"/>
      <c r="M5659" s="169"/>
      <c r="N5659" s="148"/>
      <c r="O5659" s="106"/>
      <c r="P5659" s="43"/>
      <c r="Q5659" s="205"/>
      <c r="R5659" s="84"/>
      <c r="S5659" s="31"/>
      <c r="T5659" s="31"/>
      <c r="U5659" s="169"/>
      <c r="V5659" s="150"/>
      <c r="W5659" s="141" t="str" cm="1">
        <f t="array" ref="W5659">IF(SUM(LEN(B5659:V5659))=0,"",IF(OR(OR(ISBLANK(F5659),SUM(LEN(C5659),LEN(D5659))=0),AND(NOT(E5659="Unknown"),ISBLANK(J5659)),AND(NOT(O5659="Unknown"),ISBLANK(R5659))),"Missing Information", INDEX(Table15[Entire Service Line Classification], MATCH(SUMIFS(Table15[Unique ID],Table15[System-Owned Portion],E5659,Table15[If Material Anything Other than "Lead" in Column E,Was Material Ever Previously Lead?],G5659,Table15[Customer-Owned Portion],O5659),Table15[Unique ID],0),0)))</f>
        <v/>
      </c>
      <c r="X5659"/>
    </row>
    <row r="5660" spans="2:24" x14ac:dyDescent="0.25">
      <c r="B5660" s="146"/>
      <c r="C5660" s="31"/>
      <c r="D5660" s="31"/>
      <c r="E5660" s="44"/>
      <c r="F5660" s="43"/>
      <c r="G5660" s="84"/>
      <c r="H5660" s="31"/>
      <c r="I5660" s="205"/>
      <c r="J5660" s="84"/>
      <c r="K5660" s="31"/>
      <c r="L5660" s="31"/>
      <c r="M5660" s="169"/>
      <c r="N5660" s="148"/>
      <c r="O5660" s="106"/>
      <c r="P5660" s="43"/>
      <c r="Q5660" s="205"/>
      <c r="R5660" s="84"/>
      <c r="S5660" s="31"/>
      <c r="T5660" s="31"/>
      <c r="U5660" s="169"/>
      <c r="V5660" s="150"/>
      <c r="W5660" s="141" t="str" cm="1">
        <f t="array" ref="W5660">IF(SUM(LEN(B5660:V5660))=0,"",IF(OR(OR(ISBLANK(F5660),SUM(LEN(C5660),LEN(D5660))=0),AND(NOT(E5660="Unknown"),ISBLANK(J5660)),AND(NOT(O5660="Unknown"),ISBLANK(R5660))),"Missing Information", INDEX(Table15[Entire Service Line Classification], MATCH(SUMIFS(Table15[Unique ID],Table15[System-Owned Portion],E5660,Table15[If Material Anything Other than "Lead" in Column E,Was Material Ever Previously Lead?],G5660,Table15[Customer-Owned Portion],O5660),Table15[Unique ID],0),0)))</f>
        <v/>
      </c>
      <c r="X5660"/>
    </row>
    <row r="5661" spans="2:24" x14ac:dyDescent="0.25">
      <c r="B5661" s="146"/>
      <c r="C5661" s="31"/>
      <c r="D5661" s="31"/>
      <c r="E5661" s="44"/>
      <c r="F5661" s="43"/>
      <c r="G5661" s="84"/>
      <c r="H5661" s="31"/>
      <c r="I5661" s="205"/>
      <c r="J5661" s="84"/>
      <c r="K5661" s="31"/>
      <c r="L5661" s="31"/>
      <c r="M5661" s="169"/>
      <c r="N5661" s="148"/>
      <c r="O5661" s="106"/>
      <c r="P5661" s="43"/>
      <c r="Q5661" s="205"/>
      <c r="R5661" s="84"/>
      <c r="S5661" s="31"/>
      <c r="T5661" s="31"/>
      <c r="U5661" s="169"/>
      <c r="V5661" s="150"/>
      <c r="W5661" s="141" t="str" cm="1">
        <f t="array" ref="W5661">IF(SUM(LEN(B5661:V5661))=0,"",IF(OR(OR(ISBLANK(F5661),SUM(LEN(C5661),LEN(D5661))=0),AND(NOT(E5661="Unknown"),ISBLANK(J5661)),AND(NOT(O5661="Unknown"),ISBLANK(R5661))),"Missing Information", INDEX(Table15[Entire Service Line Classification], MATCH(SUMIFS(Table15[Unique ID],Table15[System-Owned Portion],E5661,Table15[If Material Anything Other than "Lead" in Column E,Was Material Ever Previously Lead?],G5661,Table15[Customer-Owned Portion],O5661),Table15[Unique ID],0),0)))</f>
        <v/>
      </c>
      <c r="X5661"/>
    </row>
    <row r="5662" spans="2:24" x14ac:dyDescent="0.25">
      <c r="B5662" s="146"/>
      <c r="C5662" s="31"/>
      <c r="D5662" s="31"/>
      <c r="E5662" s="44"/>
      <c r="F5662" s="43"/>
      <c r="G5662" s="84"/>
      <c r="H5662" s="31"/>
      <c r="I5662" s="205"/>
      <c r="J5662" s="84"/>
      <c r="K5662" s="31"/>
      <c r="L5662" s="31"/>
      <c r="M5662" s="169"/>
      <c r="N5662" s="148"/>
      <c r="O5662" s="106"/>
      <c r="P5662" s="43"/>
      <c r="Q5662" s="205"/>
      <c r="R5662" s="84"/>
      <c r="S5662" s="31"/>
      <c r="T5662" s="31"/>
      <c r="U5662" s="169"/>
      <c r="V5662" s="150"/>
      <c r="W5662" s="141" t="str" cm="1">
        <f t="array" ref="W5662">IF(SUM(LEN(B5662:V5662))=0,"",IF(OR(OR(ISBLANK(F5662),SUM(LEN(C5662),LEN(D5662))=0),AND(NOT(E5662="Unknown"),ISBLANK(J5662)),AND(NOT(O5662="Unknown"),ISBLANK(R5662))),"Missing Information", INDEX(Table15[Entire Service Line Classification], MATCH(SUMIFS(Table15[Unique ID],Table15[System-Owned Portion],E5662,Table15[If Material Anything Other than "Lead" in Column E,Was Material Ever Previously Lead?],G5662,Table15[Customer-Owned Portion],O5662),Table15[Unique ID],0),0)))</f>
        <v/>
      </c>
      <c r="X5662"/>
    </row>
    <row r="5663" spans="2:24" x14ac:dyDescent="0.25">
      <c r="B5663" s="146"/>
      <c r="C5663" s="31"/>
      <c r="D5663" s="31"/>
      <c r="E5663" s="44"/>
      <c r="F5663" s="43"/>
      <c r="G5663" s="84"/>
      <c r="H5663" s="31"/>
      <c r="I5663" s="205"/>
      <c r="J5663" s="84"/>
      <c r="K5663" s="31"/>
      <c r="L5663" s="31"/>
      <c r="M5663" s="169"/>
      <c r="N5663" s="148"/>
      <c r="O5663" s="106"/>
      <c r="P5663" s="43"/>
      <c r="Q5663" s="205"/>
      <c r="R5663" s="84"/>
      <c r="S5663" s="31"/>
      <c r="T5663" s="31"/>
      <c r="U5663" s="169"/>
      <c r="V5663" s="150"/>
      <c r="W5663" s="141" t="str" cm="1">
        <f t="array" ref="W5663">IF(SUM(LEN(B5663:V5663))=0,"",IF(OR(OR(ISBLANK(F5663),SUM(LEN(C5663),LEN(D5663))=0),AND(NOT(E5663="Unknown"),ISBLANK(J5663)),AND(NOT(O5663="Unknown"),ISBLANK(R5663))),"Missing Information", INDEX(Table15[Entire Service Line Classification], MATCH(SUMIFS(Table15[Unique ID],Table15[System-Owned Portion],E5663,Table15[If Material Anything Other than "Lead" in Column E,Was Material Ever Previously Lead?],G5663,Table15[Customer-Owned Portion],O5663),Table15[Unique ID],0),0)))</f>
        <v/>
      </c>
      <c r="X5663"/>
    </row>
    <row r="5664" spans="2:24" x14ac:dyDescent="0.25">
      <c r="B5664" s="146"/>
      <c r="C5664" s="31"/>
      <c r="D5664" s="31"/>
      <c r="E5664" s="44"/>
      <c r="F5664" s="43"/>
      <c r="G5664" s="84"/>
      <c r="H5664" s="31"/>
      <c r="I5664" s="205"/>
      <c r="J5664" s="84"/>
      <c r="K5664" s="31"/>
      <c r="L5664" s="31"/>
      <c r="M5664" s="169"/>
      <c r="N5664" s="148"/>
      <c r="O5664" s="106"/>
      <c r="P5664" s="43"/>
      <c r="Q5664" s="205"/>
      <c r="R5664" s="84"/>
      <c r="S5664" s="31"/>
      <c r="T5664" s="31"/>
      <c r="U5664" s="169"/>
      <c r="V5664" s="150"/>
      <c r="W5664" s="141" t="str" cm="1">
        <f t="array" ref="W5664">IF(SUM(LEN(B5664:V5664))=0,"",IF(OR(OR(ISBLANK(F5664),SUM(LEN(C5664),LEN(D5664))=0),AND(NOT(E5664="Unknown"),ISBLANK(J5664)),AND(NOT(O5664="Unknown"),ISBLANK(R5664))),"Missing Information", INDEX(Table15[Entire Service Line Classification], MATCH(SUMIFS(Table15[Unique ID],Table15[System-Owned Portion],E5664,Table15[If Material Anything Other than "Lead" in Column E,Was Material Ever Previously Lead?],G5664,Table15[Customer-Owned Portion],O5664),Table15[Unique ID],0),0)))</f>
        <v/>
      </c>
      <c r="X5664"/>
    </row>
    <row r="5665" spans="2:24" x14ac:dyDescent="0.25">
      <c r="B5665" s="146"/>
      <c r="C5665" s="31"/>
      <c r="D5665" s="31"/>
      <c r="E5665" s="44"/>
      <c r="F5665" s="43"/>
      <c r="G5665" s="84"/>
      <c r="H5665" s="31"/>
      <c r="I5665" s="205"/>
      <c r="J5665" s="84"/>
      <c r="K5665" s="31"/>
      <c r="L5665" s="31"/>
      <c r="M5665" s="169"/>
      <c r="N5665" s="148"/>
      <c r="O5665" s="106"/>
      <c r="P5665" s="43"/>
      <c r="Q5665" s="205"/>
      <c r="R5665" s="84"/>
      <c r="S5665" s="31"/>
      <c r="T5665" s="31"/>
      <c r="U5665" s="169"/>
      <c r="V5665" s="150"/>
      <c r="W5665" s="141" t="str" cm="1">
        <f t="array" ref="W5665">IF(SUM(LEN(B5665:V5665))=0,"",IF(OR(OR(ISBLANK(F5665),SUM(LEN(C5665),LEN(D5665))=0),AND(NOT(E5665="Unknown"),ISBLANK(J5665)),AND(NOT(O5665="Unknown"),ISBLANK(R5665))),"Missing Information", INDEX(Table15[Entire Service Line Classification], MATCH(SUMIFS(Table15[Unique ID],Table15[System-Owned Portion],E5665,Table15[If Material Anything Other than "Lead" in Column E,Was Material Ever Previously Lead?],G5665,Table15[Customer-Owned Portion],O5665),Table15[Unique ID],0),0)))</f>
        <v/>
      </c>
      <c r="X5665"/>
    </row>
    <row r="5666" spans="2:24" x14ac:dyDescent="0.25">
      <c r="B5666" s="146"/>
      <c r="C5666" s="31"/>
      <c r="D5666" s="31"/>
      <c r="E5666" s="44"/>
      <c r="F5666" s="43"/>
      <c r="G5666" s="84"/>
      <c r="H5666" s="31"/>
      <c r="I5666" s="205"/>
      <c r="J5666" s="84"/>
      <c r="K5666" s="31"/>
      <c r="L5666" s="31"/>
      <c r="M5666" s="169"/>
      <c r="N5666" s="148"/>
      <c r="O5666" s="106"/>
      <c r="P5666" s="43"/>
      <c r="Q5666" s="205"/>
      <c r="R5666" s="84"/>
      <c r="S5666" s="31"/>
      <c r="T5666" s="31"/>
      <c r="U5666" s="169"/>
      <c r="V5666" s="150"/>
      <c r="W5666" s="141" t="str" cm="1">
        <f t="array" ref="W5666">IF(SUM(LEN(B5666:V5666))=0,"",IF(OR(OR(ISBLANK(F5666),SUM(LEN(C5666),LEN(D5666))=0),AND(NOT(E5666="Unknown"),ISBLANK(J5666)),AND(NOT(O5666="Unknown"),ISBLANK(R5666))),"Missing Information", INDEX(Table15[Entire Service Line Classification], MATCH(SUMIFS(Table15[Unique ID],Table15[System-Owned Portion],E5666,Table15[If Material Anything Other than "Lead" in Column E,Was Material Ever Previously Lead?],G5666,Table15[Customer-Owned Portion],O5666),Table15[Unique ID],0),0)))</f>
        <v/>
      </c>
      <c r="X5666"/>
    </row>
    <row r="5667" spans="2:24" x14ac:dyDescent="0.25">
      <c r="B5667" s="146"/>
      <c r="C5667" s="31"/>
      <c r="D5667" s="31"/>
      <c r="E5667" s="44"/>
      <c r="F5667" s="43"/>
      <c r="G5667" s="84"/>
      <c r="H5667" s="31"/>
      <c r="I5667" s="205"/>
      <c r="J5667" s="84"/>
      <c r="K5667" s="31"/>
      <c r="L5667" s="31"/>
      <c r="M5667" s="169"/>
      <c r="N5667" s="148"/>
      <c r="O5667" s="106"/>
      <c r="P5667" s="43"/>
      <c r="Q5667" s="205"/>
      <c r="R5667" s="84"/>
      <c r="S5667" s="31"/>
      <c r="T5667" s="31"/>
      <c r="U5667" s="169"/>
      <c r="V5667" s="150"/>
      <c r="W5667" s="141" t="str" cm="1">
        <f t="array" ref="W5667">IF(SUM(LEN(B5667:V5667))=0,"",IF(OR(OR(ISBLANK(F5667),SUM(LEN(C5667),LEN(D5667))=0),AND(NOT(E5667="Unknown"),ISBLANK(J5667)),AND(NOT(O5667="Unknown"),ISBLANK(R5667))),"Missing Information", INDEX(Table15[Entire Service Line Classification], MATCH(SUMIFS(Table15[Unique ID],Table15[System-Owned Portion],E5667,Table15[If Material Anything Other than "Lead" in Column E,Was Material Ever Previously Lead?],G5667,Table15[Customer-Owned Portion],O5667),Table15[Unique ID],0),0)))</f>
        <v/>
      </c>
      <c r="X5667"/>
    </row>
    <row r="5668" spans="2:24" x14ac:dyDescent="0.25">
      <c r="B5668" s="146"/>
      <c r="C5668" s="31"/>
      <c r="D5668" s="31"/>
      <c r="E5668" s="44"/>
      <c r="F5668" s="43"/>
      <c r="G5668" s="84"/>
      <c r="H5668" s="31"/>
      <c r="I5668" s="205"/>
      <c r="J5668" s="84"/>
      <c r="K5668" s="31"/>
      <c r="L5668" s="31"/>
      <c r="M5668" s="169"/>
      <c r="N5668" s="148"/>
      <c r="O5668" s="106"/>
      <c r="P5668" s="43"/>
      <c r="Q5668" s="205"/>
      <c r="R5668" s="84"/>
      <c r="S5668" s="31"/>
      <c r="T5668" s="31"/>
      <c r="U5668" s="169"/>
      <c r="V5668" s="150"/>
      <c r="W5668" s="141" t="str" cm="1">
        <f t="array" ref="W5668">IF(SUM(LEN(B5668:V5668))=0,"",IF(OR(OR(ISBLANK(F5668),SUM(LEN(C5668),LEN(D5668))=0),AND(NOT(E5668="Unknown"),ISBLANK(J5668)),AND(NOT(O5668="Unknown"),ISBLANK(R5668))),"Missing Information", INDEX(Table15[Entire Service Line Classification], MATCH(SUMIFS(Table15[Unique ID],Table15[System-Owned Portion],E5668,Table15[If Material Anything Other than "Lead" in Column E,Was Material Ever Previously Lead?],G5668,Table15[Customer-Owned Portion],O5668),Table15[Unique ID],0),0)))</f>
        <v/>
      </c>
      <c r="X5668"/>
    </row>
    <row r="5669" spans="2:24" x14ac:dyDescent="0.25">
      <c r="B5669" s="146"/>
      <c r="C5669" s="31"/>
      <c r="D5669" s="31"/>
      <c r="E5669" s="44"/>
      <c r="F5669" s="43"/>
      <c r="G5669" s="84"/>
      <c r="H5669" s="31"/>
      <c r="I5669" s="205"/>
      <c r="J5669" s="84"/>
      <c r="K5669" s="31"/>
      <c r="L5669" s="31"/>
      <c r="M5669" s="169"/>
      <c r="N5669" s="148"/>
      <c r="O5669" s="106"/>
      <c r="P5669" s="43"/>
      <c r="Q5669" s="205"/>
      <c r="R5669" s="84"/>
      <c r="S5669" s="31"/>
      <c r="T5669" s="31"/>
      <c r="U5669" s="169"/>
      <c r="V5669" s="150"/>
      <c r="W5669" s="141" t="str" cm="1">
        <f t="array" ref="W5669">IF(SUM(LEN(B5669:V5669))=0,"",IF(OR(OR(ISBLANK(F5669),SUM(LEN(C5669),LEN(D5669))=0),AND(NOT(E5669="Unknown"),ISBLANK(J5669)),AND(NOT(O5669="Unknown"),ISBLANK(R5669))),"Missing Information", INDEX(Table15[Entire Service Line Classification], MATCH(SUMIFS(Table15[Unique ID],Table15[System-Owned Portion],E5669,Table15[If Material Anything Other than "Lead" in Column E,Was Material Ever Previously Lead?],G5669,Table15[Customer-Owned Portion],O5669),Table15[Unique ID],0),0)))</f>
        <v/>
      </c>
      <c r="X5669"/>
    </row>
    <row r="5670" spans="2:24" x14ac:dyDescent="0.25">
      <c r="B5670" s="146"/>
      <c r="C5670" s="31"/>
      <c r="D5670" s="31"/>
      <c r="E5670" s="44"/>
      <c r="F5670" s="43"/>
      <c r="G5670" s="84"/>
      <c r="H5670" s="31"/>
      <c r="I5670" s="205"/>
      <c r="J5670" s="84"/>
      <c r="K5670" s="31"/>
      <c r="L5670" s="31"/>
      <c r="M5670" s="169"/>
      <c r="N5670" s="148"/>
      <c r="O5670" s="106"/>
      <c r="P5670" s="43"/>
      <c r="Q5670" s="205"/>
      <c r="R5670" s="84"/>
      <c r="S5670" s="31"/>
      <c r="T5670" s="31"/>
      <c r="U5670" s="169"/>
      <c r="V5670" s="150"/>
      <c r="W5670" s="141" t="str" cm="1">
        <f t="array" ref="W5670">IF(SUM(LEN(B5670:V5670))=0,"",IF(OR(OR(ISBLANK(F5670),SUM(LEN(C5670),LEN(D5670))=0),AND(NOT(E5670="Unknown"),ISBLANK(J5670)),AND(NOT(O5670="Unknown"),ISBLANK(R5670))),"Missing Information", INDEX(Table15[Entire Service Line Classification], MATCH(SUMIFS(Table15[Unique ID],Table15[System-Owned Portion],E5670,Table15[If Material Anything Other than "Lead" in Column E,Was Material Ever Previously Lead?],G5670,Table15[Customer-Owned Portion],O5670),Table15[Unique ID],0),0)))</f>
        <v/>
      </c>
      <c r="X5670"/>
    </row>
    <row r="5671" spans="2:24" x14ac:dyDescent="0.25">
      <c r="B5671" s="146"/>
      <c r="C5671" s="31"/>
      <c r="D5671" s="31"/>
      <c r="E5671" s="44"/>
      <c r="F5671" s="43"/>
      <c r="G5671" s="84"/>
      <c r="H5671" s="31"/>
      <c r="I5671" s="205"/>
      <c r="J5671" s="84"/>
      <c r="K5671" s="31"/>
      <c r="L5671" s="31"/>
      <c r="M5671" s="169"/>
      <c r="N5671" s="148"/>
      <c r="O5671" s="106"/>
      <c r="P5671" s="43"/>
      <c r="Q5671" s="205"/>
      <c r="R5671" s="84"/>
      <c r="S5671" s="31"/>
      <c r="T5671" s="31"/>
      <c r="U5671" s="169"/>
      <c r="V5671" s="150"/>
      <c r="W5671" s="141" t="str" cm="1">
        <f t="array" ref="W5671">IF(SUM(LEN(B5671:V5671))=0,"",IF(OR(OR(ISBLANK(F5671),SUM(LEN(C5671),LEN(D5671))=0),AND(NOT(E5671="Unknown"),ISBLANK(J5671)),AND(NOT(O5671="Unknown"),ISBLANK(R5671))),"Missing Information", INDEX(Table15[Entire Service Line Classification], MATCH(SUMIFS(Table15[Unique ID],Table15[System-Owned Portion],E5671,Table15[If Material Anything Other than "Lead" in Column E,Was Material Ever Previously Lead?],G5671,Table15[Customer-Owned Portion],O5671),Table15[Unique ID],0),0)))</f>
        <v/>
      </c>
      <c r="X5671"/>
    </row>
    <row r="5672" spans="2:24" x14ac:dyDescent="0.25">
      <c r="B5672" s="146"/>
      <c r="C5672" s="31"/>
      <c r="D5672" s="31"/>
      <c r="E5672" s="44"/>
      <c r="F5672" s="43"/>
      <c r="G5672" s="84"/>
      <c r="H5672" s="31"/>
      <c r="I5672" s="205"/>
      <c r="J5672" s="84"/>
      <c r="K5672" s="31"/>
      <c r="L5672" s="31"/>
      <c r="M5672" s="169"/>
      <c r="N5672" s="148"/>
      <c r="O5672" s="106"/>
      <c r="P5672" s="43"/>
      <c r="Q5672" s="205"/>
      <c r="R5672" s="84"/>
      <c r="S5672" s="31"/>
      <c r="T5672" s="31"/>
      <c r="U5672" s="169"/>
      <c r="V5672" s="150"/>
      <c r="W5672" s="141" t="str" cm="1">
        <f t="array" ref="W5672">IF(SUM(LEN(B5672:V5672))=0,"",IF(OR(OR(ISBLANK(F5672),SUM(LEN(C5672),LEN(D5672))=0),AND(NOT(E5672="Unknown"),ISBLANK(J5672)),AND(NOT(O5672="Unknown"),ISBLANK(R5672))),"Missing Information", INDEX(Table15[Entire Service Line Classification], MATCH(SUMIFS(Table15[Unique ID],Table15[System-Owned Portion],E5672,Table15[If Material Anything Other than "Lead" in Column E,Was Material Ever Previously Lead?],G5672,Table15[Customer-Owned Portion],O5672),Table15[Unique ID],0),0)))</f>
        <v/>
      </c>
      <c r="X5672"/>
    </row>
    <row r="5673" spans="2:24" x14ac:dyDescent="0.25">
      <c r="B5673" s="146"/>
      <c r="C5673" s="31"/>
      <c r="D5673" s="31"/>
      <c r="E5673" s="44"/>
      <c r="F5673" s="43"/>
      <c r="G5673" s="84"/>
      <c r="H5673" s="31"/>
      <c r="I5673" s="205"/>
      <c r="J5673" s="84"/>
      <c r="K5673" s="31"/>
      <c r="L5673" s="31"/>
      <c r="M5673" s="169"/>
      <c r="N5673" s="148"/>
      <c r="O5673" s="106"/>
      <c r="P5673" s="43"/>
      <c r="Q5673" s="205"/>
      <c r="R5673" s="84"/>
      <c r="S5673" s="31"/>
      <c r="T5673" s="31"/>
      <c r="U5673" s="169"/>
      <c r="V5673" s="150"/>
      <c r="W5673" s="141" t="str" cm="1">
        <f t="array" ref="W5673">IF(SUM(LEN(B5673:V5673))=0,"",IF(OR(OR(ISBLANK(F5673),SUM(LEN(C5673),LEN(D5673))=0),AND(NOT(E5673="Unknown"),ISBLANK(J5673)),AND(NOT(O5673="Unknown"),ISBLANK(R5673))),"Missing Information", INDEX(Table15[Entire Service Line Classification], MATCH(SUMIFS(Table15[Unique ID],Table15[System-Owned Portion],E5673,Table15[If Material Anything Other than "Lead" in Column E,Was Material Ever Previously Lead?],G5673,Table15[Customer-Owned Portion],O5673),Table15[Unique ID],0),0)))</f>
        <v/>
      </c>
      <c r="X5673"/>
    </row>
    <row r="5674" spans="2:24" x14ac:dyDescent="0.25">
      <c r="B5674" s="146"/>
      <c r="C5674" s="31"/>
      <c r="D5674" s="31"/>
      <c r="E5674" s="44"/>
      <c r="F5674" s="43"/>
      <c r="G5674" s="84"/>
      <c r="H5674" s="31"/>
      <c r="I5674" s="205"/>
      <c r="J5674" s="84"/>
      <c r="K5674" s="31"/>
      <c r="L5674" s="31"/>
      <c r="M5674" s="169"/>
      <c r="N5674" s="148"/>
      <c r="O5674" s="106"/>
      <c r="P5674" s="43"/>
      <c r="Q5674" s="205"/>
      <c r="R5674" s="84"/>
      <c r="S5674" s="31"/>
      <c r="T5674" s="31"/>
      <c r="U5674" s="169"/>
      <c r="V5674" s="150"/>
      <c r="W5674" s="141" t="str" cm="1">
        <f t="array" ref="W5674">IF(SUM(LEN(B5674:V5674))=0,"",IF(OR(OR(ISBLANK(F5674),SUM(LEN(C5674),LEN(D5674))=0),AND(NOT(E5674="Unknown"),ISBLANK(J5674)),AND(NOT(O5674="Unknown"),ISBLANK(R5674))),"Missing Information", INDEX(Table15[Entire Service Line Classification], MATCH(SUMIFS(Table15[Unique ID],Table15[System-Owned Portion],E5674,Table15[If Material Anything Other than "Lead" in Column E,Was Material Ever Previously Lead?],G5674,Table15[Customer-Owned Portion],O5674),Table15[Unique ID],0),0)))</f>
        <v/>
      </c>
      <c r="X5674"/>
    </row>
    <row r="5675" spans="2:24" x14ac:dyDescent="0.25">
      <c r="B5675" s="146"/>
      <c r="C5675" s="31"/>
      <c r="D5675" s="31"/>
      <c r="E5675" s="44"/>
      <c r="F5675" s="43"/>
      <c r="G5675" s="84"/>
      <c r="H5675" s="31"/>
      <c r="I5675" s="205"/>
      <c r="J5675" s="84"/>
      <c r="K5675" s="31"/>
      <c r="L5675" s="31"/>
      <c r="M5675" s="169"/>
      <c r="N5675" s="148"/>
      <c r="O5675" s="106"/>
      <c r="P5675" s="43"/>
      <c r="Q5675" s="205"/>
      <c r="R5675" s="84"/>
      <c r="S5675" s="31"/>
      <c r="T5675" s="31"/>
      <c r="U5675" s="169"/>
      <c r="V5675" s="150"/>
      <c r="W5675" s="141" t="str" cm="1">
        <f t="array" ref="W5675">IF(SUM(LEN(B5675:V5675))=0,"",IF(OR(OR(ISBLANK(F5675),SUM(LEN(C5675),LEN(D5675))=0),AND(NOT(E5675="Unknown"),ISBLANK(J5675)),AND(NOT(O5675="Unknown"),ISBLANK(R5675))),"Missing Information", INDEX(Table15[Entire Service Line Classification], MATCH(SUMIFS(Table15[Unique ID],Table15[System-Owned Portion],E5675,Table15[If Material Anything Other than "Lead" in Column E,Was Material Ever Previously Lead?],G5675,Table15[Customer-Owned Portion],O5675),Table15[Unique ID],0),0)))</f>
        <v/>
      </c>
      <c r="X5675"/>
    </row>
    <row r="5676" spans="2:24" x14ac:dyDescent="0.25">
      <c r="B5676" s="146"/>
      <c r="C5676" s="31"/>
      <c r="D5676" s="31"/>
      <c r="E5676" s="44"/>
      <c r="F5676" s="43"/>
      <c r="G5676" s="84"/>
      <c r="H5676" s="31"/>
      <c r="I5676" s="205"/>
      <c r="J5676" s="84"/>
      <c r="K5676" s="31"/>
      <c r="L5676" s="31"/>
      <c r="M5676" s="169"/>
      <c r="N5676" s="148"/>
      <c r="O5676" s="106"/>
      <c r="P5676" s="43"/>
      <c r="Q5676" s="205"/>
      <c r="R5676" s="84"/>
      <c r="S5676" s="31"/>
      <c r="T5676" s="31"/>
      <c r="U5676" s="169"/>
      <c r="V5676" s="150"/>
      <c r="W5676" s="141" t="str" cm="1">
        <f t="array" ref="W5676">IF(SUM(LEN(B5676:V5676))=0,"",IF(OR(OR(ISBLANK(F5676),SUM(LEN(C5676),LEN(D5676))=0),AND(NOT(E5676="Unknown"),ISBLANK(J5676)),AND(NOT(O5676="Unknown"),ISBLANK(R5676))),"Missing Information", INDEX(Table15[Entire Service Line Classification], MATCH(SUMIFS(Table15[Unique ID],Table15[System-Owned Portion],E5676,Table15[If Material Anything Other than "Lead" in Column E,Was Material Ever Previously Lead?],G5676,Table15[Customer-Owned Portion],O5676),Table15[Unique ID],0),0)))</f>
        <v/>
      </c>
      <c r="X5676"/>
    </row>
    <row r="5677" spans="2:24" x14ac:dyDescent="0.25">
      <c r="B5677" s="146"/>
      <c r="C5677" s="31"/>
      <c r="D5677" s="31"/>
      <c r="E5677" s="44"/>
      <c r="F5677" s="43"/>
      <c r="G5677" s="84"/>
      <c r="H5677" s="31"/>
      <c r="I5677" s="205"/>
      <c r="J5677" s="84"/>
      <c r="K5677" s="31"/>
      <c r="L5677" s="31"/>
      <c r="M5677" s="169"/>
      <c r="N5677" s="148"/>
      <c r="O5677" s="106"/>
      <c r="P5677" s="43"/>
      <c r="Q5677" s="205"/>
      <c r="R5677" s="84"/>
      <c r="S5677" s="31"/>
      <c r="T5677" s="31"/>
      <c r="U5677" s="169"/>
      <c r="V5677" s="150"/>
      <c r="W5677" s="141" t="str" cm="1">
        <f t="array" ref="W5677">IF(SUM(LEN(B5677:V5677))=0,"",IF(OR(OR(ISBLANK(F5677),SUM(LEN(C5677),LEN(D5677))=0),AND(NOT(E5677="Unknown"),ISBLANK(J5677)),AND(NOT(O5677="Unknown"),ISBLANK(R5677))),"Missing Information", INDEX(Table15[Entire Service Line Classification], MATCH(SUMIFS(Table15[Unique ID],Table15[System-Owned Portion],E5677,Table15[If Material Anything Other than "Lead" in Column E,Was Material Ever Previously Lead?],G5677,Table15[Customer-Owned Portion],O5677),Table15[Unique ID],0),0)))</f>
        <v/>
      </c>
      <c r="X5677"/>
    </row>
    <row r="5678" spans="2:24" x14ac:dyDescent="0.25">
      <c r="B5678" s="146"/>
      <c r="C5678" s="31"/>
      <c r="D5678" s="31"/>
      <c r="E5678" s="44"/>
      <c r="F5678" s="43"/>
      <c r="G5678" s="84"/>
      <c r="H5678" s="31"/>
      <c r="I5678" s="205"/>
      <c r="J5678" s="84"/>
      <c r="K5678" s="31"/>
      <c r="L5678" s="31"/>
      <c r="M5678" s="169"/>
      <c r="N5678" s="148"/>
      <c r="O5678" s="106"/>
      <c r="P5678" s="43"/>
      <c r="Q5678" s="205"/>
      <c r="R5678" s="84"/>
      <c r="S5678" s="31"/>
      <c r="T5678" s="31"/>
      <c r="U5678" s="169"/>
      <c r="V5678" s="150"/>
      <c r="W5678" s="141" t="str" cm="1">
        <f t="array" ref="W5678">IF(SUM(LEN(B5678:V5678))=0,"",IF(OR(OR(ISBLANK(F5678),SUM(LEN(C5678),LEN(D5678))=0),AND(NOT(E5678="Unknown"),ISBLANK(J5678)),AND(NOT(O5678="Unknown"),ISBLANK(R5678))),"Missing Information", INDEX(Table15[Entire Service Line Classification], MATCH(SUMIFS(Table15[Unique ID],Table15[System-Owned Portion],E5678,Table15[If Material Anything Other than "Lead" in Column E,Was Material Ever Previously Lead?],G5678,Table15[Customer-Owned Portion],O5678),Table15[Unique ID],0),0)))</f>
        <v/>
      </c>
      <c r="X5678"/>
    </row>
    <row r="5679" spans="2:24" x14ac:dyDescent="0.25">
      <c r="B5679" s="146"/>
      <c r="C5679" s="31"/>
      <c r="D5679" s="31"/>
      <c r="E5679" s="44"/>
      <c r="F5679" s="43"/>
      <c r="G5679" s="84"/>
      <c r="H5679" s="31"/>
      <c r="I5679" s="205"/>
      <c r="J5679" s="84"/>
      <c r="K5679" s="31"/>
      <c r="L5679" s="31"/>
      <c r="M5679" s="169"/>
      <c r="N5679" s="148"/>
      <c r="O5679" s="106"/>
      <c r="P5679" s="43"/>
      <c r="Q5679" s="205"/>
      <c r="R5679" s="84"/>
      <c r="S5679" s="31"/>
      <c r="T5679" s="31"/>
      <c r="U5679" s="169"/>
      <c r="V5679" s="150"/>
      <c r="W5679" s="141" t="str" cm="1">
        <f t="array" ref="W5679">IF(SUM(LEN(B5679:V5679))=0,"",IF(OR(OR(ISBLANK(F5679),SUM(LEN(C5679),LEN(D5679))=0),AND(NOT(E5679="Unknown"),ISBLANK(J5679)),AND(NOT(O5679="Unknown"),ISBLANK(R5679))),"Missing Information", INDEX(Table15[Entire Service Line Classification], MATCH(SUMIFS(Table15[Unique ID],Table15[System-Owned Portion],E5679,Table15[If Material Anything Other than "Lead" in Column E,Was Material Ever Previously Lead?],G5679,Table15[Customer-Owned Portion],O5679),Table15[Unique ID],0),0)))</f>
        <v/>
      </c>
      <c r="X5679"/>
    </row>
    <row r="5680" spans="2:24" x14ac:dyDescent="0.25">
      <c r="B5680" s="146"/>
      <c r="C5680" s="31"/>
      <c r="D5680" s="31"/>
      <c r="E5680" s="44"/>
      <c r="F5680" s="43"/>
      <c r="G5680" s="84"/>
      <c r="H5680" s="31"/>
      <c r="I5680" s="205"/>
      <c r="J5680" s="84"/>
      <c r="K5680" s="31"/>
      <c r="L5680" s="31"/>
      <c r="M5680" s="169"/>
      <c r="N5680" s="148"/>
      <c r="O5680" s="106"/>
      <c r="P5680" s="43"/>
      <c r="Q5680" s="205"/>
      <c r="R5680" s="84"/>
      <c r="S5680" s="31"/>
      <c r="T5680" s="31"/>
      <c r="U5680" s="169"/>
      <c r="V5680" s="150"/>
      <c r="W5680" s="141" t="str" cm="1">
        <f t="array" ref="W5680">IF(SUM(LEN(B5680:V5680))=0,"",IF(OR(OR(ISBLANK(F5680),SUM(LEN(C5680),LEN(D5680))=0),AND(NOT(E5680="Unknown"),ISBLANK(J5680)),AND(NOT(O5680="Unknown"),ISBLANK(R5680))),"Missing Information", INDEX(Table15[Entire Service Line Classification], MATCH(SUMIFS(Table15[Unique ID],Table15[System-Owned Portion],E5680,Table15[If Material Anything Other than "Lead" in Column E,Was Material Ever Previously Lead?],G5680,Table15[Customer-Owned Portion],O5680),Table15[Unique ID],0),0)))</f>
        <v/>
      </c>
      <c r="X5680"/>
    </row>
    <row r="5681" spans="2:24" x14ac:dyDescent="0.25">
      <c r="B5681" s="146"/>
      <c r="C5681" s="31"/>
      <c r="D5681" s="31"/>
      <c r="E5681" s="44"/>
      <c r="F5681" s="43"/>
      <c r="G5681" s="84"/>
      <c r="H5681" s="31"/>
      <c r="I5681" s="205"/>
      <c r="J5681" s="84"/>
      <c r="K5681" s="31"/>
      <c r="L5681" s="31"/>
      <c r="M5681" s="169"/>
      <c r="N5681" s="148"/>
      <c r="O5681" s="106"/>
      <c r="P5681" s="43"/>
      <c r="Q5681" s="205"/>
      <c r="R5681" s="84"/>
      <c r="S5681" s="31"/>
      <c r="T5681" s="31"/>
      <c r="U5681" s="169"/>
      <c r="V5681" s="150"/>
      <c r="W5681" s="141" t="str" cm="1">
        <f t="array" ref="W5681">IF(SUM(LEN(B5681:V5681))=0,"",IF(OR(OR(ISBLANK(F5681),SUM(LEN(C5681),LEN(D5681))=0),AND(NOT(E5681="Unknown"),ISBLANK(J5681)),AND(NOT(O5681="Unknown"),ISBLANK(R5681))),"Missing Information", INDEX(Table15[Entire Service Line Classification], MATCH(SUMIFS(Table15[Unique ID],Table15[System-Owned Portion],E5681,Table15[If Material Anything Other than "Lead" in Column E,Was Material Ever Previously Lead?],G5681,Table15[Customer-Owned Portion],O5681),Table15[Unique ID],0),0)))</f>
        <v/>
      </c>
      <c r="X5681"/>
    </row>
    <row r="5682" spans="2:24" x14ac:dyDescent="0.25">
      <c r="B5682" s="146"/>
      <c r="C5682" s="31"/>
      <c r="D5682" s="31"/>
      <c r="E5682" s="44"/>
      <c r="F5682" s="43"/>
      <c r="G5682" s="84"/>
      <c r="H5682" s="31"/>
      <c r="I5682" s="205"/>
      <c r="J5682" s="84"/>
      <c r="K5682" s="31"/>
      <c r="L5682" s="31"/>
      <c r="M5682" s="169"/>
      <c r="N5682" s="148"/>
      <c r="O5682" s="106"/>
      <c r="P5682" s="43"/>
      <c r="Q5682" s="205"/>
      <c r="R5682" s="84"/>
      <c r="S5682" s="31"/>
      <c r="T5682" s="31"/>
      <c r="U5682" s="169"/>
      <c r="V5682" s="150"/>
      <c r="W5682" s="141" t="str" cm="1">
        <f t="array" ref="W5682">IF(SUM(LEN(B5682:V5682))=0,"",IF(OR(OR(ISBLANK(F5682),SUM(LEN(C5682),LEN(D5682))=0),AND(NOT(E5682="Unknown"),ISBLANK(J5682)),AND(NOT(O5682="Unknown"),ISBLANK(R5682))),"Missing Information", INDEX(Table15[Entire Service Line Classification], MATCH(SUMIFS(Table15[Unique ID],Table15[System-Owned Portion],E5682,Table15[If Material Anything Other than "Lead" in Column E,Was Material Ever Previously Lead?],G5682,Table15[Customer-Owned Portion],O5682),Table15[Unique ID],0),0)))</f>
        <v/>
      </c>
      <c r="X5682"/>
    </row>
    <row r="5683" spans="2:24" x14ac:dyDescent="0.25">
      <c r="B5683" s="146"/>
      <c r="C5683" s="31"/>
      <c r="D5683" s="31"/>
      <c r="E5683" s="44"/>
      <c r="F5683" s="43"/>
      <c r="G5683" s="84"/>
      <c r="H5683" s="31"/>
      <c r="I5683" s="205"/>
      <c r="J5683" s="84"/>
      <c r="K5683" s="31"/>
      <c r="L5683" s="31"/>
      <c r="M5683" s="169"/>
      <c r="N5683" s="148"/>
      <c r="O5683" s="106"/>
      <c r="P5683" s="43"/>
      <c r="Q5683" s="205"/>
      <c r="R5683" s="84"/>
      <c r="S5683" s="31"/>
      <c r="T5683" s="31"/>
      <c r="U5683" s="169"/>
      <c r="V5683" s="150"/>
      <c r="W5683" s="141" t="str" cm="1">
        <f t="array" ref="W5683">IF(SUM(LEN(B5683:V5683))=0,"",IF(OR(OR(ISBLANK(F5683),SUM(LEN(C5683),LEN(D5683))=0),AND(NOT(E5683="Unknown"),ISBLANK(J5683)),AND(NOT(O5683="Unknown"),ISBLANK(R5683))),"Missing Information", INDEX(Table15[Entire Service Line Classification], MATCH(SUMIFS(Table15[Unique ID],Table15[System-Owned Portion],E5683,Table15[If Material Anything Other than "Lead" in Column E,Was Material Ever Previously Lead?],G5683,Table15[Customer-Owned Portion],O5683),Table15[Unique ID],0),0)))</f>
        <v/>
      </c>
      <c r="X5683"/>
    </row>
    <row r="5684" spans="2:24" x14ac:dyDescent="0.25">
      <c r="B5684" s="146"/>
      <c r="C5684" s="31"/>
      <c r="D5684" s="31"/>
      <c r="E5684" s="44"/>
      <c r="F5684" s="43"/>
      <c r="G5684" s="84"/>
      <c r="H5684" s="31"/>
      <c r="I5684" s="205"/>
      <c r="J5684" s="84"/>
      <c r="K5684" s="31"/>
      <c r="L5684" s="31"/>
      <c r="M5684" s="169"/>
      <c r="N5684" s="148"/>
      <c r="O5684" s="106"/>
      <c r="P5684" s="43"/>
      <c r="Q5684" s="205"/>
      <c r="R5684" s="84"/>
      <c r="S5684" s="31"/>
      <c r="T5684" s="31"/>
      <c r="U5684" s="169"/>
      <c r="V5684" s="150"/>
      <c r="W5684" s="141" t="str" cm="1">
        <f t="array" ref="W5684">IF(SUM(LEN(B5684:V5684))=0,"",IF(OR(OR(ISBLANK(F5684),SUM(LEN(C5684),LEN(D5684))=0),AND(NOT(E5684="Unknown"),ISBLANK(J5684)),AND(NOT(O5684="Unknown"),ISBLANK(R5684))),"Missing Information", INDEX(Table15[Entire Service Line Classification], MATCH(SUMIFS(Table15[Unique ID],Table15[System-Owned Portion],E5684,Table15[If Material Anything Other than "Lead" in Column E,Was Material Ever Previously Lead?],G5684,Table15[Customer-Owned Portion],O5684),Table15[Unique ID],0),0)))</f>
        <v/>
      </c>
      <c r="X5684"/>
    </row>
    <row r="5685" spans="2:24" x14ac:dyDescent="0.25">
      <c r="B5685" s="146"/>
      <c r="C5685" s="31"/>
      <c r="D5685" s="31"/>
      <c r="E5685" s="44"/>
      <c r="F5685" s="43"/>
      <c r="G5685" s="84"/>
      <c r="H5685" s="31"/>
      <c r="I5685" s="205"/>
      <c r="J5685" s="84"/>
      <c r="K5685" s="31"/>
      <c r="L5685" s="31"/>
      <c r="M5685" s="169"/>
      <c r="N5685" s="148"/>
      <c r="O5685" s="106"/>
      <c r="P5685" s="43"/>
      <c r="Q5685" s="205"/>
      <c r="R5685" s="84"/>
      <c r="S5685" s="31"/>
      <c r="T5685" s="31"/>
      <c r="U5685" s="169"/>
      <c r="V5685" s="150"/>
      <c r="W5685" s="141" t="str" cm="1">
        <f t="array" ref="W5685">IF(SUM(LEN(B5685:V5685))=0,"",IF(OR(OR(ISBLANK(F5685),SUM(LEN(C5685),LEN(D5685))=0),AND(NOT(E5685="Unknown"),ISBLANK(J5685)),AND(NOT(O5685="Unknown"),ISBLANK(R5685))),"Missing Information", INDEX(Table15[Entire Service Line Classification], MATCH(SUMIFS(Table15[Unique ID],Table15[System-Owned Portion],E5685,Table15[If Material Anything Other than "Lead" in Column E,Was Material Ever Previously Lead?],G5685,Table15[Customer-Owned Portion],O5685),Table15[Unique ID],0),0)))</f>
        <v/>
      </c>
      <c r="X5685"/>
    </row>
    <row r="5686" spans="2:24" x14ac:dyDescent="0.25">
      <c r="B5686" s="146"/>
      <c r="C5686" s="31"/>
      <c r="D5686" s="31"/>
      <c r="E5686" s="44"/>
      <c r="F5686" s="43"/>
      <c r="G5686" s="84"/>
      <c r="H5686" s="31"/>
      <c r="I5686" s="205"/>
      <c r="J5686" s="84"/>
      <c r="K5686" s="31"/>
      <c r="L5686" s="31"/>
      <c r="M5686" s="169"/>
      <c r="N5686" s="148"/>
      <c r="O5686" s="106"/>
      <c r="P5686" s="43"/>
      <c r="Q5686" s="205"/>
      <c r="R5686" s="84"/>
      <c r="S5686" s="31"/>
      <c r="T5686" s="31"/>
      <c r="U5686" s="169"/>
      <c r="V5686" s="150"/>
      <c r="W5686" s="141" t="str" cm="1">
        <f t="array" ref="W5686">IF(SUM(LEN(B5686:V5686))=0,"",IF(OR(OR(ISBLANK(F5686),SUM(LEN(C5686),LEN(D5686))=0),AND(NOT(E5686="Unknown"),ISBLANK(J5686)),AND(NOT(O5686="Unknown"),ISBLANK(R5686))),"Missing Information", INDEX(Table15[Entire Service Line Classification], MATCH(SUMIFS(Table15[Unique ID],Table15[System-Owned Portion],E5686,Table15[If Material Anything Other than "Lead" in Column E,Was Material Ever Previously Lead?],G5686,Table15[Customer-Owned Portion],O5686),Table15[Unique ID],0),0)))</f>
        <v/>
      </c>
      <c r="X5686"/>
    </row>
    <row r="5687" spans="2:24" x14ac:dyDescent="0.25">
      <c r="B5687" s="146"/>
      <c r="C5687" s="31"/>
      <c r="D5687" s="31"/>
      <c r="E5687" s="44"/>
      <c r="F5687" s="43"/>
      <c r="G5687" s="84"/>
      <c r="H5687" s="31"/>
      <c r="I5687" s="205"/>
      <c r="J5687" s="84"/>
      <c r="K5687" s="31"/>
      <c r="L5687" s="31"/>
      <c r="M5687" s="169"/>
      <c r="N5687" s="148"/>
      <c r="O5687" s="106"/>
      <c r="P5687" s="43"/>
      <c r="Q5687" s="205"/>
      <c r="R5687" s="84"/>
      <c r="S5687" s="31"/>
      <c r="T5687" s="31"/>
      <c r="U5687" s="169"/>
      <c r="V5687" s="150"/>
      <c r="W5687" s="141" t="str" cm="1">
        <f t="array" ref="W5687">IF(SUM(LEN(B5687:V5687))=0,"",IF(OR(OR(ISBLANK(F5687),SUM(LEN(C5687),LEN(D5687))=0),AND(NOT(E5687="Unknown"),ISBLANK(J5687)),AND(NOT(O5687="Unknown"),ISBLANK(R5687))),"Missing Information", INDEX(Table15[Entire Service Line Classification], MATCH(SUMIFS(Table15[Unique ID],Table15[System-Owned Portion],E5687,Table15[If Material Anything Other than "Lead" in Column E,Was Material Ever Previously Lead?],G5687,Table15[Customer-Owned Portion],O5687),Table15[Unique ID],0),0)))</f>
        <v/>
      </c>
      <c r="X5687"/>
    </row>
    <row r="5688" spans="2:24" x14ac:dyDescent="0.25">
      <c r="B5688" s="146"/>
      <c r="C5688" s="31"/>
      <c r="D5688" s="31"/>
      <c r="E5688" s="44"/>
      <c r="F5688" s="43"/>
      <c r="G5688" s="84"/>
      <c r="H5688" s="31"/>
      <c r="I5688" s="205"/>
      <c r="J5688" s="84"/>
      <c r="K5688" s="31"/>
      <c r="L5688" s="31"/>
      <c r="M5688" s="169"/>
      <c r="N5688" s="148"/>
      <c r="O5688" s="106"/>
      <c r="P5688" s="43"/>
      <c r="Q5688" s="205"/>
      <c r="R5688" s="84"/>
      <c r="S5688" s="31"/>
      <c r="T5688" s="31"/>
      <c r="U5688" s="169"/>
      <c r="V5688" s="150"/>
      <c r="W5688" s="141" t="str" cm="1">
        <f t="array" ref="W5688">IF(SUM(LEN(B5688:V5688))=0,"",IF(OR(OR(ISBLANK(F5688),SUM(LEN(C5688),LEN(D5688))=0),AND(NOT(E5688="Unknown"),ISBLANK(J5688)),AND(NOT(O5688="Unknown"),ISBLANK(R5688))),"Missing Information", INDEX(Table15[Entire Service Line Classification], MATCH(SUMIFS(Table15[Unique ID],Table15[System-Owned Portion],E5688,Table15[If Material Anything Other than "Lead" in Column E,Was Material Ever Previously Lead?],G5688,Table15[Customer-Owned Portion],O5688),Table15[Unique ID],0),0)))</f>
        <v/>
      </c>
      <c r="X5688"/>
    </row>
    <row r="5689" spans="2:24" x14ac:dyDescent="0.25">
      <c r="B5689" s="146"/>
      <c r="C5689" s="31"/>
      <c r="D5689" s="31"/>
      <c r="E5689" s="44"/>
      <c r="F5689" s="43"/>
      <c r="G5689" s="84"/>
      <c r="H5689" s="31"/>
      <c r="I5689" s="205"/>
      <c r="J5689" s="84"/>
      <c r="K5689" s="31"/>
      <c r="L5689" s="31"/>
      <c r="M5689" s="169"/>
      <c r="N5689" s="148"/>
      <c r="O5689" s="106"/>
      <c r="P5689" s="43"/>
      <c r="Q5689" s="205"/>
      <c r="R5689" s="84"/>
      <c r="S5689" s="31"/>
      <c r="T5689" s="31"/>
      <c r="U5689" s="169"/>
      <c r="V5689" s="150"/>
      <c r="W5689" s="141" t="str" cm="1">
        <f t="array" ref="W5689">IF(SUM(LEN(B5689:V5689))=0,"",IF(OR(OR(ISBLANK(F5689),SUM(LEN(C5689),LEN(D5689))=0),AND(NOT(E5689="Unknown"),ISBLANK(J5689)),AND(NOT(O5689="Unknown"),ISBLANK(R5689))),"Missing Information", INDEX(Table15[Entire Service Line Classification], MATCH(SUMIFS(Table15[Unique ID],Table15[System-Owned Portion],E5689,Table15[If Material Anything Other than "Lead" in Column E,Was Material Ever Previously Lead?],G5689,Table15[Customer-Owned Portion],O5689),Table15[Unique ID],0),0)))</f>
        <v/>
      </c>
      <c r="X5689"/>
    </row>
    <row r="5690" spans="2:24" x14ac:dyDescent="0.25">
      <c r="B5690" s="146"/>
      <c r="C5690" s="31"/>
      <c r="D5690" s="31"/>
      <c r="E5690" s="44"/>
      <c r="F5690" s="43"/>
      <c r="G5690" s="84"/>
      <c r="H5690" s="31"/>
      <c r="I5690" s="205"/>
      <c r="J5690" s="84"/>
      <c r="K5690" s="31"/>
      <c r="L5690" s="31"/>
      <c r="M5690" s="169"/>
      <c r="N5690" s="148"/>
      <c r="O5690" s="106"/>
      <c r="P5690" s="43"/>
      <c r="Q5690" s="205"/>
      <c r="R5690" s="84"/>
      <c r="S5690" s="31"/>
      <c r="T5690" s="31"/>
      <c r="U5690" s="169"/>
      <c r="V5690" s="150"/>
      <c r="W5690" s="141" t="str" cm="1">
        <f t="array" ref="W5690">IF(SUM(LEN(B5690:V5690))=0,"",IF(OR(OR(ISBLANK(F5690),SUM(LEN(C5690),LEN(D5690))=0),AND(NOT(E5690="Unknown"),ISBLANK(J5690)),AND(NOT(O5690="Unknown"),ISBLANK(R5690))),"Missing Information", INDEX(Table15[Entire Service Line Classification], MATCH(SUMIFS(Table15[Unique ID],Table15[System-Owned Portion],E5690,Table15[If Material Anything Other than "Lead" in Column E,Was Material Ever Previously Lead?],G5690,Table15[Customer-Owned Portion],O5690),Table15[Unique ID],0),0)))</f>
        <v/>
      </c>
      <c r="X5690"/>
    </row>
    <row r="5691" spans="2:24" x14ac:dyDescent="0.25">
      <c r="B5691" s="146"/>
      <c r="C5691" s="31"/>
      <c r="D5691" s="31"/>
      <c r="E5691" s="44"/>
      <c r="F5691" s="43"/>
      <c r="G5691" s="84"/>
      <c r="H5691" s="31"/>
      <c r="I5691" s="205"/>
      <c r="J5691" s="84"/>
      <c r="K5691" s="31"/>
      <c r="L5691" s="31"/>
      <c r="M5691" s="169"/>
      <c r="N5691" s="148"/>
      <c r="O5691" s="106"/>
      <c r="P5691" s="43"/>
      <c r="Q5691" s="205"/>
      <c r="R5691" s="84"/>
      <c r="S5691" s="31"/>
      <c r="T5691" s="31"/>
      <c r="U5691" s="169"/>
      <c r="V5691" s="150"/>
      <c r="W5691" s="141" t="str" cm="1">
        <f t="array" ref="W5691">IF(SUM(LEN(B5691:V5691))=0,"",IF(OR(OR(ISBLANK(F5691),SUM(LEN(C5691),LEN(D5691))=0),AND(NOT(E5691="Unknown"),ISBLANK(J5691)),AND(NOT(O5691="Unknown"),ISBLANK(R5691))),"Missing Information", INDEX(Table15[Entire Service Line Classification], MATCH(SUMIFS(Table15[Unique ID],Table15[System-Owned Portion],E5691,Table15[If Material Anything Other than "Lead" in Column E,Was Material Ever Previously Lead?],G5691,Table15[Customer-Owned Portion],O5691),Table15[Unique ID],0),0)))</f>
        <v/>
      </c>
      <c r="X5691"/>
    </row>
    <row r="5692" spans="2:24" x14ac:dyDescent="0.25">
      <c r="B5692" s="146"/>
      <c r="C5692" s="31"/>
      <c r="D5692" s="31"/>
      <c r="E5692" s="44"/>
      <c r="F5692" s="43"/>
      <c r="G5692" s="84"/>
      <c r="H5692" s="31"/>
      <c r="I5692" s="205"/>
      <c r="J5692" s="84"/>
      <c r="K5692" s="31"/>
      <c r="L5692" s="31"/>
      <c r="M5692" s="169"/>
      <c r="N5692" s="148"/>
      <c r="O5692" s="106"/>
      <c r="P5692" s="43"/>
      <c r="Q5692" s="205"/>
      <c r="R5692" s="84"/>
      <c r="S5692" s="31"/>
      <c r="T5692" s="31"/>
      <c r="U5692" s="169"/>
      <c r="V5692" s="150"/>
      <c r="W5692" s="141" t="str" cm="1">
        <f t="array" ref="W5692">IF(SUM(LEN(B5692:V5692))=0,"",IF(OR(OR(ISBLANK(F5692),SUM(LEN(C5692),LEN(D5692))=0),AND(NOT(E5692="Unknown"),ISBLANK(J5692)),AND(NOT(O5692="Unknown"),ISBLANK(R5692))),"Missing Information", INDEX(Table15[Entire Service Line Classification], MATCH(SUMIFS(Table15[Unique ID],Table15[System-Owned Portion],E5692,Table15[If Material Anything Other than "Lead" in Column E,Was Material Ever Previously Lead?],G5692,Table15[Customer-Owned Portion],O5692),Table15[Unique ID],0),0)))</f>
        <v/>
      </c>
      <c r="X5692"/>
    </row>
    <row r="5693" spans="2:24" x14ac:dyDescent="0.25">
      <c r="B5693" s="146"/>
      <c r="C5693" s="31"/>
      <c r="D5693" s="31"/>
      <c r="E5693" s="44"/>
      <c r="F5693" s="43"/>
      <c r="G5693" s="84"/>
      <c r="H5693" s="31"/>
      <c r="I5693" s="205"/>
      <c r="J5693" s="84"/>
      <c r="K5693" s="31"/>
      <c r="L5693" s="31"/>
      <c r="M5693" s="169"/>
      <c r="N5693" s="148"/>
      <c r="O5693" s="106"/>
      <c r="P5693" s="43"/>
      <c r="Q5693" s="205"/>
      <c r="R5693" s="84"/>
      <c r="S5693" s="31"/>
      <c r="T5693" s="31"/>
      <c r="U5693" s="169"/>
      <c r="V5693" s="150"/>
      <c r="W5693" s="141" t="str" cm="1">
        <f t="array" ref="W5693">IF(SUM(LEN(B5693:V5693))=0,"",IF(OR(OR(ISBLANK(F5693),SUM(LEN(C5693),LEN(D5693))=0),AND(NOT(E5693="Unknown"),ISBLANK(J5693)),AND(NOT(O5693="Unknown"),ISBLANK(R5693))),"Missing Information", INDEX(Table15[Entire Service Line Classification], MATCH(SUMIFS(Table15[Unique ID],Table15[System-Owned Portion],E5693,Table15[If Material Anything Other than "Lead" in Column E,Was Material Ever Previously Lead?],G5693,Table15[Customer-Owned Portion],O5693),Table15[Unique ID],0),0)))</f>
        <v/>
      </c>
      <c r="X5693"/>
    </row>
    <row r="5694" spans="2:24" x14ac:dyDescent="0.25">
      <c r="B5694" s="146"/>
      <c r="C5694" s="31"/>
      <c r="D5694" s="31"/>
      <c r="E5694" s="44"/>
      <c r="F5694" s="43"/>
      <c r="G5694" s="84"/>
      <c r="H5694" s="31"/>
      <c r="I5694" s="205"/>
      <c r="J5694" s="84"/>
      <c r="K5694" s="31"/>
      <c r="L5694" s="31"/>
      <c r="M5694" s="169"/>
      <c r="N5694" s="148"/>
      <c r="O5694" s="106"/>
      <c r="P5694" s="43"/>
      <c r="Q5694" s="205"/>
      <c r="R5694" s="84"/>
      <c r="S5694" s="31"/>
      <c r="T5694" s="31"/>
      <c r="U5694" s="169"/>
      <c r="V5694" s="150"/>
      <c r="W5694" s="141" t="str" cm="1">
        <f t="array" ref="W5694">IF(SUM(LEN(B5694:V5694))=0,"",IF(OR(OR(ISBLANK(F5694),SUM(LEN(C5694),LEN(D5694))=0),AND(NOT(E5694="Unknown"),ISBLANK(J5694)),AND(NOT(O5694="Unknown"),ISBLANK(R5694))),"Missing Information", INDEX(Table15[Entire Service Line Classification], MATCH(SUMIFS(Table15[Unique ID],Table15[System-Owned Portion],E5694,Table15[If Material Anything Other than "Lead" in Column E,Was Material Ever Previously Lead?],G5694,Table15[Customer-Owned Portion],O5694),Table15[Unique ID],0),0)))</f>
        <v/>
      </c>
      <c r="X5694"/>
    </row>
    <row r="5695" spans="2:24" x14ac:dyDescent="0.25">
      <c r="B5695" s="146"/>
      <c r="C5695" s="31"/>
      <c r="D5695" s="31"/>
      <c r="E5695" s="44"/>
      <c r="F5695" s="43"/>
      <c r="G5695" s="84"/>
      <c r="H5695" s="31"/>
      <c r="I5695" s="205"/>
      <c r="J5695" s="84"/>
      <c r="K5695" s="31"/>
      <c r="L5695" s="31"/>
      <c r="M5695" s="169"/>
      <c r="N5695" s="148"/>
      <c r="O5695" s="106"/>
      <c r="P5695" s="43"/>
      <c r="Q5695" s="205"/>
      <c r="R5695" s="84"/>
      <c r="S5695" s="31"/>
      <c r="T5695" s="31"/>
      <c r="U5695" s="169"/>
      <c r="V5695" s="150"/>
      <c r="W5695" s="141" t="str" cm="1">
        <f t="array" ref="W5695">IF(SUM(LEN(B5695:V5695))=0,"",IF(OR(OR(ISBLANK(F5695),SUM(LEN(C5695),LEN(D5695))=0),AND(NOT(E5695="Unknown"),ISBLANK(J5695)),AND(NOT(O5695="Unknown"),ISBLANK(R5695))),"Missing Information", INDEX(Table15[Entire Service Line Classification], MATCH(SUMIFS(Table15[Unique ID],Table15[System-Owned Portion],E5695,Table15[If Material Anything Other than "Lead" in Column E,Was Material Ever Previously Lead?],G5695,Table15[Customer-Owned Portion],O5695),Table15[Unique ID],0),0)))</f>
        <v/>
      </c>
      <c r="X5695"/>
    </row>
    <row r="5696" spans="2:24" x14ac:dyDescent="0.25">
      <c r="B5696" s="146"/>
      <c r="C5696" s="31"/>
      <c r="D5696" s="31"/>
      <c r="E5696" s="44"/>
      <c r="F5696" s="43"/>
      <c r="G5696" s="84"/>
      <c r="H5696" s="31"/>
      <c r="I5696" s="205"/>
      <c r="J5696" s="84"/>
      <c r="K5696" s="31"/>
      <c r="L5696" s="31"/>
      <c r="M5696" s="169"/>
      <c r="N5696" s="148"/>
      <c r="O5696" s="106"/>
      <c r="P5696" s="43"/>
      <c r="Q5696" s="205"/>
      <c r="R5696" s="84"/>
      <c r="S5696" s="31"/>
      <c r="T5696" s="31"/>
      <c r="U5696" s="169"/>
      <c r="V5696" s="150"/>
      <c r="W5696" s="141" t="str" cm="1">
        <f t="array" ref="W5696">IF(SUM(LEN(B5696:V5696))=0,"",IF(OR(OR(ISBLANK(F5696),SUM(LEN(C5696),LEN(D5696))=0),AND(NOT(E5696="Unknown"),ISBLANK(J5696)),AND(NOT(O5696="Unknown"),ISBLANK(R5696))),"Missing Information", INDEX(Table15[Entire Service Line Classification], MATCH(SUMIFS(Table15[Unique ID],Table15[System-Owned Portion],E5696,Table15[If Material Anything Other than "Lead" in Column E,Was Material Ever Previously Lead?],G5696,Table15[Customer-Owned Portion],O5696),Table15[Unique ID],0),0)))</f>
        <v/>
      </c>
      <c r="X5696"/>
    </row>
    <row r="5697" spans="2:24" x14ac:dyDescent="0.25">
      <c r="B5697" s="146"/>
      <c r="C5697" s="31"/>
      <c r="D5697" s="31"/>
      <c r="E5697" s="44"/>
      <c r="F5697" s="43"/>
      <c r="G5697" s="84"/>
      <c r="H5697" s="31"/>
      <c r="I5697" s="205"/>
      <c r="J5697" s="84"/>
      <c r="K5697" s="31"/>
      <c r="L5697" s="31"/>
      <c r="M5697" s="169"/>
      <c r="N5697" s="148"/>
      <c r="O5697" s="106"/>
      <c r="P5697" s="43"/>
      <c r="Q5697" s="205"/>
      <c r="R5697" s="84"/>
      <c r="S5697" s="31"/>
      <c r="T5697" s="31"/>
      <c r="U5697" s="169"/>
      <c r="V5697" s="150"/>
      <c r="W5697" s="141" t="str" cm="1">
        <f t="array" ref="W5697">IF(SUM(LEN(B5697:V5697))=0,"",IF(OR(OR(ISBLANK(F5697),SUM(LEN(C5697),LEN(D5697))=0),AND(NOT(E5697="Unknown"),ISBLANK(J5697)),AND(NOT(O5697="Unknown"),ISBLANK(R5697))),"Missing Information", INDEX(Table15[Entire Service Line Classification], MATCH(SUMIFS(Table15[Unique ID],Table15[System-Owned Portion],E5697,Table15[If Material Anything Other than "Lead" in Column E,Was Material Ever Previously Lead?],G5697,Table15[Customer-Owned Portion],O5697),Table15[Unique ID],0),0)))</f>
        <v/>
      </c>
      <c r="X5697"/>
    </row>
    <row r="5698" spans="2:24" x14ac:dyDescent="0.25">
      <c r="B5698" s="146"/>
      <c r="C5698" s="31"/>
      <c r="D5698" s="31"/>
      <c r="E5698" s="44"/>
      <c r="F5698" s="43"/>
      <c r="G5698" s="84"/>
      <c r="H5698" s="31"/>
      <c r="I5698" s="205"/>
      <c r="J5698" s="84"/>
      <c r="K5698" s="31"/>
      <c r="L5698" s="31"/>
      <c r="M5698" s="169"/>
      <c r="N5698" s="148"/>
      <c r="O5698" s="106"/>
      <c r="P5698" s="43"/>
      <c r="Q5698" s="205"/>
      <c r="R5698" s="84"/>
      <c r="S5698" s="31"/>
      <c r="T5698" s="31"/>
      <c r="U5698" s="169"/>
      <c r="V5698" s="150"/>
      <c r="W5698" s="141" t="str" cm="1">
        <f t="array" ref="W5698">IF(SUM(LEN(B5698:V5698))=0,"",IF(OR(OR(ISBLANK(F5698),SUM(LEN(C5698),LEN(D5698))=0),AND(NOT(E5698="Unknown"),ISBLANK(J5698)),AND(NOT(O5698="Unknown"),ISBLANK(R5698))),"Missing Information", INDEX(Table15[Entire Service Line Classification], MATCH(SUMIFS(Table15[Unique ID],Table15[System-Owned Portion],E5698,Table15[If Material Anything Other than "Lead" in Column E,Was Material Ever Previously Lead?],G5698,Table15[Customer-Owned Portion],O5698),Table15[Unique ID],0),0)))</f>
        <v/>
      </c>
      <c r="X5698"/>
    </row>
    <row r="5699" spans="2:24" x14ac:dyDescent="0.25">
      <c r="B5699" s="146"/>
      <c r="C5699" s="31"/>
      <c r="D5699" s="31"/>
      <c r="E5699" s="44"/>
      <c r="F5699" s="43"/>
      <c r="G5699" s="84"/>
      <c r="H5699" s="31"/>
      <c r="I5699" s="205"/>
      <c r="J5699" s="84"/>
      <c r="K5699" s="31"/>
      <c r="L5699" s="31"/>
      <c r="M5699" s="169"/>
      <c r="N5699" s="148"/>
      <c r="O5699" s="106"/>
      <c r="P5699" s="43"/>
      <c r="Q5699" s="205"/>
      <c r="R5699" s="84"/>
      <c r="S5699" s="31"/>
      <c r="T5699" s="31"/>
      <c r="U5699" s="169"/>
      <c r="V5699" s="150"/>
      <c r="W5699" s="141" t="str" cm="1">
        <f t="array" ref="W5699">IF(SUM(LEN(B5699:V5699))=0,"",IF(OR(OR(ISBLANK(F5699),SUM(LEN(C5699),LEN(D5699))=0),AND(NOT(E5699="Unknown"),ISBLANK(J5699)),AND(NOT(O5699="Unknown"),ISBLANK(R5699))),"Missing Information", INDEX(Table15[Entire Service Line Classification], MATCH(SUMIFS(Table15[Unique ID],Table15[System-Owned Portion],E5699,Table15[If Material Anything Other than "Lead" in Column E,Was Material Ever Previously Lead?],G5699,Table15[Customer-Owned Portion],O5699),Table15[Unique ID],0),0)))</f>
        <v/>
      </c>
      <c r="X5699"/>
    </row>
    <row r="5700" spans="2:24" x14ac:dyDescent="0.25">
      <c r="B5700" s="146"/>
      <c r="C5700" s="31"/>
      <c r="D5700" s="31"/>
      <c r="E5700" s="44"/>
      <c r="F5700" s="43"/>
      <c r="G5700" s="84"/>
      <c r="H5700" s="31"/>
      <c r="I5700" s="205"/>
      <c r="J5700" s="84"/>
      <c r="K5700" s="31"/>
      <c r="L5700" s="31"/>
      <c r="M5700" s="169"/>
      <c r="N5700" s="148"/>
      <c r="O5700" s="106"/>
      <c r="P5700" s="43"/>
      <c r="Q5700" s="205"/>
      <c r="R5700" s="84"/>
      <c r="S5700" s="31"/>
      <c r="T5700" s="31"/>
      <c r="U5700" s="169"/>
      <c r="V5700" s="150"/>
      <c r="W5700" s="141" t="str" cm="1">
        <f t="array" ref="W5700">IF(SUM(LEN(B5700:V5700))=0,"",IF(OR(OR(ISBLANK(F5700),SUM(LEN(C5700),LEN(D5700))=0),AND(NOT(E5700="Unknown"),ISBLANK(J5700)),AND(NOT(O5700="Unknown"),ISBLANK(R5700))),"Missing Information", INDEX(Table15[Entire Service Line Classification], MATCH(SUMIFS(Table15[Unique ID],Table15[System-Owned Portion],E5700,Table15[If Material Anything Other than "Lead" in Column E,Was Material Ever Previously Lead?],G5700,Table15[Customer-Owned Portion],O5700),Table15[Unique ID],0),0)))</f>
        <v/>
      </c>
      <c r="X5700"/>
    </row>
    <row r="5701" spans="2:24" x14ac:dyDescent="0.25">
      <c r="B5701" s="146"/>
      <c r="C5701" s="31"/>
      <c r="D5701" s="31"/>
      <c r="E5701" s="44"/>
      <c r="F5701" s="43"/>
      <c r="G5701" s="84"/>
      <c r="H5701" s="31"/>
      <c r="I5701" s="205"/>
      <c r="J5701" s="84"/>
      <c r="K5701" s="31"/>
      <c r="L5701" s="31"/>
      <c r="M5701" s="169"/>
      <c r="N5701" s="148"/>
      <c r="O5701" s="106"/>
      <c r="P5701" s="43"/>
      <c r="Q5701" s="205"/>
      <c r="R5701" s="84"/>
      <c r="S5701" s="31"/>
      <c r="T5701" s="31"/>
      <c r="U5701" s="169"/>
      <c r="V5701" s="150"/>
      <c r="W5701" s="141" t="str" cm="1">
        <f t="array" ref="W5701">IF(SUM(LEN(B5701:V5701))=0,"",IF(OR(OR(ISBLANK(F5701),SUM(LEN(C5701),LEN(D5701))=0),AND(NOT(E5701="Unknown"),ISBLANK(J5701)),AND(NOT(O5701="Unknown"),ISBLANK(R5701))),"Missing Information", INDEX(Table15[Entire Service Line Classification], MATCH(SUMIFS(Table15[Unique ID],Table15[System-Owned Portion],E5701,Table15[If Material Anything Other than "Lead" in Column E,Was Material Ever Previously Lead?],G5701,Table15[Customer-Owned Portion],O5701),Table15[Unique ID],0),0)))</f>
        <v/>
      </c>
      <c r="X5701"/>
    </row>
    <row r="5702" spans="2:24" x14ac:dyDescent="0.25">
      <c r="B5702" s="146"/>
      <c r="C5702" s="31"/>
      <c r="D5702" s="31"/>
      <c r="E5702" s="44"/>
      <c r="F5702" s="43"/>
      <c r="G5702" s="84"/>
      <c r="H5702" s="31"/>
      <c r="I5702" s="205"/>
      <c r="J5702" s="84"/>
      <c r="K5702" s="31"/>
      <c r="L5702" s="31"/>
      <c r="M5702" s="169"/>
      <c r="N5702" s="148"/>
      <c r="O5702" s="106"/>
      <c r="P5702" s="43"/>
      <c r="Q5702" s="205"/>
      <c r="R5702" s="84"/>
      <c r="S5702" s="31"/>
      <c r="T5702" s="31"/>
      <c r="U5702" s="169"/>
      <c r="V5702" s="150"/>
      <c r="W5702" s="141" t="str" cm="1">
        <f t="array" ref="W5702">IF(SUM(LEN(B5702:V5702))=0,"",IF(OR(OR(ISBLANK(F5702),SUM(LEN(C5702),LEN(D5702))=0),AND(NOT(E5702="Unknown"),ISBLANK(J5702)),AND(NOT(O5702="Unknown"),ISBLANK(R5702))),"Missing Information", INDEX(Table15[Entire Service Line Classification], MATCH(SUMIFS(Table15[Unique ID],Table15[System-Owned Portion],E5702,Table15[If Material Anything Other than "Lead" in Column E,Was Material Ever Previously Lead?],G5702,Table15[Customer-Owned Portion],O5702),Table15[Unique ID],0),0)))</f>
        <v/>
      </c>
      <c r="X5702"/>
    </row>
    <row r="5703" spans="2:24" x14ac:dyDescent="0.25">
      <c r="B5703" s="146"/>
      <c r="C5703" s="31"/>
      <c r="D5703" s="31"/>
      <c r="E5703" s="44"/>
      <c r="F5703" s="43"/>
      <c r="G5703" s="84"/>
      <c r="H5703" s="31"/>
      <c r="I5703" s="205"/>
      <c r="J5703" s="84"/>
      <c r="K5703" s="31"/>
      <c r="L5703" s="31"/>
      <c r="M5703" s="169"/>
      <c r="N5703" s="148"/>
      <c r="O5703" s="106"/>
      <c r="P5703" s="43"/>
      <c r="Q5703" s="205"/>
      <c r="R5703" s="84"/>
      <c r="S5703" s="31"/>
      <c r="T5703" s="31"/>
      <c r="U5703" s="169"/>
      <c r="V5703" s="150"/>
      <c r="W5703" s="141" t="str" cm="1">
        <f t="array" ref="W5703">IF(SUM(LEN(B5703:V5703))=0,"",IF(OR(OR(ISBLANK(F5703),SUM(LEN(C5703),LEN(D5703))=0),AND(NOT(E5703="Unknown"),ISBLANK(J5703)),AND(NOT(O5703="Unknown"),ISBLANK(R5703))),"Missing Information", INDEX(Table15[Entire Service Line Classification], MATCH(SUMIFS(Table15[Unique ID],Table15[System-Owned Portion],E5703,Table15[If Material Anything Other than "Lead" in Column E,Was Material Ever Previously Lead?],G5703,Table15[Customer-Owned Portion],O5703),Table15[Unique ID],0),0)))</f>
        <v/>
      </c>
      <c r="X5703"/>
    </row>
    <row r="5704" spans="2:24" x14ac:dyDescent="0.25">
      <c r="B5704" s="146"/>
      <c r="C5704" s="31"/>
      <c r="D5704" s="31"/>
      <c r="E5704" s="44"/>
      <c r="F5704" s="43"/>
      <c r="G5704" s="84"/>
      <c r="H5704" s="31"/>
      <c r="I5704" s="205"/>
      <c r="J5704" s="84"/>
      <c r="K5704" s="31"/>
      <c r="L5704" s="31"/>
      <c r="M5704" s="169"/>
      <c r="N5704" s="148"/>
      <c r="O5704" s="106"/>
      <c r="P5704" s="43"/>
      <c r="Q5704" s="205"/>
      <c r="R5704" s="84"/>
      <c r="S5704" s="31"/>
      <c r="T5704" s="31"/>
      <c r="U5704" s="169"/>
      <c r="V5704" s="150"/>
      <c r="W5704" s="141" t="str" cm="1">
        <f t="array" ref="W5704">IF(SUM(LEN(B5704:V5704))=0,"",IF(OR(OR(ISBLANK(F5704),SUM(LEN(C5704),LEN(D5704))=0),AND(NOT(E5704="Unknown"),ISBLANK(J5704)),AND(NOT(O5704="Unknown"),ISBLANK(R5704))),"Missing Information", INDEX(Table15[Entire Service Line Classification], MATCH(SUMIFS(Table15[Unique ID],Table15[System-Owned Portion],E5704,Table15[If Material Anything Other than "Lead" in Column E,Was Material Ever Previously Lead?],G5704,Table15[Customer-Owned Portion],O5704),Table15[Unique ID],0),0)))</f>
        <v/>
      </c>
      <c r="X5704"/>
    </row>
    <row r="5705" spans="2:24" x14ac:dyDescent="0.25">
      <c r="B5705" s="146"/>
      <c r="C5705" s="31"/>
      <c r="D5705" s="31"/>
      <c r="E5705" s="44"/>
      <c r="F5705" s="43"/>
      <c r="G5705" s="84"/>
      <c r="H5705" s="31"/>
      <c r="I5705" s="205"/>
      <c r="J5705" s="84"/>
      <c r="K5705" s="31"/>
      <c r="L5705" s="31"/>
      <c r="M5705" s="169"/>
      <c r="N5705" s="148"/>
      <c r="O5705" s="106"/>
      <c r="P5705" s="43"/>
      <c r="Q5705" s="205"/>
      <c r="R5705" s="84"/>
      <c r="S5705" s="31"/>
      <c r="T5705" s="31"/>
      <c r="U5705" s="169"/>
      <c r="V5705" s="150"/>
      <c r="W5705" s="141" t="str" cm="1">
        <f t="array" ref="W5705">IF(SUM(LEN(B5705:V5705))=0,"",IF(OR(OR(ISBLANK(F5705),SUM(LEN(C5705),LEN(D5705))=0),AND(NOT(E5705="Unknown"),ISBLANK(J5705)),AND(NOT(O5705="Unknown"),ISBLANK(R5705))),"Missing Information", INDEX(Table15[Entire Service Line Classification], MATCH(SUMIFS(Table15[Unique ID],Table15[System-Owned Portion],E5705,Table15[If Material Anything Other than "Lead" in Column E,Was Material Ever Previously Lead?],G5705,Table15[Customer-Owned Portion],O5705),Table15[Unique ID],0),0)))</f>
        <v/>
      </c>
      <c r="X5705"/>
    </row>
    <row r="5706" spans="2:24" x14ac:dyDescent="0.25">
      <c r="B5706" s="146"/>
      <c r="C5706" s="31"/>
      <c r="D5706" s="31"/>
      <c r="E5706" s="44"/>
      <c r="F5706" s="43"/>
      <c r="G5706" s="84"/>
      <c r="H5706" s="31"/>
      <c r="I5706" s="205"/>
      <c r="J5706" s="84"/>
      <c r="K5706" s="31"/>
      <c r="L5706" s="31"/>
      <c r="M5706" s="169"/>
      <c r="N5706" s="148"/>
      <c r="O5706" s="106"/>
      <c r="P5706" s="43"/>
      <c r="Q5706" s="205"/>
      <c r="R5706" s="84"/>
      <c r="S5706" s="31"/>
      <c r="T5706" s="31"/>
      <c r="U5706" s="169"/>
      <c r="V5706" s="150"/>
      <c r="W5706" s="141" t="str" cm="1">
        <f t="array" ref="W5706">IF(SUM(LEN(B5706:V5706))=0,"",IF(OR(OR(ISBLANK(F5706),SUM(LEN(C5706),LEN(D5706))=0),AND(NOT(E5706="Unknown"),ISBLANK(J5706)),AND(NOT(O5706="Unknown"),ISBLANK(R5706))),"Missing Information", INDEX(Table15[Entire Service Line Classification], MATCH(SUMIFS(Table15[Unique ID],Table15[System-Owned Portion],E5706,Table15[If Material Anything Other than "Lead" in Column E,Was Material Ever Previously Lead?],G5706,Table15[Customer-Owned Portion],O5706),Table15[Unique ID],0),0)))</f>
        <v/>
      </c>
      <c r="X5706"/>
    </row>
    <row r="5707" spans="2:24" x14ac:dyDescent="0.25">
      <c r="B5707" s="146"/>
      <c r="C5707" s="31"/>
      <c r="D5707" s="31"/>
      <c r="E5707" s="44"/>
      <c r="F5707" s="43"/>
      <c r="G5707" s="84"/>
      <c r="H5707" s="31"/>
      <c r="I5707" s="205"/>
      <c r="J5707" s="84"/>
      <c r="K5707" s="31"/>
      <c r="L5707" s="31"/>
      <c r="M5707" s="169"/>
      <c r="N5707" s="148"/>
      <c r="O5707" s="106"/>
      <c r="P5707" s="43"/>
      <c r="Q5707" s="205"/>
      <c r="R5707" s="84"/>
      <c r="S5707" s="31"/>
      <c r="T5707" s="31"/>
      <c r="U5707" s="169"/>
      <c r="V5707" s="150"/>
      <c r="W5707" s="141" t="str" cm="1">
        <f t="array" ref="W5707">IF(SUM(LEN(B5707:V5707))=0,"",IF(OR(OR(ISBLANK(F5707),SUM(LEN(C5707),LEN(D5707))=0),AND(NOT(E5707="Unknown"),ISBLANK(J5707)),AND(NOT(O5707="Unknown"),ISBLANK(R5707))),"Missing Information", INDEX(Table15[Entire Service Line Classification], MATCH(SUMIFS(Table15[Unique ID],Table15[System-Owned Portion],E5707,Table15[If Material Anything Other than "Lead" in Column E,Was Material Ever Previously Lead?],G5707,Table15[Customer-Owned Portion],O5707),Table15[Unique ID],0),0)))</f>
        <v/>
      </c>
      <c r="X5707"/>
    </row>
    <row r="5708" spans="2:24" x14ac:dyDescent="0.25">
      <c r="B5708" s="146"/>
      <c r="C5708" s="31"/>
      <c r="D5708" s="31"/>
      <c r="E5708" s="44"/>
      <c r="F5708" s="43"/>
      <c r="G5708" s="84"/>
      <c r="H5708" s="31"/>
      <c r="I5708" s="205"/>
      <c r="J5708" s="84"/>
      <c r="K5708" s="31"/>
      <c r="L5708" s="31"/>
      <c r="M5708" s="169"/>
      <c r="N5708" s="148"/>
      <c r="O5708" s="106"/>
      <c r="P5708" s="43"/>
      <c r="Q5708" s="205"/>
      <c r="R5708" s="84"/>
      <c r="S5708" s="31"/>
      <c r="T5708" s="31"/>
      <c r="U5708" s="169"/>
      <c r="V5708" s="150"/>
      <c r="W5708" s="141" t="str" cm="1">
        <f t="array" ref="W5708">IF(SUM(LEN(B5708:V5708))=0,"",IF(OR(OR(ISBLANK(F5708),SUM(LEN(C5708),LEN(D5708))=0),AND(NOT(E5708="Unknown"),ISBLANK(J5708)),AND(NOT(O5708="Unknown"),ISBLANK(R5708))),"Missing Information", INDEX(Table15[Entire Service Line Classification], MATCH(SUMIFS(Table15[Unique ID],Table15[System-Owned Portion],E5708,Table15[If Material Anything Other than "Lead" in Column E,Was Material Ever Previously Lead?],G5708,Table15[Customer-Owned Portion],O5708),Table15[Unique ID],0),0)))</f>
        <v/>
      </c>
      <c r="X5708"/>
    </row>
    <row r="5709" spans="2:24" x14ac:dyDescent="0.25">
      <c r="B5709" s="146"/>
      <c r="C5709" s="31"/>
      <c r="D5709" s="31"/>
      <c r="E5709" s="44"/>
      <c r="F5709" s="43"/>
      <c r="G5709" s="84"/>
      <c r="H5709" s="31"/>
      <c r="I5709" s="205"/>
      <c r="J5709" s="84"/>
      <c r="K5709" s="31"/>
      <c r="L5709" s="31"/>
      <c r="M5709" s="169"/>
      <c r="N5709" s="148"/>
      <c r="O5709" s="106"/>
      <c r="P5709" s="43"/>
      <c r="Q5709" s="205"/>
      <c r="R5709" s="84"/>
      <c r="S5709" s="31"/>
      <c r="T5709" s="31"/>
      <c r="U5709" s="169"/>
      <c r="V5709" s="150"/>
      <c r="W5709" s="141" t="str" cm="1">
        <f t="array" ref="W5709">IF(SUM(LEN(B5709:V5709))=0,"",IF(OR(OR(ISBLANK(F5709),SUM(LEN(C5709),LEN(D5709))=0),AND(NOT(E5709="Unknown"),ISBLANK(J5709)),AND(NOT(O5709="Unknown"),ISBLANK(R5709))),"Missing Information", INDEX(Table15[Entire Service Line Classification], MATCH(SUMIFS(Table15[Unique ID],Table15[System-Owned Portion],E5709,Table15[If Material Anything Other than "Lead" in Column E,Was Material Ever Previously Lead?],G5709,Table15[Customer-Owned Portion],O5709),Table15[Unique ID],0),0)))</f>
        <v/>
      </c>
      <c r="X5709"/>
    </row>
    <row r="5710" spans="2:24" x14ac:dyDescent="0.25">
      <c r="B5710" s="146"/>
      <c r="C5710" s="31"/>
      <c r="D5710" s="31"/>
      <c r="E5710" s="44"/>
      <c r="F5710" s="43"/>
      <c r="G5710" s="84"/>
      <c r="H5710" s="31"/>
      <c r="I5710" s="205"/>
      <c r="J5710" s="84"/>
      <c r="K5710" s="31"/>
      <c r="L5710" s="31"/>
      <c r="M5710" s="169"/>
      <c r="N5710" s="148"/>
      <c r="O5710" s="106"/>
      <c r="P5710" s="43"/>
      <c r="Q5710" s="205"/>
      <c r="R5710" s="84"/>
      <c r="S5710" s="31"/>
      <c r="T5710" s="31"/>
      <c r="U5710" s="169"/>
      <c r="V5710" s="150"/>
      <c r="W5710" s="141" t="str" cm="1">
        <f t="array" ref="W5710">IF(SUM(LEN(B5710:V5710))=0,"",IF(OR(OR(ISBLANK(F5710),SUM(LEN(C5710),LEN(D5710))=0),AND(NOT(E5710="Unknown"),ISBLANK(J5710)),AND(NOT(O5710="Unknown"),ISBLANK(R5710))),"Missing Information", INDEX(Table15[Entire Service Line Classification], MATCH(SUMIFS(Table15[Unique ID],Table15[System-Owned Portion],E5710,Table15[If Material Anything Other than "Lead" in Column E,Was Material Ever Previously Lead?],G5710,Table15[Customer-Owned Portion],O5710),Table15[Unique ID],0),0)))</f>
        <v/>
      </c>
      <c r="X5710"/>
    </row>
    <row r="5711" spans="2:24" x14ac:dyDescent="0.25">
      <c r="B5711" s="146"/>
      <c r="C5711" s="31"/>
      <c r="D5711" s="31"/>
      <c r="E5711" s="44"/>
      <c r="F5711" s="43"/>
      <c r="G5711" s="84"/>
      <c r="H5711" s="31"/>
      <c r="I5711" s="205"/>
      <c r="J5711" s="84"/>
      <c r="K5711" s="31"/>
      <c r="L5711" s="31"/>
      <c r="M5711" s="169"/>
      <c r="N5711" s="148"/>
      <c r="O5711" s="106"/>
      <c r="P5711" s="43"/>
      <c r="Q5711" s="205"/>
      <c r="R5711" s="84"/>
      <c r="S5711" s="31"/>
      <c r="T5711" s="31"/>
      <c r="U5711" s="169"/>
      <c r="V5711" s="150"/>
      <c r="W5711" s="141" t="str" cm="1">
        <f t="array" ref="W5711">IF(SUM(LEN(B5711:V5711))=0,"",IF(OR(OR(ISBLANK(F5711),SUM(LEN(C5711),LEN(D5711))=0),AND(NOT(E5711="Unknown"),ISBLANK(J5711)),AND(NOT(O5711="Unknown"),ISBLANK(R5711))),"Missing Information", INDEX(Table15[Entire Service Line Classification], MATCH(SUMIFS(Table15[Unique ID],Table15[System-Owned Portion],E5711,Table15[If Material Anything Other than "Lead" in Column E,Was Material Ever Previously Lead?],G5711,Table15[Customer-Owned Portion],O5711),Table15[Unique ID],0),0)))</f>
        <v/>
      </c>
      <c r="X5711"/>
    </row>
    <row r="5712" spans="2:24" x14ac:dyDescent="0.25">
      <c r="B5712" s="146"/>
      <c r="C5712" s="31"/>
      <c r="D5712" s="31"/>
      <c r="E5712" s="44"/>
      <c r="F5712" s="43"/>
      <c r="G5712" s="84"/>
      <c r="H5712" s="31"/>
      <c r="I5712" s="205"/>
      <c r="J5712" s="84"/>
      <c r="K5712" s="31"/>
      <c r="L5712" s="31"/>
      <c r="M5712" s="169"/>
      <c r="N5712" s="148"/>
      <c r="O5712" s="106"/>
      <c r="P5712" s="43"/>
      <c r="Q5712" s="205"/>
      <c r="R5712" s="84"/>
      <c r="S5712" s="31"/>
      <c r="T5712" s="31"/>
      <c r="U5712" s="169"/>
      <c r="V5712" s="150"/>
      <c r="W5712" s="141" t="str" cm="1">
        <f t="array" ref="W5712">IF(SUM(LEN(B5712:V5712))=0,"",IF(OR(OR(ISBLANK(F5712),SUM(LEN(C5712),LEN(D5712))=0),AND(NOT(E5712="Unknown"),ISBLANK(J5712)),AND(NOT(O5712="Unknown"),ISBLANK(R5712))),"Missing Information", INDEX(Table15[Entire Service Line Classification], MATCH(SUMIFS(Table15[Unique ID],Table15[System-Owned Portion],E5712,Table15[If Material Anything Other than "Lead" in Column E,Was Material Ever Previously Lead?],G5712,Table15[Customer-Owned Portion],O5712),Table15[Unique ID],0),0)))</f>
        <v/>
      </c>
      <c r="X5712"/>
    </row>
    <row r="5713" spans="2:24" x14ac:dyDescent="0.25">
      <c r="B5713" s="146"/>
      <c r="C5713" s="31"/>
      <c r="D5713" s="31"/>
      <c r="E5713" s="44"/>
      <c r="F5713" s="43"/>
      <c r="G5713" s="84"/>
      <c r="H5713" s="31"/>
      <c r="I5713" s="205"/>
      <c r="J5713" s="84"/>
      <c r="K5713" s="31"/>
      <c r="L5713" s="31"/>
      <c r="M5713" s="169"/>
      <c r="N5713" s="148"/>
      <c r="O5713" s="106"/>
      <c r="P5713" s="43"/>
      <c r="Q5713" s="205"/>
      <c r="R5713" s="84"/>
      <c r="S5713" s="31"/>
      <c r="T5713" s="31"/>
      <c r="U5713" s="169"/>
      <c r="V5713" s="150"/>
      <c r="W5713" s="141" t="str" cm="1">
        <f t="array" ref="W5713">IF(SUM(LEN(B5713:V5713))=0,"",IF(OR(OR(ISBLANK(F5713),SUM(LEN(C5713),LEN(D5713))=0),AND(NOT(E5713="Unknown"),ISBLANK(J5713)),AND(NOT(O5713="Unknown"),ISBLANK(R5713))),"Missing Information", INDEX(Table15[Entire Service Line Classification], MATCH(SUMIFS(Table15[Unique ID],Table15[System-Owned Portion],E5713,Table15[If Material Anything Other than "Lead" in Column E,Was Material Ever Previously Lead?],G5713,Table15[Customer-Owned Portion],O5713),Table15[Unique ID],0),0)))</f>
        <v/>
      </c>
      <c r="X5713"/>
    </row>
    <row r="5714" spans="2:24" x14ac:dyDescent="0.25">
      <c r="B5714" s="146"/>
      <c r="C5714" s="31"/>
      <c r="D5714" s="31"/>
      <c r="E5714" s="44"/>
      <c r="F5714" s="43"/>
      <c r="G5714" s="84"/>
      <c r="H5714" s="31"/>
      <c r="I5714" s="205"/>
      <c r="J5714" s="84"/>
      <c r="K5714" s="31"/>
      <c r="L5714" s="31"/>
      <c r="M5714" s="169"/>
      <c r="N5714" s="148"/>
      <c r="O5714" s="106"/>
      <c r="P5714" s="43"/>
      <c r="Q5714" s="205"/>
      <c r="R5714" s="84"/>
      <c r="S5714" s="31"/>
      <c r="T5714" s="31"/>
      <c r="U5714" s="169"/>
      <c r="V5714" s="150"/>
      <c r="W5714" s="141" t="str" cm="1">
        <f t="array" ref="W5714">IF(SUM(LEN(B5714:V5714))=0,"",IF(OR(OR(ISBLANK(F5714),SUM(LEN(C5714),LEN(D5714))=0),AND(NOT(E5714="Unknown"),ISBLANK(J5714)),AND(NOT(O5714="Unknown"),ISBLANK(R5714))),"Missing Information", INDEX(Table15[Entire Service Line Classification], MATCH(SUMIFS(Table15[Unique ID],Table15[System-Owned Portion],E5714,Table15[If Material Anything Other than "Lead" in Column E,Was Material Ever Previously Lead?],G5714,Table15[Customer-Owned Portion],O5714),Table15[Unique ID],0),0)))</f>
        <v/>
      </c>
      <c r="X5714"/>
    </row>
    <row r="5715" spans="2:24" x14ac:dyDescent="0.25">
      <c r="B5715" s="146"/>
      <c r="C5715" s="31"/>
      <c r="D5715" s="31"/>
      <c r="E5715" s="44"/>
      <c r="F5715" s="43"/>
      <c r="G5715" s="84"/>
      <c r="H5715" s="31"/>
      <c r="I5715" s="205"/>
      <c r="J5715" s="84"/>
      <c r="K5715" s="31"/>
      <c r="L5715" s="31"/>
      <c r="M5715" s="169"/>
      <c r="N5715" s="148"/>
      <c r="O5715" s="106"/>
      <c r="P5715" s="43"/>
      <c r="Q5715" s="205"/>
      <c r="R5715" s="84"/>
      <c r="S5715" s="31"/>
      <c r="T5715" s="31"/>
      <c r="U5715" s="169"/>
      <c r="V5715" s="150"/>
      <c r="W5715" s="141" t="str" cm="1">
        <f t="array" ref="W5715">IF(SUM(LEN(B5715:V5715))=0,"",IF(OR(OR(ISBLANK(F5715),SUM(LEN(C5715),LEN(D5715))=0),AND(NOT(E5715="Unknown"),ISBLANK(J5715)),AND(NOT(O5715="Unknown"),ISBLANK(R5715))),"Missing Information", INDEX(Table15[Entire Service Line Classification], MATCH(SUMIFS(Table15[Unique ID],Table15[System-Owned Portion],E5715,Table15[If Material Anything Other than "Lead" in Column E,Was Material Ever Previously Lead?],G5715,Table15[Customer-Owned Portion],O5715),Table15[Unique ID],0),0)))</f>
        <v/>
      </c>
      <c r="X5715"/>
    </row>
    <row r="5716" spans="2:24" x14ac:dyDescent="0.25">
      <c r="B5716" s="146"/>
      <c r="C5716" s="31"/>
      <c r="D5716" s="31"/>
      <c r="E5716" s="44"/>
      <c r="F5716" s="43"/>
      <c r="G5716" s="84"/>
      <c r="H5716" s="31"/>
      <c r="I5716" s="205"/>
      <c r="J5716" s="84"/>
      <c r="K5716" s="31"/>
      <c r="L5716" s="31"/>
      <c r="M5716" s="169"/>
      <c r="N5716" s="148"/>
      <c r="O5716" s="106"/>
      <c r="P5716" s="43"/>
      <c r="Q5716" s="205"/>
      <c r="R5716" s="84"/>
      <c r="S5716" s="31"/>
      <c r="T5716" s="31"/>
      <c r="U5716" s="169"/>
      <c r="V5716" s="150"/>
      <c r="W5716" s="141" t="str" cm="1">
        <f t="array" ref="W5716">IF(SUM(LEN(B5716:V5716))=0,"",IF(OR(OR(ISBLANK(F5716),SUM(LEN(C5716),LEN(D5716))=0),AND(NOT(E5716="Unknown"),ISBLANK(J5716)),AND(NOT(O5716="Unknown"),ISBLANK(R5716))),"Missing Information", INDEX(Table15[Entire Service Line Classification], MATCH(SUMIFS(Table15[Unique ID],Table15[System-Owned Portion],E5716,Table15[If Material Anything Other than "Lead" in Column E,Was Material Ever Previously Lead?],G5716,Table15[Customer-Owned Portion],O5716),Table15[Unique ID],0),0)))</f>
        <v/>
      </c>
      <c r="X5716"/>
    </row>
    <row r="5717" spans="2:24" x14ac:dyDescent="0.25">
      <c r="B5717" s="146"/>
      <c r="C5717" s="31"/>
      <c r="D5717" s="31"/>
      <c r="E5717" s="44"/>
      <c r="F5717" s="43"/>
      <c r="G5717" s="84"/>
      <c r="H5717" s="31"/>
      <c r="I5717" s="205"/>
      <c r="J5717" s="84"/>
      <c r="K5717" s="31"/>
      <c r="L5717" s="31"/>
      <c r="M5717" s="169"/>
      <c r="N5717" s="148"/>
      <c r="O5717" s="106"/>
      <c r="P5717" s="43"/>
      <c r="Q5717" s="205"/>
      <c r="R5717" s="84"/>
      <c r="S5717" s="31"/>
      <c r="T5717" s="31"/>
      <c r="U5717" s="169"/>
      <c r="V5717" s="150"/>
      <c r="W5717" s="141" t="str" cm="1">
        <f t="array" ref="W5717">IF(SUM(LEN(B5717:V5717))=0,"",IF(OR(OR(ISBLANK(F5717),SUM(LEN(C5717),LEN(D5717))=0),AND(NOT(E5717="Unknown"),ISBLANK(J5717)),AND(NOT(O5717="Unknown"),ISBLANK(R5717))),"Missing Information", INDEX(Table15[Entire Service Line Classification], MATCH(SUMIFS(Table15[Unique ID],Table15[System-Owned Portion],E5717,Table15[If Material Anything Other than "Lead" in Column E,Was Material Ever Previously Lead?],G5717,Table15[Customer-Owned Portion],O5717),Table15[Unique ID],0),0)))</f>
        <v/>
      </c>
      <c r="X5717"/>
    </row>
    <row r="5718" spans="2:24" x14ac:dyDescent="0.25">
      <c r="B5718" s="146"/>
      <c r="C5718" s="31"/>
      <c r="D5718" s="31"/>
      <c r="E5718" s="44"/>
      <c r="F5718" s="43"/>
      <c r="G5718" s="84"/>
      <c r="H5718" s="31"/>
      <c r="I5718" s="205"/>
      <c r="J5718" s="84"/>
      <c r="K5718" s="31"/>
      <c r="L5718" s="31"/>
      <c r="M5718" s="169"/>
      <c r="N5718" s="148"/>
      <c r="O5718" s="106"/>
      <c r="P5718" s="43"/>
      <c r="Q5718" s="205"/>
      <c r="R5718" s="84"/>
      <c r="S5718" s="31"/>
      <c r="T5718" s="31"/>
      <c r="U5718" s="169"/>
      <c r="V5718" s="150"/>
      <c r="W5718" s="141" t="str" cm="1">
        <f t="array" ref="W5718">IF(SUM(LEN(B5718:V5718))=0,"",IF(OR(OR(ISBLANK(F5718),SUM(LEN(C5718),LEN(D5718))=0),AND(NOT(E5718="Unknown"),ISBLANK(J5718)),AND(NOT(O5718="Unknown"),ISBLANK(R5718))),"Missing Information", INDEX(Table15[Entire Service Line Classification], MATCH(SUMIFS(Table15[Unique ID],Table15[System-Owned Portion],E5718,Table15[If Material Anything Other than "Lead" in Column E,Was Material Ever Previously Lead?],G5718,Table15[Customer-Owned Portion],O5718),Table15[Unique ID],0),0)))</f>
        <v/>
      </c>
      <c r="X5718"/>
    </row>
    <row r="5719" spans="2:24" x14ac:dyDescent="0.25">
      <c r="B5719" s="146"/>
      <c r="C5719" s="31"/>
      <c r="D5719" s="31"/>
      <c r="E5719" s="44"/>
      <c r="F5719" s="43"/>
      <c r="G5719" s="84"/>
      <c r="H5719" s="31"/>
      <c r="I5719" s="205"/>
      <c r="J5719" s="84"/>
      <c r="K5719" s="31"/>
      <c r="L5719" s="31"/>
      <c r="M5719" s="169"/>
      <c r="N5719" s="148"/>
      <c r="O5719" s="106"/>
      <c r="P5719" s="43"/>
      <c r="Q5719" s="205"/>
      <c r="R5719" s="84"/>
      <c r="S5719" s="31"/>
      <c r="T5719" s="31"/>
      <c r="U5719" s="169"/>
      <c r="V5719" s="150"/>
      <c r="W5719" s="141" t="str" cm="1">
        <f t="array" ref="W5719">IF(SUM(LEN(B5719:V5719))=0,"",IF(OR(OR(ISBLANK(F5719),SUM(LEN(C5719),LEN(D5719))=0),AND(NOT(E5719="Unknown"),ISBLANK(J5719)),AND(NOT(O5719="Unknown"),ISBLANK(R5719))),"Missing Information", INDEX(Table15[Entire Service Line Classification], MATCH(SUMIFS(Table15[Unique ID],Table15[System-Owned Portion],E5719,Table15[If Material Anything Other than "Lead" in Column E,Was Material Ever Previously Lead?],G5719,Table15[Customer-Owned Portion],O5719),Table15[Unique ID],0),0)))</f>
        <v/>
      </c>
      <c r="X5719"/>
    </row>
    <row r="5720" spans="2:24" x14ac:dyDescent="0.25">
      <c r="B5720" s="146"/>
      <c r="C5720" s="31"/>
      <c r="D5720" s="31"/>
      <c r="E5720" s="44"/>
      <c r="F5720" s="43"/>
      <c r="G5720" s="84"/>
      <c r="H5720" s="31"/>
      <c r="I5720" s="205"/>
      <c r="J5720" s="84"/>
      <c r="K5720" s="31"/>
      <c r="L5720" s="31"/>
      <c r="M5720" s="169"/>
      <c r="N5720" s="148"/>
      <c r="O5720" s="106"/>
      <c r="P5720" s="43"/>
      <c r="Q5720" s="205"/>
      <c r="R5720" s="84"/>
      <c r="S5720" s="31"/>
      <c r="T5720" s="31"/>
      <c r="U5720" s="169"/>
      <c r="V5720" s="150"/>
      <c r="W5720" s="141" t="str" cm="1">
        <f t="array" ref="W5720">IF(SUM(LEN(B5720:V5720))=0,"",IF(OR(OR(ISBLANK(F5720),SUM(LEN(C5720),LEN(D5720))=0),AND(NOT(E5720="Unknown"),ISBLANK(J5720)),AND(NOT(O5720="Unknown"),ISBLANK(R5720))),"Missing Information", INDEX(Table15[Entire Service Line Classification], MATCH(SUMIFS(Table15[Unique ID],Table15[System-Owned Portion],E5720,Table15[If Material Anything Other than "Lead" in Column E,Was Material Ever Previously Lead?],G5720,Table15[Customer-Owned Portion],O5720),Table15[Unique ID],0),0)))</f>
        <v/>
      </c>
      <c r="X5720"/>
    </row>
    <row r="5721" spans="2:24" x14ac:dyDescent="0.25">
      <c r="B5721" s="146"/>
      <c r="C5721" s="31"/>
      <c r="D5721" s="31"/>
      <c r="E5721" s="44"/>
      <c r="F5721" s="43"/>
      <c r="G5721" s="84"/>
      <c r="H5721" s="31"/>
      <c r="I5721" s="205"/>
      <c r="J5721" s="84"/>
      <c r="K5721" s="31"/>
      <c r="L5721" s="31"/>
      <c r="M5721" s="169"/>
      <c r="N5721" s="148"/>
      <c r="O5721" s="106"/>
      <c r="P5721" s="43"/>
      <c r="Q5721" s="205"/>
      <c r="R5721" s="84"/>
      <c r="S5721" s="31"/>
      <c r="T5721" s="31"/>
      <c r="U5721" s="169"/>
      <c r="V5721" s="150"/>
      <c r="W5721" s="141" t="str" cm="1">
        <f t="array" ref="W5721">IF(SUM(LEN(B5721:V5721))=0,"",IF(OR(OR(ISBLANK(F5721),SUM(LEN(C5721),LEN(D5721))=0),AND(NOT(E5721="Unknown"),ISBLANK(J5721)),AND(NOT(O5721="Unknown"),ISBLANK(R5721))),"Missing Information", INDEX(Table15[Entire Service Line Classification], MATCH(SUMIFS(Table15[Unique ID],Table15[System-Owned Portion],E5721,Table15[If Material Anything Other than "Lead" in Column E,Was Material Ever Previously Lead?],G5721,Table15[Customer-Owned Portion],O5721),Table15[Unique ID],0),0)))</f>
        <v/>
      </c>
      <c r="X5721"/>
    </row>
    <row r="5722" spans="2:24" x14ac:dyDescent="0.25">
      <c r="B5722" s="146"/>
      <c r="C5722" s="31"/>
      <c r="D5722" s="31"/>
      <c r="E5722" s="44"/>
      <c r="F5722" s="43"/>
      <c r="G5722" s="84"/>
      <c r="H5722" s="31"/>
      <c r="I5722" s="205"/>
      <c r="J5722" s="84"/>
      <c r="K5722" s="31"/>
      <c r="L5722" s="31"/>
      <c r="M5722" s="169"/>
      <c r="N5722" s="148"/>
      <c r="O5722" s="106"/>
      <c r="P5722" s="43"/>
      <c r="Q5722" s="205"/>
      <c r="R5722" s="84"/>
      <c r="S5722" s="31"/>
      <c r="T5722" s="31"/>
      <c r="U5722" s="169"/>
      <c r="V5722" s="150"/>
      <c r="W5722" s="141" t="str" cm="1">
        <f t="array" ref="W5722">IF(SUM(LEN(B5722:V5722))=0,"",IF(OR(OR(ISBLANK(F5722),SUM(LEN(C5722),LEN(D5722))=0),AND(NOT(E5722="Unknown"),ISBLANK(J5722)),AND(NOT(O5722="Unknown"),ISBLANK(R5722))),"Missing Information", INDEX(Table15[Entire Service Line Classification], MATCH(SUMIFS(Table15[Unique ID],Table15[System-Owned Portion],E5722,Table15[If Material Anything Other than "Lead" in Column E,Was Material Ever Previously Lead?],G5722,Table15[Customer-Owned Portion],O5722),Table15[Unique ID],0),0)))</f>
        <v/>
      </c>
      <c r="X5722"/>
    </row>
    <row r="5723" spans="2:24" x14ac:dyDescent="0.25">
      <c r="B5723" s="146"/>
      <c r="C5723" s="31"/>
      <c r="D5723" s="31"/>
      <c r="E5723" s="44"/>
      <c r="F5723" s="43"/>
      <c r="G5723" s="84"/>
      <c r="H5723" s="31"/>
      <c r="I5723" s="205"/>
      <c r="J5723" s="84"/>
      <c r="K5723" s="31"/>
      <c r="L5723" s="31"/>
      <c r="M5723" s="169"/>
      <c r="N5723" s="148"/>
      <c r="O5723" s="106"/>
      <c r="P5723" s="43"/>
      <c r="Q5723" s="205"/>
      <c r="R5723" s="84"/>
      <c r="S5723" s="31"/>
      <c r="T5723" s="31"/>
      <c r="U5723" s="169"/>
      <c r="V5723" s="150"/>
      <c r="W5723" s="141" t="str" cm="1">
        <f t="array" ref="W5723">IF(SUM(LEN(B5723:V5723))=0,"",IF(OR(OR(ISBLANK(F5723),SUM(LEN(C5723),LEN(D5723))=0),AND(NOT(E5723="Unknown"),ISBLANK(J5723)),AND(NOT(O5723="Unknown"),ISBLANK(R5723))),"Missing Information", INDEX(Table15[Entire Service Line Classification], MATCH(SUMIFS(Table15[Unique ID],Table15[System-Owned Portion],E5723,Table15[If Material Anything Other than "Lead" in Column E,Was Material Ever Previously Lead?],G5723,Table15[Customer-Owned Portion],O5723),Table15[Unique ID],0),0)))</f>
        <v/>
      </c>
      <c r="X5723"/>
    </row>
    <row r="5724" spans="2:24" x14ac:dyDescent="0.25">
      <c r="B5724" s="146"/>
      <c r="C5724" s="31"/>
      <c r="D5724" s="31"/>
      <c r="E5724" s="44"/>
      <c r="F5724" s="43"/>
      <c r="G5724" s="84"/>
      <c r="H5724" s="31"/>
      <c r="I5724" s="205"/>
      <c r="J5724" s="84"/>
      <c r="K5724" s="31"/>
      <c r="L5724" s="31"/>
      <c r="M5724" s="169"/>
      <c r="N5724" s="148"/>
      <c r="O5724" s="106"/>
      <c r="P5724" s="43"/>
      <c r="Q5724" s="205"/>
      <c r="R5724" s="84"/>
      <c r="S5724" s="31"/>
      <c r="T5724" s="31"/>
      <c r="U5724" s="169"/>
      <c r="V5724" s="150"/>
      <c r="W5724" s="141" t="str" cm="1">
        <f t="array" ref="W5724">IF(SUM(LEN(B5724:V5724))=0,"",IF(OR(OR(ISBLANK(F5724),SUM(LEN(C5724),LEN(D5724))=0),AND(NOT(E5724="Unknown"),ISBLANK(J5724)),AND(NOT(O5724="Unknown"),ISBLANK(R5724))),"Missing Information", INDEX(Table15[Entire Service Line Classification], MATCH(SUMIFS(Table15[Unique ID],Table15[System-Owned Portion],E5724,Table15[If Material Anything Other than "Lead" in Column E,Was Material Ever Previously Lead?],G5724,Table15[Customer-Owned Portion],O5724),Table15[Unique ID],0),0)))</f>
        <v/>
      </c>
      <c r="X5724"/>
    </row>
    <row r="5725" spans="2:24" x14ac:dyDescent="0.25">
      <c r="B5725" s="146"/>
      <c r="C5725" s="31"/>
      <c r="D5725" s="31"/>
      <c r="E5725" s="44"/>
      <c r="F5725" s="43"/>
      <c r="G5725" s="84"/>
      <c r="H5725" s="31"/>
      <c r="I5725" s="205"/>
      <c r="J5725" s="84"/>
      <c r="K5725" s="31"/>
      <c r="L5725" s="31"/>
      <c r="M5725" s="169"/>
      <c r="N5725" s="148"/>
      <c r="O5725" s="106"/>
      <c r="P5725" s="43"/>
      <c r="Q5725" s="205"/>
      <c r="R5725" s="84"/>
      <c r="S5725" s="31"/>
      <c r="T5725" s="31"/>
      <c r="U5725" s="169"/>
      <c r="V5725" s="150"/>
      <c r="W5725" s="141" t="str" cm="1">
        <f t="array" ref="W5725">IF(SUM(LEN(B5725:V5725))=0,"",IF(OR(OR(ISBLANK(F5725),SUM(LEN(C5725),LEN(D5725))=0),AND(NOT(E5725="Unknown"),ISBLANK(J5725)),AND(NOT(O5725="Unknown"),ISBLANK(R5725))),"Missing Information", INDEX(Table15[Entire Service Line Classification], MATCH(SUMIFS(Table15[Unique ID],Table15[System-Owned Portion],E5725,Table15[If Material Anything Other than "Lead" in Column E,Was Material Ever Previously Lead?],G5725,Table15[Customer-Owned Portion],O5725),Table15[Unique ID],0),0)))</f>
        <v/>
      </c>
      <c r="X5725"/>
    </row>
    <row r="5726" spans="2:24" x14ac:dyDescent="0.25">
      <c r="B5726" s="146"/>
      <c r="C5726" s="31"/>
      <c r="D5726" s="31"/>
      <c r="E5726" s="44"/>
      <c r="F5726" s="43"/>
      <c r="G5726" s="84"/>
      <c r="H5726" s="31"/>
      <c r="I5726" s="205"/>
      <c r="J5726" s="84"/>
      <c r="K5726" s="31"/>
      <c r="L5726" s="31"/>
      <c r="M5726" s="169"/>
      <c r="N5726" s="148"/>
      <c r="O5726" s="106"/>
      <c r="P5726" s="43"/>
      <c r="Q5726" s="205"/>
      <c r="R5726" s="84"/>
      <c r="S5726" s="31"/>
      <c r="T5726" s="31"/>
      <c r="U5726" s="169"/>
      <c r="V5726" s="150"/>
      <c r="W5726" s="141" t="str" cm="1">
        <f t="array" ref="W5726">IF(SUM(LEN(B5726:V5726))=0,"",IF(OR(OR(ISBLANK(F5726),SUM(LEN(C5726),LEN(D5726))=0),AND(NOT(E5726="Unknown"),ISBLANK(J5726)),AND(NOT(O5726="Unknown"),ISBLANK(R5726))),"Missing Information", INDEX(Table15[Entire Service Line Classification], MATCH(SUMIFS(Table15[Unique ID],Table15[System-Owned Portion],E5726,Table15[If Material Anything Other than "Lead" in Column E,Was Material Ever Previously Lead?],G5726,Table15[Customer-Owned Portion],O5726),Table15[Unique ID],0),0)))</f>
        <v/>
      </c>
      <c r="X5726"/>
    </row>
    <row r="5727" spans="2:24" x14ac:dyDescent="0.25">
      <c r="B5727" s="146"/>
      <c r="C5727" s="31"/>
      <c r="D5727" s="31"/>
      <c r="E5727" s="44"/>
      <c r="F5727" s="43"/>
      <c r="G5727" s="84"/>
      <c r="H5727" s="31"/>
      <c r="I5727" s="205"/>
      <c r="J5727" s="84"/>
      <c r="K5727" s="31"/>
      <c r="L5727" s="31"/>
      <c r="M5727" s="169"/>
      <c r="N5727" s="148"/>
      <c r="O5727" s="106"/>
      <c r="P5727" s="43"/>
      <c r="Q5727" s="205"/>
      <c r="R5727" s="84"/>
      <c r="S5727" s="31"/>
      <c r="T5727" s="31"/>
      <c r="U5727" s="169"/>
      <c r="V5727" s="150"/>
      <c r="W5727" s="141" t="str" cm="1">
        <f t="array" ref="W5727">IF(SUM(LEN(B5727:V5727))=0,"",IF(OR(OR(ISBLANK(F5727),SUM(LEN(C5727),LEN(D5727))=0),AND(NOT(E5727="Unknown"),ISBLANK(J5727)),AND(NOT(O5727="Unknown"),ISBLANK(R5727))),"Missing Information", INDEX(Table15[Entire Service Line Classification], MATCH(SUMIFS(Table15[Unique ID],Table15[System-Owned Portion],E5727,Table15[If Material Anything Other than "Lead" in Column E,Was Material Ever Previously Lead?],G5727,Table15[Customer-Owned Portion],O5727),Table15[Unique ID],0),0)))</f>
        <v/>
      </c>
      <c r="X5727"/>
    </row>
    <row r="5728" spans="2:24" x14ac:dyDescent="0.25">
      <c r="B5728" s="146"/>
      <c r="C5728" s="31"/>
      <c r="D5728" s="31"/>
      <c r="E5728" s="44"/>
      <c r="F5728" s="43"/>
      <c r="G5728" s="84"/>
      <c r="H5728" s="31"/>
      <c r="I5728" s="205"/>
      <c r="J5728" s="84"/>
      <c r="K5728" s="31"/>
      <c r="L5728" s="31"/>
      <c r="M5728" s="169"/>
      <c r="N5728" s="148"/>
      <c r="O5728" s="106"/>
      <c r="P5728" s="43"/>
      <c r="Q5728" s="205"/>
      <c r="R5728" s="84"/>
      <c r="S5728" s="31"/>
      <c r="T5728" s="31"/>
      <c r="U5728" s="169"/>
      <c r="V5728" s="150"/>
      <c r="W5728" s="141" t="str" cm="1">
        <f t="array" ref="W5728">IF(SUM(LEN(B5728:V5728))=0,"",IF(OR(OR(ISBLANK(F5728),SUM(LEN(C5728),LEN(D5728))=0),AND(NOT(E5728="Unknown"),ISBLANK(J5728)),AND(NOT(O5728="Unknown"),ISBLANK(R5728))),"Missing Information", INDEX(Table15[Entire Service Line Classification], MATCH(SUMIFS(Table15[Unique ID],Table15[System-Owned Portion],E5728,Table15[If Material Anything Other than "Lead" in Column E,Was Material Ever Previously Lead?],G5728,Table15[Customer-Owned Portion],O5728),Table15[Unique ID],0),0)))</f>
        <v/>
      </c>
      <c r="X5728"/>
    </row>
    <row r="5729" spans="2:24" x14ac:dyDescent="0.25">
      <c r="B5729" s="146"/>
      <c r="C5729" s="31"/>
      <c r="D5729" s="31"/>
      <c r="E5729" s="44"/>
      <c r="F5729" s="43"/>
      <c r="G5729" s="84"/>
      <c r="H5729" s="31"/>
      <c r="I5729" s="205"/>
      <c r="J5729" s="84"/>
      <c r="K5729" s="31"/>
      <c r="L5729" s="31"/>
      <c r="M5729" s="169"/>
      <c r="N5729" s="148"/>
      <c r="O5729" s="106"/>
      <c r="P5729" s="43"/>
      <c r="Q5729" s="205"/>
      <c r="R5729" s="84"/>
      <c r="S5729" s="31"/>
      <c r="T5729" s="31"/>
      <c r="U5729" s="169"/>
      <c r="V5729" s="150"/>
      <c r="W5729" s="141" t="str" cm="1">
        <f t="array" ref="W5729">IF(SUM(LEN(B5729:V5729))=0,"",IF(OR(OR(ISBLANK(F5729),SUM(LEN(C5729),LEN(D5729))=0),AND(NOT(E5729="Unknown"),ISBLANK(J5729)),AND(NOT(O5729="Unknown"),ISBLANK(R5729))),"Missing Information", INDEX(Table15[Entire Service Line Classification], MATCH(SUMIFS(Table15[Unique ID],Table15[System-Owned Portion],E5729,Table15[If Material Anything Other than "Lead" in Column E,Was Material Ever Previously Lead?],G5729,Table15[Customer-Owned Portion],O5729),Table15[Unique ID],0),0)))</f>
        <v/>
      </c>
      <c r="X5729"/>
    </row>
    <row r="5730" spans="2:24" x14ac:dyDescent="0.25">
      <c r="B5730" s="146"/>
      <c r="C5730" s="31"/>
      <c r="D5730" s="31"/>
      <c r="E5730" s="44"/>
      <c r="F5730" s="43"/>
      <c r="G5730" s="84"/>
      <c r="H5730" s="31"/>
      <c r="I5730" s="205"/>
      <c r="J5730" s="84"/>
      <c r="K5730" s="31"/>
      <c r="L5730" s="31"/>
      <c r="M5730" s="169"/>
      <c r="N5730" s="148"/>
      <c r="O5730" s="106"/>
      <c r="P5730" s="43"/>
      <c r="Q5730" s="205"/>
      <c r="R5730" s="84"/>
      <c r="S5730" s="31"/>
      <c r="T5730" s="31"/>
      <c r="U5730" s="169"/>
      <c r="V5730" s="150"/>
      <c r="W5730" s="141" t="str" cm="1">
        <f t="array" ref="W5730">IF(SUM(LEN(B5730:V5730))=0,"",IF(OR(OR(ISBLANK(F5730),SUM(LEN(C5730),LEN(D5730))=0),AND(NOT(E5730="Unknown"),ISBLANK(J5730)),AND(NOT(O5730="Unknown"),ISBLANK(R5730))),"Missing Information", INDEX(Table15[Entire Service Line Classification], MATCH(SUMIFS(Table15[Unique ID],Table15[System-Owned Portion],E5730,Table15[If Material Anything Other than "Lead" in Column E,Was Material Ever Previously Lead?],G5730,Table15[Customer-Owned Portion],O5730),Table15[Unique ID],0),0)))</f>
        <v/>
      </c>
      <c r="X5730"/>
    </row>
    <row r="5731" spans="2:24" x14ac:dyDescent="0.25">
      <c r="B5731" s="146"/>
      <c r="C5731" s="31"/>
      <c r="D5731" s="31"/>
      <c r="E5731" s="44"/>
      <c r="F5731" s="43"/>
      <c r="G5731" s="84"/>
      <c r="H5731" s="31"/>
      <c r="I5731" s="205"/>
      <c r="J5731" s="84"/>
      <c r="K5731" s="31"/>
      <c r="L5731" s="31"/>
      <c r="M5731" s="169"/>
      <c r="N5731" s="148"/>
      <c r="O5731" s="106"/>
      <c r="P5731" s="43"/>
      <c r="Q5731" s="205"/>
      <c r="R5731" s="84"/>
      <c r="S5731" s="31"/>
      <c r="T5731" s="31"/>
      <c r="U5731" s="169"/>
      <c r="V5731" s="150"/>
      <c r="W5731" s="141" t="str" cm="1">
        <f t="array" ref="W5731">IF(SUM(LEN(B5731:V5731))=0,"",IF(OR(OR(ISBLANK(F5731),SUM(LEN(C5731),LEN(D5731))=0),AND(NOT(E5731="Unknown"),ISBLANK(J5731)),AND(NOT(O5731="Unknown"),ISBLANK(R5731))),"Missing Information", INDEX(Table15[Entire Service Line Classification], MATCH(SUMIFS(Table15[Unique ID],Table15[System-Owned Portion],E5731,Table15[If Material Anything Other than "Lead" in Column E,Was Material Ever Previously Lead?],G5731,Table15[Customer-Owned Portion],O5731),Table15[Unique ID],0),0)))</f>
        <v/>
      </c>
      <c r="X5731"/>
    </row>
    <row r="5732" spans="2:24" x14ac:dyDescent="0.25">
      <c r="B5732" s="146"/>
      <c r="C5732" s="31"/>
      <c r="D5732" s="31"/>
      <c r="E5732" s="44"/>
      <c r="F5732" s="43"/>
      <c r="G5732" s="84"/>
      <c r="H5732" s="31"/>
      <c r="I5732" s="205"/>
      <c r="J5732" s="84"/>
      <c r="K5732" s="31"/>
      <c r="L5732" s="31"/>
      <c r="M5732" s="169"/>
      <c r="N5732" s="148"/>
      <c r="O5732" s="106"/>
      <c r="P5732" s="43"/>
      <c r="Q5732" s="205"/>
      <c r="R5732" s="84"/>
      <c r="S5732" s="31"/>
      <c r="T5732" s="31"/>
      <c r="U5732" s="169"/>
      <c r="V5732" s="150"/>
      <c r="W5732" s="141" t="str" cm="1">
        <f t="array" ref="W5732">IF(SUM(LEN(B5732:V5732))=0,"",IF(OR(OR(ISBLANK(F5732),SUM(LEN(C5732),LEN(D5732))=0),AND(NOT(E5732="Unknown"),ISBLANK(J5732)),AND(NOT(O5732="Unknown"),ISBLANK(R5732))),"Missing Information", INDEX(Table15[Entire Service Line Classification], MATCH(SUMIFS(Table15[Unique ID],Table15[System-Owned Portion],E5732,Table15[If Material Anything Other than "Lead" in Column E,Was Material Ever Previously Lead?],G5732,Table15[Customer-Owned Portion],O5732),Table15[Unique ID],0),0)))</f>
        <v/>
      </c>
      <c r="X5732"/>
    </row>
    <row r="5733" spans="2:24" x14ac:dyDescent="0.25">
      <c r="B5733" s="146"/>
      <c r="C5733" s="31"/>
      <c r="D5733" s="31"/>
      <c r="E5733" s="44"/>
      <c r="F5733" s="43"/>
      <c r="G5733" s="84"/>
      <c r="H5733" s="31"/>
      <c r="I5733" s="205"/>
      <c r="J5733" s="84"/>
      <c r="K5733" s="31"/>
      <c r="L5733" s="31"/>
      <c r="M5733" s="169"/>
      <c r="N5733" s="148"/>
      <c r="O5733" s="106"/>
      <c r="P5733" s="43"/>
      <c r="Q5733" s="205"/>
      <c r="R5733" s="84"/>
      <c r="S5733" s="31"/>
      <c r="T5733" s="31"/>
      <c r="U5733" s="169"/>
      <c r="V5733" s="150"/>
      <c r="W5733" s="141" t="str" cm="1">
        <f t="array" ref="W5733">IF(SUM(LEN(B5733:V5733))=0,"",IF(OR(OR(ISBLANK(F5733),SUM(LEN(C5733),LEN(D5733))=0),AND(NOT(E5733="Unknown"),ISBLANK(J5733)),AND(NOT(O5733="Unknown"),ISBLANK(R5733))),"Missing Information", INDEX(Table15[Entire Service Line Classification], MATCH(SUMIFS(Table15[Unique ID],Table15[System-Owned Portion],E5733,Table15[If Material Anything Other than "Lead" in Column E,Was Material Ever Previously Lead?],G5733,Table15[Customer-Owned Portion],O5733),Table15[Unique ID],0),0)))</f>
        <v/>
      </c>
      <c r="X5733"/>
    </row>
    <row r="5734" spans="2:24" x14ac:dyDescent="0.25">
      <c r="B5734" s="146"/>
      <c r="C5734" s="31"/>
      <c r="D5734" s="31"/>
      <c r="E5734" s="44"/>
      <c r="F5734" s="43"/>
      <c r="G5734" s="84"/>
      <c r="H5734" s="31"/>
      <c r="I5734" s="205"/>
      <c r="J5734" s="84"/>
      <c r="K5734" s="31"/>
      <c r="L5734" s="31"/>
      <c r="M5734" s="169"/>
      <c r="N5734" s="148"/>
      <c r="O5734" s="106"/>
      <c r="P5734" s="43"/>
      <c r="Q5734" s="205"/>
      <c r="R5734" s="84"/>
      <c r="S5734" s="31"/>
      <c r="T5734" s="31"/>
      <c r="U5734" s="169"/>
      <c r="V5734" s="150"/>
      <c r="W5734" s="141" t="str" cm="1">
        <f t="array" ref="W5734">IF(SUM(LEN(B5734:V5734))=0,"",IF(OR(OR(ISBLANK(F5734),SUM(LEN(C5734),LEN(D5734))=0),AND(NOT(E5734="Unknown"),ISBLANK(J5734)),AND(NOT(O5734="Unknown"),ISBLANK(R5734))),"Missing Information", INDEX(Table15[Entire Service Line Classification], MATCH(SUMIFS(Table15[Unique ID],Table15[System-Owned Portion],E5734,Table15[If Material Anything Other than "Lead" in Column E,Was Material Ever Previously Lead?],G5734,Table15[Customer-Owned Portion],O5734),Table15[Unique ID],0),0)))</f>
        <v/>
      </c>
      <c r="X5734"/>
    </row>
    <row r="5735" spans="2:24" x14ac:dyDescent="0.25">
      <c r="B5735" s="146"/>
      <c r="C5735" s="31"/>
      <c r="D5735" s="31"/>
      <c r="E5735" s="44"/>
      <c r="F5735" s="43"/>
      <c r="G5735" s="84"/>
      <c r="H5735" s="31"/>
      <c r="I5735" s="205"/>
      <c r="J5735" s="84"/>
      <c r="K5735" s="31"/>
      <c r="L5735" s="31"/>
      <c r="M5735" s="169"/>
      <c r="N5735" s="148"/>
      <c r="O5735" s="106"/>
      <c r="P5735" s="43"/>
      <c r="Q5735" s="205"/>
      <c r="R5735" s="84"/>
      <c r="S5735" s="31"/>
      <c r="T5735" s="31"/>
      <c r="U5735" s="169"/>
      <c r="V5735" s="150"/>
      <c r="W5735" s="141" t="str" cm="1">
        <f t="array" ref="W5735">IF(SUM(LEN(B5735:V5735))=0,"",IF(OR(OR(ISBLANK(F5735),SUM(LEN(C5735),LEN(D5735))=0),AND(NOT(E5735="Unknown"),ISBLANK(J5735)),AND(NOT(O5735="Unknown"),ISBLANK(R5735))),"Missing Information", INDEX(Table15[Entire Service Line Classification], MATCH(SUMIFS(Table15[Unique ID],Table15[System-Owned Portion],E5735,Table15[If Material Anything Other than "Lead" in Column E,Was Material Ever Previously Lead?],G5735,Table15[Customer-Owned Portion],O5735),Table15[Unique ID],0),0)))</f>
        <v/>
      </c>
      <c r="X5735"/>
    </row>
    <row r="5736" spans="2:24" x14ac:dyDescent="0.25">
      <c r="B5736" s="146"/>
      <c r="C5736" s="31"/>
      <c r="D5736" s="31"/>
      <c r="E5736" s="44"/>
      <c r="F5736" s="43"/>
      <c r="G5736" s="84"/>
      <c r="H5736" s="31"/>
      <c r="I5736" s="205"/>
      <c r="J5736" s="84"/>
      <c r="K5736" s="31"/>
      <c r="L5736" s="31"/>
      <c r="M5736" s="169"/>
      <c r="N5736" s="148"/>
      <c r="O5736" s="106"/>
      <c r="P5736" s="43"/>
      <c r="Q5736" s="205"/>
      <c r="R5736" s="84"/>
      <c r="S5736" s="31"/>
      <c r="T5736" s="31"/>
      <c r="U5736" s="169"/>
      <c r="V5736" s="150"/>
      <c r="W5736" s="141" t="str" cm="1">
        <f t="array" ref="W5736">IF(SUM(LEN(B5736:V5736))=0,"",IF(OR(OR(ISBLANK(F5736),SUM(LEN(C5736),LEN(D5736))=0),AND(NOT(E5736="Unknown"),ISBLANK(J5736)),AND(NOT(O5736="Unknown"),ISBLANK(R5736))),"Missing Information", INDEX(Table15[Entire Service Line Classification], MATCH(SUMIFS(Table15[Unique ID],Table15[System-Owned Portion],E5736,Table15[If Material Anything Other than "Lead" in Column E,Was Material Ever Previously Lead?],G5736,Table15[Customer-Owned Portion],O5736),Table15[Unique ID],0),0)))</f>
        <v/>
      </c>
      <c r="X5736"/>
    </row>
    <row r="5737" spans="2:24" x14ac:dyDescent="0.25">
      <c r="B5737" s="146"/>
      <c r="C5737" s="31"/>
      <c r="D5737" s="31"/>
      <c r="E5737" s="44"/>
      <c r="F5737" s="43"/>
      <c r="G5737" s="84"/>
      <c r="H5737" s="31"/>
      <c r="I5737" s="205"/>
      <c r="J5737" s="84"/>
      <c r="K5737" s="31"/>
      <c r="L5737" s="31"/>
      <c r="M5737" s="169"/>
      <c r="N5737" s="148"/>
      <c r="O5737" s="106"/>
      <c r="P5737" s="43"/>
      <c r="Q5737" s="205"/>
      <c r="R5737" s="84"/>
      <c r="S5737" s="31"/>
      <c r="T5737" s="31"/>
      <c r="U5737" s="169"/>
      <c r="V5737" s="150"/>
      <c r="W5737" s="141" t="str" cm="1">
        <f t="array" ref="W5737">IF(SUM(LEN(B5737:V5737))=0,"",IF(OR(OR(ISBLANK(F5737),SUM(LEN(C5737),LEN(D5737))=0),AND(NOT(E5737="Unknown"),ISBLANK(J5737)),AND(NOT(O5737="Unknown"),ISBLANK(R5737))),"Missing Information", INDEX(Table15[Entire Service Line Classification], MATCH(SUMIFS(Table15[Unique ID],Table15[System-Owned Portion],E5737,Table15[If Material Anything Other than "Lead" in Column E,Was Material Ever Previously Lead?],G5737,Table15[Customer-Owned Portion],O5737),Table15[Unique ID],0),0)))</f>
        <v/>
      </c>
      <c r="X5737"/>
    </row>
    <row r="5738" spans="2:24" x14ac:dyDescent="0.25">
      <c r="B5738" s="146"/>
      <c r="C5738" s="31"/>
      <c r="D5738" s="31"/>
      <c r="E5738" s="44"/>
      <c r="F5738" s="43"/>
      <c r="G5738" s="84"/>
      <c r="H5738" s="31"/>
      <c r="I5738" s="205"/>
      <c r="J5738" s="84"/>
      <c r="K5738" s="31"/>
      <c r="L5738" s="31"/>
      <c r="M5738" s="169"/>
      <c r="N5738" s="148"/>
      <c r="O5738" s="106"/>
      <c r="P5738" s="43"/>
      <c r="Q5738" s="205"/>
      <c r="R5738" s="84"/>
      <c r="S5738" s="31"/>
      <c r="T5738" s="31"/>
      <c r="U5738" s="169"/>
      <c r="V5738" s="150"/>
      <c r="W5738" s="141" t="str" cm="1">
        <f t="array" ref="W5738">IF(SUM(LEN(B5738:V5738))=0,"",IF(OR(OR(ISBLANK(F5738),SUM(LEN(C5738),LEN(D5738))=0),AND(NOT(E5738="Unknown"),ISBLANK(J5738)),AND(NOT(O5738="Unknown"),ISBLANK(R5738))),"Missing Information", INDEX(Table15[Entire Service Line Classification], MATCH(SUMIFS(Table15[Unique ID],Table15[System-Owned Portion],E5738,Table15[If Material Anything Other than "Lead" in Column E,Was Material Ever Previously Lead?],G5738,Table15[Customer-Owned Portion],O5738),Table15[Unique ID],0),0)))</f>
        <v/>
      </c>
      <c r="X5738"/>
    </row>
    <row r="5739" spans="2:24" x14ac:dyDescent="0.25">
      <c r="B5739" s="146"/>
      <c r="C5739" s="31"/>
      <c r="D5739" s="31"/>
      <c r="E5739" s="44"/>
      <c r="F5739" s="43"/>
      <c r="G5739" s="84"/>
      <c r="H5739" s="31"/>
      <c r="I5739" s="205"/>
      <c r="J5739" s="84"/>
      <c r="K5739" s="31"/>
      <c r="L5739" s="31"/>
      <c r="M5739" s="169"/>
      <c r="N5739" s="148"/>
      <c r="O5739" s="106"/>
      <c r="P5739" s="43"/>
      <c r="Q5739" s="205"/>
      <c r="R5739" s="84"/>
      <c r="S5739" s="31"/>
      <c r="T5739" s="31"/>
      <c r="U5739" s="169"/>
      <c r="V5739" s="150"/>
      <c r="W5739" s="141" t="str" cm="1">
        <f t="array" ref="W5739">IF(SUM(LEN(B5739:V5739))=0,"",IF(OR(OR(ISBLANK(F5739),SUM(LEN(C5739),LEN(D5739))=0),AND(NOT(E5739="Unknown"),ISBLANK(J5739)),AND(NOT(O5739="Unknown"),ISBLANK(R5739))),"Missing Information", INDEX(Table15[Entire Service Line Classification], MATCH(SUMIFS(Table15[Unique ID],Table15[System-Owned Portion],E5739,Table15[If Material Anything Other than "Lead" in Column E,Was Material Ever Previously Lead?],G5739,Table15[Customer-Owned Portion],O5739),Table15[Unique ID],0),0)))</f>
        <v/>
      </c>
      <c r="X5739"/>
    </row>
    <row r="5740" spans="2:24" x14ac:dyDescent="0.25">
      <c r="B5740" s="146"/>
      <c r="C5740" s="31"/>
      <c r="D5740" s="31"/>
      <c r="E5740" s="44"/>
      <c r="F5740" s="43"/>
      <c r="G5740" s="84"/>
      <c r="H5740" s="31"/>
      <c r="I5740" s="205"/>
      <c r="J5740" s="84"/>
      <c r="K5740" s="31"/>
      <c r="L5740" s="31"/>
      <c r="M5740" s="169"/>
      <c r="N5740" s="148"/>
      <c r="O5740" s="106"/>
      <c r="P5740" s="43"/>
      <c r="Q5740" s="205"/>
      <c r="R5740" s="84"/>
      <c r="S5740" s="31"/>
      <c r="T5740" s="31"/>
      <c r="U5740" s="169"/>
      <c r="V5740" s="150"/>
      <c r="W5740" s="141" t="str" cm="1">
        <f t="array" ref="W5740">IF(SUM(LEN(B5740:V5740))=0,"",IF(OR(OR(ISBLANK(F5740),SUM(LEN(C5740),LEN(D5740))=0),AND(NOT(E5740="Unknown"),ISBLANK(J5740)),AND(NOT(O5740="Unknown"),ISBLANK(R5740))),"Missing Information", INDEX(Table15[Entire Service Line Classification], MATCH(SUMIFS(Table15[Unique ID],Table15[System-Owned Portion],E5740,Table15[If Material Anything Other than "Lead" in Column E,Was Material Ever Previously Lead?],G5740,Table15[Customer-Owned Portion],O5740),Table15[Unique ID],0),0)))</f>
        <v/>
      </c>
      <c r="X5740"/>
    </row>
    <row r="5741" spans="2:24" x14ac:dyDescent="0.25">
      <c r="B5741" s="146"/>
      <c r="C5741" s="31"/>
      <c r="D5741" s="31"/>
      <c r="E5741" s="44"/>
      <c r="F5741" s="43"/>
      <c r="G5741" s="84"/>
      <c r="H5741" s="31"/>
      <c r="I5741" s="205"/>
      <c r="J5741" s="84"/>
      <c r="K5741" s="31"/>
      <c r="L5741" s="31"/>
      <c r="M5741" s="169"/>
      <c r="N5741" s="148"/>
      <c r="O5741" s="106"/>
      <c r="P5741" s="43"/>
      <c r="Q5741" s="205"/>
      <c r="R5741" s="84"/>
      <c r="S5741" s="31"/>
      <c r="T5741" s="31"/>
      <c r="U5741" s="169"/>
      <c r="V5741" s="150"/>
      <c r="W5741" s="141" t="str" cm="1">
        <f t="array" ref="W5741">IF(SUM(LEN(B5741:V5741))=0,"",IF(OR(OR(ISBLANK(F5741),SUM(LEN(C5741),LEN(D5741))=0),AND(NOT(E5741="Unknown"),ISBLANK(J5741)),AND(NOT(O5741="Unknown"),ISBLANK(R5741))),"Missing Information", INDEX(Table15[Entire Service Line Classification], MATCH(SUMIFS(Table15[Unique ID],Table15[System-Owned Portion],E5741,Table15[If Material Anything Other than "Lead" in Column E,Was Material Ever Previously Lead?],G5741,Table15[Customer-Owned Portion],O5741),Table15[Unique ID],0),0)))</f>
        <v/>
      </c>
      <c r="X5741"/>
    </row>
    <row r="5742" spans="2:24" x14ac:dyDescent="0.25">
      <c r="B5742" s="146"/>
      <c r="C5742" s="31"/>
      <c r="D5742" s="31"/>
      <c r="E5742" s="44"/>
      <c r="F5742" s="43"/>
      <c r="G5742" s="84"/>
      <c r="H5742" s="31"/>
      <c r="I5742" s="205"/>
      <c r="J5742" s="84"/>
      <c r="K5742" s="31"/>
      <c r="L5742" s="31"/>
      <c r="M5742" s="169"/>
      <c r="N5742" s="148"/>
      <c r="O5742" s="106"/>
      <c r="P5742" s="43"/>
      <c r="Q5742" s="205"/>
      <c r="R5742" s="84"/>
      <c r="S5742" s="31"/>
      <c r="T5742" s="31"/>
      <c r="U5742" s="169"/>
      <c r="V5742" s="150"/>
      <c r="W5742" s="141" t="str" cm="1">
        <f t="array" ref="W5742">IF(SUM(LEN(B5742:V5742))=0,"",IF(OR(OR(ISBLANK(F5742),SUM(LEN(C5742),LEN(D5742))=0),AND(NOT(E5742="Unknown"),ISBLANK(J5742)),AND(NOT(O5742="Unknown"),ISBLANK(R5742))),"Missing Information", INDEX(Table15[Entire Service Line Classification], MATCH(SUMIFS(Table15[Unique ID],Table15[System-Owned Portion],E5742,Table15[If Material Anything Other than "Lead" in Column E,Was Material Ever Previously Lead?],G5742,Table15[Customer-Owned Portion],O5742),Table15[Unique ID],0),0)))</f>
        <v/>
      </c>
      <c r="X5742"/>
    </row>
    <row r="5743" spans="2:24" x14ac:dyDescent="0.25">
      <c r="B5743" s="146"/>
      <c r="C5743" s="31"/>
      <c r="D5743" s="31"/>
      <c r="E5743" s="44"/>
      <c r="F5743" s="43"/>
      <c r="G5743" s="84"/>
      <c r="H5743" s="31"/>
      <c r="I5743" s="205"/>
      <c r="J5743" s="84"/>
      <c r="K5743" s="31"/>
      <c r="L5743" s="31"/>
      <c r="M5743" s="169"/>
      <c r="N5743" s="148"/>
      <c r="O5743" s="106"/>
      <c r="P5743" s="43"/>
      <c r="Q5743" s="205"/>
      <c r="R5743" s="84"/>
      <c r="S5743" s="31"/>
      <c r="T5743" s="31"/>
      <c r="U5743" s="169"/>
      <c r="V5743" s="150"/>
      <c r="W5743" s="141" t="str" cm="1">
        <f t="array" ref="W5743">IF(SUM(LEN(B5743:V5743))=0,"",IF(OR(OR(ISBLANK(F5743),SUM(LEN(C5743),LEN(D5743))=0),AND(NOT(E5743="Unknown"),ISBLANK(J5743)),AND(NOT(O5743="Unknown"),ISBLANK(R5743))),"Missing Information", INDEX(Table15[Entire Service Line Classification], MATCH(SUMIFS(Table15[Unique ID],Table15[System-Owned Portion],E5743,Table15[If Material Anything Other than "Lead" in Column E,Was Material Ever Previously Lead?],G5743,Table15[Customer-Owned Portion],O5743),Table15[Unique ID],0),0)))</f>
        <v/>
      </c>
      <c r="X5743"/>
    </row>
    <row r="5744" spans="2:24" x14ac:dyDescent="0.25">
      <c r="B5744" s="146"/>
      <c r="C5744" s="31"/>
      <c r="D5744" s="31"/>
      <c r="E5744" s="44"/>
      <c r="F5744" s="43"/>
      <c r="G5744" s="84"/>
      <c r="H5744" s="31"/>
      <c r="I5744" s="205"/>
      <c r="J5744" s="84"/>
      <c r="K5744" s="31"/>
      <c r="L5744" s="31"/>
      <c r="M5744" s="169"/>
      <c r="N5744" s="148"/>
      <c r="O5744" s="106"/>
      <c r="P5744" s="43"/>
      <c r="Q5744" s="205"/>
      <c r="R5744" s="84"/>
      <c r="S5744" s="31"/>
      <c r="T5744" s="31"/>
      <c r="U5744" s="169"/>
      <c r="V5744" s="150"/>
      <c r="W5744" s="141" t="str" cm="1">
        <f t="array" ref="W5744">IF(SUM(LEN(B5744:V5744))=0,"",IF(OR(OR(ISBLANK(F5744),SUM(LEN(C5744),LEN(D5744))=0),AND(NOT(E5744="Unknown"),ISBLANK(J5744)),AND(NOT(O5744="Unknown"),ISBLANK(R5744))),"Missing Information", INDEX(Table15[Entire Service Line Classification], MATCH(SUMIFS(Table15[Unique ID],Table15[System-Owned Portion],E5744,Table15[If Material Anything Other than "Lead" in Column E,Was Material Ever Previously Lead?],G5744,Table15[Customer-Owned Portion],O5744),Table15[Unique ID],0),0)))</f>
        <v/>
      </c>
      <c r="X5744"/>
    </row>
    <row r="5745" spans="2:24" x14ac:dyDescent="0.25">
      <c r="B5745" s="146"/>
      <c r="C5745" s="31"/>
      <c r="D5745" s="31"/>
      <c r="E5745" s="44"/>
      <c r="F5745" s="43"/>
      <c r="G5745" s="84"/>
      <c r="H5745" s="31"/>
      <c r="I5745" s="205"/>
      <c r="J5745" s="84"/>
      <c r="K5745" s="31"/>
      <c r="L5745" s="31"/>
      <c r="M5745" s="169"/>
      <c r="N5745" s="148"/>
      <c r="O5745" s="106"/>
      <c r="P5745" s="43"/>
      <c r="Q5745" s="205"/>
      <c r="R5745" s="84"/>
      <c r="S5745" s="31"/>
      <c r="T5745" s="31"/>
      <c r="U5745" s="169"/>
      <c r="V5745" s="150"/>
      <c r="W5745" s="141" t="str" cm="1">
        <f t="array" ref="W5745">IF(SUM(LEN(B5745:V5745))=0,"",IF(OR(OR(ISBLANK(F5745),SUM(LEN(C5745),LEN(D5745))=0),AND(NOT(E5745="Unknown"),ISBLANK(J5745)),AND(NOT(O5745="Unknown"),ISBLANK(R5745))),"Missing Information", INDEX(Table15[Entire Service Line Classification], MATCH(SUMIFS(Table15[Unique ID],Table15[System-Owned Portion],E5745,Table15[If Material Anything Other than "Lead" in Column E,Was Material Ever Previously Lead?],G5745,Table15[Customer-Owned Portion],O5745),Table15[Unique ID],0),0)))</f>
        <v/>
      </c>
      <c r="X5745"/>
    </row>
    <row r="5746" spans="2:24" x14ac:dyDescent="0.25">
      <c r="B5746" s="146"/>
      <c r="C5746" s="31"/>
      <c r="D5746" s="31"/>
      <c r="E5746" s="44"/>
      <c r="F5746" s="43"/>
      <c r="G5746" s="84"/>
      <c r="H5746" s="31"/>
      <c r="I5746" s="205"/>
      <c r="J5746" s="84"/>
      <c r="K5746" s="31"/>
      <c r="L5746" s="31"/>
      <c r="M5746" s="169"/>
      <c r="N5746" s="148"/>
      <c r="O5746" s="106"/>
      <c r="P5746" s="43"/>
      <c r="Q5746" s="205"/>
      <c r="R5746" s="84"/>
      <c r="S5746" s="31"/>
      <c r="T5746" s="31"/>
      <c r="U5746" s="169"/>
      <c r="V5746" s="150"/>
      <c r="W5746" s="141" t="str" cm="1">
        <f t="array" ref="W5746">IF(SUM(LEN(B5746:V5746))=0,"",IF(OR(OR(ISBLANK(F5746),SUM(LEN(C5746),LEN(D5746))=0),AND(NOT(E5746="Unknown"),ISBLANK(J5746)),AND(NOT(O5746="Unknown"),ISBLANK(R5746))),"Missing Information", INDEX(Table15[Entire Service Line Classification], MATCH(SUMIFS(Table15[Unique ID],Table15[System-Owned Portion],E5746,Table15[If Material Anything Other than "Lead" in Column E,Was Material Ever Previously Lead?],G5746,Table15[Customer-Owned Portion],O5746),Table15[Unique ID],0),0)))</f>
        <v/>
      </c>
      <c r="X5746"/>
    </row>
    <row r="5747" spans="2:24" x14ac:dyDescent="0.25">
      <c r="B5747" s="146"/>
      <c r="C5747" s="31"/>
      <c r="D5747" s="31"/>
      <c r="E5747" s="44"/>
      <c r="F5747" s="43"/>
      <c r="G5747" s="84"/>
      <c r="H5747" s="31"/>
      <c r="I5747" s="205"/>
      <c r="J5747" s="84"/>
      <c r="K5747" s="31"/>
      <c r="L5747" s="31"/>
      <c r="M5747" s="169"/>
      <c r="N5747" s="148"/>
      <c r="O5747" s="106"/>
      <c r="P5747" s="43"/>
      <c r="Q5747" s="205"/>
      <c r="R5747" s="84"/>
      <c r="S5747" s="31"/>
      <c r="T5747" s="31"/>
      <c r="U5747" s="169"/>
      <c r="V5747" s="150"/>
      <c r="W5747" s="141" t="str" cm="1">
        <f t="array" ref="W5747">IF(SUM(LEN(B5747:V5747))=0,"",IF(OR(OR(ISBLANK(F5747),SUM(LEN(C5747),LEN(D5747))=0),AND(NOT(E5747="Unknown"),ISBLANK(J5747)),AND(NOT(O5747="Unknown"),ISBLANK(R5747))),"Missing Information", INDEX(Table15[Entire Service Line Classification], MATCH(SUMIFS(Table15[Unique ID],Table15[System-Owned Portion],E5747,Table15[If Material Anything Other than "Lead" in Column E,Was Material Ever Previously Lead?],G5747,Table15[Customer-Owned Portion],O5747),Table15[Unique ID],0),0)))</f>
        <v/>
      </c>
      <c r="X5747"/>
    </row>
    <row r="5748" spans="2:24" x14ac:dyDescent="0.25">
      <c r="B5748" s="146"/>
      <c r="C5748" s="31"/>
      <c r="D5748" s="31"/>
      <c r="E5748" s="44"/>
      <c r="F5748" s="43"/>
      <c r="G5748" s="84"/>
      <c r="H5748" s="31"/>
      <c r="I5748" s="205"/>
      <c r="J5748" s="84"/>
      <c r="K5748" s="31"/>
      <c r="L5748" s="31"/>
      <c r="M5748" s="169"/>
      <c r="N5748" s="148"/>
      <c r="O5748" s="106"/>
      <c r="P5748" s="43"/>
      <c r="Q5748" s="205"/>
      <c r="R5748" s="84"/>
      <c r="S5748" s="31"/>
      <c r="T5748" s="31"/>
      <c r="U5748" s="169"/>
      <c r="V5748" s="150"/>
      <c r="W5748" s="141" t="str" cm="1">
        <f t="array" ref="W5748">IF(SUM(LEN(B5748:V5748))=0,"",IF(OR(OR(ISBLANK(F5748),SUM(LEN(C5748),LEN(D5748))=0),AND(NOT(E5748="Unknown"),ISBLANK(J5748)),AND(NOT(O5748="Unknown"),ISBLANK(R5748))),"Missing Information", INDEX(Table15[Entire Service Line Classification], MATCH(SUMIFS(Table15[Unique ID],Table15[System-Owned Portion],E5748,Table15[If Material Anything Other than "Lead" in Column E,Was Material Ever Previously Lead?],G5748,Table15[Customer-Owned Portion],O5748),Table15[Unique ID],0),0)))</f>
        <v/>
      </c>
      <c r="X5748"/>
    </row>
    <row r="5749" spans="2:24" x14ac:dyDescent="0.25">
      <c r="B5749" s="146"/>
      <c r="C5749" s="31"/>
      <c r="D5749" s="31"/>
      <c r="E5749" s="44"/>
      <c r="F5749" s="43"/>
      <c r="G5749" s="84"/>
      <c r="H5749" s="31"/>
      <c r="I5749" s="205"/>
      <c r="J5749" s="84"/>
      <c r="K5749" s="31"/>
      <c r="L5749" s="31"/>
      <c r="M5749" s="169"/>
      <c r="N5749" s="148"/>
      <c r="O5749" s="106"/>
      <c r="P5749" s="43"/>
      <c r="Q5749" s="205"/>
      <c r="R5749" s="84"/>
      <c r="S5749" s="31"/>
      <c r="T5749" s="31"/>
      <c r="U5749" s="169"/>
      <c r="V5749" s="150"/>
      <c r="W5749" s="141" t="str" cm="1">
        <f t="array" ref="W5749">IF(SUM(LEN(B5749:V5749))=0,"",IF(OR(OR(ISBLANK(F5749),SUM(LEN(C5749),LEN(D5749))=0),AND(NOT(E5749="Unknown"),ISBLANK(J5749)),AND(NOT(O5749="Unknown"),ISBLANK(R5749))),"Missing Information", INDEX(Table15[Entire Service Line Classification], MATCH(SUMIFS(Table15[Unique ID],Table15[System-Owned Portion],E5749,Table15[If Material Anything Other than "Lead" in Column E,Was Material Ever Previously Lead?],G5749,Table15[Customer-Owned Portion],O5749),Table15[Unique ID],0),0)))</f>
        <v/>
      </c>
      <c r="X5749"/>
    </row>
    <row r="5750" spans="2:24" x14ac:dyDescent="0.25">
      <c r="B5750" s="146"/>
      <c r="C5750" s="31"/>
      <c r="D5750" s="31"/>
      <c r="E5750" s="44"/>
      <c r="F5750" s="43"/>
      <c r="G5750" s="84"/>
      <c r="H5750" s="31"/>
      <c r="I5750" s="205"/>
      <c r="J5750" s="84"/>
      <c r="K5750" s="31"/>
      <c r="L5750" s="31"/>
      <c r="M5750" s="169"/>
      <c r="N5750" s="148"/>
      <c r="O5750" s="106"/>
      <c r="P5750" s="43"/>
      <c r="Q5750" s="205"/>
      <c r="R5750" s="84"/>
      <c r="S5750" s="31"/>
      <c r="T5750" s="31"/>
      <c r="U5750" s="169"/>
      <c r="V5750" s="150"/>
      <c r="W5750" s="141" t="str" cm="1">
        <f t="array" ref="W5750">IF(SUM(LEN(B5750:V5750))=0,"",IF(OR(OR(ISBLANK(F5750),SUM(LEN(C5750),LEN(D5750))=0),AND(NOT(E5750="Unknown"),ISBLANK(J5750)),AND(NOT(O5750="Unknown"),ISBLANK(R5750))),"Missing Information", INDEX(Table15[Entire Service Line Classification], MATCH(SUMIFS(Table15[Unique ID],Table15[System-Owned Portion],E5750,Table15[If Material Anything Other than "Lead" in Column E,Was Material Ever Previously Lead?],G5750,Table15[Customer-Owned Portion],O5750),Table15[Unique ID],0),0)))</f>
        <v/>
      </c>
      <c r="X5750"/>
    </row>
    <row r="5751" spans="2:24" x14ac:dyDescent="0.25">
      <c r="B5751" s="146"/>
      <c r="C5751" s="31"/>
      <c r="D5751" s="31"/>
      <c r="E5751" s="44"/>
      <c r="F5751" s="43"/>
      <c r="G5751" s="84"/>
      <c r="H5751" s="31"/>
      <c r="I5751" s="205"/>
      <c r="J5751" s="84"/>
      <c r="K5751" s="31"/>
      <c r="L5751" s="31"/>
      <c r="M5751" s="169"/>
      <c r="N5751" s="148"/>
      <c r="O5751" s="106"/>
      <c r="P5751" s="43"/>
      <c r="Q5751" s="205"/>
      <c r="R5751" s="84"/>
      <c r="S5751" s="31"/>
      <c r="T5751" s="31"/>
      <c r="U5751" s="169"/>
      <c r="V5751" s="150"/>
      <c r="W5751" s="141" t="str" cm="1">
        <f t="array" ref="W5751">IF(SUM(LEN(B5751:V5751))=0,"",IF(OR(OR(ISBLANK(F5751),SUM(LEN(C5751),LEN(D5751))=0),AND(NOT(E5751="Unknown"),ISBLANK(J5751)),AND(NOT(O5751="Unknown"),ISBLANK(R5751))),"Missing Information", INDEX(Table15[Entire Service Line Classification], MATCH(SUMIFS(Table15[Unique ID],Table15[System-Owned Portion],E5751,Table15[If Material Anything Other than "Lead" in Column E,Was Material Ever Previously Lead?],G5751,Table15[Customer-Owned Portion],O5751),Table15[Unique ID],0),0)))</f>
        <v/>
      </c>
      <c r="X5751"/>
    </row>
    <row r="5752" spans="2:24" x14ac:dyDescent="0.25">
      <c r="B5752" s="146"/>
      <c r="C5752" s="31"/>
      <c r="D5752" s="31"/>
      <c r="E5752" s="44"/>
      <c r="F5752" s="43"/>
      <c r="G5752" s="84"/>
      <c r="H5752" s="31"/>
      <c r="I5752" s="205"/>
      <c r="J5752" s="84"/>
      <c r="K5752" s="31"/>
      <c r="L5752" s="31"/>
      <c r="M5752" s="169"/>
      <c r="N5752" s="148"/>
      <c r="O5752" s="106"/>
      <c r="P5752" s="43"/>
      <c r="Q5752" s="205"/>
      <c r="R5752" s="84"/>
      <c r="S5752" s="31"/>
      <c r="T5752" s="31"/>
      <c r="U5752" s="169"/>
      <c r="V5752" s="150"/>
      <c r="W5752" s="141" t="str" cm="1">
        <f t="array" ref="W5752">IF(SUM(LEN(B5752:V5752))=0,"",IF(OR(OR(ISBLANK(F5752),SUM(LEN(C5752),LEN(D5752))=0),AND(NOT(E5752="Unknown"),ISBLANK(J5752)),AND(NOT(O5752="Unknown"),ISBLANK(R5752))),"Missing Information", INDEX(Table15[Entire Service Line Classification], MATCH(SUMIFS(Table15[Unique ID],Table15[System-Owned Portion],E5752,Table15[If Material Anything Other than "Lead" in Column E,Was Material Ever Previously Lead?],G5752,Table15[Customer-Owned Portion],O5752),Table15[Unique ID],0),0)))</f>
        <v/>
      </c>
      <c r="X5752"/>
    </row>
    <row r="5753" spans="2:24" x14ac:dyDescent="0.25">
      <c r="B5753" s="146"/>
      <c r="C5753" s="31"/>
      <c r="D5753" s="31"/>
      <c r="E5753" s="44"/>
      <c r="F5753" s="43"/>
      <c r="G5753" s="84"/>
      <c r="H5753" s="31"/>
      <c r="I5753" s="205"/>
      <c r="J5753" s="84"/>
      <c r="K5753" s="31"/>
      <c r="L5753" s="31"/>
      <c r="M5753" s="169"/>
      <c r="N5753" s="148"/>
      <c r="O5753" s="106"/>
      <c r="P5753" s="43"/>
      <c r="Q5753" s="205"/>
      <c r="R5753" s="84"/>
      <c r="S5753" s="31"/>
      <c r="T5753" s="31"/>
      <c r="U5753" s="169"/>
      <c r="V5753" s="150"/>
      <c r="W5753" s="141" t="str" cm="1">
        <f t="array" ref="W5753">IF(SUM(LEN(B5753:V5753))=0,"",IF(OR(OR(ISBLANK(F5753),SUM(LEN(C5753),LEN(D5753))=0),AND(NOT(E5753="Unknown"),ISBLANK(J5753)),AND(NOT(O5753="Unknown"),ISBLANK(R5753))),"Missing Information", INDEX(Table15[Entire Service Line Classification], MATCH(SUMIFS(Table15[Unique ID],Table15[System-Owned Portion],E5753,Table15[If Material Anything Other than "Lead" in Column E,Was Material Ever Previously Lead?],G5753,Table15[Customer-Owned Portion],O5753),Table15[Unique ID],0),0)))</f>
        <v/>
      </c>
      <c r="X5753"/>
    </row>
    <row r="5754" spans="2:24" x14ac:dyDescent="0.25">
      <c r="B5754" s="146"/>
      <c r="C5754" s="31"/>
      <c r="D5754" s="31"/>
      <c r="E5754" s="44"/>
      <c r="F5754" s="43"/>
      <c r="G5754" s="84"/>
      <c r="H5754" s="31"/>
      <c r="I5754" s="205"/>
      <c r="J5754" s="84"/>
      <c r="K5754" s="31"/>
      <c r="L5754" s="31"/>
      <c r="M5754" s="169"/>
      <c r="N5754" s="148"/>
      <c r="O5754" s="106"/>
      <c r="P5754" s="43"/>
      <c r="Q5754" s="205"/>
      <c r="R5754" s="84"/>
      <c r="S5754" s="31"/>
      <c r="T5754" s="31"/>
      <c r="U5754" s="169"/>
      <c r="V5754" s="150"/>
      <c r="W5754" s="141" t="str" cm="1">
        <f t="array" ref="W5754">IF(SUM(LEN(B5754:V5754))=0,"",IF(OR(OR(ISBLANK(F5754),SUM(LEN(C5754),LEN(D5754))=0),AND(NOT(E5754="Unknown"),ISBLANK(J5754)),AND(NOT(O5754="Unknown"),ISBLANK(R5754))),"Missing Information", INDEX(Table15[Entire Service Line Classification], MATCH(SUMIFS(Table15[Unique ID],Table15[System-Owned Portion],E5754,Table15[If Material Anything Other than "Lead" in Column E,Was Material Ever Previously Lead?],G5754,Table15[Customer-Owned Portion],O5754),Table15[Unique ID],0),0)))</f>
        <v/>
      </c>
      <c r="X5754"/>
    </row>
    <row r="5755" spans="2:24" x14ac:dyDescent="0.25">
      <c r="B5755" s="146"/>
      <c r="C5755" s="31"/>
      <c r="D5755" s="31"/>
      <c r="E5755" s="44"/>
      <c r="F5755" s="43"/>
      <c r="G5755" s="84"/>
      <c r="H5755" s="31"/>
      <c r="I5755" s="205"/>
      <c r="J5755" s="84"/>
      <c r="K5755" s="31"/>
      <c r="L5755" s="31"/>
      <c r="M5755" s="169"/>
      <c r="N5755" s="148"/>
      <c r="O5755" s="106"/>
      <c r="P5755" s="43"/>
      <c r="Q5755" s="205"/>
      <c r="R5755" s="84"/>
      <c r="S5755" s="31"/>
      <c r="T5755" s="31"/>
      <c r="U5755" s="169"/>
      <c r="V5755" s="150"/>
      <c r="W5755" s="141" t="str" cm="1">
        <f t="array" ref="W5755">IF(SUM(LEN(B5755:V5755))=0,"",IF(OR(OR(ISBLANK(F5755),SUM(LEN(C5755),LEN(D5755))=0),AND(NOT(E5755="Unknown"),ISBLANK(J5755)),AND(NOT(O5755="Unknown"),ISBLANK(R5755))),"Missing Information", INDEX(Table15[Entire Service Line Classification], MATCH(SUMIFS(Table15[Unique ID],Table15[System-Owned Portion],E5755,Table15[If Material Anything Other than "Lead" in Column E,Was Material Ever Previously Lead?],G5755,Table15[Customer-Owned Portion],O5755),Table15[Unique ID],0),0)))</f>
        <v/>
      </c>
      <c r="X5755"/>
    </row>
    <row r="5756" spans="2:24" x14ac:dyDescent="0.25">
      <c r="B5756" s="146"/>
      <c r="C5756" s="31"/>
      <c r="D5756" s="31"/>
      <c r="E5756" s="44"/>
      <c r="F5756" s="43"/>
      <c r="G5756" s="84"/>
      <c r="H5756" s="31"/>
      <c r="I5756" s="205"/>
      <c r="J5756" s="84"/>
      <c r="K5756" s="31"/>
      <c r="L5756" s="31"/>
      <c r="M5756" s="169"/>
      <c r="N5756" s="148"/>
      <c r="O5756" s="106"/>
      <c r="P5756" s="43"/>
      <c r="Q5756" s="205"/>
      <c r="R5756" s="84"/>
      <c r="S5756" s="31"/>
      <c r="T5756" s="31"/>
      <c r="U5756" s="169"/>
      <c r="V5756" s="150"/>
      <c r="W5756" s="141" t="str" cm="1">
        <f t="array" ref="W5756">IF(SUM(LEN(B5756:V5756))=0,"",IF(OR(OR(ISBLANK(F5756),SUM(LEN(C5756),LEN(D5756))=0),AND(NOT(E5756="Unknown"),ISBLANK(J5756)),AND(NOT(O5756="Unknown"),ISBLANK(R5756))),"Missing Information", INDEX(Table15[Entire Service Line Classification], MATCH(SUMIFS(Table15[Unique ID],Table15[System-Owned Portion],E5756,Table15[If Material Anything Other than "Lead" in Column E,Was Material Ever Previously Lead?],G5756,Table15[Customer-Owned Portion],O5756),Table15[Unique ID],0),0)))</f>
        <v/>
      </c>
      <c r="X5756"/>
    </row>
    <row r="5757" spans="2:24" x14ac:dyDescent="0.25">
      <c r="B5757" s="146"/>
      <c r="C5757" s="31"/>
      <c r="D5757" s="31"/>
      <c r="E5757" s="44"/>
      <c r="F5757" s="43"/>
      <c r="G5757" s="84"/>
      <c r="H5757" s="31"/>
      <c r="I5757" s="205"/>
      <c r="J5757" s="84"/>
      <c r="K5757" s="31"/>
      <c r="L5757" s="31"/>
      <c r="M5757" s="169"/>
      <c r="N5757" s="148"/>
      <c r="O5757" s="106"/>
      <c r="P5757" s="43"/>
      <c r="Q5757" s="205"/>
      <c r="R5757" s="84"/>
      <c r="S5757" s="31"/>
      <c r="T5757" s="31"/>
      <c r="U5757" s="169"/>
      <c r="V5757" s="150"/>
      <c r="W5757" s="141" t="str" cm="1">
        <f t="array" ref="W5757">IF(SUM(LEN(B5757:V5757))=0,"",IF(OR(OR(ISBLANK(F5757),SUM(LEN(C5757),LEN(D5757))=0),AND(NOT(E5757="Unknown"),ISBLANK(J5757)),AND(NOT(O5757="Unknown"),ISBLANK(R5757))),"Missing Information", INDEX(Table15[Entire Service Line Classification], MATCH(SUMIFS(Table15[Unique ID],Table15[System-Owned Portion],E5757,Table15[If Material Anything Other than "Lead" in Column E,Was Material Ever Previously Lead?],G5757,Table15[Customer-Owned Portion],O5757),Table15[Unique ID],0),0)))</f>
        <v/>
      </c>
      <c r="X5757"/>
    </row>
    <row r="5758" spans="2:24" x14ac:dyDescent="0.25">
      <c r="B5758" s="146"/>
      <c r="C5758" s="31"/>
      <c r="D5758" s="31"/>
      <c r="E5758" s="44"/>
      <c r="F5758" s="43"/>
      <c r="G5758" s="84"/>
      <c r="H5758" s="31"/>
      <c r="I5758" s="205"/>
      <c r="J5758" s="84"/>
      <c r="K5758" s="31"/>
      <c r="L5758" s="31"/>
      <c r="M5758" s="169"/>
      <c r="N5758" s="148"/>
      <c r="O5758" s="106"/>
      <c r="P5758" s="43"/>
      <c r="Q5758" s="205"/>
      <c r="R5758" s="84"/>
      <c r="S5758" s="31"/>
      <c r="T5758" s="31"/>
      <c r="U5758" s="169"/>
      <c r="V5758" s="150"/>
      <c r="W5758" s="141" t="str" cm="1">
        <f t="array" ref="W5758">IF(SUM(LEN(B5758:V5758))=0,"",IF(OR(OR(ISBLANK(F5758),SUM(LEN(C5758),LEN(D5758))=0),AND(NOT(E5758="Unknown"),ISBLANK(J5758)),AND(NOT(O5758="Unknown"),ISBLANK(R5758))),"Missing Information", INDEX(Table15[Entire Service Line Classification], MATCH(SUMIFS(Table15[Unique ID],Table15[System-Owned Portion],E5758,Table15[If Material Anything Other than "Lead" in Column E,Was Material Ever Previously Lead?],G5758,Table15[Customer-Owned Portion],O5758),Table15[Unique ID],0),0)))</f>
        <v/>
      </c>
      <c r="X5758"/>
    </row>
    <row r="5759" spans="2:24" x14ac:dyDescent="0.25">
      <c r="B5759" s="146"/>
      <c r="C5759" s="31"/>
      <c r="D5759" s="31"/>
      <c r="E5759" s="44"/>
      <c r="F5759" s="43"/>
      <c r="G5759" s="84"/>
      <c r="H5759" s="31"/>
      <c r="I5759" s="205"/>
      <c r="J5759" s="84"/>
      <c r="K5759" s="31"/>
      <c r="L5759" s="31"/>
      <c r="M5759" s="169"/>
      <c r="N5759" s="148"/>
      <c r="O5759" s="106"/>
      <c r="P5759" s="43"/>
      <c r="Q5759" s="205"/>
      <c r="R5759" s="84"/>
      <c r="S5759" s="31"/>
      <c r="T5759" s="31"/>
      <c r="U5759" s="169"/>
      <c r="V5759" s="150"/>
      <c r="W5759" s="141" t="str" cm="1">
        <f t="array" ref="W5759">IF(SUM(LEN(B5759:V5759))=0,"",IF(OR(OR(ISBLANK(F5759),SUM(LEN(C5759),LEN(D5759))=0),AND(NOT(E5759="Unknown"),ISBLANK(J5759)),AND(NOT(O5759="Unknown"),ISBLANK(R5759))),"Missing Information", INDEX(Table15[Entire Service Line Classification], MATCH(SUMIFS(Table15[Unique ID],Table15[System-Owned Portion],E5759,Table15[If Material Anything Other than "Lead" in Column E,Was Material Ever Previously Lead?],G5759,Table15[Customer-Owned Portion],O5759),Table15[Unique ID],0),0)))</f>
        <v/>
      </c>
      <c r="X5759"/>
    </row>
    <row r="5760" spans="2:24" x14ac:dyDescent="0.25">
      <c r="B5760" s="146"/>
      <c r="C5760" s="31"/>
      <c r="D5760" s="31"/>
      <c r="E5760" s="44"/>
      <c r="F5760" s="43"/>
      <c r="G5760" s="84"/>
      <c r="H5760" s="31"/>
      <c r="I5760" s="205"/>
      <c r="J5760" s="84"/>
      <c r="K5760" s="31"/>
      <c r="L5760" s="31"/>
      <c r="M5760" s="169"/>
      <c r="N5760" s="148"/>
      <c r="O5760" s="106"/>
      <c r="P5760" s="43"/>
      <c r="Q5760" s="205"/>
      <c r="R5760" s="84"/>
      <c r="S5760" s="31"/>
      <c r="T5760" s="31"/>
      <c r="U5760" s="169"/>
      <c r="V5760" s="150"/>
      <c r="W5760" s="141" t="str" cm="1">
        <f t="array" ref="W5760">IF(SUM(LEN(B5760:V5760))=0,"",IF(OR(OR(ISBLANK(F5760),SUM(LEN(C5760),LEN(D5760))=0),AND(NOT(E5760="Unknown"),ISBLANK(J5760)),AND(NOT(O5760="Unknown"),ISBLANK(R5760))),"Missing Information", INDEX(Table15[Entire Service Line Classification], MATCH(SUMIFS(Table15[Unique ID],Table15[System-Owned Portion],E5760,Table15[If Material Anything Other than "Lead" in Column E,Was Material Ever Previously Lead?],G5760,Table15[Customer-Owned Portion],O5760),Table15[Unique ID],0),0)))</f>
        <v/>
      </c>
      <c r="X5760"/>
    </row>
    <row r="5761" spans="2:24" x14ac:dyDescent="0.25">
      <c r="B5761" s="146"/>
      <c r="C5761" s="31"/>
      <c r="D5761" s="31"/>
      <c r="E5761" s="44"/>
      <c r="F5761" s="43"/>
      <c r="G5761" s="84"/>
      <c r="H5761" s="31"/>
      <c r="I5761" s="205"/>
      <c r="J5761" s="84"/>
      <c r="K5761" s="31"/>
      <c r="L5761" s="31"/>
      <c r="M5761" s="169"/>
      <c r="N5761" s="148"/>
      <c r="O5761" s="106"/>
      <c r="P5761" s="43"/>
      <c r="Q5761" s="205"/>
      <c r="R5761" s="84"/>
      <c r="S5761" s="31"/>
      <c r="T5761" s="31"/>
      <c r="U5761" s="169"/>
      <c r="V5761" s="150"/>
      <c r="W5761" s="141" t="str" cm="1">
        <f t="array" ref="W5761">IF(SUM(LEN(B5761:V5761))=0,"",IF(OR(OR(ISBLANK(F5761),SUM(LEN(C5761),LEN(D5761))=0),AND(NOT(E5761="Unknown"),ISBLANK(J5761)),AND(NOT(O5761="Unknown"),ISBLANK(R5761))),"Missing Information", INDEX(Table15[Entire Service Line Classification], MATCH(SUMIFS(Table15[Unique ID],Table15[System-Owned Portion],E5761,Table15[If Material Anything Other than "Lead" in Column E,Was Material Ever Previously Lead?],G5761,Table15[Customer-Owned Portion],O5761),Table15[Unique ID],0),0)))</f>
        <v/>
      </c>
      <c r="X5761"/>
    </row>
    <row r="5762" spans="2:24" x14ac:dyDescent="0.25">
      <c r="B5762" s="146"/>
      <c r="C5762" s="31"/>
      <c r="D5762" s="31"/>
      <c r="E5762" s="44"/>
      <c r="F5762" s="43"/>
      <c r="G5762" s="84"/>
      <c r="H5762" s="31"/>
      <c r="I5762" s="205"/>
      <c r="J5762" s="84"/>
      <c r="K5762" s="31"/>
      <c r="L5762" s="31"/>
      <c r="M5762" s="169"/>
      <c r="N5762" s="148"/>
      <c r="O5762" s="106"/>
      <c r="P5762" s="43"/>
      <c r="Q5762" s="205"/>
      <c r="R5762" s="84"/>
      <c r="S5762" s="31"/>
      <c r="T5762" s="31"/>
      <c r="U5762" s="169"/>
      <c r="V5762" s="150"/>
      <c r="W5762" s="141" t="str" cm="1">
        <f t="array" ref="W5762">IF(SUM(LEN(B5762:V5762))=0,"",IF(OR(OR(ISBLANK(F5762),SUM(LEN(C5762),LEN(D5762))=0),AND(NOT(E5762="Unknown"),ISBLANK(J5762)),AND(NOT(O5762="Unknown"),ISBLANK(R5762))),"Missing Information", INDEX(Table15[Entire Service Line Classification], MATCH(SUMIFS(Table15[Unique ID],Table15[System-Owned Portion],E5762,Table15[If Material Anything Other than "Lead" in Column E,Was Material Ever Previously Lead?],G5762,Table15[Customer-Owned Portion],O5762),Table15[Unique ID],0),0)))</f>
        <v/>
      </c>
      <c r="X5762"/>
    </row>
    <row r="5763" spans="2:24" x14ac:dyDescent="0.25">
      <c r="B5763" s="146"/>
      <c r="C5763" s="31"/>
      <c r="D5763" s="31"/>
      <c r="E5763" s="44"/>
      <c r="F5763" s="43"/>
      <c r="G5763" s="84"/>
      <c r="H5763" s="31"/>
      <c r="I5763" s="205"/>
      <c r="J5763" s="84"/>
      <c r="K5763" s="31"/>
      <c r="L5763" s="31"/>
      <c r="M5763" s="169"/>
      <c r="N5763" s="148"/>
      <c r="O5763" s="106"/>
      <c r="P5763" s="43"/>
      <c r="Q5763" s="205"/>
      <c r="R5763" s="84"/>
      <c r="S5763" s="31"/>
      <c r="T5763" s="31"/>
      <c r="U5763" s="169"/>
      <c r="V5763" s="150"/>
      <c r="W5763" s="141" t="str" cm="1">
        <f t="array" ref="W5763">IF(SUM(LEN(B5763:V5763))=0,"",IF(OR(OR(ISBLANK(F5763),SUM(LEN(C5763),LEN(D5763))=0),AND(NOT(E5763="Unknown"),ISBLANK(J5763)),AND(NOT(O5763="Unknown"),ISBLANK(R5763))),"Missing Information", INDEX(Table15[Entire Service Line Classification], MATCH(SUMIFS(Table15[Unique ID],Table15[System-Owned Portion],E5763,Table15[If Material Anything Other than "Lead" in Column E,Was Material Ever Previously Lead?],G5763,Table15[Customer-Owned Portion],O5763),Table15[Unique ID],0),0)))</f>
        <v/>
      </c>
      <c r="X5763"/>
    </row>
    <row r="5764" spans="2:24" x14ac:dyDescent="0.25">
      <c r="B5764" s="146"/>
      <c r="C5764" s="31"/>
      <c r="D5764" s="31"/>
      <c r="E5764" s="44"/>
      <c r="F5764" s="43"/>
      <c r="G5764" s="84"/>
      <c r="H5764" s="31"/>
      <c r="I5764" s="205"/>
      <c r="J5764" s="84"/>
      <c r="K5764" s="31"/>
      <c r="L5764" s="31"/>
      <c r="M5764" s="169"/>
      <c r="N5764" s="148"/>
      <c r="O5764" s="106"/>
      <c r="P5764" s="43"/>
      <c r="Q5764" s="205"/>
      <c r="R5764" s="84"/>
      <c r="S5764" s="31"/>
      <c r="T5764" s="31"/>
      <c r="U5764" s="169"/>
      <c r="V5764" s="150"/>
      <c r="W5764" s="141" t="str" cm="1">
        <f t="array" ref="W5764">IF(SUM(LEN(B5764:V5764))=0,"",IF(OR(OR(ISBLANK(F5764),SUM(LEN(C5764),LEN(D5764))=0),AND(NOT(E5764="Unknown"),ISBLANK(J5764)),AND(NOT(O5764="Unknown"),ISBLANK(R5764))),"Missing Information", INDEX(Table15[Entire Service Line Classification], MATCH(SUMIFS(Table15[Unique ID],Table15[System-Owned Portion],E5764,Table15[If Material Anything Other than "Lead" in Column E,Was Material Ever Previously Lead?],G5764,Table15[Customer-Owned Portion],O5764),Table15[Unique ID],0),0)))</f>
        <v/>
      </c>
      <c r="X5764"/>
    </row>
    <row r="5765" spans="2:24" x14ac:dyDescent="0.25">
      <c r="B5765" s="146"/>
      <c r="C5765" s="31"/>
      <c r="D5765" s="31"/>
      <c r="E5765" s="44"/>
      <c r="F5765" s="43"/>
      <c r="G5765" s="84"/>
      <c r="H5765" s="31"/>
      <c r="I5765" s="205"/>
      <c r="J5765" s="84"/>
      <c r="K5765" s="31"/>
      <c r="L5765" s="31"/>
      <c r="M5765" s="169"/>
      <c r="N5765" s="148"/>
      <c r="O5765" s="106"/>
      <c r="P5765" s="43"/>
      <c r="Q5765" s="205"/>
      <c r="R5765" s="84"/>
      <c r="S5765" s="31"/>
      <c r="T5765" s="31"/>
      <c r="U5765" s="169"/>
      <c r="V5765" s="150"/>
      <c r="W5765" s="141" t="str" cm="1">
        <f t="array" ref="W5765">IF(SUM(LEN(B5765:V5765))=0,"",IF(OR(OR(ISBLANK(F5765),SUM(LEN(C5765),LEN(D5765))=0),AND(NOT(E5765="Unknown"),ISBLANK(J5765)),AND(NOT(O5765="Unknown"),ISBLANK(R5765))),"Missing Information", INDEX(Table15[Entire Service Line Classification], MATCH(SUMIFS(Table15[Unique ID],Table15[System-Owned Portion],E5765,Table15[If Material Anything Other than "Lead" in Column E,Was Material Ever Previously Lead?],G5765,Table15[Customer-Owned Portion],O5765),Table15[Unique ID],0),0)))</f>
        <v/>
      </c>
      <c r="X5765"/>
    </row>
    <row r="5766" spans="2:24" x14ac:dyDescent="0.25">
      <c r="B5766" s="146"/>
      <c r="C5766" s="31"/>
      <c r="D5766" s="31"/>
      <c r="E5766" s="44"/>
      <c r="F5766" s="43"/>
      <c r="G5766" s="84"/>
      <c r="H5766" s="31"/>
      <c r="I5766" s="205"/>
      <c r="J5766" s="84"/>
      <c r="K5766" s="31"/>
      <c r="L5766" s="31"/>
      <c r="M5766" s="169"/>
      <c r="N5766" s="148"/>
      <c r="O5766" s="106"/>
      <c r="P5766" s="43"/>
      <c r="Q5766" s="205"/>
      <c r="R5766" s="84"/>
      <c r="S5766" s="31"/>
      <c r="T5766" s="31"/>
      <c r="U5766" s="169"/>
      <c r="V5766" s="150"/>
      <c r="W5766" s="141" t="str" cm="1">
        <f t="array" ref="W5766">IF(SUM(LEN(B5766:V5766))=0,"",IF(OR(OR(ISBLANK(F5766),SUM(LEN(C5766),LEN(D5766))=0),AND(NOT(E5766="Unknown"),ISBLANK(J5766)),AND(NOT(O5766="Unknown"),ISBLANK(R5766))),"Missing Information", INDEX(Table15[Entire Service Line Classification], MATCH(SUMIFS(Table15[Unique ID],Table15[System-Owned Portion],E5766,Table15[If Material Anything Other than "Lead" in Column E,Was Material Ever Previously Lead?],G5766,Table15[Customer-Owned Portion],O5766),Table15[Unique ID],0),0)))</f>
        <v/>
      </c>
      <c r="X5766"/>
    </row>
    <row r="5767" spans="2:24" x14ac:dyDescent="0.25">
      <c r="B5767" s="146"/>
      <c r="C5767" s="31"/>
      <c r="D5767" s="31"/>
      <c r="E5767" s="44"/>
      <c r="F5767" s="43"/>
      <c r="G5767" s="84"/>
      <c r="H5767" s="31"/>
      <c r="I5767" s="205"/>
      <c r="J5767" s="84"/>
      <c r="K5767" s="31"/>
      <c r="L5767" s="31"/>
      <c r="M5767" s="169"/>
      <c r="N5767" s="148"/>
      <c r="O5767" s="106"/>
      <c r="P5767" s="43"/>
      <c r="Q5767" s="205"/>
      <c r="R5767" s="84"/>
      <c r="S5767" s="31"/>
      <c r="T5767" s="31"/>
      <c r="U5767" s="169"/>
      <c r="V5767" s="150"/>
      <c r="W5767" s="141" t="str" cm="1">
        <f t="array" ref="W5767">IF(SUM(LEN(B5767:V5767))=0,"",IF(OR(OR(ISBLANK(F5767),SUM(LEN(C5767),LEN(D5767))=0),AND(NOT(E5767="Unknown"),ISBLANK(J5767)),AND(NOT(O5767="Unknown"),ISBLANK(R5767))),"Missing Information", INDEX(Table15[Entire Service Line Classification], MATCH(SUMIFS(Table15[Unique ID],Table15[System-Owned Portion],E5767,Table15[If Material Anything Other than "Lead" in Column E,Was Material Ever Previously Lead?],G5767,Table15[Customer-Owned Portion],O5767),Table15[Unique ID],0),0)))</f>
        <v/>
      </c>
      <c r="X5767"/>
    </row>
    <row r="5768" spans="2:24" x14ac:dyDescent="0.25">
      <c r="B5768" s="146"/>
      <c r="C5768" s="31"/>
      <c r="D5768" s="31"/>
      <c r="E5768" s="44"/>
      <c r="F5768" s="43"/>
      <c r="G5768" s="84"/>
      <c r="H5768" s="31"/>
      <c r="I5768" s="205"/>
      <c r="J5768" s="84"/>
      <c r="K5768" s="31"/>
      <c r="L5768" s="31"/>
      <c r="M5768" s="169"/>
      <c r="N5768" s="148"/>
      <c r="O5768" s="106"/>
      <c r="P5768" s="43"/>
      <c r="Q5768" s="205"/>
      <c r="R5768" s="84"/>
      <c r="S5768" s="31"/>
      <c r="T5768" s="31"/>
      <c r="U5768" s="169"/>
      <c r="V5768" s="150"/>
      <c r="W5768" s="141" t="str" cm="1">
        <f t="array" ref="W5768">IF(SUM(LEN(B5768:V5768))=0,"",IF(OR(OR(ISBLANK(F5768),SUM(LEN(C5768),LEN(D5768))=0),AND(NOT(E5768="Unknown"),ISBLANK(J5768)),AND(NOT(O5768="Unknown"),ISBLANK(R5768))),"Missing Information", INDEX(Table15[Entire Service Line Classification], MATCH(SUMIFS(Table15[Unique ID],Table15[System-Owned Portion],E5768,Table15[If Material Anything Other than "Lead" in Column E,Was Material Ever Previously Lead?],G5768,Table15[Customer-Owned Portion],O5768),Table15[Unique ID],0),0)))</f>
        <v/>
      </c>
      <c r="X5768"/>
    </row>
    <row r="5769" spans="2:24" x14ac:dyDescent="0.25">
      <c r="B5769" s="146"/>
      <c r="C5769" s="31"/>
      <c r="D5769" s="31"/>
      <c r="E5769" s="44"/>
      <c r="F5769" s="43"/>
      <c r="G5769" s="84"/>
      <c r="H5769" s="31"/>
      <c r="I5769" s="205"/>
      <c r="J5769" s="84"/>
      <c r="K5769" s="31"/>
      <c r="L5769" s="31"/>
      <c r="M5769" s="169"/>
      <c r="N5769" s="148"/>
      <c r="O5769" s="106"/>
      <c r="P5769" s="43"/>
      <c r="Q5769" s="205"/>
      <c r="R5769" s="84"/>
      <c r="S5769" s="31"/>
      <c r="T5769" s="31"/>
      <c r="U5769" s="169"/>
      <c r="V5769" s="150"/>
      <c r="W5769" s="141" t="str" cm="1">
        <f t="array" ref="W5769">IF(SUM(LEN(B5769:V5769))=0,"",IF(OR(OR(ISBLANK(F5769),SUM(LEN(C5769),LEN(D5769))=0),AND(NOT(E5769="Unknown"),ISBLANK(J5769)),AND(NOT(O5769="Unknown"),ISBLANK(R5769))),"Missing Information", INDEX(Table15[Entire Service Line Classification], MATCH(SUMIFS(Table15[Unique ID],Table15[System-Owned Portion],E5769,Table15[If Material Anything Other than "Lead" in Column E,Was Material Ever Previously Lead?],G5769,Table15[Customer-Owned Portion],O5769),Table15[Unique ID],0),0)))</f>
        <v/>
      </c>
      <c r="X5769"/>
    </row>
    <row r="5770" spans="2:24" x14ac:dyDescent="0.25">
      <c r="B5770" s="146"/>
      <c r="C5770" s="31"/>
      <c r="D5770" s="31"/>
      <c r="E5770" s="44"/>
      <c r="F5770" s="43"/>
      <c r="G5770" s="84"/>
      <c r="H5770" s="31"/>
      <c r="I5770" s="205"/>
      <c r="J5770" s="84"/>
      <c r="K5770" s="31"/>
      <c r="L5770" s="31"/>
      <c r="M5770" s="169"/>
      <c r="N5770" s="148"/>
      <c r="O5770" s="106"/>
      <c r="P5770" s="43"/>
      <c r="Q5770" s="205"/>
      <c r="R5770" s="84"/>
      <c r="S5770" s="31"/>
      <c r="T5770" s="31"/>
      <c r="U5770" s="169"/>
      <c r="V5770" s="150"/>
      <c r="W5770" s="141" t="str" cm="1">
        <f t="array" ref="W5770">IF(SUM(LEN(B5770:V5770))=0,"",IF(OR(OR(ISBLANK(F5770),SUM(LEN(C5770),LEN(D5770))=0),AND(NOT(E5770="Unknown"),ISBLANK(J5770)),AND(NOT(O5770="Unknown"),ISBLANK(R5770))),"Missing Information", INDEX(Table15[Entire Service Line Classification], MATCH(SUMIFS(Table15[Unique ID],Table15[System-Owned Portion],E5770,Table15[If Material Anything Other than "Lead" in Column E,Was Material Ever Previously Lead?],G5770,Table15[Customer-Owned Portion],O5770),Table15[Unique ID],0),0)))</f>
        <v/>
      </c>
      <c r="X5770"/>
    </row>
    <row r="5771" spans="2:24" x14ac:dyDescent="0.25">
      <c r="B5771" s="146"/>
      <c r="C5771" s="31"/>
      <c r="D5771" s="31"/>
      <c r="E5771" s="44"/>
      <c r="F5771" s="43"/>
      <c r="G5771" s="84"/>
      <c r="H5771" s="31"/>
      <c r="I5771" s="205"/>
      <c r="J5771" s="84"/>
      <c r="K5771" s="31"/>
      <c r="L5771" s="31"/>
      <c r="M5771" s="169"/>
      <c r="N5771" s="148"/>
      <c r="O5771" s="106"/>
      <c r="P5771" s="43"/>
      <c r="Q5771" s="205"/>
      <c r="R5771" s="84"/>
      <c r="S5771" s="31"/>
      <c r="T5771" s="31"/>
      <c r="U5771" s="169"/>
      <c r="V5771" s="150"/>
      <c r="W5771" s="141" t="str" cm="1">
        <f t="array" ref="W5771">IF(SUM(LEN(B5771:V5771))=0,"",IF(OR(OR(ISBLANK(F5771),SUM(LEN(C5771),LEN(D5771))=0),AND(NOT(E5771="Unknown"),ISBLANK(J5771)),AND(NOT(O5771="Unknown"),ISBLANK(R5771))),"Missing Information", INDEX(Table15[Entire Service Line Classification], MATCH(SUMIFS(Table15[Unique ID],Table15[System-Owned Portion],E5771,Table15[If Material Anything Other than "Lead" in Column E,Was Material Ever Previously Lead?],G5771,Table15[Customer-Owned Portion],O5771),Table15[Unique ID],0),0)))</f>
        <v/>
      </c>
      <c r="X5771"/>
    </row>
    <row r="5772" spans="2:24" x14ac:dyDescent="0.25">
      <c r="B5772" s="146"/>
      <c r="C5772" s="31"/>
      <c r="D5772" s="31"/>
      <c r="E5772" s="44"/>
      <c r="F5772" s="43"/>
      <c r="G5772" s="84"/>
      <c r="H5772" s="31"/>
      <c r="I5772" s="205"/>
      <c r="J5772" s="84"/>
      <c r="K5772" s="31"/>
      <c r="L5772" s="31"/>
      <c r="M5772" s="169"/>
      <c r="N5772" s="148"/>
      <c r="O5772" s="106"/>
      <c r="P5772" s="43"/>
      <c r="Q5772" s="205"/>
      <c r="R5772" s="84"/>
      <c r="S5772" s="31"/>
      <c r="T5772" s="31"/>
      <c r="U5772" s="169"/>
      <c r="V5772" s="150"/>
      <c r="W5772" s="141" t="str" cm="1">
        <f t="array" ref="W5772">IF(SUM(LEN(B5772:V5772))=0,"",IF(OR(OR(ISBLANK(F5772),SUM(LEN(C5772),LEN(D5772))=0),AND(NOT(E5772="Unknown"),ISBLANK(J5772)),AND(NOT(O5772="Unknown"),ISBLANK(R5772))),"Missing Information", INDEX(Table15[Entire Service Line Classification], MATCH(SUMIFS(Table15[Unique ID],Table15[System-Owned Portion],E5772,Table15[If Material Anything Other than "Lead" in Column E,Was Material Ever Previously Lead?],G5772,Table15[Customer-Owned Portion],O5772),Table15[Unique ID],0),0)))</f>
        <v/>
      </c>
      <c r="X5772"/>
    </row>
    <row r="5773" spans="2:24" x14ac:dyDescent="0.25">
      <c r="B5773" s="146"/>
      <c r="C5773" s="31"/>
      <c r="D5773" s="31"/>
      <c r="E5773" s="44"/>
      <c r="F5773" s="43"/>
      <c r="G5773" s="84"/>
      <c r="H5773" s="31"/>
      <c r="I5773" s="205"/>
      <c r="J5773" s="84"/>
      <c r="K5773" s="31"/>
      <c r="L5773" s="31"/>
      <c r="M5773" s="169"/>
      <c r="N5773" s="148"/>
      <c r="O5773" s="106"/>
      <c r="P5773" s="43"/>
      <c r="Q5773" s="205"/>
      <c r="R5773" s="84"/>
      <c r="S5773" s="31"/>
      <c r="T5773" s="31"/>
      <c r="U5773" s="169"/>
      <c r="V5773" s="150"/>
      <c r="W5773" s="141" t="str" cm="1">
        <f t="array" ref="W5773">IF(SUM(LEN(B5773:V5773))=0,"",IF(OR(OR(ISBLANK(F5773),SUM(LEN(C5773),LEN(D5773))=0),AND(NOT(E5773="Unknown"),ISBLANK(J5773)),AND(NOT(O5773="Unknown"),ISBLANK(R5773))),"Missing Information", INDEX(Table15[Entire Service Line Classification], MATCH(SUMIFS(Table15[Unique ID],Table15[System-Owned Portion],E5773,Table15[If Material Anything Other than "Lead" in Column E,Was Material Ever Previously Lead?],G5773,Table15[Customer-Owned Portion],O5773),Table15[Unique ID],0),0)))</f>
        <v/>
      </c>
      <c r="X5773"/>
    </row>
    <row r="5774" spans="2:24" x14ac:dyDescent="0.25">
      <c r="B5774" s="146"/>
      <c r="C5774" s="31"/>
      <c r="D5774" s="31"/>
      <c r="E5774" s="44"/>
      <c r="F5774" s="43"/>
      <c r="G5774" s="84"/>
      <c r="H5774" s="31"/>
      <c r="I5774" s="205"/>
      <c r="J5774" s="84"/>
      <c r="K5774" s="31"/>
      <c r="L5774" s="31"/>
      <c r="M5774" s="169"/>
      <c r="N5774" s="148"/>
      <c r="O5774" s="106"/>
      <c r="P5774" s="43"/>
      <c r="Q5774" s="205"/>
      <c r="R5774" s="84"/>
      <c r="S5774" s="31"/>
      <c r="T5774" s="31"/>
      <c r="U5774" s="169"/>
      <c r="V5774" s="150"/>
      <c r="W5774" s="141" t="str" cm="1">
        <f t="array" ref="W5774">IF(SUM(LEN(B5774:V5774))=0,"",IF(OR(OR(ISBLANK(F5774),SUM(LEN(C5774),LEN(D5774))=0),AND(NOT(E5774="Unknown"),ISBLANK(J5774)),AND(NOT(O5774="Unknown"),ISBLANK(R5774))),"Missing Information", INDEX(Table15[Entire Service Line Classification], MATCH(SUMIFS(Table15[Unique ID],Table15[System-Owned Portion],E5774,Table15[If Material Anything Other than "Lead" in Column E,Was Material Ever Previously Lead?],G5774,Table15[Customer-Owned Portion],O5774),Table15[Unique ID],0),0)))</f>
        <v/>
      </c>
      <c r="X5774"/>
    </row>
    <row r="5775" spans="2:24" x14ac:dyDescent="0.25">
      <c r="B5775" s="146"/>
      <c r="C5775" s="31"/>
      <c r="D5775" s="31"/>
      <c r="E5775" s="44"/>
      <c r="F5775" s="43"/>
      <c r="G5775" s="84"/>
      <c r="H5775" s="31"/>
      <c r="I5775" s="205"/>
      <c r="J5775" s="84"/>
      <c r="K5775" s="31"/>
      <c r="L5775" s="31"/>
      <c r="M5775" s="169"/>
      <c r="N5775" s="148"/>
      <c r="O5775" s="106"/>
      <c r="P5775" s="43"/>
      <c r="Q5775" s="205"/>
      <c r="R5775" s="84"/>
      <c r="S5775" s="31"/>
      <c r="T5775" s="31"/>
      <c r="U5775" s="169"/>
      <c r="V5775" s="150"/>
      <c r="W5775" s="141" t="str" cm="1">
        <f t="array" ref="W5775">IF(SUM(LEN(B5775:V5775))=0,"",IF(OR(OR(ISBLANK(F5775),SUM(LEN(C5775),LEN(D5775))=0),AND(NOT(E5775="Unknown"),ISBLANK(J5775)),AND(NOT(O5775="Unknown"),ISBLANK(R5775))),"Missing Information", INDEX(Table15[Entire Service Line Classification], MATCH(SUMIFS(Table15[Unique ID],Table15[System-Owned Portion],E5775,Table15[If Material Anything Other than "Lead" in Column E,Was Material Ever Previously Lead?],G5775,Table15[Customer-Owned Portion],O5775),Table15[Unique ID],0),0)))</f>
        <v/>
      </c>
      <c r="X5775"/>
    </row>
    <row r="5776" spans="2:24" x14ac:dyDescent="0.25">
      <c r="B5776" s="146"/>
      <c r="C5776" s="31"/>
      <c r="D5776" s="31"/>
      <c r="E5776" s="44"/>
      <c r="F5776" s="43"/>
      <c r="G5776" s="84"/>
      <c r="H5776" s="31"/>
      <c r="I5776" s="205"/>
      <c r="J5776" s="84"/>
      <c r="K5776" s="31"/>
      <c r="L5776" s="31"/>
      <c r="M5776" s="169"/>
      <c r="N5776" s="148"/>
      <c r="O5776" s="106"/>
      <c r="P5776" s="43"/>
      <c r="Q5776" s="205"/>
      <c r="R5776" s="84"/>
      <c r="S5776" s="31"/>
      <c r="T5776" s="31"/>
      <c r="U5776" s="169"/>
      <c r="V5776" s="150"/>
      <c r="W5776" s="141" t="str" cm="1">
        <f t="array" ref="W5776">IF(SUM(LEN(B5776:V5776))=0,"",IF(OR(OR(ISBLANK(F5776),SUM(LEN(C5776),LEN(D5776))=0),AND(NOT(E5776="Unknown"),ISBLANK(J5776)),AND(NOT(O5776="Unknown"),ISBLANK(R5776))),"Missing Information", INDEX(Table15[Entire Service Line Classification], MATCH(SUMIFS(Table15[Unique ID],Table15[System-Owned Portion],E5776,Table15[If Material Anything Other than "Lead" in Column E,Was Material Ever Previously Lead?],G5776,Table15[Customer-Owned Portion],O5776),Table15[Unique ID],0),0)))</f>
        <v/>
      </c>
      <c r="X5776"/>
    </row>
    <row r="5777" spans="2:24" x14ac:dyDescent="0.25">
      <c r="B5777" s="146"/>
      <c r="C5777" s="31"/>
      <c r="D5777" s="31"/>
      <c r="E5777" s="44"/>
      <c r="F5777" s="43"/>
      <c r="G5777" s="84"/>
      <c r="H5777" s="31"/>
      <c r="I5777" s="205"/>
      <c r="J5777" s="84"/>
      <c r="K5777" s="31"/>
      <c r="L5777" s="31"/>
      <c r="M5777" s="169"/>
      <c r="N5777" s="148"/>
      <c r="O5777" s="106"/>
      <c r="P5777" s="43"/>
      <c r="Q5777" s="205"/>
      <c r="R5777" s="84"/>
      <c r="S5777" s="31"/>
      <c r="T5777" s="31"/>
      <c r="U5777" s="169"/>
      <c r="V5777" s="150"/>
      <c r="W5777" s="141" t="str" cm="1">
        <f t="array" ref="W5777">IF(SUM(LEN(B5777:V5777))=0,"",IF(OR(OR(ISBLANK(F5777),SUM(LEN(C5777),LEN(D5777))=0),AND(NOT(E5777="Unknown"),ISBLANK(J5777)),AND(NOT(O5777="Unknown"),ISBLANK(R5777))),"Missing Information", INDEX(Table15[Entire Service Line Classification], MATCH(SUMIFS(Table15[Unique ID],Table15[System-Owned Portion],E5777,Table15[If Material Anything Other than "Lead" in Column E,Was Material Ever Previously Lead?],G5777,Table15[Customer-Owned Portion],O5777),Table15[Unique ID],0),0)))</f>
        <v/>
      </c>
      <c r="X5777"/>
    </row>
    <row r="5778" spans="2:24" x14ac:dyDescent="0.25">
      <c r="B5778" s="146"/>
      <c r="C5778" s="31"/>
      <c r="D5778" s="31"/>
      <c r="E5778" s="44"/>
      <c r="F5778" s="43"/>
      <c r="G5778" s="84"/>
      <c r="H5778" s="31"/>
      <c r="I5778" s="205"/>
      <c r="J5778" s="84"/>
      <c r="K5778" s="31"/>
      <c r="L5778" s="31"/>
      <c r="M5778" s="169"/>
      <c r="N5778" s="148"/>
      <c r="O5778" s="106"/>
      <c r="P5778" s="43"/>
      <c r="Q5778" s="205"/>
      <c r="R5778" s="84"/>
      <c r="S5778" s="31"/>
      <c r="T5778" s="31"/>
      <c r="U5778" s="169"/>
      <c r="V5778" s="150"/>
      <c r="W5778" s="141" t="str" cm="1">
        <f t="array" ref="W5778">IF(SUM(LEN(B5778:V5778))=0,"",IF(OR(OR(ISBLANK(F5778),SUM(LEN(C5778),LEN(D5778))=0),AND(NOT(E5778="Unknown"),ISBLANK(J5778)),AND(NOT(O5778="Unknown"),ISBLANK(R5778))),"Missing Information", INDEX(Table15[Entire Service Line Classification], MATCH(SUMIFS(Table15[Unique ID],Table15[System-Owned Portion],E5778,Table15[If Material Anything Other than "Lead" in Column E,Was Material Ever Previously Lead?],G5778,Table15[Customer-Owned Portion],O5778),Table15[Unique ID],0),0)))</f>
        <v/>
      </c>
      <c r="X5778"/>
    </row>
    <row r="5779" spans="2:24" x14ac:dyDescent="0.25">
      <c r="B5779" s="146"/>
      <c r="C5779" s="31"/>
      <c r="D5779" s="31"/>
      <c r="E5779" s="44"/>
      <c r="F5779" s="43"/>
      <c r="G5779" s="84"/>
      <c r="H5779" s="31"/>
      <c r="I5779" s="205"/>
      <c r="J5779" s="84"/>
      <c r="K5779" s="31"/>
      <c r="L5779" s="31"/>
      <c r="M5779" s="169"/>
      <c r="N5779" s="148"/>
      <c r="O5779" s="106"/>
      <c r="P5779" s="43"/>
      <c r="Q5779" s="205"/>
      <c r="R5779" s="84"/>
      <c r="S5779" s="31"/>
      <c r="T5779" s="31"/>
      <c r="U5779" s="169"/>
      <c r="V5779" s="150"/>
      <c r="W5779" s="141" t="str" cm="1">
        <f t="array" ref="W5779">IF(SUM(LEN(B5779:V5779))=0,"",IF(OR(OR(ISBLANK(F5779),SUM(LEN(C5779),LEN(D5779))=0),AND(NOT(E5779="Unknown"),ISBLANK(J5779)),AND(NOT(O5779="Unknown"),ISBLANK(R5779))),"Missing Information", INDEX(Table15[Entire Service Line Classification], MATCH(SUMIFS(Table15[Unique ID],Table15[System-Owned Portion],E5779,Table15[If Material Anything Other than "Lead" in Column E,Was Material Ever Previously Lead?],G5779,Table15[Customer-Owned Portion],O5779),Table15[Unique ID],0),0)))</f>
        <v/>
      </c>
      <c r="X5779"/>
    </row>
    <row r="5780" spans="2:24" x14ac:dyDescent="0.25">
      <c r="B5780" s="146"/>
      <c r="C5780" s="31"/>
      <c r="D5780" s="31"/>
      <c r="E5780" s="44"/>
      <c r="F5780" s="43"/>
      <c r="G5780" s="84"/>
      <c r="H5780" s="31"/>
      <c r="I5780" s="205"/>
      <c r="J5780" s="84"/>
      <c r="K5780" s="31"/>
      <c r="L5780" s="31"/>
      <c r="M5780" s="169"/>
      <c r="N5780" s="148"/>
      <c r="O5780" s="106"/>
      <c r="P5780" s="43"/>
      <c r="Q5780" s="205"/>
      <c r="R5780" s="84"/>
      <c r="S5780" s="31"/>
      <c r="T5780" s="31"/>
      <c r="U5780" s="169"/>
      <c r="V5780" s="150"/>
      <c r="W5780" s="141" t="str" cm="1">
        <f t="array" ref="W5780">IF(SUM(LEN(B5780:V5780))=0,"",IF(OR(OR(ISBLANK(F5780),SUM(LEN(C5780),LEN(D5780))=0),AND(NOT(E5780="Unknown"),ISBLANK(J5780)),AND(NOT(O5780="Unknown"),ISBLANK(R5780))),"Missing Information", INDEX(Table15[Entire Service Line Classification], MATCH(SUMIFS(Table15[Unique ID],Table15[System-Owned Portion],E5780,Table15[If Material Anything Other than "Lead" in Column E,Was Material Ever Previously Lead?],G5780,Table15[Customer-Owned Portion],O5780),Table15[Unique ID],0),0)))</f>
        <v/>
      </c>
      <c r="X5780"/>
    </row>
    <row r="5781" spans="2:24" x14ac:dyDescent="0.25">
      <c r="B5781" s="146"/>
      <c r="C5781" s="31"/>
      <c r="D5781" s="31"/>
      <c r="E5781" s="44"/>
      <c r="F5781" s="43"/>
      <c r="G5781" s="84"/>
      <c r="H5781" s="31"/>
      <c r="I5781" s="205"/>
      <c r="J5781" s="84"/>
      <c r="K5781" s="31"/>
      <c r="L5781" s="31"/>
      <c r="M5781" s="169"/>
      <c r="N5781" s="148"/>
      <c r="O5781" s="106"/>
      <c r="P5781" s="43"/>
      <c r="Q5781" s="205"/>
      <c r="R5781" s="84"/>
      <c r="S5781" s="31"/>
      <c r="T5781" s="31"/>
      <c r="U5781" s="169"/>
      <c r="V5781" s="150"/>
      <c r="W5781" s="141" t="str" cm="1">
        <f t="array" ref="W5781">IF(SUM(LEN(B5781:V5781))=0,"",IF(OR(OR(ISBLANK(F5781),SUM(LEN(C5781),LEN(D5781))=0),AND(NOT(E5781="Unknown"),ISBLANK(J5781)),AND(NOT(O5781="Unknown"),ISBLANK(R5781))),"Missing Information", INDEX(Table15[Entire Service Line Classification], MATCH(SUMIFS(Table15[Unique ID],Table15[System-Owned Portion],E5781,Table15[If Material Anything Other than "Lead" in Column E,Was Material Ever Previously Lead?],G5781,Table15[Customer-Owned Portion],O5781),Table15[Unique ID],0),0)))</f>
        <v/>
      </c>
      <c r="X5781"/>
    </row>
    <row r="5782" spans="2:24" x14ac:dyDescent="0.25">
      <c r="B5782" s="146"/>
      <c r="C5782" s="31"/>
      <c r="D5782" s="31"/>
      <c r="E5782" s="44"/>
      <c r="F5782" s="43"/>
      <c r="G5782" s="84"/>
      <c r="H5782" s="31"/>
      <c r="I5782" s="205"/>
      <c r="J5782" s="84"/>
      <c r="K5782" s="31"/>
      <c r="L5782" s="31"/>
      <c r="M5782" s="169"/>
      <c r="N5782" s="148"/>
      <c r="O5782" s="106"/>
      <c r="P5782" s="43"/>
      <c r="Q5782" s="205"/>
      <c r="R5782" s="84"/>
      <c r="S5782" s="31"/>
      <c r="T5782" s="31"/>
      <c r="U5782" s="169"/>
      <c r="V5782" s="150"/>
      <c r="W5782" s="141" t="str" cm="1">
        <f t="array" ref="W5782">IF(SUM(LEN(B5782:V5782))=0,"",IF(OR(OR(ISBLANK(F5782),SUM(LEN(C5782),LEN(D5782))=0),AND(NOT(E5782="Unknown"),ISBLANK(J5782)),AND(NOT(O5782="Unknown"),ISBLANK(R5782))),"Missing Information", INDEX(Table15[Entire Service Line Classification], MATCH(SUMIFS(Table15[Unique ID],Table15[System-Owned Portion],E5782,Table15[If Material Anything Other than "Lead" in Column E,Was Material Ever Previously Lead?],G5782,Table15[Customer-Owned Portion],O5782),Table15[Unique ID],0),0)))</f>
        <v/>
      </c>
      <c r="X5782"/>
    </row>
    <row r="5783" spans="2:24" x14ac:dyDescent="0.25">
      <c r="B5783" s="146"/>
      <c r="C5783" s="31"/>
      <c r="D5783" s="31"/>
      <c r="E5783" s="44"/>
      <c r="F5783" s="43"/>
      <c r="G5783" s="84"/>
      <c r="H5783" s="31"/>
      <c r="I5783" s="205"/>
      <c r="J5783" s="84"/>
      <c r="K5783" s="31"/>
      <c r="L5783" s="31"/>
      <c r="M5783" s="169"/>
      <c r="N5783" s="148"/>
      <c r="O5783" s="106"/>
      <c r="P5783" s="43"/>
      <c r="Q5783" s="205"/>
      <c r="R5783" s="84"/>
      <c r="S5783" s="31"/>
      <c r="T5783" s="31"/>
      <c r="U5783" s="169"/>
      <c r="V5783" s="150"/>
      <c r="W5783" s="141" t="str" cm="1">
        <f t="array" ref="W5783">IF(SUM(LEN(B5783:V5783))=0,"",IF(OR(OR(ISBLANK(F5783),SUM(LEN(C5783),LEN(D5783))=0),AND(NOT(E5783="Unknown"),ISBLANK(J5783)),AND(NOT(O5783="Unknown"),ISBLANK(R5783))),"Missing Information", INDEX(Table15[Entire Service Line Classification], MATCH(SUMIFS(Table15[Unique ID],Table15[System-Owned Portion],E5783,Table15[If Material Anything Other than "Lead" in Column E,Was Material Ever Previously Lead?],G5783,Table15[Customer-Owned Portion],O5783),Table15[Unique ID],0),0)))</f>
        <v/>
      </c>
      <c r="X5783"/>
    </row>
    <row r="5784" spans="2:24" x14ac:dyDescent="0.25">
      <c r="B5784" s="146"/>
      <c r="C5784" s="31"/>
      <c r="D5784" s="31"/>
      <c r="E5784" s="44"/>
      <c r="F5784" s="43"/>
      <c r="G5784" s="84"/>
      <c r="H5784" s="31"/>
      <c r="I5784" s="205"/>
      <c r="J5784" s="84"/>
      <c r="K5784" s="31"/>
      <c r="L5784" s="31"/>
      <c r="M5784" s="169"/>
      <c r="N5784" s="148"/>
      <c r="O5784" s="106"/>
      <c r="P5784" s="43"/>
      <c r="Q5784" s="205"/>
      <c r="R5784" s="84"/>
      <c r="S5784" s="31"/>
      <c r="T5784" s="31"/>
      <c r="U5784" s="169"/>
      <c r="V5784" s="150"/>
      <c r="W5784" s="141" t="str" cm="1">
        <f t="array" ref="W5784">IF(SUM(LEN(B5784:V5784))=0,"",IF(OR(OR(ISBLANK(F5784),SUM(LEN(C5784),LEN(D5784))=0),AND(NOT(E5784="Unknown"),ISBLANK(J5784)),AND(NOT(O5784="Unknown"),ISBLANK(R5784))),"Missing Information", INDEX(Table15[Entire Service Line Classification], MATCH(SUMIFS(Table15[Unique ID],Table15[System-Owned Portion],E5784,Table15[If Material Anything Other than "Lead" in Column E,Was Material Ever Previously Lead?],G5784,Table15[Customer-Owned Portion],O5784),Table15[Unique ID],0),0)))</f>
        <v/>
      </c>
      <c r="X5784"/>
    </row>
    <row r="5785" spans="2:24" x14ac:dyDescent="0.25">
      <c r="B5785" s="146"/>
      <c r="C5785" s="31"/>
      <c r="D5785" s="31"/>
      <c r="E5785" s="44"/>
      <c r="F5785" s="43"/>
      <c r="G5785" s="84"/>
      <c r="H5785" s="31"/>
      <c r="I5785" s="205"/>
      <c r="J5785" s="84"/>
      <c r="K5785" s="31"/>
      <c r="L5785" s="31"/>
      <c r="M5785" s="169"/>
      <c r="N5785" s="148"/>
      <c r="O5785" s="106"/>
      <c r="P5785" s="43"/>
      <c r="Q5785" s="205"/>
      <c r="R5785" s="84"/>
      <c r="S5785" s="31"/>
      <c r="T5785" s="31"/>
      <c r="U5785" s="169"/>
      <c r="V5785" s="150"/>
      <c r="W5785" s="141" t="str" cm="1">
        <f t="array" ref="W5785">IF(SUM(LEN(B5785:V5785))=0,"",IF(OR(OR(ISBLANK(F5785),SUM(LEN(C5785),LEN(D5785))=0),AND(NOT(E5785="Unknown"),ISBLANK(J5785)),AND(NOT(O5785="Unknown"),ISBLANK(R5785))),"Missing Information", INDEX(Table15[Entire Service Line Classification], MATCH(SUMIFS(Table15[Unique ID],Table15[System-Owned Portion],E5785,Table15[If Material Anything Other than "Lead" in Column E,Was Material Ever Previously Lead?],G5785,Table15[Customer-Owned Portion],O5785),Table15[Unique ID],0),0)))</f>
        <v/>
      </c>
      <c r="X5785"/>
    </row>
    <row r="5786" spans="2:24" x14ac:dyDescent="0.25">
      <c r="B5786" s="146"/>
      <c r="C5786" s="31"/>
      <c r="D5786" s="31"/>
      <c r="E5786" s="44"/>
      <c r="F5786" s="43"/>
      <c r="G5786" s="84"/>
      <c r="H5786" s="31"/>
      <c r="I5786" s="205"/>
      <c r="J5786" s="84"/>
      <c r="K5786" s="31"/>
      <c r="L5786" s="31"/>
      <c r="M5786" s="169"/>
      <c r="N5786" s="148"/>
      <c r="O5786" s="106"/>
      <c r="P5786" s="43"/>
      <c r="Q5786" s="205"/>
      <c r="R5786" s="84"/>
      <c r="S5786" s="31"/>
      <c r="T5786" s="31"/>
      <c r="U5786" s="169"/>
      <c r="V5786" s="150"/>
      <c r="W5786" s="141" t="str" cm="1">
        <f t="array" ref="W5786">IF(SUM(LEN(B5786:V5786))=0,"",IF(OR(OR(ISBLANK(F5786),SUM(LEN(C5786),LEN(D5786))=0),AND(NOT(E5786="Unknown"),ISBLANK(J5786)),AND(NOT(O5786="Unknown"),ISBLANK(R5786))),"Missing Information", INDEX(Table15[Entire Service Line Classification], MATCH(SUMIFS(Table15[Unique ID],Table15[System-Owned Portion],E5786,Table15[If Material Anything Other than "Lead" in Column E,Was Material Ever Previously Lead?],G5786,Table15[Customer-Owned Portion],O5786),Table15[Unique ID],0),0)))</f>
        <v/>
      </c>
      <c r="X5786"/>
    </row>
    <row r="5787" spans="2:24" x14ac:dyDescent="0.25">
      <c r="B5787" s="146"/>
      <c r="C5787" s="31"/>
      <c r="D5787" s="31"/>
      <c r="E5787" s="44"/>
      <c r="F5787" s="43"/>
      <c r="G5787" s="84"/>
      <c r="H5787" s="31"/>
      <c r="I5787" s="205"/>
      <c r="J5787" s="84"/>
      <c r="K5787" s="31"/>
      <c r="L5787" s="31"/>
      <c r="M5787" s="169"/>
      <c r="N5787" s="148"/>
      <c r="O5787" s="106"/>
      <c r="P5787" s="43"/>
      <c r="Q5787" s="205"/>
      <c r="R5787" s="84"/>
      <c r="S5787" s="31"/>
      <c r="T5787" s="31"/>
      <c r="U5787" s="169"/>
      <c r="V5787" s="150"/>
      <c r="W5787" s="141" t="str" cm="1">
        <f t="array" ref="W5787">IF(SUM(LEN(B5787:V5787))=0,"",IF(OR(OR(ISBLANK(F5787),SUM(LEN(C5787),LEN(D5787))=0),AND(NOT(E5787="Unknown"),ISBLANK(J5787)),AND(NOT(O5787="Unknown"),ISBLANK(R5787))),"Missing Information", INDEX(Table15[Entire Service Line Classification], MATCH(SUMIFS(Table15[Unique ID],Table15[System-Owned Portion],E5787,Table15[If Material Anything Other than "Lead" in Column E,Was Material Ever Previously Lead?],G5787,Table15[Customer-Owned Portion],O5787),Table15[Unique ID],0),0)))</f>
        <v/>
      </c>
      <c r="X5787"/>
    </row>
    <row r="5788" spans="2:24" x14ac:dyDescent="0.25">
      <c r="B5788" s="146"/>
      <c r="C5788" s="31"/>
      <c r="D5788" s="31"/>
      <c r="E5788" s="44"/>
      <c r="F5788" s="43"/>
      <c r="G5788" s="84"/>
      <c r="H5788" s="31"/>
      <c r="I5788" s="205"/>
      <c r="J5788" s="84"/>
      <c r="K5788" s="31"/>
      <c r="L5788" s="31"/>
      <c r="M5788" s="169"/>
      <c r="N5788" s="148"/>
      <c r="O5788" s="106"/>
      <c r="P5788" s="43"/>
      <c r="Q5788" s="205"/>
      <c r="R5788" s="84"/>
      <c r="S5788" s="31"/>
      <c r="T5788" s="31"/>
      <c r="U5788" s="169"/>
      <c r="V5788" s="150"/>
      <c r="W5788" s="141" t="str" cm="1">
        <f t="array" ref="W5788">IF(SUM(LEN(B5788:V5788))=0,"",IF(OR(OR(ISBLANK(F5788),SUM(LEN(C5788),LEN(D5788))=0),AND(NOT(E5788="Unknown"),ISBLANK(J5788)),AND(NOT(O5788="Unknown"),ISBLANK(R5788))),"Missing Information", INDEX(Table15[Entire Service Line Classification], MATCH(SUMIFS(Table15[Unique ID],Table15[System-Owned Portion],E5788,Table15[If Material Anything Other than "Lead" in Column E,Was Material Ever Previously Lead?],G5788,Table15[Customer-Owned Portion],O5788),Table15[Unique ID],0),0)))</f>
        <v/>
      </c>
      <c r="X5788"/>
    </row>
    <row r="5789" spans="2:24" x14ac:dyDescent="0.25">
      <c r="B5789" s="146"/>
      <c r="C5789" s="31"/>
      <c r="D5789" s="31"/>
      <c r="E5789" s="44"/>
      <c r="F5789" s="43"/>
      <c r="G5789" s="84"/>
      <c r="H5789" s="31"/>
      <c r="I5789" s="205"/>
      <c r="J5789" s="84"/>
      <c r="K5789" s="31"/>
      <c r="L5789" s="31"/>
      <c r="M5789" s="169"/>
      <c r="N5789" s="148"/>
      <c r="O5789" s="106"/>
      <c r="P5789" s="43"/>
      <c r="Q5789" s="205"/>
      <c r="R5789" s="84"/>
      <c r="S5789" s="31"/>
      <c r="T5789" s="31"/>
      <c r="U5789" s="169"/>
      <c r="V5789" s="150"/>
      <c r="W5789" s="141" t="str" cm="1">
        <f t="array" ref="W5789">IF(SUM(LEN(B5789:V5789))=0,"",IF(OR(OR(ISBLANK(F5789),SUM(LEN(C5789),LEN(D5789))=0),AND(NOT(E5789="Unknown"),ISBLANK(J5789)),AND(NOT(O5789="Unknown"),ISBLANK(R5789))),"Missing Information", INDEX(Table15[Entire Service Line Classification], MATCH(SUMIFS(Table15[Unique ID],Table15[System-Owned Portion],E5789,Table15[If Material Anything Other than "Lead" in Column E,Was Material Ever Previously Lead?],G5789,Table15[Customer-Owned Portion],O5789),Table15[Unique ID],0),0)))</f>
        <v/>
      </c>
      <c r="X5789"/>
    </row>
    <row r="5790" spans="2:24" x14ac:dyDescent="0.25">
      <c r="B5790" s="146"/>
      <c r="C5790" s="31"/>
      <c r="D5790" s="31"/>
      <c r="E5790" s="44"/>
      <c r="F5790" s="43"/>
      <c r="G5790" s="84"/>
      <c r="H5790" s="31"/>
      <c r="I5790" s="205"/>
      <c r="J5790" s="84"/>
      <c r="K5790" s="31"/>
      <c r="L5790" s="31"/>
      <c r="M5790" s="169"/>
      <c r="N5790" s="148"/>
      <c r="O5790" s="106"/>
      <c r="P5790" s="43"/>
      <c r="Q5790" s="205"/>
      <c r="R5790" s="84"/>
      <c r="S5790" s="31"/>
      <c r="T5790" s="31"/>
      <c r="U5790" s="169"/>
      <c r="V5790" s="150"/>
      <c r="W5790" s="141" t="str" cm="1">
        <f t="array" ref="W5790">IF(SUM(LEN(B5790:V5790))=0,"",IF(OR(OR(ISBLANK(F5790),SUM(LEN(C5790),LEN(D5790))=0),AND(NOT(E5790="Unknown"),ISBLANK(J5790)),AND(NOT(O5790="Unknown"),ISBLANK(R5790))),"Missing Information", INDEX(Table15[Entire Service Line Classification], MATCH(SUMIFS(Table15[Unique ID],Table15[System-Owned Portion],E5790,Table15[If Material Anything Other than "Lead" in Column E,Was Material Ever Previously Lead?],G5790,Table15[Customer-Owned Portion],O5790),Table15[Unique ID],0),0)))</f>
        <v/>
      </c>
      <c r="X5790"/>
    </row>
    <row r="5791" spans="2:24" x14ac:dyDescent="0.25">
      <c r="B5791" s="146"/>
      <c r="C5791" s="31"/>
      <c r="D5791" s="31"/>
      <c r="E5791" s="44"/>
      <c r="F5791" s="43"/>
      <c r="G5791" s="84"/>
      <c r="H5791" s="31"/>
      <c r="I5791" s="205"/>
      <c r="J5791" s="84"/>
      <c r="K5791" s="31"/>
      <c r="L5791" s="31"/>
      <c r="M5791" s="169"/>
      <c r="N5791" s="148"/>
      <c r="O5791" s="106"/>
      <c r="P5791" s="43"/>
      <c r="Q5791" s="205"/>
      <c r="R5791" s="84"/>
      <c r="S5791" s="31"/>
      <c r="T5791" s="31"/>
      <c r="U5791" s="169"/>
      <c r="V5791" s="150"/>
      <c r="W5791" s="141" t="str" cm="1">
        <f t="array" ref="W5791">IF(SUM(LEN(B5791:V5791))=0,"",IF(OR(OR(ISBLANK(F5791),SUM(LEN(C5791),LEN(D5791))=0),AND(NOT(E5791="Unknown"),ISBLANK(J5791)),AND(NOT(O5791="Unknown"),ISBLANK(R5791))),"Missing Information", INDEX(Table15[Entire Service Line Classification], MATCH(SUMIFS(Table15[Unique ID],Table15[System-Owned Portion],E5791,Table15[If Material Anything Other than "Lead" in Column E,Was Material Ever Previously Lead?],G5791,Table15[Customer-Owned Portion],O5791),Table15[Unique ID],0),0)))</f>
        <v/>
      </c>
      <c r="X5791"/>
    </row>
    <row r="5792" spans="2:24" x14ac:dyDescent="0.25">
      <c r="B5792" s="146"/>
      <c r="C5792" s="31"/>
      <c r="D5792" s="31"/>
      <c r="E5792" s="44"/>
      <c r="F5792" s="43"/>
      <c r="G5792" s="84"/>
      <c r="H5792" s="31"/>
      <c r="I5792" s="205"/>
      <c r="J5792" s="84"/>
      <c r="K5792" s="31"/>
      <c r="L5792" s="31"/>
      <c r="M5792" s="169"/>
      <c r="N5792" s="148"/>
      <c r="O5792" s="106"/>
      <c r="P5792" s="43"/>
      <c r="Q5792" s="205"/>
      <c r="R5792" s="84"/>
      <c r="S5792" s="31"/>
      <c r="T5792" s="31"/>
      <c r="U5792" s="169"/>
      <c r="V5792" s="150"/>
      <c r="W5792" s="141" t="str" cm="1">
        <f t="array" ref="W5792">IF(SUM(LEN(B5792:V5792))=0,"",IF(OR(OR(ISBLANK(F5792),SUM(LEN(C5792),LEN(D5792))=0),AND(NOT(E5792="Unknown"),ISBLANK(J5792)),AND(NOT(O5792="Unknown"),ISBLANK(R5792))),"Missing Information", INDEX(Table15[Entire Service Line Classification], MATCH(SUMIFS(Table15[Unique ID],Table15[System-Owned Portion],E5792,Table15[If Material Anything Other than "Lead" in Column E,Was Material Ever Previously Lead?],G5792,Table15[Customer-Owned Portion],O5792),Table15[Unique ID],0),0)))</f>
        <v/>
      </c>
      <c r="X5792"/>
    </row>
    <row r="5793" spans="2:24" x14ac:dyDescent="0.25">
      <c r="B5793" s="146"/>
      <c r="C5793" s="31"/>
      <c r="D5793" s="31"/>
      <c r="E5793" s="44"/>
      <c r="F5793" s="43"/>
      <c r="G5793" s="84"/>
      <c r="H5793" s="31"/>
      <c r="I5793" s="205"/>
      <c r="J5793" s="84"/>
      <c r="K5793" s="31"/>
      <c r="L5793" s="31"/>
      <c r="M5793" s="169"/>
      <c r="N5793" s="148"/>
      <c r="O5793" s="106"/>
      <c r="P5793" s="43"/>
      <c r="Q5793" s="205"/>
      <c r="R5793" s="84"/>
      <c r="S5793" s="31"/>
      <c r="T5793" s="31"/>
      <c r="U5793" s="169"/>
      <c r="V5793" s="150"/>
      <c r="W5793" s="141" t="str" cm="1">
        <f t="array" ref="W5793">IF(SUM(LEN(B5793:V5793))=0,"",IF(OR(OR(ISBLANK(F5793),SUM(LEN(C5793),LEN(D5793))=0),AND(NOT(E5793="Unknown"),ISBLANK(J5793)),AND(NOT(O5793="Unknown"),ISBLANK(R5793))),"Missing Information", INDEX(Table15[Entire Service Line Classification], MATCH(SUMIFS(Table15[Unique ID],Table15[System-Owned Portion],E5793,Table15[If Material Anything Other than "Lead" in Column E,Was Material Ever Previously Lead?],G5793,Table15[Customer-Owned Portion],O5793),Table15[Unique ID],0),0)))</f>
        <v/>
      </c>
      <c r="X5793"/>
    </row>
    <row r="5794" spans="2:24" x14ac:dyDescent="0.25">
      <c r="B5794" s="146"/>
      <c r="C5794" s="31"/>
      <c r="D5794" s="31"/>
      <c r="E5794" s="44"/>
      <c r="F5794" s="43"/>
      <c r="G5794" s="84"/>
      <c r="H5794" s="31"/>
      <c r="I5794" s="205"/>
      <c r="J5794" s="84"/>
      <c r="K5794" s="31"/>
      <c r="L5794" s="31"/>
      <c r="M5794" s="169"/>
      <c r="N5794" s="148"/>
      <c r="O5794" s="106"/>
      <c r="P5794" s="43"/>
      <c r="Q5794" s="205"/>
      <c r="R5794" s="84"/>
      <c r="S5794" s="31"/>
      <c r="T5794" s="31"/>
      <c r="U5794" s="169"/>
      <c r="V5794" s="150"/>
      <c r="W5794" s="141" t="str" cm="1">
        <f t="array" ref="W5794">IF(SUM(LEN(B5794:V5794))=0,"",IF(OR(OR(ISBLANK(F5794),SUM(LEN(C5794),LEN(D5794))=0),AND(NOT(E5794="Unknown"),ISBLANK(J5794)),AND(NOT(O5794="Unknown"),ISBLANK(R5794))),"Missing Information", INDEX(Table15[Entire Service Line Classification], MATCH(SUMIFS(Table15[Unique ID],Table15[System-Owned Portion],E5794,Table15[If Material Anything Other than "Lead" in Column E,Was Material Ever Previously Lead?],G5794,Table15[Customer-Owned Portion],O5794),Table15[Unique ID],0),0)))</f>
        <v/>
      </c>
      <c r="X5794"/>
    </row>
    <row r="5795" spans="2:24" x14ac:dyDescent="0.25">
      <c r="B5795" s="146"/>
      <c r="C5795" s="31"/>
      <c r="D5795" s="31"/>
      <c r="E5795" s="44"/>
      <c r="F5795" s="43"/>
      <c r="G5795" s="84"/>
      <c r="H5795" s="31"/>
      <c r="I5795" s="205"/>
      <c r="J5795" s="84"/>
      <c r="K5795" s="31"/>
      <c r="L5795" s="31"/>
      <c r="M5795" s="169"/>
      <c r="N5795" s="148"/>
      <c r="O5795" s="106"/>
      <c r="P5795" s="43"/>
      <c r="Q5795" s="205"/>
      <c r="R5795" s="84"/>
      <c r="S5795" s="31"/>
      <c r="T5795" s="31"/>
      <c r="U5795" s="169"/>
      <c r="V5795" s="150"/>
      <c r="W5795" s="141" t="str" cm="1">
        <f t="array" ref="W5795">IF(SUM(LEN(B5795:V5795))=0,"",IF(OR(OR(ISBLANK(F5795),SUM(LEN(C5795),LEN(D5795))=0),AND(NOT(E5795="Unknown"),ISBLANK(J5795)),AND(NOT(O5795="Unknown"),ISBLANK(R5795))),"Missing Information", INDEX(Table15[Entire Service Line Classification], MATCH(SUMIFS(Table15[Unique ID],Table15[System-Owned Portion],E5795,Table15[If Material Anything Other than "Lead" in Column E,Was Material Ever Previously Lead?],G5795,Table15[Customer-Owned Portion],O5795),Table15[Unique ID],0),0)))</f>
        <v/>
      </c>
      <c r="X5795"/>
    </row>
    <row r="5796" spans="2:24" x14ac:dyDescent="0.25">
      <c r="B5796" s="146"/>
      <c r="C5796" s="31"/>
      <c r="D5796" s="31"/>
      <c r="E5796" s="44"/>
      <c r="F5796" s="43"/>
      <c r="G5796" s="84"/>
      <c r="H5796" s="31"/>
      <c r="I5796" s="205"/>
      <c r="J5796" s="84"/>
      <c r="K5796" s="31"/>
      <c r="L5796" s="31"/>
      <c r="M5796" s="169"/>
      <c r="N5796" s="148"/>
      <c r="O5796" s="106"/>
      <c r="P5796" s="43"/>
      <c r="Q5796" s="205"/>
      <c r="R5796" s="84"/>
      <c r="S5796" s="31"/>
      <c r="T5796" s="31"/>
      <c r="U5796" s="169"/>
      <c r="V5796" s="150"/>
      <c r="W5796" s="141" t="str" cm="1">
        <f t="array" ref="W5796">IF(SUM(LEN(B5796:V5796))=0,"",IF(OR(OR(ISBLANK(F5796),SUM(LEN(C5796),LEN(D5796))=0),AND(NOT(E5796="Unknown"),ISBLANK(J5796)),AND(NOT(O5796="Unknown"),ISBLANK(R5796))),"Missing Information", INDEX(Table15[Entire Service Line Classification], MATCH(SUMIFS(Table15[Unique ID],Table15[System-Owned Portion],E5796,Table15[If Material Anything Other than "Lead" in Column E,Was Material Ever Previously Lead?],G5796,Table15[Customer-Owned Portion],O5796),Table15[Unique ID],0),0)))</f>
        <v/>
      </c>
      <c r="X5796"/>
    </row>
    <row r="5797" spans="2:24" x14ac:dyDescent="0.25">
      <c r="B5797" s="146"/>
      <c r="C5797" s="31"/>
      <c r="D5797" s="31"/>
      <c r="E5797" s="44"/>
      <c r="F5797" s="43"/>
      <c r="G5797" s="84"/>
      <c r="H5797" s="31"/>
      <c r="I5797" s="205"/>
      <c r="J5797" s="84"/>
      <c r="K5797" s="31"/>
      <c r="L5797" s="31"/>
      <c r="M5797" s="169"/>
      <c r="N5797" s="148"/>
      <c r="O5797" s="106"/>
      <c r="P5797" s="43"/>
      <c r="Q5797" s="205"/>
      <c r="R5797" s="84"/>
      <c r="S5797" s="31"/>
      <c r="T5797" s="31"/>
      <c r="U5797" s="169"/>
      <c r="V5797" s="150"/>
      <c r="W5797" s="141" t="str" cm="1">
        <f t="array" ref="W5797">IF(SUM(LEN(B5797:V5797))=0,"",IF(OR(OR(ISBLANK(F5797),SUM(LEN(C5797),LEN(D5797))=0),AND(NOT(E5797="Unknown"),ISBLANK(J5797)),AND(NOT(O5797="Unknown"),ISBLANK(R5797))),"Missing Information", INDEX(Table15[Entire Service Line Classification], MATCH(SUMIFS(Table15[Unique ID],Table15[System-Owned Portion],E5797,Table15[If Material Anything Other than "Lead" in Column E,Was Material Ever Previously Lead?],G5797,Table15[Customer-Owned Portion],O5797),Table15[Unique ID],0),0)))</f>
        <v/>
      </c>
      <c r="X5797"/>
    </row>
    <row r="5798" spans="2:24" x14ac:dyDescent="0.25">
      <c r="B5798" s="146"/>
      <c r="C5798" s="31"/>
      <c r="D5798" s="31"/>
      <c r="E5798" s="44"/>
      <c r="F5798" s="43"/>
      <c r="G5798" s="84"/>
      <c r="H5798" s="31"/>
      <c r="I5798" s="205"/>
      <c r="J5798" s="84"/>
      <c r="K5798" s="31"/>
      <c r="L5798" s="31"/>
      <c r="M5798" s="169"/>
      <c r="N5798" s="148"/>
      <c r="O5798" s="106"/>
      <c r="P5798" s="43"/>
      <c r="Q5798" s="205"/>
      <c r="R5798" s="84"/>
      <c r="S5798" s="31"/>
      <c r="T5798" s="31"/>
      <c r="U5798" s="169"/>
      <c r="V5798" s="150"/>
      <c r="W5798" s="141" t="str" cm="1">
        <f t="array" ref="W5798">IF(SUM(LEN(B5798:V5798))=0,"",IF(OR(OR(ISBLANK(F5798),SUM(LEN(C5798),LEN(D5798))=0),AND(NOT(E5798="Unknown"),ISBLANK(J5798)),AND(NOT(O5798="Unknown"),ISBLANK(R5798))),"Missing Information", INDEX(Table15[Entire Service Line Classification], MATCH(SUMIFS(Table15[Unique ID],Table15[System-Owned Portion],E5798,Table15[If Material Anything Other than "Lead" in Column E,Was Material Ever Previously Lead?],G5798,Table15[Customer-Owned Portion],O5798),Table15[Unique ID],0),0)))</f>
        <v/>
      </c>
      <c r="X5798"/>
    </row>
    <row r="5799" spans="2:24" x14ac:dyDescent="0.25">
      <c r="B5799" s="146"/>
      <c r="C5799" s="31"/>
      <c r="D5799" s="31"/>
      <c r="E5799" s="44"/>
      <c r="F5799" s="43"/>
      <c r="G5799" s="84"/>
      <c r="H5799" s="31"/>
      <c r="I5799" s="205"/>
      <c r="J5799" s="84"/>
      <c r="K5799" s="31"/>
      <c r="L5799" s="31"/>
      <c r="M5799" s="169"/>
      <c r="N5799" s="148"/>
      <c r="O5799" s="106"/>
      <c r="P5799" s="43"/>
      <c r="Q5799" s="205"/>
      <c r="R5799" s="84"/>
      <c r="S5799" s="31"/>
      <c r="T5799" s="31"/>
      <c r="U5799" s="169"/>
      <c r="V5799" s="150"/>
      <c r="W5799" s="141" t="str" cm="1">
        <f t="array" ref="W5799">IF(SUM(LEN(B5799:V5799))=0,"",IF(OR(OR(ISBLANK(F5799),SUM(LEN(C5799),LEN(D5799))=0),AND(NOT(E5799="Unknown"),ISBLANK(J5799)),AND(NOT(O5799="Unknown"),ISBLANK(R5799))),"Missing Information", INDEX(Table15[Entire Service Line Classification], MATCH(SUMIFS(Table15[Unique ID],Table15[System-Owned Portion],E5799,Table15[If Material Anything Other than "Lead" in Column E,Was Material Ever Previously Lead?],G5799,Table15[Customer-Owned Portion],O5799),Table15[Unique ID],0),0)))</f>
        <v/>
      </c>
      <c r="X5799"/>
    </row>
    <row r="5800" spans="2:24" x14ac:dyDescent="0.25">
      <c r="B5800" s="146"/>
      <c r="C5800" s="31"/>
      <c r="D5800" s="31"/>
      <c r="E5800" s="44"/>
      <c r="F5800" s="43"/>
      <c r="G5800" s="84"/>
      <c r="H5800" s="31"/>
      <c r="I5800" s="205"/>
      <c r="J5800" s="84"/>
      <c r="K5800" s="31"/>
      <c r="L5800" s="31"/>
      <c r="M5800" s="169"/>
      <c r="N5800" s="148"/>
      <c r="O5800" s="106"/>
      <c r="P5800" s="43"/>
      <c r="Q5800" s="205"/>
      <c r="R5800" s="84"/>
      <c r="S5800" s="31"/>
      <c r="T5800" s="31"/>
      <c r="U5800" s="169"/>
      <c r="V5800" s="150"/>
      <c r="W5800" s="141" t="str" cm="1">
        <f t="array" ref="W5800">IF(SUM(LEN(B5800:V5800))=0,"",IF(OR(OR(ISBLANK(F5800),SUM(LEN(C5800),LEN(D5800))=0),AND(NOT(E5800="Unknown"),ISBLANK(J5800)),AND(NOT(O5800="Unknown"),ISBLANK(R5800))),"Missing Information", INDEX(Table15[Entire Service Line Classification], MATCH(SUMIFS(Table15[Unique ID],Table15[System-Owned Portion],E5800,Table15[If Material Anything Other than "Lead" in Column E,Was Material Ever Previously Lead?],G5800,Table15[Customer-Owned Portion],O5800),Table15[Unique ID],0),0)))</f>
        <v/>
      </c>
      <c r="X5800"/>
    </row>
    <row r="5801" spans="2:24" x14ac:dyDescent="0.25">
      <c r="B5801" s="146"/>
      <c r="C5801" s="31"/>
      <c r="D5801" s="31"/>
      <c r="E5801" s="44"/>
      <c r="F5801" s="43"/>
      <c r="G5801" s="84"/>
      <c r="H5801" s="31"/>
      <c r="I5801" s="205"/>
      <c r="J5801" s="84"/>
      <c r="K5801" s="31"/>
      <c r="L5801" s="31"/>
      <c r="M5801" s="169"/>
      <c r="N5801" s="148"/>
      <c r="O5801" s="106"/>
      <c r="P5801" s="43"/>
      <c r="Q5801" s="205"/>
      <c r="R5801" s="84"/>
      <c r="S5801" s="31"/>
      <c r="T5801" s="31"/>
      <c r="U5801" s="169"/>
      <c r="V5801" s="150"/>
      <c r="W5801" s="141" t="str" cm="1">
        <f t="array" ref="W5801">IF(SUM(LEN(B5801:V5801))=0,"",IF(OR(OR(ISBLANK(F5801),SUM(LEN(C5801),LEN(D5801))=0),AND(NOT(E5801="Unknown"),ISBLANK(J5801)),AND(NOT(O5801="Unknown"),ISBLANK(R5801))),"Missing Information", INDEX(Table15[Entire Service Line Classification], MATCH(SUMIFS(Table15[Unique ID],Table15[System-Owned Portion],E5801,Table15[If Material Anything Other than "Lead" in Column E,Was Material Ever Previously Lead?],G5801,Table15[Customer-Owned Portion],O5801),Table15[Unique ID],0),0)))</f>
        <v/>
      </c>
      <c r="X5801"/>
    </row>
    <row r="5802" spans="2:24" x14ac:dyDescent="0.25">
      <c r="B5802" s="146"/>
      <c r="C5802" s="31"/>
      <c r="D5802" s="31"/>
      <c r="E5802" s="44"/>
      <c r="F5802" s="43"/>
      <c r="G5802" s="84"/>
      <c r="H5802" s="31"/>
      <c r="I5802" s="205"/>
      <c r="J5802" s="84"/>
      <c r="K5802" s="31"/>
      <c r="L5802" s="31"/>
      <c r="M5802" s="169"/>
      <c r="N5802" s="148"/>
      <c r="O5802" s="106"/>
      <c r="P5802" s="43"/>
      <c r="Q5802" s="205"/>
      <c r="R5802" s="84"/>
      <c r="S5802" s="31"/>
      <c r="T5802" s="31"/>
      <c r="U5802" s="169"/>
      <c r="V5802" s="150"/>
      <c r="W5802" s="141" t="str" cm="1">
        <f t="array" ref="W5802">IF(SUM(LEN(B5802:V5802))=0,"",IF(OR(OR(ISBLANK(F5802),SUM(LEN(C5802),LEN(D5802))=0),AND(NOT(E5802="Unknown"),ISBLANK(J5802)),AND(NOT(O5802="Unknown"),ISBLANK(R5802))),"Missing Information", INDEX(Table15[Entire Service Line Classification], MATCH(SUMIFS(Table15[Unique ID],Table15[System-Owned Portion],E5802,Table15[If Material Anything Other than "Lead" in Column E,Was Material Ever Previously Lead?],G5802,Table15[Customer-Owned Portion],O5802),Table15[Unique ID],0),0)))</f>
        <v/>
      </c>
      <c r="X5802"/>
    </row>
    <row r="5803" spans="2:24" x14ac:dyDescent="0.25">
      <c r="B5803" s="146"/>
      <c r="C5803" s="31"/>
      <c r="D5803" s="31"/>
      <c r="E5803" s="44"/>
      <c r="F5803" s="43"/>
      <c r="G5803" s="84"/>
      <c r="H5803" s="31"/>
      <c r="I5803" s="205"/>
      <c r="J5803" s="84"/>
      <c r="K5803" s="31"/>
      <c r="L5803" s="31"/>
      <c r="M5803" s="169"/>
      <c r="N5803" s="148"/>
      <c r="O5803" s="106"/>
      <c r="P5803" s="43"/>
      <c r="Q5803" s="205"/>
      <c r="R5803" s="84"/>
      <c r="S5803" s="31"/>
      <c r="T5803" s="31"/>
      <c r="U5803" s="169"/>
      <c r="V5803" s="150"/>
      <c r="W5803" s="141" t="str" cm="1">
        <f t="array" ref="W5803">IF(SUM(LEN(B5803:V5803))=0,"",IF(OR(OR(ISBLANK(F5803),SUM(LEN(C5803),LEN(D5803))=0),AND(NOT(E5803="Unknown"),ISBLANK(J5803)),AND(NOT(O5803="Unknown"),ISBLANK(R5803))),"Missing Information", INDEX(Table15[Entire Service Line Classification], MATCH(SUMIFS(Table15[Unique ID],Table15[System-Owned Portion],E5803,Table15[If Material Anything Other than "Lead" in Column E,Was Material Ever Previously Lead?],G5803,Table15[Customer-Owned Portion],O5803),Table15[Unique ID],0),0)))</f>
        <v/>
      </c>
      <c r="X5803"/>
    </row>
    <row r="5804" spans="2:24" x14ac:dyDescent="0.25">
      <c r="B5804" s="146"/>
      <c r="C5804" s="31"/>
      <c r="D5804" s="31"/>
      <c r="E5804" s="44"/>
      <c r="F5804" s="43"/>
      <c r="G5804" s="84"/>
      <c r="H5804" s="31"/>
      <c r="I5804" s="205"/>
      <c r="J5804" s="84"/>
      <c r="K5804" s="31"/>
      <c r="L5804" s="31"/>
      <c r="M5804" s="169"/>
      <c r="N5804" s="148"/>
      <c r="O5804" s="106"/>
      <c r="P5804" s="43"/>
      <c r="Q5804" s="205"/>
      <c r="R5804" s="84"/>
      <c r="S5804" s="31"/>
      <c r="T5804" s="31"/>
      <c r="U5804" s="169"/>
      <c r="V5804" s="150"/>
      <c r="W5804" s="141" t="str" cm="1">
        <f t="array" ref="W5804">IF(SUM(LEN(B5804:V5804))=0,"",IF(OR(OR(ISBLANK(F5804),SUM(LEN(C5804),LEN(D5804))=0),AND(NOT(E5804="Unknown"),ISBLANK(J5804)),AND(NOT(O5804="Unknown"),ISBLANK(R5804))),"Missing Information", INDEX(Table15[Entire Service Line Classification], MATCH(SUMIFS(Table15[Unique ID],Table15[System-Owned Portion],E5804,Table15[If Material Anything Other than "Lead" in Column E,Was Material Ever Previously Lead?],G5804,Table15[Customer-Owned Portion],O5804),Table15[Unique ID],0),0)))</f>
        <v/>
      </c>
      <c r="X5804"/>
    </row>
    <row r="5805" spans="2:24" x14ac:dyDescent="0.25">
      <c r="B5805" s="146"/>
      <c r="C5805" s="31"/>
      <c r="D5805" s="31"/>
      <c r="E5805" s="44"/>
      <c r="F5805" s="43"/>
      <c r="G5805" s="84"/>
      <c r="H5805" s="31"/>
      <c r="I5805" s="205"/>
      <c r="J5805" s="84"/>
      <c r="K5805" s="31"/>
      <c r="L5805" s="31"/>
      <c r="M5805" s="169"/>
      <c r="N5805" s="148"/>
      <c r="O5805" s="106"/>
      <c r="P5805" s="43"/>
      <c r="Q5805" s="205"/>
      <c r="R5805" s="84"/>
      <c r="S5805" s="31"/>
      <c r="T5805" s="31"/>
      <c r="U5805" s="169"/>
      <c r="V5805" s="150"/>
      <c r="W5805" s="141" t="str" cm="1">
        <f t="array" ref="W5805">IF(SUM(LEN(B5805:V5805))=0,"",IF(OR(OR(ISBLANK(F5805),SUM(LEN(C5805),LEN(D5805))=0),AND(NOT(E5805="Unknown"),ISBLANK(J5805)),AND(NOT(O5805="Unknown"),ISBLANK(R5805))),"Missing Information", INDEX(Table15[Entire Service Line Classification], MATCH(SUMIFS(Table15[Unique ID],Table15[System-Owned Portion],E5805,Table15[If Material Anything Other than "Lead" in Column E,Was Material Ever Previously Lead?],G5805,Table15[Customer-Owned Portion],O5805),Table15[Unique ID],0),0)))</f>
        <v/>
      </c>
      <c r="X5805"/>
    </row>
    <row r="5806" spans="2:24" x14ac:dyDescent="0.25">
      <c r="B5806" s="146"/>
      <c r="C5806" s="31"/>
      <c r="D5806" s="31"/>
      <c r="E5806" s="44"/>
      <c r="F5806" s="43"/>
      <c r="G5806" s="84"/>
      <c r="H5806" s="31"/>
      <c r="I5806" s="205"/>
      <c r="J5806" s="84"/>
      <c r="K5806" s="31"/>
      <c r="L5806" s="31"/>
      <c r="M5806" s="169"/>
      <c r="N5806" s="148"/>
      <c r="O5806" s="106"/>
      <c r="P5806" s="43"/>
      <c r="Q5806" s="205"/>
      <c r="R5806" s="84"/>
      <c r="S5806" s="31"/>
      <c r="T5806" s="31"/>
      <c r="U5806" s="169"/>
      <c r="V5806" s="150"/>
      <c r="W5806" s="141" t="str" cm="1">
        <f t="array" ref="W5806">IF(SUM(LEN(B5806:V5806))=0,"",IF(OR(OR(ISBLANK(F5806),SUM(LEN(C5806),LEN(D5806))=0),AND(NOT(E5806="Unknown"),ISBLANK(J5806)),AND(NOT(O5806="Unknown"),ISBLANK(R5806))),"Missing Information", INDEX(Table15[Entire Service Line Classification], MATCH(SUMIFS(Table15[Unique ID],Table15[System-Owned Portion],E5806,Table15[If Material Anything Other than "Lead" in Column E,Was Material Ever Previously Lead?],G5806,Table15[Customer-Owned Portion],O5806),Table15[Unique ID],0),0)))</f>
        <v/>
      </c>
      <c r="X5806"/>
    </row>
    <row r="5807" spans="2:24" x14ac:dyDescent="0.25">
      <c r="B5807" s="146"/>
      <c r="C5807" s="31"/>
      <c r="D5807" s="31"/>
      <c r="E5807" s="44"/>
      <c r="F5807" s="43"/>
      <c r="G5807" s="84"/>
      <c r="H5807" s="31"/>
      <c r="I5807" s="205"/>
      <c r="J5807" s="84"/>
      <c r="K5807" s="31"/>
      <c r="L5807" s="31"/>
      <c r="M5807" s="169"/>
      <c r="N5807" s="148"/>
      <c r="O5807" s="106"/>
      <c r="P5807" s="43"/>
      <c r="Q5807" s="205"/>
      <c r="R5807" s="84"/>
      <c r="S5807" s="31"/>
      <c r="T5807" s="31"/>
      <c r="U5807" s="169"/>
      <c r="V5807" s="150"/>
      <c r="W5807" s="141" t="str" cm="1">
        <f t="array" ref="W5807">IF(SUM(LEN(B5807:V5807))=0,"",IF(OR(OR(ISBLANK(F5807),SUM(LEN(C5807),LEN(D5807))=0),AND(NOT(E5807="Unknown"),ISBLANK(J5807)),AND(NOT(O5807="Unknown"),ISBLANK(R5807))),"Missing Information", INDEX(Table15[Entire Service Line Classification], MATCH(SUMIFS(Table15[Unique ID],Table15[System-Owned Portion],E5807,Table15[If Material Anything Other than "Lead" in Column E,Was Material Ever Previously Lead?],G5807,Table15[Customer-Owned Portion],O5807),Table15[Unique ID],0),0)))</f>
        <v/>
      </c>
      <c r="X5807"/>
    </row>
    <row r="5808" spans="2:24" x14ac:dyDescent="0.25">
      <c r="B5808" s="146"/>
      <c r="C5808" s="31"/>
      <c r="D5808" s="31"/>
      <c r="E5808" s="44"/>
      <c r="F5808" s="43"/>
      <c r="G5808" s="84"/>
      <c r="H5808" s="31"/>
      <c r="I5808" s="205"/>
      <c r="J5808" s="84"/>
      <c r="K5808" s="31"/>
      <c r="L5808" s="31"/>
      <c r="M5808" s="169"/>
      <c r="N5808" s="148"/>
      <c r="O5808" s="106"/>
      <c r="P5808" s="43"/>
      <c r="Q5808" s="205"/>
      <c r="R5808" s="84"/>
      <c r="S5808" s="31"/>
      <c r="T5808" s="31"/>
      <c r="U5808" s="169"/>
      <c r="V5808" s="150"/>
      <c r="W5808" s="141" t="str" cm="1">
        <f t="array" ref="W5808">IF(SUM(LEN(B5808:V5808))=0,"",IF(OR(OR(ISBLANK(F5808),SUM(LEN(C5808),LEN(D5808))=0),AND(NOT(E5808="Unknown"),ISBLANK(J5808)),AND(NOT(O5808="Unknown"),ISBLANK(R5808))),"Missing Information", INDEX(Table15[Entire Service Line Classification], MATCH(SUMIFS(Table15[Unique ID],Table15[System-Owned Portion],E5808,Table15[If Material Anything Other than "Lead" in Column E,Was Material Ever Previously Lead?],G5808,Table15[Customer-Owned Portion],O5808),Table15[Unique ID],0),0)))</f>
        <v/>
      </c>
      <c r="X5808"/>
    </row>
    <row r="5809" spans="2:24" x14ac:dyDescent="0.25">
      <c r="B5809" s="146"/>
      <c r="C5809" s="31"/>
      <c r="D5809" s="31"/>
      <c r="E5809" s="44"/>
      <c r="F5809" s="43"/>
      <c r="G5809" s="84"/>
      <c r="H5809" s="31"/>
      <c r="I5809" s="205"/>
      <c r="J5809" s="84"/>
      <c r="K5809" s="31"/>
      <c r="L5809" s="31"/>
      <c r="M5809" s="169"/>
      <c r="N5809" s="148"/>
      <c r="O5809" s="106"/>
      <c r="P5809" s="43"/>
      <c r="Q5809" s="205"/>
      <c r="R5809" s="84"/>
      <c r="S5809" s="31"/>
      <c r="T5809" s="31"/>
      <c r="U5809" s="169"/>
      <c r="V5809" s="150"/>
      <c r="W5809" s="141" t="str" cm="1">
        <f t="array" ref="W5809">IF(SUM(LEN(B5809:V5809))=0,"",IF(OR(OR(ISBLANK(F5809),SUM(LEN(C5809),LEN(D5809))=0),AND(NOT(E5809="Unknown"),ISBLANK(J5809)),AND(NOT(O5809="Unknown"),ISBLANK(R5809))),"Missing Information", INDEX(Table15[Entire Service Line Classification], MATCH(SUMIFS(Table15[Unique ID],Table15[System-Owned Portion],E5809,Table15[If Material Anything Other than "Lead" in Column E,Was Material Ever Previously Lead?],G5809,Table15[Customer-Owned Portion],O5809),Table15[Unique ID],0),0)))</f>
        <v/>
      </c>
      <c r="X5809"/>
    </row>
    <row r="5810" spans="2:24" x14ac:dyDescent="0.25">
      <c r="B5810" s="146"/>
      <c r="C5810" s="31"/>
      <c r="D5810" s="31"/>
      <c r="E5810" s="44"/>
      <c r="F5810" s="43"/>
      <c r="G5810" s="84"/>
      <c r="H5810" s="31"/>
      <c r="I5810" s="205"/>
      <c r="J5810" s="84"/>
      <c r="K5810" s="31"/>
      <c r="L5810" s="31"/>
      <c r="M5810" s="169"/>
      <c r="N5810" s="148"/>
      <c r="O5810" s="106"/>
      <c r="P5810" s="43"/>
      <c r="Q5810" s="205"/>
      <c r="R5810" s="84"/>
      <c r="S5810" s="31"/>
      <c r="T5810" s="31"/>
      <c r="U5810" s="169"/>
      <c r="V5810" s="150"/>
      <c r="W5810" s="141" t="str" cm="1">
        <f t="array" ref="W5810">IF(SUM(LEN(B5810:V5810))=0,"",IF(OR(OR(ISBLANK(F5810),SUM(LEN(C5810),LEN(D5810))=0),AND(NOT(E5810="Unknown"),ISBLANK(J5810)),AND(NOT(O5810="Unknown"),ISBLANK(R5810))),"Missing Information", INDEX(Table15[Entire Service Line Classification], MATCH(SUMIFS(Table15[Unique ID],Table15[System-Owned Portion],E5810,Table15[If Material Anything Other than "Lead" in Column E,Was Material Ever Previously Lead?],G5810,Table15[Customer-Owned Portion],O5810),Table15[Unique ID],0),0)))</f>
        <v/>
      </c>
      <c r="X5810"/>
    </row>
    <row r="5811" spans="2:24" x14ac:dyDescent="0.25">
      <c r="B5811" s="146"/>
      <c r="C5811" s="31"/>
      <c r="D5811" s="31"/>
      <c r="E5811" s="44"/>
      <c r="F5811" s="43"/>
      <c r="G5811" s="84"/>
      <c r="H5811" s="31"/>
      <c r="I5811" s="205"/>
      <c r="J5811" s="84"/>
      <c r="K5811" s="31"/>
      <c r="L5811" s="31"/>
      <c r="M5811" s="169"/>
      <c r="N5811" s="148"/>
      <c r="O5811" s="106"/>
      <c r="P5811" s="43"/>
      <c r="Q5811" s="205"/>
      <c r="R5811" s="84"/>
      <c r="S5811" s="31"/>
      <c r="T5811" s="31"/>
      <c r="U5811" s="169"/>
      <c r="V5811" s="150"/>
      <c r="W5811" s="141" t="str" cm="1">
        <f t="array" ref="W5811">IF(SUM(LEN(B5811:V5811))=0,"",IF(OR(OR(ISBLANK(F5811),SUM(LEN(C5811),LEN(D5811))=0),AND(NOT(E5811="Unknown"),ISBLANK(J5811)),AND(NOT(O5811="Unknown"),ISBLANK(R5811))),"Missing Information", INDEX(Table15[Entire Service Line Classification], MATCH(SUMIFS(Table15[Unique ID],Table15[System-Owned Portion],E5811,Table15[If Material Anything Other than "Lead" in Column E,Was Material Ever Previously Lead?],G5811,Table15[Customer-Owned Portion],O5811),Table15[Unique ID],0),0)))</f>
        <v/>
      </c>
      <c r="X5811"/>
    </row>
    <row r="5812" spans="2:24" x14ac:dyDescent="0.25">
      <c r="B5812" s="146"/>
      <c r="C5812" s="31"/>
      <c r="D5812" s="31"/>
      <c r="E5812" s="44"/>
      <c r="F5812" s="43"/>
      <c r="G5812" s="84"/>
      <c r="H5812" s="31"/>
      <c r="I5812" s="205"/>
      <c r="J5812" s="84"/>
      <c r="K5812" s="31"/>
      <c r="L5812" s="31"/>
      <c r="M5812" s="169"/>
      <c r="N5812" s="148"/>
      <c r="O5812" s="106"/>
      <c r="P5812" s="43"/>
      <c r="Q5812" s="205"/>
      <c r="R5812" s="84"/>
      <c r="S5812" s="31"/>
      <c r="T5812" s="31"/>
      <c r="U5812" s="169"/>
      <c r="V5812" s="150"/>
      <c r="W5812" s="141" t="str" cm="1">
        <f t="array" ref="W5812">IF(SUM(LEN(B5812:V5812))=0,"",IF(OR(OR(ISBLANK(F5812),SUM(LEN(C5812),LEN(D5812))=0),AND(NOT(E5812="Unknown"),ISBLANK(J5812)),AND(NOT(O5812="Unknown"),ISBLANK(R5812))),"Missing Information", INDEX(Table15[Entire Service Line Classification], MATCH(SUMIFS(Table15[Unique ID],Table15[System-Owned Portion],E5812,Table15[If Material Anything Other than "Lead" in Column E,Was Material Ever Previously Lead?],G5812,Table15[Customer-Owned Portion],O5812),Table15[Unique ID],0),0)))</f>
        <v/>
      </c>
      <c r="X5812"/>
    </row>
    <row r="5813" spans="2:24" x14ac:dyDescent="0.25">
      <c r="B5813" s="146"/>
      <c r="C5813" s="31"/>
      <c r="D5813" s="31"/>
      <c r="E5813" s="44"/>
      <c r="F5813" s="43"/>
      <c r="G5813" s="84"/>
      <c r="H5813" s="31"/>
      <c r="I5813" s="205"/>
      <c r="J5813" s="84"/>
      <c r="K5813" s="31"/>
      <c r="L5813" s="31"/>
      <c r="M5813" s="169"/>
      <c r="N5813" s="148"/>
      <c r="O5813" s="106"/>
      <c r="P5813" s="43"/>
      <c r="Q5813" s="205"/>
      <c r="R5813" s="84"/>
      <c r="S5813" s="31"/>
      <c r="T5813" s="31"/>
      <c r="U5813" s="169"/>
      <c r="V5813" s="150"/>
      <c r="W5813" s="141" t="str" cm="1">
        <f t="array" ref="W5813">IF(SUM(LEN(B5813:V5813))=0,"",IF(OR(OR(ISBLANK(F5813),SUM(LEN(C5813),LEN(D5813))=0),AND(NOT(E5813="Unknown"),ISBLANK(J5813)),AND(NOT(O5813="Unknown"),ISBLANK(R5813))),"Missing Information", INDEX(Table15[Entire Service Line Classification], MATCH(SUMIFS(Table15[Unique ID],Table15[System-Owned Portion],E5813,Table15[If Material Anything Other than "Lead" in Column E,Was Material Ever Previously Lead?],G5813,Table15[Customer-Owned Portion],O5813),Table15[Unique ID],0),0)))</f>
        <v/>
      </c>
      <c r="X5813"/>
    </row>
    <row r="5814" spans="2:24" x14ac:dyDescent="0.25">
      <c r="B5814" s="146"/>
      <c r="C5814" s="31"/>
      <c r="D5814" s="31"/>
      <c r="E5814" s="44"/>
      <c r="F5814" s="43"/>
      <c r="G5814" s="84"/>
      <c r="H5814" s="31"/>
      <c r="I5814" s="205"/>
      <c r="J5814" s="84"/>
      <c r="K5814" s="31"/>
      <c r="L5814" s="31"/>
      <c r="M5814" s="169"/>
      <c r="N5814" s="148"/>
      <c r="O5814" s="106"/>
      <c r="P5814" s="43"/>
      <c r="Q5814" s="205"/>
      <c r="R5814" s="84"/>
      <c r="S5814" s="31"/>
      <c r="T5814" s="31"/>
      <c r="U5814" s="169"/>
      <c r="V5814" s="150"/>
      <c r="W5814" s="141" t="str" cm="1">
        <f t="array" ref="W5814">IF(SUM(LEN(B5814:V5814))=0,"",IF(OR(OR(ISBLANK(F5814),SUM(LEN(C5814),LEN(D5814))=0),AND(NOT(E5814="Unknown"),ISBLANK(J5814)),AND(NOT(O5814="Unknown"),ISBLANK(R5814))),"Missing Information", INDEX(Table15[Entire Service Line Classification], MATCH(SUMIFS(Table15[Unique ID],Table15[System-Owned Portion],E5814,Table15[If Material Anything Other than "Lead" in Column E,Was Material Ever Previously Lead?],G5814,Table15[Customer-Owned Portion],O5814),Table15[Unique ID],0),0)))</f>
        <v/>
      </c>
      <c r="X5814"/>
    </row>
    <row r="5815" spans="2:24" x14ac:dyDescent="0.25">
      <c r="B5815" s="146"/>
      <c r="C5815" s="31"/>
      <c r="D5815" s="31"/>
      <c r="E5815" s="44"/>
      <c r="F5815" s="43"/>
      <c r="G5815" s="84"/>
      <c r="H5815" s="31"/>
      <c r="I5815" s="205"/>
      <c r="J5815" s="84"/>
      <c r="K5815" s="31"/>
      <c r="L5815" s="31"/>
      <c r="M5815" s="169"/>
      <c r="N5815" s="148"/>
      <c r="O5815" s="106"/>
      <c r="P5815" s="43"/>
      <c r="Q5815" s="205"/>
      <c r="R5815" s="84"/>
      <c r="S5815" s="31"/>
      <c r="T5815" s="31"/>
      <c r="U5815" s="169"/>
      <c r="V5815" s="150"/>
      <c r="W5815" s="141" t="str" cm="1">
        <f t="array" ref="W5815">IF(SUM(LEN(B5815:V5815))=0,"",IF(OR(OR(ISBLANK(F5815),SUM(LEN(C5815),LEN(D5815))=0),AND(NOT(E5815="Unknown"),ISBLANK(J5815)),AND(NOT(O5815="Unknown"),ISBLANK(R5815))),"Missing Information", INDEX(Table15[Entire Service Line Classification], MATCH(SUMIFS(Table15[Unique ID],Table15[System-Owned Portion],E5815,Table15[If Material Anything Other than "Lead" in Column E,Was Material Ever Previously Lead?],G5815,Table15[Customer-Owned Portion],O5815),Table15[Unique ID],0),0)))</f>
        <v/>
      </c>
      <c r="X5815"/>
    </row>
    <row r="5816" spans="2:24" x14ac:dyDescent="0.25">
      <c r="B5816" s="146"/>
      <c r="C5816" s="31"/>
      <c r="D5816" s="31"/>
      <c r="E5816" s="44"/>
      <c r="F5816" s="43"/>
      <c r="G5816" s="84"/>
      <c r="H5816" s="31"/>
      <c r="I5816" s="205"/>
      <c r="J5816" s="84"/>
      <c r="K5816" s="31"/>
      <c r="L5816" s="31"/>
      <c r="M5816" s="169"/>
      <c r="N5816" s="148"/>
      <c r="O5816" s="106"/>
      <c r="P5816" s="43"/>
      <c r="Q5816" s="205"/>
      <c r="R5816" s="84"/>
      <c r="S5816" s="31"/>
      <c r="T5816" s="31"/>
      <c r="U5816" s="169"/>
      <c r="V5816" s="150"/>
      <c r="W5816" s="141" t="str" cm="1">
        <f t="array" ref="W5816">IF(SUM(LEN(B5816:V5816))=0,"",IF(OR(OR(ISBLANK(F5816),SUM(LEN(C5816),LEN(D5816))=0),AND(NOT(E5816="Unknown"),ISBLANK(J5816)),AND(NOT(O5816="Unknown"),ISBLANK(R5816))),"Missing Information", INDEX(Table15[Entire Service Line Classification], MATCH(SUMIFS(Table15[Unique ID],Table15[System-Owned Portion],E5816,Table15[If Material Anything Other than "Lead" in Column E,Was Material Ever Previously Lead?],G5816,Table15[Customer-Owned Portion],O5816),Table15[Unique ID],0),0)))</f>
        <v/>
      </c>
      <c r="X5816"/>
    </row>
    <row r="5817" spans="2:24" x14ac:dyDescent="0.25">
      <c r="B5817" s="146"/>
      <c r="C5817" s="31"/>
      <c r="D5817" s="31"/>
      <c r="E5817" s="44"/>
      <c r="F5817" s="43"/>
      <c r="G5817" s="84"/>
      <c r="H5817" s="31"/>
      <c r="I5817" s="205"/>
      <c r="J5817" s="84"/>
      <c r="K5817" s="31"/>
      <c r="L5817" s="31"/>
      <c r="M5817" s="169"/>
      <c r="N5817" s="148"/>
      <c r="O5817" s="106"/>
      <c r="P5817" s="43"/>
      <c r="Q5817" s="205"/>
      <c r="R5817" s="84"/>
      <c r="S5817" s="31"/>
      <c r="T5817" s="31"/>
      <c r="U5817" s="169"/>
      <c r="V5817" s="150"/>
      <c r="W5817" s="141" t="str" cm="1">
        <f t="array" ref="W5817">IF(SUM(LEN(B5817:V5817))=0,"",IF(OR(OR(ISBLANK(F5817),SUM(LEN(C5817),LEN(D5817))=0),AND(NOT(E5817="Unknown"),ISBLANK(J5817)),AND(NOT(O5817="Unknown"),ISBLANK(R5817))),"Missing Information", INDEX(Table15[Entire Service Line Classification], MATCH(SUMIFS(Table15[Unique ID],Table15[System-Owned Portion],E5817,Table15[If Material Anything Other than "Lead" in Column E,Was Material Ever Previously Lead?],G5817,Table15[Customer-Owned Portion],O5817),Table15[Unique ID],0),0)))</f>
        <v/>
      </c>
      <c r="X5817"/>
    </row>
    <row r="5818" spans="2:24" x14ac:dyDescent="0.25">
      <c r="B5818" s="146"/>
      <c r="C5818" s="31"/>
      <c r="D5818" s="31"/>
      <c r="E5818" s="44"/>
      <c r="F5818" s="43"/>
      <c r="G5818" s="84"/>
      <c r="H5818" s="31"/>
      <c r="I5818" s="205"/>
      <c r="J5818" s="84"/>
      <c r="K5818" s="31"/>
      <c r="L5818" s="31"/>
      <c r="M5818" s="169"/>
      <c r="N5818" s="148"/>
      <c r="O5818" s="106"/>
      <c r="P5818" s="43"/>
      <c r="Q5818" s="205"/>
      <c r="R5818" s="84"/>
      <c r="S5818" s="31"/>
      <c r="T5818" s="31"/>
      <c r="U5818" s="169"/>
      <c r="V5818" s="150"/>
      <c r="W5818" s="141" t="str" cm="1">
        <f t="array" ref="W5818">IF(SUM(LEN(B5818:V5818))=0,"",IF(OR(OR(ISBLANK(F5818),SUM(LEN(C5818),LEN(D5818))=0),AND(NOT(E5818="Unknown"),ISBLANK(J5818)),AND(NOT(O5818="Unknown"),ISBLANK(R5818))),"Missing Information", INDEX(Table15[Entire Service Line Classification], MATCH(SUMIFS(Table15[Unique ID],Table15[System-Owned Portion],E5818,Table15[If Material Anything Other than "Lead" in Column E,Was Material Ever Previously Lead?],G5818,Table15[Customer-Owned Portion],O5818),Table15[Unique ID],0),0)))</f>
        <v/>
      </c>
      <c r="X5818"/>
    </row>
    <row r="5819" spans="2:24" x14ac:dyDescent="0.25">
      <c r="B5819" s="146"/>
      <c r="C5819" s="31"/>
      <c r="D5819" s="31"/>
      <c r="E5819" s="44"/>
      <c r="F5819" s="43"/>
      <c r="G5819" s="84"/>
      <c r="H5819" s="31"/>
      <c r="I5819" s="205"/>
      <c r="J5819" s="84"/>
      <c r="K5819" s="31"/>
      <c r="L5819" s="31"/>
      <c r="M5819" s="169"/>
      <c r="N5819" s="148"/>
      <c r="O5819" s="106"/>
      <c r="P5819" s="43"/>
      <c r="Q5819" s="205"/>
      <c r="R5819" s="84"/>
      <c r="S5819" s="31"/>
      <c r="T5819" s="31"/>
      <c r="U5819" s="169"/>
      <c r="V5819" s="150"/>
      <c r="W5819" s="141" t="str" cm="1">
        <f t="array" ref="W5819">IF(SUM(LEN(B5819:V5819))=0,"",IF(OR(OR(ISBLANK(F5819),SUM(LEN(C5819),LEN(D5819))=0),AND(NOT(E5819="Unknown"),ISBLANK(J5819)),AND(NOT(O5819="Unknown"),ISBLANK(R5819))),"Missing Information", INDEX(Table15[Entire Service Line Classification], MATCH(SUMIFS(Table15[Unique ID],Table15[System-Owned Portion],E5819,Table15[If Material Anything Other than "Lead" in Column E,Was Material Ever Previously Lead?],G5819,Table15[Customer-Owned Portion],O5819),Table15[Unique ID],0),0)))</f>
        <v/>
      </c>
      <c r="X5819"/>
    </row>
    <row r="5820" spans="2:24" x14ac:dyDescent="0.25">
      <c r="B5820" s="146"/>
      <c r="C5820" s="31"/>
      <c r="D5820" s="31"/>
      <c r="E5820" s="44"/>
      <c r="F5820" s="43"/>
      <c r="G5820" s="84"/>
      <c r="H5820" s="31"/>
      <c r="I5820" s="205"/>
      <c r="J5820" s="84"/>
      <c r="K5820" s="31"/>
      <c r="L5820" s="31"/>
      <c r="M5820" s="169"/>
      <c r="N5820" s="148"/>
      <c r="O5820" s="106"/>
      <c r="P5820" s="43"/>
      <c r="Q5820" s="205"/>
      <c r="R5820" s="84"/>
      <c r="S5820" s="31"/>
      <c r="T5820" s="31"/>
      <c r="U5820" s="169"/>
      <c r="V5820" s="150"/>
      <c r="W5820" s="141" t="str" cm="1">
        <f t="array" ref="W5820">IF(SUM(LEN(B5820:V5820))=0,"",IF(OR(OR(ISBLANK(F5820),SUM(LEN(C5820),LEN(D5820))=0),AND(NOT(E5820="Unknown"),ISBLANK(J5820)),AND(NOT(O5820="Unknown"),ISBLANK(R5820))),"Missing Information", INDEX(Table15[Entire Service Line Classification], MATCH(SUMIFS(Table15[Unique ID],Table15[System-Owned Portion],E5820,Table15[If Material Anything Other than "Lead" in Column E,Was Material Ever Previously Lead?],G5820,Table15[Customer-Owned Portion],O5820),Table15[Unique ID],0),0)))</f>
        <v/>
      </c>
      <c r="X5820"/>
    </row>
    <row r="5821" spans="2:24" x14ac:dyDescent="0.25">
      <c r="B5821" s="146"/>
      <c r="C5821" s="31"/>
      <c r="D5821" s="31"/>
      <c r="E5821" s="44"/>
      <c r="F5821" s="43"/>
      <c r="G5821" s="84"/>
      <c r="H5821" s="31"/>
      <c r="I5821" s="205"/>
      <c r="J5821" s="84"/>
      <c r="K5821" s="31"/>
      <c r="L5821" s="31"/>
      <c r="M5821" s="169"/>
      <c r="N5821" s="148"/>
      <c r="O5821" s="106"/>
      <c r="P5821" s="43"/>
      <c r="Q5821" s="205"/>
      <c r="R5821" s="84"/>
      <c r="S5821" s="31"/>
      <c r="T5821" s="31"/>
      <c r="U5821" s="169"/>
      <c r="V5821" s="150"/>
      <c r="W5821" s="141" t="str" cm="1">
        <f t="array" ref="W5821">IF(SUM(LEN(B5821:V5821))=0,"",IF(OR(OR(ISBLANK(F5821),SUM(LEN(C5821),LEN(D5821))=0),AND(NOT(E5821="Unknown"),ISBLANK(J5821)),AND(NOT(O5821="Unknown"),ISBLANK(R5821))),"Missing Information", INDEX(Table15[Entire Service Line Classification], MATCH(SUMIFS(Table15[Unique ID],Table15[System-Owned Portion],E5821,Table15[If Material Anything Other than "Lead" in Column E,Was Material Ever Previously Lead?],G5821,Table15[Customer-Owned Portion],O5821),Table15[Unique ID],0),0)))</f>
        <v/>
      </c>
      <c r="X5821"/>
    </row>
    <row r="5822" spans="2:24" x14ac:dyDescent="0.25">
      <c r="B5822" s="146"/>
      <c r="C5822" s="31"/>
      <c r="D5822" s="31"/>
      <c r="E5822" s="44"/>
      <c r="F5822" s="43"/>
      <c r="G5822" s="84"/>
      <c r="H5822" s="31"/>
      <c r="I5822" s="205"/>
      <c r="J5822" s="84"/>
      <c r="K5822" s="31"/>
      <c r="L5822" s="31"/>
      <c r="M5822" s="169"/>
      <c r="N5822" s="148"/>
      <c r="O5822" s="106"/>
      <c r="P5822" s="43"/>
      <c r="Q5822" s="205"/>
      <c r="R5822" s="84"/>
      <c r="S5822" s="31"/>
      <c r="T5822" s="31"/>
      <c r="U5822" s="169"/>
      <c r="V5822" s="150"/>
      <c r="W5822" s="141" t="str" cm="1">
        <f t="array" ref="W5822">IF(SUM(LEN(B5822:V5822))=0,"",IF(OR(OR(ISBLANK(F5822),SUM(LEN(C5822),LEN(D5822))=0),AND(NOT(E5822="Unknown"),ISBLANK(J5822)),AND(NOT(O5822="Unknown"),ISBLANK(R5822))),"Missing Information", INDEX(Table15[Entire Service Line Classification], MATCH(SUMIFS(Table15[Unique ID],Table15[System-Owned Portion],E5822,Table15[If Material Anything Other than "Lead" in Column E,Was Material Ever Previously Lead?],G5822,Table15[Customer-Owned Portion],O5822),Table15[Unique ID],0),0)))</f>
        <v/>
      </c>
      <c r="X5822"/>
    </row>
    <row r="5823" spans="2:24" x14ac:dyDescent="0.25">
      <c r="B5823" s="146"/>
      <c r="C5823" s="31"/>
      <c r="D5823" s="31"/>
      <c r="E5823" s="44"/>
      <c r="F5823" s="43"/>
      <c r="G5823" s="84"/>
      <c r="H5823" s="31"/>
      <c r="I5823" s="205"/>
      <c r="J5823" s="84"/>
      <c r="K5823" s="31"/>
      <c r="L5823" s="31"/>
      <c r="M5823" s="169"/>
      <c r="N5823" s="148"/>
      <c r="O5823" s="106"/>
      <c r="P5823" s="43"/>
      <c r="Q5823" s="205"/>
      <c r="R5823" s="84"/>
      <c r="S5823" s="31"/>
      <c r="T5823" s="31"/>
      <c r="U5823" s="169"/>
      <c r="V5823" s="150"/>
      <c r="W5823" s="141" t="str" cm="1">
        <f t="array" ref="W5823">IF(SUM(LEN(B5823:V5823))=0,"",IF(OR(OR(ISBLANK(F5823),SUM(LEN(C5823),LEN(D5823))=0),AND(NOT(E5823="Unknown"),ISBLANK(J5823)),AND(NOT(O5823="Unknown"),ISBLANK(R5823))),"Missing Information", INDEX(Table15[Entire Service Line Classification], MATCH(SUMIFS(Table15[Unique ID],Table15[System-Owned Portion],E5823,Table15[If Material Anything Other than "Lead" in Column E,Was Material Ever Previously Lead?],G5823,Table15[Customer-Owned Portion],O5823),Table15[Unique ID],0),0)))</f>
        <v/>
      </c>
      <c r="X5823"/>
    </row>
    <row r="5824" spans="2:24" x14ac:dyDescent="0.25">
      <c r="B5824" s="146"/>
      <c r="C5824" s="31"/>
      <c r="D5824" s="31"/>
      <c r="E5824" s="44"/>
      <c r="F5824" s="43"/>
      <c r="G5824" s="84"/>
      <c r="H5824" s="31"/>
      <c r="I5824" s="205"/>
      <c r="J5824" s="84"/>
      <c r="K5824" s="31"/>
      <c r="L5824" s="31"/>
      <c r="M5824" s="169"/>
      <c r="N5824" s="148"/>
      <c r="O5824" s="106"/>
      <c r="P5824" s="43"/>
      <c r="Q5824" s="205"/>
      <c r="R5824" s="84"/>
      <c r="S5824" s="31"/>
      <c r="T5824" s="31"/>
      <c r="U5824" s="169"/>
      <c r="V5824" s="150"/>
      <c r="W5824" s="141" t="str" cm="1">
        <f t="array" ref="W5824">IF(SUM(LEN(B5824:V5824))=0,"",IF(OR(OR(ISBLANK(F5824),SUM(LEN(C5824),LEN(D5824))=0),AND(NOT(E5824="Unknown"),ISBLANK(J5824)),AND(NOT(O5824="Unknown"),ISBLANK(R5824))),"Missing Information", INDEX(Table15[Entire Service Line Classification], MATCH(SUMIFS(Table15[Unique ID],Table15[System-Owned Portion],E5824,Table15[If Material Anything Other than "Lead" in Column E,Was Material Ever Previously Lead?],G5824,Table15[Customer-Owned Portion],O5824),Table15[Unique ID],0),0)))</f>
        <v/>
      </c>
      <c r="X5824"/>
    </row>
    <row r="5825" spans="2:24" x14ac:dyDescent="0.25">
      <c r="B5825" s="146"/>
      <c r="C5825" s="31"/>
      <c r="D5825" s="31"/>
      <c r="E5825" s="44"/>
      <c r="F5825" s="43"/>
      <c r="G5825" s="84"/>
      <c r="H5825" s="31"/>
      <c r="I5825" s="205"/>
      <c r="J5825" s="84"/>
      <c r="K5825" s="31"/>
      <c r="L5825" s="31"/>
      <c r="M5825" s="169"/>
      <c r="N5825" s="148"/>
      <c r="O5825" s="106"/>
      <c r="P5825" s="43"/>
      <c r="Q5825" s="205"/>
      <c r="R5825" s="84"/>
      <c r="S5825" s="31"/>
      <c r="T5825" s="31"/>
      <c r="U5825" s="169"/>
      <c r="V5825" s="150"/>
      <c r="W5825" s="141" t="str" cm="1">
        <f t="array" ref="W5825">IF(SUM(LEN(B5825:V5825))=0,"",IF(OR(OR(ISBLANK(F5825),SUM(LEN(C5825),LEN(D5825))=0),AND(NOT(E5825="Unknown"),ISBLANK(J5825)),AND(NOT(O5825="Unknown"),ISBLANK(R5825))),"Missing Information", INDEX(Table15[Entire Service Line Classification], MATCH(SUMIFS(Table15[Unique ID],Table15[System-Owned Portion],E5825,Table15[If Material Anything Other than "Lead" in Column E,Was Material Ever Previously Lead?],G5825,Table15[Customer-Owned Portion],O5825),Table15[Unique ID],0),0)))</f>
        <v/>
      </c>
      <c r="X5825"/>
    </row>
    <row r="5826" spans="2:24" x14ac:dyDescent="0.25">
      <c r="B5826" s="146"/>
      <c r="C5826" s="31"/>
      <c r="D5826" s="31"/>
      <c r="E5826" s="44"/>
      <c r="F5826" s="43"/>
      <c r="G5826" s="84"/>
      <c r="H5826" s="31"/>
      <c r="I5826" s="205"/>
      <c r="J5826" s="84"/>
      <c r="K5826" s="31"/>
      <c r="L5826" s="31"/>
      <c r="M5826" s="169"/>
      <c r="N5826" s="148"/>
      <c r="O5826" s="106"/>
      <c r="P5826" s="43"/>
      <c r="Q5826" s="205"/>
      <c r="R5826" s="84"/>
      <c r="S5826" s="31"/>
      <c r="T5826" s="31"/>
      <c r="U5826" s="169"/>
      <c r="V5826" s="150"/>
      <c r="W5826" s="141" t="str" cm="1">
        <f t="array" ref="W5826">IF(SUM(LEN(B5826:V5826))=0,"",IF(OR(OR(ISBLANK(F5826),SUM(LEN(C5826),LEN(D5826))=0),AND(NOT(E5826="Unknown"),ISBLANK(J5826)),AND(NOT(O5826="Unknown"),ISBLANK(R5826))),"Missing Information", INDEX(Table15[Entire Service Line Classification], MATCH(SUMIFS(Table15[Unique ID],Table15[System-Owned Portion],E5826,Table15[If Material Anything Other than "Lead" in Column E,Was Material Ever Previously Lead?],G5826,Table15[Customer-Owned Portion],O5826),Table15[Unique ID],0),0)))</f>
        <v/>
      </c>
      <c r="X5826"/>
    </row>
    <row r="5827" spans="2:24" x14ac:dyDescent="0.25">
      <c r="B5827" s="146"/>
      <c r="C5827" s="31"/>
      <c r="D5827" s="31"/>
      <c r="E5827" s="44"/>
      <c r="F5827" s="43"/>
      <c r="G5827" s="84"/>
      <c r="H5827" s="31"/>
      <c r="I5827" s="205"/>
      <c r="J5827" s="84"/>
      <c r="K5827" s="31"/>
      <c r="L5827" s="31"/>
      <c r="M5827" s="169"/>
      <c r="N5827" s="148"/>
      <c r="O5827" s="106"/>
      <c r="P5827" s="43"/>
      <c r="Q5827" s="205"/>
      <c r="R5827" s="84"/>
      <c r="S5827" s="31"/>
      <c r="T5827" s="31"/>
      <c r="U5827" s="169"/>
      <c r="V5827" s="150"/>
      <c r="W5827" s="141" t="str" cm="1">
        <f t="array" ref="W5827">IF(SUM(LEN(B5827:V5827))=0,"",IF(OR(OR(ISBLANK(F5827),SUM(LEN(C5827),LEN(D5827))=0),AND(NOT(E5827="Unknown"),ISBLANK(J5827)),AND(NOT(O5827="Unknown"),ISBLANK(R5827))),"Missing Information", INDEX(Table15[Entire Service Line Classification], MATCH(SUMIFS(Table15[Unique ID],Table15[System-Owned Portion],E5827,Table15[If Material Anything Other than "Lead" in Column E,Was Material Ever Previously Lead?],G5827,Table15[Customer-Owned Portion],O5827),Table15[Unique ID],0),0)))</f>
        <v/>
      </c>
      <c r="X5827"/>
    </row>
    <row r="5828" spans="2:24" x14ac:dyDescent="0.25">
      <c r="B5828" s="146"/>
      <c r="C5828" s="31"/>
      <c r="D5828" s="31"/>
      <c r="E5828" s="44"/>
      <c r="F5828" s="43"/>
      <c r="G5828" s="84"/>
      <c r="H5828" s="31"/>
      <c r="I5828" s="205"/>
      <c r="J5828" s="84"/>
      <c r="K5828" s="31"/>
      <c r="L5828" s="31"/>
      <c r="M5828" s="169"/>
      <c r="N5828" s="148"/>
      <c r="O5828" s="106"/>
      <c r="P5828" s="43"/>
      <c r="Q5828" s="205"/>
      <c r="R5828" s="84"/>
      <c r="S5828" s="31"/>
      <c r="T5828" s="31"/>
      <c r="U5828" s="169"/>
      <c r="V5828" s="150"/>
      <c r="W5828" s="141" t="str" cm="1">
        <f t="array" ref="W5828">IF(SUM(LEN(B5828:V5828))=0,"",IF(OR(OR(ISBLANK(F5828),SUM(LEN(C5828),LEN(D5828))=0),AND(NOT(E5828="Unknown"),ISBLANK(J5828)),AND(NOT(O5828="Unknown"),ISBLANK(R5828))),"Missing Information", INDEX(Table15[Entire Service Line Classification], MATCH(SUMIFS(Table15[Unique ID],Table15[System-Owned Portion],E5828,Table15[If Material Anything Other than "Lead" in Column E,Was Material Ever Previously Lead?],G5828,Table15[Customer-Owned Portion],O5828),Table15[Unique ID],0),0)))</f>
        <v/>
      </c>
      <c r="X5828"/>
    </row>
    <row r="5829" spans="2:24" x14ac:dyDescent="0.25">
      <c r="B5829" s="146"/>
      <c r="C5829" s="31"/>
      <c r="D5829" s="31"/>
      <c r="E5829" s="44"/>
      <c r="F5829" s="43"/>
      <c r="G5829" s="84"/>
      <c r="H5829" s="31"/>
      <c r="I5829" s="205"/>
      <c r="J5829" s="84"/>
      <c r="K5829" s="31"/>
      <c r="L5829" s="31"/>
      <c r="M5829" s="169"/>
      <c r="N5829" s="148"/>
      <c r="O5829" s="106"/>
      <c r="P5829" s="43"/>
      <c r="Q5829" s="205"/>
      <c r="R5829" s="84"/>
      <c r="S5829" s="31"/>
      <c r="T5829" s="31"/>
      <c r="U5829" s="169"/>
      <c r="V5829" s="150"/>
      <c r="W5829" s="141" t="str" cm="1">
        <f t="array" ref="W5829">IF(SUM(LEN(B5829:V5829))=0,"",IF(OR(OR(ISBLANK(F5829),SUM(LEN(C5829),LEN(D5829))=0),AND(NOT(E5829="Unknown"),ISBLANK(J5829)),AND(NOT(O5829="Unknown"),ISBLANK(R5829))),"Missing Information", INDEX(Table15[Entire Service Line Classification], MATCH(SUMIFS(Table15[Unique ID],Table15[System-Owned Portion],E5829,Table15[If Material Anything Other than "Lead" in Column E,Was Material Ever Previously Lead?],G5829,Table15[Customer-Owned Portion],O5829),Table15[Unique ID],0),0)))</f>
        <v/>
      </c>
      <c r="X5829"/>
    </row>
    <row r="5830" spans="2:24" x14ac:dyDescent="0.25">
      <c r="B5830" s="146"/>
      <c r="C5830" s="31"/>
      <c r="D5830" s="31"/>
      <c r="E5830" s="44"/>
      <c r="F5830" s="43"/>
      <c r="G5830" s="84"/>
      <c r="H5830" s="31"/>
      <c r="I5830" s="205"/>
      <c r="J5830" s="84"/>
      <c r="K5830" s="31"/>
      <c r="L5830" s="31"/>
      <c r="M5830" s="169"/>
      <c r="N5830" s="148"/>
      <c r="O5830" s="106"/>
      <c r="P5830" s="43"/>
      <c r="Q5830" s="205"/>
      <c r="R5830" s="84"/>
      <c r="S5830" s="31"/>
      <c r="T5830" s="31"/>
      <c r="U5830" s="169"/>
      <c r="V5830" s="150"/>
      <c r="W5830" s="141" t="str" cm="1">
        <f t="array" ref="W5830">IF(SUM(LEN(B5830:V5830))=0,"",IF(OR(OR(ISBLANK(F5830),SUM(LEN(C5830),LEN(D5830))=0),AND(NOT(E5830="Unknown"),ISBLANK(J5830)),AND(NOT(O5830="Unknown"),ISBLANK(R5830))),"Missing Information", INDEX(Table15[Entire Service Line Classification], MATCH(SUMIFS(Table15[Unique ID],Table15[System-Owned Portion],E5830,Table15[If Material Anything Other than "Lead" in Column E,Was Material Ever Previously Lead?],G5830,Table15[Customer-Owned Portion],O5830),Table15[Unique ID],0),0)))</f>
        <v/>
      </c>
      <c r="X5830"/>
    </row>
    <row r="5831" spans="2:24" x14ac:dyDescent="0.25">
      <c r="B5831" s="146"/>
      <c r="C5831" s="31"/>
      <c r="D5831" s="31"/>
      <c r="E5831" s="44"/>
      <c r="F5831" s="43"/>
      <c r="G5831" s="84"/>
      <c r="H5831" s="31"/>
      <c r="I5831" s="205"/>
      <c r="J5831" s="84"/>
      <c r="K5831" s="31"/>
      <c r="L5831" s="31"/>
      <c r="M5831" s="169"/>
      <c r="N5831" s="148"/>
      <c r="O5831" s="106"/>
      <c r="P5831" s="43"/>
      <c r="Q5831" s="205"/>
      <c r="R5831" s="84"/>
      <c r="S5831" s="31"/>
      <c r="T5831" s="31"/>
      <c r="U5831" s="169"/>
      <c r="V5831" s="150"/>
      <c r="W5831" s="141" t="str" cm="1">
        <f t="array" ref="W5831">IF(SUM(LEN(B5831:V5831))=0,"",IF(OR(OR(ISBLANK(F5831),SUM(LEN(C5831),LEN(D5831))=0),AND(NOT(E5831="Unknown"),ISBLANK(J5831)),AND(NOT(O5831="Unknown"),ISBLANK(R5831))),"Missing Information", INDEX(Table15[Entire Service Line Classification], MATCH(SUMIFS(Table15[Unique ID],Table15[System-Owned Portion],E5831,Table15[If Material Anything Other than "Lead" in Column E,Was Material Ever Previously Lead?],G5831,Table15[Customer-Owned Portion],O5831),Table15[Unique ID],0),0)))</f>
        <v/>
      </c>
      <c r="X5831"/>
    </row>
    <row r="5832" spans="2:24" x14ac:dyDescent="0.25">
      <c r="B5832" s="146"/>
      <c r="C5832" s="31"/>
      <c r="D5832" s="31"/>
      <c r="E5832" s="44"/>
      <c r="F5832" s="43"/>
      <c r="G5832" s="84"/>
      <c r="H5832" s="31"/>
      <c r="I5832" s="205"/>
      <c r="J5832" s="84"/>
      <c r="K5832" s="31"/>
      <c r="L5832" s="31"/>
      <c r="M5832" s="169"/>
      <c r="N5832" s="148"/>
      <c r="O5832" s="106"/>
      <c r="P5832" s="43"/>
      <c r="Q5832" s="205"/>
      <c r="R5832" s="84"/>
      <c r="S5832" s="31"/>
      <c r="T5832" s="31"/>
      <c r="U5832" s="169"/>
      <c r="V5832" s="150"/>
      <c r="W5832" s="141" t="str" cm="1">
        <f t="array" ref="W5832">IF(SUM(LEN(B5832:V5832))=0,"",IF(OR(OR(ISBLANK(F5832),SUM(LEN(C5832),LEN(D5832))=0),AND(NOT(E5832="Unknown"),ISBLANK(J5832)),AND(NOT(O5832="Unknown"),ISBLANK(R5832))),"Missing Information", INDEX(Table15[Entire Service Line Classification], MATCH(SUMIFS(Table15[Unique ID],Table15[System-Owned Portion],E5832,Table15[If Material Anything Other than "Lead" in Column E,Was Material Ever Previously Lead?],G5832,Table15[Customer-Owned Portion],O5832),Table15[Unique ID],0),0)))</f>
        <v/>
      </c>
      <c r="X5832"/>
    </row>
    <row r="5833" spans="2:24" x14ac:dyDescent="0.25">
      <c r="B5833" s="146"/>
      <c r="C5833" s="31"/>
      <c r="D5833" s="31"/>
      <c r="E5833" s="44"/>
      <c r="F5833" s="43"/>
      <c r="G5833" s="84"/>
      <c r="H5833" s="31"/>
      <c r="I5833" s="205"/>
      <c r="J5833" s="84"/>
      <c r="K5833" s="31"/>
      <c r="L5833" s="31"/>
      <c r="M5833" s="169"/>
      <c r="N5833" s="148"/>
      <c r="O5833" s="106"/>
      <c r="P5833" s="43"/>
      <c r="Q5833" s="205"/>
      <c r="R5833" s="84"/>
      <c r="S5833" s="31"/>
      <c r="T5833" s="31"/>
      <c r="U5833" s="169"/>
      <c r="V5833" s="150"/>
      <c r="W5833" s="141" t="str" cm="1">
        <f t="array" ref="W5833">IF(SUM(LEN(B5833:V5833))=0,"",IF(OR(OR(ISBLANK(F5833),SUM(LEN(C5833),LEN(D5833))=0),AND(NOT(E5833="Unknown"),ISBLANK(J5833)),AND(NOT(O5833="Unknown"),ISBLANK(R5833))),"Missing Information", INDEX(Table15[Entire Service Line Classification], MATCH(SUMIFS(Table15[Unique ID],Table15[System-Owned Portion],E5833,Table15[If Material Anything Other than "Lead" in Column E,Was Material Ever Previously Lead?],G5833,Table15[Customer-Owned Portion],O5833),Table15[Unique ID],0),0)))</f>
        <v/>
      </c>
      <c r="X5833"/>
    </row>
    <row r="5834" spans="2:24" x14ac:dyDescent="0.25">
      <c r="B5834" s="146"/>
      <c r="C5834" s="31"/>
      <c r="D5834" s="31"/>
      <c r="E5834" s="44"/>
      <c r="F5834" s="43"/>
      <c r="G5834" s="84"/>
      <c r="H5834" s="31"/>
      <c r="I5834" s="205"/>
      <c r="J5834" s="84"/>
      <c r="K5834" s="31"/>
      <c r="L5834" s="31"/>
      <c r="M5834" s="169"/>
      <c r="N5834" s="148"/>
      <c r="O5834" s="106"/>
      <c r="P5834" s="43"/>
      <c r="Q5834" s="205"/>
      <c r="R5834" s="84"/>
      <c r="S5834" s="31"/>
      <c r="T5834" s="31"/>
      <c r="U5834" s="169"/>
      <c r="V5834" s="150"/>
      <c r="W5834" s="141" t="str" cm="1">
        <f t="array" ref="W5834">IF(SUM(LEN(B5834:V5834))=0,"",IF(OR(OR(ISBLANK(F5834),SUM(LEN(C5834),LEN(D5834))=0),AND(NOT(E5834="Unknown"),ISBLANK(J5834)),AND(NOT(O5834="Unknown"),ISBLANK(R5834))),"Missing Information", INDEX(Table15[Entire Service Line Classification], MATCH(SUMIFS(Table15[Unique ID],Table15[System-Owned Portion],E5834,Table15[If Material Anything Other than "Lead" in Column E,Was Material Ever Previously Lead?],G5834,Table15[Customer-Owned Portion],O5834),Table15[Unique ID],0),0)))</f>
        <v/>
      </c>
      <c r="X5834"/>
    </row>
    <row r="5835" spans="2:24" x14ac:dyDescent="0.25">
      <c r="B5835" s="146"/>
      <c r="C5835" s="31"/>
      <c r="D5835" s="31"/>
      <c r="E5835" s="44"/>
      <c r="F5835" s="43"/>
      <c r="G5835" s="84"/>
      <c r="H5835" s="31"/>
      <c r="I5835" s="205"/>
      <c r="J5835" s="84"/>
      <c r="K5835" s="31"/>
      <c r="L5835" s="31"/>
      <c r="M5835" s="169"/>
      <c r="N5835" s="148"/>
      <c r="O5835" s="106"/>
      <c r="P5835" s="43"/>
      <c r="Q5835" s="205"/>
      <c r="R5835" s="84"/>
      <c r="S5835" s="31"/>
      <c r="T5835" s="31"/>
      <c r="U5835" s="169"/>
      <c r="V5835" s="150"/>
      <c r="W5835" s="141" t="str" cm="1">
        <f t="array" ref="W5835">IF(SUM(LEN(B5835:V5835))=0,"",IF(OR(OR(ISBLANK(F5835),SUM(LEN(C5835),LEN(D5835))=0),AND(NOT(E5835="Unknown"),ISBLANK(J5835)),AND(NOT(O5835="Unknown"),ISBLANK(R5835))),"Missing Information", INDEX(Table15[Entire Service Line Classification], MATCH(SUMIFS(Table15[Unique ID],Table15[System-Owned Portion],E5835,Table15[If Material Anything Other than "Lead" in Column E,Was Material Ever Previously Lead?],G5835,Table15[Customer-Owned Portion],O5835),Table15[Unique ID],0),0)))</f>
        <v/>
      </c>
      <c r="X5835"/>
    </row>
    <row r="5836" spans="2:24" x14ac:dyDescent="0.25">
      <c r="B5836" s="146"/>
      <c r="C5836" s="31"/>
      <c r="D5836" s="31"/>
      <c r="E5836" s="44"/>
      <c r="F5836" s="43"/>
      <c r="G5836" s="84"/>
      <c r="H5836" s="31"/>
      <c r="I5836" s="205"/>
      <c r="J5836" s="84"/>
      <c r="K5836" s="31"/>
      <c r="L5836" s="31"/>
      <c r="M5836" s="169"/>
      <c r="N5836" s="148"/>
      <c r="O5836" s="106"/>
      <c r="P5836" s="43"/>
      <c r="Q5836" s="205"/>
      <c r="R5836" s="84"/>
      <c r="S5836" s="31"/>
      <c r="T5836" s="31"/>
      <c r="U5836" s="169"/>
      <c r="V5836" s="150"/>
      <c r="W5836" s="141" t="str" cm="1">
        <f t="array" ref="W5836">IF(SUM(LEN(B5836:V5836))=0,"",IF(OR(OR(ISBLANK(F5836),SUM(LEN(C5836),LEN(D5836))=0),AND(NOT(E5836="Unknown"),ISBLANK(J5836)),AND(NOT(O5836="Unknown"),ISBLANK(R5836))),"Missing Information", INDEX(Table15[Entire Service Line Classification], MATCH(SUMIFS(Table15[Unique ID],Table15[System-Owned Portion],E5836,Table15[If Material Anything Other than "Lead" in Column E,Was Material Ever Previously Lead?],G5836,Table15[Customer-Owned Portion],O5836),Table15[Unique ID],0),0)))</f>
        <v/>
      </c>
      <c r="X5836"/>
    </row>
    <row r="5837" spans="2:24" x14ac:dyDescent="0.25">
      <c r="B5837" s="146"/>
      <c r="C5837" s="31"/>
      <c r="D5837" s="31"/>
      <c r="E5837" s="44"/>
      <c r="F5837" s="43"/>
      <c r="G5837" s="84"/>
      <c r="H5837" s="31"/>
      <c r="I5837" s="205"/>
      <c r="J5837" s="84"/>
      <c r="K5837" s="31"/>
      <c r="L5837" s="31"/>
      <c r="M5837" s="169"/>
      <c r="N5837" s="148"/>
      <c r="O5837" s="106"/>
      <c r="P5837" s="43"/>
      <c r="Q5837" s="205"/>
      <c r="R5837" s="84"/>
      <c r="S5837" s="31"/>
      <c r="T5837" s="31"/>
      <c r="U5837" s="169"/>
      <c r="V5837" s="150"/>
      <c r="W5837" s="141" t="str" cm="1">
        <f t="array" ref="W5837">IF(SUM(LEN(B5837:V5837))=0,"",IF(OR(OR(ISBLANK(F5837),SUM(LEN(C5837),LEN(D5837))=0),AND(NOT(E5837="Unknown"),ISBLANK(J5837)),AND(NOT(O5837="Unknown"),ISBLANK(R5837))),"Missing Information", INDEX(Table15[Entire Service Line Classification], MATCH(SUMIFS(Table15[Unique ID],Table15[System-Owned Portion],E5837,Table15[If Material Anything Other than "Lead" in Column E,Was Material Ever Previously Lead?],G5837,Table15[Customer-Owned Portion],O5837),Table15[Unique ID],0),0)))</f>
        <v/>
      </c>
      <c r="X5837"/>
    </row>
    <row r="5838" spans="2:24" x14ac:dyDescent="0.25">
      <c r="B5838" s="146"/>
      <c r="C5838" s="31"/>
      <c r="D5838" s="31"/>
      <c r="E5838" s="44"/>
      <c r="F5838" s="43"/>
      <c r="G5838" s="84"/>
      <c r="H5838" s="31"/>
      <c r="I5838" s="205"/>
      <c r="J5838" s="84"/>
      <c r="K5838" s="31"/>
      <c r="L5838" s="31"/>
      <c r="M5838" s="169"/>
      <c r="N5838" s="148"/>
      <c r="O5838" s="106"/>
      <c r="P5838" s="43"/>
      <c r="Q5838" s="205"/>
      <c r="R5838" s="84"/>
      <c r="S5838" s="31"/>
      <c r="T5838" s="31"/>
      <c r="U5838" s="169"/>
      <c r="V5838" s="150"/>
      <c r="W5838" s="141" t="str" cm="1">
        <f t="array" ref="W5838">IF(SUM(LEN(B5838:V5838))=0,"",IF(OR(OR(ISBLANK(F5838),SUM(LEN(C5838),LEN(D5838))=0),AND(NOT(E5838="Unknown"),ISBLANK(J5838)),AND(NOT(O5838="Unknown"),ISBLANK(R5838))),"Missing Information", INDEX(Table15[Entire Service Line Classification], MATCH(SUMIFS(Table15[Unique ID],Table15[System-Owned Portion],E5838,Table15[If Material Anything Other than "Lead" in Column E,Was Material Ever Previously Lead?],G5838,Table15[Customer-Owned Portion],O5838),Table15[Unique ID],0),0)))</f>
        <v/>
      </c>
      <c r="X5838"/>
    </row>
    <row r="5839" spans="2:24" x14ac:dyDescent="0.25">
      <c r="B5839" s="146"/>
      <c r="C5839" s="31"/>
      <c r="D5839" s="31"/>
      <c r="E5839" s="44"/>
      <c r="F5839" s="43"/>
      <c r="G5839" s="84"/>
      <c r="H5839" s="31"/>
      <c r="I5839" s="205"/>
      <c r="J5839" s="84"/>
      <c r="K5839" s="31"/>
      <c r="L5839" s="31"/>
      <c r="M5839" s="169"/>
      <c r="N5839" s="148"/>
      <c r="O5839" s="106"/>
      <c r="P5839" s="43"/>
      <c r="Q5839" s="205"/>
      <c r="R5839" s="84"/>
      <c r="S5839" s="31"/>
      <c r="T5839" s="31"/>
      <c r="U5839" s="169"/>
      <c r="V5839" s="150"/>
      <c r="W5839" s="141" t="str" cm="1">
        <f t="array" ref="W5839">IF(SUM(LEN(B5839:V5839))=0,"",IF(OR(OR(ISBLANK(F5839),SUM(LEN(C5839),LEN(D5839))=0),AND(NOT(E5839="Unknown"),ISBLANK(J5839)),AND(NOT(O5839="Unknown"),ISBLANK(R5839))),"Missing Information", INDEX(Table15[Entire Service Line Classification], MATCH(SUMIFS(Table15[Unique ID],Table15[System-Owned Portion],E5839,Table15[If Material Anything Other than "Lead" in Column E,Was Material Ever Previously Lead?],G5839,Table15[Customer-Owned Portion],O5839),Table15[Unique ID],0),0)))</f>
        <v/>
      </c>
      <c r="X5839"/>
    </row>
    <row r="5840" spans="2:24" x14ac:dyDescent="0.25">
      <c r="B5840" s="146"/>
      <c r="C5840" s="31"/>
      <c r="D5840" s="31"/>
      <c r="E5840" s="44"/>
      <c r="F5840" s="43"/>
      <c r="G5840" s="84"/>
      <c r="H5840" s="31"/>
      <c r="I5840" s="205"/>
      <c r="J5840" s="84"/>
      <c r="K5840" s="31"/>
      <c r="L5840" s="31"/>
      <c r="M5840" s="169"/>
      <c r="N5840" s="148"/>
      <c r="O5840" s="106"/>
      <c r="P5840" s="43"/>
      <c r="Q5840" s="205"/>
      <c r="R5840" s="84"/>
      <c r="S5840" s="31"/>
      <c r="T5840" s="31"/>
      <c r="U5840" s="169"/>
      <c r="V5840" s="150"/>
      <c r="W5840" s="141" t="str" cm="1">
        <f t="array" ref="W5840">IF(SUM(LEN(B5840:V5840))=0,"",IF(OR(OR(ISBLANK(F5840),SUM(LEN(C5840),LEN(D5840))=0),AND(NOT(E5840="Unknown"),ISBLANK(J5840)),AND(NOT(O5840="Unknown"),ISBLANK(R5840))),"Missing Information", INDEX(Table15[Entire Service Line Classification], MATCH(SUMIFS(Table15[Unique ID],Table15[System-Owned Portion],E5840,Table15[If Material Anything Other than "Lead" in Column E,Was Material Ever Previously Lead?],G5840,Table15[Customer-Owned Portion],O5840),Table15[Unique ID],0),0)))</f>
        <v/>
      </c>
      <c r="X5840"/>
    </row>
    <row r="5841" spans="2:24" x14ac:dyDescent="0.25">
      <c r="B5841" s="146"/>
      <c r="C5841" s="31"/>
      <c r="D5841" s="31"/>
      <c r="E5841" s="44"/>
      <c r="F5841" s="43"/>
      <c r="G5841" s="84"/>
      <c r="H5841" s="31"/>
      <c r="I5841" s="205"/>
      <c r="J5841" s="84"/>
      <c r="K5841" s="31"/>
      <c r="L5841" s="31"/>
      <c r="M5841" s="169"/>
      <c r="N5841" s="148"/>
      <c r="O5841" s="106"/>
      <c r="P5841" s="43"/>
      <c r="Q5841" s="205"/>
      <c r="R5841" s="84"/>
      <c r="S5841" s="31"/>
      <c r="T5841" s="31"/>
      <c r="U5841" s="169"/>
      <c r="V5841" s="150"/>
      <c r="W5841" s="141" t="str" cm="1">
        <f t="array" ref="W5841">IF(SUM(LEN(B5841:V5841))=0,"",IF(OR(OR(ISBLANK(F5841),SUM(LEN(C5841),LEN(D5841))=0),AND(NOT(E5841="Unknown"),ISBLANK(J5841)),AND(NOT(O5841="Unknown"),ISBLANK(R5841))),"Missing Information", INDEX(Table15[Entire Service Line Classification], MATCH(SUMIFS(Table15[Unique ID],Table15[System-Owned Portion],E5841,Table15[If Material Anything Other than "Lead" in Column E,Was Material Ever Previously Lead?],G5841,Table15[Customer-Owned Portion],O5841),Table15[Unique ID],0),0)))</f>
        <v/>
      </c>
      <c r="X5841"/>
    </row>
    <row r="5842" spans="2:24" x14ac:dyDescent="0.25">
      <c r="B5842" s="146"/>
      <c r="C5842" s="31"/>
      <c r="D5842" s="31"/>
      <c r="E5842" s="44"/>
      <c r="F5842" s="43"/>
      <c r="G5842" s="84"/>
      <c r="H5842" s="31"/>
      <c r="I5842" s="205"/>
      <c r="J5842" s="84"/>
      <c r="K5842" s="31"/>
      <c r="L5842" s="31"/>
      <c r="M5842" s="169"/>
      <c r="N5842" s="148"/>
      <c r="O5842" s="106"/>
      <c r="P5842" s="43"/>
      <c r="Q5842" s="205"/>
      <c r="R5842" s="84"/>
      <c r="S5842" s="31"/>
      <c r="T5842" s="31"/>
      <c r="U5842" s="169"/>
      <c r="V5842" s="150"/>
      <c r="W5842" s="141" t="str" cm="1">
        <f t="array" ref="W5842">IF(SUM(LEN(B5842:V5842))=0,"",IF(OR(OR(ISBLANK(F5842),SUM(LEN(C5842),LEN(D5842))=0),AND(NOT(E5842="Unknown"),ISBLANK(J5842)),AND(NOT(O5842="Unknown"),ISBLANK(R5842))),"Missing Information", INDEX(Table15[Entire Service Line Classification], MATCH(SUMIFS(Table15[Unique ID],Table15[System-Owned Portion],E5842,Table15[If Material Anything Other than "Lead" in Column E,Was Material Ever Previously Lead?],G5842,Table15[Customer-Owned Portion],O5842),Table15[Unique ID],0),0)))</f>
        <v/>
      </c>
      <c r="X5842"/>
    </row>
    <row r="5843" spans="2:24" x14ac:dyDescent="0.25">
      <c r="B5843" s="146"/>
      <c r="C5843" s="31"/>
      <c r="D5843" s="31"/>
      <c r="E5843" s="44"/>
      <c r="F5843" s="43"/>
      <c r="G5843" s="84"/>
      <c r="H5843" s="31"/>
      <c r="I5843" s="205"/>
      <c r="J5843" s="84"/>
      <c r="K5843" s="31"/>
      <c r="L5843" s="31"/>
      <c r="M5843" s="169"/>
      <c r="N5843" s="148"/>
      <c r="O5843" s="106"/>
      <c r="P5843" s="43"/>
      <c r="Q5843" s="205"/>
      <c r="R5843" s="84"/>
      <c r="S5843" s="31"/>
      <c r="T5843" s="31"/>
      <c r="U5843" s="169"/>
      <c r="V5843" s="150"/>
      <c r="W5843" s="141" t="str" cm="1">
        <f t="array" ref="W5843">IF(SUM(LEN(B5843:V5843))=0,"",IF(OR(OR(ISBLANK(F5843),SUM(LEN(C5843),LEN(D5843))=0),AND(NOT(E5843="Unknown"),ISBLANK(J5843)),AND(NOT(O5843="Unknown"),ISBLANK(R5843))),"Missing Information", INDEX(Table15[Entire Service Line Classification], MATCH(SUMIFS(Table15[Unique ID],Table15[System-Owned Portion],E5843,Table15[If Material Anything Other than "Lead" in Column E,Was Material Ever Previously Lead?],G5843,Table15[Customer-Owned Portion],O5843),Table15[Unique ID],0),0)))</f>
        <v/>
      </c>
      <c r="X5843"/>
    </row>
    <row r="5844" spans="2:24" x14ac:dyDescent="0.25">
      <c r="B5844" s="146"/>
      <c r="C5844" s="31"/>
      <c r="D5844" s="31"/>
      <c r="E5844" s="44"/>
      <c r="F5844" s="43"/>
      <c r="G5844" s="84"/>
      <c r="H5844" s="31"/>
      <c r="I5844" s="205"/>
      <c r="J5844" s="84"/>
      <c r="K5844" s="31"/>
      <c r="L5844" s="31"/>
      <c r="M5844" s="169"/>
      <c r="N5844" s="148"/>
      <c r="O5844" s="106"/>
      <c r="P5844" s="43"/>
      <c r="Q5844" s="205"/>
      <c r="R5844" s="84"/>
      <c r="S5844" s="31"/>
      <c r="T5844" s="31"/>
      <c r="U5844" s="169"/>
      <c r="V5844" s="150"/>
      <c r="W5844" s="141" t="str" cm="1">
        <f t="array" ref="W5844">IF(SUM(LEN(B5844:V5844))=0,"",IF(OR(OR(ISBLANK(F5844),SUM(LEN(C5844),LEN(D5844))=0),AND(NOT(E5844="Unknown"),ISBLANK(J5844)),AND(NOT(O5844="Unknown"),ISBLANK(R5844))),"Missing Information", INDEX(Table15[Entire Service Line Classification], MATCH(SUMIFS(Table15[Unique ID],Table15[System-Owned Portion],E5844,Table15[If Material Anything Other than "Lead" in Column E,Was Material Ever Previously Lead?],G5844,Table15[Customer-Owned Portion],O5844),Table15[Unique ID],0),0)))</f>
        <v/>
      </c>
      <c r="X5844"/>
    </row>
    <row r="5845" spans="2:24" x14ac:dyDescent="0.25">
      <c r="B5845" s="146"/>
      <c r="C5845" s="31"/>
      <c r="D5845" s="31"/>
      <c r="E5845" s="44"/>
      <c r="F5845" s="43"/>
      <c r="G5845" s="84"/>
      <c r="H5845" s="31"/>
      <c r="I5845" s="205"/>
      <c r="J5845" s="84"/>
      <c r="K5845" s="31"/>
      <c r="L5845" s="31"/>
      <c r="M5845" s="169"/>
      <c r="N5845" s="148"/>
      <c r="O5845" s="106"/>
      <c r="P5845" s="43"/>
      <c r="Q5845" s="205"/>
      <c r="R5845" s="84"/>
      <c r="S5845" s="31"/>
      <c r="T5845" s="31"/>
      <c r="U5845" s="169"/>
      <c r="V5845" s="150"/>
      <c r="W5845" s="141" t="str" cm="1">
        <f t="array" ref="W5845">IF(SUM(LEN(B5845:V5845))=0,"",IF(OR(OR(ISBLANK(F5845),SUM(LEN(C5845),LEN(D5845))=0),AND(NOT(E5845="Unknown"),ISBLANK(J5845)),AND(NOT(O5845="Unknown"),ISBLANK(R5845))),"Missing Information", INDEX(Table15[Entire Service Line Classification], MATCH(SUMIFS(Table15[Unique ID],Table15[System-Owned Portion],E5845,Table15[If Material Anything Other than "Lead" in Column E,Was Material Ever Previously Lead?],G5845,Table15[Customer-Owned Portion],O5845),Table15[Unique ID],0),0)))</f>
        <v/>
      </c>
      <c r="X5845"/>
    </row>
    <row r="5846" spans="2:24" x14ac:dyDescent="0.25">
      <c r="B5846" s="146"/>
      <c r="C5846" s="31"/>
      <c r="D5846" s="31"/>
      <c r="E5846" s="44"/>
      <c r="F5846" s="43"/>
      <c r="G5846" s="84"/>
      <c r="H5846" s="31"/>
      <c r="I5846" s="205"/>
      <c r="J5846" s="84"/>
      <c r="K5846" s="31"/>
      <c r="L5846" s="31"/>
      <c r="M5846" s="169"/>
      <c r="N5846" s="148"/>
      <c r="O5846" s="106"/>
      <c r="P5846" s="43"/>
      <c r="Q5846" s="205"/>
      <c r="R5846" s="84"/>
      <c r="S5846" s="31"/>
      <c r="T5846" s="31"/>
      <c r="U5846" s="169"/>
      <c r="V5846" s="150"/>
      <c r="W5846" s="141" t="str" cm="1">
        <f t="array" ref="W5846">IF(SUM(LEN(B5846:V5846))=0,"",IF(OR(OR(ISBLANK(F5846),SUM(LEN(C5846),LEN(D5846))=0),AND(NOT(E5846="Unknown"),ISBLANK(J5846)),AND(NOT(O5846="Unknown"),ISBLANK(R5846))),"Missing Information", INDEX(Table15[Entire Service Line Classification], MATCH(SUMIFS(Table15[Unique ID],Table15[System-Owned Portion],E5846,Table15[If Material Anything Other than "Lead" in Column E,Was Material Ever Previously Lead?],G5846,Table15[Customer-Owned Portion],O5846),Table15[Unique ID],0),0)))</f>
        <v/>
      </c>
      <c r="X5846"/>
    </row>
    <row r="5847" spans="2:24" x14ac:dyDescent="0.25">
      <c r="B5847" s="146"/>
      <c r="C5847" s="31"/>
      <c r="D5847" s="31"/>
      <c r="E5847" s="44"/>
      <c r="F5847" s="43"/>
      <c r="G5847" s="84"/>
      <c r="H5847" s="31"/>
      <c r="I5847" s="205"/>
      <c r="J5847" s="84"/>
      <c r="K5847" s="31"/>
      <c r="L5847" s="31"/>
      <c r="M5847" s="169"/>
      <c r="N5847" s="148"/>
      <c r="O5847" s="106"/>
      <c r="P5847" s="43"/>
      <c r="Q5847" s="205"/>
      <c r="R5847" s="84"/>
      <c r="S5847" s="31"/>
      <c r="T5847" s="31"/>
      <c r="U5847" s="169"/>
      <c r="V5847" s="150"/>
      <c r="W5847" s="141" t="str" cm="1">
        <f t="array" ref="W5847">IF(SUM(LEN(B5847:V5847))=0,"",IF(OR(OR(ISBLANK(F5847),SUM(LEN(C5847),LEN(D5847))=0),AND(NOT(E5847="Unknown"),ISBLANK(J5847)),AND(NOT(O5847="Unknown"),ISBLANK(R5847))),"Missing Information", INDEX(Table15[Entire Service Line Classification], MATCH(SUMIFS(Table15[Unique ID],Table15[System-Owned Portion],E5847,Table15[If Material Anything Other than "Lead" in Column E,Was Material Ever Previously Lead?],G5847,Table15[Customer-Owned Portion],O5847),Table15[Unique ID],0),0)))</f>
        <v/>
      </c>
      <c r="X5847"/>
    </row>
    <row r="5848" spans="2:24" x14ac:dyDescent="0.25">
      <c r="B5848" s="146"/>
      <c r="C5848" s="31"/>
      <c r="D5848" s="31"/>
      <c r="E5848" s="44"/>
      <c r="F5848" s="43"/>
      <c r="G5848" s="84"/>
      <c r="H5848" s="31"/>
      <c r="I5848" s="205"/>
      <c r="J5848" s="84"/>
      <c r="K5848" s="31"/>
      <c r="L5848" s="31"/>
      <c r="M5848" s="169"/>
      <c r="N5848" s="148"/>
      <c r="O5848" s="106"/>
      <c r="P5848" s="43"/>
      <c r="Q5848" s="205"/>
      <c r="R5848" s="84"/>
      <c r="S5848" s="31"/>
      <c r="T5848" s="31"/>
      <c r="U5848" s="169"/>
      <c r="V5848" s="150"/>
      <c r="W5848" s="141" t="str" cm="1">
        <f t="array" ref="W5848">IF(SUM(LEN(B5848:V5848))=0,"",IF(OR(OR(ISBLANK(F5848),SUM(LEN(C5848),LEN(D5848))=0),AND(NOT(E5848="Unknown"),ISBLANK(J5848)),AND(NOT(O5848="Unknown"),ISBLANK(R5848))),"Missing Information", INDEX(Table15[Entire Service Line Classification], MATCH(SUMIFS(Table15[Unique ID],Table15[System-Owned Portion],E5848,Table15[If Material Anything Other than "Lead" in Column E,Was Material Ever Previously Lead?],G5848,Table15[Customer-Owned Portion],O5848),Table15[Unique ID],0),0)))</f>
        <v/>
      </c>
      <c r="X5848"/>
    </row>
    <row r="5849" spans="2:24" x14ac:dyDescent="0.25">
      <c r="B5849" s="146"/>
      <c r="C5849" s="31"/>
      <c r="D5849" s="31"/>
      <c r="E5849" s="44"/>
      <c r="F5849" s="43"/>
      <c r="G5849" s="84"/>
      <c r="H5849" s="31"/>
      <c r="I5849" s="205"/>
      <c r="J5849" s="84"/>
      <c r="K5849" s="31"/>
      <c r="L5849" s="31"/>
      <c r="M5849" s="169"/>
      <c r="N5849" s="148"/>
      <c r="O5849" s="106"/>
      <c r="P5849" s="43"/>
      <c r="Q5849" s="205"/>
      <c r="R5849" s="84"/>
      <c r="S5849" s="31"/>
      <c r="T5849" s="31"/>
      <c r="U5849" s="169"/>
      <c r="V5849" s="150"/>
      <c r="W5849" s="141" t="str" cm="1">
        <f t="array" ref="W5849">IF(SUM(LEN(B5849:V5849))=0,"",IF(OR(OR(ISBLANK(F5849),SUM(LEN(C5849),LEN(D5849))=0),AND(NOT(E5849="Unknown"),ISBLANK(J5849)),AND(NOT(O5849="Unknown"),ISBLANK(R5849))),"Missing Information", INDEX(Table15[Entire Service Line Classification], MATCH(SUMIFS(Table15[Unique ID],Table15[System-Owned Portion],E5849,Table15[If Material Anything Other than "Lead" in Column E,Was Material Ever Previously Lead?],G5849,Table15[Customer-Owned Portion],O5849),Table15[Unique ID],0),0)))</f>
        <v/>
      </c>
      <c r="X5849"/>
    </row>
    <row r="5850" spans="2:24" x14ac:dyDescent="0.25">
      <c r="B5850" s="146"/>
      <c r="C5850" s="31"/>
      <c r="D5850" s="31"/>
      <c r="E5850" s="44"/>
      <c r="F5850" s="43"/>
      <c r="G5850" s="84"/>
      <c r="H5850" s="31"/>
      <c r="I5850" s="205"/>
      <c r="J5850" s="84"/>
      <c r="K5850" s="31"/>
      <c r="L5850" s="31"/>
      <c r="M5850" s="169"/>
      <c r="N5850" s="148"/>
      <c r="O5850" s="106"/>
      <c r="P5850" s="43"/>
      <c r="Q5850" s="205"/>
      <c r="R5850" s="84"/>
      <c r="S5850" s="31"/>
      <c r="T5850" s="31"/>
      <c r="U5850" s="169"/>
      <c r="V5850" s="150"/>
      <c r="W5850" s="141" t="str" cm="1">
        <f t="array" ref="W5850">IF(SUM(LEN(B5850:V5850))=0,"",IF(OR(OR(ISBLANK(F5850),SUM(LEN(C5850),LEN(D5850))=0),AND(NOT(E5850="Unknown"),ISBLANK(J5850)),AND(NOT(O5850="Unknown"),ISBLANK(R5850))),"Missing Information", INDEX(Table15[Entire Service Line Classification], MATCH(SUMIFS(Table15[Unique ID],Table15[System-Owned Portion],E5850,Table15[If Material Anything Other than "Lead" in Column E,Was Material Ever Previously Lead?],G5850,Table15[Customer-Owned Portion],O5850),Table15[Unique ID],0),0)))</f>
        <v/>
      </c>
      <c r="X5850"/>
    </row>
    <row r="5851" spans="2:24" x14ac:dyDescent="0.25">
      <c r="B5851" s="146"/>
      <c r="C5851" s="31"/>
      <c r="D5851" s="31"/>
      <c r="E5851" s="44"/>
      <c r="F5851" s="43"/>
      <c r="G5851" s="84"/>
      <c r="H5851" s="31"/>
      <c r="I5851" s="205"/>
      <c r="J5851" s="84"/>
      <c r="K5851" s="31"/>
      <c r="L5851" s="31"/>
      <c r="M5851" s="169"/>
      <c r="N5851" s="148"/>
      <c r="O5851" s="106"/>
      <c r="P5851" s="43"/>
      <c r="Q5851" s="205"/>
      <c r="R5851" s="84"/>
      <c r="S5851" s="31"/>
      <c r="T5851" s="31"/>
      <c r="U5851" s="169"/>
      <c r="V5851" s="150"/>
      <c r="W5851" s="141" t="str" cm="1">
        <f t="array" ref="W5851">IF(SUM(LEN(B5851:V5851))=0,"",IF(OR(OR(ISBLANK(F5851),SUM(LEN(C5851),LEN(D5851))=0),AND(NOT(E5851="Unknown"),ISBLANK(J5851)),AND(NOT(O5851="Unknown"),ISBLANK(R5851))),"Missing Information", INDEX(Table15[Entire Service Line Classification], MATCH(SUMIFS(Table15[Unique ID],Table15[System-Owned Portion],E5851,Table15[If Material Anything Other than "Lead" in Column E,Was Material Ever Previously Lead?],G5851,Table15[Customer-Owned Portion],O5851),Table15[Unique ID],0),0)))</f>
        <v/>
      </c>
      <c r="X5851"/>
    </row>
    <row r="5852" spans="2:24" x14ac:dyDescent="0.25">
      <c r="B5852" s="146"/>
      <c r="C5852" s="31"/>
      <c r="D5852" s="31"/>
      <c r="E5852" s="44"/>
      <c r="F5852" s="43"/>
      <c r="G5852" s="84"/>
      <c r="H5852" s="31"/>
      <c r="I5852" s="205"/>
      <c r="J5852" s="84"/>
      <c r="K5852" s="31"/>
      <c r="L5852" s="31"/>
      <c r="M5852" s="169"/>
      <c r="N5852" s="148"/>
      <c r="O5852" s="106"/>
      <c r="P5852" s="43"/>
      <c r="Q5852" s="205"/>
      <c r="R5852" s="84"/>
      <c r="S5852" s="31"/>
      <c r="T5852" s="31"/>
      <c r="U5852" s="169"/>
      <c r="V5852" s="150"/>
      <c r="W5852" s="141" t="str" cm="1">
        <f t="array" ref="W5852">IF(SUM(LEN(B5852:V5852))=0,"",IF(OR(OR(ISBLANK(F5852),SUM(LEN(C5852),LEN(D5852))=0),AND(NOT(E5852="Unknown"),ISBLANK(J5852)),AND(NOT(O5852="Unknown"),ISBLANK(R5852))),"Missing Information", INDEX(Table15[Entire Service Line Classification], MATCH(SUMIFS(Table15[Unique ID],Table15[System-Owned Portion],E5852,Table15[If Material Anything Other than "Lead" in Column E,Was Material Ever Previously Lead?],G5852,Table15[Customer-Owned Portion],O5852),Table15[Unique ID],0),0)))</f>
        <v/>
      </c>
      <c r="X5852"/>
    </row>
    <row r="5853" spans="2:24" x14ac:dyDescent="0.25">
      <c r="B5853" s="146"/>
      <c r="C5853" s="31"/>
      <c r="D5853" s="31"/>
      <c r="E5853" s="44"/>
      <c r="F5853" s="43"/>
      <c r="G5853" s="84"/>
      <c r="H5853" s="31"/>
      <c r="I5853" s="205"/>
      <c r="J5853" s="84"/>
      <c r="K5853" s="31"/>
      <c r="L5853" s="31"/>
      <c r="M5853" s="169"/>
      <c r="N5853" s="148"/>
      <c r="O5853" s="106"/>
      <c r="P5853" s="43"/>
      <c r="Q5853" s="205"/>
      <c r="R5853" s="84"/>
      <c r="S5853" s="31"/>
      <c r="T5853" s="31"/>
      <c r="U5853" s="169"/>
      <c r="V5853" s="150"/>
      <c r="W5853" s="141" t="str" cm="1">
        <f t="array" ref="W5853">IF(SUM(LEN(B5853:V5853))=0,"",IF(OR(OR(ISBLANK(F5853),SUM(LEN(C5853),LEN(D5853))=0),AND(NOT(E5853="Unknown"),ISBLANK(J5853)),AND(NOT(O5853="Unknown"),ISBLANK(R5853))),"Missing Information", INDEX(Table15[Entire Service Line Classification], MATCH(SUMIFS(Table15[Unique ID],Table15[System-Owned Portion],E5853,Table15[If Material Anything Other than "Lead" in Column E,Was Material Ever Previously Lead?],G5853,Table15[Customer-Owned Portion],O5853),Table15[Unique ID],0),0)))</f>
        <v/>
      </c>
      <c r="X5853"/>
    </row>
    <row r="5854" spans="2:24" x14ac:dyDescent="0.25">
      <c r="B5854" s="146"/>
      <c r="C5854" s="31"/>
      <c r="D5854" s="31"/>
      <c r="E5854" s="44"/>
      <c r="F5854" s="43"/>
      <c r="G5854" s="84"/>
      <c r="H5854" s="31"/>
      <c r="I5854" s="205"/>
      <c r="J5854" s="84"/>
      <c r="K5854" s="31"/>
      <c r="L5854" s="31"/>
      <c r="M5854" s="169"/>
      <c r="N5854" s="148"/>
      <c r="O5854" s="106"/>
      <c r="P5854" s="43"/>
      <c r="Q5854" s="205"/>
      <c r="R5854" s="84"/>
      <c r="S5854" s="31"/>
      <c r="T5854" s="31"/>
      <c r="U5854" s="169"/>
      <c r="V5854" s="150"/>
      <c r="W5854" s="141" t="str" cm="1">
        <f t="array" ref="W5854">IF(SUM(LEN(B5854:V5854))=0,"",IF(OR(OR(ISBLANK(F5854),SUM(LEN(C5854),LEN(D5854))=0),AND(NOT(E5854="Unknown"),ISBLANK(J5854)),AND(NOT(O5854="Unknown"),ISBLANK(R5854))),"Missing Information", INDEX(Table15[Entire Service Line Classification], MATCH(SUMIFS(Table15[Unique ID],Table15[System-Owned Portion],E5854,Table15[If Material Anything Other than "Lead" in Column E,Was Material Ever Previously Lead?],G5854,Table15[Customer-Owned Portion],O5854),Table15[Unique ID],0),0)))</f>
        <v/>
      </c>
      <c r="X5854"/>
    </row>
    <row r="5855" spans="2:24" x14ac:dyDescent="0.25">
      <c r="B5855" s="146"/>
      <c r="C5855" s="31"/>
      <c r="D5855" s="31"/>
      <c r="E5855" s="44"/>
      <c r="F5855" s="43"/>
      <c r="G5855" s="84"/>
      <c r="H5855" s="31"/>
      <c r="I5855" s="205"/>
      <c r="J5855" s="84"/>
      <c r="K5855" s="31"/>
      <c r="L5855" s="31"/>
      <c r="M5855" s="169"/>
      <c r="N5855" s="148"/>
      <c r="O5855" s="106"/>
      <c r="P5855" s="43"/>
      <c r="Q5855" s="205"/>
      <c r="R5855" s="84"/>
      <c r="S5855" s="31"/>
      <c r="T5855" s="31"/>
      <c r="U5855" s="169"/>
      <c r="V5855" s="150"/>
      <c r="W5855" s="141" t="str" cm="1">
        <f t="array" ref="W5855">IF(SUM(LEN(B5855:V5855))=0,"",IF(OR(OR(ISBLANK(F5855),SUM(LEN(C5855),LEN(D5855))=0),AND(NOT(E5855="Unknown"),ISBLANK(J5855)),AND(NOT(O5855="Unknown"),ISBLANK(R5855))),"Missing Information", INDEX(Table15[Entire Service Line Classification], MATCH(SUMIFS(Table15[Unique ID],Table15[System-Owned Portion],E5855,Table15[If Material Anything Other than "Lead" in Column E,Was Material Ever Previously Lead?],G5855,Table15[Customer-Owned Portion],O5855),Table15[Unique ID],0),0)))</f>
        <v/>
      </c>
      <c r="X5855"/>
    </row>
    <row r="5856" spans="2:24" x14ac:dyDescent="0.25">
      <c r="B5856" s="146"/>
      <c r="C5856" s="31"/>
      <c r="D5856" s="31"/>
      <c r="E5856" s="44"/>
      <c r="F5856" s="43"/>
      <c r="G5856" s="84"/>
      <c r="H5856" s="31"/>
      <c r="I5856" s="205"/>
      <c r="J5856" s="84"/>
      <c r="K5856" s="31"/>
      <c r="L5856" s="31"/>
      <c r="M5856" s="169"/>
      <c r="N5856" s="148"/>
      <c r="O5856" s="106"/>
      <c r="P5856" s="43"/>
      <c r="Q5856" s="205"/>
      <c r="R5856" s="84"/>
      <c r="S5856" s="31"/>
      <c r="T5856" s="31"/>
      <c r="U5856" s="169"/>
      <c r="V5856" s="150"/>
      <c r="W5856" s="141" t="str" cm="1">
        <f t="array" ref="W5856">IF(SUM(LEN(B5856:V5856))=0,"",IF(OR(OR(ISBLANK(F5856),SUM(LEN(C5856),LEN(D5856))=0),AND(NOT(E5856="Unknown"),ISBLANK(J5856)),AND(NOT(O5856="Unknown"),ISBLANK(R5856))),"Missing Information", INDEX(Table15[Entire Service Line Classification], MATCH(SUMIFS(Table15[Unique ID],Table15[System-Owned Portion],E5856,Table15[If Material Anything Other than "Lead" in Column E,Was Material Ever Previously Lead?],G5856,Table15[Customer-Owned Portion],O5856),Table15[Unique ID],0),0)))</f>
        <v/>
      </c>
      <c r="X5856"/>
    </row>
    <row r="5857" spans="2:24" x14ac:dyDescent="0.25">
      <c r="B5857" s="146"/>
      <c r="C5857" s="31"/>
      <c r="D5857" s="31"/>
      <c r="E5857" s="44"/>
      <c r="F5857" s="43"/>
      <c r="G5857" s="84"/>
      <c r="H5857" s="31"/>
      <c r="I5857" s="205"/>
      <c r="J5857" s="84"/>
      <c r="K5857" s="31"/>
      <c r="L5857" s="31"/>
      <c r="M5857" s="169"/>
      <c r="N5857" s="148"/>
      <c r="O5857" s="106"/>
      <c r="P5857" s="43"/>
      <c r="Q5857" s="205"/>
      <c r="R5857" s="84"/>
      <c r="S5857" s="31"/>
      <c r="T5857" s="31"/>
      <c r="U5857" s="169"/>
      <c r="V5857" s="150"/>
      <c r="W5857" s="141" t="str" cm="1">
        <f t="array" ref="W5857">IF(SUM(LEN(B5857:V5857))=0,"",IF(OR(OR(ISBLANK(F5857),SUM(LEN(C5857),LEN(D5857))=0),AND(NOT(E5857="Unknown"),ISBLANK(J5857)),AND(NOT(O5857="Unknown"),ISBLANK(R5857))),"Missing Information", INDEX(Table15[Entire Service Line Classification], MATCH(SUMIFS(Table15[Unique ID],Table15[System-Owned Portion],E5857,Table15[If Material Anything Other than "Lead" in Column E,Was Material Ever Previously Lead?],G5857,Table15[Customer-Owned Portion],O5857),Table15[Unique ID],0),0)))</f>
        <v/>
      </c>
      <c r="X5857"/>
    </row>
    <row r="5858" spans="2:24" x14ac:dyDescent="0.25">
      <c r="B5858" s="146"/>
      <c r="C5858" s="31"/>
      <c r="D5858" s="31"/>
      <c r="E5858" s="44"/>
      <c r="F5858" s="43"/>
      <c r="G5858" s="84"/>
      <c r="H5858" s="31"/>
      <c r="I5858" s="205"/>
      <c r="J5858" s="84"/>
      <c r="K5858" s="31"/>
      <c r="L5858" s="31"/>
      <c r="M5858" s="169"/>
      <c r="N5858" s="148"/>
      <c r="O5858" s="106"/>
      <c r="P5858" s="43"/>
      <c r="Q5858" s="205"/>
      <c r="R5858" s="84"/>
      <c r="S5858" s="31"/>
      <c r="T5858" s="31"/>
      <c r="U5858" s="169"/>
      <c r="V5858" s="150"/>
      <c r="W5858" s="141" t="str" cm="1">
        <f t="array" ref="W5858">IF(SUM(LEN(B5858:V5858))=0,"",IF(OR(OR(ISBLANK(F5858),SUM(LEN(C5858),LEN(D5858))=0),AND(NOT(E5858="Unknown"),ISBLANK(J5858)),AND(NOT(O5858="Unknown"),ISBLANK(R5858))),"Missing Information", INDEX(Table15[Entire Service Line Classification], MATCH(SUMIFS(Table15[Unique ID],Table15[System-Owned Portion],E5858,Table15[If Material Anything Other than "Lead" in Column E,Was Material Ever Previously Lead?],G5858,Table15[Customer-Owned Portion],O5858),Table15[Unique ID],0),0)))</f>
        <v/>
      </c>
      <c r="X5858"/>
    </row>
    <row r="5859" spans="2:24" x14ac:dyDescent="0.25">
      <c r="B5859" s="146"/>
      <c r="C5859" s="31"/>
      <c r="D5859" s="31"/>
      <c r="E5859" s="44"/>
      <c r="F5859" s="43"/>
      <c r="G5859" s="84"/>
      <c r="H5859" s="31"/>
      <c r="I5859" s="205"/>
      <c r="J5859" s="84"/>
      <c r="K5859" s="31"/>
      <c r="L5859" s="31"/>
      <c r="M5859" s="169"/>
      <c r="N5859" s="148"/>
      <c r="O5859" s="106"/>
      <c r="P5859" s="43"/>
      <c r="Q5859" s="205"/>
      <c r="R5859" s="84"/>
      <c r="S5859" s="31"/>
      <c r="T5859" s="31"/>
      <c r="U5859" s="169"/>
      <c r="V5859" s="150"/>
      <c r="W5859" s="141" t="str" cm="1">
        <f t="array" ref="W5859">IF(SUM(LEN(B5859:V5859))=0,"",IF(OR(OR(ISBLANK(F5859),SUM(LEN(C5859),LEN(D5859))=0),AND(NOT(E5859="Unknown"),ISBLANK(J5859)),AND(NOT(O5859="Unknown"),ISBLANK(R5859))),"Missing Information", INDEX(Table15[Entire Service Line Classification], MATCH(SUMIFS(Table15[Unique ID],Table15[System-Owned Portion],E5859,Table15[If Material Anything Other than "Lead" in Column E,Was Material Ever Previously Lead?],G5859,Table15[Customer-Owned Portion],O5859),Table15[Unique ID],0),0)))</f>
        <v/>
      </c>
      <c r="X5859"/>
    </row>
    <row r="5860" spans="2:24" x14ac:dyDescent="0.25">
      <c r="B5860" s="146"/>
      <c r="C5860" s="31"/>
      <c r="D5860" s="31"/>
      <c r="E5860" s="44"/>
      <c r="F5860" s="43"/>
      <c r="G5860" s="84"/>
      <c r="H5860" s="31"/>
      <c r="I5860" s="205"/>
      <c r="J5860" s="84"/>
      <c r="K5860" s="31"/>
      <c r="L5860" s="31"/>
      <c r="M5860" s="169"/>
      <c r="N5860" s="148"/>
      <c r="O5860" s="106"/>
      <c r="P5860" s="43"/>
      <c r="Q5860" s="205"/>
      <c r="R5860" s="84"/>
      <c r="S5860" s="31"/>
      <c r="T5860" s="31"/>
      <c r="U5860" s="169"/>
      <c r="V5860" s="150"/>
      <c r="W5860" s="141" t="str" cm="1">
        <f t="array" ref="W5860">IF(SUM(LEN(B5860:V5860))=0,"",IF(OR(OR(ISBLANK(F5860),SUM(LEN(C5860),LEN(D5860))=0),AND(NOT(E5860="Unknown"),ISBLANK(J5860)),AND(NOT(O5860="Unknown"),ISBLANK(R5860))),"Missing Information", INDEX(Table15[Entire Service Line Classification], MATCH(SUMIFS(Table15[Unique ID],Table15[System-Owned Portion],E5860,Table15[If Material Anything Other than "Lead" in Column E,Was Material Ever Previously Lead?],G5860,Table15[Customer-Owned Portion],O5860),Table15[Unique ID],0),0)))</f>
        <v/>
      </c>
      <c r="X5860"/>
    </row>
    <row r="5861" spans="2:24" x14ac:dyDescent="0.25">
      <c r="B5861" s="146"/>
      <c r="C5861" s="31"/>
      <c r="D5861" s="31"/>
      <c r="E5861" s="44"/>
      <c r="F5861" s="43"/>
      <c r="G5861" s="84"/>
      <c r="H5861" s="31"/>
      <c r="I5861" s="205"/>
      <c r="J5861" s="84"/>
      <c r="K5861" s="31"/>
      <c r="L5861" s="31"/>
      <c r="M5861" s="169"/>
      <c r="N5861" s="148"/>
      <c r="O5861" s="106"/>
      <c r="P5861" s="43"/>
      <c r="Q5861" s="205"/>
      <c r="R5861" s="84"/>
      <c r="S5861" s="31"/>
      <c r="T5861" s="31"/>
      <c r="U5861" s="169"/>
      <c r="V5861" s="150"/>
      <c r="W5861" s="141" t="str" cm="1">
        <f t="array" ref="W5861">IF(SUM(LEN(B5861:V5861))=0,"",IF(OR(OR(ISBLANK(F5861),SUM(LEN(C5861),LEN(D5861))=0),AND(NOT(E5861="Unknown"),ISBLANK(J5861)),AND(NOT(O5861="Unknown"),ISBLANK(R5861))),"Missing Information", INDEX(Table15[Entire Service Line Classification], MATCH(SUMIFS(Table15[Unique ID],Table15[System-Owned Portion],E5861,Table15[If Material Anything Other than "Lead" in Column E,Was Material Ever Previously Lead?],G5861,Table15[Customer-Owned Portion],O5861),Table15[Unique ID],0),0)))</f>
        <v/>
      </c>
      <c r="X5861"/>
    </row>
    <row r="5862" spans="2:24" x14ac:dyDescent="0.25">
      <c r="B5862" s="146"/>
      <c r="C5862" s="31"/>
      <c r="D5862" s="31"/>
      <c r="E5862" s="44"/>
      <c r="F5862" s="43"/>
      <c r="G5862" s="84"/>
      <c r="H5862" s="31"/>
      <c r="I5862" s="205"/>
      <c r="J5862" s="84"/>
      <c r="K5862" s="31"/>
      <c r="L5862" s="31"/>
      <c r="M5862" s="169"/>
      <c r="N5862" s="148"/>
      <c r="O5862" s="106"/>
      <c r="P5862" s="43"/>
      <c r="Q5862" s="205"/>
      <c r="R5862" s="84"/>
      <c r="S5862" s="31"/>
      <c r="T5862" s="31"/>
      <c r="U5862" s="169"/>
      <c r="V5862" s="150"/>
      <c r="W5862" s="141" t="str" cm="1">
        <f t="array" ref="W5862">IF(SUM(LEN(B5862:V5862))=0,"",IF(OR(OR(ISBLANK(F5862),SUM(LEN(C5862),LEN(D5862))=0),AND(NOT(E5862="Unknown"),ISBLANK(J5862)),AND(NOT(O5862="Unknown"),ISBLANK(R5862))),"Missing Information", INDEX(Table15[Entire Service Line Classification], MATCH(SUMIFS(Table15[Unique ID],Table15[System-Owned Portion],E5862,Table15[If Material Anything Other than "Lead" in Column E,Was Material Ever Previously Lead?],G5862,Table15[Customer-Owned Portion],O5862),Table15[Unique ID],0),0)))</f>
        <v/>
      </c>
      <c r="X5862"/>
    </row>
    <row r="5863" spans="2:24" x14ac:dyDescent="0.25">
      <c r="B5863" s="146"/>
      <c r="C5863" s="31"/>
      <c r="D5863" s="31"/>
      <c r="E5863" s="44"/>
      <c r="F5863" s="43"/>
      <c r="G5863" s="84"/>
      <c r="H5863" s="31"/>
      <c r="I5863" s="205"/>
      <c r="J5863" s="84"/>
      <c r="K5863" s="31"/>
      <c r="L5863" s="31"/>
      <c r="M5863" s="169"/>
      <c r="N5863" s="148"/>
      <c r="O5863" s="106"/>
      <c r="P5863" s="43"/>
      <c r="Q5863" s="205"/>
      <c r="R5863" s="84"/>
      <c r="S5863" s="31"/>
      <c r="T5863" s="31"/>
      <c r="U5863" s="169"/>
      <c r="V5863" s="150"/>
      <c r="W5863" s="141" t="str" cm="1">
        <f t="array" ref="W5863">IF(SUM(LEN(B5863:V5863))=0,"",IF(OR(OR(ISBLANK(F5863),SUM(LEN(C5863),LEN(D5863))=0),AND(NOT(E5863="Unknown"),ISBLANK(J5863)),AND(NOT(O5863="Unknown"),ISBLANK(R5863))),"Missing Information", INDEX(Table15[Entire Service Line Classification], MATCH(SUMIFS(Table15[Unique ID],Table15[System-Owned Portion],E5863,Table15[If Material Anything Other than "Lead" in Column E,Was Material Ever Previously Lead?],G5863,Table15[Customer-Owned Portion],O5863),Table15[Unique ID],0),0)))</f>
        <v/>
      </c>
      <c r="X5863"/>
    </row>
    <row r="5864" spans="2:24" x14ac:dyDescent="0.25">
      <c r="B5864" s="146"/>
      <c r="C5864" s="31"/>
      <c r="D5864" s="31"/>
      <c r="E5864" s="44"/>
      <c r="F5864" s="43"/>
      <c r="G5864" s="84"/>
      <c r="H5864" s="31"/>
      <c r="I5864" s="205"/>
      <c r="J5864" s="84"/>
      <c r="K5864" s="31"/>
      <c r="L5864" s="31"/>
      <c r="M5864" s="169"/>
      <c r="N5864" s="148"/>
      <c r="O5864" s="106"/>
      <c r="P5864" s="43"/>
      <c r="Q5864" s="205"/>
      <c r="R5864" s="84"/>
      <c r="S5864" s="31"/>
      <c r="T5864" s="31"/>
      <c r="U5864" s="169"/>
      <c r="V5864" s="150"/>
      <c r="W5864" s="141" t="str" cm="1">
        <f t="array" ref="W5864">IF(SUM(LEN(B5864:V5864))=0,"",IF(OR(OR(ISBLANK(F5864),SUM(LEN(C5864),LEN(D5864))=0),AND(NOT(E5864="Unknown"),ISBLANK(J5864)),AND(NOT(O5864="Unknown"),ISBLANK(R5864))),"Missing Information", INDEX(Table15[Entire Service Line Classification], MATCH(SUMIFS(Table15[Unique ID],Table15[System-Owned Portion],E5864,Table15[If Material Anything Other than "Lead" in Column E,Was Material Ever Previously Lead?],G5864,Table15[Customer-Owned Portion],O5864),Table15[Unique ID],0),0)))</f>
        <v/>
      </c>
      <c r="X5864"/>
    </row>
    <row r="5865" spans="2:24" x14ac:dyDescent="0.25">
      <c r="B5865" s="146"/>
      <c r="C5865" s="31"/>
      <c r="D5865" s="31"/>
      <c r="E5865" s="44"/>
      <c r="F5865" s="43"/>
      <c r="G5865" s="84"/>
      <c r="H5865" s="31"/>
      <c r="I5865" s="205"/>
      <c r="J5865" s="84"/>
      <c r="K5865" s="31"/>
      <c r="L5865" s="31"/>
      <c r="M5865" s="169"/>
      <c r="N5865" s="148"/>
      <c r="O5865" s="106"/>
      <c r="P5865" s="43"/>
      <c r="Q5865" s="205"/>
      <c r="R5865" s="84"/>
      <c r="S5865" s="31"/>
      <c r="T5865" s="31"/>
      <c r="U5865" s="169"/>
      <c r="V5865" s="150"/>
      <c r="W5865" s="141" t="str" cm="1">
        <f t="array" ref="W5865">IF(SUM(LEN(B5865:V5865))=0,"",IF(OR(OR(ISBLANK(F5865),SUM(LEN(C5865),LEN(D5865))=0),AND(NOT(E5865="Unknown"),ISBLANK(J5865)),AND(NOT(O5865="Unknown"),ISBLANK(R5865))),"Missing Information", INDEX(Table15[Entire Service Line Classification], MATCH(SUMIFS(Table15[Unique ID],Table15[System-Owned Portion],E5865,Table15[If Material Anything Other than "Lead" in Column E,Was Material Ever Previously Lead?],G5865,Table15[Customer-Owned Portion],O5865),Table15[Unique ID],0),0)))</f>
        <v/>
      </c>
      <c r="X5865"/>
    </row>
    <row r="5866" spans="2:24" x14ac:dyDescent="0.25">
      <c r="B5866" s="146"/>
      <c r="C5866" s="31"/>
      <c r="D5866" s="31"/>
      <c r="E5866" s="44"/>
      <c r="F5866" s="43"/>
      <c r="G5866" s="84"/>
      <c r="H5866" s="31"/>
      <c r="I5866" s="205"/>
      <c r="J5866" s="84"/>
      <c r="K5866" s="31"/>
      <c r="L5866" s="31"/>
      <c r="M5866" s="169"/>
      <c r="N5866" s="148"/>
      <c r="O5866" s="106"/>
      <c r="P5866" s="43"/>
      <c r="Q5866" s="205"/>
      <c r="R5866" s="84"/>
      <c r="S5866" s="31"/>
      <c r="T5866" s="31"/>
      <c r="U5866" s="169"/>
      <c r="V5866" s="150"/>
      <c r="W5866" s="141" t="str" cm="1">
        <f t="array" ref="W5866">IF(SUM(LEN(B5866:V5866))=0,"",IF(OR(OR(ISBLANK(F5866),SUM(LEN(C5866),LEN(D5866))=0),AND(NOT(E5866="Unknown"),ISBLANK(J5866)),AND(NOT(O5866="Unknown"),ISBLANK(R5866))),"Missing Information", INDEX(Table15[Entire Service Line Classification], MATCH(SUMIFS(Table15[Unique ID],Table15[System-Owned Portion],E5866,Table15[If Material Anything Other than "Lead" in Column E,Was Material Ever Previously Lead?],G5866,Table15[Customer-Owned Portion],O5866),Table15[Unique ID],0),0)))</f>
        <v/>
      </c>
      <c r="X5866"/>
    </row>
    <row r="5867" spans="2:24" x14ac:dyDescent="0.25">
      <c r="B5867" s="146"/>
      <c r="C5867" s="31"/>
      <c r="D5867" s="31"/>
      <c r="E5867" s="44"/>
      <c r="F5867" s="43"/>
      <c r="G5867" s="84"/>
      <c r="H5867" s="31"/>
      <c r="I5867" s="205"/>
      <c r="J5867" s="84"/>
      <c r="K5867" s="31"/>
      <c r="L5867" s="31"/>
      <c r="M5867" s="169"/>
      <c r="N5867" s="148"/>
      <c r="O5867" s="106"/>
      <c r="P5867" s="43"/>
      <c r="Q5867" s="205"/>
      <c r="R5867" s="84"/>
      <c r="S5867" s="31"/>
      <c r="T5867" s="31"/>
      <c r="U5867" s="169"/>
      <c r="V5867" s="150"/>
      <c r="W5867" s="141" t="str" cm="1">
        <f t="array" ref="W5867">IF(SUM(LEN(B5867:V5867))=0,"",IF(OR(OR(ISBLANK(F5867),SUM(LEN(C5867),LEN(D5867))=0),AND(NOT(E5867="Unknown"),ISBLANK(J5867)),AND(NOT(O5867="Unknown"),ISBLANK(R5867))),"Missing Information", INDEX(Table15[Entire Service Line Classification], MATCH(SUMIFS(Table15[Unique ID],Table15[System-Owned Portion],E5867,Table15[If Material Anything Other than "Lead" in Column E,Was Material Ever Previously Lead?],G5867,Table15[Customer-Owned Portion],O5867),Table15[Unique ID],0),0)))</f>
        <v/>
      </c>
      <c r="X5867"/>
    </row>
    <row r="5868" spans="2:24" x14ac:dyDescent="0.25">
      <c r="B5868" s="146"/>
      <c r="C5868" s="31"/>
      <c r="D5868" s="31"/>
      <c r="E5868" s="44"/>
      <c r="F5868" s="43"/>
      <c r="G5868" s="84"/>
      <c r="H5868" s="31"/>
      <c r="I5868" s="205"/>
      <c r="J5868" s="84"/>
      <c r="K5868" s="31"/>
      <c r="L5868" s="31"/>
      <c r="M5868" s="169"/>
      <c r="N5868" s="148"/>
      <c r="O5868" s="106"/>
      <c r="P5868" s="43"/>
      <c r="Q5868" s="205"/>
      <c r="R5868" s="84"/>
      <c r="S5868" s="31"/>
      <c r="T5868" s="31"/>
      <c r="U5868" s="169"/>
      <c r="V5868" s="150"/>
      <c r="W5868" s="141" t="str" cm="1">
        <f t="array" ref="W5868">IF(SUM(LEN(B5868:V5868))=0,"",IF(OR(OR(ISBLANK(F5868),SUM(LEN(C5868),LEN(D5868))=0),AND(NOT(E5868="Unknown"),ISBLANK(J5868)),AND(NOT(O5868="Unknown"),ISBLANK(R5868))),"Missing Information", INDEX(Table15[Entire Service Line Classification], MATCH(SUMIFS(Table15[Unique ID],Table15[System-Owned Portion],E5868,Table15[If Material Anything Other than "Lead" in Column E,Was Material Ever Previously Lead?],G5868,Table15[Customer-Owned Portion],O5868),Table15[Unique ID],0),0)))</f>
        <v/>
      </c>
      <c r="X5868"/>
    </row>
    <row r="5869" spans="2:24" x14ac:dyDescent="0.25">
      <c r="B5869" s="146"/>
      <c r="C5869" s="31"/>
      <c r="D5869" s="31"/>
      <c r="E5869" s="44"/>
      <c r="F5869" s="43"/>
      <c r="G5869" s="84"/>
      <c r="H5869" s="31"/>
      <c r="I5869" s="205"/>
      <c r="J5869" s="84"/>
      <c r="K5869" s="31"/>
      <c r="L5869" s="31"/>
      <c r="M5869" s="169"/>
      <c r="N5869" s="148"/>
      <c r="O5869" s="106"/>
      <c r="P5869" s="43"/>
      <c r="Q5869" s="205"/>
      <c r="R5869" s="84"/>
      <c r="S5869" s="31"/>
      <c r="T5869" s="31"/>
      <c r="U5869" s="169"/>
      <c r="V5869" s="150"/>
      <c r="W5869" s="141" t="str" cm="1">
        <f t="array" ref="W5869">IF(SUM(LEN(B5869:V5869))=0,"",IF(OR(OR(ISBLANK(F5869),SUM(LEN(C5869),LEN(D5869))=0),AND(NOT(E5869="Unknown"),ISBLANK(J5869)),AND(NOT(O5869="Unknown"),ISBLANK(R5869))),"Missing Information", INDEX(Table15[Entire Service Line Classification], MATCH(SUMIFS(Table15[Unique ID],Table15[System-Owned Portion],E5869,Table15[If Material Anything Other than "Lead" in Column E,Was Material Ever Previously Lead?],G5869,Table15[Customer-Owned Portion],O5869),Table15[Unique ID],0),0)))</f>
        <v/>
      </c>
      <c r="X5869"/>
    </row>
    <row r="5870" spans="2:24" x14ac:dyDescent="0.25">
      <c r="B5870" s="146"/>
      <c r="C5870" s="31"/>
      <c r="D5870" s="31"/>
      <c r="E5870" s="44"/>
      <c r="F5870" s="43"/>
      <c r="G5870" s="84"/>
      <c r="H5870" s="31"/>
      <c r="I5870" s="205"/>
      <c r="J5870" s="84"/>
      <c r="K5870" s="31"/>
      <c r="L5870" s="31"/>
      <c r="M5870" s="169"/>
      <c r="N5870" s="148"/>
      <c r="O5870" s="106"/>
      <c r="P5870" s="43"/>
      <c r="Q5870" s="205"/>
      <c r="R5870" s="84"/>
      <c r="S5870" s="31"/>
      <c r="T5870" s="31"/>
      <c r="U5870" s="169"/>
      <c r="V5870" s="150"/>
      <c r="W5870" s="141" t="str" cm="1">
        <f t="array" ref="W5870">IF(SUM(LEN(B5870:V5870))=0,"",IF(OR(OR(ISBLANK(F5870),SUM(LEN(C5870),LEN(D5870))=0),AND(NOT(E5870="Unknown"),ISBLANK(J5870)),AND(NOT(O5870="Unknown"),ISBLANK(R5870))),"Missing Information", INDEX(Table15[Entire Service Line Classification], MATCH(SUMIFS(Table15[Unique ID],Table15[System-Owned Portion],E5870,Table15[If Material Anything Other than "Lead" in Column E,Was Material Ever Previously Lead?],G5870,Table15[Customer-Owned Portion],O5870),Table15[Unique ID],0),0)))</f>
        <v/>
      </c>
      <c r="X5870"/>
    </row>
    <row r="5871" spans="2:24" x14ac:dyDescent="0.25">
      <c r="B5871" s="146"/>
      <c r="C5871" s="31"/>
      <c r="D5871" s="31"/>
      <c r="E5871" s="44"/>
      <c r="F5871" s="43"/>
      <c r="G5871" s="84"/>
      <c r="H5871" s="31"/>
      <c r="I5871" s="205"/>
      <c r="J5871" s="84"/>
      <c r="K5871" s="31"/>
      <c r="L5871" s="31"/>
      <c r="M5871" s="169"/>
      <c r="N5871" s="148"/>
      <c r="O5871" s="106"/>
      <c r="P5871" s="43"/>
      <c r="Q5871" s="205"/>
      <c r="R5871" s="84"/>
      <c r="S5871" s="31"/>
      <c r="T5871" s="31"/>
      <c r="U5871" s="169"/>
      <c r="V5871" s="150"/>
      <c r="W5871" s="141" t="str" cm="1">
        <f t="array" ref="W5871">IF(SUM(LEN(B5871:V5871))=0,"",IF(OR(OR(ISBLANK(F5871),SUM(LEN(C5871),LEN(D5871))=0),AND(NOT(E5871="Unknown"),ISBLANK(J5871)),AND(NOT(O5871="Unknown"),ISBLANK(R5871))),"Missing Information", INDEX(Table15[Entire Service Line Classification], MATCH(SUMIFS(Table15[Unique ID],Table15[System-Owned Portion],E5871,Table15[If Material Anything Other than "Lead" in Column E,Was Material Ever Previously Lead?],G5871,Table15[Customer-Owned Portion],O5871),Table15[Unique ID],0),0)))</f>
        <v/>
      </c>
      <c r="X5871"/>
    </row>
    <row r="5872" spans="2:24" x14ac:dyDescent="0.25">
      <c r="B5872" s="146"/>
      <c r="C5872" s="31"/>
      <c r="D5872" s="31"/>
      <c r="E5872" s="44"/>
      <c r="F5872" s="43"/>
      <c r="G5872" s="84"/>
      <c r="H5872" s="31"/>
      <c r="I5872" s="205"/>
      <c r="J5872" s="84"/>
      <c r="K5872" s="31"/>
      <c r="L5872" s="31"/>
      <c r="M5872" s="169"/>
      <c r="N5872" s="148"/>
      <c r="O5872" s="106"/>
      <c r="P5872" s="43"/>
      <c r="Q5872" s="205"/>
      <c r="R5872" s="84"/>
      <c r="S5872" s="31"/>
      <c r="T5872" s="31"/>
      <c r="U5872" s="169"/>
      <c r="V5872" s="150"/>
      <c r="W5872" s="141" t="str" cm="1">
        <f t="array" ref="W5872">IF(SUM(LEN(B5872:V5872))=0,"",IF(OR(OR(ISBLANK(F5872),SUM(LEN(C5872),LEN(D5872))=0),AND(NOT(E5872="Unknown"),ISBLANK(J5872)),AND(NOT(O5872="Unknown"),ISBLANK(R5872))),"Missing Information", INDEX(Table15[Entire Service Line Classification], MATCH(SUMIFS(Table15[Unique ID],Table15[System-Owned Portion],E5872,Table15[If Material Anything Other than "Lead" in Column E,Was Material Ever Previously Lead?],G5872,Table15[Customer-Owned Portion],O5872),Table15[Unique ID],0),0)))</f>
        <v/>
      </c>
      <c r="X5872"/>
    </row>
    <row r="5873" spans="2:24" x14ac:dyDescent="0.25">
      <c r="B5873" s="146"/>
      <c r="C5873" s="31"/>
      <c r="D5873" s="31"/>
      <c r="E5873" s="44"/>
      <c r="F5873" s="43"/>
      <c r="G5873" s="84"/>
      <c r="H5873" s="31"/>
      <c r="I5873" s="205"/>
      <c r="J5873" s="84"/>
      <c r="K5873" s="31"/>
      <c r="L5873" s="31"/>
      <c r="M5873" s="169"/>
      <c r="N5873" s="148"/>
      <c r="O5873" s="106"/>
      <c r="P5873" s="43"/>
      <c r="Q5873" s="205"/>
      <c r="R5873" s="84"/>
      <c r="S5873" s="31"/>
      <c r="T5873" s="31"/>
      <c r="U5873" s="169"/>
      <c r="V5873" s="150"/>
      <c r="W5873" s="141" t="str" cm="1">
        <f t="array" ref="W5873">IF(SUM(LEN(B5873:V5873))=0,"",IF(OR(OR(ISBLANK(F5873),SUM(LEN(C5873),LEN(D5873))=0),AND(NOT(E5873="Unknown"),ISBLANK(J5873)),AND(NOT(O5873="Unknown"),ISBLANK(R5873))),"Missing Information", INDEX(Table15[Entire Service Line Classification], MATCH(SUMIFS(Table15[Unique ID],Table15[System-Owned Portion],E5873,Table15[If Material Anything Other than "Lead" in Column E,Was Material Ever Previously Lead?],G5873,Table15[Customer-Owned Portion],O5873),Table15[Unique ID],0),0)))</f>
        <v/>
      </c>
      <c r="X5873"/>
    </row>
    <row r="5874" spans="2:24" x14ac:dyDescent="0.25">
      <c r="B5874" s="146"/>
      <c r="C5874" s="31"/>
      <c r="D5874" s="31"/>
      <c r="E5874" s="44"/>
      <c r="F5874" s="43"/>
      <c r="G5874" s="84"/>
      <c r="H5874" s="31"/>
      <c r="I5874" s="205"/>
      <c r="J5874" s="84"/>
      <c r="K5874" s="31"/>
      <c r="L5874" s="31"/>
      <c r="M5874" s="169"/>
      <c r="N5874" s="148"/>
      <c r="O5874" s="106"/>
      <c r="P5874" s="43"/>
      <c r="Q5874" s="205"/>
      <c r="R5874" s="84"/>
      <c r="S5874" s="31"/>
      <c r="T5874" s="31"/>
      <c r="U5874" s="169"/>
      <c r="V5874" s="150"/>
      <c r="W5874" s="141" t="str" cm="1">
        <f t="array" ref="W5874">IF(SUM(LEN(B5874:V5874))=0,"",IF(OR(OR(ISBLANK(F5874),SUM(LEN(C5874),LEN(D5874))=0),AND(NOT(E5874="Unknown"),ISBLANK(J5874)),AND(NOT(O5874="Unknown"),ISBLANK(R5874))),"Missing Information", INDEX(Table15[Entire Service Line Classification], MATCH(SUMIFS(Table15[Unique ID],Table15[System-Owned Portion],E5874,Table15[If Material Anything Other than "Lead" in Column E,Was Material Ever Previously Lead?],G5874,Table15[Customer-Owned Portion],O5874),Table15[Unique ID],0),0)))</f>
        <v/>
      </c>
      <c r="X5874"/>
    </row>
    <row r="5875" spans="2:24" x14ac:dyDescent="0.25">
      <c r="B5875" s="146"/>
      <c r="C5875" s="31"/>
      <c r="D5875" s="31"/>
      <c r="E5875" s="44"/>
      <c r="F5875" s="43"/>
      <c r="G5875" s="84"/>
      <c r="H5875" s="31"/>
      <c r="I5875" s="205"/>
      <c r="J5875" s="84"/>
      <c r="K5875" s="31"/>
      <c r="L5875" s="31"/>
      <c r="M5875" s="169"/>
      <c r="N5875" s="148"/>
      <c r="O5875" s="106"/>
      <c r="P5875" s="43"/>
      <c r="Q5875" s="205"/>
      <c r="R5875" s="84"/>
      <c r="S5875" s="31"/>
      <c r="T5875" s="31"/>
      <c r="U5875" s="169"/>
      <c r="V5875" s="150"/>
      <c r="W5875" s="141" t="str" cm="1">
        <f t="array" ref="W5875">IF(SUM(LEN(B5875:V5875))=0,"",IF(OR(OR(ISBLANK(F5875),SUM(LEN(C5875),LEN(D5875))=0),AND(NOT(E5875="Unknown"),ISBLANK(J5875)),AND(NOT(O5875="Unknown"),ISBLANK(R5875))),"Missing Information", INDEX(Table15[Entire Service Line Classification], MATCH(SUMIFS(Table15[Unique ID],Table15[System-Owned Portion],E5875,Table15[If Material Anything Other than "Lead" in Column E,Was Material Ever Previously Lead?],G5875,Table15[Customer-Owned Portion],O5875),Table15[Unique ID],0),0)))</f>
        <v/>
      </c>
      <c r="X5875"/>
    </row>
    <row r="5876" spans="2:24" x14ac:dyDescent="0.25">
      <c r="B5876" s="146"/>
      <c r="C5876" s="31"/>
      <c r="D5876" s="31"/>
      <c r="E5876" s="44"/>
      <c r="F5876" s="43"/>
      <c r="G5876" s="84"/>
      <c r="H5876" s="31"/>
      <c r="I5876" s="205"/>
      <c r="J5876" s="84"/>
      <c r="K5876" s="31"/>
      <c r="L5876" s="31"/>
      <c r="M5876" s="169"/>
      <c r="N5876" s="148"/>
      <c r="O5876" s="106"/>
      <c r="P5876" s="43"/>
      <c r="Q5876" s="205"/>
      <c r="R5876" s="84"/>
      <c r="S5876" s="31"/>
      <c r="T5876" s="31"/>
      <c r="U5876" s="169"/>
      <c r="V5876" s="150"/>
      <c r="W5876" s="141" t="str" cm="1">
        <f t="array" ref="W5876">IF(SUM(LEN(B5876:V5876))=0,"",IF(OR(OR(ISBLANK(F5876),SUM(LEN(C5876),LEN(D5876))=0),AND(NOT(E5876="Unknown"),ISBLANK(J5876)),AND(NOT(O5876="Unknown"),ISBLANK(R5876))),"Missing Information", INDEX(Table15[Entire Service Line Classification], MATCH(SUMIFS(Table15[Unique ID],Table15[System-Owned Portion],E5876,Table15[If Material Anything Other than "Lead" in Column E,Was Material Ever Previously Lead?],G5876,Table15[Customer-Owned Portion],O5876),Table15[Unique ID],0),0)))</f>
        <v/>
      </c>
      <c r="X5876"/>
    </row>
    <row r="5877" spans="2:24" x14ac:dyDescent="0.25">
      <c r="B5877" s="146"/>
      <c r="C5877" s="31"/>
      <c r="D5877" s="31"/>
      <c r="E5877" s="44"/>
      <c r="F5877" s="43"/>
      <c r="G5877" s="84"/>
      <c r="H5877" s="31"/>
      <c r="I5877" s="205"/>
      <c r="J5877" s="84"/>
      <c r="K5877" s="31"/>
      <c r="L5877" s="31"/>
      <c r="M5877" s="169"/>
      <c r="N5877" s="148"/>
      <c r="O5877" s="106"/>
      <c r="P5877" s="43"/>
      <c r="Q5877" s="205"/>
      <c r="R5877" s="84"/>
      <c r="S5877" s="31"/>
      <c r="T5877" s="31"/>
      <c r="U5877" s="169"/>
      <c r="V5877" s="150"/>
      <c r="W5877" s="141" t="str" cm="1">
        <f t="array" ref="W5877">IF(SUM(LEN(B5877:V5877))=0,"",IF(OR(OR(ISBLANK(F5877),SUM(LEN(C5877),LEN(D5877))=0),AND(NOT(E5877="Unknown"),ISBLANK(J5877)),AND(NOT(O5877="Unknown"),ISBLANK(R5877))),"Missing Information", INDEX(Table15[Entire Service Line Classification], MATCH(SUMIFS(Table15[Unique ID],Table15[System-Owned Portion],E5877,Table15[If Material Anything Other than "Lead" in Column E,Was Material Ever Previously Lead?],G5877,Table15[Customer-Owned Portion],O5877),Table15[Unique ID],0),0)))</f>
        <v/>
      </c>
      <c r="X5877"/>
    </row>
    <row r="5878" spans="2:24" x14ac:dyDescent="0.25">
      <c r="B5878" s="146"/>
      <c r="C5878" s="31"/>
      <c r="D5878" s="31"/>
      <c r="E5878" s="44"/>
      <c r="F5878" s="43"/>
      <c r="G5878" s="84"/>
      <c r="H5878" s="31"/>
      <c r="I5878" s="205"/>
      <c r="J5878" s="84"/>
      <c r="K5878" s="31"/>
      <c r="L5878" s="31"/>
      <c r="M5878" s="169"/>
      <c r="N5878" s="148"/>
      <c r="O5878" s="106"/>
      <c r="P5878" s="43"/>
      <c r="Q5878" s="205"/>
      <c r="R5878" s="84"/>
      <c r="S5878" s="31"/>
      <c r="T5878" s="31"/>
      <c r="U5878" s="169"/>
      <c r="V5878" s="150"/>
      <c r="W5878" s="141" t="str" cm="1">
        <f t="array" ref="W5878">IF(SUM(LEN(B5878:V5878))=0,"",IF(OR(OR(ISBLANK(F5878),SUM(LEN(C5878),LEN(D5878))=0),AND(NOT(E5878="Unknown"),ISBLANK(J5878)),AND(NOT(O5878="Unknown"),ISBLANK(R5878))),"Missing Information", INDEX(Table15[Entire Service Line Classification], MATCH(SUMIFS(Table15[Unique ID],Table15[System-Owned Portion],E5878,Table15[If Material Anything Other than "Lead" in Column E,Was Material Ever Previously Lead?],G5878,Table15[Customer-Owned Portion],O5878),Table15[Unique ID],0),0)))</f>
        <v/>
      </c>
      <c r="X5878"/>
    </row>
    <row r="5879" spans="2:24" x14ac:dyDescent="0.25">
      <c r="B5879" s="146"/>
      <c r="C5879" s="31"/>
      <c r="D5879" s="31"/>
      <c r="E5879" s="44"/>
      <c r="F5879" s="43"/>
      <c r="G5879" s="84"/>
      <c r="H5879" s="31"/>
      <c r="I5879" s="205"/>
      <c r="J5879" s="84"/>
      <c r="K5879" s="31"/>
      <c r="L5879" s="31"/>
      <c r="M5879" s="169"/>
      <c r="N5879" s="148"/>
      <c r="O5879" s="106"/>
      <c r="P5879" s="43"/>
      <c r="Q5879" s="205"/>
      <c r="R5879" s="84"/>
      <c r="S5879" s="31"/>
      <c r="T5879" s="31"/>
      <c r="U5879" s="169"/>
      <c r="V5879" s="150"/>
      <c r="W5879" s="141" t="str" cm="1">
        <f t="array" ref="W5879">IF(SUM(LEN(B5879:V5879))=0,"",IF(OR(OR(ISBLANK(F5879),SUM(LEN(C5879),LEN(D5879))=0),AND(NOT(E5879="Unknown"),ISBLANK(J5879)),AND(NOT(O5879="Unknown"),ISBLANK(R5879))),"Missing Information", INDEX(Table15[Entire Service Line Classification], MATCH(SUMIFS(Table15[Unique ID],Table15[System-Owned Portion],E5879,Table15[If Material Anything Other than "Lead" in Column E,Was Material Ever Previously Lead?],G5879,Table15[Customer-Owned Portion],O5879),Table15[Unique ID],0),0)))</f>
        <v/>
      </c>
      <c r="X5879"/>
    </row>
    <row r="5880" spans="2:24" x14ac:dyDescent="0.25">
      <c r="B5880" s="146"/>
      <c r="C5880" s="31"/>
      <c r="D5880" s="31"/>
      <c r="E5880" s="44"/>
      <c r="F5880" s="43"/>
      <c r="G5880" s="84"/>
      <c r="H5880" s="31"/>
      <c r="I5880" s="205"/>
      <c r="J5880" s="84"/>
      <c r="K5880" s="31"/>
      <c r="L5880" s="31"/>
      <c r="M5880" s="169"/>
      <c r="N5880" s="148"/>
      <c r="O5880" s="106"/>
      <c r="P5880" s="43"/>
      <c r="Q5880" s="205"/>
      <c r="R5880" s="84"/>
      <c r="S5880" s="31"/>
      <c r="T5880" s="31"/>
      <c r="U5880" s="169"/>
      <c r="V5880" s="150"/>
      <c r="W5880" s="141" t="str" cm="1">
        <f t="array" ref="W5880">IF(SUM(LEN(B5880:V5880))=0,"",IF(OR(OR(ISBLANK(F5880),SUM(LEN(C5880),LEN(D5880))=0),AND(NOT(E5880="Unknown"),ISBLANK(J5880)),AND(NOT(O5880="Unknown"),ISBLANK(R5880))),"Missing Information", INDEX(Table15[Entire Service Line Classification], MATCH(SUMIFS(Table15[Unique ID],Table15[System-Owned Portion],E5880,Table15[If Material Anything Other than "Lead" in Column E,Was Material Ever Previously Lead?],G5880,Table15[Customer-Owned Portion],O5880),Table15[Unique ID],0),0)))</f>
        <v/>
      </c>
      <c r="X5880"/>
    </row>
    <row r="5881" spans="2:24" x14ac:dyDescent="0.25">
      <c r="B5881" s="146"/>
      <c r="C5881" s="31"/>
      <c r="D5881" s="31"/>
      <c r="E5881" s="44"/>
      <c r="F5881" s="43"/>
      <c r="G5881" s="84"/>
      <c r="H5881" s="31"/>
      <c r="I5881" s="205"/>
      <c r="J5881" s="84"/>
      <c r="K5881" s="31"/>
      <c r="L5881" s="31"/>
      <c r="M5881" s="169"/>
      <c r="N5881" s="148"/>
      <c r="O5881" s="106"/>
      <c r="P5881" s="43"/>
      <c r="Q5881" s="205"/>
      <c r="R5881" s="84"/>
      <c r="S5881" s="31"/>
      <c r="T5881" s="31"/>
      <c r="U5881" s="169"/>
      <c r="V5881" s="150"/>
      <c r="W5881" s="141" t="str" cm="1">
        <f t="array" ref="W5881">IF(SUM(LEN(B5881:V5881))=0,"",IF(OR(OR(ISBLANK(F5881),SUM(LEN(C5881),LEN(D5881))=0),AND(NOT(E5881="Unknown"),ISBLANK(J5881)),AND(NOT(O5881="Unknown"),ISBLANK(R5881))),"Missing Information", INDEX(Table15[Entire Service Line Classification], MATCH(SUMIFS(Table15[Unique ID],Table15[System-Owned Portion],E5881,Table15[If Material Anything Other than "Lead" in Column E,Was Material Ever Previously Lead?],G5881,Table15[Customer-Owned Portion],O5881),Table15[Unique ID],0),0)))</f>
        <v/>
      </c>
      <c r="X5881"/>
    </row>
    <row r="5882" spans="2:24" x14ac:dyDescent="0.25">
      <c r="B5882" s="146"/>
      <c r="C5882" s="31"/>
      <c r="D5882" s="31"/>
      <c r="E5882" s="44"/>
      <c r="F5882" s="43"/>
      <c r="G5882" s="84"/>
      <c r="H5882" s="31"/>
      <c r="I5882" s="205"/>
      <c r="J5882" s="84"/>
      <c r="K5882" s="31"/>
      <c r="L5882" s="31"/>
      <c r="M5882" s="169"/>
      <c r="N5882" s="148"/>
      <c r="O5882" s="106"/>
      <c r="P5882" s="43"/>
      <c r="Q5882" s="205"/>
      <c r="R5882" s="84"/>
      <c r="S5882" s="31"/>
      <c r="T5882" s="31"/>
      <c r="U5882" s="169"/>
      <c r="V5882" s="150"/>
      <c r="W5882" s="141" t="str" cm="1">
        <f t="array" ref="W5882">IF(SUM(LEN(B5882:V5882))=0,"",IF(OR(OR(ISBLANK(F5882),SUM(LEN(C5882),LEN(D5882))=0),AND(NOT(E5882="Unknown"),ISBLANK(J5882)),AND(NOT(O5882="Unknown"),ISBLANK(R5882))),"Missing Information", INDEX(Table15[Entire Service Line Classification], MATCH(SUMIFS(Table15[Unique ID],Table15[System-Owned Portion],E5882,Table15[If Material Anything Other than "Lead" in Column E,Was Material Ever Previously Lead?],G5882,Table15[Customer-Owned Portion],O5882),Table15[Unique ID],0),0)))</f>
        <v/>
      </c>
      <c r="X5882"/>
    </row>
    <row r="5883" spans="2:24" x14ac:dyDescent="0.25">
      <c r="B5883" s="146"/>
      <c r="C5883" s="31"/>
      <c r="D5883" s="31"/>
      <c r="E5883" s="44"/>
      <c r="F5883" s="43"/>
      <c r="G5883" s="84"/>
      <c r="H5883" s="31"/>
      <c r="I5883" s="205"/>
      <c r="J5883" s="84"/>
      <c r="K5883" s="31"/>
      <c r="L5883" s="31"/>
      <c r="M5883" s="169"/>
      <c r="N5883" s="148"/>
      <c r="O5883" s="106"/>
      <c r="P5883" s="43"/>
      <c r="Q5883" s="205"/>
      <c r="R5883" s="84"/>
      <c r="S5883" s="31"/>
      <c r="T5883" s="31"/>
      <c r="U5883" s="169"/>
      <c r="V5883" s="150"/>
      <c r="W5883" s="141" t="str" cm="1">
        <f t="array" ref="W5883">IF(SUM(LEN(B5883:V5883))=0,"",IF(OR(OR(ISBLANK(F5883),SUM(LEN(C5883),LEN(D5883))=0),AND(NOT(E5883="Unknown"),ISBLANK(J5883)),AND(NOT(O5883="Unknown"),ISBLANK(R5883))),"Missing Information", INDEX(Table15[Entire Service Line Classification], MATCH(SUMIFS(Table15[Unique ID],Table15[System-Owned Portion],E5883,Table15[If Material Anything Other than "Lead" in Column E,Was Material Ever Previously Lead?],G5883,Table15[Customer-Owned Portion],O5883),Table15[Unique ID],0),0)))</f>
        <v/>
      </c>
      <c r="X5883"/>
    </row>
    <row r="5884" spans="2:24" x14ac:dyDescent="0.25">
      <c r="B5884" s="146"/>
      <c r="C5884" s="31"/>
      <c r="D5884" s="31"/>
      <c r="E5884" s="44"/>
      <c r="F5884" s="43"/>
      <c r="G5884" s="84"/>
      <c r="H5884" s="31"/>
      <c r="I5884" s="205"/>
      <c r="J5884" s="84"/>
      <c r="K5884" s="31"/>
      <c r="L5884" s="31"/>
      <c r="M5884" s="169"/>
      <c r="N5884" s="148"/>
      <c r="O5884" s="106"/>
      <c r="P5884" s="43"/>
      <c r="Q5884" s="205"/>
      <c r="R5884" s="84"/>
      <c r="S5884" s="31"/>
      <c r="T5884" s="31"/>
      <c r="U5884" s="169"/>
      <c r="V5884" s="150"/>
      <c r="W5884" s="141" t="str" cm="1">
        <f t="array" ref="W5884">IF(SUM(LEN(B5884:V5884))=0,"",IF(OR(OR(ISBLANK(F5884),SUM(LEN(C5884),LEN(D5884))=0),AND(NOT(E5884="Unknown"),ISBLANK(J5884)),AND(NOT(O5884="Unknown"),ISBLANK(R5884))),"Missing Information", INDEX(Table15[Entire Service Line Classification], MATCH(SUMIFS(Table15[Unique ID],Table15[System-Owned Portion],E5884,Table15[If Material Anything Other than "Lead" in Column E,Was Material Ever Previously Lead?],G5884,Table15[Customer-Owned Portion],O5884),Table15[Unique ID],0),0)))</f>
        <v/>
      </c>
      <c r="X5884"/>
    </row>
    <row r="5885" spans="2:24" x14ac:dyDescent="0.25">
      <c r="B5885" s="146"/>
      <c r="C5885" s="31"/>
      <c r="D5885" s="31"/>
      <c r="E5885" s="44"/>
      <c r="F5885" s="43"/>
      <c r="G5885" s="84"/>
      <c r="H5885" s="31"/>
      <c r="I5885" s="205"/>
      <c r="J5885" s="84"/>
      <c r="K5885" s="31"/>
      <c r="L5885" s="31"/>
      <c r="M5885" s="169"/>
      <c r="N5885" s="148"/>
      <c r="O5885" s="106"/>
      <c r="P5885" s="43"/>
      <c r="Q5885" s="205"/>
      <c r="R5885" s="84"/>
      <c r="S5885" s="31"/>
      <c r="T5885" s="31"/>
      <c r="U5885" s="169"/>
      <c r="V5885" s="150"/>
      <c r="W5885" s="141" t="str" cm="1">
        <f t="array" ref="W5885">IF(SUM(LEN(B5885:V5885))=0,"",IF(OR(OR(ISBLANK(F5885),SUM(LEN(C5885),LEN(D5885))=0),AND(NOT(E5885="Unknown"),ISBLANK(J5885)),AND(NOT(O5885="Unknown"),ISBLANK(R5885))),"Missing Information", INDEX(Table15[Entire Service Line Classification], MATCH(SUMIFS(Table15[Unique ID],Table15[System-Owned Portion],E5885,Table15[If Material Anything Other than "Lead" in Column E,Was Material Ever Previously Lead?],G5885,Table15[Customer-Owned Portion],O5885),Table15[Unique ID],0),0)))</f>
        <v/>
      </c>
      <c r="X5885"/>
    </row>
    <row r="5886" spans="2:24" x14ac:dyDescent="0.25">
      <c r="B5886" s="146"/>
      <c r="C5886" s="31"/>
      <c r="D5886" s="31"/>
      <c r="E5886" s="44"/>
      <c r="F5886" s="43"/>
      <c r="G5886" s="84"/>
      <c r="H5886" s="31"/>
      <c r="I5886" s="205"/>
      <c r="J5886" s="84"/>
      <c r="K5886" s="31"/>
      <c r="L5886" s="31"/>
      <c r="M5886" s="169"/>
      <c r="N5886" s="148"/>
      <c r="O5886" s="106"/>
      <c r="P5886" s="43"/>
      <c r="Q5886" s="205"/>
      <c r="R5886" s="84"/>
      <c r="S5886" s="31"/>
      <c r="T5886" s="31"/>
      <c r="U5886" s="169"/>
      <c r="V5886" s="150"/>
      <c r="W5886" s="141" t="str" cm="1">
        <f t="array" ref="W5886">IF(SUM(LEN(B5886:V5886))=0,"",IF(OR(OR(ISBLANK(F5886),SUM(LEN(C5886),LEN(D5886))=0),AND(NOT(E5886="Unknown"),ISBLANK(J5886)),AND(NOT(O5886="Unknown"),ISBLANK(R5886))),"Missing Information", INDEX(Table15[Entire Service Line Classification], MATCH(SUMIFS(Table15[Unique ID],Table15[System-Owned Portion],E5886,Table15[If Material Anything Other than "Lead" in Column E,Was Material Ever Previously Lead?],G5886,Table15[Customer-Owned Portion],O5886),Table15[Unique ID],0),0)))</f>
        <v/>
      </c>
      <c r="X5886"/>
    </row>
    <row r="5887" spans="2:24" x14ac:dyDescent="0.25">
      <c r="B5887" s="146"/>
      <c r="C5887" s="31"/>
      <c r="D5887" s="31"/>
      <c r="E5887" s="44"/>
      <c r="F5887" s="43"/>
      <c r="G5887" s="84"/>
      <c r="H5887" s="31"/>
      <c r="I5887" s="205"/>
      <c r="J5887" s="84"/>
      <c r="K5887" s="31"/>
      <c r="L5887" s="31"/>
      <c r="M5887" s="169"/>
      <c r="N5887" s="148"/>
      <c r="O5887" s="106"/>
      <c r="P5887" s="43"/>
      <c r="Q5887" s="205"/>
      <c r="R5887" s="84"/>
      <c r="S5887" s="31"/>
      <c r="T5887" s="31"/>
      <c r="U5887" s="169"/>
      <c r="V5887" s="150"/>
      <c r="W5887" s="141" t="str" cm="1">
        <f t="array" ref="W5887">IF(SUM(LEN(B5887:V5887))=0,"",IF(OR(OR(ISBLANK(F5887),SUM(LEN(C5887),LEN(D5887))=0),AND(NOT(E5887="Unknown"),ISBLANK(J5887)),AND(NOT(O5887="Unknown"),ISBLANK(R5887))),"Missing Information", INDEX(Table15[Entire Service Line Classification], MATCH(SUMIFS(Table15[Unique ID],Table15[System-Owned Portion],E5887,Table15[If Material Anything Other than "Lead" in Column E,Was Material Ever Previously Lead?],G5887,Table15[Customer-Owned Portion],O5887),Table15[Unique ID],0),0)))</f>
        <v/>
      </c>
      <c r="X5887"/>
    </row>
    <row r="5888" spans="2:24" x14ac:dyDescent="0.25">
      <c r="B5888" s="146"/>
      <c r="C5888" s="31"/>
      <c r="D5888" s="31"/>
      <c r="E5888" s="44"/>
      <c r="F5888" s="43"/>
      <c r="G5888" s="84"/>
      <c r="H5888" s="31"/>
      <c r="I5888" s="205"/>
      <c r="J5888" s="84"/>
      <c r="K5888" s="31"/>
      <c r="L5888" s="31"/>
      <c r="M5888" s="169"/>
      <c r="N5888" s="148"/>
      <c r="O5888" s="106"/>
      <c r="P5888" s="43"/>
      <c r="Q5888" s="205"/>
      <c r="R5888" s="84"/>
      <c r="S5888" s="31"/>
      <c r="T5888" s="31"/>
      <c r="U5888" s="169"/>
      <c r="V5888" s="150"/>
      <c r="W5888" s="141" t="str" cm="1">
        <f t="array" ref="W5888">IF(SUM(LEN(B5888:V5888))=0,"",IF(OR(OR(ISBLANK(F5888),SUM(LEN(C5888),LEN(D5888))=0),AND(NOT(E5888="Unknown"),ISBLANK(J5888)),AND(NOT(O5888="Unknown"),ISBLANK(R5888))),"Missing Information", INDEX(Table15[Entire Service Line Classification], MATCH(SUMIFS(Table15[Unique ID],Table15[System-Owned Portion],E5888,Table15[If Material Anything Other than "Lead" in Column E,Was Material Ever Previously Lead?],G5888,Table15[Customer-Owned Portion],O5888),Table15[Unique ID],0),0)))</f>
        <v/>
      </c>
      <c r="X5888"/>
    </row>
    <row r="5889" spans="2:24" x14ac:dyDescent="0.25">
      <c r="B5889" s="146"/>
      <c r="C5889" s="31"/>
      <c r="D5889" s="31"/>
      <c r="E5889" s="44"/>
      <c r="F5889" s="43"/>
      <c r="G5889" s="84"/>
      <c r="H5889" s="31"/>
      <c r="I5889" s="205"/>
      <c r="J5889" s="84"/>
      <c r="K5889" s="31"/>
      <c r="L5889" s="31"/>
      <c r="M5889" s="169"/>
      <c r="N5889" s="148"/>
      <c r="O5889" s="106"/>
      <c r="P5889" s="43"/>
      <c r="Q5889" s="205"/>
      <c r="R5889" s="84"/>
      <c r="S5889" s="31"/>
      <c r="T5889" s="31"/>
      <c r="U5889" s="169"/>
      <c r="V5889" s="150"/>
      <c r="W5889" s="141" t="str" cm="1">
        <f t="array" ref="W5889">IF(SUM(LEN(B5889:V5889))=0,"",IF(OR(OR(ISBLANK(F5889),SUM(LEN(C5889),LEN(D5889))=0),AND(NOT(E5889="Unknown"),ISBLANK(J5889)),AND(NOT(O5889="Unknown"),ISBLANK(R5889))),"Missing Information", INDEX(Table15[Entire Service Line Classification], MATCH(SUMIFS(Table15[Unique ID],Table15[System-Owned Portion],E5889,Table15[If Material Anything Other than "Lead" in Column E,Was Material Ever Previously Lead?],G5889,Table15[Customer-Owned Portion],O5889),Table15[Unique ID],0),0)))</f>
        <v/>
      </c>
      <c r="X5889"/>
    </row>
    <row r="5890" spans="2:24" x14ac:dyDescent="0.25">
      <c r="B5890" s="146"/>
      <c r="C5890" s="31"/>
      <c r="D5890" s="31"/>
      <c r="E5890" s="44"/>
      <c r="F5890" s="43"/>
      <c r="G5890" s="84"/>
      <c r="H5890" s="31"/>
      <c r="I5890" s="205"/>
      <c r="J5890" s="84"/>
      <c r="K5890" s="31"/>
      <c r="L5890" s="31"/>
      <c r="M5890" s="169"/>
      <c r="N5890" s="148"/>
      <c r="O5890" s="106"/>
      <c r="P5890" s="43"/>
      <c r="Q5890" s="205"/>
      <c r="R5890" s="84"/>
      <c r="S5890" s="31"/>
      <c r="T5890" s="31"/>
      <c r="U5890" s="169"/>
      <c r="V5890" s="150"/>
      <c r="W5890" s="141" t="str" cm="1">
        <f t="array" ref="W5890">IF(SUM(LEN(B5890:V5890))=0,"",IF(OR(OR(ISBLANK(F5890),SUM(LEN(C5890),LEN(D5890))=0),AND(NOT(E5890="Unknown"),ISBLANK(J5890)),AND(NOT(O5890="Unknown"),ISBLANK(R5890))),"Missing Information", INDEX(Table15[Entire Service Line Classification], MATCH(SUMIFS(Table15[Unique ID],Table15[System-Owned Portion],E5890,Table15[If Material Anything Other than "Lead" in Column E,Was Material Ever Previously Lead?],G5890,Table15[Customer-Owned Portion],O5890),Table15[Unique ID],0),0)))</f>
        <v/>
      </c>
      <c r="X5890"/>
    </row>
    <row r="5891" spans="2:24" x14ac:dyDescent="0.25">
      <c r="B5891" s="146"/>
      <c r="C5891" s="31"/>
      <c r="D5891" s="31"/>
      <c r="E5891" s="44"/>
      <c r="F5891" s="43"/>
      <c r="G5891" s="84"/>
      <c r="H5891" s="31"/>
      <c r="I5891" s="205"/>
      <c r="J5891" s="84"/>
      <c r="K5891" s="31"/>
      <c r="L5891" s="31"/>
      <c r="M5891" s="169"/>
      <c r="N5891" s="148"/>
      <c r="O5891" s="106"/>
      <c r="P5891" s="43"/>
      <c r="Q5891" s="205"/>
      <c r="R5891" s="84"/>
      <c r="S5891" s="31"/>
      <c r="T5891" s="31"/>
      <c r="U5891" s="169"/>
      <c r="V5891" s="150"/>
      <c r="W5891" s="141" t="str" cm="1">
        <f t="array" ref="W5891">IF(SUM(LEN(B5891:V5891))=0,"",IF(OR(OR(ISBLANK(F5891),SUM(LEN(C5891),LEN(D5891))=0),AND(NOT(E5891="Unknown"),ISBLANK(J5891)),AND(NOT(O5891="Unknown"),ISBLANK(R5891))),"Missing Information", INDEX(Table15[Entire Service Line Classification], MATCH(SUMIFS(Table15[Unique ID],Table15[System-Owned Portion],E5891,Table15[If Material Anything Other than "Lead" in Column E,Was Material Ever Previously Lead?],G5891,Table15[Customer-Owned Portion],O5891),Table15[Unique ID],0),0)))</f>
        <v/>
      </c>
      <c r="X5891"/>
    </row>
    <row r="5892" spans="2:24" x14ac:dyDescent="0.25">
      <c r="B5892" s="146"/>
      <c r="C5892" s="31"/>
      <c r="D5892" s="31"/>
      <c r="E5892" s="44"/>
      <c r="F5892" s="43"/>
      <c r="G5892" s="84"/>
      <c r="H5892" s="31"/>
      <c r="I5892" s="205"/>
      <c r="J5892" s="84"/>
      <c r="K5892" s="31"/>
      <c r="L5892" s="31"/>
      <c r="M5892" s="169"/>
      <c r="N5892" s="148"/>
      <c r="O5892" s="106"/>
      <c r="P5892" s="43"/>
      <c r="Q5892" s="205"/>
      <c r="R5892" s="84"/>
      <c r="S5892" s="31"/>
      <c r="T5892" s="31"/>
      <c r="U5892" s="169"/>
      <c r="V5892" s="150"/>
      <c r="W5892" s="141" t="str" cm="1">
        <f t="array" ref="W5892">IF(SUM(LEN(B5892:V5892))=0,"",IF(OR(OR(ISBLANK(F5892),SUM(LEN(C5892),LEN(D5892))=0),AND(NOT(E5892="Unknown"),ISBLANK(J5892)),AND(NOT(O5892="Unknown"),ISBLANK(R5892))),"Missing Information", INDEX(Table15[Entire Service Line Classification], MATCH(SUMIFS(Table15[Unique ID],Table15[System-Owned Portion],E5892,Table15[If Material Anything Other than "Lead" in Column E,Was Material Ever Previously Lead?],G5892,Table15[Customer-Owned Portion],O5892),Table15[Unique ID],0),0)))</f>
        <v/>
      </c>
      <c r="X5892"/>
    </row>
    <row r="5893" spans="2:24" x14ac:dyDescent="0.25">
      <c r="B5893" s="146"/>
      <c r="C5893" s="31"/>
      <c r="D5893" s="31"/>
      <c r="E5893" s="44"/>
      <c r="F5893" s="43"/>
      <c r="G5893" s="84"/>
      <c r="H5893" s="31"/>
      <c r="I5893" s="205"/>
      <c r="J5893" s="84"/>
      <c r="K5893" s="31"/>
      <c r="L5893" s="31"/>
      <c r="M5893" s="169"/>
      <c r="N5893" s="148"/>
      <c r="O5893" s="106"/>
      <c r="P5893" s="43"/>
      <c r="Q5893" s="205"/>
      <c r="R5893" s="84"/>
      <c r="S5893" s="31"/>
      <c r="T5893" s="31"/>
      <c r="U5893" s="169"/>
      <c r="V5893" s="150"/>
      <c r="W5893" s="141" t="str" cm="1">
        <f t="array" ref="W5893">IF(SUM(LEN(B5893:V5893))=0,"",IF(OR(OR(ISBLANK(F5893),SUM(LEN(C5893),LEN(D5893))=0),AND(NOT(E5893="Unknown"),ISBLANK(J5893)),AND(NOT(O5893="Unknown"),ISBLANK(R5893))),"Missing Information", INDEX(Table15[Entire Service Line Classification], MATCH(SUMIFS(Table15[Unique ID],Table15[System-Owned Portion],E5893,Table15[If Material Anything Other than "Lead" in Column E,Was Material Ever Previously Lead?],G5893,Table15[Customer-Owned Portion],O5893),Table15[Unique ID],0),0)))</f>
        <v/>
      </c>
      <c r="X5893"/>
    </row>
    <row r="5894" spans="2:24" x14ac:dyDescent="0.25">
      <c r="B5894" s="146"/>
      <c r="C5894" s="31"/>
      <c r="D5894" s="31"/>
      <c r="E5894" s="44"/>
      <c r="F5894" s="43"/>
      <c r="G5894" s="84"/>
      <c r="H5894" s="31"/>
      <c r="I5894" s="205"/>
      <c r="J5894" s="84"/>
      <c r="K5894" s="31"/>
      <c r="L5894" s="31"/>
      <c r="M5894" s="169"/>
      <c r="N5894" s="148"/>
      <c r="O5894" s="106"/>
      <c r="P5894" s="43"/>
      <c r="Q5894" s="205"/>
      <c r="R5894" s="84"/>
      <c r="S5894" s="31"/>
      <c r="T5894" s="31"/>
      <c r="U5894" s="169"/>
      <c r="V5894" s="150"/>
      <c r="W5894" s="141" t="str" cm="1">
        <f t="array" ref="W5894">IF(SUM(LEN(B5894:V5894))=0,"",IF(OR(OR(ISBLANK(F5894),SUM(LEN(C5894),LEN(D5894))=0),AND(NOT(E5894="Unknown"),ISBLANK(J5894)),AND(NOT(O5894="Unknown"),ISBLANK(R5894))),"Missing Information", INDEX(Table15[Entire Service Line Classification], MATCH(SUMIFS(Table15[Unique ID],Table15[System-Owned Portion],E5894,Table15[If Material Anything Other than "Lead" in Column E,Was Material Ever Previously Lead?],G5894,Table15[Customer-Owned Portion],O5894),Table15[Unique ID],0),0)))</f>
        <v/>
      </c>
      <c r="X5894"/>
    </row>
    <row r="5895" spans="2:24" x14ac:dyDescent="0.25">
      <c r="B5895" s="146"/>
      <c r="C5895" s="31"/>
      <c r="D5895" s="31"/>
      <c r="E5895" s="44"/>
      <c r="F5895" s="43"/>
      <c r="G5895" s="84"/>
      <c r="H5895" s="31"/>
      <c r="I5895" s="205"/>
      <c r="J5895" s="84"/>
      <c r="K5895" s="31"/>
      <c r="L5895" s="31"/>
      <c r="M5895" s="169"/>
      <c r="N5895" s="148"/>
      <c r="O5895" s="106"/>
      <c r="P5895" s="43"/>
      <c r="Q5895" s="205"/>
      <c r="R5895" s="84"/>
      <c r="S5895" s="31"/>
      <c r="T5895" s="31"/>
      <c r="U5895" s="169"/>
      <c r="V5895" s="150"/>
      <c r="W5895" s="141" t="str" cm="1">
        <f t="array" ref="W5895">IF(SUM(LEN(B5895:V5895))=0,"",IF(OR(OR(ISBLANK(F5895),SUM(LEN(C5895),LEN(D5895))=0),AND(NOT(E5895="Unknown"),ISBLANK(J5895)),AND(NOT(O5895="Unknown"),ISBLANK(R5895))),"Missing Information", INDEX(Table15[Entire Service Line Classification], MATCH(SUMIFS(Table15[Unique ID],Table15[System-Owned Portion],E5895,Table15[If Material Anything Other than "Lead" in Column E,Was Material Ever Previously Lead?],G5895,Table15[Customer-Owned Portion],O5895),Table15[Unique ID],0),0)))</f>
        <v/>
      </c>
      <c r="X5895"/>
    </row>
    <row r="5896" spans="2:24" x14ac:dyDescent="0.25">
      <c r="B5896" s="146"/>
      <c r="C5896" s="31"/>
      <c r="D5896" s="31"/>
      <c r="E5896" s="44"/>
      <c r="F5896" s="43"/>
      <c r="G5896" s="84"/>
      <c r="H5896" s="31"/>
      <c r="I5896" s="205"/>
      <c r="J5896" s="84"/>
      <c r="K5896" s="31"/>
      <c r="L5896" s="31"/>
      <c r="M5896" s="169"/>
      <c r="N5896" s="148"/>
      <c r="O5896" s="106"/>
      <c r="P5896" s="43"/>
      <c r="Q5896" s="205"/>
      <c r="R5896" s="84"/>
      <c r="S5896" s="31"/>
      <c r="T5896" s="31"/>
      <c r="U5896" s="169"/>
      <c r="V5896" s="150"/>
      <c r="W5896" s="141" t="str" cm="1">
        <f t="array" ref="W5896">IF(SUM(LEN(B5896:V5896))=0,"",IF(OR(OR(ISBLANK(F5896),SUM(LEN(C5896),LEN(D5896))=0),AND(NOT(E5896="Unknown"),ISBLANK(J5896)),AND(NOT(O5896="Unknown"),ISBLANK(R5896))),"Missing Information", INDEX(Table15[Entire Service Line Classification], MATCH(SUMIFS(Table15[Unique ID],Table15[System-Owned Portion],E5896,Table15[If Material Anything Other than "Lead" in Column E,Was Material Ever Previously Lead?],G5896,Table15[Customer-Owned Portion],O5896),Table15[Unique ID],0),0)))</f>
        <v/>
      </c>
      <c r="X5896"/>
    </row>
    <row r="5897" spans="2:24" x14ac:dyDescent="0.25">
      <c r="B5897" s="146"/>
      <c r="C5897" s="31"/>
      <c r="D5897" s="31"/>
      <c r="E5897" s="44"/>
      <c r="F5897" s="43"/>
      <c r="G5897" s="84"/>
      <c r="H5897" s="31"/>
      <c r="I5897" s="205"/>
      <c r="J5897" s="84"/>
      <c r="K5897" s="31"/>
      <c r="L5897" s="31"/>
      <c r="M5897" s="169"/>
      <c r="N5897" s="148"/>
      <c r="O5897" s="106"/>
      <c r="P5897" s="43"/>
      <c r="Q5897" s="205"/>
      <c r="R5897" s="84"/>
      <c r="S5897" s="31"/>
      <c r="T5897" s="31"/>
      <c r="U5897" s="169"/>
      <c r="V5897" s="150"/>
      <c r="W5897" s="141" t="str" cm="1">
        <f t="array" ref="W5897">IF(SUM(LEN(B5897:V5897))=0,"",IF(OR(OR(ISBLANK(F5897),SUM(LEN(C5897),LEN(D5897))=0),AND(NOT(E5897="Unknown"),ISBLANK(J5897)),AND(NOT(O5897="Unknown"),ISBLANK(R5897))),"Missing Information", INDEX(Table15[Entire Service Line Classification], MATCH(SUMIFS(Table15[Unique ID],Table15[System-Owned Portion],E5897,Table15[If Material Anything Other than "Lead" in Column E,Was Material Ever Previously Lead?],G5897,Table15[Customer-Owned Portion],O5897),Table15[Unique ID],0),0)))</f>
        <v/>
      </c>
      <c r="X5897"/>
    </row>
    <row r="5898" spans="2:24" x14ac:dyDescent="0.25">
      <c r="B5898" s="146"/>
      <c r="C5898" s="31"/>
      <c r="D5898" s="31"/>
      <c r="E5898" s="44"/>
      <c r="F5898" s="43"/>
      <c r="G5898" s="84"/>
      <c r="H5898" s="31"/>
      <c r="I5898" s="205"/>
      <c r="J5898" s="84"/>
      <c r="K5898" s="31"/>
      <c r="L5898" s="31"/>
      <c r="M5898" s="169"/>
      <c r="N5898" s="148"/>
      <c r="O5898" s="106"/>
      <c r="P5898" s="43"/>
      <c r="Q5898" s="205"/>
      <c r="R5898" s="84"/>
      <c r="S5898" s="31"/>
      <c r="T5898" s="31"/>
      <c r="U5898" s="169"/>
      <c r="V5898" s="150"/>
      <c r="W5898" s="141" t="str" cm="1">
        <f t="array" ref="W5898">IF(SUM(LEN(B5898:V5898))=0,"",IF(OR(OR(ISBLANK(F5898),SUM(LEN(C5898),LEN(D5898))=0),AND(NOT(E5898="Unknown"),ISBLANK(J5898)),AND(NOT(O5898="Unknown"),ISBLANK(R5898))),"Missing Information", INDEX(Table15[Entire Service Line Classification], MATCH(SUMIFS(Table15[Unique ID],Table15[System-Owned Portion],E5898,Table15[If Material Anything Other than "Lead" in Column E,Was Material Ever Previously Lead?],G5898,Table15[Customer-Owned Portion],O5898),Table15[Unique ID],0),0)))</f>
        <v/>
      </c>
      <c r="X5898"/>
    </row>
    <row r="5899" spans="2:24" x14ac:dyDescent="0.25">
      <c r="B5899" s="146"/>
      <c r="C5899" s="31"/>
      <c r="D5899" s="31"/>
      <c r="E5899" s="44"/>
      <c r="F5899" s="43"/>
      <c r="G5899" s="84"/>
      <c r="H5899" s="31"/>
      <c r="I5899" s="205"/>
      <c r="J5899" s="84"/>
      <c r="K5899" s="31"/>
      <c r="L5899" s="31"/>
      <c r="M5899" s="169"/>
      <c r="N5899" s="148"/>
      <c r="O5899" s="106"/>
      <c r="P5899" s="43"/>
      <c r="Q5899" s="205"/>
      <c r="R5899" s="84"/>
      <c r="S5899" s="31"/>
      <c r="T5899" s="31"/>
      <c r="U5899" s="169"/>
      <c r="V5899" s="150"/>
      <c r="W5899" s="141" t="str" cm="1">
        <f t="array" ref="W5899">IF(SUM(LEN(B5899:V5899))=0,"",IF(OR(OR(ISBLANK(F5899),SUM(LEN(C5899),LEN(D5899))=0),AND(NOT(E5899="Unknown"),ISBLANK(J5899)),AND(NOT(O5899="Unknown"),ISBLANK(R5899))),"Missing Information", INDEX(Table15[Entire Service Line Classification], MATCH(SUMIFS(Table15[Unique ID],Table15[System-Owned Portion],E5899,Table15[If Material Anything Other than "Lead" in Column E,Was Material Ever Previously Lead?],G5899,Table15[Customer-Owned Portion],O5899),Table15[Unique ID],0),0)))</f>
        <v/>
      </c>
      <c r="X5899"/>
    </row>
    <row r="5900" spans="2:24" x14ac:dyDescent="0.25">
      <c r="B5900" s="146"/>
      <c r="C5900" s="31"/>
      <c r="D5900" s="31"/>
      <c r="E5900" s="44"/>
      <c r="F5900" s="43"/>
      <c r="G5900" s="84"/>
      <c r="H5900" s="31"/>
      <c r="I5900" s="205"/>
      <c r="J5900" s="84"/>
      <c r="K5900" s="31"/>
      <c r="L5900" s="31"/>
      <c r="M5900" s="169"/>
      <c r="N5900" s="148"/>
      <c r="O5900" s="106"/>
      <c r="P5900" s="43"/>
      <c r="Q5900" s="205"/>
      <c r="R5900" s="84"/>
      <c r="S5900" s="31"/>
      <c r="T5900" s="31"/>
      <c r="U5900" s="169"/>
      <c r="V5900" s="150"/>
      <c r="W5900" s="141" t="str" cm="1">
        <f t="array" ref="W5900">IF(SUM(LEN(B5900:V5900))=0,"",IF(OR(OR(ISBLANK(F5900),SUM(LEN(C5900),LEN(D5900))=0),AND(NOT(E5900="Unknown"),ISBLANK(J5900)),AND(NOT(O5900="Unknown"),ISBLANK(R5900))),"Missing Information", INDEX(Table15[Entire Service Line Classification], MATCH(SUMIFS(Table15[Unique ID],Table15[System-Owned Portion],E5900,Table15[If Material Anything Other than "Lead" in Column E,Was Material Ever Previously Lead?],G5900,Table15[Customer-Owned Portion],O5900),Table15[Unique ID],0),0)))</f>
        <v/>
      </c>
      <c r="X5900"/>
    </row>
    <row r="5901" spans="2:24" x14ac:dyDescent="0.25">
      <c r="B5901" s="146"/>
      <c r="C5901" s="31"/>
      <c r="D5901" s="31"/>
      <c r="E5901" s="44"/>
      <c r="F5901" s="43"/>
      <c r="G5901" s="84"/>
      <c r="H5901" s="31"/>
      <c r="I5901" s="205"/>
      <c r="J5901" s="84"/>
      <c r="K5901" s="31"/>
      <c r="L5901" s="31"/>
      <c r="M5901" s="169"/>
      <c r="N5901" s="148"/>
      <c r="O5901" s="106"/>
      <c r="P5901" s="43"/>
      <c r="Q5901" s="205"/>
      <c r="R5901" s="84"/>
      <c r="S5901" s="31"/>
      <c r="T5901" s="31"/>
      <c r="U5901" s="169"/>
      <c r="V5901" s="150"/>
      <c r="W5901" s="141" t="str" cm="1">
        <f t="array" ref="W5901">IF(SUM(LEN(B5901:V5901))=0,"",IF(OR(OR(ISBLANK(F5901),SUM(LEN(C5901),LEN(D5901))=0),AND(NOT(E5901="Unknown"),ISBLANK(J5901)),AND(NOT(O5901="Unknown"),ISBLANK(R5901))),"Missing Information", INDEX(Table15[Entire Service Line Classification], MATCH(SUMIFS(Table15[Unique ID],Table15[System-Owned Portion],E5901,Table15[If Material Anything Other than "Lead" in Column E,Was Material Ever Previously Lead?],G5901,Table15[Customer-Owned Portion],O5901),Table15[Unique ID],0),0)))</f>
        <v/>
      </c>
      <c r="X5901"/>
    </row>
    <row r="5902" spans="2:24" x14ac:dyDescent="0.25">
      <c r="B5902" s="146"/>
      <c r="C5902" s="31"/>
      <c r="D5902" s="31"/>
      <c r="E5902" s="44"/>
      <c r="F5902" s="43"/>
      <c r="G5902" s="84"/>
      <c r="H5902" s="31"/>
      <c r="I5902" s="205"/>
      <c r="J5902" s="84"/>
      <c r="K5902" s="31"/>
      <c r="L5902" s="31"/>
      <c r="M5902" s="169"/>
      <c r="N5902" s="148"/>
      <c r="O5902" s="106"/>
      <c r="P5902" s="43"/>
      <c r="Q5902" s="205"/>
      <c r="R5902" s="84"/>
      <c r="S5902" s="31"/>
      <c r="T5902" s="31"/>
      <c r="U5902" s="169"/>
      <c r="V5902" s="150"/>
      <c r="W5902" s="141" t="str" cm="1">
        <f t="array" ref="W5902">IF(SUM(LEN(B5902:V5902))=0,"",IF(OR(OR(ISBLANK(F5902),SUM(LEN(C5902),LEN(D5902))=0),AND(NOT(E5902="Unknown"),ISBLANK(J5902)),AND(NOT(O5902="Unknown"),ISBLANK(R5902))),"Missing Information", INDEX(Table15[Entire Service Line Classification], MATCH(SUMIFS(Table15[Unique ID],Table15[System-Owned Portion],E5902,Table15[If Material Anything Other than "Lead" in Column E,Was Material Ever Previously Lead?],G5902,Table15[Customer-Owned Portion],O5902),Table15[Unique ID],0),0)))</f>
        <v/>
      </c>
      <c r="X5902"/>
    </row>
    <row r="5903" spans="2:24" x14ac:dyDescent="0.25">
      <c r="B5903" s="146"/>
      <c r="C5903" s="31"/>
      <c r="D5903" s="31"/>
      <c r="E5903" s="44"/>
      <c r="F5903" s="43"/>
      <c r="G5903" s="84"/>
      <c r="H5903" s="31"/>
      <c r="I5903" s="205"/>
      <c r="J5903" s="84"/>
      <c r="K5903" s="31"/>
      <c r="L5903" s="31"/>
      <c r="M5903" s="169"/>
      <c r="N5903" s="148"/>
      <c r="O5903" s="106"/>
      <c r="P5903" s="43"/>
      <c r="Q5903" s="205"/>
      <c r="R5903" s="84"/>
      <c r="S5903" s="31"/>
      <c r="T5903" s="31"/>
      <c r="U5903" s="169"/>
      <c r="V5903" s="150"/>
      <c r="W5903" s="141" t="str" cm="1">
        <f t="array" ref="W5903">IF(SUM(LEN(B5903:V5903))=0,"",IF(OR(OR(ISBLANK(F5903),SUM(LEN(C5903),LEN(D5903))=0),AND(NOT(E5903="Unknown"),ISBLANK(J5903)),AND(NOT(O5903="Unknown"),ISBLANK(R5903))),"Missing Information", INDEX(Table15[Entire Service Line Classification], MATCH(SUMIFS(Table15[Unique ID],Table15[System-Owned Portion],E5903,Table15[If Material Anything Other than "Lead" in Column E,Was Material Ever Previously Lead?],G5903,Table15[Customer-Owned Portion],O5903),Table15[Unique ID],0),0)))</f>
        <v/>
      </c>
      <c r="X5903"/>
    </row>
    <row r="5904" spans="2:24" x14ac:dyDescent="0.25">
      <c r="B5904" s="146"/>
      <c r="C5904" s="31"/>
      <c r="D5904" s="31"/>
      <c r="E5904" s="44"/>
      <c r="F5904" s="43"/>
      <c r="G5904" s="84"/>
      <c r="H5904" s="31"/>
      <c r="I5904" s="205"/>
      <c r="J5904" s="84"/>
      <c r="K5904" s="31"/>
      <c r="L5904" s="31"/>
      <c r="M5904" s="169"/>
      <c r="N5904" s="148"/>
      <c r="O5904" s="106"/>
      <c r="P5904" s="43"/>
      <c r="Q5904" s="205"/>
      <c r="R5904" s="84"/>
      <c r="S5904" s="31"/>
      <c r="T5904" s="31"/>
      <c r="U5904" s="169"/>
      <c r="V5904" s="150"/>
      <c r="W5904" s="141" t="str" cm="1">
        <f t="array" ref="W5904">IF(SUM(LEN(B5904:V5904))=0,"",IF(OR(OR(ISBLANK(F5904),SUM(LEN(C5904),LEN(D5904))=0),AND(NOT(E5904="Unknown"),ISBLANK(J5904)),AND(NOT(O5904="Unknown"),ISBLANK(R5904))),"Missing Information", INDEX(Table15[Entire Service Line Classification], MATCH(SUMIFS(Table15[Unique ID],Table15[System-Owned Portion],E5904,Table15[If Material Anything Other than "Lead" in Column E,Was Material Ever Previously Lead?],G5904,Table15[Customer-Owned Portion],O5904),Table15[Unique ID],0),0)))</f>
        <v/>
      </c>
      <c r="X5904"/>
    </row>
    <row r="5905" spans="2:24" x14ac:dyDescent="0.25">
      <c r="B5905" s="146"/>
      <c r="C5905" s="31"/>
      <c r="D5905" s="31"/>
      <c r="E5905" s="44"/>
      <c r="F5905" s="43"/>
      <c r="G5905" s="84"/>
      <c r="H5905" s="31"/>
      <c r="I5905" s="205"/>
      <c r="J5905" s="84"/>
      <c r="K5905" s="31"/>
      <c r="L5905" s="31"/>
      <c r="M5905" s="169"/>
      <c r="N5905" s="148"/>
      <c r="O5905" s="106"/>
      <c r="P5905" s="43"/>
      <c r="Q5905" s="205"/>
      <c r="R5905" s="84"/>
      <c r="S5905" s="31"/>
      <c r="T5905" s="31"/>
      <c r="U5905" s="169"/>
      <c r="V5905" s="150"/>
      <c r="W5905" s="141" t="str" cm="1">
        <f t="array" ref="W5905">IF(SUM(LEN(B5905:V5905))=0,"",IF(OR(OR(ISBLANK(F5905),SUM(LEN(C5905),LEN(D5905))=0),AND(NOT(E5905="Unknown"),ISBLANK(J5905)),AND(NOT(O5905="Unknown"),ISBLANK(R5905))),"Missing Information", INDEX(Table15[Entire Service Line Classification], MATCH(SUMIFS(Table15[Unique ID],Table15[System-Owned Portion],E5905,Table15[If Material Anything Other than "Lead" in Column E,Was Material Ever Previously Lead?],G5905,Table15[Customer-Owned Portion],O5905),Table15[Unique ID],0),0)))</f>
        <v/>
      </c>
      <c r="X5905"/>
    </row>
    <row r="5906" spans="2:24" x14ac:dyDescent="0.25">
      <c r="B5906" s="146"/>
      <c r="C5906" s="31"/>
      <c r="D5906" s="31"/>
      <c r="E5906" s="44"/>
      <c r="F5906" s="43"/>
      <c r="G5906" s="84"/>
      <c r="H5906" s="31"/>
      <c r="I5906" s="205"/>
      <c r="J5906" s="84"/>
      <c r="K5906" s="31"/>
      <c r="L5906" s="31"/>
      <c r="M5906" s="169"/>
      <c r="N5906" s="148"/>
      <c r="O5906" s="106"/>
      <c r="P5906" s="43"/>
      <c r="Q5906" s="205"/>
      <c r="R5906" s="84"/>
      <c r="S5906" s="31"/>
      <c r="T5906" s="31"/>
      <c r="U5906" s="169"/>
      <c r="V5906" s="150"/>
      <c r="W5906" s="141" t="str" cm="1">
        <f t="array" ref="W5906">IF(SUM(LEN(B5906:V5906))=0,"",IF(OR(OR(ISBLANK(F5906),SUM(LEN(C5906),LEN(D5906))=0),AND(NOT(E5906="Unknown"),ISBLANK(J5906)),AND(NOT(O5906="Unknown"),ISBLANK(R5906))),"Missing Information", INDEX(Table15[Entire Service Line Classification], MATCH(SUMIFS(Table15[Unique ID],Table15[System-Owned Portion],E5906,Table15[If Material Anything Other than "Lead" in Column E,Was Material Ever Previously Lead?],G5906,Table15[Customer-Owned Portion],O5906),Table15[Unique ID],0),0)))</f>
        <v/>
      </c>
      <c r="X5906"/>
    </row>
    <row r="5907" spans="2:24" x14ac:dyDescent="0.25">
      <c r="B5907" s="146"/>
      <c r="C5907" s="31"/>
      <c r="D5907" s="31"/>
      <c r="E5907" s="44"/>
      <c r="F5907" s="43"/>
      <c r="G5907" s="84"/>
      <c r="H5907" s="31"/>
      <c r="I5907" s="205"/>
      <c r="J5907" s="84"/>
      <c r="K5907" s="31"/>
      <c r="L5907" s="31"/>
      <c r="M5907" s="169"/>
      <c r="N5907" s="148"/>
      <c r="O5907" s="106"/>
      <c r="P5907" s="43"/>
      <c r="Q5907" s="205"/>
      <c r="R5907" s="84"/>
      <c r="S5907" s="31"/>
      <c r="T5907" s="31"/>
      <c r="U5907" s="169"/>
      <c r="V5907" s="150"/>
      <c r="W5907" s="141" t="str" cm="1">
        <f t="array" ref="W5907">IF(SUM(LEN(B5907:V5907))=0,"",IF(OR(OR(ISBLANK(F5907),SUM(LEN(C5907),LEN(D5907))=0),AND(NOT(E5907="Unknown"),ISBLANK(J5907)),AND(NOT(O5907="Unknown"),ISBLANK(R5907))),"Missing Information", INDEX(Table15[Entire Service Line Classification], MATCH(SUMIFS(Table15[Unique ID],Table15[System-Owned Portion],E5907,Table15[If Material Anything Other than "Lead" in Column E,Was Material Ever Previously Lead?],G5907,Table15[Customer-Owned Portion],O5907),Table15[Unique ID],0),0)))</f>
        <v/>
      </c>
      <c r="X5907"/>
    </row>
    <row r="5908" spans="2:24" x14ac:dyDescent="0.25">
      <c r="B5908" s="146"/>
      <c r="C5908" s="31"/>
      <c r="D5908" s="31"/>
      <c r="E5908" s="44"/>
      <c r="F5908" s="43"/>
      <c r="G5908" s="84"/>
      <c r="H5908" s="31"/>
      <c r="I5908" s="205"/>
      <c r="J5908" s="84"/>
      <c r="K5908" s="31"/>
      <c r="L5908" s="31"/>
      <c r="M5908" s="169"/>
      <c r="N5908" s="148"/>
      <c r="O5908" s="106"/>
      <c r="P5908" s="43"/>
      <c r="Q5908" s="205"/>
      <c r="R5908" s="84"/>
      <c r="S5908" s="31"/>
      <c r="T5908" s="31"/>
      <c r="U5908" s="169"/>
      <c r="V5908" s="150"/>
      <c r="W5908" s="141" t="str" cm="1">
        <f t="array" ref="W5908">IF(SUM(LEN(B5908:V5908))=0,"",IF(OR(OR(ISBLANK(F5908),SUM(LEN(C5908),LEN(D5908))=0),AND(NOT(E5908="Unknown"),ISBLANK(J5908)),AND(NOT(O5908="Unknown"),ISBLANK(R5908))),"Missing Information", INDEX(Table15[Entire Service Line Classification], MATCH(SUMIFS(Table15[Unique ID],Table15[System-Owned Portion],E5908,Table15[If Material Anything Other than "Lead" in Column E,Was Material Ever Previously Lead?],G5908,Table15[Customer-Owned Portion],O5908),Table15[Unique ID],0),0)))</f>
        <v/>
      </c>
      <c r="X5908"/>
    </row>
    <row r="5909" spans="2:24" x14ac:dyDescent="0.25">
      <c r="B5909" s="146"/>
      <c r="C5909" s="31"/>
      <c r="D5909" s="31"/>
      <c r="E5909" s="44"/>
      <c r="F5909" s="43"/>
      <c r="G5909" s="84"/>
      <c r="H5909" s="31"/>
      <c r="I5909" s="205"/>
      <c r="J5909" s="84"/>
      <c r="K5909" s="31"/>
      <c r="L5909" s="31"/>
      <c r="M5909" s="169"/>
      <c r="N5909" s="148"/>
      <c r="O5909" s="106"/>
      <c r="P5909" s="43"/>
      <c r="Q5909" s="205"/>
      <c r="R5909" s="84"/>
      <c r="S5909" s="31"/>
      <c r="T5909" s="31"/>
      <c r="U5909" s="169"/>
      <c r="V5909" s="150"/>
      <c r="W5909" s="141" t="str" cm="1">
        <f t="array" ref="W5909">IF(SUM(LEN(B5909:V5909))=0,"",IF(OR(OR(ISBLANK(F5909),SUM(LEN(C5909),LEN(D5909))=0),AND(NOT(E5909="Unknown"),ISBLANK(J5909)),AND(NOT(O5909="Unknown"),ISBLANK(R5909))),"Missing Information", INDEX(Table15[Entire Service Line Classification], MATCH(SUMIFS(Table15[Unique ID],Table15[System-Owned Portion],E5909,Table15[If Material Anything Other than "Lead" in Column E,Was Material Ever Previously Lead?],G5909,Table15[Customer-Owned Portion],O5909),Table15[Unique ID],0),0)))</f>
        <v/>
      </c>
      <c r="X5909"/>
    </row>
    <row r="5910" spans="2:24" x14ac:dyDescent="0.25">
      <c r="B5910" s="146"/>
      <c r="C5910" s="31"/>
      <c r="D5910" s="31"/>
      <c r="E5910" s="44"/>
      <c r="F5910" s="43"/>
      <c r="G5910" s="84"/>
      <c r="H5910" s="31"/>
      <c r="I5910" s="205"/>
      <c r="J5910" s="84"/>
      <c r="K5910" s="31"/>
      <c r="L5910" s="31"/>
      <c r="M5910" s="169"/>
      <c r="N5910" s="148"/>
      <c r="O5910" s="106"/>
      <c r="P5910" s="43"/>
      <c r="Q5910" s="205"/>
      <c r="R5910" s="84"/>
      <c r="S5910" s="31"/>
      <c r="T5910" s="31"/>
      <c r="U5910" s="169"/>
      <c r="V5910" s="150"/>
      <c r="W5910" s="141" t="str" cm="1">
        <f t="array" ref="W5910">IF(SUM(LEN(B5910:V5910))=0,"",IF(OR(OR(ISBLANK(F5910),SUM(LEN(C5910),LEN(D5910))=0),AND(NOT(E5910="Unknown"),ISBLANK(J5910)),AND(NOT(O5910="Unknown"),ISBLANK(R5910))),"Missing Information", INDEX(Table15[Entire Service Line Classification], MATCH(SUMIFS(Table15[Unique ID],Table15[System-Owned Portion],E5910,Table15[If Material Anything Other than "Lead" in Column E,Was Material Ever Previously Lead?],G5910,Table15[Customer-Owned Portion],O5910),Table15[Unique ID],0),0)))</f>
        <v/>
      </c>
      <c r="X5910"/>
    </row>
    <row r="5911" spans="2:24" x14ac:dyDescent="0.25">
      <c r="B5911" s="146"/>
      <c r="C5911" s="31"/>
      <c r="D5911" s="31"/>
      <c r="E5911" s="44"/>
      <c r="F5911" s="43"/>
      <c r="G5911" s="84"/>
      <c r="H5911" s="31"/>
      <c r="I5911" s="205"/>
      <c r="J5911" s="84"/>
      <c r="K5911" s="31"/>
      <c r="L5911" s="31"/>
      <c r="M5911" s="169"/>
      <c r="N5911" s="148"/>
      <c r="O5911" s="106"/>
      <c r="P5911" s="43"/>
      <c r="Q5911" s="205"/>
      <c r="R5911" s="84"/>
      <c r="S5911" s="31"/>
      <c r="T5911" s="31"/>
      <c r="U5911" s="169"/>
      <c r="V5911" s="150"/>
      <c r="W5911" s="141" t="str" cm="1">
        <f t="array" ref="W5911">IF(SUM(LEN(B5911:V5911))=0,"",IF(OR(OR(ISBLANK(F5911),SUM(LEN(C5911),LEN(D5911))=0),AND(NOT(E5911="Unknown"),ISBLANK(J5911)),AND(NOT(O5911="Unknown"),ISBLANK(R5911))),"Missing Information", INDEX(Table15[Entire Service Line Classification], MATCH(SUMIFS(Table15[Unique ID],Table15[System-Owned Portion],E5911,Table15[If Material Anything Other than "Lead" in Column E,Was Material Ever Previously Lead?],G5911,Table15[Customer-Owned Portion],O5911),Table15[Unique ID],0),0)))</f>
        <v/>
      </c>
      <c r="X5911"/>
    </row>
    <row r="5912" spans="2:24" x14ac:dyDescent="0.25">
      <c r="B5912" s="146"/>
      <c r="C5912" s="31"/>
      <c r="D5912" s="31"/>
      <c r="E5912" s="44"/>
      <c r="F5912" s="43"/>
      <c r="G5912" s="84"/>
      <c r="H5912" s="31"/>
      <c r="I5912" s="205"/>
      <c r="J5912" s="84"/>
      <c r="K5912" s="31"/>
      <c r="L5912" s="31"/>
      <c r="M5912" s="169"/>
      <c r="N5912" s="148"/>
      <c r="O5912" s="106"/>
      <c r="P5912" s="43"/>
      <c r="Q5912" s="205"/>
      <c r="R5912" s="84"/>
      <c r="S5912" s="31"/>
      <c r="T5912" s="31"/>
      <c r="U5912" s="169"/>
      <c r="V5912" s="150"/>
      <c r="W5912" s="141" t="str" cm="1">
        <f t="array" ref="W5912">IF(SUM(LEN(B5912:V5912))=0,"",IF(OR(OR(ISBLANK(F5912),SUM(LEN(C5912),LEN(D5912))=0),AND(NOT(E5912="Unknown"),ISBLANK(J5912)),AND(NOT(O5912="Unknown"),ISBLANK(R5912))),"Missing Information", INDEX(Table15[Entire Service Line Classification], MATCH(SUMIFS(Table15[Unique ID],Table15[System-Owned Portion],E5912,Table15[If Material Anything Other than "Lead" in Column E,Was Material Ever Previously Lead?],G5912,Table15[Customer-Owned Portion],O5912),Table15[Unique ID],0),0)))</f>
        <v/>
      </c>
      <c r="X5912"/>
    </row>
    <row r="5913" spans="2:24" x14ac:dyDescent="0.25">
      <c r="B5913" s="146"/>
      <c r="C5913" s="31"/>
      <c r="D5913" s="31"/>
      <c r="E5913" s="44"/>
      <c r="F5913" s="43"/>
      <c r="G5913" s="84"/>
      <c r="H5913" s="31"/>
      <c r="I5913" s="205"/>
      <c r="J5913" s="84"/>
      <c r="K5913" s="31"/>
      <c r="L5913" s="31"/>
      <c r="M5913" s="169"/>
      <c r="N5913" s="148"/>
      <c r="O5913" s="106"/>
      <c r="P5913" s="43"/>
      <c r="Q5913" s="205"/>
      <c r="R5913" s="84"/>
      <c r="S5913" s="31"/>
      <c r="T5913" s="31"/>
      <c r="U5913" s="169"/>
      <c r="V5913" s="150"/>
      <c r="W5913" s="141" t="str" cm="1">
        <f t="array" ref="W5913">IF(SUM(LEN(B5913:V5913))=0,"",IF(OR(OR(ISBLANK(F5913),SUM(LEN(C5913),LEN(D5913))=0),AND(NOT(E5913="Unknown"),ISBLANK(J5913)),AND(NOT(O5913="Unknown"),ISBLANK(R5913))),"Missing Information", INDEX(Table15[Entire Service Line Classification], MATCH(SUMIFS(Table15[Unique ID],Table15[System-Owned Portion],E5913,Table15[If Material Anything Other than "Lead" in Column E,Was Material Ever Previously Lead?],G5913,Table15[Customer-Owned Portion],O5913),Table15[Unique ID],0),0)))</f>
        <v/>
      </c>
      <c r="X5913"/>
    </row>
    <row r="5914" spans="2:24" x14ac:dyDescent="0.25">
      <c r="B5914" s="146"/>
      <c r="C5914" s="31"/>
      <c r="D5914" s="31"/>
      <c r="E5914" s="44"/>
      <c r="F5914" s="43"/>
      <c r="G5914" s="84"/>
      <c r="H5914" s="31"/>
      <c r="I5914" s="205"/>
      <c r="J5914" s="84"/>
      <c r="K5914" s="31"/>
      <c r="L5914" s="31"/>
      <c r="M5914" s="169"/>
      <c r="N5914" s="148"/>
      <c r="O5914" s="106"/>
      <c r="P5914" s="43"/>
      <c r="Q5914" s="205"/>
      <c r="R5914" s="84"/>
      <c r="S5914" s="31"/>
      <c r="T5914" s="31"/>
      <c r="U5914" s="169"/>
      <c r="V5914" s="150"/>
      <c r="W5914" s="141" t="str" cm="1">
        <f t="array" ref="W5914">IF(SUM(LEN(B5914:V5914))=0,"",IF(OR(OR(ISBLANK(F5914),SUM(LEN(C5914),LEN(D5914))=0),AND(NOT(E5914="Unknown"),ISBLANK(J5914)),AND(NOT(O5914="Unknown"),ISBLANK(R5914))),"Missing Information", INDEX(Table15[Entire Service Line Classification], MATCH(SUMIFS(Table15[Unique ID],Table15[System-Owned Portion],E5914,Table15[If Material Anything Other than "Lead" in Column E,Was Material Ever Previously Lead?],G5914,Table15[Customer-Owned Portion],O5914),Table15[Unique ID],0),0)))</f>
        <v/>
      </c>
      <c r="X5914"/>
    </row>
    <row r="5915" spans="2:24" x14ac:dyDescent="0.25">
      <c r="B5915" s="146"/>
      <c r="C5915" s="31"/>
      <c r="D5915" s="31"/>
      <c r="E5915" s="44"/>
      <c r="F5915" s="43"/>
      <c r="G5915" s="84"/>
      <c r="H5915" s="31"/>
      <c r="I5915" s="205"/>
      <c r="J5915" s="84"/>
      <c r="K5915" s="31"/>
      <c r="L5915" s="31"/>
      <c r="M5915" s="169"/>
      <c r="N5915" s="148"/>
      <c r="O5915" s="106"/>
      <c r="P5915" s="43"/>
      <c r="Q5915" s="205"/>
      <c r="R5915" s="84"/>
      <c r="S5915" s="31"/>
      <c r="T5915" s="31"/>
      <c r="U5915" s="169"/>
      <c r="V5915" s="150"/>
      <c r="W5915" s="141" t="str" cm="1">
        <f t="array" ref="W5915">IF(SUM(LEN(B5915:V5915))=0,"",IF(OR(OR(ISBLANK(F5915),SUM(LEN(C5915),LEN(D5915))=0),AND(NOT(E5915="Unknown"),ISBLANK(J5915)),AND(NOT(O5915="Unknown"),ISBLANK(R5915))),"Missing Information", INDEX(Table15[Entire Service Line Classification], MATCH(SUMIFS(Table15[Unique ID],Table15[System-Owned Portion],E5915,Table15[If Material Anything Other than "Lead" in Column E,Was Material Ever Previously Lead?],G5915,Table15[Customer-Owned Portion],O5915),Table15[Unique ID],0),0)))</f>
        <v/>
      </c>
      <c r="X5915"/>
    </row>
    <row r="5916" spans="2:24" x14ac:dyDescent="0.25">
      <c r="B5916" s="146"/>
      <c r="C5916" s="31"/>
      <c r="D5916" s="31"/>
      <c r="E5916" s="44"/>
      <c r="F5916" s="43"/>
      <c r="G5916" s="84"/>
      <c r="H5916" s="31"/>
      <c r="I5916" s="205"/>
      <c r="J5916" s="84"/>
      <c r="K5916" s="31"/>
      <c r="L5916" s="31"/>
      <c r="M5916" s="169"/>
      <c r="N5916" s="148"/>
      <c r="O5916" s="106"/>
      <c r="P5916" s="43"/>
      <c r="Q5916" s="205"/>
      <c r="R5916" s="84"/>
      <c r="S5916" s="31"/>
      <c r="T5916" s="31"/>
      <c r="U5916" s="169"/>
      <c r="V5916" s="150"/>
      <c r="W5916" s="141" t="str" cm="1">
        <f t="array" ref="W5916">IF(SUM(LEN(B5916:V5916))=0,"",IF(OR(OR(ISBLANK(F5916),SUM(LEN(C5916),LEN(D5916))=0),AND(NOT(E5916="Unknown"),ISBLANK(J5916)),AND(NOT(O5916="Unknown"),ISBLANK(R5916))),"Missing Information", INDEX(Table15[Entire Service Line Classification], MATCH(SUMIFS(Table15[Unique ID],Table15[System-Owned Portion],E5916,Table15[If Material Anything Other than "Lead" in Column E,Was Material Ever Previously Lead?],G5916,Table15[Customer-Owned Portion],O5916),Table15[Unique ID],0),0)))</f>
        <v/>
      </c>
      <c r="X5916"/>
    </row>
    <row r="5917" spans="2:24" x14ac:dyDescent="0.25">
      <c r="B5917" s="146"/>
      <c r="C5917" s="31"/>
      <c r="D5917" s="31"/>
      <c r="E5917" s="44"/>
      <c r="F5917" s="43"/>
      <c r="G5917" s="84"/>
      <c r="H5917" s="31"/>
      <c r="I5917" s="205"/>
      <c r="J5917" s="84"/>
      <c r="K5917" s="31"/>
      <c r="L5917" s="31"/>
      <c r="M5917" s="169"/>
      <c r="N5917" s="148"/>
      <c r="O5917" s="106"/>
      <c r="P5917" s="43"/>
      <c r="Q5917" s="205"/>
      <c r="R5917" s="84"/>
      <c r="S5917" s="31"/>
      <c r="T5917" s="31"/>
      <c r="U5917" s="169"/>
      <c r="V5917" s="150"/>
      <c r="W5917" s="141" t="str" cm="1">
        <f t="array" ref="W5917">IF(SUM(LEN(B5917:V5917))=0,"",IF(OR(OR(ISBLANK(F5917),SUM(LEN(C5917),LEN(D5917))=0),AND(NOT(E5917="Unknown"),ISBLANK(J5917)),AND(NOT(O5917="Unknown"),ISBLANK(R5917))),"Missing Information", INDEX(Table15[Entire Service Line Classification], MATCH(SUMIFS(Table15[Unique ID],Table15[System-Owned Portion],E5917,Table15[If Material Anything Other than "Lead" in Column E,Was Material Ever Previously Lead?],G5917,Table15[Customer-Owned Portion],O5917),Table15[Unique ID],0),0)))</f>
        <v/>
      </c>
      <c r="X5917"/>
    </row>
    <row r="5918" spans="2:24" x14ac:dyDescent="0.25">
      <c r="B5918" s="146"/>
      <c r="C5918" s="31"/>
      <c r="D5918" s="31"/>
      <c r="E5918" s="44"/>
      <c r="F5918" s="43"/>
      <c r="G5918" s="84"/>
      <c r="H5918" s="31"/>
      <c r="I5918" s="205"/>
      <c r="J5918" s="84"/>
      <c r="K5918" s="31"/>
      <c r="L5918" s="31"/>
      <c r="M5918" s="169"/>
      <c r="N5918" s="148"/>
      <c r="O5918" s="106"/>
      <c r="P5918" s="43"/>
      <c r="Q5918" s="205"/>
      <c r="R5918" s="84"/>
      <c r="S5918" s="31"/>
      <c r="T5918" s="31"/>
      <c r="U5918" s="169"/>
      <c r="V5918" s="150"/>
      <c r="W5918" s="141" t="str" cm="1">
        <f t="array" ref="W5918">IF(SUM(LEN(B5918:V5918))=0,"",IF(OR(OR(ISBLANK(F5918),SUM(LEN(C5918),LEN(D5918))=0),AND(NOT(E5918="Unknown"),ISBLANK(J5918)),AND(NOT(O5918="Unknown"),ISBLANK(R5918))),"Missing Information", INDEX(Table15[Entire Service Line Classification], MATCH(SUMIFS(Table15[Unique ID],Table15[System-Owned Portion],E5918,Table15[If Material Anything Other than "Lead" in Column E,Was Material Ever Previously Lead?],G5918,Table15[Customer-Owned Portion],O5918),Table15[Unique ID],0),0)))</f>
        <v/>
      </c>
      <c r="X5918"/>
    </row>
    <row r="5919" spans="2:24" x14ac:dyDescent="0.25">
      <c r="B5919" s="146"/>
      <c r="C5919" s="31"/>
      <c r="D5919" s="31"/>
      <c r="E5919" s="44"/>
      <c r="F5919" s="43"/>
      <c r="G5919" s="84"/>
      <c r="H5919" s="31"/>
      <c r="I5919" s="205"/>
      <c r="J5919" s="84"/>
      <c r="K5919" s="31"/>
      <c r="L5919" s="31"/>
      <c r="M5919" s="169"/>
      <c r="N5919" s="148"/>
      <c r="O5919" s="106"/>
      <c r="P5919" s="43"/>
      <c r="Q5919" s="205"/>
      <c r="R5919" s="84"/>
      <c r="S5919" s="31"/>
      <c r="T5919" s="31"/>
      <c r="U5919" s="169"/>
      <c r="V5919" s="150"/>
      <c r="W5919" s="141" t="str" cm="1">
        <f t="array" ref="W5919">IF(SUM(LEN(B5919:V5919))=0,"",IF(OR(OR(ISBLANK(F5919),SUM(LEN(C5919),LEN(D5919))=0),AND(NOT(E5919="Unknown"),ISBLANK(J5919)),AND(NOT(O5919="Unknown"),ISBLANK(R5919))),"Missing Information", INDEX(Table15[Entire Service Line Classification], MATCH(SUMIFS(Table15[Unique ID],Table15[System-Owned Portion],E5919,Table15[If Material Anything Other than "Lead" in Column E,Was Material Ever Previously Lead?],G5919,Table15[Customer-Owned Portion],O5919),Table15[Unique ID],0),0)))</f>
        <v/>
      </c>
      <c r="X5919"/>
    </row>
    <row r="5920" spans="2:24" x14ac:dyDescent="0.25">
      <c r="B5920" s="146"/>
      <c r="C5920" s="31"/>
      <c r="D5920" s="31"/>
      <c r="E5920" s="44"/>
      <c r="F5920" s="43"/>
      <c r="G5920" s="84"/>
      <c r="H5920" s="31"/>
      <c r="I5920" s="205"/>
      <c r="J5920" s="84"/>
      <c r="K5920" s="31"/>
      <c r="L5920" s="31"/>
      <c r="M5920" s="169"/>
      <c r="N5920" s="148"/>
      <c r="O5920" s="106"/>
      <c r="P5920" s="43"/>
      <c r="Q5920" s="205"/>
      <c r="R5920" s="84"/>
      <c r="S5920" s="31"/>
      <c r="T5920" s="31"/>
      <c r="U5920" s="169"/>
      <c r="V5920" s="150"/>
      <c r="W5920" s="141" t="str" cm="1">
        <f t="array" ref="W5920">IF(SUM(LEN(B5920:V5920))=0,"",IF(OR(OR(ISBLANK(F5920),SUM(LEN(C5920),LEN(D5920))=0),AND(NOT(E5920="Unknown"),ISBLANK(J5920)),AND(NOT(O5920="Unknown"),ISBLANK(R5920))),"Missing Information", INDEX(Table15[Entire Service Line Classification], MATCH(SUMIFS(Table15[Unique ID],Table15[System-Owned Portion],E5920,Table15[If Material Anything Other than "Lead" in Column E,Was Material Ever Previously Lead?],G5920,Table15[Customer-Owned Portion],O5920),Table15[Unique ID],0),0)))</f>
        <v/>
      </c>
      <c r="X5920"/>
    </row>
    <row r="5921" spans="2:24" x14ac:dyDescent="0.25">
      <c r="B5921" s="146"/>
      <c r="C5921" s="31"/>
      <c r="D5921" s="31"/>
      <c r="E5921" s="44"/>
      <c r="F5921" s="43"/>
      <c r="G5921" s="84"/>
      <c r="H5921" s="31"/>
      <c r="I5921" s="205"/>
      <c r="J5921" s="84"/>
      <c r="K5921" s="31"/>
      <c r="L5921" s="31"/>
      <c r="M5921" s="169"/>
      <c r="N5921" s="148"/>
      <c r="O5921" s="106"/>
      <c r="P5921" s="43"/>
      <c r="Q5921" s="205"/>
      <c r="R5921" s="84"/>
      <c r="S5921" s="31"/>
      <c r="T5921" s="31"/>
      <c r="U5921" s="169"/>
      <c r="V5921" s="150"/>
      <c r="W5921" s="141" t="str" cm="1">
        <f t="array" ref="W5921">IF(SUM(LEN(B5921:V5921))=0,"",IF(OR(OR(ISBLANK(F5921),SUM(LEN(C5921),LEN(D5921))=0),AND(NOT(E5921="Unknown"),ISBLANK(J5921)),AND(NOT(O5921="Unknown"),ISBLANK(R5921))),"Missing Information", INDEX(Table15[Entire Service Line Classification], MATCH(SUMIFS(Table15[Unique ID],Table15[System-Owned Portion],E5921,Table15[If Material Anything Other than "Lead" in Column E,Was Material Ever Previously Lead?],G5921,Table15[Customer-Owned Portion],O5921),Table15[Unique ID],0),0)))</f>
        <v/>
      </c>
      <c r="X5921"/>
    </row>
    <row r="5922" spans="2:24" x14ac:dyDescent="0.25">
      <c r="B5922" s="146"/>
      <c r="C5922" s="31"/>
      <c r="D5922" s="31"/>
      <c r="E5922" s="44"/>
      <c r="F5922" s="43"/>
      <c r="G5922" s="84"/>
      <c r="H5922" s="31"/>
      <c r="I5922" s="205"/>
      <c r="J5922" s="84"/>
      <c r="K5922" s="31"/>
      <c r="L5922" s="31"/>
      <c r="M5922" s="169"/>
      <c r="N5922" s="148"/>
      <c r="O5922" s="106"/>
      <c r="P5922" s="43"/>
      <c r="Q5922" s="205"/>
      <c r="R5922" s="84"/>
      <c r="S5922" s="31"/>
      <c r="T5922" s="31"/>
      <c r="U5922" s="169"/>
      <c r="V5922" s="150"/>
      <c r="W5922" s="141" t="str" cm="1">
        <f t="array" ref="W5922">IF(SUM(LEN(B5922:V5922))=0,"",IF(OR(OR(ISBLANK(F5922),SUM(LEN(C5922),LEN(D5922))=0),AND(NOT(E5922="Unknown"),ISBLANK(J5922)),AND(NOT(O5922="Unknown"),ISBLANK(R5922))),"Missing Information", INDEX(Table15[Entire Service Line Classification], MATCH(SUMIFS(Table15[Unique ID],Table15[System-Owned Portion],E5922,Table15[If Material Anything Other than "Lead" in Column E,Was Material Ever Previously Lead?],G5922,Table15[Customer-Owned Portion],O5922),Table15[Unique ID],0),0)))</f>
        <v/>
      </c>
      <c r="X5922"/>
    </row>
    <row r="5923" spans="2:24" x14ac:dyDescent="0.25">
      <c r="B5923" s="146"/>
      <c r="C5923" s="31"/>
      <c r="D5923" s="31"/>
      <c r="E5923" s="44"/>
      <c r="F5923" s="43"/>
      <c r="G5923" s="84"/>
      <c r="H5923" s="31"/>
      <c r="I5923" s="205"/>
      <c r="J5923" s="84"/>
      <c r="K5923" s="31"/>
      <c r="L5923" s="31"/>
      <c r="M5923" s="169"/>
      <c r="N5923" s="148"/>
      <c r="O5923" s="106"/>
      <c r="P5923" s="43"/>
      <c r="Q5923" s="205"/>
      <c r="R5923" s="84"/>
      <c r="S5923" s="31"/>
      <c r="T5923" s="31"/>
      <c r="U5923" s="169"/>
      <c r="V5923" s="150"/>
      <c r="W5923" s="141" t="str" cm="1">
        <f t="array" ref="W5923">IF(SUM(LEN(B5923:V5923))=0,"",IF(OR(OR(ISBLANK(F5923),SUM(LEN(C5923),LEN(D5923))=0),AND(NOT(E5923="Unknown"),ISBLANK(J5923)),AND(NOT(O5923="Unknown"),ISBLANK(R5923))),"Missing Information", INDEX(Table15[Entire Service Line Classification], MATCH(SUMIFS(Table15[Unique ID],Table15[System-Owned Portion],E5923,Table15[If Material Anything Other than "Lead" in Column E,Was Material Ever Previously Lead?],G5923,Table15[Customer-Owned Portion],O5923),Table15[Unique ID],0),0)))</f>
        <v/>
      </c>
      <c r="X5923"/>
    </row>
    <row r="5924" spans="2:24" x14ac:dyDescent="0.25">
      <c r="B5924" s="146"/>
      <c r="C5924" s="31"/>
      <c r="D5924" s="31"/>
      <c r="E5924" s="44"/>
      <c r="F5924" s="43"/>
      <c r="G5924" s="84"/>
      <c r="H5924" s="31"/>
      <c r="I5924" s="205"/>
      <c r="J5924" s="84"/>
      <c r="K5924" s="31"/>
      <c r="L5924" s="31"/>
      <c r="M5924" s="169"/>
      <c r="N5924" s="148"/>
      <c r="O5924" s="106"/>
      <c r="P5924" s="43"/>
      <c r="Q5924" s="205"/>
      <c r="R5924" s="84"/>
      <c r="S5924" s="31"/>
      <c r="T5924" s="31"/>
      <c r="U5924" s="169"/>
      <c r="V5924" s="150"/>
      <c r="W5924" s="141" t="str" cm="1">
        <f t="array" ref="W5924">IF(SUM(LEN(B5924:V5924))=0,"",IF(OR(OR(ISBLANK(F5924),SUM(LEN(C5924),LEN(D5924))=0),AND(NOT(E5924="Unknown"),ISBLANK(J5924)),AND(NOT(O5924="Unknown"),ISBLANK(R5924))),"Missing Information", INDEX(Table15[Entire Service Line Classification], MATCH(SUMIFS(Table15[Unique ID],Table15[System-Owned Portion],E5924,Table15[If Material Anything Other than "Lead" in Column E,Was Material Ever Previously Lead?],G5924,Table15[Customer-Owned Portion],O5924),Table15[Unique ID],0),0)))</f>
        <v/>
      </c>
      <c r="X5924"/>
    </row>
    <row r="5925" spans="2:24" x14ac:dyDescent="0.25">
      <c r="B5925" s="146"/>
      <c r="C5925" s="31"/>
      <c r="D5925" s="31"/>
      <c r="E5925" s="44"/>
      <c r="F5925" s="43"/>
      <c r="G5925" s="84"/>
      <c r="H5925" s="31"/>
      <c r="I5925" s="205"/>
      <c r="J5925" s="84"/>
      <c r="K5925" s="31"/>
      <c r="L5925" s="31"/>
      <c r="M5925" s="169"/>
      <c r="N5925" s="148"/>
      <c r="O5925" s="106"/>
      <c r="P5925" s="43"/>
      <c r="Q5925" s="205"/>
      <c r="R5925" s="84"/>
      <c r="S5925" s="31"/>
      <c r="T5925" s="31"/>
      <c r="U5925" s="169"/>
      <c r="V5925" s="150"/>
      <c r="W5925" s="141" t="str" cm="1">
        <f t="array" ref="W5925">IF(SUM(LEN(B5925:V5925))=0,"",IF(OR(OR(ISBLANK(F5925),SUM(LEN(C5925),LEN(D5925))=0),AND(NOT(E5925="Unknown"),ISBLANK(J5925)),AND(NOT(O5925="Unknown"),ISBLANK(R5925))),"Missing Information", INDEX(Table15[Entire Service Line Classification], MATCH(SUMIFS(Table15[Unique ID],Table15[System-Owned Portion],E5925,Table15[If Material Anything Other than "Lead" in Column E,Was Material Ever Previously Lead?],G5925,Table15[Customer-Owned Portion],O5925),Table15[Unique ID],0),0)))</f>
        <v/>
      </c>
      <c r="X5925"/>
    </row>
    <row r="5926" spans="2:24" x14ac:dyDescent="0.25">
      <c r="B5926" s="146"/>
      <c r="C5926" s="31"/>
      <c r="D5926" s="31"/>
      <c r="E5926" s="44"/>
      <c r="F5926" s="43"/>
      <c r="G5926" s="84"/>
      <c r="H5926" s="31"/>
      <c r="I5926" s="205"/>
      <c r="J5926" s="84"/>
      <c r="K5926" s="31"/>
      <c r="L5926" s="31"/>
      <c r="M5926" s="169"/>
      <c r="N5926" s="148"/>
      <c r="O5926" s="106"/>
      <c r="P5926" s="43"/>
      <c r="Q5926" s="205"/>
      <c r="R5926" s="84"/>
      <c r="S5926" s="31"/>
      <c r="T5926" s="31"/>
      <c r="U5926" s="169"/>
      <c r="V5926" s="150"/>
      <c r="W5926" s="141" t="str" cm="1">
        <f t="array" ref="W5926">IF(SUM(LEN(B5926:V5926))=0,"",IF(OR(OR(ISBLANK(F5926),SUM(LEN(C5926),LEN(D5926))=0),AND(NOT(E5926="Unknown"),ISBLANK(J5926)),AND(NOT(O5926="Unknown"),ISBLANK(R5926))),"Missing Information", INDEX(Table15[Entire Service Line Classification], MATCH(SUMIFS(Table15[Unique ID],Table15[System-Owned Portion],E5926,Table15[If Material Anything Other than "Lead" in Column E,Was Material Ever Previously Lead?],G5926,Table15[Customer-Owned Portion],O5926),Table15[Unique ID],0),0)))</f>
        <v/>
      </c>
      <c r="X5926"/>
    </row>
    <row r="5927" spans="2:24" x14ac:dyDescent="0.25">
      <c r="B5927" s="146"/>
      <c r="C5927" s="31"/>
      <c r="D5927" s="31"/>
      <c r="E5927" s="44"/>
      <c r="F5927" s="43"/>
      <c r="G5927" s="84"/>
      <c r="H5927" s="31"/>
      <c r="I5927" s="205"/>
      <c r="J5927" s="84"/>
      <c r="K5927" s="31"/>
      <c r="L5927" s="31"/>
      <c r="M5927" s="169"/>
      <c r="N5927" s="148"/>
      <c r="O5927" s="106"/>
      <c r="P5927" s="43"/>
      <c r="Q5927" s="205"/>
      <c r="R5927" s="84"/>
      <c r="S5927" s="31"/>
      <c r="T5927" s="31"/>
      <c r="U5927" s="169"/>
      <c r="V5927" s="150"/>
      <c r="W5927" s="141" t="str" cm="1">
        <f t="array" ref="W5927">IF(SUM(LEN(B5927:V5927))=0,"",IF(OR(OR(ISBLANK(F5927),SUM(LEN(C5927),LEN(D5927))=0),AND(NOT(E5927="Unknown"),ISBLANK(J5927)),AND(NOT(O5927="Unknown"),ISBLANK(R5927))),"Missing Information", INDEX(Table15[Entire Service Line Classification], MATCH(SUMIFS(Table15[Unique ID],Table15[System-Owned Portion],E5927,Table15[If Material Anything Other than "Lead" in Column E,Was Material Ever Previously Lead?],G5927,Table15[Customer-Owned Portion],O5927),Table15[Unique ID],0),0)))</f>
        <v/>
      </c>
      <c r="X5927"/>
    </row>
    <row r="5928" spans="2:24" x14ac:dyDescent="0.25">
      <c r="B5928" s="146"/>
      <c r="C5928" s="31"/>
      <c r="D5928" s="31"/>
      <c r="E5928" s="44"/>
      <c r="F5928" s="43"/>
      <c r="G5928" s="84"/>
      <c r="H5928" s="31"/>
      <c r="I5928" s="205"/>
      <c r="J5928" s="84"/>
      <c r="K5928" s="31"/>
      <c r="L5928" s="31"/>
      <c r="M5928" s="169"/>
      <c r="N5928" s="148"/>
      <c r="O5928" s="106"/>
      <c r="P5928" s="43"/>
      <c r="Q5928" s="205"/>
      <c r="R5928" s="84"/>
      <c r="S5928" s="31"/>
      <c r="T5928" s="31"/>
      <c r="U5928" s="169"/>
      <c r="V5928" s="150"/>
      <c r="W5928" s="141" t="str" cm="1">
        <f t="array" ref="W5928">IF(SUM(LEN(B5928:V5928))=0,"",IF(OR(OR(ISBLANK(F5928),SUM(LEN(C5928),LEN(D5928))=0),AND(NOT(E5928="Unknown"),ISBLANK(J5928)),AND(NOT(O5928="Unknown"),ISBLANK(R5928))),"Missing Information", INDEX(Table15[Entire Service Line Classification], MATCH(SUMIFS(Table15[Unique ID],Table15[System-Owned Portion],E5928,Table15[If Material Anything Other than "Lead" in Column E,Was Material Ever Previously Lead?],G5928,Table15[Customer-Owned Portion],O5928),Table15[Unique ID],0),0)))</f>
        <v/>
      </c>
      <c r="X5928"/>
    </row>
    <row r="5929" spans="2:24" x14ac:dyDescent="0.25">
      <c r="B5929" s="146"/>
      <c r="C5929" s="31"/>
      <c r="D5929" s="31"/>
      <c r="E5929" s="44"/>
      <c r="F5929" s="43"/>
      <c r="G5929" s="84"/>
      <c r="H5929" s="31"/>
      <c r="I5929" s="205"/>
      <c r="J5929" s="84"/>
      <c r="K5929" s="31"/>
      <c r="L5929" s="31"/>
      <c r="M5929" s="169"/>
      <c r="N5929" s="148"/>
      <c r="O5929" s="106"/>
      <c r="P5929" s="43"/>
      <c r="Q5929" s="205"/>
      <c r="R5929" s="84"/>
      <c r="S5929" s="31"/>
      <c r="T5929" s="31"/>
      <c r="U5929" s="169"/>
      <c r="V5929" s="150"/>
      <c r="W5929" s="141" t="str" cm="1">
        <f t="array" ref="W5929">IF(SUM(LEN(B5929:V5929))=0,"",IF(OR(OR(ISBLANK(F5929),SUM(LEN(C5929),LEN(D5929))=0),AND(NOT(E5929="Unknown"),ISBLANK(J5929)),AND(NOT(O5929="Unknown"),ISBLANK(R5929))),"Missing Information", INDEX(Table15[Entire Service Line Classification], MATCH(SUMIFS(Table15[Unique ID],Table15[System-Owned Portion],E5929,Table15[If Material Anything Other than "Lead" in Column E,Was Material Ever Previously Lead?],G5929,Table15[Customer-Owned Portion],O5929),Table15[Unique ID],0),0)))</f>
        <v/>
      </c>
      <c r="X5929"/>
    </row>
    <row r="5930" spans="2:24" x14ac:dyDescent="0.25">
      <c r="B5930" s="146"/>
      <c r="C5930" s="31"/>
      <c r="D5930" s="31"/>
      <c r="E5930" s="44"/>
      <c r="F5930" s="43"/>
      <c r="G5930" s="84"/>
      <c r="H5930" s="31"/>
      <c r="I5930" s="205"/>
      <c r="J5930" s="84"/>
      <c r="K5930" s="31"/>
      <c r="L5930" s="31"/>
      <c r="M5930" s="169"/>
      <c r="N5930" s="148"/>
      <c r="O5930" s="106"/>
      <c r="P5930" s="43"/>
      <c r="Q5930" s="205"/>
      <c r="R5930" s="84"/>
      <c r="S5930" s="31"/>
      <c r="T5930" s="31"/>
      <c r="U5930" s="169"/>
      <c r="V5930" s="150"/>
      <c r="W5930" s="141" t="str" cm="1">
        <f t="array" ref="W5930">IF(SUM(LEN(B5930:V5930))=0,"",IF(OR(OR(ISBLANK(F5930),SUM(LEN(C5930),LEN(D5930))=0),AND(NOT(E5930="Unknown"),ISBLANK(J5930)),AND(NOT(O5930="Unknown"),ISBLANK(R5930))),"Missing Information", INDEX(Table15[Entire Service Line Classification], MATCH(SUMIFS(Table15[Unique ID],Table15[System-Owned Portion],E5930,Table15[If Material Anything Other than "Lead" in Column E,Was Material Ever Previously Lead?],G5930,Table15[Customer-Owned Portion],O5930),Table15[Unique ID],0),0)))</f>
        <v/>
      </c>
      <c r="X5930"/>
    </row>
    <row r="5931" spans="2:24" x14ac:dyDescent="0.25">
      <c r="B5931" s="146"/>
      <c r="C5931" s="31"/>
      <c r="D5931" s="31"/>
      <c r="E5931" s="44"/>
      <c r="F5931" s="43"/>
      <c r="G5931" s="84"/>
      <c r="H5931" s="31"/>
      <c r="I5931" s="205"/>
      <c r="J5931" s="84"/>
      <c r="K5931" s="31"/>
      <c r="L5931" s="31"/>
      <c r="M5931" s="169"/>
      <c r="N5931" s="148"/>
      <c r="O5931" s="106"/>
      <c r="P5931" s="43"/>
      <c r="Q5931" s="205"/>
      <c r="R5931" s="84"/>
      <c r="S5931" s="31"/>
      <c r="T5931" s="31"/>
      <c r="U5931" s="169"/>
      <c r="V5931" s="150"/>
      <c r="W5931" s="141" t="str" cm="1">
        <f t="array" ref="W5931">IF(SUM(LEN(B5931:V5931))=0,"",IF(OR(OR(ISBLANK(F5931),SUM(LEN(C5931),LEN(D5931))=0),AND(NOT(E5931="Unknown"),ISBLANK(J5931)),AND(NOT(O5931="Unknown"),ISBLANK(R5931))),"Missing Information", INDEX(Table15[Entire Service Line Classification], MATCH(SUMIFS(Table15[Unique ID],Table15[System-Owned Portion],E5931,Table15[If Material Anything Other than "Lead" in Column E,Was Material Ever Previously Lead?],G5931,Table15[Customer-Owned Portion],O5931),Table15[Unique ID],0),0)))</f>
        <v/>
      </c>
      <c r="X5931"/>
    </row>
    <row r="5932" spans="2:24" x14ac:dyDescent="0.25">
      <c r="B5932" s="146"/>
      <c r="C5932" s="31"/>
      <c r="D5932" s="31"/>
      <c r="E5932" s="44"/>
      <c r="F5932" s="43"/>
      <c r="G5932" s="84"/>
      <c r="H5932" s="31"/>
      <c r="I5932" s="205"/>
      <c r="J5932" s="84"/>
      <c r="K5932" s="31"/>
      <c r="L5932" s="31"/>
      <c r="M5932" s="169"/>
      <c r="N5932" s="148"/>
      <c r="O5932" s="106"/>
      <c r="P5932" s="43"/>
      <c r="Q5932" s="205"/>
      <c r="R5932" s="84"/>
      <c r="S5932" s="31"/>
      <c r="T5932" s="31"/>
      <c r="U5932" s="169"/>
      <c r="V5932" s="150"/>
      <c r="W5932" s="141" t="str" cm="1">
        <f t="array" ref="W5932">IF(SUM(LEN(B5932:V5932))=0,"",IF(OR(OR(ISBLANK(F5932),SUM(LEN(C5932),LEN(D5932))=0),AND(NOT(E5932="Unknown"),ISBLANK(J5932)),AND(NOT(O5932="Unknown"),ISBLANK(R5932))),"Missing Information", INDEX(Table15[Entire Service Line Classification], MATCH(SUMIFS(Table15[Unique ID],Table15[System-Owned Portion],E5932,Table15[If Material Anything Other than "Lead" in Column E,Was Material Ever Previously Lead?],G5932,Table15[Customer-Owned Portion],O5932),Table15[Unique ID],0),0)))</f>
        <v/>
      </c>
      <c r="X5932"/>
    </row>
    <row r="5933" spans="2:24" x14ac:dyDescent="0.25">
      <c r="B5933" s="146"/>
      <c r="C5933" s="31"/>
      <c r="D5933" s="31"/>
      <c r="E5933" s="44"/>
      <c r="F5933" s="43"/>
      <c r="G5933" s="84"/>
      <c r="H5933" s="31"/>
      <c r="I5933" s="205"/>
      <c r="J5933" s="84"/>
      <c r="K5933" s="31"/>
      <c r="L5933" s="31"/>
      <c r="M5933" s="169"/>
      <c r="N5933" s="148"/>
      <c r="O5933" s="106"/>
      <c r="P5933" s="43"/>
      <c r="Q5933" s="205"/>
      <c r="R5933" s="84"/>
      <c r="S5933" s="31"/>
      <c r="T5933" s="31"/>
      <c r="U5933" s="169"/>
      <c r="V5933" s="150"/>
      <c r="W5933" s="141" t="str" cm="1">
        <f t="array" ref="W5933">IF(SUM(LEN(B5933:V5933))=0,"",IF(OR(OR(ISBLANK(F5933),SUM(LEN(C5933),LEN(D5933))=0),AND(NOT(E5933="Unknown"),ISBLANK(J5933)),AND(NOT(O5933="Unknown"),ISBLANK(R5933))),"Missing Information", INDEX(Table15[Entire Service Line Classification], MATCH(SUMIFS(Table15[Unique ID],Table15[System-Owned Portion],E5933,Table15[If Material Anything Other than "Lead" in Column E,Was Material Ever Previously Lead?],G5933,Table15[Customer-Owned Portion],O5933),Table15[Unique ID],0),0)))</f>
        <v/>
      </c>
      <c r="X5933"/>
    </row>
    <row r="5934" spans="2:24" x14ac:dyDescent="0.25">
      <c r="B5934" s="146"/>
      <c r="C5934" s="31"/>
      <c r="D5934" s="31"/>
      <c r="E5934" s="44"/>
      <c r="F5934" s="43"/>
      <c r="G5934" s="84"/>
      <c r="H5934" s="31"/>
      <c r="I5934" s="205"/>
      <c r="J5934" s="84"/>
      <c r="K5934" s="31"/>
      <c r="L5934" s="31"/>
      <c r="M5934" s="169"/>
      <c r="N5934" s="148"/>
      <c r="O5934" s="106"/>
      <c r="P5934" s="43"/>
      <c r="Q5934" s="205"/>
      <c r="R5934" s="84"/>
      <c r="S5934" s="31"/>
      <c r="T5934" s="31"/>
      <c r="U5934" s="169"/>
      <c r="V5934" s="150"/>
      <c r="W5934" s="141" t="str" cm="1">
        <f t="array" ref="W5934">IF(SUM(LEN(B5934:V5934))=0,"",IF(OR(OR(ISBLANK(F5934),SUM(LEN(C5934),LEN(D5934))=0),AND(NOT(E5934="Unknown"),ISBLANK(J5934)),AND(NOT(O5934="Unknown"),ISBLANK(R5934))),"Missing Information", INDEX(Table15[Entire Service Line Classification], MATCH(SUMIFS(Table15[Unique ID],Table15[System-Owned Portion],E5934,Table15[If Material Anything Other than "Lead" in Column E,Was Material Ever Previously Lead?],G5934,Table15[Customer-Owned Portion],O5934),Table15[Unique ID],0),0)))</f>
        <v/>
      </c>
      <c r="X5934"/>
    </row>
    <row r="5935" spans="2:24" x14ac:dyDescent="0.25">
      <c r="B5935" s="146"/>
      <c r="C5935" s="31"/>
      <c r="D5935" s="31"/>
      <c r="E5935" s="44"/>
      <c r="F5935" s="43"/>
      <c r="G5935" s="84"/>
      <c r="H5935" s="31"/>
      <c r="I5935" s="205"/>
      <c r="J5935" s="84"/>
      <c r="K5935" s="31"/>
      <c r="L5935" s="31"/>
      <c r="M5935" s="169"/>
      <c r="N5935" s="148"/>
      <c r="O5935" s="106"/>
      <c r="P5935" s="43"/>
      <c r="Q5935" s="205"/>
      <c r="R5935" s="84"/>
      <c r="S5935" s="31"/>
      <c r="T5935" s="31"/>
      <c r="U5935" s="169"/>
      <c r="V5935" s="150"/>
      <c r="W5935" s="141" t="str" cm="1">
        <f t="array" ref="W5935">IF(SUM(LEN(B5935:V5935))=0,"",IF(OR(OR(ISBLANK(F5935),SUM(LEN(C5935),LEN(D5935))=0),AND(NOT(E5935="Unknown"),ISBLANK(J5935)),AND(NOT(O5935="Unknown"),ISBLANK(R5935))),"Missing Information", INDEX(Table15[Entire Service Line Classification], MATCH(SUMIFS(Table15[Unique ID],Table15[System-Owned Portion],E5935,Table15[If Material Anything Other than "Lead" in Column E,Was Material Ever Previously Lead?],G5935,Table15[Customer-Owned Portion],O5935),Table15[Unique ID],0),0)))</f>
        <v/>
      </c>
      <c r="X5935"/>
    </row>
    <row r="5936" spans="2:24" x14ac:dyDescent="0.25">
      <c r="B5936" s="146"/>
      <c r="C5936" s="31"/>
      <c r="D5936" s="31"/>
      <c r="E5936" s="44"/>
      <c r="F5936" s="43"/>
      <c r="G5936" s="84"/>
      <c r="H5936" s="31"/>
      <c r="I5936" s="205"/>
      <c r="J5936" s="84"/>
      <c r="K5936" s="31"/>
      <c r="L5936" s="31"/>
      <c r="M5936" s="169"/>
      <c r="N5936" s="148"/>
      <c r="O5936" s="106"/>
      <c r="P5936" s="43"/>
      <c r="Q5936" s="205"/>
      <c r="R5936" s="84"/>
      <c r="S5936" s="31"/>
      <c r="T5936" s="31"/>
      <c r="U5936" s="169"/>
      <c r="V5936" s="150"/>
      <c r="W5936" s="141" t="str" cm="1">
        <f t="array" ref="W5936">IF(SUM(LEN(B5936:V5936))=0,"",IF(OR(OR(ISBLANK(F5936),SUM(LEN(C5936),LEN(D5936))=0),AND(NOT(E5936="Unknown"),ISBLANK(J5936)),AND(NOT(O5936="Unknown"),ISBLANK(R5936))),"Missing Information", INDEX(Table15[Entire Service Line Classification], MATCH(SUMIFS(Table15[Unique ID],Table15[System-Owned Portion],E5936,Table15[If Material Anything Other than "Lead" in Column E,Was Material Ever Previously Lead?],G5936,Table15[Customer-Owned Portion],O5936),Table15[Unique ID],0),0)))</f>
        <v/>
      </c>
      <c r="X5936"/>
    </row>
    <row r="5937" spans="2:24" x14ac:dyDescent="0.25">
      <c r="B5937" s="146"/>
      <c r="C5937" s="31"/>
      <c r="D5937" s="31"/>
      <c r="E5937" s="44"/>
      <c r="F5937" s="43"/>
      <c r="G5937" s="84"/>
      <c r="H5937" s="31"/>
      <c r="I5937" s="205"/>
      <c r="J5937" s="84"/>
      <c r="K5937" s="31"/>
      <c r="L5937" s="31"/>
      <c r="M5937" s="169"/>
      <c r="N5937" s="148"/>
      <c r="O5937" s="106"/>
      <c r="P5937" s="43"/>
      <c r="Q5937" s="205"/>
      <c r="R5937" s="84"/>
      <c r="S5937" s="31"/>
      <c r="T5937" s="31"/>
      <c r="U5937" s="169"/>
      <c r="V5937" s="150"/>
      <c r="W5937" s="141" t="str" cm="1">
        <f t="array" ref="W5937">IF(SUM(LEN(B5937:V5937))=0,"",IF(OR(OR(ISBLANK(F5937),SUM(LEN(C5937),LEN(D5937))=0),AND(NOT(E5937="Unknown"),ISBLANK(J5937)),AND(NOT(O5937="Unknown"),ISBLANK(R5937))),"Missing Information", INDEX(Table15[Entire Service Line Classification], MATCH(SUMIFS(Table15[Unique ID],Table15[System-Owned Portion],E5937,Table15[If Material Anything Other than "Lead" in Column E,Was Material Ever Previously Lead?],G5937,Table15[Customer-Owned Portion],O5937),Table15[Unique ID],0),0)))</f>
        <v/>
      </c>
      <c r="X5937"/>
    </row>
    <row r="5938" spans="2:24" x14ac:dyDescent="0.25">
      <c r="B5938" s="146"/>
      <c r="C5938" s="31"/>
      <c r="D5938" s="31"/>
      <c r="E5938" s="44"/>
      <c r="F5938" s="43"/>
      <c r="G5938" s="84"/>
      <c r="H5938" s="31"/>
      <c r="I5938" s="205"/>
      <c r="J5938" s="84"/>
      <c r="K5938" s="31"/>
      <c r="L5938" s="31"/>
      <c r="M5938" s="169"/>
      <c r="N5938" s="148"/>
      <c r="O5938" s="106"/>
      <c r="P5938" s="43"/>
      <c r="Q5938" s="205"/>
      <c r="R5938" s="84"/>
      <c r="S5938" s="31"/>
      <c r="T5938" s="31"/>
      <c r="U5938" s="169"/>
      <c r="V5938" s="150"/>
      <c r="W5938" s="141" t="str" cm="1">
        <f t="array" ref="W5938">IF(SUM(LEN(B5938:V5938))=0,"",IF(OR(OR(ISBLANK(F5938),SUM(LEN(C5938),LEN(D5938))=0),AND(NOT(E5938="Unknown"),ISBLANK(J5938)),AND(NOT(O5938="Unknown"),ISBLANK(R5938))),"Missing Information", INDEX(Table15[Entire Service Line Classification], MATCH(SUMIFS(Table15[Unique ID],Table15[System-Owned Portion],E5938,Table15[If Material Anything Other than "Lead" in Column E,Was Material Ever Previously Lead?],G5938,Table15[Customer-Owned Portion],O5938),Table15[Unique ID],0),0)))</f>
        <v/>
      </c>
      <c r="X5938"/>
    </row>
    <row r="5939" spans="2:24" x14ac:dyDescent="0.25">
      <c r="B5939" s="146"/>
      <c r="C5939" s="31"/>
      <c r="D5939" s="31"/>
      <c r="E5939" s="44"/>
      <c r="F5939" s="43"/>
      <c r="G5939" s="84"/>
      <c r="H5939" s="31"/>
      <c r="I5939" s="205"/>
      <c r="J5939" s="84"/>
      <c r="K5939" s="31"/>
      <c r="L5939" s="31"/>
      <c r="M5939" s="169"/>
      <c r="N5939" s="148"/>
      <c r="O5939" s="106"/>
      <c r="P5939" s="43"/>
      <c r="Q5939" s="205"/>
      <c r="R5939" s="84"/>
      <c r="S5939" s="31"/>
      <c r="T5939" s="31"/>
      <c r="U5939" s="169"/>
      <c r="V5939" s="150"/>
      <c r="W5939" s="141" t="str" cm="1">
        <f t="array" ref="W5939">IF(SUM(LEN(B5939:V5939))=0,"",IF(OR(OR(ISBLANK(F5939),SUM(LEN(C5939),LEN(D5939))=0),AND(NOT(E5939="Unknown"),ISBLANK(J5939)),AND(NOT(O5939="Unknown"),ISBLANK(R5939))),"Missing Information", INDEX(Table15[Entire Service Line Classification], MATCH(SUMIFS(Table15[Unique ID],Table15[System-Owned Portion],E5939,Table15[If Material Anything Other than "Lead" in Column E,Was Material Ever Previously Lead?],G5939,Table15[Customer-Owned Portion],O5939),Table15[Unique ID],0),0)))</f>
        <v/>
      </c>
      <c r="X5939"/>
    </row>
    <row r="5940" spans="2:24" x14ac:dyDescent="0.25">
      <c r="B5940" s="146"/>
      <c r="C5940" s="31"/>
      <c r="D5940" s="31"/>
      <c r="E5940" s="44"/>
      <c r="F5940" s="43"/>
      <c r="G5940" s="84"/>
      <c r="H5940" s="31"/>
      <c r="I5940" s="205"/>
      <c r="J5940" s="84"/>
      <c r="K5940" s="31"/>
      <c r="L5940" s="31"/>
      <c r="M5940" s="169"/>
      <c r="N5940" s="148"/>
      <c r="O5940" s="106"/>
      <c r="P5940" s="43"/>
      <c r="Q5940" s="205"/>
      <c r="R5940" s="84"/>
      <c r="S5940" s="31"/>
      <c r="T5940" s="31"/>
      <c r="U5940" s="169"/>
      <c r="V5940" s="150"/>
      <c r="W5940" s="141" t="str" cm="1">
        <f t="array" ref="W5940">IF(SUM(LEN(B5940:V5940))=0,"",IF(OR(OR(ISBLANK(F5940),SUM(LEN(C5940),LEN(D5940))=0),AND(NOT(E5940="Unknown"),ISBLANK(J5940)),AND(NOT(O5940="Unknown"),ISBLANK(R5940))),"Missing Information", INDEX(Table15[Entire Service Line Classification], MATCH(SUMIFS(Table15[Unique ID],Table15[System-Owned Portion],E5940,Table15[If Material Anything Other than "Lead" in Column E,Was Material Ever Previously Lead?],G5940,Table15[Customer-Owned Portion],O5940),Table15[Unique ID],0),0)))</f>
        <v/>
      </c>
      <c r="X5940"/>
    </row>
    <row r="5941" spans="2:24" x14ac:dyDescent="0.25">
      <c r="B5941" s="146"/>
      <c r="C5941" s="31"/>
      <c r="D5941" s="31"/>
      <c r="E5941" s="44"/>
      <c r="F5941" s="43"/>
      <c r="G5941" s="84"/>
      <c r="H5941" s="31"/>
      <c r="I5941" s="205"/>
      <c r="J5941" s="84"/>
      <c r="K5941" s="31"/>
      <c r="L5941" s="31"/>
      <c r="M5941" s="169"/>
      <c r="N5941" s="148"/>
      <c r="O5941" s="106"/>
      <c r="P5941" s="43"/>
      <c r="Q5941" s="205"/>
      <c r="R5941" s="84"/>
      <c r="S5941" s="31"/>
      <c r="T5941" s="31"/>
      <c r="U5941" s="169"/>
      <c r="V5941" s="150"/>
      <c r="W5941" s="141" t="str" cm="1">
        <f t="array" ref="W5941">IF(SUM(LEN(B5941:V5941))=0,"",IF(OR(OR(ISBLANK(F5941),SUM(LEN(C5941),LEN(D5941))=0),AND(NOT(E5941="Unknown"),ISBLANK(J5941)),AND(NOT(O5941="Unknown"),ISBLANK(R5941))),"Missing Information", INDEX(Table15[Entire Service Line Classification], MATCH(SUMIFS(Table15[Unique ID],Table15[System-Owned Portion],E5941,Table15[If Material Anything Other than "Lead" in Column E,Was Material Ever Previously Lead?],G5941,Table15[Customer-Owned Portion],O5941),Table15[Unique ID],0),0)))</f>
        <v/>
      </c>
      <c r="X5941"/>
    </row>
    <row r="5942" spans="2:24" x14ac:dyDescent="0.25">
      <c r="B5942" s="146"/>
      <c r="C5942" s="31"/>
      <c r="D5942" s="31"/>
      <c r="E5942" s="44"/>
      <c r="F5942" s="43"/>
      <c r="G5942" s="84"/>
      <c r="H5942" s="31"/>
      <c r="I5942" s="205"/>
      <c r="J5942" s="84"/>
      <c r="K5942" s="31"/>
      <c r="L5942" s="31"/>
      <c r="M5942" s="169"/>
      <c r="N5942" s="148"/>
      <c r="O5942" s="106"/>
      <c r="P5942" s="43"/>
      <c r="Q5942" s="205"/>
      <c r="R5942" s="84"/>
      <c r="S5942" s="31"/>
      <c r="T5942" s="31"/>
      <c r="U5942" s="169"/>
      <c r="V5942" s="150"/>
      <c r="W5942" s="141" t="str" cm="1">
        <f t="array" ref="W5942">IF(SUM(LEN(B5942:V5942))=0,"",IF(OR(OR(ISBLANK(F5942),SUM(LEN(C5942),LEN(D5942))=0),AND(NOT(E5942="Unknown"),ISBLANK(J5942)),AND(NOT(O5942="Unknown"),ISBLANK(R5942))),"Missing Information", INDEX(Table15[Entire Service Line Classification], MATCH(SUMIFS(Table15[Unique ID],Table15[System-Owned Portion],E5942,Table15[If Material Anything Other than "Lead" in Column E,Was Material Ever Previously Lead?],G5942,Table15[Customer-Owned Portion],O5942),Table15[Unique ID],0),0)))</f>
        <v/>
      </c>
      <c r="X5942"/>
    </row>
    <row r="5943" spans="2:24" x14ac:dyDescent="0.25">
      <c r="B5943" s="146"/>
      <c r="C5943" s="31"/>
      <c r="D5943" s="31"/>
      <c r="E5943" s="44"/>
      <c r="F5943" s="43"/>
      <c r="G5943" s="84"/>
      <c r="H5943" s="31"/>
      <c r="I5943" s="205"/>
      <c r="J5943" s="84"/>
      <c r="K5943" s="31"/>
      <c r="L5943" s="31"/>
      <c r="M5943" s="169"/>
      <c r="N5943" s="148"/>
      <c r="O5943" s="106"/>
      <c r="P5943" s="43"/>
      <c r="Q5943" s="205"/>
      <c r="R5943" s="84"/>
      <c r="S5943" s="31"/>
      <c r="T5943" s="31"/>
      <c r="U5943" s="169"/>
      <c r="V5943" s="150"/>
      <c r="W5943" s="141" t="str" cm="1">
        <f t="array" ref="W5943">IF(SUM(LEN(B5943:V5943))=0,"",IF(OR(OR(ISBLANK(F5943),SUM(LEN(C5943),LEN(D5943))=0),AND(NOT(E5943="Unknown"),ISBLANK(J5943)),AND(NOT(O5943="Unknown"),ISBLANK(R5943))),"Missing Information", INDEX(Table15[Entire Service Line Classification], MATCH(SUMIFS(Table15[Unique ID],Table15[System-Owned Portion],E5943,Table15[If Material Anything Other than "Lead" in Column E,Was Material Ever Previously Lead?],G5943,Table15[Customer-Owned Portion],O5943),Table15[Unique ID],0),0)))</f>
        <v/>
      </c>
      <c r="X5943"/>
    </row>
    <row r="5944" spans="2:24" x14ac:dyDescent="0.25">
      <c r="B5944" s="146"/>
      <c r="C5944" s="31"/>
      <c r="D5944" s="31"/>
      <c r="E5944" s="44"/>
      <c r="F5944" s="43"/>
      <c r="G5944" s="84"/>
      <c r="H5944" s="31"/>
      <c r="I5944" s="205"/>
      <c r="J5944" s="84"/>
      <c r="K5944" s="31"/>
      <c r="L5944" s="31"/>
      <c r="M5944" s="169"/>
      <c r="N5944" s="148"/>
      <c r="O5944" s="106"/>
      <c r="P5944" s="43"/>
      <c r="Q5944" s="205"/>
      <c r="R5944" s="84"/>
      <c r="S5944" s="31"/>
      <c r="T5944" s="31"/>
      <c r="U5944" s="169"/>
      <c r="V5944" s="150"/>
      <c r="W5944" s="141" t="str" cm="1">
        <f t="array" ref="W5944">IF(SUM(LEN(B5944:V5944))=0,"",IF(OR(OR(ISBLANK(F5944),SUM(LEN(C5944),LEN(D5944))=0),AND(NOT(E5944="Unknown"),ISBLANK(J5944)),AND(NOT(O5944="Unknown"),ISBLANK(R5944))),"Missing Information", INDEX(Table15[Entire Service Line Classification], MATCH(SUMIFS(Table15[Unique ID],Table15[System-Owned Portion],E5944,Table15[If Material Anything Other than "Lead" in Column E,Was Material Ever Previously Lead?],G5944,Table15[Customer-Owned Portion],O5944),Table15[Unique ID],0),0)))</f>
        <v/>
      </c>
      <c r="X5944"/>
    </row>
    <row r="5945" spans="2:24" x14ac:dyDescent="0.25">
      <c r="B5945" s="146"/>
      <c r="C5945" s="31"/>
      <c r="D5945" s="31"/>
      <c r="E5945" s="44"/>
      <c r="F5945" s="43"/>
      <c r="G5945" s="84"/>
      <c r="H5945" s="31"/>
      <c r="I5945" s="205"/>
      <c r="J5945" s="84"/>
      <c r="K5945" s="31"/>
      <c r="L5945" s="31"/>
      <c r="M5945" s="169"/>
      <c r="N5945" s="148"/>
      <c r="O5945" s="106"/>
      <c r="P5945" s="43"/>
      <c r="Q5945" s="205"/>
      <c r="R5945" s="84"/>
      <c r="S5945" s="31"/>
      <c r="T5945" s="31"/>
      <c r="U5945" s="169"/>
      <c r="V5945" s="150"/>
      <c r="W5945" s="141" t="str" cm="1">
        <f t="array" ref="W5945">IF(SUM(LEN(B5945:V5945))=0,"",IF(OR(OR(ISBLANK(F5945),SUM(LEN(C5945),LEN(D5945))=0),AND(NOT(E5945="Unknown"),ISBLANK(J5945)),AND(NOT(O5945="Unknown"),ISBLANK(R5945))),"Missing Information", INDEX(Table15[Entire Service Line Classification], MATCH(SUMIFS(Table15[Unique ID],Table15[System-Owned Portion],E5945,Table15[If Material Anything Other than "Lead" in Column E,Was Material Ever Previously Lead?],G5945,Table15[Customer-Owned Portion],O5945),Table15[Unique ID],0),0)))</f>
        <v/>
      </c>
      <c r="X5945"/>
    </row>
    <row r="5946" spans="2:24" x14ac:dyDescent="0.25">
      <c r="B5946" s="146"/>
      <c r="C5946" s="31"/>
      <c r="D5946" s="31"/>
      <c r="E5946" s="44"/>
      <c r="F5946" s="43"/>
      <c r="G5946" s="84"/>
      <c r="H5946" s="31"/>
      <c r="I5946" s="205"/>
      <c r="J5946" s="84"/>
      <c r="K5946" s="31"/>
      <c r="L5946" s="31"/>
      <c r="M5946" s="169"/>
      <c r="N5946" s="148"/>
      <c r="O5946" s="106"/>
      <c r="P5946" s="43"/>
      <c r="Q5946" s="205"/>
      <c r="R5946" s="84"/>
      <c r="S5946" s="31"/>
      <c r="T5946" s="31"/>
      <c r="U5946" s="169"/>
      <c r="V5946" s="150"/>
      <c r="W5946" s="141" t="str" cm="1">
        <f t="array" ref="W5946">IF(SUM(LEN(B5946:V5946))=0,"",IF(OR(OR(ISBLANK(F5946),SUM(LEN(C5946),LEN(D5946))=0),AND(NOT(E5946="Unknown"),ISBLANK(J5946)),AND(NOT(O5946="Unknown"),ISBLANK(R5946))),"Missing Information", INDEX(Table15[Entire Service Line Classification], MATCH(SUMIFS(Table15[Unique ID],Table15[System-Owned Portion],E5946,Table15[If Material Anything Other than "Lead" in Column E,Was Material Ever Previously Lead?],G5946,Table15[Customer-Owned Portion],O5946),Table15[Unique ID],0),0)))</f>
        <v/>
      </c>
      <c r="X5946"/>
    </row>
    <row r="5947" spans="2:24" x14ac:dyDescent="0.25">
      <c r="B5947" s="146"/>
      <c r="C5947" s="31"/>
      <c r="D5947" s="31"/>
      <c r="E5947" s="44"/>
      <c r="F5947" s="43"/>
      <c r="G5947" s="84"/>
      <c r="H5947" s="31"/>
      <c r="I5947" s="205"/>
      <c r="J5947" s="84"/>
      <c r="K5947" s="31"/>
      <c r="L5947" s="31"/>
      <c r="M5947" s="169"/>
      <c r="N5947" s="148"/>
      <c r="O5947" s="106"/>
      <c r="P5947" s="43"/>
      <c r="Q5947" s="205"/>
      <c r="R5947" s="84"/>
      <c r="S5947" s="31"/>
      <c r="T5947" s="31"/>
      <c r="U5947" s="169"/>
      <c r="V5947" s="150"/>
      <c r="W5947" s="141" t="str" cm="1">
        <f t="array" ref="W5947">IF(SUM(LEN(B5947:V5947))=0,"",IF(OR(OR(ISBLANK(F5947),SUM(LEN(C5947),LEN(D5947))=0),AND(NOT(E5947="Unknown"),ISBLANK(J5947)),AND(NOT(O5947="Unknown"),ISBLANK(R5947))),"Missing Information", INDEX(Table15[Entire Service Line Classification], MATCH(SUMIFS(Table15[Unique ID],Table15[System-Owned Portion],E5947,Table15[If Material Anything Other than "Lead" in Column E,Was Material Ever Previously Lead?],G5947,Table15[Customer-Owned Portion],O5947),Table15[Unique ID],0),0)))</f>
        <v/>
      </c>
      <c r="X5947"/>
    </row>
    <row r="5948" spans="2:24" x14ac:dyDescent="0.25">
      <c r="B5948" s="146"/>
      <c r="C5948" s="31"/>
      <c r="D5948" s="31"/>
      <c r="E5948" s="44"/>
      <c r="F5948" s="43"/>
      <c r="G5948" s="84"/>
      <c r="H5948" s="31"/>
      <c r="I5948" s="205"/>
      <c r="J5948" s="84"/>
      <c r="K5948" s="31"/>
      <c r="L5948" s="31"/>
      <c r="M5948" s="169"/>
      <c r="N5948" s="148"/>
      <c r="O5948" s="106"/>
      <c r="P5948" s="43"/>
      <c r="Q5948" s="205"/>
      <c r="R5948" s="84"/>
      <c r="S5948" s="31"/>
      <c r="T5948" s="31"/>
      <c r="U5948" s="169"/>
      <c r="V5948" s="150"/>
      <c r="W5948" s="141" t="str" cm="1">
        <f t="array" ref="W5948">IF(SUM(LEN(B5948:V5948))=0,"",IF(OR(OR(ISBLANK(F5948),SUM(LEN(C5948),LEN(D5948))=0),AND(NOT(E5948="Unknown"),ISBLANK(J5948)),AND(NOT(O5948="Unknown"),ISBLANK(R5948))),"Missing Information", INDEX(Table15[Entire Service Line Classification], MATCH(SUMIFS(Table15[Unique ID],Table15[System-Owned Portion],E5948,Table15[If Material Anything Other than "Lead" in Column E,Was Material Ever Previously Lead?],G5948,Table15[Customer-Owned Portion],O5948),Table15[Unique ID],0),0)))</f>
        <v/>
      </c>
      <c r="X5948"/>
    </row>
    <row r="5949" spans="2:24" x14ac:dyDescent="0.25">
      <c r="B5949" s="146"/>
      <c r="C5949" s="31"/>
      <c r="D5949" s="31"/>
      <c r="E5949" s="44"/>
      <c r="F5949" s="43"/>
      <c r="G5949" s="84"/>
      <c r="H5949" s="31"/>
      <c r="I5949" s="205"/>
      <c r="J5949" s="84"/>
      <c r="K5949" s="31"/>
      <c r="L5949" s="31"/>
      <c r="M5949" s="169"/>
      <c r="N5949" s="148"/>
      <c r="O5949" s="106"/>
      <c r="P5949" s="43"/>
      <c r="Q5949" s="205"/>
      <c r="R5949" s="84"/>
      <c r="S5949" s="31"/>
      <c r="T5949" s="31"/>
      <c r="U5949" s="169"/>
      <c r="V5949" s="150"/>
      <c r="W5949" s="141" t="str" cm="1">
        <f t="array" ref="W5949">IF(SUM(LEN(B5949:V5949))=0,"",IF(OR(OR(ISBLANK(F5949),SUM(LEN(C5949),LEN(D5949))=0),AND(NOT(E5949="Unknown"),ISBLANK(J5949)),AND(NOT(O5949="Unknown"),ISBLANK(R5949))),"Missing Information", INDEX(Table15[Entire Service Line Classification], MATCH(SUMIFS(Table15[Unique ID],Table15[System-Owned Portion],E5949,Table15[If Material Anything Other than "Lead" in Column E,Was Material Ever Previously Lead?],G5949,Table15[Customer-Owned Portion],O5949),Table15[Unique ID],0),0)))</f>
        <v/>
      </c>
      <c r="X5949"/>
    </row>
    <row r="5950" spans="2:24" x14ac:dyDescent="0.25">
      <c r="B5950" s="146"/>
      <c r="C5950" s="31"/>
      <c r="D5950" s="31"/>
      <c r="E5950" s="44"/>
      <c r="F5950" s="43"/>
      <c r="G5950" s="84"/>
      <c r="H5950" s="31"/>
      <c r="I5950" s="205"/>
      <c r="J5950" s="84"/>
      <c r="K5950" s="31"/>
      <c r="L5950" s="31"/>
      <c r="M5950" s="169"/>
      <c r="N5950" s="148"/>
      <c r="O5950" s="106"/>
      <c r="P5950" s="43"/>
      <c r="Q5950" s="205"/>
      <c r="R5950" s="84"/>
      <c r="S5950" s="31"/>
      <c r="T5950" s="31"/>
      <c r="U5950" s="169"/>
      <c r="V5950" s="150"/>
      <c r="W5950" s="141" t="str" cm="1">
        <f t="array" ref="W5950">IF(SUM(LEN(B5950:V5950))=0,"",IF(OR(OR(ISBLANK(F5950),SUM(LEN(C5950),LEN(D5950))=0),AND(NOT(E5950="Unknown"),ISBLANK(J5950)),AND(NOT(O5950="Unknown"),ISBLANK(R5950))),"Missing Information", INDEX(Table15[Entire Service Line Classification], MATCH(SUMIFS(Table15[Unique ID],Table15[System-Owned Portion],E5950,Table15[If Material Anything Other than "Lead" in Column E,Was Material Ever Previously Lead?],G5950,Table15[Customer-Owned Portion],O5950),Table15[Unique ID],0),0)))</f>
        <v/>
      </c>
      <c r="X5950"/>
    </row>
    <row r="5951" spans="2:24" x14ac:dyDescent="0.25">
      <c r="B5951" s="146"/>
      <c r="C5951" s="31"/>
      <c r="D5951" s="31"/>
      <c r="E5951" s="44"/>
      <c r="F5951" s="43"/>
      <c r="G5951" s="84"/>
      <c r="H5951" s="31"/>
      <c r="I5951" s="205"/>
      <c r="J5951" s="84"/>
      <c r="K5951" s="31"/>
      <c r="L5951" s="31"/>
      <c r="M5951" s="169"/>
      <c r="N5951" s="148"/>
      <c r="O5951" s="106"/>
      <c r="P5951" s="43"/>
      <c r="Q5951" s="205"/>
      <c r="R5951" s="84"/>
      <c r="S5951" s="31"/>
      <c r="T5951" s="31"/>
      <c r="U5951" s="169"/>
      <c r="V5951" s="150"/>
      <c r="W5951" s="141" t="str" cm="1">
        <f t="array" ref="W5951">IF(SUM(LEN(B5951:V5951))=0,"",IF(OR(OR(ISBLANK(F5951),SUM(LEN(C5951),LEN(D5951))=0),AND(NOT(E5951="Unknown"),ISBLANK(J5951)),AND(NOT(O5951="Unknown"),ISBLANK(R5951))),"Missing Information", INDEX(Table15[Entire Service Line Classification], MATCH(SUMIFS(Table15[Unique ID],Table15[System-Owned Portion],E5951,Table15[If Material Anything Other than "Lead" in Column E,Was Material Ever Previously Lead?],G5951,Table15[Customer-Owned Portion],O5951),Table15[Unique ID],0),0)))</f>
        <v/>
      </c>
      <c r="X5951"/>
    </row>
    <row r="5952" spans="2:24" x14ac:dyDescent="0.25">
      <c r="B5952" s="146"/>
      <c r="C5952" s="31"/>
      <c r="D5952" s="31"/>
      <c r="E5952" s="44"/>
      <c r="F5952" s="43"/>
      <c r="G5952" s="84"/>
      <c r="H5952" s="31"/>
      <c r="I5952" s="205"/>
      <c r="J5952" s="84"/>
      <c r="K5952" s="31"/>
      <c r="L5952" s="31"/>
      <c r="M5952" s="169"/>
      <c r="N5952" s="148"/>
      <c r="O5952" s="106"/>
      <c r="P5952" s="43"/>
      <c r="Q5952" s="205"/>
      <c r="R5952" s="84"/>
      <c r="S5952" s="31"/>
      <c r="T5952" s="31"/>
      <c r="U5952" s="169"/>
      <c r="V5952" s="150"/>
      <c r="W5952" s="141" t="str" cm="1">
        <f t="array" ref="W5952">IF(SUM(LEN(B5952:V5952))=0,"",IF(OR(OR(ISBLANK(F5952),SUM(LEN(C5952),LEN(D5952))=0),AND(NOT(E5952="Unknown"),ISBLANK(J5952)),AND(NOT(O5952="Unknown"),ISBLANK(R5952))),"Missing Information", INDEX(Table15[Entire Service Line Classification], MATCH(SUMIFS(Table15[Unique ID],Table15[System-Owned Portion],E5952,Table15[If Material Anything Other than "Lead" in Column E,Was Material Ever Previously Lead?],G5952,Table15[Customer-Owned Portion],O5952),Table15[Unique ID],0),0)))</f>
        <v/>
      </c>
      <c r="X5952"/>
    </row>
    <row r="5953" spans="2:24" x14ac:dyDescent="0.25">
      <c r="B5953" s="146"/>
      <c r="C5953" s="31"/>
      <c r="D5953" s="31"/>
      <c r="E5953" s="44"/>
      <c r="F5953" s="43"/>
      <c r="G5953" s="84"/>
      <c r="H5953" s="31"/>
      <c r="I5953" s="205"/>
      <c r="J5953" s="84"/>
      <c r="K5953" s="31"/>
      <c r="L5953" s="31"/>
      <c r="M5953" s="169"/>
      <c r="N5953" s="148"/>
      <c r="O5953" s="106"/>
      <c r="P5953" s="43"/>
      <c r="Q5953" s="205"/>
      <c r="R5953" s="84"/>
      <c r="S5953" s="31"/>
      <c r="T5953" s="31"/>
      <c r="U5953" s="169"/>
      <c r="V5953" s="150"/>
      <c r="W5953" s="141" t="str" cm="1">
        <f t="array" ref="W5953">IF(SUM(LEN(B5953:V5953))=0,"",IF(OR(OR(ISBLANK(F5953),SUM(LEN(C5953),LEN(D5953))=0),AND(NOT(E5953="Unknown"),ISBLANK(J5953)),AND(NOT(O5953="Unknown"),ISBLANK(R5953))),"Missing Information", INDEX(Table15[Entire Service Line Classification], MATCH(SUMIFS(Table15[Unique ID],Table15[System-Owned Portion],E5953,Table15[If Material Anything Other than "Lead" in Column E,Was Material Ever Previously Lead?],G5953,Table15[Customer-Owned Portion],O5953),Table15[Unique ID],0),0)))</f>
        <v/>
      </c>
      <c r="X5953"/>
    </row>
    <row r="5954" spans="2:24" x14ac:dyDescent="0.25">
      <c r="B5954" s="146"/>
      <c r="C5954" s="31"/>
      <c r="D5954" s="31"/>
      <c r="E5954" s="44"/>
      <c r="F5954" s="43"/>
      <c r="G5954" s="84"/>
      <c r="H5954" s="31"/>
      <c r="I5954" s="205"/>
      <c r="J5954" s="84"/>
      <c r="K5954" s="31"/>
      <c r="L5954" s="31"/>
      <c r="M5954" s="169"/>
      <c r="N5954" s="148"/>
      <c r="O5954" s="106"/>
      <c r="P5954" s="43"/>
      <c r="Q5954" s="205"/>
      <c r="R5954" s="84"/>
      <c r="S5954" s="31"/>
      <c r="T5954" s="31"/>
      <c r="U5954" s="169"/>
      <c r="V5954" s="150"/>
      <c r="W5954" s="141" t="str" cm="1">
        <f t="array" ref="W5954">IF(SUM(LEN(B5954:V5954))=0,"",IF(OR(OR(ISBLANK(F5954),SUM(LEN(C5954),LEN(D5954))=0),AND(NOT(E5954="Unknown"),ISBLANK(J5954)),AND(NOT(O5954="Unknown"),ISBLANK(R5954))),"Missing Information", INDEX(Table15[Entire Service Line Classification], MATCH(SUMIFS(Table15[Unique ID],Table15[System-Owned Portion],E5954,Table15[If Material Anything Other than "Lead" in Column E,Was Material Ever Previously Lead?],G5954,Table15[Customer-Owned Portion],O5954),Table15[Unique ID],0),0)))</f>
        <v/>
      </c>
      <c r="X5954"/>
    </row>
    <row r="5955" spans="2:24" x14ac:dyDescent="0.25">
      <c r="B5955" s="146"/>
      <c r="C5955" s="31"/>
      <c r="D5955" s="31"/>
      <c r="E5955" s="44"/>
      <c r="F5955" s="43"/>
      <c r="G5955" s="84"/>
      <c r="H5955" s="31"/>
      <c r="I5955" s="205"/>
      <c r="J5955" s="84"/>
      <c r="K5955" s="31"/>
      <c r="L5955" s="31"/>
      <c r="M5955" s="169"/>
      <c r="N5955" s="148"/>
      <c r="O5955" s="106"/>
      <c r="P5955" s="43"/>
      <c r="Q5955" s="205"/>
      <c r="R5955" s="84"/>
      <c r="S5955" s="31"/>
      <c r="T5955" s="31"/>
      <c r="U5955" s="169"/>
      <c r="V5955" s="150"/>
      <c r="W5955" s="141" t="str" cm="1">
        <f t="array" ref="W5955">IF(SUM(LEN(B5955:V5955))=0,"",IF(OR(OR(ISBLANK(F5955),SUM(LEN(C5955),LEN(D5955))=0),AND(NOT(E5955="Unknown"),ISBLANK(J5955)),AND(NOT(O5955="Unknown"),ISBLANK(R5955))),"Missing Information", INDEX(Table15[Entire Service Line Classification], MATCH(SUMIFS(Table15[Unique ID],Table15[System-Owned Portion],E5955,Table15[If Material Anything Other than "Lead" in Column E,Was Material Ever Previously Lead?],G5955,Table15[Customer-Owned Portion],O5955),Table15[Unique ID],0),0)))</f>
        <v/>
      </c>
      <c r="X5955"/>
    </row>
    <row r="5956" spans="2:24" x14ac:dyDescent="0.25">
      <c r="B5956" s="146"/>
      <c r="C5956" s="31"/>
      <c r="D5956" s="31"/>
      <c r="E5956" s="44"/>
      <c r="F5956" s="43"/>
      <c r="G5956" s="84"/>
      <c r="H5956" s="31"/>
      <c r="I5956" s="205"/>
      <c r="J5956" s="84"/>
      <c r="K5956" s="31"/>
      <c r="L5956" s="31"/>
      <c r="M5956" s="169"/>
      <c r="N5956" s="148"/>
      <c r="O5956" s="106"/>
      <c r="P5956" s="43"/>
      <c r="Q5956" s="205"/>
      <c r="R5956" s="84"/>
      <c r="S5956" s="31"/>
      <c r="T5956" s="31"/>
      <c r="U5956" s="169"/>
      <c r="V5956" s="150"/>
      <c r="W5956" s="141" t="str" cm="1">
        <f t="array" ref="W5956">IF(SUM(LEN(B5956:V5956))=0,"",IF(OR(OR(ISBLANK(F5956),SUM(LEN(C5956),LEN(D5956))=0),AND(NOT(E5956="Unknown"),ISBLANK(J5956)),AND(NOT(O5956="Unknown"),ISBLANK(R5956))),"Missing Information", INDEX(Table15[Entire Service Line Classification], MATCH(SUMIFS(Table15[Unique ID],Table15[System-Owned Portion],E5956,Table15[If Material Anything Other than "Lead" in Column E,Was Material Ever Previously Lead?],G5956,Table15[Customer-Owned Portion],O5956),Table15[Unique ID],0),0)))</f>
        <v/>
      </c>
      <c r="X5956"/>
    </row>
    <row r="5957" spans="2:24" x14ac:dyDescent="0.25">
      <c r="B5957" s="146"/>
      <c r="C5957" s="31"/>
      <c r="D5957" s="31"/>
      <c r="E5957" s="44"/>
      <c r="F5957" s="43"/>
      <c r="G5957" s="84"/>
      <c r="H5957" s="31"/>
      <c r="I5957" s="205"/>
      <c r="J5957" s="84"/>
      <c r="K5957" s="31"/>
      <c r="L5957" s="31"/>
      <c r="M5957" s="169"/>
      <c r="N5957" s="148"/>
      <c r="O5957" s="106"/>
      <c r="P5957" s="43"/>
      <c r="Q5957" s="205"/>
      <c r="R5957" s="84"/>
      <c r="S5957" s="31"/>
      <c r="T5957" s="31"/>
      <c r="U5957" s="169"/>
      <c r="V5957" s="150"/>
      <c r="W5957" s="141" t="str" cm="1">
        <f t="array" ref="W5957">IF(SUM(LEN(B5957:V5957))=0,"",IF(OR(OR(ISBLANK(F5957),SUM(LEN(C5957),LEN(D5957))=0),AND(NOT(E5957="Unknown"),ISBLANK(J5957)),AND(NOT(O5957="Unknown"),ISBLANK(R5957))),"Missing Information", INDEX(Table15[Entire Service Line Classification], MATCH(SUMIFS(Table15[Unique ID],Table15[System-Owned Portion],E5957,Table15[If Material Anything Other than "Lead" in Column E,Was Material Ever Previously Lead?],G5957,Table15[Customer-Owned Portion],O5957),Table15[Unique ID],0),0)))</f>
        <v/>
      </c>
      <c r="X5957"/>
    </row>
    <row r="5958" spans="2:24" x14ac:dyDescent="0.25">
      <c r="B5958" s="146"/>
      <c r="C5958" s="31"/>
      <c r="D5958" s="31"/>
      <c r="E5958" s="44"/>
      <c r="F5958" s="43"/>
      <c r="G5958" s="84"/>
      <c r="H5958" s="31"/>
      <c r="I5958" s="205"/>
      <c r="J5958" s="84"/>
      <c r="K5958" s="31"/>
      <c r="L5958" s="31"/>
      <c r="M5958" s="169"/>
      <c r="N5958" s="148"/>
      <c r="O5958" s="106"/>
      <c r="P5958" s="43"/>
      <c r="Q5958" s="205"/>
      <c r="R5958" s="84"/>
      <c r="S5958" s="31"/>
      <c r="T5958" s="31"/>
      <c r="U5958" s="169"/>
      <c r="V5958" s="150"/>
      <c r="W5958" s="141" t="str" cm="1">
        <f t="array" ref="W5958">IF(SUM(LEN(B5958:V5958))=0,"",IF(OR(OR(ISBLANK(F5958),SUM(LEN(C5958),LEN(D5958))=0),AND(NOT(E5958="Unknown"),ISBLANK(J5958)),AND(NOT(O5958="Unknown"),ISBLANK(R5958))),"Missing Information", INDEX(Table15[Entire Service Line Classification], MATCH(SUMIFS(Table15[Unique ID],Table15[System-Owned Portion],E5958,Table15[If Material Anything Other than "Lead" in Column E,Was Material Ever Previously Lead?],G5958,Table15[Customer-Owned Portion],O5958),Table15[Unique ID],0),0)))</f>
        <v/>
      </c>
      <c r="X5958"/>
    </row>
    <row r="5959" spans="2:24" x14ac:dyDescent="0.25">
      <c r="B5959" s="146"/>
      <c r="C5959" s="31"/>
      <c r="D5959" s="31"/>
      <c r="E5959" s="44"/>
      <c r="F5959" s="43"/>
      <c r="G5959" s="84"/>
      <c r="H5959" s="31"/>
      <c r="I5959" s="205"/>
      <c r="J5959" s="84"/>
      <c r="K5959" s="31"/>
      <c r="L5959" s="31"/>
      <c r="M5959" s="169"/>
      <c r="N5959" s="148"/>
      <c r="O5959" s="106"/>
      <c r="P5959" s="43"/>
      <c r="Q5959" s="205"/>
      <c r="R5959" s="84"/>
      <c r="S5959" s="31"/>
      <c r="T5959" s="31"/>
      <c r="U5959" s="169"/>
      <c r="V5959" s="150"/>
      <c r="W5959" s="141" t="str" cm="1">
        <f t="array" ref="W5959">IF(SUM(LEN(B5959:V5959))=0,"",IF(OR(OR(ISBLANK(F5959),SUM(LEN(C5959),LEN(D5959))=0),AND(NOT(E5959="Unknown"),ISBLANK(J5959)),AND(NOT(O5959="Unknown"),ISBLANK(R5959))),"Missing Information", INDEX(Table15[Entire Service Line Classification], MATCH(SUMIFS(Table15[Unique ID],Table15[System-Owned Portion],E5959,Table15[If Material Anything Other than "Lead" in Column E,Was Material Ever Previously Lead?],G5959,Table15[Customer-Owned Portion],O5959),Table15[Unique ID],0),0)))</f>
        <v/>
      </c>
      <c r="X5959"/>
    </row>
    <row r="5960" spans="2:24" x14ac:dyDescent="0.25">
      <c r="B5960" s="146"/>
      <c r="C5960" s="31"/>
      <c r="D5960" s="31"/>
      <c r="E5960" s="44"/>
      <c r="F5960" s="43"/>
      <c r="G5960" s="84"/>
      <c r="H5960" s="31"/>
      <c r="I5960" s="205"/>
      <c r="J5960" s="84"/>
      <c r="K5960" s="31"/>
      <c r="L5960" s="31"/>
      <c r="M5960" s="169"/>
      <c r="N5960" s="148"/>
      <c r="O5960" s="106"/>
      <c r="P5960" s="43"/>
      <c r="Q5960" s="205"/>
      <c r="R5960" s="84"/>
      <c r="S5960" s="31"/>
      <c r="T5960" s="31"/>
      <c r="U5960" s="169"/>
      <c r="V5960" s="150"/>
      <c r="W5960" s="141" t="str" cm="1">
        <f t="array" ref="W5960">IF(SUM(LEN(B5960:V5960))=0,"",IF(OR(OR(ISBLANK(F5960),SUM(LEN(C5960),LEN(D5960))=0),AND(NOT(E5960="Unknown"),ISBLANK(J5960)),AND(NOT(O5960="Unknown"),ISBLANK(R5960))),"Missing Information", INDEX(Table15[Entire Service Line Classification], MATCH(SUMIFS(Table15[Unique ID],Table15[System-Owned Portion],E5960,Table15[If Material Anything Other than "Lead" in Column E,Was Material Ever Previously Lead?],G5960,Table15[Customer-Owned Portion],O5960),Table15[Unique ID],0),0)))</f>
        <v/>
      </c>
      <c r="X5960"/>
    </row>
    <row r="5961" spans="2:24" x14ac:dyDescent="0.25">
      <c r="B5961" s="146"/>
      <c r="C5961" s="31"/>
      <c r="D5961" s="31"/>
      <c r="E5961" s="44"/>
      <c r="F5961" s="43"/>
      <c r="G5961" s="84"/>
      <c r="H5961" s="31"/>
      <c r="I5961" s="205"/>
      <c r="J5961" s="84"/>
      <c r="K5961" s="31"/>
      <c r="L5961" s="31"/>
      <c r="M5961" s="169"/>
      <c r="N5961" s="148"/>
      <c r="O5961" s="106"/>
      <c r="P5961" s="43"/>
      <c r="Q5961" s="205"/>
      <c r="R5961" s="84"/>
      <c r="S5961" s="31"/>
      <c r="T5961" s="31"/>
      <c r="U5961" s="169"/>
      <c r="V5961" s="150"/>
      <c r="W5961" s="141" t="str" cm="1">
        <f t="array" ref="W5961">IF(SUM(LEN(B5961:V5961))=0,"",IF(OR(OR(ISBLANK(F5961),SUM(LEN(C5961),LEN(D5961))=0),AND(NOT(E5961="Unknown"),ISBLANK(J5961)),AND(NOT(O5961="Unknown"),ISBLANK(R5961))),"Missing Information", INDEX(Table15[Entire Service Line Classification], MATCH(SUMIFS(Table15[Unique ID],Table15[System-Owned Portion],E5961,Table15[If Material Anything Other than "Lead" in Column E,Was Material Ever Previously Lead?],G5961,Table15[Customer-Owned Portion],O5961),Table15[Unique ID],0),0)))</f>
        <v/>
      </c>
      <c r="X5961"/>
    </row>
    <row r="5962" spans="2:24" x14ac:dyDescent="0.25">
      <c r="B5962" s="146"/>
      <c r="C5962" s="31"/>
      <c r="D5962" s="31"/>
      <c r="E5962" s="44"/>
      <c r="F5962" s="43"/>
      <c r="G5962" s="84"/>
      <c r="H5962" s="31"/>
      <c r="I5962" s="205"/>
      <c r="J5962" s="84"/>
      <c r="K5962" s="31"/>
      <c r="L5962" s="31"/>
      <c r="M5962" s="169"/>
      <c r="N5962" s="148"/>
      <c r="O5962" s="106"/>
      <c r="P5962" s="43"/>
      <c r="Q5962" s="205"/>
      <c r="R5962" s="84"/>
      <c r="S5962" s="31"/>
      <c r="T5962" s="31"/>
      <c r="U5962" s="169"/>
      <c r="V5962" s="150"/>
      <c r="W5962" s="141" t="str" cm="1">
        <f t="array" ref="W5962">IF(SUM(LEN(B5962:V5962))=0,"",IF(OR(OR(ISBLANK(F5962),SUM(LEN(C5962),LEN(D5962))=0),AND(NOT(E5962="Unknown"),ISBLANK(J5962)),AND(NOT(O5962="Unknown"),ISBLANK(R5962))),"Missing Information", INDEX(Table15[Entire Service Line Classification], MATCH(SUMIFS(Table15[Unique ID],Table15[System-Owned Portion],E5962,Table15[If Material Anything Other than "Lead" in Column E,Was Material Ever Previously Lead?],G5962,Table15[Customer-Owned Portion],O5962),Table15[Unique ID],0),0)))</f>
        <v/>
      </c>
      <c r="X5962"/>
    </row>
    <row r="5963" spans="2:24" x14ac:dyDescent="0.25">
      <c r="B5963" s="146"/>
      <c r="C5963" s="31"/>
      <c r="D5963" s="31"/>
      <c r="E5963" s="44"/>
      <c r="F5963" s="43"/>
      <c r="G5963" s="84"/>
      <c r="H5963" s="31"/>
      <c r="I5963" s="205"/>
      <c r="J5963" s="84"/>
      <c r="K5963" s="31"/>
      <c r="L5963" s="31"/>
      <c r="M5963" s="169"/>
      <c r="N5963" s="148"/>
      <c r="O5963" s="106"/>
      <c r="P5963" s="43"/>
      <c r="Q5963" s="205"/>
      <c r="R5963" s="84"/>
      <c r="S5963" s="31"/>
      <c r="T5963" s="31"/>
      <c r="U5963" s="169"/>
      <c r="V5963" s="150"/>
      <c r="W5963" s="141" t="str" cm="1">
        <f t="array" ref="W5963">IF(SUM(LEN(B5963:V5963))=0,"",IF(OR(OR(ISBLANK(F5963),SUM(LEN(C5963),LEN(D5963))=0),AND(NOT(E5963="Unknown"),ISBLANK(J5963)),AND(NOT(O5963="Unknown"),ISBLANK(R5963))),"Missing Information", INDEX(Table15[Entire Service Line Classification], MATCH(SUMIFS(Table15[Unique ID],Table15[System-Owned Portion],E5963,Table15[If Material Anything Other than "Lead" in Column E,Was Material Ever Previously Lead?],G5963,Table15[Customer-Owned Portion],O5963),Table15[Unique ID],0),0)))</f>
        <v/>
      </c>
      <c r="X5963"/>
    </row>
    <row r="5964" spans="2:24" x14ac:dyDescent="0.25">
      <c r="B5964" s="146"/>
      <c r="C5964" s="31"/>
      <c r="D5964" s="31"/>
      <c r="E5964" s="44"/>
      <c r="F5964" s="43"/>
      <c r="G5964" s="84"/>
      <c r="H5964" s="31"/>
      <c r="I5964" s="205"/>
      <c r="J5964" s="84"/>
      <c r="K5964" s="31"/>
      <c r="L5964" s="31"/>
      <c r="M5964" s="169"/>
      <c r="N5964" s="148"/>
      <c r="O5964" s="106"/>
      <c r="P5964" s="43"/>
      <c r="Q5964" s="205"/>
      <c r="R5964" s="84"/>
      <c r="S5964" s="31"/>
      <c r="T5964" s="31"/>
      <c r="U5964" s="169"/>
      <c r="V5964" s="150"/>
      <c r="W5964" s="141" t="str" cm="1">
        <f t="array" ref="W5964">IF(SUM(LEN(B5964:V5964))=0,"",IF(OR(OR(ISBLANK(F5964),SUM(LEN(C5964),LEN(D5964))=0),AND(NOT(E5964="Unknown"),ISBLANK(J5964)),AND(NOT(O5964="Unknown"),ISBLANK(R5964))),"Missing Information", INDEX(Table15[Entire Service Line Classification], MATCH(SUMIFS(Table15[Unique ID],Table15[System-Owned Portion],E5964,Table15[If Material Anything Other than "Lead" in Column E,Was Material Ever Previously Lead?],G5964,Table15[Customer-Owned Portion],O5964),Table15[Unique ID],0),0)))</f>
        <v/>
      </c>
      <c r="X5964"/>
    </row>
    <row r="5965" spans="2:24" x14ac:dyDescent="0.25">
      <c r="B5965" s="146"/>
      <c r="C5965" s="31"/>
      <c r="D5965" s="31"/>
      <c r="E5965" s="44"/>
      <c r="F5965" s="43"/>
      <c r="G5965" s="84"/>
      <c r="H5965" s="31"/>
      <c r="I5965" s="205"/>
      <c r="J5965" s="84"/>
      <c r="K5965" s="31"/>
      <c r="L5965" s="31"/>
      <c r="M5965" s="169"/>
      <c r="N5965" s="148"/>
      <c r="O5965" s="106"/>
      <c r="P5965" s="43"/>
      <c r="Q5965" s="205"/>
      <c r="R5965" s="84"/>
      <c r="S5965" s="31"/>
      <c r="T5965" s="31"/>
      <c r="U5965" s="169"/>
      <c r="V5965" s="150"/>
      <c r="W5965" s="141" t="str" cm="1">
        <f t="array" ref="W5965">IF(SUM(LEN(B5965:V5965))=0,"",IF(OR(OR(ISBLANK(F5965),SUM(LEN(C5965),LEN(D5965))=0),AND(NOT(E5965="Unknown"),ISBLANK(J5965)),AND(NOT(O5965="Unknown"),ISBLANK(R5965))),"Missing Information", INDEX(Table15[Entire Service Line Classification], MATCH(SUMIFS(Table15[Unique ID],Table15[System-Owned Portion],E5965,Table15[If Material Anything Other than "Lead" in Column E,Was Material Ever Previously Lead?],G5965,Table15[Customer-Owned Portion],O5965),Table15[Unique ID],0),0)))</f>
        <v/>
      </c>
      <c r="X5965"/>
    </row>
    <row r="5966" spans="2:24" x14ac:dyDescent="0.25">
      <c r="B5966" s="146"/>
      <c r="C5966" s="31"/>
      <c r="D5966" s="31"/>
      <c r="E5966" s="44"/>
      <c r="F5966" s="43"/>
      <c r="G5966" s="84"/>
      <c r="H5966" s="31"/>
      <c r="I5966" s="205"/>
      <c r="J5966" s="84"/>
      <c r="K5966" s="31"/>
      <c r="L5966" s="31"/>
      <c r="M5966" s="169"/>
      <c r="N5966" s="148"/>
      <c r="O5966" s="106"/>
      <c r="P5966" s="43"/>
      <c r="Q5966" s="205"/>
      <c r="R5966" s="84"/>
      <c r="S5966" s="31"/>
      <c r="T5966" s="31"/>
      <c r="U5966" s="169"/>
      <c r="V5966" s="150"/>
      <c r="W5966" s="141" t="str" cm="1">
        <f t="array" ref="W5966">IF(SUM(LEN(B5966:V5966))=0,"",IF(OR(OR(ISBLANK(F5966),SUM(LEN(C5966),LEN(D5966))=0),AND(NOT(E5966="Unknown"),ISBLANK(J5966)),AND(NOT(O5966="Unknown"),ISBLANK(R5966))),"Missing Information", INDEX(Table15[Entire Service Line Classification], MATCH(SUMIFS(Table15[Unique ID],Table15[System-Owned Portion],E5966,Table15[If Material Anything Other than "Lead" in Column E,Was Material Ever Previously Lead?],G5966,Table15[Customer-Owned Portion],O5966),Table15[Unique ID],0),0)))</f>
        <v/>
      </c>
      <c r="X5966"/>
    </row>
    <row r="5967" spans="2:24" x14ac:dyDescent="0.25">
      <c r="B5967" s="146"/>
      <c r="C5967" s="31"/>
      <c r="D5967" s="31"/>
      <c r="E5967" s="44"/>
      <c r="F5967" s="43"/>
      <c r="G5967" s="84"/>
      <c r="H5967" s="31"/>
      <c r="I5967" s="205"/>
      <c r="J5967" s="84"/>
      <c r="K5967" s="31"/>
      <c r="L5967" s="31"/>
      <c r="M5967" s="169"/>
      <c r="N5967" s="148"/>
      <c r="O5967" s="106"/>
      <c r="P5967" s="43"/>
      <c r="Q5967" s="205"/>
      <c r="R5967" s="84"/>
      <c r="S5967" s="31"/>
      <c r="T5967" s="31"/>
      <c r="U5967" s="169"/>
      <c r="V5967" s="150"/>
      <c r="W5967" s="141" t="str" cm="1">
        <f t="array" ref="W5967">IF(SUM(LEN(B5967:V5967))=0,"",IF(OR(OR(ISBLANK(F5967),SUM(LEN(C5967),LEN(D5967))=0),AND(NOT(E5967="Unknown"),ISBLANK(J5967)),AND(NOT(O5967="Unknown"),ISBLANK(R5967))),"Missing Information", INDEX(Table15[Entire Service Line Classification], MATCH(SUMIFS(Table15[Unique ID],Table15[System-Owned Portion],E5967,Table15[If Material Anything Other than "Lead" in Column E,Was Material Ever Previously Lead?],G5967,Table15[Customer-Owned Portion],O5967),Table15[Unique ID],0),0)))</f>
        <v/>
      </c>
      <c r="X5967"/>
    </row>
    <row r="5968" spans="2:24" x14ac:dyDescent="0.25">
      <c r="B5968" s="146"/>
      <c r="C5968" s="31"/>
      <c r="D5968" s="31"/>
      <c r="E5968" s="44"/>
      <c r="F5968" s="43"/>
      <c r="G5968" s="84"/>
      <c r="H5968" s="31"/>
      <c r="I5968" s="205"/>
      <c r="J5968" s="84"/>
      <c r="K5968" s="31"/>
      <c r="L5968" s="31"/>
      <c r="M5968" s="169"/>
      <c r="N5968" s="148"/>
      <c r="O5968" s="106"/>
      <c r="P5968" s="43"/>
      <c r="Q5968" s="205"/>
      <c r="R5968" s="84"/>
      <c r="S5968" s="31"/>
      <c r="T5968" s="31"/>
      <c r="U5968" s="169"/>
      <c r="V5968" s="150"/>
      <c r="W5968" s="141" t="str" cm="1">
        <f t="array" ref="W5968">IF(SUM(LEN(B5968:V5968))=0,"",IF(OR(OR(ISBLANK(F5968),SUM(LEN(C5968),LEN(D5968))=0),AND(NOT(E5968="Unknown"),ISBLANK(J5968)),AND(NOT(O5968="Unknown"),ISBLANK(R5968))),"Missing Information", INDEX(Table15[Entire Service Line Classification], MATCH(SUMIFS(Table15[Unique ID],Table15[System-Owned Portion],E5968,Table15[If Material Anything Other than "Lead" in Column E,Was Material Ever Previously Lead?],G5968,Table15[Customer-Owned Portion],O5968),Table15[Unique ID],0),0)))</f>
        <v/>
      </c>
      <c r="X5968"/>
    </row>
    <row r="5969" spans="2:24" x14ac:dyDescent="0.25">
      <c r="B5969" s="146"/>
      <c r="C5969" s="31"/>
      <c r="D5969" s="31"/>
      <c r="E5969" s="44"/>
      <c r="F5969" s="43"/>
      <c r="G5969" s="84"/>
      <c r="H5969" s="31"/>
      <c r="I5969" s="205"/>
      <c r="J5969" s="84"/>
      <c r="K5969" s="31"/>
      <c r="L5969" s="31"/>
      <c r="M5969" s="169"/>
      <c r="N5969" s="148"/>
      <c r="O5969" s="106"/>
      <c r="P5969" s="43"/>
      <c r="Q5969" s="205"/>
      <c r="R5969" s="84"/>
      <c r="S5969" s="31"/>
      <c r="T5969" s="31"/>
      <c r="U5969" s="169"/>
      <c r="V5969" s="150"/>
      <c r="W5969" s="141" t="str" cm="1">
        <f t="array" ref="W5969">IF(SUM(LEN(B5969:V5969))=0,"",IF(OR(OR(ISBLANK(F5969),SUM(LEN(C5969),LEN(D5969))=0),AND(NOT(E5969="Unknown"),ISBLANK(J5969)),AND(NOT(O5969="Unknown"),ISBLANK(R5969))),"Missing Information", INDEX(Table15[Entire Service Line Classification], MATCH(SUMIFS(Table15[Unique ID],Table15[System-Owned Portion],E5969,Table15[If Material Anything Other than "Lead" in Column E,Was Material Ever Previously Lead?],G5969,Table15[Customer-Owned Portion],O5969),Table15[Unique ID],0),0)))</f>
        <v/>
      </c>
      <c r="X5969"/>
    </row>
    <row r="5970" spans="2:24" x14ac:dyDescent="0.25">
      <c r="B5970" s="146"/>
      <c r="C5970" s="31"/>
      <c r="D5970" s="31"/>
      <c r="E5970" s="44"/>
      <c r="F5970" s="43"/>
      <c r="G5970" s="84"/>
      <c r="H5970" s="31"/>
      <c r="I5970" s="205"/>
      <c r="J5970" s="84"/>
      <c r="K5970" s="31"/>
      <c r="L5970" s="31"/>
      <c r="M5970" s="169"/>
      <c r="N5970" s="148"/>
      <c r="O5970" s="106"/>
      <c r="P5970" s="43"/>
      <c r="Q5970" s="205"/>
      <c r="R5970" s="84"/>
      <c r="S5970" s="31"/>
      <c r="T5970" s="31"/>
      <c r="U5970" s="169"/>
      <c r="V5970" s="150"/>
      <c r="W5970" s="141" t="str" cm="1">
        <f t="array" ref="W5970">IF(SUM(LEN(B5970:V5970))=0,"",IF(OR(OR(ISBLANK(F5970),SUM(LEN(C5970),LEN(D5970))=0),AND(NOT(E5970="Unknown"),ISBLANK(J5970)),AND(NOT(O5970="Unknown"),ISBLANK(R5970))),"Missing Information", INDEX(Table15[Entire Service Line Classification], MATCH(SUMIFS(Table15[Unique ID],Table15[System-Owned Portion],E5970,Table15[If Material Anything Other than "Lead" in Column E,Was Material Ever Previously Lead?],G5970,Table15[Customer-Owned Portion],O5970),Table15[Unique ID],0),0)))</f>
        <v/>
      </c>
      <c r="X5970"/>
    </row>
    <row r="5971" spans="2:24" x14ac:dyDescent="0.25">
      <c r="B5971" s="146"/>
      <c r="C5971" s="31"/>
      <c r="D5971" s="31"/>
      <c r="E5971" s="44"/>
      <c r="F5971" s="43"/>
      <c r="G5971" s="84"/>
      <c r="H5971" s="31"/>
      <c r="I5971" s="205"/>
      <c r="J5971" s="84"/>
      <c r="K5971" s="31"/>
      <c r="L5971" s="31"/>
      <c r="M5971" s="169"/>
      <c r="N5971" s="148"/>
      <c r="O5971" s="106"/>
      <c r="P5971" s="43"/>
      <c r="Q5971" s="205"/>
      <c r="R5971" s="84"/>
      <c r="S5971" s="31"/>
      <c r="T5971" s="31"/>
      <c r="U5971" s="169"/>
      <c r="V5971" s="150"/>
      <c r="W5971" s="141" t="str" cm="1">
        <f t="array" ref="W5971">IF(SUM(LEN(B5971:V5971))=0,"",IF(OR(OR(ISBLANK(F5971),SUM(LEN(C5971),LEN(D5971))=0),AND(NOT(E5971="Unknown"),ISBLANK(J5971)),AND(NOT(O5971="Unknown"),ISBLANK(R5971))),"Missing Information", INDEX(Table15[Entire Service Line Classification], MATCH(SUMIFS(Table15[Unique ID],Table15[System-Owned Portion],E5971,Table15[If Material Anything Other than "Lead" in Column E,Was Material Ever Previously Lead?],G5971,Table15[Customer-Owned Portion],O5971),Table15[Unique ID],0),0)))</f>
        <v/>
      </c>
      <c r="X5971"/>
    </row>
    <row r="5972" spans="2:24" x14ac:dyDescent="0.25">
      <c r="B5972" s="146"/>
      <c r="C5972" s="31"/>
      <c r="D5972" s="31"/>
      <c r="E5972" s="44"/>
      <c r="F5972" s="43"/>
      <c r="G5972" s="84"/>
      <c r="H5972" s="31"/>
      <c r="I5972" s="205"/>
      <c r="J5972" s="84"/>
      <c r="K5972" s="31"/>
      <c r="L5972" s="31"/>
      <c r="M5972" s="169"/>
      <c r="N5972" s="148"/>
      <c r="O5972" s="106"/>
      <c r="P5972" s="43"/>
      <c r="Q5972" s="205"/>
      <c r="R5972" s="84"/>
      <c r="S5972" s="31"/>
      <c r="T5972" s="31"/>
      <c r="U5972" s="169"/>
      <c r="V5972" s="150"/>
      <c r="W5972" s="141" t="str" cm="1">
        <f t="array" ref="W5972">IF(SUM(LEN(B5972:V5972))=0,"",IF(OR(OR(ISBLANK(F5972),SUM(LEN(C5972),LEN(D5972))=0),AND(NOT(E5972="Unknown"),ISBLANK(J5972)),AND(NOT(O5972="Unknown"),ISBLANK(R5972))),"Missing Information", INDEX(Table15[Entire Service Line Classification], MATCH(SUMIFS(Table15[Unique ID],Table15[System-Owned Portion],E5972,Table15[If Material Anything Other than "Lead" in Column E,Was Material Ever Previously Lead?],G5972,Table15[Customer-Owned Portion],O5972),Table15[Unique ID],0),0)))</f>
        <v/>
      </c>
      <c r="X5972"/>
    </row>
    <row r="5973" spans="2:24" x14ac:dyDescent="0.25">
      <c r="B5973" s="146"/>
      <c r="C5973" s="31"/>
      <c r="D5973" s="31"/>
      <c r="E5973" s="44"/>
      <c r="F5973" s="43"/>
      <c r="G5973" s="84"/>
      <c r="H5973" s="31"/>
      <c r="I5973" s="205"/>
      <c r="J5973" s="84"/>
      <c r="K5973" s="31"/>
      <c r="L5973" s="31"/>
      <c r="M5973" s="169"/>
      <c r="N5973" s="148"/>
      <c r="O5973" s="106"/>
      <c r="P5973" s="43"/>
      <c r="Q5973" s="205"/>
      <c r="R5973" s="84"/>
      <c r="S5973" s="31"/>
      <c r="T5973" s="31"/>
      <c r="U5973" s="169"/>
      <c r="V5973" s="150"/>
      <c r="W5973" s="141" t="str" cm="1">
        <f t="array" ref="W5973">IF(SUM(LEN(B5973:V5973))=0,"",IF(OR(OR(ISBLANK(F5973),SUM(LEN(C5973),LEN(D5973))=0),AND(NOT(E5973="Unknown"),ISBLANK(J5973)),AND(NOT(O5973="Unknown"),ISBLANK(R5973))),"Missing Information", INDEX(Table15[Entire Service Line Classification], MATCH(SUMIFS(Table15[Unique ID],Table15[System-Owned Portion],E5973,Table15[If Material Anything Other than "Lead" in Column E,Was Material Ever Previously Lead?],G5973,Table15[Customer-Owned Portion],O5973),Table15[Unique ID],0),0)))</f>
        <v/>
      </c>
      <c r="X5973"/>
    </row>
    <row r="5974" spans="2:24" x14ac:dyDescent="0.25">
      <c r="B5974" s="146"/>
      <c r="C5974" s="31"/>
      <c r="D5974" s="31"/>
      <c r="E5974" s="44"/>
      <c r="F5974" s="43"/>
      <c r="G5974" s="84"/>
      <c r="H5974" s="31"/>
      <c r="I5974" s="205"/>
      <c r="J5974" s="84"/>
      <c r="K5974" s="31"/>
      <c r="L5974" s="31"/>
      <c r="M5974" s="169"/>
      <c r="N5974" s="148"/>
      <c r="O5974" s="106"/>
      <c r="P5974" s="43"/>
      <c r="Q5974" s="205"/>
      <c r="R5974" s="84"/>
      <c r="S5974" s="31"/>
      <c r="T5974" s="31"/>
      <c r="U5974" s="169"/>
      <c r="V5974" s="150"/>
      <c r="W5974" s="141" t="str" cm="1">
        <f t="array" ref="W5974">IF(SUM(LEN(B5974:V5974))=0,"",IF(OR(OR(ISBLANK(F5974),SUM(LEN(C5974),LEN(D5974))=0),AND(NOT(E5974="Unknown"),ISBLANK(J5974)),AND(NOT(O5974="Unknown"),ISBLANK(R5974))),"Missing Information", INDEX(Table15[Entire Service Line Classification], MATCH(SUMIFS(Table15[Unique ID],Table15[System-Owned Portion],E5974,Table15[If Material Anything Other than "Lead" in Column E,Was Material Ever Previously Lead?],G5974,Table15[Customer-Owned Portion],O5974),Table15[Unique ID],0),0)))</f>
        <v/>
      </c>
      <c r="X5974"/>
    </row>
    <row r="5975" spans="2:24" x14ac:dyDescent="0.25">
      <c r="B5975" s="146"/>
      <c r="C5975" s="31"/>
      <c r="D5975" s="31"/>
      <c r="E5975" s="44"/>
      <c r="F5975" s="43"/>
      <c r="G5975" s="84"/>
      <c r="H5975" s="31"/>
      <c r="I5975" s="205"/>
      <c r="J5975" s="84"/>
      <c r="K5975" s="31"/>
      <c r="L5975" s="31"/>
      <c r="M5975" s="169"/>
      <c r="N5975" s="148"/>
      <c r="O5975" s="106"/>
      <c r="P5975" s="43"/>
      <c r="Q5975" s="205"/>
      <c r="R5975" s="84"/>
      <c r="S5975" s="31"/>
      <c r="T5975" s="31"/>
      <c r="U5975" s="169"/>
      <c r="V5975" s="150"/>
      <c r="W5975" s="141" t="str" cm="1">
        <f t="array" ref="W5975">IF(SUM(LEN(B5975:V5975))=0,"",IF(OR(OR(ISBLANK(F5975),SUM(LEN(C5975),LEN(D5975))=0),AND(NOT(E5975="Unknown"),ISBLANK(J5975)),AND(NOT(O5975="Unknown"),ISBLANK(R5975))),"Missing Information", INDEX(Table15[Entire Service Line Classification], MATCH(SUMIFS(Table15[Unique ID],Table15[System-Owned Portion],E5975,Table15[If Material Anything Other than "Lead" in Column E,Was Material Ever Previously Lead?],G5975,Table15[Customer-Owned Portion],O5975),Table15[Unique ID],0),0)))</f>
        <v/>
      </c>
      <c r="X5975"/>
    </row>
    <row r="5976" spans="2:24" x14ac:dyDescent="0.25">
      <c r="B5976" s="146"/>
      <c r="C5976" s="31"/>
      <c r="D5976" s="31"/>
      <c r="E5976" s="44"/>
      <c r="F5976" s="43"/>
      <c r="G5976" s="84"/>
      <c r="H5976" s="31"/>
      <c r="I5976" s="205"/>
      <c r="J5976" s="84"/>
      <c r="K5976" s="31"/>
      <c r="L5976" s="31"/>
      <c r="M5976" s="169"/>
      <c r="N5976" s="148"/>
      <c r="O5976" s="106"/>
      <c r="P5976" s="43"/>
      <c r="Q5976" s="205"/>
      <c r="R5976" s="84"/>
      <c r="S5976" s="31"/>
      <c r="T5976" s="31"/>
      <c r="U5976" s="169"/>
      <c r="V5976" s="150"/>
      <c r="W5976" s="141" t="str" cm="1">
        <f t="array" ref="W5976">IF(SUM(LEN(B5976:V5976))=0,"",IF(OR(OR(ISBLANK(F5976),SUM(LEN(C5976),LEN(D5976))=0),AND(NOT(E5976="Unknown"),ISBLANK(J5976)),AND(NOT(O5976="Unknown"),ISBLANK(R5976))),"Missing Information", INDEX(Table15[Entire Service Line Classification], MATCH(SUMIFS(Table15[Unique ID],Table15[System-Owned Portion],E5976,Table15[If Material Anything Other than "Lead" in Column E,Was Material Ever Previously Lead?],G5976,Table15[Customer-Owned Portion],O5976),Table15[Unique ID],0),0)))</f>
        <v/>
      </c>
      <c r="X5976"/>
    </row>
    <row r="5977" spans="2:24" x14ac:dyDescent="0.25">
      <c r="B5977" s="146"/>
      <c r="C5977" s="31"/>
      <c r="D5977" s="31"/>
      <c r="E5977" s="44"/>
      <c r="F5977" s="43"/>
      <c r="G5977" s="84"/>
      <c r="H5977" s="31"/>
      <c r="I5977" s="205"/>
      <c r="J5977" s="84"/>
      <c r="K5977" s="31"/>
      <c r="L5977" s="31"/>
      <c r="M5977" s="169"/>
      <c r="N5977" s="148"/>
      <c r="O5977" s="106"/>
      <c r="P5977" s="43"/>
      <c r="Q5977" s="205"/>
      <c r="R5977" s="84"/>
      <c r="S5977" s="31"/>
      <c r="T5977" s="31"/>
      <c r="U5977" s="169"/>
      <c r="V5977" s="150"/>
      <c r="W5977" s="141" t="str" cm="1">
        <f t="array" ref="W5977">IF(SUM(LEN(B5977:V5977))=0,"",IF(OR(OR(ISBLANK(F5977),SUM(LEN(C5977),LEN(D5977))=0),AND(NOT(E5977="Unknown"),ISBLANK(J5977)),AND(NOT(O5977="Unknown"),ISBLANK(R5977))),"Missing Information", INDEX(Table15[Entire Service Line Classification], MATCH(SUMIFS(Table15[Unique ID],Table15[System-Owned Portion],E5977,Table15[If Material Anything Other than "Lead" in Column E,Was Material Ever Previously Lead?],G5977,Table15[Customer-Owned Portion],O5977),Table15[Unique ID],0),0)))</f>
        <v/>
      </c>
      <c r="X5977"/>
    </row>
    <row r="5978" spans="2:24" x14ac:dyDescent="0.25">
      <c r="B5978" s="146"/>
      <c r="C5978" s="31"/>
      <c r="D5978" s="31"/>
      <c r="E5978" s="44"/>
      <c r="F5978" s="43"/>
      <c r="G5978" s="84"/>
      <c r="H5978" s="31"/>
      <c r="I5978" s="205"/>
      <c r="J5978" s="84"/>
      <c r="K5978" s="31"/>
      <c r="L5978" s="31"/>
      <c r="M5978" s="169"/>
      <c r="N5978" s="148"/>
      <c r="O5978" s="106"/>
      <c r="P5978" s="43"/>
      <c r="Q5978" s="205"/>
      <c r="R5978" s="84"/>
      <c r="S5978" s="31"/>
      <c r="T5978" s="31"/>
      <c r="U5978" s="169"/>
      <c r="V5978" s="150"/>
      <c r="W5978" s="141" t="str" cm="1">
        <f t="array" ref="W5978">IF(SUM(LEN(B5978:V5978))=0,"",IF(OR(OR(ISBLANK(F5978),SUM(LEN(C5978),LEN(D5978))=0),AND(NOT(E5978="Unknown"),ISBLANK(J5978)),AND(NOT(O5978="Unknown"),ISBLANK(R5978))),"Missing Information", INDEX(Table15[Entire Service Line Classification], MATCH(SUMIFS(Table15[Unique ID],Table15[System-Owned Portion],E5978,Table15[If Material Anything Other than "Lead" in Column E,Was Material Ever Previously Lead?],G5978,Table15[Customer-Owned Portion],O5978),Table15[Unique ID],0),0)))</f>
        <v/>
      </c>
      <c r="X5978"/>
    </row>
    <row r="5979" spans="2:24" x14ac:dyDescent="0.25">
      <c r="B5979" s="146"/>
      <c r="C5979" s="31"/>
      <c r="D5979" s="31"/>
      <c r="E5979" s="44"/>
      <c r="F5979" s="43"/>
      <c r="G5979" s="84"/>
      <c r="H5979" s="31"/>
      <c r="I5979" s="205"/>
      <c r="J5979" s="84"/>
      <c r="K5979" s="31"/>
      <c r="L5979" s="31"/>
      <c r="M5979" s="169"/>
      <c r="N5979" s="148"/>
      <c r="O5979" s="106"/>
      <c r="P5979" s="43"/>
      <c r="Q5979" s="205"/>
      <c r="R5979" s="84"/>
      <c r="S5979" s="31"/>
      <c r="T5979" s="31"/>
      <c r="U5979" s="169"/>
      <c r="V5979" s="150"/>
      <c r="W5979" s="141" t="str" cm="1">
        <f t="array" ref="W5979">IF(SUM(LEN(B5979:V5979))=0,"",IF(OR(OR(ISBLANK(F5979),SUM(LEN(C5979),LEN(D5979))=0),AND(NOT(E5979="Unknown"),ISBLANK(J5979)),AND(NOT(O5979="Unknown"),ISBLANK(R5979))),"Missing Information", INDEX(Table15[Entire Service Line Classification], MATCH(SUMIFS(Table15[Unique ID],Table15[System-Owned Portion],E5979,Table15[If Material Anything Other than "Lead" in Column E,Was Material Ever Previously Lead?],G5979,Table15[Customer-Owned Portion],O5979),Table15[Unique ID],0),0)))</f>
        <v/>
      </c>
      <c r="X5979"/>
    </row>
    <row r="5980" spans="2:24" x14ac:dyDescent="0.25">
      <c r="B5980" s="146"/>
      <c r="C5980" s="31"/>
      <c r="D5980" s="31"/>
      <c r="E5980" s="44"/>
      <c r="F5980" s="43"/>
      <c r="G5980" s="84"/>
      <c r="H5980" s="31"/>
      <c r="I5980" s="205"/>
      <c r="J5980" s="84"/>
      <c r="K5980" s="31"/>
      <c r="L5980" s="31"/>
      <c r="M5980" s="169"/>
      <c r="N5980" s="148"/>
      <c r="O5980" s="106"/>
      <c r="P5980" s="43"/>
      <c r="Q5980" s="205"/>
      <c r="R5980" s="84"/>
      <c r="S5980" s="31"/>
      <c r="T5980" s="31"/>
      <c r="U5980" s="169"/>
      <c r="V5980" s="150"/>
      <c r="W5980" s="141" t="str" cm="1">
        <f t="array" ref="W5980">IF(SUM(LEN(B5980:V5980))=0,"",IF(OR(OR(ISBLANK(F5980),SUM(LEN(C5980),LEN(D5980))=0),AND(NOT(E5980="Unknown"),ISBLANK(J5980)),AND(NOT(O5980="Unknown"),ISBLANK(R5980))),"Missing Information", INDEX(Table15[Entire Service Line Classification], MATCH(SUMIFS(Table15[Unique ID],Table15[System-Owned Portion],E5980,Table15[If Material Anything Other than "Lead" in Column E,Was Material Ever Previously Lead?],G5980,Table15[Customer-Owned Portion],O5980),Table15[Unique ID],0),0)))</f>
        <v/>
      </c>
      <c r="X5980"/>
    </row>
    <row r="5981" spans="2:24" x14ac:dyDescent="0.25">
      <c r="B5981" s="146"/>
      <c r="C5981" s="31"/>
      <c r="D5981" s="31"/>
      <c r="E5981" s="44"/>
      <c r="F5981" s="43"/>
      <c r="G5981" s="84"/>
      <c r="H5981" s="31"/>
      <c r="I5981" s="205"/>
      <c r="J5981" s="84"/>
      <c r="K5981" s="31"/>
      <c r="L5981" s="31"/>
      <c r="M5981" s="169"/>
      <c r="N5981" s="148"/>
      <c r="O5981" s="106"/>
      <c r="P5981" s="43"/>
      <c r="Q5981" s="205"/>
      <c r="R5981" s="84"/>
      <c r="S5981" s="31"/>
      <c r="T5981" s="31"/>
      <c r="U5981" s="169"/>
      <c r="V5981" s="150"/>
      <c r="W5981" s="141" t="str" cm="1">
        <f t="array" ref="W5981">IF(SUM(LEN(B5981:V5981))=0,"",IF(OR(OR(ISBLANK(F5981),SUM(LEN(C5981),LEN(D5981))=0),AND(NOT(E5981="Unknown"),ISBLANK(J5981)),AND(NOT(O5981="Unknown"),ISBLANK(R5981))),"Missing Information", INDEX(Table15[Entire Service Line Classification], MATCH(SUMIFS(Table15[Unique ID],Table15[System-Owned Portion],E5981,Table15[If Material Anything Other than "Lead" in Column E,Was Material Ever Previously Lead?],G5981,Table15[Customer-Owned Portion],O5981),Table15[Unique ID],0),0)))</f>
        <v/>
      </c>
      <c r="X5981"/>
    </row>
    <row r="5982" spans="2:24" x14ac:dyDescent="0.25">
      <c r="B5982" s="146"/>
      <c r="C5982" s="31"/>
      <c r="D5982" s="31"/>
      <c r="E5982" s="44"/>
      <c r="F5982" s="43"/>
      <c r="G5982" s="84"/>
      <c r="H5982" s="31"/>
      <c r="I5982" s="205"/>
      <c r="J5982" s="84"/>
      <c r="K5982" s="31"/>
      <c r="L5982" s="31"/>
      <c r="M5982" s="169"/>
      <c r="N5982" s="148"/>
      <c r="O5982" s="106"/>
      <c r="P5982" s="43"/>
      <c r="Q5982" s="205"/>
      <c r="R5982" s="84"/>
      <c r="S5982" s="31"/>
      <c r="T5982" s="31"/>
      <c r="U5982" s="169"/>
      <c r="V5982" s="150"/>
      <c r="W5982" s="141" t="str" cm="1">
        <f t="array" ref="W5982">IF(SUM(LEN(B5982:V5982))=0,"",IF(OR(OR(ISBLANK(F5982),SUM(LEN(C5982),LEN(D5982))=0),AND(NOT(E5982="Unknown"),ISBLANK(J5982)),AND(NOT(O5982="Unknown"),ISBLANK(R5982))),"Missing Information", INDEX(Table15[Entire Service Line Classification], MATCH(SUMIFS(Table15[Unique ID],Table15[System-Owned Portion],E5982,Table15[If Material Anything Other than "Lead" in Column E,Was Material Ever Previously Lead?],G5982,Table15[Customer-Owned Portion],O5982),Table15[Unique ID],0),0)))</f>
        <v/>
      </c>
      <c r="X5982"/>
    </row>
    <row r="5983" spans="2:24" x14ac:dyDescent="0.25">
      <c r="B5983" s="146"/>
      <c r="C5983" s="31"/>
      <c r="D5983" s="31"/>
      <c r="E5983" s="44"/>
      <c r="F5983" s="43"/>
      <c r="G5983" s="84"/>
      <c r="H5983" s="31"/>
      <c r="I5983" s="205"/>
      <c r="J5983" s="84"/>
      <c r="K5983" s="31"/>
      <c r="L5983" s="31"/>
      <c r="M5983" s="169"/>
      <c r="N5983" s="148"/>
      <c r="O5983" s="106"/>
      <c r="P5983" s="43"/>
      <c r="Q5983" s="205"/>
      <c r="R5983" s="84"/>
      <c r="S5983" s="31"/>
      <c r="T5983" s="31"/>
      <c r="U5983" s="169"/>
      <c r="V5983" s="150"/>
      <c r="W5983" s="141" t="str" cm="1">
        <f t="array" ref="W5983">IF(SUM(LEN(B5983:V5983))=0,"",IF(OR(OR(ISBLANK(F5983),SUM(LEN(C5983),LEN(D5983))=0),AND(NOT(E5983="Unknown"),ISBLANK(J5983)),AND(NOT(O5983="Unknown"),ISBLANK(R5983))),"Missing Information", INDEX(Table15[Entire Service Line Classification], MATCH(SUMIFS(Table15[Unique ID],Table15[System-Owned Portion],E5983,Table15[If Material Anything Other than "Lead" in Column E,Was Material Ever Previously Lead?],G5983,Table15[Customer-Owned Portion],O5983),Table15[Unique ID],0),0)))</f>
        <v/>
      </c>
      <c r="X5983"/>
    </row>
    <row r="5984" spans="2:24" x14ac:dyDescent="0.25">
      <c r="B5984" s="146"/>
      <c r="C5984" s="31"/>
      <c r="D5984" s="31"/>
      <c r="E5984" s="44"/>
      <c r="F5984" s="43"/>
      <c r="G5984" s="84"/>
      <c r="H5984" s="31"/>
      <c r="I5984" s="205"/>
      <c r="J5984" s="84"/>
      <c r="K5984" s="31"/>
      <c r="L5984" s="31"/>
      <c r="M5984" s="169"/>
      <c r="N5984" s="148"/>
      <c r="O5984" s="106"/>
      <c r="P5984" s="43"/>
      <c r="Q5984" s="205"/>
      <c r="R5984" s="84"/>
      <c r="S5984" s="31"/>
      <c r="T5984" s="31"/>
      <c r="U5984" s="169"/>
      <c r="V5984" s="150"/>
      <c r="W5984" s="141" t="str" cm="1">
        <f t="array" ref="W5984">IF(SUM(LEN(B5984:V5984))=0,"",IF(OR(OR(ISBLANK(F5984),SUM(LEN(C5984),LEN(D5984))=0),AND(NOT(E5984="Unknown"),ISBLANK(J5984)),AND(NOT(O5984="Unknown"),ISBLANK(R5984))),"Missing Information", INDEX(Table15[Entire Service Line Classification], MATCH(SUMIFS(Table15[Unique ID],Table15[System-Owned Portion],E5984,Table15[If Material Anything Other than "Lead" in Column E,Was Material Ever Previously Lead?],G5984,Table15[Customer-Owned Portion],O5984),Table15[Unique ID],0),0)))</f>
        <v/>
      </c>
      <c r="X5984"/>
    </row>
    <row r="5985" spans="2:24" x14ac:dyDescent="0.25">
      <c r="B5985" s="146"/>
      <c r="C5985" s="31"/>
      <c r="D5985" s="31"/>
      <c r="E5985" s="44"/>
      <c r="F5985" s="43"/>
      <c r="G5985" s="84"/>
      <c r="H5985" s="31"/>
      <c r="I5985" s="205"/>
      <c r="J5985" s="84"/>
      <c r="K5985" s="31"/>
      <c r="L5985" s="31"/>
      <c r="M5985" s="169"/>
      <c r="N5985" s="148"/>
      <c r="O5985" s="106"/>
      <c r="P5985" s="43"/>
      <c r="Q5985" s="205"/>
      <c r="R5985" s="84"/>
      <c r="S5985" s="31"/>
      <c r="T5985" s="31"/>
      <c r="U5985" s="169"/>
      <c r="V5985" s="150"/>
      <c r="W5985" s="141" t="str" cm="1">
        <f t="array" ref="W5985">IF(SUM(LEN(B5985:V5985))=0,"",IF(OR(OR(ISBLANK(F5985),SUM(LEN(C5985),LEN(D5985))=0),AND(NOT(E5985="Unknown"),ISBLANK(J5985)),AND(NOT(O5985="Unknown"),ISBLANK(R5985))),"Missing Information", INDEX(Table15[Entire Service Line Classification], MATCH(SUMIFS(Table15[Unique ID],Table15[System-Owned Portion],E5985,Table15[If Material Anything Other than "Lead" in Column E,Was Material Ever Previously Lead?],G5985,Table15[Customer-Owned Portion],O5985),Table15[Unique ID],0),0)))</f>
        <v/>
      </c>
      <c r="X5985"/>
    </row>
    <row r="5986" spans="2:24" x14ac:dyDescent="0.25">
      <c r="B5986" s="146"/>
      <c r="C5986" s="31"/>
      <c r="D5986" s="31"/>
      <c r="E5986" s="44"/>
      <c r="F5986" s="43"/>
      <c r="G5986" s="84"/>
      <c r="H5986" s="31"/>
      <c r="I5986" s="205"/>
      <c r="J5986" s="84"/>
      <c r="K5986" s="31"/>
      <c r="L5986" s="31"/>
      <c r="M5986" s="169"/>
      <c r="N5986" s="148"/>
      <c r="O5986" s="106"/>
      <c r="P5986" s="43"/>
      <c r="Q5986" s="205"/>
      <c r="R5986" s="84"/>
      <c r="S5986" s="31"/>
      <c r="T5986" s="31"/>
      <c r="U5986" s="169"/>
      <c r="V5986" s="150"/>
      <c r="W5986" s="141" t="str" cm="1">
        <f t="array" ref="W5986">IF(SUM(LEN(B5986:V5986))=0,"",IF(OR(OR(ISBLANK(F5986),SUM(LEN(C5986),LEN(D5986))=0),AND(NOT(E5986="Unknown"),ISBLANK(J5986)),AND(NOT(O5986="Unknown"),ISBLANK(R5986))),"Missing Information", INDEX(Table15[Entire Service Line Classification], MATCH(SUMIFS(Table15[Unique ID],Table15[System-Owned Portion],E5986,Table15[If Material Anything Other than "Lead" in Column E,Was Material Ever Previously Lead?],G5986,Table15[Customer-Owned Portion],O5986),Table15[Unique ID],0),0)))</f>
        <v/>
      </c>
      <c r="X5986"/>
    </row>
    <row r="5987" spans="2:24" x14ac:dyDescent="0.25">
      <c r="B5987" s="146"/>
      <c r="C5987" s="31"/>
      <c r="D5987" s="31"/>
      <c r="E5987" s="44"/>
      <c r="F5987" s="43"/>
      <c r="G5987" s="84"/>
      <c r="H5987" s="31"/>
      <c r="I5987" s="205"/>
      <c r="J5987" s="84"/>
      <c r="K5987" s="31"/>
      <c r="L5987" s="31"/>
      <c r="M5987" s="169"/>
      <c r="N5987" s="148"/>
      <c r="O5987" s="106"/>
      <c r="P5987" s="43"/>
      <c r="Q5987" s="205"/>
      <c r="R5987" s="84"/>
      <c r="S5987" s="31"/>
      <c r="T5987" s="31"/>
      <c r="U5987" s="169"/>
      <c r="V5987" s="150"/>
      <c r="W5987" s="141" t="str" cm="1">
        <f t="array" ref="W5987">IF(SUM(LEN(B5987:V5987))=0,"",IF(OR(OR(ISBLANK(F5987),SUM(LEN(C5987),LEN(D5987))=0),AND(NOT(E5987="Unknown"),ISBLANK(J5987)),AND(NOT(O5987="Unknown"),ISBLANK(R5987))),"Missing Information", INDEX(Table15[Entire Service Line Classification], MATCH(SUMIFS(Table15[Unique ID],Table15[System-Owned Portion],E5987,Table15[If Material Anything Other than "Lead" in Column E,Was Material Ever Previously Lead?],G5987,Table15[Customer-Owned Portion],O5987),Table15[Unique ID],0),0)))</f>
        <v/>
      </c>
      <c r="X5987"/>
    </row>
    <row r="5988" spans="2:24" x14ac:dyDescent="0.25">
      <c r="B5988" s="146"/>
      <c r="C5988" s="31"/>
      <c r="D5988" s="31"/>
      <c r="E5988" s="44"/>
      <c r="F5988" s="43"/>
      <c r="G5988" s="84"/>
      <c r="H5988" s="31"/>
      <c r="I5988" s="205"/>
      <c r="J5988" s="84"/>
      <c r="K5988" s="31"/>
      <c r="L5988" s="31"/>
      <c r="M5988" s="169"/>
      <c r="N5988" s="148"/>
      <c r="O5988" s="106"/>
      <c r="P5988" s="43"/>
      <c r="Q5988" s="205"/>
      <c r="R5988" s="84"/>
      <c r="S5988" s="31"/>
      <c r="T5988" s="31"/>
      <c r="U5988" s="169"/>
      <c r="V5988" s="150"/>
      <c r="W5988" s="141" t="str" cm="1">
        <f t="array" ref="W5988">IF(SUM(LEN(B5988:V5988))=0,"",IF(OR(OR(ISBLANK(F5988),SUM(LEN(C5988),LEN(D5988))=0),AND(NOT(E5988="Unknown"),ISBLANK(J5988)),AND(NOT(O5988="Unknown"),ISBLANK(R5988))),"Missing Information", INDEX(Table15[Entire Service Line Classification], MATCH(SUMIFS(Table15[Unique ID],Table15[System-Owned Portion],E5988,Table15[If Material Anything Other than "Lead" in Column E,Was Material Ever Previously Lead?],G5988,Table15[Customer-Owned Portion],O5988),Table15[Unique ID],0),0)))</f>
        <v/>
      </c>
      <c r="X5988"/>
    </row>
    <row r="5989" spans="2:24" x14ac:dyDescent="0.25">
      <c r="B5989" s="146"/>
      <c r="C5989" s="31"/>
      <c r="D5989" s="31"/>
      <c r="E5989" s="44"/>
      <c r="F5989" s="43"/>
      <c r="G5989" s="84"/>
      <c r="H5989" s="31"/>
      <c r="I5989" s="205"/>
      <c r="J5989" s="84"/>
      <c r="K5989" s="31"/>
      <c r="L5989" s="31"/>
      <c r="M5989" s="169"/>
      <c r="N5989" s="148"/>
      <c r="O5989" s="106"/>
      <c r="P5989" s="43"/>
      <c r="Q5989" s="205"/>
      <c r="R5989" s="84"/>
      <c r="S5989" s="31"/>
      <c r="T5989" s="31"/>
      <c r="U5989" s="169"/>
      <c r="V5989" s="150"/>
      <c r="W5989" s="141" t="str" cm="1">
        <f t="array" ref="W5989">IF(SUM(LEN(B5989:V5989))=0,"",IF(OR(OR(ISBLANK(F5989),SUM(LEN(C5989),LEN(D5989))=0),AND(NOT(E5989="Unknown"),ISBLANK(J5989)),AND(NOT(O5989="Unknown"),ISBLANK(R5989))),"Missing Information", INDEX(Table15[Entire Service Line Classification], MATCH(SUMIFS(Table15[Unique ID],Table15[System-Owned Portion],E5989,Table15[If Material Anything Other than "Lead" in Column E,Was Material Ever Previously Lead?],G5989,Table15[Customer-Owned Portion],O5989),Table15[Unique ID],0),0)))</f>
        <v/>
      </c>
      <c r="X5989"/>
    </row>
    <row r="5990" spans="2:24" x14ac:dyDescent="0.25">
      <c r="B5990" s="146"/>
      <c r="C5990" s="31"/>
      <c r="D5990" s="31"/>
      <c r="E5990" s="44"/>
      <c r="F5990" s="43"/>
      <c r="G5990" s="84"/>
      <c r="H5990" s="31"/>
      <c r="I5990" s="205"/>
      <c r="J5990" s="84"/>
      <c r="K5990" s="31"/>
      <c r="L5990" s="31"/>
      <c r="M5990" s="169"/>
      <c r="N5990" s="148"/>
      <c r="O5990" s="106"/>
      <c r="P5990" s="43"/>
      <c r="Q5990" s="205"/>
      <c r="R5990" s="84"/>
      <c r="S5990" s="31"/>
      <c r="T5990" s="31"/>
      <c r="U5990" s="169"/>
      <c r="V5990" s="150"/>
      <c r="W5990" s="141" t="str" cm="1">
        <f t="array" ref="W5990">IF(SUM(LEN(B5990:V5990))=0,"",IF(OR(OR(ISBLANK(F5990),SUM(LEN(C5990),LEN(D5990))=0),AND(NOT(E5990="Unknown"),ISBLANK(J5990)),AND(NOT(O5990="Unknown"),ISBLANK(R5990))),"Missing Information", INDEX(Table15[Entire Service Line Classification], MATCH(SUMIFS(Table15[Unique ID],Table15[System-Owned Portion],E5990,Table15[If Material Anything Other than "Lead" in Column E,Was Material Ever Previously Lead?],G5990,Table15[Customer-Owned Portion],O5990),Table15[Unique ID],0),0)))</f>
        <v/>
      </c>
      <c r="X5990"/>
    </row>
    <row r="5991" spans="2:24" x14ac:dyDescent="0.25">
      <c r="B5991" s="146"/>
      <c r="C5991" s="31"/>
      <c r="D5991" s="31"/>
      <c r="E5991" s="44"/>
      <c r="F5991" s="43"/>
      <c r="G5991" s="84"/>
      <c r="H5991" s="31"/>
      <c r="I5991" s="205"/>
      <c r="J5991" s="84"/>
      <c r="K5991" s="31"/>
      <c r="L5991" s="31"/>
      <c r="M5991" s="169"/>
      <c r="N5991" s="148"/>
      <c r="O5991" s="106"/>
      <c r="P5991" s="43"/>
      <c r="Q5991" s="205"/>
      <c r="R5991" s="84"/>
      <c r="S5991" s="31"/>
      <c r="T5991" s="31"/>
      <c r="U5991" s="169"/>
      <c r="V5991" s="150"/>
      <c r="W5991" s="141" t="str" cm="1">
        <f t="array" ref="W5991">IF(SUM(LEN(B5991:V5991))=0,"",IF(OR(OR(ISBLANK(F5991),SUM(LEN(C5991),LEN(D5991))=0),AND(NOT(E5991="Unknown"),ISBLANK(J5991)),AND(NOT(O5991="Unknown"),ISBLANK(R5991))),"Missing Information", INDEX(Table15[Entire Service Line Classification], MATCH(SUMIFS(Table15[Unique ID],Table15[System-Owned Portion],E5991,Table15[If Material Anything Other than "Lead" in Column E,Was Material Ever Previously Lead?],G5991,Table15[Customer-Owned Portion],O5991),Table15[Unique ID],0),0)))</f>
        <v/>
      </c>
      <c r="X5991"/>
    </row>
    <row r="5992" spans="2:24" x14ac:dyDescent="0.25">
      <c r="B5992" s="146"/>
      <c r="C5992" s="31"/>
      <c r="D5992" s="31"/>
      <c r="E5992" s="44"/>
      <c r="F5992" s="43"/>
      <c r="G5992" s="84"/>
      <c r="H5992" s="31"/>
      <c r="I5992" s="205"/>
      <c r="J5992" s="84"/>
      <c r="K5992" s="31"/>
      <c r="L5992" s="31"/>
      <c r="M5992" s="169"/>
      <c r="N5992" s="148"/>
      <c r="O5992" s="106"/>
      <c r="P5992" s="43"/>
      <c r="Q5992" s="205"/>
      <c r="R5992" s="84"/>
      <c r="S5992" s="31"/>
      <c r="T5992" s="31"/>
      <c r="U5992" s="169"/>
      <c r="V5992" s="150"/>
      <c r="W5992" s="141" t="str" cm="1">
        <f t="array" ref="W5992">IF(SUM(LEN(B5992:V5992))=0,"",IF(OR(OR(ISBLANK(F5992),SUM(LEN(C5992),LEN(D5992))=0),AND(NOT(E5992="Unknown"),ISBLANK(J5992)),AND(NOT(O5992="Unknown"),ISBLANK(R5992))),"Missing Information", INDEX(Table15[Entire Service Line Classification], MATCH(SUMIFS(Table15[Unique ID],Table15[System-Owned Portion],E5992,Table15[If Material Anything Other than "Lead" in Column E,Was Material Ever Previously Lead?],G5992,Table15[Customer-Owned Portion],O5992),Table15[Unique ID],0),0)))</f>
        <v/>
      </c>
      <c r="X5992"/>
    </row>
    <row r="5993" spans="2:24" x14ac:dyDescent="0.25">
      <c r="B5993" s="146"/>
      <c r="C5993" s="31"/>
      <c r="D5993" s="31"/>
      <c r="E5993" s="44"/>
      <c r="F5993" s="43"/>
      <c r="G5993" s="84"/>
      <c r="H5993" s="31"/>
      <c r="I5993" s="205"/>
      <c r="J5993" s="84"/>
      <c r="K5993" s="31"/>
      <c r="L5993" s="31"/>
      <c r="M5993" s="169"/>
      <c r="N5993" s="148"/>
      <c r="O5993" s="106"/>
      <c r="P5993" s="43"/>
      <c r="Q5993" s="205"/>
      <c r="R5993" s="84"/>
      <c r="S5993" s="31"/>
      <c r="T5993" s="31"/>
      <c r="U5993" s="169"/>
      <c r="V5993" s="150"/>
      <c r="W5993" s="141" t="str" cm="1">
        <f t="array" ref="W5993">IF(SUM(LEN(B5993:V5993))=0,"",IF(OR(OR(ISBLANK(F5993),SUM(LEN(C5993),LEN(D5993))=0),AND(NOT(E5993="Unknown"),ISBLANK(J5993)),AND(NOT(O5993="Unknown"),ISBLANK(R5993))),"Missing Information", INDEX(Table15[Entire Service Line Classification], MATCH(SUMIFS(Table15[Unique ID],Table15[System-Owned Portion],E5993,Table15[If Material Anything Other than "Lead" in Column E,Was Material Ever Previously Lead?],G5993,Table15[Customer-Owned Portion],O5993),Table15[Unique ID],0),0)))</f>
        <v/>
      </c>
      <c r="X5993"/>
    </row>
    <row r="5994" spans="2:24" x14ac:dyDescent="0.25">
      <c r="B5994" s="146"/>
      <c r="C5994" s="31"/>
      <c r="D5994" s="31"/>
      <c r="E5994" s="44"/>
      <c r="F5994" s="43"/>
      <c r="G5994" s="84"/>
      <c r="H5994" s="31"/>
      <c r="I5994" s="205"/>
      <c r="J5994" s="84"/>
      <c r="K5994" s="31"/>
      <c r="L5994" s="31"/>
      <c r="M5994" s="169"/>
      <c r="N5994" s="148"/>
      <c r="O5994" s="106"/>
      <c r="P5994" s="43"/>
      <c r="Q5994" s="205"/>
      <c r="R5994" s="84"/>
      <c r="S5994" s="31"/>
      <c r="T5994" s="31"/>
      <c r="U5994" s="169"/>
      <c r="V5994" s="150"/>
      <c r="W5994" s="141" t="str" cm="1">
        <f t="array" ref="W5994">IF(SUM(LEN(B5994:V5994))=0,"",IF(OR(OR(ISBLANK(F5994),SUM(LEN(C5994),LEN(D5994))=0),AND(NOT(E5994="Unknown"),ISBLANK(J5994)),AND(NOT(O5994="Unknown"),ISBLANK(R5994))),"Missing Information", INDEX(Table15[Entire Service Line Classification], MATCH(SUMIFS(Table15[Unique ID],Table15[System-Owned Portion],E5994,Table15[If Material Anything Other than "Lead" in Column E,Was Material Ever Previously Lead?],G5994,Table15[Customer-Owned Portion],O5994),Table15[Unique ID],0),0)))</f>
        <v/>
      </c>
      <c r="X5994"/>
    </row>
    <row r="5995" spans="2:24" x14ac:dyDescent="0.25">
      <c r="B5995" s="146"/>
      <c r="C5995" s="31"/>
      <c r="D5995" s="31"/>
      <c r="E5995" s="44"/>
      <c r="F5995" s="43"/>
      <c r="G5995" s="84"/>
      <c r="H5995" s="31"/>
      <c r="I5995" s="205"/>
      <c r="J5995" s="84"/>
      <c r="K5995" s="31"/>
      <c r="L5995" s="31"/>
      <c r="M5995" s="169"/>
      <c r="N5995" s="148"/>
      <c r="O5995" s="106"/>
      <c r="P5995" s="43"/>
      <c r="Q5995" s="205"/>
      <c r="R5995" s="84"/>
      <c r="S5995" s="31"/>
      <c r="T5995" s="31"/>
      <c r="U5995" s="169"/>
      <c r="V5995" s="150"/>
      <c r="W5995" s="141" t="str" cm="1">
        <f t="array" ref="W5995">IF(SUM(LEN(B5995:V5995))=0,"",IF(OR(OR(ISBLANK(F5995),SUM(LEN(C5995),LEN(D5995))=0),AND(NOT(E5995="Unknown"),ISBLANK(J5995)),AND(NOT(O5995="Unknown"),ISBLANK(R5995))),"Missing Information", INDEX(Table15[Entire Service Line Classification], MATCH(SUMIFS(Table15[Unique ID],Table15[System-Owned Portion],E5995,Table15[If Material Anything Other than "Lead" in Column E,Was Material Ever Previously Lead?],G5995,Table15[Customer-Owned Portion],O5995),Table15[Unique ID],0),0)))</f>
        <v/>
      </c>
      <c r="X5995"/>
    </row>
    <row r="5996" spans="2:24" x14ac:dyDescent="0.25">
      <c r="B5996" s="146"/>
      <c r="C5996" s="31"/>
      <c r="D5996" s="31"/>
      <c r="E5996" s="44"/>
      <c r="F5996" s="43"/>
      <c r="G5996" s="84"/>
      <c r="H5996" s="31"/>
      <c r="I5996" s="205"/>
      <c r="J5996" s="84"/>
      <c r="K5996" s="31"/>
      <c r="L5996" s="31"/>
      <c r="M5996" s="169"/>
      <c r="N5996" s="148"/>
      <c r="O5996" s="106"/>
      <c r="P5996" s="43"/>
      <c r="Q5996" s="205"/>
      <c r="R5996" s="84"/>
      <c r="S5996" s="31"/>
      <c r="T5996" s="31"/>
      <c r="U5996" s="169"/>
      <c r="V5996" s="150"/>
      <c r="W5996" s="141" t="str" cm="1">
        <f t="array" ref="W5996">IF(SUM(LEN(B5996:V5996))=0,"",IF(OR(OR(ISBLANK(F5996),SUM(LEN(C5996),LEN(D5996))=0),AND(NOT(E5996="Unknown"),ISBLANK(J5996)),AND(NOT(O5996="Unknown"),ISBLANK(R5996))),"Missing Information", INDEX(Table15[Entire Service Line Classification], MATCH(SUMIFS(Table15[Unique ID],Table15[System-Owned Portion],E5996,Table15[If Material Anything Other than "Lead" in Column E,Was Material Ever Previously Lead?],G5996,Table15[Customer-Owned Portion],O5996),Table15[Unique ID],0),0)))</f>
        <v/>
      </c>
      <c r="X5996"/>
    </row>
    <row r="5997" spans="2:24" x14ac:dyDescent="0.25">
      <c r="B5997" s="146"/>
      <c r="C5997" s="31"/>
      <c r="D5997" s="31"/>
      <c r="E5997" s="44"/>
      <c r="F5997" s="43"/>
      <c r="G5997" s="84"/>
      <c r="H5997" s="31"/>
      <c r="I5997" s="205"/>
      <c r="J5997" s="84"/>
      <c r="K5997" s="31"/>
      <c r="L5997" s="31"/>
      <c r="M5997" s="169"/>
      <c r="N5997" s="148"/>
      <c r="O5997" s="106"/>
      <c r="P5997" s="43"/>
      <c r="Q5997" s="205"/>
      <c r="R5997" s="84"/>
      <c r="S5997" s="31"/>
      <c r="T5997" s="31"/>
      <c r="U5997" s="169"/>
      <c r="V5997" s="150"/>
      <c r="W5997" s="141" t="str" cm="1">
        <f t="array" ref="W5997">IF(SUM(LEN(B5997:V5997))=0,"",IF(OR(OR(ISBLANK(F5997),SUM(LEN(C5997),LEN(D5997))=0),AND(NOT(E5997="Unknown"),ISBLANK(J5997)),AND(NOT(O5997="Unknown"),ISBLANK(R5997))),"Missing Information", INDEX(Table15[Entire Service Line Classification], MATCH(SUMIFS(Table15[Unique ID],Table15[System-Owned Portion],E5997,Table15[If Material Anything Other than "Lead" in Column E,Was Material Ever Previously Lead?],G5997,Table15[Customer-Owned Portion],O5997),Table15[Unique ID],0),0)))</f>
        <v/>
      </c>
      <c r="X5997"/>
    </row>
    <row r="5998" spans="2:24" x14ac:dyDescent="0.25">
      <c r="B5998" s="146"/>
      <c r="C5998" s="31"/>
      <c r="D5998" s="31"/>
      <c r="E5998" s="44"/>
      <c r="F5998" s="43"/>
      <c r="G5998" s="84"/>
      <c r="H5998" s="31"/>
      <c r="I5998" s="205"/>
      <c r="J5998" s="84"/>
      <c r="K5998" s="31"/>
      <c r="L5998" s="31"/>
      <c r="M5998" s="169"/>
      <c r="N5998" s="148"/>
      <c r="O5998" s="106"/>
      <c r="P5998" s="43"/>
      <c r="Q5998" s="205"/>
      <c r="R5998" s="84"/>
      <c r="S5998" s="31"/>
      <c r="T5998" s="31"/>
      <c r="U5998" s="169"/>
      <c r="V5998" s="150"/>
      <c r="W5998" s="141" t="str" cm="1">
        <f t="array" ref="W5998">IF(SUM(LEN(B5998:V5998))=0,"",IF(OR(OR(ISBLANK(F5998),SUM(LEN(C5998),LEN(D5998))=0),AND(NOT(E5998="Unknown"),ISBLANK(J5998)),AND(NOT(O5998="Unknown"),ISBLANK(R5998))),"Missing Information", INDEX(Table15[Entire Service Line Classification], MATCH(SUMIFS(Table15[Unique ID],Table15[System-Owned Portion],E5998,Table15[If Material Anything Other than "Lead" in Column E,Was Material Ever Previously Lead?],G5998,Table15[Customer-Owned Portion],O5998),Table15[Unique ID],0),0)))</f>
        <v/>
      </c>
      <c r="X5998"/>
    </row>
    <row r="5999" spans="2:24" x14ac:dyDescent="0.25">
      <c r="B5999" s="146"/>
      <c r="C5999" s="31"/>
      <c r="D5999" s="31"/>
      <c r="E5999" s="44"/>
      <c r="F5999" s="43"/>
      <c r="G5999" s="84"/>
      <c r="H5999" s="31"/>
      <c r="I5999" s="205"/>
      <c r="J5999" s="84"/>
      <c r="K5999" s="31"/>
      <c r="L5999" s="31"/>
      <c r="M5999" s="169"/>
      <c r="N5999" s="148"/>
      <c r="O5999" s="106"/>
      <c r="P5999" s="43"/>
      <c r="Q5999" s="205"/>
      <c r="R5999" s="84"/>
      <c r="S5999" s="31"/>
      <c r="T5999" s="31"/>
      <c r="U5999" s="169"/>
      <c r="V5999" s="150"/>
      <c r="W5999" s="141" t="str" cm="1">
        <f t="array" ref="W5999">IF(SUM(LEN(B5999:V5999))=0,"",IF(OR(OR(ISBLANK(F5999),SUM(LEN(C5999),LEN(D5999))=0),AND(NOT(E5999="Unknown"),ISBLANK(J5999)),AND(NOT(O5999="Unknown"),ISBLANK(R5999))),"Missing Information", INDEX(Table15[Entire Service Line Classification], MATCH(SUMIFS(Table15[Unique ID],Table15[System-Owned Portion],E5999,Table15[If Material Anything Other than "Lead" in Column E,Was Material Ever Previously Lead?],G5999,Table15[Customer-Owned Portion],O5999),Table15[Unique ID],0),0)))</f>
        <v/>
      </c>
      <c r="X5999"/>
    </row>
    <row r="6000" spans="2:24" x14ac:dyDescent="0.25">
      <c r="B6000" s="146"/>
      <c r="C6000" s="31"/>
      <c r="D6000" s="31"/>
      <c r="E6000" s="44"/>
      <c r="F6000" s="43"/>
      <c r="G6000" s="84"/>
      <c r="H6000" s="31"/>
      <c r="I6000" s="205"/>
      <c r="J6000" s="84"/>
      <c r="K6000" s="31"/>
      <c r="L6000" s="31"/>
      <c r="M6000" s="169"/>
      <c r="N6000" s="148"/>
      <c r="O6000" s="106"/>
      <c r="P6000" s="43"/>
      <c r="Q6000" s="205"/>
      <c r="R6000" s="84"/>
      <c r="S6000" s="31"/>
      <c r="T6000" s="31"/>
      <c r="U6000" s="169"/>
      <c r="V6000" s="150"/>
      <c r="W6000" s="141" t="str" cm="1">
        <f t="array" ref="W6000">IF(SUM(LEN(B6000:V6000))=0,"",IF(OR(OR(ISBLANK(F6000),SUM(LEN(C6000),LEN(D6000))=0),AND(NOT(E6000="Unknown"),ISBLANK(J6000)),AND(NOT(O6000="Unknown"),ISBLANK(R6000))),"Missing Information", INDEX(Table15[Entire Service Line Classification], MATCH(SUMIFS(Table15[Unique ID],Table15[System-Owned Portion],E6000,Table15[If Material Anything Other than "Lead" in Column E,Was Material Ever Previously Lead?],G6000,Table15[Customer-Owned Portion],O6000),Table15[Unique ID],0),0)))</f>
        <v/>
      </c>
      <c r="X6000"/>
    </row>
    <row r="6001" spans="2:24" x14ac:dyDescent="0.25">
      <c r="B6001" s="146"/>
      <c r="C6001" s="31"/>
      <c r="D6001" s="31"/>
      <c r="E6001" s="44"/>
      <c r="F6001" s="43"/>
      <c r="G6001" s="84"/>
      <c r="H6001" s="31"/>
      <c r="I6001" s="205"/>
      <c r="J6001" s="84"/>
      <c r="K6001" s="31"/>
      <c r="L6001" s="31"/>
      <c r="M6001" s="169"/>
      <c r="N6001" s="148"/>
      <c r="O6001" s="106"/>
      <c r="P6001" s="43"/>
      <c r="Q6001" s="205"/>
      <c r="R6001" s="84"/>
      <c r="S6001" s="31"/>
      <c r="T6001" s="31"/>
      <c r="U6001" s="169"/>
      <c r="V6001" s="150"/>
      <c r="W6001" s="141" t="str" cm="1">
        <f t="array" ref="W6001">IF(SUM(LEN(B6001:V6001))=0,"",IF(OR(OR(ISBLANK(F6001),SUM(LEN(C6001),LEN(D6001))=0),AND(NOT(E6001="Unknown"),ISBLANK(J6001)),AND(NOT(O6001="Unknown"),ISBLANK(R6001))),"Missing Information", INDEX(Table15[Entire Service Line Classification], MATCH(SUMIFS(Table15[Unique ID],Table15[System-Owned Portion],E6001,Table15[If Material Anything Other than "Lead" in Column E,Was Material Ever Previously Lead?],G6001,Table15[Customer-Owned Portion],O6001),Table15[Unique ID],0),0)))</f>
        <v/>
      </c>
      <c r="X6001"/>
    </row>
    <row r="6002" spans="2:24" x14ac:dyDescent="0.25">
      <c r="B6002" s="146"/>
      <c r="C6002" s="31"/>
      <c r="D6002" s="31"/>
      <c r="E6002" s="44"/>
      <c r="F6002" s="43"/>
      <c r="G6002" s="84"/>
      <c r="H6002" s="31"/>
      <c r="I6002" s="205"/>
      <c r="J6002" s="84"/>
      <c r="K6002" s="31"/>
      <c r="L6002" s="31"/>
      <c r="M6002" s="169"/>
      <c r="N6002" s="148"/>
      <c r="O6002" s="106"/>
      <c r="P6002" s="43"/>
      <c r="Q6002" s="205"/>
      <c r="R6002" s="84"/>
      <c r="S6002" s="31"/>
      <c r="T6002" s="31"/>
      <c r="U6002" s="169"/>
      <c r="V6002" s="150"/>
      <c r="W6002" s="141" t="str" cm="1">
        <f t="array" ref="W6002">IF(SUM(LEN(B6002:V6002))=0,"",IF(OR(OR(ISBLANK(F6002),SUM(LEN(C6002),LEN(D6002))=0),AND(NOT(E6002="Unknown"),ISBLANK(J6002)),AND(NOT(O6002="Unknown"),ISBLANK(R6002))),"Missing Information", INDEX(Table15[Entire Service Line Classification], MATCH(SUMIFS(Table15[Unique ID],Table15[System-Owned Portion],E6002,Table15[If Material Anything Other than "Lead" in Column E,Was Material Ever Previously Lead?],G6002,Table15[Customer-Owned Portion],O6002),Table15[Unique ID],0),0)))</f>
        <v/>
      </c>
      <c r="X6002"/>
    </row>
    <row r="6003" spans="2:24" x14ac:dyDescent="0.25">
      <c r="B6003" s="146"/>
      <c r="C6003" s="31"/>
      <c r="D6003" s="31"/>
      <c r="E6003" s="44"/>
      <c r="F6003" s="43"/>
      <c r="G6003" s="84"/>
      <c r="H6003" s="31"/>
      <c r="I6003" s="205"/>
      <c r="J6003" s="84"/>
      <c r="K6003" s="31"/>
      <c r="L6003" s="31"/>
      <c r="M6003" s="169"/>
      <c r="N6003" s="148"/>
      <c r="O6003" s="106"/>
      <c r="P6003" s="43"/>
      <c r="Q6003" s="205"/>
      <c r="R6003" s="84"/>
      <c r="S6003" s="31"/>
      <c r="T6003" s="31"/>
      <c r="U6003" s="169"/>
      <c r="V6003" s="150"/>
      <c r="W6003" s="141" t="str" cm="1">
        <f t="array" ref="W6003">IF(SUM(LEN(B6003:V6003))=0,"",IF(OR(OR(ISBLANK(F6003),SUM(LEN(C6003),LEN(D6003))=0),AND(NOT(E6003="Unknown"),ISBLANK(J6003)),AND(NOT(O6003="Unknown"),ISBLANK(R6003))),"Missing Information", INDEX(Table15[Entire Service Line Classification], MATCH(SUMIFS(Table15[Unique ID],Table15[System-Owned Portion],E6003,Table15[If Material Anything Other than "Lead" in Column E,Was Material Ever Previously Lead?],G6003,Table15[Customer-Owned Portion],O6003),Table15[Unique ID],0),0)))</f>
        <v/>
      </c>
      <c r="X6003"/>
    </row>
    <row r="6004" spans="2:24" x14ac:dyDescent="0.25">
      <c r="B6004" s="146"/>
      <c r="C6004" s="31"/>
      <c r="D6004" s="31"/>
      <c r="E6004" s="44"/>
      <c r="F6004" s="43"/>
      <c r="G6004" s="84"/>
      <c r="H6004" s="31"/>
      <c r="I6004" s="205"/>
      <c r="J6004" s="84"/>
      <c r="K6004" s="31"/>
      <c r="L6004" s="31"/>
      <c r="M6004" s="169"/>
      <c r="N6004" s="148"/>
      <c r="O6004" s="106"/>
      <c r="P6004" s="43"/>
      <c r="Q6004" s="205"/>
      <c r="R6004" s="84"/>
      <c r="S6004" s="31"/>
      <c r="T6004" s="31"/>
      <c r="U6004" s="169"/>
      <c r="V6004" s="150"/>
      <c r="W6004" s="141" t="str" cm="1">
        <f t="array" ref="W6004">IF(SUM(LEN(B6004:V6004))=0,"",IF(OR(OR(ISBLANK(F6004),SUM(LEN(C6004),LEN(D6004))=0),AND(NOT(E6004="Unknown"),ISBLANK(J6004)),AND(NOT(O6004="Unknown"),ISBLANK(R6004))),"Missing Information", INDEX(Table15[Entire Service Line Classification], MATCH(SUMIFS(Table15[Unique ID],Table15[System-Owned Portion],E6004,Table15[If Material Anything Other than "Lead" in Column E,Was Material Ever Previously Lead?],G6004,Table15[Customer-Owned Portion],O6004),Table15[Unique ID],0),0)))</f>
        <v/>
      </c>
      <c r="X6004"/>
    </row>
    <row r="6005" spans="2:24" x14ac:dyDescent="0.25">
      <c r="B6005" s="146"/>
      <c r="C6005" s="31"/>
      <c r="D6005" s="31"/>
      <c r="E6005" s="44"/>
      <c r="F6005" s="43"/>
      <c r="G6005" s="84"/>
      <c r="H6005" s="31"/>
      <c r="I6005" s="205"/>
      <c r="J6005" s="84"/>
      <c r="K6005" s="31"/>
      <c r="L6005" s="31"/>
      <c r="M6005" s="169"/>
      <c r="N6005" s="148"/>
      <c r="O6005" s="106"/>
      <c r="P6005" s="43"/>
      <c r="Q6005" s="205"/>
      <c r="R6005" s="84"/>
      <c r="S6005" s="31"/>
      <c r="T6005" s="31"/>
      <c r="U6005" s="169"/>
      <c r="V6005" s="150"/>
      <c r="W6005" s="141" t="str" cm="1">
        <f t="array" ref="W6005">IF(SUM(LEN(B6005:V6005))=0,"",IF(OR(OR(ISBLANK(F6005),SUM(LEN(C6005),LEN(D6005))=0),AND(NOT(E6005="Unknown"),ISBLANK(J6005)),AND(NOT(O6005="Unknown"),ISBLANK(R6005))),"Missing Information", INDEX(Table15[Entire Service Line Classification], MATCH(SUMIFS(Table15[Unique ID],Table15[System-Owned Portion],E6005,Table15[If Material Anything Other than "Lead" in Column E,Was Material Ever Previously Lead?],G6005,Table15[Customer-Owned Portion],O6005),Table15[Unique ID],0),0)))</f>
        <v/>
      </c>
      <c r="X6005"/>
    </row>
    <row r="6006" spans="2:24" x14ac:dyDescent="0.25">
      <c r="B6006" s="146"/>
      <c r="C6006" s="31"/>
      <c r="D6006" s="31"/>
      <c r="E6006" s="44"/>
      <c r="F6006" s="43"/>
      <c r="G6006" s="84"/>
      <c r="H6006" s="31"/>
      <c r="I6006" s="205"/>
      <c r="J6006" s="84"/>
      <c r="K6006" s="31"/>
      <c r="L6006" s="31"/>
      <c r="M6006" s="169"/>
      <c r="N6006" s="148"/>
      <c r="O6006" s="106"/>
      <c r="P6006" s="43"/>
      <c r="Q6006" s="205"/>
      <c r="R6006" s="84"/>
      <c r="S6006" s="31"/>
      <c r="T6006" s="31"/>
      <c r="U6006" s="169"/>
      <c r="V6006" s="150"/>
      <c r="W6006" s="141" t="str" cm="1">
        <f t="array" ref="W6006">IF(SUM(LEN(B6006:V6006))=0,"",IF(OR(OR(ISBLANK(F6006),SUM(LEN(C6006),LEN(D6006))=0),AND(NOT(E6006="Unknown"),ISBLANK(J6006)),AND(NOT(O6006="Unknown"),ISBLANK(R6006))),"Missing Information", INDEX(Table15[Entire Service Line Classification], MATCH(SUMIFS(Table15[Unique ID],Table15[System-Owned Portion],E6006,Table15[If Material Anything Other than "Lead" in Column E,Was Material Ever Previously Lead?],G6006,Table15[Customer-Owned Portion],O6006),Table15[Unique ID],0),0)))</f>
        <v/>
      </c>
      <c r="X6006"/>
    </row>
    <row r="6007" spans="2:24" x14ac:dyDescent="0.25">
      <c r="B6007" s="146"/>
      <c r="C6007" s="31"/>
      <c r="D6007" s="31"/>
      <c r="E6007" s="44"/>
      <c r="F6007" s="43"/>
      <c r="G6007" s="84"/>
      <c r="H6007" s="31"/>
      <c r="I6007" s="205"/>
      <c r="J6007" s="84"/>
      <c r="K6007" s="31"/>
      <c r="L6007" s="31"/>
      <c r="M6007" s="169"/>
      <c r="N6007" s="148"/>
      <c r="O6007" s="106"/>
      <c r="P6007" s="43"/>
      <c r="Q6007" s="205"/>
      <c r="R6007" s="84"/>
      <c r="S6007" s="31"/>
      <c r="T6007" s="31"/>
      <c r="U6007" s="169"/>
      <c r="V6007" s="150"/>
      <c r="W6007" s="141" t="str" cm="1">
        <f t="array" ref="W6007">IF(SUM(LEN(B6007:V6007))=0,"",IF(OR(OR(ISBLANK(F6007),SUM(LEN(C6007),LEN(D6007))=0),AND(NOT(E6007="Unknown"),ISBLANK(J6007)),AND(NOT(O6007="Unknown"),ISBLANK(R6007))),"Missing Information", INDEX(Table15[Entire Service Line Classification], MATCH(SUMIFS(Table15[Unique ID],Table15[System-Owned Portion],E6007,Table15[If Material Anything Other than "Lead" in Column E,Was Material Ever Previously Lead?],G6007,Table15[Customer-Owned Portion],O6007),Table15[Unique ID],0),0)))</f>
        <v/>
      </c>
      <c r="X6007"/>
    </row>
    <row r="6008" spans="2:24" x14ac:dyDescent="0.25">
      <c r="B6008" s="146"/>
      <c r="C6008" s="31"/>
      <c r="D6008" s="31"/>
      <c r="E6008" s="44"/>
      <c r="F6008" s="43"/>
      <c r="G6008" s="84"/>
      <c r="H6008" s="31"/>
      <c r="I6008" s="205"/>
      <c r="J6008" s="84"/>
      <c r="K6008" s="31"/>
      <c r="L6008" s="31"/>
      <c r="M6008" s="169"/>
      <c r="N6008" s="148"/>
      <c r="O6008" s="106"/>
      <c r="P6008" s="43"/>
      <c r="Q6008" s="205"/>
      <c r="R6008" s="84"/>
      <c r="S6008" s="31"/>
      <c r="T6008" s="31"/>
      <c r="U6008" s="169"/>
      <c r="V6008" s="150"/>
      <c r="W6008" s="141" t="str" cm="1">
        <f t="array" ref="W6008">IF(SUM(LEN(B6008:V6008))=0,"",IF(OR(OR(ISBLANK(F6008),SUM(LEN(C6008),LEN(D6008))=0),AND(NOT(E6008="Unknown"),ISBLANK(J6008)),AND(NOT(O6008="Unknown"),ISBLANK(R6008))),"Missing Information", INDEX(Table15[Entire Service Line Classification], MATCH(SUMIFS(Table15[Unique ID],Table15[System-Owned Portion],E6008,Table15[If Material Anything Other than "Lead" in Column E,Was Material Ever Previously Lead?],G6008,Table15[Customer-Owned Portion],O6008),Table15[Unique ID],0),0)))</f>
        <v/>
      </c>
      <c r="X6008"/>
    </row>
    <row r="6009" spans="2:24" x14ac:dyDescent="0.25">
      <c r="B6009" s="146"/>
      <c r="C6009" s="31"/>
      <c r="D6009" s="31"/>
      <c r="E6009" s="44"/>
      <c r="F6009" s="43"/>
      <c r="G6009" s="84"/>
      <c r="H6009" s="31"/>
      <c r="I6009" s="205"/>
      <c r="J6009" s="84"/>
      <c r="K6009" s="31"/>
      <c r="L6009" s="31"/>
      <c r="M6009" s="169"/>
      <c r="N6009" s="148"/>
      <c r="O6009" s="106"/>
      <c r="P6009" s="43"/>
      <c r="Q6009" s="205"/>
      <c r="R6009" s="84"/>
      <c r="S6009" s="31"/>
      <c r="T6009" s="31"/>
      <c r="U6009" s="169"/>
      <c r="V6009" s="150"/>
      <c r="W6009" s="141" t="str" cm="1">
        <f t="array" ref="W6009">IF(SUM(LEN(B6009:V6009))=0,"",IF(OR(OR(ISBLANK(F6009),SUM(LEN(C6009),LEN(D6009))=0),AND(NOT(E6009="Unknown"),ISBLANK(J6009)),AND(NOT(O6009="Unknown"),ISBLANK(R6009))),"Missing Information", INDEX(Table15[Entire Service Line Classification], MATCH(SUMIFS(Table15[Unique ID],Table15[System-Owned Portion],E6009,Table15[If Material Anything Other than "Lead" in Column E,Was Material Ever Previously Lead?],G6009,Table15[Customer-Owned Portion],O6009),Table15[Unique ID],0),0)))</f>
        <v/>
      </c>
      <c r="X6009"/>
    </row>
    <row r="6010" spans="2:24" x14ac:dyDescent="0.25">
      <c r="B6010" s="146"/>
      <c r="C6010" s="31"/>
      <c r="D6010" s="31"/>
      <c r="E6010" s="44"/>
      <c r="F6010" s="43"/>
      <c r="G6010" s="84"/>
      <c r="H6010" s="31"/>
      <c r="I6010" s="205"/>
      <c r="J6010" s="84"/>
      <c r="K6010" s="31"/>
      <c r="L6010" s="31"/>
      <c r="M6010" s="169"/>
      <c r="N6010" s="148"/>
      <c r="O6010" s="106"/>
      <c r="P6010" s="43"/>
      <c r="Q6010" s="205"/>
      <c r="R6010" s="84"/>
      <c r="S6010" s="31"/>
      <c r="T6010" s="31"/>
      <c r="U6010" s="169"/>
      <c r="V6010" s="150"/>
      <c r="W6010" s="141" t="str" cm="1">
        <f t="array" ref="W6010">IF(SUM(LEN(B6010:V6010))=0,"",IF(OR(OR(ISBLANK(F6010),SUM(LEN(C6010),LEN(D6010))=0),AND(NOT(E6010="Unknown"),ISBLANK(J6010)),AND(NOT(O6010="Unknown"),ISBLANK(R6010))),"Missing Information", INDEX(Table15[Entire Service Line Classification], MATCH(SUMIFS(Table15[Unique ID],Table15[System-Owned Portion],E6010,Table15[If Material Anything Other than "Lead" in Column E,Was Material Ever Previously Lead?],G6010,Table15[Customer-Owned Portion],O6010),Table15[Unique ID],0),0)))</f>
        <v/>
      </c>
      <c r="X6010"/>
    </row>
    <row r="6011" spans="2:24" x14ac:dyDescent="0.25">
      <c r="B6011" s="146"/>
      <c r="C6011" s="31"/>
      <c r="D6011" s="31"/>
      <c r="E6011" s="44"/>
      <c r="F6011" s="43"/>
      <c r="G6011" s="84"/>
      <c r="H6011" s="31"/>
      <c r="I6011" s="205"/>
      <c r="J6011" s="84"/>
      <c r="K6011" s="31"/>
      <c r="L6011" s="31"/>
      <c r="M6011" s="169"/>
      <c r="N6011" s="148"/>
      <c r="O6011" s="106"/>
      <c r="P6011" s="43"/>
      <c r="Q6011" s="205"/>
      <c r="R6011" s="84"/>
      <c r="S6011" s="31"/>
      <c r="T6011" s="31"/>
      <c r="U6011" s="169"/>
      <c r="V6011" s="150"/>
      <c r="W6011" s="141" t="str" cm="1">
        <f t="array" ref="W6011">IF(SUM(LEN(B6011:V6011))=0,"",IF(OR(OR(ISBLANK(F6011),SUM(LEN(C6011),LEN(D6011))=0),AND(NOT(E6011="Unknown"),ISBLANK(J6011)),AND(NOT(O6011="Unknown"),ISBLANK(R6011))),"Missing Information", INDEX(Table15[Entire Service Line Classification], MATCH(SUMIFS(Table15[Unique ID],Table15[System-Owned Portion],E6011,Table15[If Material Anything Other than "Lead" in Column E,Was Material Ever Previously Lead?],G6011,Table15[Customer-Owned Portion],O6011),Table15[Unique ID],0),0)))</f>
        <v/>
      </c>
      <c r="X6011"/>
    </row>
    <row r="6012" spans="2:24" x14ac:dyDescent="0.25">
      <c r="B6012" s="146"/>
      <c r="C6012" s="31"/>
      <c r="D6012" s="31"/>
      <c r="E6012" s="44"/>
      <c r="F6012" s="43"/>
      <c r="G6012" s="84"/>
      <c r="H6012" s="31"/>
      <c r="I6012" s="205"/>
      <c r="J6012" s="84"/>
      <c r="K6012" s="31"/>
      <c r="L6012" s="31"/>
      <c r="M6012" s="169"/>
      <c r="N6012" s="148"/>
      <c r="O6012" s="106"/>
      <c r="P6012" s="43"/>
      <c r="Q6012" s="205"/>
      <c r="R6012" s="84"/>
      <c r="S6012" s="31"/>
      <c r="T6012" s="31"/>
      <c r="U6012" s="169"/>
      <c r="V6012" s="150"/>
      <c r="W6012" s="141" t="str" cm="1">
        <f t="array" ref="W6012">IF(SUM(LEN(B6012:V6012))=0,"",IF(OR(OR(ISBLANK(F6012),SUM(LEN(C6012),LEN(D6012))=0),AND(NOT(E6012="Unknown"),ISBLANK(J6012)),AND(NOT(O6012="Unknown"),ISBLANK(R6012))),"Missing Information", INDEX(Table15[Entire Service Line Classification], MATCH(SUMIFS(Table15[Unique ID],Table15[System-Owned Portion],E6012,Table15[If Material Anything Other than "Lead" in Column E,Was Material Ever Previously Lead?],G6012,Table15[Customer-Owned Portion],O6012),Table15[Unique ID],0),0)))</f>
        <v/>
      </c>
      <c r="X6012"/>
    </row>
    <row r="6013" spans="2:24" x14ac:dyDescent="0.25">
      <c r="B6013" s="146"/>
      <c r="C6013" s="31"/>
      <c r="D6013" s="31"/>
      <c r="E6013" s="44"/>
      <c r="F6013" s="43"/>
      <c r="G6013" s="84"/>
      <c r="H6013" s="31"/>
      <c r="I6013" s="205"/>
      <c r="J6013" s="84"/>
      <c r="K6013" s="31"/>
      <c r="L6013" s="31"/>
      <c r="M6013" s="169"/>
      <c r="N6013" s="148"/>
      <c r="O6013" s="106"/>
      <c r="P6013" s="43"/>
      <c r="Q6013" s="205"/>
      <c r="R6013" s="84"/>
      <c r="S6013" s="31"/>
      <c r="T6013" s="31"/>
      <c r="U6013" s="169"/>
      <c r="V6013" s="150"/>
      <c r="W6013" s="141" t="str" cm="1">
        <f t="array" ref="W6013">IF(SUM(LEN(B6013:V6013))=0,"",IF(OR(OR(ISBLANK(F6013),SUM(LEN(C6013),LEN(D6013))=0),AND(NOT(E6013="Unknown"),ISBLANK(J6013)),AND(NOT(O6013="Unknown"),ISBLANK(R6013))),"Missing Information", INDEX(Table15[Entire Service Line Classification], MATCH(SUMIFS(Table15[Unique ID],Table15[System-Owned Portion],E6013,Table15[If Material Anything Other than "Lead" in Column E,Was Material Ever Previously Lead?],G6013,Table15[Customer-Owned Portion],O6013),Table15[Unique ID],0),0)))</f>
        <v/>
      </c>
      <c r="X6013"/>
    </row>
    <row r="6014" spans="2:24" x14ac:dyDescent="0.25">
      <c r="B6014" s="146"/>
      <c r="C6014" s="31"/>
      <c r="D6014" s="31"/>
      <c r="E6014" s="44"/>
      <c r="F6014" s="43"/>
      <c r="G6014" s="84"/>
      <c r="H6014" s="31"/>
      <c r="I6014" s="205"/>
      <c r="J6014" s="84"/>
      <c r="K6014" s="31"/>
      <c r="L6014" s="31"/>
      <c r="M6014" s="169"/>
      <c r="N6014" s="148"/>
      <c r="O6014" s="106"/>
      <c r="P6014" s="43"/>
      <c r="Q6014" s="205"/>
      <c r="R6014" s="84"/>
      <c r="S6014" s="31"/>
      <c r="T6014" s="31"/>
      <c r="U6014" s="169"/>
      <c r="V6014" s="150"/>
      <c r="W6014" s="141" t="str" cm="1">
        <f t="array" ref="W6014">IF(SUM(LEN(B6014:V6014))=0,"",IF(OR(OR(ISBLANK(F6014),SUM(LEN(C6014),LEN(D6014))=0),AND(NOT(E6014="Unknown"),ISBLANK(J6014)),AND(NOT(O6014="Unknown"),ISBLANK(R6014))),"Missing Information", INDEX(Table15[Entire Service Line Classification], MATCH(SUMIFS(Table15[Unique ID],Table15[System-Owned Portion],E6014,Table15[If Material Anything Other than "Lead" in Column E,Was Material Ever Previously Lead?],G6014,Table15[Customer-Owned Portion],O6014),Table15[Unique ID],0),0)))</f>
        <v/>
      </c>
      <c r="X6014"/>
    </row>
    <row r="6015" spans="2:24" x14ac:dyDescent="0.25">
      <c r="B6015" s="146"/>
      <c r="C6015" s="31"/>
      <c r="D6015" s="31"/>
      <c r="E6015" s="44"/>
      <c r="F6015" s="43"/>
      <c r="G6015" s="84"/>
      <c r="H6015" s="31"/>
      <c r="I6015" s="205"/>
      <c r="J6015" s="84"/>
      <c r="K6015" s="31"/>
      <c r="L6015" s="31"/>
      <c r="M6015" s="169"/>
      <c r="N6015" s="148"/>
      <c r="O6015" s="106"/>
      <c r="P6015" s="43"/>
      <c r="Q6015" s="205"/>
      <c r="R6015" s="84"/>
      <c r="S6015" s="31"/>
      <c r="T6015" s="31"/>
      <c r="U6015" s="169"/>
      <c r="V6015" s="150"/>
      <c r="W6015" s="141" t="str" cm="1">
        <f t="array" ref="W6015">IF(SUM(LEN(B6015:V6015))=0,"",IF(OR(OR(ISBLANK(F6015),SUM(LEN(C6015),LEN(D6015))=0),AND(NOT(E6015="Unknown"),ISBLANK(J6015)),AND(NOT(O6015="Unknown"),ISBLANK(R6015))),"Missing Information", INDEX(Table15[Entire Service Line Classification], MATCH(SUMIFS(Table15[Unique ID],Table15[System-Owned Portion],E6015,Table15[If Material Anything Other than "Lead" in Column E,Was Material Ever Previously Lead?],G6015,Table15[Customer-Owned Portion],O6015),Table15[Unique ID],0),0)))</f>
        <v/>
      </c>
      <c r="X6015"/>
    </row>
    <row r="6016" spans="2:24" x14ac:dyDescent="0.25">
      <c r="B6016" s="146"/>
      <c r="C6016" s="31"/>
      <c r="D6016" s="31"/>
      <c r="E6016" s="44"/>
      <c r="F6016" s="43"/>
      <c r="G6016" s="84"/>
      <c r="H6016" s="31"/>
      <c r="I6016" s="205"/>
      <c r="J6016" s="84"/>
      <c r="K6016" s="31"/>
      <c r="L6016" s="31"/>
      <c r="M6016" s="169"/>
      <c r="N6016" s="148"/>
      <c r="O6016" s="106"/>
      <c r="P6016" s="43"/>
      <c r="Q6016" s="205"/>
      <c r="R6016" s="84"/>
      <c r="S6016" s="31"/>
      <c r="T6016" s="31"/>
      <c r="U6016" s="169"/>
      <c r="V6016" s="150"/>
      <c r="W6016" s="141" t="str" cm="1">
        <f t="array" ref="W6016">IF(SUM(LEN(B6016:V6016))=0,"",IF(OR(OR(ISBLANK(F6016),SUM(LEN(C6016),LEN(D6016))=0),AND(NOT(E6016="Unknown"),ISBLANK(J6016)),AND(NOT(O6016="Unknown"),ISBLANK(R6016))),"Missing Information", INDEX(Table15[Entire Service Line Classification], MATCH(SUMIFS(Table15[Unique ID],Table15[System-Owned Portion],E6016,Table15[If Material Anything Other than "Lead" in Column E,Was Material Ever Previously Lead?],G6016,Table15[Customer-Owned Portion],O6016),Table15[Unique ID],0),0)))</f>
        <v/>
      </c>
      <c r="X6016"/>
    </row>
    <row r="6017" spans="2:24" x14ac:dyDescent="0.25">
      <c r="B6017" s="146"/>
      <c r="C6017" s="31"/>
      <c r="D6017" s="31"/>
      <c r="E6017" s="44"/>
      <c r="F6017" s="43"/>
      <c r="G6017" s="84"/>
      <c r="H6017" s="31"/>
      <c r="I6017" s="205"/>
      <c r="J6017" s="84"/>
      <c r="K6017" s="31"/>
      <c r="L6017" s="31"/>
      <c r="M6017" s="169"/>
      <c r="N6017" s="148"/>
      <c r="O6017" s="106"/>
      <c r="P6017" s="43"/>
      <c r="Q6017" s="205"/>
      <c r="R6017" s="84"/>
      <c r="S6017" s="31"/>
      <c r="T6017" s="31"/>
      <c r="U6017" s="169"/>
      <c r="V6017" s="150"/>
      <c r="W6017" s="141" t="str" cm="1">
        <f t="array" ref="W6017">IF(SUM(LEN(B6017:V6017))=0,"",IF(OR(OR(ISBLANK(F6017),SUM(LEN(C6017),LEN(D6017))=0),AND(NOT(E6017="Unknown"),ISBLANK(J6017)),AND(NOT(O6017="Unknown"),ISBLANK(R6017))),"Missing Information", INDEX(Table15[Entire Service Line Classification], MATCH(SUMIFS(Table15[Unique ID],Table15[System-Owned Portion],E6017,Table15[If Material Anything Other than "Lead" in Column E,Was Material Ever Previously Lead?],G6017,Table15[Customer-Owned Portion],O6017),Table15[Unique ID],0),0)))</f>
        <v/>
      </c>
      <c r="X6017"/>
    </row>
    <row r="6018" spans="2:24" x14ac:dyDescent="0.25">
      <c r="B6018" s="146"/>
      <c r="C6018" s="31"/>
      <c r="D6018" s="31"/>
      <c r="E6018" s="44"/>
      <c r="F6018" s="43"/>
      <c r="G6018" s="84"/>
      <c r="H6018" s="31"/>
      <c r="I6018" s="205"/>
      <c r="J6018" s="84"/>
      <c r="K6018" s="31"/>
      <c r="L6018" s="31"/>
      <c r="M6018" s="169"/>
      <c r="N6018" s="148"/>
      <c r="O6018" s="106"/>
      <c r="P6018" s="43"/>
      <c r="Q6018" s="205"/>
      <c r="R6018" s="84"/>
      <c r="S6018" s="31"/>
      <c r="T6018" s="31"/>
      <c r="U6018" s="169"/>
      <c r="V6018" s="150"/>
      <c r="W6018" s="141" t="str" cm="1">
        <f t="array" ref="W6018">IF(SUM(LEN(B6018:V6018))=0,"",IF(OR(OR(ISBLANK(F6018),SUM(LEN(C6018),LEN(D6018))=0),AND(NOT(E6018="Unknown"),ISBLANK(J6018)),AND(NOT(O6018="Unknown"),ISBLANK(R6018))),"Missing Information", INDEX(Table15[Entire Service Line Classification], MATCH(SUMIFS(Table15[Unique ID],Table15[System-Owned Portion],E6018,Table15[If Material Anything Other than "Lead" in Column E,Was Material Ever Previously Lead?],G6018,Table15[Customer-Owned Portion],O6018),Table15[Unique ID],0),0)))</f>
        <v/>
      </c>
      <c r="X6018"/>
    </row>
    <row r="6019" spans="2:24" x14ac:dyDescent="0.25">
      <c r="B6019" s="146"/>
      <c r="C6019" s="31"/>
      <c r="D6019" s="31"/>
      <c r="E6019" s="44"/>
      <c r="F6019" s="43"/>
      <c r="G6019" s="84"/>
      <c r="H6019" s="31"/>
      <c r="I6019" s="205"/>
      <c r="J6019" s="84"/>
      <c r="K6019" s="31"/>
      <c r="L6019" s="31"/>
      <c r="M6019" s="169"/>
      <c r="N6019" s="148"/>
      <c r="O6019" s="106"/>
      <c r="P6019" s="43"/>
      <c r="Q6019" s="205"/>
      <c r="R6019" s="84"/>
      <c r="S6019" s="31"/>
      <c r="T6019" s="31"/>
      <c r="U6019" s="169"/>
      <c r="V6019" s="150"/>
      <c r="W6019" s="141" t="str" cm="1">
        <f t="array" ref="W6019">IF(SUM(LEN(B6019:V6019))=0,"",IF(OR(OR(ISBLANK(F6019),SUM(LEN(C6019),LEN(D6019))=0),AND(NOT(E6019="Unknown"),ISBLANK(J6019)),AND(NOT(O6019="Unknown"),ISBLANK(R6019))),"Missing Information", INDEX(Table15[Entire Service Line Classification], MATCH(SUMIFS(Table15[Unique ID],Table15[System-Owned Portion],E6019,Table15[If Material Anything Other than "Lead" in Column E,Was Material Ever Previously Lead?],G6019,Table15[Customer-Owned Portion],O6019),Table15[Unique ID],0),0)))</f>
        <v/>
      </c>
      <c r="X6019"/>
    </row>
    <row r="6020" spans="2:24" x14ac:dyDescent="0.25">
      <c r="B6020" s="146"/>
      <c r="C6020" s="31"/>
      <c r="D6020" s="31"/>
      <c r="E6020" s="44"/>
      <c r="F6020" s="43"/>
      <c r="G6020" s="84"/>
      <c r="H6020" s="31"/>
      <c r="I6020" s="205"/>
      <c r="J6020" s="84"/>
      <c r="K6020" s="31"/>
      <c r="L6020" s="31"/>
      <c r="M6020" s="169"/>
      <c r="N6020" s="148"/>
      <c r="O6020" s="106"/>
      <c r="P6020" s="43"/>
      <c r="Q6020" s="205"/>
      <c r="R6020" s="84"/>
      <c r="S6020" s="31"/>
      <c r="T6020" s="31"/>
      <c r="U6020" s="169"/>
      <c r="V6020" s="150"/>
      <c r="W6020" s="141" t="str" cm="1">
        <f t="array" ref="W6020">IF(SUM(LEN(B6020:V6020))=0,"",IF(OR(OR(ISBLANK(F6020),SUM(LEN(C6020),LEN(D6020))=0),AND(NOT(E6020="Unknown"),ISBLANK(J6020)),AND(NOT(O6020="Unknown"),ISBLANK(R6020))),"Missing Information", INDEX(Table15[Entire Service Line Classification], MATCH(SUMIFS(Table15[Unique ID],Table15[System-Owned Portion],E6020,Table15[If Material Anything Other than "Lead" in Column E,Was Material Ever Previously Lead?],G6020,Table15[Customer-Owned Portion],O6020),Table15[Unique ID],0),0)))</f>
        <v/>
      </c>
      <c r="X6020"/>
    </row>
    <row r="6021" spans="2:24" x14ac:dyDescent="0.25">
      <c r="B6021" s="146"/>
      <c r="C6021" s="31"/>
      <c r="D6021" s="31"/>
      <c r="E6021" s="44"/>
      <c r="F6021" s="43"/>
      <c r="G6021" s="84"/>
      <c r="H6021" s="31"/>
      <c r="I6021" s="205"/>
      <c r="J6021" s="84"/>
      <c r="K6021" s="31"/>
      <c r="L6021" s="31"/>
      <c r="M6021" s="169"/>
      <c r="N6021" s="148"/>
      <c r="O6021" s="106"/>
      <c r="P6021" s="43"/>
      <c r="Q6021" s="205"/>
      <c r="R6021" s="84"/>
      <c r="S6021" s="31"/>
      <c r="T6021" s="31"/>
      <c r="U6021" s="169"/>
      <c r="V6021" s="150"/>
      <c r="W6021" s="141" t="str" cm="1">
        <f t="array" ref="W6021">IF(SUM(LEN(B6021:V6021))=0,"",IF(OR(OR(ISBLANK(F6021),SUM(LEN(C6021),LEN(D6021))=0),AND(NOT(E6021="Unknown"),ISBLANK(J6021)),AND(NOT(O6021="Unknown"),ISBLANK(R6021))),"Missing Information", INDEX(Table15[Entire Service Line Classification], MATCH(SUMIFS(Table15[Unique ID],Table15[System-Owned Portion],E6021,Table15[If Material Anything Other than "Lead" in Column E,Was Material Ever Previously Lead?],G6021,Table15[Customer-Owned Portion],O6021),Table15[Unique ID],0),0)))</f>
        <v/>
      </c>
      <c r="X6021"/>
    </row>
    <row r="6022" spans="2:24" x14ac:dyDescent="0.25">
      <c r="B6022" s="146"/>
      <c r="C6022" s="31"/>
      <c r="D6022" s="31"/>
      <c r="E6022" s="44"/>
      <c r="F6022" s="43"/>
      <c r="G6022" s="84"/>
      <c r="H6022" s="31"/>
      <c r="I6022" s="205"/>
      <c r="J6022" s="84"/>
      <c r="K6022" s="31"/>
      <c r="L6022" s="31"/>
      <c r="M6022" s="169"/>
      <c r="N6022" s="148"/>
      <c r="O6022" s="106"/>
      <c r="P6022" s="43"/>
      <c r="Q6022" s="205"/>
      <c r="R6022" s="84"/>
      <c r="S6022" s="31"/>
      <c r="T6022" s="31"/>
      <c r="U6022" s="169"/>
      <c r="V6022" s="150"/>
      <c r="W6022" s="141" t="str" cm="1">
        <f t="array" ref="W6022">IF(SUM(LEN(B6022:V6022))=0,"",IF(OR(OR(ISBLANK(F6022),SUM(LEN(C6022),LEN(D6022))=0),AND(NOT(E6022="Unknown"),ISBLANK(J6022)),AND(NOT(O6022="Unknown"),ISBLANK(R6022))),"Missing Information", INDEX(Table15[Entire Service Line Classification], MATCH(SUMIFS(Table15[Unique ID],Table15[System-Owned Portion],E6022,Table15[If Material Anything Other than "Lead" in Column E,Was Material Ever Previously Lead?],G6022,Table15[Customer-Owned Portion],O6022),Table15[Unique ID],0),0)))</f>
        <v/>
      </c>
      <c r="X6022"/>
    </row>
    <row r="6023" spans="2:24" x14ac:dyDescent="0.25">
      <c r="B6023" s="146"/>
      <c r="C6023" s="31"/>
      <c r="D6023" s="31"/>
      <c r="E6023" s="44"/>
      <c r="F6023" s="43"/>
      <c r="G6023" s="84"/>
      <c r="H6023" s="31"/>
      <c r="I6023" s="205"/>
      <c r="J6023" s="84"/>
      <c r="K6023" s="31"/>
      <c r="L6023" s="31"/>
      <c r="M6023" s="169"/>
      <c r="N6023" s="148"/>
      <c r="O6023" s="106"/>
      <c r="P6023" s="43"/>
      <c r="Q6023" s="205"/>
      <c r="R6023" s="84"/>
      <c r="S6023" s="31"/>
      <c r="T6023" s="31"/>
      <c r="U6023" s="169"/>
      <c r="V6023" s="150"/>
      <c r="W6023" s="141" t="str" cm="1">
        <f t="array" ref="W6023">IF(SUM(LEN(B6023:V6023))=0,"",IF(OR(OR(ISBLANK(F6023),SUM(LEN(C6023),LEN(D6023))=0),AND(NOT(E6023="Unknown"),ISBLANK(J6023)),AND(NOT(O6023="Unknown"),ISBLANK(R6023))),"Missing Information", INDEX(Table15[Entire Service Line Classification], MATCH(SUMIFS(Table15[Unique ID],Table15[System-Owned Portion],E6023,Table15[If Material Anything Other than "Lead" in Column E,Was Material Ever Previously Lead?],G6023,Table15[Customer-Owned Portion],O6023),Table15[Unique ID],0),0)))</f>
        <v/>
      </c>
      <c r="X6023"/>
    </row>
    <row r="6024" spans="2:24" x14ac:dyDescent="0.25">
      <c r="B6024" s="146"/>
      <c r="C6024" s="31"/>
      <c r="D6024" s="31"/>
      <c r="E6024" s="44"/>
      <c r="F6024" s="43"/>
      <c r="G6024" s="84"/>
      <c r="H6024" s="31"/>
      <c r="I6024" s="205"/>
      <c r="J6024" s="84"/>
      <c r="K6024" s="31"/>
      <c r="L6024" s="31"/>
      <c r="M6024" s="169"/>
      <c r="N6024" s="148"/>
      <c r="O6024" s="106"/>
      <c r="P6024" s="43"/>
      <c r="Q6024" s="205"/>
      <c r="R6024" s="84"/>
      <c r="S6024" s="31"/>
      <c r="T6024" s="31"/>
      <c r="U6024" s="169"/>
      <c r="V6024" s="150"/>
      <c r="W6024" s="141" t="str" cm="1">
        <f t="array" ref="W6024">IF(SUM(LEN(B6024:V6024))=0,"",IF(OR(OR(ISBLANK(F6024),SUM(LEN(C6024),LEN(D6024))=0),AND(NOT(E6024="Unknown"),ISBLANK(J6024)),AND(NOT(O6024="Unknown"),ISBLANK(R6024))),"Missing Information", INDEX(Table15[Entire Service Line Classification], MATCH(SUMIFS(Table15[Unique ID],Table15[System-Owned Portion],E6024,Table15[If Material Anything Other than "Lead" in Column E,Was Material Ever Previously Lead?],G6024,Table15[Customer-Owned Portion],O6024),Table15[Unique ID],0),0)))</f>
        <v/>
      </c>
      <c r="X6024"/>
    </row>
    <row r="6025" spans="2:24" x14ac:dyDescent="0.25">
      <c r="B6025" s="146"/>
      <c r="C6025" s="31"/>
      <c r="D6025" s="31"/>
      <c r="E6025" s="44"/>
      <c r="F6025" s="43"/>
      <c r="G6025" s="84"/>
      <c r="H6025" s="31"/>
      <c r="I6025" s="205"/>
      <c r="J6025" s="84"/>
      <c r="K6025" s="31"/>
      <c r="L6025" s="31"/>
      <c r="M6025" s="169"/>
      <c r="N6025" s="148"/>
      <c r="O6025" s="106"/>
      <c r="P6025" s="43"/>
      <c r="Q6025" s="205"/>
      <c r="R6025" s="84"/>
      <c r="S6025" s="31"/>
      <c r="T6025" s="31"/>
      <c r="U6025" s="169"/>
      <c r="V6025" s="150"/>
      <c r="W6025" s="141" t="str" cm="1">
        <f t="array" ref="W6025">IF(SUM(LEN(B6025:V6025))=0,"",IF(OR(OR(ISBLANK(F6025),SUM(LEN(C6025),LEN(D6025))=0),AND(NOT(E6025="Unknown"),ISBLANK(J6025)),AND(NOT(O6025="Unknown"),ISBLANK(R6025))),"Missing Information", INDEX(Table15[Entire Service Line Classification], MATCH(SUMIFS(Table15[Unique ID],Table15[System-Owned Portion],E6025,Table15[If Material Anything Other than "Lead" in Column E,Was Material Ever Previously Lead?],G6025,Table15[Customer-Owned Portion],O6025),Table15[Unique ID],0),0)))</f>
        <v/>
      </c>
      <c r="X6025"/>
    </row>
    <row r="6026" spans="2:24" x14ac:dyDescent="0.25">
      <c r="B6026" s="146"/>
      <c r="C6026" s="31"/>
      <c r="D6026" s="31"/>
      <c r="E6026" s="44"/>
      <c r="F6026" s="43"/>
      <c r="G6026" s="84"/>
      <c r="H6026" s="31"/>
      <c r="I6026" s="205"/>
      <c r="J6026" s="84"/>
      <c r="K6026" s="31"/>
      <c r="L6026" s="31"/>
      <c r="M6026" s="169"/>
      <c r="N6026" s="148"/>
      <c r="O6026" s="106"/>
      <c r="P6026" s="43"/>
      <c r="Q6026" s="205"/>
      <c r="R6026" s="84"/>
      <c r="S6026" s="31"/>
      <c r="T6026" s="31"/>
      <c r="U6026" s="169"/>
      <c r="V6026" s="150"/>
      <c r="W6026" s="141" t="str" cm="1">
        <f t="array" ref="W6026">IF(SUM(LEN(B6026:V6026))=0,"",IF(OR(OR(ISBLANK(F6026),SUM(LEN(C6026),LEN(D6026))=0),AND(NOT(E6026="Unknown"),ISBLANK(J6026)),AND(NOT(O6026="Unknown"),ISBLANK(R6026))),"Missing Information", INDEX(Table15[Entire Service Line Classification], MATCH(SUMIFS(Table15[Unique ID],Table15[System-Owned Portion],E6026,Table15[If Material Anything Other than "Lead" in Column E,Was Material Ever Previously Lead?],G6026,Table15[Customer-Owned Portion],O6026),Table15[Unique ID],0),0)))</f>
        <v/>
      </c>
      <c r="X6026"/>
    </row>
    <row r="6027" spans="2:24" x14ac:dyDescent="0.25">
      <c r="B6027" s="146"/>
      <c r="C6027" s="31"/>
      <c r="D6027" s="31"/>
      <c r="E6027" s="44"/>
      <c r="F6027" s="43"/>
      <c r="G6027" s="84"/>
      <c r="H6027" s="31"/>
      <c r="I6027" s="205"/>
      <c r="J6027" s="84"/>
      <c r="K6027" s="31"/>
      <c r="L6027" s="31"/>
      <c r="M6027" s="169"/>
      <c r="N6027" s="148"/>
      <c r="O6027" s="106"/>
      <c r="P6027" s="43"/>
      <c r="Q6027" s="205"/>
      <c r="R6027" s="84"/>
      <c r="S6027" s="31"/>
      <c r="T6027" s="31"/>
      <c r="U6027" s="169"/>
      <c r="V6027" s="150"/>
      <c r="W6027" s="141" t="str" cm="1">
        <f t="array" ref="W6027">IF(SUM(LEN(B6027:V6027))=0,"",IF(OR(OR(ISBLANK(F6027),SUM(LEN(C6027),LEN(D6027))=0),AND(NOT(E6027="Unknown"),ISBLANK(J6027)),AND(NOT(O6027="Unknown"),ISBLANK(R6027))),"Missing Information", INDEX(Table15[Entire Service Line Classification], MATCH(SUMIFS(Table15[Unique ID],Table15[System-Owned Portion],E6027,Table15[If Material Anything Other than "Lead" in Column E,Was Material Ever Previously Lead?],G6027,Table15[Customer-Owned Portion],O6027),Table15[Unique ID],0),0)))</f>
        <v/>
      </c>
      <c r="X6027"/>
    </row>
    <row r="6028" spans="2:24" x14ac:dyDescent="0.25">
      <c r="B6028" s="146"/>
      <c r="C6028" s="31"/>
      <c r="D6028" s="31"/>
      <c r="E6028" s="44"/>
      <c r="F6028" s="43"/>
      <c r="G6028" s="84"/>
      <c r="H6028" s="31"/>
      <c r="I6028" s="205"/>
      <c r="J6028" s="84"/>
      <c r="K6028" s="31"/>
      <c r="L6028" s="31"/>
      <c r="M6028" s="169"/>
      <c r="N6028" s="148"/>
      <c r="O6028" s="106"/>
      <c r="P6028" s="43"/>
      <c r="Q6028" s="205"/>
      <c r="R6028" s="84"/>
      <c r="S6028" s="31"/>
      <c r="T6028" s="31"/>
      <c r="U6028" s="169"/>
      <c r="V6028" s="150"/>
      <c r="W6028" s="141" t="str" cm="1">
        <f t="array" ref="W6028">IF(SUM(LEN(B6028:V6028))=0,"",IF(OR(OR(ISBLANK(F6028),SUM(LEN(C6028),LEN(D6028))=0),AND(NOT(E6028="Unknown"),ISBLANK(J6028)),AND(NOT(O6028="Unknown"),ISBLANK(R6028))),"Missing Information", INDEX(Table15[Entire Service Line Classification], MATCH(SUMIFS(Table15[Unique ID],Table15[System-Owned Portion],E6028,Table15[If Material Anything Other than "Lead" in Column E,Was Material Ever Previously Lead?],G6028,Table15[Customer-Owned Portion],O6028),Table15[Unique ID],0),0)))</f>
        <v/>
      </c>
      <c r="X6028"/>
    </row>
    <row r="6029" spans="2:24" x14ac:dyDescent="0.25">
      <c r="B6029" s="146"/>
      <c r="C6029" s="31"/>
      <c r="D6029" s="31"/>
      <c r="E6029" s="44"/>
      <c r="F6029" s="43"/>
      <c r="G6029" s="84"/>
      <c r="H6029" s="31"/>
      <c r="I6029" s="205"/>
      <c r="J6029" s="84"/>
      <c r="K6029" s="31"/>
      <c r="L6029" s="31"/>
      <c r="M6029" s="169"/>
      <c r="N6029" s="148"/>
      <c r="O6029" s="106"/>
      <c r="P6029" s="43"/>
      <c r="Q6029" s="205"/>
      <c r="R6029" s="84"/>
      <c r="S6029" s="31"/>
      <c r="T6029" s="31"/>
      <c r="U6029" s="169"/>
      <c r="V6029" s="150"/>
      <c r="W6029" s="141" t="str" cm="1">
        <f t="array" ref="W6029">IF(SUM(LEN(B6029:V6029))=0,"",IF(OR(OR(ISBLANK(F6029),SUM(LEN(C6029),LEN(D6029))=0),AND(NOT(E6029="Unknown"),ISBLANK(J6029)),AND(NOT(O6029="Unknown"),ISBLANK(R6029))),"Missing Information", INDEX(Table15[Entire Service Line Classification], MATCH(SUMIFS(Table15[Unique ID],Table15[System-Owned Portion],E6029,Table15[If Material Anything Other than "Lead" in Column E,Was Material Ever Previously Lead?],G6029,Table15[Customer-Owned Portion],O6029),Table15[Unique ID],0),0)))</f>
        <v/>
      </c>
      <c r="X6029"/>
    </row>
    <row r="6030" spans="2:24" x14ac:dyDescent="0.25">
      <c r="B6030" s="146"/>
      <c r="C6030" s="31"/>
      <c r="D6030" s="31"/>
      <c r="E6030" s="44"/>
      <c r="F6030" s="43"/>
      <c r="G6030" s="84"/>
      <c r="H6030" s="31"/>
      <c r="I6030" s="205"/>
      <c r="J6030" s="84"/>
      <c r="K6030" s="31"/>
      <c r="L6030" s="31"/>
      <c r="M6030" s="169"/>
      <c r="N6030" s="148"/>
      <c r="O6030" s="106"/>
      <c r="P6030" s="43"/>
      <c r="Q6030" s="205"/>
      <c r="R6030" s="84"/>
      <c r="S6030" s="31"/>
      <c r="T6030" s="31"/>
      <c r="U6030" s="169"/>
      <c r="V6030" s="150"/>
      <c r="W6030" s="141" t="str" cm="1">
        <f t="array" ref="W6030">IF(SUM(LEN(B6030:V6030))=0,"",IF(OR(OR(ISBLANK(F6030),SUM(LEN(C6030),LEN(D6030))=0),AND(NOT(E6030="Unknown"),ISBLANK(J6030)),AND(NOT(O6030="Unknown"),ISBLANK(R6030))),"Missing Information", INDEX(Table15[Entire Service Line Classification], MATCH(SUMIFS(Table15[Unique ID],Table15[System-Owned Portion],E6030,Table15[If Material Anything Other than "Lead" in Column E,Was Material Ever Previously Lead?],G6030,Table15[Customer-Owned Portion],O6030),Table15[Unique ID],0),0)))</f>
        <v/>
      </c>
      <c r="X6030"/>
    </row>
    <row r="6031" spans="2:24" x14ac:dyDescent="0.25">
      <c r="B6031" s="146"/>
      <c r="C6031" s="31"/>
      <c r="D6031" s="31"/>
      <c r="E6031" s="44"/>
      <c r="F6031" s="43"/>
      <c r="G6031" s="84"/>
      <c r="H6031" s="31"/>
      <c r="I6031" s="205"/>
      <c r="J6031" s="84"/>
      <c r="K6031" s="31"/>
      <c r="L6031" s="31"/>
      <c r="M6031" s="169"/>
      <c r="N6031" s="148"/>
      <c r="O6031" s="106"/>
      <c r="P6031" s="43"/>
      <c r="Q6031" s="205"/>
      <c r="R6031" s="84"/>
      <c r="S6031" s="31"/>
      <c r="T6031" s="31"/>
      <c r="U6031" s="169"/>
      <c r="V6031" s="150"/>
      <c r="W6031" s="141" t="str" cm="1">
        <f t="array" ref="W6031">IF(SUM(LEN(B6031:V6031))=0,"",IF(OR(OR(ISBLANK(F6031),SUM(LEN(C6031),LEN(D6031))=0),AND(NOT(E6031="Unknown"),ISBLANK(J6031)),AND(NOT(O6031="Unknown"),ISBLANK(R6031))),"Missing Information", INDEX(Table15[Entire Service Line Classification], MATCH(SUMIFS(Table15[Unique ID],Table15[System-Owned Portion],E6031,Table15[If Material Anything Other than "Lead" in Column E,Was Material Ever Previously Lead?],G6031,Table15[Customer-Owned Portion],O6031),Table15[Unique ID],0),0)))</f>
        <v/>
      </c>
      <c r="X6031"/>
    </row>
    <row r="6032" spans="2:24" x14ac:dyDescent="0.25">
      <c r="B6032" s="146"/>
      <c r="C6032" s="31"/>
      <c r="D6032" s="31"/>
      <c r="E6032" s="44"/>
      <c r="F6032" s="43"/>
      <c r="G6032" s="84"/>
      <c r="H6032" s="31"/>
      <c r="I6032" s="205"/>
      <c r="J6032" s="84"/>
      <c r="K6032" s="31"/>
      <c r="L6032" s="31"/>
      <c r="M6032" s="169"/>
      <c r="N6032" s="148"/>
      <c r="O6032" s="106"/>
      <c r="P6032" s="43"/>
      <c r="Q6032" s="205"/>
      <c r="R6032" s="84"/>
      <c r="S6032" s="31"/>
      <c r="T6032" s="31"/>
      <c r="U6032" s="169"/>
      <c r="V6032" s="150"/>
      <c r="W6032" s="141" t="str" cm="1">
        <f t="array" ref="W6032">IF(SUM(LEN(B6032:V6032))=0,"",IF(OR(OR(ISBLANK(F6032),SUM(LEN(C6032),LEN(D6032))=0),AND(NOT(E6032="Unknown"),ISBLANK(J6032)),AND(NOT(O6032="Unknown"),ISBLANK(R6032))),"Missing Information", INDEX(Table15[Entire Service Line Classification], MATCH(SUMIFS(Table15[Unique ID],Table15[System-Owned Portion],E6032,Table15[If Material Anything Other than "Lead" in Column E,Was Material Ever Previously Lead?],G6032,Table15[Customer-Owned Portion],O6032),Table15[Unique ID],0),0)))</f>
        <v/>
      </c>
      <c r="X6032"/>
    </row>
    <row r="6033" spans="2:24" x14ac:dyDescent="0.25">
      <c r="B6033" s="146"/>
      <c r="C6033" s="31"/>
      <c r="D6033" s="31"/>
      <c r="E6033" s="44"/>
      <c r="F6033" s="43"/>
      <c r="G6033" s="84"/>
      <c r="H6033" s="31"/>
      <c r="I6033" s="205"/>
      <c r="J6033" s="84"/>
      <c r="K6033" s="31"/>
      <c r="L6033" s="31"/>
      <c r="M6033" s="169"/>
      <c r="N6033" s="148"/>
      <c r="O6033" s="106"/>
      <c r="P6033" s="43"/>
      <c r="Q6033" s="205"/>
      <c r="R6033" s="84"/>
      <c r="S6033" s="31"/>
      <c r="T6033" s="31"/>
      <c r="U6033" s="169"/>
      <c r="V6033" s="150"/>
      <c r="W6033" s="141" t="str" cm="1">
        <f t="array" ref="W6033">IF(SUM(LEN(B6033:V6033))=0,"",IF(OR(OR(ISBLANK(F6033),SUM(LEN(C6033),LEN(D6033))=0),AND(NOT(E6033="Unknown"),ISBLANK(J6033)),AND(NOT(O6033="Unknown"),ISBLANK(R6033))),"Missing Information", INDEX(Table15[Entire Service Line Classification], MATCH(SUMIFS(Table15[Unique ID],Table15[System-Owned Portion],E6033,Table15[If Material Anything Other than "Lead" in Column E,Was Material Ever Previously Lead?],G6033,Table15[Customer-Owned Portion],O6033),Table15[Unique ID],0),0)))</f>
        <v/>
      </c>
      <c r="X6033"/>
    </row>
    <row r="6034" spans="2:24" x14ac:dyDescent="0.25">
      <c r="B6034" s="146"/>
      <c r="C6034" s="31"/>
      <c r="D6034" s="31"/>
      <c r="E6034" s="44"/>
      <c r="F6034" s="43"/>
      <c r="G6034" s="84"/>
      <c r="H6034" s="31"/>
      <c r="I6034" s="205"/>
      <c r="J6034" s="84"/>
      <c r="K6034" s="31"/>
      <c r="L6034" s="31"/>
      <c r="M6034" s="169"/>
      <c r="N6034" s="148"/>
      <c r="O6034" s="106"/>
      <c r="P6034" s="43"/>
      <c r="Q6034" s="205"/>
      <c r="R6034" s="84"/>
      <c r="S6034" s="31"/>
      <c r="T6034" s="31"/>
      <c r="U6034" s="169"/>
      <c r="V6034" s="150"/>
      <c r="W6034" s="141" t="str" cm="1">
        <f t="array" ref="W6034">IF(SUM(LEN(B6034:V6034))=0,"",IF(OR(OR(ISBLANK(F6034),SUM(LEN(C6034),LEN(D6034))=0),AND(NOT(E6034="Unknown"),ISBLANK(J6034)),AND(NOT(O6034="Unknown"),ISBLANK(R6034))),"Missing Information", INDEX(Table15[Entire Service Line Classification], MATCH(SUMIFS(Table15[Unique ID],Table15[System-Owned Portion],E6034,Table15[If Material Anything Other than "Lead" in Column E,Was Material Ever Previously Lead?],G6034,Table15[Customer-Owned Portion],O6034),Table15[Unique ID],0),0)))</f>
        <v/>
      </c>
      <c r="X6034"/>
    </row>
    <row r="6035" spans="2:24" x14ac:dyDescent="0.25">
      <c r="B6035" s="146"/>
      <c r="C6035" s="31"/>
      <c r="D6035" s="31"/>
      <c r="E6035" s="44"/>
      <c r="F6035" s="43"/>
      <c r="G6035" s="84"/>
      <c r="H6035" s="31"/>
      <c r="I6035" s="205"/>
      <c r="J6035" s="84"/>
      <c r="K6035" s="31"/>
      <c r="L6035" s="31"/>
      <c r="M6035" s="169"/>
      <c r="N6035" s="148"/>
      <c r="O6035" s="106"/>
      <c r="P6035" s="43"/>
      <c r="Q6035" s="205"/>
      <c r="R6035" s="84"/>
      <c r="S6035" s="31"/>
      <c r="T6035" s="31"/>
      <c r="U6035" s="169"/>
      <c r="V6035" s="150"/>
      <c r="W6035" s="141" t="str" cm="1">
        <f t="array" ref="W6035">IF(SUM(LEN(B6035:V6035))=0,"",IF(OR(OR(ISBLANK(F6035),SUM(LEN(C6035),LEN(D6035))=0),AND(NOT(E6035="Unknown"),ISBLANK(J6035)),AND(NOT(O6035="Unknown"),ISBLANK(R6035))),"Missing Information", INDEX(Table15[Entire Service Line Classification], MATCH(SUMIFS(Table15[Unique ID],Table15[System-Owned Portion],E6035,Table15[If Material Anything Other than "Lead" in Column E,Was Material Ever Previously Lead?],G6035,Table15[Customer-Owned Portion],O6035),Table15[Unique ID],0),0)))</f>
        <v/>
      </c>
      <c r="X6035"/>
    </row>
    <row r="6036" spans="2:24" x14ac:dyDescent="0.25">
      <c r="B6036" s="146"/>
      <c r="C6036" s="31"/>
      <c r="D6036" s="31"/>
      <c r="E6036" s="44"/>
      <c r="F6036" s="43"/>
      <c r="G6036" s="84"/>
      <c r="H6036" s="31"/>
      <c r="I6036" s="205"/>
      <c r="J6036" s="84"/>
      <c r="K6036" s="31"/>
      <c r="L6036" s="31"/>
      <c r="M6036" s="169"/>
      <c r="N6036" s="148"/>
      <c r="O6036" s="106"/>
      <c r="P6036" s="43"/>
      <c r="Q6036" s="205"/>
      <c r="R6036" s="84"/>
      <c r="S6036" s="31"/>
      <c r="T6036" s="31"/>
      <c r="U6036" s="169"/>
      <c r="V6036" s="150"/>
      <c r="W6036" s="141" t="str" cm="1">
        <f t="array" ref="W6036">IF(SUM(LEN(B6036:V6036))=0,"",IF(OR(OR(ISBLANK(F6036),SUM(LEN(C6036),LEN(D6036))=0),AND(NOT(E6036="Unknown"),ISBLANK(J6036)),AND(NOT(O6036="Unknown"),ISBLANK(R6036))),"Missing Information", INDEX(Table15[Entire Service Line Classification], MATCH(SUMIFS(Table15[Unique ID],Table15[System-Owned Portion],E6036,Table15[If Material Anything Other than "Lead" in Column E,Was Material Ever Previously Lead?],G6036,Table15[Customer-Owned Portion],O6036),Table15[Unique ID],0),0)))</f>
        <v/>
      </c>
      <c r="X6036"/>
    </row>
    <row r="6037" spans="2:24" x14ac:dyDescent="0.25">
      <c r="B6037" s="146"/>
      <c r="C6037" s="31"/>
      <c r="D6037" s="31"/>
      <c r="E6037" s="44"/>
      <c r="F6037" s="43"/>
      <c r="G6037" s="84"/>
      <c r="H6037" s="31"/>
      <c r="I6037" s="205"/>
      <c r="J6037" s="84"/>
      <c r="K6037" s="31"/>
      <c r="L6037" s="31"/>
      <c r="M6037" s="169"/>
      <c r="N6037" s="148"/>
      <c r="O6037" s="106"/>
      <c r="P6037" s="43"/>
      <c r="Q6037" s="205"/>
      <c r="R6037" s="84"/>
      <c r="S6037" s="31"/>
      <c r="T6037" s="31"/>
      <c r="U6037" s="169"/>
      <c r="V6037" s="150"/>
      <c r="W6037" s="141" t="str" cm="1">
        <f t="array" ref="W6037">IF(SUM(LEN(B6037:V6037))=0,"",IF(OR(OR(ISBLANK(F6037),SUM(LEN(C6037),LEN(D6037))=0),AND(NOT(E6037="Unknown"),ISBLANK(J6037)),AND(NOT(O6037="Unknown"),ISBLANK(R6037))),"Missing Information", INDEX(Table15[Entire Service Line Classification], MATCH(SUMIFS(Table15[Unique ID],Table15[System-Owned Portion],E6037,Table15[If Material Anything Other than "Lead" in Column E,Was Material Ever Previously Lead?],G6037,Table15[Customer-Owned Portion],O6037),Table15[Unique ID],0),0)))</f>
        <v/>
      </c>
      <c r="X6037"/>
    </row>
    <row r="6038" spans="2:24" x14ac:dyDescent="0.25">
      <c r="B6038" s="146"/>
      <c r="C6038" s="31"/>
      <c r="D6038" s="31"/>
      <c r="E6038" s="44"/>
      <c r="F6038" s="43"/>
      <c r="G6038" s="84"/>
      <c r="H6038" s="31"/>
      <c r="I6038" s="205"/>
      <c r="J6038" s="84"/>
      <c r="K6038" s="31"/>
      <c r="L6038" s="31"/>
      <c r="M6038" s="169"/>
      <c r="N6038" s="148"/>
      <c r="O6038" s="106"/>
      <c r="P6038" s="43"/>
      <c r="Q6038" s="205"/>
      <c r="R6038" s="84"/>
      <c r="S6038" s="31"/>
      <c r="T6038" s="31"/>
      <c r="U6038" s="169"/>
      <c r="V6038" s="150"/>
      <c r="W6038" s="141" t="str" cm="1">
        <f t="array" ref="W6038">IF(SUM(LEN(B6038:V6038))=0,"",IF(OR(OR(ISBLANK(F6038),SUM(LEN(C6038),LEN(D6038))=0),AND(NOT(E6038="Unknown"),ISBLANK(J6038)),AND(NOT(O6038="Unknown"),ISBLANK(R6038))),"Missing Information", INDEX(Table15[Entire Service Line Classification], MATCH(SUMIFS(Table15[Unique ID],Table15[System-Owned Portion],E6038,Table15[If Material Anything Other than "Lead" in Column E,Was Material Ever Previously Lead?],G6038,Table15[Customer-Owned Portion],O6038),Table15[Unique ID],0),0)))</f>
        <v/>
      </c>
      <c r="X6038"/>
    </row>
    <row r="6039" spans="2:24" x14ac:dyDescent="0.25">
      <c r="B6039" s="146"/>
      <c r="C6039" s="31"/>
      <c r="D6039" s="31"/>
      <c r="E6039" s="44"/>
      <c r="F6039" s="43"/>
      <c r="G6039" s="84"/>
      <c r="H6039" s="31"/>
      <c r="I6039" s="205"/>
      <c r="J6039" s="84"/>
      <c r="K6039" s="31"/>
      <c r="L6039" s="31"/>
      <c r="M6039" s="169"/>
      <c r="N6039" s="148"/>
      <c r="O6039" s="106"/>
      <c r="P6039" s="43"/>
      <c r="Q6039" s="205"/>
      <c r="R6039" s="84"/>
      <c r="S6039" s="31"/>
      <c r="T6039" s="31"/>
      <c r="U6039" s="169"/>
      <c r="V6039" s="150"/>
      <c r="W6039" s="141" t="str" cm="1">
        <f t="array" ref="W6039">IF(SUM(LEN(B6039:V6039))=0,"",IF(OR(OR(ISBLANK(F6039),SUM(LEN(C6039),LEN(D6039))=0),AND(NOT(E6039="Unknown"),ISBLANK(J6039)),AND(NOT(O6039="Unknown"),ISBLANK(R6039))),"Missing Information", INDEX(Table15[Entire Service Line Classification], MATCH(SUMIFS(Table15[Unique ID],Table15[System-Owned Portion],E6039,Table15[If Material Anything Other than "Lead" in Column E,Was Material Ever Previously Lead?],G6039,Table15[Customer-Owned Portion],O6039),Table15[Unique ID],0),0)))</f>
        <v/>
      </c>
      <c r="X6039"/>
    </row>
    <row r="6040" spans="2:24" x14ac:dyDescent="0.25">
      <c r="B6040" s="146"/>
      <c r="C6040" s="31"/>
      <c r="D6040" s="31"/>
      <c r="E6040" s="44"/>
      <c r="F6040" s="43"/>
      <c r="G6040" s="84"/>
      <c r="H6040" s="31"/>
      <c r="I6040" s="205"/>
      <c r="J6040" s="84"/>
      <c r="K6040" s="31"/>
      <c r="L6040" s="31"/>
      <c r="M6040" s="169"/>
      <c r="N6040" s="148"/>
      <c r="O6040" s="106"/>
      <c r="P6040" s="43"/>
      <c r="Q6040" s="205"/>
      <c r="R6040" s="84"/>
      <c r="S6040" s="31"/>
      <c r="T6040" s="31"/>
      <c r="U6040" s="169"/>
      <c r="V6040" s="150"/>
      <c r="W6040" s="141" t="str" cm="1">
        <f t="array" ref="W6040">IF(SUM(LEN(B6040:V6040))=0,"",IF(OR(OR(ISBLANK(F6040),SUM(LEN(C6040),LEN(D6040))=0),AND(NOT(E6040="Unknown"),ISBLANK(J6040)),AND(NOT(O6040="Unknown"),ISBLANK(R6040))),"Missing Information", INDEX(Table15[Entire Service Line Classification], MATCH(SUMIFS(Table15[Unique ID],Table15[System-Owned Portion],E6040,Table15[If Material Anything Other than "Lead" in Column E,Was Material Ever Previously Lead?],G6040,Table15[Customer-Owned Portion],O6040),Table15[Unique ID],0),0)))</f>
        <v/>
      </c>
      <c r="X6040"/>
    </row>
    <row r="6041" spans="2:24" x14ac:dyDescent="0.25">
      <c r="B6041" s="146"/>
      <c r="C6041" s="31"/>
      <c r="D6041" s="31"/>
      <c r="E6041" s="44"/>
      <c r="F6041" s="43"/>
      <c r="G6041" s="84"/>
      <c r="H6041" s="31"/>
      <c r="I6041" s="205"/>
      <c r="J6041" s="84"/>
      <c r="K6041" s="31"/>
      <c r="L6041" s="31"/>
      <c r="M6041" s="169"/>
      <c r="N6041" s="148"/>
      <c r="O6041" s="106"/>
      <c r="P6041" s="43"/>
      <c r="Q6041" s="205"/>
      <c r="R6041" s="84"/>
      <c r="S6041" s="31"/>
      <c r="T6041" s="31"/>
      <c r="U6041" s="169"/>
      <c r="V6041" s="150"/>
      <c r="W6041" s="141" t="str" cm="1">
        <f t="array" ref="W6041">IF(SUM(LEN(B6041:V6041))=0,"",IF(OR(OR(ISBLANK(F6041),SUM(LEN(C6041),LEN(D6041))=0),AND(NOT(E6041="Unknown"),ISBLANK(J6041)),AND(NOT(O6041="Unknown"),ISBLANK(R6041))),"Missing Information", INDEX(Table15[Entire Service Line Classification], MATCH(SUMIFS(Table15[Unique ID],Table15[System-Owned Portion],E6041,Table15[If Material Anything Other than "Lead" in Column E,Was Material Ever Previously Lead?],G6041,Table15[Customer-Owned Portion],O6041),Table15[Unique ID],0),0)))</f>
        <v/>
      </c>
      <c r="X6041"/>
    </row>
    <row r="6042" spans="2:24" x14ac:dyDescent="0.25">
      <c r="B6042" s="146"/>
      <c r="C6042" s="31"/>
      <c r="D6042" s="31"/>
      <c r="E6042" s="44"/>
      <c r="F6042" s="43"/>
      <c r="G6042" s="84"/>
      <c r="H6042" s="31"/>
      <c r="I6042" s="205"/>
      <c r="J6042" s="84"/>
      <c r="K6042" s="31"/>
      <c r="L6042" s="31"/>
      <c r="M6042" s="169"/>
      <c r="N6042" s="148"/>
      <c r="O6042" s="106"/>
      <c r="P6042" s="43"/>
      <c r="Q6042" s="205"/>
      <c r="R6042" s="84"/>
      <c r="S6042" s="31"/>
      <c r="T6042" s="31"/>
      <c r="U6042" s="169"/>
      <c r="V6042" s="150"/>
      <c r="W6042" s="141" t="str" cm="1">
        <f t="array" ref="W6042">IF(SUM(LEN(B6042:V6042))=0,"",IF(OR(OR(ISBLANK(F6042),SUM(LEN(C6042),LEN(D6042))=0),AND(NOT(E6042="Unknown"),ISBLANK(J6042)),AND(NOT(O6042="Unknown"),ISBLANK(R6042))),"Missing Information", INDEX(Table15[Entire Service Line Classification], MATCH(SUMIFS(Table15[Unique ID],Table15[System-Owned Portion],E6042,Table15[If Material Anything Other than "Lead" in Column E,Was Material Ever Previously Lead?],G6042,Table15[Customer-Owned Portion],O6042),Table15[Unique ID],0),0)))</f>
        <v/>
      </c>
      <c r="X6042"/>
    </row>
    <row r="6043" spans="2:24" x14ac:dyDescent="0.25">
      <c r="B6043" s="146"/>
      <c r="C6043" s="31"/>
      <c r="D6043" s="31"/>
      <c r="E6043" s="44"/>
      <c r="F6043" s="43"/>
      <c r="G6043" s="84"/>
      <c r="H6043" s="31"/>
      <c r="I6043" s="205"/>
      <c r="J6043" s="84"/>
      <c r="K6043" s="31"/>
      <c r="L6043" s="31"/>
      <c r="M6043" s="169"/>
      <c r="N6043" s="148"/>
      <c r="O6043" s="106"/>
      <c r="P6043" s="43"/>
      <c r="Q6043" s="205"/>
      <c r="R6043" s="84"/>
      <c r="S6043" s="31"/>
      <c r="T6043" s="31"/>
      <c r="U6043" s="169"/>
      <c r="V6043" s="150"/>
      <c r="W6043" s="141" t="str" cm="1">
        <f t="array" ref="W6043">IF(SUM(LEN(B6043:V6043))=0,"",IF(OR(OR(ISBLANK(F6043),SUM(LEN(C6043),LEN(D6043))=0),AND(NOT(E6043="Unknown"),ISBLANK(J6043)),AND(NOT(O6043="Unknown"),ISBLANK(R6043))),"Missing Information", INDEX(Table15[Entire Service Line Classification], MATCH(SUMIFS(Table15[Unique ID],Table15[System-Owned Portion],E6043,Table15[If Material Anything Other than "Lead" in Column E,Was Material Ever Previously Lead?],G6043,Table15[Customer-Owned Portion],O6043),Table15[Unique ID],0),0)))</f>
        <v/>
      </c>
      <c r="X6043"/>
    </row>
    <row r="6044" spans="2:24" x14ac:dyDescent="0.25">
      <c r="B6044" s="146"/>
      <c r="C6044" s="31"/>
      <c r="D6044" s="31"/>
      <c r="E6044" s="44"/>
      <c r="F6044" s="43"/>
      <c r="G6044" s="84"/>
      <c r="H6044" s="31"/>
      <c r="I6044" s="205"/>
      <c r="J6044" s="84"/>
      <c r="K6044" s="31"/>
      <c r="L6044" s="31"/>
      <c r="M6044" s="169"/>
      <c r="N6044" s="148"/>
      <c r="O6044" s="106"/>
      <c r="P6044" s="43"/>
      <c r="Q6044" s="205"/>
      <c r="R6044" s="84"/>
      <c r="S6044" s="31"/>
      <c r="T6044" s="31"/>
      <c r="U6044" s="169"/>
      <c r="V6044" s="150"/>
      <c r="W6044" s="141" t="str" cm="1">
        <f t="array" ref="W6044">IF(SUM(LEN(B6044:V6044))=0,"",IF(OR(OR(ISBLANK(F6044),SUM(LEN(C6044),LEN(D6044))=0),AND(NOT(E6044="Unknown"),ISBLANK(J6044)),AND(NOT(O6044="Unknown"),ISBLANK(R6044))),"Missing Information", INDEX(Table15[Entire Service Line Classification], MATCH(SUMIFS(Table15[Unique ID],Table15[System-Owned Portion],E6044,Table15[If Material Anything Other than "Lead" in Column E,Was Material Ever Previously Lead?],G6044,Table15[Customer-Owned Portion],O6044),Table15[Unique ID],0),0)))</f>
        <v/>
      </c>
      <c r="X6044"/>
    </row>
    <row r="6045" spans="2:24" x14ac:dyDescent="0.25">
      <c r="B6045" s="146"/>
      <c r="C6045" s="31"/>
      <c r="D6045" s="31"/>
      <c r="E6045" s="44"/>
      <c r="F6045" s="43"/>
      <c r="G6045" s="84"/>
      <c r="H6045" s="31"/>
      <c r="I6045" s="205"/>
      <c r="J6045" s="84"/>
      <c r="K6045" s="31"/>
      <c r="L6045" s="31"/>
      <c r="M6045" s="169"/>
      <c r="N6045" s="148"/>
      <c r="O6045" s="106"/>
      <c r="P6045" s="43"/>
      <c r="Q6045" s="205"/>
      <c r="R6045" s="84"/>
      <c r="S6045" s="31"/>
      <c r="T6045" s="31"/>
      <c r="U6045" s="169"/>
      <c r="V6045" s="150"/>
      <c r="W6045" s="141" t="str" cm="1">
        <f t="array" ref="W6045">IF(SUM(LEN(B6045:V6045))=0,"",IF(OR(OR(ISBLANK(F6045),SUM(LEN(C6045),LEN(D6045))=0),AND(NOT(E6045="Unknown"),ISBLANK(J6045)),AND(NOT(O6045="Unknown"),ISBLANK(R6045))),"Missing Information", INDEX(Table15[Entire Service Line Classification], MATCH(SUMIFS(Table15[Unique ID],Table15[System-Owned Portion],E6045,Table15[If Material Anything Other than "Lead" in Column E,Was Material Ever Previously Lead?],G6045,Table15[Customer-Owned Portion],O6045),Table15[Unique ID],0),0)))</f>
        <v/>
      </c>
      <c r="X6045"/>
    </row>
    <row r="6046" spans="2:24" x14ac:dyDescent="0.25">
      <c r="B6046" s="146"/>
      <c r="C6046" s="31"/>
      <c r="D6046" s="31"/>
      <c r="E6046" s="44"/>
      <c r="F6046" s="43"/>
      <c r="G6046" s="84"/>
      <c r="H6046" s="31"/>
      <c r="I6046" s="205"/>
      <c r="J6046" s="84"/>
      <c r="K6046" s="31"/>
      <c r="L6046" s="31"/>
      <c r="M6046" s="169"/>
      <c r="N6046" s="148"/>
      <c r="O6046" s="106"/>
      <c r="P6046" s="43"/>
      <c r="Q6046" s="205"/>
      <c r="R6046" s="84"/>
      <c r="S6046" s="31"/>
      <c r="T6046" s="31"/>
      <c r="U6046" s="169"/>
      <c r="V6046" s="150"/>
      <c r="W6046" s="141" t="str" cm="1">
        <f t="array" ref="W6046">IF(SUM(LEN(B6046:V6046))=0,"",IF(OR(OR(ISBLANK(F6046),SUM(LEN(C6046),LEN(D6046))=0),AND(NOT(E6046="Unknown"),ISBLANK(J6046)),AND(NOT(O6046="Unknown"),ISBLANK(R6046))),"Missing Information", INDEX(Table15[Entire Service Line Classification], MATCH(SUMIFS(Table15[Unique ID],Table15[System-Owned Portion],E6046,Table15[If Material Anything Other than "Lead" in Column E,Was Material Ever Previously Lead?],G6046,Table15[Customer-Owned Portion],O6046),Table15[Unique ID],0),0)))</f>
        <v/>
      </c>
      <c r="X6046"/>
    </row>
    <row r="6047" spans="2:24" x14ac:dyDescent="0.25">
      <c r="B6047" s="146"/>
      <c r="C6047" s="31"/>
      <c r="D6047" s="31"/>
      <c r="E6047" s="44"/>
      <c r="F6047" s="43"/>
      <c r="G6047" s="84"/>
      <c r="H6047" s="31"/>
      <c r="I6047" s="205"/>
      <c r="J6047" s="84"/>
      <c r="K6047" s="31"/>
      <c r="L6047" s="31"/>
      <c r="M6047" s="169"/>
      <c r="N6047" s="148"/>
      <c r="O6047" s="106"/>
      <c r="P6047" s="43"/>
      <c r="Q6047" s="205"/>
      <c r="R6047" s="84"/>
      <c r="S6047" s="31"/>
      <c r="T6047" s="31"/>
      <c r="U6047" s="169"/>
      <c r="V6047" s="150"/>
      <c r="W6047" s="141" t="str" cm="1">
        <f t="array" ref="W6047">IF(SUM(LEN(B6047:V6047))=0,"",IF(OR(OR(ISBLANK(F6047),SUM(LEN(C6047),LEN(D6047))=0),AND(NOT(E6047="Unknown"),ISBLANK(J6047)),AND(NOT(O6047="Unknown"),ISBLANK(R6047))),"Missing Information", INDEX(Table15[Entire Service Line Classification], MATCH(SUMIFS(Table15[Unique ID],Table15[System-Owned Portion],E6047,Table15[If Material Anything Other than "Lead" in Column E,Was Material Ever Previously Lead?],G6047,Table15[Customer-Owned Portion],O6047),Table15[Unique ID],0),0)))</f>
        <v/>
      </c>
      <c r="X6047"/>
    </row>
    <row r="6048" spans="2:24" x14ac:dyDescent="0.25">
      <c r="B6048" s="146"/>
      <c r="C6048" s="31"/>
      <c r="D6048" s="31"/>
      <c r="E6048" s="44"/>
      <c r="F6048" s="43"/>
      <c r="G6048" s="84"/>
      <c r="H6048" s="31"/>
      <c r="I6048" s="205"/>
      <c r="J6048" s="84"/>
      <c r="K6048" s="31"/>
      <c r="L6048" s="31"/>
      <c r="M6048" s="169"/>
      <c r="N6048" s="148"/>
      <c r="O6048" s="106"/>
      <c r="P6048" s="43"/>
      <c r="Q6048" s="205"/>
      <c r="R6048" s="84"/>
      <c r="S6048" s="31"/>
      <c r="T6048" s="31"/>
      <c r="U6048" s="169"/>
      <c r="V6048" s="150"/>
      <c r="W6048" s="141" t="str" cm="1">
        <f t="array" ref="W6048">IF(SUM(LEN(B6048:V6048))=0,"",IF(OR(OR(ISBLANK(F6048),SUM(LEN(C6048),LEN(D6048))=0),AND(NOT(E6048="Unknown"),ISBLANK(J6048)),AND(NOT(O6048="Unknown"),ISBLANK(R6048))),"Missing Information", INDEX(Table15[Entire Service Line Classification], MATCH(SUMIFS(Table15[Unique ID],Table15[System-Owned Portion],E6048,Table15[If Material Anything Other than "Lead" in Column E,Was Material Ever Previously Lead?],G6048,Table15[Customer-Owned Portion],O6048),Table15[Unique ID],0),0)))</f>
        <v/>
      </c>
      <c r="X6048"/>
    </row>
    <row r="6049" spans="2:24" x14ac:dyDescent="0.25">
      <c r="B6049" s="146"/>
      <c r="C6049" s="31"/>
      <c r="D6049" s="31"/>
      <c r="E6049" s="44"/>
      <c r="F6049" s="43"/>
      <c r="G6049" s="84"/>
      <c r="H6049" s="31"/>
      <c r="I6049" s="205"/>
      <c r="J6049" s="84"/>
      <c r="K6049" s="31"/>
      <c r="L6049" s="31"/>
      <c r="M6049" s="169"/>
      <c r="N6049" s="148"/>
      <c r="O6049" s="106"/>
      <c r="P6049" s="43"/>
      <c r="Q6049" s="205"/>
      <c r="R6049" s="84"/>
      <c r="S6049" s="31"/>
      <c r="T6049" s="31"/>
      <c r="U6049" s="169"/>
      <c r="V6049" s="150"/>
      <c r="W6049" s="141" t="str" cm="1">
        <f t="array" ref="W6049">IF(SUM(LEN(B6049:V6049))=0,"",IF(OR(OR(ISBLANK(F6049),SUM(LEN(C6049),LEN(D6049))=0),AND(NOT(E6049="Unknown"),ISBLANK(J6049)),AND(NOT(O6049="Unknown"),ISBLANK(R6049))),"Missing Information", INDEX(Table15[Entire Service Line Classification], MATCH(SUMIFS(Table15[Unique ID],Table15[System-Owned Portion],E6049,Table15[If Material Anything Other than "Lead" in Column E,Was Material Ever Previously Lead?],G6049,Table15[Customer-Owned Portion],O6049),Table15[Unique ID],0),0)))</f>
        <v/>
      </c>
      <c r="X6049"/>
    </row>
    <row r="6050" spans="2:24" x14ac:dyDescent="0.25">
      <c r="B6050" s="146"/>
      <c r="C6050" s="31"/>
      <c r="D6050" s="31"/>
      <c r="E6050" s="44"/>
      <c r="F6050" s="43"/>
      <c r="G6050" s="84"/>
      <c r="H6050" s="31"/>
      <c r="I6050" s="205"/>
      <c r="J6050" s="84"/>
      <c r="K6050" s="31"/>
      <c r="L6050" s="31"/>
      <c r="M6050" s="169"/>
      <c r="N6050" s="148"/>
      <c r="O6050" s="106"/>
      <c r="P6050" s="43"/>
      <c r="Q6050" s="205"/>
      <c r="R6050" s="84"/>
      <c r="S6050" s="31"/>
      <c r="T6050" s="31"/>
      <c r="U6050" s="169"/>
      <c r="V6050" s="150"/>
      <c r="W6050" s="141" t="str" cm="1">
        <f t="array" ref="W6050">IF(SUM(LEN(B6050:V6050))=0,"",IF(OR(OR(ISBLANK(F6050),SUM(LEN(C6050),LEN(D6050))=0),AND(NOT(E6050="Unknown"),ISBLANK(J6050)),AND(NOT(O6050="Unknown"),ISBLANK(R6050))),"Missing Information", INDEX(Table15[Entire Service Line Classification], MATCH(SUMIFS(Table15[Unique ID],Table15[System-Owned Portion],E6050,Table15[If Material Anything Other than "Lead" in Column E,Was Material Ever Previously Lead?],G6050,Table15[Customer-Owned Portion],O6050),Table15[Unique ID],0),0)))</f>
        <v/>
      </c>
      <c r="X6050"/>
    </row>
    <row r="6051" spans="2:24" x14ac:dyDescent="0.25">
      <c r="B6051" s="146"/>
      <c r="C6051" s="31"/>
      <c r="D6051" s="31"/>
      <c r="E6051" s="44"/>
      <c r="F6051" s="43"/>
      <c r="G6051" s="84"/>
      <c r="H6051" s="31"/>
      <c r="I6051" s="205"/>
      <c r="J6051" s="84"/>
      <c r="K6051" s="31"/>
      <c r="L6051" s="31"/>
      <c r="M6051" s="169"/>
      <c r="N6051" s="148"/>
      <c r="O6051" s="106"/>
      <c r="P6051" s="43"/>
      <c r="Q6051" s="205"/>
      <c r="R6051" s="84"/>
      <c r="S6051" s="31"/>
      <c r="T6051" s="31"/>
      <c r="U6051" s="169"/>
      <c r="V6051" s="150"/>
      <c r="W6051" s="141" t="str" cm="1">
        <f t="array" ref="W6051">IF(SUM(LEN(B6051:V6051))=0,"",IF(OR(OR(ISBLANK(F6051),SUM(LEN(C6051),LEN(D6051))=0),AND(NOT(E6051="Unknown"),ISBLANK(J6051)),AND(NOT(O6051="Unknown"),ISBLANK(R6051))),"Missing Information", INDEX(Table15[Entire Service Line Classification], MATCH(SUMIFS(Table15[Unique ID],Table15[System-Owned Portion],E6051,Table15[If Material Anything Other than "Lead" in Column E,Was Material Ever Previously Lead?],G6051,Table15[Customer-Owned Portion],O6051),Table15[Unique ID],0),0)))</f>
        <v/>
      </c>
      <c r="X6051"/>
    </row>
    <row r="6052" spans="2:24" x14ac:dyDescent="0.25">
      <c r="B6052" s="146"/>
      <c r="C6052" s="31"/>
      <c r="D6052" s="31"/>
      <c r="E6052" s="44"/>
      <c r="F6052" s="43"/>
      <c r="G6052" s="84"/>
      <c r="H6052" s="31"/>
      <c r="I6052" s="205"/>
      <c r="J6052" s="84"/>
      <c r="K6052" s="31"/>
      <c r="L6052" s="31"/>
      <c r="M6052" s="169"/>
      <c r="N6052" s="148"/>
      <c r="O6052" s="106"/>
      <c r="P6052" s="43"/>
      <c r="Q6052" s="205"/>
      <c r="R6052" s="84"/>
      <c r="S6052" s="31"/>
      <c r="T6052" s="31"/>
      <c r="U6052" s="169"/>
      <c r="V6052" s="150"/>
      <c r="W6052" s="141" t="str" cm="1">
        <f t="array" ref="W6052">IF(SUM(LEN(B6052:V6052))=0,"",IF(OR(OR(ISBLANK(F6052),SUM(LEN(C6052),LEN(D6052))=0),AND(NOT(E6052="Unknown"),ISBLANK(J6052)),AND(NOT(O6052="Unknown"),ISBLANK(R6052))),"Missing Information", INDEX(Table15[Entire Service Line Classification], MATCH(SUMIFS(Table15[Unique ID],Table15[System-Owned Portion],E6052,Table15[If Material Anything Other than "Lead" in Column E,Was Material Ever Previously Lead?],G6052,Table15[Customer-Owned Portion],O6052),Table15[Unique ID],0),0)))</f>
        <v/>
      </c>
      <c r="X6052"/>
    </row>
    <row r="6053" spans="2:24" x14ac:dyDescent="0.25">
      <c r="B6053" s="146"/>
      <c r="C6053" s="31"/>
      <c r="D6053" s="31"/>
      <c r="E6053" s="44"/>
      <c r="F6053" s="43"/>
      <c r="G6053" s="84"/>
      <c r="H6053" s="31"/>
      <c r="I6053" s="205"/>
      <c r="J6053" s="84"/>
      <c r="K6053" s="31"/>
      <c r="L6053" s="31"/>
      <c r="M6053" s="169"/>
      <c r="N6053" s="148"/>
      <c r="O6053" s="106"/>
      <c r="P6053" s="43"/>
      <c r="Q6053" s="205"/>
      <c r="R6053" s="84"/>
      <c r="S6053" s="31"/>
      <c r="T6053" s="31"/>
      <c r="U6053" s="169"/>
      <c r="V6053" s="150"/>
      <c r="W6053" s="141" t="str" cm="1">
        <f t="array" ref="W6053">IF(SUM(LEN(B6053:V6053))=0,"",IF(OR(OR(ISBLANK(F6053),SUM(LEN(C6053),LEN(D6053))=0),AND(NOT(E6053="Unknown"),ISBLANK(J6053)),AND(NOT(O6053="Unknown"),ISBLANK(R6053))),"Missing Information", INDEX(Table15[Entire Service Line Classification], MATCH(SUMIFS(Table15[Unique ID],Table15[System-Owned Portion],E6053,Table15[If Material Anything Other than "Lead" in Column E,Was Material Ever Previously Lead?],G6053,Table15[Customer-Owned Portion],O6053),Table15[Unique ID],0),0)))</f>
        <v/>
      </c>
      <c r="X6053"/>
    </row>
    <row r="6054" spans="2:24" x14ac:dyDescent="0.25">
      <c r="B6054" s="146"/>
      <c r="C6054" s="31"/>
      <c r="D6054" s="31"/>
      <c r="E6054" s="44"/>
      <c r="F6054" s="43"/>
      <c r="G6054" s="84"/>
      <c r="H6054" s="31"/>
      <c r="I6054" s="205"/>
      <c r="J6054" s="84"/>
      <c r="K6054" s="31"/>
      <c r="L6054" s="31"/>
      <c r="M6054" s="169"/>
      <c r="N6054" s="148"/>
      <c r="O6054" s="106"/>
      <c r="P6054" s="43"/>
      <c r="Q6054" s="205"/>
      <c r="R6054" s="84"/>
      <c r="S6054" s="31"/>
      <c r="T6054" s="31"/>
      <c r="U6054" s="169"/>
      <c r="V6054" s="150"/>
      <c r="W6054" s="141" t="str" cm="1">
        <f t="array" ref="W6054">IF(SUM(LEN(B6054:V6054))=0,"",IF(OR(OR(ISBLANK(F6054),SUM(LEN(C6054),LEN(D6054))=0),AND(NOT(E6054="Unknown"),ISBLANK(J6054)),AND(NOT(O6054="Unknown"),ISBLANK(R6054))),"Missing Information", INDEX(Table15[Entire Service Line Classification], MATCH(SUMIFS(Table15[Unique ID],Table15[System-Owned Portion],E6054,Table15[If Material Anything Other than "Lead" in Column E,Was Material Ever Previously Lead?],G6054,Table15[Customer-Owned Portion],O6054),Table15[Unique ID],0),0)))</f>
        <v/>
      </c>
      <c r="X6054"/>
    </row>
    <row r="6055" spans="2:24" x14ac:dyDescent="0.25">
      <c r="B6055" s="146"/>
      <c r="C6055" s="31"/>
      <c r="D6055" s="31"/>
      <c r="E6055" s="44"/>
      <c r="F6055" s="43"/>
      <c r="G6055" s="84"/>
      <c r="H6055" s="31"/>
      <c r="I6055" s="205"/>
      <c r="J6055" s="84"/>
      <c r="K6055" s="31"/>
      <c r="L6055" s="31"/>
      <c r="M6055" s="169"/>
      <c r="N6055" s="148"/>
      <c r="O6055" s="106"/>
      <c r="P6055" s="43"/>
      <c r="Q6055" s="205"/>
      <c r="R6055" s="84"/>
      <c r="S6055" s="31"/>
      <c r="T6055" s="31"/>
      <c r="U6055" s="169"/>
      <c r="V6055" s="150"/>
      <c r="W6055" s="141" t="str" cm="1">
        <f t="array" ref="W6055">IF(SUM(LEN(B6055:V6055))=0,"",IF(OR(OR(ISBLANK(F6055),SUM(LEN(C6055),LEN(D6055))=0),AND(NOT(E6055="Unknown"),ISBLANK(J6055)),AND(NOT(O6055="Unknown"),ISBLANK(R6055))),"Missing Information", INDEX(Table15[Entire Service Line Classification], MATCH(SUMIFS(Table15[Unique ID],Table15[System-Owned Portion],E6055,Table15[If Material Anything Other than "Lead" in Column E,Was Material Ever Previously Lead?],G6055,Table15[Customer-Owned Portion],O6055),Table15[Unique ID],0),0)))</f>
        <v/>
      </c>
      <c r="X6055"/>
    </row>
    <row r="6056" spans="2:24" x14ac:dyDescent="0.25">
      <c r="B6056" s="146"/>
      <c r="C6056" s="31"/>
      <c r="D6056" s="31"/>
      <c r="E6056" s="44"/>
      <c r="F6056" s="43"/>
      <c r="G6056" s="84"/>
      <c r="H6056" s="31"/>
      <c r="I6056" s="205"/>
      <c r="J6056" s="84"/>
      <c r="K6056" s="31"/>
      <c r="L6056" s="31"/>
      <c r="M6056" s="169"/>
      <c r="N6056" s="148"/>
      <c r="O6056" s="106"/>
      <c r="P6056" s="43"/>
      <c r="Q6056" s="205"/>
      <c r="R6056" s="84"/>
      <c r="S6056" s="31"/>
      <c r="T6056" s="31"/>
      <c r="U6056" s="169"/>
      <c r="V6056" s="150"/>
      <c r="W6056" s="141" t="str" cm="1">
        <f t="array" ref="W6056">IF(SUM(LEN(B6056:V6056))=0,"",IF(OR(OR(ISBLANK(F6056),SUM(LEN(C6056),LEN(D6056))=0),AND(NOT(E6056="Unknown"),ISBLANK(J6056)),AND(NOT(O6056="Unknown"),ISBLANK(R6056))),"Missing Information", INDEX(Table15[Entire Service Line Classification], MATCH(SUMIFS(Table15[Unique ID],Table15[System-Owned Portion],E6056,Table15[If Material Anything Other than "Lead" in Column E,Was Material Ever Previously Lead?],G6056,Table15[Customer-Owned Portion],O6056),Table15[Unique ID],0),0)))</f>
        <v/>
      </c>
      <c r="X6056"/>
    </row>
    <row r="6057" spans="2:24" x14ac:dyDescent="0.25">
      <c r="B6057" s="146"/>
      <c r="C6057" s="31"/>
      <c r="D6057" s="31"/>
      <c r="E6057" s="44"/>
      <c r="F6057" s="43"/>
      <c r="G6057" s="84"/>
      <c r="H6057" s="31"/>
      <c r="I6057" s="205"/>
      <c r="J6057" s="84"/>
      <c r="K6057" s="31"/>
      <c r="L6057" s="31"/>
      <c r="M6057" s="169"/>
      <c r="N6057" s="148"/>
      <c r="O6057" s="106"/>
      <c r="P6057" s="43"/>
      <c r="Q6057" s="205"/>
      <c r="R6057" s="84"/>
      <c r="S6057" s="31"/>
      <c r="T6057" s="31"/>
      <c r="U6057" s="169"/>
      <c r="V6057" s="150"/>
      <c r="W6057" s="141" t="str" cm="1">
        <f t="array" ref="W6057">IF(SUM(LEN(B6057:V6057))=0,"",IF(OR(OR(ISBLANK(F6057),SUM(LEN(C6057),LEN(D6057))=0),AND(NOT(E6057="Unknown"),ISBLANK(J6057)),AND(NOT(O6057="Unknown"),ISBLANK(R6057))),"Missing Information", INDEX(Table15[Entire Service Line Classification], MATCH(SUMIFS(Table15[Unique ID],Table15[System-Owned Portion],E6057,Table15[If Material Anything Other than "Lead" in Column E,Was Material Ever Previously Lead?],G6057,Table15[Customer-Owned Portion],O6057),Table15[Unique ID],0),0)))</f>
        <v/>
      </c>
      <c r="X6057"/>
    </row>
    <row r="6058" spans="2:24" x14ac:dyDescent="0.25">
      <c r="B6058" s="146"/>
      <c r="C6058" s="31"/>
      <c r="D6058" s="31"/>
      <c r="E6058" s="44"/>
      <c r="F6058" s="43"/>
      <c r="G6058" s="84"/>
      <c r="H6058" s="31"/>
      <c r="I6058" s="205"/>
      <c r="J6058" s="84"/>
      <c r="K6058" s="31"/>
      <c r="L6058" s="31"/>
      <c r="M6058" s="169"/>
      <c r="N6058" s="148"/>
      <c r="O6058" s="106"/>
      <c r="P6058" s="43"/>
      <c r="Q6058" s="205"/>
      <c r="R6058" s="84"/>
      <c r="S6058" s="31"/>
      <c r="T6058" s="31"/>
      <c r="U6058" s="169"/>
      <c r="V6058" s="150"/>
      <c r="W6058" s="141" t="str" cm="1">
        <f t="array" ref="W6058">IF(SUM(LEN(B6058:V6058))=0,"",IF(OR(OR(ISBLANK(F6058),SUM(LEN(C6058),LEN(D6058))=0),AND(NOT(E6058="Unknown"),ISBLANK(J6058)),AND(NOT(O6058="Unknown"),ISBLANK(R6058))),"Missing Information", INDEX(Table15[Entire Service Line Classification], MATCH(SUMIFS(Table15[Unique ID],Table15[System-Owned Portion],E6058,Table15[If Material Anything Other than "Lead" in Column E,Was Material Ever Previously Lead?],G6058,Table15[Customer-Owned Portion],O6058),Table15[Unique ID],0),0)))</f>
        <v/>
      </c>
      <c r="X6058"/>
    </row>
    <row r="6059" spans="2:24" x14ac:dyDescent="0.25">
      <c r="B6059" s="146"/>
      <c r="C6059" s="31"/>
      <c r="D6059" s="31"/>
      <c r="E6059" s="44"/>
      <c r="F6059" s="43"/>
      <c r="G6059" s="84"/>
      <c r="H6059" s="31"/>
      <c r="I6059" s="205"/>
      <c r="J6059" s="84"/>
      <c r="K6059" s="31"/>
      <c r="L6059" s="31"/>
      <c r="M6059" s="169"/>
      <c r="N6059" s="148"/>
      <c r="O6059" s="106"/>
      <c r="P6059" s="43"/>
      <c r="Q6059" s="205"/>
      <c r="R6059" s="84"/>
      <c r="S6059" s="31"/>
      <c r="T6059" s="31"/>
      <c r="U6059" s="169"/>
      <c r="V6059" s="150"/>
      <c r="W6059" s="141" t="str" cm="1">
        <f t="array" ref="W6059">IF(SUM(LEN(B6059:V6059))=0,"",IF(OR(OR(ISBLANK(F6059),SUM(LEN(C6059),LEN(D6059))=0),AND(NOT(E6059="Unknown"),ISBLANK(J6059)),AND(NOT(O6059="Unknown"),ISBLANK(R6059))),"Missing Information", INDEX(Table15[Entire Service Line Classification], MATCH(SUMIFS(Table15[Unique ID],Table15[System-Owned Portion],E6059,Table15[If Material Anything Other than "Lead" in Column E,Was Material Ever Previously Lead?],G6059,Table15[Customer-Owned Portion],O6059),Table15[Unique ID],0),0)))</f>
        <v/>
      </c>
      <c r="X6059"/>
    </row>
    <row r="6060" spans="2:24" x14ac:dyDescent="0.25">
      <c r="B6060" s="146"/>
      <c r="C6060" s="31"/>
      <c r="D6060" s="31"/>
      <c r="E6060" s="44"/>
      <c r="F6060" s="43"/>
      <c r="G6060" s="84"/>
      <c r="H6060" s="31"/>
      <c r="I6060" s="205"/>
      <c r="J6060" s="84"/>
      <c r="K6060" s="31"/>
      <c r="L6060" s="31"/>
      <c r="M6060" s="169"/>
      <c r="N6060" s="148"/>
      <c r="O6060" s="106"/>
      <c r="P6060" s="43"/>
      <c r="Q6060" s="205"/>
      <c r="R6060" s="84"/>
      <c r="S6060" s="31"/>
      <c r="T6060" s="31"/>
      <c r="U6060" s="169"/>
      <c r="V6060" s="150"/>
      <c r="W6060" s="141" t="str" cm="1">
        <f t="array" ref="W6060">IF(SUM(LEN(B6060:V6060))=0,"",IF(OR(OR(ISBLANK(F6060),SUM(LEN(C6060),LEN(D6060))=0),AND(NOT(E6060="Unknown"),ISBLANK(J6060)),AND(NOT(O6060="Unknown"),ISBLANK(R6060))),"Missing Information", INDEX(Table15[Entire Service Line Classification], MATCH(SUMIFS(Table15[Unique ID],Table15[System-Owned Portion],E6060,Table15[If Material Anything Other than "Lead" in Column E,Was Material Ever Previously Lead?],G6060,Table15[Customer-Owned Portion],O6060),Table15[Unique ID],0),0)))</f>
        <v/>
      </c>
      <c r="X6060"/>
    </row>
    <row r="6061" spans="2:24" x14ac:dyDescent="0.25">
      <c r="B6061" s="146"/>
      <c r="C6061" s="31"/>
      <c r="D6061" s="31"/>
      <c r="E6061" s="44"/>
      <c r="F6061" s="43"/>
      <c r="G6061" s="84"/>
      <c r="H6061" s="31"/>
      <c r="I6061" s="205"/>
      <c r="J6061" s="84"/>
      <c r="K6061" s="31"/>
      <c r="L6061" s="31"/>
      <c r="M6061" s="169"/>
      <c r="N6061" s="148"/>
      <c r="O6061" s="106"/>
      <c r="P6061" s="43"/>
      <c r="Q6061" s="205"/>
      <c r="R6061" s="84"/>
      <c r="S6061" s="31"/>
      <c r="T6061" s="31"/>
      <c r="U6061" s="169"/>
      <c r="V6061" s="150"/>
      <c r="W6061" s="141" t="str" cm="1">
        <f t="array" ref="W6061">IF(SUM(LEN(B6061:V6061))=0,"",IF(OR(OR(ISBLANK(F6061),SUM(LEN(C6061),LEN(D6061))=0),AND(NOT(E6061="Unknown"),ISBLANK(J6061)),AND(NOT(O6061="Unknown"),ISBLANK(R6061))),"Missing Information", INDEX(Table15[Entire Service Line Classification], MATCH(SUMIFS(Table15[Unique ID],Table15[System-Owned Portion],E6061,Table15[If Material Anything Other than "Lead" in Column E,Was Material Ever Previously Lead?],G6061,Table15[Customer-Owned Portion],O6061),Table15[Unique ID],0),0)))</f>
        <v/>
      </c>
      <c r="X6061"/>
    </row>
    <row r="6062" spans="2:24" x14ac:dyDescent="0.25">
      <c r="B6062" s="146"/>
      <c r="C6062" s="31"/>
      <c r="D6062" s="31"/>
      <c r="E6062" s="44"/>
      <c r="F6062" s="43"/>
      <c r="G6062" s="84"/>
      <c r="H6062" s="31"/>
      <c r="I6062" s="205"/>
      <c r="J6062" s="84"/>
      <c r="K6062" s="31"/>
      <c r="L6062" s="31"/>
      <c r="M6062" s="169"/>
      <c r="N6062" s="148"/>
      <c r="O6062" s="106"/>
      <c r="P6062" s="43"/>
      <c r="Q6062" s="205"/>
      <c r="R6062" s="84"/>
      <c r="S6062" s="31"/>
      <c r="T6062" s="31"/>
      <c r="U6062" s="169"/>
      <c r="V6062" s="150"/>
      <c r="W6062" s="141" t="str" cm="1">
        <f t="array" ref="W6062">IF(SUM(LEN(B6062:V6062))=0,"",IF(OR(OR(ISBLANK(F6062),SUM(LEN(C6062),LEN(D6062))=0),AND(NOT(E6062="Unknown"),ISBLANK(J6062)),AND(NOT(O6062="Unknown"),ISBLANK(R6062))),"Missing Information", INDEX(Table15[Entire Service Line Classification], MATCH(SUMIFS(Table15[Unique ID],Table15[System-Owned Portion],E6062,Table15[If Material Anything Other than "Lead" in Column E,Was Material Ever Previously Lead?],G6062,Table15[Customer-Owned Portion],O6062),Table15[Unique ID],0),0)))</f>
        <v/>
      </c>
      <c r="X6062"/>
    </row>
    <row r="6063" spans="2:24" x14ac:dyDescent="0.25">
      <c r="B6063" s="146"/>
      <c r="C6063" s="31"/>
      <c r="D6063" s="31"/>
      <c r="E6063" s="44"/>
      <c r="F6063" s="43"/>
      <c r="G6063" s="84"/>
      <c r="H6063" s="31"/>
      <c r="I6063" s="205"/>
      <c r="J6063" s="84"/>
      <c r="K6063" s="31"/>
      <c r="L6063" s="31"/>
      <c r="M6063" s="169"/>
      <c r="N6063" s="148"/>
      <c r="O6063" s="106"/>
      <c r="P6063" s="43"/>
      <c r="Q6063" s="205"/>
      <c r="R6063" s="84"/>
      <c r="S6063" s="31"/>
      <c r="T6063" s="31"/>
      <c r="U6063" s="169"/>
      <c r="V6063" s="150"/>
      <c r="W6063" s="141" t="str" cm="1">
        <f t="array" ref="W6063">IF(SUM(LEN(B6063:V6063))=0,"",IF(OR(OR(ISBLANK(F6063),SUM(LEN(C6063),LEN(D6063))=0),AND(NOT(E6063="Unknown"),ISBLANK(J6063)),AND(NOT(O6063="Unknown"),ISBLANK(R6063))),"Missing Information", INDEX(Table15[Entire Service Line Classification], MATCH(SUMIFS(Table15[Unique ID],Table15[System-Owned Portion],E6063,Table15[If Material Anything Other than "Lead" in Column E,Was Material Ever Previously Lead?],G6063,Table15[Customer-Owned Portion],O6063),Table15[Unique ID],0),0)))</f>
        <v/>
      </c>
      <c r="X6063"/>
    </row>
    <row r="6064" spans="2:24" x14ac:dyDescent="0.25">
      <c r="B6064" s="146"/>
      <c r="C6064" s="31"/>
      <c r="D6064" s="31"/>
      <c r="E6064" s="44"/>
      <c r="F6064" s="43"/>
      <c r="G6064" s="84"/>
      <c r="H6064" s="31"/>
      <c r="I6064" s="205"/>
      <c r="J6064" s="84"/>
      <c r="K6064" s="31"/>
      <c r="L6064" s="31"/>
      <c r="M6064" s="169"/>
      <c r="N6064" s="148"/>
      <c r="O6064" s="106"/>
      <c r="P6064" s="43"/>
      <c r="Q6064" s="205"/>
      <c r="R6064" s="84"/>
      <c r="S6064" s="31"/>
      <c r="T6064" s="31"/>
      <c r="U6064" s="169"/>
      <c r="V6064" s="150"/>
      <c r="W6064" s="141" t="str" cm="1">
        <f t="array" ref="W6064">IF(SUM(LEN(B6064:V6064))=0,"",IF(OR(OR(ISBLANK(F6064),SUM(LEN(C6064),LEN(D6064))=0),AND(NOT(E6064="Unknown"),ISBLANK(J6064)),AND(NOT(O6064="Unknown"),ISBLANK(R6064))),"Missing Information", INDEX(Table15[Entire Service Line Classification], MATCH(SUMIFS(Table15[Unique ID],Table15[System-Owned Portion],E6064,Table15[If Material Anything Other than "Lead" in Column E,Was Material Ever Previously Lead?],G6064,Table15[Customer-Owned Portion],O6064),Table15[Unique ID],0),0)))</f>
        <v/>
      </c>
      <c r="X6064"/>
    </row>
    <row r="6065" spans="2:24" x14ac:dyDescent="0.25">
      <c r="B6065" s="146"/>
      <c r="C6065" s="31"/>
      <c r="D6065" s="31"/>
      <c r="E6065" s="44"/>
      <c r="F6065" s="43"/>
      <c r="G6065" s="84"/>
      <c r="H6065" s="31"/>
      <c r="I6065" s="205"/>
      <c r="J6065" s="84"/>
      <c r="K6065" s="31"/>
      <c r="L6065" s="31"/>
      <c r="M6065" s="169"/>
      <c r="N6065" s="148"/>
      <c r="O6065" s="106"/>
      <c r="P6065" s="43"/>
      <c r="Q6065" s="205"/>
      <c r="R6065" s="84"/>
      <c r="S6065" s="31"/>
      <c r="T6065" s="31"/>
      <c r="U6065" s="169"/>
      <c r="V6065" s="150"/>
      <c r="W6065" s="141" t="str" cm="1">
        <f t="array" ref="W6065">IF(SUM(LEN(B6065:V6065))=0,"",IF(OR(OR(ISBLANK(F6065),SUM(LEN(C6065),LEN(D6065))=0),AND(NOT(E6065="Unknown"),ISBLANK(J6065)),AND(NOT(O6065="Unknown"),ISBLANK(R6065))),"Missing Information", INDEX(Table15[Entire Service Line Classification], MATCH(SUMIFS(Table15[Unique ID],Table15[System-Owned Portion],E6065,Table15[If Material Anything Other than "Lead" in Column E,Was Material Ever Previously Lead?],G6065,Table15[Customer-Owned Portion],O6065),Table15[Unique ID],0),0)))</f>
        <v/>
      </c>
      <c r="X6065"/>
    </row>
    <row r="6066" spans="2:24" x14ac:dyDescent="0.25">
      <c r="B6066" s="146"/>
      <c r="C6066" s="31"/>
      <c r="D6066" s="31"/>
      <c r="E6066" s="44"/>
      <c r="F6066" s="43"/>
      <c r="G6066" s="84"/>
      <c r="H6066" s="31"/>
      <c r="I6066" s="205"/>
      <c r="J6066" s="84"/>
      <c r="K6066" s="31"/>
      <c r="L6066" s="31"/>
      <c r="M6066" s="169"/>
      <c r="N6066" s="148"/>
      <c r="O6066" s="106"/>
      <c r="P6066" s="43"/>
      <c r="Q6066" s="205"/>
      <c r="R6066" s="84"/>
      <c r="S6066" s="31"/>
      <c r="T6066" s="31"/>
      <c r="U6066" s="169"/>
      <c r="V6066" s="150"/>
      <c r="W6066" s="141" t="str" cm="1">
        <f t="array" ref="W6066">IF(SUM(LEN(B6066:V6066))=0,"",IF(OR(OR(ISBLANK(F6066),SUM(LEN(C6066),LEN(D6066))=0),AND(NOT(E6066="Unknown"),ISBLANK(J6066)),AND(NOT(O6066="Unknown"),ISBLANK(R6066))),"Missing Information", INDEX(Table15[Entire Service Line Classification], MATCH(SUMIFS(Table15[Unique ID],Table15[System-Owned Portion],E6066,Table15[If Material Anything Other than "Lead" in Column E,Was Material Ever Previously Lead?],G6066,Table15[Customer-Owned Portion],O6066),Table15[Unique ID],0),0)))</f>
        <v/>
      </c>
      <c r="X6066"/>
    </row>
    <row r="6067" spans="2:24" x14ac:dyDescent="0.25">
      <c r="B6067" s="146"/>
      <c r="C6067" s="31"/>
      <c r="D6067" s="31"/>
      <c r="E6067" s="44"/>
      <c r="F6067" s="43"/>
      <c r="G6067" s="84"/>
      <c r="H6067" s="31"/>
      <c r="I6067" s="205"/>
      <c r="J6067" s="84"/>
      <c r="K6067" s="31"/>
      <c r="L6067" s="31"/>
      <c r="M6067" s="169"/>
      <c r="N6067" s="148"/>
      <c r="O6067" s="106"/>
      <c r="P6067" s="43"/>
      <c r="Q6067" s="205"/>
      <c r="R6067" s="84"/>
      <c r="S6067" s="31"/>
      <c r="T6067" s="31"/>
      <c r="U6067" s="169"/>
      <c r="V6067" s="150"/>
      <c r="W6067" s="141" t="str" cm="1">
        <f t="array" ref="W6067">IF(SUM(LEN(B6067:V6067))=0,"",IF(OR(OR(ISBLANK(F6067),SUM(LEN(C6067),LEN(D6067))=0),AND(NOT(E6067="Unknown"),ISBLANK(J6067)),AND(NOT(O6067="Unknown"),ISBLANK(R6067))),"Missing Information", INDEX(Table15[Entire Service Line Classification], MATCH(SUMIFS(Table15[Unique ID],Table15[System-Owned Portion],E6067,Table15[If Material Anything Other than "Lead" in Column E,Was Material Ever Previously Lead?],G6067,Table15[Customer-Owned Portion],O6067),Table15[Unique ID],0),0)))</f>
        <v/>
      </c>
      <c r="X6067"/>
    </row>
    <row r="6068" spans="2:24" x14ac:dyDescent="0.25">
      <c r="B6068" s="146"/>
      <c r="C6068" s="31"/>
      <c r="D6068" s="31"/>
      <c r="E6068" s="44"/>
      <c r="F6068" s="43"/>
      <c r="G6068" s="84"/>
      <c r="H6068" s="31"/>
      <c r="I6068" s="205"/>
      <c r="J6068" s="84"/>
      <c r="K6068" s="31"/>
      <c r="L6068" s="31"/>
      <c r="M6068" s="169"/>
      <c r="N6068" s="148"/>
      <c r="O6068" s="106"/>
      <c r="P6068" s="43"/>
      <c r="Q6068" s="205"/>
      <c r="R6068" s="84"/>
      <c r="S6068" s="31"/>
      <c r="T6068" s="31"/>
      <c r="U6068" s="169"/>
      <c r="V6068" s="150"/>
      <c r="W6068" s="141" t="str" cm="1">
        <f t="array" ref="W6068">IF(SUM(LEN(B6068:V6068))=0,"",IF(OR(OR(ISBLANK(F6068),SUM(LEN(C6068),LEN(D6068))=0),AND(NOT(E6068="Unknown"),ISBLANK(J6068)),AND(NOT(O6068="Unknown"),ISBLANK(R6068))),"Missing Information", INDEX(Table15[Entire Service Line Classification], MATCH(SUMIFS(Table15[Unique ID],Table15[System-Owned Portion],E6068,Table15[If Material Anything Other than "Lead" in Column E,Was Material Ever Previously Lead?],G6068,Table15[Customer-Owned Portion],O6068),Table15[Unique ID],0),0)))</f>
        <v/>
      </c>
      <c r="X6068"/>
    </row>
    <row r="6069" spans="2:24" x14ac:dyDescent="0.25">
      <c r="B6069" s="146"/>
      <c r="C6069" s="31"/>
      <c r="D6069" s="31"/>
      <c r="E6069" s="44"/>
      <c r="F6069" s="43"/>
      <c r="G6069" s="84"/>
      <c r="H6069" s="31"/>
      <c r="I6069" s="205"/>
      <c r="J6069" s="84"/>
      <c r="K6069" s="31"/>
      <c r="L6069" s="31"/>
      <c r="M6069" s="169"/>
      <c r="N6069" s="148"/>
      <c r="O6069" s="106"/>
      <c r="P6069" s="43"/>
      <c r="Q6069" s="205"/>
      <c r="R6069" s="84"/>
      <c r="S6069" s="31"/>
      <c r="T6069" s="31"/>
      <c r="U6069" s="169"/>
      <c r="V6069" s="150"/>
      <c r="W6069" s="141" t="str" cm="1">
        <f t="array" ref="W6069">IF(SUM(LEN(B6069:V6069))=0,"",IF(OR(OR(ISBLANK(F6069),SUM(LEN(C6069),LEN(D6069))=0),AND(NOT(E6069="Unknown"),ISBLANK(J6069)),AND(NOT(O6069="Unknown"),ISBLANK(R6069))),"Missing Information", INDEX(Table15[Entire Service Line Classification], MATCH(SUMIFS(Table15[Unique ID],Table15[System-Owned Portion],E6069,Table15[If Material Anything Other than "Lead" in Column E,Was Material Ever Previously Lead?],G6069,Table15[Customer-Owned Portion],O6069),Table15[Unique ID],0),0)))</f>
        <v/>
      </c>
      <c r="X6069"/>
    </row>
    <row r="6070" spans="2:24" x14ac:dyDescent="0.25">
      <c r="B6070" s="146"/>
      <c r="C6070" s="31"/>
      <c r="D6070" s="31"/>
      <c r="E6070" s="44"/>
      <c r="F6070" s="43"/>
      <c r="G6070" s="84"/>
      <c r="H6070" s="31"/>
      <c r="I6070" s="205"/>
      <c r="J6070" s="84"/>
      <c r="K6070" s="31"/>
      <c r="L6070" s="31"/>
      <c r="M6070" s="169"/>
      <c r="N6070" s="148"/>
      <c r="O6070" s="106"/>
      <c r="P6070" s="43"/>
      <c r="Q6070" s="205"/>
      <c r="R6070" s="84"/>
      <c r="S6070" s="31"/>
      <c r="T6070" s="31"/>
      <c r="U6070" s="169"/>
      <c r="V6070" s="150"/>
      <c r="W6070" s="141" t="str" cm="1">
        <f t="array" ref="W6070">IF(SUM(LEN(B6070:V6070))=0,"",IF(OR(OR(ISBLANK(F6070),SUM(LEN(C6070),LEN(D6070))=0),AND(NOT(E6070="Unknown"),ISBLANK(J6070)),AND(NOT(O6070="Unknown"),ISBLANK(R6070))),"Missing Information", INDEX(Table15[Entire Service Line Classification], MATCH(SUMIFS(Table15[Unique ID],Table15[System-Owned Portion],E6070,Table15[If Material Anything Other than "Lead" in Column E,Was Material Ever Previously Lead?],G6070,Table15[Customer-Owned Portion],O6070),Table15[Unique ID],0),0)))</f>
        <v/>
      </c>
      <c r="X6070"/>
    </row>
    <row r="6071" spans="2:24" x14ac:dyDescent="0.25">
      <c r="B6071" s="146"/>
      <c r="C6071" s="31"/>
      <c r="D6071" s="31"/>
      <c r="E6071" s="44"/>
      <c r="F6071" s="43"/>
      <c r="G6071" s="84"/>
      <c r="H6071" s="31"/>
      <c r="I6071" s="205"/>
      <c r="J6071" s="84"/>
      <c r="K6071" s="31"/>
      <c r="L6071" s="31"/>
      <c r="M6071" s="169"/>
      <c r="N6071" s="148"/>
      <c r="O6071" s="106"/>
      <c r="P6071" s="43"/>
      <c r="Q6071" s="205"/>
      <c r="R6071" s="84"/>
      <c r="S6071" s="31"/>
      <c r="T6071" s="31"/>
      <c r="U6071" s="169"/>
      <c r="V6071" s="150"/>
      <c r="W6071" s="141" t="str" cm="1">
        <f t="array" ref="W6071">IF(SUM(LEN(B6071:V6071))=0,"",IF(OR(OR(ISBLANK(F6071),SUM(LEN(C6071),LEN(D6071))=0),AND(NOT(E6071="Unknown"),ISBLANK(J6071)),AND(NOT(O6071="Unknown"),ISBLANK(R6071))),"Missing Information", INDEX(Table15[Entire Service Line Classification], MATCH(SUMIFS(Table15[Unique ID],Table15[System-Owned Portion],E6071,Table15[If Material Anything Other than "Lead" in Column E,Was Material Ever Previously Lead?],G6071,Table15[Customer-Owned Portion],O6071),Table15[Unique ID],0),0)))</f>
        <v/>
      </c>
      <c r="X6071"/>
    </row>
    <row r="6072" spans="2:24" x14ac:dyDescent="0.25">
      <c r="B6072" s="146"/>
      <c r="C6072" s="31"/>
      <c r="D6072" s="31"/>
      <c r="E6072" s="44"/>
      <c r="F6072" s="43"/>
      <c r="G6072" s="84"/>
      <c r="H6072" s="31"/>
      <c r="I6072" s="205"/>
      <c r="J6072" s="84"/>
      <c r="K6072" s="31"/>
      <c r="L6072" s="31"/>
      <c r="M6072" s="169"/>
      <c r="N6072" s="148"/>
      <c r="O6072" s="106"/>
      <c r="P6072" s="43"/>
      <c r="Q6072" s="205"/>
      <c r="R6072" s="84"/>
      <c r="S6072" s="31"/>
      <c r="T6072" s="31"/>
      <c r="U6072" s="169"/>
      <c r="V6072" s="150"/>
      <c r="W6072" s="141" t="str" cm="1">
        <f t="array" ref="W6072">IF(SUM(LEN(B6072:V6072))=0,"",IF(OR(OR(ISBLANK(F6072),SUM(LEN(C6072),LEN(D6072))=0),AND(NOT(E6072="Unknown"),ISBLANK(J6072)),AND(NOT(O6072="Unknown"),ISBLANK(R6072))),"Missing Information", INDEX(Table15[Entire Service Line Classification], MATCH(SUMIFS(Table15[Unique ID],Table15[System-Owned Portion],E6072,Table15[If Material Anything Other than "Lead" in Column E,Was Material Ever Previously Lead?],G6072,Table15[Customer-Owned Portion],O6072),Table15[Unique ID],0),0)))</f>
        <v/>
      </c>
      <c r="X6072"/>
    </row>
    <row r="6073" spans="2:24" x14ac:dyDescent="0.25">
      <c r="B6073" s="146"/>
      <c r="C6073" s="31"/>
      <c r="D6073" s="31"/>
      <c r="E6073" s="44"/>
      <c r="F6073" s="43"/>
      <c r="G6073" s="84"/>
      <c r="H6073" s="31"/>
      <c r="I6073" s="205"/>
      <c r="J6073" s="84"/>
      <c r="K6073" s="31"/>
      <c r="L6073" s="31"/>
      <c r="M6073" s="169"/>
      <c r="N6073" s="148"/>
      <c r="O6073" s="106"/>
      <c r="P6073" s="43"/>
      <c r="Q6073" s="205"/>
      <c r="R6073" s="84"/>
      <c r="S6073" s="31"/>
      <c r="T6073" s="31"/>
      <c r="U6073" s="169"/>
      <c r="V6073" s="150"/>
      <c r="W6073" s="141" t="str" cm="1">
        <f t="array" ref="W6073">IF(SUM(LEN(B6073:V6073))=0,"",IF(OR(OR(ISBLANK(F6073),SUM(LEN(C6073),LEN(D6073))=0),AND(NOT(E6073="Unknown"),ISBLANK(J6073)),AND(NOT(O6073="Unknown"),ISBLANK(R6073))),"Missing Information", INDEX(Table15[Entire Service Line Classification], MATCH(SUMIFS(Table15[Unique ID],Table15[System-Owned Portion],E6073,Table15[If Material Anything Other than "Lead" in Column E,Was Material Ever Previously Lead?],G6073,Table15[Customer-Owned Portion],O6073),Table15[Unique ID],0),0)))</f>
        <v/>
      </c>
      <c r="X6073"/>
    </row>
    <row r="6074" spans="2:24" x14ac:dyDescent="0.25">
      <c r="B6074" s="146"/>
      <c r="C6074" s="31"/>
      <c r="D6074" s="31"/>
      <c r="E6074" s="44"/>
      <c r="F6074" s="43"/>
      <c r="G6074" s="84"/>
      <c r="H6074" s="31"/>
      <c r="I6074" s="205"/>
      <c r="J6074" s="84"/>
      <c r="K6074" s="31"/>
      <c r="L6074" s="31"/>
      <c r="M6074" s="169"/>
      <c r="N6074" s="148"/>
      <c r="O6074" s="106"/>
      <c r="P6074" s="43"/>
      <c r="Q6074" s="205"/>
      <c r="R6074" s="84"/>
      <c r="S6074" s="31"/>
      <c r="T6074" s="31"/>
      <c r="U6074" s="169"/>
      <c r="V6074" s="150"/>
      <c r="W6074" s="141" t="str" cm="1">
        <f t="array" ref="W6074">IF(SUM(LEN(B6074:V6074))=0,"",IF(OR(OR(ISBLANK(F6074),SUM(LEN(C6074),LEN(D6074))=0),AND(NOT(E6074="Unknown"),ISBLANK(J6074)),AND(NOT(O6074="Unknown"),ISBLANK(R6074))),"Missing Information", INDEX(Table15[Entire Service Line Classification], MATCH(SUMIFS(Table15[Unique ID],Table15[System-Owned Portion],E6074,Table15[If Material Anything Other than "Lead" in Column E,Was Material Ever Previously Lead?],G6074,Table15[Customer-Owned Portion],O6074),Table15[Unique ID],0),0)))</f>
        <v/>
      </c>
      <c r="X6074"/>
    </row>
    <row r="6075" spans="2:24" x14ac:dyDescent="0.25">
      <c r="B6075" s="146"/>
      <c r="C6075" s="31"/>
      <c r="D6075" s="31"/>
      <c r="E6075" s="44"/>
      <c r="F6075" s="43"/>
      <c r="G6075" s="84"/>
      <c r="H6075" s="31"/>
      <c r="I6075" s="205"/>
      <c r="J6075" s="84"/>
      <c r="K6075" s="31"/>
      <c r="L6075" s="31"/>
      <c r="M6075" s="169"/>
      <c r="N6075" s="148"/>
      <c r="O6075" s="106"/>
      <c r="P6075" s="43"/>
      <c r="Q6075" s="205"/>
      <c r="R6075" s="84"/>
      <c r="S6075" s="31"/>
      <c r="T6075" s="31"/>
      <c r="U6075" s="169"/>
      <c r="V6075" s="150"/>
      <c r="W6075" s="141" t="str" cm="1">
        <f t="array" ref="W6075">IF(SUM(LEN(B6075:V6075))=0,"",IF(OR(OR(ISBLANK(F6075),SUM(LEN(C6075),LEN(D6075))=0),AND(NOT(E6075="Unknown"),ISBLANK(J6075)),AND(NOT(O6075="Unknown"),ISBLANK(R6075))),"Missing Information", INDEX(Table15[Entire Service Line Classification], MATCH(SUMIFS(Table15[Unique ID],Table15[System-Owned Portion],E6075,Table15[If Material Anything Other than "Lead" in Column E,Was Material Ever Previously Lead?],G6075,Table15[Customer-Owned Portion],O6075),Table15[Unique ID],0),0)))</f>
        <v/>
      </c>
      <c r="X6075"/>
    </row>
    <row r="6076" spans="2:24" x14ac:dyDescent="0.25">
      <c r="B6076" s="146"/>
      <c r="C6076" s="31"/>
      <c r="D6076" s="31"/>
      <c r="E6076" s="44"/>
      <c r="F6076" s="43"/>
      <c r="G6076" s="84"/>
      <c r="H6076" s="31"/>
      <c r="I6076" s="205"/>
      <c r="J6076" s="84"/>
      <c r="K6076" s="31"/>
      <c r="L6076" s="31"/>
      <c r="M6076" s="169"/>
      <c r="N6076" s="148"/>
      <c r="O6076" s="106"/>
      <c r="P6076" s="43"/>
      <c r="Q6076" s="205"/>
      <c r="R6076" s="84"/>
      <c r="S6076" s="31"/>
      <c r="T6076" s="31"/>
      <c r="U6076" s="169"/>
      <c r="V6076" s="150"/>
      <c r="W6076" s="141" t="str" cm="1">
        <f t="array" ref="W6076">IF(SUM(LEN(B6076:V6076))=0,"",IF(OR(OR(ISBLANK(F6076),SUM(LEN(C6076),LEN(D6076))=0),AND(NOT(E6076="Unknown"),ISBLANK(J6076)),AND(NOT(O6076="Unknown"),ISBLANK(R6076))),"Missing Information", INDEX(Table15[Entire Service Line Classification], MATCH(SUMIFS(Table15[Unique ID],Table15[System-Owned Portion],E6076,Table15[If Material Anything Other than "Lead" in Column E,Was Material Ever Previously Lead?],G6076,Table15[Customer-Owned Portion],O6076),Table15[Unique ID],0),0)))</f>
        <v/>
      </c>
      <c r="X6076"/>
    </row>
    <row r="6077" spans="2:24" x14ac:dyDescent="0.25">
      <c r="B6077" s="146"/>
      <c r="C6077" s="31"/>
      <c r="D6077" s="31"/>
      <c r="E6077" s="44"/>
      <c r="F6077" s="43"/>
      <c r="G6077" s="84"/>
      <c r="H6077" s="31"/>
      <c r="I6077" s="205"/>
      <c r="J6077" s="84"/>
      <c r="K6077" s="31"/>
      <c r="L6077" s="31"/>
      <c r="M6077" s="169"/>
      <c r="N6077" s="148"/>
      <c r="O6077" s="106"/>
      <c r="P6077" s="43"/>
      <c r="Q6077" s="205"/>
      <c r="R6077" s="84"/>
      <c r="S6077" s="31"/>
      <c r="T6077" s="31"/>
      <c r="U6077" s="169"/>
      <c r="V6077" s="150"/>
      <c r="W6077" s="141" t="str" cm="1">
        <f t="array" ref="W6077">IF(SUM(LEN(B6077:V6077))=0,"",IF(OR(OR(ISBLANK(F6077),SUM(LEN(C6077),LEN(D6077))=0),AND(NOT(E6077="Unknown"),ISBLANK(J6077)),AND(NOT(O6077="Unknown"),ISBLANK(R6077))),"Missing Information", INDEX(Table15[Entire Service Line Classification], MATCH(SUMIFS(Table15[Unique ID],Table15[System-Owned Portion],E6077,Table15[If Material Anything Other than "Lead" in Column E,Was Material Ever Previously Lead?],G6077,Table15[Customer-Owned Portion],O6077),Table15[Unique ID],0),0)))</f>
        <v/>
      </c>
      <c r="X6077"/>
    </row>
    <row r="6078" spans="2:24" x14ac:dyDescent="0.25">
      <c r="B6078" s="146"/>
      <c r="C6078" s="31"/>
      <c r="D6078" s="31"/>
      <c r="E6078" s="44"/>
      <c r="F6078" s="43"/>
      <c r="G6078" s="84"/>
      <c r="H6078" s="31"/>
      <c r="I6078" s="205"/>
      <c r="J6078" s="84"/>
      <c r="K6078" s="31"/>
      <c r="L6078" s="31"/>
      <c r="M6078" s="169"/>
      <c r="N6078" s="148"/>
      <c r="O6078" s="106"/>
      <c r="P6078" s="43"/>
      <c r="Q6078" s="205"/>
      <c r="R6078" s="84"/>
      <c r="S6078" s="31"/>
      <c r="T6078" s="31"/>
      <c r="U6078" s="169"/>
      <c r="V6078" s="150"/>
      <c r="W6078" s="141" t="str" cm="1">
        <f t="array" ref="W6078">IF(SUM(LEN(B6078:V6078))=0,"",IF(OR(OR(ISBLANK(F6078),SUM(LEN(C6078),LEN(D6078))=0),AND(NOT(E6078="Unknown"),ISBLANK(J6078)),AND(NOT(O6078="Unknown"),ISBLANK(R6078))),"Missing Information", INDEX(Table15[Entire Service Line Classification], MATCH(SUMIFS(Table15[Unique ID],Table15[System-Owned Portion],E6078,Table15[If Material Anything Other than "Lead" in Column E,Was Material Ever Previously Lead?],G6078,Table15[Customer-Owned Portion],O6078),Table15[Unique ID],0),0)))</f>
        <v/>
      </c>
      <c r="X6078"/>
    </row>
    <row r="6079" spans="2:24" x14ac:dyDescent="0.25">
      <c r="B6079" s="146"/>
      <c r="C6079" s="31"/>
      <c r="D6079" s="31"/>
      <c r="E6079" s="44"/>
      <c r="F6079" s="43"/>
      <c r="G6079" s="84"/>
      <c r="H6079" s="31"/>
      <c r="I6079" s="205"/>
      <c r="J6079" s="84"/>
      <c r="K6079" s="31"/>
      <c r="L6079" s="31"/>
      <c r="M6079" s="169"/>
      <c r="N6079" s="148"/>
      <c r="O6079" s="106"/>
      <c r="P6079" s="43"/>
      <c r="Q6079" s="205"/>
      <c r="R6079" s="84"/>
      <c r="S6079" s="31"/>
      <c r="T6079" s="31"/>
      <c r="U6079" s="169"/>
      <c r="V6079" s="150"/>
      <c r="W6079" s="141" t="str" cm="1">
        <f t="array" ref="W6079">IF(SUM(LEN(B6079:V6079))=0,"",IF(OR(OR(ISBLANK(F6079),SUM(LEN(C6079),LEN(D6079))=0),AND(NOT(E6079="Unknown"),ISBLANK(J6079)),AND(NOT(O6079="Unknown"),ISBLANK(R6079))),"Missing Information", INDEX(Table15[Entire Service Line Classification], MATCH(SUMIFS(Table15[Unique ID],Table15[System-Owned Portion],E6079,Table15[If Material Anything Other than "Lead" in Column E,Was Material Ever Previously Lead?],G6079,Table15[Customer-Owned Portion],O6079),Table15[Unique ID],0),0)))</f>
        <v/>
      </c>
      <c r="X6079"/>
    </row>
    <row r="6080" spans="2:24" x14ac:dyDescent="0.25">
      <c r="B6080" s="146"/>
      <c r="C6080" s="31"/>
      <c r="D6080" s="31"/>
      <c r="E6080" s="44"/>
      <c r="F6080" s="43"/>
      <c r="G6080" s="84"/>
      <c r="H6080" s="31"/>
      <c r="I6080" s="205"/>
      <c r="J6080" s="84"/>
      <c r="K6080" s="31"/>
      <c r="L6080" s="31"/>
      <c r="M6080" s="169"/>
      <c r="N6080" s="148"/>
      <c r="O6080" s="106"/>
      <c r="P6080" s="43"/>
      <c r="Q6080" s="205"/>
      <c r="R6080" s="84"/>
      <c r="S6080" s="31"/>
      <c r="T6080" s="31"/>
      <c r="U6080" s="169"/>
      <c r="V6080" s="150"/>
      <c r="W6080" s="141" t="str" cm="1">
        <f t="array" ref="W6080">IF(SUM(LEN(B6080:V6080))=0,"",IF(OR(OR(ISBLANK(F6080),SUM(LEN(C6080),LEN(D6080))=0),AND(NOT(E6080="Unknown"),ISBLANK(J6080)),AND(NOT(O6080="Unknown"),ISBLANK(R6080))),"Missing Information", INDEX(Table15[Entire Service Line Classification], MATCH(SUMIFS(Table15[Unique ID],Table15[System-Owned Portion],E6080,Table15[If Material Anything Other than "Lead" in Column E,Was Material Ever Previously Lead?],G6080,Table15[Customer-Owned Portion],O6080),Table15[Unique ID],0),0)))</f>
        <v/>
      </c>
      <c r="X6080"/>
    </row>
    <row r="6081" spans="2:24" x14ac:dyDescent="0.25">
      <c r="B6081" s="146"/>
      <c r="C6081" s="31"/>
      <c r="D6081" s="31"/>
      <c r="E6081" s="44"/>
      <c r="F6081" s="43"/>
      <c r="G6081" s="84"/>
      <c r="H6081" s="31"/>
      <c r="I6081" s="205"/>
      <c r="J6081" s="84"/>
      <c r="K6081" s="31"/>
      <c r="L6081" s="31"/>
      <c r="M6081" s="169"/>
      <c r="N6081" s="148"/>
      <c r="O6081" s="106"/>
      <c r="P6081" s="43"/>
      <c r="Q6081" s="205"/>
      <c r="R6081" s="84"/>
      <c r="S6081" s="31"/>
      <c r="T6081" s="31"/>
      <c r="U6081" s="169"/>
      <c r="V6081" s="150"/>
      <c r="W6081" s="141" t="str" cm="1">
        <f t="array" ref="W6081">IF(SUM(LEN(B6081:V6081))=0,"",IF(OR(OR(ISBLANK(F6081),SUM(LEN(C6081),LEN(D6081))=0),AND(NOT(E6081="Unknown"),ISBLANK(J6081)),AND(NOT(O6081="Unknown"),ISBLANK(R6081))),"Missing Information", INDEX(Table15[Entire Service Line Classification], MATCH(SUMIFS(Table15[Unique ID],Table15[System-Owned Portion],E6081,Table15[If Material Anything Other than "Lead" in Column E,Was Material Ever Previously Lead?],G6081,Table15[Customer-Owned Portion],O6081),Table15[Unique ID],0),0)))</f>
        <v/>
      </c>
      <c r="X6081"/>
    </row>
    <row r="6082" spans="2:24" x14ac:dyDescent="0.25">
      <c r="B6082" s="146"/>
      <c r="C6082" s="31"/>
      <c r="D6082" s="31"/>
      <c r="E6082" s="44"/>
      <c r="F6082" s="43"/>
      <c r="G6082" s="84"/>
      <c r="H6082" s="31"/>
      <c r="I6082" s="205"/>
      <c r="J6082" s="84"/>
      <c r="K6082" s="31"/>
      <c r="L6082" s="31"/>
      <c r="M6082" s="169"/>
      <c r="N6082" s="148"/>
      <c r="O6082" s="106"/>
      <c r="P6082" s="43"/>
      <c r="Q6082" s="205"/>
      <c r="R6082" s="84"/>
      <c r="S6082" s="31"/>
      <c r="T6082" s="31"/>
      <c r="U6082" s="169"/>
      <c r="V6082" s="150"/>
      <c r="W6082" s="141" t="str" cm="1">
        <f t="array" ref="W6082">IF(SUM(LEN(B6082:V6082))=0,"",IF(OR(OR(ISBLANK(F6082),SUM(LEN(C6082),LEN(D6082))=0),AND(NOT(E6082="Unknown"),ISBLANK(J6082)),AND(NOT(O6082="Unknown"),ISBLANK(R6082))),"Missing Information", INDEX(Table15[Entire Service Line Classification], MATCH(SUMIFS(Table15[Unique ID],Table15[System-Owned Portion],E6082,Table15[If Material Anything Other than "Lead" in Column E,Was Material Ever Previously Lead?],G6082,Table15[Customer-Owned Portion],O6082),Table15[Unique ID],0),0)))</f>
        <v/>
      </c>
      <c r="X6082"/>
    </row>
    <row r="6083" spans="2:24" x14ac:dyDescent="0.25">
      <c r="B6083" s="146"/>
      <c r="C6083" s="31"/>
      <c r="D6083" s="31"/>
      <c r="E6083" s="44"/>
      <c r="F6083" s="43"/>
      <c r="G6083" s="84"/>
      <c r="H6083" s="31"/>
      <c r="I6083" s="205"/>
      <c r="J6083" s="84"/>
      <c r="K6083" s="31"/>
      <c r="L6083" s="31"/>
      <c r="M6083" s="169"/>
      <c r="N6083" s="148"/>
      <c r="O6083" s="106"/>
      <c r="P6083" s="43"/>
      <c r="Q6083" s="205"/>
      <c r="R6083" s="84"/>
      <c r="S6083" s="31"/>
      <c r="T6083" s="31"/>
      <c r="U6083" s="169"/>
      <c r="V6083" s="150"/>
      <c r="W6083" s="141" t="str" cm="1">
        <f t="array" ref="W6083">IF(SUM(LEN(B6083:V6083))=0,"",IF(OR(OR(ISBLANK(F6083),SUM(LEN(C6083),LEN(D6083))=0),AND(NOT(E6083="Unknown"),ISBLANK(J6083)),AND(NOT(O6083="Unknown"),ISBLANK(R6083))),"Missing Information", INDEX(Table15[Entire Service Line Classification], MATCH(SUMIFS(Table15[Unique ID],Table15[System-Owned Portion],E6083,Table15[If Material Anything Other than "Lead" in Column E,Was Material Ever Previously Lead?],G6083,Table15[Customer-Owned Portion],O6083),Table15[Unique ID],0),0)))</f>
        <v/>
      </c>
      <c r="X6083"/>
    </row>
    <row r="6084" spans="2:24" x14ac:dyDescent="0.25">
      <c r="B6084" s="146"/>
      <c r="C6084" s="31"/>
      <c r="D6084" s="31"/>
      <c r="E6084" s="44"/>
      <c r="F6084" s="43"/>
      <c r="G6084" s="84"/>
      <c r="H6084" s="31"/>
      <c r="I6084" s="205"/>
      <c r="J6084" s="84"/>
      <c r="K6084" s="31"/>
      <c r="L6084" s="31"/>
      <c r="M6084" s="169"/>
      <c r="N6084" s="148"/>
      <c r="O6084" s="106"/>
      <c r="P6084" s="43"/>
      <c r="Q6084" s="205"/>
      <c r="R6084" s="84"/>
      <c r="S6084" s="31"/>
      <c r="T6084" s="31"/>
      <c r="U6084" s="169"/>
      <c r="V6084" s="150"/>
      <c r="W6084" s="141" t="str" cm="1">
        <f t="array" ref="W6084">IF(SUM(LEN(B6084:V6084))=0,"",IF(OR(OR(ISBLANK(F6084),SUM(LEN(C6084),LEN(D6084))=0),AND(NOT(E6084="Unknown"),ISBLANK(J6084)),AND(NOT(O6084="Unknown"),ISBLANK(R6084))),"Missing Information", INDEX(Table15[Entire Service Line Classification], MATCH(SUMIFS(Table15[Unique ID],Table15[System-Owned Portion],E6084,Table15[If Material Anything Other than "Lead" in Column E,Was Material Ever Previously Lead?],G6084,Table15[Customer-Owned Portion],O6084),Table15[Unique ID],0),0)))</f>
        <v/>
      </c>
      <c r="X6084"/>
    </row>
    <row r="6085" spans="2:24" x14ac:dyDescent="0.25">
      <c r="B6085" s="146"/>
      <c r="C6085" s="31"/>
      <c r="D6085" s="31"/>
      <c r="E6085" s="44"/>
      <c r="F6085" s="43"/>
      <c r="G6085" s="84"/>
      <c r="H6085" s="31"/>
      <c r="I6085" s="205"/>
      <c r="J6085" s="84"/>
      <c r="K6085" s="31"/>
      <c r="L6085" s="31"/>
      <c r="M6085" s="169"/>
      <c r="N6085" s="148"/>
      <c r="O6085" s="106"/>
      <c r="P6085" s="43"/>
      <c r="Q6085" s="205"/>
      <c r="R6085" s="84"/>
      <c r="S6085" s="31"/>
      <c r="T6085" s="31"/>
      <c r="U6085" s="169"/>
      <c r="V6085" s="150"/>
      <c r="W6085" s="141" t="str" cm="1">
        <f t="array" ref="W6085">IF(SUM(LEN(B6085:V6085))=0,"",IF(OR(OR(ISBLANK(F6085),SUM(LEN(C6085),LEN(D6085))=0),AND(NOT(E6085="Unknown"),ISBLANK(J6085)),AND(NOT(O6085="Unknown"),ISBLANK(R6085))),"Missing Information", INDEX(Table15[Entire Service Line Classification], MATCH(SUMIFS(Table15[Unique ID],Table15[System-Owned Portion],E6085,Table15[If Material Anything Other than "Lead" in Column E,Was Material Ever Previously Lead?],G6085,Table15[Customer-Owned Portion],O6085),Table15[Unique ID],0),0)))</f>
        <v/>
      </c>
      <c r="X6085"/>
    </row>
    <row r="6086" spans="2:24" x14ac:dyDescent="0.25">
      <c r="B6086" s="146"/>
      <c r="C6086" s="31"/>
      <c r="D6086" s="31"/>
      <c r="E6086" s="44"/>
      <c r="F6086" s="43"/>
      <c r="G6086" s="84"/>
      <c r="H6086" s="31"/>
      <c r="I6086" s="205"/>
      <c r="J6086" s="84"/>
      <c r="K6086" s="31"/>
      <c r="L6086" s="31"/>
      <c r="M6086" s="169"/>
      <c r="N6086" s="148"/>
      <c r="O6086" s="106"/>
      <c r="P6086" s="43"/>
      <c r="Q6086" s="205"/>
      <c r="R6086" s="84"/>
      <c r="S6086" s="31"/>
      <c r="T6086" s="31"/>
      <c r="U6086" s="169"/>
      <c r="V6086" s="150"/>
      <c r="W6086" s="141" t="str" cm="1">
        <f t="array" ref="W6086">IF(SUM(LEN(B6086:V6086))=0,"",IF(OR(OR(ISBLANK(F6086),SUM(LEN(C6086),LEN(D6086))=0),AND(NOT(E6086="Unknown"),ISBLANK(J6086)),AND(NOT(O6086="Unknown"),ISBLANK(R6086))),"Missing Information", INDEX(Table15[Entire Service Line Classification], MATCH(SUMIFS(Table15[Unique ID],Table15[System-Owned Portion],E6086,Table15[If Material Anything Other than "Lead" in Column E,Was Material Ever Previously Lead?],G6086,Table15[Customer-Owned Portion],O6086),Table15[Unique ID],0),0)))</f>
        <v/>
      </c>
      <c r="X6086"/>
    </row>
    <row r="6087" spans="2:24" x14ac:dyDescent="0.25">
      <c r="B6087" s="146"/>
      <c r="C6087" s="31"/>
      <c r="D6087" s="31"/>
      <c r="E6087" s="44"/>
      <c r="F6087" s="43"/>
      <c r="G6087" s="84"/>
      <c r="H6087" s="31"/>
      <c r="I6087" s="205"/>
      <c r="J6087" s="84"/>
      <c r="K6087" s="31"/>
      <c r="L6087" s="31"/>
      <c r="M6087" s="169"/>
      <c r="N6087" s="148"/>
      <c r="O6087" s="106"/>
      <c r="P6087" s="43"/>
      <c r="Q6087" s="205"/>
      <c r="R6087" s="84"/>
      <c r="S6087" s="31"/>
      <c r="T6087" s="31"/>
      <c r="U6087" s="169"/>
      <c r="V6087" s="150"/>
      <c r="W6087" s="141" t="str" cm="1">
        <f t="array" ref="W6087">IF(SUM(LEN(B6087:V6087))=0,"",IF(OR(OR(ISBLANK(F6087),SUM(LEN(C6087),LEN(D6087))=0),AND(NOT(E6087="Unknown"),ISBLANK(J6087)),AND(NOT(O6087="Unknown"),ISBLANK(R6087))),"Missing Information", INDEX(Table15[Entire Service Line Classification], MATCH(SUMIFS(Table15[Unique ID],Table15[System-Owned Portion],E6087,Table15[If Material Anything Other than "Lead" in Column E,Was Material Ever Previously Lead?],G6087,Table15[Customer-Owned Portion],O6087),Table15[Unique ID],0),0)))</f>
        <v/>
      </c>
      <c r="X6087"/>
    </row>
    <row r="6088" spans="2:24" x14ac:dyDescent="0.25">
      <c r="B6088" s="146"/>
      <c r="C6088" s="31"/>
      <c r="D6088" s="31"/>
      <c r="E6088" s="44"/>
      <c r="F6088" s="43"/>
      <c r="G6088" s="84"/>
      <c r="H6088" s="31"/>
      <c r="I6088" s="205"/>
      <c r="J6088" s="84"/>
      <c r="K6088" s="31"/>
      <c r="L6088" s="31"/>
      <c r="M6088" s="169"/>
      <c r="N6088" s="148"/>
      <c r="O6088" s="106"/>
      <c r="P6088" s="43"/>
      <c r="Q6088" s="205"/>
      <c r="R6088" s="84"/>
      <c r="S6088" s="31"/>
      <c r="T6088" s="31"/>
      <c r="U6088" s="169"/>
      <c r="V6088" s="150"/>
      <c r="W6088" s="141" t="str" cm="1">
        <f t="array" ref="W6088">IF(SUM(LEN(B6088:V6088))=0,"",IF(OR(OR(ISBLANK(F6088),SUM(LEN(C6088),LEN(D6088))=0),AND(NOT(E6088="Unknown"),ISBLANK(J6088)),AND(NOT(O6088="Unknown"),ISBLANK(R6088))),"Missing Information", INDEX(Table15[Entire Service Line Classification], MATCH(SUMIFS(Table15[Unique ID],Table15[System-Owned Portion],E6088,Table15[If Material Anything Other than "Lead" in Column E,Was Material Ever Previously Lead?],G6088,Table15[Customer-Owned Portion],O6088),Table15[Unique ID],0),0)))</f>
        <v/>
      </c>
      <c r="X6088"/>
    </row>
    <row r="6089" spans="2:24" x14ac:dyDescent="0.25">
      <c r="B6089" s="146"/>
      <c r="C6089" s="31"/>
      <c r="D6089" s="31"/>
      <c r="E6089" s="44"/>
      <c r="F6089" s="43"/>
      <c r="G6089" s="84"/>
      <c r="H6089" s="31"/>
      <c r="I6089" s="205"/>
      <c r="J6089" s="84"/>
      <c r="K6089" s="31"/>
      <c r="L6089" s="31"/>
      <c r="M6089" s="169"/>
      <c r="N6089" s="148"/>
      <c r="O6089" s="106"/>
      <c r="P6089" s="43"/>
      <c r="Q6089" s="205"/>
      <c r="R6089" s="84"/>
      <c r="S6089" s="31"/>
      <c r="T6089" s="31"/>
      <c r="U6089" s="169"/>
      <c r="V6089" s="150"/>
      <c r="W6089" s="141" t="str" cm="1">
        <f t="array" ref="W6089">IF(SUM(LEN(B6089:V6089))=0,"",IF(OR(OR(ISBLANK(F6089),SUM(LEN(C6089),LEN(D6089))=0),AND(NOT(E6089="Unknown"),ISBLANK(J6089)),AND(NOT(O6089="Unknown"),ISBLANK(R6089))),"Missing Information", INDEX(Table15[Entire Service Line Classification], MATCH(SUMIFS(Table15[Unique ID],Table15[System-Owned Portion],E6089,Table15[If Material Anything Other than "Lead" in Column E,Was Material Ever Previously Lead?],G6089,Table15[Customer-Owned Portion],O6089),Table15[Unique ID],0),0)))</f>
        <v/>
      </c>
      <c r="X6089"/>
    </row>
    <row r="6090" spans="2:24" x14ac:dyDescent="0.25">
      <c r="B6090" s="146"/>
      <c r="C6090" s="31"/>
      <c r="D6090" s="31"/>
      <c r="E6090" s="44"/>
      <c r="F6090" s="43"/>
      <c r="G6090" s="84"/>
      <c r="H6090" s="31"/>
      <c r="I6090" s="205"/>
      <c r="J6090" s="84"/>
      <c r="K6090" s="31"/>
      <c r="L6090" s="31"/>
      <c r="M6090" s="169"/>
      <c r="N6090" s="148"/>
      <c r="O6090" s="106"/>
      <c r="P6090" s="43"/>
      <c r="Q6090" s="205"/>
      <c r="R6090" s="84"/>
      <c r="S6090" s="31"/>
      <c r="T6090" s="31"/>
      <c r="U6090" s="169"/>
      <c r="V6090" s="150"/>
      <c r="W6090" s="141" t="str" cm="1">
        <f t="array" ref="W6090">IF(SUM(LEN(B6090:V6090))=0,"",IF(OR(OR(ISBLANK(F6090),SUM(LEN(C6090),LEN(D6090))=0),AND(NOT(E6090="Unknown"),ISBLANK(J6090)),AND(NOT(O6090="Unknown"),ISBLANK(R6090))),"Missing Information", INDEX(Table15[Entire Service Line Classification], MATCH(SUMIFS(Table15[Unique ID],Table15[System-Owned Portion],E6090,Table15[If Material Anything Other than "Lead" in Column E,Was Material Ever Previously Lead?],G6090,Table15[Customer-Owned Portion],O6090),Table15[Unique ID],0),0)))</f>
        <v/>
      </c>
      <c r="X6090"/>
    </row>
    <row r="6091" spans="2:24" x14ac:dyDescent="0.25">
      <c r="B6091" s="146"/>
      <c r="C6091" s="31"/>
      <c r="D6091" s="31"/>
      <c r="E6091" s="44"/>
      <c r="F6091" s="43"/>
      <c r="G6091" s="84"/>
      <c r="H6091" s="31"/>
      <c r="I6091" s="205"/>
      <c r="J6091" s="84"/>
      <c r="K6091" s="31"/>
      <c r="L6091" s="31"/>
      <c r="M6091" s="169"/>
      <c r="N6091" s="148"/>
      <c r="O6091" s="106"/>
      <c r="P6091" s="43"/>
      <c r="Q6091" s="205"/>
      <c r="R6091" s="84"/>
      <c r="S6091" s="31"/>
      <c r="T6091" s="31"/>
      <c r="U6091" s="169"/>
      <c r="V6091" s="150"/>
      <c r="W6091" s="141" t="str" cm="1">
        <f t="array" ref="W6091">IF(SUM(LEN(B6091:V6091))=0,"",IF(OR(OR(ISBLANK(F6091),SUM(LEN(C6091),LEN(D6091))=0),AND(NOT(E6091="Unknown"),ISBLANK(J6091)),AND(NOT(O6091="Unknown"),ISBLANK(R6091))),"Missing Information", INDEX(Table15[Entire Service Line Classification], MATCH(SUMIFS(Table15[Unique ID],Table15[System-Owned Portion],E6091,Table15[If Material Anything Other than "Lead" in Column E,Was Material Ever Previously Lead?],G6091,Table15[Customer-Owned Portion],O6091),Table15[Unique ID],0),0)))</f>
        <v/>
      </c>
      <c r="X6091"/>
    </row>
    <row r="6092" spans="2:24" x14ac:dyDescent="0.25">
      <c r="B6092" s="146"/>
      <c r="C6092" s="31"/>
      <c r="D6092" s="31"/>
      <c r="E6092" s="44"/>
      <c r="F6092" s="43"/>
      <c r="G6092" s="84"/>
      <c r="H6092" s="31"/>
      <c r="I6092" s="205"/>
      <c r="J6092" s="84"/>
      <c r="K6092" s="31"/>
      <c r="L6092" s="31"/>
      <c r="M6092" s="169"/>
      <c r="N6092" s="148"/>
      <c r="O6092" s="106"/>
      <c r="P6092" s="43"/>
      <c r="Q6092" s="205"/>
      <c r="R6092" s="84"/>
      <c r="S6092" s="31"/>
      <c r="T6092" s="31"/>
      <c r="U6092" s="169"/>
      <c r="V6092" s="150"/>
      <c r="W6092" s="141" t="str" cm="1">
        <f t="array" ref="W6092">IF(SUM(LEN(B6092:V6092))=0,"",IF(OR(OR(ISBLANK(F6092),SUM(LEN(C6092),LEN(D6092))=0),AND(NOT(E6092="Unknown"),ISBLANK(J6092)),AND(NOT(O6092="Unknown"),ISBLANK(R6092))),"Missing Information", INDEX(Table15[Entire Service Line Classification], MATCH(SUMIFS(Table15[Unique ID],Table15[System-Owned Portion],E6092,Table15[If Material Anything Other than "Lead" in Column E,Was Material Ever Previously Lead?],G6092,Table15[Customer-Owned Portion],O6092),Table15[Unique ID],0),0)))</f>
        <v/>
      </c>
      <c r="X6092"/>
    </row>
    <row r="6093" spans="2:24" x14ac:dyDescent="0.25">
      <c r="B6093" s="146"/>
      <c r="C6093" s="31"/>
      <c r="D6093" s="31"/>
      <c r="E6093" s="44"/>
      <c r="F6093" s="43"/>
      <c r="G6093" s="84"/>
      <c r="H6093" s="31"/>
      <c r="I6093" s="205"/>
      <c r="J6093" s="84"/>
      <c r="K6093" s="31"/>
      <c r="L6093" s="31"/>
      <c r="M6093" s="169"/>
      <c r="N6093" s="148"/>
      <c r="O6093" s="106"/>
      <c r="P6093" s="43"/>
      <c r="Q6093" s="205"/>
      <c r="R6093" s="84"/>
      <c r="S6093" s="31"/>
      <c r="T6093" s="31"/>
      <c r="U6093" s="169"/>
      <c r="V6093" s="150"/>
      <c r="W6093" s="141" t="str" cm="1">
        <f t="array" ref="W6093">IF(SUM(LEN(B6093:V6093))=0,"",IF(OR(OR(ISBLANK(F6093),SUM(LEN(C6093),LEN(D6093))=0),AND(NOT(E6093="Unknown"),ISBLANK(J6093)),AND(NOT(O6093="Unknown"),ISBLANK(R6093))),"Missing Information", INDEX(Table15[Entire Service Line Classification], MATCH(SUMIFS(Table15[Unique ID],Table15[System-Owned Portion],E6093,Table15[If Material Anything Other than "Lead" in Column E,Was Material Ever Previously Lead?],G6093,Table15[Customer-Owned Portion],O6093),Table15[Unique ID],0),0)))</f>
        <v/>
      </c>
      <c r="X6093"/>
    </row>
    <row r="6094" spans="2:24" x14ac:dyDescent="0.25">
      <c r="B6094" s="146"/>
      <c r="C6094" s="31"/>
      <c r="D6094" s="31"/>
      <c r="E6094" s="44"/>
      <c r="F6094" s="43"/>
      <c r="G6094" s="84"/>
      <c r="H6094" s="31"/>
      <c r="I6094" s="205"/>
      <c r="J6094" s="84"/>
      <c r="K6094" s="31"/>
      <c r="L6094" s="31"/>
      <c r="M6094" s="169"/>
      <c r="N6094" s="148"/>
      <c r="O6094" s="106"/>
      <c r="P6094" s="43"/>
      <c r="Q6094" s="205"/>
      <c r="R6094" s="84"/>
      <c r="S6094" s="31"/>
      <c r="T6094" s="31"/>
      <c r="U6094" s="169"/>
      <c r="V6094" s="150"/>
      <c r="W6094" s="141" t="str" cm="1">
        <f t="array" ref="W6094">IF(SUM(LEN(B6094:V6094))=0,"",IF(OR(OR(ISBLANK(F6094),SUM(LEN(C6094),LEN(D6094))=0),AND(NOT(E6094="Unknown"),ISBLANK(J6094)),AND(NOT(O6094="Unknown"),ISBLANK(R6094))),"Missing Information", INDEX(Table15[Entire Service Line Classification], MATCH(SUMIFS(Table15[Unique ID],Table15[System-Owned Portion],E6094,Table15[If Material Anything Other than "Lead" in Column E,Was Material Ever Previously Lead?],G6094,Table15[Customer-Owned Portion],O6094),Table15[Unique ID],0),0)))</f>
        <v/>
      </c>
      <c r="X6094"/>
    </row>
    <row r="6095" spans="2:24" x14ac:dyDescent="0.25">
      <c r="B6095" s="146"/>
      <c r="C6095" s="31"/>
      <c r="D6095" s="31"/>
      <c r="E6095" s="44"/>
      <c r="F6095" s="43"/>
      <c r="G6095" s="84"/>
      <c r="H6095" s="31"/>
      <c r="I6095" s="205"/>
      <c r="J6095" s="84"/>
      <c r="K6095" s="31"/>
      <c r="L6095" s="31"/>
      <c r="M6095" s="169"/>
      <c r="N6095" s="148"/>
      <c r="O6095" s="106"/>
      <c r="P6095" s="43"/>
      <c r="Q6095" s="205"/>
      <c r="R6095" s="84"/>
      <c r="S6095" s="31"/>
      <c r="T6095" s="31"/>
      <c r="U6095" s="169"/>
      <c r="V6095" s="150"/>
      <c r="W6095" s="141" t="str" cm="1">
        <f t="array" ref="W6095">IF(SUM(LEN(B6095:V6095))=0,"",IF(OR(OR(ISBLANK(F6095),SUM(LEN(C6095),LEN(D6095))=0),AND(NOT(E6095="Unknown"),ISBLANK(J6095)),AND(NOT(O6095="Unknown"),ISBLANK(R6095))),"Missing Information", INDEX(Table15[Entire Service Line Classification], MATCH(SUMIFS(Table15[Unique ID],Table15[System-Owned Portion],E6095,Table15[If Material Anything Other than "Lead" in Column E,Was Material Ever Previously Lead?],G6095,Table15[Customer-Owned Portion],O6095),Table15[Unique ID],0),0)))</f>
        <v/>
      </c>
      <c r="X6095"/>
    </row>
    <row r="6096" spans="2:24" x14ac:dyDescent="0.25">
      <c r="B6096" s="146"/>
      <c r="C6096" s="31"/>
      <c r="D6096" s="31"/>
      <c r="E6096" s="44"/>
      <c r="F6096" s="43"/>
      <c r="G6096" s="84"/>
      <c r="H6096" s="31"/>
      <c r="I6096" s="205"/>
      <c r="J6096" s="84"/>
      <c r="K6096" s="31"/>
      <c r="L6096" s="31"/>
      <c r="M6096" s="169"/>
      <c r="N6096" s="148"/>
      <c r="O6096" s="106"/>
      <c r="P6096" s="43"/>
      <c r="Q6096" s="205"/>
      <c r="R6096" s="84"/>
      <c r="S6096" s="31"/>
      <c r="T6096" s="31"/>
      <c r="U6096" s="169"/>
      <c r="V6096" s="150"/>
      <c r="W6096" s="141" t="str" cm="1">
        <f t="array" ref="W6096">IF(SUM(LEN(B6096:V6096))=0,"",IF(OR(OR(ISBLANK(F6096),SUM(LEN(C6096),LEN(D6096))=0),AND(NOT(E6096="Unknown"),ISBLANK(J6096)),AND(NOT(O6096="Unknown"),ISBLANK(R6096))),"Missing Information", INDEX(Table15[Entire Service Line Classification], MATCH(SUMIFS(Table15[Unique ID],Table15[System-Owned Portion],E6096,Table15[If Material Anything Other than "Lead" in Column E,Was Material Ever Previously Lead?],G6096,Table15[Customer-Owned Portion],O6096),Table15[Unique ID],0),0)))</f>
        <v/>
      </c>
      <c r="X6096"/>
    </row>
    <row r="6097" spans="2:24" x14ac:dyDescent="0.25">
      <c r="B6097" s="146"/>
      <c r="C6097" s="31"/>
      <c r="D6097" s="31"/>
      <c r="E6097" s="44"/>
      <c r="F6097" s="43"/>
      <c r="G6097" s="84"/>
      <c r="H6097" s="31"/>
      <c r="I6097" s="205"/>
      <c r="J6097" s="84"/>
      <c r="K6097" s="31"/>
      <c r="L6097" s="31"/>
      <c r="M6097" s="169"/>
      <c r="N6097" s="148"/>
      <c r="O6097" s="106"/>
      <c r="P6097" s="43"/>
      <c r="Q6097" s="205"/>
      <c r="R6097" s="84"/>
      <c r="S6097" s="31"/>
      <c r="T6097" s="31"/>
      <c r="U6097" s="169"/>
      <c r="V6097" s="150"/>
      <c r="W6097" s="141" t="str" cm="1">
        <f t="array" ref="W6097">IF(SUM(LEN(B6097:V6097))=0,"",IF(OR(OR(ISBLANK(F6097),SUM(LEN(C6097),LEN(D6097))=0),AND(NOT(E6097="Unknown"),ISBLANK(J6097)),AND(NOT(O6097="Unknown"),ISBLANK(R6097))),"Missing Information", INDEX(Table15[Entire Service Line Classification], MATCH(SUMIFS(Table15[Unique ID],Table15[System-Owned Portion],E6097,Table15[If Material Anything Other than "Lead" in Column E,Was Material Ever Previously Lead?],G6097,Table15[Customer-Owned Portion],O6097),Table15[Unique ID],0),0)))</f>
        <v/>
      </c>
      <c r="X6097"/>
    </row>
    <row r="6098" spans="2:24" x14ac:dyDescent="0.25">
      <c r="B6098" s="146"/>
      <c r="C6098" s="31"/>
      <c r="D6098" s="31"/>
      <c r="E6098" s="44"/>
      <c r="F6098" s="43"/>
      <c r="G6098" s="84"/>
      <c r="H6098" s="31"/>
      <c r="I6098" s="205"/>
      <c r="J6098" s="84"/>
      <c r="K6098" s="31"/>
      <c r="L6098" s="31"/>
      <c r="M6098" s="169"/>
      <c r="N6098" s="148"/>
      <c r="O6098" s="106"/>
      <c r="P6098" s="43"/>
      <c r="Q6098" s="205"/>
      <c r="R6098" s="84"/>
      <c r="S6098" s="31"/>
      <c r="T6098" s="31"/>
      <c r="U6098" s="169"/>
      <c r="V6098" s="150"/>
      <c r="W6098" s="141" t="str" cm="1">
        <f t="array" ref="W6098">IF(SUM(LEN(B6098:V6098))=0,"",IF(OR(OR(ISBLANK(F6098),SUM(LEN(C6098),LEN(D6098))=0),AND(NOT(E6098="Unknown"),ISBLANK(J6098)),AND(NOT(O6098="Unknown"),ISBLANK(R6098))),"Missing Information", INDEX(Table15[Entire Service Line Classification], MATCH(SUMIFS(Table15[Unique ID],Table15[System-Owned Portion],E6098,Table15[If Material Anything Other than "Lead" in Column E,Was Material Ever Previously Lead?],G6098,Table15[Customer-Owned Portion],O6098),Table15[Unique ID],0),0)))</f>
        <v/>
      </c>
      <c r="X6098"/>
    </row>
    <row r="6099" spans="2:24" x14ac:dyDescent="0.25">
      <c r="B6099" s="146"/>
      <c r="C6099" s="31"/>
      <c r="D6099" s="31"/>
      <c r="E6099" s="44"/>
      <c r="F6099" s="43"/>
      <c r="G6099" s="84"/>
      <c r="H6099" s="31"/>
      <c r="I6099" s="205"/>
      <c r="J6099" s="84"/>
      <c r="K6099" s="31"/>
      <c r="L6099" s="31"/>
      <c r="M6099" s="169"/>
      <c r="N6099" s="148"/>
      <c r="O6099" s="106"/>
      <c r="P6099" s="43"/>
      <c r="Q6099" s="205"/>
      <c r="R6099" s="84"/>
      <c r="S6099" s="31"/>
      <c r="T6099" s="31"/>
      <c r="U6099" s="169"/>
      <c r="V6099" s="150"/>
      <c r="W6099" s="141" t="str" cm="1">
        <f t="array" ref="W6099">IF(SUM(LEN(B6099:V6099))=0,"",IF(OR(OR(ISBLANK(F6099),SUM(LEN(C6099),LEN(D6099))=0),AND(NOT(E6099="Unknown"),ISBLANK(J6099)),AND(NOT(O6099="Unknown"),ISBLANK(R6099))),"Missing Information", INDEX(Table15[Entire Service Line Classification], MATCH(SUMIFS(Table15[Unique ID],Table15[System-Owned Portion],E6099,Table15[If Material Anything Other than "Lead" in Column E,Was Material Ever Previously Lead?],G6099,Table15[Customer-Owned Portion],O6099),Table15[Unique ID],0),0)))</f>
        <v/>
      </c>
      <c r="X6099"/>
    </row>
    <row r="6100" spans="2:24" x14ac:dyDescent="0.25">
      <c r="B6100" s="146"/>
      <c r="C6100" s="31"/>
      <c r="D6100" s="31"/>
      <c r="E6100" s="44"/>
      <c r="F6100" s="43"/>
      <c r="G6100" s="84"/>
      <c r="H6100" s="31"/>
      <c r="I6100" s="205"/>
      <c r="J6100" s="84"/>
      <c r="K6100" s="31"/>
      <c r="L6100" s="31"/>
      <c r="M6100" s="169"/>
      <c r="N6100" s="148"/>
      <c r="O6100" s="106"/>
      <c r="P6100" s="43"/>
      <c r="Q6100" s="205"/>
      <c r="R6100" s="84"/>
      <c r="S6100" s="31"/>
      <c r="T6100" s="31"/>
      <c r="U6100" s="169"/>
      <c r="V6100" s="150"/>
      <c r="W6100" s="141" t="str" cm="1">
        <f t="array" ref="W6100">IF(SUM(LEN(B6100:V6100))=0,"",IF(OR(OR(ISBLANK(F6100),SUM(LEN(C6100),LEN(D6100))=0),AND(NOT(E6100="Unknown"),ISBLANK(J6100)),AND(NOT(O6100="Unknown"),ISBLANK(R6100))),"Missing Information", INDEX(Table15[Entire Service Line Classification], MATCH(SUMIFS(Table15[Unique ID],Table15[System-Owned Portion],E6100,Table15[If Material Anything Other than "Lead" in Column E,Was Material Ever Previously Lead?],G6100,Table15[Customer-Owned Portion],O6100),Table15[Unique ID],0),0)))</f>
        <v/>
      </c>
      <c r="X6100"/>
    </row>
    <row r="6101" spans="2:24" x14ac:dyDescent="0.25">
      <c r="B6101" s="146"/>
      <c r="C6101" s="31"/>
      <c r="D6101" s="31"/>
      <c r="E6101" s="44"/>
      <c r="F6101" s="43"/>
      <c r="G6101" s="84"/>
      <c r="H6101" s="31"/>
      <c r="I6101" s="205"/>
      <c r="J6101" s="84"/>
      <c r="K6101" s="31"/>
      <c r="L6101" s="31"/>
      <c r="M6101" s="169"/>
      <c r="N6101" s="148"/>
      <c r="O6101" s="106"/>
      <c r="P6101" s="43"/>
      <c r="Q6101" s="205"/>
      <c r="R6101" s="84"/>
      <c r="S6101" s="31"/>
      <c r="T6101" s="31"/>
      <c r="U6101" s="169"/>
      <c r="V6101" s="150"/>
      <c r="W6101" s="141" t="str" cm="1">
        <f t="array" ref="W6101">IF(SUM(LEN(B6101:V6101))=0,"",IF(OR(OR(ISBLANK(F6101),SUM(LEN(C6101),LEN(D6101))=0),AND(NOT(E6101="Unknown"),ISBLANK(J6101)),AND(NOT(O6101="Unknown"),ISBLANK(R6101))),"Missing Information", INDEX(Table15[Entire Service Line Classification], MATCH(SUMIFS(Table15[Unique ID],Table15[System-Owned Portion],E6101,Table15[If Material Anything Other than "Lead" in Column E,Was Material Ever Previously Lead?],G6101,Table15[Customer-Owned Portion],O6101),Table15[Unique ID],0),0)))</f>
        <v/>
      </c>
      <c r="X6101"/>
    </row>
    <row r="6102" spans="2:24" x14ac:dyDescent="0.25">
      <c r="B6102" s="146"/>
      <c r="C6102" s="31"/>
      <c r="D6102" s="31"/>
      <c r="E6102" s="44"/>
      <c r="F6102" s="43"/>
      <c r="G6102" s="84"/>
      <c r="H6102" s="31"/>
      <c r="I6102" s="205"/>
      <c r="J6102" s="84"/>
      <c r="K6102" s="31"/>
      <c r="L6102" s="31"/>
      <c r="M6102" s="169"/>
      <c r="N6102" s="148"/>
      <c r="O6102" s="106"/>
      <c r="P6102" s="43"/>
      <c r="Q6102" s="205"/>
      <c r="R6102" s="84"/>
      <c r="S6102" s="31"/>
      <c r="T6102" s="31"/>
      <c r="U6102" s="169"/>
      <c r="V6102" s="150"/>
      <c r="W6102" s="141" t="str" cm="1">
        <f t="array" ref="W6102">IF(SUM(LEN(B6102:V6102))=0,"",IF(OR(OR(ISBLANK(F6102),SUM(LEN(C6102),LEN(D6102))=0),AND(NOT(E6102="Unknown"),ISBLANK(J6102)),AND(NOT(O6102="Unknown"),ISBLANK(R6102))),"Missing Information", INDEX(Table15[Entire Service Line Classification], MATCH(SUMIFS(Table15[Unique ID],Table15[System-Owned Portion],E6102,Table15[If Material Anything Other than "Lead" in Column E,Was Material Ever Previously Lead?],G6102,Table15[Customer-Owned Portion],O6102),Table15[Unique ID],0),0)))</f>
        <v/>
      </c>
      <c r="X6102"/>
    </row>
    <row r="6103" spans="2:24" x14ac:dyDescent="0.25">
      <c r="B6103" s="146"/>
      <c r="C6103" s="31"/>
      <c r="D6103" s="31"/>
      <c r="E6103" s="44"/>
      <c r="F6103" s="43"/>
      <c r="G6103" s="84"/>
      <c r="H6103" s="31"/>
      <c r="I6103" s="205"/>
      <c r="J6103" s="84"/>
      <c r="K6103" s="31"/>
      <c r="L6103" s="31"/>
      <c r="M6103" s="169"/>
      <c r="N6103" s="148"/>
      <c r="O6103" s="106"/>
      <c r="P6103" s="43"/>
      <c r="Q6103" s="205"/>
      <c r="R6103" s="84"/>
      <c r="S6103" s="31"/>
      <c r="T6103" s="31"/>
      <c r="U6103" s="169"/>
      <c r="V6103" s="150"/>
      <c r="W6103" s="141" t="str" cm="1">
        <f t="array" ref="W6103">IF(SUM(LEN(B6103:V6103))=0,"",IF(OR(OR(ISBLANK(F6103),SUM(LEN(C6103),LEN(D6103))=0),AND(NOT(E6103="Unknown"),ISBLANK(J6103)),AND(NOT(O6103="Unknown"),ISBLANK(R6103))),"Missing Information", INDEX(Table15[Entire Service Line Classification], MATCH(SUMIFS(Table15[Unique ID],Table15[System-Owned Portion],E6103,Table15[If Material Anything Other than "Lead" in Column E,Was Material Ever Previously Lead?],G6103,Table15[Customer-Owned Portion],O6103),Table15[Unique ID],0),0)))</f>
        <v/>
      </c>
      <c r="X6103"/>
    </row>
    <row r="6104" spans="2:24" x14ac:dyDescent="0.25">
      <c r="B6104" s="146"/>
      <c r="C6104" s="31"/>
      <c r="D6104" s="31"/>
      <c r="E6104" s="44"/>
      <c r="F6104" s="43"/>
      <c r="G6104" s="84"/>
      <c r="H6104" s="31"/>
      <c r="I6104" s="205"/>
      <c r="J6104" s="84"/>
      <c r="K6104" s="31"/>
      <c r="L6104" s="31"/>
      <c r="M6104" s="169"/>
      <c r="N6104" s="148"/>
      <c r="O6104" s="106"/>
      <c r="P6104" s="43"/>
      <c r="Q6104" s="205"/>
      <c r="R6104" s="84"/>
      <c r="S6104" s="31"/>
      <c r="T6104" s="31"/>
      <c r="U6104" s="169"/>
      <c r="V6104" s="150"/>
      <c r="W6104" s="141" t="str" cm="1">
        <f t="array" ref="W6104">IF(SUM(LEN(B6104:V6104))=0,"",IF(OR(OR(ISBLANK(F6104),SUM(LEN(C6104),LEN(D6104))=0),AND(NOT(E6104="Unknown"),ISBLANK(J6104)),AND(NOT(O6104="Unknown"),ISBLANK(R6104))),"Missing Information", INDEX(Table15[Entire Service Line Classification], MATCH(SUMIFS(Table15[Unique ID],Table15[System-Owned Portion],E6104,Table15[If Material Anything Other than "Lead" in Column E,Was Material Ever Previously Lead?],G6104,Table15[Customer-Owned Portion],O6104),Table15[Unique ID],0),0)))</f>
        <v/>
      </c>
      <c r="X6104"/>
    </row>
    <row r="6105" spans="2:24" x14ac:dyDescent="0.25">
      <c r="B6105" s="146"/>
      <c r="C6105" s="31"/>
      <c r="D6105" s="31"/>
      <c r="E6105" s="44"/>
      <c r="F6105" s="43"/>
      <c r="G6105" s="84"/>
      <c r="H6105" s="31"/>
      <c r="I6105" s="205"/>
      <c r="J6105" s="84"/>
      <c r="K6105" s="31"/>
      <c r="L6105" s="31"/>
      <c r="M6105" s="169"/>
      <c r="N6105" s="148"/>
      <c r="O6105" s="106"/>
      <c r="P6105" s="43"/>
      <c r="Q6105" s="205"/>
      <c r="R6105" s="84"/>
      <c r="S6105" s="31"/>
      <c r="T6105" s="31"/>
      <c r="U6105" s="169"/>
      <c r="V6105" s="150"/>
      <c r="W6105" s="141" t="str" cm="1">
        <f t="array" ref="W6105">IF(SUM(LEN(B6105:V6105))=0,"",IF(OR(OR(ISBLANK(F6105),SUM(LEN(C6105),LEN(D6105))=0),AND(NOT(E6105="Unknown"),ISBLANK(J6105)),AND(NOT(O6105="Unknown"),ISBLANK(R6105))),"Missing Information", INDEX(Table15[Entire Service Line Classification], MATCH(SUMIFS(Table15[Unique ID],Table15[System-Owned Portion],E6105,Table15[If Material Anything Other than "Lead" in Column E,Was Material Ever Previously Lead?],G6105,Table15[Customer-Owned Portion],O6105),Table15[Unique ID],0),0)))</f>
        <v/>
      </c>
      <c r="X6105"/>
    </row>
    <row r="6106" spans="2:24" x14ac:dyDescent="0.25">
      <c r="B6106" s="146"/>
      <c r="C6106" s="31"/>
      <c r="D6106" s="31"/>
      <c r="E6106" s="44"/>
      <c r="F6106" s="43"/>
      <c r="G6106" s="84"/>
      <c r="H6106" s="31"/>
      <c r="I6106" s="205"/>
      <c r="J6106" s="84"/>
      <c r="K6106" s="31"/>
      <c r="L6106" s="31"/>
      <c r="M6106" s="169"/>
      <c r="N6106" s="148"/>
      <c r="O6106" s="106"/>
      <c r="P6106" s="43"/>
      <c r="Q6106" s="205"/>
      <c r="R6106" s="84"/>
      <c r="S6106" s="31"/>
      <c r="T6106" s="31"/>
      <c r="U6106" s="169"/>
      <c r="V6106" s="150"/>
      <c r="W6106" s="141" t="str" cm="1">
        <f t="array" ref="W6106">IF(SUM(LEN(B6106:V6106))=0,"",IF(OR(OR(ISBLANK(F6106),SUM(LEN(C6106),LEN(D6106))=0),AND(NOT(E6106="Unknown"),ISBLANK(J6106)),AND(NOT(O6106="Unknown"),ISBLANK(R6106))),"Missing Information", INDEX(Table15[Entire Service Line Classification], MATCH(SUMIFS(Table15[Unique ID],Table15[System-Owned Portion],E6106,Table15[If Material Anything Other than "Lead" in Column E,Was Material Ever Previously Lead?],G6106,Table15[Customer-Owned Portion],O6106),Table15[Unique ID],0),0)))</f>
        <v/>
      </c>
      <c r="X6106"/>
    </row>
    <row r="6107" spans="2:24" x14ac:dyDescent="0.25">
      <c r="B6107" s="146"/>
      <c r="C6107" s="31"/>
      <c r="D6107" s="31"/>
      <c r="E6107" s="44"/>
      <c r="F6107" s="43"/>
      <c r="G6107" s="84"/>
      <c r="H6107" s="31"/>
      <c r="I6107" s="205"/>
      <c r="J6107" s="84"/>
      <c r="K6107" s="31"/>
      <c r="L6107" s="31"/>
      <c r="M6107" s="169"/>
      <c r="N6107" s="148"/>
      <c r="O6107" s="106"/>
      <c r="P6107" s="43"/>
      <c r="Q6107" s="205"/>
      <c r="R6107" s="84"/>
      <c r="S6107" s="31"/>
      <c r="T6107" s="31"/>
      <c r="U6107" s="169"/>
      <c r="V6107" s="150"/>
      <c r="W6107" s="141" t="str" cm="1">
        <f t="array" ref="W6107">IF(SUM(LEN(B6107:V6107))=0,"",IF(OR(OR(ISBLANK(F6107),SUM(LEN(C6107),LEN(D6107))=0),AND(NOT(E6107="Unknown"),ISBLANK(J6107)),AND(NOT(O6107="Unknown"),ISBLANK(R6107))),"Missing Information", INDEX(Table15[Entire Service Line Classification], MATCH(SUMIFS(Table15[Unique ID],Table15[System-Owned Portion],E6107,Table15[If Material Anything Other than "Lead" in Column E,Was Material Ever Previously Lead?],G6107,Table15[Customer-Owned Portion],O6107),Table15[Unique ID],0),0)))</f>
        <v/>
      </c>
      <c r="X6107"/>
    </row>
    <row r="6108" spans="2:24" x14ac:dyDescent="0.25">
      <c r="B6108" s="146"/>
      <c r="C6108" s="31"/>
      <c r="D6108" s="31"/>
      <c r="E6108" s="44"/>
      <c r="F6108" s="43"/>
      <c r="G6108" s="84"/>
      <c r="H6108" s="31"/>
      <c r="I6108" s="205"/>
      <c r="J6108" s="84"/>
      <c r="K6108" s="31"/>
      <c r="L6108" s="31"/>
      <c r="M6108" s="169"/>
      <c r="N6108" s="148"/>
      <c r="O6108" s="106"/>
      <c r="P6108" s="43"/>
      <c r="Q6108" s="205"/>
      <c r="R6108" s="84"/>
      <c r="S6108" s="31"/>
      <c r="T6108" s="31"/>
      <c r="U6108" s="169"/>
      <c r="V6108" s="150"/>
      <c r="W6108" s="141" t="str" cm="1">
        <f t="array" ref="W6108">IF(SUM(LEN(B6108:V6108))=0,"",IF(OR(OR(ISBLANK(F6108),SUM(LEN(C6108),LEN(D6108))=0),AND(NOT(E6108="Unknown"),ISBLANK(J6108)),AND(NOT(O6108="Unknown"),ISBLANK(R6108))),"Missing Information", INDEX(Table15[Entire Service Line Classification], MATCH(SUMIFS(Table15[Unique ID],Table15[System-Owned Portion],E6108,Table15[If Material Anything Other than "Lead" in Column E,Was Material Ever Previously Lead?],G6108,Table15[Customer-Owned Portion],O6108),Table15[Unique ID],0),0)))</f>
        <v/>
      </c>
      <c r="X6108"/>
    </row>
    <row r="6109" spans="2:24" x14ac:dyDescent="0.25">
      <c r="B6109" s="146"/>
      <c r="C6109" s="31"/>
      <c r="D6109" s="31"/>
      <c r="E6109" s="44"/>
      <c r="F6109" s="43"/>
      <c r="G6109" s="84"/>
      <c r="H6109" s="31"/>
      <c r="I6109" s="205"/>
      <c r="J6109" s="84"/>
      <c r="K6109" s="31"/>
      <c r="L6109" s="31"/>
      <c r="M6109" s="169"/>
      <c r="N6109" s="148"/>
      <c r="O6109" s="106"/>
      <c r="P6109" s="43"/>
      <c r="Q6109" s="205"/>
      <c r="R6109" s="84"/>
      <c r="S6109" s="31"/>
      <c r="T6109" s="31"/>
      <c r="U6109" s="169"/>
      <c r="V6109" s="150"/>
      <c r="W6109" s="141" t="str" cm="1">
        <f t="array" ref="W6109">IF(SUM(LEN(B6109:V6109))=0,"",IF(OR(OR(ISBLANK(F6109),SUM(LEN(C6109),LEN(D6109))=0),AND(NOT(E6109="Unknown"),ISBLANK(J6109)),AND(NOT(O6109="Unknown"),ISBLANK(R6109))),"Missing Information", INDEX(Table15[Entire Service Line Classification], MATCH(SUMIFS(Table15[Unique ID],Table15[System-Owned Portion],E6109,Table15[If Material Anything Other than "Lead" in Column E,Was Material Ever Previously Lead?],G6109,Table15[Customer-Owned Portion],O6109),Table15[Unique ID],0),0)))</f>
        <v/>
      </c>
      <c r="X6109"/>
    </row>
    <row r="6110" spans="2:24" x14ac:dyDescent="0.25">
      <c r="B6110" s="146"/>
      <c r="C6110" s="31"/>
      <c r="D6110" s="31"/>
      <c r="E6110" s="44"/>
      <c r="F6110" s="43"/>
      <c r="G6110" s="84"/>
      <c r="H6110" s="31"/>
      <c r="I6110" s="205"/>
      <c r="J6110" s="84"/>
      <c r="K6110" s="31"/>
      <c r="L6110" s="31"/>
      <c r="M6110" s="169"/>
      <c r="N6110" s="148"/>
      <c r="O6110" s="106"/>
      <c r="P6110" s="43"/>
      <c r="Q6110" s="205"/>
      <c r="R6110" s="84"/>
      <c r="S6110" s="31"/>
      <c r="T6110" s="31"/>
      <c r="U6110" s="169"/>
      <c r="V6110" s="150"/>
      <c r="W6110" s="141" t="str" cm="1">
        <f t="array" ref="W6110">IF(SUM(LEN(B6110:V6110))=0,"",IF(OR(OR(ISBLANK(F6110),SUM(LEN(C6110),LEN(D6110))=0),AND(NOT(E6110="Unknown"),ISBLANK(J6110)),AND(NOT(O6110="Unknown"),ISBLANK(R6110))),"Missing Information", INDEX(Table15[Entire Service Line Classification], MATCH(SUMIFS(Table15[Unique ID],Table15[System-Owned Portion],E6110,Table15[If Material Anything Other than "Lead" in Column E,Was Material Ever Previously Lead?],G6110,Table15[Customer-Owned Portion],O6110),Table15[Unique ID],0),0)))</f>
        <v/>
      </c>
      <c r="X6110"/>
    </row>
    <row r="6111" spans="2:24" x14ac:dyDescent="0.25">
      <c r="B6111" s="146"/>
      <c r="C6111" s="31"/>
      <c r="D6111" s="31"/>
      <c r="E6111" s="44"/>
      <c r="F6111" s="43"/>
      <c r="G6111" s="84"/>
      <c r="H6111" s="31"/>
      <c r="I6111" s="205"/>
      <c r="J6111" s="84"/>
      <c r="K6111" s="31"/>
      <c r="L6111" s="31"/>
      <c r="M6111" s="169"/>
      <c r="N6111" s="148"/>
      <c r="O6111" s="106"/>
      <c r="P6111" s="43"/>
      <c r="Q6111" s="205"/>
      <c r="R6111" s="84"/>
      <c r="S6111" s="31"/>
      <c r="T6111" s="31"/>
      <c r="U6111" s="169"/>
      <c r="V6111" s="150"/>
      <c r="W6111" s="141" t="str" cm="1">
        <f t="array" ref="W6111">IF(SUM(LEN(B6111:V6111))=0,"",IF(OR(OR(ISBLANK(F6111),SUM(LEN(C6111),LEN(D6111))=0),AND(NOT(E6111="Unknown"),ISBLANK(J6111)),AND(NOT(O6111="Unknown"),ISBLANK(R6111))),"Missing Information", INDEX(Table15[Entire Service Line Classification], MATCH(SUMIFS(Table15[Unique ID],Table15[System-Owned Portion],E6111,Table15[If Material Anything Other than "Lead" in Column E,Was Material Ever Previously Lead?],G6111,Table15[Customer-Owned Portion],O6111),Table15[Unique ID],0),0)))</f>
        <v/>
      </c>
      <c r="X6111"/>
    </row>
    <row r="6112" spans="2:24" x14ac:dyDescent="0.25">
      <c r="B6112" s="146"/>
      <c r="C6112" s="31"/>
      <c r="D6112" s="31"/>
      <c r="E6112" s="44"/>
      <c r="F6112" s="43"/>
      <c r="G6112" s="84"/>
      <c r="H6112" s="31"/>
      <c r="I6112" s="205"/>
      <c r="J6112" s="84"/>
      <c r="K6112" s="31"/>
      <c r="L6112" s="31"/>
      <c r="M6112" s="169"/>
      <c r="N6112" s="148"/>
      <c r="O6112" s="106"/>
      <c r="P6112" s="43"/>
      <c r="Q6112" s="205"/>
      <c r="R6112" s="84"/>
      <c r="S6112" s="31"/>
      <c r="T6112" s="31"/>
      <c r="U6112" s="169"/>
      <c r="V6112" s="150"/>
      <c r="W6112" s="141" t="str" cm="1">
        <f t="array" ref="W6112">IF(SUM(LEN(B6112:V6112))=0,"",IF(OR(OR(ISBLANK(F6112),SUM(LEN(C6112),LEN(D6112))=0),AND(NOT(E6112="Unknown"),ISBLANK(J6112)),AND(NOT(O6112="Unknown"),ISBLANK(R6112))),"Missing Information", INDEX(Table15[Entire Service Line Classification], MATCH(SUMIFS(Table15[Unique ID],Table15[System-Owned Portion],E6112,Table15[If Material Anything Other than "Lead" in Column E,Was Material Ever Previously Lead?],G6112,Table15[Customer-Owned Portion],O6112),Table15[Unique ID],0),0)))</f>
        <v/>
      </c>
      <c r="X6112"/>
    </row>
    <row r="6113" spans="2:24" x14ac:dyDescent="0.25">
      <c r="B6113" s="146"/>
      <c r="C6113" s="31"/>
      <c r="D6113" s="31"/>
      <c r="E6113" s="44"/>
      <c r="F6113" s="43"/>
      <c r="G6113" s="84"/>
      <c r="H6113" s="31"/>
      <c r="I6113" s="205"/>
      <c r="J6113" s="84"/>
      <c r="K6113" s="31"/>
      <c r="L6113" s="31"/>
      <c r="M6113" s="169"/>
      <c r="N6113" s="148"/>
      <c r="O6113" s="106"/>
      <c r="P6113" s="43"/>
      <c r="Q6113" s="205"/>
      <c r="R6113" s="84"/>
      <c r="S6113" s="31"/>
      <c r="T6113" s="31"/>
      <c r="U6113" s="169"/>
      <c r="V6113" s="150"/>
      <c r="W6113" s="141" t="str" cm="1">
        <f t="array" ref="W6113">IF(SUM(LEN(B6113:V6113))=0,"",IF(OR(OR(ISBLANK(F6113),SUM(LEN(C6113),LEN(D6113))=0),AND(NOT(E6113="Unknown"),ISBLANK(J6113)),AND(NOT(O6113="Unknown"),ISBLANK(R6113))),"Missing Information", INDEX(Table15[Entire Service Line Classification], MATCH(SUMIFS(Table15[Unique ID],Table15[System-Owned Portion],E6113,Table15[If Material Anything Other than "Lead" in Column E,Was Material Ever Previously Lead?],G6113,Table15[Customer-Owned Portion],O6113),Table15[Unique ID],0),0)))</f>
        <v/>
      </c>
      <c r="X6113"/>
    </row>
    <row r="6114" spans="2:24" x14ac:dyDescent="0.25">
      <c r="B6114" s="146"/>
      <c r="C6114" s="31"/>
      <c r="D6114" s="31"/>
      <c r="E6114" s="44"/>
      <c r="F6114" s="43"/>
      <c r="G6114" s="84"/>
      <c r="H6114" s="31"/>
      <c r="I6114" s="205"/>
      <c r="J6114" s="84"/>
      <c r="K6114" s="31"/>
      <c r="L6114" s="31"/>
      <c r="M6114" s="169"/>
      <c r="N6114" s="148"/>
      <c r="O6114" s="106"/>
      <c r="P6114" s="43"/>
      <c r="Q6114" s="205"/>
      <c r="R6114" s="84"/>
      <c r="S6114" s="31"/>
      <c r="T6114" s="31"/>
      <c r="U6114" s="169"/>
      <c r="V6114" s="150"/>
      <c r="W6114" s="141" t="str" cm="1">
        <f t="array" ref="W6114">IF(SUM(LEN(B6114:V6114))=0,"",IF(OR(OR(ISBLANK(F6114),SUM(LEN(C6114),LEN(D6114))=0),AND(NOT(E6114="Unknown"),ISBLANK(J6114)),AND(NOT(O6114="Unknown"),ISBLANK(R6114))),"Missing Information", INDEX(Table15[Entire Service Line Classification], MATCH(SUMIFS(Table15[Unique ID],Table15[System-Owned Portion],E6114,Table15[If Material Anything Other than "Lead" in Column E,Was Material Ever Previously Lead?],G6114,Table15[Customer-Owned Portion],O6114),Table15[Unique ID],0),0)))</f>
        <v/>
      </c>
      <c r="X6114"/>
    </row>
    <row r="6115" spans="2:24" x14ac:dyDescent="0.25">
      <c r="B6115" s="146"/>
      <c r="C6115" s="31"/>
      <c r="D6115" s="31"/>
      <c r="E6115" s="44"/>
      <c r="F6115" s="43"/>
      <c r="G6115" s="84"/>
      <c r="H6115" s="31"/>
      <c r="I6115" s="205"/>
      <c r="J6115" s="84"/>
      <c r="K6115" s="31"/>
      <c r="L6115" s="31"/>
      <c r="M6115" s="169"/>
      <c r="N6115" s="148"/>
      <c r="O6115" s="106"/>
      <c r="P6115" s="43"/>
      <c r="Q6115" s="205"/>
      <c r="R6115" s="84"/>
      <c r="S6115" s="31"/>
      <c r="T6115" s="31"/>
      <c r="U6115" s="169"/>
      <c r="V6115" s="150"/>
      <c r="W6115" s="141" t="str" cm="1">
        <f t="array" ref="W6115">IF(SUM(LEN(B6115:V6115))=0,"",IF(OR(OR(ISBLANK(F6115),SUM(LEN(C6115),LEN(D6115))=0),AND(NOT(E6115="Unknown"),ISBLANK(J6115)),AND(NOT(O6115="Unknown"),ISBLANK(R6115))),"Missing Information", INDEX(Table15[Entire Service Line Classification], MATCH(SUMIFS(Table15[Unique ID],Table15[System-Owned Portion],E6115,Table15[If Material Anything Other than "Lead" in Column E,Was Material Ever Previously Lead?],G6115,Table15[Customer-Owned Portion],O6115),Table15[Unique ID],0),0)))</f>
        <v/>
      </c>
      <c r="X6115"/>
    </row>
    <row r="6116" spans="2:24" x14ac:dyDescent="0.25">
      <c r="B6116" s="146"/>
      <c r="C6116" s="31"/>
      <c r="D6116" s="31"/>
      <c r="E6116" s="44"/>
      <c r="F6116" s="43"/>
      <c r="G6116" s="84"/>
      <c r="H6116" s="31"/>
      <c r="I6116" s="205"/>
      <c r="J6116" s="84"/>
      <c r="K6116" s="31"/>
      <c r="L6116" s="31"/>
      <c r="M6116" s="169"/>
      <c r="N6116" s="148"/>
      <c r="O6116" s="106"/>
      <c r="P6116" s="43"/>
      <c r="Q6116" s="205"/>
      <c r="R6116" s="84"/>
      <c r="S6116" s="31"/>
      <c r="T6116" s="31"/>
      <c r="U6116" s="169"/>
      <c r="V6116" s="150"/>
      <c r="W6116" s="141" t="str" cm="1">
        <f t="array" ref="W6116">IF(SUM(LEN(B6116:V6116))=0,"",IF(OR(OR(ISBLANK(F6116),SUM(LEN(C6116),LEN(D6116))=0),AND(NOT(E6116="Unknown"),ISBLANK(J6116)),AND(NOT(O6116="Unknown"),ISBLANK(R6116))),"Missing Information", INDEX(Table15[Entire Service Line Classification], MATCH(SUMIFS(Table15[Unique ID],Table15[System-Owned Portion],E6116,Table15[If Material Anything Other than "Lead" in Column E,Was Material Ever Previously Lead?],G6116,Table15[Customer-Owned Portion],O6116),Table15[Unique ID],0),0)))</f>
        <v/>
      </c>
      <c r="X6116"/>
    </row>
    <row r="6117" spans="2:24" x14ac:dyDescent="0.25">
      <c r="B6117" s="146"/>
      <c r="C6117" s="31"/>
      <c r="D6117" s="31"/>
      <c r="E6117" s="44"/>
      <c r="F6117" s="43"/>
      <c r="G6117" s="84"/>
      <c r="H6117" s="31"/>
      <c r="I6117" s="205"/>
      <c r="J6117" s="84"/>
      <c r="K6117" s="31"/>
      <c r="L6117" s="31"/>
      <c r="M6117" s="169"/>
      <c r="N6117" s="148"/>
      <c r="O6117" s="106"/>
      <c r="P6117" s="43"/>
      <c r="Q6117" s="205"/>
      <c r="R6117" s="84"/>
      <c r="S6117" s="31"/>
      <c r="T6117" s="31"/>
      <c r="U6117" s="169"/>
      <c r="V6117" s="150"/>
      <c r="W6117" s="141" t="str" cm="1">
        <f t="array" ref="W6117">IF(SUM(LEN(B6117:V6117))=0,"",IF(OR(OR(ISBLANK(F6117),SUM(LEN(C6117),LEN(D6117))=0),AND(NOT(E6117="Unknown"),ISBLANK(J6117)),AND(NOT(O6117="Unknown"),ISBLANK(R6117))),"Missing Information", INDEX(Table15[Entire Service Line Classification], MATCH(SUMIFS(Table15[Unique ID],Table15[System-Owned Portion],E6117,Table15[If Material Anything Other than "Lead" in Column E,Was Material Ever Previously Lead?],G6117,Table15[Customer-Owned Portion],O6117),Table15[Unique ID],0),0)))</f>
        <v/>
      </c>
      <c r="X6117"/>
    </row>
    <row r="6118" spans="2:24" x14ac:dyDescent="0.25">
      <c r="B6118" s="146"/>
      <c r="C6118" s="31"/>
      <c r="D6118" s="31"/>
      <c r="E6118" s="44"/>
      <c r="F6118" s="43"/>
      <c r="G6118" s="84"/>
      <c r="H6118" s="31"/>
      <c r="I6118" s="205"/>
      <c r="J6118" s="84"/>
      <c r="K6118" s="31"/>
      <c r="L6118" s="31"/>
      <c r="M6118" s="169"/>
      <c r="N6118" s="148"/>
      <c r="O6118" s="106"/>
      <c r="P6118" s="43"/>
      <c r="Q6118" s="205"/>
      <c r="R6118" s="84"/>
      <c r="S6118" s="31"/>
      <c r="T6118" s="31"/>
      <c r="U6118" s="169"/>
      <c r="V6118" s="150"/>
      <c r="W6118" s="141" t="str" cm="1">
        <f t="array" ref="W6118">IF(SUM(LEN(B6118:V6118))=0,"",IF(OR(OR(ISBLANK(F6118),SUM(LEN(C6118),LEN(D6118))=0),AND(NOT(E6118="Unknown"),ISBLANK(J6118)),AND(NOT(O6118="Unknown"),ISBLANK(R6118))),"Missing Information", INDEX(Table15[Entire Service Line Classification], MATCH(SUMIFS(Table15[Unique ID],Table15[System-Owned Portion],E6118,Table15[If Material Anything Other than "Lead" in Column E,Was Material Ever Previously Lead?],G6118,Table15[Customer-Owned Portion],O6118),Table15[Unique ID],0),0)))</f>
        <v/>
      </c>
      <c r="X6118"/>
    </row>
    <row r="6119" spans="2:24" x14ac:dyDescent="0.25">
      <c r="B6119" s="146"/>
      <c r="C6119" s="31"/>
      <c r="D6119" s="31"/>
      <c r="E6119" s="44"/>
      <c r="F6119" s="43"/>
      <c r="G6119" s="84"/>
      <c r="H6119" s="31"/>
      <c r="I6119" s="205"/>
      <c r="J6119" s="84"/>
      <c r="K6119" s="31"/>
      <c r="L6119" s="31"/>
      <c r="M6119" s="169"/>
      <c r="N6119" s="148"/>
      <c r="O6119" s="106"/>
      <c r="P6119" s="43"/>
      <c r="Q6119" s="205"/>
      <c r="R6119" s="84"/>
      <c r="S6119" s="31"/>
      <c r="T6119" s="31"/>
      <c r="U6119" s="169"/>
      <c r="V6119" s="150"/>
      <c r="W6119" s="141" t="str" cm="1">
        <f t="array" ref="W6119">IF(SUM(LEN(B6119:V6119))=0,"",IF(OR(OR(ISBLANK(F6119),SUM(LEN(C6119),LEN(D6119))=0),AND(NOT(E6119="Unknown"),ISBLANK(J6119)),AND(NOT(O6119="Unknown"),ISBLANK(R6119))),"Missing Information", INDEX(Table15[Entire Service Line Classification], MATCH(SUMIFS(Table15[Unique ID],Table15[System-Owned Portion],E6119,Table15[If Material Anything Other than "Lead" in Column E,Was Material Ever Previously Lead?],G6119,Table15[Customer-Owned Portion],O6119),Table15[Unique ID],0),0)))</f>
        <v/>
      </c>
      <c r="X6119"/>
    </row>
    <row r="6120" spans="2:24" x14ac:dyDescent="0.25">
      <c r="B6120" s="146"/>
      <c r="C6120" s="31"/>
      <c r="D6120" s="31"/>
      <c r="E6120" s="44"/>
      <c r="F6120" s="43"/>
      <c r="G6120" s="84"/>
      <c r="H6120" s="31"/>
      <c r="I6120" s="205"/>
      <c r="J6120" s="84"/>
      <c r="K6120" s="31"/>
      <c r="L6120" s="31"/>
      <c r="M6120" s="169"/>
      <c r="N6120" s="148"/>
      <c r="O6120" s="106"/>
      <c r="P6120" s="43"/>
      <c r="Q6120" s="205"/>
      <c r="R6120" s="84"/>
      <c r="S6120" s="31"/>
      <c r="T6120" s="31"/>
      <c r="U6120" s="169"/>
      <c r="V6120" s="150"/>
      <c r="W6120" s="141" t="str" cm="1">
        <f t="array" ref="W6120">IF(SUM(LEN(B6120:V6120))=0,"",IF(OR(OR(ISBLANK(F6120),SUM(LEN(C6120),LEN(D6120))=0),AND(NOT(E6120="Unknown"),ISBLANK(J6120)),AND(NOT(O6120="Unknown"),ISBLANK(R6120))),"Missing Information", INDEX(Table15[Entire Service Line Classification], MATCH(SUMIFS(Table15[Unique ID],Table15[System-Owned Portion],E6120,Table15[If Material Anything Other than "Lead" in Column E,Was Material Ever Previously Lead?],G6120,Table15[Customer-Owned Portion],O6120),Table15[Unique ID],0),0)))</f>
        <v/>
      </c>
      <c r="X6120"/>
    </row>
    <row r="6121" spans="2:24" x14ac:dyDescent="0.25">
      <c r="B6121" s="146"/>
      <c r="C6121" s="31"/>
      <c r="D6121" s="31"/>
      <c r="E6121" s="44"/>
      <c r="F6121" s="43"/>
      <c r="G6121" s="84"/>
      <c r="H6121" s="31"/>
      <c r="I6121" s="205"/>
      <c r="J6121" s="84"/>
      <c r="K6121" s="31"/>
      <c r="L6121" s="31"/>
      <c r="M6121" s="169"/>
      <c r="N6121" s="148"/>
      <c r="O6121" s="106"/>
      <c r="P6121" s="43"/>
      <c r="Q6121" s="205"/>
      <c r="R6121" s="84"/>
      <c r="S6121" s="31"/>
      <c r="T6121" s="31"/>
      <c r="U6121" s="169"/>
      <c r="V6121" s="150"/>
      <c r="W6121" s="141" t="str" cm="1">
        <f t="array" ref="W6121">IF(SUM(LEN(B6121:V6121))=0,"",IF(OR(OR(ISBLANK(F6121),SUM(LEN(C6121),LEN(D6121))=0),AND(NOT(E6121="Unknown"),ISBLANK(J6121)),AND(NOT(O6121="Unknown"),ISBLANK(R6121))),"Missing Information", INDEX(Table15[Entire Service Line Classification], MATCH(SUMIFS(Table15[Unique ID],Table15[System-Owned Portion],E6121,Table15[If Material Anything Other than "Lead" in Column E,Was Material Ever Previously Lead?],G6121,Table15[Customer-Owned Portion],O6121),Table15[Unique ID],0),0)))</f>
        <v/>
      </c>
      <c r="X6121"/>
    </row>
    <row r="6122" spans="2:24" x14ac:dyDescent="0.25">
      <c r="B6122" s="146"/>
      <c r="C6122" s="31"/>
      <c r="D6122" s="31"/>
      <c r="E6122" s="44"/>
      <c r="F6122" s="43"/>
      <c r="G6122" s="84"/>
      <c r="H6122" s="31"/>
      <c r="I6122" s="205"/>
      <c r="J6122" s="84"/>
      <c r="K6122" s="31"/>
      <c r="L6122" s="31"/>
      <c r="M6122" s="169"/>
      <c r="N6122" s="148"/>
      <c r="O6122" s="106"/>
      <c r="P6122" s="43"/>
      <c r="Q6122" s="205"/>
      <c r="R6122" s="84"/>
      <c r="S6122" s="31"/>
      <c r="T6122" s="31"/>
      <c r="U6122" s="169"/>
      <c r="V6122" s="150"/>
      <c r="W6122" s="141" t="str" cm="1">
        <f t="array" ref="W6122">IF(SUM(LEN(B6122:V6122))=0,"",IF(OR(OR(ISBLANK(F6122),SUM(LEN(C6122),LEN(D6122))=0),AND(NOT(E6122="Unknown"),ISBLANK(J6122)),AND(NOT(O6122="Unknown"),ISBLANK(R6122))),"Missing Information", INDEX(Table15[Entire Service Line Classification], MATCH(SUMIFS(Table15[Unique ID],Table15[System-Owned Portion],E6122,Table15[If Material Anything Other than "Lead" in Column E,Was Material Ever Previously Lead?],G6122,Table15[Customer-Owned Portion],O6122),Table15[Unique ID],0),0)))</f>
        <v/>
      </c>
      <c r="X6122"/>
    </row>
    <row r="6123" spans="2:24" x14ac:dyDescent="0.25">
      <c r="B6123" s="146"/>
      <c r="C6123" s="31"/>
      <c r="D6123" s="31"/>
      <c r="E6123" s="44"/>
      <c r="F6123" s="43"/>
      <c r="G6123" s="84"/>
      <c r="H6123" s="31"/>
      <c r="I6123" s="205"/>
      <c r="J6123" s="84"/>
      <c r="K6123" s="31"/>
      <c r="L6123" s="31"/>
      <c r="M6123" s="169"/>
      <c r="N6123" s="148"/>
      <c r="O6123" s="106"/>
      <c r="P6123" s="43"/>
      <c r="Q6123" s="205"/>
      <c r="R6123" s="84"/>
      <c r="S6123" s="31"/>
      <c r="T6123" s="31"/>
      <c r="U6123" s="169"/>
      <c r="V6123" s="150"/>
      <c r="W6123" s="141" t="str" cm="1">
        <f t="array" ref="W6123">IF(SUM(LEN(B6123:V6123))=0,"",IF(OR(OR(ISBLANK(F6123),SUM(LEN(C6123),LEN(D6123))=0),AND(NOT(E6123="Unknown"),ISBLANK(J6123)),AND(NOT(O6123="Unknown"),ISBLANK(R6123))),"Missing Information", INDEX(Table15[Entire Service Line Classification], MATCH(SUMIFS(Table15[Unique ID],Table15[System-Owned Portion],E6123,Table15[If Material Anything Other than "Lead" in Column E,Was Material Ever Previously Lead?],G6123,Table15[Customer-Owned Portion],O6123),Table15[Unique ID],0),0)))</f>
        <v/>
      </c>
      <c r="X6123"/>
    </row>
    <row r="6124" spans="2:24" x14ac:dyDescent="0.25">
      <c r="B6124" s="146"/>
      <c r="C6124" s="31"/>
      <c r="D6124" s="31"/>
      <c r="E6124" s="44"/>
      <c r="F6124" s="43"/>
      <c r="G6124" s="84"/>
      <c r="H6124" s="31"/>
      <c r="I6124" s="205"/>
      <c r="J6124" s="84"/>
      <c r="K6124" s="31"/>
      <c r="L6124" s="31"/>
      <c r="M6124" s="169"/>
      <c r="N6124" s="148"/>
      <c r="O6124" s="106"/>
      <c r="P6124" s="43"/>
      <c r="Q6124" s="205"/>
      <c r="R6124" s="84"/>
      <c r="S6124" s="31"/>
      <c r="T6124" s="31"/>
      <c r="U6124" s="169"/>
      <c r="V6124" s="150"/>
      <c r="W6124" s="141" t="str" cm="1">
        <f t="array" ref="W6124">IF(SUM(LEN(B6124:V6124))=0,"",IF(OR(OR(ISBLANK(F6124),SUM(LEN(C6124),LEN(D6124))=0),AND(NOT(E6124="Unknown"),ISBLANK(J6124)),AND(NOT(O6124="Unknown"),ISBLANK(R6124))),"Missing Information", INDEX(Table15[Entire Service Line Classification], MATCH(SUMIFS(Table15[Unique ID],Table15[System-Owned Portion],E6124,Table15[If Material Anything Other than "Lead" in Column E,Was Material Ever Previously Lead?],G6124,Table15[Customer-Owned Portion],O6124),Table15[Unique ID],0),0)))</f>
        <v/>
      </c>
      <c r="X6124"/>
    </row>
    <row r="6125" spans="2:24" x14ac:dyDescent="0.25">
      <c r="B6125" s="146"/>
      <c r="C6125" s="31"/>
      <c r="D6125" s="31"/>
      <c r="E6125" s="44"/>
      <c r="F6125" s="43"/>
      <c r="G6125" s="84"/>
      <c r="H6125" s="31"/>
      <c r="I6125" s="205"/>
      <c r="J6125" s="84"/>
      <c r="K6125" s="31"/>
      <c r="L6125" s="31"/>
      <c r="M6125" s="169"/>
      <c r="N6125" s="148"/>
      <c r="O6125" s="106"/>
      <c r="P6125" s="43"/>
      <c r="Q6125" s="205"/>
      <c r="R6125" s="84"/>
      <c r="S6125" s="31"/>
      <c r="T6125" s="31"/>
      <c r="U6125" s="169"/>
      <c r="V6125" s="150"/>
      <c r="W6125" s="141" t="str" cm="1">
        <f t="array" ref="W6125">IF(SUM(LEN(B6125:V6125))=0,"",IF(OR(OR(ISBLANK(F6125),SUM(LEN(C6125),LEN(D6125))=0),AND(NOT(E6125="Unknown"),ISBLANK(J6125)),AND(NOT(O6125="Unknown"),ISBLANK(R6125))),"Missing Information", INDEX(Table15[Entire Service Line Classification], MATCH(SUMIFS(Table15[Unique ID],Table15[System-Owned Portion],E6125,Table15[If Material Anything Other than "Lead" in Column E,Was Material Ever Previously Lead?],G6125,Table15[Customer-Owned Portion],O6125),Table15[Unique ID],0),0)))</f>
        <v/>
      </c>
      <c r="X6125"/>
    </row>
    <row r="6126" spans="2:24" x14ac:dyDescent="0.25">
      <c r="B6126" s="146"/>
      <c r="C6126" s="31"/>
      <c r="D6126" s="31"/>
      <c r="E6126" s="44"/>
      <c r="F6126" s="43"/>
      <c r="G6126" s="84"/>
      <c r="H6126" s="31"/>
      <c r="I6126" s="205"/>
      <c r="J6126" s="84"/>
      <c r="K6126" s="31"/>
      <c r="L6126" s="31"/>
      <c r="M6126" s="169"/>
      <c r="N6126" s="148"/>
      <c r="O6126" s="106"/>
      <c r="P6126" s="43"/>
      <c r="Q6126" s="205"/>
      <c r="R6126" s="84"/>
      <c r="S6126" s="31"/>
      <c r="T6126" s="31"/>
      <c r="U6126" s="169"/>
      <c r="V6126" s="150"/>
      <c r="W6126" s="141" t="str" cm="1">
        <f t="array" ref="W6126">IF(SUM(LEN(B6126:V6126))=0,"",IF(OR(OR(ISBLANK(F6126),SUM(LEN(C6126),LEN(D6126))=0),AND(NOT(E6126="Unknown"),ISBLANK(J6126)),AND(NOT(O6126="Unknown"),ISBLANK(R6126))),"Missing Information", INDEX(Table15[Entire Service Line Classification], MATCH(SUMIFS(Table15[Unique ID],Table15[System-Owned Portion],E6126,Table15[If Material Anything Other than "Lead" in Column E,Was Material Ever Previously Lead?],G6126,Table15[Customer-Owned Portion],O6126),Table15[Unique ID],0),0)))</f>
        <v/>
      </c>
      <c r="X6126"/>
    </row>
    <row r="6127" spans="2:24" x14ac:dyDescent="0.25">
      <c r="B6127" s="146"/>
      <c r="C6127" s="31"/>
      <c r="D6127" s="31"/>
      <c r="E6127" s="44"/>
      <c r="F6127" s="43"/>
      <c r="G6127" s="84"/>
      <c r="H6127" s="31"/>
      <c r="I6127" s="205"/>
      <c r="J6127" s="84"/>
      <c r="K6127" s="31"/>
      <c r="L6127" s="31"/>
      <c r="M6127" s="169"/>
      <c r="N6127" s="148"/>
      <c r="O6127" s="106"/>
      <c r="P6127" s="43"/>
      <c r="Q6127" s="205"/>
      <c r="R6127" s="84"/>
      <c r="S6127" s="31"/>
      <c r="T6127" s="31"/>
      <c r="U6127" s="169"/>
      <c r="V6127" s="150"/>
      <c r="W6127" s="141" t="str" cm="1">
        <f t="array" ref="W6127">IF(SUM(LEN(B6127:V6127))=0,"",IF(OR(OR(ISBLANK(F6127),SUM(LEN(C6127),LEN(D6127))=0),AND(NOT(E6127="Unknown"),ISBLANK(J6127)),AND(NOT(O6127="Unknown"),ISBLANK(R6127))),"Missing Information", INDEX(Table15[Entire Service Line Classification], MATCH(SUMIFS(Table15[Unique ID],Table15[System-Owned Portion],E6127,Table15[If Material Anything Other than "Lead" in Column E,Was Material Ever Previously Lead?],G6127,Table15[Customer-Owned Portion],O6127),Table15[Unique ID],0),0)))</f>
        <v/>
      </c>
      <c r="X6127"/>
    </row>
    <row r="6128" spans="2:24" x14ac:dyDescent="0.25">
      <c r="B6128" s="146"/>
      <c r="C6128" s="31"/>
      <c r="D6128" s="31"/>
      <c r="E6128" s="44"/>
      <c r="F6128" s="43"/>
      <c r="G6128" s="84"/>
      <c r="H6128" s="31"/>
      <c r="I6128" s="205"/>
      <c r="J6128" s="84"/>
      <c r="K6128" s="31"/>
      <c r="L6128" s="31"/>
      <c r="M6128" s="169"/>
      <c r="N6128" s="148"/>
      <c r="O6128" s="106"/>
      <c r="P6128" s="43"/>
      <c r="Q6128" s="205"/>
      <c r="R6128" s="84"/>
      <c r="S6128" s="31"/>
      <c r="T6128" s="31"/>
      <c r="U6128" s="169"/>
      <c r="V6128" s="150"/>
      <c r="W6128" s="141" t="str" cm="1">
        <f t="array" ref="W6128">IF(SUM(LEN(B6128:V6128))=0,"",IF(OR(OR(ISBLANK(F6128),SUM(LEN(C6128),LEN(D6128))=0),AND(NOT(E6128="Unknown"),ISBLANK(J6128)),AND(NOT(O6128="Unknown"),ISBLANK(R6128))),"Missing Information", INDEX(Table15[Entire Service Line Classification], MATCH(SUMIFS(Table15[Unique ID],Table15[System-Owned Portion],E6128,Table15[If Material Anything Other than "Lead" in Column E,Was Material Ever Previously Lead?],G6128,Table15[Customer-Owned Portion],O6128),Table15[Unique ID],0),0)))</f>
        <v/>
      </c>
      <c r="X6128"/>
    </row>
    <row r="6129" spans="2:24" x14ac:dyDescent="0.25">
      <c r="B6129" s="146"/>
      <c r="C6129" s="31"/>
      <c r="D6129" s="31"/>
      <c r="E6129" s="44"/>
      <c r="F6129" s="43"/>
      <c r="G6129" s="84"/>
      <c r="H6129" s="31"/>
      <c r="I6129" s="205"/>
      <c r="J6129" s="84"/>
      <c r="K6129" s="31"/>
      <c r="L6129" s="31"/>
      <c r="M6129" s="169"/>
      <c r="N6129" s="148"/>
      <c r="O6129" s="106"/>
      <c r="P6129" s="43"/>
      <c r="Q6129" s="205"/>
      <c r="R6129" s="84"/>
      <c r="S6129" s="31"/>
      <c r="T6129" s="31"/>
      <c r="U6129" s="169"/>
      <c r="V6129" s="150"/>
      <c r="W6129" s="141" t="str" cm="1">
        <f t="array" ref="W6129">IF(SUM(LEN(B6129:V6129))=0,"",IF(OR(OR(ISBLANK(F6129),SUM(LEN(C6129),LEN(D6129))=0),AND(NOT(E6129="Unknown"),ISBLANK(J6129)),AND(NOT(O6129="Unknown"),ISBLANK(R6129))),"Missing Information", INDEX(Table15[Entire Service Line Classification], MATCH(SUMIFS(Table15[Unique ID],Table15[System-Owned Portion],E6129,Table15[If Material Anything Other than "Lead" in Column E,Was Material Ever Previously Lead?],G6129,Table15[Customer-Owned Portion],O6129),Table15[Unique ID],0),0)))</f>
        <v/>
      </c>
      <c r="X6129"/>
    </row>
    <row r="6130" spans="2:24" x14ac:dyDescent="0.25">
      <c r="B6130" s="146"/>
      <c r="C6130" s="31"/>
      <c r="D6130" s="31"/>
      <c r="E6130" s="44"/>
      <c r="F6130" s="43"/>
      <c r="G6130" s="84"/>
      <c r="H6130" s="31"/>
      <c r="I6130" s="205"/>
      <c r="J6130" s="84"/>
      <c r="K6130" s="31"/>
      <c r="L6130" s="31"/>
      <c r="M6130" s="169"/>
      <c r="N6130" s="148"/>
      <c r="O6130" s="106"/>
      <c r="P6130" s="43"/>
      <c r="Q6130" s="205"/>
      <c r="R6130" s="84"/>
      <c r="S6130" s="31"/>
      <c r="T6130" s="31"/>
      <c r="U6130" s="169"/>
      <c r="V6130" s="150"/>
      <c r="W6130" s="141" t="str" cm="1">
        <f t="array" ref="W6130">IF(SUM(LEN(B6130:V6130))=0,"",IF(OR(OR(ISBLANK(F6130),SUM(LEN(C6130),LEN(D6130))=0),AND(NOT(E6130="Unknown"),ISBLANK(J6130)),AND(NOT(O6130="Unknown"),ISBLANK(R6130))),"Missing Information", INDEX(Table15[Entire Service Line Classification], MATCH(SUMIFS(Table15[Unique ID],Table15[System-Owned Portion],E6130,Table15[If Material Anything Other than "Lead" in Column E,Was Material Ever Previously Lead?],G6130,Table15[Customer-Owned Portion],O6130),Table15[Unique ID],0),0)))</f>
        <v/>
      </c>
      <c r="X6130"/>
    </row>
    <row r="6131" spans="2:24" x14ac:dyDescent="0.25">
      <c r="B6131" s="146"/>
      <c r="C6131" s="31"/>
      <c r="D6131" s="31"/>
      <c r="E6131" s="44"/>
      <c r="F6131" s="43"/>
      <c r="G6131" s="84"/>
      <c r="H6131" s="31"/>
      <c r="I6131" s="205"/>
      <c r="J6131" s="84"/>
      <c r="K6131" s="31"/>
      <c r="L6131" s="31"/>
      <c r="M6131" s="169"/>
      <c r="N6131" s="148"/>
      <c r="O6131" s="106"/>
      <c r="P6131" s="43"/>
      <c r="Q6131" s="205"/>
      <c r="R6131" s="84"/>
      <c r="S6131" s="31"/>
      <c r="T6131" s="31"/>
      <c r="U6131" s="169"/>
      <c r="V6131" s="150"/>
      <c r="W6131" s="141" t="str" cm="1">
        <f t="array" ref="W6131">IF(SUM(LEN(B6131:V6131))=0,"",IF(OR(OR(ISBLANK(F6131),SUM(LEN(C6131),LEN(D6131))=0),AND(NOT(E6131="Unknown"),ISBLANK(J6131)),AND(NOT(O6131="Unknown"),ISBLANK(R6131))),"Missing Information", INDEX(Table15[Entire Service Line Classification], MATCH(SUMIFS(Table15[Unique ID],Table15[System-Owned Portion],E6131,Table15[If Material Anything Other than "Lead" in Column E,Was Material Ever Previously Lead?],G6131,Table15[Customer-Owned Portion],O6131),Table15[Unique ID],0),0)))</f>
        <v/>
      </c>
      <c r="X6131"/>
    </row>
    <row r="6132" spans="2:24" x14ac:dyDescent="0.25">
      <c r="B6132" s="146"/>
      <c r="C6132" s="31"/>
      <c r="D6132" s="31"/>
      <c r="E6132" s="44"/>
      <c r="F6132" s="43"/>
      <c r="G6132" s="84"/>
      <c r="H6132" s="31"/>
      <c r="I6132" s="205"/>
      <c r="J6132" s="84"/>
      <c r="K6132" s="31"/>
      <c r="L6132" s="31"/>
      <c r="M6132" s="169"/>
      <c r="N6132" s="148"/>
      <c r="O6132" s="106"/>
      <c r="P6132" s="43"/>
      <c r="Q6132" s="205"/>
      <c r="R6132" s="84"/>
      <c r="S6132" s="31"/>
      <c r="T6132" s="31"/>
      <c r="U6132" s="169"/>
      <c r="V6132" s="150"/>
      <c r="W6132" s="141" t="str" cm="1">
        <f t="array" ref="W6132">IF(SUM(LEN(B6132:V6132))=0,"",IF(OR(OR(ISBLANK(F6132),SUM(LEN(C6132),LEN(D6132))=0),AND(NOT(E6132="Unknown"),ISBLANK(J6132)),AND(NOT(O6132="Unknown"),ISBLANK(R6132))),"Missing Information", INDEX(Table15[Entire Service Line Classification], MATCH(SUMIFS(Table15[Unique ID],Table15[System-Owned Portion],E6132,Table15[If Material Anything Other than "Lead" in Column E,Was Material Ever Previously Lead?],G6132,Table15[Customer-Owned Portion],O6132),Table15[Unique ID],0),0)))</f>
        <v/>
      </c>
      <c r="X6132"/>
    </row>
    <row r="6133" spans="2:24" x14ac:dyDescent="0.25">
      <c r="B6133" s="146"/>
      <c r="C6133" s="31"/>
      <c r="D6133" s="31"/>
      <c r="E6133" s="44"/>
      <c r="F6133" s="43"/>
      <c r="G6133" s="84"/>
      <c r="H6133" s="31"/>
      <c r="I6133" s="205"/>
      <c r="J6133" s="84"/>
      <c r="K6133" s="31"/>
      <c r="L6133" s="31"/>
      <c r="M6133" s="169"/>
      <c r="N6133" s="148"/>
      <c r="O6133" s="106"/>
      <c r="P6133" s="43"/>
      <c r="Q6133" s="205"/>
      <c r="R6133" s="84"/>
      <c r="S6133" s="31"/>
      <c r="T6133" s="31"/>
      <c r="U6133" s="169"/>
      <c r="V6133" s="150"/>
      <c r="W6133" s="141" t="str" cm="1">
        <f t="array" ref="W6133">IF(SUM(LEN(B6133:V6133))=0,"",IF(OR(OR(ISBLANK(F6133),SUM(LEN(C6133),LEN(D6133))=0),AND(NOT(E6133="Unknown"),ISBLANK(J6133)),AND(NOT(O6133="Unknown"),ISBLANK(R6133))),"Missing Information", INDEX(Table15[Entire Service Line Classification], MATCH(SUMIFS(Table15[Unique ID],Table15[System-Owned Portion],E6133,Table15[If Material Anything Other than "Lead" in Column E,Was Material Ever Previously Lead?],G6133,Table15[Customer-Owned Portion],O6133),Table15[Unique ID],0),0)))</f>
        <v/>
      </c>
      <c r="X6133"/>
    </row>
    <row r="6134" spans="2:24" x14ac:dyDescent="0.25">
      <c r="B6134" s="146"/>
      <c r="C6134" s="31"/>
      <c r="D6134" s="31"/>
      <c r="E6134" s="44"/>
      <c r="F6134" s="43"/>
      <c r="G6134" s="84"/>
      <c r="H6134" s="31"/>
      <c r="I6134" s="205"/>
      <c r="J6134" s="84"/>
      <c r="K6134" s="31"/>
      <c r="L6134" s="31"/>
      <c r="M6134" s="169"/>
      <c r="N6134" s="148"/>
      <c r="O6134" s="106"/>
      <c r="P6134" s="43"/>
      <c r="Q6134" s="205"/>
      <c r="R6134" s="84"/>
      <c r="S6134" s="31"/>
      <c r="T6134" s="31"/>
      <c r="U6134" s="169"/>
      <c r="V6134" s="150"/>
      <c r="W6134" s="141" t="str" cm="1">
        <f t="array" ref="W6134">IF(SUM(LEN(B6134:V6134))=0,"",IF(OR(OR(ISBLANK(F6134),SUM(LEN(C6134),LEN(D6134))=0),AND(NOT(E6134="Unknown"),ISBLANK(J6134)),AND(NOT(O6134="Unknown"),ISBLANK(R6134))),"Missing Information", INDEX(Table15[Entire Service Line Classification], MATCH(SUMIFS(Table15[Unique ID],Table15[System-Owned Portion],E6134,Table15[If Material Anything Other than "Lead" in Column E,Was Material Ever Previously Lead?],G6134,Table15[Customer-Owned Portion],O6134),Table15[Unique ID],0),0)))</f>
        <v/>
      </c>
      <c r="X6134"/>
    </row>
    <row r="6135" spans="2:24" x14ac:dyDescent="0.25">
      <c r="B6135" s="146"/>
      <c r="C6135" s="31"/>
      <c r="D6135" s="31"/>
      <c r="E6135" s="44"/>
      <c r="F6135" s="43"/>
      <c r="G6135" s="84"/>
      <c r="H6135" s="31"/>
      <c r="I6135" s="205"/>
      <c r="J6135" s="84"/>
      <c r="K6135" s="31"/>
      <c r="L6135" s="31"/>
      <c r="M6135" s="169"/>
      <c r="N6135" s="148"/>
      <c r="O6135" s="106"/>
      <c r="P6135" s="43"/>
      <c r="Q6135" s="205"/>
      <c r="R6135" s="84"/>
      <c r="S6135" s="31"/>
      <c r="T6135" s="31"/>
      <c r="U6135" s="169"/>
      <c r="V6135" s="150"/>
      <c r="W6135" s="141" t="str" cm="1">
        <f t="array" ref="W6135">IF(SUM(LEN(B6135:V6135))=0,"",IF(OR(OR(ISBLANK(F6135),SUM(LEN(C6135),LEN(D6135))=0),AND(NOT(E6135="Unknown"),ISBLANK(J6135)),AND(NOT(O6135="Unknown"),ISBLANK(R6135))),"Missing Information", INDEX(Table15[Entire Service Line Classification], MATCH(SUMIFS(Table15[Unique ID],Table15[System-Owned Portion],E6135,Table15[If Material Anything Other than "Lead" in Column E,Was Material Ever Previously Lead?],G6135,Table15[Customer-Owned Portion],O6135),Table15[Unique ID],0),0)))</f>
        <v/>
      </c>
      <c r="X6135"/>
    </row>
    <row r="6136" spans="2:24" x14ac:dyDescent="0.25">
      <c r="B6136" s="146"/>
      <c r="C6136" s="31"/>
      <c r="D6136" s="31"/>
      <c r="E6136" s="44"/>
      <c r="F6136" s="43"/>
      <c r="G6136" s="84"/>
      <c r="H6136" s="31"/>
      <c r="I6136" s="205"/>
      <c r="J6136" s="84"/>
      <c r="K6136" s="31"/>
      <c r="L6136" s="31"/>
      <c r="M6136" s="169"/>
      <c r="N6136" s="148"/>
      <c r="O6136" s="106"/>
      <c r="P6136" s="43"/>
      <c r="Q6136" s="205"/>
      <c r="R6136" s="84"/>
      <c r="S6136" s="31"/>
      <c r="T6136" s="31"/>
      <c r="U6136" s="169"/>
      <c r="V6136" s="150"/>
      <c r="W6136" s="141" t="str" cm="1">
        <f t="array" ref="W6136">IF(SUM(LEN(B6136:V6136))=0,"",IF(OR(OR(ISBLANK(F6136),SUM(LEN(C6136),LEN(D6136))=0),AND(NOT(E6136="Unknown"),ISBLANK(J6136)),AND(NOT(O6136="Unknown"),ISBLANK(R6136))),"Missing Information", INDEX(Table15[Entire Service Line Classification], MATCH(SUMIFS(Table15[Unique ID],Table15[System-Owned Portion],E6136,Table15[If Material Anything Other than "Lead" in Column E,Was Material Ever Previously Lead?],G6136,Table15[Customer-Owned Portion],O6136),Table15[Unique ID],0),0)))</f>
        <v/>
      </c>
      <c r="X6136"/>
    </row>
    <row r="6137" spans="2:24" x14ac:dyDescent="0.25">
      <c r="B6137" s="146"/>
      <c r="C6137" s="31"/>
      <c r="D6137" s="31"/>
      <c r="E6137" s="44"/>
      <c r="F6137" s="43"/>
      <c r="G6137" s="84"/>
      <c r="H6137" s="31"/>
      <c r="I6137" s="205"/>
      <c r="J6137" s="84"/>
      <c r="K6137" s="31"/>
      <c r="L6137" s="31"/>
      <c r="M6137" s="169"/>
      <c r="N6137" s="148"/>
      <c r="O6137" s="106"/>
      <c r="P6137" s="43"/>
      <c r="Q6137" s="205"/>
      <c r="R6137" s="84"/>
      <c r="S6137" s="31"/>
      <c r="T6137" s="31"/>
      <c r="U6137" s="169"/>
      <c r="V6137" s="150"/>
      <c r="W6137" s="141" t="str" cm="1">
        <f t="array" ref="W6137">IF(SUM(LEN(B6137:V6137))=0,"",IF(OR(OR(ISBLANK(F6137),SUM(LEN(C6137),LEN(D6137))=0),AND(NOT(E6137="Unknown"),ISBLANK(J6137)),AND(NOT(O6137="Unknown"),ISBLANK(R6137))),"Missing Information", INDEX(Table15[Entire Service Line Classification], MATCH(SUMIFS(Table15[Unique ID],Table15[System-Owned Portion],E6137,Table15[If Material Anything Other than "Lead" in Column E,Was Material Ever Previously Lead?],G6137,Table15[Customer-Owned Portion],O6137),Table15[Unique ID],0),0)))</f>
        <v/>
      </c>
      <c r="X6137"/>
    </row>
    <row r="6138" spans="2:24" x14ac:dyDescent="0.25">
      <c r="B6138" s="146"/>
      <c r="C6138" s="31"/>
      <c r="D6138" s="31"/>
      <c r="E6138" s="44"/>
      <c r="F6138" s="43"/>
      <c r="G6138" s="84"/>
      <c r="H6138" s="31"/>
      <c r="I6138" s="205"/>
      <c r="J6138" s="84"/>
      <c r="K6138" s="31"/>
      <c r="L6138" s="31"/>
      <c r="M6138" s="169"/>
      <c r="N6138" s="148"/>
      <c r="O6138" s="106"/>
      <c r="P6138" s="43"/>
      <c r="Q6138" s="205"/>
      <c r="R6138" s="84"/>
      <c r="S6138" s="31"/>
      <c r="T6138" s="31"/>
      <c r="U6138" s="169"/>
      <c r="V6138" s="150"/>
      <c r="W6138" s="141" t="str" cm="1">
        <f t="array" ref="W6138">IF(SUM(LEN(B6138:V6138))=0,"",IF(OR(OR(ISBLANK(F6138),SUM(LEN(C6138),LEN(D6138))=0),AND(NOT(E6138="Unknown"),ISBLANK(J6138)),AND(NOT(O6138="Unknown"),ISBLANK(R6138))),"Missing Information", INDEX(Table15[Entire Service Line Classification], MATCH(SUMIFS(Table15[Unique ID],Table15[System-Owned Portion],E6138,Table15[If Material Anything Other than "Lead" in Column E,Was Material Ever Previously Lead?],G6138,Table15[Customer-Owned Portion],O6138),Table15[Unique ID],0),0)))</f>
        <v/>
      </c>
      <c r="X6138"/>
    </row>
    <row r="6139" spans="2:24" x14ac:dyDescent="0.25">
      <c r="B6139" s="146"/>
      <c r="C6139" s="31"/>
      <c r="D6139" s="31"/>
      <c r="E6139" s="44"/>
      <c r="F6139" s="43"/>
      <c r="G6139" s="84"/>
      <c r="H6139" s="31"/>
      <c r="I6139" s="205"/>
      <c r="J6139" s="84"/>
      <c r="K6139" s="31"/>
      <c r="L6139" s="31"/>
      <c r="M6139" s="169"/>
      <c r="N6139" s="148"/>
      <c r="O6139" s="106"/>
      <c r="P6139" s="43"/>
      <c r="Q6139" s="205"/>
      <c r="R6139" s="84"/>
      <c r="S6139" s="31"/>
      <c r="T6139" s="31"/>
      <c r="U6139" s="169"/>
      <c r="V6139" s="150"/>
      <c r="W6139" s="141" t="str" cm="1">
        <f t="array" ref="W6139">IF(SUM(LEN(B6139:V6139))=0,"",IF(OR(OR(ISBLANK(F6139),SUM(LEN(C6139),LEN(D6139))=0),AND(NOT(E6139="Unknown"),ISBLANK(J6139)),AND(NOT(O6139="Unknown"),ISBLANK(R6139))),"Missing Information", INDEX(Table15[Entire Service Line Classification], MATCH(SUMIFS(Table15[Unique ID],Table15[System-Owned Portion],E6139,Table15[If Material Anything Other than "Lead" in Column E,Was Material Ever Previously Lead?],G6139,Table15[Customer-Owned Portion],O6139),Table15[Unique ID],0),0)))</f>
        <v/>
      </c>
      <c r="X6139"/>
    </row>
    <row r="6140" spans="2:24" x14ac:dyDescent="0.25">
      <c r="B6140" s="146"/>
      <c r="C6140" s="31"/>
      <c r="D6140" s="31"/>
      <c r="E6140" s="44"/>
      <c r="F6140" s="43"/>
      <c r="G6140" s="84"/>
      <c r="H6140" s="31"/>
      <c r="I6140" s="205"/>
      <c r="J6140" s="84"/>
      <c r="K6140" s="31"/>
      <c r="L6140" s="31"/>
      <c r="M6140" s="169"/>
      <c r="N6140" s="148"/>
      <c r="O6140" s="106"/>
      <c r="P6140" s="43"/>
      <c r="Q6140" s="205"/>
      <c r="R6140" s="84"/>
      <c r="S6140" s="31"/>
      <c r="T6140" s="31"/>
      <c r="U6140" s="169"/>
      <c r="V6140" s="150"/>
      <c r="W6140" s="141" t="str" cm="1">
        <f t="array" ref="W6140">IF(SUM(LEN(B6140:V6140))=0,"",IF(OR(OR(ISBLANK(F6140),SUM(LEN(C6140),LEN(D6140))=0),AND(NOT(E6140="Unknown"),ISBLANK(J6140)),AND(NOT(O6140="Unknown"),ISBLANK(R6140))),"Missing Information", INDEX(Table15[Entire Service Line Classification], MATCH(SUMIFS(Table15[Unique ID],Table15[System-Owned Portion],E6140,Table15[If Material Anything Other than "Lead" in Column E,Was Material Ever Previously Lead?],G6140,Table15[Customer-Owned Portion],O6140),Table15[Unique ID],0),0)))</f>
        <v/>
      </c>
      <c r="X6140"/>
    </row>
    <row r="6141" spans="2:24" x14ac:dyDescent="0.25">
      <c r="B6141" s="146"/>
      <c r="C6141" s="31"/>
      <c r="D6141" s="31"/>
      <c r="E6141" s="44"/>
      <c r="F6141" s="43"/>
      <c r="G6141" s="84"/>
      <c r="H6141" s="31"/>
      <c r="I6141" s="205"/>
      <c r="J6141" s="84"/>
      <c r="K6141" s="31"/>
      <c r="L6141" s="31"/>
      <c r="M6141" s="169"/>
      <c r="N6141" s="148"/>
      <c r="O6141" s="106"/>
      <c r="P6141" s="43"/>
      <c r="Q6141" s="205"/>
      <c r="R6141" s="84"/>
      <c r="S6141" s="31"/>
      <c r="T6141" s="31"/>
      <c r="U6141" s="169"/>
      <c r="V6141" s="150"/>
      <c r="W6141" s="141" t="str" cm="1">
        <f t="array" ref="W6141">IF(SUM(LEN(B6141:V6141))=0,"",IF(OR(OR(ISBLANK(F6141),SUM(LEN(C6141),LEN(D6141))=0),AND(NOT(E6141="Unknown"),ISBLANK(J6141)),AND(NOT(O6141="Unknown"),ISBLANK(R6141))),"Missing Information", INDEX(Table15[Entire Service Line Classification], MATCH(SUMIFS(Table15[Unique ID],Table15[System-Owned Portion],E6141,Table15[If Material Anything Other than "Lead" in Column E,Was Material Ever Previously Lead?],G6141,Table15[Customer-Owned Portion],O6141),Table15[Unique ID],0),0)))</f>
        <v/>
      </c>
      <c r="X6141"/>
    </row>
    <row r="6142" spans="2:24" x14ac:dyDescent="0.25">
      <c r="B6142" s="146"/>
      <c r="C6142" s="31"/>
      <c r="D6142" s="31"/>
      <c r="E6142" s="44"/>
      <c r="F6142" s="43"/>
      <c r="G6142" s="84"/>
      <c r="H6142" s="31"/>
      <c r="I6142" s="205"/>
      <c r="J6142" s="84"/>
      <c r="K6142" s="31"/>
      <c r="L6142" s="31"/>
      <c r="M6142" s="169"/>
      <c r="N6142" s="148"/>
      <c r="O6142" s="106"/>
      <c r="P6142" s="43"/>
      <c r="Q6142" s="205"/>
      <c r="R6142" s="84"/>
      <c r="S6142" s="31"/>
      <c r="T6142" s="31"/>
      <c r="U6142" s="169"/>
      <c r="V6142" s="150"/>
      <c r="W6142" s="141" t="str" cm="1">
        <f t="array" ref="W6142">IF(SUM(LEN(B6142:V6142))=0,"",IF(OR(OR(ISBLANK(F6142),SUM(LEN(C6142),LEN(D6142))=0),AND(NOT(E6142="Unknown"),ISBLANK(J6142)),AND(NOT(O6142="Unknown"),ISBLANK(R6142))),"Missing Information", INDEX(Table15[Entire Service Line Classification], MATCH(SUMIFS(Table15[Unique ID],Table15[System-Owned Portion],E6142,Table15[If Material Anything Other than "Lead" in Column E,Was Material Ever Previously Lead?],G6142,Table15[Customer-Owned Portion],O6142),Table15[Unique ID],0),0)))</f>
        <v/>
      </c>
      <c r="X6142"/>
    </row>
    <row r="6143" spans="2:24" x14ac:dyDescent="0.25">
      <c r="B6143" s="146"/>
      <c r="C6143" s="31"/>
      <c r="D6143" s="31"/>
      <c r="E6143" s="44"/>
      <c r="F6143" s="43"/>
      <c r="G6143" s="84"/>
      <c r="H6143" s="31"/>
      <c r="I6143" s="205"/>
      <c r="J6143" s="84"/>
      <c r="K6143" s="31"/>
      <c r="L6143" s="31"/>
      <c r="M6143" s="169"/>
      <c r="N6143" s="148"/>
      <c r="O6143" s="106"/>
      <c r="P6143" s="43"/>
      <c r="Q6143" s="205"/>
      <c r="R6143" s="84"/>
      <c r="S6143" s="31"/>
      <c r="T6143" s="31"/>
      <c r="U6143" s="169"/>
      <c r="V6143" s="150"/>
      <c r="W6143" s="141" t="str" cm="1">
        <f t="array" ref="W6143">IF(SUM(LEN(B6143:V6143))=0,"",IF(OR(OR(ISBLANK(F6143),SUM(LEN(C6143),LEN(D6143))=0),AND(NOT(E6143="Unknown"),ISBLANK(J6143)),AND(NOT(O6143="Unknown"),ISBLANK(R6143))),"Missing Information", INDEX(Table15[Entire Service Line Classification], MATCH(SUMIFS(Table15[Unique ID],Table15[System-Owned Portion],E6143,Table15[If Material Anything Other than "Lead" in Column E,Was Material Ever Previously Lead?],G6143,Table15[Customer-Owned Portion],O6143),Table15[Unique ID],0),0)))</f>
        <v/>
      </c>
      <c r="X6143"/>
    </row>
    <row r="6144" spans="2:24" x14ac:dyDescent="0.25">
      <c r="B6144" s="146"/>
      <c r="C6144" s="31"/>
      <c r="D6144" s="31"/>
      <c r="E6144" s="44"/>
      <c r="F6144" s="43"/>
      <c r="G6144" s="84"/>
      <c r="H6144" s="31"/>
      <c r="I6144" s="205"/>
      <c r="J6144" s="84"/>
      <c r="K6144" s="31"/>
      <c r="L6144" s="31"/>
      <c r="M6144" s="169"/>
      <c r="N6144" s="148"/>
      <c r="O6144" s="106"/>
      <c r="P6144" s="43"/>
      <c r="Q6144" s="205"/>
      <c r="R6144" s="84"/>
      <c r="S6144" s="31"/>
      <c r="T6144" s="31"/>
      <c r="U6144" s="169"/>
      <c r="V6144" s="150"/>
      <c r="W6144" s="141" t="str" cm="1">
        <f t="array" ref="W6144">IF(SUM(LEN(B6144:V6144))=0,"",IF(OR(OR(ISBLANK(F6144),SUM(LEN(C6144),LEN(D6144))=0),AND(NOT(E6144="Unknown"),ISBLANK(J6144)),AND(NOT(O6144="Unknown"),ISBLANK(R6144))),"Missing Information", INDEX(Table15[Entire Service Line Classification], MATCH(SUMIFS(Table15[Unique ID],Table15[System-Owned Portion],E6144,Table15[If Material Anything Other than "Lead" in Column E,Was Material Ever Previously Lead?],G6144,Table15[Customer-Owned Portion],O6144),Table15[Unique ID],0),0)))</f>
        <v/>
      </c>
      <c r="X6144"/>
    </row>
    <row r="6145" spans="2:24" x14ac:dyDescent="0.25">
      <c r="B6145" s="146"/>
      <c r="C6145" s="31"/>
      <c r="D6145" s="31"/>
      <c r="E6145" s="44"/>
      <c r="F6145" s="43"/>
      <c r="G6145" s="84"/>
      <c r="H6145" s="31"/>
      <c r="I6145" s="205"/>
      <c r="J6145" s="84"/>
      <c r="K6145" s="31"/>
      <c r="L6145" s="31"/>
      <c r="M6145" s="169"/>
      <c r="N6145" s="148"/>
      <c r="O6145" s="106"/>
      <c r="P6145" s="43"/>
      <c r="Q6145" s="205"/>
      <c r="R6145" s="84"/>
      <c r="S6145" s="31"/>
      <c r="T6145" s="31"/>
      <c r="U6145" s="169"/>
      <c r="V6145" s="150"/>
      <c r="W6145" s="141" t="str" cm="1">
        <f t="array" ref="W6145">IF(SUM(LEN(B6145:V6145))=0,"",IF(OR(OR(ISBLANK(F6145),SUM(LEN(C6145),LEN(D6145))=0),AND(NOT(E6145="Unknown"),ISBLANK(J6145)),AND(NOT(O6145="Unknown"),ISBLANK(R6145))),"Missing Information", INDEX(Table15[Entire Service Line Classification], MATCH(SUMIFS(Table15[Unique ID],Table15[System-Owned Portion],E6145,Table15[If Material Anything Other than "Lead" in Column E,Was Material Ever Previously Lead?],G6145,Table15[Customer-Owned Portion],O6145),Table15[Unique ID],0),0)))</f>
        <v/>
      </c>
      <c r="X6145"/>
    </row>
    <row r="6146" spans="2:24" x14ac:dyDescent="0.25">
      <c r="B6146" s="146"/>
      <c r="C6146" s="31"/>
      <c r="D6146" s="31"/>
      <c r="E6146" s="44"/>
      <c r="F6146" s="43"/>
      <c r="G6146" s="84"/>
      <c r="H6146" s="31"/>
      <c r="I6146" s="205"/>
      <c r="J6146" s="84"/>
      <c r="K6146" s="31"/>
      <c r="L6146" s="31"/>
      <c r="M6146" s="169"/>
      <c r="N6146" s="148"/>
      <c r="O6146" s="106"/>
      <c r="P6146" s="43"/>
      <c r="Q6146" s="205"/>
      <c r="R6146" s="84"/>
      <c r="S6146" s="31"/>
      <c r="T6146" s="31"/>
      <c r="U6146" s="169"/>
      <c r="V6146" s="150"/>
      <c r="W6146" s="141" t="str" cm="1">
        <f t="array" ref="W6146">IF(SUM(LEN(B6146:V6146))=0,"",IF(OR(OR(ISBLANK(F6146),SUM(LEN(C6146),LEN(D6146))=0),AND(NOT(E6146="Unknown"),ISBLANK(J6146)),AND(NOT(O6146="Unknown"),ISBLANK(R6146))),"Missing Information", INDEX(Table15[Entire Service Line Classification], MATCH(SUMIFS(Table15[Unique ID],Table15[System-Owned Portion],E6146,Table15[If Material Anything Other than "Lead" in Column E,Was Material Ever Previously Lead?],G6146,Table15[Customer-Owned Portion],O6146),Table15[Unique ID],0),0)))</f>
        <v/>
      </c>
      <c r="X6146"/>
    </row>
    <row r="6147" spans="2:24" x14ac:dyDescent="0.25">
      <c r="B6147" s="146"/>
      <c r="C6147" s="31"/>
      <c r="D6147" s="31"/>
      <c r="E6147" s="44"/>
      <c r="F6147" s="43"/>
      <c r="G6147" s="84"/>
      <c r="H6147" s="31"/>
      <c r="I6147" s="205"/>
      <c r="J6147" s="84"/>
      <c r="K6147" s="31"/>
      <c r="L6147" s="31"/>
      <c r="M6147" s="169"/>
      <c r="N6147" s="148"/>
      <c r="O6147" s="106"/>
      <c r="P6147" s="43"/>
      <c r="Q6147" s="205"/>
      <c r="R6147" s="84"/>
      <c r="S6147" s="31"/>
      <c r="T6147" s="31"/>
      <c r="U6147" s="169"/>
      <c r="V6147" s="150"/>
      <c r="W6147" s="141" t="str" cm="1">
        <f t="array" ref="W6147">IF(SUM(LEN(B6147:V6147))=0,"",IF(OR(OR(ISBLANK(F6147),SUM(LEN(C6147),LEN(D6147))=0),AND(NOT(E6147="Unknown"),ISBLANK(J6147)),AND(NOT(O6147="Unknown"),ISBLANK(R6147))),"Missing Information", INDEX(Table15[Entire Service Line Classification], MATCH(SUMIFS(Table15[Unique ID],Table15[System-Owned Portion],E6147,Table15[If Material Anything Other than "Lead" in Column E,Was Material Ever Previously Lead?],G6147,Table15[Customer-Owned Portion],O6147),Table15[Unique ID],0),0)))</f>
        <v/>
      </c>
      <c r="X6147"/>
    </row>
    <row r="6148" spans="2:24" x14ac:dyDescent="0.25">
      <c r="B6148" s="146"/>
      <c r="C6148" s="31"/>
      <c r="D6148" s="31"/>
      <c r="E6148" s="44"/>
      <c r="F6148" s="43"/>
      <c r="G6148" s="84"/>
      <c r="H6148" s="31"/>
      <c r="I6148" s="205"/>
      <c r="J6148" s="84"/>
      <c r="K6148" s="31"/>
      <c r="L6148" s="31"/>
      <c r="M6148" s="169"/>
      <c r="N6148" s="148"/>
      <c r="O6148" s="106"/>
      <c r="P6148" s="43"/>
      <c r="Q6148" s="205"/>
      <c r="R6148" s="84"/>
      <c r="S6148" s="31"/>
      <c r="T6148" s="31"/>
      <c r="U6148" s="169"/>
      <c r="V6148" s="150"/>
      <c r="W6148" s="141" t="str" cm="1">
        <f t="array" ref="W6148">IF(SUM(LEN(B6148:V6148))=0,"",IF(OR(OR(ISBLANK(F6148),SUM(LEN(C6148),LEN(D6148))=0),AND(NOT(E6148="Unknown"),ISBLANK(J6148)),AND(NOT(O6148="Unknown"),ISBLANK(R6148))),"Missing Information", INDEX(Table15[Entire Service Line Classification], MATCH(SUMIFS(Table15[Unique ID],Table15[System-Owned Portion],E6148,Table15[If Material Anything Other than "Lead" in Column E,Was Material Ever Previously Lead?],G6148,Table15[Customer-Owned Portion],O6148),Table15[Unique ID],0),0)))</f>
        <v/>
      </c>
      <c r="X6148"/>
    </row>
    <row r="6149" spans="2:24" x14ac:dyDescent="0.25">
      <c r="B6149" s="146"/>
      <c r="C6149" s="31"/>
      <c r="D6149" s="31"/>
      <c r="E6149" s="44"/>
      <c r="F6149" s="43"/>
      <c r="G6149" s="84"/>
      <c r="H6149" s="31"/>
      <c r="I6149" s="205"/>
      <c r="J6149" s="84"/>
      <c r="K6149" s="31"/>
      <c r="L6149" s="31"/>
      <c r="M6149" s="169"/>
      <c r="N6149" s="148"/>
      <c r="O6149" s="106"/>
      <c r="P6149" s="43"/>
      <c r="Q6149" s="205"/>
      <c r="R6149" s="84"/>
      <c r="S6149" s="31"/>
      <c r="T6149" s="31"/>
      <c r="U6149" s="169"/>
      <c r="V6149" s="150"/>
      <c r="W6149" s="141" t="str" cm="1">
        <f t="array" ref="W6149">IF(SUM(LEN(B6149:V6149))=0,"",IF(OR(OR(ISBLANK(F6149),SUM(LEN(C6149),LEN(D6149))=0),AND(NOT(E6149="Unknown"),ISBLANK(J6149)),AND(NOT(O6149="Unknown"),ISBLANK(R6149))),"Missing Information", INDEX(Table15[Entire Service Line Classification], MATCH(SUMIFS(Table15[Unique ID],Table15[System-Owned Portion],E6149,Table15[If Material Anything Other than "Lead" in Column E,Was Material Ever Previously Lead?],G6149,Table15[Customer-Owned Portion],O6149),Table15[Unique ID],0),0)))</f>
        <v/>
      </c>
      <c r="X6149"/>
    </row>
    <row r="6150" spans="2:24" x14ac:dyDescent="0.25">
      <c r="B6150" s="146"/>
      <c r="C6150" s="31"/>
      <c r="D6150" s="31"/>
      <c r="E6150" s="44"/>
      <c r="F6150" s="43"/>
      <c r="G6150" s="84"/>
      <c r="H6150" s="31"/>
      <c r="I6150" s="205"/>
      <c r="J6150" s="84"/>
      <c r="K6150" s="31"/>
      <c r="L6150" s="31"/>
      <c r="M6150" s="169"/>
      <c r="N6150" s="148"/>
      <c r="O6150" s="106"/>
      <c r="P6150" s="43"/>
      <c r="Q6150" s="205"/>
      <c r="R6150" s="84"/>
      <c r="S6150" s="31"/>
      <c r="T6150" s="31"/>
      <c r="U6150" s="169"/>
      <c r="V6150" s="150"/>
      <c r="W6150" s="141" t="str" cm="1">
        <f t="array" ref="W6150">IF(SUM(LEN(B6150:V6150))=0,"",IF(OR(OR(ISBLANK(F6150),SUM(LEN(C6150),LEN(D6150))=0),AND(NOT(E6150="Unknown"),ISBLANK(J6150)),AND(NOT(O6150="Unknown"),ISBLANK(R6150))),"Missing Information", INDEX(Table15[Entire Service Line Classification], MATCH(SUMIFS(Table15[Unique ID],Table15[System-Owned Portion],E6150,Table15[If Material Anything Other than "Lead" in Column E,Was Material Ever Previously Lead?],G6150,Table15[Customer-Owned Portion],O6150),Table15[Unique ID],0),0)))</f>
        <v/>
      </c>
      <c r="X6150"/>
    </row>
    <row r="6151" spans="2:24" x14ac:dyDescent="0.25">
      <c r="B6151" s="146"/>
      <c r="C6151" s="31"/>
      <c r="D6151" s="31"/>
      <c r="E6151" s="44"/>
      <c r="F6151" s="43"/>
      <c r="G6151" s="84"/>
      <c r="H6151" s="31"/>
      <c r="I6151" s="205"/>
      <c r="J6151" s="84"/>
      <c r="K6151" s="31"/>
      <c r="L6151" s="31"/>
      <c r="M6151" s="169"/>
      <c r="N6151" s="148"/>
      <c r="O6151" s="106"/>
      <c r="P6151" s="43"/>
      <c r="Q6151" s="205"/>
      <c r="R6151" s="84"/>
      <c r="S6151" s="31"/>
      <c r="T6151" s="31"/>
      <c r="U6151" s="169"/>
      <c r="V6151" s="150"/>
      <c r="W6151" s="141" t="str" cm="1">
        <f t="array" ref="W6151">IF(SUM(LEN(B6151:V6151))=0,"",IF(OR(OR(ISBLANK(F6151),SUM(LEN(C6151),LEN(D6151))=0),AND(NOT(E6151="Unknown"),ISBLANK(J6151)),AND(NOT(O6151="Unknown"),ISBLANK(R6151))),"Missing Information", INDEX(Table15[Entire Service Line Classification], MATCH(SUMIFS(Table15[Unique ID],Table15[System-Owned Portion],E6151,Table15[If Material Anything Other than "Lead" in Column E,Was Material Ever Previously Lead?],G6151,Table15[Customer-Owned Portion],O6151),Table15[Unique ID],0),0)))</f>
        <v/>
      </c>
      <c r="X6151"/>
    </row>
    <row r="6152" spans="2:24" x14ac:dyDescent="0.25">
      <c r="B6152" s="146"/>
      <c r="C6152" s="31"/>
      <c r="D6152" s="31"/>
      <c r="E6152" s="44"/>
      <c r="F6152" s="43"/>
      <c r="G6152" s="84"/>
      <c r="H6152" s="31"/>
      <c r="I6152" s="205"/>
      <c r="J6152" s="84"/>
      <c r="K6152" s="31"/>
      <c r="L6152" s="31"/>
      <c r="M6152" s="169"/>
      <c r="N6152" s="148"/>
      <c r="O6152" s="106"/>
      <c r="P6152" s="43"/>
      <c r="Q6152" s="205"/>
      <c r="R6152" s="84"/>
      <c r="S6152" s="31"/>
      <c r="T6152" s="31"/>
      <c r="U6152" s="169"/>
      <c r="V6152" s="150"/>
      <c r="W6152" s="141" t="str" cm="1">
        <f t="array" ref="W6152">IF(SUM(LEN(B6152:V6152))=0,"",IF(OR(OR(ISBLANK(F6152),SUM(LEN(C6152),LEN(D6152))=0),AND(NOT(E6152="Unknown"),ISBLANK(J6152)),AND(NOT(O6152="Unknown"),ISBLANK(R6152))),"Missing Information", INDEX(Table15[Entire Service Line Classification], MATCH(SUMIFS(Table15[Unique ID],Table15[System-Owned Portion],E6152,Table15[If Material Anything Other than "Lead" in Column E,Was Material Ever Previously Lead?],G6152,Table15[Customer-Owned Portion],O6152),Table15[Unique ID],0),0)))</f>
        <v/>
      </c>
      <c r="X6152"/>
    </row>
    <row r="6153" spans="2:24" x14ac:dyDescent="0.25">
      <c r="B6153" s="146"/>
      <c r="C6153" s="31"/>
      <c r="D6153" s="31"/>
      <c r="E6153" s="44"/>
      <c r="F6153" s="43"/>
      <c r="G6153" s="84"/>
      <c r="H6153" s="31"/>
      <c r="I6153" s="205"/>
      <c r="J6153" s="84"/>
      <c r="K6153" s="31"/>
      <c r="L6153" s="31"/>
      <c r="M6153" s="169"/>
      <c r="N6153" s="148"/>
      <c r="O6153" s="106"/>
      <c r="P6153" s="43"/>
      <c r="Q6153" s="205"/>
      <c r="R6153" s="84"/>
      <c r="S6153" s="31"/>
      <c r="T6153" s="31"/>
      <c r="U6153" s="169"/>
      <c r="V6153" s="150"/>
      <c r="W6153" s="141" t="str" cm="1">
        <f t="array" ref="W6153">IF(SUM(LEN(B6153:V6153))=0,"",IF(OR(OR(ISBLANK(F6153),SUM(LEN(C6153),LEN(D6153))=0),AND(NOT(E6153="Unknown"),ISBLANK(J6153)),AND(NOT(O6153="Unknown"),ISBLANK(R6153))),"Missing Information", INDEX(Table15[Entire Service Line Classification], MATCH(SUMIFS(Table15[Unique ID],Table15[System-Owned Portion],E6153,Table15[If Material Anything Other than "Lead" in Column E,Was Material Ever Previously Lead?],G6153,Table15[Customer-Owned Portion],O6153),Table15[Unique ID],0),0)))</f>
        <v/>
      </c>
      <c r="X6153"/>
    </row>
    <row r="6154" spans="2:24" x14ac:dyDescent="0.25">
      <c r="B6154" s="146"/>
      <c r="C6154" s="31"/>
      <c r="D6154" s="31"/>
      <c r="E6154" s="44"/>
      <c r="F6154" s="43"/>
      <c r="G6154" s="84"/>
      <c r="H6154" s="31"/>
      <c r="I6154" s="205"/>
      <c r="J6154" s="84"/>
      <c r="K6154" s="31"/>
      <c r="L6154" s="31"/>
      <c r="M6154" s="169"/>
      <c r="N6154" s="148"/>
      <c r="O6154" s="106"/>
      <c r="P6154" s="43"/>
      <c r="Q6154" s="205"/>
      <c r="R6154" s="84"/>
      <c r="S6154" s="31"/>
      <c r="T6154" s="31"/>
      <c r="U6154" s="169"/>
      <c r="V6154" s="150"/>
      <c r="W6154" s="141" t="str" cm="1">
        <f t="array" ref="W6154">IF(SUM(LEN(B6154:V6154))=0,"",IF(OR(OR(ISBLANK(F6154),SUM(LEN(C6154),LEN(D6154))=0),AND(NOT(E6154="Unknown"),ISBLANK(J6154)),AND(NOT(O6154="Unknown"),ISBLANK(R6154))),"Missing Information", INDEX(Table15[Entire Service Line Classification], MATCH(SUMIFS(Table15[Unique ID],Table15[System-Owned Portion],E6154,Table15[If Material Anything Other than "Lead" in Column E,Was Material Ever Previously Lead?],G6154,Table15[Customer-Owned Portion],O6154),Table15[Unique ID],0),0)))</f>
        <v/>
      </c>
      <c r="X6154"/>
    </row>
    <row r="6155" spans="2:24" x14ac:dyDescent="0.25">
      <c r="B6155" s="146"/>
      <c r="C6155" s="31"/>
      <c r="D6155" s="31"/>
      <c r="E6155" s="44"/>
      <c r="F6155" s="43"/>
      <c r="G6155" s="84"/>
      <c r="H6155" s="31"/>
      <c r="I6155" s="205"/>
      <c r="J6155" s="84"/>
      <c r="K6155" s="31"/>
      <c r="L6155" s="31"/>
      <c r="M6155" s="169"/>
      <c r="N6155" s="148"/>
      <c r="O6155" s="106"/>
      <c r="P6155" s="43"/>
      <c r="Q6155" s="205"/>
      <c r="R6155" s="84"/>
      <c r="S6155" s="31"/>
      <c r="T6155" s="31"/>
      <c r="U6155" s="169"/>
      <c r="V6155" s="150"/>
      <c r="W6155" s="141" t="str" cm="1">
        <f t="array" ref="W6155">IF(SUM(LEN(B6155:V6155))=0,"",IF(OR(OR(ISBLANK(F6155),SUM(LEN(C6155),LEN(D6155))=0),AND(NOT(E6155="Unknown"),ISBLANK(J6155)),AND(NOT(O6155="Unknown"),ISBLANK(R6155))),"Missing Information", INDEX(Table15[Entire Service Line Classification], MATCH(SUMIFS(Table15[Unique ID],Table15[System-Owned Portion],E6155,Table15[If Material Anything Other than "Lead" in Column E,Was Material Ever Previously Lead?],G6155,Table15[Customer-Owned Portion],O6155),Table15[Unique ID],0),0)))</f>
        <v/>
      </c>
      <c r="X6155"/>
    </row>
    <row r="6156" spans="2:24" x14ac:dyDescent="0.25">
      <c r="B6156" s="146"/>
      <c r="C6156" s="31"/>
      <c r="D6156" s="31"/>
      <c r="E6156" s="44"/>
      <c r="F6156" s="43"/>
      <c r="G6156" s="84"/>
      <c r="H6156" s="31"/>
      <c r="I6156" s="205"/>
      <c r="J6156" s="84"/>
      <c r="K6156" s="31"/>
      <c r="L6156" s="31"/>
      <c r="M6156" s="169"/>
      <c r="N6156" s="148"/>
      <c r="O6156" s="106"/>
      <c r="P6156" s="43"/>
      <c r="Q6156" s="205"/>
      <c r="R6156" s="84"/>
      <c r="S6156" s="31"/>
      <c r="T6156" s="31"/>
      <c r="U6156" s="169"/>
      <c r="V6156" s="150"/>
      <c r="W6156" s="141" t="str" cm="1">
        <f t="array" ref="W6156">IF(SUM(LEN(B6156:V6156))=0,"",IF(OR(OR(ISBLANK(F6156),SUM(LEN(C6156),LEN(D6156))=0),AND(NOT(E6156="Unknown"),ISBLANK(J6156)),AND(NOT(O6156="Unknown"),ISBLANK(R6156))),"Missing Information", INDEX(Table15[Entire Service Line Classification], MATCH(SUMIFS(Table15[Unique ID],Table15[System-Owned Portion],E6156,Table15[If Material Anything Other than "Lead" in Column E,Was Material Ever Previously Lead?],G6156,Table15[Customer-Owned Portion],O6156),Table15[Unique ID],0),0)))</f>
        <v/>
      </c>
      <c r="X6156"/>
    </row>
    <row r="6157" spans="2:24" x14ac:dyDescent="0.25">
      <c r="B6157" s="146"/>
      <c r="C6157" s="31"/>
      <c r="D6157" s="31"/>
      <c r="E6157" s="44"/>
      <c r="F6157" s="43"/>
      <c r="G6157" s="84"/>
      <c r="H6157" s="31"/>
      <c r="I6157" s="205"/>
      <c r="J6157" s="84"/>
      <c r="K6157" s="31"/>
      <c r="L6157" s="31"/>
      <c r="M6157" s="169"/>
      <c r="N6157" s="148"/>
      <c r="O6157" s="106"/>
      <c r="P6157" s="43"/>
      <c r="Q6157" s="205"/>
      <c r="R6157" s="84"/>
      <c r="S6157" s="31"/>
      <c r="T6157" s="31"/>
      <c r="U6157" s="169"/>
      <c r="V6157" s="150"/>
      <c r="W6157" s="141" t="str" cm="1">
        <f t="array" ref="W6157">IF(SUM(LEN(B6157:V6157))=0,"",IF(OR(OR(ISBLANK(F6157),SUM(LEN(C6157),LEN(D6157))=0),AND(NOT(E6157="Unknown"),ISBLANK(J6157)),AND(NOT(O6157="Unknown"),ISBLANK(R6157))),"Missing Information", INDEX(Table15[Entire Service Line Classification], MATCH(SUMIFS(Table15[Unique ID],Table15[System-Owned Portion],E6157,Table15[If Material Anything Other than "Lead" in Column E,Was Material Ever Previously Lead?],G6157,Table15[Customer-Owned Portion],O6157),Table15[Unique ID],0),0)))</f>
        <v/>
      </c>
      <c r="X6157"/>
    </row>
    <row r="6158" spans="2:24" x14ac:dyDescent="0.25">
      <c r="B6158" s="146"/>
      <c r="C6158" s="31"/>
      <c r="D6158" s="31"/>
      <c r="E6158" s="44"/>
      <c r="F6158" s="43"/>
      <c r="G6158" s="84"/>
      <c r="H6158" s="31"/>
      <c r="I6158" s="205"/>
      <c r="J6158" s="84"/>
      <c r="K6158" s="31"/>
      <c r="L6158" s="31"/>
      <c r="M6158" s="169"/>
      <c r="N6158" s="148"/>
      <c r="O6158" s="106"/>
      <c r="P6158" s="43"/>
      <c r="Q6158" s="205"/>
      <c r="R6158" s="84"/>
      <c r="S6158" s="31"/>
      <c r="T6158" s="31"/>
      <c r="U6158" s="169"/>
      <c r="V6158" s="150"/>
      <c r="W6158" s="141" t="str" cm="1">
        <f t="array" ref="W6158">IF(SUM(LEN(B6158:V6158))=0,"",IF(OR(OR(ISBLANK(F6158),SUM(LEN(C6158),LEN(D6158))=0),AND(NOT(E6158="Unknown"),ISBLANK(J6158)),AND(NOT(O6158="Unknown"),ISBLANK(R6158))),"Missing Information", INDEX(Table15[Entire Service Line Classification], MATCH(SUMIFS(Table15[Unique ID],Table15[System-Owned Portion],E6158,Table15[If Material Anything Other than "Lead" in Column E,Was Material Ever Previously Lead?],G6158,Table15[Customer-Owned Portion],O6158),Table15[Unique ID],0),0)))</f>
        <v/>
      </c>
      <c r="X6158"/>
    </row>
    <row r="6159" spans="2:24" x14ac:dyDescent="0.25">
      <c r="B6159" s="146"/>
      <c r="C6159" s="31"/>
      <c r="D6159" s="31"/>
      <c r="E6159" s="44"/>
      <c r="F6159" s="43"/>
      <c r="G6159" s="84"/>
      <c r="H6159" s="31"/>
      <c r="I6159" s="205"/>
      <c r="J6159" s="84"/>
      <c r="K6159" s="31"/>
      <c r="L6159" s="31"/>
      <c r="M6159" s="169"/>
      <c r="N6159" s="148"/>
      <c r="O6159" s="106"/>
      <c r="P6159" s="43"/>
      <c r="Q6159" s="205"/>
      <c r="R6159" s="84"/>
      <c r="S6159" s="31"/>
      <c r="T6159" s="31"/>
      <c r="U6159" s="169"/>
      <c r="V6159" s="150"/>
      <c r="W6159" s="141" t="str" cm="1">
        <f t="array" ref="W6159">IF(SUM(LEN(B6159:V6159))=0,"",IF(OR(OR(ISBLANK(F6159),SUM(LEN(C6159),LEN(D6159))=0),AND(NOT(E6159="Unknown"),ISBLANK(J6159)),AND(NOT(O6159="Unknown"),ISBLANK(R6159))),"Missing Information", INDEX(Table15[Entire Service Line Classification], MATCH(SUMIFS(Table15[Unique ID],Table15[System-Owned Portion],E6159,Table15[If Material Anything Other than "Lead" in Column E,Was Material Ever Previously Lead?],G6159,Table15[Customer-Owned Portion],O6159),Table15[Unique ID],0),0)))</f>
        <v/>
      </c>
      <c r="X6159"/>
    </row>
    <row r="6160" spans="2:24" x14ac:dyDescent="0.25">
      <c r="B6160" s="146"/>
      <c r="C6160" s="31"/>
      <c r="D6160" s="31"/>
      <c r="E6160" s="44"/>
      <c r="F6160" s="43"/>
      <c r="G6160" s="84"/>
      <c r="H6160" s="31"/>
      <c r="I6160" s="205"/>
      <c r="J6160" s="84"/>
      <c r="K6160" s="31"/>
      <c r="L6160" s="31"/>
      <c r="M6160" s="169"/>
      <c r="N6160" s="148"/>
      <c r="O6160" s="106"/>
      <c r="P6160" s="43"/>
      <c r="Q6160" s="205"/>
      <c r="R6160" s="84"/>
      <c r="S6160" s="31"/>
      <c r="T6160" s="31"/>
      <c r="U6160" s="169"/>
      <c r="V6160" s="150"/>
      <c r="W6160" s="141" t="str" cm="1">
        <f t="array" ref="W6160">IF(SUM(LEN(B6160:V6160))=0,"",IF(OR(OR(ISBLANK(F6160),SUM(LEN(C6160),LEN(D6160))=0),AND(NOT(E6160="Unknown"),ISBLANK(J6160)),AND(NOT(O6160="Unknown"),ISBLANK(R6160))),"Missing Information", INDEX(Table15[Entire Service Line Classification], MATCH(SUMIFS(Table15[Unique ID],Table15[System-Owned Portion],E6160,Table15[If Material Anything Other than "Lead" in Column E,Was Material Ever Previously Lead?],G6160,Table15[Customer-Owned Portion],O6160),Table15[Unique ID],0),0)))</f>
        <v/>
      </c>
      <c r="X6160"/>
    </row>
    <row r="6161" spans="2:24" x14ac:dyDescent="0.25">
      <c r="B6161" s="146"/>
      <c r="C6161" s="31"/>
      <c r="D6161" s="31"/>
      <c r="E6161" s="44"/>
      <c r="F6161" s="43"/>
      <c r="G6161" s="84"/>
      <c r="H6161" s="31"/>
      <c r="I6161" s="205"/>
      <c r="J6161" s="84"/>
      <c r="K6161" s="31"/>
      <c r="L6161" s="31"/>
      <c r="M6161" s="169"/>
      <c r="N6161" s="148"/>
      <c r="O6161" s="106"/>
      <c r="P6161" s="43"/>
      <c r="Q6161" s="205"/>
      <c r="R6161" s="84"/>
      <c r="S6161" s="31"/>
      <c r="T6161" s="31"/>
      <c r="U6161" s="169"/>
      <c r="V6161" s="150"/>
      <c r="W6161" s="141" t="str" cm="1">
        <f t="array" ref="W6161">IF(SUM(LEN(B6161:V6161))=0,"",IF(OR(OR(ISBLANK(F6161),SUM(LEN(C6161),LEN(D6161))=0),AND(NOT(E6161="Unknown"),ISBLANK(J6161)),AND(NOT(O6161="Unknown"),ISBLANK(R6161))),"Missing Information", INDEX(Table15[Entire Service Line Classification], MATCH(SUMIFS(Table15[Unique ID],Table15[System-Owned Portion],E6161,Table15[If Material Anything Other than "Lead" in Column E,Was Material Ever Previously Lead?],G6161,Table15[Customer-Owned Portion],O6161),Table15[Unique ID],0),0)))</f>
        <v/>
      </c>
      <c r="X6161"/>
    </row>
    <row r="6162" spans="2:24" x14ac:dyDescent="0.25">
      <c r="B6162" s="146"/>
      <c r="C6162" s="31"/>
      <c r="D6162" s="31"/>
      <c r="E6162" s="44"/>
      <c r="F6162" s="43"/>
      <c r="G6162" s="84"/>
      <c r="H6162" s="31"/>
      <c r="I6162" s="205"/>
      <c r="J6162" s="84"/>
      <c r="K6162" s="31"/>
      <c r="L6162" s="31"/>
      <c r="M6162" s="169"/>
      <c r="N6162" s="148"/>
      <c r="O6162" s="106"/>
      <c r="P6162" s="43"/>
      <c r="Q6162" s="205"/>
      <c r="R6162" s="84"/>
      <c r="S6162" s="31"/>
      <c r="T6162" s="31"/>
      <c r="U6162" s="169"/>
      <c r="V6162" s="150"/>
      <c r="W6162" s="141" t="str" cm="1">
        <f t="array" ref="W6162">IF(SUM(LEN(B6162:V6162))=0,"",IF(OR(OR(ISBLANK(F6162),SUM(LEN(C6162),LEN(D6162))=0),AND(NOT(E6162="Unknown"),ISBLANK(J6162)),AND(NOT(O6162="Unknown"),ISBLANK(R6162))),"Missing Information", INDEX(Table15[Entire Service Line Classification], MATCH(SUMIFS(Table15[Unique ID],Table15[System-Owned Portion],E6162,Table15[If Material Anything Other than "Lead" in Column E,Was Material Ever Previously Lead?],G6162,Table15[Customer-Owned Portion],O6162),Table15[Unique ID],0),0)))</f>
        <v/>
      </c>
      <c r="X6162"/>
    </row>
    <row r="6163" spans="2:24" x14ac:dyDescent="0.25">
      <c r="B6163" s="146"/>
      <c r="C6163" s="31"/>
      <c r="D6163" s="31"/>
      <c r="E6163" s="44"/>
      <c r="F6163" s="43"/>
      <c r="G6163" s="84"/>
      <c r="H6163" s="31"/>
      <c r="I6163" s="205"/>
      <c r="J6163" s="84"/>
      <c r="K6163" s="31"/>
      <c r="L6163" s="31"/>
      <c r="M6163" s="169"/>
      <c r="N6163" s="148"/>
      <c r="O6163" s="106"/>
      <c r="P6163" s="43"/>
      <c r="Q6163" s="205"/>
      <c r="R6163" s="84"/>
      <c r="S6163" s="31"/>
      <c r="T6163" s="31"/>
      <c r="U6163" s="169"/>
      <c r="V6163" s="150"/>
      <c r="W6163" s="141" t="str" cm="1">
        <f t="array" ref="W6163">IF(SUM(LEN(B6163:V6163))=0,"",IF(OR(OR(ISBLANK(F6163),SUM(LEN(C6163),LEN(D6163))=0),AND(NOT(E6163="Unknown"),ISBLANK(J6163)),AND(NOT(O6163="Unknown"),ISBLANK(R6163))),"Missing Information", INDEX(Table15[Entire Service Line Classification], MATCH(SUMIFS(Table15[Unique ID],Table15[System-Owned Portion],E6163,Table15[If Material Anything Other than "Lead" in Column E,Was Material Ever Previously Lead?],G6163,Table15[Customer-Owned Portion],O6163),Table15[Unique ID],0),0)))</f>
        <v/>
      </c>
      <c r="X6163"/>
    </row>
    <row r="6164" spans="2:24" x14ac:dyDescent="0.25">
      <c r="B6164" s="146"/>
      <c r="C6164" s="31"/>
      <c r="D6164" s="31"/>
      <c r="E6164" s="44"/>
      <c r="F6164" s="43"/>
      <c r="G6164" s="84"/>
      <c r="H6164" s="31"/>
      <c r="I6164" s="205"/>
      <c r="J6164" s="84"/>
      <c r="K6164" s="31"/>
      <c r="L6164" s="31"/>
      <c r="M6164" s="169"/>
      <c r="N6164" s="148"/>
      <c r="O6164" s="106"/>
      <c r="P6164" s="43"/>
      <c r="Q6164" s="205"/>
      <c r="R6164" s="84"/>
      <c r="S6164" s="31"/>
      <c r="T6164" s="31"/>
      <c r="U6164" s="169"/>
      <c r="V6164" s="150"/>
      <c r="W6164" s="141" t="str" cm="1">
        <f t="array" ref="W6164">IF(SUM(LEN(B6164:V6164))=0,"",IF(OR(OR(ISBLANK(F6164),SUM(LEN(C6164),LEN(D6164))=0),AND(NOT(E6164="Unknown"),ISBLANK(J6164)),AND(NOT(O6164="Unknown"),ISBLANK(R6164))),"Missing Information", INDEX(Table15[Entire Service Line Classification], MATCH(SUMIFS(Table15[Unique ID],Table15[System-Owned Portion],E6164,Table15[If Material Anything Other than "Lead" in Column E,Was Material Ever Previously Lead?],G6164,Table15[Customer-Owned Portion],O6164),Table15[Unique ID],0),0)))</f>
        <v/>
      </c>
      <c r="X6164"/>
    </row>
    <row r="6165" spans="2:24" x14ac:dyDescent="0.25">
      <c r="B6165" s="146"/>
      <c r="C6165" s="31"/>
      <c r="D6165" s="31"/>
      <c r="E6165" s="44"/>
      <c r="F6165" s="43"/>
      <c r="G6165" s="84"/>
      <c r="H6165" s="31"/>
      <c r="I6165" s="205"/>
      <c r="J6165" s="84"/>
      <c r="K6165" s="31"/>
      <c r="L6165" s="31"/>
      <c r="M6165" s="169"/>
      <c r="N6165" s="148"/>
      <c r="O6165" s="106"/>
      <c r="P6165" s="43"/>
      <c r="Q6165" s="205"/>
      <c r="R6165" s="84"/>
      <c r="S6165" s="31"/>
      <c r="T6165" s="31"/>
      <c r="U6165" s="169"/>
      <c r="V6165" s="150"/>
      <c r="W6165" s="141" t="str" cm="1">
        <f t="array" ref="W6165">IF(SUM(LEN(B6165:V6165))=0,"",IF(OR(OR(ISBLANK(F6165),SUM(LEN(C6165),LEN(D6165))=0),AND(NOT(E6165="Unknown"),ISBLANK(J6165)),AND(NOT(O6165="Unknown"),ISBLANK(R6165))),"Missing Information", INDEX(Table15[Entire Service Line Classification], MATCH(SUMIFS(Table15[Unique ID],Table15[System-Owned Portion],E6165,Table15[If Material Anything Other than "Lead" in Column E,Was Material Ever Previously Lead?],G6165,Table15[Customer-Owned Portion],O6165),Table15[Unique ID],0),0)))</f>
        <v/>
      </c>
      <c r="X6165"/>
    </row>
    <row r="6166" spans="2:24" x14ac:dyDescent="0.25">
      <c r="B6166" s="146"/>
      <c r="C6166" s="31"/>
      <c r="D6166" s="31"/>
      <c r="E6166" s="44"/>
      <c r="F6166" s="43"/>
      <c r="G6166" s="84"/>
      <c r="H6166" s="31"/>
      <c r="I6166" s="205"/>
      <c r="J6166" s="84"/>
      <c r="K6166" s="31"/>
      <c r="L6166" s="31"/>
      <c r="M6166" s="169"/>
      <c r="N6166" s="148"/>
      <c r="O6166" s="106"/>
      <c r="P6166" s="43"/>
      <c r="Q6166" s="205"/>
      <c r="R6166" s="84"/>
      <c r="S6166" s="31"/>
      <c r="T6166" s="31"/>
      <c r="U6166" s="169"/>
      <c r="V6166" s="150"/>
      <c r="W6166" s="141" t="str" cm="1">
        <f t="array" ref="W6166">IF(SUM(LEN(B6166:V6166))=0,"",IF(OR(OR(ISBLANK(F6166),SUM(LEN(C6166),LEN(D6166))=0),AND(NOT(E6166="Unknown"),ISBLANK(J6166)),AND(NOT(O6166="Unknown"),ISBLANK(R6166))),"Missing Information", INDEX(Table15[Entire Service Line Classification], MATCH(SUMIFS(Table15[Unique ID],Table15[System-Owned Portion],E6166,Table15[If Material Anything Other than "Lead" in Column E,Was Material Ever Previously Lead?],G6166,Table15[Customer-Owned Portion],O6166),Table15[Unique ID],0),0)))</f>
        <v/>
      </c>
      <c r="X6166"/>
    </row>
    <row r="6167" spans="2:24" x14ac:dyDescent="0.25">
      <c r="B6167" s="146"/>
      <c r="C6167" s="31"/>
      <c r="D6167" s="31"/>
      <c r="E6167" s="44"/>
      <c r="F6167" s="43"/>
      <c r="G6167" s="84"/>
      <c r="H6167" s="31"/>
      <c r="I6167" s="205"/>
      <c r="J6167" s="84"/>
      <c r="K6167" s="31"/>
      <c r="L6167" s="31"/>
      <c r="M6167" s="169"/>
      <c r="N6167" s="148"/>
      <c r="O6167" s="106"/>
      <c r="P6167" s="43"/>
      <c r="Q6167" s="205"/>
      <c r="R6167" s="84"/>
      <c r="S6167" s="31"/>
      <c r="T6167" s="31"/>
      <c r="U6167" s="169"/>
      <c r="V6167" s="150"/>
      <c r="W6167" s="141" t="str" cm="1">
        <f t="array" ref="W6167">IF(SUM(LEN(B6167:V6167))=0,"",IF(OR(OR(ISBLANK(F6167),SUM(LEN(C6167),LEN(D6167))=0),AND(NOT(E6167="Unknown"),ISBLANK(J6167)),AND(NOT(O6167="Unknown"),ISBLANK(R6167))),"Missing Information", INDEX(Table15[Entire Service Line Classification], MATCH(SUMIFS(Table15[Unique ID],Table15[System-Owned Portion],E6167,Table15[If Material Anything Other than "Lead" in Column E,Was Material Ever Previously Lead?],G6167,Table15[Customer-Owned Portion],O6167),Table15[Unique ID],0),0)))</f>
        <v/>
      </c>
      <c r="X6167"/>
    </row>
    <row r="6168" spans="2:24" x14ac:dyDescent="0.25">
      <c r="B6168" s="146"/>
      <c r="C6168" s="31"/>
      <c r="D6168" s="31"/>
      <c r="E6168" s="44"/>
      <c r="F6168" s="43"/>
      <c r="G6168" s="84"/>
      <c r="H6168" s="31"/>
      <c r="I6168" s="205"/>
      <c r="J6168" s="84"/>
      <c r="K6168" s="31"/>
      <c r="L6168" s="31"/>
      <c r="M6168" s="169"/>
      <c r="N6168" s="148"/>
      <c r="O6168" s="106"/>
      <c r="P6168" s="43"/>
      <c r="Q6168" s="205"/>
      <c r="R6168" s="84"/>
      <c r="S6168" s="31"/>
      <c r="T6168" s="31"/>
      <c r="U6168" s="169"/>
      <c r="V6168" s="150"/>
      <c r="W6168" s="141" t="str" cm="1">
        <f t="array" ref="W6168">IF(SUM(LEN(B6168:V6168))=0,"",IF(OR(OR(ISBLANK(F6168),SUM(LEN(C6168),LEN(D6168))=0),AND(NOT(E6168="Unknown"),ISBLANK(J6168)),AND(NOT(O6168="Unknown"),ISBLANK(R6168))),"Missing Information", INDEX(Table15[Entire Service Line Classification], MATCH(SUMIFS(Table15[Unique ID],Table15[System-Owned Portion],E6168,Table15[If Material Anything Other than "Lead" in Column E,Was Material Ever Previously Lead?],G6168,Table15[Customer-Owned Portion],O6168),Table15[Unique ID],0),0)))</f>
        <v/>
      </c>
      <c r="X6168"/>
    </row>
    <row r="6169" spans="2:24" x14ac:dyDescent="0.25">
      <c r="B6169" s="146"/>
      <c r="C6169" s="31"/>
      <c r="D6169" s="31"/>
      <c r="E6169" s="44"/>
      <c r="F6169" s="43"/>
      <c r="G6169" s="84"/>
      <c r="H6169" s="31"/>
      <c r="I6169" s="205"/>
      <c r="J6169" s="84"/>
      <c r="K6169" s="31"/>
      <c r="L6169" s="31"/>
      <c r="M6169" s="169"/>
      <c r="N6169" s="148"/>
      <c r="O6169" s="106"/>
      <c r="P6169" s="43"/>
      <c r="Q6169" s="205"/>
      <c r="R6169" s="84"/>
      <c r="S6169" s="31"/>
      <c r="T6169" s="31"/>
      <c r="U6169" s="169"/>
      <c r="V6169" s="150"/>
      <c r="W6169" s="141" t="str" cm="1">
        <f t="array" ref="W6169">IF(SUM(LEN(B6169:V6169))=0,"",IF(OR(OR(ISBLANK(F6169),SUM(LEN(C6169),LEN(D6169))=0),AND(NOT(E6169="Unknown"),ISBLANK(J6169)),AND(NOT(O6169="Unknown"),ISBLANK(R6169))),"Missing Information", INDEX(Table15[Entire Service Line Classification], MATCH(SUMIFS(Table15[Unique ID],Table15[System-Owned Portion],E6169,Table15[If Material Anything Other than "Lead" in Column E,Was Material Ever Previously Lead?],G6169,Table15[Customer-Owned Portion],O6169),Table15[Unique ID],0),0)))</f>
        <v/>
      </c>
      <c r="X6169"/>
    </row>
    <row r="6170" spans="2:24" x14ac:dyDescent="0.25">
      <c r="B6170" s="146"/>
      <c r="C6170" s="31"/>
      <c r="D6170" s="31"/>
      <c r="E6170" s="44"/>
      <c r="F6170" s="43"/>
      <c r="G6170" s="84"/>
      <c r="H6170" s="31"/>
      <c r="I6170" s="205"/>
      <c r="J6170" s="84"/>
      <c r="K6170" s="31"/>
      <c r="L6170" s="31"/>
      <c r="M6170" s="169"/>
      <c r="N6170" s="148"/>
      <c r="O6170" s="106"/>
      <c r="P6170" s="43"/>
      <c r="Q6170" s="205"/>
      <c r="R6170" s="84"/>
      <c r="S6170" s="31"/>
      <c r="T6170" s="31"/>
      <c r="U6170" s="169"/>
      <c r="V6170" s="150"/>
      <c r="W6170" s="141" t="str" cm="1">
        <f t="array" ref="W6170">IF(SUM(LEN(B6170:V6170))=0,"",IF(OR(OR(ISBLANK(F6170),SUM(LEN(C6170),LEN(D6170))=0),AND(NOT(E6170="Unknown"),ISBLANK(J6170)),AND(NOT(O6170="Unknown"),ISBLANK(R6170))),"Missing Information", INDEX(Table15[Entire Service Line Classification], MATCH(SUMIFS(Table15[Unique ID],Table15[System-Owned Portion],E6170,Table15[If Material Anything Other than "Lead" in Column E,Was Material Ever Previously Lead?],G6170,Table15[Customer-Owned Portion],O6170),Table15[Unique ID],0),0)))</f>
        <v/>
      </c>
      <c r="X6170"/>
    </row>
    <row r="6171" spans="2:24" x14ac:dyDescent="0.25">
      <c r="B6171" s="146"/>
      <c r="C6171" s="31"/>
      <c r="D6171" s="31"/>
      <c r="E6171" s="44"/>
      <c r="F6171" s="43"/>
      <c r="G6171" s="84"/>
      <c r="H6171" s="31"/>
      <c r="I6171" s="205"/>
      <c r="J6171" s="84"/>
      <c r="K6171" s="31"/>
      <c r="L6171" s="31"/>
      <c r="M6171" s="169"/>
      <c r="N6171" s="148"/>
      <c r="O6171" s="106"/>
      <c r="P6171" s="43"/>
      <c r="Q6171" s="205"/>
      <c r="R6171" s="84"/>
      <c r="S6171" s="31"/>
      <c r="T6171" s="31"/>
      <c r="U6171" s="169"/>
      <c r="V6171" s="150"/>
      <c r="W6171" s="141" t="str" cm="1">
        <f t="array" ref="W6171">IF(SUM(LEN(B6171:V6171))=0,"",IF(OR(OR(ISBLANK(F6171),SUM(LEN(C6171),LEN(D6171))=0),AND(NOT(E6171="Unknown"),ISBLANK(J6171)),AND(NOT(O6171="Unknown"),ISBLANK(R6171))),"Missing Information", INDEX(Table15[Entire Service Line Classification], MATCH(SUMIFS(Table15[Unique ID],Table15[System-Owned Portion],E6171,Table15[If Material Anything Other than "Lead" in Column E,Was Material Ever Previously Lead?],G6171,Table15[Customer-Owned Portion],O6171),Table15[Unique ID],0),0)))</f>
        <v/>
      </c>
      <c r="X6171"/>
    </row>
    <row r="6172" spans="2:24" x14ac:dyDescent="0.25">
      <c r="B6172" s="146"/>
      <c r="C6172" s="31"/>
      <c r="D6172" s="31"/>
      <c r="E6172" s="44"/>
      <c r="F6172" s="43"/>
      <c r="G6172" s="84"/>
      <c r="H6172" s="31"/>
      <c r="I6172" s="205"/>
      <c r="J6172" s="84"/>
      <c r="K6172" s="31"/>
      <c r="L6172" s="31"/>
      <c r="M6172" s="169"/>
      <c r="N6172" s="148"/>
      <c r="O6172" s="106"/>
      <c r="P6172" s="43"/>
      <c r="Q6172" s="205"/>
      <c r="R6172" s="84"/>
      <c r="S6172" s="31"/>
      <c r="T6172" s="31"/>
      <c r="U6172" s="169"/>
      <c r="V6172" s="150"/>
      <c r="W6172" s="141" t="str" cm="1">
        <f t="array" ref="W6172">IF(SUM(LEN(B6172:V6172))=0,"",IF(OR(OR(ISBLANK(F6172),SUM(LEN(C6172),LEN(D6172))=0),AND(NOT(E6172="Unknown"),ISBLANK(J6172)),AND(NOT(O6172="Unknown"),ISBLANK(R6172))),"Missing Information", INDEX(Table15[Entire Service Line Classification], MATCH(SUMIFS(Table15[Unique ID],Table15[System-Owned Portion],E6172,Table15[If Material Anything Other than "Lead" in Column E,Was Material Ever Previously Lead?],G6172,Table15[Customer-Owned Portion],O6172),Table15[Unique ID],0),0)))</f>
        <v/>
      </c>
      <c r="X6172"/>
    </row>
    <row r="6173" spans="2:24" x14ac:dyDescent="0.25">
      <c r="B6173" s="146"/>
      <c r="C6173" s="31"/>
      <c r="D6173" s="31"/>
      <c r="E6173" s="44"/>
      <c r="F6173" s="43"/>
      <c r="G6173" s="84"/>
      <c r="H6173" s="31"/>
      <c r="I6173" s="205"/>
      <c r="J6173" s="84"/>
      <c r="K6173" s="31"/>
      <c r="L6173" s="31"/>
      <c r="M6173" s="169"/>
      <c r="N6173" s="148"/>
      <c r="O6173" s="106"/>
      <c r="P6173" s="43"/>
      <c r="Q6173" s="205"/>
      <c r="R6173" s="84"/>
      <c r="S6173" s="31"/>
      <c r="T6173" s="31"/>
      <c r="U6173" s="169"/>
      <c r="V6173" s="150"/>
      <c r="W6173" s="141" t="str" cm="1">
        <f t="array" ref="W6173">IF(SUM(LEN(B6173:V6173))=0,"",IF(OR(OR(ISBLANK(F6173),SUM(LEN(C6173),LEN(D6173))=0),AND(NOT(E6173="Unknown"),ISBLANK(J6173)),AND(NOT(O6173="Unknown"),ISBLANK(R6173))),"Missing Information", INDEX(Table15[Entire Service Line Classification], MATCH(SUMIFS(Table15[Unique ID],Table15[System-Owned Portion],E6173,Table15[If Material Anything Other than "Lead" in Column E,Was Material Ever Previously Lead?],G6173,Table15[Customer-Owned Portion],O6173),Table15[Unique ID],0),0)))</f>
        <v/>
      </c>
      <c r="X6173"/>
    </row>
    <row r="6174" spans="2:24" x14ac:dyDescent="0.25">
      <c r="B6174" s="146"/>
      <c r="C6174" s="31"/>
      <c r="D6174" s="31"/>
      <c r="E6174" s="44"/>
      <c r="F6174" s="43"/>
      <c r="G6174" s="84"/>
      <c r="H6174" s="31"/>
      <c r="I6174" s="205"/>
      <c r="J6174" s="84"/>
      <c r="K6174" s="31"/>
      <c r="L6174" s="31"/>
      <c r="M6174" s="169"/>
      <c r="N6174" s="148"/>
      <c r="O6174" s="106"/>
      <c r="P6174" s="43"/>
      <c r="Q6174" s="205"/>
      <c r="R6174" s="84"/>
      <c r="S6174" s="31"/>
      <c r="T6174" s="31"/>
      <c r="U6174" s="169"/>
      <c r="V6174" s="150"/>
      <c r="W6174" s="141" t="str" cm="1">
        <f t="array" ref="W6174">IF(SUM(LEN(B6174:V6174))=0,"",IF(OR(OR(ISBLANK(F6174),SUM(LEN(C6174),LEN(D6174))=0),AND(NOT(E6174="Unknown"),ISBLANK(J6174)),AND(NOT(O6174="Unknown"),ISBLANK(R6174))),"Missing Information", INDEX(Table15[Entire Service Line Classification], MATCH(SUMIFS(Table15[Unique ID],Table15[System-Owned Portion],E6174,Table15[If Material Anything Other than "Lead" in Column E,Was Material Ever Previously Lead?],G6174,Table15[Customer-Owned Portion],O6174),Table15[Unique ID],0),0)))</f>
        <v/>
      </c>
      <c r="X6174"/>
    </row>
    <row r="6175" spans="2:24" x14ac:dyDescent="0.25">
      <c r="B6175" s="146"/>
      <c r="C6175" s="31"/>
      <c r="D6175" s="31"/>
      <c r="E6175" s="44"/>
      <c r="F6175" s="43"/>
      <c r="G6175" s="84"/>
      <c r="H6175" s="31"/>
      <c r="I6175" s="205"/>
      <c r="J6175" s="84"/>
      <c r="K6175" s="31"/>
      <c r="L6175" s="31"/>
      <c r="M6175" s="169"/>
      <c r="N6175" s="148"/>
      <c r="O6175" s="106"/>
      <c r="P6175" s="43"/>
      <c r="Q6175" s="205"/>
      <c r="R6175" s="84"/>
      <c r="S6175" s="31"/>
      <c r="T6175" s="31"/>
      <c r="U6175" s="169"/>
      <c r="V6175" s="150"/>
      <c r="W6175" s="141" t="str" cm="1">
        <f t="array" ref="W6175">IF(SUM(LEN(B6175:V6175))=0,"",IF(OR(OR(ISBLANK(F6175),SUM(LEN(C6175),LEN(D6175))=0),AND(NOT(E6175="Unknown"),ISBLANK(J6175)),AND(NOT(O6175="Unknown"),ISBLANK(R6175))),"Missing Information", INDEX(Table15[Entire Service Line Classification], MATCH(SUMIFS(Table15[Unique ID],Table15[System-Owned Portion],E6175,Table15[If Material Anything Other than "Lead" in Column E,Was Material Ever Previously Lead?],G6175,Table15[Customer-Owned Portion],O6175),Table15[Unique ID],0),0)))</f>
        <v/>
      </c>
      <c r="X6175"/>
    </row>
    <row r="6176" spans="2:24" x14ac:dyDescent="0.25">
      <c r="B6176" s="146"/>
      <c r="C6176" s="31"/>
      <c r="D6176" s="31"/>
      <c r="E6176" s="44"/>
      <c r="F6176" s="43"/>
      <c r="G6176" s="84"/>
      <c r="H6176" s="31"/>
      <c r="I6176" s="205"/>
      <c r="J6176" s="84"/>
      <c r="K6176" s="31"/>
      <c r="L6176" s="31"/>
      <c r="M6176" s="169"/>
      <c r="N6176" s="148"/>
      <c r="O6176" s="106"/>
      <c r="P6176" s="43"/>
      <c r="Q6176" s="205"/>
      <c r="R6176" s="84"/>
      <c r="S6176" s="31"/>
      <c r="T6176" s="31"/>
      <c r="U6176" s="169"/>
      <c r="V6176" s="150"/>
      <c r="W6176" s="141" t="str" cm="1">
        <f t="array" ref="W6176">IF(SUM(LEN(B6176:V6176))=0,"",IF(OR(OR(ISBLANK(F6176),SUM(LEN(C6176),LEN(D6176))=0),AND(NOT(E6176="Unknown"),ISBLANK(J6176)),AND(NOT(O6176="Unknown"),ISBLANK(R6176))),"Missing Information", INDEX(Table15[Entire Service Line Classification], MATCH(SUMIFS(Table15[Unique ID],Table15[System-Owned Portion],E6176,Table15[If Material Anything Other than "Lead" in Column E,Was Material Ever Previously Lead?],G6176,Table15[Customer-Owned Portion],O6176),Table15[Unique ID],0),0)))</f>
        <v/>
      </c>
      <c r="X6176"/>
    </row>
    <row r="6177" spans="2:24" x14ac:dyDescent="0.25">
      <c r="B6177" s="146"/>
      <c r="C6177" s="31"/>
      <c r="D6177" s="31"/>
      <c r="E6177" s="44"/>
      <c r="F6177" s="43"/>
      <c r="G6177" s="84"/>
      <c r="H6177" s="31"/>
      <c r="I6177" s="205"/>
      <c r="J6177" s="84"/>
      <c r="K6177" s="31"/>
      <c r="L6177" s="31"/>
      <c r="M6177" s="169"/>
      <c r="N6177" s="148"/>
      <c r="O6177" s="106"/>
      <c r="P6177" s="43"/>
      <c r="Q6177" s="205"/>
      <c r="R6177" s="84"/>
      <c r="S6177" s="31"/>
      <c r="T6177" s="31"/>
      <c r="U6177" s="169"/>
      <c r="V6177" s="150"/>
      <c r="W6177" s="141" t="str" cm="1">
        <f t="array" ref="W6177">IF(SUM(LEN(B6177:V6177))=0,"",IF(OR(OR(ISBLANK(F6177),SUM(LEN(C6177),LEN(D6177))=0),AND(NOT(E6177="Unknown"),ISBLANK(J6177)),AND(NOT(O6177="Unknown"),ISBLANK(R6177))),"Missing Information", INDEX(Table15[Entire Service Line Classification], MATCH(SUMIFS(Table15[Unique ID],Table15[System-Owned Portion],E6177,Table15[If Material Anything Other than "Lead" in Column E,Was Material Ever Previously Lead?],G6177,Table15[Customer-Owned Portion],O6177),Table15[Unique ID],0),0)))</f>
        <v/>
      </c>
      <c r="X6177"/>
    </row>
    <row r="6178" spans="2:24" x14ac:dyDescent="0.25">
      <c r="B6178" s="146"/>
      <c r="C6178" s="31"/>
      <c r="D6178" s="31"/>
      <c r="E6178" s="44"/>
      <c r="F6178" s="43"/>
      <c r="G6178" s="84"/>
      <c r="H6178" s="31"/>
      <c r="I6178" s="205"/>
      <c r="J6178" s="84"/>
      <c r="K6178" s="31"/>
      <c r="L6178" s="31"/>
      <c r="M6178" s="169"/>
      <c r="N6178" s="148"/>
      <c r="O6178" s="106"/>
      <c r="P6178" s="43"/>
      <c r="Q6178" s="205"/>
      <c r="R6178" s="84"/>
      <c r="S6178" s="31"/>
      <c r="T6178" s="31"/>
      <c r="U6178" s="169"/>
      <c r="V6178" s="150"/>
      <c r="W6178" s="141" t="str" cm="1">
        <f t="array" ref="W6178">IF(SUM(LEN(B6178:V6178))=0,"",IF(OR(OR(ISBLANK(F6178),SUM(LEN(C6178),LEN(D6178))=0),AND(NOT(E6178="Unknown"),ISBLANK(J6178)),AND(NOT(O6178="Unknown"),ISBLANK(R6178))),"Missing Information", INDEX(Table15[Entire Service Line Classification], MATCH(SUMIFS(Table15[Unique ID],Table15[System-Owned Portion],E6178,Table15[If Material Anything Other than "Lead" in Column E,Was Material Ever Previously Lead?],G6178,Table15[Customer-Owned Portion],O6178),Table15[Unique ID],0),0)))</f>
        <v/>
      </c>
      <c r="X6178"/>
    </row>
    <row r="6179" spans="2:24" x14ac:dyDescent="0.25">
      <c r="B6179" s="146"/>
      <c r="C6179" s="31"/>
      <c r="D6179" s="31"/>
      <c r="E6179" s="44"/>
      <c r="F6179" s="43"/>
      <c r="G6179" s="84"/>
      <c r="H6179" s="31"/>
      <c r="I6179" s="205"/>
      <c r="J6179" s="84"/>
      <c r="K6179" s="31"/>
      <c r="L6179" s="31"/>
      <c r="M6179" s="169"/>
      <c r="N6179" s="148"/>
      <c r="O6179" s="106"/>
      <c r="P6179" s="43"/>
      <c r="Q6179" s="205"/>
      <c r="R6179" s="84"/>
      <c r="S6179" s="31"/>
      <c r="T6179" s="31"/>
      <c r="U6179" s="169"/>
      <c r="V6179" s="150"/>
      <c r="W6179" s="141" t="str" cm="1">
        <f t="array" ref="W6179">IF(SUM(LEN(B6179:V6179))=0,"",IF(OR(OR(ISBLANK(F6179),SUM(LEN(C6179),LEN(D6179))=0),AND(NOT(E6179="Unknown"),ISBLANK(J6179)),AND(NOT(O6179="Unknown"),ISBLANK(R6179))),"Missing Information", INDEX(Table15[Entire Service Line Classification], MATCH(SUMIFS(Table15[Unique ID],Table15[System-Owned Portion],E6179,Table15[If Material Anything Other than "Lead" in Column E,Was Material Ever Previously Lead?],G6179,Table15[Customer-Owned Portion],O6179),Table15[Unique ID],0),0)))</f>
        <v/>
      </c>
      <c r="X6179"/>
    </row>
    <row r="6180" spans="2:24" x14ac:dyDescent="0.25">
      <c r="B6180" s="146"/>
      <c r="C6180" s="31"/>
      <c r="D6180" s="31"/>
      <c r="E6180" s="44"/>
      <c r="F6180" s="43"/>
      <c r="G6180" s="84"/>
      <c r="H6180" s="31"/>
      <c r="I6180" s="205"/>
      <c r="J6180" s="84"/>
      <c r="K6180" s="31"/>
      <c r="L6180" s="31"/>
      <c r="M6180" s="169"/>
      <c r="N6180" s="148"/>
      <c r="O6180" s="106"/>
      <c r="P6180" s="43"/>
      <c r="Q6180" s="205"/>
      <c r="R6180" s="84"/>
      <c r="S6180" s="31"/>
      <c r="T6180" s="31"/>
      <c r="U6180" s="169"/>
      <c r="V6180" s="150"/>
      <c r="W6180" s="141" t="str" cm="1">
        <f t="array" ref="W6180">IF(SUM(LEN(B6180:V6180))=0,"",IF(OR(OR(ISBLANK(F6180),SUM(LEN(C6180),LEN(D6180))=0),AND(NOT(E6180="Unknown"),ISBLANK(J6180)),AND(NOT(O6180="Unknown"),ISBLANK(R6180))),"Missing Information", INDEX(Table15[Entire Service Line Classification], MATCH(SUMIFS(Table15[Unique ID],Table15[System-Owned Portion],E6180,Table15[If Material Anything Other than "Lead" in Column E,Was Material Ever Previously Lead?],G6180,Table15[Customer-Owned Portion],O6180),Table15[Unique ID],0),0)))</f>
        <v/>
      </c>
      <c r="X6180"/>
    </row>
    <row r="6181" spans="2:24" x14ac:dyDescent="0.25">
      <c r="B6181" s="146"/>
      <c r="C6181" s="31"/>
      <c r="D6181" s="31"/>
      <c r="E6181" s="44"/>
      <c r="F6181" s="43"/>
      <c r="G6181" s="84"/>
      <c r="H6181" s="31"/>
      <c r="I6181" s="205"/>
      <c r="J6181" s="84"/>
      <c r="K6181" s="31"/>
      <c r="L6181" s="31"/>
      <c r="M6181" s="169"/>
      <c r="N6181" s="148"/>
      <c r="O6181" s="106"/>
      <c r="P6181" s="43"/>
      <c r="Q6181" s="205"/>
      <c r="R6181" s="84"/>
      <c r="S6181" s="31"/>
      <c r="T6181" s="31"/>
      <c r="U6181" s="169"/>
      <c r="V6181" s="150"/>
      <c r="W6181" s="141" t="str" cm="1">
        <f t="array" ref="W6181">IF(SUM(LEN(B6181:V6181))=0,"",IF(OR(OR(ISBLANK(F6181),SUM(LEN(C6181),LEN(D6181))=0),AND(NOT(E6181="Unknown"),ISBLANK(J6181)),AND(NOT(O6181="Unknown"),ISBLANK(R6181))),"Missing Information", INDEX(Table15[Entire Service Line Classification], MATCH(SUMIFS(Table15[Unique ID],Table15[System-Owned Portion],E6181,Table15[If Material Anything Other than "Lead" in Column E,Was Material Ever Previously Lead?],G6181,Table15[Customer-Owned Portion],O6181),Table15[Unique ID],0),0)))</f>
        <v/>
      </c>
      <c r="X6181"/>
    </row>
    <row r="6182" spans="2:24" x14ac:dyDescent="0.25">
      <c r="B6182" s="146"/>
      <c r="C6182" s="31"/>
      <c r="D6182" s="31"/>
      <c r="E6182" s="44"/>
      <c r="F6182" s="43"/>
      <c r="G6182" s="84"/>
      <c r="H6182" s="31"/>
      <c r="I6182" s="205"/>
      <c r="J6182" s="84"/>
      <c r="K6182" s="31"/>
      <c r="L6182" s="31"/>
      <c r="M6182" s="169"/>
      <c r="N6182" s="148"/>
      <c r="O6182" s="106"/>
      <c r="P6182" s="43"/>
      <c r="Q6182" s="205"/>
      <c r="R6182" s="84"/>
      <c r="S6182" s="31"/>
      <c r="T6182" s="31"/>
      <c r="U6182" s="169"/>
      <c r="V6182" s="150"/>
      <c r="W6182" s="141" t="str" cm="1">
        <f t="array" ref="W6182">IF(SUM(LEN(B6182:V6182))=0,"",IF(OR(OR(ISBLANK(F6182),SUM(LEN(C6182),LEN(D6182))=0),AND(NOT(E6182="Unknown"),ISBLANK(J6182)),AND(NOT(O6182="Unknown"),ISBLANK(R6182))),"Missing Information", INDEX(Table15[Entire Service Line Classification], MATCH(SUMIFS(Table15[Unique ID],Table15[System-Owned Portion],E6182,Table15[If Material Anything Other than "Lead" in Column E,Was Material Ever Previously Lead?],G6182,Table15[Customer-Owned Portion],O6182),Table15[Unique ID],0),0)))</f>
        <v/>
      </c>
      <c r="X6182"/>
    </row>
    <row r="6183" spans="2:24" x14ac:dyDescent="0.25">
      <c r="B6183" s="146"/>
      <c r="C6183" s="31"/>
      <c r="D6183" s="31"/>
      <c r="E6183" s="44"/>
      <c r="F6183" s="43"/>
      <c r="G6183" s="84"/>
      <c r="H6183" s="31"/>
      <c r="I6183" s="205"/>
      <c r="J6183" s="84"/>
      <c r="K6183" s="31"/>
      <c r="L6183" s="31"/>
      <c r="M6183" s="169"/>
      <c r="N6183" s="148"/>
      <c r="O6183" s="106"/>
      <c r="P6183" s="43"/>
      <c r="Q6183" s="205"/>
      <c r="R6183" s="84"/>
      <c r="S6183" s="31"/>
      <c r="T6183" s="31"/>
      <c r="U6183" s="169"/>
      <c r="V6183" s="150"/>
      <c r="W6183" s="141" t="str" cm="1">
        <f t="array" ref="W6183">IF(SUM(LEN(B6183:V6183))=0,"",IF(OR(OR(ISBLANK(F6183),SUM(LEN(C6183),LEN(D6183))=0),AND(NOT(E6183="Unknown"),ISBLANK(J6183)),AND(NOT(O6183="Unknown"),ISBLANK(R6183))),"Missing Information", INDEX(Table15[Entire Service Line Classification], MATCH(SUMIFS(Table15[Unique ID],Table15[System-Owned Portion],E6183,Table15[If Material Anything Other than "Lead" in Column E,Was Material Ever Previously Lead?],G6183,Table15[Customer-Owned Portion],O6183),Table15[Unique ID],0),0)))</f>
        <v/>
      </c>
      <c r="X6183"/>
    </row>
    <row r="6184" spans="2:24" x14ac:dyDescent="0.25">
      <c r="B6184" s="146"/>
      <c r="C6184" s="31"/>
      <c r="D6184" s="31"/>
      <c r="E6184" s="44"/>
      <c r="F6184" s="43"/>
      <c r="G6184" s="84"/>
      <c r="H6184" s="31"/>
      <c r="I6184" s="205"/>
      <c r="J6184" s="84"/>
      <c r="K6184" s="31"/>
      <c r="L6184" s="31"/>
      <c r="M6184" s="169"/>
      <c r="N6184" s="148"/>
      <c r="O6184" s="106"/>
      <c r="P6184" s="43"/>
      <c r="Q6184" s="205"/>
      <c r="R6184" s="84"/>
      <c r="S6184" s="31"/>
      <c r="T6184" s="31"/>
      <c r="U6184" s="169"/>
      <c r="V6184" s="150"/>
      <c r="W6184" s="141" t="str" cm="1">
        <f t="array" ref="W6184">IF(SUM(LEN(B6184:V6184))=0,"",IF(OR(OR(ISBLANK(F6184),SUM(LEN(C6184),LEN(D6184))=0),AND(NOT(E6184="Unknown"),ISBLANK(J6184)),AND(NOT(O6184="Unknown"),ISBLANK(R6184))),"Missing Information", INDEX(Table15[Entire Service Line Classification], MATCH(SUMIFS(Table15[Unique ID],Table15[System-Owned Portion],E6184,Table15[If Material Anything Other than "Lead" in Column E,Was Material Ever Previously Lead?],G6184,Table15[Customer-Owned Portion],O6184),Table15[Unique ID],0),0)))</f>
        <v/>
      </c>
      <c r="X6184"/>
    </row>
    <row r="6185" spans="2:24" x14ac:dyDescent="0.25">
      <c r="B6185" s="146"/>
      <c r="C6185" s="31"/>
      <c r="D6185" s="31"/>
      <c r="E6185" s="44"/>
      <c r="F6185" s="43"/>
      <c r="G6185" s="84"/>
      <c r="H6185" s="31"/>
      <c r="I6185" s="205"/>
      <c r="J6185" s="84"/>
      <c r="K6185" s="31"/>
      <c r="L6185" s="31"/>
      <c r="M6185" s="169"/>
      <c r="N6185" s="148"/>
      <c r="O6185" s="106"/>
      <c r="P6185" s="43"/>
      <c r="Q6185" s="205"/>
      <c r="R6185" s="84"/>
      <c r="S6185" s="31"/>
      <c r="T6185" s="31"/>
      <c r="U6185" s="169"/>
      <c r="V6185" s="150"/>
      <c r="W6185" s="141" t="str" cm="1">
        <f t="array" ref="W6185">IF(SUM(LEN(B6185:V6185))=0,"",IF(OR(OR(ISBLANK(F6185),SUM(LEN(C6185),LEN(D6185))=0),AND(NOT(E6185="Unknown"),ISBLANK(J6185)),AND(NOT(O6185="Unknown"),ISBLANK(R6185))),"Missing Information", INDEX(Table15[Entire Service Line Classification], MATCH(SUMIFS(Table15[Unique ID],Table15[System-Owned Portion],E6185,Table15[If Material Anything Other than "Lead" in Column E,Was Material Ever Previously Lead?],G6185,Table15[Customer-Owned Portion],O6185),Table15[Unique ID],0),0)))</f>
        <v/>
      </c>
      <c r="X6185"/>
    </row>
    <row r="6186" spans="2:24" x14ac:dyDescent="0.25">
      <c r="B6186" s="146"/>
      <c r="C6186" s="31"/>
      <c r="D6186" s="31"/>
      <c r="E6186" s="44"/>
      <c r="F6186" s="43"/>
      <c r="G6186" s="84"/>
      <c r="H6186" s="31"/>
      <c r="I6186" s="205"/>
      <c r="J6186" s="84"/>
      <c r="K6186" s="31"/>
      <c r="L6186" s="31"/>
      <c r="M6186" s="169"/>
      <c r="N6186" s="148"/>
      <c r="O6186" s="106"/>
      <c r="P6186" s="43"/>
      <c r="Q6186" s="205"/>
      <c r="R6186" s="84"/>
      <c r="S6186" s="31"/>
      <c r="T6186" s="31"/>
      <c r="U6186" s="169"/>
      <c r="V6186" s="150"/>
      <c r="W6186" s="141" t="str" cm="1">
        <f t="array" ref="W6186">IF(SUM(LEN(B6186:V6186))=0,"",IF(OR(OR(ISBLANK(F6186),SUM(LEN(C6186),LEN(D6186))=0),AND(NOT(E6186="Unknown"),ISBLANK(J6186)),AND(NOT(O6186="Unknown"),ISBLANK(R6186))),"Missing Information", INDEX(Table15[Entire Service Line Classification], MATCH(SUMIFS(Table15[Unique ID],Table15[System-Owned Portion],E6186,Table15[If Material Anything Other than "Lead" in Column E,Was Material Ever Previously Lead?],G6186,Table15[Customer-Owned Portion],O6186),Table15[Unique ID],0),0)))</f>
        <v/>
      </c>
      <c r="X6186"/>
    </row>
    <row r="6187" spans="2:24" x14ac:dyDescent="0.25">
      <c r="B6187" s="146"/>
      <c r="C6187" s="31"/>
      <c r="D6187" s="31"/>
      <c r="E6187" s="44"/>
      <c r="F6187" s="43"/>
      <c r="G6187" s="84"/>
      <c r="H6187" s="31"/>
      <c r="I6187" s="205"/>
      <c r="J6187" s="84"/>
      <c r="K6187" s="31"/>
      <c r="L6187" s="31"/>
      <c r="M6187" s="169"/>
      <c r="N6187" s="148"/>
      <c r="O6187" s="106"/>
      <c r="P6187" s="43"/>
      <c r="Q6187" s="205"/>
      <c r="R6187" s="84"/>
      <c r="S6187" s="31"/>
      <c r="T6187" s="31"/>
      <c r="U6187" s="169"/>
      <c r="V6187" s="150"/>
      <c r="W6187" s="141" t="str" cm="1">
        <f t="array" ref="W6187">IF(SUM(LEN(B6187:V6187))=0,"",IF(OR(OR(ISBLANK(F6187),SUM(LEN(C6187),LEN(D6187))=0),AND(NOT(E6187="Unknown"),ISBLANK(J6187)),AND(NOT(O6187="Unknown"),ISBLANK(R6187))),"Missing Information", INDEX(Table15[Entire Service Line Classification], MATCH(SUMIFS(Table15[Unique ID],Table15[System-Owned Portion],E6187,Table15[If Material Anything Other than "Lead" in Column E,Was Material Ever Previously Lead?],G6187,Table15[Customer-Owned Portion],O6187),Table15[Unique ID],0),0)))</f>
        <v/>
      </c>
      <c r="X6187"/>
    </row>
    <row r="6188" spans="2:24" x14ac:dyDescent="0.25">
      <c r="B6188" s="146"/>
      <c r="C6188" s="31"/>
      <c r="D6188" s="31"/>
      <c r="E6188" s="44"/>
      <c r="F6188" s="43"/>
      <c r="G6188" s="84"/>
      <c r="H6188" s="31"/>
      <c r="I6188" s="205"/>
      <c r="J6188" s="84"/>
      <c r="K6188" s="31"/>
      <c r="L6188" s="31"/>
      <c r="M6188" s="169"/>
      <c r="N6188" s="148"/>
      <c r="O6188" s="106"/>
      <c r="P6188" s="43"/>
      <c r="Q6188" s="205"/>
      <c r="R6188" s="84"/>
      <c r="S6188" s="31"/>
      <c r="T6188" s="31"/>
      <c r="U6188" s="169"/>
      <c r="V6188" s="150"/>
      <c r="W6188" s="141" t="str" cm="1">
        <f t="array" ref="W6188">IF(SUM(LEN(B6188:V6188))=0,"",IF(OR(OR(ISBLANK(F6188),SUM(LEN(C6188),LEN(D6188))=0),AND(NOT(E6188="Unknown"),ISBLANK(J6188)),AND(NOT(O6188="Unknown"),ISBLANK(R6188))),"Missing Information", INDEX(Table15[Entire Service Line Classification], MATCH(SUMIFS(Table15[Unique ID],Table15[System-Owned Portion],E6188,Table15[If Material Anything Other than "Lead" in Column E,Was Material Ever Previously Lead?],G6188,Table15[Customer-Owned Portion],O6188),Table15[Unique ID],0),0)))</f>
        <v/>
      </c>
      <c r="X6188"/>
    </row>
    <row r="6189" spans="2:24" x14ac:dyDescent="0.25">
      <c r="B6189" s="146"/>
      <c r="C6189" s="31"/>
      <c r="D6189" s="31"/>
      <c r="E6189" s="44"/>
      <c r="F6189" s="43"/>
      <c r="G6189" s="84"/>
      <c r="H6189" s="31"/>
      <c r="I6189" s="205"/>
      <c r="J6189" s="84"/>
      <c r="K6189" s="31"/>
      <c r="L6189" s="31"/>
      <c r="M6189" s="169"/>
      <c r="N6189" s="148"/>
      <c r="O6189" s="106"/>
      <c r="P6189" s="43"/>
      <c r="Q6189" s="205"/>
      <c r="R6189" s="84"/>
      <c r="S6189" s="31"/>
      <c r="T6189" s="31"/>
      <c r="U6189" s="169"/>
      <c r="V6189" s="150"/>
      <c r="W6189" s="141" t="str" cm="1">
        <f t="array" ref="W6189">IF(SUM(LEN(B6189:V6189))=0,"",IF(OR(OR(ISBLANK(F6189),SUM(LEN(C6189),LEN(D6189))=0),AND(NOT(E6189="Unknown"),ISBLANK(J6189)),AND(NOT(O6189="Unknown"),ISBLANK(R6189))),"Missing Information", INDEX(Table15[Entire Service Line Classification], MATCH(SUMIFS(Table15[Unique ID],Table15[System-Owned Portion],E6189,Table15[If Material Anything Other than "Lead" in Column E,Was Material Ever Previously Lead?],G6189,Table15[Customer-Owned Portion],O6189),Table15[Unique ID],0),0)))</f>
        <v/>
      </c>
      <c r="X6189"/>
    </row>
    <row r="6190" spans="2:24" x14ac:dyDescent="0.25">
      <c r="B6190" s="146"/>
      <c r="C6190" s="31"/>
      <c r="D6190" s="31"/>
      <c r="E6190" s="44"/>
      <c r="F6190" s="43"/>
      <c r="G6190" s="84"/>
      <c r="H6190" s="31"/>
      <c r="I6190" s="205"/>
      <c r="J6190" s="84"/>
      <c r="K6190" s="31"/>
      <c r="L6190" s="31"/>
      <c r="M6190" s="169"/>
      <c r="N6190" s="148"/>
      <c r="O6190" s="106"/>
      <c r="P6190" s="43"/>
      <c r="Q6190" s="205"/>
      <c r="R6190" s="84"/>
      <c r="S6190" s="31"/>
      <c r="T6190" s="31"/>
      <c r="U6190" s="169"/>
      <c r="V6190" s="150"/>
      <c r="W6190" s="141" t="str" cm="1">
        <f t="array" ref="W6190">IF(SUM(LEN(B6190:V6190))=0,"",IF(OR(OR(ISBLANK(F6190),SUM(LEN(C6190),LEN(D6190))=0),AND(NOT(E6190="Unknown"),ISBLANK(J6190)),AND(NOT(O6190="Unknown"),ISBLANK(R6190))),"Missing Information", INDEX(Table15[Entire Service Line Classification], MATCH(SUMIFS(Table15[Unique ID],Table15[System-Owned Portion],E6190,Table15[If Material Anything Other than "Lead" in Column E,Was Material Ever Previously Lead?],G6190,Table15[Customer-Owned Portion],O6190),Table15[Unique ID],0),0)))</f>
        <v/>
      </c>
      <c r="X6190"/>
    </row>
    <row r="6191" spans="2:24" x14ac:dyDescent="0.25">
      <c r="B6191" s="146"/>
      <c r="C6191" s="31"/>
      <c r="D6191" s="31"/>
      <c r="E6191" s="44"/>
      <c r="F6191" s="43"/>
      <c r="G6191" s="84"/>
      <c r="H6191" s="31"/>
      <c r="I6191" s="205"/>
      <c r="J6191" s="84"/>
      <c r="K6191" s="31"/>
      <c r="L6191" s="31"/>
      <c r="M6191" s="169"/>
      <c r="N6191" s="148"/>
      <c r="O6191" s="106"/>
      <c r="P6191" s="43"/>
      <c r="Q6191" s="205"/>
      <c r="R6191" s="84"/>
      <c r="S6191" s="31"/>
      <c r="T6191" s="31"/>
      <c r="U6191" s="169"/>
      <c r="V6191" s="150"/>
      <c r="W6191" s="141" t="str" cm="1">
        <f t="array" ref="W6191">IF(SUM(LEN(B6191:V6191))=0,"",IF(OR(OR(ISBLANK(F6191),SUM(LEN(C6191),LEN(D6191))=0),AND(NOT(E6191="Unknown"),ISBLANK(J6191)),AND(NOT(O6191="Unknown"),ISBLANK(R6191))),"Missing Information", INDEX(Table15[Entire Service Line Classification], MATCH(SUMIFS(Table15[Unique ID],Table15[System-Owned Portion],E6191,Table15[If Material Anything Other than "Lead" in Column E,Was Material Ever Previously Lead?],G6191,Table15[Customer-Owned Portion],O6191),Table15[Unique ID],0),0)))</f>
        <v/>
      </c>
      <c r="X6191"/>
    </row>
    <row r="6192" spans="2:24" x14ac:dyDescent="0.25">
      <c r="B6192" s="146"/>
      <c r="C6192" s="31"/>
      <c r="D6192" s="31"/>
      <c r="E6192" s="44"/>
      <c r="F6192" s="43"/>
      <c r="G6192" s="84"/>
      <c r="H6192" s="31"/>
      <c r="I6192" s="205"/>
      <c r="J6192" s="84"/>
      <c r="K6192" s="31"/>
      <c r="L6192" s="31"/>
      <c r="M6192" s="169"/>
      <c r="N6192" s="148"/>
      <c r="O6192" s="106"/>
      <c r="P6192" s="43"/>
      <c r="Q6192" s="205"/>
      <c r="R6192" s="84"/>
      <c r="S6192" s="31"/>
      <c r="T6192" s="31"/>
      <c r="U6192" s="169"/>
      <c r="V6192" s="150"/>
      <c r="W6192" s="141" t="str" cm="1">
        <f t="array" ref="W6192">IF(SUM(LEN(B6192:V6192))=0,"",IF(OR(OR(ISBLANK(F6192),SUM(LEN(C6192),LEN(D6192))=0),AND(NOT(E6192="Unknown"),ISBLANK(J6192)),AND(NOT(O6192="Unknown"),ISBLANK(R6192))),"Missing Information", INDEX(Table15[Entire Service Line Classification], MATCH(SUMIFS(Table15[Unique ID],Table15[System-Owned Portion],E6192,Table15[If Material Anything Other than "Lead" in Column E,Was Material Ever Previously Lead?],G6192,Table15[Customer-Owned Portion],O6192),Table15[Unique ID],0),0)))</f>
        <v/>
      </c>
      <c r="X6192"/>
    </row>
    <row r="6193" spans="2:24" x14ac:dyDescent="0.25">
      <c r="B6193" s="146"/>
      <c r="C6193" s="31"/>
      <c r="D6193" s="31"/>
      <c r="E6193" s="44"/>
      <c r="F6193" s="43"/>
      <c r="G6193" s="84"/>
      <c r="H6193" s="31"/>
      <c r="I6193" s="205"/>
      <c r="J6193" s="84"/>
      <c r="K6193" s="31"/>
      <c r="L6193" s="31"/>
      <c r="M6193" s="169"/>
      <c r="N6193" s="148"/>
      <c r="O6193" s="106"/>
      <c r="P6193" s="43"/>
      <c r="Q6193" s="205"/>
      <c r="R6193" s="84"/>
      <c r="S6193" s="31"/>
      <c r="T6193" s="31"/>
      <c r="U6193" s="169"/>
      <c r="V6193" s="150"/>
      <c r="W6193" s="141" t="str" cm="1">
        <f t="array" ref="W6193">IF(SUM(LEN(B6193:V6193))=0,"",IF(OR(OR(ISBLANK(F6193),SUM(LEN(C6193),LEN(D6193))=0),AND(NOT(E6193="Unknown"),ISBLANK(J6193)),AND(NOT(O6193="Unknown"),ISBLANK(R6193))),"Missing Information", INDEX(Table15[Entire Service Line Classification], MATCH(SUMIFS(Table15[Unique ID],Table15[System-Owned Portion],E6193,Table15[If Material Anything Other than "Lead" in Column E,Was Material Ever Previously Lead?],G6193,Table15[Customer-Owned Portion],O6193),Table15[Unique ID],0),0)))</f>
        <v/>
      </c>
      <c r="X6193"/>
    </row>
    <row r="6194" spans="2:24" x14ac:dyDescent="0.25">
      <c r="B6194" s="146"/>
      <c r="C6194" s="31"/>
      <c r="D6194" s="31"/>
      <c r="E6194" s="44"/>
      <c r="F6194" s="43"/>
      <c r="G6194" s="84"/>
      <c r="H6194" s="31"/>
      <c r="I6194" s="205"/>
      <c r="J6194" s="84"/>
      <c r="K6194" s="31"/>
      <c r="L6194" s="31"/>
      <c r="M6194" s="169"/>
      <c r="N6194" s="148"/>
      <c r="O6194" s="106"/>
      <c r="P6194" s="43"/>
      <c r="Q6194" s="205"/>
      <c r="R6194" s="84"/>
      <c r="S6194" s="31"/>
      <c r="T6194" s="31"/>
      <c r="U6194" s="169"/>
      <c r="V6194" s="150"/>
      <c r="W6194" s="141" t="str" cm="1">
        <f t="array" ref="W6194">IF(SUM(LEN(B6194:V6194))=0,"",IF(OR(OR(ISBLANK(F6194),SUM(LEN(C6194),LEN(D6194))=0),AND(NOT(E6194="Unknown"),ISBLANK(J6194)),AND(NOT(O6194="Unknown"),ISBLANK(R6194))),"Missing Information", INDEX(Table15[Entire Service Line Classification], MATCH(SUMIFS(Table15[Unique ID],Table15[System-Owned Portion],E6194,Table15[If Material Anything Other than "Lead" in Column E,Was Material Ever Previously Lead?],G6194,Table15[Customer-Owned Portion],O6194),Table15[Unique ID],0),0)))</f>
        <v/>
      </c>
      <c r="X6194"/>
    </row>
    <row r="6195" spans="2:24" x14ac:dyDescent="0.25">
      <c r="B6195" s="146"/>
      <c r="C6195" s="31"/>
      <c r="D6195" s="31"/>
      <c r="E6195" s="44"/>
      <c r="F6195" s="43"/>
      <c r="G6195" s="84"/>
      <c r="H6195" s="31"/>
      <c r="I6195" s="205"/>
      <c r="J6195" s="84"/>
      <c r="K6195" s="31"/>
      <c r="L6195" s="31"/>
      <c r="M6195" s="169"/>
      <c r="N6195" s="148"/>
      <c r="O6195" s="106"/>
      <c r="P6195" s="43"/>
      <c r="Q6195" s="205"/>
      <c r="R6195" s="84"/>
      <c r="S6195" s="31"/>
      <c r="T6195" s="31"/>
      <c r="U6195" s="169"/>
      <c r="V6195" s="150"/>
      <c r="W6195" s="141" t="str" cm="1">
        <f t="array" ref="W6195">IF(SUM(LEN(B6195:V6195))=0,"",IF(OR(OR(ISBLANK(F6195),SUM(LEN(C6195),LEN(D6195))=0),AND(NOT(E6195="Unknown"),ISBLANK(J6195)),AND(NOT(O6195="Unknown"),ISBLANK(R6195))),"Missing Information", INDEX(Table15[Entire Service Line Classification], MATCH(SUMIFS(Table15[Unique ID],Table15[System-Owned Portion],E6195,Table15[If Material Anything Other than "Lead" in Column E,Was Material Ever Previously Lead?],G6195,Table15[Customer-Owned Portion],O6195),Table15[Unique ID],0),0)))</f>
        <v/>
      </c>
      <c r="X6195"/>
    </row>
    <row r="6196" spans="2:24" x14ac:dyDescent="0.25">
      <c r="B6196" s="146"/>
      <c r="C6196" s="31"/>
      <c r="D6196" s="31"/>
      <c r="E6196" s="44"/>
      <c r="F6196" s="43"/>
      <c r="G6196" s="84"/>
      <c r="H6196" s="31"/>
      <c r="I6196" s="205"/>
      <c r="J6196" s="84"/>
      <c r="K6196" s="31"/>
      <c r="L6196" s="31"/>
      <c r="M6196" s="169"/>
      <c r="N6196" s="148"/>
      <c r="O6196" s="106"/>
      <c r="P6196" s="43"/>
      <c r="Q6196" s="205"/>
      <c r="R6196" s="84"/>
      <c r="S6196" s="31"/>
      <c r="T6196" s="31"/>
      <c r="U6196" s="169"/>
      <c r="V6196" s="150"/>
      <c r="W6196" s="141" t="str" cm="1">
        <f t="array" ref="W6196">IF(SUM(LEN(B6196:V6196))=0,"",IF(OR(OR(ISBLANK(F6196),SUM(LEN(C6196),LEN(D6196))=0),AND(NOT(E6196="Unknown"),ISBLANK(J6196)),AND(NOT(O6196="Unknown"),ISBLANK(R6196))),"Missing Information", INDEX(Table15[Entire Service Line Classification], MATCH(SUMIFS(Table15[Unique ID],Table15[System-Owned Portion],E6196,Table15[If Material Anything Other than "Lead" in Column E,Was Material Ever Previously Lead?],G6196,Table15[Customer-Owned Portion],O6196),Table15[Unique ID],0),0)))</f>
        <v/>
      </c>
      <c r="X6196"/>
    </row>
    <row r="6197" spans="2:24" x14ac:dyDescent="0.25">
      <c r="B6197" s="146"/>
      <c r="C6197" s="31"/>
      <c r="D6197" s="31"/>
      <c r="E6197" s="44"/>
      <c r="F6197" s="43"/>
      <c r="G6197" s="84"/>
      <c r="H6197" s="31"/>
      <c r="I6197" s="205"/>
      <c r="J6197" s="84"/>
      <c r="K6197" s="31"/>
      <c r="L6197" s="31"/>
      <c r="M6197" s="169"/>
      <c r="N6197" s="148"/>
      <c r="O6197" s="106"/>
      <c r="P6197" s="43"/>
      <c r="Q6197" s="205"/>
      <c r="R6197" s="84"/>
      <c r="S6197" s="31"/>
      <c r="T6197" s="31"/>
      <c r="U6197" s="169"/>
      <c r="V6197" s="150"/>
      <c r="W6197" s="141" t="str" cm="1">
        <f t="array" ref="W6197">IF(SUM(LEN(B6197:V6197))=0,"",IF(OR(OR(ISBLANK(F6197),SUM(LEN(C6197),LEN(D6197))=0),AND(NOT(E6197="Unknown"),ISBLANK(J6197)),AND(NOT(O6197="Unknown"),ISBLANK(R6197))),"Missing Information", INDEX(Table15[Entire Service Line Classification], MATCH(SUMIFS(Table15[Unique ID],Table15[System-Owned Portion],E6197,Table15[If Material Anything Other than "Lead" in Column E,Was Material Ever Previously Lead?],G6197,Table15[Customer-Owned Portion],O6197),Table15[Unique ID],0),0)))</f>
        <v/>
      </c>
      <c r="X6197"/>
    </row>
    <row r="6198" spans="2:24" x14ac:dyDescent="0.25">
      <c r="B6198" s="146"/>
      <c r="C6198" s="31"/>
      <c r="D6198" s="31"/>
      <c r="E6198" s="44"/>
      <c r="F6198" s="43"/>
      <c r="G6198" s="84"/>
      <c r="H6198" s="31"/>
      <c r="I6198" s="205"/>
      <c r="J6198" s="84"/>
      <c r="K6198" s="31"/>
      <c r="L6198" s="31"/>
      <c r="M6198" s="169"/>
      <c r="N6198" s="148"/>
      <c r="O6198" s="106"/>
      <c r="P6198" s="43"/>
      <c r="Q6198" s="205"/>
      <c r="R6198" s="84"/>
      <c r="S6198" s="31"/>
      <c r="T6198" s="31"/>
      <c r="U6198" s="169"/>
      <c r="V6198" s="150"/>
      <c r="W6198" s="141" t="str" cm="1">
        <f t="array" ref="W6198">IF(SUM(LEN(B6198:V6198))=0,"",IF(OR(OR(ISBLANK(F6198),SUM(LEN(C6198),LEN(D6198))=0),AND(NOT(E6198="Unknown"),ISBLANK(J6198)),AND(NOT(O6198="Unknown"),ISBLANK(R6198))),"Missing Information", INDEX(Table15[Entire Service Line Classification], MATCH(SUMIFS(Table15[Unique ID],Table15[System-Owned Portion],E6198,Table15[If Material Anything Other than "Lead" in Column E,Was Material Ever Previously Lead?],G6198,Table15[Customer-Owned Portion],O6198),Table15[Unique ID],0),0)))</f>
        <v/>
      </c>
      <c r="X6198"/>
    </row>
    <row r="6199" spans="2:24" x14ac:dyDescent="0.25">
      <c r="B6199" s="146"/>
      <c r="C6199" s="31"/>
      <c r="D6199" s="31"/>
      <c r="E6199" s="44"/>
      <c r="F6199" s="43"/>
      <c r="G6199" s="84"/>
      <c r="H6199" s="31"/>
      <c r="I6199" s="205"/>
      <c r="J6199" s="84"/>
      <c r="K6199" s="31"/>
      <c r="L6199" s="31"/>
      <c r="M6199" s="169"/>
      <c r="N6199" s="148"/>
      <c r="O6199" s="106"/>
      <c r="P6199" s="43"/>
      <c r="Q6199" s="205"/>
      <c r="R6199" s="84"/>
      <c r="S6199" s="31"/>
      <c r="T6199" s="31"/>
      <c r="U6199" s="169"/>
      <c r="V6199" s="150"/>
      <c r="W6199" s="141" t="str" cm="1">
        <f t="array" ref="W6199">IF(SUM(LEN(B6199:V6199))=0,"",IF(OR(OR(ISBLANK(F6199),SUM(LEN(C6199),LEN(D6199))=0),AND(NOT(E6199="Unknown"),ISBLANK(J6199)),AND(NOT(O6199="Unknown"),ISBLANK(R6199))),"Missing Information", INDEX(Table15[Entire Service Line Classification], MATCH(SUMIFS(Table15[Unique ID],Table15[System-Owned Portion],E6199,Table15[If Material Anything Other than "Lead" in Column E,Was Material Ever Previously Lead?],G6199,Table15[Customer-Owned Portion],O6199),Table15[Unique ID],0),0)))</f>
        <v/>
      </c>
      <c r="X6199"/>
    </row>
    <row r="6200" spans="2:24" x14ac:dyDescent="0.25">
      <c r="B6200" s="146"/>
      <c r="C6200" s="31"/>
      <c r="D6200" s="31"/>
      <c r="E6200" s="44"/>
      <c r="F6200" s="43"/>
      <c r="G6200" s="84"/>
      <c r="H6200" s="31"/>
      <c r="I6200" s="205"/>
      <c r="J6200" s="84"/>
      <c r="K6200" s="31"/>
      <c r="L6200" s="31"/>
      <c r="M6200" s="169"/>
      <c r="N6200" s="148"/>
      <c r="O6200" s="106"/>
      <c r="P6200" s="43"/>
      <c r="Q6200" s="205"/>
      <c r="R6200" s="84"/>
      <c r="S6200" s="31"/>
      <c r="T6200" s="31"/>
      <c r="U6200" s="169"/>
      <c r="V6200" s="150"/>
      <c r="W6200" s="141" t="str" cm="1">
        <f t="array" ref="W6200">IF(SUM(LEN(B6200:V6200))=0,"",IF(OR(OR(ISBLANK(F6200),SUM(LEN(C6200),LEN(D6200))=0),AND(NOT(E6200="Unknown"),ISBLANK(J6200)),AND(NOT(O6200="Unknown"),ISBLANK(R6200))),"Missing Information", INDEX(Table15[Entire Service Line Classification], MATCH(SUMIFS(Table15[Unique ID],Table15[System-Owned Portion],E6200,Table15[If Material Anything Other than "Lead" in Column E,Was Material Ever Previously Lead?],G6200,Table15[Customer-Owned Portion],O6200),Table15[Unique ID],0),0)))</f>
        <v/>
      </c>
      <c r="X6200"/>
    </row>
    <row r="6201" spans="2:24" x14ac:dyDescent="0.25">
      <c r="B6201" s="146"/>
      <c r="C6201" s="31"/>
      <c r="D6201" s="31"/>
      <c r="E6201" s="44"/>
      <c r="F6201" s="43"/>
      <c r="G6201" s="84"/>
      <c r="H6201" s="31"/>
      <c r="I6201" s="205"/>
      <c r="J6201" s="84"/>
      <c r="K6201" s="31"/>
      <c r="L6201" s="31"/>
      <c r="M6201" s="169"/>
      <c r="N6201" s="148"/>
      <c r="O6201" s="106"/>
      <c r="P6201" s="43"/>
      <c r="Q6201" s="205"/>
      <c r="R6201" s="84"/>
      <c r="S6201" s="31"/>
      <c r="T6201" s="31"/>
      <c r="U6201" s="169"/>
      <c r="V6201" s="150"/>
      <c r="W6201" s="141" t="str" cm="1">
        <f t="array" ref="W6201">IF(SUM(LEN(B6201:V6201))=0,"",IF(OR(OR(ISBLANK(F6201),SUM(LEN(C6201),LEN(D6201))=0),AND(NOT(E6201="Unknown"),ISBLANK(J6201)),AND(NOT(O6201="Unknown"),ISBLANK(R6201))),"Missing Information", INDEX(Table15[Entire Service Line Classification], MATCH(SUMIFS(Table15[Unique ID],Table15[System-Owned Portion],E6201,Table15[If Material Anything Other than "Lead" in Column E,Was Material Ever Previously Lead?],G6201,Table15[Customer-Owned Portion],O6201),Table15[Unique ID],0),0)))</f>
        <v/>
      </c>
      <c r="X6201"/>
    </row>
    <row r="6202" spans="2:24" x14ac:dyDescent="0.25">
      <c r="B6202" s="146"/>
      <c r="C6202" s="31"/>
      <c r="D6202" s="31"/>
      <c r="E6202" s="44"/>
      <c r="F6202" s="43"/>
      <c r="G6202" s="84"/>
      <c r="H6202" s="31"/>
      <c r="I6202" s="205"/>
      <c r="J6202" s="84"/>
      <c r="K6202" s="31"/>
      <c r="L6202" s="31"/>
      <c r="M6202" s="169"/>
      <c r="N6202" s="148"/>
      <c r="O6202" s="106"/>
      <c r="P6202" s="43"/>
      <c r="Q6202" s="205"/>
      <c r="R6202" s="84"/>
      <c r="S6202" s="31"/>
      <c r="T6202" s="31"/>
      <c r="U6202" s="169"/>
      <c r="V6202" s="150"/>
      <c r="W6202" s="141" t="str" cm="1">
        <f t="array" ref="W6202">IF(SUM(LEN(B6202:V6202))=0,"",IF(OR(OR(ISBLANK(F6202),SUM(LEN(C6202),LEN(D6202))=0),AND(NOT(E6202="Unknown"),ISBLANK(J6202)),AND(NOT(O6202="Unknown"),ISBLANK(R6202))),"Missing Information", INDEX(Table15[Entire Service Line Classification], MATCH(SUMIFS(Table15[Unique ID],Table15[System-Owned Portion],E6202,Table15[If Material Anything Other than "Lead" in Column E,Was Material Ever Previously Lead?],G6202,Table15[Customer-Owned Portion],O6202),Table15[Unique ID],0),0)))</f>
        <v/>
      </c>
      <c r="X6202"/>
    </row>
    <row r="6203" spans="2:24" x14ac:dyDescent="0.25">
      <c r="B6203" s="146"/>
      <c r="C6203" s="31"/>
      <c r="D6203" s="31"/>
      <c r="E6203" s="44"/>
      <c r="F6203" s="43"/>
      <c r="G6203" s="84"/>
      <c r="H6203" s="31"/>
      <c r="I6203" s="205"/>
      <c r="J6203" s="84"/>
      <c r="K6203" s="31"/>
      <c r="L6203" s="31"/>
      <c r="M6203" s="169"/>
      <c r="N6203" s="148"/>
      <c r="O6203" s="106"/>
      <c r="P6203" s="43"/>
      <c r="Q6203" s="205"/>
      <c r="R6203" s="84"/>
      <c r="S6203" s="31"/>
      <c r="T6203" s="31"/>
      <c r="U6203" s="169"/>
      <c r="V6203" s="150"/>
      <c r="W6203" s="141" t="str" cm="1">
        <f t="array" ref="W6203">IF(SUM(LEN(B6203:V6203))=0,"",IF(OR(OR(ISBLANK(F6203),SUM(LEN(C6203),LEN(D6203))=0),AND(NOT(E6203="Unknown"),ISBLANK(J6203)),AND(NOT(O6203="Unknown"),ISBLANK(R6203))),"Missing Information", INDEX(Table15[Entire Service Line Classification], MATCH(SUMIFS(Table15[Unique ID],Table15[System-Owned Portion],E6203,Table15[If Material Anything Other than "Lead" in Column E,Was Material Ever Previously Lead?],G6203,Table15[Customer-Owned Portion],O6203),Table15[Unique ID],0),0)))</f>
        <v/>
      </c>
      <c r="X6203"/>
    </row>
    <row r="6204" spans="2:24" x14ac:dyDescent="0.25">
      <c r="B6204" s="146"/>
      <c r="C6204" s="31"/>
      <c r="D6204" s="31"/>
      <c r="E6204" s="44"/>
      <c r="F6204" s="43"/>
      <c r="G6204" s="84"/>
      <c r="H6204" s="31"/>
      <c r="I6204" s="205"/>
      <c r="J6204" s="84"/>
      <c r="K6204" s="31"/>
      <c r="L6204" s="31"/>
      <c r="M6204" s="169"/>
      <c r="N6204" s="148"/>
      <c r="O6204" s="106"/>
      <c r="P6204" s="43"/>
      <c r="Q6204" s="205"/>
      <c r="R6204" s="84"/>
      <c r="S6204" s="31"/>
      <c r="T6204" s="31"/>
      <c r="U6204" s="169"/>
      <c r="V6204" s="150"/>
      <c r="W6204" s="141" t="str" cm="1">
        <f t="array" ref="W6204">IF(SUM(LEN(B6204:V6204))=0,"",IF(OR(OR(ISBLANK(F6204),SUM(LEN(C6204),LEN(D6204))=0),AND(NOT(E6204="Unknown"),ISBLANK(J6204)),AND(NOT(O6204="Unknown"),ISBLANK(R6204))),"Missing Information", INDEX(Table15[Entire Service Line Classification], MATCH(SUMIFS(Table15[Unique ID],Table15[System-Owned Portion],E6204,Table15[If Material Anything Other than "Lead" in Column E,Was Material Ever Previously Lead?],G6204,Table15[Customer-Owned Portion],O6204),Table15[Unique ID],0),0)))</f>
        <v/>
      </c>
      <c r="X6204"/>
    </row>
    <row r="6205" spans="2:24" x14ac:dyDescent="0.25">
      <c r="B6205" s="146"/>
      <c r="C6205" s="31"/>
      <c r="D6205" s="31"/>
      <c r="E6205" s="44"/>
      <c r="F6205" s="43"/>
      <c r="G6205" s="84"/>
      <c r="H6205" s="31"/>
      <c r="I6205" s="205"/>
      <c r="J6205" s="84"/>
      <c r="K6205" s="31"/>
      <c r="L6205" s="31"/>
      <c r="M6205" s="169"/>
      <c r="N6205" s="148"/>
      <c r="O6205" s="106"/>
      <c r="P6205" s="43"/>
      <c r="Q6205" s="205"/>
      <c r="R6205" s="84"/>
      <c r="S6205" s="31"/>
      <c r="T6205" s="31"/>
      <c r="U6205" s="169"/>
      <c r="V6205" s="150"/>
      <c r="W6205" s="141" t="str" cm="1">
        <f t="array" ref="W6205">IF(SUM(LEN(B6205:V6205))=0,"",IF(OR(OR(ISBLANK(F6205),SUM(LEN(C6205),LEN(D6205))=0),AND(NOT(E6205="Unknown"),ISBLANK(J6205)),AND(NOT(O6205="Unknown"),ISBLANK(R6205))),"Missing Information", INDEX(Table15[Entire Service Line Classification], MATCH(SUMIFS(Table15[Unique ID],Table15[System-Owned Portion],E6205,Table15[If Material Anything Other than "Lead" in Column E,Was Material Ever Previously Lead?],G6205,Table15[Customer-Owned Portion],O6205),Table15[Unique ID],0),0)))</f>
        <v/>
      </c>
      <c r="X6205"/>
    </row>
    <row r="6206" spans="2:24" x14ac:dyDescent="0.25">
      <c r="B6206" s="146"/>
      <c r="C6206" s="31"/>
      <c r="D6206" s="31"/>
      <c r="E6206" s="44"/>
      <c r="F6206" s="43"/>
      <c r="G6206" s="84"/>
      <c r="H6206" s="31"/>
      <c r="I6206" s="205"/>
      <c r="J6206" s="84"/>
      <c r="K6206" s="31"/>
      <c r="L6206" s="31"/>
      <c r="M6206" s="169"/>
      <c r="N6206" s="148"/>
      <c r="O6206" s="106"/>
      <c r="P6206" s="43"/>
      <c r="Q6206" s="205"/>
      <c r="R6206" s="84"/>
      <c r="S6206" s="31"/>
      <c r="T6206" s="31"/>
      <c r="U6206" s="169"/>
      <c r="V6206" s="150"/>
      <c r="W6206" s="141" t="str" cm="1">
        <f t="array" ref="W6206">IF(SUM(LEN(B6206:V6206))=0,"",IF(OR(OR(ISBLANK(F6206),SUM(LEN(C6206),LEN(D6206))=0),AND(NOT(E6206="Unknown"),ISBLANK(J6206)),AND(NOT(O6206="Unknown"),ISBLANK(R6206))),"Missing Information", INDEX(Table15[Entire Service Line Classification], MATCH(SUMIFS(Table15[Unique ID],Table15[System-Owned Portion],E6206,Table15[If Material Anything Other than "Lead" in Column E,Was Material Ever Previously Lead?],G6206,Table15[Customer-Owned Portion],O6206),Table15[Unique ID],0),0)))</f>
        <v/>
      </c>
      <c r="X6206"/>
    </row>
    <row r="6207" spans="2:24" x14ac:dyDescent="0.25">
      <c r="B6207" s="146"/>
      <c r="C6207" s="31"/>
      <c r="D6207" s="31"/>
      <c r="E6207" s="44"/>
      <c r="F6207" s="43"/>
      <c r="G6207" s="84"/>
      <c r="H6207" s="31"/>
      <c r="I6207" s="205"/>
      <c r="J6207" s="84"/>
      <c r="K6207" s="31"/>
      <c r="L6207" s="31"/>
      <c r="M6207" s="169"/>
      <c r="N6207" s="148"/>
      <c r="O6207" s="106"/>
      <c r="P6207" s="43"/>
      <c r="Q6207" s="205"/>
      <c r="R6207" s="84"/>
      <c r="S6207" s="31"/>
      <c r="T6207" s="31"/>
      <c r="U6207" s="169"/>
      <c r="V6207" s="150"/>
      <c r="W6207" s="141" t="str" cm="1">
        <f t="array" ref="W6207">IF(SUM(LEN(B6207:V6207))=0,"",IF(OR(OR(ISBLANK(F6207),SUM(LEN(C6207),LEN(D6207))=0),AND(NOT(E6207="Unknown"),ISBLANK(J6207)),AND(NOT(O6207="Unknown"),ISBLANK(R6207))),"Missing Information", INDEX(Table15[Entire Service Line Classification], MATCH(SUMIFS(Table15[Unique ID],Table15[System-Owned Portion],E6207,Table15[If Material Anything Other than "Lead" in Column E,Was Material Ever Previously Lead?],G6207,Table15[Customer-Owned Portion],O6207),Table15[Unique ID],0),0)))</f>
        <v/>
      </c>
      <c r="X6207"/>
    </row>
    <row r="6208" spans="2:24" x14ac:dyDescent="0.25">
      <c r="B6208" s="146"/>
      <c r="C6208" s="31"/>
      <c r="D6208" s="31"/>
      <c r="E6208" s="44"/>
      <c r="F6208" s="43"/>
      <c r="G6208" s="84"/>
      <c r="H6208" s="31"/>
      <c r="I6208" s="205"/>
      <c r="J6208" s="84"/>
      <c r="K6208" s="31"/>
      <c r="L6208" s="31"/>
      <c r="M6208" s="169"/>
      <c r="N6208" s="148"/>
      <c r="O6208" s="106"/>
      <c r="P6208" s="43"/>
      <c r="Q6208" s="205"/>
      <c r="R6208" s="84"/>
      <c r="S6208" s="31"/>
      <c r="T6208" s="31"/>
      <c r="U6208" s="169"/>
      <c r="V6208" s="150"/>
      <c r="W6208" s="141" t="str" cm="1">
        <f t="array" ref="W6208">IF(SUM(LEN(B6208:V6208))=0,"",IF(OR(OR(ISBLANK(F6208),SUM(LEN(C6208),LEN(D6208))=0),AND(NOT(E6208="Unknown"),ISBLANK(J6208)),AND(NOT(O6208="Unknown"),ISBLANK(R6208))),"Missing Information", INDEX(Table15[Entire Service Line Classification], MATCH(SUMIFS(Table15[Unique ID],Table15[System-Owned Portion],E6208,Table15[If Material Anything Other than "Lead" in Column E,Was Material Ever Previously Lead?],G6208,Table15[Customer-Owned Portion],O6208),Table15[Unique ID],0),0)))</f>
        <v/>
      </c>
      <c r="X6208"/>
    </row>
    <row r="6209" spans="2:24" x14ac:dyDescent="0.25">
      <c r="B6209" s="146"/>
      <c r="C6209" s="31"/>
      <c r="D6209" s="31"/>
      <c r="E6209" s="44"/>
      <c r="F6209" s="43"/>
      <c r="G6209" s="84"/>
      <c r="H6209" s="31"/>
      <c r="I6209" s="205"/>
      <c r="J6209" s="84"/>
      <c r="K6209" s="31"/>
      <c r="L6209" s="31"/>
      <c r="M6209" s="169"/>
      <c r="N6209" s="148"/>
      <c r="O6209" s="106"/>
      <c r="P6209" s="43"/>
      <c r="Q6209" s="205"/>
      <c r="R6209" s="84"/>
      <c r="S6209" s="31"/>
      <c r="T6209" s="31"/>
      <c r="U6209" s="169"/>
      <c r="V6209" s="150"/>
      <c r="W6209" s="141" t="str" cm="1">
        <f t="array" ref="W6209">IF(SUM(LEN(B6209:V6209))=0,"",IF(OR(OR(ISBLANK(F6209),SUM(LEN(C6209),LEN(D6209))=0),AND(NOT(E6209="Unknown"),ISBLANK(J6209)),AND(NOT(O6209="Unknown"),ISBLANK(R6209))),"Missing Information", INDEX(Table15[Entire Service Line Classification], MATCH(SUMIFS(Table15[Unique ID],Table15[System-Owned Portion],E6209,Table15[If Material Anything Other than "Lead" in Column E,Was Material Ever Previously Lead?],G6209,Table15[Customer-Owned Portion],O6209),Table15[Unique ID],0),0)))</f>
        <v/>
      </c>
      <c r="X6209"/>
    </row>
    <row r="6210" spans="2:24" x14ac:dyDescent="0.25">
      <c r="B6210" s="146"/>
      <c r="C6210" s="31"/>
      <c r="D6210" s="31"/>
      <c r="E6210" s="44"/>
      <c r="F6210" s="43"/>
      <c r="G6210" s="84"/>
      <c r="H6210" s="31"/>
      <c r="I6210" s="205"/>
      <c r="J6210" s="84"/>
      <c r="K6210" s="31"/>
      <c r="L6210" s="31"/>
      <c r="M6210" s="169"/>
      <c r="N6210" s="148"/>
      <c r="O6210" s="106"/>
      <c r="P6210" s="43"/>
      <c r="Q6210" s="205"/>
      <c r="R6210" s="84"/>
      <c r="S6210" s="31"/>
      <c r="T6210" s="31"/>
      <c r="U6210" s="169"/>
      <c r="V6210" s="150"/>
      <c r="W6210" s="141" t="str" cm="1">
        <f t="array" ref="W6210">IF(SUM(LEN(B6210:V6210))=0,"",IF(OR(OR(ISBLANK(F6210),SUM(LEN(C6210),LEN(D6210))=0),AND(NOT(E6210="Unknown"),ISBLANK(J6210)),AND(NOT(O6210="Unknown"),ISBLANK(R6210))),"Missing Information", INDEX(Table15[Entire Service Line Classification], MATCH(SUMIFS(Table15[Unique ID],Table15[System-Owned Portion],E6210,Table15[If Material Anything Other than "Lead" in Column E,Was Material Ever Previously Lead?],G6210,Table15[Customer-Owned Portion],O6210),Table15[Unique ID],0),0)))</f>
        <v/>
      </c>
      <c r="X6210"/>
    </row>
    <row r="6211" spans="2:24" x14ac:dyDescent="0.25">
      <c r="B6211" s="146"/>
      <c r="C6211" s="31"/>
      <c r="D6211" s="31"/>
      <c r="E6211" s="44"/>
      <c r="F6211" s="43"/>
      <c r="G6211" s="84"/>
      <c r="H6211" s="31"/>
      <c r="I6211" s="205"/>
      <c r="J6211" s="84"/>
      <c r="K6211" s="31"/>
      <c r="L6211" s="31"/>
      <c r="M6211" s="169"/>
      <c r="N6211" s="148"/>
      <c r="O6211" s="106"/>
      <c r="P6211" s="43"/>
      <c r="Q6211" s="205"/>
      <c r="R6211" s="84"/>
      <c r="S6211" s="31"/>
      <c r="T6211" s="31"/>
      <c r="U6211" s="169"/>
      <c r="V6211" s="150"/>
      <c r="W6211" s="141" t="str" cm="1">
        <f t="array" ref="W6211">IF(SUM(LEN(B6211:V6211))=0,"",IF(OR(OR(ISBLANK(F6211),SUM(LEN(C6211),LEN(D6211))=0),AND(NOT(E6211="Unknown"),ISBLANK(J6211)),AND(NOT(O6211="Unknown"),ISBLANK(R6211))),"Missing Information", INDEX(Table15[Entire Service Line Classification], MATCH(SUMIFS(Table15[Unique ID],Table15[System-Owned Portion],E6211,Table15[If Material Anything Other than "Lead" in Column E,Was Material Ever Previously Lead?],G6211,Table15[Customer-Owned Portion],O6211),Table15[Unique ID],0),0)))</f>
        <v/>
      </c>
      <c r="X6211"/>
    </row>
    <row r="6212" spans="2:24" x14ac:dyDescent="0.25">
      <c r="B6212" s="146"/>
      <c r="C6212" s="31"/>
      <c r="D6212" s="31"/>
      <c r="E6212" s="44"/>
      <c r="F6212" s="43"/>
      <c r="G6212" s="84"/>
      <c r="H6212" s="31"/>
      <c r="I6212" s="205"/>
      <c r="J6212" s="84"/>
      <c r="K6212" s="31"/>
      <c r="L6212" s="31"/>
      <c r="M6212" s="169"/>
      <c r="N6212" s="148"/>
      <c r="O6212" s="106"/>
      <c r="P6212" s="43"/>
      <c r="Q6212" s="205"/>
      <c r="R6212" s="84"/>
      <c r="S6212" s="31"/>
      <c r="T6212" s="31"/>
      <c r="U6212" s="169"/>
      <c r="V6212" s="150"/>
      <c r="W6212" s="141" t="str" cm="1">
        <f t="array" ref="W6212">IF(SUM(LEN(B6212:V6212))=0,"",IF(OR(OR(ISBLANK(F6212),SUM(LEN(C6212),LEN(D6212))=0),AND(NOT(E6212="Unknown"),ISBLANK(J6212)),AND(NOT(O6212="Unknown"),ISBLANK(R6212))),"Missing Information", INDEX(Table15[Entire Service Line Classification], MATCH(SUMIFS(Table15[Unique ID],Table15[System-Owned Portion],E6212,Table15[If Material Anything Other than "Lead" in Column E,Was Material Ever Previously Lead?],G6212,Table15[Customer-Owned Portion],O6212),Table15[Unique ID],0),0)))</f>
        <v/>
      </c>
      <c r="X6212"/>
    </row>
    <row r="6213" spans="2:24" x14ac:dyDescent="0.25">
      <c r="B6213" s="146"/>
      <c r="C6213" s="31"/>
      <c r="D6213" s="31"/>
      <c r="E6213" s="44"/>
      <c r="F6213" s="43"/>
      <c r="G6213" s="84"/>
      <c r="H6213" s="31"/>
      <c r="I6213" s="205"/>
      <c r="J6213" s="84"/>
      <c r="K6213" s="31"/>
      <c r="L6213" s="31"/>
      <c r="M6213" s="169"/>
      <c r="N6213" s="148"/>
      <c r="O6213" s="106"/>
      <c r="P6213" s="43"/>
      <c r="Q6213" s="205"/>
      <c r="R6213" s="84"/>
      <c r="S6213" s="31"/>
      <c r="T6213" s="31"/>
      <c r="U6213" s="169"/>
      <c r="V6213" s="150"/>
      <c r="W6213" s="141" t="str" cm="1">
        <f t="array" ref="W6213">IF(SUM(LEN(B6213:V6213))=0,"",IF(OR(OR(ISBLANK(F6213),SUM(LEN(C6213),LEN(D6213))=0),AND(NOT(E6213="Unknown"),ISBLANK(J6213)),AND(NOT(O6213="Unknown"),ISBLANK(R6213))),"Missing Information", INDEX(Table15[Entire Service Line Classification], MATCH(SUMIFS(Table15[Unique ID],Table15[System-Owned Portion],E6213,Table15[If Material Anything Other than "Lead" in Column E,Was Material Ever Previously Lead?],G6213,Table15[Customer-Owned Portion],O6213),Table15[Unique ID],0),0)))</f>
        <v/>
      </c>
      <c r="X6213"/>
    </row>
    <row r="6214" spans="2:24" x14ac:dyDescent="0.25">
      <c r="B6214" s="146"/>
      <c r="C6214" s="31"/>
      <c r="D6214" s="31"/>
      <c r="E6214" s="44"/>
      <c r="F6214" s="43"/>
      <c r="G6214" s="84"/>
      <c r="H6214" s="31"/>
      <c r="I6214" s="205"/>
      <c r="J6214" s="84"/>
      <c r="K6214" s="31"/>
      <c r="L6214" s="31"/>
      <c r="M6214" s="169"/>
      <c r="N6214" s="148"/>
      <c r="O6214" s="106"/>
      <c r="P6214" s="43"/>
      <c r="Q6214" s="205"/>
      <c r="R6214" s="84"/>
      <c r="S6214" s="31"/>
      <c r="T6214" s="31"/>
      <c r="U6214" s="169"/>
      <c r="V6214" s="150"/>
      <c r="W6214" s="141" t="str" cm="1">
        <f t="array" ref="W6214">IF(SUM(LEN(B6214:V6214))=0,"",IF(OR(OR(ISBLANK(F6214),SUM(LEN(C6214),LEN(D6214))=0),AND(NOT(E6214="Unknown"),ISBLANK(J6214)),AND(NOT(O6214="Unknown"),ISBLANK(R6214))),"Missing Information", INDEX(Table15[Entire Service Line Classification], MATCH(SUMIFS(Table15[Unique ID],Table15[System-Owned Portion],E6214,Table15[If Material Anything Other than "Lead" in Column E,Was Material Ever Previously Lead?],G6214,Table15[Customer-Owned Portion],O6214),Table15[Unique ID],0),0)))</f>
        <v/>
      </c>
      <c r="X6214"/>
    </row>
    <row r="6215" spans="2:24" x14ac:dyDescent="0.25">
      <c r="B6215" s="146"/>
      <c r="C6215" s="31"/>
      <c r="D6215" s="31"/>
      <c r="E6215" s="44"/>
      <c r="F6215" s="43"/>
      <c r="G6215" s="84"/>
      <c r="H6215" s="31"/>
      <c r="I6215" s="205"/>
      <c r="J6215" s="84"/>
      <c r="K6215" s="31"/>
      <c r="L6215" s="31"/>
      <c r="M6215" s="169"/>
      <c r="N6215" s="148"/>
      <c r="O6215" s="106"/>
      <c r="P6215" s="43"/>
      <c r="Q6215" s="205"/>
      <c r="R6215" s="84"/>
      <c r="S6215" s="31"/>
      <c r="T6215" s="31"/>
      <c r="U6215" s="169"/>
      <c r="V6215" s="150"/>
      <c r="W6215" s="141" t="str" cm="1">
        <f t="array" ref="W6215">IF(SUM(LEN(B6215:V6215))=0,"",IF(OR(OR(ISBLANK(F6215),SUM(LEN(C6215),LEN(D6215))=0),AND(NOT(E6215="Unknown"),ISBLANK(J6215)),AND(NOT(O6215="Unknown"),ISBLANK(R6215))),"Missing Information", INDEX(Table15[Entire Service Line Classification], MATCH(SUMIFS(Table15[Unique ID],Table15[System-Owned Portion],E6215,Table15[If Material Anything Other than "Lead" in Column E,Was Material Ever Previously Lead?],G6215,Table15[Customer-Owned Portion],O6215),Table15[Unique ID],0),0)))</f>
        <v/>
      </c>
      <c r="X6215"/>
    </row>
    <row r="6216" spans="2:24" x14ac:dyDescent="0.25">
      <c r="B6216" s="146"/>
      <c r="C6216" s="31"/>
      <c r="D6216" s="31"/>
      <c r="E6216" s="44"/>
      <c r="F6216" s="43"/>
      <c r="G6216" s="84"/>
      <c r="H6216" s="31"/>
      <c r="I6216" s="205"/>
      <c r="J6216" s="84"/>
      <c r="K6216" s="31"/>
      <c r="L6216" s="31"/>
      <c r="M6216" s="169"/>
      <c r="N6216" s="148"/>
      <c r="O6216" s="106"/>
      <c r="P6216" s="43"/>
      <c r="Q6216" s="205"/>
      <c r="R6216" s="84"/>
      <c r="S6216" s="31"/>
      <c r="T6216" s="31"/>
      <c r="U6216" s="169"/>
      <c r="V6216" s="150"/>
      <c r="W6216" s="141" t="str" cm="1">
        <f t="array" ref="W6216">IF(SUM(LEN(B6216:V6216))=0,"",IF(OR(OR(ISBLANK(F6216),SUM(LEN(C6216),LEN(D6216))=0),AND(NOT(E6216="Unknown"),ISBLANK(J6216)),AND(NOT(O6216="Unknown"),ISBLANK(R6216))),"Missing Information", INDEX(Table15[Entire Service Line Classification], MATCH(SUMIFS(Table15[Unique ID],Table15[System-Owned Portion],E6216,Table15[If Material Anything Other than "Lead" in Column E,Was Material Ever Previously Lead?],G6216,Table15[Customer-Owned Portion],O6216),Table15[Unique ID],0),0)))</f>
        <v/>
      </c>
      <c r="X6216"/>
    </row>
    <row r="6217" spans="2:24" x14ac:dyDescent="0.25">
      <c r="B6217" s="146"/>
      <c r="C6217" s="31"/>
      <c r="D6217" s="31"/>
      <c r="E6217" s="44"/>
      <c r="F6217" s="43"/>
      <c r="G6217" s="84"/>
      <c r="H6217" s="31"/>
      <c r="I6217" s="205"/>
      <c r="J6217" s="84"/>
      <c r="K6217" s="31"/>
      <c r="L6217" s="31"/>
      <c r="M6217" s="169"/>
      <c r="N6217" s="148"/>
      <c r="O6217" s="106"/>
      <c r="P6217" s="43"/>
      <c r="Q6217" s="205"/>
      <c r="R6217" s="84"/>
      <c r="S6217" s="31"/>
      <c r="T6217" s="31"/>
      <c r="U6217" s="169"/>
      <c r="V6217" s="150"/>
      <c r="W6217" s="141" t="str" cm="1">
        <f t="array" ref="W6217">IF(SUM(LEN(B6217:V6217))=0,"",IF(OR(OR(ISBLANK(F6217),SUM(LEN(C6217),LEN(D6217))=0),AND(NOT(E6217="Unknown"),ISBLANK(J6217)),AND(NOT(O6217="Unknown"),ISBLANK(R6217))),"Missing Information", INDEX(Table15[Entire Service Line Classification], MATCH(SUMIFS(Table15[Unique ID],Table15[System-Owned Portion],E6217,Table15[If Material Anything Other than "Lead" in Column E,Was Material Ever Previously Lead?],G6217,Table15[Customer-Owned Portion],O6217),Table15[Unique ID],0),0)))</f>
        <v/>
      </c>
      <c r="X6217"/>
    </row>
    <row r="6218" spans="2:24" x14ac:dyDescent="0.25">
      <c r="B6218" s="146"/>
      <c r="C6218" s="31"/>
      <c r="D6218" s="31"/>
      <c r="E6218" s="44"/>
      <c r="F6218" s="43"/>
      <c r="G6218" s="84"/>
      <c r="H6218" s="31"/>
      <c r="I6218" s="205"/>
      <c r="J6218" s="84"/>
      <c r="K6218" s="31"/>
      <c r="L6218" s="31"/>
      <c r="M6218" s="169"/>
      <c r="N6218" s="148"/>
      <c r="O6218" s="106"/>
      <c r="P6218" s="43"/>
      <c r="Q6218" s="205"/>
      <c r="R6218" s="84"/>
      <c r="S6218" s="31"/>
      <c r="T6218" s="31"/>
      <c r="U6218" s="169"/>
      <c r="V6218" s="150"/>
      <c r="W6218" s="141" t="str" cm="1">
        <f t="array" ref="W6218">IF(SUM(LEN(B6218:V6218))=0,"",IF(OR(OR(ISBLANK(F6218),SUM(LEN(C6218),LEN(D6218))=0),AND(NOT(E6218="Unknown"),ISBLANK(J6218)),AND(NOT(O6218="Unknown"),ISBLANK(R6218))),"Missing Information", INDEX(Table15[Entire Service Line Classification], MATCH(SUMIFS(Table15[Unique ID],Table15[System-Owned Portion],E6218,Table15[If Material Anything Other than "Lead" in Column E,Was Material Ever Previously Lead?],G6218,Table15[Customer-Owned Portion],O6218),Table15[Unique ID],0),0)))</f>
        <v/>
      </c>
      <c r="X6218"/>
    </row>
    <row r="6219" spans="2:24" x14ac:dyDescent="0.25">
      <c r="B6219" s="146"/>
      <c r="C6219" s="31"/>
      <c r="D6219" s="31"/>
      <c r="E6219" s="44"/>
      <c r="F6219" s="43"/>
      <c r="G6219" s="84"/>
      <c r="H6219" s="31"/>
      <c r="I6219" s="205"/>
      <c r="J6219" s="84"/>
      <c r="K6219" s="31"/>
      <c r="L6219" s="31"/>
      <c r="M6219" s="169"/>
      <c r="N6219" s="148"/>
      <c r="O6219" s="106"/>
      <c r="P6219" s="43"/>
      <c r="Q6219" s="205"/>
      <c r="R6219" s="84"/>
      <c r="S6219" s="31"/>
      <c r="T6219" s="31"/>
      <c r="U6219" s="169"/>
      <c r="V6219" s="150"/>
      <c r="W6219" s="141" t="str" cm="1">
        <f t="array" ref="W6219">IF(SUM(LEN(B6219:V6219))=0,"",IF(OR(OR(ISBLANK(F6219),SUM(LEN(C6219),LEN(D6219))=0),AND(NOT(E6219="Unknown"),ISBLANK(J6219)),AND(NOT(O6219="Unknown"),ISBLANK(R6219))),"Missing Information", INDEX(Table15[Entire Service Line Classification], MATCH(SUMIFS(Table15[Unique ID],Table15[System-Owned Portion],E6219,Table15[If Material Anything Other than "Lead" in Column E,Was Material Ever Previously Lead?],G6219,Table15[Customer-Owned Portion],O6219),Table15[Unique ID],0),0)))</f>
        <v/>
      </c>
      <c r="X6219"/>
    </row>
    <row r="6220" spans="2:24" x14ac:dyDescent="0.25">
      <c r="B6220" s="146"/>
      <c r="C6220" s="31"/>
      <c r="D6220" s="31"/>
      <c r="E6220" s="44"/>
      <c r="F6220" s="43"/>
      <c r="G6220" s="84"/>
      <c r="H6220" s="31"/>
      <c r="I6220" s="205"/>
      <c r="J6220" s="84"/>
      <c r="K6220" s="31"/>
      <c r="L6220" s="31"/>
      <c r="M6220" s="169"/>
      <c r="N6220" s="148"/>
      <c r="O6220" s="106"/>
      <c r="P6220" s="43"/>
      <c r="Q6220" s="205"/>
      <c r="R6220" s="84"/>
      <c r="S6220" s="31"/>
      <c r="T6220" s="31"/>
      <c r="U6220" s="169"/>
      <c r="V6220" s="150"/>
      <c r="W6220" s="141" t="str" cm="1">
        <f t="array" ref="W6220">IF(SUM(LEN(B6220:V6220))=0,"",IF(OR(OR(ISBLANK(F6220),SUM(LEN(C6220),LEN(D6220))=0),AND(NOT(E6220="Unknown"),ISBLANK(J6220)),AND(NOT(O6220="Unknown"),ISBLANK(R6220))),"Missing Information", INDEX(Table15[Entire Service Line Classification], MATCH(SUMIFS(Table15[Unique ID],Table15[System-Owned Portion],E6220,Table15[If Material Anything Other than "Lead" in Column E,Was Material Ever Previously Lead?],G6220,Table15[Customer-Owned Portion],O6220),Table15[Unique ID],0),0)))</f>
        <v/>
      </c>
      <c r="X6220"/>
    </row>
    <row r="6221" spans="2:24" x14ac:dyDescent="0.25">
      <c r="B6221" s="146"/>
      <c r="C6221" s="31"/>
      <c r="D6221" s="31"/>
      <c r="E6221" s="44"/>
      <c r="F6221" s="43"/>
      <c r="G6221" s="84"/>
      <c r="H6221" s="31"/>
      <c r="I6221" s="205"/>
      <c r="J6221" s="84"/>
      <c r="K6221" s="31"/>
      <c r="L6221" s="31"/>
      <c r="M6221" s="169"/>
      <c r="N6221" s="148"/>
      <c r="O6221" s="106"/>
      <c r="P6221" s="43"/>
      <c r="Q6221" s="205"/>
      <c r="R6221" s="84"/>
      <c r="S6221" s="31"/>
      <c r="T6221" s="31"/>
      <c r="U6221" s="169"/>
      <c r="V6221" s="150"/>
      <c r="W6221" s="141" t="str" cm="1">
        <f t="array" ref="W6221">IF(SUM(LEN(B6221:V6221))=0,"",IF(OR(OR(ISBLANK(F6221),SUM(LEN(C6221),LEN(D6221))=0),AND(NOT(E6221="Unknown"),ISBLANK(J6221)),AND(NOT(O6221="Unknown"),ISBLANK(R6221))),"Missing Information", INDEX(Table15[Entire Service Line Classification], MATCH(SUMIFS(Table15[Unique ID],Table15[System-Owned Portion],E6221,Table15[If Material Anything Other than "Lead" in Column E,Was Material Ever Previously Lead?],G6221,Table15[Customer-Owned Portion],O6221),Table15[Unique ID],0),0)))</f>
        <v/>
      </c>
      <c r="X6221"/>
    </row>
    <row r="6222" spans="2:24" x14ac:dyDescent="0.25">
      <c r="B6222" s="146"/>
      <c r="C6222" s="31"/>
      <c r="D6222" s="31"/>
      <c r="E6222" s="44"/>
      <c r="F6222" s="43"/>
      <c r="G6222" s="84"/>
      <c r="H6222" s="31"/>
      <c r="I6222" s="205"/>
      <c r="J6222" s="84"/>
      <c r="K6222" s="31"/>
      <c r="L6222" s="31"/>
      <c r="M6222" s="169"/>
      <c r="N6222" s="148"/>
      <c r="O6222" s="106"/>
      <c r="P6222" s="43"/>
      <c r="Q6222" s="205"/>
      <c r="R6222" s="84"/>
      <c r="S6222" s="31"/>
      <c r="T6222" s="31"/>
      <c r="U6222" s="169"/>
      <c r="V6222" s="150"/>
      <c r="W6222" s="141" t="str" cm="1">
        <f t="array" ref="W6222">IF(SUM(LEN(B6222:V6222))=0,"",IF(OR(OR(ISBLANK(F6222),SUM(LEN(C6222),LEN(D6222))=0),AND(NOT(E6222="Unknown"),ISBLANK(J6222)),AND(NOT(O6222="Unknown"),ISBLANK(R6222))),"Missing Information", INDEX(Table15[Entire Service Line Classification], MATCH(SUMIFS(Table15[Unique ID],Table15[System-Owned Portion],E6222,Table15[If Material Anything Other than "Lead" in Column E,Was Material Ever Previously Lead?],G6222,Table15[Customer-Owned Portion],O6222),Table15[Unique ID],0),0)))</f>
        <v/>
      </c>
      <c r="X6222"/>
    </row>
    <row r="6223" spans="2:24" x14ac:dyDescent="0.25">
      <c r="B6223" s="146"/>
      <c r="C6223" s="31"/>
      <c r="D6223" s="31"/>
      <c r="E6223" s="44"/>
      <c r="F6223" s="43"/>
      <c r="G6223" s="84"/>
      <c r="H6223" s="31"/>
      <c r="I6223" s="205"/>
      <c r="J6223" s="84"/>
      <c r="K6223" s="31"/>
      <c r="L6223" s="31"/>
      <c r="M6223" s="169"/>
      <c r="N6223" s="148"/>
      <c r="O6223" s="106"/>
      <c r="P6223" s="43"/>
      <c r="Q6223" s="205"/>
      <c r="R6223" s="84"/>
      <c r="S6223" s="31"/>
      <c r="T6223" s="31"/>
      <c r="U6223" s="169"/>
      <c r="V6223" s="150"/>
      <c r="W6223" s="141" t="str" cm="1">
        <f t="array" ref="W6223">IF(SUM(LEN(B6223:V6223))=0,"",IF(OR(OR(ISBLANK(F6223),SUM(LEN(C6223),LEN(D6223))=0),AND(NOT(E6223="Unknown"),ISBLANK(J6223)),AND(NOT(O6223="Unknown"),ISBLANK(R6223))),"Missing Information", INDEX(Table15[Entire Service Line Classification], MATCH(SUMIFS(Table15[Unique ID],Table15[System-Owned Portion],E6223,Table15[If Material Anything Other than "Lead" in Column E,Was Material Ever Previously Lead?],G6223,Table15[Customer-Owned Portion],O6223),Table15[Unique ID],0),0)))</f>
        <v/>
      </c>
      <c r="X6223"/>
    </row>
    <row r="6224" spans="2:24" x14ac:dyDescent="0.25">
      <c r="B6224" s="146"/>
      <c r="C6224" s="31"/>
      <c r="D6224" s="31"/>
      <c r="E6224" s="44"/>
      <c r="F6224" s="43"/>
      <c r="G6224" s="84"/>
      <c r="H6224" s="31"/>
      <c r="I6224" s="205"/>
      <c r="J6224" s="84"/>
      <c r="K6224" s="31"/>
      <c r="L6224" s="31"/>
      <c r="M6224" s="169"/>
      <c r="N6224" s="148"/>
      <c r="O6224" s="106"/>
      <c r="P6224" s="43"/>
      <c r="Q6224" s="205"/>
      <c r="R6224" s="84"/>
      <c r="S6224" s="31"/>
      <c r="T6224" s="31"/>
      <c r="U6224" s="169"/>
      <c r="V6224" s="150"/>
      <c r="W6224" s="141" t="str" cm="1">
        <f t="array" ref="W6224">IF(SUM(LEN(B6224:V6224))=0,"",IF(OR(OR(ISBLANK(F6224),SUM(LEN(C6224),LEN(D6224))=0),AND(NOT(E6224="Unknown"),ISBLANK(J6224)),AND(NOT(O6224="Unknown"),ISBLANK(R6224))),"Missing Information", INDEX(Table15[Entire Service Line Classification], MATCH(SUMIFS(Table15[Unique ID],Table15[System-Owned Portion],E6224,Table15[If Material Anything Other than "Lead" in Column E,Was Material Ever Previously Lead?],G6224,Table15[Customer-Owned Portion],O6224),Table15[Unique ID],0),0)))</f>
        <v/>
      </c>
      <c r="X6224"/>
    </row>
    <row r="6225" spans="2:24" x14ac:dyDescent="0.25">
      <c r="B6225" s="146"/>
      <c r="C6225" s="31"/>
      <c r="D6225" s="31"/>
      <c r="E6225" s="44"/>
      <c r="F6225" s="43"/>
      <c r="G6225" s="84"/>
      <c r="H6225" s="31"/>
      <c r="I6225" s="205"/>
      <c r="J6225" s="84"/>
      <c r="K6225" s="31"/>
      <c r="L6225" s="31"/>
      <c r="M6225" s="169"/>
      <c r="N6225" s="148"/>
      <c r="O6225" s="106"/>
      <c r="P6225" s="43"/>
      <c r="Q6225" s="205"/>
      <c r="R6225" s="84"/>
      <c r="S6225" s="31"/>
      <c r="T6225" s="31"/>
      <c r="U6225" s="169"/>
      <c r="V6225" s="150"/>
      <c r="W6225" s="141" t="str" cm="1">
        <f t="array" ref="W6225">IF(SUM(LEN(B6225:V6225))=0,"",IF(OR(OR(ISBLANK(F6225),SUM(LEN(C6225),LEN(D6225))=0),AND(NOT(E6225="Unknown"),ISBLANK(J6225)),AND(NOT(O6225="Unknown"),ISBLANK(R6225))),"Missing Information", INDEX(Table15[Entire Service Line Classification], MATCH(SUMIFS(Table15[Unique ID],Table15[System-Owned Portion],E6225,Table15[If Material Anything Other than "Lead" in Column E,Was Material Ever Previously Lead?],G6225,Table15[Customer-Owned Portion],O6225),Table15[Unique ID],0),0)))</f>
        <v/>
      </c>
      <c r="X6225"/>
    </row>
    <row r="6226" spans="2:24" x14ac:dyDescent="0.25">
      <c r="B6226" s="146"/>
      <c r="C6226" s="31"/>
      <c r="D6226" s="31"/>
      <c r="E6226" s="44"/>
      <c r="F6226" s="43"/>
      <c r="G6226" s="84"/>
      <c r="H6226" s="31"/>
      <c r="I6226" s="205"/>
      <c r="J6226" s="84"/>
      <c r="K6226" s="31"/>
      <c r="L6226" s="31"/>
      <c r="M6226" s="169"/>
      <c r="N6226" s="148"/>
      <c r="O6226" s="106"/>
      <c r="P6226" s="43"/>
      <c r="Q6226" s="205"/>
      <c r="R6226" s="84"/>
      <c r="S6226" s="31"/>
      <c r="T6226" s="31"/>
      <c r="U6226" s="169"/>
      <c r="V6226" s="150"/>
      <c r="W6226" s="141" t="str" cm="1">
        <f t="array" ref="W6226">IF(SUM(LEN(B6226:V6226))=0,"",IF(OR(OR(ISBLANK(F6226),SUM(LEN(C6226),LEN(D6226))=0),AND(NOT(E6226="Unknown"),ISBLANK(J6226)),AND(NOT(O6226="Unknown"),ISBLANK(R6226))),"Missing Information", INDEX(Table15[Entire Service Line Classification], MATCH(SUMIFS(Table15[Unique ID],Table15[System-Owned Portion],E6226,Table15[If Material Anything Other than "Lead" in Column E,Was Material Ever Previously Lead?],G6226,Table15[Customer-Owned Portion],O6226),Table15[Unique ID],0),0)))</f>
        <v/>
      </c>
      <c r="X6226"/>
    </row>
    <row r="6227" spans="2:24" x14ac:dyDescent="0.25">
      <c r="B6227" s="146"/>
      <c r="C6227" s="31"/>
      <c r="D6227" s="31"/>
      <c r="E6227" s="44"/>
      <c r="F6227" s="43"/>
      <c r="G6227" s="84"/>
      <c r="H6227" s="31"/>
      <c r="I6227" s="205"/>
      <c r="J6227" s="84"/>
      <c r="K6227" s="31"/>
      <c r="L6227" s="31"/>
      <c r="M6227" s="169"/>
      <c r="N6227" s="148"/>
      <c r="O6227" s="106"/>
      <c r="P6227" s="43"/>
      <c r="Q6227" s="205"/>
      <c r="R6227" s="84"/>
      <c r="S6227" s="31"/>
      <c r="T6227" s="31"/>
      <c r="U6227" s="169"/>
      <c r="V6227" s="150"/>
      <c r="W6227" s="141" t="str" cm="1">
        <f t="array" ref="W6227">IF(SUM(LEN(B6227:V6227))=0,"",IF(OR(OR(ISBLANK(F6227),SUM(LEN(C6227),LEN(D6227))=0),AND(NOT(E6227="Unknown"),ISBLANK(J6227)),AND(NOT(O6227="Unknown"),ISBLANK(R6227))),"Missing Information", INDEX(Table15[Entire Service Line Classification], MATCH(SUMIFS(Table15[Unique ID],Table15[System-Owned Portion],E6227,Table15[If Material Anything Other than "Lead" in Column E,Was Material Ever Previously Lead?],G6227,Table15[Customer-Owned Portion],O6227),Table15[Unique ID],0),0)))</f>
        <v/>
      </c>
      <c r="X6227"/>
    </row>
    <row r="6228" spans="2:24" x14ac:dyDescent="0.25">
      <c r="B6228" s="146"/>
      <c r="C6228" s="31"/>
      <c r="D6228" s="31"/>
      <c r="E6228" s="44"/>
      <c r="F6228" s="43"/>
      <c r="G6228" s="84"/>
      <c r="H6228" s="31"/>
      <c r="I6228" s="205"/>
      <c r="J6228" s="84"/>
      <c r="K6228" s="31"/>
      <c r="L6228" s="31"/>
      <c r="M6228" s="169"/>
      <c r="N6228" s="148"/>
      <c r="O6228" s="106"/>
      <c r="P6228" s="43"/>
      <c r="Q6228" s="205"/>
      <c r="R6228" s="84"/>
      <c r="S6228" s="31"/>
      <c r="T6228" s="31"/>
      <c r="U6228" s="169"/>
      <c r="V6228" s="150"/>
      <c r="W6228" s="141" t="str" cm="1">
        <f t="array" ref="W6228">IF(SUM(LEN(B6228:V6228))=0,"",IF(OR(OR(ISBLANK(F6228),SUM(LEN(C6228),LEN(D6228))=0),AND(NOT(E6228="Unknown"),ISBLANK(J6228)),AND(NOT(O6228="Unknown"),ISBLANK(R6228))),"Missing Information", INDEX(Table15[Entire Service Line Classification], MATCH(SUMIFS(Table15[Unique ID],Table15[System-Owned Portion],E6228,Table15[If Material Anything Other than "Lead" in Column E,Was Material Ever Previously Lead?],G6228,Table15[Customer-Owned Portion],O6228),Table15[Unique ID],0),0)))</f>
        <v/>
      </c>
      <c r="X6228"/>
    </row>
    <row r="6229" spans="2:24" x14ac:dyDescent="0.25">
      <c r="B6229" s="146"/>
      <c r="C6229" s="31"/>
      <c r="D6229" s="31"/>
      <c r="E6229" s="44"/>
      <c r="F6229" s="43"/>
      <c r="G6229" s="84"/>
      <c r="H6229" s="31"/>
      <c r="I6229" s="205"/>
      <c r="J6229" s="84"/>
      <c r="K6229" s="31"/>
      <c r="L6229" s="31"/>
      <c r="M6229" s="169"/>
      <c r="N6229" s="148"/>
      <c r="O6229" s="106"/>
      <c r="P6229" s="43"/>
      <c r="Q6229" s="205"/>
      <c r="R6229" s="84"/>
      <c r="S6229" s="31"/>
      <c r="T6229" s="31"/>
      <c r="U6229" s="169"/>
      <c r="V6229" s="150"/>
      <c r="W6229" s="141" t="str" cm="1">
        <f t="array" ref="W6229">IF(SUM(LEN(B6229:V6229))=0,"",IF(OR(OR(ISBLANK(F6229),SUM(LEN(C6229),LEN(D6229))=0),AND(NOT(E6229="Unknown"),ISBLANK(J6229)),AND(NOT(O6229="Unknown"),ISBLANK(R6229))),"Missing Information", INDEX(Table15[Entire Service Line Classification], MATCH(SUMIFS(Table15[Unique ID],Table15[System-Owned Portion],E6229,Table15[If Material Anything Other than "Lead" in Column E,Was Material Ever Previously Lead?],G6229,Table15[Customer-Owned Portion],O6229),Table15[Unique ID],0),0)))</f>
        <v/>
      </c>
      <c r="X6229"/>
    </row>
    <row r="6230" spans="2:24" x14ac:dyDescent="0.25">
      <c r="B6230" s="146"/>
      <c r="C6230" s="31"/>
      <c r="D6230" s="31"/>
      <c r="E6230" s="44"/>
      <c r="F6230" s="43"/>
      <c r="G6230" s="84"/>
      <c r="H6230" s="31"/>
      <c r="I6230" s="205"/>
      <c r="J6230" s="84"/>
      <c r="K6230" s="31"/>
      <c r="L6230" s="31"/>
      <c r="M6230" s="169"/>
      <c r="N6230" s="148"/>
      <c r="O6230" s="106"/>
      <c r="P6230" s="43"/>
      <c r="Q6230" s="205"/>
      <c r="R6230" s="84"/>
      <c r="S6230" s="31"/>
      <c r="T6230" s="31"/>
      <c r="U6230" s="169"/>
      <c r="V6230" s="150"/>
      <c r="W6230" s="141" t="str" cm="1">
        <f t="array" ref="W6230">IF(SUM(LEN(B6230:V6230))=0,"",IF(OR(OR(ISBLANK(F6230),SUM(LEN(C6230),LEN(D6230))=0),AND(NOT(E6230="Unknown"),ISBLANK(J6230)),AND(NOT(O6230="Unknown"),ISBLANK(R6230))),"Missing Information", INDEX(Table15[Entire Service Line Classification], MATCH(SUMIFS(Table15[Unique ID],Table15[System-Owned Portion],E6230,Table15[If Material Anything Other than "Lead" in Column E,Was Material Ever Previously Lead?],G6230,Table15[Customer-Owned Portion],O6230),Table15[Unique ID],0),0)))</f>
        <v/>
      </c>
      <c r="X6230"/>
    </row>
    <row r="6231" spans="2:24" x14ac:dyDescent="0.25">
      <c r="B6231" s="146"/>
      <c r="C6231" s="31"/>
      <c r="D6231" s="31"/>
      <c r="E6231" s="44"/>
      <c r="F6231" s="43"/>
      <c r="G6231" s="84"/>
      <c r="H6231" s="31"/>
      <c r="I6231" s="205"/>
      <c r="J6231" s="84"/>
      <c r="K6231" s="31"/>
      <c r="L6231" s="31"/>
      <c r="M6231" s="169"/>
      <c r="N6231" s="148"/>
      <c r="O6231" s="106"/>
      <c r="P6231" s="43"/>
      <c r="Q6231" s="205"/>
      <c r="R6231" s="84"/>
      <c r="S6231" s="31"/>
      <c r="T6231" s="31"/>
      <c r="U6231" s="169"/>
      <c r="V6231" s="150"/>
      <c r="W6231" s="141" t="str" cm="1">
        <f t="array" ref="W6231">IF(SUM(LEN(B6231:V6231))=0,"",IF(OR(OR(ISBLANK(F6231),SUM(LEN(C6231),LEN(D6231))=0),AND(NOT(E6231="Unknown"),ISBLANK(J6231)),AND(NOT(O6231="Unknown"),ISBLANK(R6231))),"Missing Information", INDEX(Table15[Entire Service Line Classification], MATCH(SUMIFS(Table15[Unique ID],Table15[System-Owned Portion],E6231,Table15[If Material Anything Other than "Lead" in Column E,Was Material Ever Previously Lead?],G6231,Table15[Customer-Owned Portion],O6231),Table15[Unique ID],0),0)))</f>
        <v/>
      </c>
      <c r="X6231"/>
    </row>
    <row r="6232" spans="2:24" x14ac:dyDescent="0.25">
      <c r="B6232" s="146"/>
      <c r="C6232" s="31"/>
      <c r="D6232" s="31"/>
      <c r="E6232" s="44"/>
      <c r="F6232" s="43"/>
      <c r="G6232" s="84"/>
      <c r="H6232" s="31"/>
      <c r="I6232" s="205"/>
      <c r="J6232" s="84"/>
      <c r="K6232" s="31"/>
      <c r="L6232" s="31"/>
      <c r="M6232" s="169"/>
      <c r="N6232" s="148"/>
      <c r="O6232" s="106"/>
      <c r="P6232" s="43"/>
      <c r="Q6232" s="205"/>
      <c r="R6232" s="84"/>
      <c r="S6232" s="31"/>
      <c r="T6232" s="31"/>
      <c r="U6232" s="169"/>
      <c r="V6232" s="150"/>
      <c r="W6232" s="141" t="str" cm="1">
        <f t="array" ref="W6232">IF(SUM(LEN(B6232:V6232))=0,"",IF(OR(OR(ISBLANK(F6232),SUM(LEN(C6232),LEN(D6232))=0),AND(NOT(E6232="Unknown"),ISBLANK(J6232)),AND(NOT(O6232="Unknown"),ISBLANK(R6232))),"Missing Information", INDEX(Table15[Entire Service Line Classification], MATCH(SUMIFS(Table15[Unique ID],Table15[System-Owned Portion],E6232,Table15[If Material Anything Other than "Lead" in Column E,Was Material Ever Previously Lead?],G6232,Table15[Customer-Owned Portion],O6232),Table15[Unique ID],0),0)))</f>
        <v/>
      </c>
      <c r="X6232"/>
    </row>
    <row r="6233" spans="2:24" x14ac:dyDescent="0.25">
      <c r="B6233" s="146"/>
      <c r="C6233" s="31"/>
      <c r="D6233" s="31"/>
      <c r="E6233" s="44"/>
      <c r="F6233" s="43"/>
      <c r="G6233" s="84"/>
      <c r="H6233" s="31"/>
      <c r="I6233" s="205"/>
      <c r="J6233" s="84"/>
      <c r="K6233" s="31"/>
      <c r="L6233" s="31"/>
      <c r="M6233" s="169"/>
      <c r="N6233" s="148"/>
      <c r="O6233" s="106"/>
      <c r="P6233" s="43"/>
      <c r="Q6233" s="205"/>
      <c r="R6233" s="84"/>
      <c r="S6233" s="31"/>
      <c r="T6233" s="31"/>
      <c r="U6233" s="169"/>
      <c r="V6233" s="150"/>
      <c r="W6233" s="141" t="str" cm="1">
        <f t="array" ref="W6233">IF(SUM(LEN(B6233:V6233))=0,"",IF(OR(OR(ISBLANK(F6233),SUM(LEN(C6233),LEN(D6233))=0),AND(NOT(E6233="Unknown"),ISBLANK(J6233)),AND(NOT(O6233="Unknown"),ISBLANK(R6233))),"Missing Information", INDEX(Table15[Entire Service Line Classification], MATCH(SUMIFS(Table15[Unique ID],Table15[System-Owned Portion],E6233,Table15[If Material Anything Other than "Lead" in Column E,Was Material Ever Previously Lead?],G6233,Table15[Customer-Owned Portion],O6233),Table15[Unique ID],0),0)))</f>
        <v/>
      </c>
      <c r="X6233"/>
    </row>
    <row r="6234" spans="2:24" x14ac:dyDescent="0.25">
      <c r="B6234" s="146"/>
      <c r="C6234" s="31"/>
      <c r="D6234" s="31"/>
      <c r="E6234" s="44"/>
      <c r="F6234" s="43"/>
      <c r="G6234" s="84"/>
      <c r="H6234" s="31"/>
      <c r="I6234" s="205"/>
      <c r="J6234" s="84"/>
      <c r="K6234" s="31"/>
      <c r="L6234" s="31"/>
      <c r="M6234" s="169"/>
      <c r="N6234" s="148"/>
      <c r="O6234" s="106"/>
      <c r="P6234" s="43"/>
      <c r="Q6234" s="205"/>
      <c r="R6234" s="84"/>
      <c r="S6234" s="31"/>
      <c r="T6234" s="31"/>
      <c r="U6234" s="169"/>
      <c r="V6234" s="150"/>
      <c r="W6234" s="141" t="str" cm="1">
        <f t="array" ref="W6234">IF(SUM(LEN(B6234:V6234))=0,"",IF(OR(OR(ISBLANK(F6234),SUM(LEN(C6234),LEN(D6234))=0),AND(NOT(E6234="Unknown"),ISBLANK(J6234)),AND(NOT(O6234="Unknown"),ISBLANK(R6234))),"Missing Information", INDEX(Table15[Entire Service Line Classification], MATCH(SUMIFS(Table15[Unique ID],Table15[System-Owned Portion],E6234,Table15[If Material Anything Other than "Lead" in Column E,Was Material Ever Previously Lead?],G6234,Table15[Customer-Owned Portion],O6234),Table15[Unique ID],0),0)))</f>
        <v/>
      </c>
      <c r="X6234"/>
    </row>
    <row r="6235" spans="2:24" x14ac:dyDescent="0.25">
      <c r="B6235" s="146"/>
      <c r="C6235" s="31"/>
      <c r="D6235" s="31"/>
      <c r="E6235" s="44"/>
      <c r="F6235" s="43"/>
      <c r="G6235" s="84"/>
      <c r="H6235" s="31"/>
      <c r="I6235" s="205"/>
      <c r="J6235" s="84"/>
      <c r="K6235" s="31"/>
      <c r="L6235" s="31"/>
      <c r="M6235" s="169"/>
      <c r="N6235" s="148"/>
      <c r="O6235" s="106"/>
      <c r="P6235" s="43"/>
      <c r="Q6235" s="205"/>
      <c r="R6235" s="84"/>
      <c r="S6235" s="31"/>
      <c r="T6235" s="31"/>
      <c r="U6235" s="169"/>
      <c r="V6235" s="150"/>
      <c r="W6235" s="141" t="str" cm="1">
        <f t="array" ref="W6235">IF(SUM(LEN(B6235:V6235))=0,"",IF(OR(OR(ISBLANK(F6235),SUM(LEN(C6235),LEN(D6235))=0),AND(NOT(E6235="Unknown"),ISBLANK(J6235)),AND(NOT(O6235="Unknown"),ISBLANK(R6235))),"Missing Information", INDEX(Table15[Entire Service Line Classification], MATCH(SUMIFS(Table15[Unique ID],Table15[System-Owned Portion],E6235,Table15[If Material Anything Other than "Lead" in Column E,Was Material Ever Previously Lead?],G6235,Table15[Customer-Owned Portion],O6235),Table15[Unique ID],0),0)))</f>
        <v/>
      </c>
      <c r="X6235"/>
    </row>
    <row r="6236" spans="2:24" x14ac:dyDescent="0.25">
      <c r="B6236" s="146"/>
      <c r="C6236" s="31"/>
      <c r="D6236" s="31"/>
      <c r="E6236" s="44"/>
      <c r="F6236" s="43"/>
      <c r="G6236" s="84"/>
      <c r="H6236" s="31"/>
      <c r="I6236" s="205"/>
      <c r="J6236" s="84"/>
      <c r="K6236" s="31"/>
      <c r="L6236" s="31"/>
      <c r="M6236" s="169"/>
      <c r="N6236" s="148"/>
      <c r="O6236" s="106"/>
      <c r="P6236" s="43"/>
      <c r="Q6236" s="205"/>
      <c r="R6236" s="84"/>
      <c r="S6236" s="31"/>
      <c r="T6236" s="31"/>
      <c r="U6236" s="169"/>
      <c r="V6236" s="150"/>
      <c r="W6236" s="141" t="str" cm="1">
        <f t="array" ref="W6236">IF(SUM(LEN(B6236:V6236))=0,"",IF(OR(OR(ISBLANK(F6236),SUM(LEN(C6236),LEN(D6236))=0),AND(NOT(E6236="Unknown"),ISBLANK(J6236)),AND(NOT(O6236="Unknown"),ISBLANK(R6236))),"Missing Information", INDEX(Table15[Entire Service Line Classification], MATCH(SUMIFS(Table15[Unique ID],Table15[System-Owned Portion],E6236,Table15[If Material Anything Other than "Lead" in Column E,Was Material Ever Previously Lead?],G6236,Table15[Customer-Owned Portion],O6236),Table15[Unique ID],0),0)))</f>
        <v/>
      </c>
      <c r="X6236"/>
    </row>
    <row r="6237" spans="2:24" x14ac:dyDescent="0.25">
      <c r="B6237" s="146"/>
      <c r="C6237" s="31"/>
      <c r="D6237" s="31"/>
      <c r="E6237" s="44"/>
      <c r="F6237" s="43"/>
      <c r="G6237" s="84"/>
      <c r="H6237" s="31"/>
      <c r="I6237" s="205"/>
      <c r="J6237" s="84"/>
      <c r="K6237" s="31"/>
      <c r="L6237" s="31"/>
      <c r="M6237" s="169"/>
      <c r="N6237" s="148"/>
      <c r="O6237" s="106"/>
      <c r="P6237" s="43"/>
      <c r="Q6237" s="205"/>
      <c r="R6237" s="84"/>
      <c r="S6237" s="31"/>
      <c r="T6237" s="31"/>
      <c r="U6237" s="169"/>
      <c r="V6237" s="150"/>
      <c r="W6237" s="141" t="str" cm="1">
        <f t="array" ref="W6237">IF(SUM(LEN(B6237:V6237))=0,"",IF(OR(OR(ISBLANK(F6237),SUM(LEN(C6237),LEN(D6237))=0),AND(NOT(E6237="Unknown"),ISBLANK(J6237)),AND(NOT(O6237="Unknown"),ISBLANK(R6237))),"Missing Information", INDEX(Table15[Entire Service Line Classification], MATCH(SUMIFS(Table15[Unique ID],Table15[System-Owned Portion],E6237,Table15[If Material Anything Other than "Lead" in Column E,Was Material Ever Previously Lead?],G6237,Table15[Customer-Owned Portion],O6237),Table15[Unique ID],0),0)))</f>
        <v/>
      </c>
      <c r="X6237"/>
    </row>
    <row r="6238" spans="2:24" x14ac:dyDescent="0.25">
      <c r="B6238" s="146"/>
      <c r="C6238" s="31"/>
      <c r="D6238" s="31"/>
      <c r="E6238" s="44"/>
      <c r="F6238" s="43"/>
      <c r="G6238" s="84"/>
      <c r="H6238" s="31"/>
      <c r="I6238" s="205"/>
      <c r="J6238" s="84"/>
      <c r="K6238" s="31"/>
      <c r="L6238" s="31"/>
      <c r="M6238" s="169"/>
      <c r="N6238" s="148"/>
      <c r="O6238" s="106"/>
      <c r="P6238" s="43"/>
      <c r="Q6238" s="205"/>
      <c r="R6238" s="84"/>
      <c r="S6238" s="31"/>
      <c r="T6238" s="31"/>
      <c r="U6238" s="169"/>
      <c r="V6238" s="150"/>
      <c r="W6238" s="141" t="str" cm="1">
        <f t="array" ref="W6238">IF(SUM(LEN(B6238:V6238))=0,"",IF(OR(OR(ISBLANK(F6238),SUM(LEN(C6238),LEN(D6238))=0),AND(NOT(E6238="Unknown"),ISBLANK(J6238)),AND(NOT(O6238="Unknown"),ISBLANK(R6238))),"Missing Information", INDEX(Table15[Entire Service Line Classification], MATCH(SUMIFS(Table15[Unique ID],Table15[System-Owned Portion],E6238,Table15[If Material Anything Other than "Lead" in Column E,Was Material Ever Previously Lead?],G6238,Table15[Customer-Owned Portion],O6238),Table15[Unique ID],0),0)))</f>
        <v/>
      </c>
      <c r="X6238"/>
    </row>
    <row r="6239" spans="2:24" x14ac:dyDescent="0.25">
      <c r="B6239" s="146"/>
      <c r="C6239" s="31"/>
      <c r="D6239" s="31"/>
      <c r="E6239" s="44"/>
      <c r="F6239" s="43"/>
      <c r="G6239" s="84"/>
      <c r="H6239" s="31"/>
      <c r="I6239" s="205"/>
      <c r="J6239" s="84"/>
      <c r="K6239" s="31"/>
      <c r="L6239" s="31"/>
      <c r="M6239" s="169"/>
      <c r="N6239" s="148"/>
      <c r="O6239" s="106"/>
      <c r="P6239" s="43"/>
      <c r="Q6239" s="205"/>
      <c r="R6239" s="84"/>
      <c r="S6239" s="31"/>
      <c r="T6239" s="31"/>
      <c r="U6239" s="169"/>
      <c r="V6239" s="150"/>
      <c r="W6239" s="141" t="str" cm="1">
        <f t="array" ref="W6239">IF(SUM(LEN(B6239:V6239))=0,"",IF(OR(OR(ISBLANK(F6239),SUM(LEN(C6239),LEN(D6239))=0),AND(NOT(E6239="Unknown"),ISBLANK(J6239)),AND(NOT(O6239="Unknown"),ISBLANK(R6239))),"Missing Information", INDEX(Table15[Entire Service Line Classification], MATCH(SUMIFS(Table15[Unique ID],Table15[System-Owned Portion],E6239,Table15[If Material Anything Other than "Lead" in Column E,Was Material Ever Previously Lead?],G6239,Table15[Customer-Owned Portion],O6239),Table15[Unique ID],0),0)))</f>
        <v/>
      </c>
      <c r="X6239"/>
    </row>
    <row r="6240" spans="2:24" x14ac:dyDescent="0.25">
      <c r="B6240" s="146"/>
      <c r="C6240" s="31"/>
      <c r="D6240" s="31"/>
      <c r="E6240" s="44"/>
      <c r="F6240" s="43"/>
      <c r="G6240" s="84"/>
      <c r="H6240" s="31"/>
      <c r="I6240" s="205"/>
      <c r="J6240" s="84"/>
      <c r="K6240" s="31"/>
      <c r="L6240" s="31"/>
      <c r="M6240" s="169"/>
      <c r="N6240" s="148"/>
      <c r="O6240" s="106"/>
      <c r="P6240" s="43"/>
      <c r="Q6240" s="205"/>
      <c r="R6240" s="84"/>
      <c r="S6240" s="31"/>
      <c r="T6240" s="31"/>
      <c r="U6240" s="169"/>
      <c r="V6240" s="150"/>
      <c r="W6240" s="141" t="str" cm="1">
        <f t="array" ref="W6240">IF(SUM(LEN(B6240:V6240))=0,"",IF(OR(OR(ISBLANK(F6240),SUM(LEN(C6240),LEN(D6240))=0),AND(NOT(E6240="Unknown"),ISBLANK(J6240)),AND(NOT(O6240="Unknown"),ISBLANK(R6240))),"Missing Information", INDEX(Table15[Entire Service Line Classification], MATCH(SUMIFS(Table15[Unique ID],Table15[System-Owned Portion],E6240,Table15[If Material Anything Other than "Lead" in Column E,Was Material Ever Previously Lead?],G6240,Table15[Customer-Owned Portion],O6240),Table15[Unique ID],0),0)))</f>
        <v/>
      </c>
      <c r="X6240"/>
    </row>
    <row r="6241" spans="2:24" x14ac:dyDescent="0.25">
      <c r="B6241" s="146"/>
      <c r="C6241" s="31"/>
      <c r="D6241" s="31"/>
      <c r="E6241" s="44"/>
      <c r="F6241" s="43"/>
      <c r="G6241" s="84"/>
      <c r="H6241" s="31"/>
      <c r="I6241" s="205"/>
      <c r="J6241" s="84"/>
      <c r="K6241" s="31"/>
      <c r="L6241" s="31"/>
      <c r="M6241" s="169"/>
      <c r="N6241" s="148"/>
      <c r="O6241" s="106"/>
      <c r="P6241" s="43"/>
      <c r="Q6241" s="205"/>
      <c r="R6241" s="84"/>
      <c r="S6241" s="31"/>
      <c r="T6241" s="31"/>
      <c r="U6241" s="169"/>
      <c r="V6241" s="150"/>
      <c r="W6241" s="141" t="str" cm="1">
        <f t="array" ref="W6241">IF(SUM(LEN(B6241:V6241))=0,"",IF(OR(OR(ISBLANK(F6241),SUM(LEN(C6241),LEN(D6241))=0),AND(NOT(E6241="Unknown"),ISBLANK(J6241)),AND(NOT(O6241="Unknown"),ISBLANK(R6241))),"Missing Information", INDEX(Table15[Entire Service Line Classification], MATCH(SUMIFS(Table15[Unique ID],Table15[System-Owned Portion],E6241,Table15[If Material Anything Other than "Lead" in Column E,Was Material Ever Previously Lead?],G6241,Table15[Customer-Owned Portion],O6241),Table15[Unique ID],0),0)))</f>
        <v/>
      </c>
      <c r="X6241"/>
    </row>
    <row r="6242" spans="2:24" x14ac:dyDescent="0.25">
      <c r="B6242" s="146"/>
      <c r="C6242" s="31"/>
      <c r="D6242" s="31"/>
      <c r="E6242" s="44"/>
      <c r="F6242" s="43"/>
      <c r="G6242" s="84"/>
      <c r="H6242" s="31"/>
      <c r="I6242" s="205"/>
      <c r="J6242" s="84"/>
      <c r="K6242" s="31"/>
      <c r="L6242" s="31"/>
      <c r="M6242" s="169"/>
      <c r="N6242" s="148"/>
      <c r="O6242" s="106"/>
      <c r="P6242" s="43"/>
      <c r="Q6242" s="205"/>
      <c r="R6242" s="84"/>
      <c r="S6242" s="31"/>
      <c r="T6242" s="31"/>
      <c r="U6242" s="169"/>
      <c r="V6242" s="150"/>
      <c r="W6242" s="141" t="str" cm="1">
        <f t="array" ref="W6242">IF(SUM(LEN(B6242:V6242))=0,"",IF(OR(OR(ISBLANK(F6242),SUM(LEN(C6242),LEN(D6242))=0),AND(NOT(E6242="Unknown"),ISBLANK(J6242)),AND(NOT(O6242="Unknown"),ISBLANK(R6242))),"Missing Information", INDEX(Table15[Entire Service Line Classification], MATCH(SUMIFS(Table15[Unique ID],Table15[System-Owned Portion],E6242,Table15[If Material Anything Other than "Lead" in Column E,Was Material Ever Previously Lead?],G6242,Table15[Customer-Owned Portion],O6242),Table15[Unique ID],0),0)))</f>
        <v/>
      </c>
      <c r="X6242"/>
    </row>
    <row r="6243" spans="2:24" x14ac:dyDescent="0.25">
      <c r="B6243" s="146"/>
      <c r="C6243" s="31"/>
      <c r="D6243" s="31"/>
      <c r="E6243" s="44"/>
      <c r="F6243" s="43"/>
      <c r="G6243" s="84"/>
      <c r="H6243" s="31"/>
      <c r="I6243" s="205"/>
      <c r="J6243" s="84"/>
      <c r="K6243" s="31"/>
      <c r="L6243" s="31"/>
      <c r="M6243" s="169"/>
      <c r="N6243" s="148"/>
      <c r="O6243" s="106"/>
      <c r="P6243" s="43"/>
      <c r="Q6243" s="205"/>
      <c r="R6243" s="84"/>
      <c r="S6243" s="31"/>
      <c r="T6243" s="31"/>
      <c r="U6243" s="169"/>
      <c r="V6243" s="150"/>
      <c r="W6243" s="141" t="str" cm="1">
        <f t="array" ref="W6243">IF(SUM(LEN(B6243:V6243))=0,"",IF(OR(OR(ISBLANK(F6243),SUM(LEN(C6243),LEN(D6243))=0),AND(NOT(E6243="Unknown"),ISBLANK(J6243)),AND(NOT(O6243="Unknown"),ISBLANK(R6243))),"Missing Information", INDEX(Table15[Entire Service Line Classification], MATCH(SUMIFS(Table15[Unique ID],Table15[System-Owned Portion],E6243,Table15[If Material Anything Other than "Lead" in Column E,Was Material Ever Previously Lead?],G6243,Table15[Customer-Owned Portion],O6243),Table15[Unique ID],0),0)))</f>
        <v/>
      </c>
      <c r="X6243"/>
    </row>
    <row r="6244" spans="2:24" x14ac:dyDescent="0.25">
      <c r="B6244" s="146"/>
      <c r="C6244" s="31"/>
      <c r="D6244" s="31"/>
      <c r="E6244" s="44"/>
      <c r="F6244" s="43"/>
      <c r="G6244" s="84"/>
      <c r="H6244" s="31"/>
      <c r="I6244" s="205"/>
      <c r="J6244" s="84"/>
      <c r="K6244" s="31"/>
      <c r="L6244" s="31"/>
      <c r="M6244" s="169"/>
      <c r="N6244" s="148"/>
      <c r="O6244" s="106"/>
      <c r="P6244" s="43"/>
      <c r="Q6244" s="205"/>
      <c r="R6244" s="84"/>
      <c r="S6244" s="31"/>
      <c r="T6244" s="31"/>
      <c r="U6244" s="169"/>
      <c r="V6244" s="150"/>
      <c r="W6244" s="141" t="str" cm="1">
        <f t="array" ref="W6244">IF(SUM(LEN(B6244:V6244))=0,"",IF(OR(OR(ISBLANK(F6244),SUM(LEN(C6244),LEN(D6244))=0),AND(NOT(E6244="Unknown"),ISBLANK(J6244)),AND(NOT(O6244="Unknown"),ISBLANK(R6244))),"Missing Information", INDEX(Table15[Entire Service Line Classification], MATCH(SUMIFS(Table15[Unique ID],Table15[System-Owned Portion],E6244,Table15[If Material Anything Other than "Lead" in Column E,Was Material Ever Previously Lead?],G6244,Table15[Customer-Owned Portion],O6244),Table15[Unique ID],0),0)))</f>
        <v/>
      </c>
      <c r="X6244"/>
    </row>
    <row r="6245" spans="2:24" x14ac:dyDescent="0.25">
      <c r="B6245" s="146"/>
      <c r="C6245" s="31"/>
      <c r="D6245" s="31"/>
      <c r="E6245" s="44"/>
      <c r="F6245" s="43"/>
      <c r="G6245" s="84"/>
      <c r="H6245" s="31"/>
      <c r="I6245" s="205"/>
      <c r="J6245" s="84"/>
      <c r="K6245" s="31"/>
      <c r="L6245" s="31"/>
      <c r="M6245" s="169"/>
      <c r="N6245" s="148"/>
      <c r="O6245" s="106"/>
      <c r="P6245" s="43"/>
      <c r="Q6245" s="205"/>
      <c r="R6245" s="84"/>
      <c r="S6245" s="31"/>
      <c r="T6245" s="31"/>
      <c r="U6245" s="169"/>
      <c r="V6245" s="150"/>
      <c r="W6245" s="141" t="str" cm="1">
        <f t="array" ref="W6245">IF(SUM(LEN(B6245:V6245))=0,"",IF(OR(OR(ISBLANK(F6245),SUM(LEN(C6245),LEN(D6245))=0),AND(NOT(E6245="Unknown"),ISBLANK(J6245)),AND(NOT(O6245="Unknown"),ISBLANK(R6245))),"Missing Information", INDEX(Table15[Entire Service Line Classification], MATCH(SUMIFS(Table15[Unique ID],Table15[System-Owned Portion],E6245,Table15[If Material Anything Other than "Lead" in Column E,Was Material Ever Previously Lead?],G6245,Table15[Customer-Owned Portion],O6245),Table15[Unique ID],0),0)))</f>
        <v/>
      </c>
      <c r="X6245"/>
    </row>
    <row r="6246" spans="2:24" x14ac:dyDescent="0.25">
      <c r="B6246" s="146"/>
      <c r="C6246" s="31"/>
      <c r="D6246" s="31"/>
      <c r="E6246" s="44"/>
      <c r="F6246" s="43"/>
      <c r="G6246" s="84"/>
      <c r="H6246" s="31"/>
      <c r="I6246" s="205"/>
      <c r="J6246" s="84"/>
      <c r="K6246" s="31"/>
      <c r="L6246" s="31"/>
      <c r="M6246" s="169"/>
      <c r="N6246" s="148"/>
      <c r="O6246" s="106"/>
      <c r="P6246" s="43"/>
      <c r="Q6246" s="205"/>
      <c r="R6246" s="84"/>
      <c r="S6246" s="31"/>
      <c r="T6246" s="31"/>
      <c r="U6246" s="169"/>
      <c r="V6246" s="150"/>
      <c r="W6246" s="141" t="str" cm="1">
        <f t="array" ref="W6246">IF(SUM(LEN(B6246:V6246))=0,"",IF(OR(OR(ISBLANK(F6246),SUM(LEN(C6246),LEN(D6246))=0),AND(NOT(E6246="Unknown"),ISBLANK(J6246)),AND(NOT(O6246="Unknown"),ISBLANK(R6246))),"Missing Information", INDEX(Table15[Entire Service Line Classification], MATCH(SUMIFS(Table15[Unique ID],Table15[System-Owned Portion],E6246,Table15[If Material Anything Other than "Lead" in Column E,Was Material Ever Previously Lead?],G6246,Table15[Customer-Owned Portion],O6246),Table15[Unique ID],0),0)))</f>
        <v/>
      </c>
      <c r="X6246"/>
    </row>
    <row r="6247" spans="2:24" x14ac:dyDescent="0.25">
      <c r="B6247" s="146"/>
      <c r="C6247" s="31"/>
      <c r="D6247" s="31"/>
      <c r="E6247" s="44"/>
      <c r="F6247" s="43"/>
      <c r="G6247" s="84"/>
      <c r="H6247" s="31"/>
      <c r="I6247" s="205"/>
      <c r="J6247" s="84"/>
      <c r="K6247" s="31"/>
      <c r="L6247" s="31"/>
      <c r="M6247" s="169"/>
      <c r="N6247" s="148"/>
      <c r="O6247" s="106"/>
      <c r="P6247" s="43"/>
      <c r="Q6247" s="205"/>
      <c r="R6247" s="84"/>
      <c r="S6247" s="31"/>
      <c r="T6247" s="31"/>
      <c r="U6247" s="169"/>
      <c r="V6247" s="150"/>
      <c r="W6247" s="141" t="str" cm="1">
        <f t="array" ref="W6247">IF(SUM(LEN(B6247:V6247))=0,"",IF(OR(OR(ISBLANK(F6247),SUM(LEN(C6247),LEN(D6247))=0),AND(NOT(E6247="Unknown"),ISBLANK(J6247)),AND(NOT(O6247="Unknown"),ISBLANK(R6247))),"Missing Information", INDEX(Table15[Entire Service Line Classification], MATCH(SUMIFS(Table15[Unique ID],Table15[System-Owned Portion],E6247,Table15[If Material Anything Other than "Lead" in Column E,Was Material Ever Previously Lead?],G6247,Table15[Customer-Owned Portion],O6247),Table15[Unique ID],0),0)))</f>
        <v/>
      </c>
      <c r="X6247"/>
    </row>
    <row r="6248" spans="2:24" x14ac:dyDescent="0.25">
      <c r="B6248" s="146"/>
      <c r="C6248" s="31"/>
      <c r="D6248" s="31"/>
      <c r="E6248" s="44"/>
      <c r="F6248" s="43"/>
      <c r="G6248" s="84"/>
      <c r="H6248" s="31"/>
      <c r="I6248" s="205"/>
      <c r="J6248" s="84"/>
      <c r="K6248" s="31"/>
      <c r="L6248" s="31"/>
      <c r="M6248" s="169"/>
      <c r="N6248" s="148"/>
      <c r="O6248" s="106"/>
      <c r="P6248" s="43"/>
      <c r="Q6248" s="205"/>
      <c r="R6248" s="84"/>
      <c r="S6248" s="31"/>
      <c r="T6248" s="31"/>
      <c r="U6248" s="169"/>
      <c r="V6248" s="150"/>
      <c r="W6248" s="141" t="str" cm="1">
        <f t="array" ref="W6248">IF(SUM(LEN(B6248:V6248))=0,"",IF(OR(OR(ISBLANK(F6248),SUM(LEN(C6248),LEN(D6248))=0),AND(NOT(E6248="Unknown"),ISBLANK(J6248)),AND(NOT(O6248="Unknown"),ISBLANK(R6248))),"Missing Information", INDEX(Table15[Entire Service Line Classification], MATCH(SUMIFS(Table15[Unique ID],Table15[System-Owned Portion],E6248,Table15[If Material Anything Other than "Lead" in Column E,Was Material Ever Previously Lead?],G6248,Table15[Customer-Owned Portion],O6248),Table15[Unique ID],0),0)))</f>
        <v/>
      </c>
      <c r="X6248"/>
    </row>
    <row r="6249" spans="2:24" x14ac:dyDescent="0.25">
      <c r="B6249" s="146"/>
      <c r="C6249" s="31"/>
      <c r="D6249" s="31"/>
      <c r="E6249" s="44"/>
      <c r="F6249" s="43"/>
      <c r="G6249" s="84"/>
      <c r="H6249" s="31"/>
      <c r="I6249" s="205"/>
      <c r="J6249" s="84"/>
      <c r="K6249" s="31"/>
      <c r="L6249" s="31"/>
      <c r="M6249" s="169"/>
      <c r="N6249" s="148"/>
      <c r="O6249" s="106"/>
      <c r="P6249" s="43"/>
      <c r="Q6249" s="205"/>
      <c r="R6249" s="84"/>
      <c r="S6249" s="31"/>
      <c r="T6249" s="31"/>
      <c r="U6249" s="169"/>
      <c r="V6249" s="150"/>
      <c r="W6249" s="141" t="str" cm="1">
        <f t="array" ref="W6249">IF(SUM(LEN(B6249:V6249))=0,"",IF(OR(OR(ISBLANK(F6249),SUM(LEN(C6249),LEN(D6249))=0),AND(NOT(E6249="Unknown"),ISBLANK(J6249)),AND(NOT(O6249="Unknown"),ISBLANK(R6249))),"Missing Information", INDEX(Table15[Entire Service Line Classification], MATCH(SUMIFS(Table15[Unique ID],Table15[System-Owned Portion],E6249,Table15[If Material Anything Other than "Lead" in Column E,Was Material Ever Previously Lead?],G6249,Table15[Customer-Owned Portion],O6249),Table15[Unique ID],0),0)))</f>
        <v/>
      </c>
      <c r="X6249"/>
    </row>
    <row r="6250" spans="2:24" x14ac:dyDescent="0.25">
      <c r="B6250" s="146"/>
      <c r="C6250" s="31"/>
      <c r="D6250" s="31"/>
      <c r="E6250" s="44"/>
      <c r="F6250" s="43"/>
      <c r="G6250" s="84"/>
      <c r="H6250" s="31"/>
      <c r="I6250" s="205"/>
      <c r="J6250" s="84"/>
      <c r="K6250" s="31"/>
      <c r="L6250" s="31"/>
      <c r="M6250" s="169"/>
      <c r="N6250" s="148"/>
      <c r="O6250" s="106"/>
      <c r="P6250" s="43"/>
      <c r="Q6250" s="205"/>
      <c r="R6250" s="84"/>
      <c r="S6250" s="31"/>
      <c r="T6250" s="31"/>
      <c r="U6250" s="169"/>
      <c r="V6250" s="150"/>
      <c r="W6250" s="141" t="str" cm="1">
        <f t="array" ref="W6250">IF(SUM(LEN(B6250:V6250))=0,"",IF(OR(OR(ISBLANK(F6250),SUM(LEN(C6250),LEN(D6250))=0),AND(NOT(E6250="Unknown"),ISBLANK(J6250)),AND(NOT(O6250="Unknown"),ISBLANK(R6250))),"Missing Information", INDEX(Table15[Entire Service Line Classification], MATCH(SUMIFS(Table15[Unique ID],Table15[System-Owned Portion],E6250,Table15[If Material Anything Other than "Lead" in Column E,Was Material Ever Previously Lead?],G6250,Table15[Customer-Owned Portion],O6250),Table15[Unique ID],0),0)))</f>
        <v/>
      </c>
      <c r="X6250"/>
    </row>
    <row r="6251" spans="2:24" x14ac:dyDescent="0.25">
      <c r="B6251" s="146"/>
      <c r="C6251" s="31"/>
      <c r="D6251" s="31"/>
      <c r="E6251" s="44"/>
      <c r="F6251" s="43"/>
      <c r="G6251" s="84"/>
      <c r="H6251" s="31"/>
      <c r="I6251" s="205"/>
      <c r="J6251" s="84"/>
      <c r="K6251" s="31"/>
      <c r="L6251" s="31"/>
      <c r="M6251" s="169"/>
      <c r="N6251" s="148"/>
      <c r="O6251" s="106"/>
      <c r="P6251" s="43"/>
      <c r="Q6251" s="205"/>
      <c r="R6251" s="84"/>
      <c r="S6251" s="31"/>
      <c r="T6251" s="31"/>
      <c r="U6251" s="169"/>
      <c r="V6251" s="150"/>
      <c r="W6251" s="141" t="str" cm="1">
        <f t="array" ref="W6251">IF(SUM(LEN(B6251:V6251))=0,"",IF(OR(OR(ISBLANK(F6251),SUM(LEN(C6251),LEN(D6251))=0),AND(NOT(E6251="Unknown"),ISBLANK(J6251)),AND(NOT(O6251="Unknown"),ISBLANK(R6251))),"Missing Information", INDEX(Table15[Entire Service Line Classification], MATCH(SUMIFS(Table15[Unique ID],Table15[System-Owned Portion],E6251,Table15[If Material Anything Other than "Lead" in Column E,Was Material Ever Previously Lead?],G6251,Table15[Customer-Owned Portion],O6251),Table15[Unique ID],0),0)))</f>
        <v/>
      </c>
      <c r="X6251"/>
    </row>
    <row r="6252" spans="2:24" x14ac:dyDescent="0.25">
      <c r="B6252" s="146"/>
      <c r="C6252" s="31"/>
      <c r="D6252" s="31"/>
      <c r="E6252" s="44"/>
      <c r="F6252" s="43"/>
      <c r="G6252" s="84"/>
      <c r="H6252" s="31"/>
      <c r="I6252" s="205"/>
      <c r="J6252" s="84"/>
      <c r="K6252" s="31"/>
      <c r="L6252" s="31"/>
      <c r="M6252" s="169"/>
      <c r="N6252" s="148"/>
      <c r="O6252" s="106"/>
      <c r="P6252" s="43"/>
      <c r="Q6252" s="205"/>
      <c r="R6252" s="84"/>
      <c r="S6252" s="31"/>
      <c r="T6252" s="31"/>
      <c r="U6252" s="169"/>
      <c r="V6252" s="150"/>
      <c r="W6252" s="141" t="str" cm="1">
        <f t="array" ref="W6252">IF(SUM(LEN(B6252:V6252))=0,"",IF(OR(OR(ISBLANK(F6252),SUM(LEN(C6252),LEN(D6252))=0),AND(NOT(E6252="Unknown"),ISBLANK(J6252)),AND(NOT(O6252="Unknown"),ISBLANK(R6252))),"Missing Information", INDEX(Table15[Entire Service Line Classification], MATCH(SUMIFS(Table15[Unique ID],Table15[System-Owned Portion],E6252,Table15[If Material Anything Other than "Lead" in Column E,Was Material Ever Previously Lead?],G6252,Table15[Customer-Owned Portion],O6252),Table15[Unique ID],0),0)))</f>
        <v/>
      </c>
      <c r="X6252"/>
    </row>
    <row r="6253" spans="2:24" x14ac:dyDescent="0.25">
      <c r="B6253" s="146"/>
      <c r="C6253" s="31"/>
      <c r="D6253" s="31"/>
      <c r="E6253" s="44"/>
      <c r="F6253" s="43"/>
      <c r="G6253" s="84"/>
      <c r="H6253" s="31"/>
      <c r="I6253" s="205"/>
      <c r="J6253" s="84"/>
      <c r="K6253" s="31"/>
      <c r="L6253" s="31"/>
      <c r="M6253" s="169"/>
      <c r="N6253" s="148"/>
      <c r="O6253" s="106"/>
      <c r="P6253" s="43"/>
      <c r="Q6253" s="205"/>
      <c r="R6253" s="84"/>
      <c r="S6253" s="31"/>
      <c r="T6253" s="31"/>
      <c r="U6253" s="169"/>
      <c r="V6253" s="150"/>
      <c r="W6253" s="141" t="str" cm="1">
        <f t="array" ref="W6253">IF(SUM(LEN(B6253:V6253))=0,"",IF(OR(OR(ISBLANK(F6253),SUM(LEN(C6253),LEN(D6253))=0),AND(NOT(E6253="Unknown"),ISBLANK(J6253)),AND(NOT(O6253="Unknown"),ISBLANK(R6253))),"Missing Information", INDEX(Table15[Entire Service Line Classification], MATCH(SUMIFS(Table15[Unique ID],Table15[System-Owned Portion],E6253,Table15[If Material Anything Other than "Lead" in Column E,Was Material Ever Previously Lead?],G6253,Table15[Customer-Owned Portion],O6253),Table15[Unique ID],0),0)))</f>
        <v/>
      </c>
      <c r="X6253"/>
    </row>
    <row r="6254" spans="2:24" x14ac:dyDescent="0.25">
      <c r="B6254" s="146"/>
      <c r="C6254" s="31"/>
      <c r="D6254" s="31"/>
      <c r="E6254" s="44"/>
      <c r="F6254" s="43"/>
      <c r="G6254" s="84"/>
      <c r="H6254" s="31"/>
      <c r="I6254" s="205"/>
      <c r="J6254" s="84"/>
      <c r="K6254" s="31"/>
      <c r="L6254" s="31"/>
      <c r="M6254" s="169"/>
      <c r="N6254" s="148"/>
      <c r="O6254" s="106"/>
      <c r="P6254" s="43"/>
      <c r="Q6254" s="205"/>
      <c r="R6254" s="84"/>
      <c r="S6254" s="31"/>
      <c r="T6254" s="31"/>
      <c r="U6254" s="169"/>
      <c r="V6254" s="150"/>
      <c r="W6254" s="141" t="str" cm="1">
        <f t="array" ref="W6254">IF(SUM(LEN(B6254:V6254))=0,"",IF(OR(OR(ISBLANK(F6254),SUM(LEN(C6254),LEN(D6254))=0),AND(NOT(E6254="Unknown"),ISBLANK(J6254)),AND(NOT(O6254="Unknown"),ISBLANK(R6254))),"Missing Information", INDEX(Table15[Entire Service Line Classification], MATCH(SUMIFS(Table15[Unique ID],Table15[System-Owned Portion],E6254,Table15[If Material Anything Other than "Lead" in Column E,Was Material Ever Previously Lead?],G6254,Table15[Customer-Owned Portion],O6254),Table15[Unique ID],0),0)))</f>
        <v/>
      </c>
      <c r="X6254"/>
    </row>
    <row r="6255" spans="2:24" x14ac:dyDescent="0.25">
      <c r="B6255" s="146"/>
      <c r="C6255" s="31"/>
      <c r="D6255" s="31"/>
      <c r="E6255" s="44"/>
      <c r="F6255" s="43"/>
      <c r="G6255" s="84"/>
      <c r="H6255" s="31"/>
      <c r="I6255" s="205"/>
      <c r="J6255" s="84"/>
      <c r="K6255" s="31"/>
      <c r="L6255" s="31"/>
      <c r="M6255" s="169"/>
      <c r="N6255" s="148"/>
      <c r="O6255" s="106"/>
      <c r="P6255" s="43"/>
      <c r="Q6255" s="205"/>
      <c r="R6255" s="84"/>
      <c r="S6255" s="31"/>
      <c r="T6255" s="31"/>
      <c r="U6255" s="169"/>
      <c r="V6255" s="150"/>
      <c r="W6255" s="141" t="str" cm="1">
        <f t="array" ref="W6255">IF(SUM(LEN(B6255:V6255))=0,"",IF(OR(OR(ISBLANK(F6255),SUM(LEN(C6255),LEN(D6255))=0),AND(NOT(E6255="Unknown"),ISBLANK(J6255)),AND(NOT(O6255="Unknown"),ISBLANK(R6255))),"Missing Information", INDEX(Table15[Entire Service Line Classification], MATCH(SUMIFS(Table15[Unique ID],Table15[System-Owned Portion],E6255,Table15[If Material Anything Other than "Lead" in Column E,Was Material Ever Previously Lead?],G6255,Table15[Customer-Owned Portion],O6255),Table15[Unique ID],0),0)))</f>
        <v/>
      </c>
      <c r="X6255"/>
    </row>
    <row r="6256" spans="2:24" x14ac:dyDescent="0.25">
      <c r="B6256" s="146"/>
      <c r="C6256" s="31"/>
      <c r="D6256" s="31"/>
      <c r="E6256" s="44"/>
      <c r="F6256" s="43"/>
      <c r="G6256" s="84"/>
      <c r="H6256" s="31"/>
      <c r="I6256" s="205"/>
      <c r="J6256" s="84"/>
      <c r="K6256" s="31"/>
      <c r="L6256" s="31"/>
      <c r="M6256" s="169"/>
      <c r="N6256" s="148"/>
      <c r="O6256" s="106"/>
      <c r="P6256" s="43"/>
      <c r="Q6256" s="205"/>
      <c r="R6256" s="84"/>
      <c r="S6256" s="31"/>
      <c r="T6256" s="31"/>
      <c r="U6256" s="169"/>
      <c r="V6256" s="150"/>
      <c r="W6256" s="141" t="str" cm="1">
        <f t="array" ref="W6256">IF(SUM(LEN(B6256:V6256))=0,"",IF(OR(OR(ISBLANK(F6256),SUM(LEN(C6256),LEN(D6256))=0),AND(NOT(E6256="Unknown"),ISBLANK(J6256)),AND(NOT(O6256="Unknown"),ISBLANK(R6256))),"Missing Information", INDEX(Table15[Entire Service Line Classification], MATCH(SUMIFS(Table15[Unique ID],Table15[System-Owned Portion],E6256,Table15[If Material Anything Other than "Lead" in Column E,Was Material Ever Previously Lead?],G6256,Table15[Customer-Owned Portion],O6256),Table15[Unique ID],0),0)))</f>
        <v/>
      </c>
      <c r="X6256"/>
    </row>
    <row r="6257" spans="2:24" x14ac:dyDescent="0.25">
      <c r="B6257" s="146"/>
      <c r="C6257" s="31"/>
      <c r="D6257" s="31"/>
      <c r="E6257" s="44"/>
      <c r="F6257" s="43"/>
      <c r="G6257" s="84"/>
      <c r="H6257" s="31"/>
      <c r="I6257" s="205"/>
      <c r="J6257" s="84"/>
      <c r="K6257" s="31"/>
      <c r="L6257" s="31"/>
      <c r="M6257" s="169"/>
      <c r="N6257" s="148"/>
      <c r="O6257" s="106"/>
      <c r="P6257" s="43"/>
      <c r="Q6257" s="205"/>
      <c r="R6257" s="84"/>
      <c r="S6257" s="31"/>
      <c r="T6257" s="31"/>
      <c r="U6257" s="169"/>
      <c r="V6257" s="150"/>
      <c r="W6257" s="141" t="str" cm="1">
        <f t="array" ref="W6257">IF(SUM(LEN(B6257:V6257))=0,"",IF(OR(OR(ISBLANK(F6257),SUM(LEN(C6257),LEN(D6257))=0),AND(NOT(E6257="Unknown"),ISBLANK(J6257)),AND(NOT(O6257="Unknown"),ISBLANK(R6257))),"Missing Information", INDEX(Table15[Entire Service Line Classification], MATCH(SUMIFS(Table15[Unique ID],Table15[System-Owned Portion],E6257,Table15[If Material Anything Other than "Lead" in Column E,Was Material Ever Previously Lead?],G6257,Table15[Customer-Owned Portion],O6257),Table15[Unique ID],0),0)))</f>
        <v/>
      </c>
      <c r="X6257"/>
    </row>
    <row r="6258" spans="2:24" x14ac:dyDescent="0.25">
      <c r="B6258" s="146"/>
      <c r="C6258" s="31"/>
      <c r="D6258" s="31"/>
      <c r="E6258" s="44"/>
      <c r="F6258" s="43"/>
      <c r="G6258" s="84"/>
      <c r="H6258" s="31"/>
      <c r="I6258" s="205"/>
      <c r="J6258" s="84"/>
      <c r="K6258" s="31"/>
      <c r="L6258" s="31"/>
      <c r="M6258" s="169"/>
      <c r="N6258" s="148"/>
      <c r="O6258" s="106"/>
      <c r="P6258" s="43"/>
      <c r="Q6258" s="205"/>
      <c r="R6258" s="84"/>
      <c r="S6258" s="31"/>
      <c r="T6258" s="31"/>
      <c r="U6258" s="169"/>
      <c r="V6258" s="150"/>
      <c r="W6258" s="141" t="str" cm="1">
        <f t="array" ref="W6258">IF(SUM(LEN(B6258:V6258))=0,"",IF(OR(OR(ISBLANK(F6258),SUM(LEN(C6258),LEN(D6258))=0),AND(NOT(E6258="Unknown"),ISBLANK(J6258)),AND(NOT(O6258="Unknown"),ISBLANK(R6258))),"Missing Information", INDEX(Table15[Entire Service Line Classification], MATCH(SUMIFS(Table15[Unique ID],Table15[System-Owned Portion],E6258,Table15[If Material Anything Other than "Lead" in Column E,Was Material Ever Previously Lead?],G6258,Table15[Customer-Owned Portion],O6258),Table15[Unique ID],0),0)))</f>
        <v/>
      </c>
      <c r="X6258"/>
    </row>
    <row r="6259" spans="2:24" x14ac:dyDescent="0.25">
      <c r="B6259" s="146"/>
      <c r="C6259" s="31"/>
      <c r="D6259" s="31"/>
      <c r="E6259" s="44"/>
      <c r="F6259" s="43"/>
      <c r="G6259" s="84"/>
      <c r="H6259" s="31"/>
      <c r="I6259" s="205"/>
      <c r="J6259" s="84"/>
      <c r="K6259" s="31"/>
      <c r="L6259" s="31"/>
      <c r="M6259" s="169"/>
      <c r="N6259" s="148"/>
      <c r="O6259" s="106"/>
      <c r="P6259" s="43"/>
      <c r="Q6259" s="205"/>
      <c r="R6259" s="84"/>
      <c r="S6259" s="31"/>
      <c r="T6259" s="31"/>
      <c r="U6259" s="169"/>
      <c r="V6259" s="150"/>
      <c r="W6259" s="141" t="str" cm="1">
        <f t="array" ref="W6259">IF(SUM(LEN(B6259:V6259))=0,"",IF(OR(OR(ISBLANK(F6259),SUM(LEN(C6259),LEN(D6259))=0),AND(NOT(E6259="Unknown"),ISBLANK(J6259)),AND(NOT(O6259="Unknown"),ISBLANK(R6259))),"Missing Information", INDEX(Table15[Entire Service Line Classification], MATCH(SUMIFS(Table15[Unique ID],Table15[System-Owned Portion],E6259,Table15[If Material Anything Other than "Lead" in Column E,Was Material Ever Previously Lead?],G6259,Table15[Customer-Owned Portion],O6259),Table15[Unique ID],0),0)))</f>
        <v/>
      </c>
      <c r="X6259"/>
    </row>
    <row r="6260" spans="2:24" x14ac:dyDescent="0.25">
      <c r="B6260" s="146"/>
      <c r="C6260" s="31"/>
      <c r="D6260" s="31"/>
      <c r="E6260" s="44"/>
      <c r="F6260" s="43"/>
      <c r="G6260" s="84"/>
      <c r="H6260" s="31"/>
      <c r="I6260" s="205"/>
      <c r="J6260" s="84"/>
      <c r="K6260" s="31"/>
      <c r="L6260" s="31"/>
      <c r="M6260" s="169"/>
      <c r="N6260" s="148"/>
      <c r="O6260" s="106"/>
      <c r="P6260" s="43"/>
      <c r="Q6260" s="205"/>
      <c r="R6260" s="84"/>
      <c r="S6260" s="31"/>
      <c r="T6260" s="31"/>
      <c r="U6260" s="169"/>
      <c r="V6260" s="150"/>
      <c r="W6260" s="141" t="str" cm="1">
        <f t="array" ref="W6260">IF(SUM(LEN(B6260:V6260))=0,"",IF(OR(OR(ISBLANK(F6260),SUM(LEN(C6260),LEN(D6260))=0),AND(NOT(E6260="Unknown"),ISBLANK(J6260)),AND(NOT(O6260="Unknown"),ISBLANK(R6260))),"Missing Information", INDEX(Table15[Entire Service Line Classification], MATCH(SUMIFS(Table15[Unique ID],Table15[System-Owned Portion],E6260,Table15[If Material Anything Other than "Lead" in Column E,Was Material Ever Previously Lead?],G6260,Table15[Customer-Owned Portion],O6260),Table15[Unique ID],0),0)))</f>
        <v/>
      </c>
      <c r="X6260"/>
    </row>
    <row r="6261" spans="2:24" x14ac:dyDescent="0.25">
      <c r="B6261" s="146"/>
      <c r="C6261" s="31"/>
      <c r="D6261" s="31"/>
      <c r="E6261" s="44"/>
      <c r="F6261" s="43"/>
      <c r="G6261" s="84"/>
      <c r="H6261" s="31"/>
      <c r="I6261" s="205"/>
      <c r="J6261" s="84"/>
      <c r="K6261" s="31"/>
      <c r="L6261" s="31"/>
      <c r="M6261" s="169"/>
      <c r="N6261" s="148"/>
      <c r="O6261" s="106"/>
      <c r="P6261" s="43"/>
      <c r="Q6261" s="205"/>
      <c r="R6261" s="84"/>
      <c r="S6261" s="31"/>
      <c r="T6261" s="31"/>
      <c r="U6261" s="169"/>
      <c r="V6261" s="150"/>
      <c r="W6261" s="141" t="str" cm="1">
        <f t="array" ref="W6261">IF(SUM(LEN(B6261:V6261))=0,"",IF(OR(OR(ISBLANK(F6261),SUM(LEN(C6261),LEN(D6261))=0),AND(NOT(E6261="Unknown"),ISBLANK(J6261)),AND(NOT(O6261="Unknown"),ISBLANK(R6261))),"Missing Information", INDEX(Table15[Entire Service Line Classification], MATCH(SUMIFS(Table15[Unique ID],Table15[System-Owned Portion],E6261,Table15[If Material Anything Other than "Lead" in Column E,Was Material Ever Previously Lead?],G6261,Table15[Customer-Owned Portion],O6261),Table15[Unique ID],0),0)))</f>
        <v/>
      </c>
      <c r="X6261"/>
    </row>
    <row r="6262" spans="2:24" x14ac:dyDescent="0.25">
      <c r="B6262" s="146"/>
      <c r="C6262" s="31"/>
      <c r="D6262" s="31"/>
      <c r="E6262" s="44"/>
      <c r="F6262" s="43"/>
      <c r="G6262" s="84"/>
      <c r="H6262" s="31"/>
      <c r="I6262" s="205"/>
      <c r="J6262" s="84"/>
      <c r="K6262" s="31"/>
      <c r="L6262" s="31"/>
      <c r="M6262" s="169"/>
      <c r="N6262" s="148"/>
      <c r="O6262" s="106"/>
      <c r="P6262" s="43"/>
      <c r="Q6262" s="205"/>
      <c r="R6262" s="84"/>
      <c r="S6262" s="31"/>
      <c r="T6262" s="31"/>
      <c r="U6262" s="169"/>
      <c r="V6262" s="150"/>
      <c r="W6262" s="141" t="str" cm="1">
        <f t="array" ref="W6262">IF(SUM(LEN(B6262:V6262))=0,"",IF(OR(OR(ISBLANK(F6262),SUM(LEN(C6262),LEN(D6262))=0),AND(NOT(E6262="Unknown"),ISBLANK(J6262)),AND(NOT(O6262="Unknown"),ISBLANK(R6262))),"Missing Information", INDEX(Table15[Entire Service Line Classification], MATCH(SUMIFS(Table15[Unique ID],Table15[System-Owned Portion],E6262,Table15[If Material Anything Other than "Lead" in Column E,Was Material Ever Previously Lead?],G6262,Table15[Customer-Owned Portion],O6262),Table15[Unique ID],0),0)))</f>
        <v/>
      </c>
      <c r="X6262"/>
    </row>
    <row r="6263" spans="2:24" x14ac:dyDescent="0.25">
      <c r="B6263" s="146"/>
      <c r="C6263" s="31"/>
      <c r="D6263" s="31"/>
      <c r="E6263" s="44"/>
      <c r="F6263" s="43"/>
      <c r="G6263" s="84"/>
      <c r="H6263" s="31"/>
      <c r="I6263" s="205"/>
      <c r="J6263" s="84"/>
      <c r="K6263" s="31"/>
      <c r="L6263" s="31"/>
      <c r="M6263" s="169"/>
      <c r="N6263" s="148"/>
      <c r="O6263" s="106"/>
      <c r="P6263" s="43"/>
      <c r="Q6263" s="205"/>
      <c r="R6263" s="84"/>
      <c r="S6263" s="31"/>
      <c r="T6263" s="31"/>
      <c r="U6263" s="169"/>
      <c r="V6263" s="150"/>
      <c r="W6263" s="141" t="str" cm="1">
        <f t="array" ref="W6263">IF(SUM(LEN(B6263:V6263))=0,"",IF(OR(OR(ISBLANK(F6263),SUM(LEN(C6263),LEN(D6263))=0),AND(NOT(E6263="Unknown"),ISBLANK(J6263)),AND(NOT(O6263="Unknown"),ISBLANK(R6263))),"Missing Information", INDEX(Table15[Entire Service Line Classification], MATCH(SUMIFS(Table15[Unique ID],Table15[System-Owned Portion],E6263,Table15[If Material Anything Other than "Lead" in Column E,Was Material Ever Previously Lead?],G6263,Table15[Customer-Owned Portion],O6263),Table15[Unique ID],0),0)))</f>
        <v/>
      </c>
      <c r="X6263"/>
    </row>
    <row r="6264" spans="2:24" x14ac:dyDescent="0.25">
      <c r="B6264" s="146"/>
      <c r="C6264" s="31"/>
      <c r="D6264" s="31"/>
      <c r="E6264" s="44"/>
      <c r="F6264" s="43"/>
      <c r="G6264" s="84"/>
      <c r="H6264" s="31"/>
      <c r="I6264" s="205"/>
      <c r="J6264" s="84"/>
      <c r="K6264" s="31"/>
      <c r="L6264" s="31"/>
      <c r="M6264" s="169"/>
      <c r="N6264" s="148"/>
      <c r="O6264" s="106"/>
      <c r="P6264" s="43"/>
      <c r="Q6264" s="205"/>
      <c r="R6264" s="84"/>
      <c r="S6264" s="31"/>
      <c r="T6264" s="31"/>
      <c r="U6264" s="169"/>
      <c r="V6264" s="150"/>
      <c r="W6264" s="141" t="str" cm="1">
        <f t="array" ref="W6264">IF(SUM(LEN(B6264:V6264))=0,"",IF(OR(OR(ISBLANK(F6264),SUM(LEN(C6264),LEN(D6264))=0),AND(NOT(E6264="Unknown"),ISBLANK(J6264)),AND(NOT(O6264="Unknown"),ISBLANK(R6264))),"Missing Information", INDEX(Table15[Entire Service Line Classification], MATCH(SUMIFS(Table15[Unique ID],Table15[System-Owned Portion],E6264,Table15[If Material Anything Other than "Lead" in Column E,Was Material Ever Previously Lead?],G6264,Table15[Customer-Owned Portion],O6264),Table15[Unique ID],0),0)))</f>
        <v/>
      </c>
      <c r="X6264"/>
    </row>
    <row r="6265" spans="2:24" x14ac:dyDescent="0.25">
      <c r="B6265" s="146"/>
      <c r="C6265" s="31"/>
      <c r="D6265" s="31"/>
      <c r="E6265" s="44"/>
      <c r="F6265" s="43"/>
      <c r="G6265" s="84"/>
      <c r="H6265" s="31"/>
      <c r="I6265" s="205"/>
      <c r="J6265" s="84"/>
      <c r="K6265" s="31"/>
      <c r="L6265" s="31"/>
      <c r="M6265" s="169"/>
      <c r="N6265" s="148"/>
      <c r="O6265" s="106"/>
      <c r="P6265" s="43"/>
      <c r="Q6265" s="205"/>
      <c r="R6265" s="84"/>
      <c r="S6265" s="31"/>
      <c r="T6265" s="31"/>
      <c r="U6265" s="169"/>
      <c r="V6265" s="150"/>
      <c r="W6265" s="141" t="str" cm="1">
        <f t="array" ref="W6265">IF(SUM(LEN(B6265:V6265))=0,"",IF(OR(OR(ISBLANK(F6265),SUM(LEN(C6265),LEN(D6265))=0),AND(NOT(E6265="Unknown"),ISBLANK(J6265)),AND(NOT(O6265="Unknown"),ISBLANK(R6265))),"Missing Information", INDEX(Table15[Entire Service Line Classification], MATCH(SUMIFS(Table15[Unique ID],Table15[System-Owned Portion],E6265,Table15[If Material Anything Other than "Lead" in Column E,Was Material Ever Previously Lead?],G6265,Table15[Customer-Owned Portion],O6265),Table15[Unique ID],0),0)))</f>
        <v/>
      </c>
      <c r="X6265"/>
    </row>
    <row r="6266" spans="2:24" x14ac:dyDescent="0.25">
      <c r="B6266" s="146"/>
      <c r="C6266" s="31"/>
      <c r="D6266" s="31"/>
      <c r="E6266" s="44"/>
      <c r="F6266" s="43"/>
      <c r="G6266" s="84"/>
      <c r="H6266" s="31"/>
      <c r="I6266" s="205"/>
      <c r="J6266" s="84"/>
      <c r="K6266" s="31"/>
      <c r="L6266" s="31"/>
      <c r="M6266" s="169"/>
      <c r="N6266" s="148"/>
      <c r="O6266" s="106"/>
      <c r="P6266" s="43"/>
      <c r="Q6266" s="205"/>
      <c r="R6266" s="84"/>
      <c r="S6266" s="31"/>
      <c r="T6266" s="31"/>
      <c r="U6266" s="169"/>
      <c r="V6266" s="150"/>
      <c r="W6266" s="141" t="str" cm="1">
        <f t="array" ref="W6266">IF(SUM(LEN(B6266:V6266))=0,"",IF(OR(OR(ISBLANK(F6266),SUM(LEN(C6266),LEN(D6266))=0),AND(NOT(E6266="Unknown"),ISBLANK(J6266)),AND(NOT(O6266="Unknown"),ISBLANK(R6266))),"Missing Information", INDEX(Table15[Entire Service Line Classification], MATCH(SUMIFS(Table15[Unique ID],Table15[System-Owned Portion],E6266,Table15[If Material Anything Other than "Lead" in Column E,Was Material Ever Previously Lead?],G6266,Table15[Customer-Owned Portion],O6266),Table15[Unique ID],0),0)))</f>
        <v/>
      </c>
      <c r="X6266"/>
    </row>
    <row r="6267" spans="2:24" x14ac:dyDescent="0.25">
      <c r="B6267" s="146"/>
      <c r="C6267" s="31"/>
      <c r="D6267" s="31"/>
      <c r="E6267" s="44"/>
      <c r="F6267" s="43"/>
      <c r="G6267" s="84"/>
      <c r="H6267" s="31"/>
      <c r="I6267" s="205"/>
      <c r="J6267" s="84"/>
      <c r="K6267" s="31"/>
      <c r="L6267" s="31"/>
      <c r="M6267" s="169"/>
      <c r="N6267" s="148"/>
      <c r="O6267" s="106"/>
      <c r="P6267" s="43"/>
      <c r="Q6267" s="205"/>
      <c r="R6267" s="84"/>
      <c r="S6267" s="31"/>
      <c r="T6267" s="31"/>
      <c r="U6267" s="169"/>
      <c r="V6267" s="150"/>
      <c r="W6267" s="141" t="str" cm="1">
        <f t="array" ref="W6267">IF(SUM(LEN(B6267:V6267))=0,"",IF(OR(OR(ISBLANK(F6267),SUM(LEN(C6267),LEN(D6267))=0),AND(NOT(E6267="Unknown"),ISBLANK(J6267)),AND(NOT(O6267="Unknown"),ISBLANK(R6267))),"Missing Information", INDEX(Table15[Entire Service Line Classification], MATCH(SUMIFS(Table15[Unique ID],Table15[System-Owned Portion],E6267,Table15[If Material Anything Other than "Lead" in Column E,Was Material Ever Previously Lead?],G6267,Table15[Customer-Owned Portion],O6267),Table15[Unique ID],0),0)))</f>
        <v/>
      </c>
      <c r="X6267"/>
    </row>
    <row r="6268" spans="2:24" x14ac:dyDescent="0.25">
      <c r="B6268" s="146"/>
      <c r="C6268" s="31"/>
      <c r="D6268" s="31"/>
      <c r="E6268" s="44"/>
      <c r="F6268" s="43"/>
      <c r="G6268" s="84"/>
      <c r="H6268" s="31"/>
      <c r="I6268" s="205"/>
      <c r="J6268" s="84"/>
      <c r="K6268" s="31"/>
      <c r="L6268" s="31"/>
      <c r="M6268" s="169"/>
      <c r="N6268" s="148"/>
      <c r="O6268" s="106"/>
      <c r="P6268" s="43"/>
      <c r="Q6268" s="205"/>
      <c r="R6268" s="84"/>
      <c r="S6268" s="31"/>
      <c r="T6268" s="31"/>
      <c r="U6268" s="169"/>
      <c r="V6268" s="150"/>
      <c r="W6268" s="141" t="str" cm="1">
        <f t="array" ref="W6268">IF(SUM(LEN(B6268:V6268))=0,"",IF(OR(OR(ISBLANK(F6268),SUM(LEN(C6268),LEN(D6268))=0),AND(NOT(E6268="Unknown"),ISBLANK(J6268)),AND(NOT(O6268="Unknown"),ISBLANK(R6268))),"Missing Information", INDEX(Table15[Entire Service Line Classification], MATCH(SUMIFS(Table15[Unique ID],Table15[System-Owned Portion],E6268,Table15[If Material Anything Other than "Lead" in Column E,Was Material Ever Previously Lead?],G6268,Table15[Customer-Owned Portion],O6268),Table15[Unique ID],0),0)))</f>
        <v/>
      </c>
      <c r="X6268"/>
    </row>
    <row r="6269" spans="2:24" x14ac:dyDescent="0.25">
      <c r="B6269" s="146"/>
      <c r="C6269" s="31"/>
      <c r="D6269" s="31"/>
      <c r="E6269" s="44"/>
      <c r="F6269" s="43"/>
      <c r="G6269" s="84"/>
      <c r="H6269" s="31"/>
      <c r="I6269" s="205"/>
      <c r="J6269" s="84"/>
      <c r="K6269" s="31"/>
      <c r="L6269" s="31"/>
      <c r="M6269" s="169"/>
      <c r="N6269" s="148"/>
      <c r="O6269" s="106"/>
      <c r="P6269" s="43"/>
      <c r="Q6269" s="205"/>
      <c r="R6269" s="84"/>
      <c r="S6269" s="31"/>
      <c r="T6269" s="31"/>
      <c r="U6269" s="169"/>
      <c r="V6269" s="150"/>
      <c r="W6269" s="141" t="str" cm="1">
        <f t="array" ref="W6269">IF(SUM(LEN(B6269:V6269))=0,"",IF(OR(OR(ISBLANK(F6269),SUM(LEN(C6269),LEN(D6269))=0),AND(NOT(E6269="Unknown"),ISBLANK(J6269)),AND(NOT(O6269="Unknown"),ISBLANK(R6269))),"Missing Information", INDEX(Table15[Entire Service Line Classification], MATCH(SUMIFS(Table15[Unique ID],Table15[System-Owned Portion],E6269,Table15[If Material Anything Other than "Lead" in Column E,Was Material Ever Previously Lead?],G6269,Table15[Customer-Owned Portion],O6269),Table15[Unique ID],0),0)))</f>
        <v/>
      </c>
      <c r="X6269"/>
    </row>
    <row r="6270" spans="2:24" x14ac:dyDescent="0.25">
      <c r="B6270" s="146"/>
      <c r="C6270" s="31"/>
      <c r="D6270" s="31"/>
      <c r="E6270" s="44"/>
      <c r="F6270" s="43"/>
      <c r="G6270" s="84"/>
      <c r="H6270" s="31"/>
      <c r="I6270" s="205"/>
      <c r="J6270" s="84"/>
      <c r="K6270" s="31"/>
      <c r="L6270" s="31"/>
      <c r="M6270" s="169"/>
      <c r="N6270" s="148"/>
      <c r="O6270" s="106"/>
      <c r="P6270" s="43"/>
      <c r="Q6270" s="205"/>
      <c r="R6270" s="84"/>
      <c r="S6270" s="31"/>
      <c r="T6270" s="31"/>
      <c r="U6270" s="169"/>
      <c r="V6270" s="150"/>
      <c r="W6270" s="141" t="str" cm="1">
        <f t="array" ref="W6270">IF(SUM(LEN(B6270:V6270))=0,"",IF(OR(OR(ISBLANK(F6270),SUM(LEN(C6270),LEN(D6270))=0),AND(NOT(E6270="Unknown"),ISBLANK(J6270)),AND(NOT(O6270="Unknown"),ISBLANK(R6270))),"Missing Information", INDEX(Table15[Entire Service Line Classification], MATCH(SUMIFS(Table15[Unique ID],Table15[System-Owned Portion],E6270,Table15[If Material Anything Other than "Lead" in Column E,Was Material Ever Previously Lead?],G6270,Table15[Customer-Owned Portion],O6270),Table15[Unique ID],0),0)))</f>
        <v/>
      </c>
      <c r="X6270"/>
    </row>
    <row r="6271" spans="2:24" x14ac:dyDescent="0.25">
      <c r="B6271" s="146"/>
      <c r="C6271" s="31"/>
      <c r="D6271" s="31"/>
      <c r="E6271" s="44"/>
      <c r="F6271" s="43"/>
      <c r="G6271" s="84"/>
      <c r="H6271" s="31"/>
      <c r="I6271" s="205"/>
      <c r="J6271" s="84"/>
      <c r="K6271" s="31"/>
      <c r="L6271" s="31"/>
      <c r="M6271" s="169"/>
      <c r="N6271" s="148"/>
      <c r="O6271" s="106"/>
      <c r="P6271" s="43"/>
      <c r="Q6271" s="205"/>
      <c r="R6271" s="84"/>
      <c r="S6271" s="31"/>
      <c r="T6271" s="31"/>
      <c r="U6271" s="169"/>
      <c r="V6271" s="150"/>
      <c r="W6271" s="141" t="str" cm="1">
        <f t="array" ref="W6271">IF(SUM(LEN(B6271:V6271))=0,"",IF(OR(OR(ISBLANK(F6271),SUM(LEN(C6271),LEN(D6271))=0),AND(NOT(E6271="Unknown"),ISBLANK(J6271)),AND(NOT(O6271="Unknown"),ISBLANK(R6271))),"Missing Information", INDEX(Table15[Entire Service Line Classification], MATCH(SUMIFS(Table15[Unique ID],Table15[System-Owned Portion],E6271,Table15[If Material Anything Other than "Lead" in Column E,Was Material Ever Previously Lead?],G6271,Table15[Customer-Owned Portion],O6271),Table15[Unique ID],0),0)))</f>
        <v/>
      </c>
      <c r="X6271"/>
    </row>
    <row r="6272" spans="2:24" x14ac:dyDescent="0.25">
      <c r="B6272" s="146"/>
      <c r="C6272" s="31"/>
      <c r="D6272" s="31"/>
      <c r="E6272" s="44"/>
      <c r="F6272" s="43"/>
      <c r="G6272" s="84"/>
      <c r="H6272" s="31"/>
      <c r="I6272" s="205"/>
      <c r="J6272" s="84"/>
      <c r="K6272" s="31"/>
      <c r="L6272" s="31"/>
      <c r="M6272" s="169"/>
      <c r="N6272" s="148"/>
      <c r="O6272" s="106"/>
      <c r="P6272" s="43"/>
      <c r="Q6272" s="205"/>
      <c r="R6272" s="84"/>
      <c r="S6272" s="31"/>
      <c r="T6272" s="31"/>
      <c r="U6272" s="169"/>
      <c r="V6272" s="150"/>
      <c r="W6272" s="141" t="str" cm="1">
        <f t="array" ref="W6272">IF(SUM(LEN(B6272:V6272))=0,"",IF(OR(OR(ISBLANK(F6272),SUM(LEN(C6272),LEN(D6272))=0),AND(NOT(E6272="Unknown"),ISBLANK(J6272)),AND(NOT(O6272="Unknown"),ISBLANK(R6272))),"Missing Information", INDEX(Table15[Entire Service Line Classification], MATCH(SUMIFS(Table15[Unique ID],Table15[System-Owned Portion],E6272,Table15[If Material Anything Other than "Lead" in Column E,Was Material Ever Previously Lead?],G6272,Table15[Customer-Owned Portion],O6272),Table15[Unique ID],0),0)))</f>
        <v/>
      </c>
      <c r="X6272"/>
    </row>
    <row r="6273" spans="2:24" x14ac:dyDescent="0.25">
      <c r="B6273" s="146"/>
      <c r="C6273" s="31"/>
      <c r="D6273" s="31"/>
      <c r="E6273" s="44"/>
      <c r="F6273" s="43"/>
      <c r="G6273" s="84"/>
      <c r="H6273" s="31"/>
      <c r="I6273" s="205"/>
      <c r="J6273" s="84"/>
      <c r="K6273" s="31"/>
      <c r="L6273" s="31"/>
      <c r="M6273" s="169"/>
      <c r="N6273" s="148"/>
      <c r="O6273" s="106"/>
      <c r="P6273" s="43"/>
      <c r="Q6273" s="205"/>
      <c r="R6273" s="84"/>
      <c r="S6273" s="31"/>
      <c r="T6273" s="31"/>
      <c r="U6273" s="169"/>
      <c r="V6273" s="150"/>
      <c r="W6273" s="141" t="str" cm="1">
        <f t="array" ref="W6273">IF(SUM(LEN(B6273:V6273))=0,"",IF(OR(OR(ISBLANK(F6273),SUM(LEN(C6273),LEN(D6273))=0),AND(NOT(E6273="Unknown"),ISBLANK(J6273)),AND(NOT(O6273="Unknown"),ISBLANK(R6273))),"Missing Information", INDEX(Table15[Entire Service Line Classification], MATCH(SUMIFS(Table15[Unique ID],Table15[System-Owned Portion],E6273,Table15[If Material Anything Other than "Lead" in Column E,Was Material Ever Previously Lead?],G6273,Table15[Customer-Owned Portion],O6273),Table15[Unique ID],0),0)))</f>
        <v/>
      </c>
      <c r="X6273"/>
    </row>
    <row r="6274" spans="2:24" x14ac:dyDescent="0.25">
      <c r="B6274" s="146"/>
      <c r="C6274" s="31"/>
      <c r="D6274" s="31"/>
      <c r="E6274" s="44"/>
      <c r="F6274" s="43"/>
      <c r="G6274" s="84"/>
      <c r="H6274" s="31"/>
      <c r="I6274" s="205"/>
      <c r="J6274" s="84"/>
      <c r="K6274" s="31"/>
      <c r="L6274" s="31"/>
      <c r="M6274" s="169"/>
      <c r="N6274" s="148"/>
      <c r="O6274" s="106"/>
      <c r="P6274" s="43"/>
      <c r="Q6274" s="205"/>
      <c r="R6274" s="84"/>
      <c r="S6274" s="31"/>
      <c r="T6274" s="31"/>
      <c r="U6274" s="169"/>
      <c r="V6274" s="150"/>
      <c r="W6274" s="141" t="str" cm="1">
        <f t="array" ref="W6274">IF(SUM(LEN(B6274:V6274))=0,"",IF(OR(OR(ISBLANK(F6274),SUM(LEN(C6274),LEN(D6274))=0),AND(NOT(E6274="Unknown"),ISBLANK(J6274)),AND(NOT(O6274="Unknown"),ISBLANK(R6274))),"Missing Information", INDEX(Table15[Entire Service Line Classification], MATCH(SUMIFS(Table15[Unique ID],Table15[System-Owned Portion],E6274,Table15[If Material Anything Other than "Lead" in Column E,Was Material Ever Previously Lead?],G6274,Table15[Customer-Owned Portion],O6274),Table15[Unique ID],0),0)))</f>
        <v/>
      </c>
      <c r="X6274"/>
    </row>
    <row r="6275" spans="2:24" x14ac:dyDescent="0.25">
      <c r="B6275" s="146"/>
      <c r="C6275" s="31"/>
      <c r="D6275" s="31"/>
      <c r="E6275" s="44"/>
      <c r="F6275" s="43"/>
      <c r="G6275" s="84"/>
      <c r="H6275" s="31"/>
      <c r="I6275" s="205"/>
      <c r="J6275" s="84"/>
      <c r="K6275" s="31"/>
      <c r="L6275" s="31"/>
      <c r="M6275" s="169"/>
      <c r="N6275" s="148"/>
      <c r="O6275" s="106"/>
      <c r="P6275" s="43"/>
      <c r="Q6275" s="205"/>
      <c r="R6275" s="84"/>
      <c r="S6275" s="31"/>
      <c r="T6275" s="31"/>
      <c r="U6275" s="169"/>
      <c r="V6275" s="150"/>
      <c r="W6275" s="141" t="str" cm="1">
        <f t="array" ref="W6275">IF(SUM(LEN(B6275:V6275))=0,"",IF(OR(OR(ISBLANK(F6275),SUM(LEN(C6275),LEN(D6275))=0),AND(NOT(E6275="Unknown"),ISBLANK(J6275)),AND(NOT(O6275="Unknown"),ISBLANK(R6275))),"Missing Information", INDEX(Table15[Entire Service Line Classification], MATCH(SUMIFS(Table15[Unique ID],Table15[System-Owned Portion],E6275,Table15[If Material Anything Other than "Lead" in Column E,Was Material Ever Previously Lead?],G6275,Table15[Customer-Owned Portion],O6275),Table15[Unique ID],0),0)))</f>
        <v/>
      </c>
      <c r="X6275"/>
    </row>
    <row r="6276" spans="2:24" x14ac:dyDescent="0.25">
      <c r="B6276" s="146"/>
      <c r="C6276" s="31"/>
      <c r="D6276" s="31"/>
      <c r="E6276" s="44"/>
      <c r="F6276" s="43"/>
      <c r="G6276" s="84"/>
      <c r="H6276" s="31"/>
      <c r="I6276" s="205"/>
      <c r="J6276" s="84"/>
      <c r="K6276" s="31"/>
      <c r="L6276" s="31"/>
      <c r="M6276" s="169"/>
      <c r="N6276" s="148"/>
      <c r="O6276" s="106"/>
      <c r="P6276" s="43"/>
      <c r="Q6276" s="205"/>
      <c r="R6276" s="84"/>
      <c r="S6276" s="31"/>
      <c r="T6276" s="31"/>
      <c r="U6276" s="169"/>
      <c r="V6276" s="150"/>
      <c r="W6276" s="141" t="str" cm="1">
        <f t="array" ref="W6276">IF(SUM(LEN(B6276:V6276))=0,"",IF(OR(OR(ISBLANK(F6276),SUM(LEN(C6276),LEN(D6276))=0),AND(NOT(E6276="Unknown"),ISBLANK(J6276)),AND(NOT(O6276="Unknown"),ISBLANK(R6276))),"Missing Information", INDEX(Table15[Entire Service Line Classification], MATCH(SUMIFS(Table15[Unique ID],Table15[System-Owned Portion],E6276,Table15[If Material Anything Other than "Lead" in Column E,Was Material Ever Previously Lead?],G6276,Table15[Customer-Owned Portion],O6276),Table15[Unique ID],0),0)))</f>
        <v/>
      </c>
      <c r="X6276"/>
    </row>
    <row r="6277" spans="2:24" x14ac:dyDescent="0.25">
      <c r="B6277" s="146"/>
      <c r="C6277" s="31"/>
      <c r="D6277" s="31"/>
      <c r="E6277" s="44"/>
      <c r="F6277" s="43"/>
      <c r="G6277" s="84"/>
      <c r="H6277" s="31"/>
      <c r="I6277" s="205"/>
      <c r="J6277" s="84"/>
      <c r="K6277" s="31"/>
      <c r="L6277" s="31"/>
      <c r="M6277" s="169"/>
      <c r="N6277" s="148"/>
      <c r="O6277" s="106"/>
      <c r="P6277" s="43"/>
      <c r="Q6277" s="205"/>
      <c r="R6277" s="84"/>
      <c r="S6277" s="31"/>
      <c r="T6277" s="31"/>
      <c r="U6277" s="169"/>
      <c r="V6277" s="150"/>
      <c r="W6277" s="141" t="str" cm="1">
        <f t="array" ref="W6277">IF(SUM(LEN(B6277:V6277))=0,"",IF(OR(OR(ISBLANK(F6277),SUM(LEN(C6277),LEN(D6277))=0),AND(NOT(E6277="Unknown"),ISBLANK(J6277)),AND(NOT(O6277="Unknown"),ISBLANK(R6277))),"Missing Information", INDEX(Table15[Entire Service Line Classification], MATCH(SUMIFS(Table15[Unique ID],Table15[System-Owned Portion],E6277,Table15[If Material Anything Other than "Lead" in Column E,Was Material Ever Previously Lead?],G6277,Table15[Customer-Owned Portion],O6277),Table15[Unique ID],0),0)))</f>
        <v/>
      </c>
      <c r="X6277"/>
    </row>
    <row r="6278" spans="2:24" x14ac:dyDescent="0.25">
      <c r="B6278" s="146"/>
      <c r="C6278" s="31"/>
      <c r="D6278" s="31"/>
      <c r="E6278" s="44"/>
      <c r="F6278" s="43"/>
      <c r="G6278" s="84"/>
      <c r="H6278" s="31"/>
      <c r="I6278" s="205"/>
      <c r="J6278" s="84"/>
      <c r="K6278" s="31"/>
      <c r="L6278" s="31"/>
      <c r="M6278" s="169"/>
      <c r="N6278" s="148"/>
      <c r="O6278" s="106"/>
      <c r="P6278" s="43"/>
      <c r="Q6278" s="205"/>
      <c r="R6278" s="84"/>
      <c r="S6278" s="31"/>
      <c r="T6278" s="31"/>
      <c r="U6278" s="169"/>
      <c r="V6278" s="150"/>
      <c r="W6278" s="141" t="str" cm="1">
        <f t="array" ref="W6278">IF(SUM(LEN(B6278:V6278))=0,"",IF(OR(OR(ISBLANK(F6278),SUM(LEN(C6278),LEN(D6278))=0),AND(NOT(E6278="Unknown"),ISBLANK(J6278)),AND(NOT(O6278="Unknown"),ISBLANK(R6278))),"Missing Information", INDEX(Table15[Entire Service Line Classification], MATCH(SUMIFS(Table15[Unique ID],Table15[System-Owned Portion],E6278,Table15[If Material Anything Other than "Lead" in Column E,Was Material Ever Previously Lead?],G6278,Table15[Customer-Owned Portion],O6278),Table15[Unique ID],0),0)))</f>
        <v/>
      </c>
      <c r="X6278"/>
    </row>
    <row r="6279" spans="2:24" x14ac:dyDescent="0.25">
      <c r="B6279" s="146"/>
      <c r="C6279" s="31"/>
      <c r="D6279" s="31"/>
      <c r="E6279" s="44"/>
      <c r="F6279" s="43"/>
      <c r="G6279" s="84"/>
      <c r="H6279" s="31"/>
      <c r="I6279" s="205"/>
      <c r="J6279" s="84"/>
      <c r="K6279" s="31"/>
      <c r="L6279" s="31"/>
      <c r="M6279" s="169"/>
      <c r="N6279" s="148"/>
      <c r="O6279" s="106"/>
      <c r="P6279" s="43"/>
      <c r="Q6279" s="205"/>
      <c r="R6279" s="84"/>
      <c r="S6279" s="31"/>
      <c r="T6279" s="31"/>
      <c r="U6279" s="169"/>
      <c r="V6279" s="150"/>
      <c r="W6279" s="141" t="str" cm="1">
        <f t="array" ref="W6279">IF(SUM(LEN(B6279:V6279))=0,"",IF(OR(OR(ISBLANK(F6279),SUM(LEN(C6279),LEN(D6279))=0),AND(NOT(E6279="Unknown"),ISBLANK(J6279)),AND(NOT(O6279="Unknown"),ISBLANK(R6279))),"Missing Information", INDEX(Table15[Entire Service Line Classification], MATCH(SUMIFS(Table15[Unique ID],Table15[System-Owned Portion],E6279,Table15[If Material Anything Other than "Lead" in Column E,Was Material Ever Previously Lead?],G6279,Table15[Customer-Owned Portion],O6279),Table15[Unique ID],0),0)))</f>
        <v/>
      </c>
      <c r="X6279"/>
    </row>
    <row r="6280" spans="2:24" x14ac:dyDescent="0.25">
      <c r="B6280" s="146"/>
      <c r="C6280" s="31"/>
      <c r="D6280" s="31"/>
      <c r="E6280" s="44"/>
      <c r="F6280" s="43"/>
      <c r="G6280" s="84"/>
      <c r="H6280" s="31"/>
      <c r="I6280" s="205"/>
      <c r="J6280" s="84"/>
      <c r="K6280" s="31"/>
      <c r="L6280" s="31"/>
      <c r="M6280" s="169"/>
      <c r="N6280" s="148"/>
      <c r="O6280" s="106"/>
      <c r="P6280" s="43"/>
      <c r="Q6280" s="205"/>
      <c r="R6280" s="84"/>
      <c r="S6280" s="31"/>
      <c r="T6280" s="31"/>
      <c r="U6280" s="169"/>
      <c r="V6280" s="150"/>
      <c r="W6280" s="141" t="str" cm="1">
        <f t="array" ref="W6280">IF(SUM(LEN(B6280:V6280))=0,"",IF(OR(OR(ISBLANK(F6280),SUM(LEN(C6280),LEN(D6280))=0),AND(NOT(E6280="Unknown"),ISBLANK(J6280)),AND(NOT(O6280="Unknown"),ISBLANK(R6280))),"Missing Information", INDEX(Table15[Entire Service Line Classification], MATCH(SUMIFS(Table15[Unique ID],Table15[System-Owned Portion],E6280,Table15[If Material Anything Other than "Lead" in Column E,Was Material Ever Previously Lead?],G6280,Table15[Customer-Owned Portion],O6280),Table15[Unique ID],0),0)))</f>
        <v/>
      </c>
      <c r="X6280"/>
    </row>
    <row r="6281" spans="2:24" x14ac:dyDescent="0.25">
      <c r="B6281" s="146"/>
      <c r="C6281" s="31"/>
      <c r="D6281" s="31"/>
      <c r="E6281" s="44"/>
      <c r="F6281" s="43"/>
      <c r="G6281" s="84"/>
      <c r="H6281" s="31"/>
      <c r="I6281" s="205"/>
      <c r="J6281" s="84"/>
      <c r="K6281" s="31"/>
      <c r="L6281" s="31"/>
      <c r="M6281" s="169"/>
      <c r="N6281" s="148"/>
      <c r="O6281" s="106"/>
      <c r="P6281" s="43"/>
      <c r="Q6281" s="205"/>
      <c r="R6281" s="84"/>
      <c r="S6281" s="31"/>
      <c r="T6281" s="31"/>
      <c r="U6281" s="169"/>
      <c r="V6281" s="150"/>
      <c r="W6281" s="141" t="str" cm="1">
        <f t="array" ref="W6281">IF(SUM(LEN(B6281:V6281))=0,"",IF(OR(OR(ISBLANK(F6281),SUM(LEN(C6281),LEN(D6281))=0),AND(NOT(E6281="Unknown"),ISBLANK(J6281)),AND(NOT(O6281="Unknown"),ISBLANK(R6281))),"Missing Information", INDEX(Table15[Entire Service Line Classification], MATCH(SUMIFS(Table15[Unique ID],Table15[System-Owned Portion],E6281,Table15[If Material Anything Other than "Lead" in Column E,Was Material Ever Previously Lead?],G6281,Table15[Customer-Owned Portion],O6281),Table15[Unique ID],0),0)))</f>
        <v/>
      </c>
      <c r="X6281"/>
    </row>
    <row r="6282" spans="2:24" x14ac:dyDescent="0.25">
      <c r="B6282" s="146"/>
      <c r="C6282" s="31"/>
      <c r="D6282" s="31"/>
      <c r="E6282" s="44"/>
      <c r="F6282" s="43"/>
      <c r="G6282" s="84"/>
      <c r="H6282" s="31"/>
      <c r="I6282" s="205"/>
      <c r="J6282" s="84"/>
      <c r="K6282" s="31"/>
      <c r="L6282" s="31"/>
      <c r="M6282" s="169"/>
      <c r="N6282" s="148"/>
      <c r="O6282" s="106"/>
      <c r="P6282" s="43"/>
      <c r="Q6282" s="205"/>
      <c r="R6282" s="84"/>
      <c r="S6282" s="31"/>
      <c r="T6282" s="31"/>
      <c r="U6282" s="169"/>
      <c r="V6282" s="150"/>
      <c r="W6282" s="141" t="str" cm="1">
        <f t="array" ref="W6282">IF(SUM(LEN(B6282:V6282))=0,"",IF(OR(OR(ISBLANK(F6282),SUM(LEN(C6282),LEN(D6282))=0),AND(NOT(E6282="Unknown"),ISBLANK(J6282)),AND(NOT(O6282="Unknown"),ISBLANK(R6282))),"Missing Information", INDEX(Table15[Entire Service Line Classification], MATCH(SUMIFS(Table15[Unique ID],Table15[System-Owned Portion],E6282,Table15[If Material Anything Other than "Lead" in Column E,Was Material Ever Previously Lead?],G6282,Table15[Customer-Owned Portion],O6282),Table15[Unique ID],0),0)))</f>
        <v/>
      </c>
      <c r="X6282"/>
    </row>
    <row r="6283" spans="2:24" x14ac:dyDescent="0.25">
      <c r="B6283" s="146"/>
      <c r="C6283" s="31"/>
      <c r="D6283" s="31"/>
      <c r="E6283" s="44"/>
      <c r="F6283" s="43"/>
      <c r="G6283" s="84"/>
      <c r="H6283" s="31"/>
      <c r="I6283" s="205"/>
      <c r="J6283" s="84"/>
      <c r="K6283" s="31"/>
      <c r="L6283" s="31"/>
      <c r="M6283" s="169"/>
      <c r="N6283" s="148"/>
      <c r="O6283" s="106"/>
      <c r="P6283" s="43"/>
      <c r="Q6283" s="205"/>
      <c r="R6283" s="84"/>
      <c r="S6283" s="31"/>
      <c r="T6283" s="31"/>
      <c r="U6283" s="169"/>
      <c r="V6283" s="150"/>
      <c r="W6283" s="141" t="str" cm="1">
        <f t="array" ref="W6283">IF(SUM(LEN(B6283:V6283))=0,"",IF(OR(OR(ISBLANK(F6283),SUM(LEN(C6283),LEN(D6283))=0),AND(NOT(E6283="Unknown"),ISBLANK(J6283)),AND(NOT(O6283="Unknown"),ISBLANK(R6283))),"Missing Information", INDEX(Table15[Entire Service Line Classification], MATCH(SUMIFS(Table15[Unique ID],Table15[System-Owned Portion],E6283,Table15[If Material Anything Other than "Lead" in Column E,Was Material Ever Previously Lead?],G6283,Table15[Customer-Owned Portion],O6283),Table15[Unique ID],0),0)))</f>
        <v/>
      </c>
      <c r="X6283"/>
    </row>
    <row r="6284" spans="2:24" x14ac:dyDescent="0.25">
      <c r="B6284" s="146"/>
      <c r="C6284" s="31"/>
      <c r="D6284" s="31"/>
      <c r="E6284" s="44"/>
      <c r="F6284" s="43"/>
      <c r="G6284" s="84"/>
      <c r="H6284" s="31"/>
      <c r="I6284" s="205"/>
      <c r="J6284" s="84"/>
      <c r="K6284" s="31"/>
      <c r="L6284" s="31"/>
      <c r="M6284" s="169"/>
      <c r="N6284" s="148"/>
      <c r="O6284" s="106"/>
      <c r="P6284" s="43"/>
      <c r="Q6284" s="205"/>
      <c r="R6284" s="84"/>
      <c r="S6284" s="31"/>
      <c r="T6284" s="31"/>
      <c r="U6284" s="169"/>
      <c r="V6284" s="150"/>
      <c r="W6284" s="141" t="str" cm="1">
        <f t="array" ref="W6284">IF(SUM(LEN(B6284:V6284))=0,"",IF(OR(OR(ISBLANK(F6284),SUM(LEN(C6284),LEN(D6284))=0),AND(NOT(E6284="Unknown"),ISBLANK(J6284)),AND(NOT(O6284="Unknown"),ISBLANK(R6284))),"Missing Information", INDEX(Table15[Entire Service Line Classification], MATCH(SUMIFS(Table15[Unique ID],Table15[System-Owned Portion],E6284,Table15[If Material Anything Other than "Lead" in Column E,Was Material Ever Previously Lead?],G6284,Table15[Customer-Owned Portion],O6284),Table15[Unique ID],0),0)))</f>
        <v/>
      </c>
      <c r="X6284"/>
    </row>
    <row r="6285" spans="2:24" x14ac:dyDescent="0.25">
      <c r="B6285" s="146"/>
      <c r="C6285" s="31"/>
      <c r="D6285" s="31"/>
      <c r="E6285" s="44"/>
      <c r="F6285" s="43"/>
      <c r="G6285" s="84"/>
      <c r="H6285" s="31"/>
      <c r="I6285" s="205"/>
      <c r="J6285" s="84"/>
      <c r="K6285" s="31"/>
      <c r="L6285" s="31"/>
      <c r="M6285" s="169"/>
      <c r="N6285" s="148"/>
      <c r="O6285" s="106"/>
      <c r="P6285" s="43"/>
      <c r="Q6285" s="205"/>
      <c r="R6285" s="84"/>
      <c r="S6285" s="31"/>
      <c r="T6285" s="31"/>
      <c r="U6285" s="169"/>
      <c r="V6285" s="150"/>
      <c r="W6285" s="141" t="str" cm="1">
        <f t="array" ref="W6285">IF(SUM(LEN(B6285:V6285))=0,"",IF(OR(OR(ISBLANK(F6285),SUM(LEN(C6285),LEN(D6285))=0),AND(NOT(E6285="Unknown"),ISBLANK(J6285)),AND(NOT(O6285="Unknown"),ISBLANK(R6285))),"Missing Information", INDEX(Table15[Entire Service Line Classification], MATCH(SUMIFS(Table15[Unique ID],Table15[System-Owned Portion],E6285,Table15[If Material Anything Other than "Lead" in Column E,Was Material Ever Previously Lead?],G6285,Table15[Customer-Owned Portion],O6285),Table15[Unique ID],0),0)))</f>
        <v/>
      </c>
      <c r="X6285"/>
    </row>
    <row r="6286" spans="2:24" x14ac:dyDescent="0.25">
      <c r="B6286" s="146"/>
      <c r="C6286" s="31"/>
      <c r="D6286" s="31"/>
      <c r="E6286" s="44"/>
      <c r="F6286" s="43"/>
      <c r="G6286" s="84"/>
      <c r="H6286" s="31"/>
      <c r="I6286" s="205"/>
      <c r="J6286" s="84"/>
      <c r="K6286" s="31"/>
      <c r="L6286" s="31"/>
      <c r="M6286" s="169"/>
      <c r="N6286" s="148"/>
      <c r="O6286" s="106"/>
      <c r="P6286" s="43"/>
      <c r="Q6286" s="205"/>
      <c r="R6286" s="84"/>
      <c r="S6286" s="31"/>
      <c r="T6286" s="31"/>
      <c r="U6286" s="169"/>
      <c r="V6286" s="150"/>
      <c r="W6286" s="141" t="str" cm="1">
        <f t="array" ref="W6286">IF(SUM(LEN(B6286:V6286))=0,"",IF(OR(OR(ISBLANK(F6286),SUM(LEN(C6286),LEN(D6286))=0),AND(NOT(E6286="Unknown"),ISBLANK(J6286)),AND(NOT(O6286="Unknown"),ISBLANK(R6286))),"Missing Information", INDEX(Table15[Entire Service Line Classification], MATCH(SUMIFS(Table15[Unique ID],Table15[System-Owned Portion],E6286,Table15[If Material Anything Other than "Lead" in Column E,Was Material Ever Previously Lead?],G6286,Table15[Customer-Owned Portion],O6286),Table15[Unique ID],0),0)))</f>
        <v/>
      </c>
      <c r="X6286"/>
    </row>
    <row r="6287" spans="2:24" x14ac:dyDescent="0.25">
      <c r="B6287" s="146"/>
      <c r="C6287" s="31"/>
      <c r="D6287" s="31"/>
      <c r="E6287" s="44"/>
      <c r="F6287" s="43"/>
      <c r="G6287" s="84"/>
      <c r="H6287" s="31"/>
      <c r="I6287" s="205"/>
      <c r="J6287" s="84"/>
      <c r="K6287" s="31"/>
      <c r="L6287" s="31"/>
      <c r="M6287" s="169"/>
      <c r="N6287" s="148"/>
      <c r="O6287" s="106"/>
      <c r="P6287" s="43"/>
      <c r="Q6287" s="205"/>
      <c r="R6287" s="84"/>
      <c r="S6287" s="31"/>
      <c r="T6287" s="31"/>
      <c r="U6287" s="169"/>
      <c r="V6287" s="150"/>
      <c r="W6287" s="141" t="str" cm="1">
        <f t="array" ref="W6287">IF(SUM(LEN(B6287:V6287))=0,"",IF(OR(OR(ISBLANK(F6287),SUM(LEN(C6287),LEN(D6287))=0),AND(NOT(E6287="Unknown"),ISBLANK(J6287)),AND(NOT(O6287="Unknown"),ISBLANK(R6287))),"Missing Information", INDEX(Table15[Entire Service Line Classification], MATCH(SUMIFS(Table15[Unique ID],Table15[System-Owned Portion],E6287,Table15[If Material Anything Other than "Lead" in Column E,Was Material Ever Previously Lead?],G6287,Table15[Customer-Owned Portion],O6287),Table15[Unique ID],0),0)))</f>
        <v/>
      </c>
      <c r="X6287"/>
    </row>
    <row r="6288" spans="2:24" x14ac:dyDescent="0.25">
      <c r="B6288" s="146"/>
      <c r="C6288" s="31"/>
      <c r="D6288" s="31"/>
      <c r="E6288" s="44"/>
      <c r="F6288" s="43"/>
      <c r="G6288" s="84"/>
      <c r="H6288" s="31"/>
      <c r="I6288" s="205"/>
      <c r="J6288" s="84"/>
      <c r="K6288" s="31"/>
      <c r="L6288" s="31"/>
      <c r="M6288" s="169"/>
      <c r="N6288" s="148"/>
      <c r="O6288" s="106"/>
      <c r="P6288" s="43"/>
      <c r="Q6288" s="205"/>
      <c r="R6288" s="84"/>
      <c r="S6288" s="31"/>
      <c r="T6288" s="31"/>
      <c r="U6288" s="169"/>
      <c r="V6288" s="150"/>
      <c r="W6288" s="141" t="str" cm="1">
        <f t="array" ref="W6288">IF(SUM(LEN(B6288:V6288))=0,"",IF(OR(OR(ISBLANK(F6288),SUM(LEN(C6288),LEN(D6288))=0),AND(NOT(E6288="Unknown"),ISBLANK(J6288)),AND(NOT(O6288="Unknown"),ISBLANK(R6288))),"Missing Information", INDEX(Table15[Entire Service Line Classification], MATCH(SUMIFS(Table15[Unique ID],Table15[System-Owned Portion],E6288,Table15[If Material Anything Other than "Lead" in Column E,Was Material Ever Previously Lead?],G6288,Table15[Customer-Owned Portion],O6288),Table15[Unique ID],0),0)))</f>
        <v/>
      </c>
      <c r="X6288"/>
    </row>
    <row r="6289" spans="2:24" x14ac:dyDescent="0.25">
      <c r="B6289" s="146"/>
      <c r="C6289" s="31"/>
      <c r="D6289" s="31"/>
      <c r="E6289" s="44"/>
      <c r="F6289" s="43"/>
      <c r="G6289" s="84"/>
      <c r="H6289" s="31"/>
      <c r="I6289" s="205"/>
      <c r="J6289" s="84"/>
      <c r="K6289" s="31"/>
      <c r="L6289" s="31"/>
      <c r="M6289" s="169"/>
      <c r="N6289" s="148"/>
      <c r="O6289" s="106"/>
      <c r="P6289" s="43"/>
      <c r="Q6289" s="205"/>
      <c r="R6289" s="84"/>
      <c r="S6289" s="31"/>
      <c r="T6289" s="31"/>
      <c r="U6289" s="169"/>
      <c r="V6289" s="150"/>
      <c r="W6289" s="141" t="str" cm="1">
        <f t="array" ref="W6289">IF(SUM(LEN(B6289:V6289))=0,"",IF(OR(OR(ISBLANK(F6289),SUM(LEN(C6289),LEN(D6289))=0),AND(NOT(E6289="Unknown"),ISBLANK(J6289)),AND(NOT(O6289="Unknown"),ISBLANK(R6289))),"Missing Information", INDEX(Table15[Entire Service Line Classification], MATCH(SUMIFS(Table15[Unique ID],Table15[System-Owned Portion],E6289,Table15[If Material Anything Other than "Lead" in Column E,Was Material Ever Previously Lead?],G6289,Table15[Customer-Owned Portion],O6289),Table15[Unique ID],0),0)))</f>
        <v/>
      </c>
      <c r="X6289"/>
    </row>
    <row r="6290" spans="2:24" x14ac:dyDescent="0.25">
      <c r="B6290" s="146"/>
      <c r="C6290" s="31"/>
      <c r="D6290" s="31"/>
      <c r="E6290" s="44"/>
      <c r="F6290" s="43"/>
      <c r="G6290" s="84"/>
      <c r="H6290" s="31"/>
      <c r="I6290" s="205"/>
      <c r="J6290" s="84"/>
      <c r="K6290" s="31"/>
      <c r="L6290" s="31"/>
      <c r="M6290" s="169"/>
      <c r="N6290" s="148"/>
      <c r="O6290" s="106"/>
      <c r="P6290" s="43"/>
      <c r="Q6290" s="205"/>
      <c r="R6290" s="84"/>
      <c r="S6290" s="31"/>
      <c r="T6290" s="31"/>
      <c r="U6290" s="169"/>
      <c r="V6290" s="150"/>
      <c r="W6290" s="141" t="str" cm="1">
        <f t="array" ref="W6290">IF(SUM(LEN(B6290:V6290))=0,"",IF(OR(OR(ISBLANK(F6290),SUM(LEN(C6290),LEN(D6290))=0),AND(NOT(E6290="Unknown"),ISBLANK(J6290)),AND(NOT(O6290="Unknown"),ISBLANK(R6290))),"Missing Information", INDEX(Table15[Entire Service Line Classification], MATCH(SUMIFS(Table15[Unique ID],Table15[System-Owned Portion],E6290,Table15[If Material Anything Other than "Lead" in Column E,Was Material Ever Previously Lead?],G6290,Table15[Customer-Owned Portion],O6290),Table15[Unique ID],0),0)))</f>
        <v/>
      </c>
      <c r="X6290"/>
    </row>
    <row r="6291" spans="2:24" x14ac:dyDescent="0.25">
      <c r="B6291" s="146"/>
      <c r="C6291" s="31"/>
      <c r="D6291" s="31"/>
      <c r="E6291" s="44"/>
      <c r="F6291" s="43"/>
      <c r="G6291" s="84"/>
      <c r="H6291" s="31"/>
      <c r="I6291" s="205"/>
      <c r="J6291" s="84"/>
      <c r="K6291" s="31"/>
      <c r="L6291" s="31"/>
      <c r="M6291" s="169"/>
      <c r="N6291" s="148"/>
      <c r="O6291" s="106"/>
      <c r="P6291" s="43"/>
      <c r="Q6291" s="205"/>
      <c r="R6291" s="84"/>
      <c r="S6291" s="31"/>
      <c r="T6291" s="31"/>
      <c r="U6291" s="169"/>
      <c r="V6291" s="150"/>
      <c r="W6291" s="141" t="str" cm="1">
        <f t="array" ref="W6291">IF(SUM(LEN(B6291:V6291))=0,"",IF(OR(OR(ISBLANK(F6291),SUM(LEN(C6291),LEN(D6291))=0),AND(NOT(E6291="Unknown"),ISBLANK(J6291)),AND(NOT(O6291="Unknown"),ISBLANK(R6291))),"Missing Information", INDEX(Table15[Entire Service Line Classification], MATCH(SUMIFS(Table15[Unique ID],Table15[System-Owned Portion],E6291,Table15[If Material Anything Other than "Lead" in Column E,Was Material Ever Previously Lead?],G6291,Table15[Customer-Owned Portion],O6291),Table15[Unique ID],0),0)))</f>
        <v/>
      </c>
      <c r="X6291"/>
    </row>
    <row r="6292" spans="2:24" x14ac:dyDescent="0.25">
      <c r="B6292" s="146"/>
      <c r="C6292" s="31"/>
      <c r="D6292" s="31"/>
      <c r="E6292" s="44"/>
      <c r="F6292" s="43"/>
      <c r="G6292" s="84"/>
      <c r="H6292" s="31"/>
      <c r="I6292" s="205"/>
      <c r="J6292" s="84"/>
      <c r="K6292" s="31"/>
      <c r="L6292" s="31"/>
      <c r="M6292" s="169"/>
      <c r="N6292" s="148"/>
      <c r="O6292" s="106"/>
      <c r="P6292" s="43"/>
      <c r="Q6292" s="205"/>
      <c r="R6292" s="84"/>
      <c r="S6292" s="31"/>
      <c r="T6292" s="31"/>
      <c r="U6292" s="169"/>
      <c r="V6292" s="150"/>
      <c r="W6292" s="141" t="str" cm="1">
        <f t="array" ref="W6292">IF(SUM(LEN(B6292:V6292))=0,"",IF(OR(OR(ISBLANK(F6292),SUM(LEN(C6292),LEN(D6292))=0),AND(NOT(E6292="Unknown"),ISBLANK(J6292)),AND(NOT(O6292="Unknown"),ISBLANK(R6292))),"Missing Information", INDEX(Table15[Entire Service Line Classification], MATCH(SUMIFS(Table15[Unique ID],Table15[System-Owned Portion],E6292,Table15[If Material Anything Other than "Lead" in Column E,Was Material Ever Previously Lead?],G6292,Table15[Customer-Owned Portion],O6292),Table15[Unique ID],0),0)))</f>
        <v/>
      </c>
      <c r="X6292"/>
    </row>
    <row r="6293" spans="2:24" x14ac:dyDescent="0.25">
      <c r="B6293" s="146"/>
      <c r="C6293" s="31"/>
      <c r="D6293" s="31"/>
      <c r="E6293" s="44"/>
      <c r="F6293" s="43"/>
      <c r="G6293" s="84"/>
      <c r="H6293" s="31"/>
      <c r="I6293" s="205"/>
      <c r="J6293" s="84"/>
      <c r="K6293" s="31"/>
      <c r="L6293" s="31"/>
      <c r="M6293" s="169"/>
      <c r="N6293" s="148"/>
      <c r="O6293" s="106"/>
      <c r="P6293" s="43"/>
      <c r="Q6293" s="205"/>
      <c r="R6293" s="84"/>
      <c r="S6293" s="31"/>
      <c r="T6293" s="31"/>
      <c r="U6293" s="169"/>
      <c r="V6293" s="150"/>
      <c r="W6293" s="141" t="str" cm="1">
        <f t="array" ref="W6293">IF(SUM(LEN(B6293:V6293))=0,"",IF(OR(OR(ISBLANK(F6293),SUM(LEN(C6293),LEN(D6293))=0),AND(NOT(E6293="Unknown"),ISBLANK(J6293)),AND(NOT(O6293="Unknown"),ISBLANK(R6293))),"Missing Information", INDEX(Table15[Entire Service Line Classification], MATCH(SUMIFS(Table15[Unique ID],Table15[System-Owned Portion],E6293,Table15[If Material Anything Other than "Lead" in Column E,Was Material Ever Previously Lead?],G6293,Table15[Customer-Owned Portion],O6293),Table15[Unique ID],0),0)))</f>
        <v/>
      </c>
      <c r="X6293"/>
    </row>
    <row r="6294" spans="2:24" x14ac:dyDescent="0.25">
      <c r="B6294" s="146"/>
      <c r="C6294" s="31"/>
      <c r="D6294" s="31"/>
      <c r="E6294" s="44"/>
      <c r="F6294" s="43"/>
      <c r="G6294" s="84"/>
      <c r="H6294" s="31"/>
      <c r="I6294" s="205"/>
      <c r="J6294" s="84"/>
      <c r="K6294" s="31"/>
      <c r="L6294" s="31"/>
      <c r="M6294" s="169"/>
      <c r="N6294" s="148"/>
      <c r="O6294" s="106"/>
      <c r="P6294" s="43"/>
      <c r="Q6294" s="205"/>
      <c r="R6294" s="84"/>
      <c r="S6294" s="31"/>
      <c r="T6294" s="31"/>
      <c r="U6294" s="169"/>
      <c r="V6294" s="150"/>
      <c r="W6294" s="141" t="str" cm="1">
        <f t="array" ref="W6294">IF(SUM(LEN(B6294:V6294))=0,"",IF(OR(OR(ISBLANK(F6294),SUM(LEN(C6294),LEN(D6294))=0),AND(NOT(E6294="Unknown"),ISBLANK(J6294)),AND(NOT(O6294="Unknown"),ISBLANK(R6294))),"Missing Information", INDEX(Table15[Entire Service Line Classification], MATCH(SUMIFS(Table15[Unique ID],Table15[System-Owned Portion],E6294,Table15[If Material Anything Other than "Lead" in Column E,Was Material Ever Previously Lead?],G6294,Table15[Customer-Owned Portion],O6294),Table15[Unique ID],0),0)))</f>
        <v/>
      </c>
      <c r="X6294"/>
    </row>
    <row r="6295" spans="2:24" x14ac:dyDescent="0.25">
      <c r="B6295" s="146"/>
      <c r="C6295" s="31"/>
      <c r="D6295" s="31"/>
      <c r="E6295" s="44"/>
      <c r="F6295" s="43"/>
      <c r="G6295" s="84"/>
      <c r="H6295" s="31"/>
      <c r="I6295" s="205"/>
      <c r="J6295" s="84"/>
      <c r="K6295" s="31"/>
      <c r="L6295" s="31"/>
      <c r="M6295" s="169"/>
      <c r="N6295" s="148"/>
      <c r="O6295" s="106"/>
      <c r="P6295" s="43"/>
      <c r="Q6295" s="205"/>
      <c r="R6295" s="84"/>
      <c r="S6295" s="31"/>
      <c r="T6295" s="31"/>
      <c r="U6295" s="169"/>
      <c r="V6295" s="150"/>
      <c r="W6295" s="141" t="str" cm="1">
        <f t="array" ref="W6295">IF(SUM(LEN(B6295:V6295))=0,"",IF(OR(OR(ISBLANK(F6295),SUM(LEN(C6295),LEN(D6295))=0),AND(NOT(E6295="Unknown"),ISBLANK(J6295)),AND(NOT(O6295="Unknown"),ISBLANK(R6295))),"Missing Information", INDEX(Table15[Entire Service Line Classification], MATCH(SUMIFS(Table15[Unique ID],Table15[System-Owned Portion],E6295,Table15[If Material Anything Other than "Lead" in Column E,Was Material Ever Previously Lead?],G6295,Table15[Customer-Owned Portion],O6295),Table15[Unique ID],0),0)))</f>
        <v/>
      </c>
      <c r="X6295"/>
    </row>
    <row r="6296" spans="2:24" x14ac:dyDescent="0.25">
      <c r="B6296" s="146"/>
      <c r="C6296" s="31"/>
      <c r="D6296" s="31"/>
      <c r="E6296" s="44"/>
      <c r="F6296" s="43"/>
      <c r="G6296" s="84"/>
      <c r="H6296" s="31"/>
      <c r="I6296" s="205"/>
      <c r="J6296" s="84"/>
      <c r="K6296" s="31"/>
      <c r="L6296" s="31"/>
      <c r="M6296" s="169"/>
      <c r="N6296" s="148"/>
      <c r="O6296" s="106"/>
      <c r="P6296" s="43"/>
      <c r="Q6296" s="205"/>
      <c r="R6296" s="84"/>
      <c r="S6296" s="31"/>
      <c r="T6296" s="31"/>
      <c r="U6296" s="169"/>
      <c r="V6296" s="150"/>
      <c r="W6296" s="141" t="str" cm="1">
        <f t="array" ref="W6296">IF(SUM(LEN(B6296:V6296))=0,"",IF(OR(OR(ISBLANK(F6296),SUM(LEN(C6296),LEN(D6296))=0),AND(NOT(E6296="Unknown"),ISBLANK(J6296)),AND(NOT(O6296="Unknown"),ISBLANK(R6296))),"Missing Information", INDEX(Table15[Entire Service Line Classification], MATCH(SUMIFS(Table15[Unique ID],Table15[System-Owned Portion],E6296,Table15[If Material Anything Other than "Lead" in Column E,Was Material Ever Previously Lead?],G6296,Table15[Customer-Owned Portion],O6296),Table15[Unique ID],0),0)))</f>
        <v/>
      </c>
      <c r="X6296"/>
    </row>
    <row r="6297" spans="2:24" x14ac:dyDescent="0.25">
      <c r="B6297" s="146"/>
      <c r="C6297" s="31"/>
      <c r="D6297" s="31"/>
      <c r="E6297" s="44"/>
      <c r="F6297" s="43"/>
      <c r="G6297" s="84"/>
      <c r="H6297" s="31"/>
      <c r="I6297" s="205"/>
      <c r="J6297" s="84"/>
      <c r="K6297" s="31"/>
      <c r="L6297" s="31"/>
      <c r="M6297" s="169"/>
      <c r="N6297" s="148"/>
      <c r="O6297" s="106"/>
      <c r="P6297" s="43"/>
      <c r="Q6297" s="205"/>
      <c r="R6297" s="84"/>
      <c r="S6297" s="31"/>
      <c r="T6297" s="31"/>
      <c r="U6297" s="169"/>
      <c r="V6297" s="150"/>
      <c r="W6297" s="141" t="str" cm="1">
        <f t="array" ref="W6297">IF(SUM(LEN(B6297:V6297))=0,"",IF(OR(OR(ISBLANK(F6297),SUM(LEN(C6297),LEN(D6297))=0),AND(NOT(E6297="Unknown"),ISBLANK(J6297)),AND(NOT(O6297="Unknown"),ISBLANK(R6297))),"Missing Information", INDEX(Table15[Entire Service Line Classification], MATCH(SUMIFS(Table15[Unique ID],Table15[System-Owned Portion],E6297,Table15[If Material Anything Other than "Lead" in Column E,Was Material Ever Previously Lead?],G6297,Table15[Customer-Owned Portion],O6297),Table15[Unique ID],0),0)))</f>
        <v/>
      </c>
      <c r="X6297"/>
    </row>
    <row r="6298" spans="2:24" x14ac:dyDescent="0.25">
      <c r="B6298" s="146"/>
      <c r="C6298" s="31"/>
      <c r="D6298" s="31"/>
      <c r="E6298" s="44"/>
      <c r="F6298" s="43"/>
      <c r="G6298" s="84"/>
      <c r="H6298" s="31"/>
      <c r="I6298" s="205"/>
      <c r="J6298" s="84"/>
      <c r="K6298" s="31"/>
      <c r="L6298" s="31"/>
      <c r="M6298" s="169"/>
      <c r="N6298" s="148"/>
      <c r="O6298" s="106"/>
      <c r="P6298" s="43"/>
      <c r="Q6298" s="205"/>
      <c r="R6298" s="84"/>
      <c r="S6298" s="31"/>
      <c r="T6298" s="31"/>
      <c r="U6298" s="169"/>
      <c r="V6298" s="150"/>
      <c r="W6298" s="141" t="str" cm="1">
        <f t="array" ref="W6298">IF(SUM(LEN(B6298:V6298))=0,"",IF(OR(OR(ISBLANK(F6298),SUM(LEN(C6298),LEN(D6298))=0),AND(NOT(E6298="Unknown"),ISBLANK(J6298)),AND(NOT(O6298="Unknown"),ISBLANK(R6298))),"Missing Information", INDEX(Table15[Entire Service Line Classification], MATCH(SUMIFS(Table15[Unique ID],Table15[System-Owned Portion],E6298,Table15[If Material Anything Other than "Lead" in Column E,Was Material Ever Previously Lead?],G6298,Table15[Customer-Owned Portion],O6298),Table15[Unique ID],0),0)))</f>
        <v/>
      </c>
      <c r="X6298"/>
    </row>
    <row r="6299" spans="2:24" x14ac:dyDescent="0.25">
      <c r="B6299" s="146"/>
      <c r="C6299" s="31"/>
      <c r="D6299" s="31"/>
      <c r="E6299" s="44"/>
      <c r="F6299" s="43"/>
      <c r="G6299" s="84"/>
      <c r="H6299" s="31"/>
      <c r="I6299" s="205"/>
      <c r="J6299" s="84"/>
      <c r="K6299" s="31"/>
      <c r="L6299" s="31"/>
      <c r="M6299" s="169"/>
      <c r="N6299" s="148"/>
      <c r="O6299" s="106"/>
      <c r="P6299" s="43"/>
      <c r="Q6299" s="205"/>
      <c r="R6299" s="84"/>
      <c r="S6299" s="31"/>
      <c r="T6299" s="31"/>
      <c r="U6299" s="169"/>
      <c r="V6299" s="150"/>
      <c r="W6299" s="141" t="str" cm="1">
        <f t="array" ref="W6299">IF(SUM(LEN(B6299:V6299))=0,"",IF(OR(OR(ISBLANK(F6299),SUM(LEN(C6299),LEN(D6299))=0),AND(NOT(E6299="Unknown"),ISBLANK(J6299)),AND(NOT(O6299="Unknown"),ISBLANK(R6299))),"Missing Information", INDEX(Table15[Entire Service Line Classification], MATCH(SUMIFS(Table15[Unique ID],Table15[System-Owned Portion],E6299,Table15[If Material Anything Other than "Lead" in Column E,Was Material Ever Previously Lead?],G6299,Table15[Customer-Owned Portion],O6299),Table15[Unique ID],0),0)))</f>
        <v/>
      </c>
      <c r="X6299"/>
    </row>
    <row r="6300" spans="2:24" x14ac:dyDescent="0.25">
      <c r="B6300" s="146"/>
      <c r="C6300" s="31"/>
      <c r="D6300" s="31"/>
      <c r="E6300" s="44"/>
      <c r="F6300" s="43"/>
      <c r="G6300" s="84"/>
      <c r="H6300" s="31"/>
      <c r="I6300" s="205"/>
      <c r="J6300" s="84"/>
      <c r="K6300" s="31"/>
      <c r="L6300" s="31"/>
      <c r="M6300" s="169"/>
      <c r="N6300" s="148"/>
      <c r="O6300" s="106"/>
      <c r="P6300" s="43"/>
      <c r="Q6300" s="205"/>
      <c r="R6300" s="84"/>
      <c r="S6300" s="31"/>
      <c r="T6300" s="31"/>
      <c r="U6300" s="169"/>
      <c r="V6300" s="150"/>
      <c r="W6300" s="141" t="str" cm="1">
        <f t="array" ref="W6300">IF(SUM(LEN(B6300:V6300))=0,"",IF(OR(OR(ISBLANK(F6300),SUM(LEN(C6300),LEN(D6300))=0),AND(NOT(E6300="Unknown"),ISBLANK(J6300)),AND(NOT(O6300="Unknown"),ISBLANK(R6300))),"Missing Information", INDEX(Table15[Entire Service Line Classification], MATCH(SUMIFS(Table15[Unique ID],Table15[System-Owned Portion],E6300,Table15[If Material Anything Other than "Lead" in Column E,Was Material Ever Previously Lead?],G6300,Table15[Customer-Owned Portion],O6300),Table15[Unique ID],0),0)))</f>
        <v/>
      </c>
      <c r="X6300"/>
    </row>
    <row r="6301" spans="2:24" x14ac:dyDescent="0.25">
      <c r="B6301" s="146"/>
      <c r="C6301" s="31"/>
      <c r="D6301" s="31"/>
      <c r="E6301" s="44"/>
      <c r="F6301" s="43"/>
      <c r="G6301" s="84"/>
      <c r="H6301" s="31"/>
      <c r="I6301" s="205"/>
      <c r="J6301" s="84"/>
      <c r="K6301" s="31"/>
      <c r="L6301" s="31"/>
      <c r="M6301" s="169"/>
      <c r="N6301" s="148"/>
      <c r="O6301" s="106"/>
      <c r="P6301" s="43"/>
      <c r="Q6301" s="205"/>
      <c r="R6301" s="84"/>
      <c r="S6301" s="31"/>
      <c r="T6301" s="31"/>
      <c r="U6301" s="169"/>
      <c r="V6301" s="150"/>
      <c r="W6301" s="141" t="str" cm="1">
        <f t="array" ref="W6301">IF(SUM(LEN(B6301:V6301))=0,"",IF(OR(OR(ISBLANK(F6301),SUM(LEN(C6301),LEN(D6301))=0),AND(NOT(E6301="Unknown"),ISBLANK(J6301)),AND(NOT(O6301="Unknown"),ISBLANK(R6301))),"Missing Information", INDEX(Table15[Entire Service Line Classification], MATCH(SUMIFS(Table15[Unique ID],Table15[System-Owned Portion],E6301,Table15[If Material Anything Other than "Lead" in Column E,Was Material Ever Previously Lead?],G6301,Table15[Customer-Owned Portion],O6301),Table15[Unique ID],0),0)))</f>
        <v/>
      </c>
      <c r="X6301"/>
    </row>
    <row r="6302" spans="2:24" x14ac:dyDescent="0.25">
      <c r="B6302" s="146"/>
      <c r="C6302" s="31"/>
      <c r="D6302" s="31"/>
      <c r="E6302" s="44"/>
      <c r="F6302" s="43"/>
      <c r="G6302" s="84"/>
      <c r="H6302" s="31"/>
      <c r="I6302" s="205"/>
      <c r="J6302" s="84"/>
      <c r="K6302" s="31"/>
      <c r="L6302" s="31"/>
      <c r="M6302" s="169"/>
      <c r="N6302" s="148"/>
      <c r="O6302" s="106"/>
      <c r="P6302" s="43"/>
      <c r="Q6302" s="205"/>
      <c r="R6302" s="84"/>
      <c r="S6302" s="31"/>
      <c r="T6302" s="31"/>
      <c r="U6302" s="169"/>
      <c r="V6302" s="150"/>
      <c r="W6302" s="141" t="str" cm="1">
        <f t="array" ref="W6302">IF(SUM(LEN(B6302:V6302))=0,"",IF(OR(OR(ISBLANK(F6302),SUM(LEN(C6302),LEN(D6302))=0),AND(NOT(E6302="Unknown"),ISBLANK(J6302)),AND(NOT(O6302="Unknown"),ISBLANK(R6302))),"Missing Information", INDEX(Table15[Entire Service Line Classification], MATCH(SUMIFS(Table15[Unique ID],Table15[System-Owned Portion],E6302,Table15[If Material Anything Other than "Lead" in Column E,Was Material Ever Previously Lead?],G6302,Table15[Customer-Owned Portion],O6302),Table15[Unique ID],0),0)))</f>
        <v/>
      </c>
      <c r="X6302"/>
    </row>
    <row r="6303" spans="2:24" x14ac:dyDescent="0.25">
      <c r="B6303" s="146"/>
      <c r="C6303" s="31"/>
      <c r="D6303" s="31"/>
      <c r="E6303" s="44"/>
      <c r="F6303" s="43"/>
      <c r="G6303" s="84"/>
      <c r="H6303" s="31"/>
      <c r="I6303" s="205"/>
      <c r="J6303" s="84"/>
      <c r="K6303" s="31"/>
      <c r="L6303" s="31"/>
      <c r="M6303" s="169"/>
      <c r="N6303" s="148"/>
      <c r="O6303" s="106"/>
      <c r="P6303" s="43"/>
      <c r="Q6303" s="205"/>
      <c r="R6303" s="84"/>
      <c r="S6303" s="31"/>
      <c r="T6303" s="31"/>
      <c r="U6303" s="169"/>
      <c r="V6303" s="150"/>
      <c r="W6303" s="141" t="str" cm="1">
        <f t="array" ref="W6303">IF(SUM(LEN(B6303:V6303))=0,"",IF(OR(OR(ISBLANK(F6303),SUM(LEN(C6303),LEN(D6303))=0),AND(NOT(E6303="Unknown"),ISBLANK(J6303)),AND(NOT(O6303="Unknown"),ISBLANK(R6303))),"Missing Information", INDEX(Table15[Entire Service Line Classification], MATCH(SUMIFS(Table15[Unique ID],Table15[System-Owned Portion],E6303,Table15[If Material Anything Other than "Lead" in Column E,Was Material Ever Previously Lead?],G6303,Table15[Customer-Owned Portion],O6303),Table15[Unique ID],0),0)))</f>
        <v/>
      </c>
      <c r="X6303"/>
    </row>
    <row r="6304" spans="2:24" x14ac:dyDescent="0.25">
      <c r="B6304" s="146"/>
      <c r="C6304" s="31"/>
      <c r="D6304" s="31"/>
      <c r="E6304" s="44"/>
      <c r="F6304" s="43"/>
      <c r="G6304" s="84"/>
      <c r="H6304" s="31"/>
      <c r="I6304" s="205"/>
      <c r="J6304" s="84"/>
      <c r="K6304" s="31"/>
      <c r="L6304" s="31"/>
      <c r="M6304" s="169"/>
      <c r="N6304" s="148"/>
      <c r="O6304" s="106"/>
      <c r="P6304" s="43"/>
      <c r="Q6304" s="205"/>
      <c r="R6304" s="84"/>
      <c r="S6304" s="31"/>
      <c r="T6304" s="31"/>
      <c r="U6304" s="169"/>
      <c r="V6304" s="150"/>
      <c r="W6304" s="141" t="str" cm="1">
        <f t="array" ref="W6304">IF(SUM(LEN(B6304:V6304))=0,"",IF(OR(OR(ISBLANK(F6304),SUM(LEN(C6304),LEN(D6304))=0),AND(NOT(E6304="Unknown"),ISBLANK(J6304)),AND(NOT(O6304="Unknown"),ISBLANK(R6304))),"Missing Information", INDEX(Table15[Entire Service Line Classification], MATCH(SUMIFS(Table15[Unique ID],Table15[System-Owned Portion],E6304,Table15[If Material Anything Other than "Lead" in Column E,Was Material Ever Previously Lead?],G6304,Table15[Customer-Owned Portion],O6304),Table15[Unique ID],0),0)))</f>
        <v/>
      </c>
      <c r="X6304"/>
    </row>
    <row r="6305" spans="2:24" x14ac:dyDescent="0.25">
      <c r="B6305" s="146"/>
      <c r="C6305" s="31"/>
      <c r="D6305" s="31"/>
      <c r="E6305" s="44"/>
      <c r="F6305" s="43"/>
      <c r="G6305" s="84"/>
      <c r="H6305" s="31"/>
      <c r="I6305" s="205"/>
      <c r="J6305" s="84"/>
      <c r="K6305" s="31"/>
      <c r="L6305" s="31"/>
      <c r="M6305" s="169"/>
      <c r="N6305" s="148"/>
      <c r="O6305" s="106"/>
      <c r="P6305" s="43"/>
      <c r="Q6305" s="205"/>
      <c r="R6305" s="84"/>
      <c r="S6305" s="31"/>
      <c r="T6305" s="31"/>
      <c r="U6305" s="169"/>
      <c r="V6305" s="150"/>
      <c r="W6305" s="141" t="str" cm="1">
        <f t="array" ref="W6305">IF(SUM(LEN(B6305:V6305))=0,"",IF(OR(OR(ISBLANK(F6305),SUM(LEN(C6305),LEN(D6305))=0),AND(NOT(E6305="Unknown"),ISBLANK(J6305)),AND(NOT(O6305="Unknown"),ISBLANK(R6305))),"Missing Information", INDEX(Table15[Entire Service Line Classification], MATCH(SUMIFS(Table15[Unique ID],Table15[System-Owned Portion],E6305,Table15[If Material Anything Other than "Lead" in Column E,Was Material Ever Previously Lead?],G6305,Table15[Customer-Owned Portion],O6305),Table15[Unique ID],0),0)))</f>
        <v/>
      </c>
      <c r="X6305"/>
    </row>
    <row r="6306" spans="2:24" x14ac:dyDescent="0.25">
      <c r="B6306" s="146"/>
      <c r="C6306" s="31"/>
      <c r="D6306" s="31"/>
      <c r="E6306" s="44"/>
      <c r="F6306" s="43"/>
      <c r="G6306" s="84"/>
      <c r="H6306" s="31"/>
      <c r="I6306" s="205"/>
      <c r="J6306" s="84"/>
      <c r="K6306" s="31"/>
      <c r="L6306" s="31"/>
      <c r="M6306" s="169"/>
      <c r="N6306" s="148"/>
      <c r="O6306" s="106"/>
      <c r="P6306" s="43"/>
      <c r="Q6306" s="205"/>
      <c r="R6306" s="84"/>
      <c r="S6306" s="31"/>
      <c r="T6306" s="31"/>
      <c r="U6306" s="169"/>
      <c r="V6306" s="150"/>
      <c r="W6306" s="141" t="str" cm="1">
        <f t="array" ref="W6306">IF(SUM(LEN(B6306:V6306))=0,"",IF(OR(OR(ISBLANK(F6306),SUM(LEN(C6306),LEN(D6306))=0),AND(NOT(E6306="Unknown"),ISBLANK(J6306)),AND(NOT(O6306="Unknown"),ISBLANK(R6306))),"Missing Information", INDEX(Table15[Entire Service Line Classification], MATCH(SUMIFS(Table15[Unique ID],Table15[System-Owned Portion],E6306,Table15[If Material Anything Other than "Lead" in Column E,Was Material Ever Previously Lead?],G6306,Table15[Customer-Owned Portion],O6306),Table15[Unique ID],0),0)))</f>
        <v/>
      </c>
      <c r="X6306"/>
    </row>
    <row r="6307" spans="2:24" x14ac:dyDescent="0.25">
      <c r="B6307" s="146"/>
      <c r="C6307" s="31"/>
      <c r="D6307" s="31"/>
      <c r="E6307" s="44"/>
      <c r="F6307" s="43"/>
      <c r="G6307" s="84"/>
      <c r="H6307" s="31"/>
      <c r="I6307" s="205"/>
      <c r="J6307" s="84"/>
      <c r="K6307" s="31"/>
      <c r="L6307" s="31"/>
      <c r="M6307" s="169"/>
      <c r="N6307" s="148"/>
      <c r="O6307" s="106"/>
      <c r="P6307" s="43"/>
      <c r="Q6307" s="205"/>
      <c r="R6307" s="84"/>
      <c r="S6307" s="31"/>
      <c r="T6307" s="31"/>
      <c r="U6307" s="169"/>
      <c r="V6307" s="150"/>
      <c r="W6307" s="141" t="str" cm="1">
        <f t="array" ref="W6307">IF(SUM(LEN(B6307:V6307))=0,"",IF(OR(OR(ISBLANK(F6307),SUM(LEN(C6307),LEN(D6307))=0),AND(NOT(E6307="Unknown"),ISBLANK(J6307)),AND(NOT(O6307="Unknown"),ISBLANK(R6307))),"Missing Information", INDEX(Table15[Entire Service Line Classification], MATCH(SUMIFS(Table15[Unique ID],Table15[System-Owned Portion],E6307,Table15[If Material Anything Other than "Lead" in Column E,Was Material Ever Previously Lead?],G6307,Table15[Customer-Owned Portion],O6307),Table15[Unique ID],0),0)))</f>
        <v/>
      </c>
      <c r="X6307"/>
    </row>
    <row r="6308" spans="2:24" x14ac:dyDescent="0.25">
      <c r="B6308" s="146"/>
      <c r="C6308" s="31"/>
      <c r="D6308" s="31"/>
      <c r="E6308" s="44"/>
      <c r="F6308" s="43"/>
      <c r="G6308" s="84"/>
      <c r="H6308" s="31"/>
      <c r="I6308" s="205"/>
      <c r="J6308" s="84"/>
      <c r="K6308" s="31"/>
      <c r="L6308" s="31"/>
      <c r="M6308" s="169"/>
      <c r="N6308" s="148"/>
      <c r="O6308" s="106"/>
      <c r="P6308" s="43"/>
      <c r="Q6308" s="205"/>
      <c r="R6308" s="84"/>
      <c r="S6308" s="31"/>
      <c r="T6308" s="31"/>
      <c r="U6308" s="169"/>
      <c r="V6308" s="150"/>
      <c r="W6308" s="141" t="str" cm="1">
        <f t="array" ref="W6308">IF(SUM(LEN(B6308:V6308))=0,"",IF(OR(OR(ISBLANK(F6308),SUM(LEN(C6308),LEN(D6308))=0),AND(NOT(E6308="Unknown"),ISBLANK(J6308)),AND(NOT(O6308="Unknown"),ISBLANK(R6308))),"Missing Information", INDEX(Table15[Entire Service Line Classification], MATCH(SUMIFS(Table15[Unique ID],Table15[System-Owned Portion],E6308,Table15[If Material Anything Other than "Lead" in Column E,Was Material Ever Previously Lead?],G6308,Table15[Customer-Owned Portion],O6308),Table15[Unique ID],0),0)))</f>
        <v/>
      </c>
      <c r="X6308"/>
    </row>
    <row r="6309" spans="2:24" x14ac:dyDescent="0.25">
      <c r="B6309" s="146"/>
      <c r="C6309" s="31"/>
      <c r="D6309" s="31"/>
      <c r="E6309" s="44"/>
      <c r="F6309" s="43"/>
      <c r="G6309" s="84"/>
      <c r="H6309" s="31"/>
      <c r="I6309" s="205"/>
      <c r="J6309" s="84"/>
      <c r="K6309" s="31"/>
      <c r="L6309" s="31"/>
      <c r="M6309" s="169"/>
      <c r="N6309" s="148"/>
      <c r="O6309" s="106"/>
      <c r="P6309" s="43"/>
      <c r="Q6309" s="205"/>
      <c r="R6309" s="84"/>
      <c r="S6309" s="31"/>
      <c r="T6309" s="31"/>
      <c r="U6309" s="169"/>
      <c r="V6309" s="150"/>
      <c r="W6309" s="141" t="str" cm="1">
        <f t="array" ref="W6309">IF(SUM(LEN(B6309:V6309))=0,"",IF(OR(OR(ISBLANK(F6309),SUM(LEN(C6309),LEN(D6309))=0),AND(NOT(E6309="Unknown"),ISBLANK(J6309)),AND(NOT(O6309="Unknown"),ISBLANK(R6309))),"Missing Information", INDEX(Table15[Entire Service Line Classification], MATCH(SUMIFS(Table15[Unique ID],Table15[System-Owned Portion],E6309,Table15[If Material Anything Other than "Lead" in Column E,Was Material Ever Previously Lead?],G6309,Table15[Customer-Owned Portion],O6309),Table15[Unique ID],0),0)))</f>
        <v/>
      </c>
      <c r="X6309"/>
    </row>
    <row r="6310" spans="2:24" x14ac:dyDescent="0.25">
      <c r="B6310" s="146"/>
      <c r="C6310" s="31"/>
      <c r="D6310" s="31"/>
      <c r="E6310" s="44"/>
      <c r="F6310" s="43"/>
      <c r="G6310" s="84"/>
      <c r="H6310" s="31"/>
      <c r="I6310" s="205"/>
      <c r="J6310" s="84"/>
      <c r="K6310" s="31"/>
      <c r="L6310" s="31"/>
      <c r="M6310" s="169"/>
      <c r="N6310" s="148"/>
      <c r="O6310" s="106"/>
      <c r="P6310" s="43"/>
      <c r="Q6310" s="205"/>
      <c r="R6310" s="84"/>
      <c r="S6310" s="31"/>
      <c r="T6310" s="31"/>
      <c r="U6310" s="169"/>
      <c r="V6310" s="150"/>
      <c r="W6310" s="141" t="str" cm="1">
        <f t="array" ref="W6310">IF(SUM(LEN(B6310:V6310))=0,"",IF(OR(OR(ISBLANK(F6310),SUM(LEN(C6310),LEN(D6310))=0),AND(NOT(E6310="Unknown"),ISBLANK(J6310)),AND(NOT(O6310="Unknown"),ISBLANK(R6310))),"Missing Information", INDEX(Table15[Entire Service Line Classification], MATCH(SUMIFS(Table15[Unique ID],Table15[System-Owned Portion],E6310,Table15[If Material Anything Other than "Lead" in Column E,Was Material Ever Previously Lead?],G6310,Table15[Customer-Owned Portion],O6310),Table15[Unique ID],0),0)))</f>
        <v/>
      </c>
      <c r="X6310"/>
    </row>
    <row r="6311" spans="2:24" x14ac:dyDescent="0.25">
      <c r="B6311" s="146"/>
      <c r="C6311" s="31"/>
      <c r="D6311" s="31"/>
      <c r="E6311" s="44"/>
      <c r="F6311" s="43"/>
      <c r="G6311" s="84"/>
      <c r="H6311" s="31"/>
      <c r="I6311" s="205"/>
      <c r="J6311" s="84"/>
      <c r="K6311" s="31"/>
      <c r="L6311" s="31"/>
      <c r="M6311" s="169"/>
      <c r="N6311" s="148"/>
      <c r="O6311" s="106"/>
      <c r="P6311" s="43"/>
      <c r="Q6311" s="205"/>
      <c r="R6311" s="84"/>
      <c r="S6311" s="31"/>
      <c r="T6311" s="31"/>
      <c r="U6311" s="169"/>
      <c r="V6311" s="150"/>
      <c r="W6311" s="141" t="str" cm="1">
        <f t="array" ref="W6311">IF(SUM(LEN(B6311:V6311))=0,"",IF(OR(OR(ISBLANK(F6311),SUM(LEN(C6311),LEN(D6311))=0),AND(NOT(E6311="Unknown"),ISBLANK(J6311)),AND(NOT(O6311="Unknown"),ISBLANK(R6311))),"Missing Information", INDEX(Table15[Entire Service Line Classification], MATCH(SUMIFS(Table15[Unique ID],Table15[System-Owned Portion],E6311,Table15[If Material Anything Other than "Lead" in Column E,Was Material Ever Previously Lead?],G6311,Table15[Customer-Owned Portion],O6311),Table15[Unique ID],0),0)))</f>
        <v/>
      </c>
      <c r="X6311"/>
    </row>
    <row r="6312" spans="2:24" x14ac:dyDescent="0.25">
      <c r="B6312" s="146"/>
      <c r="C6312" s="31"/>
      <c r="D6312" s="31"/>
      <c r="E6312" s="44"/>
      <c r="F6312" s="43"/>
      <c r="G6312" s="84"/>
      <c r="H6312" s="31"/>
      <c r="I6312" s="205"/>
      <c r="J6312" s="84"/>
      <c r="K6312" s="31"/>
      <c r="L6312" s="31"/>
      <c r="M6312" s="169"/>
      <c r="N6312" s="148"/>
      <c r="O6312" s="106"/>
      <c r="P6312" s="43"/>
      <c r="Q6312" s="205"/>
      <c r="R6312" s="84"/>
      <c r="S6312" s="31"/>
      <c r="T6312" s="31"/>
      <c r="U6312" s="169"/>
      <c r="V6312" s="150"/>
      <c r="W6312" s="141" t="str" cm="1">
        <f t="array" ref="W6312">IF(SUM(LEN(B6312:V6312))=0,"",IF(OR(OR(ISBLANK(F6312),SUM(LEN(C6312),LEN(D6312))=0),AND(NOT(E6312="Unknown"),ISBLANK(J6312)),AND(NOT(O6312="Unknown"),ISBLANK(R6312))),"Missing Information", INDEX(Table15[Entire Service Line Classification], MATCH(SUMIFS(Table15[Unique ID],Table15[System-Owned Portion],E6312,Table15[If Material Anything Other than "Lead" in Column E,Was Material Ever Previously Lead?],G6312,Table15[Customer-Owned Portion],O6312),Table15[Unique ID],0),0)))</f>
        <v/>
      </c>
      <c r="X6312"/>
    </row>
    <row r="6313" spans="2:24" x14ac:dyDescent="0.25">
      <c r="B6313" s="146"/>
      <c r="C6313" s="31"/>
      <c r="D6313" s="31"/>
      <c r="E6313" s="44"/>
      <c r="F6313" s="43"/>
      <c r="G6313" s="84"/>
      <c r="H6313" s="31"/>
      <c r="I6313" s="205"/>
      <c r="J6313" s="84"/>
      <c r="K6313" s="31"/>
      <c r="L6313" s="31"/>
      <c r="M6313" s="169"/>
      <c r="N6313" s="148"/>
      <c r="O6313" s="106"/>
      <c r="P6313" s="43"/>
      <c r="Q6313" s="205"/>
      <c r="R6313" s="84"/>
      <c r="S6313" s="31"/>
      <c r="T6313" s="31"/>
      <c r="U6313" s="169"/>
      <c r="V6313" s="150"/>
      <c r="W6313" s="141" t="str" cm="1">
        <f t="array" ref="W6313">IF(SUM(LEN(B6313:V6313))=0,"",IF(OR(OR(ISBLANK(F6313),SUM(LEN(C6313),LEN(D6313))=0),AND(NOT(E6313="Unknown"),ISBLANK(J6313)),AND(NOT(O6313="Unknown"),ISBLANK(R6313))),"Missing Information", INDEX(Table15[Entire Service Line Classification], MATCH(SUMIFS(Table15[Unique ID],Table15[System-Owned Portion],E6313,Table15[If Material Anything Other than "Lead" in Column E,Was Material Ever Previously Lead?],G6313,Table15[Customer-Owned Portion],O6313),Table15[Unique ID],0),0)))</f>
        <v/>
      </c>
      <c r="X6313"/>
    </row>
    <row r="6314" spans="2:24" x14ac:dyDescent="0.25">
      <c r="B6314" s="146"/>
      <c r="C6314" s="31"/>
      <c r="D6314" s="31"/>
      <c r="E6314" s="44"/>
      <c r="F6314" s="43"/>
      <c r="G6314" s="84"/>
      <c r="H6314" s="31"/>
      <c r="I6314" s="205"/>
      <c r="J6314" s="84"/>
      <c r="K6314" s="31"/>
      <c r="L6314" s="31"/>
      <c r="M6314" s="169"/>
      <c r="N6314" s="148"/>
      <c r="O6314" s="106"/>
      <c r="P6314" s="43"/>
      <c r="Q6314" s="205"/>
      <c r="R6314" s="84"/>
      <c r="S6314" s="31"/>
      <c r="T6314" s="31"/>
      <c r="U6314" s="169"/>
      <c r="V6314" s="150"/>
      <c r="W6314" s="141" t="str" cm="1">
        <f t="array" ref="W6314">IF(SUM(LEN(B6314:V6314))=0,"",IF(OR(OR(ISBLANK(F6314),SUM(LEN(C6314),LEN(D6314))=0),AND(NOT(E6314="Unknown"),ISBLANK(J6314)),AND(NOT(O6314="Unknown"),ISBLANK(R6314))),"Missing Information", INDEX(Table15[Entire Service Line Classification], MATCH(SUMIFS(Table15[Unique ID],Table15[System-Owned Portion],E6314,Table15[If Material Anything Other than "Lead" in Column E,Was Material Ever Previously Lead?],G6314,Table15[Customer-Owned Portion],O6314),Table15[Unique ID],0),0)))</f>
        <v/>
      </c>
      <c r="X6314"/>
    </row>
    <row r="6315" spans="2:24" x14ac:dyDescent="0.25">
      <c r="B6315" s="146"/>
      <c r="C6315" s="31"/>
      <c r="D6315" s="31"/>
      <c r="E6315" s="44"/>
      <c r="F6315" s="43"/>
      <c r="G6315" s="84"/>
      <c r="H6315" s="31"/>
      <c r="I6315" s="205"/>
      <c r="J6315" s="84"/>
      <c r="K6315" s="31"/>
      <c r="L6315" s="31"/>
      <c r="M6315" s="169"/>
      <c r="N6315" s="148"/>
      <c r="O6315" s="106"/>
      <c r="P6315" s="43"/>
      <c r="Q6315" s="205"/>
      <c r="R6315" s="84"/>
      <c r="S6315" s="31"/>
      <c r="T6315" s="31"/>
      <c r="U6315" s="169"/>
      <c r="V6315" s="150"/>
      <c r="W6315" s="141" t="str" cm="1">
        <f t="array" ref="W6315">IF(SUM(LEN(B6315:V6315))=0,"",IF(OR(OR(ISBLANK(F6315),SUM(LEN(C6315),LEN(D6315))=0),AND(NOT(E6315="Unknown"),ISBLANK(J6315)),AND(NOT(O6315="Unknown"),ISBLANK(R6315))),"Missing Information", INDEX(Table15[Entire Service Line Classification], MATCH(SUMIFS(Table15[Unique ID],Table15[System-Owned Portion],E6315,Table15[If Material Anything Other than "Lead" in Column E,Was Material Ever Previously Lead?],G6315,Table15[Customer-Owned Portion],O6315),Table15[Unique ID],0),0)))</f>
        <v/>
      </c>
      <c r="X6315"/>
    </row>
    <row r="6316" spans="2:24" x14ac:dyDescent="0.25">
      <c r="B6316" s="146"/>
      <c r="C6316" s="31"/>
      <c r="D6316" s="31"/>
      <c r="E6316" s="44"/>
      <c r="F6316" s="43"/>
      <c r="G6316" s="84"/>
      <c r="H6316" s="31"/>
      <c r="I6316" s="205"/>
      <c r="J6316" s="84"/>
      <c r="K6316" s="31"/>
      <c r="L6316" s="31"/>
      <c r="M6316" s="169"/>
      <c r="N6316" s="148"/>
      <c r="O6316" s="106"/>
      <c r="P6316" s="43"/>
      <c r="Q6316" s="205"/>
      <c r="R6316" s="84"/>
      <c r="S6316" s="31"/>
      <c r="T6316" s="31"/>
      <c r="U6316" s="169"/>
      <c r="V6316" s="150"/>
      <c r="W6316" s="141" t="str" cm="1">
        <f t="array" ref="W6316">IF(SUM(LEN(B6316:V6316))=0,"",IF(OR(OR(ISBLANK(F6316),SUM(LEN(C6316),LEN(D6316))=0),AND(NOT(E6316="Unknown"),ISBLANK(J6316)),AND(NOT(O6316="Unknown"),ISBLANK(R6316))),"Missing Information", INDEX(Table15[Entire Service Line Classification], MATCH(SUMIFS(Table15[Unique ID],Table15[System-Owned Portion],E6316,Table15[If Material Anything Other than "Lead" in Column E,Was Material Ever Previously Lead?],G6316,Table15[Customer-Owned Portion],O6316),Table15[Unique ID],0),0)))</f>
        <v/>
      </c>
      <c r="X6316"/>
    </row>
    <row r="6317" spans="2:24" x14ac:dyDescent="0.25">
      <c r="B6317" s="146"/>
      <c r="C6317" s="31"/>
      <c r="D6317" s="31"/>
      <c r="E6317" s="44"/>
      <c r="F6317" s="43"/>
      <c r="G6317" s="84"/>
      <c r="H6317" s="31"/>
      <c r="I6317" s="205"/>
      <c r="J6317" s="84"/>
      <c r="K6317" s="31"/>
      <c r="L6317" s="31"/>
      <c r="M6317" s="169"/>
      <c r="N6317" s="148"/>
      <c r="O6317" s="106"/>
      <c r="P6317" s="43"/>
      <c r="Q6317" s="205"/>
      <c r="R6317" s="84"/>
      <c r="S6317" s="31"/>
      <c r="T6317" s="31"/>
      <c r="U6317" s="169"/>
      <c r="V6317" s="150"/>
      <c r="W6317" s="141" t="str" cm="1">
        <f t="array" ref="W6317">IF(SUM(LEN(B6317:V6317))=0,"",IF(OR(OR(ISBLANK(F6317),SUM(LEN(C6317),LEN(D6317))=0),AND(NOT(E6317="Unknown"),ISBLANK(J6317)),AND(NOT(O6317="Unknown"),ISBLANK(R6317))),"Missing Information", INDEX(Table15[Entire Service Line Classification], MATCH(SUMIFS(Table15[Unique ID],Table15[System-Owned Portion],E6317,Table15[If Material Anything Other than "Lead" in Column E,Was Material Ever Previously Lead?],G6317,Table15[Customer-Owned Portion],O6317),Table15[Unique ID],0),0)))</f>
        <v/>
      </c>
      <c r="X6317"/>
    </row>
    <row r="6318" spans="2:24" x14ac:dyDescent="0.25">
      <c r="B6318" s="146"/>
      <c r="C6318" s="31"/>
      <c r="D6318" s="31"/>
      <c r="E6318" s="44"/>
      <c r="F6318" s="43"/>
      <c r="G6318" s="84"/>
      <c r="H6318" s="31"/>
      <c r="I6318" s="205"/>
      <c r="J6318" s="84"/>
      <c r="K6318" s="31"/>
      <c r="L6318" s="31"/>
      <c r="M6318" s="169"/>
      <c r="N6318" s="148"/>
      <c r="O6318" s="106"/>
      <c r="P6318" s="43"/>
      <c r="Q6318" s="205"/>
      <c r="R6318" s="84"/>
      <c r="S6318" s="31"/>
      <c r="T6318" s="31"/>
      <c r="U6318" s="169"/>
      <c r="V6318" s="150"/>
      <c r="W6318" s="141" t="str" cm="1">
        <f t="array" ref="W6318">IF(SUM(LEN(B6318:V6318))=0,"",IF(OR(OR(ISBLANK(F6318),SUM(LEN(C6318),LEN(D6318))=0),AND(NOT(E6318="Unknown"),ISBLANK(J6318)),AND(NOT(O6318="Unknown"),ISBLANK(R6318))),"Missing Information", INDEX(Table15[Entire Service Line Classification], MATCH(SUMIFS(Table15[Unique ID],Table15[System-Owned Portion],E6318,Table15[If Material Anything Other than "Lead" in Column E,Was Material Ever Previously Lead?],G6318,Table15[Customer-Owned Portion],O6318),Table15[Unique ID],0),0)))</f>
        <v/>
      </c>
      <c r="X6318"/>
    </row>
    <row r="6319" spans="2:24" x14ac:dyDescent="0.25">
      <c r="B6319" s="146"/>
      <c r="C6319" s="31"/>
      <c r="D6319" s="31"/>
      <c r="E6319" s="44"/>
      <c r="F6319" s="43"/>
      <c r="G6319" s="84"/>
      <c r="H6319" s="31"/>
      <c r="I6319" s="205"/>
      <c r="J6319" s="84"/>
      <c r="K6319" s="31"/>
      <c r="L6319" s="31"/>
      <c r="M6319" s="169"/>
      <c r="N6319" s="148"/>
      <c r="O6319" s="106"/>
      <c r="P6319" s="43"/>
      <c r="Q6319" s="205"/>
      <c r="R6319" s="84"/>
      <c r="S6319" s="31"/>
      <c r="T6319" s="31"/>
      <c r="U6319" s="169"/>
      <c r="V6319" s="150"/>
      <c r="W6319" s="141" t="str" cm="1">
        <f t="array" ref="W6319">IF(SUM(LEN(B6319:V6319))=0,"",IF(OR(OR(ISBLANK(F6319),SUM(LEN(C6319),LEN(D6319))=0),AND(NOT(E6319="Unknown"),ISBLANK(J6319)),AND(NOT(O6319="Unknown"),ISBLANK(R6319))),"Missing Information", INDEX(Table15[Entire Service Line Classification], MATCH(SUMIFS(Table15[Unique ID],Table15[System-Owned Portion],E6319,Table15[If Material Anything Other than "Lead" in Column E,Was Material Ever Previously Lead?],G6319,Table15[Customer-Owned Portion],O6319),Table15[Unique ID],0),0)))</f>
        <v/>
      </c>
      <c r="X6319"/>
    </row>
    <row r="6320" spans="2:24" x14ac:dyDescent="0.25">
      <c r="B6320" s="146"/>
      <c r="C6320" s="31"/>
      <c r="D6320" s="31"/>
      <c r="E6320" s="44"/>
      <c r="F6320" s="43"/>
      <c r="G6320" s="84"/>
      <c r="H6320" s="31"/>
      <c r="I6320" s="205"/>
      <c r="J6320" s="84"/>
      <c r="K6320" s="31"/>
      <c r="L6320" s="31"/>
      <c r="M6320" s="169"/>
      <c r="N6320" s="148"/>
      <c r="O6320" s="106"/>
      <c r="P6320" s="43"/>
      <c r="Q6320" s="205"/>
      <c r="R6320" s="84"/>
      <c r="S6320" s="31"/>
      <c r="T6320" s="31"/>
      <c r="U6320" s="169"/>
      <c r="V6320" s="150"/>
      <c r="W6320" s="141" t="str" cm="1">
        <f t="array" ref="W6320">IF(SUM(LEN(B6320:V6320))=0,"",IF(OR(OR(ISBLANK(F6320),SUM(LEN(C6320),LEN(D6320))=0),AND(NOT(E6320="Unknown"),ISBLANK(J6320)),AND(NOT(O6320="Unknown"),ISBLANK(R6320))),"Missing Information", INDEX(Table15[Entire Service Line Classification], MATCH(SUMIFS(Table15[Unique ID],Table15[System-Owned Portion],E6320,Table15[If Material Anything Other than "Lead" in Column E,Was Material Ever Previously Lead?],G6320,Table15[Customer-Owned Portion],O6320),Table15[Unique ID],0),0)))</f>
        <v/>
      </c>
      <c r="X6320"/>
    </row>
    <row r="6321" spans="2:24" x14ac:dyDescent="0.25">
      <c r="B6321" s="146"/>
      <c r="C6321" s="31"/>
      <c r="D6321" s="31"/>
      <c r="E6321" s="44"/>
      <c r="F6321" s="43"/>
      <c r="G6321" s="84"/>
      <c r="H6321" s="31"/>
      <c r="I6321" s="205"/>
      <c r="J6321" s="84"/>
      <c r="K6321" s="31"/>
      <c r="L6321" s="31"/>
      <c r="M6321" s="169"/>
      <c r="N6321" s="148"/>
      <c r="O6321" s="106"/>
      <c r="P6321" s="43"/>
      <c r="Q6321" s="205"/>
      <c r="R6321" s="84"/>
      <c r="S6321" s="31"/>
      <c r="T6321" s="31"/>
      <c r="U6321" s="169"/>
      <c r="V6321" s="150"/>
      <c r="W6321" s="141" t="str" cm="1">
        <f t="array" ref="W6321">IF(SUM(LEN(B6321:V6321))=0,"",IF(OR(OR(ISBLANK(F6321),SUM(LEN(C6321),LEN(D6321))=0),AND(NOT(E6321="Unknown"),ISBLANK(J6321)),AND(NOT(O6321="Unknown"),ISBLANK(R6321))),"Missing Information", INDEX(Table15[Entire Service Line Classification], MATCH(SUMIFS(Table15[Unique ID],Table15[System-Owned Portion],E6321,Table15[If Material Anything Other than "Lead" in Column E,Was Material Ever Previously Lead?],G6321,Table15[Customer-Owned Portion],O6321),Table15[Unique ID],0),0)))</f>
        <v/>
      </c>
      <c r="X6321"/>
    </row>
    <row r="6322" spans="2:24" x14ac:dyDescent="0.25">
      <c r="B6322" s="146"/>
      <c r="C6322" s="31"/>
      <c r="D6322" s="31"/>
      <c r="E6322" s="44"/>
      <c r="F6322" s="43"/>
      <c r="G6322" s="84"/>
      <c r="H6322" s="31"/>
      <c r="I6322" s="205"/>
      <c r="J6322" s="84"/>
      <c r="K6322" s="31"/>
      <c r="L6322" s="31"/>
      <c r="M6322" s="169"/>
      <c r="N6322" s="148"/>
      <c r="O6322" s="106"/>
      <c r="P6322" s="43"/>
      <c r="Q6322" s="205"/>
      <c r="R6322" s="84"/>
      <c r="S6322" s="31"/>
      <c r="T6322" s="31"/>
      <c r="U6322" s="169"/>
      <c r="V6322" s="150"/>
      <c r="W6322" s="141" t="str" cm="1">
        <f t="array" ref="W6322">IF(SUM(LEN(B6322:V6322))=0,"",IF(OR(OR(ISBLANK(F6322),SUM(LEN(C6322),LEN(D6322))=0),AND(NOT(E6322="Unknown"),ISBLANK(J6322)),AND(NOT(O6322="Unknown"),ISBLANK(R6322))),"Missing Information", INDEX(Table15[Entire Service Line Classification], MATCH(SUMIFS(Table15[Unique ID],Table15[System-Owned Portion],E6322,Table15[If Material Anything Other than "Lead" in Column E,Was Material Ever Previously Lead?],G6322,Table15[Customer-Owned Portion],O6322),Table15[Unique ID],0),0)))</f>
        <v/>
      </c>
      <c r="X6322"/>
    </row>
    <row r="6323" spans="2:24" x14ac:dyDescent="0.25">
      <c r="B6323" s="146"/>
      <c r="C6323" s="31"/>
      <c r="D6323" s="31"/>
      <c r="E6323" s="44"/>
      <c r="F6323" s="43"/>
      <c r="G6323" s="84"/>
      <c r="H6323" s="31"/>
      <c r="I6323" s="205"/>
      <c r="J6323" s="84"/>
      <c r="K6323" s="31"/>
      <c r="L6323" s="31"/>
      <c r="M6323" s="169"/>
      <c r="N6323" s="148"/>
      <c r="O6323" s="106"/>
      <c r="P6323" s="43"/>
      <c r="Q6323" s="205"/>
      <c r="R6323" s="84"/>
      <c r="S6323" s="31"/>
      <c r="T6323" s="31"/>
      <c r="U6323" s="169"/>
      <c r="V6323" s="150"/>
      <c r="W6323" s="141" t="str" cm="1">
        <f t="array" ref="W6323">IF(SUM(LEN(B6323:V6323))=0,"",IF(OR(OR(ISBLANK(F6323),SUM(LEN(C6323),LEN(D6323))=0),AND(NOT(E6323="Unknown"),ISBLANK(J6323)),AND(NOT(O6323="Unknown"),ISBLANK(R6323))),"Missing Information", INDEX(Table15[Entire Service Line Classification], MATCH(SUMIFS(Table15[Unique ID],Table15[System-Owned Portion],E6323,Table15[If Material Anything Other than "Lead" in Column E,Was Material Ever Previously Lead?],G6323,Table15[Customer-Owned Portion],O6323),Table15[Unique ID],0),0)))</f>
        <v/>
      </c>
      <c r="X6323"/>
    </row>
    <row r="6324" spans="2:24" x14ac:dyDescent="0.25">
      <c r="B6324" s="146"/>
      <c r="C6324" s="31"/>
      <c r="D6324" s="31"/>
      <c r="E6324" s="44"/>
      <c r="F6324" s="43"/>
      <c r="G6324" s="84"/>
      <c r="H6324" s="31"/>
      <c r="I6324" s="205"/>
      <c r="J6324" s="84"/>
      <c r="K6324" s="31"/>
      <c r="L6324" s="31"/>
      <c r="M6324" s="169"/>
      <c r="N6324" s="148"/>
      <c r="O6324" s="106"/>
      <c r="P6324" s="43"/>
      <c r="Q6324" s="205"/>
      <c r="R6324" s="84"/>
      <c r="S6324" s="31"/>
      <c r="T6324" s="31"/>
      <c r="U6324" s="169"/>
      <c r="V6324" s="150"/>
      <c r="W6324" s="141" t="str" cm="1">
        <f t="array" ref="W6324">IF(SUM(LEN(B6324:V6324))=0,"",IF(OR(OR(ISBLANK(F6324),SUM(LEN(C6324),LEN(D6324))=0),AND(NOT(E6324="Unknown"),ISBLANK(J6324)),AND(NOT(O6324="Unknown"),ISBLANK(R6324))),"Missing Information", INDEX(Table15[Entire Service Line Classification], MATCH(SUMIFS(Table15[Unique ID],Table15[System-Owned Portion],E6324,Table15[If Material Anything Other than "Lead" in Column E,Was Material Ever Previously Lead?],G6324,Table15[Customer-Owned Portion],O6324),Table15[Unique ID],0),0)))</f>
        <v/>
      </c>
      <c r="X6324"/>
    </row>
    <row r="6325" spans="2:24" x14ac:dyDescent="0.25">
      <c r="B6325" s="146"/>
      <c r="C6325" s="31"/>
      <c r="D6325" s="31"/>
      <c r="E6325" s="44"/>
      <c r="F6325" s="43"/>
      <c r="G6325" s="84"/>
      <c r="H6325" s="31"/>
      <c r="I6325" s="205"/>
      <c r="J6325" s="84"/>
      <c r="K6325" s="31"/>
      <c r="L6325" s="31"/>
      <c r="M6325" s="169"/>
      <c r="N6325" s="148"/>
      <c r="O6325" s="106"/>
      <c r="P6325" s="43"/>
      <c r="Q6325" s="205"/>
      <c r="R6325" s="84"/>
      <c r="S6325" s="31"/>
      <c r="T6325" s="31"/>
      <c r="U6325" s="169"/>
      <c r="V6325" s="150"/>
      <c r="W6325" s="141" t="str" cm="1">
        <f t="array" ref="W6325">IF(SUM(LEN(B6325:V6325))=0,"",IF(OR(OR(ISBLANK(F6325),SUM(LEN(C6325),LEN(D6325))=0),AND(NOT(E6325="Unknown"),ISBLANK(J6325)),AND(NOT(O6325="Unknown"),ISBLANK(R6325))),"Missing Information", INDEX(Table15[Entire Service Line Classification], MATCH(SUMIFS(Table15[Unique ID],Table15[System-Owned Portion],E6325,Table15[If Material Anything Other than "Lead" in Column E,Was Material Ever Previously Lead?],G6325,Table15[Customer-Owned Portion],O6325),Table15[Unique ID],0),0)))</f>
        <v/>
      </c>
      <c r="X6325"/>
    </row>
    <row r="6326" spans="2:24" x14ac:dyDescent="0.25">
      <c r="B6326" s="146"/>
      <c r="C6326" s="31"/>
      <c r="D6326" s="31"/>
      <c r="E6326" s="44"/>
      <c r="F6326" s="43"/>
      <c r="G6326" s="84"/>
      <c r="H6326" s="31"/>
      <c r="I6326" s="205"/>
      <c r="J6326" s="84"/>
      <c r="K6326" s="31"/>
      <c r="L6326" s="31"/>
      <c r="M6326" s="169"/>
      <c r="N6326" s="148"/>
      <c r="O6326" s="106"/>
      <c r="P6326" s="43"/>
      <c r="Q6326" s="205"/>
      <c r="R6326" s="84"/>
      <c r="S6326" s="31"/>
      <c r="T6326" s="31"/>
      <c r="U6326" s="169"/>
      <c r="V6326" s="150"/>
      <c r="W6326" s="141" t="str" cm="1">
        <f t="array" ref="W6326">IF(SUM(LEN(B6326:V6326))=0,"",IF(OR(OR(ISBLANK(F6326),SUM(LEN(C6326),LEN(D6326))=0),AND(NOT(E6326="Unknown"),ISBLANK(J6326)),AND(NOT(O6326="Unknown"),ISBLANK(R6326))),"Missing Information", INDEX(Table15[Entire Service Line Classification], MATCH(SUMIFS(Table15[Unique ID],Table15[System-Owned Portion],E6326,Table15[If Material Anything Other than "Lead" in Column E,Was Material Ever Previously Lead?],G6326,Table15[Customer-Owned Portion],O6326),Table15[Unique ID],0),0)))</f>
        <v/>
      </c>
      <c r="X6326"/>
    </row>
    <row r="6327" spans="2:24" x14ac:dyDescent="0.25">
      <c r="B6327" s="146"/>
      <c r="C6327" s="31"/>
      <c r="D6327" s="31"/>
      <c r="E6327" s="44"/>
      <c r="F6327" s="43"/>
      <c r="G6327" s="84"/>
      <c r="H6327" s="31"/>
      <c r="I6327" s="205"/>
      <c r="J6327" s="84"/>
      <c r="K6327" s="31"/>
      <c r="L6327" s="31"/>
      <c r="M6327" s="169"/>
      <c r="N6327" s="148"/>
      <c r="O6327" s="106"/>
      <c r="P6327" s="43"/>
      <c r="Q6327" s="205"/>
      <c r="R6327" s="84"/>
      <c r="S6327" s="31"/>
      <c r="T6327" s="31"/>
      <c r="U6327" s="169"/>
      <c r="V6327" s="150"/>
      <c r="W6327" s="141" t="str" cm="1">
        <f t="array" ref="W6327">IF(SUM(LEN(B6327:V6327))=0,"",IF(OR(OR(ISBLANK(F6327),SUM(LEN(C6327),LEN(D6327))=0),AND(NOT(E6327="Unknown"),ISBLANK(J6327)),AND(NOT(O6327="Unknown"),ISBLANK(R6327))),"Missing Information", INDEX(Table15[Entire Service Line Classification], MATCH(SUMIFS(Table15[Unique ID],Table15[System-Owned Portion],E6327,Table15[If Material Anything Other than "Lead" in Column E,Was Material Ever Previously Lead?],G6327,Table15[Customer-Owned Portion],O6327),Table15[Unique ID],0),0)))</f>
        <v/>
      </c>
      <c r="X6327"/>
    </row>
    <row r="6328" spans="2:24" x14ac:dyDescent="0.25">
      <c r="B6328" s="146"/>
      <c r="C6328" s="31"/>
      <c r="D6328" s="31"/>
      <c r="E6328" s="44"/>
      <c r="F6328" s="43"/>
      <c r="G6328" s="84"/>
      <c r="H6328" s="31"/>
      <c r="I6328" s="205"/>
      <c r="J6328" s="84"/>
      <c r="K6328" s="31"/>
      <c r="L6328" s="31"/>
      <c r="M6328" s="169"/>
      <c r="N6328" s="148"/>
      <c r="O6328" s="106"/>
      <c r="P6328" s="43"/>
      <c r="Q6328" s="205"/>
      <c r="R6328" s="84"/>
      <c r="S6328" s="31"/>
      <c r="T6328" s="31"/>
      <c r="U6328" s="169"/>
      <c r="V6328" s="150"/>
      <c r="W6328" s="141" t="str" cm="1">
        <f t="array" ref="W6328">IF(SUM(LEN(B6328:V6328))=0,"",IF(OR(OR(ISBLANK(F6328),SUM(LEN(C6328),LEN(D6328))=0),AND(NOT(E6328="Unknown"),ISBLANK(J6328)),AND(NOT(O6328="Unknown"),ISBLANK(R6328))),"Missing Information", INDEX(Table15[Entire Service Line Classification], MATCH(SUMIFS(Table15[Unique ID],Table15[System-Owned Portion],E6328,Table15[If Material Anything Other than "Lead" in Column E,Was Material Ever Previously Lead?],G6328,Table15[Customer-Owned Portion],O6328),Table15[Unique ID],0),0)))</f>
        <v/>
      </c>
      <c r="X6328"/>
    </row>
    <row r="6329" spans="2:24" x14ac:dyDescent="0.25">
      <c r="B6329" s="146"/>
      <c r="C6329" s="31"/>
      <c r="D6329" s="31"/>
      <c r="E6329" s="44"/>
      <c r="F6329" s="43"/>
      <c r="G6329" s="84"/>
      <c r="H6329" s="31"/>
      <c r="I6329" s="205"/>
      <c r="J6329" s="84"/>
      <c r="K6329" s="31"/>
      <c r="L6329" s="31"/>
      <c r="M6329" s="169"/>
      <c r="N6329" s="148"/>
      <c r="O6329" s="106"/>
      <c r="P6329" s="43"/>
      <c r="Q6329" s="205"/>
      <c r="R6329" s="84"/>
      <c r="S6329" s="31"/>
      <c r="T6329" s="31"/>
      <c r="U6329" s="169"/>
      <c r="V6329" s="150"/>
      <c r="W6329" s="141" t="str" cm="1">
        <f t="array" ref="W6329">IF(SUM(LEN(B6329:V6329))=0,"",IF(OR(OR(ISBLANK(F6329),SUM(LEN(C6329),LEN(D6329))=0),AND(NOT(E6329="Unknown"),ISBLANK(J6329)),AND(NOT(O6329="Unknown"),ISBLANK(R6329))),"Missing Information", INDEX(Table15[Entire Service Line Classification], MATCH(SUMIFS(Table15[Unique ID],Table15[System-Owned Portion],E6329,Table15[If Material Anything Other than "Lead" in Column E,Was Material Ever Previously Lead?],G6329,Table15[Customer-Owned Portion],O6329),Table15[Unique ID],0),0)))</f>
        <v/>
      </c>
      <c r="X6329"/>
    </row>
    <row r="6330" spans="2:24" x14ac:dyDescent="0.25">
      <c r="B6330" s="146"/>
      <c r="C6330" s="31"/>
      <c r="D6330" s="31"/>
      <c r="E6330" s="44"/>
      <c r="F6330" s="43"/>
      <c r="G6330" s="84"/>
      <c r="H6330" s="31"/>
      <c r="I6330" s="205"/>
      <c r="J6330" s="84"/>
      <c r="K6330" s="31"/>
      <c r="L6330" s="31"/>
      <c r="M6330" s="169"/>
      <c r="N6330" s="148"/>
      <c r="O6330" s="106"/>
      <c r="P6330" s="43"/>
      <c r="Q6330" s="205"/>
      <c r="R6330" s="84"/>
      <c r="S6330" s="31"/>
      <c r="T6330" s="31"/>
      <c r="U6330" s="169"/>
      <c r="V6330" s="150"/>
      <c r="W6330" s="141" t="str" cm="1">
        <f t="array" ref="W6330">IF(SUM(LEN(B6330:V6330))=0,"",IF(OR(OR(ISBLANK(F6330),SUM(LEN(C6330),LEN(D6330))=0),AND(NOT(E6330="Unknown"),ISBLANK(J6330)),AND(NOT(O6330="Unknown"),ISBLANK(R6330))),"Missing Information", INDEX(Table15[Entire Service Line Classification], MATCH(SUMIFS(Table15[Unique ID],Table15[System-Owned Portion],E6330,Table15[If Material Anything Other than "Lead" in Column E,Was Material Ever Previously Lead?],G6330,Table15[Customer-Owned Portion],O6330),Table15[Unique ID],0),0)))</f>
        <v/>
      </c>
      <c r="X6330"/>
    </row>
    <row r="6331" spans="2:24" x14ac:dyDescent="0.25">
      <c r="B6331" s="146"/>
      <c r="C6331" s="31"/>
      <c r="D6331" s="31"/>
      <c r="E6331" s="44"/>
      <c r="F6331" s="43"/>
      <c r="G6331" s="84"/>
      <c r="H6331" s="31"/>
      <c r="I6331" s="205"/>
      <c r="J6331" s="84"/>
      <c r="K6331" s="31"/>
      <c r="L6331" s="31"/>
      <c r="M6331" s="169"/>
      <c r="N6331" s="148"/>
      <c r="O6331" s="106"/>
      <c r="P6331" s="43"/>
      <c r="Q6331" s="205"/>
      <c r="R6331" s="84"/>
      <c r="S6331" s="31"/>
      <c r="T6331" s="31"/>
      <c r="U6331" s="169"/>
      <c r="V6331" s="150"/>
      <c r="W6331" s="141" t="str" cm="1">
        <f t="array" ref="W6331">IF(SUM(LEN(B6331:V6331))=0,"",IF(OR(OR(ISBLANK(F6331),SUM(LEN(C6331),LEN(D6331))=0),AND(NOT(E6331="Unknown"),ISBLANK(J6331)),AND(NOT(O6331="Unknown"),ISBLANK(R6331))),"Missing Information", INDEX(Table15[Entire Service Line Classification], MATCH(SUMIFS(Table15[Unique ID],Table15[System-Owned Portion],E6331,Table15[If Material Anything Other than "Lead" in Column E,Was Material Ever Previously Lead?],G6331,Table15[Customer-Owned Portion],O6331),Table15[Unique ID],0),0)))</f>
        <v/>
      </c>
      <c r="X6331"/>
    </row>
    <row r="6332" spans="2:24" x14ac:dyDescent="0.25">
      <c r="B6332" s="146"/>
      <c r="C6332" s="31"/>
      <c r="D6332" s="31"/>
      <c r="E6332" s="44"/>
      <c r="F6332" s="43"/>
      <c r="G6332" s="84"/>
      <c r="H6332" s="31"/>
      <c r="I6332" s="205"/>
      <c r="J6332" s="84"/>
      <c r="K6332" s="31"/>
      <c r="L6332" s="31"/>
      <c r="M6332" s="169"/>
      <c r="N6332" s="148"/>
      <c r="O6332" s="106"/>
      <c r="P6332" s="43"/>
      <c r="Q6332" s="205"/>
      <c r="R6332" s="84"/>
      <c r="S6332" s="31"/>
      <c r="T6332" s="31"/>
      <c r="U6332" s="169"/>
      <c r="V6332" s="150"/>
      <c r="W6332" s="141" t="str" cm="1">
        <f t="array" ref="W6332">IF(SUM(LEN(B6332:V6332))=0,"",IF(OR(OR(ISBLANK(F6332),SUM(LEN(C6332),LEN(D6332))=0),AND(NOT(E6332="Unknown"),ISBLANK(J6332)),AND(NOT(O6332="Unknown"),ISBLANK(R6332))),"Missing Information", INDEX(Table15[Entire Service Line Classification], MATCH(SUMIFS(Table15[Unique ID],Table15[System-Owned Portion],E6332,Table15[If Material Anything Other than "Lead" in Column E,Was Material Ever Previously Lead?],G6332,Table15[Customer-Owned Portion],O6332),Table15[Unique ID],0),0)))</f>
        <v/>
      </c>
      <c r="X6332"/>
    </row>
    <row r="6333" spans="2:24" x14ac:dyDescent="0.25">
      <c r="B6333" s="146"/>
      <c r="C6333" s="31"/>
      <c r="D6333" s="31"/>
      <c r="E6333" s="44"/>
      <c r="F6333" s="43"/>
      <c r="G6333" s="84"/>
      <c r="H6333" s="31"/>
      <c r="I6333" s="205"/>
      <c r="J6333" s="84"/>
      <c r="K6333" s="31"/>
      <c r="L6333" s="31"/>
      <c r="M6333" s="169"/>
      <c r="N6333" s="148"/>
      <c r="O6333" s="106"/>
      <c r="P6333" s="43"/>
      <c r="Q6333" s="205"/>
      <c r="R6333" s="84"/>
      <c r="S6333" s="31"/>
      <c r="T6333" s="31"/>
      <c r="U6333" s="169"/>
      <c r="V6333" s="150"/>
      <c r="W6333" s="141" t="str" cm="1">
        <f t="array" ref="W6333">IF(SUM(LEN(B6333:V6333))=0,"",IF(OR(OR(ISBLANK(F6333),SUM(LEN(C6333),LEN(D6333))=0),AND(NOT(E6333="Unknown"),ISBLANK(J6333)),AND(NOT(O6333="Unknown"),ISBLANK(R6333))),"Missing Information", INDEX(Table15[Entire Service Line Classification], MATCH(SUMIFS(Table15[Unique ID],Table15[System-Owned Portion],E6333,Table15[If Material Anything Other than "Lead" in Column E,Was Material Ever Previously Lead?],G6333,Table15[Customer-Owned Portion],O6333),Table15[Unique ID],0),0)))</f>
        <v/>
      </c>
      <c r="X6333"/>
    </row>
    <row r="6334" spans="2:24" x14ac:dyDescent="0.25">
      <c r="B6334" s="146"/>
      <c r="C6334" s="31"/>
      <c r="D6334" s="31"/>
      <c r="E6334" s="44"/>
      <c r="F6334" s="43"/>
      <c r="G6334" s="84"/>
      <c r="H6334" s="31"/>
      <c r="I6334" s="205"/>
      <c r="J6334" s="84"/>
      <c r="K6334" s="31"/>
      <c r="L6334" s="31"/>
      <c r="M6334" s="169"/>
      <c r="N6334" s="148"/>
      <c r="O6334" s="106"/>
      <c r="P6334" s="43"/>
      <c r="Q6334" s="205"/>
      <c r="R6334" s="84"/>
      <c r="S6334" s="31"/>
      <c r="T6334" s="31"/>
      <c r="U6334" s="169"/>
      <c r="V6334" s="150"/>
      <c r="W6334" s="141" t="str" cm="1">
        <f t="array" ref="W6334">IF(SUM(LEN(B6334:V6334))=0,"",IF(OR(OR(ISBLANK(F6334),SUM(LEN(C6334),LEN(D6334))=0),AND(NOT(E6334="Unknown"),ISBLANK(J6334)),AND(NOT(O6334="Unknown"),ISBLANK(R6334))),"Missing Information", INDEX(Table15[Entire Service Line Classification], MATCH(SUMIFS(Table15[Unique ID],Table15[System-Owned Portion],E6334,Table15[If Material Anything Other than "Lead" in Column E,Was Material Ever Previously Lead?],G6334,Table15[Customer-Owned Portion],O6334),Table15[Unique ID],0),0)))</f>
        <v/>
      </c>
      <c r="X6334"/>
    </row>
    <row r="6335" spans="2:24" x14ac:dyDescent="0.25">
      <c r="B6335" s="146"/>
      <c r="C6335" s="31"/>
      <c r="D6335" s="31"/>
      <c r="E6335" s="44"/>
      <c r="F6335" s="43"/>
      <c r="G6335" s="84"/>
      <c r="H6335" s="31"/>
      <c r="I6335" s="205"/>
      <c r="J6335" s="84"/>
      <c r="K6335" s="31"/>
      <c r="L6335" s="31"/>
      <c r="M6335" s="169"/>
      <c r="N6335" s="148"/>
      <c r="O6335" s="106"/>
      <c r="P6335" s="43"/>
      <c r="Q6335" s="205"/>
      <c r="R6335" s="84"/>
      <c r="S6335" s="31"/>
      <c r="T6335" s="31"/>
      <c r="U6335" s="169"/>
      <c r="V6335" s="150"/>
      <c r="W6335" s="141" t="str" cm="1">
        <f t="array" ref="W6335">IF(SUM(LEN(B6335:V6335))=0,"",IF(OR(OR(ISBLANK(F6335),SUM(LEN(C6335),LEN(D6335))=0),AND(NOT(E6335="Unknown"),ISBLANK(J6335)),AND(NOT(O6335="Unknown"),ISBLANK(R6335))),"Missing Information", INDEX(Table15[Entire Service Line Classification], MATCH(SUMIFS(Table15[Unique ID],Table15[System-Owned Portion],E6335,Table15[If Material Anything Other than "Lead" in Column E,Was Material Ever Previously Lead?],G6335,Table15[Customer-Owned Portion],O6335),Table15[Unique ID],0),0)))</f>
        <v/>
      </c>
      <c r="X6335"/>
    </row>
    <row r="6336" spans="2:24" x14ac:dyDescent="0.25">
      <c r="B6336" s="146"/>
      <c r="C6336" s="31"/>
      <c r="D6336" s="31"/>
      <c r="E6336" s="44"/>
      <c r="F6336" s="43"/>
      <c r="G6336" s="84"/>
      <c r="H6336" s="31"/>
      <c r="I6336" s="205"/>
      <c r="J6336" s="84"/>
      <c r="K6336" s="31"/>
      <c r="L6336" s="31"/>
      <c r="M6336" s="169"/>
      <c r="N6336" s="148"/>
      <c r="O6336" s="106"/>
      <c r="P6336" s="43"/>
      <c r="Q6336" s="205"/>
      <c r="R6336" s="84"/>
      <c r="S6336" s="31"/>
      <c r="T6336" s="31"/>
      <c r="U6336" s="169"/>
      <c r="V6336" s="150"/>
      <c r="W6336" s="141" t="str" cm="1">
        <f t="array" ref="W6336">IF(SUM(LEN(B6336:V6336))=0,"",IF(OR(OR(ISBLANK(F6336),SUM(LEN(C6336),LEN(D6336))=0),AND(NOT(E6336="Unknown"),ISBLANK(J6336)),AND(NOT(O6336="Unknown"),ISBLANK(R6336))),"Missing Information", INDEX(Table15[Entire Service Line Classification], MATCH(SUMIFS(Table15[Unique ID],Table15[System-Owned Portion],E6336,Table15[If Material Anything Other than "Lead" in Column E,Was Material Ever Previously Lead?],G6336,Table15[Customer-Owned Portion],O6336),Table15[Unique ID],0),0)))</f>
        <v/>
      </c>
      <c r="X6336"/>
    </row>
    <row r="6337" spans="2:24" x14ac:dyDescent="0.25">
      <c r="B6337" s="146"/>
      <c r="C6337" s="31"/>
      <c r="D6337" s="31"/>
      <c r="E6337" s="44"/>
      <c r="F6337" s="43"/>
      <c r="G6337" s="84"/>
      <c r="H6337" s="31"/>
      <c r="I6337" s="205"/>
      <c r="J6337" s="84"/>
      <c r="K6337" s="31"/>
      <c r="L6337" s="31"/>
      <c r="M6337" s="169"/>
      <c r="N6337" s="148"/>
      <c r="O6337" s="106"/>
      <c r="P6337" s="43"/>
      <c r="Q6337" s="205"/>
      <c r="R6337" s="84"/>
      <c r="S6337" s="31"/>
      <c r="T6337" s="31"/>
      <c r="U6337" s="169"/>
      <c r="V6337" s="150"/>
      <c r="W6337" s="141" t="str" cm="1">
        <f t="array" ref="W6337">IF(SUM(LEN(B6337:V6337))=0,"",IF(OR(OR(ISBLANK(F6337),SUM(LEN(C6337),LEN(D6337))=0),AND(NOT(E6337="Unknown"),ISBLANK(J6337)),AND(NOT(O6337="Unknown"),ISBLANK(R6337))),"Missing Information", INDEX(Table15[Entire Service Line Classification], MATCH(SUMIFS(Table15[Unique ID],Table15[System-Owned Portion],E6337,Table15[If Material Anything Other than "Lead" in Column E,Was Material Ever Previously Lead?],G6337,Table15[Customer-Owned Portion],O6337),Table15[Unique ID],0),0)))</f>
        <v/>
      </c>
      <c r="X6337"/>
    </row>
    <row r="6338" spans="2:24" x14ac:dyDescent="0.25">
      <c r="B6338" s="146"/>
      <c r="C6338" s="31"/>
      <c r="D6338" s="31"/>
      <c r="E6338" s="44"/>
      <c r="F6338" s="43"/>
      <c r="G6338" s="84"/>
      <c r="H6338" s="31"/>
      <c r="I6338" s="205"/>
      <c r="J6338" s="84"/>
      <c r="K6338" s="31"/>
      <c r="L6338" s="31"/>
      <c r="M6338" s="169"/>
      <c r="N6338" s="148"/>
      <c r="O6338" s="106"/>
      <c r="P6338" s="43"/>
      <c r="Q6338" s="205"/>
      <c r="R6338" s="84"/>
      <c r="S6338" s="31"/>
      <c r="T6338" s="31"/>
      <c r="U6338" s="169"/>
      <c r="V6338" s="150"/>
      <c r="W6338" s="141" t="str" cm="1">
        <f t="array" ref="W6338">IF(SUM(LEN(B6338:V6338))=0,"",IF(OR(OR(ISBLANK(F6338),SUM(LEN(C6338),LEN(D6338))=0),AND(NOT(E6338="Unknown"),ISBLANK(J6338)),AND(NOT(O6338="Unknown"),ISBLANK(R6338))),"Missing Information", INDEX(Table15[Entire Service Line Classification], MATCH(SUMIFS(Table15[Unique ID],Table15[System-Owned Portion],E6338,Table15[If Material Anything Other than "Lead" in Column E,Was Material Ever Previously Lead?],G6338,Table15[Customer-Owned Portion],O6338),Table15[Unique ID],0),0)))</f>
        <v/>
      </c>
      <c r="X6338"/>
    </row>
    <row r="6339" spans="2:24" x14ac:dyDescent="0.25">
      <c r="B6339" s="146"/>
      <c r="C6339" s="31"/>
      <c r="D6339" s="31"/>
      <c r="E6339" s="44"/>
      <c r="F6339" s="43"/>
      <c r="G6339" s="84"/>
      <c r="H6339" s="31"/>
      <c r="I6339" s="205"/>
      <c r="J6339" s="84"/>
      <c r="K6339" s="31"/>
      <c r="L6339" s="31"/>
      <c r="M6339" s="169"/>
      <c r="N6339" s="148"/>
      <c r="O6339" s="106"/>
      <c r="P6339" s="43"/>
      <c r="Q6339" s="205"/>
      <c r="R6339" s="84"/>
      <c r="S6339" s="31"/>
      <c r="T6339" s="31"/>
      <c r="U6339" s="169"/>
      <c r="V6339" s="150"/>
      <c r="W6339" s="141" t="str" cm="1">
        <f t="array" ref="W6339">IF(SUM(LEN(B6339:V6339))=0,"",IF(OR(OR(ISBLANK(F6339),SUM(LEN(C6339),LEN(D6339))=0),AND(NOT(E6339="Unknown"),ISBLANK(J6339)),AND(NOT(O6339="Unknown"),ISBLANK(R6339))),"Missing Information", INDEX(Table15[Entire Service Line Classification], MATCH(SUMIFS(Table15[Unique ID],Table15[System-Owned Portion],E6339,Table15[If Material Anything Other than "Lead" in Column E,Was Material Ever Previously Lead?],G6339,Table15[Customer-Owned Portion],O6339),Table15[Unique ID],0),0)))</f>
        <v/>
      </c>
      <c r="X6339"/>
    </row>
    <row r="6340" spans="2:24" x14ac:dyDescent="0.25">
      <c r="B6340" s="146"/>
      <c r="C6340" s="31"/>
      <c r="D6340" s="31"/>
      <c r="E6340" s="44"/>
      <c r="F6340" s="43"/>
      <c r="G6340" s="84"/>
      <c r="H6340" s="31"/>
      <c r="I6340" s="205"/>
      <c r="J6340" s="84"/>
      <c r="K6340" s="31"/>
      <c r="L6340" s="31"/>
      <c r="M6340" s="169"/>
      <c r="N6340" s="148"/>
      <c r="O6340" s="106"/>
      <c r="P6340" s="43"/>
      <c r="Q6340" s="205"/>
      <c r="R6340" s="84"/>
      <c r="S6340" s="31"/>
      <c r="T6340" s="31"/>
      <c r="U6340" s="169"/>
      <c r="V6340" s="150"/>
      <c r="W6340" s="141" t="str" cm="1">
        <f t="array" ref="W6340">IF(SUM(LEN(B6340:V6340))=0,"",IF(OR(OR(ISBLANK(F6340),SUM(LEN(C6340),LEN(D6340))=0),AND(NOT(E6340="Unknown"),ISBLANK(J6340)),AND(NOT(O6340="Unknown"),ISBLANK(R6340))),"Missing Information", INDEX(Table15[Entire Service Line Classification], MATCH(SUMIFS(Table15[Unique ID],Table15[System-Owned Portion],E6340,Table15[If Material Anything Other than "Lead" in Column E,Was Material Ever Previously Lead?],G6340,Table15[Customer-Owned Portion],O6340),Table15[Unique ID],0),0)))</f>
        <v/>
      </c>
      <c r="X6340"/>
    </row>
    <row r="6341" spans="2:24" x14ac:dyDescent="0.25">
      <c r="B6341" s="146"/>
      <c r="C6341" s="31"/>
      <c r="D6341" s="31"/>
      <c r="E6341" s="44"/>
      <c r="F6341" s="43"/>
      <c r="G6341" s="84"/>
      <c r="H6341" s="31"/>
      <c r="I6341" s="205"/>
      <c r="J6341" s="84"/>
      <c r="K6341" s="31"/>
      <c r="L6341" s="31"/>
      <c r="M6341" s="169"/>
      <c r="N6341" s="148"/>
      <c r="O6341" s="106"/>
      <c r="P6341" s="43"/>
      <c r="Q6341" s="205"/>
      <c r="R6341" s="84"/>
      <c r="S6341" s="31"/>
      <c r="T6341" s="31"/>
      <c r="U6341" s="169"/>
      <c r="V6341" s="150"/>
      <c r="W6341" s="141" t="str" cm="1">
        <f t="array" ref="W6341">IF(SUM(LEN(B6341:V6341))=0,"",IF(OR(OR(ISBLANK(F6341),SUM(LEN(C6341),LEN(D6341))=0),AND(NOT(E6341="Unknown"),ISBLANK(J6341)),AND(NOT(O6341="Unknown"),ISBLANK(R6341))),"Missing Information", INDEX(Table15[Entire Service Line Classification], MATCH(SUMIFS(Table15[Unique ID],Table15[System-Owned Portion],E6341,Table15[If Material Anything Other than "Lead" in Column E,Was Material Ever Previously Lead?],G6341,Table15[Customer-Owned Portion],O6341),Table15[Unique ID],0),0)))</f>
        <v/>
      </c>
      <c r="X6341"/>
    </row>
    <row r="6342" spans="2:24" x14ac:dyDescent="0.25">
      <c r="B6342" s="146"/>
      <c r="C6342" s="31"/>
      <c r="D6342" s="31"/>
      <c r="E6342" s="44"/>
      <c r="F6342" s="43"/>
      <c r="G6342" s="84"/>
      <c r="H6342" s="31"/>
      <c r="I6342" s="205"/>
      <c r="J6342" s="84"/>
      <c r="K6342" s="31"/>
      <c r="L6342" s="31"/>
      <c r="M6342" s="169"/>
      <c r="N6342" s="148"/>
      <c r="O6342" s="106"/>
      <c r="P6342" s="43"/>
      <c r="Q6342" s="205"/>
      <c r="R6342" s="84"/>
      <c r="S6342" s="31"/>
      <c r="T6342" s="31"/>
      <c r="U6342" s="169"/>
      <c r="V6342" s="150"/>
      <c r="W6342" s="141" t="str" cm="1">
        <f t="array" ref="W6342">IF(SUM(LEN(B6342:V6342))=0,"",IF(OR(OR(ISBLANK(F6342),SUM(LEN(C6342),LEN(D6342))=0),AND(NOT(E6342="Unknown"),ISBLANK(J6342)),AND(NOT(O6342="Unknown"),ISBLANK(R6342))),"Missing Information", INDEX(Table15[Entire Service Line Classification], MATCH(SUMIFS(Table15[Unique ID],Table15[System-Owned Portion],E6342,Table15[If Material Anything Other than "Lead" in Column E,Was Material Ever Previously Lead?],G6342,Table15[Customer-Owned Portion],O6342),Table15[Unique ID],0),0)))</f>
        <v/>
      </c>
      <c r="X6342"/>
    </row>
    <row r="6343" spans="2:24" x14ac:dyDescent="0.25">
      <c r="B6343" s="146"/>
      <c r="C6343" s="31"/>
      <c r="D6343" s="31"/>
      <c r="E6343" s="44"/>
      <c r="F6343" s="43"/>
      <c r="G6343" s="84"/>
      <c r="H6343" s="31"/>
      <c r="I6343" s="205"/>
      <c r="J6343" s="84"/>
      <c r="K6343" s="31"/>
      <c r="L6343" s="31"/>
      <c r="M6343" s="169"/>
      <c r="N6343" s="148"/>
      <c r="O6343" s="106"/>
      <c r="P6343" s="43"/>
      <c r="Q6343" s="205"/>
      <c r="R6343" s="84"/>
      <c r="S6343" s="31"/>
      <c r="T6343" s="31"/>
      <c r="U6343" s="169"/>
      <c r="V6343" s="150"/>
      <c r="W6343" s="141" t="str" cm="1">
        <f t="array" ref="W6343">IF(SUM(LEN(B6343:V6343))=0,"",IF(OR(OR(ISBLANK(F6343),SUM(LEN(C6343),LEN(D6343))=0),AND(NOT(E6343="Unknown"),ISBLANK(J6343)),AND(NOT(O6343="Unknown"),ISBLANK(R6343))),"Missing Information", INDEX(Table15[Entire Service Line Classification], MATCH(SUMIFS(Table15[Unique ID],Table15[System-Owned Portion],E6343,Table15[If Material Anything Other than "Lead" in Column E,Was Material Ever Previously Lead?],G6343,Table15[Customer-Owned Portion],O6343),Table15[Unique ID],0),0)))</f>
        <v/>
      </c>
      <c r="X6343"/>
    </row>
    <row r="6344" spans="2:24" x14ac:dyDescent="0.25">
      <c r="B6344" s="146"/>
      <c r="C6344" s="31"/>
      <c r="D6344" s="31"/>
      <c r="E6344" s="44"/>
      <c r="F6344" s="43"/>
      <c r="G6344" s="84"/>
      <c r="H6344" s="31"/>
      <c r="I6344" s="205"/>
      <c r="J6344" s="84"/>
      <c r="K6344" s="31"/>
      <c r="L6344" s="31"/>
      <c r="M6344" s="169"/>
      <c r="N6344" s="148"/>
      <c r="O6344" s="106"/>
      <c r="P6344" s="43"/>
      <c r="Q6344" s="205"/>
      <c r="R6344" s="84"/>
      <c r="S6344" s="31"/>
      <c r="T6344" s="31"/>
      <c r="U6344" s="169"/>
      <c r="V6344" s="150"/>
      <c r="W6344" s="141" t="str" cm="1">
        <f t="array" ref="W6344">IF(SUM(LEN(B6344:V6344))=0,"",IF(OR(OR(ISBLANK(F6344),SUM(LEN(C6344),LEN(D6344))=0),AND(NOT(E6344="Unknown"),ISBLANK(J6344)),AND(NOT(O6344="Unknown"),ISBLANK(R6344))),"Missing Information", INDEX(Table15[Entire Service Line Classification], MATCH(SUMIFS(Table15[Unique ID],Table15[System-Owned Portion],E6344,Table15[If Material Anything Other than "Lead" in Column E,Was Material Ever Previously Lead?],G6344,Table15[Customer-Owned Portion],O6344),Table15[Unique ID],0),0)))</f>
        <v/>
      </c>
      <c r="X6344"/>
    </row>
    <row r="6345" spans="2:24" x14ac:dyDescent="0.25">
      <c r="B6345" s="146"/>
      <c r="C6345" s="31"/>
      <c r="D6345" s="31"/>
      <c r="E6345" s="44"/>
      <c r="F6345" s="43"/>
      <c r="G6345" s="84"/>
      <c r="H6345" s="31"/>
      <c r="I6345" s="205"/>
      <c r="J6345" s="84"/>
      <c r="K6345" s="31"/>
      <c r="L6345" s="31"/>
      <c r="M6345" s="169"/>
      <c r="N6345" s="148"/>
      <c r="O6345" s="106"/>
      <c r="P6345" s="43"/>
      <c r="Q6345" s="205"/>
      <c r="R6345" s="84"/>
      <c r="S6345" s="31"/>
      <c r="T6345" s="31"/>
      <c r="U6345" s="169"/>
      <c r="V6345" s="150"/>
      <c r="W6345" s="141" t="str" cm="1">
        <f t="array" ref="W6345">IF(SUM(LEN(B6345:V6345))=0,"",IF(OR(OR(ISBLANK(F6345),SUM(LEN(C6345),LEN(D6345))=0),AND(NOT(E6345="Unknown"),ISBLANK(J6345)),AND(NOT(O6345="Unknown"),ISBLANK(R6345))),"Missing Information", INDEX(Table15[Entire Service Line Classification], MATCH(SUMIFS(Table15[Unique ID],Table15[System-Owned Portion],E6345,Table15[If Material Anything Other than "Lead" in Column E,Was Material Ever Previously Lead?],G6345,Table15[Customer-Owned Portion],O6345),Table15[Unique ID],0),0)))</f>
        <v/>
      </c>
      <c r="X6345"/>
    </row>
    <row r="6346" spans="2:24" x14ac:dyDescent="0.25">
      <c r="B6346" s="146"/>
      <c r="C6346" s="31"/>
      <c r="D6346" s="31"/>
      <c r="E6346" s="44"/>
      <c r="F6346" s="43"/>
      <c r="G6346" s="84"/>
      <c r="H6346" s="31"/>
      <c r="I6346" s="205"/>
      <c r="J6346" s="84"/>
      <c r="K6346" s="31"/>
      <c r="L6346" s="31"/>
      <c r="M6346" s="169"/>
      <c r="N6346" s="148"/>
      <c r="O6346" s="106"/>
      <c r="P6346" s="43"/>
      <c r="Q6346" s="205"/>
      <c r="R6346" s="84"/>
      <c r="S6346" s="31"/>
      <c r="T6346" s="31"/>
      <c r="U6346" s="169"/>
      <c r="V6346" s="150"/>
      <c r="W6346" s="141" t="str" cm="1">
        <f t="array" ref="W6346">IF(SUM(LEN(B6346:V6346))=0,"",IF(OR(OR(ISBLANK(F6346),SUM(LEN(C6346),LEN(D6346))=0),AND(NOT(E6346="Unknown"),ISBLANK(J6346)),AND(NOT(O6346="Unknown"),ISBLANK(R6346))),"Missing Information", INDEX(Table15[Entire Service Line Classification], MATCH(SUMIFS(Table15[Unique ID],Table15[System-Owned Portion],E6346,Table15[If Material Anything Other than "Lead" in Column E,Was Material Ever Previously Lead?],G6346,Table15[Customer-Owned Portion],O6346),Table15[Unique ID],0),0)))</f>
        <v/>
      </c>
      <c r="X6346"/>
    </row>
    <row r="6347" spans="2:24" x14ac:dyDescent="0.25">
      <c r="B6347" s="146"/>
      <c r="C6347" s="31"/>
      <c r="D6347" s="31"/>
      <c r="E6347" s="44"/>
      <c r="F6347" s="43"/>
      <c r="G6347" s="84"/>
      <c r="H6347" s="31"/>
      <c r="I6347" s="205"/>
      <c r="J6347" s="84"/>
      <c r="K6347" s="31"/>
      <c r="L6347" s="31"/>
      <c r="M6347" s="169"/>
      <c r="N6347" s="148"/>
      <c r="O6347" s="106"/>
      <c r="P6347" s="43"/>
      <c r="Q6347" s="205"/>
      <c r="R6347" s="84"/>
      <c r="S6347" s="31"/>
      <c r="T6347" s="31"/>
      <c r="U6347" s="169"/>
      <c r="V6347" s="150"/>
      <c r="W6347" s="141" t="str" cm="1">
        <f t="array" ref="W6347">IF(SUM(LEN(B6347:V6347))=0,"",IF(OR(OR(ISBLANK(F6347),SUM(LEN(C6347),LEN(D6347))=0),AND(NOT(E6347="Unknown"),ISBLANK(J6347)),AND(NOT(O6347="Unknown"),ISBLANK(R6347))),"Missing Information", INDEX(Table15[Entire Service Line Classification], MATCH(SUMIFS(Table15[Unique ID],Table15[System-Owned Portion],E6347,Table15[If Material Anything Other than "Lead" in Column E,Was Material Ever Previously Lead?],G6347,Table15[Customer-Owned Portion],O6347),Table15[Unique ID],0),0)))</f>
        <v/>
      </c>
      <c r="X6347"/>
    </row>
    <row r="6348" spans="2:24" x14ac:dyDescent="0.25">
      <c r="B6348" s="146"/>
      <c r="C6348" s="31"/>
      <c r="D6348" s="31"/>
      <c r="E6348" s="44"/>
      <c r="F6348" s="43"/>
      <c r="G6348" s="84"/>
      <c r="H6348" s="31"/>
      <c r="I6348" s="205"/>
      <c r="J6348" s="84"/>
      <c r="K6348" s="31"/>
      <c r="L6348" s="31"/>
      <c r="M6348" s="169"/>
      <c r="N6348" s="148"/>
      <c r="O6348" s="106"/>
      <c r="P6348" s="43"/>
      <c r="Q6348" s="205"/>
      <c r="R6348" s="84"/>
      <c r="S6348" s="31"/>
      <c r="T6348" s="31"/>
      <c r="U6348" s="169"/>
      <c r="V6348" s="150"/>
      <c r="W6348" s="141" t="str" cm="1">
        <f t="array" ref="W6348">IF(SUM(LEN(B6348:V6348))=0,"",IF(OR(OR(ISBLANK(F6348),SUM(LEN(C6348),LEN(D6348))=0),AND(NOT(E6348="Unknown"),ISBLANK(J6348)),AND(NOT(O6348="Unknown"),ISBLANK(R6348))),"Missing Information", INDEX(Table15[Entire Service Line Classification], MATCH(SUMIFS(Table15[Unique ID],Table15[System-Owned Portion],E6348,Table15[If Material Anything Other than "Lead" in Column E,Was Material Ever Previously Lead?],G6348,Table15[Customer-Owned Portion],O6348),Table15[Unique ID],0),0)))</f>
        <v/>
      </c>
      <c r="X6348"/>
    </row>
    <row r="6349" spans="2:24" x14ac:dyDescent="0.25">
      <c r="B6349" s="146"/>
      <c r="C6349" s="31"/>
      <c r="D6349" s="31"/>
      <c r="E6349" s="44"/>
      <c r="F6349" s="43"/>
      <c r="G6349" s="84"/>
      <c r="H6349" s="31"/>
      <c r="I6349" s="205"/>
      <c r="J6349" s="84"/>
      <c r="K6349" s="31"/>
      <c r="L6349" s="31"/>
      <c r="M6349" s="169"/>
      <c r="N6349" s="148"/>
      <c r="O6349" s="106"/>
      <c r="P6349" s="43"/>
      <c r="Q6349" s="205"/>
      <c r="R6349" s="84"/>
      <c r="S6349" s="31"/>
      <c r="T6349" s="31"/>
      <c r="U6349" s="169"/>
      <c r="V6349" s="150"/>
      <c r="W6349" s="141" t="str" cm="1">
        <f t="array" ref="W6349">IF(SUM(LEN(B6349:V6349))=0,"",IF(OR(OR(ISBLANK(F6349),SUM(LEN(C6349),LEN(D6349))=0),AND(NOT(E6349="Unknown"),ISBLANK(J6349)),AND(NOT(O6349="Unknown"),ISBLANK(R6349))),"Missing Information", INDEX(Table15[Entire Service Line Classification], MATCH(SUMIFS(Table15[Unique ID],Table15[System-Owned Portion],E6349,Table15[If Material Anything Other than "Lead" in Column E,Was Material Ever Previously Lead?],G6349,Table15[Customer-Owned Portion],O6349),Table15[Unique ID],0),0)))</f>
        <v/>
      </c>
      <c r="X6349"/>
    </row>
    <row r="6350" spans="2:24" x14ac:dyDescent="0.25">
      <c r="B6350" s="146"/>
      <c r="C6350" s="31"/>
      <c r="D6350" s="31"/>
      <c r="E6350" s="44"/>
      <c r="F6350" s="43"/>
      <c r="G6350" s="84"/>
      <c r="H6350" s="31"/>
      <c r="I6350" s="205"/>
      <c r="J6350" s="84"/>
      <c r="K6350" s="31"/>
      <c r="L6350" s="31"/>
      <c r="M6350" s="169"/>
      <c r="N6350" s="148"/>
      <c r="O6350" s="106"/>
      <c r="P6350" s="43"/>
      <c r="Q6350" s="205"/>
      <c r="R6350" s="84"/>
      <c r="S6350" s="31"/>
      <c r="T6350" s="31"/>
      <c r="U6350" s="169"/>
      <c r="V6350" s="150"/>
      <c r="W6350" s="141" t="str" cm="1">
        <f t="array" ref="W6350">IF(SUM(LEN(B6350:V6350))=0,"",IF(OR(OR(ISBLANK(F6350),SUM(LEN(C6350),LEN(D6350))=0),AND(NOT(E6350="Unknown"),ISBLANK(J6350)),AND(NOT(O6350="Unknown"),ISBLANK(R6350))),"Missing Information", INDEX(Table15[Entire Service Line Classification], MATCH(SUMIFS(Table15[Unique ID],Table15[System-Owned Portion],E6350,Table15[If Material Anything Other than "Lead" in Column E,Was Material Ever Previously Lead?],G6350,Table15[Customer-Owned Portion],O6350),Table15[Unique ID],0),0)))</f>
        <v/>
      </c>
      <c r="X6350"/>
    </row>
    <row r="6351" spans="2:24" x14ac:dyDescent="0.25">
      <c r="B6351" s="146"/>
      <c r="C6351" s="31"/>
      <c r="D6351" s="31"/>
      <c r="E6351" s="44"/>
      <c r="F6351" s="43"/>
      <c r="G6351" s="84"/>
      <c r="H6351" s="31"/>
      <c r="I6351" s="205"/>
      <c r="J6351" s="84"/>
      <c r="K6351" s="31"/>
      <c r="L6351" s="31"/>
      <c r="M6351" s="169"/>
      <c r="N6351" s="148"/>
      <c r="O6351" s="106"/>
      <c r="P6351" s="43"/>
      <c r="Q6351" s="205"/>
      <c r="R6351" s="84"/>
      <c r="S6351" s="31"/>
      <c r="T6351" s="31"/>
      <c r="U6351" s="169"/>
      <c r="V6351" s="150"/>
      <c r="W6351" s="141" t="str" cm="1">
        <f t="array" ref="W6351">IF(SUM(LEN(B6351:V6351))=0,"",IF(OR(OR(ISBLANK(F6351),SUM(LEN(C6351),LEN(D6351))=0),AND(NOT(E6351="Unknown"),ISBLANK(J6351)),AND(NOT(O6351="Unknown"),ISBLANK(R6351))),"Missing Information", INDEX(Table15[Entire Service Line Classification], MATCH(SUMIFS(Table15[Unique ID],Table15[System-Owned Portion],E6351,Table15[If Material Anything Other than "Lead" in Column E,Was Material Ever Previously Lead?],G6351,Table15[Customer-Owned Portion],O6351),Table15[Unique ID],0),0)))</f>
        <v/>
      </c>
      <c r="X6351"/>
    </row>
    <row r="6352" spans="2:24" x14ac:dyDescent="0.25">
      <c r="B6352" s="146"/>
      <c r="C6352" s="31"/>
      <c r="D6352" s="31"/>
      <c r="E6352" s="44"/>
      <c r="F6352" s="43"/>
      <c r="G6352" s="84"/>
      <c r="H6352" s="31"/>
      <c r="I6352" s="205"/>
      <c r="J6352" s="84"/>
      <c r="K6352" s="31"/>
      <c r="L6352" s="31"/>
      <c r="M6352" s="169"/>
      <c r="N6352" s="148"/>
      <c r="O6352" s="106"/>
      <c r="P6352" s="43"/>
      <c r="Q6352" s="205"/>
      <c r="R6352" s="84"/>
      <c r="S6352" s="31"/>
      <c r="T6352" s="31"/>
      <c r="U6352" s="169"/>
      <c r="V6352" s="150"/>
      <c r="W6352" s="141" t="str" cm="1">
        <f t="array" ref="W6352">IF(SUM(LEN(B6352:V6352))=0,"",IF(OR(OR(ISBLANK(F6352),SUM(LEN(C6352),LEN(D6352))=0),AND(NOT(E6352="Unknown"),ISBLANK(J6352)),AND(NOT(O6352="Unknown"),ISBLANK(R6352))),"Missing Information", INDEX(Table15[Entire Service Line Classification], MATCH(SUMIFS(Table15[Unique ID],Table15[System-Owned Portion],E6352,Table15[If Material Anything Other than "Lead" in Column E,Was Material Ever Previously Lead?],G6352,Table15[Customer-Owned Portion],O6352),Table15[Unique ID],0),0)))</f>
        <v/>
      </c>
      <c r="X6352"/>
    </row>
    <row r="6353" spans="2:24" x14ac:dyDescent="0.25">
      <c r="B6353" s="146"/>
      <c r="C6353" s="31"/>
      <c r="D6353" s="31"/>
      <c r="E6353" s="44"/>
      <c r="F6353" s="43"/>
      <c r="G6353" s="84"/>
      <c r="H6353" s="31"/>
      <c r="I6353" s="205"/>
      <c r="J6353" s="84"/>
      <c r="K6353" s="31"/>
      <c r="L6353" s="31"/>
      <c r="M6353" s="169"/>
      <c r="N6353" s="148"/>
      <c r="O6353" s="106"/>
      <c r="P6353" s="43"/>
      <c r="Q6353" s="205"/>
      <c r="R6353" s="84"/>
      <c r="S6353" s="31"/>
      <c r="T6353" s="31"/>
      <c r="U6353" s="169"/>
      <c r="V6353" s="150"/>
      <c r="W6353" s="141" t="str" cm="1">
        <f t="array" ref="W6353">IF(SUM(LEN(B6353:V6353))=0,"",IF(OR(OR(ISBLANK(F6353),SUM(LEN(C6353),LEN(D6353))=0),AND(NOT(E6353="Unknown"),ISBLANK(J6353)),AND(NOT(O6353="Unknown"),ISBLANK(R6353))),"Missing Information", INDEX(Table15[Entire Service Line Classification], MATCH(SUMIFS(Table15[Unique ID],Table15[System-Owned Portion],E6353,Table15[If Material Anything Other than "Lead" in Column E,Was Material Ever Previously Lead?],G6353,Table15[Customer-Owned Portion],O6353),Table15[Unique ID],0),0)))</f>
        <v/>
      </c>
      <c r="X6353"/>
    </row>
    <row r="6354" spans="2:24" x14ac:dyDescent="0.25">
      <c r="B6354" s="146"/>
      <c r="C6354" s="31"/>
      <c r="D6354" s="31"/>
      <c r="E6354" s="44"/>
      <c r="F6354" s="43"/>
      <c r="G6354" s="84"/>
      <c r="H6354" s="31"/>
      <c r="I6354" s="205"/>
      <c r="J6354" s="84"/>
      <c r="K6354" s="31"/>
      <c r="L6354" s="31"/>
      <c r="M6354" s="169"/>
      <c r="N6354" s="148"/>
      <c r="O6354" s="106"/>
      <c r="P6354" s="43"/>
      <c r="Q6354" s="205"/>
      <c r="R6354" s="84"/>
      <c r="S6354" s="31"/>
      <c r="T6354" s="31"/>
      <c r="U6354" s="169"/>
      <c r="V6354" s="150"/>
      <c r="W6354" s="141" t="str" cm="1">
        <f t="array" ref="W6354">IF(SUM(LEN(B6354:V6354))=0,"",IF(OR(OR(ISBLANK(F6354),SUM(LEN(C6354),LEN(D6354))=0),AND(NOT(E6354="Unknown"),ISBLANK(J6354)),AND(NOT(O6354="Unknown"),ISBLANK(R6354))),"Missing Information", INDEX(Table15[Entire Service Line Classification], MATCH(SUMIFS(Table15[Unique ID],Table15[System-Owned Portion],E6354,Table15[If Material Anything Other than "Lead" in Column E,Was Material Ever Previously Lead?],G6354,Table15[Customer-Owned Portion],O6354),Table15[Unique ID],0),0)))</f>
        <v/>
      </c>
      <c r="X6354"/>
    </row>
    <row r="6355" spans="2:24" x14ac:dyDescent="0.25">
      <c r="B6355" s="146"/>
      <c r="C6355" s="31"/>
      <c r="D6355" s="31"/>
      <c r="E6355" s="44"/>
      <c r="F6355" s="43"/>
      <c r="G6355" s="84"/>
      <c r="H6355" s="31"/>
      <c r="I6355" s="205"/>
      <c r="J6355" s="84"/>
      <c r="K6355" s="31"/>
      <c r="L6355" s="31"/>
      <c r="M6355" s="169"/>
      <c r="N6355" s="148"/>
      <c r="O6355" s="106"/>
      <c r="P6355" s="43"/>
      <c r="Q6355" s="205"/>
      <c r="R6355" s="84"/>
      <c r="S6355" s="31"/>
      <c r="T6355" s="31"/>
      <c r="U6355" s="169"/>
      <c r="V6355" s="150"/>
      <c r="W6355" s="141" t="str" cm="1">
        <f t="array" ref="W6355">IF(SUM(LEN(B6355:V6355))=0,"",IF(OR(OR(ISBLANK(F6355),SUM(LEN(C6355),LEN(D6355))=0),AND(NOT(E6355="Unknown"),ISBLANK(J6355)),AND(NOT(O6355="Unknown"),ISBLANK(R6355))),"Missing Information", INDEX(Table15[Entire Service Line Classification], MATCH(SUMIFS(Table15[Unique ID],Table15[System-Owned Portion],E6355,Table15[If Material Anything Other than "Lead" in Column E,Was Material Ever Previously Lead?],G6355,Table15[Customer-Owned Portion],O6355),Table15[Unique ID],0),0)))</f>
        <v/>
      </c>
      <c r="X6355"/>
    </row>
    <row r="6356" spans="2:24" x14ac:dyDescent="0.25">
      <c r="B6356" s="146"/>
      <c r="C6356" s="31"/>
      <c r="D6356" s="31"/>
      <c r="E6356" s="44"/>
      <c r="F6356" s="43"/>
      <c r="G6356" s="84"/>
      <c r="H6356" s="31"/>
      <c r="I6356" s="205"/>
      <c r="J6356" s="84"/>
      <c r="K6356" s="31"/>
      <c r="L6356" s="31"/>
      <c r="M6356" s="169"/>
      <c r="N6356" s="148"/>
      <c r="O6356" s="106"/>
      <c r="P6356" s="43"/>
      <c r="Q6356" s="205"/>
      <c r="R6356" s="84"/>
      <c r="S6356" s="31"/>
      <c r="T6356" s="31"/>
      <c r="U6356" s="169"/>
      <c r="V6356" s="150"/>
      <c r="W6356" s="141" t="str" cm="1">
        <f t="array" ref="W6356">IF(SUM(LEN(B6356:V6356))=0,"",IF(OR(OR(ISBLANK(F6356),SUM(LEN(C6356),LEN(D6356))=0),AND(NOT(E6356="Unknown"),ISBLANK(J6356)),AND(NOT(O6356="Unknown"),ISBLANK(R6356))),"Missing Information", INDEX(Table15[Entire Service Line Classification], MATCH(SUMIFS(Table15[Unique ID],Table15[System-Owned Portion],E6356,Table15[If Material Anything Other than "Lead" in Column E,Was Material Ever Previously Lead?],G6356,Table15[Customer-Owned Portion],O6356),Table15[Unique ID],0),0)))</f>
        <v/>
      </c>
      <c r="X6356"/>
    </row>
    <row r="6357" spans="2:24" x14ac:dyDescent="0.25">
      <c r="B6357" s="146"/>
      <c r="C6357" s="31"/>
      <c r="D6357" s="31"/>
      <c r="E6357" s="44"/>
      <c r="F6357" s="43"/>
      <c r="G6357" s="84"/>
      <c r="H6357" s="31"/>
      <c r="I6357" s="205"/>
      <c r="J6357" s="84"/>
      <c r="K6357" s="31"/>
      <c r="L6357" s="31"/>
      <c r="M6357" s="169"/>
      <c r="N6357" s="148"/>
      <c r="O6357" s="106"/>
      <c r="P6357" s="43"/>
      <c r="Q6357" s="205"/>
      <c r="R6357" s="84"/>
      <c r="S6357" s="31"/>
      <c r="T6357" s="31"/>
      <c r="U6357" s="169"/>
      <c r="V6357" s="150"/>
      <c r="W6357" s="141" t="str" cm="1">
        <f t="array" ref="W6357">IF(SUM(LEN(B6357:V6357))=0,"",IF(OR(OR(ISBLANK(F6357),SUM(LEN(C6357),LEN(D6357))=0),AND(NOT(E6357="Unknown"),ISBLANK(J6357)),AND(NOT(O6357="Unknown"),ISBLANK(R6357))),"Missing Information", INDEX(Table15[Entire Service Line Classification], MATCH(SUMIFS(Table15[Unique ID],Table15[System-Owned Portion],E6357,Table15[If Material Anything Other than "Lead" in Column E,Was Material Ever Previously Lead?],G6357,Table15[Customer-Owned Portion],O6357),Table15[Unique ID],0),0)))</f>
        <v/>
      </c>
      <c r="X6357"/>
    </row>
    <row r="6358" spans="2:24" x14ac:dyDescent="0.25">
      <c r="B6358" s="146"/>
      <c r="C6358" s="31"/>
      <c r="D6358" s="31"/>
      <c r="E6358" s="44"/>
      <c r="F6358" s="43"/>
      <c r="G6358" s="84"/>
      <c r="H6358" s="31"/>
      <c r="I6358" s="205"/>
      <c r="J6358" s="84"/>
      <c r="K6358" s="31"/>
      <c r="L6358" s="31"/>
      <c r="M6358" s="169"/>
      <c r="N6358" s="148"/>
      <c r="O6358" s="106"/>
      <c r="P6358" s="43"/>
      <c r="Q6358" s="205"/>
      <c r="R6358" s="84"/>
      <c r="S6358" s="31"/>
      <c r="T6358" s="31"/>
      <c r="U6358" s="169"/>
      <c r="V6358" s="150"/>
      <c r="W6358" s="141" t="str" cm="1">
        <f t="array" ref="W6358">IF(SUM(LEN(B6358:V6358))=0,"",IF(OR(OR(ISBLANK(F6358),SUM(LEN(C6358),LEN(D6358))=0),AND(NOT(E6358="Unknown"),ISBLANK(J6358)),AND(NOT(O6358="Unknown"),ISBLANK(R6358))),"Missing Information", INDEX(Table15[Entire Service Line Classification], MATCH(SUMIFS(Table15[Unique ID],Table15[System-Owned Portion],E6358,Table15[If Material Anything Other than "Lead" in Column E,Was Material Ever Previously Lead?],G6358,Table15[Customer-Owned Portion],O6358),Table15[Unique ID],0),0)))</f>
        <v/>
      </c>
      <c r="X6358"/>
    </row>
    <row r="6359" spans="2:24" x14ac:dyDescent="0.25">
      <c r="B6359" s="146"/>
      <c r="C6359" s="31"/>
      <c r="D6359" s="31"/>
      <c r="E6359" s="44"/>
      <c r="F6359" s="43"/>
      <c r="G6359" s="84"/>
      <c r="H6359" s="31"/>
      <c r="I6359" s="205"/>
      <c r="J6359" s="84"/>
      <c r="K6359" s="31"/>
      <c r="L6359" s="31"/>
      <c r="M6359" s="169"/>
      <c r="N6359" s="148"/>
      <c r="O6359" s="106"/>
      <c r="P6359" s="43"/>
      <c r="Q6359" s="205"/>
      <c r="R6359" s="84"/>
      <c r="S6359" s="31"/>
      <c r="T6359" s="31"/>
      <c r="U6359" s="169"/>
      <c r="V6359" s="150"/>
      <c r="W6359" s="141" t="str" cm="1">
        <f t="array" ref="W6359">IF(SUM(LEN(B6359:V6359))=0,"",IF(OR(OR(ISBLANK(F6359),SUM(LEN(C6359),LEN(D6359))=0),AND(NOT(E6359="Unknown"),ISBLANK(J6359)),AND(NOT(O6359="Unknown"),ISBLANK(R6359))),"Missing Information", INDEX(Table15[Entire Service Line Classification], MATCH(SUMIFS(Table15[Unique ID],Table15[System-Owned Portion],E6359,Table15[If Material Anything Other than "Lead" in Column E,Was Material Ever Previously Lead?],G6359,Table15[Customer-Owned Portion],O6359),Table15[Unique ID],0),0)))</f>
        <v/>
      </c>
      <c r="X6359"/>
    </row>
    <row r="6360" spans="2:24" x14ac:dyDescent="0.25">
      <c r="B6360" s="146"/>
      <c r="C6360" s="31"/>
      <c r="D6360" s="31"/>
      <c r="E6360" s="44"/>
      <c r="F6360" s="43"/>
      <c r="G6360" s="84"/>
      <c r="H6360" s="31"/>
      <c r="I6360" s="205"/>
      <c r="J6360" s="84"/>
      <c r="K6360" s="31"/>
      <c r="L6360" s="31"/>
      <c r="M6360" s="169"/>
      <c r="N6360" s="148"/>
      <c r="O6360" s="106"/>
      <c r="P6360" s="43"/>
      <c r="Q6360" s="205"/>
      <c r="R6360" s="84"/>
      <c r="S6360" s="31"/>
      <c r="T6360" s="31"/>
      <c r="U6360" s="169"/>
      <c r="V6360" s="150"/>
      <c r="W6360" s="141" t="str" cm="1">
        <f t="array" ref="W6360">IF(SUM(LEN(B6360:V6360))=0,"",IF(OR(OR(ISBLANK(F6360),SUM(LEN(C6360),LEN(D6360))=0),AND(NOT(E6360="Unknown"),ISBLANK(J6360)),AND(NOT(O6360="Unknown"),ISBLANK(R6360))),"Missing Information", INDEX(Table15[Entire Service Line Classification], MATCH(SUMIFS(Table15[Unique ID],Table15[System-Owned Portion],E6360,Table15[If Material Anything Other than "Lead" in Column E,Was Material Ever Previously Lead?],G6360,Table15[Customer-Owned Portion],O6360),Table15[Unique ID],0),0)))</f>
        <v/>
      </c>
      <c r="X6360"/>
    </row>
    <row r="6361" spans="2:24" x14ac:dyDescent="0.25">
      <c r="B6361" s="146"/>
      <c r="C6361" s="31"/>
      <c r="D6361" s="31"/>
      <c r="E6361" s="44"/>
      <c r="F6361" s="43"/>
      <c r="G6361" s="84"/>
      <c r="H6361" s="31"/>
      <c r="I6361" s="205"/>
      <c r="J6361" s="84"/>
      <c r="K6361" s="31"/>
      <c r="L6361" s="31"/>
      <c r="M6361" s="169"/>
      <c r="N6361" s="148"/>
      <c r="O6361" s="106"/>
      <c r="P6361" s="43"/>
      <c r="Q6361" s="205"/>
      <c r="R6361" s="84"/>
      <c r="S6361" s="31"/>
      <c r="T6361" s="31"/>
      <c r="U6361" s="169"/>
      <c r="V6361" s="150"/>
      <c r="W6361" s="141" t="str" cm="1">
        <f t="array" ref="W6361">IF(SUM(LEN(B6361:V6361))=0,"",IF(OR(OR(ISBLANK(F6361),SUM(LEN(C6361),LEN(D6361))=0),AND(NOT(E6361="Unknown"),ISBLANK(J6361)),AND(NOT(O6361="Unknown"),ISBLANK(R6361))),"Missing Information", INDEX(Table15[Entire Service Line Classification], MATCH(SUMIFS(Table15[Unique ID],Table15[System-Owned Portion],E6361,Table15[If Material Anything Other than "Lead" in Column E,Was Material Ever Previously Lead?],G6361,Table15[Customer-Owned Portion],O6361),Table15[Unique ID],0),0)))</f>
        <v/>
      </c>
      <c r="X6361"/>
    </row>
    <row r="6362" spans="2:24" x14ac:dyDescent="0.25">
      <c r="B6362" s="146"/>
      <c r="C6362" s="31"/>
      <c r="D6362" s="31"/>
      <c r="E6362" s="44"/>
      <c r="F6362" s="43"/>
      <c r="G6362" s="84"/>
      <c r="H6362" s="31"/>
      <c r="I6362" s="205"/>
      <c r="J6362" s="84"/>
      <c r="K6362" s="31"/>
      <c r="L6362" s="31"/>
      <c r="M6362" s="169"/>
      <c r="N6362" s="148"/>
      <c r="O6362" s="106"/>
      <c r="P6362" s="43"/>
      <c r="Q6362" s="205"/>
      <c r="R6362" s="84"/>
      <c r="S6362" s="31"/>
      <c r="T6362" s="31"/>
      <c r="U6362" s="169"/>
      <c r="V6362" s="150"/>
      <c r="W6362" s="141" t="str" cm="1">
        <f t="array" ref="W6362">IF(SUM(LEN(B6362:V6362))=0,"",IF(OR(OR(ISBLANK(F6362),SUM(LEN(C6362),LEN(D6362))=0),AND(NOT(E6362="Unknown"),ISBLANK(J6362)),AND(NOT(O6362="Unknown"),ISBLANK(R6362))),"Missing Information", INDEX(Table15[Entire Service Line Classification], MATCH(SUMIFS(Table15[Unique ID],Table15[System-Owned Portion],E6362,Table15[If Material Anything Other than "Lead" in Column E,Was Material Ever Previously Lead?],G6362,Table15[Customer-Owned Portion],O6362),Table15[Unique ID],0),0)))</f>
        <v/>
      </c>
      <c r="X6362"/>
    </row>
    <row r="6363" spans="2:24" x14ac:dyDescent="0.25">
      <c r="B6363" s="146"/>
      <c r="C6363" s="31"/>
      <c r="D6363" s="31"/>
      <c r="E6363" s="44"/>
      <c r="F6363" s="43"/>
      <c r="G6363" s="84"/>
      <c r="H6363" s="31"/>
      <c r="I6363" s="205"/>
      <c r="J6363" s="84"/>
      <c r="K6363" s="31"/>
      <c r="L6363" s="31"/>
      <c r="M6363" s="169"/>
      <c r="N6363" s="148"/>
      <c r="O6363" s="106"/>
      <c r="P6363" s="43"/>
      <c r="Q6363" s="205"/>
      <c r="R6363" s="84"/>
      <c r="S6363" s="31"/>
      <c r="T6363" s="31"/>
      <c r="U6363" s="169"/>
      <c r="V6363" s="150"/>
      <c r="W6363" s="141" t="str" cm="1">
        <f t="array" ref="W6363">IF(SUM(LEN(B6363:V6363))=0,"",IF(OR(OR(ISBLANK(F6363),SUM(LEN(C6363),LEN(D6363))=0),AND(NOT(E6363="Unknown"),ISBLANK(J6363)),AND(NOT(O6363="Unknown"),ISBLANK(R6363))),"Missing Information", INDEX(Table15[Entire Service Line Classification], MATCH(SUMIFS(Table15[Unique ID],Table15[System-Owned Portion],E6363,Table15[If Material Anything Other than "Lead" in Column E,Was Material Ever Previously Lead?],G6363,Table15[Customer-Owned Portion],O6363),Table15[Unique ID],0),0)))</f>
        <v/>
      </c>
      <c r="X6363"/>
    </row>
    <row r="6364" spans="2:24" x14ac:dyDescent="0.25">
      <c r="B6364" s="146"/>
      <c r="C6364" s="31"/>
      <c r="D6364" s="31"/>
      <c r="E6364" s="44"/>
      <c r="F6364" s="43"/>
      <c r="G6364" s="84"/>
      <c r="H6364" s="31"/>
      <c r="I6364" s="205"/>
      <c r="J6364" s="84"/>
      <c r="K6364" s="31"/>
      <c r="L6364" s="31"/>
      <c r="M6364" s="169"/>
      <c r="N6364" s="148"/>
      <c r="O6364" s="106"/>
      <c r="P6364" s="43"/>
      <c r="Q6364" s="205"/>
      <c r="R6364" s="84"/>
      <c r="S6364" s="31"/>
      <c r="T6364" s="31"/>
      <c r="U6364" s="169"/>
      <c r="V6364" s="150"/>
      <c r="W6364" s="141" t="str" cm="1">
        <f t="array" ref="W6364">IF(SUM(LEN(B6364:V6364))=0,"",IF(OR(OR(ISBLANK(F6364),SUM(LEN(C6364),LEN(D6364))=0),AND(NOT(E6364="Unknown"),ISBLANK(J6364)),AND(NOT(O6364="Unknown"),ISBLANK(R6364))),"Missing Information", INDEX(Table15[Entire Service Line Classification], MATCH(SUMIFS(Table15[Unique ID],Table15[System-Owned Portion],E6364,Table15[If Material Anything Other than "Lead" in Column E,Was Material Ever Previously Lead?],G6364,Table15[Customer-Owned Portion],O6364),Table15[Unique ID],0),0)))</f>
        <v/>
      </c>
      <c r="X6364"/>
    </row>
    <row r="6365" spans="2:24" x14ac:dyDescent="0.25">
      <c r="B6365" s="146"/>
      <c r="C6365" s="31"/>
      <c r="D6365" s="31"/>
      <c r="E6365" s="44"/>
      <c r="F6365" s="43"/>
      <c r="G6365" s="84"/>
      <c r="H6365" s="31"/>
      <c r="I6365" s="205"/>
      <c r="J6365" s="84"/>
      <c r="K6365" s="31"/>
      <c r="L6365" s="31"/>
      <c r="M6365" s="169"/>
      <c r="N6365" s="148"/>
      <c r="O6365" s="106"/>
      <c r="P6365" s="43"/>
      <c r="Q6365" s="205"/>
      <c r="R6365" s="84"/>
      <c r="S6365" s="31"/>
      <c r="T6365" s="31"/>
      <c r="U6365" s="169"/>
      <c r="V6365" s="150"/>
      <c r="W6365" s="141" t="str" cm="1">
        <f t="array" ref="W6365">IF(SUM(LEN(B6365:V6365))=0,"",IF(OR(OR(ISBLANK(F6365),SUM(LEN(C6365),LEN(D6365))=0),AND(NOT(E6365="Unknown"),ISBLANK(J6365)),AND(NOT(O6365="Unknown"),ISBLANK(R6365))),"Missing Information", INDEX(Table15[Entire Service Line Classification], MATCH(SUMIFS(Table15[Unique ID],Table15[System-Owned Portion],E6365,Table15[If Material Anything Other than "Lead" in Column E,Was Material Ever Previously Lead?],G6365,Table15[Customer-Owned Portion],O6365),Table15[Unique ID],0),0)))</f>
        <v/>
      </c>
      <c r="X6365"/>
    </row>
    <row r="6366" spans="2:24" x14ac:dyDescent="0.25">
      <c r="B6366" s="146"/>
      <c r="C6366" s="31"/>
      <c r="D6366" s="31"/>
      <c r="E6366" s="44"/>
      <c r="F6366" s="43"/>
      <c r="G6366" s="84"/>
      <c r="H6366" s="31"/>
      <c r="I6366" s="205"/>
      <c r="J6366" s="84"/>
      <c r="K6366" s="31"/>
      <c r="L6366" s="31"/>
      <c r="M6366" s="169"/>
      <c r="N6366" s="148"/>
      <c r="O6366" s="106"/>
      <c r="P6366" s="43"/>
      <c r="Q6366" s="205"/>
      <c r="R6366" s="84"/>
      <c r="S6366" s="31"/>
      <c r="T6366" s="31"/>
      <c r="U6366" s="169"/>
      <c r="V6366" s="150"/>
      <c r="W6366" s="141" t="str" cm="1">
        <f t="array" ref="W6366">IF(SUM(LEN(B6366:V6366))=0,"",IF(OR(OR(ISBLANK(F6366),SUM(LEN(C6366),LEN(D6366))=0),AND(NOT(E6366="Unknown"),ISBLANK(J6366)),AND(NOT(O6366="Unknown"),ISBLANK(R6366))),"Missing Information", INDEX(Table15[Entire Service Line Classification], MATCH(SUMIFS(Table15[Unique ID],Table15[System-Owned Portion],E6366,Table15[If Material Anything Other than "Lead" in Column E,Was Material Ever Previously Lead?],G6366,Table15[Customer-Owned Portion],O6366),Table15[Unique ID],0),0)))</f>
        <v/>
      </c>
      <c r="X6366"/>
    </row>
    <row r="6367" spans="2:24" x14ac:dyDescent="0.25">
      <c r="B6367" s="146"/>
      <c r="C6367" s="31"/>
      <c r="D6367" s="31"/>
      <c r="E6367" s="44"/>
      <c r="F6367" s="43"/>
      <c r="G6367" s="84"/>
      <c r="H6367" s="31"/>
      <c r="I6367" s="205"/>
      <c r="J6367" s="84"/>
      <c r="K6367" s="31"/>
      <c r="L6367" s="31"/>
      <c r="M6367" s="169"/>
      <c r="N6367" s="148"/>
      <c r="O6367" s="106"/>
      <c r="P6367" s="43"/>
      <c r="Q6367" s="205"/>
      <c r="R6367" s="84"/>
      <c r="S6367" s="31"/>
      <c r="T6367" s="31"/>
      <c r="U6367" s="169"/>
      <c r="V6367" s="150"/>
      <c r="W6367" s="141" t="str" cm="1">
        <f t="array" ref="W6367">IF(SUM(LEN(B6367:V6367))=0,"",IF(OR(OR(ISBLANK(F6367),SUM(LEN(C6367),LEN(D6367))=0),AND(NOT(E6367="Unknown"),ISBLANK(J6367)),AND(NOT(O6367="Unknown"),ISBLANK(R6367))),"Missing Information", INDEX(Table15[Entire Service Line Classification], MATCH(SUMIFS(Table15[Unique ID],Table15[System-Owned Portion],E6367,Table15[If Material Anything Other than "Lead" in Column E,Was Material Ever Previously Lead?],G6367,Table15[Customer-Owned Portion],O6367),Table15[Unique ID],0),0)))</f>
        <v/>
      </c>
      <c r="X6367"/>
    </row>
    <row r="6368" spans="2:24" x14ac:dyDescent="0.25">
      <c r="B6368" s="146"/>
      <c r="C6368" s="31"/>
      <c r="D6368" s="31"/>
      <c r="E6368" s="44"/>
      <c r="F6368" s="43"/>
      <c r="G6368" s="84"/>
      <c r="H6368" s="31"/>
      <c r="I6368" s="205"/>
      <c r="J6368" s="84"/>
      <c r="K6368" s="31"/>
      <c r="L6368" s="31"/>
      <c r="M6368" s="169"/>
      <c r="N6368" s="148"/>
      <c r="O6368" s="106"/>
      <c r="P6368" s="43"/>
      <c r="Q6368" s="205"/>
      <c r="R6368" s="84"/>
      <c r="S6368" s="31"/>
      <c r="T6368" s="31"/>
      <c r="U6368" s="169"/>
      <c r="V6368" s="150"/>
      <c r="W6368" s="141" t="str" cm="1">
        <f t="array" ref="W6368">IF(SUM(LEN(B6368:V6368))=0,"",IF(OR(OR(ISBLANK(F6368),SUM(LEN(C6368),LEN(D6368))=0),AND(NOT(E6368="Unknown"),ISBLANK(J6368)),AND(NOT(O6368="Unknown"),ISBLANK(R6368))),"Missing Information", INDEX(Table15[Entire Service Line Classification], MATCH(SUMIFS(Table15[Unique ID],Table15[System-Owned Portion],E6368,Table15[If Material Anything Other than "Lead" in Column E,Was Material Ever Previously Lead?],G6368,Table15[Customer-Owned Portion],O6368),Table15[Unique ID],0),0)))</f>
        <v/>
      </c>
      <c r="X6368"/>
    </row>
    <row r="6369" spans="2:24" x14ac:dyDescent="0.25">
      <c r="B6369" s="146"/>
      <c r="C6369" s="31"/>
      <c r="D6369" s="31"/>
      <c r="E6369" s="44"/>
      <c r="F6369" s="43"/>
      <c r="G6369" s="84"/>
      <c r="H6369" s="31"/>
      <c r="I6369" s="205"/>
      <c r="J6369" s="84"/>
      <c r="K6369" s="31"/>
      <c r="L6369" s="31"/>
      <c r="M6369" s="169"/>
      <c r="N6369" s="148"/>
      <c r="O6369" s="106"/>
      <c r="P6369" s="43"/>
      <c r="Q6369" s="205"/>
      <c r="R6369" s="84"/>
      <c r="S6369" s="31"/>
      <c r="T6369" s="31"/>
      <c r="U6369" s="169"/>
      <c r="V6369" s="150"/>
      <c r="W6369" s="141" t="str" cm="1">
        <f t="array" ref="W6369">IF(SUM(LEN(B6369:V6369))=0,"",IF(OR(OR(ISBLANK(F6369),SUM(LEN(C6369),LEN(D6369))=0),AND(NOT(E6369="Unknown"),ISBLANK(J6369)),AND(NOT(O6369="Unknown"),ISBLANK(R6369))),"Missing Information", INDEX(Table15[Entire Service Line Classification], MATCH(SUMIFS(Table15[Unique ID],Table15[System-Owned Portion],E6369,Table15[If Material Anything Other than "Lead" in Column E,Was Material Ever Previously Lead?],G6369,Table15[Customer-Owned Portion],O6369),Table15[Unique ID],0),0)))</f>
        <v/>
      </c>
      <c r="X6369"/>
    </row>
    <row r="6370" spans="2:24" x14ac:dyDescent="0.25">
      <c r="B6370" s="146"/>
      <c r="C6370" s="31"/>
      <c r="D6370" s="31"/>
      <c r="E6370" s="44"/>
      <c r="F6370" s="43"/>
      <c r="G6370" s="84"/>
      <c r="H6370" s="31"/>
      <c r="I6370" s="205"/>
      <c r="J6370" s="84"/>
      <c r="K6370" s="31"/>
      <c r="L6370" s="31"/>
      <c r="M6370" s="169"/>
      <c r="N6370" s="148"/>
      <c r="O6370" s="106"/>
      <c r="P6370" s="43"/>
      <c r="Q6370" s="205"/>
      <c r="R6370" s="84"/>
      <c r="S6370" s="31"/>
      <c r="T6370" s="31"/>
      <c r="U6370" s="169"/>
      <c r="V6370" s="150"/>
      <c r="W6370" s="141" t="str" cm="1">
        <f t="array" ref="W6370">IF(SUM(LEN(B6370:V6370))=0,"",IF(OR(OR(ISBLANK(F6370),SUM(LEN(C6370),LEN(D6370))=0),AND(NOT(E6370="Unknown"),ISBLANK(J6370)),AND(NOT(O6370="Unknown"),ISBLANK(R6370))),"Missing Information", INDEX(Table15[Entire Service Line Classification], MATCH(SUMIFS(Table15[Unique ID],Table15[System-Owned Portion],E6370,Table15[If Material Anything Other than "Lead" in Column E,Was Material Ever Previously Lead?],G6370,Table15[Customer-Owned Portion],O6370),Table15[Unique ID],0),0)))</f>
        <v/>
      </c>
      <c r="X6370"/>
    </row>
    <row r="6371" spans="2:24" x14ac:dyDescent="0.25">
      <c r="B6371" s="146"/>
      <c r="C6371" s="31"/>
      <c r="D6371" s="31"/>
      <c r="E6371" s="44"/>
      <c r="F6371" s="43"/>
      <c r="G6371" s="84"/>
      <c r="H6371" s="31"/>
      <c r="I6371" s="205"/>
      <c r="J6371" s="84"/>
      <c r="K6371" s="31"/>
      <c r="L6371" s="31"/>
      <c r="M6371" s="169"/>
      <c r="N6371" s="148"/>
      <c r="O6371" s="106"/>
      <c r="P6371" s="43"/>
      <c r="Q6371" s="205"/>
      <c r="R6371" s="84"/>
      <c r="S6371" s="31"/>
      <c r="T6371" s="31"/>
      <c r="U6371" s="169"/>
      <c r="V6371" s="150"/>
      <c r="W6371" s="141" t="str" cm="1">
        <f t="array" ref="W6371">IF(SUM(LEN(B6371:V6371))=0,"",IF(OR(OR(ISBLANK(F6371),SUM(LEN(C6371),LEN(D6371))=0),AND(NOT(E6371="Unknown"),ISBLANK(J6371)),AND(NOT(O6371="Unknown"),ISBLANK(R6371))),"Missing Information", INDEX(Table15[Entire Service Line Classification], MATCH(SUMIFS(Table15[Unique ID],Table15[System-Owned Portion],E6371,Table15[If Material Anything Other than "Lead" in Column E,Was Material Ever Previously Lead?],G6371,Table15[Customer-Owned Portion],O6371),Table15[Unique ID],0),0)))</f>
        <v/>
      </c>
      <c r="X6371"/>
    </row>
    <row r="6372" spans="2:24" x14ac:dyDescent="0.25">
      <c r="B6372" s="146"/>
      <c r="C6372" s="31"/>
      <c r="D6372" s="31"/>
      <c r="E6372" s="44"/>
      <c r="F6372" s="43"/>
      <c r="G6372" s="84"/>
      <c r="H6372" s="31"/>
      <c r="I6372" s="205"/>
      <c r="J6372" s="84"/>
      <c r="K6372" s="31"/>
      <c r="L6372" s="31"/>
      <c r="M6372" s="169"/>
      <c r="N6372" s="148"/>
      <c r="O6372" s="106"/>
      <c r="P6372" s="43"/>
      <c r="Q6372" s="205"/>
      <c r="R6372" s="84"/>
      <c r="S6372" s="31"/>
      <c r="T6372" s="31"/>
      <c r="U6372" s="169"/>
      <c r="V6372" s="150"/>
      <c r="W6372" s="141" t="str" cm="1">
        <f t="array" ref="W6372">IF(SUM(LEN(B6372:V6372))=0,"",IF(OR(OR(ISBLANK(F6372),SUM(LEN(C6372),LEN(D6372))=0),AND(NOT(E6372="Unknown"),ISBLANK(J6372)),AND(NOT(O6372="Unknown"),ISBLANK(R6372))),"Missing Information", INDEX(Table15[Entire Service Line Classification], MATCH(SUMIFS(Table15[Unique ID],Table15[System-Owned Portion],E6372,Table15[If Material Anything Other than "Lead" in Column E,Was Material Ever Previously Lead?],G6372,Table15[Customer-Owned Portion],O6372),Table15[Unique ID],0),0)))</f>
        <v/>
      </c>
      <c r="X6372"/>
    </row>
    <row r="6373" spans="2:24" x14ac:dyDescent="0.25">
      <c r="B6373" s="146"/>
      <c r="C6373" s="31"/>
      <c r="D6373" s="31"/>
      <c r="E6373" s="44"/>
      <c r="F6373" s="43"/>
      <c r="G6373" s="84"/>
      <c r="H6373" s="31"/>
      <c r="I6373" s="205"/>
      <c r="J6373" s="84"/>
      <c r="K6373" s="31"/>
      <c r="L6373" s="31"/>
      <c r="M6373" s="169"/>
      <c r="N6373" s="148"/>
      <c r="O6373" s="106"/>
      <c r="P6373" s="43"/>
      <c r="Q6373" s="205"/>
      <c r="R6373" s="84"/>
      <c r="S6373" s="31"/>
      <c r="T6373" s="31"/>
      <c r="U6373" s="169"/>
      <c r="V6373" s="150"/>
      <c r="W6373" s="141" t="str" cm="1">
        <f t="array" ref="W6373">IF(SUM(LEN(B6373:V6373))=0,"",IF(OR(OR(ISBLANK(F6373),SUM(LEN(C6373),LEN(D6373))=0),AND(NOT(E6373="Unknown"),ISBLANK(J6373)),AND(NOT(O6373="Unknown"),ISBLANK(R6373))),"Missing Information", INDEX(Table15[Entire Service Line Classification], MATCH(SUMIFS(Table15[Unique ID],Table15[System-Owned Portion],E6373,Table15[If Material Anything Other than "Lead" in Column E,Was Material Ever Previously Lead?],G6373,Table15[Customer-Owned Portion],O6373),Table15[Unique ID],0),0)))</f>
        <v/>
      </c>
      <c r="X6373"/>
    </row>
    <row r="6374" spans="2:24" x14ac:dyDescent="0.25">
      <c r="B6374" s="146"/>
      <c r="C6374" s="31"/>
      <c r="D6374" s="31"/>
      <c r="E6374" s="44"/>
      <c r="F6374" s="43"/>
      <c r="G6374" s="84"/>
      <c r="H6374" s="31"/>
      <c r="I6374" s="205"/>
      <c r="J6374" s="84"/>
      <c r="K6374" s="31"/>
      <c r="L6374" s="31"/>
      <c r="M6374" s="169"/>
      <c r="N6374" s="148"/>
      <c r="O6374" s="106"/>
      <c r="P6374" s="43"/>
      <c r="Q6374" s="205"/>
      <c r="R6374" s="84"/>
      <c r="S6374" s="31"/>
      <c r="T6374" s="31"/>
      <c r="U6374" s="169"/>
      <c r="V6374" s="150"/>
      <c r="W6374" s="141" t="str" cm="1">
        <f t="array" ref="W6374">IF(SUM(LEN(B6374:V6374))=0,"",IF(OR(OR(ISBLANK(F6374),SUM(LEN(C6374),LEN(D6374))=0),AND(NOT(E6374="Unknown"),ISBLANK(J6374)),AND(NOT(O6374="Unknown"),ISBLANK(R6374))),"Missing Information", INDEX(Table15[Entire Service Line Classification], MATCH(SUMIFS(Table15[Unique ID],Table15[System-Owned Portion],E6374,Table15[If Material Anything Other than "Lead" in Column E,Was Material Ever Previously Lead?],G6374,Table15[Customer-Owned Portion],O6374),Table15[Unique ID],0),0)))</f>
        <v/>
      </c>
      <c r="X6374"/>
    </row>
    <row r="6375" spans="2:24" x14ac:dyDescent="0.25">
      <c r="B6375" s="146"/>
      <c r="C6375" s="31"/>
      <c r="D6375" s="31"/>
      <c r="E6375" s="44"/>
      <c r="F6375" s="43"/>
      <c r="G6375" s="84"/>
      <c r="H6375" s="31"/>
      <c r="I6375" s="205"/>
      <c r="J6375" s="84"/>
      <c r="K6375" s="31"/>
      <c r="L6375" s="31"/>
      <c r="M6375" s="169"/>
      <c r="N6375" s="148"/>
      <c r="O6375" s="106"/>
      <c r="P6375" s="43"/>
      <c r="Q6375" s="205"/>
      <c r="R6375" s="84"/>
      <c r="S6375" s="31"/>
      <c r="T6375" s="31"/>
      <c r="U6375" s="169"/>
      <c r="V6375" s="150"/>
      <c r="W6375" s="141" t="str" cm="1">
        <f t="array" ref="W6375">IF(SUM(LEN(B6375:V6375))=0,"",IF(OR(OR(ISBLANK(F6375),SUM(LEN(C6375),LEN(D6375))=0),AND(NOT(E6375="Unknown"),ISBLANK(J6375)),AND(NOT(O6375="Unknown"),ISBLANK(R6375))),"Missing Information", INDEX(Table15[Entire Service Line Classification], MATCH(SUMIFS(Table15[Unique ID],Table15[System-Owned Portion],E6375,Table15[If Material Anything Other than "Lead" in Column E,Was Material Ever Previously Lead?],G6375,Table15[Customer-Owned Portion],O6375),Table15[Unique ID],0),0)))</f>
        <v/>
      </c>
      <c r="X6375"/>
    </row>
    <row r="6376" spans="2:24" x14ac:dyDescent="0.25">
      <c r="B6376" s="146"/>
      <c r="C6376" s="31"/>
      <c r="D6376" s="31"/>
      <c r="E6376" s="44"/>
      <c r="F6376" s="43"/>
      <c r="G6376" s="84"/>
      <c r="H6376" s="31"/>
      <c r="I6376" s="205"/>
      <c r="J6376" s="84"/>
      <c r="K6376" s="31"/>
      <c r="L6376" s="31"/>
      <c r="M6376" s="169"/>
      <c r="N6376" s="148"/>
      <c r="O6376" s="106"/>
      <c r="P6376" s="43"/>
      <c r="Q6376" s="205"/>
      <c r="R6376" s="84"/>
      <c r="S6376" s="31"/>
      <c r="T6376" s="31"/>
      <c r="U6376" s="169"/>
      <c r="V6376" s="150"/>
      <c r="W6376" s="141" t="str" cm="1">
        <f t="array" ref="W6376">IF(SUM(LEN(B6376:V6376))=0,"",IF(OR(OR(ISBLANK(F6376),SUM(LEN(C6376),LEN(D6376))=0),AND(NOT(E6376="Unknown"),ISBLANK(J6376)),AND(NOT(O6376="Unknown"),ISBLANK(R6376))),"Missing Information", INDEX(Table15[Entire Service Line Classification], MATCH(SUMIFS(Table15[Unique ID],Table15[System-Owned Portion],E6376,Table15[If Material Anything Other than "Lead" in Column E,Was Material Ever Previously Lead?],G6376,Table15[Customer-Owned Portion],O6376),Table15[Unique ID],0),0)))</f>
        <v/>
      </c>
      <c r="X6376"/>
    </row>
    <row r="6377" spans="2:24" x14ac:dyDescent="0.25">
      <c r="B6377" s="146"/>
      <c r="C6377" s="31"/>
      <c r="D6377" s="31"/>
      <c r="E6377" s="44"/>
      <c r="F6377" s="43"/>
      <c r="G6377" s="84"/>
      <c r="H6377" s="31"/>
      <c r="I6377" s="205"/>
      <c r="J6377" s="84"/>
      <c r="K6377" s="31"/>
      <c r="L6377" s="31"/>
      <c r="M6377" s="169"/>
      <c r="N6377" s="148"/>
      <c r="O6377" s="106"/>
      <c r="P6377" s="43"/>
      <c r="Q6377" s="205"/>
      <c r="R6377" s="84"/>
      <c r="S6377" s="31"/>
      <c r="T6377" s="31"/>
      <c r="U6377" s="169"/>
      <c r="V6377" s="150"/>
      <c r="W6377" s="141" t="str" cm="1">
        <f t="array" ref="W6377">IF(SUM(LEN(B6377:V6377))=0,"",IF(OR(OR(ISBLANK(F6377),SUM(LEN(C6377),LEN(D6377))=0),AND(NOT(E6377="Unknown"),ISBLANK(J6377)),AND(NOT(O6377="Unknown"),ISBLANK(R6377))),"Missing Information", INDEX(Table15[Entire Service Line Classification], MATCH(SUMIFS(Table15[Unique ID],Table15[System-Owned Portion],E6377,Table15[If Material Anything Other than "Lead" in Column E,Was Material Ever Previously Lead?],G6377,Table15[Customer-Owned Portion],O6377),Table15[Unique ID],0),0)))</f>
        <v/>
      </c>
      <c r="X6377"/>
    </row>
    <row r="6378" spans="2:24" x14ac:dyDescent="0.25">
      <c r="B6378" s="146"/>
      <c r="C6378" s="31"/>
      <c r="D6378" s="31"/>
      <c r="E6378" s="44"/>
      <c r="F6378" s="43"/>
      <c r="G6378" s="84"/>
      <c r="H6378" s="31"/>
      <c r="I6378" s="205"/>
      <c r="J6378" s="84"/>
      <c r="K6378" s="31"/>
      <c r="L6378" s="31"/>
      <c r="M6378" s="169"/>
      <c r="N6378" s="148"/>
      <c r="O6378" s="106"/>
      <c r="P6378" s="43"/>
      <c r="Q6378" s="205"/>
      <c r="R6378" s="84"/>
      <c r="S6378" s="31"/>
      <c r="T6378" s="31"/>
      <c r="U6378" s="169"/>
      <c r="V6378" s="150"/>
      <c r="W6378" s="141" t="str" cm="1">
        <f t="array" ref="W6378">IF(SUM(LEN(B6378:V6378))=0,"",IF(OR(OR(ISBLANK(F6378),SUM(LEN(C6378),LEN(D6378))=0),AND(NOT(E6378="Unknown"),ISBLANK(J6378)),AND(NOT(O6378="Unknown"),ISBLANK(R6378))),"Missing Information", INDEX(Table15[Entire Service Line Classification], MATCH(SUMIFS(Table15[Unique ID],Table15[System-Owned Portion],E6378,Table15[If Material Anything Other than "Lead" in Column E,Was Material Ever Previously Lead?],G6378,Table15[Customer-Owned Portion],O6378),Table15[Unique ID],0),0)))</f>
        <v/>
      </c>
      <c r="X6378"/>
    </row>
    <row r="6379" spans="2:24" x14ac:dyDescent="0.25">
      <c r="B6379" s="146"/>
      <c r="C6379" s="31"/>
      <c r="D6379" s="31"/>
      <c r="E6379" s="44"/>
      <c r="F6379" s="43"/>
      <c r="G6379" s="84"/>
      <c r="H6379" s="31"/>
      <c r="I6379" s="205"/>
      <c r="J6379" s="84"/>
      <c r="K6379" s="31"/>
      <c r="L6379" s="31"/>
      <c r="M6379" s="169"/>
      <c r="N6379" s="148"/>
      <c r="O6379" s="106"/>
      <c r="P6379" s="43"/>
      <c r="Q6379" s="205"/>
      <c r="R6379" s="84"/>
      <c r="S6379" s="31"/>
      <c r="T6379" s="31"/>
      <c r="U6379" s="169"/>
      <c r="V6379" s="150"/>
      <c r="W6379" s="141" t="str" cm="1">
        <f t="array" ref="W6379">IF(SUM(LEN(B6379:V6379))=0,"",IF(OR(OR(ISBLANK(F6379),SUM(LEN(C6379),LEN(D6379))=0),AND(NOT(E6379="Unknown"),ISBLANK(J6379)),AND(NOT(O6379="Unknown"),ISBLANK(R6379))),"Missing Information", INDEX(Table15[Entire Service Line Classification], MATCH(SUMIFS(Table15[Unique ID],Table15[System-Owned Portion],E6379,Table15[If Material Anything Other than "Lead" in Column E,Was Material Ever Previously Lead?],G6379,Table15[Customer-Owned Portion],O6379),Table15[Unique ID],0),0)))</f>
        <v/>
      </c>
      <c r="X6379"/>
    </row>
    <row r="6380" spans="2:24" x14ac:dyDescent="0.25">
      <c r="B6380" s="146"/>
      <c r="C6380" s="31"/>
      <c r="D6380" s="31"/>
      <c r="E6380" s="44"/>
      <c r="F6380" s="43"/>
      <c r="G6380" s="84"/>
      <c r="H6380" s="31"/>
      <c r="I6380" s="205"/>
      <c r="J6380" s="84"/>
      <c r="K6380" s="31"/>
      <c r="L6380" s="31"/>
      <c r="M6380" s="169"/>
      <c r="N6380" s="148"/>
      <c r="O6380" s="106"/>
      <c r="P6380" s="43"/>
      <c r="Q6380" s="205"/>
      <c r="R6380" s="84"/>
      <c r="S6380" s="31"/>
      <c r="T6380" s="31"/>
      <c r="U6380" s="169"/>
      <c r="V6380" s="150"/>
      <c r="W6380" s="141" t="str" cm="1">
        <f t="array" ref="W6380">IF(SUM(LEN(B6380:V6380))=0,"",IF(OR(OR(ISBLANK(F6380),SUM(LEN(C6380),LEN(D6380))=0),AND(NOT(E6380="Unknown"),ISBLANK(J6380)),AND(NOT(O6380="Unknown"),ISBLANK(R6380))),"Missing Information", INDEX(Table15[Entire Service Line Classification], MATCH(SUMIFS(Table15[Unique ID],Table15[System-Owned Portion],E6380,Table15[If Material Anything Other than "Lead" in Column E,Was Material Ever Previously Lead?],G6380,Table15[Customer-Owned Portion],O6380),Table15[Unique ID],0),0)))</f>
        <v/>
      </c>
      <c r="X6380"/>
    </row>
    <row r="6381" spans="2:24" x14ac:dyDescent="0.25">
      <c r="B6381" s="146"/>
      <c r="C6381" s="31"/>
      <c r="D6381" s="31"/>
      <c r="E6381" s="44"/>
      <c r="F6381" s="43"/>
      <c r="G6381" s="84"/>
      <c r="H6381" s="31"/>
      <c r="I6381" s="205"/>
      <c r="J6381" s="84"/>
      <c r="K6381" s="31"/>
      <c r="L6381" s="31"/>
      <c r="M6381" s="169"/>
      <c r="N6381" s="148"/>
      <c r="O6381" s="106"/>
      <c r="P6381" s="43"/>
      <c r="Q6381" s="205"/>
      <c r="R6381" s="84"/>
      <c r="S6381" s="31"/>
      <c r="T6381" s="31"/>
      <c r="U6381" s="169"/>
      <c r="V6381" s="150"/>
      <c r="W6381" s="141" t="str" cm="1">
        <f t="array" ref="W6381">IF(SUM(LEN(B6381:V6381))=0,"",IF(OR(OR(ISBLANK(F6381),SUM(LEN(C6381),LEN(D6381))=0),AND(NOT(E6381="Unknown"),ISBLANK(J6381)),AND(NOT(O6381="Unknown"),ISBLANK(R6381))),"Missing Information", INDEX(Table15[Entire Service Line Classification], MATCH(SUMIFS(Table15[Unique ID],Table15[System-Owned Portion],E6381,Table15[If Material Anything Other than "Lead" in Column E,Was Material Ever Previously Lead?],G6381,Table15[Customer-Owned Portion],O6381),Table15[Unique ID],0),0)))</f>
        <v/>
      </c>
      <c r="X6381"/>
    </row>
    <row r="6382" spans="2:24" x14ac:dyDescent="0.25">
      <c r="B6382" s="146"/>
      <c r="C6382" s="31"/>
      <c r="D6382" s="31"/>
      <c r="E6382" s="44"/>
      <c r="F6382" s="43"/>
      <c r="G6382" s="84"/>
      <c r="H6382" s="31"/>
      <c r="I6382" s="205"/>
      <c r="J6382" s="84"/>
      <c r="K6382" s="31"/>
      <c r="L6382" s="31"/>
      <c r="M6382" s="169"/>
      <c r="N6382" s="148"/>
      <c r="O6382" s="106"/>
      <c r="P6382" s="43"/>
      <c r="Q6382" s="205"/>
      <c r="R6382" s="84"/>
      <c r="S6382" s="31"/>
      <c r="T6382" s="31"/>
      <c r="U6382" s="169"/>
      <c r="V6382" s="150"/>
      <c r="W6382" s="141" t="str" cm="1">
        <f t="array" ref="W6382">IF(SUM(LEN(B6382:V6382))=0,"",IF(OR(OR(ISBLANK(F6382),SUM(LEN(C6382),LEN(D6382))=0),AND(NOT(E6382="Unknown"),ISBLANK(J6382)),AND(NOT(O6382="Unknown"),ISBLANK(R6382))),"Missing Information", INDEX(Table15[Entire Service Line Classification], MATCH(SUMIFS(Table15[Unique ID],Table15[System-Owned Portion],E6382,Table15[If Material Anything Other than "Lead" in Column E,Was Material Ever Previously Lead?],G6382,Table15[Customer-Owned Portion],O6382),Table15[Unique ID],0),0)))</f>
        <v/>
      </c>
      <c r="X6382"/>
    </row>
    <row r="6383" spans="2:24" x14ac:dyDescent="0.25">
      <c r="B6383" s="146"/>
      <c r="C6383" s="31"/>
      <c r="D6383" s="31"/>
      <c r="E6383" s="44"/>
      <c r="F6383" s="43"/>
      <c r="G6383" s="84"/>
      <c r="H6383" s="31"/>
      <c r="I6383" s="205"/>
      <c r="J6383" s="84"/>
      <c r="K6383" s="31"/>
      <c r="L6383" s="31"/>
      <c r="M6383" s="169"/>
      <c r="N6383" s="148"/>
      <c r="O6383" s="106"/>
      <c r="P6383" s="43"/>
      <c r="Q6383" s="205"/>
      <c r="R6383" s="84"/>
      <c r="S6383" s="31"/>
      <c r="T6383" s="31"/>
      <c r="U6383" s="169"/>
      <c r="V6383" s="150"/>
      <c r="W6383" s="141" t="str" cm="1">
        <f t="array" ref="W6383">IF(SUM(LEN(B6383:V6383))=0,"",IF(OR(OR(ISBLANK(F6383),SUM(LEN(C6383),LEN(D6383))=0),AND(NOT(E6383="Unknown"),ISBLANK(J6383)),AND(NOT(O6383="Unknown"),ISBLANK(R6383))),"Missing Information", INDEX(Table15[Entire Service Line Classification], MATCH(SUMIFS(Table15[Unique ID],Table15[System-Owned Portion],E6383,Table15[If Material Anything Other than "Lead" in Column E,Was Material Ever Previously Lead?],G6383,Table15[Customer-Owned Portion],O6383),Table15[Unique ID],0),0)))</f>
        <v/>
      </c>
      <c r="X6383"/>
    </row>
    <row r="6384" spans="2:24" x14ac:dyDescent="0.25">
      <c r="B6384" s="146"/>
      <c r="C6384" s="31"/>
      <c r="D6384" s="31"/>
      <c r="E6384" s="44"/>
      <c r="F6384" s="43"/>
      <c r="G6384" s="84"/>
      <c r="H6384" s="31"/>
      <c r="I6384" s="205"/>
      <c r="J6384" s="84"/>
      <c r="K6384" s="31"/>
      <c r="L6384" s="31"/>
      <c r="M6384" s="169"/>
      <c r="N6384" s="148"/>
      <c r="O6384" s="106"/>
      <c r="P6384" s="43"/>
      <c r="Q6384" s="205"/>
      <c r="R6384" s="84"/>
      <c r="S6384" s="31"/>
      <c r="T6384" s="31"/>
      <c r="U6384" s="169"/>
      <c r="V6384" s="150"/>
      <c r="W6384" s="141" t="str" cm="1">
        <f t="array" ref="W6384">IF(SUM(LEN(B6384:V6384))=0,"",IF(OR(OR(ISBLANK(F6384),SUM(LEN(C6384),LEN(D6384))=0),AND(NOT(E6384="Unknown"),ISBLANK(J6384)),AND(NOT(O6384="Unknown"),ISBLANK(R6384))),"Missing Information", INDEX(Table15[Entire Service Line Classification], MATCH(SUMIFS(Table15[Unique ID],Table15[System-Owned Portion],E6384,Table15[If Material Anything Other than "Lead" in Column E,Was Material Ever Previously Lead?],G6384,Table15[Customer-Owned Portion],O6384),Table15[Unique ID],0),0)))</f>
        <v/>
      </c>
      <c r="X6384"/>
    </row>
    <row r="6385" spans="2:24" x14ac:dyDescent="0.25">
      <c r="B6385" s="146"/>
      <c r="C6385" s="31"/>
      <c r="D6385" s="31"/>
      <c r="E6385" s="44"/>
      <c r="F6385" s="43"/>
      <c r="G6385" s="84"/>
      <c r="H6385" s="31"/>
      <c r="I6385" s="205"/>
      <c r="J6385" s="84"/>
      <c r="K6385" s="31"/>
      <c r="L6385" s="31"/>
      <c r="M6385" s="169"/>
      <c r="N6385" s="148"/>
      <c r="O6385" s="106"/>
      <c r="P6385" s="43"/>
      <c r="Q6385" s="205"/>
      <c r="R6385" s="84"/>
      <c r="S6385" s="31"/>
      <c r="T6385" s="31"/>
      <c r="U6385" s="169"/>
      <c r="V6385" s="150"/>
      <c r="W6385" s="141" t="str" cm="1">
        <f t="array" ref="W6385">IF(SUM(LEN(B6385:V6385))=0,"",IF(OR(OR(ISBLANK(F6385),SUM(LEN(C6385),LEN(D6385))=0),AND(NOT(E6385="Unknown"),ISBLANK(J6385)),AND(NOT(O6385="Unknown"),ISBLANK(R6385))),"Missing Information", INDEX(Table15[Entire Service Line Classification], MATCH(SUMIFS(Table15[Unique ID],Table15[System-Owned Portion],E6385,Table15[If Material Anything Other than "Lead" in Column E,Was Material Ever Previously Lead?],G6385,Table15[Customer-Owned Portion],O6385),Table15[Unique ID],0),0)))</f>
        <v/>
      </c>
      <c r="X6385"/>
    </row>
    <row r="6386" spans="2:24" x14ac:dyDescent="0.25">
      <c r="B6386" s="146"/>
      <c r="C6386" s="31"/>
      <c r="D6386" s="31"/>
      <c r="E6386" s="44"/>
      <c r="F6386" s="43"/>
      <c r="G6386" s="84"/>
      <c r="H6386" s="31"/>
      <c r="I6386" s="205"/>
      <c r="J6386" s="84"/>
      <c r="K6386" s="31"/>
      <c r="L6386" s="31"/>
      <c r="M6386" s="169"/>
      <c r="N6386" s="148"/>
      <c r="O6386" s="106"/>
      <c r="P6386" s="43"/>
      <c r="Q6386" s="205"/>
      <c r="R6386" s="84"/>
      <c r="S6386" s="31"/>
      <c r="T6386" s="31"/>
      <c r="U6386" s="169"/>
      <c r="V6386" s="150"/>
      <c r="W6386" s="141" t="str" cm="1">
        <f t="array" ref="W6386">IF(SUM(LEN(B6386:V6386))=0,"",IF(OR(OR(ISBLANK(F6386),SUM(LEN(C6386),LEN(D6386))=0),AND(NOT(E6386="Unknown"),ISBLANK(J6386)),AND(NOT(O6386="Unknown"),ISBLANK(R6386))),"Missing Information", INDEX(Table15[Entire Service Line Classification], MATCH(SUMIFS(Table15[Unique ID],Table15[System-Owned Portion],E6386,Table15[If Material Anything Other than "Lead" in Column E,Was Material Ever Previously Lead?],G6386,Table15[Customer-Owned Portion],O6386),Table15[Unique ID],0),0)))</f>
        <v/>
      </c>
      <c r="X6386"/>
    </row>
    <row r="6387" spans="2:24" x14ac:dyDescent="0.25">
      <c r="B6387" s="146"/>
      <c r="C6387" s="31"/>
      <c r="D6387" s="31"/>
      <c r="E6387" s="44"/>
      <c r="F6387" s="43"/>
      <c r="G6387" s="84"/>
      <c r="H6387" s="31"/>
      <c r="I6387" s="205"/>
      <c r="J6387" s="84"/>
      <c r="K6387" s="31"/>
      <c r="L6387" s="31"/>
      <c r="M6387" s="169"/>
      <c r="N6387" s="148"/>
      <c r="O6387" s="106"/>
      <c r="P6387" s="43"/>
      <c r="Q6387" s="205"/>
      <c r="R6387" s="84"/>
      <c r="S6387" s="31"/>
      <c r="T6387" s="31"/>
      <c r="U6387" s="169"/>
      <c r="V6387" s="150"/>
      <c r="W6387" s="141" t="str" cm="1">
        <f t="array" ref="W6387">IF(SUM(LEN(B6387:V6387))=0,"",IF(OR(OR(ISBLANK(F6387),SUM(LEN(C6387),LEN(D6387))=0),AND(NOT(E6387="Unknown"),ISBLANK(J6387)),AND(NOT(O6387="Unknown"),ISBLANK(R6387))),"Missing Information", INDEX(Table15[Entire Service Line Classification], MATCH(SUMIFS(Table15[Unique ID],Table15[System-Owned Portion],E6387,Table15[If Material Anything Other than "Lead" in Column E,Was Material Ever Previously Lead?],G6387,Table15[Customer-Owned Portion],O6387),Table15[Unique ID],0),0)))</f>
        <v/>
      </c>
      <c r="X6387"/>
    </row>
    <row r="6388" spans="2:24" x14ac:dyDescent="0.25">
      <c r="B6388" s="146"/>
      <c r="C6388" s="31"/>
      <c r="D6388" s="31"/>
      <c r="E6388" s="44"/>
      <c r="F6388" s="43"/>
      <c r="G6388" s="84"/>
      <c r="H6388" s="31"/>
      <c r="I6388" s="205"/>
      <c r="J6388" s="84"/>
      <c r="K6388" s="31"/>
      <c r="L6388" s="31"/>
      <c r="M6388" s="169"/>
      <c r="N6388" s="148"/>
      <c r="O6388" s="106"/>
      <c r="P6388" s="43"/>
      <c r="Q6388" s="205"/>
      <c r="R6388" s="84"/>
      <c r="S6388" s="31"/>
      <c r="T6388" s="31"/>
      <c r="U6388" s="169"/>
      <c r="V6388" s="150"/>
      <c r="W6388" s="141" t="str" cm="1">
        <f t="array" ref="W6388">IF(SUM(LEN(B6388:V6388))=0,"",IF(OR(OR(ISBLANK(F6388),SUM(LEN(C6388),LEN(D6388))=0),AND(NOT(E6388="Unknown"),ISBLANK(J6388)),AND(NOT(O6388="Unknown"),ISBLANK(R6388))),"Missing Information", INDEX(Table15[Entire Service Line Classification], MATCH(SUMIFS(Table15[Unique ID],Table15[System-Owned Portion],E6388,Table15[If Material Anything Other than "Lead" in Column E,Was Material Ever Previously Lead?],G6388,Table15[Customer-Owned Portion],O6388),Table15[Unique ID],0),0)))</f>
        <v/>
      </c>
      <c r="X6388"/>
    </row>
    <row r="6389" spans="2:24" x14ac:dyDescent="0.25">
      <c r="B6389" s="146"/>
      <c r="C6389" s="31"/>
      <c r="D6389" s="31"/>
      <c r="E6389" s="44"/>
      <c r="F6389" s="43"/>
      <c r="G6389" s="84"/>
      <c r="H6389" s="31"/>
      <c r="I6389" s="205"/>
      <c r="J6389" s="84"/>
      <c r="K6389" s="31"/>
      <c r="L6389" s="31"/>
      <c r="M6389" s="169"/>
      <c r="N6389" s="148"/>
      <c r="O6389" s="106"/>
      <c r="P6389" s="43"/>
      <c r="Q6389" s="205"/>
      <c r="R6389" s="84"/>
      <c r="S6389" s="31"/>
      <c r="T6389" s="31"/>
      <c r="U6389" s="169"/>
      <c r="V6389" s="150"/>
      <c r="W6389" s="141" t="str" cm="1">
        <f t="array" ref="W6389">IF(SUM(LEN(B6389:V6389))=0,"",IF(OR(OR(ISBLANK(F6389),SUM(LEN(C6389),LEN(D6389))=0),AND(NOT(E6389="Unknown"),ISBLANK(J6389)),AND(NOT(O6389="Unknown"),ISBLANK(R6389))),"Missing Information", INDEX(Table15[Entire Service Line Classification], MATCH(SUMIFS(Table15[Unique ID],Table15[System-Owned Portion],E6389,Table15[If Material Anything Other than "Lead" in Column E,Was Material Ever Previously Lead?],G6389,Table15[Customer-Owned Portion],O6389),Table15[Unique ID],0),0)))</f>
        <v/>
      </c>
      <c r="X6389"/>
    </row>
    <row r="6390" spans="2:24" x14ac:dyDescent="0.25">
      <c r="B6390" s="146"/>
      <c r="C6390" s="31"/>
      <c r="D6390" s="31"/>
      <c r="E6390" s="44"/>
      <c r="F6390" s="43"/>
      <c r="G6390" s="84"/>
      <c r="H6390" s="31"/>
      <c r="I6390" s="205"/>
      <c r="J6390" s="84"/>
      <c r="K6390" s="31"/>
      <c r="L6390" s="31"/>
      <c r="M6390" s="169"/>
      <c r="N6390" s="148"/>
      <c r="O6390" s="106"/>
      <c r="P6390" s="43"/>
      <c r="Q6390" s="205"/>
      <c r="R6390" s="84"/>
      <c r="S6390" s="31"/>
      <c r="T6390" s="31"/>
      <c r="U6390" s="169"/>
      <c r="V6390" s="150"/>
      <c r="W6390" s="141" t="str" cm="1">
        <f t="array" ref="W6390">IF(SUM(LEN(B6390:V6390))=0,"",IF(OR(OR(ISBLANK(F6390),SUM(LEN(C6390),LEN(D6390))=0),AND(NOT(E6390="Unknown"),ISBLANK(J6390)),AND(NOT(O6390="Unknown"),ISBLANK(R6390))),"Missing Information", INDEX(Table15[Entire Service Line Classification], MATCH(SUMIFS(Table15[Unique ID],Table15[System-Owned Portion],E6390,Table15[If Material Anything Other than "Lead" in Column E,Was Material Ever Previously Lead?],G6390,Table15[Customer-Owned Portion],O6390),Table15[Unique ID],0),0)))</f>
        <v/>
      </c>
      <c r="X6390"/>
    </row>
    <row r="6391" spans="2:24" x14ac:dyDescent="0.25">
      <c r="B6391" s="146"/>
      <c r="C6391" s="31"/>
      <c r="D6391" s="31"/>
      <c r="E6391" s="44"/>
      <c r="F6391" s="43"/>
      <c r="G6391" s="84"/>
      <c r="H6391" s="31"/>
      <c r="I6391" s="205"/>
      <c r="J6391" s="84"/>
      <c r="K6391" s="31"/>
      <c r="L6391" s="31"/>
      <c r="M6391" s="169"/>
      <c r="N6391" s="148"/>
      <c r="O6391" s="106"/>
      <c r="P6391" s="43"/>
      <c r="Q6391" s="205"/>
      <c r="R6391" s="84"/>
      <c r="S6391" s="31"/>
      <c r="T6391" s="31"/>
      <c r="U6391" s="169"/>
      <c r="V6391" s="150"/>
      <c r="W6391" s="141" t="str" cm="1">
        <f t="array" ref="W6391">IF(SUM(LEN(B6391:V6391))=0,"",IF(OR(OR(ISBLANK(F6391),SUM(LEN(C6391),LEN(D6391))=0),AND(NOT(E6391="Unknown"),ISBLANK(J6391)),AND(NOT(O6391="Unknown"),ISBLANK(R6391))),"Missing Information", INDEX(Table15[Entire Service Line Classification], MATCH(SUMIFS(Table15[Unique ID],Table15[System-Owned Portion],E6391,Table15[If Material Anything Other than "Lead" in Column E,Was Material Ever Previously Lead?],G6391,Table15[Customer-Owned Portion],O6391),Table15[Unique ID],0),0)))</f>
        <v/>
      </c>
      <c r="X6391"/>
    </row>
    <row r="6392" spans="2:24" x14ac:dyDescent="0.25">
      <c r="B6392" s="146"/>
      <c r="C6392" s="31"/>
      <c r="D6392" s="31"/>
      <c r="E6392" s="44"/>
      <c r="F6392" s="43"/>
      <c r="G6392" s="84"/>
      <c r="H6392" s="31"/>
      <c r="I6392" s="205"/>
      <c r="J6392" s="84"/>
      <c r="K6392" s="31"/>
      <c r="L6392" s="31"/>
      <c r="M6392" s="169"/>
      <c r="N6392" s="148"/>
      <c r="O6392" s="106"/>
      <c r="P6392" s="43"/>
      <c r="Q6392" s="205"/>
      <c r="R6392" s="84"/>
      <c r="S6392" s="31"/>
      <c r="T6392" s="31"/>
      <c r="U6392" s="169"/>
      <c r="V6392" s="150"/>
      <c r="W6392" s="141" t="str" cm="1">
        <f t="array" ref="W6392">IF(SUM(LEN(B6392:V6392))=0,"",IF(OR(OR(ISBLANK(F6392),SUM(LEN(C6392),LEN(D6392))=0),AND(NOT(E6392="Unknown"),ISBLANK(J6392)),AND(NOT(O6392="Unknown"),ISBLANK(R6392))),"Missing Information", INDEX(Table15[Entire Service Line Classification], MATCH(SUMIFS(Table15[Unique ID],Table15[System-Owned Portion],E6392,Table15[If Material Anything Other than "Lead" in Column E,Was Material Ever Previously Lead?],G6392,Table15[Customer-Owned Portion],O6392),Table15[Unique ID],0),0)))</f>
        <v/>
      </c>
      <c r="X6392"/>
    </row>
    <row r="6393" spans="2:24" x14ac:dyDescent="0.25">
      <c r="B6393" s="146"/>
      <c r="C6393" s="31"/>
      <c r="D6393" s="31"/>
      <c r="E6393" s="44"/>
      <c r="F6393" s="43"/>
      <c r="G6393" s="84"/>
      <c r="H6393" s="31"/>
      <c r="I6393" s="205"/>
      <c r="J6393" s="84"/>
      <c r="K6393" s="31"/>
      <c r="L6393" s="31"/>
      <c r="M6393" s="169"/>
      <c r="N6393" s="148"/>
      <c r="O6393" s="106"/>
      <c r="P6393" s="43"/>
      <c r="Q6393" s="205"/>
      <c r="R6393" s="84"/>
      <c r="S6393" s="31"/>
      <c r="T6393" s="31"/>
      <c r="U6393" s="169"/>
      <c r="V6393" s="150"/>
      <c r="W6393" s="141" t="str" cm="1">
        <f t="array" ref="W6393">IF(SUM(LEN(B6393:V6393))=0,"",IF(OR(OR(ISBLANK(F6393),SUM(LEN(C6393),LEN(D6393))=0),AND(NOT(E6393="Unknown"),ISBLANK(J6393)),AND(NOT(O6393="Unknown"),ISBLANK(R6393))),"Missing Information", INDEX(Table15[Entire Service Line Classification], MATCH(SUMIFS(Table15[Unique ID],Table15[System-Owned Portion],E6393,Table15[If Material Anything Other than "Lead" in Column E,Was Material Ever Previously Lead?],G6393,Table15[Customer-Owned Portion],O6393),Table15[Unique ID],0),0)))</f>
        <v/>
      </c>
      <c r="X6393"/>
    </row>
    <row r="6394" spans="2:24" x14ac:dyDescent="0.25">
      <c r="B6394" s="146"/>
      <c r="C6394" s="31"/>
      <c r="D6394" s="31"/>
      <c r="E6394" s="44"/>
      <c r="F6394" s="43"/>
      <c r="G6394" s="84"/>
      <c r="H6394" s="31"/>
      <c r="I6394" s="205"/>
      <c r="J6394" s="84"/>
      <c r="K6394" s="31"/>
      <c r="L6394" s="31"/>
      <c r="M6394" s="169"/>
      <c r="N6394" s="148"/>
      <c r="O6394" s="106"/>
      <c r="P6394" s="43"/>
      <c r="Q6394" s="205"/>
      <c r="R6394" s="84"/>
      <c r="S6394" s="31"/>
      <c r="T6394" s="31"/>
      <c r="U6394" s="169"/>
      <c r="V6394" s="150"/>
      <c r="W6394" s="141" t="str" cm="1">
        <f t="array" ref="W6394">IF(SUM(LEN(B6394:V6394))=0,"",IF(OR(OR(ISBLANK(F6394),SUM(LEN(C6394),LEN(D6394))=0),AND(NOT(E6394="Unknown"),ISBLANK(J6394)),AND(NOT(O6394="Unknown"),ISBLANK(R6394))),"Missing Information", INDEX(Table15[Entire Service Line Classification], MATCH(SUMIFS(Table15[Unique ID],Table15[System-Owned Portion],E6394,Table15[If Material Anything Other than "Lead" in Column E,Was Material Ever Previously Lead?],G6394,Table15[Customer-Owned Portion],O6394),Table15[Unique ID],0),0)))</f>
        <v/>
      </c>
      <c r="X6394"/>
    </row>
    <row r="6395" spans="2:24" x14ac:dyDescent="0.25">
      <c r="B6395" s="146"/>
      <c r="C6395" s="31"/>
      <c r="D6395" s="31"/>
      <c r="E6395" s="44"/>
      <c r="F6395" s="43"/>
      <c r="G6395" s="84"/>
      <c r="H6395" s="31"/>
      <c r="I6395" s="205"/>
      <c r="J6395" s="84"/>
      <c r="K6395" s="31"/>
      <c r="L6395" s="31"/>
      <c r="M6395" s="169"/>
      <c r="N6395" s="148"/>
      <c r="O6395" s="106"/>
      <c r="P6395" s="43"/>
      <c r="Q6395" s="205"/>
      <c r="R6395" s="84"/>
      <c r="S6395" s="31"/>
      <c r="T6395" s="31"/>
      <c r="U6395" s="169"/>
      <c r="V6395" s="150"/>
      <c r="W6395" s="141" t="str" cm="1">
        <f t="array" ref="W6395">IF(SUM(LEN(B6395:V6395))=0,"",IF(OR(OR(ISBLANK(F6395),SUM(LEN(C6395),LEN(D6395))=0),AND(NOT(E6395="Unknown"),ISBLANK(J6395)),AND(NOT(O6395="Unknown"),ISBLANK(R6395))),"Missing Information", INDEX(Table15[Entire Service Line Classification], MATCH(SUMIFS(Table15[Unique ID],Table15[System-Owned Portion],E6395,Table15[If Material Anything Other than "Lead" in Column E,Was Material Ever Previously Lead?],G6395,Table15[Customer-Owned Portion],O6395),Table15[Unique ID],0),0)))</f>
        <v/>
      </c>
      <c r="X6395"/>
    </row>
    <row r="6396" spans="2:24" x14ac:dyDescent="0.25">
      <c r="B6396" s="146"/>
      <c r="C6396" s="31"/>
      <c r="D6396" s="31"/>
      <c r="E6396" s="44"/>
      <c r="F6396" s="43"/>
      <c r="G6396" s="84"/>
      <c r="H6396" s="31"/>
      <c r="I6396" s="205"/>
      <c r="J6396" s="84"/>
      <c r="K6396" s="31"/>
      <c r="L6396" s="31"/>
      <c r="M6396" s="169"/>
      <c r="N6396" s="148"/>
      <c r="O6396" s="106"/>
      <c r="P6396" s="43"/>
      <c r="Q6396" s="205"/>
      <c r="R6396" s="84"/>
      <c r="S6396" s="31"/>
      <c r="T6396" s="31"/>
      <c r="U6396" s="169"/>
      <c r="V6396" s="150"/>
      <c r="W6396" s="141" t="str" cm="1">
        <f t="array" ref="W6396">IF(SUM(LEN(B6396:V6396))=0,"",IF(OR(OR(ISBLANK(F6396),SUM(LEN(C6396),LEN(D6396))=0),AND(NOT(E6396="Unknown"),ISBLANK(J6396)),AND(NOT(O6396="Unknown"),ISBLANK(R6396))),"Missing Information", INDEX(Table15[Entire Service Line Classification], MATCH(SUMIFS(Table15[Unique ID],Table15[System-Owned Portion],E6396,Table15[If Material Anything Other than "Lead" in Column E,Was Material Ever Previously Lead?],G6396,Table15[Customer-Owned Portion],O6396),Table15[Unique ID],0),0)))</f>
        <v/>
      </c>
      <c r="X6396"/>
    </row>
    <row r="6397" spans="2:24" x14ac:dyDescent="0.25">
      <c r="B6397" s="146"/>
      <c r="C6397" s="31"/>
      <c r="D6397" s="31"/>
      <c r="E6397" s="44"/>
      <c r="F6397" s="43"/>
      <c r="G6397" s="84"/>
      <c r="H6397" s="31"/>
      <c r="I6397" s="205"/>
      <c r="J6397" s="84"/>
      <c r="K6397" s="31"/>
      <c r="L6397" s="31"/>
      <c r="M6397" s="169"/>
      <c r="N6397" s="148"/>
      <c r="O6397" s="106"/>
      <c r="P6397" s="43"/>
      <c r="Q6397" s="205"/>
      <c r="R6397" s="84"/>
      <c r="S6397" s="31"/>
      <c r="T6397" s="31"/>
      <c r="U6397" s="169"/>
      <c r="V6397" s="150"/>
      <c r="W6397" s="141" t="str" cm="1">
        <f t="array" ref="W6397">IF(SUM(LEN(B6397:V6397))=0,"",IF(OR(OR(ISBLANK(F6397),SUM(LEN(C6397),LEN(D6397))=0),AND(NOT(E6397="Unknown"),ISBLANK(J6397)),AND(NOT(O6397="Unknown"),ISBLANK(R6397))),"Missing Information", INDEX(Table15[Entire Service Line Classification], MATCH(SUMIFS(Table15[Unique ID],Table15[System-Owned Portion],E6397,Table15[If Material Anything Other than "Lead" in Column E,Was Material Ever Previously Lead?],G6397,Table15[Customer-Owned Portion],O6397),Table15[Unique ID],0),0)))</f>
        <v/>
      </c>
      <c r="X6397"/>
    </row>
    <row r="6398" spans="2:24" x14ac:dyDescent="0.25">
      <c r="B6398" s="146"/>
      <c r="C6398" s="31"/>
      <c r="D6398" s="31"/>
      <c r="E6398" s="44"/>
      <c r="F6398" s="43"/>
      <c r="G6398" s="84"/>
      <c r="H6398" s="31"/>
      <c r="I6398" s="205"/>
      <c r="J6398" s="84"/>
      <c r="K6398" s="31"/>
      <c r="L6398" s="31"/>
      <c r="M6398" s="169"/>
      <c r="N6398" s="148"/>
      <c r="O6398" s="106"/>
      <c r="P6398" s="43"/>
      <c r="Q6398" s="205"/>
      <c r="R6398" s="84"/>
      <c r="S6398" s="31"/>
      <c r="T6398" s="31"/>
      <c r="U6398" s="169"/>
      <c r="V6398" s="150"/>
      <c r="W6398" s="141" t="str" cm="1">
        <f t="array" ref="W6398">IF(SUM(LEN(B6398:V6398))=0,"",IF(OR(OR(ISBLANK(F6398),SUM(LEN(C6398),LEN(D6398))=0),AND(NOT(E6398="Unknown"),ISBLANK(J6398)),AND(NOT(O6398="Unknown"),ISBLANK(R6398))),"Missing Information", INDEX(Table15[Entire Service Line Classification], MATCH(SUMIFS(Table15[Unique ID],Table15[System-Owned Portion],E6398,Table15[If Material Anything Other than "Lead" in Column E,Was Material Ever Previously Lead?],G6398,Table15[Customer-Owned Portion],O6398),Table15[Unique ID],0),0)))</f>
        <v/>
      </c>
      <c r="X6398"/>
    </row>
    <row r="6399" spans="2:24" x14ac:dyDescent="0.25">
      <c r="B6399" s="146"/>
      <c r="C6399" s="31"/>
      <c r="D6399" s="31"/>
      <c r="E6399" s="44"/>
      <c r="F6399" s="43"/>
      <c r="G6399" s="84"/>
      <c r="H6399" s="31"/>
      <c r="I6399" s="205"/>
      <c r="J6399" s="84"/>
      <c r="K6399" s="31"/>
      <c r="L6399" s="31"/>
      <c r="M6399" s="169"/>
      <c r="N6399" s="148"/>
      <c r="O6399" s="106"/>
      <c r="P6399" s="43"/>
      <c r="Q6399" s="205"/>
      <c r="R6399" s="84"/>
      <c r="S6399" s="31"/>
      <c r="T6399" s="31"/>
      <c r="U6399" s="169"/>
      <c r="V6399" s="150"/>
      <c r="W6399" s="141" t="str" cm="1">
        <f t="array" ref="W6399">IF(SUM(LEN(B6399:V6399))=0,"",IF(OR(OR(ISBLANK(F6399),SUM(LEN(C6399),LEN(D6399))=0),AND(NOT(E6399="Unknown"),ISBLANK(J6399)),AND(NOT(O6399="Unknown"),ISBLANK(R6399))),"Missing Information", INDEX(Table15[Entire Service Line Classification], MATCH(SUMIFS(Table15[Unique ID],Table15[System-Owned Portion],E6399,Table15[If Material Anything Other than "Lead" in Column E,Was Material Ever Previously Lead?],G6399,Table15[Customer-Owned Portion],O6399),Table15[Unique ID],0),0)))</f>
        <v/>
      </c>
      <c r="X6399"/>
    </row>
    <row r="6400" spans="2:24" x14ac:dyDescent="0.25">
      <c r="B6400" s="146"/>
      <c r="C6400" s="31"/>
      <c r="D6400" s="31"/>
      <c r="E6400" s="44"/>
      <c r="F6400" s="43"/>
      <c r="G6400" s="84"/>
      <c r="H6400" s="31"/>
      <c r="I6400" s="205"/>
      <c r="J6400" s="84"/>
      <c r="K6400" s="31"/>
      <c r="L6400" s="31"/>
      <c r="M6400" s="169"/>
      <c r="N6400" s="148"/>
      <c r="O6400" s="106"/>
      <c r="P6400" s="43"/>
      <c r="Q6400" s="205"/>
      <c r="R6400" s="84"/>
      <c r="S6400" s="31"/>
      <c r="T6400" s="31"/>
      <c r="U6400" s="169"/>
      <c r="V6400" s="150"/>
      <c r="W6400" s="141" t="str" cm="1">
        <f t="array" ref="W6400">IF(SUM(LEN(B6400:V6400))=0,"",IF(OR(OR(ISBLANK(F6400),SUM(LEN(C6400),LEN(D6400))=0),AND(NOT(E6400="Unknown"),ISBLANK(J6400)),AND(NOT(O6400="Unknown"),ISBLANK(R6400))),"Missing Information", INDEX(Table15[Entire Service Line Classification], MATCH(SUMIFS(Table15[Unique ID],Table15[System-Owned Portion],E6400,Table15[If Material Anything Other than "Lead" in Column E,Was Material Ever Previously Lead?],G6400,Table15[Customer-Owned Portion],O6400),Table15[Unique ID],0),0)))</f>
        <v/>
      </c>
      <c r="X6400"/>
    </row>
    <row r="6401" spans="2:24" x14ac:dyDescent="0.25">
      <c r="B6401" s="146"/>
      <c r="C6401" s="31"/>
      <c r="D6401" s="31"/>
      <c r="E6401" s="44"/>
      <c r="F6401" s="43"/>
      <c r="G6401" s="84"/>
      <c r="H6401" s="31"/>
      <c r="I6401" s="205"/>
      <c r="J6401" s="84"/>
      <c r="K6401" s="31"/>
      <c r="L6401" s="31"/>
      <c r="M6401" s="169"/>
      <c r="N6401" s="148"/>
      <c r="O6401" s="106"/>
      <c r="P6401" s="43"/>
      <c r="Q6401" s="205"/>
      <c r="R6401" s="84"/>
      <c r="S6401" s="31"/>
      <c r="T6401" s="31"/>
      <c r="U6401" s="169"/>
      <c r="V6401" s="150"/>
      <c r="W6401" s="141" t="str" cm="1">
        <f t="array" ref="W6401">IF(SUM(LEN(B6401:V6401))=0,"",IF(OR(OR(ISBLANK(F6401),SUM(LEN(C6401),LEN(D6401))=0),AND(NOT(E6401="Unknown"),ISBLANK(J6401)),AND(NOT(O6401="Unknown"),ISBLANK(R6401))),"Missing Information", INDEX(Table15[Entire Service Line Classification], MATCH(SUMIFS(Table15[Unique ID],Table15[System-Owned Portion],E6401,Table15[If Material Anything Other than "Lead" in Column E,Was Material Ever Previously Lead?],G6401,Table15[Customer-Owned Portion],O6401),Table15[Unique ID],0),0)))</f>
        <v/>
      </c>
      <c r="X6401"/>
    </row>
    <row r="6402" spans="2:24" x14ac:dyDescent="0.25">
      <c r="B6402" s="146"/>
      <c r="C6402" s="31"/>
      <c r="D6402" s="31"/>
      <c r="E6402" s="44"/>
      <c r="F6402" s="43"/>
      <c r="G6402" s="84"/>
      <c r="H6402" s="31"/>
      <c r="I6402" s="205"/>
      <c r="J6402" s="84"/>
      <c r="K6402" s="31"/>
      <c r="L6402" s="31"/>
      <c r="M6402" s="169"/>
      <c r="N6402" s="148"/>
      <c r="O6402" s="106"/>
      <c r="P6402" s="43"/>
      <c r="Q6402" s="205"/>
      <c r="R6402" s="84"/>
      <c r="S6402" s="31"/>
      <c r="T6402" s="31"/>
      <c r="U6402" s="169"/>
      <c r="V6402" s="150"/>
      <c r="W6402" s="141" t="str" cm="1">
        <f t="array" ref="W6402">IF(SUM(LEN(B6402:V6402))=0,"",IF(OR(OR(ISBLANK(F6402),SUM(LEN(C6402),LEN(D6402))=0),AND(NOT(E6402="Unknown"),ISBLANK(J6402)),AND(NOT(O6402="Unknown"),ISBLANK(R6402))),"Missing Information", INDEX(Table15[Entire Service Line Classification], MATCH(SUMIFS(Table15[Unique ID],Table15[System-Owned Portion],E6402,Table15[If Material Anything Other than "Lead" in Column E,Was Material Ever Previously Lead?],G6402,Table15[Customer-Owned Portion],O6402),Table15[Unique ID],0),0)))</f>
        <v/>
      </c>
      <c r="X6402"/>
    </row>
    <row r="6403" spans="2:24" x14ac:dyDescent="0.25">
      <c r="B6403" s="146"/>
      <c r="C6403" s="31"/>
      <c r="D6403" s="31"/>
      <c r="E6403" s="44"/>
      <c r="F6403" s="43"/>
      <c r="G6403" s="84"/>
      <c r="H6403" s="31"/>
      <c r="I6403" s="205"/>
      <c r="J6403" s="84"/>
      <c r="K6403" s="31"/>
      <c r="L6403" s="31"/>
      <c r="M6403" s="169"/>
      <c r="N6403" s="148"/>
      <c r="O6403" s="106"/>
      <c r="P6403" s="43"/>
      <c r="Q6403" s="205"/>
      <c r="R6403" s="84"/>
      <c r="S6403" s="31"/>
      <c r="T6403" s="31"/>
      <c r="U6403" s="169"/>
      <c r="V6403" s="150"/>
      <c r="W6403" s="141" t="str" cm="1">
        <f t="array" ref="W6403">IF(SUM(LEN(B6403:V6403))=0,"",IF(OR(OR(ISBLANK(F6403),SUM(LEN(C6403),LEN(D6403))=0),AND(NOT(E6403="Unknown"),ISBLANK(J6403)),AND(NOT(O6403="Unknown"),ISBLANK(R6403))),"Missing Information", INDEX(Table15[Entire Service Line Classification], MATCH(SUMIFS(Table15[Unique ID],Table15[System-Owned Portion],E6403,Table15[If Material Anything Other than "Lead" in Column E,Was Material Ever Previously Lead?],G6403,Table15[Customer-Owned Portion],O6403),Table15[Unique ID],0),0)))</f>
        <v/>
      </c>
      <c r="X6403"/>
    </row>
    <row r="6404" spans="2:24" x14ac:dyDescent="0.25">
      <c r="B6404" s="146"/>
      <c r="C6404" s="31"/>
      <c r="D6404" s="31"/>
      <c r="E6404" s="44"/>
      <c r="F6404" s="43"/>
      <c r="G6404" s="84"/>
      <c r="H6404" s="31"/>
      <c r="I6404" s="205"/>
      <c r="J6404" s="84"/>
      <c r="K6404" s="31"/>
      <c r="L6404" s="31"/>
      <c r="M6404" s="169"/>
      <c r="N6404" s="148"/>
      <c r="O6404" s="106"/>
      <c r="P6404" s="43"/>
      <c r="Q6404" s="205"/>
      <c r="R6404" s="84"/>
      <c r="S6404" s="31"/>
      <c r="T6404" s="31"/>
      <c r="U6404" s="169"/>
      <c r="V6404" s="150"/>
      <c r="W6404" s="141" t="str" cm="1">
        <f t="array" ref="W6404">IF(SUM(LEN(B6404:V6404))=0,"",IF(OR(OR(ISBLANK(F6404),SUM(LEN(C6404),LEN(D6404))=0),AND(NOT(E6404="Unknown"),ISBLANK(J6404)),AND(NOT(O6404="Unknown"),ISBLANK(R6404))),"Missing Information", INDEX(Table15[Entire Service Line Classification], MATCH(SUMIFS(Table15[Unique ID],Table15[System-Owned Portion],E6404,Table15[If Material Anything Other than "Lead" in Column E,Was Material Ever Previously Lead?],G6404,Table15[Customer-Owned Portion],O6404),Table15[Unique ID],0),0)))</f>
        <v/>
      </c>
      <c r="X6404"/>
    </row>
    <row r="6405" spans="2:24" x14ac:dyDescent="0.25">
      <c r="B6405" s="146"/>
      <c r="C6405" s="31"/>
      <c r="D6405" s="31"/>
      <c r="E6405" s="44"/>
      <c r="F6405" s="43"/>
      <c r="G6405" s="84"/>
      <c r="H6405" s="31"/>
      <c r="I6405" s="205"/>
      <c r="J6405" s="84"/>
      <c r="K6405" s="31"/>
      <c r="L6405" s="31"/>
      <c r="M6405" s="169"/>
      <c r="N6405" s="148"/>
      <c r="O6405" s="106"/>
      <c r="P6405" s="43"/>
      <c r="Q6405" s="205"/>
      <c r="R6405" s="84"/>
      <c r="S6405" s="31"/>
      <c r="T6405" s="31"/>
      <c r="U6405" s="169"/>
      <c r="V6405" s="150"/>
      <c r="W6405" s="141" t="str" cm="1">
        <f t="array" ref="W6405">IF(SUM(LEN(B6405:V6405))=0,"",IF(OR(OR(ISBLANK(F6405),SUM(LEN(C6405),LEN(D6405))=0),AND(NOT(E6405="Unknown"),ISBLANK(J6405)),AND(NOT(O6405="Unknown"),ISBLANK(R6405))),"Missing Information", INDEX(Table15[Entire Service Line Classification], MATCH(SUMIFS(Table15[Unique ID],Table15[System-Owned Portion],E6405,Table15[If Material Anything Other than "Lead" in Column E,Was Material Ever Previously Lead?],G6405,Table15[Customer-Owned Portion],O6405),Table15[Unique ID],0),0)))</f>
        <v/>
      </c>
      <c r="X6405"/>
    </row>
    <row r="6406" spans="2:24" x14ac:dyDescent="0.25">
      <c r="B6406" s="146"/>
      <c r="C6406" s="31"/>
      <c r="D6406" s="31"/>
      <c r="E6406" s="44"/>
      <c r="F6406" s="43"/>
      <c r="G6406" s="84"/>
      <c r="H6406" s="31"/>
      <c r="I6406" s="205"/>
      <c r="J6406" s="84"/>
      <c r="K6406" s="31"/>
      <c r="L6406" s="31"/>
      <c r="M6406" s="169"/>
      <c r="N6406" s="148"/>
      <c r="O6406" s="106"/>
      <c r="P6406" s="43"/>
      <c r="Q6406" s="205"/>
      <c r="R6406" s="84"/>
      <c r="S6406" s="31"/>
      <c r="T6406" s="31"/>
      <c r="U6406" s="169"/>
      <c r="V6406" s="150"/>
      <c r="W6406" s="141" t="str" cm="1">
        <f t="array" ref="W6406">IF(SUM(LEN(B6406:V6406))=0,"",IF(OR(OR(ISBLANK(F6406),SUM(LEN(C6406),LEN(D6406))=0),AND(NOT(E6406="Unknown"),ISBLANK(J6406)),AND(NOT(O6406="Unknown"),ISBLANK(R6406))),"Missing Information", INDEX(Table15[Entire Service Line Classification], MATCH(SUMIFS(Table15[Unique ID],Table15[System-Owned Portion],E6406,Table15[If Material Anything Other than "Lead" in Column E,Was Material Ever Previously Lead?],G6406,Table15[Customer-Owned Portion],O6406),Table15[Unique ID],0),0)))</f>
        <v/>
      </c>
      <c r="X6406"/>
    </row>
    <row r="6407" spans="2:24" x14ac:dyDescent="0.25">
      <c r="B6407" s="146"/>
      <c r="C6407" s="31"/>
      <c r="D6407" s="31"/>
      <c r="E6407" s="44"/>
      <c r="F6407" s="43"/>
      <c r="G6407" s="84"/>
      <c r="H6407" s="31"/>
      <c r="I6407" s="205"/>
      <c r="J6407" s="84"/>
      <c r="K6407" s="31"/>
      <c r="L6407" s="31"/>
      <c r="M6407" s="169"/>
      <c r="N6407" s="148"/>
      <c r="O6407" s="106"/>
      <c r="P6407" s="43"/>
      <c r="Q6407" s="205"/>
      <c r="R6407" s="84"/>
      <c r="S6407" s="31"/>
      <c r="T6407" s="31"/>
      <c r="U6407" s="169"/>
      <c r="V6407" s="150"/>
      <c r="W6407" s="141" t="str" cm="1">
        <f t="array" ref="W6407">IF(SUM(LEN(B6407:V6407))=0,"",IF(OR(OR(ISBLANK(F6407),SUM(LEN(C6407),LEN(D6407))=0),AND(NOT(E6407="Unknown"),ISBLANK(J6407)),AND(NOT(O6407="Unknown"),ISBLANK(R6407))),"Missing Information", INDEX(Table15[Entire Service Line Classification], MATCH(SUMIFS(Table15[Unique ID],Table15[System-Owned Portion],E6407,Table15[If Material Anything Other than "Lead" in Column E,Was Material Ever Previously Lead?],G6407,Table15[Customer-Owned Portion],O6407),Table15[Unique ID],0),0)))</f>
        <v/>
      </c>
      <c r="X6407"/>
    </row>
    <row r="6408" spans="2:24" x14ac:dyDescent="0.25">
      <c r="B6408" s="146"/>
      <c r="C6408" s="31"/>
      <c r="D6408" s="31"/>
      <c r="E6408" s="44"/>
      <c r="F6408" s="43"/>
      <c r="G6408" s="84"/>
      <c r="H6408" s="31"/>
      <c r="I6408" s="205"/>
      <c r="J6408" s="84"/>
      <c r="K6408" s="31"/>
      <c r="L6408" s="31"/>
      <c r="M6408" s="169"/>
      <c r="N6408" s="148"/>
      <c r="O6408" s="106"/>
      <c r="P6408" s="43"/>
      <c r="Q6408" s="205"/>
      <c r="R6408" s="84"/>
      <c r="S6408" s="31"/>
      <c r="T6408" s="31"/>
      <c r="U6408" s="169"/>
      <c r="V6408" s="150"/>
      <c r="W6408" s="141" t="str" cm="1">
        <f t="array" ref="W6408">IF(SUM(LEN(B6408:V6408))=0,"",IF(OR(OR(ISBLANK(F6408),SUM(LEN(C6408),LEN(D6408))=0),AND(NOT(E6408="Unknown"),ISBLANK(J6408)),AND(NOT(O6408="Unknown"),ISBLANK(R6408))),"Missing Information", INDEX(Table15[Entire Service Line Classification], MATCH(SUMIFS(Table15[Unique ID],Table15[System-Owned Portion],E6408,Table15[If Material Anything Other than "Lead" in Column E,Was Material Ever Previously Lead?],G6408,Table15[Customer-Owned Portion],O6408),Table15[Unique ID],0),0)))</f>
        <v/>
      </c>
      <c r="X6408"/>
    </row>
    <row r="6409" spans="2:24" x14ac:dyDescent="0.25">
      <c r="B6409" s="146"/>
      <c r="C6409" s="31"/>
      <c r="D6409" s="31"/>
      <c r="E6409" s="44"/>
      <c r="F6409" s="43"/>
      <c r="G6409" s="84"/>
      <c r="H6409" s="31"/>
      <c r="I6409" s="205"/>
      <c r="J6409" s="84"/>
      <c r="K6409" s="31"/>
      <c r="L6409" s="31"/>
      <c r="M6409" s="169"/>
      <c r="N6409" s="148"/>
      <c r="O6409" s="106"/>
      <c r="P6409" s="43"/>
      <c r="Q6409" s="205"/>
      <c r="R6409" s="84"/>
      <c r="S6409" s="31"/>
      <c r="T6409" s="31"/>
      <c r="U6409" s="169"/>
      <c r="V6409" s="150"/>
      <c r="W6409" s="141" t="str" cm="1">
        <f t="array" ref="W6409">IF(SUM(LEN(B6409:V6409))=0,"",IF(OR(OR(ISBLANK(F6409),SUM(LEN(C6409),LEN(D6409))=0),AND(NOT(E6409="Unknown"),ISBLANK(J6409)),AND(NOT(O6409="Unknown"),ISBLANK(R6409))),"Missing Information", INDEX(Table15[Entire Service Line Classification], MATCH(SUMIFS(Table15[Unique ID],Table15[System-Owned Portion],E6409,Table15[If Material Anything Other than "Lead" in Column E,Was Material Ever Previously Lead?],G6409,Table15[Customer-Owned Portion],O6409),Table15[Unique ID],0),0)))</f>
        <v/>
      </c>
      <c r="X6409"/>
    </row>
    <row r="6410" spans="2:24" x14ac:dyDescent="0.25">
      <c r="B6410" s="146"/>
      <c r="C6410" s="31"/>
      <c r="D6410" s="31"/>
      <c r="E6410" s="44"/>
      <c r="F6410" s="43"/>
      <c r="G6410" s="84"/>
      <c r="H6410" s="31"/>
      <c r="I6410" s="205"/>
      <c r="J6410" s="84"/>
      <c r="K6410" s="31"/>
      <c r="L6410" s="31"/>
      <c r="M6410" s="169"/>
      <c r="N6410" s="148"/>
      <c r="O6410" s="106"/>
      <c r="P6410" s="43"/>
      <c r="Q6410" s="205"/>
      <c r="R6410" s="84"/>
      <c r="S6410" s="31"/>
      <c r="T6410" s="31"/>
      <c r="U6410" s="169"/>
      <c r="V6410" s="150"/>
      <c r="W6410" s="141" t="str" cm="1">
        <f t="array" ref="W6410">IF(SUM(LEN(B6410:V6410))=0,"",IF(OR(OR(ISBLANK(F6410),SUM(LEN(C6410),LEN(D6410))=0),AND(NOT(E6410="Unknown"),ISBLANK(J6410)),AND(NOT(O6410="Unknown"),ISBLANK(R6410))),"Missing Information", INDEX(Table15[Entire Service Line Classification], MATCH(SUMIFS(Table15[Unique ID],Table15[System-Owned Portion],E6410,Table15[If Material Anything Other than "Lead" in Column E,Was Material Ever Previously Lead?],G6410,Table15[Customer-Owned Portion],O6410),Table15[Unique ID],0),0)))</f>
        <v/>
      </c>
      <c r="X6410"/>
    </row>
    <row r="6411" spans="2:24" x14ac:dyDescent="0.25">
      <c r="B6411" s="146"/>
      <c r="C6411" s="31"/>
      <c r="D6411" s="31"/>
      <c r="E6411" s="44"/>
      <c r="F6411" s="43"/>
      <c r="G6411" s="84"/>
      <c r="H6411" s="31"/>
      <c r="I6411" s="205"/>
      <c r="J6411" s="84"/>
      <c r="K6411" s="31"/>
      <c r="L6411" s="31"/>
      <c r="M6411" s="169"/>
      <c r="N6411" s="148"/>
      <c r="O6411" s="106"/>
      <c r="P6411" s="43"/>
      <c r="Q6411" s="205"/>
      <c r="R6411" s="84"/>
      <c r="S6411" s="31"/>
      <c r="T6411" s="31"/>
      <c r="U6411" s="169"/>
      <c r="V6411" s="150"/>
      <c r="W6411" s="141" t="str" cm="1">
        <f t="array" ref="W6411">IF(SUM(LEN(B6411:V6411))=0,"",IF(OR(OR(ISBLANK(F6411),SUM(LEN(C6411),LEN(D6411))=0),AND(NOT(E6411="Unknown"),ISBLANK(J6411)),AND(NOT(O6411="Unknown"),ISBLANK(R6411))),"Missing Information", INDEX(Table15[Entire Service Line Classification], MATCH(SUMIFS(Table15[Unique ID],Table15[System-Owned Portion],E6411,Table15[If Material Anything Other than "Lead" in Column E,Was Material Ever Previously Lead?],G6411,Table15[Customer-Owned Portion],O6411),Table15[Unique ID],0),0)))</f>
        <v/>
      </c>
      <c r="X6411"/>
    </row>
    <row r="6412" spans="2:24" x14ac:dyDescent="0.25">
      <c r="B6412" s="146"/>
      <c r="C6412" s="31"/>
      <c r="D6412" s="31"/>
      <c r="E6412" s="44"/>
      <c r="F6412" s="43"/>
      <c r="G6412" s="84"/>
      <c r="H6412" s="31"/>
      <c r="I6412" s="205"/>
      <c r="J6412" s="84"/>
      <c r="K6412" s="31"/>
      <c r="L6412" s="31"/>
      <c r="M6412" s="169"/>
      <c r="N6412" s="148"/>
      <c r="O6412" s="106"/>
      <c r="P6412" s="43"/>
      <c r="Q6412" s="205"/>
      <c r="R6412" s="84"/>
      <c r="S6412" s="31"/>
      <c r="T6412" s="31"/>
      <c r="U6412" s="169"/>
      <c r="V6412" s="150"/>
      <c r="W6412" s="141" t="str" cm="1">
        <f t="array" ref="W6412">IF(SUM(LEN(B6412:V6412))=0,"",IF(OR(OR(ISBLANK(F6412),SUM(LEN(C6412),LEN(D6412))=0),AND(NOT(E6412="Unknown"),ISBLANK(J6412)),AND(NOT(O6412="Unknown"),ISBLANK(R6412))),"Missing Information", INDEX(Table15[Entire Service Line Classification], MATCH(SUMIFS(Table15[Unique ID],Table15[System-Owned Portion],E6412,Table15[If Material Anything Other than "Lead" in Column E,Was Material Ever Previously Lead?],G6412,Table15[Customer-Owned Portion],O6412),Table15[Unique ID],0),0)))</f>
        <v/>
      </c>
      <c r="X6412"/>
    </row>
    <row r="6413" spans="2:24" x14ac:dyDescent="0.25">
      <c r="B6413" s="146"/>
      <c r="C6413" s="31"/>
      <c r="D6413" s="31"/>
      <c r="E6413" s="44"/>
      <c r="F6413" s="43"/>
      <c r="G6413" s="84"/>
      <c r="H6413" s="31"/>
      <c r="I6413" s="205"/>
      <c r="J6413" s="84"/>
      <c r="K6413" s="31"/>
      <c r="L6413" s="31"/>
      <c r="M6413" s="169"/>
      <c r="N6413" s="148"/>
      <c r="O6413" s="106"/>
      <c r="P6413" s="43"/>
      <c r="Q6413" s="205"/>
      <c r="R6413" s="84"/>
      <c r="S6413" s="31"/>
      <c r="T6413" s="31"/>
      <c r="U6413" s="169"/>
      <c r="V6413" s="150"/>
      <c r="W6413" s="141" t="str" cm="1">
        <f t="array" ref="W6413">IF(SUM(LEN(B6413:V6413))=0,"",IF(OR(OR(ISBLANK(F6413),SUM(LEN(C6413),LEN(D6413))=0),AND(NOT(E6413="Unknown"),ISBLANK(J6413)),AND(NOT(O6413="Unknown"),ISBLANK(R6413))),"Missing Information", INDEX(Table15[Entire Service Line Classification], MATCH(SUMIFS(Table15[Unique ID],Table15[System-Owned Portion],E6413,Table15[If Material Anything Other than "Lead" in Column E,Was Material Ever Previously Lead?],G6413,Table15[Customer-Owned Portion],O6413),Table15[Unique ID],0),0)))</f>
        <v/>
      </c>
      <c r="X6413"/>
    </row>
    <row r="6414" spans="2:24" x14ac:dyDescent="0.25">
      <c r="B6414" s="146"/>
      <c r="C6414" s="31"/>
      <c r="D6414" s="31"/>
      <c r="E6414" s="44"/>
      <c r="F6414" s="43"/>
      <c r="G6414" s="84"/>
      <c r="H6414" s="31"/>
      <c r="I6414" s="205"/>
      <c r="J6414" s="84"/>
      <c r="K6414" s="31"/>
      <c r="L6414" s="31"/>
      <c r="M6414" s="169"/>
      <c r="N6414" s="148"/>
      <c r="O6414" s="106"/>
      <c r="P6414" s="43"/>
      <c r="Q6414" s="205"/>
      <c r="R6414" s="84"/>
      <c r="S6414" s="31"/>
      <c r="T6414" s="31"/>
      <c r="U6414" s="169"/>
      <c r="V6414" s="150"/>
      <c r="W6414" s="141" t="str" cm="1">
        <f t="array" ref="W6414">IF(SUM(LEN(B6414:V6414))=0,"",IF(OR(OR(ISBLANK(F6414),SUM(LEN(C6414),LEN(D6414))=0),AND(NOT(E6414="Unknown"),ISBLANK(J6414)),AND(NOT(O6414="Unknown"),ISBLANK(R6414))),"Missing Information", INDEX(Table15[Entire Service Line Classification], MATCH(SUMIFS(Table15[Unique ID],Table15[System-Owned Portion],E6414,Table15[If Material Anything Other than "Lead" in Column E,Was Material Ever Previously Lead?],G6414,Table15[Customer-Owned Portion],O6414),Table15[Unique ID],0),0)))</f>
        <v/>
      </c>
      <c r="X6414"/>
    </row>
    <row r="6415" spans="2:24" x14ac:dyDescent="0.25">
      <c r="B6415" s="146"/>
      <c r="C6415" s="31"/>
      <c r="D6415" s="31"/>
      <c r="E6415" s="44"/>
      <c r="F6415" s="43"/>
      <c r="G6415" s="84"/>
      <c r="H6415" s="31"/>
      <c r="I6415" s="205"/>
      <c r="J6415" s="84"/>
      <c r="K6415" s="31"/>
      <c r="L6415" s="31"/>
      <c r="M6415" s="169"/>
      <c r="N6415" s="148"/>
      <c r="O6415" s="106"/>
      <c r="P6415" s="43"/>
      <c r="Q6415" s="205"/>
      <c r="R6415" s="84"/>
      <c r="S6415" s="31"/>
      <c r="T6415" s="31"/>
      <c r="U6415" s="169"/>
      <c r="V6415" s="150"/>
      <c r="W6415" s="141" t="str" cm="1">
        <f t="array" ref="W6415">IF(SUM(LEN(B6415:V6415))=0,"",IF(OR(OR(ISBLANK(F6415),SUM(LEN(C6415),LEN(D6415))=0),AND(NOT(E6415="Unknown"),ISBLANK(J6415)),AND(NOT(O6415="Unknown"),ISBLANK(R6415))),"Missing Information", INDEX(Table15[Entire Service Line Classification], MATCH(SUMIFS(Table15[Unique ID],Table15[System-Owned Portion],E6415,Table15[If Material Anything Other than "Lead" in Column E,Was Material Ever Previously Lead?],G6415,Table15[Customer-Owned Portion],O6415),Table15[Unique ID],0),0)))</f>
        <v/>
      </c>
      <c r="X6415"/>
    </row>
    <row r="6416" spans="2:24" x14ac:dyDescent="0.25">
      <c r="B6416" s="146"/>
      <c r="C6416" s="31"/>
      <c r="D6416" s="31"/>
      <c r="E6416" s="44"/>
      <c r="F6416" s="43"/>
      <c r="G6416" s="84"/>
      <c r="H6416" s="31"/>
      <c r="I6416" s="205"/>
      <c r="J6416" s="84"/>
      <c r="K6416" s="31"/>
      <c r="L6416" s="31"/>
      <c r="M6416" s="169"/>
      <c r="N6416" s="148"/>
      <c r="O6416" s="106"/>
      <c r="P6416" s="43"/>
      <c r="Q6416" s="205"/>
      <c r="R6416" s="84"/>
      <c r="S6416" s="31"/>
      <c r="T6416" s="31"/>
      <c r="U6416" s="169"/>
      <c r="V6416" s="150"/>
      <c r="W6416" s="141" t="str" cm="1">
        <f t="array" ref="W6416">IF(SUM(LEN(B6416:V6416))=0,"",IF(OR(OR(ISBLANK(F6416),SUM(LEN(C6416),LEN(D6416))=0),AND(NOT(E6416="Unknown"),ISBLANK(J6416)),AND(NOT(O6416="Unknown"),ISBLANK(R6416))),"Missing Information", INDEX(Table15[Entire Service Line Classification], MATCH(SUMIFS(Table15[Unique ID],Table15[System-Owned Portion],E6416,Table15[If Material Anything Other than "Lead" in Column E,Was Material Ever Previously Lead?],G6416,Table15[Customer-Owned Portion],O6416),Table15[Unique ID],0),0)))</f>
        <v/>
      </c>
      <c r="X6416"/>
    </row>
    <row r="6417" spans="2:24" x14ac:dyDescent="0.25">
      <c r="B6417" s="146"/>
      <c r="C6417" s="31"/>
      <c r="D6417" s="31"/>
      <c r="E6417" s="44"/>
      <c r="F6417" s="43"/>
      <c r="G6417" s="84"/>
      <c r="H6417" s="31"/>
      <c r="I6417" s="205"/>
      <c r="J6417" s="84"/>
      <c r="K6417" s="31"/>
      <c r="L6417" s="31"/>
      <c r="M6417" s="169"/>
      <c r="N6417" s="148"/>
      <c r="O6417" s="106"/>
      <c r="P6417" s="43"/>
      <c r="Q6417" s="205"/>
      <c r="R6417" s="84"/>
      <c r="S6417" s="31"/>
      <c r="T6417" s="31"/>
      <c r="U6417" s="169"/>
      <c r="V6417" s="150"/>
      <c r="W6417" s="141" t="str" cm="1">
        <f t="array" ref="W6417">IF(SUM(LEN(B6417:V6417))=0,"",IF(OR(OR(ISBLANK(F6417),SUM(LEN(C6417),LEN(D6417))=0),AND(NOT(E6417="Unknown"),ISBLANK(J6417)),AND(NOT(O6417="Unknown"),ISBLANK(R6417))),"Missing Information", INDEX(Table15[Entire Service Line Classification], MATCH(SUMIFS(Table15[Unique ID],Table15[System-Owned Portion],E6417,Table15[If Material Anything Other than "Lead" in Column E,Was Material Ever Previously Lead?],G6417,Table15[Customer-Owned Portion],O6417),Table15[Unique ID],0),0)))</f>
        <v/>
      </c>
      <c r="X6417"/>
    </row>
    <row r="6418" spans="2:24" x14ac:dyDescent="0.25">
      <c r="B6418" s="146"/>
      <c r="C6418" s="31"/>
      <c r="D6418" s="31"/>
      <c r="E6418" s="44"/>
      <c r="F6418" s="43"/>
      <c r="G6418" s="84"/>
      <c r="H6418" s="31"/>
      <c r="I6418" s="205"/>
      <c r="J6418" s="84"/>
      <c r="K6418" s="31"/>
      <c r="L6418" s="31"/>
      <c r="M6418" s="169"/>
      <c r="N6418" s="148"/>
      <c r="O6418" s="106"/>
      <c r="P6418" s="43"/>
      <c r="Q6418" s="205"/>
      <c r="R6418" s="84"/>
      <c r="S6418" s="31"/>
      <c r="T6418" s="31"/>
      <c r="U6418" s="169"/>
      <c r="V6418" s="150"/>
      <c r="W6418" s="141" t="str" cm="1">
        <f t="array" ref="W6418">IF(SUM(LEN(B6418:V6418))=0,"",IF(OR(OR(ISBLANK(F6418),SUM(LEN(C6418),LEN(D6418))=0),AND(NOT(E6418="Unknown"),ISBLANK(J6418)),AND(NOT(O6418="Unknown"),ISBLANK(R6418))),"Missing Information", INDEX(Table15[Entire Service Line Classification], MATCH(SUMIFS(Table15[Unique ID],Table15[System-Owned Portion],E6418,Table15[If Material Anything Other than "Lead" in Column E,Was Material Ever Previously Lead?],G6418,Table15[Customer-Owned Portion],O6418),Table15[Unique ID],0),0)))</f>
        <v/>
      </c>
      <c r="X6418"/>
    </row>
    <row r="6419" spans="2:24" x14ac:dyDescent="0.25">
      <c r="B6419" s="146"/>
      <c r="C6419" s="31"/>
      <c r="D6419" s="31"/>
      <c r="E6419" s="44"/>
      <c r="F6419" s="43"/>
      <c r="G6419" s="84"/>
      <c r="H6419" s="31"/>
      <c r="I6419" s="205"/>
      <c r="J6419" s="84"/>
      <c r="K6419" s="31"/>
      <c r="L6419" s="31"/>
      <c r="M6419" s="169"/>
      <c r="N6419" s="148"/>
      <c r="O6419" s="106"/>
      <c r="P6419" s="43"/>
      <c r="Q6419" s="205"/>
      <c r="R6419" s="84"/>
      <c r="S6419" s="31"/>
      <c r="T6419" s="31"/>
      <c r="U6419" s="169"/>
      <c r="V6419" s="150"/>
      <c r="W6419" s="141" t="str" cm="1">
        <f t="array" ref="W6419">IF(SUM(LEN(B6419:V6419))=0,"",IF(OR(OR(ISBLANK(F6419),SUM(LEN(C6419),LEN(D6419))=0),AND(NOT(E6419="Unknown"),ISBLANK(J6419)),AND(NOT(O6419="Unknown"),ISBLANK(R6419))),"Missing Information", INDEX(Table15[Entire Service Line Classification], MATCH(SUMIFS(Table15[Unique ID],Table15[System-Owned Portion],E6419,Table15[If Material Anything Other than "Lead" in Column E,Was Material Ever Previously Lead?],G6419,Table15[Customer-Owned Portion],O6419),Table15[Unique ID],0),0)))</f>
        <v/>
      </c>
      <c r="X6419"/>
    </row>
    <row r="6420" spans="2:24" x14ac:dyDescent="0.25">
      <c r="B6420" s="146"/>
      <c r="C6420" s="31"/>
      <c r="D6420" s="31"/>
      <c r="E6420" s="44"/>
      <c r="F6420" s="43"/>
      <c r="G6420" s="84"/>
      <c r="H6420" s="31"/>
      <c r="I6420" s="205"/>
      <c r="J6420" s="84"/>
      <c r="K6420" s="31"/>
      <c r="L6420" s="31"/>
      <c r="M6420" s="169"/>
      <c r="N6420" s="148"/>
      <c r="O6420" s="106"/>
      <c r="P6420" s="43"/>
      <c r="Q6420" s="205"/>
      <c r="R6420" s="84"/>
      <c r="S6420" s="31"/>
      <c r="T6420" s="31"/>
      <c r="U6420" s="169"/>
      <c r="V6420" s="150"/>
      <c r="W6420" s="141" t="str" cm="1">
        <f t="array" ref="W6420">IF(SUM(LEN(B6420:V6420))=0,"",IF(OR(OR(ISBLANK(F6420),SUM(LEN(C6420),LEN(D6420))=0),AND(NOT(E6420="Unknown"),ISBLANK(J6420)),AND(NOT(O6420="Unknown"),ISBLANK(R6420))),"Missing Information", INDEX(Table15[Entire Service Line Classification], MATCH(SUMIFS(Table15[Unique ID],Table15[System-Owned Portion],E6420,Table15[If Material Anything Other than "Lead" in Column E,Was Material Ever Previously Lead?],G6420,Table15[Customer-Owned Portion],O6420),Table15[Unique ID],0),0)))</f>
        <v/>
      </c>
      <c r="X6420"/>
    </row>
    <row r="6421" spans="2:24" x14ac:dyDescent="0.25">
      <c r="B6421" s="146"/>
      <c r="C6421" s="31"/>
      <c r="D6421" s="31"/>
      <c r="E6421" s="44"/>
      <c r="F6421" s="43"/>
      <c r="G6421" s="84"/>
      <c r="H6421" s="31"/>
      <c r="I6421" s="205"/>
      <c r="J6421" s="84"/>
      <c r="K6421" s="31"/>
      <c r="L6421" s="31"/>
      <c r="M6421" s="169"/>
      <c r="N6421" s="148"/>
      <c r="O6421" s="106"/>
      <c r="P6421" s="43"/>
      <c r="Q6421" s="205"/>
      <c r="R6421" s="84"/>
      <c r="S6421" s="31"/>
      <c r="T6421" s="31"/>
      <c r="U6421" s="169"/>
      <c r="V6421" s="150"/>
      <c r="W6421" s="141" t="str" cm="1">
        <f t="array" ref="W6421">IF(SUM(LEN(B6421:V6421))=0,"",IF(OR(OR(ISBLANK(F6421),SUM(LEN(C6421),LEN(D6421))=0),AND(NOT(E6421="Unknown"),ISBLANK(J6421)),AND(NOT(O6421="Unknown"),ISBLANK(R6421))),"Missing Information", INDEX(Table15[Entire Service Line Classification], MATCH(SUMIFS(Table15[Unique ID],Table15[System-Owned Portion],E6421,Table15[If Material Anything Other than "Lead" in Column E,Was Material Ever Previously Lead?],G6421,Table15[Customer-Owned Portion],O6421),Table15[Unique ID],0),0)))</f>
        <v/>
      </c>
      <c r="X6421"/>
    </row>
    <row r="6422" spans="2:24" x14ac:dyDescent="0.25">
      <c r="B6422" s="146"/>
      <c r="C6422" s="31"/>
      <c r="D6422" s="31"/>
      <c r="E6422" s="44"/>
      <c r="F6422" s="43"/>
      <c r="G6422" s="84"/>
      <c r="H6422" s="31"/>
      <c r="I6422" s="205"/>
      <c r="J6422" s="84"/>
      <c r="K6422" s="31"/>
      <c r="L6422" s="31"/>
      <c r="M6422" s="169"/>
      <c r="N6422" s="148"/>
      <c r="O6422" s="106"/>
      <c r="P6422" s="43"/>
      <c r="Q6422" s="205"/>
      <c r="R6422" s="84"/>
      <c r="S6422" s="31"/>
      <c r="T6422" s="31"/>
      <c r="U6422" s="169"/>
      <c r="V6422" s="150"/>
      <c r="W6422" s="141" t="str" cm="1">
        <f t="array" ref="W6422">IF(SUM(LEN(B6422:V6422))=0,"",IF(OR(OR(ISBLANK(F6422),SUM(LEN(C6422),LEN(D6422))=0),AND(NOT(E6422="Unknown"),ISBLANK(J6422)),AND(NOT(O6422="Unknown"),ISBLANK(R6422))),"Missing Information", INDEX(Table15[Entire Service Line Classification], MATCH(SUMIFS(Table15[Unique ID],Table15[System-Owned Portion],E6422,Table15[If Material Anything Other than "Lead" in Column E,Was Material Ever Previously Lead?],G6422,Table15[Customer-Owned Portion],O6422),Table15[Unique ID],0),0)))</f>
        <v/>
      </c>
      <c r="X6422"/>
    </row>
    <row r="6423" spans="2:24" x14ac:dyDescent="0.25">
      <c r="B6423" s="146"/>
      <c r="C6423" s="31"/>
      <c r="D6423" s="31"/>
      <c r="E6423" s="44"/>
      <c r="F6423" s="43"/>
      <c r="G6423" s="84"/>
      <c r="H6423" s="31"/>
      <c r="I6423" s="205"/>
      <c r="J6423" s="84"/>
      <c r="K6423" s="31"/>
      <c r="L6423" s="31"/>
      <c r="M6423" s="169"/>
      <c r="N6423" s="148"/>
      <c r="O6423" s="106"/>
      <c r="P6423" s="43"/>
      <c r="Q6423" s="205"/>
      <c r="R6423" s="84"/>
      <c r="S6423" s="31"/>
      <c r="T6423" s="31"/>
      <c r="U6423" s="169"/>
      <c r="V6423" s="150"/>
      <c r="W6423" s="141" t="str" cm="1">
        <f t="array" ref="W6423">IF(SUM(LEN(B6423:V6423))=0,"",IF(OR(OR(ISBLANK(F6423),SUM(LEN(C6423),LEN(D6423))=0),AND(NOT(E6423="Unknown"),ISBLANK(J6423)),AND(NOT(O6423="Unknown"),ISBLANK(R6423))),"Missing Information", INDEX(Table15[Entire Service Line Classification], MATCH(SUMIFS(Table15[Unique ID],Table15[System-Owned Portion],E6423,Table15[If Material Anything Other than "Lead" in Column E,Was Material Ever Previously Lead?],G6423,Table15[Customer-Owned Portion],O6423),Table15[Unique ID],0),0)))</f>
        <v/>
      </c>
      <c r="X6423"/>
    </row>
    <row r="6424" spans="2:24" x14ac:dyDescent="0.25">
      <c r="B6424" s="146"/>
      <c r="C6424" s="31"/>
      <c r="D6424" s="31"/>
      <c r="E6424" s="44"/>
      <c r="F6424" s="43"/>
      <c r="G6424" s="84"/>
      <c r="H6424" s="31"/>
      <c r="I6424" s="205"/>
      <c r="J6424" s="84"/>
      <c r="K6424" s="31"/>
      <c r="L6424" s="31"/>
      <c r="M6424" s="169"/>
      <c r="N6424" s="148"/>
      <c r="O6424" s="106"/>
      <c r="P6424" s="43"/>
      <c r="Q6424" s="205"/>
      <c r="R6424" s="84"/>
      <c r="S6424" s="31"/>
      <c r="T6424" s="31"/>
      <c r="U6424" s="169"/>
      <c r="V6424" s="150"/>
      <c r="W6424" s="141" t="str" cm="1">
        <f t="array" ref="W6424">IF(SUM(LEN(B6424:V6424))=0,"",IF(OR(OR(ISBLANK(F6424),SUM(LEN(C6424),LEN(D6424))=0),AND(NOT(E6424="Unknown"),ISBLANK(J6424)),AND(NOT(O6424="Unknown"),ISBLANK(R6424))),"Missing Information", INDEX(Table15[Entire Service Line Classification], MATCH(SUMIFS(Table15[Unique ID],Table15[System-Owned Portion],E6424,Table15[If Material Anything Other than "Lead" in Column E,Was Material Ever Previously Lead?],G6424,Table15[Customer-Owned Portion],O6424),Table15[Unique ID],0),0)))</f>
        <v/>
      </c>
      <c r="X6424"/>
    </row>
    <row r="6425" spans="2:24" x14ac:dyDescent="0.25">
      <c r="B6425" s="146"/>
      <c r="C6425" s="31"/>
      <c r="D6425" s="31"/>
      <c r="E6425" s="44"/>
      <c r="F6425" s="43"/>
      <c r="G6425" s="84"/>
      <c r="H6425" s="31"/>
      <c r="I6425" s="205"/>
      <c r="J6425" s="84"/>
      <c r="K6425" s="31"/>
      <c r="L6425" s="31"/>
      <c r="M6425" s="169"/>
      <c r="N6425" s="148"/>
      <c r="O6425" s="106"/>
      <c r="P6425" s="43"/>
      <c r="Q6425" s="205"/>
      <c r="R6425" s="84"/>
      <c r="S6425" s="31"/>
      <c r="T6425" s="31"/>
      <c r="U6425" s="169"/>
      <c r="V6425" s="150"/>
      <c r="W6425" s="141" t="str" cm="1">
        <f t="array" ref="W6425">IF(SUM(LEN(B6425:V6425))=0,"",IF(OR(OR(ISBLANK(F6425),SUM(LEN(C6425),LEN(D6425))=0),AND(NOT(E6425="Unknown"),ISBLANK(J6425)),AND(NOT(O6425="Unknown"),ISBLANK(R6425))),"Missing Information", INDEX(Table15[Entire Service Line Classification], MATCH(SUMIFS(Table15[Unique ID],Table15[System-Owned Portion],E6425,Table15[If Material Anything Other than "Lead" in Column E,Was Material Ever Previously Lead?],G6425,Table15[Customer-Owned Portion],O6425),Table15[Unique ID],0),0)))</f>
        <v/>
      </c>
      <c r="X6425"/>
    </row>
    <row r="6426" spans="2:24" x14ac:dyDescent="0.25">
      <c r="B6426" s="146"/>
      <c r="C6426" s="31"/>
      <c r="D6426" s="31"/>
      <c r="E6426" s="44"/>
      <c r="F6426" s="43"/>
      <c r="G6426" s="84"/>
      <c r="H6426" s="31"/>
      <c r="I6426" s="205"/>
      <c r="J6426" s="84"/>
      <c r="K6426" s="31"/>
      <c r="L6426" s="31"/>
      <c r="M6426" s="169"/>
      <c r="N6426" s="148"/>
      <c r="O6426" s="106"/>
      <c r="P6426" s="43"/>
      <c r="Q6426" s="205"/>
      <c r="R6426" s="84"/>
      <c r="S6426" s="31"/>
      <c r="T6426" s="31"/>
      <c r="U6426" s="169"/>
      <c r="V6426" s="150"/>
      <c r="W6426" s="141" t="str" cm="1">
        <f t="array" ref="W6426">IF(SUM(LEN(B6426:V6426))=0,"",IF(OR(OR(ISBLANK(F6426),SUM(LEN(C6426),LEN(D6426))=0),AND(NOT(E6426="Unknown"),ISBLANK(J6426)),AND(NOT(O6426="Unknown"),ISBLANK(R6426))),"Missing Information", INDEX(Table15[Entire Service Line Classification], MATCH(SUMIFS(Table15[Unique ID],Table15[System-Owned Portion],E6426,Table15[If Material Anything Other than "Lead" in Column E,Was Material Ever Previously Lead?],G6426,Table15[Customer-Owned Portion],O6426),Table15[Unique ID],0),0)))</f>
        <v/>
      </c>
      <c r="X6426"/>
    </row>
    <row r="6427" spans="2:24" x14ac:dyDescent="0.25">
      <c r="B6427" s="146"/>
      <c r="C6427" s="31"/>
      <c r="D6427" s="31"/>
      <c r="E6427" s="44"/>
      <c r="F6427" s="43"/>
      <c r="G6427" s="84"/>
      <c r="H6427" s="31"/>
      <c r="I6427" s="205"/>
      <c r="J6427" s="84"/>
      <c r="K6427" s="31"/>
      <c r="L6427" s="31"/>
      <c r="M6427" s="169"/>
      <c r="N6427" s="148"/>
      <c r="O6427" s="106"/>
      <c r="P6427" s="43"/>
      <c r="Q6427" s="205"/>
      <c r="R6427" s="84"/>
      <c r="S6427" s="31"/>
      <c r="T6427" s="31"/>
      <c r="U6427" s="169"/>
      <c r="V6427" s="150"/>
      <c r="W6427" s="141" t="str" cm="1">
        <f t="array" ref="W6427">IF(SUM(LEN(B6427:V6427))=0,"",IF(OR(OR(ISBLANK(F6427),SUM(LEN(C6427),LEN(D6427))=0),AND(NOT(E6427="Unknown"),ISBLANK(J6427)),AND(NOT(O6427="Unknown"),ISBLANK(R6427))),"Missing Information", INDEX(Table15[Entire Service Line Classification], MATCH(SUMIFS(Table15[Unique ID],Table15[System-Owned Portion],E6427,Table15[If Material Anything Other than "Lead" in Column E,Was Material Ever Previously Lead?],G6427,Table15[Customer-Owned Portion],O6427),Table15[Unique ID],0),0)))</f>
        <v/>
      </c>
      <c r="X6427"/>
    </row>
    <row r="6428" spans="2:24" x14ac:dyDescent="0.25">
      <c r="B6428" s="146"/>
      <c r="C6428" s="31"/>
      <c r="D6428" s="31"/>
      <c r="E6428" s="44"/>
      <c r="F6428" s="43"/>
      <c r="G6428" s="84"/>
      <c r="H6428" s="31"/>
      <c r="I6428" s="205"/>
      <c r="J6428" s="84"/>
      <c r="K6428" s="31"/>
      <c r="L6428" s="31"/>
      <c r="M6428" s="169"/>
      <c r="N6428" s="148"/>
      <c r="O6428" s="106"/>
      <c r="P6428" s="43"/>
      <c r="Q6428" s="205"/>
      <c r="R6428" s="84"/>
      <c r="S6428" s="31"/>
      <c r="T6428" s="31"/>
      <c r="U6428" s="169"/>
      <c r="V6428" s="150"/>
      <c r="W6428" s="141" t="str" cm="1">
        <f t="array" ref="W6428">IF(SUM(LEN(B6428:V6428))=0,"",IF(OR(OR(ISBLANK(F6428),SUM(LEN(C6428),LEN(D6428))=0),AND(NOT(E6428="Unknown"),ISBLANK(J6428)),AND(NOT(O6428="Unknown"),ISBLANK(R6428))),"Missing Information", INDEX(Table15[Entire Service Line Classification], MATCH(SUMIFS(Table15[Unique ID],Table15[System-Owned Portion],E6428,Table15[If Material Anything Other than "Lead" in Column E,Was Material Ever Previously Lead?],G6428,Table15[Customer-Owned Portion],O6428),Table15[Unique ID],0),0)))</f>
        <v/>
      </c>
      <c r="X6428"/>
    </row>
    <row r="6429" spans="2:24" x14ac:dyDescent="0.25">
      <c r="B6429" s="146"/>
      <c r="C6429" s="31"/>
      <c r="D6429" s="31"/>
      <c r="E6429" s="44"/>
      <c r="F6429" s="43"/>
      <c r="G6429" s="84"/>
      <c r="H6429" s="31"/>
      <c r="I6429" s="205"/>
      <c r="J6429" s="84"/>
      <c r="K6429" s="31"/>
      <c r="L6429" s="31"/>
      <c r="M6429" s="169"/>
      <c r="N6429" s="148"/>
      <c r="O6429" s="106"/>
      <c r="P6429" s="43"/>
      <c r="Q6429" s="205"/>
      <c r="R6429" s="84"/>
      <c r="S6429" s="31"/>
      <c r="T6429" s="31"/>
      <c r="U6429" s="169"/>
      <c r="V6429" s="150"/>
      <c r="W6429" s="141" t="str" cm="1">
        <f t="array" ref="W6429">IF(SUM(LEN(B6429:V6429))=0,"",IF(OR(OR(ISBLANK(F6429),SUM(LEN(C6429),LEN(D6429))=0),AND(NOT(E6429="Unknown"),ISBLANK(J6429)),AND(NOT(O6429="Unknown"),ISBLANK(R6429))),"Missing Information", INDEX(Table15[Entire Service Line Classification], MATCH(SUMIFS(Table15[Unique ID],Table15[System-Owned Portion],E6429,Table15[If Material Anything Other than "Lead" in Column E,Was Material Ever Previously Lead?],G6429,Table15[Customer-Owned Portion],O6429),Table15[Unique ID],0),0)))</f>
        <v/>
      </c>
      <c r="X6429"/>
    </row>
    <row r="6430" spans="2:24" x14ac:dyDescent="0.25">
      <c r="B6430" s="146"/>
      <c r="C6430" s="31"/>
      <c r="D6430" s="31"/>
      <c r="E6430" s="44"/>
      <c r="F6430" s="43"/>
      <c r="G6430" s="84"/>
      <c r="H6430" s="31"/>
      <c r="I6430" s="205"/>
      <c r="J6430" s="84"/>
      <c r="K6430" s="31"/>
      <c r="L6430" s="31"/>
      <c r="M6430" s="169"/>
      <c r="N6430" s="148"/>
      <c r="O6430" s="106"/>
      <c r="P6430" s="43"/>
      <c r="Q6430" s="205"/>
      <c r="R6430" s="84"/>
      <c r="S6430" s="31"/>
      <c r="T6430" s="31"/>
      <c r="U6430" s="169"/>
      <c r="V6430" s="150"/>
      <c r="W6430" s="141" t="str" cm="1">
        <f t="array" ref="W6430">IF(SUM(LEN(B6430:V6430))=0,"",IF(OR(OR(ISBLANK(F6430),SUM(LEN(C6430),LEN(D6430))=0),AND(NOT(E6430="Unknown"),ISBLANK(J6430)),AND(NOT(O6430="Unknown"),ISBLANK(R6430))),"Missing Information", INDEX(Table15[Entire Service Line Classification], MATCH(SUMIFS(Table15[Unique ID],Table15[System-Owned Portion],E6430,Table15[If Material Anything Other than "Lead" in Column E,Was Material Ever Previously Lead?],G6430,Table15[Customer-Owned Portion],O6430),Table15[Unique ID],0),0)))</f>
        <v/>
      </c>
      <c r="X6430"/>
    </row>
    <row r="6431" spans="2:24" x14ac:dyDescent="0.25">
      <c r="B6431" s="146"/>
      <c r="C6431" s="31"/>
      <c r="D6431" s="31"/>
      <c r="E6431" s="44"/>
      <c r="F6431" s="43"/>
      <c r="G6431" s="84"/>
      <c r="H6431" s="31"/>
      <c r="I6431" s="205"/>
      <c r="J6431" s="84"/>
      <c r="K6431" s="31"/>
      <c r="L6431" s="31"/>
      <c r="M6431" s="169"/>
      <c r="N6431" s="148"/>
      <c r="O6431" s="106"/>
      <c r="P6431" s="43"/>
      <c r="Q6431" s="205"/>
      <c r="R6431" s="84"/>
      <c r="S6431" s="31"/>
      <c r="T6431" s="31"/>
      <c r="U6431" s="169"/>
      <c r="V6431" s="150"/>
      <c r="W6431" s="141" t="str" cm="1">
        <f t="array" ref="W6431">IF(SUM(LEN(B6431:V6431))=0,"",IF(OR(OR(ISBLANK(F6431),SUM(LEN(C6431),LEN(D6431))=0),AND(NOT(E6431="Unknown"),ISBLANK(J6431)),AND(NOT(O6431="Unknown"),ISBLANK(R6431))),"Missing Information", INDEX(Table15[Entire Service Line Classification], MATCH(SUMIFS(Table15[Unique ID],Table15[System-Owned Portion],E6431,Table15[If Material Anything Other than "Lead" in Column E,Was Material Ever Previously Lead?],G6431,Table15[Customer-Owned Portion],O6431),Table15[Unique ID],0),0)))</f>
        <v/>
      </c>
      <c r="X6431"/>
    </row>
    <row r="6432" spans="2:24" x14ac:dyDescent="0.25">
      <c r="B6432" s="146"/>
      <c r="C6432" s="31"/>
      <c r="D6432" s="31"/>
      <c r="E6432" s="44"/>
      <c r="F6432" s="43"/>
      <c r="G6432" s="84"/>
      <c r="H6432" s="31"/>
      <c r="I6432" s="205"/>
      <c r="J6432" s="84"/>
      <c r="K6432" s="31"/>
      <c r="L6432" s="31"/>
      <c r="M6432" s="169"/>
      <c r="N6432" s="148"/>
      <c r="O6432" s="106"/>
      <c r="P6432" s="43"/>
      <c r="Q6432" s="205"/>
      <c r="R6432" s="84"/>
      <c r="S6432" s="31"/>
      <c r="T6432" s="31"/>
      <c r="U6432" s="169"/>
      <c r="V6432" s="150"/>
      <c r="W6432" s="141" t="str" cm="1">
        <f t="array" ref="W6432">IF(SUM(LEN(B6432:V6432))=0,"",IF(OR(OR(ISBLANK(F6432),SUM(LEN(C6432),LEN(D6432))=0),AND(NOT(E6432="Unknown"),ISBLANK(J6432)),AND(NOT(O6432="Unknown"),ISBLANK(R6432))),"Missing Information", INDEX(Table15[Entire Service Line Classification], MATCH(SUMIFS(Table15[Unique ID],Table15[System-Owned Portion],E6432,Table15[If Material Anything Other than "Lead" in Column E,Was Material Ever Previously Lead?],G6432,Table15[Customer-Owned Portion],O6432),Table15[Unique ID],0),0)))</f>
        <v/>
      </c>
      <c r="X6432"/>
    </row>
    <row r="6433" spans="2:24" x14ac:dyDescent="0.25">
      <c r="B6433" s="146"/>
      <c r="C6433" s="31"/>
      <c r="D6433" s="31"/>
      <c r="E6433" s="44"/>
      <c r="F6433" s="43"/>
      <c r="G6433" s="84"/>
      <c r="H6433" s="31"/>
      <c r="I6433" s="205"/>
      <c r="J6433" s="84"/>
      <c r="K6433" s="31"/>
      <c r="L6433" s="31"/>
      <c r="M6433" s="169"/>
      <c r="N6433" s="148"/>
      <c r="O6433" s="106"/>
      <c r="P6433" s="43"/>
      <c r="Q6433" s="205"/>
      <c r="R6433" s="84"/>
      <c r="S6433" s="31"/>
      <c r="T6433" s="31"/>
      <c r="U6433" s="169"/>
      <c r="V6433" s="150"/>
      <c r="W6433" s="141" t="str" cm="1">
        <f t="array" ref="W6433">IF(SUM(LEN(B6433:V6433))=0,"",IF(OR(OR(ISBLANK(F6433),SUM(LEN(C6433),LEN(D6433))=0),AND(NOT(E6433="Unknown"),ISBLANK(J6433)),AND(NOT(O6433="Unknown"),ISBLANK(R6433))),"Missing Information", INDEX(Table15[Entire Service Line Classification], MATCH(SUMIFS(Table15[Unique ID],Table15[System-Owned Portion],E6433,Table15[If Material Anything Other than "Lead" in Column E,Was Material Ever Previously Lead?],G6433,Table15[Customer-Owned Portion],O6433),Table15[Unique ID],0),0)))</f>
        <v/>
      </c>
      <c r="X6433"/>
    </row>
    <row r="6434" spans="2:24" x14ac:dyDescent="0.25">
      <c r="B6434" s="146"/>
      <c r="C6434" s="31"/>
      <c r="D6434" s="31"/>
      <c r="E6434" s="44"/>
      <c r="F6434" s="43"/>
      <c r="G6434" s="84"/>
      <c r="H6434" s="31"/>
      <c r="I6434" s="205"/>
      <c r="J6434" s="84"/>
      <c r="K6434" s="31"/>
      <c r="L6434" s="31"/>
      <c r="M6434" s="169"/>
      <c r="N6434" s="148"/>
      <c r="O6434" s="106"/>
      <c r="P6434" s="43"/>
      <c r="Q6434" s="205"/>
      <c r="R6434" s="84"/>
      <c r="S6434" s="31"/>
      <c r="T6434" s="31"/>
      <c r="U6434" s="169"/>
      <c r="V6434" s="150"/>
      <c r="W6434" s="141" t="str" cm="1">
        <f t="array" ref="W6434">IF(SUM(LEN(B6434:V6434))=0,"",IF(OR(OR(ISBLANK(F6434),SUM(LEN(C6434),LEN(D6434))=0),AND(NOT(E6434="Unknown"),ISBLANK(J6434)),AND(NOT(O6434="Unknown"),ISBLANK(R6434))),"Missing Information", INDEX(Table15[Entire Service Line Classification], MATCH(SUMIFS(Table15[Unique ID],Table15[System-Owned Portion],E6434,Table15[If Material Anything Other than "Lead" in Column E,Was Material Ever Previously Lead?],G6434,Table15[Customer-Owned Portion],O6434),Table15[Unique ID],0),0)))</f>
        <v/>
      </c>
      <c r="X6434"/>
    </row>
    <row r="6435" spans="2:24" x14ac:dyDescent="0.25">
      <c r="B6435" s="146"/>
      <c r="C6435" s="31"/>
      <c r="D6435" s="31"/>
      <c r="E6435" s="44"/>
      <c r="F6435" s="43"/>
      <c r="G6435" s="84"/>
      <c r="H6435" s="31"/>
      <c r="I6435" s="205"/>
      <c r="J6435" s="84"/>
      <c r="K6435" s="31"/>
      <c r="L6435" s="31"/>
      <c r="M6435" s="169"/>
      <c r="N6435" s="148"/>
      <c r="O6435" s="106"/>
      <c r="P6435" s="43"/>
      <c r="Q6435" s="205"/>
      <c r="R6435" s="84"/>
      <c r="S6435" s="31"/>
      <c r="T6435" s="31"/>
      <c r="U6435" s="169"/>
      <c r="V6435" s="150"/>
      <c r="W6435" s="141" t="str" cm="1">
        <f t="array" ref="W6435">IF(SUM(LEN(B6435:V6435))=0,"",IF(OR(OR(ISBLANK(F6435),SUM(LEN(C6435),LEN(D6435))=0),AND(NOT(E6435="Unknown"),ISBLANK(J6435)),AND(NOT(O6435="Unknown"),ISBLANK(R6435))),"Missing Information", INDEX(Table15[Entire Service Line Classification], MATCH(SUMIFS(Table15[Unique ID],Table15[System-Owned Portion],E6435,Table15[If Material Anything Other than "Lead" in Column E,Was Material Ever Previously Lead?],G6435,Table15[Customer-Owned Portion],O6435),Table15[Unique ID],0),0)))</f>
        <v/>
      </c>
      <c r="X6435"/>
    </row>
    <row r="6436" spans="2:24" x14ac:dyDescent="0.25">
      <c r="B6436" s="146"/>
      <c r="C6436" s="31"/>
      <c r="D6436" s="31"/>
      <c r="E6436" s="44"/>
      <c r="F6436" s="43"/>
      <c r="G6436" s="84"/>
      <c r="H6436" s="31"/>
      <c r="I6436" s="205"/>
      <c r="J6436" s="84"/>
      <c r="K6436" s="31"/>
      <c r="L6436" s="31"/>
      <c r="M6436" s="169"/>
      <c r="N6436" s="148"/>
      <c r="O6436" s="106"/>
      <c r="P6436" s="43"/>
      <c r="Q6436" s="205"/>
      <c r="R6436" s="84"/>
      <c r="S6436" s="31"/>
      <c r="T6436" s="31"/>
      <c r="U6436" s="169"/>
      <c r="V6436" s="150"/>
      <c r="W6436" s="141" t="str" cm="1">
        <f t="array" ref="W6436">IF(SUM(LEN(B6436:V6436))=0,"",IF(OR(OR(ISBLANK(F6436),SUM(LEN(C6436),LEN(D6436))=0),AND(NOT(E6436="Unknown"),ISBLANK(J6436)),AND(NOT(O6436="Unknown"),ISBLANK(R6436))),"Missing Information", INDEX(Table15[Entire Service Line Classification], MATCH(SUMIFS(Table15[Unique ID],Table15[System-Owned Portion],E6436,Table15[If Material Anything Other than "Lead" in Column E,Was Material Ever Previously Lead?],G6436,Table15[Customer-Owned Portion],O6436),Table15[Unique ID],0),0)))</f>
        <v/>
      </c>
      <c r="X6436"/>
    </row>
    <row r="6437" spans="2:24" x14ac:dyDescent="0.25">
      <c r="B6437" s="146"/>
      <c r="C6437" s="31"/>
      <c r="D6437" s="31"/>
      <c r="E6437" s="44"/>
      <c r="F6437" s="43"/>
      <c r="G6437" s="84"/>
      <c r="H6437" s="31"/>
      <c r="I6437" s="205"/>
      <c r="J6437" s="84"/>
      <c r="K6437" s="31"/>
      <c r="L6437" s="31"/>
      <c r="M6437" s="169"/>
      <c r="N6437" s="148"/>
      <c r="O6437" s="106"/>
      <c r="P6437" s="43"/>
      <c r="Q6437" s="205"/>
      <c r="R6437" s="84"/>
      <c r="S6437" s="31"/>
      <c r="T6437" s="31"/>
      <c r="U6437" s="169"/>
      <c r="V6437" s="150"/>
      <c r="W6437" s="141" t="str" cm="1">
        <f t="array" ref="W6437">IF(SUM(LEN(B6437:V6437))=0,"",IF(OR(OR(ISBLANK(F6437),SUM(LEN(C6437),LEN(D6437))=0),AND(NOT(E6437="Unknown"),ISBLANK(J6437)),AND(NOT(O6437="Unknown"),ISBLANK(R6437))),"Missing Information", INDEX(Table15[Entire Service Line Classification], MATCH(SUMIFS(Table15[Unique ID],Table15[System-Owned Portion],E6437,Table15[If Material Anything Other than "Lead" in Column E,Was Material Ever Previously Lead?],G6437,Table15[Customer-Owned Portion],O6437),Table15[Unique ID],0),0)))</f>
        <v/>
      </c>
      <c r="X6437"/>
    </row>
    <row r="6438" spans="2:24" x14ac:dyDescent="0.25">
      <c r="B6438" s="146"/>
      <c r="C6438" s="31"/>
      <c r="D6438" s="31"/>
      <c r="E6438" s="44"/>
      <c r="F6438" s="43"/>
      <c r="G6438" s="84"/>
      <c r="H6438" s="31"/>
      <c r="I6438" s="205"/>
      <c r="J6438" s="84"/>
      <c r="K6438" s="31"/>
      <c r="L6438" s="31"/>
      <c r="M6438" s="169"/>
      <c r="N6438" s="148"/>
      <c r="O6438" s="106"/>
      <c r="P6438" s="43"/>
      <c r="Q6438" s="205"/>
      <c r="R6438" s="84"/>
      <c r="S6438" s="31"/>
      <c r="T6438" s="31"/>
      <c r="U6438" s="169"/>
      <c r="V6438" s="150"/>
      <c r="W6438" s="141" t="str" cm="1">
        <f t="array" ref="W6438">IF(SUM(LEN(B6438:V6438))=0,"",IF(OR(OR(ISBLANK(F6438),SUM(LEN(C6438),LEN(D6438))=0),AND(NOT(E6438="Unknown"),ISBLANK(J6438)),AND(NOT(O6438="Unknown"),ISBLANK(R6438))),"Missing Information", INDEX(Table15[Entire Service Line Classification], MATCH(SUMIFS(Table15[Unique ID],Table15[System-Owned Portion],E6438,Table15[If Material Anything Other than "Lead" in Column E,Was Material Ever Previously Lead?],G6438,Table15[Customer-Owned Portion],O6438),Table15[Unique ID],0),0)))</f>
        <v/>
      </c>
      <c r="X6438"/>
    </row>
    <row r="6439" spans="2:24" x14ac:dyDescent="0.25">
      <c r="B6439" s="146"/>
      <c r="C6439" s="31"/>
      <c r="D6439" s="31"/>
      <c r="E6439" s="44"/>
      <c r="F6439" s="43"/>
      <c r="G6439" s="84"/>
      <c r="H6439" s="31"/>
      <c r="I6439" s="205"/>
      <c r="J6439" s="84"/>
      <c r="K6439" s="31"/>
      <c r="L6439" s="31"/>
      <c r="M6439" s="169"/>
      <c r="N6439" s="148"/>
      <c r="O6439" s="106"/>
      <c r="P6439" s="43"/>
      <c r="Q6439" s="205"/>
      <c r="R6439" s="84"/>
      <c r="S6439" s="31"/>
      <c r="T6439" s="31"/>
      <c r="U6439" s="169"/>
      <c r="V6439" s="150"/>
      <c r="W6439" s="141" t="str" cm="1">
        <f t="array" ref="W6439">IF(SUM(LEN(B6439:V6439))=0,"",IF(OR(OR(ISBLANK(F6439),SUM(LEN(C6439),LEN(D6439))=0),AND(NOT(E6439="Unknown"),ISBLANK(J6439)),AND(NOT(O6439="Unknown"),ISBLANK(R6439))),"Missing Information", INDEX(Table15[Entire Service Line Classification], MATCH(SUMIFS(Table15[Unique ID],Table15[System-Owned Portion],E6439,Table15[If Material Anything Other than "Lead" in Column E,Was Material Ever Previously Lead?],G6439,Table15[Customer-Owned Portion],O6439),Table15[Unique ID],0),0)))</f>
        <v/>
      </c>
      <c r="X6439"/>
    </row>
    <row r="6440" spans="2:24" x14ac:dyDescent="0.25">
      <c r="B6440" s="146"/>
      <c r="C6440" s="31"/>
      <c r="D6440" s="31"/>
      <c r="E6440" s="44"/>
      <c r="F6440" s="43"/>
      <c r="G6440" s="84"/>
      <c r="H6440" s="31"/>
      <c r="I6440" s="205"/>
      <c r="J6440" s="84"/>
      <c r="K6440" s="31"/>
      <c r="L6440" s="31"/>
      <c r="M6440" s="169"/>
      <c r="N6440" s="148"/>
      <c r="O6440" s="106"/>
      <c r="P6440" s="43"/>
      <c r="Q6440" s="205"/>
      <c r="R6440" s="84"/>
      <c r="S6440" s="31"/>
      <c r="T6440" s="31"/>
      <c r="U6440" s="169"/>
      <c r="V6440" s="150"/>
      <c r="W6440" s="141" t="str" cm="1">
        <f t="array" ref="W6440">IF(SUM(LEN(B6440:V6440))=0,"",IF(OR(OR(ISBLANK(F6440),SUM(LEN(C6440),LEN(D6440))=0),AND(NOT(E6440="Unknown"),ISBLANK(J6440)),AND(NOT(O6440="Unknown"),ISBLANK(R6440))),"Missing Information", INDEX(Table15[Entire Service Line Classification], MATCH(SUMIFS(Table15[Unique ID],Table15[System-Owned Portion],E6440,Table15[If Material Anything Other than "Lead" in Column E,Was Material Ever Previously Lead?],G6440,Table15[Customer-Owned Portion],O6440),Table15[Unique ID],0),0)))</f>
        <v/>
      </c>
      <c r="X6440"/>
    </row>
    <row r="6441" spans="2:24" x14ac:dyDescent="0.25">
      <c r="B6441" s="146"/>
      <c r="C6441" s="31"/>
      <c r="D6441" s="31"/>
      <c r="E6441" s="44"/>
      <c r="F6441" s="43"/>
      <c r="G6441" s="84"/>
      <c r="H6441" s="31"/>
      <c r="I6441" s="205"/>
      <c r="J6441" s="84"/>
      <c r="K6441" s="31"/>
      <c r="L6441" s="31"/>
      <c r="M6441" s="169"/>
      <c r="N6441" s="148"/>
      <c r="O6441" s="106"/>
      <c r="P6441" s="43"/>
      <c r="Q6441" s="205"/>
      <c r="R6441" s="84"/>
      <c r="S6441" s="31"/>
      <c r="T6441" s="31"/>
      <c r="U6441" s="169"/>
      <c r="V6441" s="150"/>
      <c r="W6441" s="141" t="str" cm="1">
        <f t="array" ref="W6441">IF(SUM(LEN(B6441:V6441))=0,"",IF(OR(OR(ISBLANK(F6441),SUM(LEN(C6441),LEN(D6441))=0),AND(NOT(E6441="Unknown"),ISBLANK(J6441)),AND(NOT(O6441="Unknown"),ISBLANK(R6441))),"Missing Information", INDEX(Table15[Entire Service Line Classification], MATCH(SUMIFS(Table15[Unique ID],Table15[System-Owned Portion],E6441,Table15[If Material Anything Other than "Lead" in Column E,Was Material Ever Previously Lead?],G6441,Table15[Customer-Owned Portion],O6441),Table15[Unique ID],0),0)))</f>
        <v/>
      </c>
      <c r="X6441"/>
    </row>
    <row r="6442" spans="2:24" x14ac:dyDescent="0.25">
      <c r="B6442" s="146"/>
      <c r="C6442" s="31"/>
      <c r="D6442" s="31"/>
      <c r="E6442" s="44"/>
      <c r="F6442" s="43"/>
      <c r="G6442" s="84"/>
      <c r="H6442" s="31"/>
      <c r="I6442" s="205"/>
      <c r="J6442" s="84"/>
      <c r="K6442" s="31"/>
      <c r="L6442" s="31"/>
      <c r="M6442" s="169"/>
      <c r="N6442" s="148"/>
      <c r="O6442" s="106"/>
      <c r="P6442" s="43"/>
      <c r="Q6442" s="205"/>
      <c r="R6442" s="84"/>
      <c r="S6442" s="31"/>
      <c r="T6442" s="31"/>
      <c r="U6442" s="169"/>
      <c r="V6442" s="150"/>
      <c r="W6442" s="141" t="str" cm="1">
        <f t="array" ref="W6442">IF(SUM(LEN(B6442:V6442))=0,"",IF(OR(OR(ISBLANK(F6442),SUM(LEN(C6442),LEN(D6442))=0),AND(NOT(E6442="Unknown"),ISBLANK(J6442)),AND(NOT(O6442="Unknown"),ISBLANK(R6442))),"Missing Information", INDEX(Table15[Entire Service Line Classification], MATCH(SUMIFS(Table15[Unique ID],Table15[System-Owned Portion],E6442,Table15[If Material Anything Other than "Lead" in Column E,Was Material Ever Previously Lead?],G6442,Table15[Customer-Owned Portion],O6442),Table15[Unique ID],0),0)))</f>
        <v/>
      </c>
      <c r="X6442"/>
    </row>
    <row r="6443" spans="2:24" x14ac:dyDescent="0.25">
      <c r="B6443" s="146"/>
      <c r="C6443" s="31"/>
      <c r="D6443" s="31"/>
      <c r="E6443" s="44"/>
      <c r="F6443" s="43"/>
      <c r="G6443" s="84"/>
      <c r="H6443" s="31"/>
      <c r="I6443" s="205"/>
      <c r="J6443" s="84"/>
      <c r="K6443" s="31"/>
      <c r="L6443" s="31"/>
      <c r="M6443" s="169"/>
      <c r="N6443" s="148"/>
      <c r="O6443" s="106"/>
      <c r="P6443" s="43"/>
      <c r="Q6443" s="205"/>
      <c r="R6443" s="84"/>
      <c r="S6443" s="31"/>
      <c r="T6443" s="31"/>
      <c r="U6443" s="169"/>
      <c r="V6443" s="150"/>
      <c r="W6443" s="141" t="str" cm="1">
        <f t="array" ref="W6443">IF(SUM(LEN(B6443:V6443))=0,"",IF(OR(OR(ISBLANK(F6443),SUM(LEN(C6443),LEN(D6443))=0),AND(NOT(E6443="Unknown"),ISBLANK(J6443)),AND(NOT(O6443="Unknown"),ISBLANK(R6443))),"Missing Information", INDEX(Table15[Entire Service Line Classification], MATCH(SUMIFS(Table15[Unique ID],Table15[System-Owned Portion],E6443,Table15[If Material Anything Other than "Lead" in Column E,Was Material Ever Previously Lead?],G6443,Table15[Customer-Owned Portion],O6443),Table15[Unique ID],0),0)))</f>
        <v/>
      </c>
      <c r="X6443"/>
    </row>
    <row r="6444" spans="2:24" x14ac:dyDescent="0.25">
      <c r="B6444" s="146"/>
      <c r="C6444" s="31"/>
      <c r="D6444" s="31"/>
      <c r="E6444" s="44"/>
      <c r="F6444" s="43"/>
      <c r="G6444" s="84"/>
      <c r="H6444" s="31"/>
      <c r="I6444" s="205"/>
      <c r="J6444" s="84"/>
      <c r="K6444" s="31"/>
      <c r="L6444" s="31"/>
      <c r="M6444" s="169"/>
      <c r="N6444" s="148"/>
      <c r="O6444" s="106"/>
      <c r="P6444" s="43"/>
      <c r="Q6444" s="205"/>
      <c r="R6444" s="84"/>
      <c r="S6444" s="31"/>
      <c r="T6444" s="31"/>
      <c r="U6444" s="169"/>
      <c r="V6444" s="150"/>
      <c r="W6444" s="141" t="str" cm="1">
        <f t="array" ref="W6444">IF(SUM(LEN(B6444:V6444))=0,"",IF(OR(OR(ISBLANK(F6444),SUM(LEN(C6444),LEN(D6444))=0),AND(NOT(E6444="Unknown"),ISBLANK(J6444)),AND(NOT(O6444="Unknown"),ISBLANK(R6444))),"Missing Information", INDEX(Table15[Entire Service Line Classification], MATCH(SUMIFS(Table15[Unique ID],Table15[System-Owned Portion],E6444,Table15[If Material Anything Other than "Lead" in Column E,Was Material Ever Previously Lead?],G6444,Table15[Customer-Owned Portion],O6444),Table15[Unique ID],0),0)))</f>
        <v/>
      </c>
      <c r="X6444"/>
    </row>
    <row r="6445" spans="2:24" x14ac:dyDescent="0.25">
      <c r="B6445" s="146"/>
      <c r="C6445" s="31"/>
      <c r="D6445" s="31"/>
      <c r="E6445" s="44"/>
      <c r="F6445" s="43"/>
      <c r="G6445" s="84"/>
      <c r="H6445" s="31"/>
      <c r="I6445" s="205"/>
      <c r="J6445" s="84"/>
      <c r="K6445" s="31"/>
      <c r="L6445" s="31"/>
      <c r="M6445" s="169"/>
      <c r="N6445" s="148"/>
      <c r="O6445" s="106"/>
      <c r="P6445" s="43"/>
      <c r="Q6445" s="205"/>
      <c r="R6445" s="84"/>
      <c r="S6445" s="31"/>
      <c r="T6445" s="31"/>
      <c r="U6445" s="169"/>
      <c r="V6445" s="150"/>
      <c r="W6445" s="141" t="str" cm="1">
        <f t="array" ref="W6445">IF(SUM(LEN(B6445:V6445))=0,"",IF(OR(OR(ISBLANK(F6445),SUM(LEN(C6445),LEN(D6445))=0),AND(NOT(E6445="Unknown"),ISBLANK(J6445)),AND(NOT(O6445="Unknown"),ISBLANK(R6445))),"Missing Information", INDEX(Table15[Entire Service Line Classification], MATCH(SUMIFS(Table15[Unique ID],Table15[System-Owned Portion],E6445,Table15[If Material Anything Other than "Lead" in Column E,Was Material Ever Previously Lead?],G6445,Table15[Customer-Owned Portion],O6445),Table15[Unique ID],0),0)))</f>
        <v/>
      </c>
      <c r="X6445"/>
    </row>
    <row r="6446" spans="2:24" x14ac:dyDescent="0.25">
      <c r="B6446" s="146"/>
      <c r="C6446" s="31"/>
      <c r="D6446" s="31"/>
      <c r="E6446" s="44"/>
      <c r="F6446" s="43"/>
      <c r="G6446" s="84"/>
      <c r="H6446" s="31"/>
      <c r="I6446" s="205"/>
      <c r="J6446" s="84"/>
      <c r="K6446" s="31"/>
      <c r="L6446" s="31"/>
      <c r="M6446" s="169"/>
      <c r="N6446" s="148"/>
      <c r="O6446" s="106"/>
      <c r="P6446" s="43"/>
      <c r="Q6446" s="205"/>
      <c r="R6446" s="84"/>
      <c r="S6446" s="31"/>
      <c r="T6446" s="31"/>
      <c r="U6446" s="169"/>
      <c r="V6446" s="150"/>
      <c r="W6446" s="141" t="str" cm="1">
        <f t="array" ref="W6446">IF(SUM(LEN(B6446:V6446))=0,"",IF(OR(OR(ISBLANK(F6446),SUM(LEN(C6446),LEN(D6446))=0),AND(NOT(E6446="Unknown"),ISBLANK(J6446)),AND(NOT(O6446="Unknown"),ISBLANK(R6446))),"Missing Information", INDEX(Table15[Entire Service Line Classification], MATCH(SUMIFS(Table15[Unique ID],Table15[System-Owned Portion],E6446,Table15[If Material Anything Other than "Lead" in Column E,Was Material Ever Previously Lead?],G6446,Table15[Customer-Owned Portion],O6446),Table15[Unique ID],0),0)))</f>
        <v/>
      </c>
      <c r="X6446"/>
    </row>
    <row r="6447" spans="2:24" x14ac:dyDescent="0.25">
      <c r="B6447" s="146"/>
      <c r="C6447" s="31"/>
      <c r="D6447" s="31"/>
      <c r="E6447" s="44"/>
      <c r="F6447" s="43"/>
      <c r="G6447" s="84"/>
      <c r="H6447" s="31"/>
      <c r="I6447" s="205"/>
      <c r="J6447" s="84"/>
      <c r="K6447" s="31"/>
      <c r="L6447" s="31"/>
      <c r="M6447" s="169"/>
      <c r="N6447" s="148"/>
      <c r="O6447" s="106"/>
      <c r="P6447" s="43"/>
      <c r="Q6447" s="205"/>
      <c r="R6447" s="84"/>
      <c r="S6447" s="31"/>
      <c r="T6447" s="31"/>
      <c r="U6447" s="169"/>
      <c r="V6447" s="150"/>
      <c r="W6447" s="141" t="str" cm="1">
        <f t="array" ref="W6447">IF(SUM(LEN(B6447:V6447))=0,"",IF(OR(OR(ISBLANK(F6447),SUM(LEN(C6447),LEN(D6447))=0),AND(NOT(E6447="Unknown"),ISBLANK(J6447)),AND(NOT(O6447="Unknown"),ISBLANK(R6447))),"Missing Information", INDEX(Table15[Entire Service Line Classification], MATCH(SUMIFS(Table15[Unique ID],Table15[System-Owned Portion],E6447,Table15[If Material Anything Other than "Lead" in Column E,Was Material Ever Previously Lead?],G6447,Table15[Customer-Owned Portion],O6447),Table15[Unique ID],0),0)))</f>
        <v/>
      </c>
      <c r="X6447"/>
    </row>
    <row r="6448" spans="2:24" x14ac:dyDescent="0.25">
      <c r="B6448" s="146"/>
      <c r="C6448" s="31"/>
      <c r="D6448" s="31"/>
      <c r="E6448" s="44"/>
      <c r="F6448" s="43"/>
      <c r="G6448" s="84"/>
      <c r="H6448" s="31"/>
      <c r="I6448" s="205"/>
      <c r="J6448" s="84"/>
      <c r="K6448" s="31"/>
      <c r="L6448" s="31"/>
      <c r="M6448" s="169"/>
      <c r="N6448" s="148"/>
      <c r="O6448" s="106"/>
      <c r="P6448" s="43"/>
      <c r="Q6448" s="205"/>
      <c r="R6448" s="84"/>
      <c r="S6448" s="31"/>
      <c r="T6448" s="31"/>
      <c r="U6448" s="169"/>
      <c r="V6448" s="150"/>
      <c r="W6448" s="141" t="str" cm="1">
        <f t="array" ref="W6448">IF(SUM(LEN(B6448:V6448))=0,"",IF(OR(OR(ISBLANK(F6448),SUM(LEN(C6448),LEN(D6448))=0),AND(NOT(E6448="Unknown"),ISBLANK(J6448)),AND(NOT(O6448="Unknown"),ISBLANK(R6448))),"Missing Information", INDEX(Table15[Entire Service Line Classification], MATCH(SUMIFS(Table15[Unique ID],Table15[System-Owned Portion],E6448,Table15[If Material Anything Other than "Lead" in Column E,Was Material Ever Previously Lead?],G6448,Table15[Customer-Owned Portion],O6448),Table15[Unique ID],0),0)))</f>
        <v/>
      </c>
      <c r="X6448"/>
    </row>
    <row r="6449" spans="2:24" x14ac:dyDescent="0.25">
      <c r="B6449" s="146"/>
      <c r="C6449" s="31"/>
      <c r="D6449" s="31"/>
      <c r="E6449" s="44"/>
      <c r="F6449" s="43"/>
      <c r="G6449" s="84"/>
      <c r="H6449" s="31"/>
      <c r="I6449" s="205"/>
      <c r="J6449" s="84"/>
      <c r="K6449" s="31"/>
      <c r="L6449" s="31"/>
      <c r="M6449" s="169"/>
      <c r="N6449" s="148"/>
      <c r="O6449" s="106"/>
      <c r="P6449" s="43"/>
      <c r="Q6449" s="205"/>
      <c r="R6449" s="84"/>
      <c r="S6449" s="31"/>
      <c r="T6449" s="31"/>
      <c r="U6449" s="169"/>
      <c r="V6449" s="150"/>
      <c r="W6449" s="141" t="str" cm="1">
        <f t="array" ref="W6449">IF(SUM(LEN(B6449:V6449))=0,"",IF(OR(OR(ISBLANK(F6449),SUM(LEN(C6449),LEN(D6449))=0),AND(NOT(E6449="Unknown"),ISBLANK(J6449)),AND(NOT(O6449="Unknown"),ISBLANK(R6449))),"Missing Information", INDEX(Table15[Entire Service Line Classification], MATCH(SUMIFS(Table15[Unique ID],Table15[System-Owned Portion],E6449,Table15[If Material Anything Other than "Lead" in Column E,Was Material Ever Previously Lead?],G6449,Table15[Customer-Owned Portion],O6449),Table15[Unique ID],0),0)))</f>
        <v/>
      </c>
      <c r="X6449"/>
    </row>
    <row r="6450" spans="2:24" x14ac:dyDescent="0.25">
      <c r="B6450" s="146"/>
      <c r="C6450" s="31"/>
      <c r="D6450" s="31"/>
      <c r="E6450" s="44"/>
      <c r="F6450" s="43"/>
      <c r="G6450" s="84"/>
      <c r="H6450" s="31"/>
      <c r="I6450" s="205"/>
      <c r="J6450" s="84"/>
      <c r="K6450" s="31"/>
      <c r="L6450" s="31"/>
      <c r="M6450" s="169"/>
      <c r="N6450" s="148"/>
      <c r="O6450" s="106"/>
      <c r="P6450" s="43"/>
      <c r="Q6450" s="205"/>
      <c r="R6450" s="84"/>
      <c r="S6450" s="31"/>
      <c r="T6450" s="31"/>
      <c r="U6450" s="169"/>
      <c r="V6450" s="150"/>
      <c r="W6450" s="141" t="str" cm="1">
        <f t="array" ref="W6450">IF(SUM(LEN(B6450:V6450))=0,"",IF(OR(OR(ISBLANK(F6450),SUM(LEN(C6450),LEN(D6450))=0),AND(NOT(E6450="Unknown"),ISBLANK(J6450)),AND(NOT(O6450="Unknown"),ISBLANK(R6450))),"Missing Information", INDEX(Table15[Entire Service Line Classification], MATCH(SUMIFS(Table15[Unique ID],Table15[System-Owned Portion],E6450,Table15[If Material Anything Other than "Lead" in Column E,Was Material Ever Previously Lead?],G6450,Table15[Customer-Owned Portion],O6450),Table15[Unique ID],0),0)))</f>
        <v/>
      </c>
      <c r="X6450"/>
    </row>
    <row r="6451" spans="2:24" x14ac:dyDescent="0.25">
      <c r="B6451" s="146"/>
      <c r="C6451" s="31"/>
      <c r="D6451" s="31"/>
      <c r="E6451" s="44"/>
      <c r="F6451" s="43"/>
      <c r="G6451" s="84"/>
      <c r="H6451" s="31"/>
      <c r="I6451" s="205"/>
      <c r="J6451" s="84"/>
      <c r="K6451" s="31"/>
      <c r="L6451" s="31"/>
      <c r="M6451" s="169"/>
      <c r="N6451" s="148"/>
      <c r="O6451" s="106"/>
      <c r="P6451" s="43"/>
      <c r="Q6451" s="205"/>
      <c r="R6451" s="84"/>
      <c r="S6451" s="31"/>
      <c r="T6451" s="31"/>
      <c r="U6451" s="169"/>
      <c r="V6451" s="150"/>
      <c r="W6451" s="141" t="str" cm="1">
        <f t="array" ref="W6451">IF(SUM(LEN(B6451:V6451))=0,"",IF(OR(OR(ISBLANK(F6451),SUM(LEN(C6451),LEN(D6451))=0),AND(NOT(E6451="Unknown"),ISBLANK(J6451)),AND(NOT(O6451="Unknown"),ISBLANK(R6451))),"Missing Information", INDEX(Table15[Entire Service Line Classification], MATCH(SUMIFS(Table15[Unique ID],Table15[System-Owned Portion],E6451,Table15[If Material Anything Other than "Lead" in Column E,Was Material Ever Previously Lead?],G6451,Table15[Customer-Owned Portion],O6451),Table15[Unique ID],0),0)))</f>
        <v/>
      </c>
      <c r="X6451"/>
    </row>
    <row r="6452" spans="2:24" x14ac:dyDescent="0.25">
      <c r="B6452" s="146"/>
      <c r="C6452" s="31"/>
      <c r="D6452" s="31"/>
      <c r="E6452" s="44"/>
      <c r="F6452" s="43"/>
      <c r="G6452" s="84"/>
      <c r="H6452" s="31"/>
      <c r="I6452" s="205"/>
      <c r="J6452" s="84"/>
      <c r="K6452" s="31"/>
      <c r="L6452" s="31"/>
      <c r="M6452" s="169"/>
      <c r="N6452" s="148"/>
      <c r="O6452" s="106"/>
      <c r="P6452" s="43"/>
      <c r="Q6452" s="205"/>
      <c r="R6452" s="84"/>
      <c r="S6452" s="31"/>
      <c r="T6452" s="31"/>
      <c r="U6452" s="169"/>
      <c r="V6452" s="150"/>
      <c r="W6452" s="141" t="str" cm="1">
        <f t="array" ref="W6452">IF(SUM(LEN(B6452:V6452))=0,"",IF(OR(OR(ISBLANK(F6452),SUM(LEN(C6452),LEN(D6452))=0),AND(NOT(E6452="Unknown"),ISBLANK(J6452)),AND(NOT(O6452="Unknown"),ISBLANK(R6452))),"Missing Information", INDEX(Table15[Entire Service Line Classification], MATCH(SUMIFS(Table15[Unique ID],Table15[System-Owned Portion],E6452,Table15[If Material Anything Other than "Lead" in Column E,Was Material Ever Previously Lead?],G6452,Table15[Customer-Owned Portion],O6452),Table15[Unique ID],0),0)))</f>
        <v/>
      </c>
      <c r="X6452"/>
    </row>
    <row r="6453" spans="2:24" x14ac:dyDescent="0.25">
      <c r="B6453" s="146"/>
      <c r="C6453" s="31"/>
      <c r="D6453" s="31"/>
      <c r="E6453" s="44"/>
      <c r="F6453" s="43"/>
      <c r="G6453" s="84"/>
      <c r="H6453" s="31"/>
      <c r="I6453" s="205"/>
      <c r="J6453" s="84"/>
      <c r="K6453" s="31"/>
      <c r="L6453" s="31"/>
      <c r="M6453" s="169"/>
      <c r="N6453" s="148"/>
      <c r="O6453" s="106"/>
      <c r="P6453" s="43"/>
      <c r="Q6453" s="205"/>
      <c r="R6453" s="84"/>
      <c r="S6453" s="31"/>
      <c r="T6453" s="31"/>
      <c r="U6453" s="169"/>
      <c r="V6453" s="150"/>
      <c r="W6453" s="141" t="str" cm="1">
        <f t="array" ref="W6453">IF(SUM(LEN(B6453:V6453))=0,"",IF(OR(OR(ISBLANK(F6453),SUM(LEN(C6453),LEN(D6453))=0),AND(NOT(E6453="Unknown"),ISBLANK(J6453)),AND(NOT(O6453="Unknown"),ISBLANK(R6453))),"Missing Information", INDEX(Table15[Entire Service Line Classification], MATCH(SUMIFS(Table15[Unique ID],Table15[System-Owned Portion],E6453,Table15[If Material Anything Other than "Lead" in Column E,Was Material Ever Previously Lead?],G6453,Table15[Customer-Owned Portion],O6453),Table15[Unique ID],0),0)))</f>
        <v/>
      </c>
      <c r="X6453"/>
    </row>
    <row r="6454" spans="2:24" x14ac:dyDescent="0.25">
      <c r="B6454" s="146"/>
      <c r="C6454" s="31"/>
      <c r="D6454" s="31"/>
      <c r="E6454" s="44"/>
      <c r="F6454" s="43"/>
      <c r="G6454" s="84"/>
      <c r="H6454" s="31"/>
      <c r="I6454" s="205"/>
      <c r="J6454" s="84"/>
      <c r="K6454" s="31"/>
      <c r="L6454" s="31"/>
      <c r="M6454" s="169"/>
      <c r="N6454" s="148"/>
      <c r="O6454" s="106"/>
      <c r="P6454" s="43"/>
      <c r="Q6454" s="205"/>
      <c r="R6454" s="84"/>
      <c r="S6454" s="31"/>
      <c r="T6454" s="31"/>
      <c r="U6454" s="169"/>
      <c r="V6454" s="150"/>
      <c r="W6454" s="141" t="str" cm="1">
        <f t="array" ref="W6454">IF(SUM(LEN(B6454:V6454))=0,"",IF(OR(OR(ISBLANK(F6454),SUM(LEN(C6454),LEN(D6454))=0),AND(NOT(E6454="Unknown"),ISBLANK(J6454)),AND(NOT(O6454="Unknown"),ISBLANK(R6454))),"Missing Information", INDEX(Table15[Entire Service Line Classification], MATCH(SUMIFS(Table15[Unique ID],Table15[System-Owned Portion],E6454,Table15[If Material Anything Other than "Lead" in Column E,Was Material Ever Previously Lead?],G6454,Table15[Customer-Owned Portion],O6454),Table15[Unique ID],0),0)))</f>
        <v/>
      </c>
      <c r="X6454"/>
    </row>
    <row r="6455" spans="2:24" x14ac:dyDescent="0.25">
      <c r="B6455" s="146"/>
      <c r="C6455" s="31"/>
      <c r="D6455" s="31"/>
      <c r="E6455" s="44"/>
      <c r="F6455" s="43"/>
      <c r="G6455" s="84"/>
      <c r="H6455" s="31"/>
      <c r="I6455" s="205"/>
      <c r="J6455" s="84"/>
      <c r="K6455" s="31"/>
      <c r="L6455" s="31"/>
      <c r="M6455" s="169"/>
      <c r="N6455" s="148"/>
      <c r="O6455" s="106"/>
      <c r="P6455" s="43"/>
      <c r="Q6455" s="205"/>
      <c r="R6455" s="84"/>
      <c r="S6455" s="31"/>
      <c r="T6455" s="31"/>
      <c r="U6455" s="169"/>
      <c r="V6455" s="150"/>
      <c r="W6455" s="141" t="str" cm="1">
        <f t="array" ref="W6455">IF(SUM(LEN(B6455:V6455))=0,"",IF(OR(OR(ISBLANK(F6455),SUM(LEN(C6455),LEN(D6455))=0),AND(NOT(E6455="Unknown"),ISBLANK(J6455)),AND(NOT(O6455="Unknown"),ISBLANK(R6455))),"Missing Information", INDEX(Table15[Entire Service Line Classification], MATCH(SUMIFS(Table15[Unique ID],Table15[System-Owned Portion],E6455,Table15[If Material Anything Other than "Lead" in Column E,Was Material Ever Previously Lead?],G6455,Table15[Customer-Owned Portion],O6455),Table15[Unique ID],0),0)))</f>
        <v/>
      </c>
      <c r="X6455"/>
    </row>
    <row r="6456" spans="2:24" x14ac:dyDescent="0.25">
      <c r="B6456" s="146"/>
      <c r="C6456" s="31"/>
      <c r="D6456" s="31"/>
      <c r="E6456" s="44"/>
      <c r="F6456" s="43"/>
      <c r="G6456" s="84"/>
      <c r="H6456" s="31"/>
      <c r="I6456" s="205"/>
      <c r="J6456" s="84"/>
      <c r="K6456" s="31"/>
      <c r="L6456" s="31"/>
      <c r="M6456" s="169"/>
      <c r="N6456" s="148"/>
      <c r="O6456" s="106"/>
      <c r="P6456" s="43"/>
      <c r="Q6456" s="205"/>
      <c r="R6456" s="84"/>
      <c r="S6456" s="31"/>
      <c r="T6456" s="31"/>
      <c r="U6456" s="169"/>
      <c r="V6456" s="150"/>
      <c r="W6456" s="141" t="str" cm="1">
        <f t="array" ref="W6456">IF(SUM(LEN(B6456:V6456))=0,"",IF(OR(OR(ISBLANK(F6456),SUM(LEN(C6456),LEN(D6456))=0),AND(NOT(E6456="Unknown"),ISBLANK(J6456)),AND(NOT(O6456="Unknown"),ISBLANK(R6456))),"Missing Information", INDEX(Table15[Entire Service Line Classification], MATCH(SUMIFS(Table15[Unique ID],Table15[System-Owned Portion],E6456,Table15[If Material Anything Other than "Lead" in Column E,Was Material Ever Previously Lead?],G6456,Table15[Customer-Owned Portion],O6456),Table15[Unique ID],0),0)))</f>
        <v/>
      </c>
      <c r="X6456"/>
    </row>
    <row r="6457" spans="2:24" x14ac:dyDescent="0.25">
      <c r="B6457" s="146"/>
      <c r="C6457" s="31"/>
      <c r="D6457" s="31"/>
      <c r="E6457" s="44"/>
      <c r="F6457" s="43"/>
      <c r="G6457" s="84"/>
      <c r="H6457" s="31"/>
      <c r="I6457" s="205"/>
      <c r="J6457" s="84"/>
      <c r="K6457" s="31"/>
      <c r="L6457" s="31"/>
      <c r="M6457" s="169"/>
      <c r="N6457" s="148"/>
      <c r="O6457" s="106"/>
      <c r="P6457" s="43"/>
      <c r="Q6457" s="205"/>
      <c r="R6457" s="84"/>
      <c r="S6457" s="31"/>
      <c r="T6457" s="31"/>
      <c r="U6457" s="169"/>
      <c r="V6457" s="150"/>
      <c r="W6457" s="141" t="str" cm="1">
        <f t="array" ref="W6457">IF(SUM(LEN(B6457:V6457))=0,"",IF(OR(OR(ISBLANK(F6457),SUM(LEN(C6457),LEN(D6457))=0),AND(NOT(E6457="Unknown"),ISBLANK(J6457)),AND(NOT(O6457="Unknown"),ISBLANK(R6457))),"Missing Information", INDEX(Table15[Entire Service Line Classification], MATCH(SUMIFS(Table15[Unique ID],Table15[System-Owned Portion],E6457,Table15[If Material Anything Other than "Lead" in Column E,Was Material Ever Previously Lead?],G6457,Table15[Customer-Owned Portion],O6457),Table15[Unique ID],0),0)))</f>
        <v/>
      </c>
      <c r="X6457"/>
    </row>
    <row r="6458" spans="2:24" x14ac:dyDescent="0.25">
      <c r="B6458" s="146"/>
      <c r="C6458" s="31"/>
      <c r="D6458" s="31"/>
      <c r="E6458" s="44"/>
      <c r="F6458" s="43"/>
      <c r="G6458" s="84"/>
      <c r="H6458" s="31"/>
      <c r="I6458" s="205"/>
      <c r="J6458" s="84"/>
      <c r="K6458" s="31"/>
      <c r="L6458" s="31"/>
      <c r="M6458" s="169"/>
      <c r="N6458" s="148"/>
      <c r="O6458" s="106"/>
      <c r="P6458" s="43"/>
      <c r="Q6458" s="205"/>
      <c r="R6458" s="84"/>
      <c r="S6458" s="31"/>
      <c r="T6458" s="31"/>
      <c r="U6458" s="169"/>
      <c r="V6458" s="150"/>
      <c r="W6458" s="141" t="str" cm="1">
        <f t="array" ref="W6458">IF(SUM(LEN(B6458:V6458))=0,"",IF(OR(OR(ISBLANK(F6458),SUM(LEN(C6458),LEN(D6458))=0),AND(NOT(E6458="Unknown"),ISBLANK(J6458)),AND(NOT(O6458="Unknown"),ISBLANK(R6458))),"Missing Information", INDEX(Table15[Entire Service Line Classification], MATCH(SUMIFS(Table15[Unique ID],Table15[System-Owned Portion],E6458,Table15[If Material Anything Other than "Lead" in Column E,Was Material Ever Previously Lead?],G6458,Table15[Customer-Owned Portion],O6458),Table15[Unique ID],0),0)))</f>
        <v/>
      </c>
      <c r="X6458"/>
    </row>
    <row r="6459" spans="2:24" x14ac:dyDescent="0.25">
      <c r="B6459" s="146"/>
      <c r="C6459" s="31"/>
      <c r="D6459" s="31"/>
      <c r="E6459" s="44"/>
      <c r="F6459" s="43"/>
      <c r="G6459" s="84"/>
      <c r="H6459" s="31"/>
      <c r="I6459" s="205"/>
      <c r="J6459" s="84"/>
      <c r="K6459" s="31"/>
      <c r="L6459" s="31"/>
      <c r="M6459" s="169"/>
      <c r="N6459" s="148"/>
      <c r="O6459" s="106"/>
      <c r="P6459" s="43"/>
      <c r="Q6459" s="205"/>
      <c r="R6459" s="84"/>
      <c r="S6459" s="31"/>
      <c r="T6459" s="31"/>
      <c r="U6459" s="169"/>
      <c r="V6459" s="150"/>
      <c r="W6459" s="141" t="str" cm="1">
        <f t="array" ref="W6459">IF(SUM(LEN(B6459:V6459))=0,"",IF(OR(OR(ISBLANK(F6459),SUM(LEN(C6459),LEN(D6459))=0),AND(NOT(E6459="Unknown"),ISBLANK(J6459)),AND(NOT(O6459="Unknown"),ISBLANK(R6459))),"Missing Information", INDEX(Table15[Entire Service Line Classification], MATCH(SUMIFS(Table15[Unique ID],Table15[System-Owned Portion],E6459,Table15[If Material Anything Other than "Lead" in Column E,Was Material Ever Previously Lead?],G6459,Table15[Customer-Owned Portion],O6459),Table15[Unique ID],0),0)))</f>
        <v/>
      </c>
      <c r="X6459"/>
    </row>
    <row r="6460" spans="2:24" x14ac:dyDescent="0.25">
      <c r="B6460" s="146"/>
      <c r="C6460" s="31"/>
      <c r="D6460" s="31"/>
      <c r="E6460" s="44"/>
      <c r="F6460" s="43"/>
      <c r="G6460" s="84"/>
      <c r="H6460" s="31"/>
      <c r="I6460" s="205"/>
      <c r="J6460" s="84"/>
      <c r="K6460" s="31"/>
      <c r="L6460" s="31"/>
      <c r="M6460" s="169"/>
      <c r="N6460" s="148"/>
      <c r="O6460" s="106"/>
      <c r="P6460" s="43"/>
      <c r="Q6460" s="205"/>
      <c r="R6460" s="84"/>
      <c r="S6460" s="31"/>
      <c r="T6460" s="31"/>
      <c r="U6460" s="169"/>
      <c r="V6460" s="150"/>
      <c r="W6460" s="141" t="str" cm="1">
        <f t="array" ref="W6460">IF(SUM(LEN(B6460:V6460))=0,"",IF(OR(OR(ISBLANK(F6460),SUM(LEN(C6460),LEN(D6460))=0),AND(NOT(E6460="Unknown"),ISBLANK(J6460)),AND(NOT(O6460="Unknown"),ISBLANK(R6460))),"Missing Information", INDEX(Table15[Entire Service Line Classification], MATCH(SUMIFS(Table15[Unique ID],Table15[System-Owned Portion],E6460,Table15[If Material Anything Other than "Lead" in Column E,Was Material Ever Previously Lead?],G6460,Table15[Customer-Owned Portion],O6460),Table15[Unique ID],0),0)))</f>
        <v/>
      </c>
      <c r="X6460"/>
    </row>
    <row r="6461" spans="2:24" x14ac:dyDescent="0.25">
      <c r="B6461" s="146"/>
      <c r="C6461" s="31"/>
      <c r="D6461" s="31"/>
      <c r="E6461" s="44"/>
      <c r="F6461" s="43"/>
      <c r="G6461" s="84"/>
      <c r="H6461" s="31"/>
      <c r="I6461" s="205"/>
      <c r="J6461" s="84"/>
      <c r="K6461" s="31"/>
      <c r="L6461" s="31"/>
      <c r="M6461" s="169"/>
      <c r="N6461" s="148"/>
      <c r="O6461" s="106"/>
      <c r="P6461" s="43"/>
      <c r="Q6461" s="205"/>
      <c r="R6461" s="84"/>
      <c r="S6461" s="31"/>
      <c r="T6461" s="31"/>
      <c r="U6461" s="169"/>
      <c r="V6461" s="150"/>
      <c r="W6461" s="141" t="str" cm="1">
        <f t="array" ref="W6461">IF(SUM(LEN(B6461:V6461))=0,"",IF(OR(OR(ISBLANK(F6461),SUM(LEN(C6461),LEN(D6461))=0),AND(NOT(E6461="Unknown"),ISBLANK(J6461)),AND(NOT(O6461="Unknown"),ISBLANK(R6461))),"Missing Information", INDEX(Table15[Entire Service Line Classification], MATCH(SUMIFS(Table15[Unique ID],Table15[System-Owned Portion],E6461,Table15[If Material Anything Other than "Lead" in Column E,Was Material Ever Previously Lead?],G6461,Table15[Customer-Owned Portion],O6461),Table15[Unique ID],0),0)))</f>
        <v/>
      </c>
      <c r="X6461"/>
    </row>
    <row r="6462" spans="2:24" x14ac:dyDescent="0.25">
      <c r="B6462" s="146"/>
      <c r="C6462" s="31"/>
      <c r="D6462" s="31"/>
      <c r="E6462" s="44"/>
      <c r="F6462" s="43"/>
      <c r="G6462" s="84"/>
      <c r="H6462" s="31"/>
      <c r="I6462" s="205"/>
      <c r="J6462" s="84"/>
      <c r="K6462" s="31"/>
      <c r="L6462" s="31"/>
      <c r="M6462" s="169"/>
      <c r="N6462" s="148"/>
      <c r="O6462" s="106"/>
      <c r="P6462" s="43"/>
      <c r="Q6462" s="205"/>
      <c r="R6462" s="84"/>
      <c r="S6462" s="31"/>
      <c r="T6462" s="31"/>
      <c r="U6462" s="169"/>
      <c r="V6462" s="150"/>
      <c r="W6462" s="141" t="str" cm="1">
        <f t="array" ref="W6462">IF(SUM(LEN(B6462:V6462))=0,"",IF(OR(OR(ISBLANK(F6462),SUM(LEN(C6462),LEN(D6462))=0),AND(NOT(E6462="Unknown"),ISBLANK(J6462)),AND(NOT(O6462="Unknown"),ISBLANK(R6462))),"Missing Information", INDEX(Table15[Entire Service Line Classification], MATCH(SUMIFS(Table15[Unique ID],Table15[System-Owned Portion],E6462,Table15[If Material Anything Other than "Lead" in Column E,Was Material Ever Previously Lead?],G6462,Table15[Customer-Owned Portion],O6462),Table15[Unique ID],0),0)))</f>
        <v/>
      </c>
      <c r="X6462"/>
    </row>
    <row r="6463" spans="2:24" x14ac:dyDescent="0.25">
      <c r="B6463" s="146"/>
      <c r="C6463" s="31"/>
      <c r="D6463" s="31"/>
      <c r="E6463" s="44"/>
      <c r="F6463" s="43"/>
      <c r="G6463" s="84"/>
      <c r="H6463" s="31"/>
      <c r="I6463" s="205"/>
      <c r="J6463" s="84"/>
      <c r="K6463" s="31"/>
      <c r="L6463" s="31"/>
      <c r="M6463" s="169"/>
      <c r="N6463" s="148"/>
      <c r="O6463" s="106"/>
      <c r="P6463" s="43"/>
      <c r="Q6463" s="205"/>
      <c r="R6463" s="84"/>
      <c r="S6463" s="31"/>
      <c r="T6463" s="31"/>
      <c r="U6463" s="169"/>
      <c r="V6463" s="150"/>
      <c r="W6463" s="141" t="str" cm="1">
        <f t="array" ref="W6463">IF(SUM(LEN(B6463:V6463))=0,"",IF(OR(OR(ISBLANK(F6463),SUM(LEN(C6463),LEN(D6463))=0),AND(NOT(E6463="Unknown"),ISBLANK(J6463)),AND(NOT(O6463="Unknown"),ISBLANK(R6463))),"Missing Information", INDEX(Table15[Entire Service Line Classification], MATCH(SUMIFS(Table15[Unique ID],Table15[System-Owned Portion],E6463,Table15[If Material Anything Other than "Lead" in Column E,Was Material Ever Previously Lead?],G6463,Table15[Customer-Owned Portion],O6463),Table15[Unique ID],0),0)))</f>
        <v/>
      </c>
      <c r="X6463"/>
    </row>
    <row r="6464" spans="2:24" x14ac:dyDescent="0.25">
      <c r="B6464" s="146"/>
      <c r="C6464" s="31"/>
      <c r="D6464" s="31"/>
      <c r="E6464" s="44"/>
      <c r="F6464" s="43"/>
      <c r="G6464" s="84"/>
      <c r="H6464" s="31"/>
      <c r="I6464" s="205"/>
      <c r="J6464" s="84"/>
      <c r="K6464" s="31"/>
      <c r="L6464" s="31"/>
      <c r="M6464" s="169"/>
      <c r="N6464" s="148"/>
      <c r="O6464" s="106"/>
      <c r="P6464" s="43"/>
      <c r="Q6464" s="205"/>
      <c r="R6464" s="84"/>
      <c r="S6464" s="31"/>
      <c r="T6464" s="31"/>
      <c r="U6464" s="169"/>
      <c r="V6464" s="150"/>
      <c r="W6464" s="141" t="str" cm="1">
        <f t="array" ref="W6464">IF(SUM(LEN(B6464:V6464))=0,"",IF(OR(OR(ISBLANK(F6464),SUM(LEN(C6464),LEN(D6464))=0),AND(NOT(E6464="Unknown"),ISBLANK(J6464)),AND(NOT(O6464="Unknown"),ISBLANK(R6464))),"Missing Information", INDEX(Table15[Entire Service Line Classification], MATCH(SUMIFS(Table15[Unique ID],Table15[System-Owned Portion],E6464,Table15[If Material Anything Other than "Lead" in Column E,Was Material Ever Previously Lead?],G6464,Table15[Customer-Owned Portion],O6464),Table15[Unique ID],0),0)))</f>
        <v/>
      </c>
      <c r="X6464"/>
    </row>
    <row r="6465" spans="2:24" x14ac:dyDescent="0.25">
      <c r="B6465" s="146"/>
      <c r="C6465" s="31"/>
      <c r="D6465" s="31"/>
      <c r="E6465" s="44"/>
      <c r="F6465" s="43"/>
      <c r="G6465" s="84"/>
      <c r="H6465" s="31"/>
      <c r="I6465" s="205"/>
      <c r="J6465" s="84"/>
      <c r="K6465" s="31"/>
      <c r="L6465" s="31"/>
      <c r="M6465" s="169"/>
      <c r="N6465" s="148"/>
      <c r="O6465" s="106"/>
      <c r="P6465" s="43"/>
      <c r="Q6465" s="205"/>
      <c r="R6465" s="84"/>
      <c r="S6465" s="31"/>
      <c r="T6465" s="31"/>
      <c r="U6465" s="169"/>
      <c r="V6465" s="150"/>
      <c r="W6465" s="141" t="str" cm="1">
        <f t="array" ref="W6465">IF(SUM(LEN(B6465:V6465))=0,"",IF(OR(OR(ISBLANK(F6465),SUM(LEN(C6465),LEN(D6465))=0),AND(NOT(E6465="Unknown"),ISBLANK(J6465)),AND(NOT(O6465="Unknown"),ISBLANK(R6465))),"Missing Information", INDEX(Table15[Entire Service Line Classification], MATCH(SUMIFS(Table15[Unique ID],Table15[System-Owned Portion],E6465,Table15[If Material Anything Other than "Lead" in Column E,Was Material Ever Previously Lead?],G6465,Table15[Customer-Owned Portion],O6465),Table15[Unique ID],0),0)))</f>
        <v/>
      </c>
      <c r="X6465"/>
    </row>
    <row r="6466" spans="2:24" x14ac:dyDescent="0.25">
      <c r="B6466" s="146"/>
      <c r="C6466" s="31"/>
      <c r="D6466" s="31"/>
      <c r="E6466" s="44"/>
      <c r="F6466" s="43"/>
      <c r="G6466" s="84"/>
      <c r="H6466" s="31"/>
      <c r="I6466" s="205"/>
      <c r="J6466" s="84"/>
      <c r="K6466" s="31"/>
      <c r="L6466" s="31"/>
      <c r="M6466" s="169"/>
      <c r="N6466" s="148"/>
      <c r="O6466" s="106"/>
      <c r="P6466" s="43"/>
      <c r="Q6466" s="205"/>
      <c r="R6466" s="84"/>
      <c r="S6466" s="31"/>
      <c r="T6466" s="31"/>
      <c r="U6466" s="169"/>
      <c r="V6466" s="150"/>
      <c r="W6466" s="141" t="str" cm="1">
        <f t="array" ref="W6466">IF(SUM(LEN(B6466:V6466))=0,"",IF(OR(OR(ISBLANK(F6466),SUM(LEN(C6466),LEN(D6466))=0),AND(NOT(E6466="Unknown"),ISBLANK(J6466)),AND(NOT(O6466="Unknown"),ISBLANK(R6466))),"Missing Information", INDEX(Table15[Entire Service Line Classification], MATCH(SUMIFS(Table15[Unique ID],Table15[System-Owned Portion],E6466,Table15[If Material Anything Other than "Lead" in Column E,Was Material Ever Previously Lead?],G6466,Table15[Customer-Owned Portion],O6466),Table15[Unique ID],0),0)))</f>
        <v/>
      </c>
      <c r="X6466"/>
    </row>
    <row r="6467" spans="2:24" x14ac:dyDescent="0.25">
      <c r="B6467" s="146"/>
      <c r="C6467" s="31"/>
      <c r="D6467" s="31"/>
      <c r="E6467" s="44"/>
      <c r="F6467" s="43"/>
      <c r="G6467" s="84"/>
      <c r="H6467" s="31"/>
      <c r="I6467" s="205"/>
      <c r="J6467" s="84"/>
      <c r="K6467" s="31"/>
      <c r="L6467" s="31"/>
      <c r="M6467" s="169"/>
      <c r="N6467" s="148"/>
      <c r="O6467" s="106"/>
      <c r="P6467" s="43"/>
      <c r="Q6467" s="205"/>
      <c r="R6467" s="84"/>
      <c r="S6467" s="31"/>
      <c r="T6467" s="31"/>
      <c r="U6467" s="169"/>
      <c r="V6467" s="150"/>
      <c r="W6467" s="141" t="str" cm="1">
        <f t="array" ref="W6467">IF(SUM(LEN(B6467:V6467))=0,"",IF(OR(OR(ISBLANK(F6467),SUM(LEN(C6467),LEN(D6467))=0),AND(NOT(E6467="Unknown"),ISBLANK(J6467)),AND(NOT(O6467="Unknown"),ISBLANK(R6467))),"Missing Information", INDEX(Table15[Entire Service Line Classification], MATCH(SUMIFS(Table15[Unique ID],Table15[System-Owned Portion],E6467,Table15[If Material Anything Other than "Lead" in Column E,Was Material Ever Previously Lead?],G6467,Table15[Customer-Owned Portion],O6467),Table15[Unique ID],0),0)))</f>
        <v/>
      </c>
      <c r="X6467"/>
    </row>
    <row r="6468" spans="2:24" x14ac:dyDescent="0.25">
      <c r="B6468" s="146"/>
      <c r="C6468" s="31"/>
      <c r="D6468" s="31"/>
      <c r="E6468" s="44"/>
      <c r="F6468" s="43"/>
      <c r="G6468" s="84"/>
      <c r="H6468" s="31"/>
      <c r="I6468" s="205"/>
      <c r="J6468" s="84"/>
      <c r="K6468" s="31"/>
      <c r="L6468" s="31"/>
      <c r="M6468" s="169"/>
      <c r="N6468" s="148"/>
      <c r="O6468" s="106"/>
      <c r="P6468" s="43"/>
      <c r="Q6468" s="205"/>
      <c r="R6468" s="84"/>
      <c r="S6468" s="31"/>
      <c r="T6468" s="31"/>
      <c r="U6468" s="169"/>
      <c r="V6468" s="150"/>
      <c r="W6468" s="141" t="str" cm="1">
        <f t="array" ref="W6468">IF(SUM(LEN(B6468:V6468))=0,"",IF(OR(OR(ISBLANK(F6468),SUM(LEN(C6468),LEN(D6468))=0),AND(NOT(E6468="Unknown"),ISBLANK(J6468)),AND(NOT(O6468="Unknown"),ISBLANK(R6468))),"Missing Information", INDEX(Table15[Entire Service Line Classification], MATCH(SUMIFS(Table15[Unique ID],Table15[System-Owned Portion],E6468,Table15[If Material Anything Other than "Lead" in Column E,Was Material Ever Previously Lead?],G6468,Table15[Customer-Owned Portion],O6468),Table15[Unique ID],0),0)))</f>
        <v/>
      </c>
      <c r="X6468"/>
    </row>
    <row r="6469" spans="2:24" x14ac:dyDescent="0.25">
      <c r="B6469" s="146"/>
      <c r="C6469" s="31"/>
      <c r="D6469" s="31"/>
      <c r="E6469" s="44"/>
      <c r="F6469" s="43"/>
      <c r="G6469" s="84"/>
      <c r="H6469" s="31"/>
      <c r="I6469" s="205"/>
      <c r="J6469" s="84"/>
      <c r="K6469" s="31"/>
      <c r="L6469" s="31"/>
      <c r="M6469" s="169"/>
      <c r="N6469" s="148"/>
      <c r="O6469" s="106"/>
      <c r="P6469" s="43"/>
      <c r="Q6469" s="205"/>
      <c r="R6469" s="84"/>
      <c r="S6469" s="31"/>
      <c r="T6469" s="31"/>
      <c r="U6469" s="169"/>
      <c r="V6469" s="150"/>
      <c r="W6469" s="141" t="str" cm="1">
        <f t="array" ref="W6469">IF(SUM(LEN(B6469:V6469))=0,"",IF(OR(OR(ISBLANK(F6469),SUM(LEN(C6469),LEN(D6469))=0),AND(NOT(E6469="Unknown"),ISBLANK(J6469)),AND(NOT(O6469="Unknown"),ISBLANK(R6469))),"Missing Information", INDEX(Table15[Entire Service Line Classification], MATCH(SUMIFS(Table15[Unique ID],Table15[System-Owned Portion],E6469,Table15[If Material Anything Other than "Lead" in Column E,Was Material Ever Previously Lead?],G6469,Table15[Customer-Owned Portion],O6469),Table15[Unique ID],0),0)))</f>
        <v/>
      </c>
      <c r="X6469"/>
    </row>
    <row r="6470" spans="2:24" x14ac:dyDescent="0.25">
      <c r="B6470" s="146"/>
      <c r="C6470" s="31"/>
      <c r="D6470" s="31"/>
      <c r="E6470" s="44"/>
      <c r="F6470" s="43"/>
      <c r="G6470" s="84"/>
      <c r="H6470" s="31"/>
      <c r="I6470" s="205"/>
      <c r="J6470" s="84"/>
      <c r="K6470" s="31"/>
      <c r="L6470" s="31"/>
      <c r="M6470" s="169"/>
      <c r="N6470" s="148"/>
      <c r="O6470" s="106"/>
      <c r="P6470" s="43"/>
      <c r="Q6470" s="205"/>
      <c r="R6470" s="84"/>
      <c r="S6470" s="31"/>
      <c r="T6470" s="31"/>
      <c r="U6470" s="169"/>
      <c r="V6470" s="150"/>
      <c r="W6470" s="141" t="str" cm="1">
        <f t="array" ref="W6470">IF(SUM(LEN(B6470:V6470))=0,"",IF(OR(OR(ISBLANK(F6470),SUM(LEN(C6470),LEN(D6470))=0),AND(NOT(E6470="Unknown"),ISBLANK(J6470)),AND(NOT(O6470="Unknown"),ISBLANK(R6470))),"Missing Information", INDEX(Table15[Entire Service Line Classification], MATCH(SUMIFS(Table15[Unique ID],Table15[System-Owned Portion],E6470,Table15[If Material Anything Other than "Lead" in Column E,Was Material Ever Previously Lead?],G6470,Table15[Customer-Owned Portion],O6470),Table15[Unique ID],0),0)))</f>
        <v/>
      </c>
      <c r="X6470"/>
    </row>
    <row r="6471" spans="2:24" x14ac:dyDescent="0.25">
      <c r="B6471" s="146"/>
      <c r="C6471" s="31"/>
      <c r="D6471" s="31"/>
      <c r="E6471" s="44"/>
      <c r="F6471" s="43"/>
      <c r="G6471" s="84"/>
      <c r="H6471" s="31"/>
      <c r="I6471" s="205"/>
      <c r="J6471" s="84"/>
      <c r="K6471" s="31"/>
      <c r="L6471" s="31"/>
      <c r="M6471" s="169"/>
      <c r="N6471" s="148"/>
      <c r="O6471" s="106"/>
      <c r="P6471" s="43"/>
      <c r="Q6471" s="205"/>
      <c r="R6471" s="84"/>
      <c r="S6471" s="31"/>
      <c r="T6471" s="31"/>
      <c r="U6471" s="169"/>
      <c r="V6471" s="150"/>
      <c r="W6471" s="141" t="str" cm="1">
        <f t="array" ref="W6471">IF(SUM(LEN(B6471:V6471))=0,"",IF(OR(OR(ISBLANK(F6471),SUM(LEN(C6471),LEN(D6471))=0),AND(NOT(E6471="Unknown"),ISBLANK(J6471)),AND(NOT(O6471="Unknown"),ISBLANK(R6471))),"Missing Information", INDEX(Table15[Entire Service Line Classification], MATCH(SUMIFS(Table15[Unique ID],Table15[System-Owned Portion],E6471,Table15[If Material Anything Other than "Lead" in Column E,Was Material Ever Previously Lead?],G6471,Table15[Customer-Owned Portion],O6471),Table15[Unique ID],0),0)))</f>
        <v/>
      </c>
      <c r="X6471"/>
    </row>
    <row r="6472" spans="2:24" x14ac:dyDescent="0.25">
      <c r="B6472" s="146"/>
      <c r="C6472" s="31"/>
      <c r="D6472" s="31"/>
      <c r="E6472" s="44"/>
      <c r="F6472" s="43"/>
      <c r="G6472" s="84"/>
      <c r="H6472" s="31"/>
      <c r="I6472" s="205"/>
      <c r="J6472" s="84"/>
      <c r="K6472" s="31"/>
      <c r="L6472" s="31"/>
      <c r="M6472" s="169"/>
      <c r="N6472" s="148"/>
      <c r="O6472" s="106"/>
      <c r="P6472" s="43"/>
      <c r="Q6472" s="205"/>
      <c r="R6472" s="84"/>
      <c r="S6472" s="31"/>
      <c r="T6472" s="31"/>
      <c r="U6472" s="169"/>
      <c r="V6472" s="150"/>
      <c r="W6472" s="141" t="str" cm="1">
        <f t="array" ref="W6472">IF(SUM(LEN(B6472:V6472))=0,"",IF(OR(OR(ISBLANK(F6472),SUM(LEN(C6472),LEN(D6472))=0),AND(NOT(E6472="Unknown"),ISBLANK(J6472)),AND(NOT(O6472="Unknown"),ISBLANK(R6472))),"Missing Information", INDEX(Table15[Entire Service Line Classification], MATCH(SUMIFS(Table15[Unique ID],Table15[System-Owned Portion],E6472,Table15[If Material Anything Other than "Lead" in Column E,Was Material Ever Previously Lead?],G6472,Table15[Customer-Owned Portion],O6472),Table15[Unique ID],0),0)))</f>
        <v/>
      </c>
      <c r="X6472"/>
    </row>
    <row r="6473" spans="2:24" x14ac:dyDescent="0.25">
      <c r="B6473" s="146"/>
      <c r="C6473" s="31"/>
      <c r="D6473" s="31"/>
      <c r="E6473" s="44"/>
      <c r="F6473" s="43"/>
      <c r="G6473" s="84"/>
      <c r="H6473" s="31"/>
      <c r="I6473" s="205"/>
      <c r="J6473" s="84"/>
      <c r="K6473" s="31"/>
      <c r="L6473" s="31"/>
      <c r="M6473" s="169"/>
      <c r="N6473" s="148"/>
      <c r="O6473" s="106"/>
      <c r="P6473" s="43"/>
      <c r="Q6473" s="205"/>
      <c r="R6473" s="84"/>
      <c r="S6473" s="31"/>
      <c r="T6473" s="31"/>
      <c r="U6473" s="169"/>
      <c r="V6473" s="150"/>
      <c r="W6473" s="141" t="str" cm="1">
        <f t="array" ref="W6473">IF(SUM(LEN(B6473:V6473))=0,"",IF(OR(OR(ISBLANK(F6473),SUM(LEN(C6473),LEN(D6473))=0),AND(NOT(E6473="Unknown"),ISBLANK(J6473)),AND(NOT(O6473="Unknown"),ISBLANK(R6473))),"Missing Information", INDEX(Table15[Entire Service Line Classification], MATCH(SUMIFS(Table15[Unique ID],Table15[System-Owned Portion],E6473,Table15[If Material Anything Other than "Lead" in Column E,Was Material Ever Previously Lead?],G6473,Table15[Customer-Owned Portion],O6473),Table15[Unique ID],0),0)))</f>
        <v/>
      </c>
      <c r="X6473"/>
    </row>
    <row r="6474" spans="2:24" x14ac:dyDescent="0.25">
      <c r="B6474" s="146"/>
      <c r="C6474" s="31"/>
      <c r="D6474" s="31"/>
      <c r="E6474" s="44"/>
      <c r="F6474" s="43"/>
      <c r="G6474" s="84"/>
      <c r="H6474" s="31"/>
      <c r="I6474" s="205"/>
      <c r="J6474" s="84"/>
      <c r="K6474" s="31"/>
      <c r="L6474" s="31"/>
      <c r="M6474" s="169"/>
      <c r="N6474" s="148"/>
      <c r="O6474" s="106"/>
      <c r="P6474" s="43"/>
      <c r="Q6474" s="205"/>
      <c r="R6474" s="84"/>
      <c r="S6474" s="31"/>
      <c r="T6474" s="31"/>
      <c r="U6474" s="169"/>
      <c r="V6474" s="150"/>
      <c r="W6474" s="141" t="str" cm="1">
        <f t="array" ref="W6474">IF(SUM(LEN(B6474:V6474))=0,"",IF(OR(OR(ISBLANK(F6474),SUM(LEN(C6474),LEN(D6474))=0),AND(NOT(E6474="Unknown"),ISBLANK(J6474)),AND(NOT(O6474="Unknown"),ISBLANK(R6474))),"Missing Information", INDEX(Table15[Entire Service Line Classification], MATCH(SUMIFS(Table15[Unique ID],Table15[System-Owned Portion],E6474,Table15[If Material Anything Other than "Lead" in Column E,Was Material Ever Previously Lead?],G6474,Table15[Customer-Owned Portion],O6474),Table15[Unique ID],0),0)))</f>
        <v/>
      </c>
      <c r="X6474"/>
    </row>
    <row r="6475" spans="2:24" x14ac:dyDescent="0.25">
      <c r="B6475" s="146"/>
      <c r="C6475" s="31"/>
      <c r="D6475" s="31"/>
      <c r="E6475" s="44"/>
      <c r="F6475" s="43"/>
      <c r="G6475" s="84"/>
      <c r="H6475" s="31"/>
      <c r="I6475" s="205"/>
      <c r="J6475" s="84"/>
      <c r="K6475" s="31"/>
      <c r="L6475" s="31"/>
      <c r="M6475" s="169"/>
      <c r="N6475" s="148"/>
      <c r="O6475" s="106"/>
      <c r="P6475" s="43"/>
      <c r="Q6475" s="205"/>
      <c r="R6475" s="84"/>
      <c r="S6475" s="31"/>
      <c r="T6475" s="31"/>
      <c r="U6475" s="169"/>
      <c r="V6475" s="150"/>
      <c r="W6475" s="141" t="str" cm="1">
        <f t="array" ref="W6475">IF(SUM(LEN(B6475:V6475))=0,"",IF(OR(OR(ISBLANK(F6475),SUM(LEN(C6475),LEN(D6475))=0),AND(NOT(E6475="Unknown"),ISBLANK(J6475)),AND(NOT(O6475="Unknown"),ISBLANK(R6475))),"Missing Information", INDEX(Table15[Entire Service Line Classification], MATCH(SUMIFS(Table15[Unique ID],Table15[System-Owned Portion],E6475,Table15[If Material Anything Other than "Lead" in Column E,Was Material Ever Previously Lead?],G6475,Table15[Customer-Owned Portion],O6475),Table15[Unique ID],0),0)))</f>
        <v/>
      </c>
      <c r="X6475"/>
    </row>
    <row r="6476" spans="2:24" x14ac:dyDescent="0.25">
      <c r="B6476" s="146"/>
      <c r="C6476" s="31"/>
      <c r="D6476" s="31"/>
      <c r="E6476" s="44"/>
      <c r="F6476" s="43"/>
      <c r="G6476" s="84"/>
      <c r="H6476" s="31"/>
      <c r="I6476" s="205"/>
      <c r="J6476" s="84"/>
      <c r="K6476" s="31"/>
      <c r="L6476" s="31"/>
      <c r="M6476" s="169"/>
      <c r="N6476" s="148"/>
      <c r="O6476" s="106"/>
      <c r="P6476" s="43"/>
      <c r="Q6476" s="205"/>
      <c r="R6476" s="84"/>
      <c r="S6476" s="31"/>
      <c r="T6476" s="31"/>
      <c r="U6476" s="169"/>
      <c r="V6476" s="150"/>
      <c r="W6476" s="141" t="str" cm="1">
        <f t="array" ref="W6476">IF(SUM(LEN(B6476:V6476))=0,"",IF(OR(OR(ISBLANK(F6476),SUM(LEN(C6476),LEN(D6476))=0),AND(NOT(E6476="Unknown"),ISBLANK(J6476)),AND(NOT(O6476="Unknown"),ISBLANK(R6476))),"Missing Information", INDEX(Table15[Entire Service Line Classification], MATCH(SUMIFS(Table15[Unique ID],Table15[System-Owned Portion],E6476,Table15[If Material Anything Other than "Lead" in Column E,Was Material Ever Previously Lead?],G6476,Table15[Customer-Owned Portion],O6476),Table15[Unique ID],0),0)))</f>
        <v/>
      </c>
      <c r="X6476"/>
    </row>
    <row r="6477" spans="2:24" x14ac:dyDescent="0.25">
      <c r="B6477" s="146"/>
      <c r="C6477" s="31"/>
      <c r="D6477" s="31"/>
      <c r="E6477" s="44"/>
      <c r="F6477" s="43"/>
      <c r="G6477" s="84"/>
      <c r="H6477" s="31"/>
      <c r="I6477" s="205"/>
      <c r="J6477" s="84"/>
      <c r="K6477" s="31"/>
      <c r="L6477" s="31"/>
      <c r="M6477" s="169"/>
      <c r="N6477" s="148"/>
      <c r="O6477" s="106"/>
      <c r="P6477" s="43"/>
      <c r="Q6477" s="205"/>
      <c r="R6477" s="84"/>
      <c r="S6477" s="31"/>
      <c r="T6477" s="31"/>
      <c r="U6477" s="169"/>
      <c r="V6477" s="150"/>
      <c r="W6477" s="141" t="str" cm="1">
        <f t="array" ref="W6477">IF(SUM(LEN(B6477:V6477))=0,"",IF(OR(OR(ISBLANK(F6477),SUM(LEN(C6477),LEN(D6477))=0),AND(NOT(E6477="Unknown"),ISBLANK(J6477)),AND(NOT(O6477="Unknown"),ISBLANK(R6477))),"Missing Information", INDEX(Table15[Entire Service Line Classification], MATCH(SUMIFS(Table15[Unique ID],Table15[System-Owned Portion],E6477,Table15[If Material Anything Other than "Lead" in Column E,Was Material Ever Previously Lead?],G6477,Table15[Customer-Owned Portion],O6477),Table15[Unique ID],0),0)))</f>
        <v/>
      </c>
      <c r="X6477"/>
    </row>
    <row r="6478" spans="2:24" x14ac:dyDescent="0.25">
      <c r="B6478" s="146"/>
      <c r="C6478" s="31"/>
      <c r="D6478" s="31"/>
      <c r="E6478" s="44"/>
      <c r="F6478" s="43"/>
      <c r="G6478" s="84"/>
      <c r="H6478" s="31"/>
      <c r="I6478" s="205"/>
      <c r="J6478" s="84"/>
      <c r="K6478" s="31"/>
      <c r="L6478" s="31"/>
      <c r="M6478" s="169"/>
      <c r="N6478" s="148"/>
      <c r="O6478" s="106"/>
      <c r="P6478" s="43"/>
      <c r="Q6478" s="205"/>
      <c r="R6478" s="84"/>
      <c r="S6478" s="31"/>
      <c r="T6478" s="31"/>
      <c r="U6478" s="169"/>
      <c r="V6478" s="150"/>
      <c r="W6478" s="141" t="str" cm="1">
        <f t="array" ref="W6478">IF(SUM(LEN(B6478:V6478))=0,"",IF(OR(OR(ISBLANK(F6478),SUM(LEN(C6478),LEN(D6478))=0),AND(NOT(E6478="Unknown"),ISBLANK(J6478)),AND(NOT(O6478="Unknown"),ISBLANK(R6478))),"Missing Information", INDEX(Table15[Entire Service Line Classification], MATCH(SUMIFS(Table15[Unique ID],Table15[System-Owned Portion],E6478,Table15[If Material Anything Other than "Lead" in Column E,Was Material Ever Previously Lead?],G6478,Table15[Customer-Owned Portion],O6478),Table15[Unique ID],0),0)))</f>
        <v/>
      </c>
      <c r="X6478"/>
    </row>
    <row r="6479" spans="2:24" x14ac:dyDescent="0.25">
      <c r="B6479" s="146"/>
      <c r="C6479" s="31"/>
      <c r="D6479" s="31"/>
      <c r="E6479" s="44"/>
      <c r="F6479" s="43"/>
      <c r="G6479" s="84"/>
      <c r="H6479" s="31"/>
      <c r="I6479" s="205"/>
      <c r="J6479" s="84"/>
      <c r="K6479" s="31"/>
      <c r="L6479" s="31"/>
      <c r="M6479" s="169"/>
      <c r="N6479" s="148"/>
      <c r="O6479" s="106"/>
      <c r="P6479" s="43"/>
      <c r="Q6479" s="205"/>
      <c r="R6479" s="84"/>
      <c r="S6479" s="31"/>
      <c r="T6479" s="31"/>
      <c r="U6479" s="169"/>
      <c r="V6479" s="150"/>
      <c r="W6479" s="141" t="str" cm="1">
        <f t="array" ref="W6479">IF(SUM(LEN(B6479:V6479))=0,"",IF(OR(OR(ISBLANK(F6479),SUM(LEN(C6479),LEN(D6479))=0),AND(NOT(E6479="Unknown"),ISBLANK(J6479)),AND(NOT(O6479="Unknown"),ISBLANK(R6479))),"Missing Information", INDEX(Table15[Entire Service Line Classification], MATCH(SUMIFS(Table15[Unique ID],Table15[System-Owned Portion],E6479,Table15[If Material Anything Other than "Lead" in Column E,Was Material Ever Previously Lead?],G6479,Table15[Customer-Owned Portion],O6479),Table15[Unique ID],0),0)))</f>
        <v/>
      </c>
      <c r="X6479"/>
    </row>
    <row r="6480" spans="2:24" x14ac:dyDescent="0.25">
      <c r="B6480" s="146"/>
      <c r="C6480" s="31"/>
      <c r="D6480" s="31"/>
      <c r="E6480" s="44"/>
      <c r="F6480" s="43"/>
      <c r="G6480" s="84"/>
      <c r="H6480" s="31"/>
      <c r="I6480" s="205"/>
      <c r="J6480" s="84"/>
      <c r="K6480" s="31"/>
      <c r="L6480" s="31"/>
      <c r="M6480" s="169"/>
      <c r="N6480" s="148"/>
      <c r="O6480" s="106"/>
      <c r="P6480" s="43"/>
      <c r="Q6480" s="205"/>
      <c r="R6480" s="84"/>
      <c r="S6480" s="31"/>
      <c r="T6480" s="31"/>
      <c r="U6480" s="169"/>
      <c r="V6480" s="150"/>
      <c r="W6480" s="141" t="str" cm="1">
        <f t="array" ref="W6480">IF(SUM(LEN(B6480:V6480))=0,"",IF(OR(OR(ISBLANK(F6480),SUM(LEN(C6480),LEN(D6480))=0),AND(NOT(E6480="Unknown"),ISBLANK(J6480)),AND(NOT(O6480="Unknown"),ISBLANK(R6480))),"Missing Information", INDEX(Table15[Entire Service Line Classification], MATCH(SUMIFS(Table15[Unique ID],Table15[System-Owned Portion],E6480,Table15[If Material Anything Other than "Lead" in Column E,Was Material Ever Previously Lead?],G6480,Table15[Customer-Owned Portion],O6480),Table15[Unique ID],0),0)))</f>
        <v/>
      </c>
      <c r="X6480"/>
    </row>
    <row r="6481" spans="2:24" x14ac:dyDescent="0.25">
      <c r="B6481" s="146"/>
      <c r="C6481" s="31"/>
      <c r="D6481" s="31"/>
      <c r="E6481" s="44"/>
      <c r="F6481" s="43"/>
      <c r="G6481" s="84"/>
      <c r="H6481" s="31"/>
      <c r="I6481" s="205"/>
      <c r="J6481" s="84"/>
      <c r="K6481" s="31"/>
      <c r="L6481" s="31"/>
      <c r="M6481" s="169"/>
      <c r="N6481" s="148"/>
      <c r="O6481" s="106"/>
      <c r="P6481" s="43"/>
      <c r="Q6481" s="205"/>
      <c r="R6481" s="84"/>
      <c r="S6481" s="31"/>
      <c r="T6481" s="31"/>
      <c r="U6481" s="169"/>
      <c r="V6481" s="150"/>
      <c r="W6481" s="141" t="str" cm="1">
        <f t="array" ref="W6481">IF(SUM(LEN(B6481:V6481))=0,"",IF(OR(OR(ISBLANK(F6481),SUM(LEN(C6481),LEN(D6481))=0),AND(NOT(E6481="Unknown"),ISBLANK(J6481)),AND(NOT(O6481="Unknown"),ISBLANK(R6481))),"Missing Information", INDEX(Table15[Entire Service Line Classification], MATCH(SUMIFS(Table15[Unique ID],Table15[System-Owned Portion],E6481,Table15[If Material Anything Other than "Lead" in Column E,Was Material Ever Previously Lead?],G6481,Table15[Customer-Owned Portion],O6481),Table15[Unique ID],0),0)))</f>
        <v/>
      </c>
      <c r="X6481"/>
    </row>
    <row r="6482" spans="2:24" x14ac:dyDescent="0.25">
      <c r="B6482" s="146"/>
      <c r="C6482" s="31"/>
      <c r="D6482" s="31"/>
      <c r="E6482" s="44"/>
      <c r="F6482" s="43"/>
      <c r="G6482" s="84"/>
      <c r="H6482" s="31"/>
      <c r="I6482" s="205"/>
      <c r="J6482" s="84"/>
      <c r="K6482" s="31"/>
      <c r="L6482" s="31"/>
      <c r="M6482" s="169"/>
      <c r="N6482" s="148"/>
      <c r="O6482" s="106"/>
      <c r="P6482" s="43"/>
      <c r="Q6482" s="205"/>
      <c r="R6482" s="84"/>
      <c r="S6482" s="31"/>
      <c r="T6482" s="31"/>
      <c r="U6482" s="169"/>
      <c r="V6482" s="150"/>
      <c r="W6482" s="141" t="str" cm="1">
        <f t="array" ref="W6482">IF(SUM(LEN(B6482:V6482))=0,"",IF(OR(OR(ISBLANK(F6482),SUM(LEN(C6482),LEN(D6482))=0),AND(NOT(E6482="Unknown"),ISBLANK(J6482)),AND(NOT(O6482="Unknown"),ISBLANK(R6482))),"Missing Information", INDEX(Table15[Entire Service Line Classification], MATCH(SUMIFS(Table15[Unique ID],Table15[System-Owned Portion],E6482,Table15[If Material Anything Other than "Lead" in Column E,Was Material Ever Previously Lead?],G6482,Table15[Customer-Owned Portion],O6482),Table15[Unique ID],0),0)))</f>
        <v/>
      </c>
      <c r="X6482"/>
    </row>
    <row r="6483" spans="2:24" x14ac:dyDescent="0.25">
      <c r="B6483" s="146"/>
      <c r="C6483" s="31"/>
      <c r="D6483" s="31"/>
      <c r="E6483" s="44"/>
      <c r="F6483" s="43"/>
      <c r="G6483" s="84"/>
      <c r="H6483" s="31"/>
      <c r="I6483" s="205"/>
      <c r="J6483" s="84"/>
      <c r="K6483" s="31"/>
      <c r="L6483" s="31"/>
      <c r="M6483" s="169"/>
      <c r="N6483" s="148"/>
      <c r="O6483" s="106"/>
      <c r="P6483" s="43"/>
      <c r="Q6483" s="205"/>
      <c r="R6483" s="84"/>
      <c r="S6483" s="31"/>
      <c r="T6483" s="31"/>
      <c r="U6483" s="169"/>
      <c r="V6483" s="150"/>
      <c r="W6483" s="141" t="str" cm="1">
        <f t="array" ref="W6483">IF(SUM(LEN(B6483:V6483))=0,"",IF(OR(OR(ISBLANK(F6483),SUM(LEN(C6483),LEN(D6483))=0),AND(NOT(E6483="Unknown"),ISBLANK(J6483)),AND(NOT(O6483="Unknown"),ISBLANK(R6483))),"Missing Information", INDEX(Table15[Entire Service Line Classification], MATCH(SUMIFS(Table15[Unique ID],Table15[System-Owned Portion],E6483,Table15[If Material Anything Other than "Lead" in Column E,Was Material Ever Previously Lead?],G6483,Table15[Customer-Owned Portion],O6483),Table15[Unique ID],0),0)))</f>
        <v/>
      </c>
      <c r="X6483"/>
    </row>
    <row r="6484" spans="2:24" x14ac:dyDescent="0.25">
      <c r="B6484" s="146"/>
      <c r="C6484" s="31"/>
      <c r="D6484" s="31"/>
      <c r="E6484" s="44"/>
      <c r="F6484" s="43"/>
      <c r="G6484" s="84"/>
      <c r="H6484" s="31"/>
      <c r="I6484" s="205"/>
      <c r="J6484" s="84"/>
      <c r="K6484" s="31"/>
      <c r="L6484" s="31"/>
      <c r="M6484" s="169"/>
      <c r="N6484" s="148"/>
      <c r="O6484" s="106"/>
      <c r="P6484" s="43"/>
      <c r="Q6484" s="205"/>
      <c r="R6484" s="84"/>
      <c r="S6484" s="31"/>
      <c r="T6484" s="31"/>
      <c r="U6484" s="169"/>
      <c r="V6484" s="150"/>
      <c r="W6484" s="141" t="str" cm="1">
        <f t="array" ref="W6484">IF(SUM(LEN(B6484:V6484))=0,"",IF(OR(OR(ISBLANK(F6484),SUM(LEN(C6484),LEN(D6484))=0),AND(NOT(E6484="Unknown"),ISBLANK(J6484)),AND(NOT(O6484="Unknown"),ISBLANK(R6484))),"Missing Information", INDEX(Table15[Entire Service Line Classification], MATCH(SUMIFS(Table15[Unique ID],Table15[System-Owned Portion],E6484,Table15[If Material Anything Other than "Lead" in Column E,Was Material Ever Previously Lead?],G6484,Table15[Customer-Owned Portion],O6484),Table15[Unique ID],0),0)))</f>
        <v/>
      </c>
      <c r="X6484"/>
    </row>
    <row r="6485" spans="2:24" x14ac:dyDescent="0.25">
      <c r="B6485" s="146"/>
      <c r="C6485" s="31"/>
      <c r="D6485" s="31"/>
      <c r="E6485" s="44"/>
      <c r="F6485" s="43"/>
      <c r="G6485" s="84"/>
      <c r="H6485" s="31"/>
      <c r="I6485" s="205"/>
      <c r="J6485" s="84"/>
      <c r="K6485" s="31"/>
      <c r="L6485" s="31"/>
      <c r="M6485" s="169"/>
      <c r="N6485" s="148"/>
      <c r="O6485" s="106"/>
      <c r="P6485" s="43"/>
      <c r="Q6485" s="205"/>
      <c r="R6485" s="84"/>
      <c r="S6485" s="31"/>
      <c r="T6485" s="31"/>
      <c r="U6485" s="169"/>
      <c r="V6485" s="150"/>
      <c r="W6485" s="141" t="str" cm="1">
        <f t="array" ref="W6485">IF(SUM(LEN(B6485:V6485))=0,"",IF(OR(OR(ISBLANK(F6485),SUM(LEN(C6485),LEN(D6485))=0),AND(NOT(E6485="Unknown"),ISBLANK(J6485)),AND(NOT(O6485="Unknown"),ISBLANK(R6485))),"Missing Information", INDEX(Table15[Entire Service Line Classification], MATCH(SUMIFS(Table15[Unique ID],Table15[System-Owned Portion],E6485,Table15[If Material Anything Other than "Lead" in Column E,Was Material Ever Previously Lead?],G6485,Table15[Customer-Owned Portion],O6485),Table15[Unique ID],0),0)))</f>
        <v/>
      </c>
      <c r="X6485"/>
    </row>
    <row r="6486" spans="2:24" x14ac:dyDescent="0.25">
      <c r="B6486" s="146"/>
      <c r="C6486" s="31"/>
      <c r="D6486" s="31"/>
      <c r="E6486" s="44"/>
      <c r="F6486" s="43"/>
      <c r="G6486" s="84"/>
      <c r="H6486" s="31"/>
      <c r="I6486" s="205"/>
      <c r="J6486" s="84"/>
      <c r="K6486" s="31"/>
      <c r="L6486" s="31"/>
      <c r="M6486" s="169"/>
      <c r="N6486" s="148"/>
      <c r="O6486" s="106"/>
      <c r="P6486" s="43"/>
      <c r="Q6486" s="205"/>
      <c r="R6486" s="84"/>
      <c r="S6486" s="31"/>
      <c r="T6486" s="31"/>
      <c r="U6486" s="169"/>
      <c r="V6486" s="150"/>
      <c r="W6486" s="141" t="str" cm="1">
        <f t="array" ref="W6486">IF(SUM(LEN(B6486:V6486))=0,"",IF(OR(OR(ISBLANK(F6486),SUM(LEN(C6486),LEN(D6486))=0),AND(NOT(E6486="Unknown"),ISBLANK(J6486)),AND(NOT(O6486="Unknown"),ISBLANK(R6486))),"Missing Information", INDEX(Table15[Entire Service Line Classification], MATCH(SUMIFS(Table15[Unique ID],Table15[System-Owned Portion],E6486,Table15[If Material Anything Other than "Lead" in Column E,Was Material Ever Previously Lead?],G6486,Table15[Customer-Owned Portion],O6486),Table15[Unique ID],0),0)))</f>
        <v/>
      </c>
      <c r="X6486"/>
    </row>
    <row r="6487" spans="2:24" x14ac:dyDescent="0.25">
      <c r="B6487" s="146"/>
      <c r="C6487" s="31"/>
      <c r="D6487" s="31"/>
      <c r="E6487" s="44"/>
      <c r="F6487" s="43"/>
      <c r="G6487" s="84"/>
      <c r="H6487" s="31"/>
      <c r="I6487" s="205"/>
      <c r="J6487" s="84"/>
      <c r="K6487" s="31"/>
      <c r="L6487" s="31"/>
      <c r="M6487" s="169"/>
      <c r="N6487" s="148"/>
      <c r="O6487" s="106"/>
      <c r="P6487" s="43"/>
      <c r="Q6487" s="205"/>
      <c r="R6487" s="84"/>
      <c r="S6487" s="31"/>
      <c r="T6487" s="31"/>
      <c r="U6487" s="169"/>
      <c r="V6487" s="150"/>
      <c r="W6487" s="141" t="str" cm="1">
        <f t="array" ref="W6487">IF(SUM(LEN(B6487:V6487))=0,"",IF(OR(OR(ISBLANK(F6487),SUM(LEN(C6487),LEN(D6487))=0),AND(NOT(E6487="Unknown"),ISBLANK(J6487)),AND(NOT(O6487="Unknown"),ISBLANK(R6487))),"Missing Information", INDEX(Table15[Entire Service Line Classification], MATCH(SUMIFS(Table15[Unique ID],Table15[System-Owned Portion],E6487,Table15[If Material Anything Other than "Lead" in Column E,Was Material Ever Previously Lead?],G6487,Table15[Customer-Owned Portion],O6487),Table15[Unique ID],0),0)))</f>
        <v/>
      </c>
      <c r="X6487"/>
    </row>
    <row r="6488" spans="2:24" x14ac:dyDescent="0.25">
      <c r="B6488" s="146"/>
      <c r="C6488" s="31"/>
      <c r="D6488" s="31"/>
      <c r="E6488" s="44"/>
      <c r="F6488" s="43"/>
      <c r="G6488" s="84"/>
      <c r="H6488" s="31"/>
      <c r="I6488" s="205"/>
      <c r="J6488" s="84"/>
      <c r="K6488" s="31"/>
      <c r="L6488" s="31"/>
      <c r="M6488" s="169"/>
      <c r="N6488" s="148"/>
      <c r="O6488" s="106"/>
      <c r="P6488" s="43"/>
      <c r="Q6488" s="205"/>
      <c r="R6488" s="84"/>
      <c r="S6488" s="31"/>
      <c r="T6488" s="31"/>
      <c r="U6488" s="169"/>
      <c r="V6488" s="150"/>
      <c r="W6488" s="141" t="str" cm="1">
        <f t="array" ref="W6488">IF(SUM(LEN(B6488:V6488))=0,"",IF(OR(OR(ISBLANK(F6488),SUM(LEN(C6488),LEN(D6488))=0),AND(NOT(E6488="Unknown"),ISBLANK(J6488)),AND(NOT(O6488="Unknown"),ISBLANK(R6488))),"Missing Information", INDEX(Table15[Entire Service Line Classification], MATCH(SUMIFS(Table15[Unique ID],Table15[System-Owned Portion],E6488,Table15[If Material Anything Other than "Lead" in Column E,Was Material Ever Previously Lead?],G6488,Table15[Customer-Owned Portion],O6488),Table15[Unique ID],0),0)))</f>
        <v/>
      </c>
      <c r="X6488"/>
    </row>
    <row r="6489" spans="2:24" x14ac:dyDescent="0.25">
      <c r="B6489" s="146"/>
      <c r="C6489" s="31"/>
      <c r="D6489" s="31"/>
      <c r="E6489" s="44"/>
      <c r="F6489" s="43"/>
      <c r="G6489" s="84"/>
      <c r="H6489" s="31"/>
      <c r="I6489" s="205"/>
      <c r="J6489" s="84"/>
      <c r="K6489" s="31"/>
      <c r="L6489" s="31"/>
      <c r="M6489" s="169"/>
      <c r="N6489" s="148"/>
      <c r="O6489" s="106"/>
      <c r="P6489" s="43"/>
      <c r="Q6489" s="205"/>
      <c r="R6489" s="84"/>
      <c r="S6489" s="31"/>
      <c r="T6489" s="31"/>
      <c r="U6489" s="169"/>
      <c r="V6489" s="150"/>
      <c r="W6489" s="141" t="str" cm="1">
        <f t="array" ref="W6489">IF(SUM(LEN(B6489:V6489))=0,"",IF(OR(OR(ISBLANK(F6489),SUM(LEN(C6489),LEN(D6489))=0),AND(NOT(E6489="Unknown"),ISBLANK(J6489)),AND(NOT(O6489="Unknown"),ISBLANK(R6489))),"Missing Information", INDEX(Table15[Entire Service Line Classification], MATCH(SUMIFS(Table15[Unique ID],Table15[System-Owned Portion],E6489,Table15[If Material Anything Other than "Lead" in Column E,Was Material Ever Previously Lead?],G6489,Table15[Customer-Owned Portion],O6489),Table15[Unique ID],0),0)))</f>
        <v/>
      </c>
      <c r="X6489"/>
    </row>
    <row r="6490" spans="2:24" x14ac:dyDescent="0.25">
      <c r="B6490" s="146"/>
      <c r="C6490" s="31"/>
      <c r="D6490" s="31"/>
      <c r="E6490" s="44"/>
      <c r="F6490" s="43"/>
      <c r="G6490" s="84"/>
      <c r="H6490" s="31"/>
      <c r="I6490" s="205"/>
      <c r="J6490" s="84"/>
      <c r="K6490" s="31"/>
      <c r="L6490" s="31"/>
      <c r="M6490" s="169"/>
      <c r="N6490" s="148"/>
      <c r="O6490" s="106"/>
      <c r="P6490" s="43"/>
      <c r="Q6490" s="205"/>
      <c r="R6490" s="84"/>
      <c r="S6490" s="31"/>
      <c r="T6490" s="31"/>
      <c r="U6490" s="169"/>
      <c r="V6490" s="150"/>
      <c r="W6490" s="141" t="str" cm="1">
        <f t="array" ref="W6490">IF(SUM(LEN(B6490:V6490))=0,"",IF(OR(OR(ISBLANK(F6490),SUM(LEN(C6490),LEN(D6490))=0),AND(NOT(E6490="Unknown"),ISBLANK(J6490)),AND(NOT(O6490="Unknown"),ISBLANK(R6490))),"Missing Information", INDEX(Table15[Entire Service Line Classification], MATCH(SUMIFS(Table15[Unique ID],Table15[System-Owned Portion],E6490,Table15[If Material Anything Other than "Lead" in Column E,Was Material Ever Previously Lead?],G6490,Table15[Customer-Owned Portion],O6490),Table15[Unique ID],0),0)))</f>
        <v/>
      </c>
      <c r="X6490"/>
    </row>
    <row r="6491" spans="2:24" x14ac:dyDescent="0.25">
      <c r="B6491" s="146"/>
      <c r="C6491" s="31"/>
      <c r="D6491" s="31"/>
      <c r="E6491" s="44"/>
      <c r="F6491" s="43"/>
      <c r="G6491" s="84"/>
      <c r="H6491" s="31"/>
      <c r="I6491" s="205"/>
      <c r="J6491" s="84"/>
      <c r="K6491" s="31"/>
      <c r="L6491" s="31"/>
      <c r="M6491" s="169"/>
      <c r="N6491" s="148"/>
      <c r="O6491" s="106"/>
      <c r="P6491" s="43"/>
      <c r="Q6491" s="205"/>
      <c r="R6491" s="84"/>
      <c r="S6491" s="31"/>
      <c r="T6491" s="31"/>
      <c r="U6491" s="169"/>
      <c r="V6491" s="150"/>
      <c r="W6491" s="141" t="str" cm="1">
        <f t="array" ref="W6491">IF(SUM(LEN(B6491:V6491))=0,"",IF(OR(OR(ISBLANK(F6491),SUM(LEN(C6491),LEN(D6491))=0),AND(NOT(E6491="Unknown"),ISBLANK(J6491)),AND(NOT(O6491="Unknown"),ISBLANK(R6491))),"Missing Information", INDEX(Table15[Entire Service Line Classification], MATCH(SUMIFS(Table15[Unique ID],Table15[System-Owned Portion],E6491,Table15[If Material Anything Other than "Lead" in Column E,Was Material Ever Previously Lead?],G6491,Table15[Customer-Owned Portion],O6491),Table15[Unique ID],0),0)))</f>
        <v/>
      </c>
      <c r="X6491"/>
    </row>
    <row r="6492" spans="2:24" x14ac:dyDescent="0.25">
      <c r="B6492" s="146"/>
      <c r="C6492" s="31"/>
      <c r="D6492" s="31"/>
      <c r="E6492" s="44"/>
      <c r="F6492" s="43"/>
      <c r="G6492" s="84"/>
      <c r="H6492" s="31"/>
      <c r="I6492" s="205"/>
      <c r="J6492" s="84"/>
      <c r="K6492" s="31"/>
      <c r="L6492" s="31"/>
      <c r="M6492" s="169"/>
      <c r="N6492" s="148"/>
      <c r="O6492" s="106"/>
      <c r="P6492" s="43"/>
      <c r="Q6492" s="205"/>
      <c r="R6492" s="84"/>
      <c r="S6492" s="31"/>
      <c r="T6492" s="31"/>
      <c r="U6492" s="169"/>
      <c r="V6492" s="150"/>
      <c r="W6492" s="141" t="str" cm="1">
        <f t="array" ref="W6492">IF(SUM(LEN(B6492:V6492))=0,"",IF(OR(OR(ISBLANK(F6492),SUM(LEN(C6492),LEN(D6492))=0),AND(NOT(E6492="Unknown"),ISBLANK(J6492)),AND(NOT(O6492="Unknown"),ISBLANK(R6492))),"Missing Information", INDEX(Table15[Entire Service Line Classification], MATCH(SUMIFS(Table15[Unique ID],Table15[System-Owned Portion],E6492,Table15[If Material Anything Other than "Lead" in Column E,Was Material Ever Previously Lead?],G6492,Table15[Customer-Owned Portion],O6492),Table15[Unique ID],0),0)))</f>
        <v/>
      </c>
      <c r="X6492"/>
    </row>
    <row r="6493" spans="2:24" x14ac:dyDescent="0.25">
      <c r="B6493" s="146"/>
      <c r="C6493" s="31"/>
      <c r="D6493" s="31"/>
      <c r="E6493" s="44"/>
      <c r="F6493" s="43"/>
      <c r="G6493" s="84"/>
      <c r="H6493" s="31"/>
      <c r="I6493" s="205"/>
      <c r="J6493" s="84"/>
      <c r="K6493" s="31"/>
      <c r="L6493" s="31"/>
      <c r="M6493" s="169"/>
      <c r="N6493" s="148"/>
      <c r="O6493" s="106"/>
      <c r="P6493" s="43"/>
      <c r="Q6493" s="205"/>
      <c r="R6493" s="84"/>
      <c r="S6493" s="31"/>
      <c r="T6493" s="31"/>
      <c r="U6493" s="169"/>
      <c r="V6493" s="150"/>
      <c r="W6493" s="141" t="str" cm="1">
        <f t="array" ref="W6493">IF(SUM(LEN(B6493:V6493))=0,"",IF(OR(OR(ISBLANK(F6493),SUM(LEN(C6493),LEN(D6493))=0),AND(NOT(E6493="Unknown"),ISBLANK(J6493)),AND(NOT(O6493="Unknown"),ISBLANK(R6493))),"Missing Information", INDEX(Table15[Entire Service Line Classification], MATCH(SUMIFS(Table15[Unique ID],Table15[System-Owned Portion],E6493,Table15[If Material Anything Other than "Lead" in Column E,Was Material Ever Previously Lead?],G6493,Table15[Customer-Owned Portion],O6493),Table15[Unique ID],0),0)))</f>
        <v/>
      </c>
      <c r="X6493"/>
    </row>
    <row r="6494" spans="2:24" x14ac:dyDescent="0.25">
      <c r="B6494" s="146"/>
      <c r="C6494" s="31"/>
      <c r="D6494" s="31"/>
      <c r="E6494" s="44"/>
      <c r="F6494" s="43"/>
      <c r="G6494" s="84"/>
      <c r="H6494" s="31"/>
      <c r="I6494" s="205"/>
      <c r="J6494" s="84"/>
      <c r="K6494" s="31"/>
      <c r="L6494" s="31"/>
      <c r="M6494" s="169"/>
      <c r="N6494" s="148"/>
      <c r="O6494" s="106"/>
      <c r="P6494" s="43"/>
      <c r="Q6494" s="205"/>
      <c r="R6494" s="84"/>
      <c r="S6494" s="31"/>
      <c r="T6494" s="31"/>
      <c r="U6494" s="169"/>
      <c r="V6494" s="150"/>
      <c r="W6494" s="141" t="str" cm="1">
        <f t="array" ref="W6494">IF(SUM(LEN(B6494:V6494))=0,"",IF(OR(OR(ISBLANK(F6494),SUM(LEN(C6494),LEN(D6494))=0),AND(NOT(E6494="Unknown"),ISBLANK(J6494)),AND(NOT(O6494="Unknown"),ISBLANK(R6494))),"Missing Information", INDEX(Table15[Entire Service Line Classification], MATCH(SUMIFS(Table15[Unique ID],Table15[System-Owned Portion],E6494,Table15[If Material Anything Other than "Lead" in Column E,Was Material Ever Previously Lead?],G6494,Table15[Customer-Owned Portion],O6494),Table15[Unique ID],0),0)))</f>
        <v/>
      </c>
      <c r="X6494"/>
    </row>
    <row r="6495" spans="2:24" x14ac:dyDescent="0.25">
      <c r="B6495" s="146"/>
      <c r="C6495" s="31"/>
      <c r="D6495" s="31"/>
      <c r="E6495" s="44"/>
      <c r="F6495" s="43"/>
      <c r="G6495" s="84"/>
      <c r="H6495" s="31"/>
      <c r="I6495" s="205"/>
      <c r="J6495" s="84"/>
      <c r="K6495" s="31"/>
      <c r="L6495" s="31"/>
      <c r="M6495" s="169"/>
      <c r="N6495" s="148"/>
      <c r="O6495" s="106"/>
      <c r="P6495" s="43"/>
      <c r="Q6495" s="205"/>
      <c r="R6495" s="84"/>
      <c r="S6495" s="31"/>
      <c r="T6495" s="31"/>
      <c r="U6495" s="169"/>
      <c r="V6495" s="150"/>
      <c r="W6495" s="141" t="str" cm="1">
        <f t="array" ref="W6495">IF(SUM(LEN(B6495:V6495))=0,"",IF(OR(OR(ISBLANK(F6495),SUM(LEN(C6495),LEN(D6495))=0),AND(NOT(E6495="Unknown"),ISBLANK(J6495)),AND(NOT(O6495="Unknown"),ISBLANK(R6495))),"Missing Information", INDEX(Table15[Entire Service Line Classification], MATCH(SUMIFS(Table15[Unique ID],Table15[System-Owned Portion],E6495,Table15[If Material Anything Other than "Lead" in Column E,Was Material Ever Previously Lead?],G6495,Table15[Customer-Owned Portion],O6495),Table15[Unique ID],0),0)))</f>
        <v/>
      </c>
      <c r="X6495"/>
    </row>
    <row r="6496" spans="2:24" x14ac:dyDescent="0.25">
      <c r="B6496" s="146"/>
      <c r="C6496" s="31"/>
      <c r="D6496" s="31"/>
      <c r="E6496" s="44"/>
      <c r="F6496" s="43"/>
      <c r="G6496" s="84"/>
      <c r="H6496" s="31"/>
      <c r="I6496" s="205"/>
      <c r="J6496" s="84"/>
      <c r="K6496" s="31"/>
      <c r="L6496" s="31"/>
      <c r="M6496" s="169"/>
      <c r="N6496" s="148"/>
      <c r="O6496" s="106"/>
      <c r="P6496" s="43"/>
      <c r="Q6496" s="205"/>
      <c r="R6496" s="84"/>
      <c r="S6496" s="31"/>
      <c r="T6496" s="31"/>
      <c r="U6496" s="169"/>
      <c r="V6496" s="150"/>
      <c r="W6496" s="141" t="str" cm="1">
        <f t="array" ref="W6496">IF(SUM(LEN(B6496:V6496))=0,"",IF(OR(OR(ISBLANK(F6496),SUM(LEN(C6496),LEN(D6496))=0),AND(NOT(E6496="Unknown"),ISBLANK(J6496)),AND(NOT(O6496="Unknown"),ISBLANK(R6496))),"Missing Information", INDEX(Table15[Entire Service Line Classification], MATCH(SUMIFS(Table15[Unique ID],Table15[System-Owned Portion],E6496,Table15[If Material Anything Other than "Lead" in Column E,Was Material Ever Previously Lead?],G6496,Table15[Customer-Owned Portion],O6496),Table15[Unique ID],0),0)))</f>
        <v/>
      </c>
      <c r="X6496"/>
    </row>
    <row r="6497" spans="2:24" x14ac:dyDescent="0.25">
      <c r="B6497" s="146"/>
      <c r="C6497" s="31"/>
      <c r="D6497" s="31"/>
      <c r="E6497" s="44"/>
      <c r="F6497" s="43"/>
      <c r="G6497" s="84"/>
      <c r="H6497" s="31"/>
      <c r="I6497" s="205"/>
      <c r="J6497" s="84"/>
      <c r="K6497" s="31"/>
      <c r="L6497" s="31"/>
      <c r="M6497" s="169"/>
      <c r="N6497" s="148"/>
      <c r="O6497" s="106"/>
      <c r="P6497" s="43"/>
      <c r="Q6497" s="205"/>
      <c r="R6497" s="84"/>
      <c r="S6497" s="31"/>
      <c r="T6497" s="31"/>
      <c r="U6497" s="169"/>
      <c r="V6497" s="150"/>
      <c r="W6497" s="141" t="str" cm="1">
        <f t="array" ref="W6497">IF(SUM(LEN(B6497:V6497))=0,"",IF(OR(OR(ISBLANK(F6497),SUM(LEN(C6497),LEN(D6497))=0),AND(NOT(E6497="Unknown"),ISBLANK(J6497)),AND(NOT(O6497="Unknown"),ISBLANK(R6497))),"Missing Information", INDEX(Table15[Entire Service Line Classification], MATCH(SUMIFS(Table15[Unique ID],Table15[System-Owned Portion],E6497,Table15[If Material Anything Other than "Lead" in Column E,Was Material Ever Previously Lead?],G6497,Table15[Customer-Owned Portion],O6497),Table15[Unique ID],0),0)))</f>
        <v/>
      </c>
      <c r="X6497"/>
    </row>
    <row r="6498" spans="2:24" x14ac:dyDescent="0.25">
      <c r="B6498" s="146"/>
      <c r="C6498" s="31"/>
      <c r="D6498" s="31"/>
      <c r="E6498" s="44"/>
      <c r="F6498" s="43"/>
      <c r="G6498" s="84"/>
      <c r="H6498" s="31"/>
      <c r="I6498" s="205"/>
      <c r="J6498" s="84"/>
      <c r="K6498" s="31"/>
      <c r="L6498" s="31"/>
      <c r="M6498" s="169"/>
      <c r="N6498" s="148"/>
      <c r="O6498" s="106"/>
      <c r="P6498" s="43"/>
      <c r="Q6498" s="205"/>
      <c r="R6498" s="84"/>
      <c r="S6498" s="31"/>
      <c r="T6498" s="31"/>
      <c r="U6498" s="169"/>
      <c r="V6498" s="150"/>
      <c r="W6498" s="141" t="str" cm="1">
        <f t="array" ref="W6498">IF(SUM(LEN(B6498:V6498))=0,"",IF(OR(OR(ISBLANK(F6498),SUM(LEN(C6498),LEN(D6498))=0),AND(NOT(E6498="Unknown"),ISBLANK(J6498)),AND(NOT(O6498="Unknown"),ISBLANK(R6498))),"Missing Information", INDEX(Table15[Entire Service Line Classification], MATCH(SUMIFS(Table15[Unique ID],Table15[System-Owned Portion],E6498,Table15[If Material Anything Other than "Lead" in Column E,Was Material Ever Previously Lead?],G6498,Table15[Customer-Owned Portion],O6498),Table15[Unique ID],0),0)))</f>
        <v/>
      </c>
      <c r="X6498"/>
    </row>
    <row r="6499" spans="2:24" x14ac:dyDescent="0.25">
      <c r="B6499" s="146"/>
      <c r="C6499" s="31"/>
      <c r="D6499" s="31"/>
      <c r="E6499" s="44"/>
      <c r="F6499" s="43"/>
      <c r="G6499" s="84"/>
      <c r="H6499" s="31"/>
      <c r="I6499" s="205"/>
      <c r="J6499" s="84"/>
      <c r="K6499" s="31"/>
      <c r="L6499" s="31"/>
      <c r="M6499" s="169"/>
      <c r="N6499" s="148"/>
      <c r="O6499" s="106"/>
      <c r="P6499" s="43"/>
      <c r="Q6499" s="205"/>
      <c r="R6499" s="84"/>
      <c r="S6499" s="31"/>
      <c r="T6499" s="31"/>
      <c r="U6499" s="169"/>
      <c r="V6499" s="150"/>
      <c r="W6499" s="141" t="str" cm="1">
        <f t="array" ref="W6499">IF(SUM(LEN(B6499:V6499))=0,"",IF(OR(OR(ISBLANK(F6499),SUM(LEN(C6499),LEN(D6499))=0),AND(NOT(E6499="Unknown"),ISBLANK(J6499)),AND(NOT(O6499="Unknown"),ISBLANK(R6499))),"Missing Information", INDEX(Table15[Entire Service Line Classification], MATCH(SUMIFS(Table15[Unique ID],Table15[System-Owned Portion],E6499,Table15[If Material Anything Other than "Lead" in Column E,Was Material Ever Previously Lead?],G6499,Table15[Customer-Owned Portion],O6499),Table15[Unique ID],0),0)))</f>
        <v/>
      </c>
      <c r="X6499"/>
    </row>
    <row r="6500" spans="2:24" x14ac:dyDescent="0.25">
      <c r="B6500" s="146"/>
      <c r="C6500" s="31"/>
      <c r="D6500" s="31"/>
      <c r="E6500" s="44"/>
      <c r="F6500" s="43"/>
      <c r="G6500" s="84"/>
      <c r="H6500" s="31"/>
      <c r="I6500" s="205"/>
      <c r="J6500" s="84"/>
      <c r="K6500" s="31"/>
      <c r="L6500" s="31"/>
      <c r="M6500" s="169"/>
      <c r="N6500" s="148"/>
      <c r="O6500" s="106"/>
      <c r="P6500" s="43"/>
      <c r="Q6500" s="205"/>
      <c r="R6500" s="84"/>
      <c r="S6500" s="31"/>
      <c r="T6500" s="31"/>
      <c r="U6500" s="169"/>
      <c r="V6500" s="150"/>
      <c r="W6500" s="141" t="str" cm="1">
        <f t="array" ref="W6500">IF(SUM(LEN(B6500:V6500))=0,"",IF(OR(OR(ISBLANK(F6500),SUM(LEN(C6500),LEN(D6500))=0),AND(NOT(E6500="Unknown"),ISBLANK(J6500)),AND(NOT(O6500="Unknown"),ISBLANK(R6500))),"Missing Information", INDEX(Table15[Entire Service Line Classification], MATCH(SUMIFS(Table15[Unique ID],Table15[System-Owned Portion],E6500,Table15[If Material Anything Other than "Lead" in Column E,Was Material Ever Previously Lead?],G6500,Table15[Customer-Owned Portion],O6500),Table15[Unique ID],0),0)))</f>
        <v/>
      </c>
      <c r="X6500"/>
    </row>
    <row r="6501" spans="2:24" x14ac:dyDescent="0.25">
      <c r="B6501" s="146"/>
      <c r="C6501" s="31"/>
      <c r="D6501" s="31"/>
      <c r="E6501" s="44"/>
      <c r="F6501" s="43"/>
      <c r="G6501" s="84"/>
      <c r="H6501" s="31"/>
      <c r="I6501" s="205"/>
      <c r="J6501" s="84"/>
      <c r="K6501" s="31"/>
      <c r="L6501" s="31"/>
      <c r="M6501" s="169"/>
      <c r="N6501" s="148"/>
      <c r="O6501" s="106"/>
      <c r="P6501" s="43"/>
      <c r="Q6501" s="205"/>
      <c r="R6501" s="84"/>
      <c r="S6501" s="31"/>
      <c r="T6501" s="31"/>
      <c r="U6501" s="169"/>
      <c r="V6501" s="150"/>
      <c r="W6501" s="141" t="str" cm="1">
        <f t="array" ref="W6501">IF(SUM(LEN(B6501:V6501))=0,"",IF(OR(OR(ISBLANK(F6501),SUM(LEN(C6501),LEN(D6501))=0),AND(NOT(E6501="Unknown"),ISBLANK(J6501)),AND(NOT(O6501="Unknown"),ISBLANK(R6501))),"Missing Information", INDEX(Table15[Entire Service Line Classification], MATCH(SUMIFS(Table15[Unique ID],Table15[System-Owned Portion],E6501,Table15[If Material Anything Other than "Lead" in Column E,Was Material Ever Previously Lead?],G6501,Table15[Customer-Owned Portion],O6501),Table15[Unique ID],0),0)))</f>
        <v/>
      </c>
      <c r="X6501"/>
    </row>
    <row r="6502" spans="2:24" x14ac:dyDescent="0.25">
      <c r="B6502" s="146"/>
      <c r="C6502" s="31"/>
      <c r="D6502" s="31"/>
      <c r="E6502" s="44"/>
      <c r="F6502" s="43"/>
      <c r="G6502" s="84"/>
      <c r="H6502" s="31"/>
      <c r="I6502" s="205"/>
      <c r="J6502" s="84"/>
      <c r="K6502" s="31"/>
      <c r="L6502" s="31"/>
      <c r="M6502" s="169"/>
      <c r="N6502" s="148"/>
      <c r="O6502" s="106"/>
      <c r="P6502" s="43"/>
      <c r="Q6502" s="205"/>
      <c r="R6502" s="84"/>
      <c r="S6502" s="31"/>
      <c r="T6502" s="31"/>
      <c r="U6502" s="169"/>
      <c r="V6502" s="150"/>
      <c r="W6502" s="141" t="str" cm="1">
        <f t="array" ref="W6502">IF(SUM(LEN(B6502:V6502))=0,"",IF(OR(OR(ISBLANK(F6502),SUM(LEN(C6502),LEN(D6502))=0),AND(NOT(E6502="Unknown"),ISBLANK(J6502)),AND(NOT(O6502="Unknown"),ISBLANK(R6502))),"Missing Information", INDEX(Table15[Entire Service Line Classification], MATCH(SUMIFS(Table15[Unique ID],Table15[System-Owned Portion],E6502,Table15[If Material Anything Other than "Lead" in Column E,Was Material Ever Previously Lead?],G6502,Table15[Customer-Owned Portion],O6502),Table15[Unique ID],0),0)))</f>
        <v/>
      </c>
      <c r="X6502"/>
    </row>
    <row r="6503" spans="2:24" x14ac:dyDescent="0.25">
      <c r="B6503" s="146"/>
      <c r="C6503" s="31"/>
      <c r="D6503" s="31"/>
      <c r="E6503" s="44"/>
      <c r="F6503" s="43"/>
      <c r="G6503" s="84"/>
      <c r="H6503" s="31"/>
      <c r="I6503" s="205"/>
      <c r="J6503" s="84"/>
      <c r="K6503" s="31"/>
      <c r="L6503" s="31"/>
      <c r="M6503" s="169"/>
      <c r="N6503" s="148"/>
      <c r="O6503" s="106"/>
      <c r="P6503" s="43"/>
      <c r="Q6503" s="205"/>
      <c r="R6503" s="84"/>
      <c r="S6503" s="31"/>
      <c r="T6503" s="31"/>
      <c r="U6503" s="169"/>
      <c r="V6503" s="150"/>
      <c r="W6503" s="141" t="str" cm="1">
        <f t="array" ref="W6503">IF(SUM(LEN(B6503:V6503))=0,"",IF(OR(OR(ISBLANK(F6503),SUM(LEN(C6503),LEN(D6503))=0),AND(NOT(E6503="Unknown"),ISBLANK(J6503)),AND(NOT(O6503="Unknown"),ISBLANK(R6503))),"Missing Information", INDEX(Table15[Entire Service Line Classification], MATCH(SUMIFS(Table15[Unique ID],Table15[System-Owned Portion],E6503,Table15[If Material Anything Other than "Lead" in Column E,Was Material Ever Previously Lead?],G6503,Table15[Customer-Owned Portion],O6503),Table15[Unique ID],0),0)))</f>
        <v/>
      </c>
      <c r="X6503"/>
    </row>
    <row r="6504" spans="2:24" x14ac:dyDescent="0.25">
      <c r="B6504" s="146"/>
      <c r="C6504" s="31"/>
      <c r="D6504" s="31"/>
      <c r="E6504" s="44"/>
      <c r="F6504" s="43"/>
      <c r="G6504" s="84"/>
      <c r="H6504" s="31"/>
      <c r="I6504" s="205"/>
      <c r="J6504" s="84"/>
      <c r="K6504" s="31"/>
      <c r="L6504" s="31"/>
      <c r="M6504" s="169"/>
      <c r="N6504" s="148"/>
      <c r="O6504" s="106"/>
      <c r="P6504" s="43"/>
      <c r="Q6504" s="205"/>
      <c r="R6504" s="84"/>
      <c r="S6504" s="31"/>
      <c r="T6504" s="31"/>
      <c r="U6504" s="169"/>
      <c r="V6504" s="150"/>
      <c r="W6504" s="141" t="str" cm="1">
        <f t="array" ref="W6504">IF(SUM(LEN(B6504:V6504))=0,"",IF(OR(OR(ISBLANK(F6504),SUM(LEN(C6504),LEN(D6504))=0),AND(NOT(E6504="Unknown"),ISBLANK(J6504)),AND(NOT(O6504="Unknown"),ISBLANK(R6504))),"Missing Information", INDEX(Table15[Entire Service Line Classification], MATCH(SUMIFS(Table15[Unique ID],Table15[System-Owned Portion],E6504,Table15[If Material Anything Other than "Lead" in Column E,Was Material Ever Previously Lead?],G6504,Table15[Customer-Owned Portion],O6504),Table15[Unique ID],0),0)))</f>
        <v/>
      </c>
      <c r="X6504"/>
    </row>
    <row r="6505" spans="2:24" x14ac:dyDescent="0.25">
      <c r="B6505" s="146"/>
      <c r="C6505" s="31"/>
      <c r="D6505" s="31"/>
      <c r="E6505" s="44"/>
      <c r="F6505" s="43"/>
      <c r="G6505" s="84"/>
      <c r="H6505" s="31"/>
      <c r="I6505" s="205"/>
      <c r="J6505" s="84"/>
      <c r="K6505" s="31"/>
      <c r="L6505" s="31"/>
      <c r="M6505" s="169"/>
      <c r="N6505" s="148"/>
      <c r="O6505" s="106"/>
      <c r="P6505" s="43"/>
      <c r="Q6505" s="205"/>
      <c r="R6505" s="84"/>
      <c r="S6505" s="31"/>
      <c r="T6505" s="31"/>
      <c r="U6505" s="169"/>
      <c r="V6505" s="150"/>
      <c r="W6505" s="141" t="str" cm="1">
        <f t="array" ref="W6505">IF(SUM(LEN(B6505:V6505))=0,"",IF(OR(OR(ISBLANK(F6505),SUM(LEN(C6505),LEN(D6505))=0),AND(NOT(E6505="Unknown"),ISBLANK(J6505)),AND(NOT(O6505="Unknown"),ISBLANK(R6505))),"Missing Information", INDEX(Table15[Entire Service Line Classification], MATCH(SUMIFS(Table15[Unique ID],Table15[System-Owned Portion],E6505,Table15[If Material Anything Other than "Lead" in Column E,Was Material Ever Previously Lead?],G6505,Table15[Customer-Owned Portion],O6505),Table15[Unique ID],0),0)))</f>
        <v/>
      </c>
      <c r="X6505"/>
    </row>
    <row r="6506" spans="2:24" x14ac:dyDescent="0.25">
      <c r="B6506" s="146"/>
      <c r="C6506" s="31"/>
      <c r="D6506" s="31"/>
      <c r="E6506" s="44"/>
      <c r="F6506" s="43"/>
      <c r="G6506" s="84"/>
      <c r="H6506" s="31"/>
      <c r="I6506" s="205"/>
      <c r="J6506" s="84"/>
      <c r="K6506" s="31"/>
      <c r="L6506" s="31"/>
      <c r="M6506" s="169"/>
      <c r="N6506" s="148"/>
      <c r="O6506" s="106"/>
      <c r="P6506" s="43"/>
      <c r="Q6506" s="205"/>
      <c r="R6506" s="84"/>
      <c r="S6506" s="31"/>
      <c r="T6506" s="31"/>
      <c r="U6506" s="169"/>
      <c r="V6506" s="150"/>
      <c r="W6506" s="141" t="str" cm="1">
        <f t="array" ref="W6506">IF(SUM(LEN(B6506:V6506))=0,"",IF(OR(OR(ISBLANK(F6506),SUM(LEN(C6506),LEN(D6506))=0),AND(NOT(E6506="Unknown"),ISBLANK(J6506)),AND(NOT(O6506="Unknown"),ISBLANK(R6506))),"Missing Information", INDEX(Table15[Entire Service Line Classification], MATCH(SUMIFS(Table15[Unique ID],Table15[System-Owned Portion],E6506,Table15[If Material Anything Other than "Lead" in Column E,Was Material Ever Previously Lead?],G6506,Table15[Customer-Owned Portion],O6506),Table15[Unique ID],0),0)))</f>
        <v/>
      </c>
      <c r="X6506"/>
    </row>
    <row r="6507" spans="2:24" x14ac:dyDescent="0.25">
      <c r="B6507" s="146"/>
      <c r="C6507" s="31"/>
      <c r="D6507" s="31"/>
      <c r="E6507" s="44"/>
      <c r="F6507" s="43"/>
      <c r="G6507" s="84"/>
      <c r="H6507" s="31"/>
      <c r="I6507" s="205"/>
      <c r="J6507" s="84"/>
      <c r="K6507" s="31"/>
      <c r="L6507" s="31"/>
      <c r="M6507" s="169"/>
      <c r="N6507" s="148"/>
      <c r="O6507" s="106"/>
      <c r="P6507" s="43"/>
      <c r="Q6507" s="205"/>
      <c r="R6507" s="84"/>
      <c r="S6507" s="31"/>
      <c r="T6507" s="31"/>
      <c r="U6507" s="169"/>
      <c r="V6507" s="150"/>
      <c r="W6507" s="141" t="str" cm="1">
        <f t="array" ref="W6507">IF(SUM(LEN(B6507:V6507))=0,"",IF(OR(OR(ISBLANK(F6507),SUM(LEN(C6507),LEN(D6507))=0),AND(NOT(E6507="Unknown"),ISBLANK(J6507)),AND(NOT(O6507="Unknown"),ISBLANK(R6507))),"Missing Information", INDEX(Table15[Entire Service Line Classification], MATCH(SUMIFS(Table15[Unique ID],Table15[System-Owned Portion],E6507,Table15[If Material Anything Other than "Lead" in Column E,Was Material Ever Previously Lead?],G6507,Table15[Customer-Owned Portion],O6507),Table15[Unique ID],0),0)))</f>
        <v/>
      </c>
      <c r="X6507"/>
    </row>
    <row r="6508" spans="2:24" x14ac:dyDescent="0.25">
      <c r="B6508" s="146"/>
      <c r="C6508" s="31"/>
      <c r="D6508" s="31"/>
      <c r="E6508" s="44"/>
      <c r="F6508" s="43"/>
      <c r="G6508" s="84"/>
      <c r="H6508" s="31"/>
      <c r="I6508" s="205"/>
      <c r="J6508" s="84"/>
      <c r="K6508" s="31"/>
      <c r="L6508" s="31"/>
      <c r="M6508" s="169"/>
      <c r="N6508" s="148"/>
      <c r="O6508" s="106"/>
      <c r="P6508" s="43"/>
      <c r="Q6508" s="205"/>
      <c r="R6508" s="84"/>
      <c r="S6508" s="31"/>
      <c r="T6508" s="31"/>
      <c r="U6508" s="169"/>
      <c r="V6508" s="150"/>
      <c r="W6508" s="141" t="str" cm="1">
        <f t="array" ref="W6508">IF(SUM(LEN(B6508:V6508))=0,"",IF(OR(OR(ISBLANK(F6508),SUM(LEN(C6508),LEN(D6508))=0),AND(NOT(E6508="Unknown"),ISBLANK(J6508)),AND(NOT(O6508="Unknown"),ISBLANK(R6508))),"Missing Information", INDEX(Table15[Entire Service Line Classification], MATCH(SUMIFS(Table15[Unique ID],Table15[System-Owned Portion],E6508,Table15[If Material Anything Other than "Lead" in Column E,Was Material Ever Previously Lead?],G6508,Table15[Customer-Owned Portion],O6508),Table15[Unique ID],0),0)))</f>
        <v/>
      </c>
      <c r="X6508"/>
    </row>
    <row r="6509" spans="2:24" x14ac:dyDescent="0.25">
      <c r="B6509" s="146"/>
      <c r="C6509" s="31"/>
      <c r="D6509" s="31"/>
      <c r="E6509" s="44"/>
      <c r="F6509" s="43"/>
      <c r="G6509" s="84"/>
      <c r="H6509" s="31"/>
      <c r="I6509" s="205"/>
      <c r="J6509" s="84"/>
      <c r="K6509" s="31"/>
      <c r="L6509" s="31"/>
      <c r="M6509" s="169"/>
      <c r="N6509" s="148"/>
      <c r="O6509" s="106"/>
      <c r="P6509" s="43"/>
      <c r="Q6509" s="205"/>
      <c r="R6509" s="84"/>
      <c r="S6509" s="31"/>
      <c r="T6509" s="31"/>
      <c r="U6509" s="169"/>
      <c r="V6509" s="150"/>
      <c r="W6509" s="141" t="str" cm="1">
        <f t="array" ref="W6509">IF(SUM(LEN(B6509:V6509))=0,"",IF(OR(OR(ISBLANK(F6509),SUM(LEN(C6509),LEN(D6509))=0),AND(NOT(E6509="Unknown"),ISBLANK(J6509)),AND(NOT(O6509="Unknown"),ISBLANK(R6509))),"Missing Information", INDEX(Table15[Entire Service Line Classification], MATCH(SUMIFS(Table15[Unique ID],Table15[System-Owned Portion],E6509,Table15[If Material Anything Other than "Lead" in Column E,Was Material Ever Previously Lead?],G6509,Table15[Customer-Owned Portion],O6509),Table15[Unique ID],0),0)))</f>
        <v/>
      </c>
      <c r="X6509"/>
    </row>
    <row r="6510" spans="2:24" x14ac:dyDescent="0.25">
      <c r="B6510" s="146"/>
      <c r="C6510" s="31"/>
      <c r="D6510" s="31"/>
      <c r="E6510" s="44"/>
      <c r="F6510" s="43"/>
      <c r="G6510" s="84"/>
      <c r="H6510" s="31"/>
      <c r="I6510" s="205"/>
      <c r="J6510" s="84"/>
      <c r="K6510" s="31"/>
      <c r="L6510" s="31"/>
      <c r="M6510" s="169"/>
      <c r="N6510" s="148"/>
      <c r="O6510" s="106"/>
      <c r="P6510" s="43"/>
      <c r="Q6510" s="205"/>
      <c r="R6510" s="84"/>
      <c r="S6510" s="31"/>
      <c r="T6510" s="31"/>
      <c r="U6510" s="169"/>
      <c r="V6510" s="150"/>
      <c r="W6510" s="141" t="str" cm="1">
        <f t="array" ref="W6510">IF(SUM(LEN(B6510:V6510))=0,"",IF(OR(OR(ISBLANK(F6510),SUM(LEN(C6510),LEN(D6510))=0),AND(NOT(E6510="Unknown"),ISBLANK(J6510)),AND(NOT(O6510="Unknown"),ISBLANK(R6510))),"Missing Information", INDEX(Table15[Entire Service Line Classification], MATCH(SUMIFS(Table15[Unique ID],Table15[System-Owned Portion],E6510,Table15[If Material Anything Other than "Lead" in Column E,Was Material Ever Previously Lead?],G6510,Table15[Customer-Owned Portion],O6510),Table15[Unique ID],0),0)))</f>
        <v/>
      </c>
      <c r="X6510"/>
    </row>
    <row r="6511" spans="2:24" x14ac:dyDescent="0.25">
      <c r="B6511" s="146"/>
      <c r="C6511" s="31"/>
      <c r="D6511" s="31"/>
      <c r="E6511" s="44"/>
      <c r="F6511" s="43"/>
      <c r="G6511" s="84"/>
      <c r="H6511" s="31"/>
      <c r="I6511" s="205"/>
      <c r="J6511" s="84"/>
      <c r="K6511" s="31"/>
      <c r="L6511" s="31"/>
      <c r="M6511" s="169"/>
      <c r="N6511" s="148"/>
      <c r="O6511" s="106"/>
      <c r="P6511" s="43"/>
      <c r="Q6511" s="205"/>
      <c r="R6511" s="84"/>
      <c r="S6511" s="31"/>
      <c r="T6511" s="31"/>
      <c r="U6511" s="169"/>
      <c r="V6511" s="150"/>
      <c r="W6511" s="141" t="str" cm="1">
        <f t="array" ref="W6511">IF(SUM(LEN(B6511:V6511))=0,"",IF(OR(OR(ISBLANK(F6511),SUM(LEN(C6511),LEN(D6511))=0),AND(NOT(E6511="Unknown"),ISBLANK(J6511)),AND(NOT(O6511="Unknown"),ISBLANK(R6511))),"Missing Information", INDEX(Table15[Entire Service Line Classification], MATCH(SUMIFS(Table15[Unique ID],Table15[System-Owned Portion],E6511,Table15[If Material Anything Other than "Lead" in Column E,Was Material Ever Previously Lead?],G6511,Table15[Customer-Owned Portion],O6511),Table15[Unique ID],0),0)))</f>
        <v/>
      </c>
      <c r="X6511"/>
    </row>
    <row r="6512" spans="2:24" x14ac:dyDescent="0.25">
      <c r="B6512" s="146"/>
      <c r="C6512" s="31"/>
      <c r="D6512" s="31"/>
      <c r="E6512" s="44"/>
      <c r="F6512" s="43"/>
      <c r="G6512" s="84"/>
      <c r="H6512" s="31"/>
      <c r="I6512" s="205"/>
      <c r="J6512" s="84"/>
      <c r="K6512" s="31"/>
      <c r="L6512" s="31"/>
      <c r="M6512" s="169"/>
      <c r="N6512" s="148"/>
      <c r="O6512" s="106"/>
      <c r="P6512" s="43"/>
      <c r="Q6512" s="205"/>
      <c r="R6512" s="84"/>
      <c r="S6512" s="31"/>
      <c r="T6512" s="31"/>
      <c r="U6512" s="169"/>
      <c r="V6512" s="150"/>
      <c r="W6512" s="141" t="str" cm="1">
        <f t="array" ref="W6512">IF(SUM(LEN(B6512:V6512))=0,"",IF(OR(OR(ISBLANK(F6512),SUM(LEN(C6512),LEN(D6512))=0),AND(NOT(E6512="Unknown"),ISBLANK(J6512)),AND(NOT(O6512="Unknown"),ISBLANK(R6512))),"Missing Information", INDEX(Table15[Entire Service Line Classification], MATCH(SUMIFS(Table15[Unique ID],Table15[System-Owned Portion],E6512,Table15[If Material Anything Other than "Lead" in Column E,Was Material Ever Previously Lead?],G6512,Table15[Customer-Owned Portion],O6512),Table15[Unique ID],0),0)))</f>
        <v/>
      </c>
      <c r="X6512"/>
    </row>
    <row r="6513" spans="2:24" x14ac:dyDescent="0.25">
      <c r="B6513" s="146"/>
      <c r="C6513" s="31"/>
      <c r="D6513" s="31"/>
      <c r="E6513" s="44"/>
      <c r="F6513" s="43"/>
      <c r="G6513" s="84"/>
      <c r="H6513" s="31"/>
      <c r="I6513" s="205"/>
      <c r="J6513" s="84"/>
      <c r="K6513" s="31"/>
      <c r="L6513" s="31"/>
      <c r="M6513" s="169"/>
      <c r="N6513" s="148"/>
      <c r="O6513" s="106"/>
      <c r="P6513" s="43"/>
      <c r="Q6513" s="205"/>
      <c r="R6513" s="84"/>
      <c r="S6513" s="31"/>
      <c r="T6513" s="31"/>
      <c r="U6513" s="169"/>
      <c r="V6513" s="150"/>
      <c r="W6513" s="141" t="str" cm="1">
        <f t="array" ref="W6513">IF(SUM(LEN(B6513:V6513))=0,"",IF(OR(OR(ISBLANK(F6513),SUM(LEN(C6513),LEN(D6513))=0),AND(NOT(E6513="Unknown"),ISBLANK(J6513)),AND(NOT(O6513="Unknown"),ISBLANK(R6513))),"Missing Information", INDEX(Table15[Entire Service Line Classification], MATCH(SUMIFS(Table15[Unique ID],Table15[System-Owned Portion],E6513,Table15[If Material Anything Other than "Lead" in Column E,Was Material Ever Previously Lead?],G6513,Table15[Customer-Owned Portion],O6513),Table15[Unique ID],0),0)))</f>
        <v/>
      </c>
      <c r="X6513"/>
    </row>
    <row r="6514" spans="2:24" x14ac:dyDescent="0.25">
      <c r="B6514" s="146"/>
      <c r="C6514" s="31"/>
      <c r="D6514" s="31"/>
      <c r="E6514" s="44"/>
      <c r="F6514" s="43"/>
      <c r="G6514" s="84"/>
      <c r="H6514" s="31"/>
      <c r="I6514" s="205"/>
      <c r="J6514" s="84"/>
      <c r="K6514" s="31"/>
      <c r="L6514" s="31"/>
      <c r="M6514" s="169"/>
      <c r="N6514" s="148"/>
      <c r="O6514" s="106"/>
      <c r="P6514" s="43"/>
      <c r="Q6514" s="205"/>
      <c r="R6514" s="84"/>
      <c r="S6514" s="31"/>
      <c r="T6514" s="31"/>
      <c r="U6514" s="169"/>
      <c r="V6514" s="150"/>
      <c r="W6514" s="141" t="str" cm="1">
        <f t="array" ref="W6514">IF(SUM(LEN(B6514:V6514))=0,"",IF(OR(OR(ISBLANK(F6514),SUM(LEN(C6514),LEN(D6514))=0),AND(NOT(E6514="Unknown"),ISBLANK(J6514)),AND(NOT(O6514="Unknown"),ISBLANK(R6514))),"Missing Information", INDEX(Table15[Entire Service Line Classification], MATCH(SUMIFS(Table15[Unique ID],Table15[System-Owned Portion],E6514,Table15[If Material Anything Other than "Lead" in Column E,Was Material Ever Previously Lead?],G6514,Table15[Customer-Owned Portion],O6514),Table15[Unique ID],0),0)))</f>
        <v/>
      </c>
      <c r="X6514"/>
    </row>
    <row r="6515" spans="2:24" x14ac:dyDescent="0.25">
      <c r="B6515" s="146"/>
      <c r="C6515" s="31"/>
      <c r="D6515" s="31"/>
      <c r="E6515" s="44"/>
      <c r="F6515" s="43"/>
      <c r="G6515" s="84"/>
      <c r="H6515" s="31"/>
      <c r="I6515" s="205"/>
      <c r="J6515" s="84"/>
      <c r="K6515" s="31"/>
      <c r="L6515" s="31"/>
      <c r="M6515" s="169"/>
      <c r="N6515" s="148"/>
      <c r="O6515" s="106"/>
      <c r="P6515" s="43"/>
      <c r="Q6515" s="205"/>
      <c r="R6515" s="84"/>
      <c r="S6515" s="31"/>
      <c r="T6515" s="31"/>
      <c r="U6515" s="169"/>
      <c r="V6515" s="150"/>
      <c r="W6515" s="141" t="str" cm="1">
        <f t="array" ref="W6515">IF(SUM(LEN(B6515:V6515))=0,"",IF(OR(OR(ISBLANK(F6515),SUM(LEN(C6515),LEN(D6515))=0),AND(NOT(E6515="Unknown"),ISBLANK(J6515)),AND(NOT(O6515="Unknown"),ISBLANK(R6515))),"Missing Information", INDEX(Table15[Entire Service Line Classification], MATCH(SUMIFS(Table15[Unique ID],Table15[System-Owned Portion],E6515,Table15[If Material Anything Other than "Lead" in Column E,Was Material Ever Previously Lead?],G6515,Table15[Customer-Owned Portion],O6515),Table15[Unique ID],0),0)))</f>
        <v/>
      </c>
      <c r="X6515"/>
    </row>
    <row r="6516" spans="2:24" x14ac:dyDescent="0.25">
      <c r="B6516" s="146"/>
      <c r="C6516" s="31"/>
      <c r="D6516" s="31"/>
      <c r="E6516" s="44"/>
      <c r="F6516" s="43"/>
      <c r="G6516" s="84"/>
      <c r="H6516" s="31"/>
      <c r="I6516" s="205"/>
      <c r="J6516" s="84"/>
      <c r="K6516" s="31"/>
      <c r="L6516" s="31"/>
      <c r="M6516" s="169"/>
      <c r="N6516" s="148"/>
      <c r="O6516" s="106"/>
      <c r="P6516" s="43"/>
      <c r="Q6516" s="205"/>
      <c r="R6516" s="84"/>
      <c r="S6516" s="31"/>
      <c r="T6516" s="31"/>
      <c r="U6516" s="169"/>
      <c r="V6516" s="150"/>
      <c r="W6516" s="141" t="str" cm="1">
        <f t="array" ref="W6516">IF(SUM(LEN(B6516:V6516))=0,"",IF(OR(OR(ISBLANK(F6516),SUM(LEN(C6516),LEN(D6516))=0),AND(NOT(E6516="Unknown"),ISBLANK(J6516)),AND(NOT(O6516="Unknown"),ISBLANK(R6516))),"Missing Information", INDEX(Table15[Entire Service Line Classification], MATCH(SUMIFS(Table15[Unique ID],Table15[System-Owned Portion],E6516,Table15[If Material Anything Other than "Lead" in Column E,Was Material Ever Previously Lead?],G6516,Table15[Customer-Owned Portion],O6516),Table15[Unique ID],0),0)))</f>
        <v/>
      </c>
      <c r="X6516"/>
    </row>
    <row r="6517" spans="2:24" x14ac:dyDescent="0.25">
      <c r="B6517" s="146"/>
      <c r="C6517" s="31"/>
      <c r="D6517" s="31"/>
      <c r="E6517" s="44"/>
      <c r="F6517" s="43"/>
      <c r="G6517" s="84"/>
      <c r="H6517" s="31"/>
      <c r="I6517" s="205"/>
      <c r="J6517" s="84"/>
      <c r="K6517" s="31"/>
      <c r="L6517" s="31"/>
      <c r="M6517" s="169"/>
      <c r="N6517" s="148"/>
      <c r="O6517" s="106"/>
      <c r="P6517" s="43"/>
      <c r="Q6517" s="205"/>
      <c r="R6517" s="84"/>
      <c r="S6517" s="31"/>
      <c r="T6517" s="31"/>
      <c r="U6517" s="169"/>
      <c r="V6517" s="150"/>
      <c r="W6517" s="141" t="str" cm="1">
        <f t="array" ref="W6517">IF(SUM(LEN(B6517:V6517))=0,"",IF(OR(OR(ISBLANK(F6517),SUM(LEN(C6517),LEN(D6517))=0),AND(NOT(E6517="Unknown"),ISBLANK(J6517)),AND(NOT(O6517="Unknown"),ISBLANK(R6517))),"Missing Information", INDEX(Table15[Entire Service Line Classification], MATCH(SUMIFS(Table15[Unique ID],Table15[System-Owned Portion],E6517,Table15[If Material Anything Other than "Lead" in Column E,Was Material Ever Previously Lead?],G6517,Table15[Customer-Owned Portion],O6517),Table15[Unique ID],0),0)))</f>
        <v/>
      </c>
      <c r="X6517"/>
    </row>
    <row r="6518" spans="2:24" x14ac:dyDescent="0.25">
      <c r="B6518" s="146"/>
      <c r="C6518" s="31"/>
      <c r="D6518" s="31"/>
      <c r="E6518" s="44"/>
      <c r="F6518" s="43"/>
      <c r="G6518" s="84"/>
      <c r="H6518" s="31"/>
      <c r="I6518" s="205"/>
      <c r="J6518" s="84"/>
      <c r="K6518" s="31"/>
      <c r="L6518" s="31"/>
      <c r="M6518" s="169"/>
      <c r="N6518" s="148"/>
      <c r="O6518" s="106"/>
      <c r="P6518" s="43"/>
      <c r="Q6518" s="205"/>
      <c r="R6518" s="84"/>
      <c r="S6518" s="31"/>
      <c r="T6518" s="31"/>
      <c r="U6518" s="169"/>
      <c r="V6518" s="150"/>
      <c r="W6518" s="141" t="str" cm="1">
        <f t="array" ref="W6518">IF(SUM(LEN(B6518:V6518))=0,"",IF(OR(OR(ISBLANK(F6518),SUM(LEN(C6518),LEN(D6518))=0),AND(NOT(E6518="Unknown"),ISBLANK(J6518)),AND(NOT(O6518="Unknown"),ISBLANK(R6518))),"Missing Information", INDEX(Table15[Entire Service Line Classification], MATCH(SUMIFS(Table15[Unique ID],Table15[System-Owned Portion],E6518,Table15[If Material Anything Other than "Lead" in Column E,Was Material Ever Previously Lead?],G6518,Table15[Customer-Owned Portion],O6518),Table15[Unique ID],0),0)))</f>
        <v/>
      </c>
      <c r="X6518"/>
    </row>
    <row r="6519" spans="2:24" x14ac:dyDescent="0.25">
      <c r="B6519" s="146"/>
      <c r="C6519" s="31"/>
      <c r="D6519" s="31"/>
      <c r="E6519" s="44"/>
      <c r="F6519" s="43"/>
      <c r="G6519" s="84"/>
      <c r="H6519" s="31"/>
      <c r="I6519" s="205"/>
      <c r="J6519" s="84"/>
      <c r="K6519" s="31"/>
      <c r="L6519" s="31"/>
      <c r="M6519" s="169"/>
      <c r="N6519" s="148"/>
      <c r="O6519" s="106"/>
      <c r="P6519" s="43"/>
      <c r="Q6519" s="205"/>
      <c r="R6519" s="84"/>
      <c r="S6519" s="31"/>
      <c r="T6519" s="31"/>
      <c r="U6519" s="169"/>
      <c r="V6519" s="150"/>
      <c r="W6519" s="141" t="str" cm="1">
        <f t="array" ref="W6519">IF(SUM(LEN(B6519:V6519))=0,"",IF(OR(OR(ISBLANK(F6519),SUM(LEN(C6519),LEN(D6519))=0),AND(NOT(E6519="Unknown"),ISBLANK(J6519)),AND(NOT(O6519="Unknown"),ISBLANK(R6519))),"Missing Information", INDEX(Table15[Entire Service Line Classification], MATCH(SUMIFS(Table15[Unique ID],Table15[System-Owned Portion],E6519,Table15[If Material Anything Other than "Lead" in Column E,Was Material Ever Previously Lead?],G6519,Table15[Customer-Owned Portion],O6519),Table15[Unique ID],0),0)))</f>
        <v/>
      </c>
      <c r="X6519"/>
    </row>
    <row r="6520" spans="2:24" x14ac:dyDescent="0.25">
      <c r="B6520" s="146"/>
      <c r="C6520" s="31"/>
      <c r="D6520" s="31"/>
      <c r="E6520" s="44"/>
      <c r="F6520" s="43"/>
      <c r="G6520" s="84"/>
      <c r="H6520" s="31"/>
      <c r="I6520" s="205"/>
      <c r="J6520" s="84"/>
      <c r="K6520" s="31"/>
      <c r="L6520" s="31"/>
      <c r="M6520" s="169"/>
      <c r="N6520" s="148"/>
      <c r="O6520" s="106"/>
      <c r="P6520" s="43"/>
      <c r="Q6520" s="205"/>
      <c r="R6520" s="84"/>
      <c r="S6520" s="31"/>
      <c r="T6520" s="31"/>
      <c r="U6520" s="169"/>
      <c r="V6520" s="150"/>
      <c r="W6520" s="141" t="str" cm="1">
        <f t="array" ref="W6520">IF(SUM(LEN(B6520:V6520))=0,"",IF(OR(OR(ISBLANK(F6520),SUM(LEN(C6520),LEN(D6520))=0),AND(NOT(E6520="Unknown"),ISBLANK(J6520)),AND(NOT(O6520="Unknown"),ISBLANK(R6520))),"Missing Information", INDEX(Table15[Entire Service Line Classification], MATCH(SUMIFS(Table15[Unique ID],Table15[System-Owned Portion],E6520,Table15[If Material Anything Other than "Lead" in Column E,Was Material Ever Previously Lead?],G6520,Table15[Customer-Owned Portion],O6520),Table15[Unique ID],0),0)))</f>
        <v/>
      </c>
      <c r="X6520"/>
    </row>
    <row r="6521" spans="2:24" x14ac:dyDescent="0.25">
      <c r="B6521" s="146"/>
      <c r="C6521" s="31"/>
      <c r="D6521" s="31"/>
      <c r="E6521" s="44"/>
      <c r="F6521" s="43"/>
      <c r="G6521" s="84"/>
      <c r="H6521" s="31"/>
      <c r="I6521" s="205"/>
      <c r="J6521" s="84"/>
      <c r="K6521" s="31"/>
      <c r="L6521" s="31"/>
      <c r="M6521" s="169"/>
      <c r="N6521" s="148"/>
      <c r="O6521" s="106"/>
      <c r="P6521" s="43"/>
      <c r="Q6521" s="205"/>
      <c r="R6521" s="84"/>
      <c r="S6521" s="31"/>
      <c r="T6521" s="31"/>
      <c r="U6521" s="169"/>
      <c r="V6521" s="150"/>
      <c r="W6521" s="141" t="str" cm="1">
        <f t="array" ref="W6521">IF(SUM(LEN(B6521:V6521))=0,"",IF(OR(OR(ISBLANK(F6521),SUM(LEN(C6521),LEN(D6521))=0),AND(NOT(E6521="Unknown"),ISBLANK(J6521)),AND(NOT(O6521="Unknown"),ISBLANK(R6521))),"Missing Information", INDEX(Table15[Entire Service Line Classification], MATCH(SUMIFS(Table15[Unique ID],Table15[System-Owned Portion],E6521,Table15[If Material Anything Other than "Lead" in Column E,Was Material Ever Previously Lead?],G6521,Table15[Customer-Owned Portion],O6521),Table15[Unique ID],0),0)))</f>
        <v/>
      </c>
      <c r="X6521"/>
    </row>
    <row r="6522" spans="2:24" x14ac:dyDescent="0.25">
      <c r="B6522" s="146"/>
      <c r="C6522" s="31"/>
      <c r="D6522" s="31"/>
      <c r="E6522" s="44"/>
      <c r="F6522" s="43"/>
      <c r="G6522" s="84"/>
      <c r="H6522" s="31"/>
      <c r="I6522" s="205"/>
      <c r="J6522" s="84"/>
      <c r="K6522" s="31"/>
      <c r="L6522" s="31"/>
      <c r="M6522" s="169"/>
      <c r="N6522" s="148"/>
      <c r="O6522" s="106"/>
      <c r="P6522" s="43"/>
      <c r="Q6522" s="205"/>
      <c r="R6522" s="84"/>
      <c r="S6522" s="31"/>
      <c r="T6522" s="31"/>
      <c r="U6522" s="169"/>
      <c r="V6522" s="150"/>
      <c r="W6522" s="141" t="str" cm="1">
        <f t="array" ref="W6522">IF(SUM(LEN(B6522:V6522))=0,"",IF(OR(OR(ISBLANK(F6522),SUM(LEN(C6522),LEN(D6522))=0),AND(NOT(E6522="Unknown"),ISBLANK(J6522)),AND(NOT(O6522="Unknown"),ISBLANK(R6522))),"Missing Information", INDEX(Table15[Entire Service Line Classification], MATCH(SUMIFS(Table15[Unique ID],Table15[System-Owned Portion],E6522,Table15[If Material Anything Other than "Lead" in Column E,Was Material Ever Previously Lead?],G6522,Table15[Customer-Owned Portion],O6522),Table15[Unique ID],0),0)))</f>
        <v/>
      </c>
      <c r="X6522"/>
    </row>
    <row r="6523" spans="2:24" x14ac:dyDescent="0.25">
      <c r="B6523" s="146"/>
      <c r="C6523" s="31"/>
      <c r="D6523" s="31"/>
      <c r="E6523" s="44"/>
      <c r="F6523" s="43"/>
      <c r="G6523" s="84"/>
      <c r="H6523" s="31"/>
      <c r="I6523" s="205"/>
      <c r="J6523" s="84"/>
      <c r="K6523" s="31"/>
      <c r="L6523" s="31"/>
      <c r="M6523" s="169"/>
      <c r="N6523" s="148"/>
      <c r="O6523" s="106"/>
      <c r="P6523" s="43"/>
      <c r="Q6523" s="205"/>
      <c r="R6523" s="84"/>
      <c r="S6523" s="31"/>
      <c r="T6523" s="31"/>
      <c r="U6523" s="169"/>
      <c r="V6523" s="150"/>
      <c r="W6523" s="141" t="str" cm="1">
        <f t="array" ref="W6523">IF(SUM(LEN(B6523:V6523))=0,"",IF(OR(OR(ISBLANK(F6523),SUM(LEN(C6523),LEN(D6523))=0),AND(NOT(E6523="Unknown"),ISBLANK(J6523)),AND(NOT(O6523="Unknown"),ISBLANK(R6523))),"Missing Information", INDEX(Table15[Entire Service Line Classification], MATCH(SUMIFS(Table15[Unique ID],Table15[System-Owned Portion],E6523,Table15[If Material Anything Other than "Lead" in Column E,Was Material Ever Previously Lead?],G6523,Table15[Customer-Owned Portion],O6523),Table15[Unique ID],0),0)))</f>
        <v/>
      </c>
      <c r="X6523"/>
    </row>
    <row r="6524" spans="2:24" x14ac:dyDescent="0.25">
      <c r="B6524" s="146"/>
      <c r="C6524" s="31"/>
      <c r="D6524" s="31"/>
      <c r="E6524" s="44"/>
      <c r="F6524" s="43"/>
      <c r="G6524" s="84"/>
      <c r="H6524" s="31"/>
      <c r="I6524" s="205"/>
      <c r="J6524" s="84"/>
      <c r="K6524" s="31"/>
      <c r="L6524" s="31"/>
      <c r="M6524" s="169"/>
      <c r="N6524" s="148"/>
      <c r="O6524" s="106"/>
      <c r="P6524" s="43"/>
      <c r="Q6524" s="205"/>
      <c r="R6524" s="84"/>
      <c r="S6524" s="31"/>
      <c r="T6524" s="31"/>
      <c r="U6524" s="169"/>
      <c r="V6524" s="150"/>
      <c r="W6524" s="141" t="str" cm="1">
        <f t="array" ref="W6524">IF(SUM(LEN(B6524:V6524))=0,"",IF(OR(OR(ISBLANK(F6524),SUM(LEN(C6524),LEN(D6524))=0),AND(NOT(E6524="Unknown"),ISBLANK(J6524)),AND(NOT(O6524="Unknown"),ISBLANK(R6524))),"Missing Information", INDEX(Table15[Entire Service Line Classification], MATCH(SUMIFS(Table15[Unique ID],Table15[System-Owned Portion],E6524,Table15[If Material Anything Other than "Lead" in Column E,Was Material Ever Previously Lead?],G6524,Table15[Customer-Owned Portion],O6524),Table15[Unique ID],0),0)))</f>
        <v/>
      </c>
      <c r="X6524"/>
    </row>
    <row r="6525" spans="2:24" x14ac:dyDescent="0.25">
      <c r="B6525" s="146"/>
      <c r="C6525" s="31"/>
      <c r="D6525" s="31"/>
      <c r="E6525" s="44"/>
      <c r="F6525" s="43"/>
      <c r="G6525" s="84"/>
      <c r="H6525" s="31"/>
      <c r="I6525" s="205"/>
      <c r="J6525" s="84"/>
      <c r="K6525" s="31"/>
      <c r="L6525" s="31"/>
      <c r="M6525" s="169"/>
      <c r="N6525" s="148"/>
      <c r="O6525" s="106"/>
      <c r="P6525" s="43"/>
      <c r="Q6525" s="205"/>
      <c r="R6525" s="84"/>
      <c r="S6525" s="31"/>
      <c r="T6525" s="31"/>
      <c r="U6525" s="169"/>
      <c r="V6525" s="150"/>
      <c r="W6525" s="141" t="str" cm="1">
        <f t="array" ref="W6525">IF(SUM(LEN(B6525:V6525))=0,"",IF(OR(OR(ISBLANK(F6525),SUM(LEN(C6525),LEN(D6525))=0),AND(NOT(E6525="Unknown"),ISBLANK(J6525)),AND(NOT(O6525="Unknown"),ISBLANK(R6525))),"Missing Information", INDEX(Table15[Entire Service Line Classification], MATCH(SUMIFS(Table15[Unique ID],Table15[System-Owned Portion],E6525,Table15[If Material Anything Other than "Lead" in Column E,Was Material Ever Previously Lead?],G6525,Table15[Customer-Owned Portion],O6525),Table15[Unique ID],0),0)))</f>
        <v/>
      </c>
      <c r="X6525"/>
    </row>
    <row r="6526" spans="2:24" x14ac:dyDescent="0.25">
      <c r="B6526" s="146"/>
      <c r="C6526" s="31"/>
      <c r="D6526" s="31"/>
      <c r="E6526" s="44"/>
      <c r="F6526" s="43"/>
      <c r="G6526" s="84"/>
      <c r="H6526" s="31"/>
      <c r="I6526" s="205"/>
      <c r="J6526" s="84"/>
      <c r="K6526" s="31"/>
      <c r="L6526" s="31"/>
      <c r="M6526" s="169"/>
      <c r="N6526" s="148"/>
      <c r="O6526" s="106"/>
      <c r="P6526" s="43"/>
      <c r="Q6526" s="205"/>
      <c r="R6526" s="84"/>
      <c r="S6526" s="31"/>
      <c r="T6526" s="31"/>
      <c r="U6526" s="169"/>
      <c r="V6526" s="150"/>
      <c r="W6526" s="141" t="str" cm="1">
        <f t="array" ref="W6526">IF(SUM(LEN(B6526:V6526))=0,"",IF(OR(OR(ISBLANK(F6526),SUM(LEN(C6526),LEN(D6526))=0),AND(NOT(E6526="Unknown"),ISBLANK(J6526)),AND(NOT(O6526="Unknown"),ISBLANK(R6526))),"Missing Information", INDEX(Table15[Entire Service Line Classification], MATCH(SUMIFS(Table15[Unique ID],Table15[System-Owned Portion],E6526,Table15[If Material Anything Other than "Lead" in Column E,Was Material Ever Previously Lead?],G6526,Table15[Customer-Owned Portion],O6526),Table15[Unique ID],0),0)))</f>
        <v/>
      </c>
      <c r="X6526"/>
    </row>
    <row r="6527" spans="2:24" x14ac:dyDescent="0.25">
      <c r="B6527" s="146"/>
      <c r="C6527" s="31"/>
      <c r="D6527" s="31"/>
      <c r="E6527" s="44"/>
      <c r="F6527" s="43"/>
      <c r="G6527" s="84"/>
      <c r="H6527" s="31"/>
      <c r="I6527" s="205"/>
      <c r="J6527" s="84"/>
      <c r="K6527" s="31"/>
      <c r="L6527" s="31"/>
      <c r="M6527" s="169"/>
      <c r="N6527" s="148"/>
      <c r="O6527" s="106"/>
      <c r="P6527" s="43"/>
      <c r="Q6527" s="205"/>
      <c r="R6527" s="84"/>
      <c r="S6527" s="31"/>
      <c r="T6527" s="31"/>
      <c r="U6527" s="169"/>
      <c r="V6527" s="150"/>
      <c r="W6527" s="141" t="str" cm="1">
        <f t="array" ref="W6527">IF(SUM(LEN(B6527:V6527))=0,"",IF(OR(OR(ISBLANK(F6527),SUM(LEN(C6527),LEN(D6527))=0),AND(NOT(E6527="Unknown"),ISBLANK(J6527)),AND(NOT(O6527="Unknown"),ISBLANK(R6527))),"Missing Information", INDEX(Table15[Entire Service Line Classification], MATCH(SUMIFS(Table15[Unique ID],Table15[System-Owned Portion],E6527,Table15[If Material Anything Other than "Lead" in Column E,Was Material Ever Previously Lead?],G6527,Table15[Customer-Owned Portion],O6527),Table15[Unique ID],0),0)))</f>
        <v/>
      </c>
      <c r="X6527"/>
    </row>
    <row r="6528" spans="2:24" x14ac:dyDescent="0.25">
      <c r="B6528" s="146"/>
      <c r="C6528" s="31"/>
      <c r="D6528" s="31"/>
      <c r="E6528" s="44"/>
      <c r="F6528" s="43"/>
      <c r="G6528" s="84"/>
      <c r="H6528" s="31"/>
      <c r="I6528" s="205"/>
      <c r="J6528" s="84"/>
      <c r="K6528" s="31"/>
      <c r="L6528" s="31"/>
      <c r="M6528" s="169"/>
      <c r="N6528" s="148"/>
      <c r="O6528" s="106"/>
      <c r="P6528" s="43"/>
      <c r="Q6528" s="205"/>
      <c r="R6528" s="84"/>
      <c r="S6528" s="31"/>
      <c r="T6528" s="31"/>
      <c r="U6528" s="169"/>
      <c r="V6528" s="150"/>
      <c r="W6528" s="141" t="str" cm="1">
        <f t="array" ref="W6528">IF(SUM(LEN(B6528:V6528))=0,"",IF(OR(OR(ISBLANK(F6528),SUM(LEN(C6528),LEN(D6528))=0),AND(NOT(E6528="Unknown"),ISBLANK(J6528)),AND(NOT(O6528="Unknown"),ISBLANK(R6528))),"Missing Information", INDEX(Table15[Entire Service Line Classification], MATCH(SUMIFS(Table15[Unique ID],Table15[System-Owned Portion],E6528,Table15[If Material Anything Other than "Lead" in Column E,Was Material Ever Previously Lead?],G6528,Table15[Customer-Owned Portion],O6528),Table15[Unique ID],0),0)))</f>
        <v/>
      </c>
      <c r="X6528"/>
    </row>
    <row r="6529" spans="2:24" x14ac:dyDescent="0.25">
      <c r="B6529" s="146"/>
      <c r="C6529" s="31"/>
      <c r="D6529" s="31"/>
      <c r="E6529" s="44"/>
      <c r="F6529" s="43"/>
      <c r="G6529" s="84"/>
      <c r="H6529" s="31"/>
      <c r="I6529" s="205"/>
      <c r="J6529" s="84"/>
      <c r="K6529" s="31"/>
      <c r="L6529" s="31"/>
      <c r="M6529" s="169"/>
      <c r="N6529" s="148"/>
      <c r="O6529" s="106"/>
      <c r="P6529" s="43"/>
      <c r="Q6529" s="205"/>
      <c r="R6529" s="84"/>
      <c r="S6529" s="31"/>
      <c r="T6529" s="31"/>
      <c r="U6529" s="169"/>
      <c r="V6529" s="150"/>
      <c r="W6529" s="141" t="str" cm="1">
        <f t="array" ref="W6529">IF(SUM(LEN(B6529:V6529))=0,"",IF(OR(OR(ISBLANK(F6529),SUM(LEN(C6529),LEN(D6529))=0),AND(NOT(E6529="Unknown"),ISBLANK(J6529)),AND(NOT(O6529="Unknown"),ISBLANK(R6529))),"Missing Information", INDEX(Table15[Entire Service Line Classification], MATCH(SUMIFS(Table15[Unique ID],Table15[System-Owned Portion],E6529,Table15[If Material Anything Other than "Lead" in Column E,Was Material Ever Previously Lead?],G6529,Table15[Customer-Owned Portion],O6529),Table15[Unique ID],0),0)))</f>
        <v/>
      </c>
      <c r="X6529"/>
    </row>
    <row r="6530" spans="2:24" x14ac:dyDescent="0.25">
      <c r="B6530" s="146"/>
      <c r="C6530" s="31"/>
      <c r="D6530" s="31"/>
      <c r="E6530" s="44"/>
      <c r="F6530" s="43"/>
      <c r="G6530" s="84"/>
      <c r="H6530" s="31"/>
      <c r="I6530" s="205"/>
      <c r="J6530" s="84"/>
      <c r="K6530" s="31"/>
      <c r="L6530" s="31"/>
      <c r="M6530" s="169"/>
      <c r="N6530" s="148"/>
      <c r="O6530" s="106"/>
      <c r="P6530" s="43"/>
      <c r="Q6530" s="205"/>
      <c r="R6530" s="84"/>
      <c r="S6530" s="31"/>
      <c r="T6530" s="31"/>
      <c r="U6530" s="169"/>
      <c r="V6530" s="150"/>
      <c r="W6530" s="141" t="str" cm="1">
        <f t="array" ref="W6530">IF(SUM(LEN(B6530:V6530))=0,"",IF(OR(OR(ISBLANK(F6530),SUM(LEN(C6530),LEN(D6530))=0),AND(NOT(E6530="Unknown"),ISBLANK(J6530)),AND(NOT(O6530="Unknown"),ISBLANK(R6530))),"Missing Information", INDEX(Table15[Entire Service Line Classification], MATCH(SUMIFS(Table15[Unique ID],Table15[System-Owned Portion],E6530,Table15[If Material Anything Other than "Lead" in Column E,Was Material Ever Previously Lead?],G6530,Table15[Customer-Owned Portion],O6530),Table15[Unique ID],0),0)))</f>
        <v/>
      </c>
      <c r="X6530"/>
    </row>
    <row r="6531" spans="2:24" x14ac:dyDescent="0.25">
      <c r="B6531" s="146"/>
      <c r="C6531" s="31"/>
      <c r="D6531" s="31"/>
      <c r="E6531" s="44"/>
      <c r="F6531" s="43"/>
      <c r="G6531" s="84"/>
      <c r="H6531" s="31"/>
      <c r="I6531" s="205"/>
      <c r="J6531" s="84"/>
      <c r="K6531" s="31"/>
      <c r="L6531" s="31"/>
      <c r="M6531" s="169"/>
      <c r="N6531" s="148"/>
      <c r="O6531" s="106"/>
      <c r="P6531" s="43"/>
      <c r="Q6531" s="205"/>
      <c r="R6531" s="84"/>
      <c r="S6531" s="31"/>
      <c r="T6531" s="31"/>
      <c r="U6531" s="169"/>
      <c r="V6531" s="150"/>
      <c r="W6531" s="141" t="str" cm="1">
        <f t="array" ref="W6531">IF(SUM(LEN(B6531:V6531))=0,"",IF(OR(OR(ISBLANK(F6531),SUM(LEN(C6531),LEN(D6531))=0),AND(NOT(E6531="Unknown"),ISBLANK(J6531)),AND(NOT(O6531="Unknown"),ISBLANK(R6531))),"Missing Information", INDEX(Table15[Entire Service Line Classification], MATCH(SUMIFS(Table15[Unique ID],Table15[System-Owned Portion],E6531,Table15[If Material Anything Other than "Lead" in Column E,Was Material Ever Previously Lead?],G6531,Table15[Customer-Owned Portion],O6531),Table15[Unique ID],0),0)))</f>
        <v/>
      </c>
      <c r="X6531"/>
    </row>
    <row r="6532" spans="2:24" x14ac:dyDescent="0.25">
      <c r="B6532" s="146"/>
      <c r="C6532" s="31"/>
      <c r="D6532" s="31"/>
      <c r="E6532" s="44"/>
      <c r="F6532" s="43"/>
      <c r="G6532" s="84"/>
      <c r="H6532" s="31"/>
      <c r="I6532" s="205"/>
      <c r="J6532" s="84"/>
      <c r="K6532" s="31"/>
      <c r="L6532" s="31"/>
      <c r="M6532" s="169"/>
      <c r="N6532" s="148"/>
      <c r="O6532" s="106"/>
      <c r="P6532" s="43"/>
      <c r="Q6532" s="205"/>
      <c r="R6532" s="84"/>
      <c r="S6532" s="31"/>
      <c r="T6532" s="31"/>
      <c r="U6532" s="169"/>
      <c r="V6532" s="150"/>
      <c r="W6532" s="141" t="str" cm="1">
        <f t="array" ref="W6532">IF(SUM(LEN(B6532:V6532))=0,"",IF(OR(OR(ISBLANK(F6532),SUM(LEN(C6532),LEN(D6532))=0),AND(NOT(E6532="Unknown"),ISBLANK(J6532)),AND(NOT(O6532="Unknown"),ISBLANK(R6532))),"Missing Information", INDEX(Table15[Entire Service Line Classification], MATCH(SUMIFS(Table15[Unique ID],Table15[System-Owned Portion],E6532,Table15[If Material Anything Other than "Lead" in Column E,Was Material Ever Previously Lead?],G6532,Table15[Customer-Owned Portion],O6532),Table15[Unique ID],0),0)))</f>
        <v/>
      </c>
      <c r="X6532"/>
    </row>
    <row r="6533" spans="2:24" x14ac:dyDescent="0.25">
      <c r="B6533" s="146"/>
      <c r="C6533" s="31"/>
      <c r="D6533" s="31"/>
      <c r="E6533" s="44"/>
      <c r="F6533" s="43"/>
      <c r="G6533" s="84"/>
      <c r="H6533" s="31"/>
      <c r="I6533" s="205"/>
      <c r="J6533" s="84"/>
      <c r="K6533" s="31"/>
      <c r="L6533" s="31"/>
      <c r="M6533" s="169"/>
      <c r="N6533" s="148"/>
      <c r="O6533" s="106"/>
      <c r="P6533" s="43"/>
      <c r="Q6533" s="205"/>
      <c r="R6533" s="84"/>
      <c r="S6533" s="31"/>
      <c r="T6533" s="31"/>
      <c r="U6533" s="169"/>
      <c r="V6533" s="150"/>
      <c r="W6533" s="141" t="str" cm="1">
        <f t="array" ref="W6533">IF(SUM(LEN(B6533:V6533))=0,"",IF(OR(OR(ISBLANK(F6533),SUM(LEN(C6533),LEN(D6533))=0),AND(NOT(E6533="Unknown"),ISBLANK(J6533)),AND(NOT(O6533="Unknown"),ISBLANK(R6533))),"Missing Information", INDEX(Table15[Entire Service Line Classification], MATCH(SUMIFS(Table15[Unique ID],Table15[System-Owned Portion],E6533,Table15[If Material Anything Other than "Lead" in Column E,Was Material Ever Previously Lead?],G6533,Table15[Customer-Owned Portion],O6533),Table15[Unique ID],0),0)))</f>
        <v/>
      </c>
      <c r="X6533"/>
    </row>
    <row r="6534" spans="2:24" x14ac:dyDescent="0.25">
      <c r="B6534" s="146"/>
      <c r="C6534" s="31"/>
      <c r="D6534" s="31"/>
      <c r="E6534" s="44"/>
      <c r="F6534" s="43"/>
      <c r="G6534" s="84"/>
      <c r="H6534" s="31"/>
      <c r="I6534" s="205"/>
      <c r="J6534" s="84"/>
      <c r="K6534" s="31"/>
      <c r="L6534" s="31"/>
      <c r="M6534" s="169"/>
      <c r="N6534" s="148"/>
      <c r="O6534" s="106"/>
      <c r="P6534" s="43"/>
      <c r="Q6534" s="205"/>
      <c r="R6534" s="84"/>
      <c r="S6534" s="31"/>
      <c r="T6534" s="31"/>
      <c r="U6534" s="169"/>
      <c r="V6534" s="150"/>
      <c r="W6534" s="141" t="str" cm="1">
        <f t="array" ref="W6534">IF(SUM(LEN(B6534:V6534))=0,"",IF(OR(OR(ISBLANK(F6534),SUM(LEN(C6534),LEN(D6534))=0),AND(NOT(E6534="Unknown"),ISBLANK(J6534)),AND(NOT(O6534="Unknown"),ISBLANK(R6534))),"Missing Information", INDEX(Table15[Entire Service Line Classification], MATCH(SUMIFS(Table15[Unique ID],Table15[System-Owned Portion],E6534,Table15[If Material Anything Other than "Lead" in Column E,Was Material Ever Previously Lead?],G6534,Table15[Customer-Owned Portion],O6534),Table15[Unique ID],0),0)))</f>
        <v/>
      </c>
      <c r="X6534"/>
    </row>
    <row r="6535" spans="2:24" x14ac:dyDescent="0.25">
      <c r="B6535" s="146"/>
      <c r="C6535" s="31"/>
      <c r="D6535" s="31"/>
      <c r="E6535" s="44"/>
      <c r="F6535" s="43"/>
      <c r="G6535" s="84"/>
      <c r="H6535" s="31"/>
      <c r="I6535" s="205"/>
      <c r="J6535" s="84"/>
      <c r="K6535" s="31"/>
      <c r="L6535" s="31"/>
      <c r="M6535" s="169"/>
      <c r="N6535" s="148"/>
      <c r="O6535" s="106"/>
      <c r="P6535" s="43"/>
      <c r="Q6535" s="205"/>
      <c r="R6535" s="84"/>
      <c r="S6535" s="31"/>
      <c r="T6535" s="31"/>
      <c r="U6535" s="169"/>
      <c r="V6535" s="150"/>
      <c r="W6535" s="141" t="str" cm="1">
        <f t="array" ref="W6535">IF(SUM(LEN(B6535:V6535))=0,"",IF(OR(OR(ISBLANK(F6535),SUM(LEN(C6535),LEN(D6535))=0),AND(NOT(E6535="Unknown"),ISBLANK(J6535)),AND(NOT(O6535="Unknown"),ISBLANK(R6535))),"Missing Information", INDEX(Table15[Entire Service Line Classification], MATCH(SUMIFS(Table15[Unique ID],Table15[System-Owned Portion],E6535,Table15[If Material Anything Other than "Lead" in Column E,Was Material Ever Previously Lead?],G6535,Table15[Customer-Owned Portion],O6535),Table15[Unique ID],0),0)))</f>
        <v/>
      </c>
      <c r="X6535"/>
    </row>
    <row r="6536" spans="2:24" x14ac:dyDescent="0.25">
      <c r="B6536" s="146"/>
      <c r="C6536" s="31"/>
      <c r="D6536" s="31"/>
      <c r="E6536" s="44"/>
      <c r="F6536" s="43"/>
      <c r="G6536" s="84"/>
      <c r="H6536" s="31"/>
      <c r="I6536" s="205"/>
      <c r="J6536" s="84"/>
      <c r="K6536" s="31"/>
      <c r="L6536" s="31"/>
      <c r="M6536" s="169"/>
      <c r="N6536" s="148"/>
      <c r="O6536" s="106"/>
      <c r="P6536" s="43"/>
      <c r="Q6536" s="205"/>
      <c r="R6536" s="84"/>
      <c r="S6536" s="31"/>
      <c r="T6536" s="31"/>
      <c r="U6536" s="169"/>
      <c r="V6536" s="150"/>
      <c r="W6536" s="141" t="str" cm="1">
        <f t="array" ref="W6536">IF(SUM(LEN(B6536:V6536))=0,"",IF(OR(OR(ISBLANK(F6536),SUM(LEN(C6536),LEN(D6536))=0),AND(NOT(E6536="Unknown"),ISBLANK(J6536)),AND(NOT(O6536="Unknown"),ISBLANK(R6536))),"Missing Information", INDEX(Table15[Entire Service Line Classification], MATCH(SUMIFS(Table15[Unique ID],Table15[System-Owned Portion],E6536,Table15[If Material Anything Other than "Lead" in Column E,Was Material Ever Previously Lead?],G6536,Table15[Customer-Owned Portion],O6536),Table15[Unique ID],0),0)))</f>
        <v/>
      </c>
      <c r="X6536"/>
    </row>
    <row r="6537" spans="2:24" x14ac:dyDescent="0.25">
      <c r="B6537" s="146"/>
      <c r="C6537" s="31"/>
      <c r="D6537" s="31"/>
      <c r="E6537" s="44"/>
      <c r="F6537" s="43"/>
      <c r="G6537" s="84"/>
      <c r="H6537" s="31"/>
      <c r="I6537" s="205"/>
      <c r="J6537" s="84"/>
      <c r="K6537" s="31"/>
      <c r="L6537" s="31"/>
      <c r="M6537" s="169"/>
      <c r="N6537" s="148"/>
      <c r="O6537" s="106"/>
      <c r="P6537" s="43"/>
      <c r="Q6537" s="205"/>
      <c r="R6537" s="84"/>
      <c r="S6537" s="31"/>
      <c r="T6537" s="31"/>
      <c r="U6537" s="169"/>
      <c r="V6537" s="150"/>
      <c r="W6537" s="141" t="str" cm="1">
        <f t="array" ref="W6537">IF(SUM(LEN(B6537:V6537))=0,"",IF(OR(OR(ISBLANK(F6537),SUM(LEN(C6537),LEN(D6537))=0),AND(NOT(E6537="Unknown"),ISBLANK(J6537)),AND(NOT(O6537="Unknown"),ISBLANK(R6537))),"Missing Information", INDEX(Table15[Entire Service Line Classification], MATCH(SUMIFS(Table15[Unique ID],Table15[System-Owned Portion],E6537,Table15[If Material Anything Other than "Lead" in Column E,Was Material Ever Previously Lead?],G6537,Table15[Customer-Owned Portion],O6537),Table15[Unique ID],0),0)))</f>
        <v/>
      </c>
      <c r="X6537"/>
    </row>
    <row r="6538" spans="2:24" x14ac:dyDescent="0.25">
      <c r="B6538" s="146"/>
      <c r="C6538" s="31"/>
      <c r="D6538" s="31"/>
      <c r="E6538" s="44"/>
      <c r="F6538" s="43"/>
      <c r="G6538" s="84"/>
      <c r="H6538" s="31"/>
      <c r="I6538" s="205"/>
      <c r="J6538" s="84"/>
      <c r="K6538" s="31"/>
      <c r="L6538" s="31"/>
      <c r="M6538" s="169"/>
      <c r="N6538" s="148"/>
      <c r="O6538" s="106"/>
      <c r="P6538" s="43"/>
      <c r="Q6538" s="205"/>
      <c r="R6538" s="84"/>
      <c r="S6538" s="31"/>
      <c r="T6538" s="31"/>
      <c r="U6538" s="169"/>
      <c r="V6538" s="150"/>
      <c r="W6538" s="141" t="str" cm="1">
        <f t="array" ref="W6538">IF(SUM(LEN(B6538:V6538))=0,"",IF(OR(OR(ISBLANK(F6538),SUM(LEN(C6538),LEN(D6538))=0),AND(NOT(E6538="Unknown"),ISBLANK(J6538)),AND(NOT(O6538="Unknown"),ISBLANK(R6538))),"Missing Information", INDEX(Table15[Entire Service Line Classification], MATCH(SUMIFS(Table15[Unique ID],Table15[System-Owned Portion],E6538,Table15[If Material Anything Other than "Lead" in Column E,Was Material Ever Previously Lead?],G6538,Table15[Customer-Owned Portion],O6538),Table15[Unique ID],0),0)))</f>
        <v/>
      </c>
      <c r="X6538"/>
    </row>
    <row r="6539" spans="2:24" x14ac:dyDescent="0.25">
      <c r="B6539" s="146"/>
      <c r="C6539" s="31"/>
      <c r="D6539" s="31"/>
      <c r="E6539" s="44"/>
      <c r="F6539" s="43"/>
      <c r="G6539" s="84"/>
      <c r="H6539" s="31"/>
      <c r="I6539" s="205"/>
      <c r="J6539" s="84"/>
      <c r="K6539" s="31"/>
      <c r="L6539" s="31"/>
      <c r="M6539" s="169"/>
      <c r="N6539" s="148"/>
      <c r="O6539" s="106"/>
      <c r="P6539" s="43"/>
      <c r="Q6539" s="205"/>
      <c r="R6539" s="84"/>
      <c r="S6539" s="31"/>
      <c r="T6539" s="31"/>
      <c r="U6539" s="169"/>
      <c r="V6539" s="150"/>
      <c r="W6539" s="141" t="str" cm="1">
        <f t="array" ref="W6539">IF(SUM(LEN(B6539:V6539))=0,"",IF(OR(OR(ISBLANK(F6539),SUM(LEN(C6539),LEN(D6539))=0),AND(NOT(E6539="Unknown"),ISBLANK(J6539)),AND(NOT(O6539="Unknown"),ISBLANK(R6539))),"Missing Information", INDEX(Table15[Entire Service Line Classification], MATCH(SUMIFS(Table15[Unique ID],Table15[System-Owned Portion],E6539,Table15[If Material Anything Other than "Lead" in Column E,Was Material Ever Previously Lead?],G6539,Table15[Customer-Owned Portion],O6539),Table15[Unique ID],0),0)))</f>
        <v/>
      </c>
      <c r="X6539"/>
    </row>
    <row r="6540" spans="2:24" x14ac:dyDescent="0.25">
      <c r="B6540" s="146"/>
      <c r="C6540" s="31"/>
      <c r="D6540" s="31"/>
      <c r="E6540" s="44"/>
      <c r="F6540" s="43"/>
      <c r="G6540" s="84"/>
      <c r="H6540" s="31"/>
      <c r="I6540" s="205"/>
      <c r="J6540" s="84"/>
      <c r="K6540" s="31"/>
      <c r="L6540" s="31"/>
      <c r="M6540" s="169"/>
      <c r="N6540" s="148"/>
      <c r="O6540" s="106"/>
      <c r="P6540" s="43"/>
      <c r="Q6540" s="205"/>
      <c r="R6540" s="84"/>
      <c r="S6540" s="31"/>
      <c r="T6540" s="31"/>
      <c r="U6540" s="169"/>
      <c r="V6540" s="150"/>
      <c r="W6540" s="141" t="str" cm="1">
        <f t="array" ref="W6540">IF(SUM(LEN(B6540:V6540))=0,"",IF(OR(OR(ISBLANK(F6540),SUM(LEN(C6540),LEN(D6540))=0),AND(NOT(E6540="Unknown"),ISBLANK(J6540)),AND(NOT(O6540="Unknown"),ISBLANK(R6540))),"Missing Information", INDEX(Table15[Entire Service Line Classification], MATCH(SUMIFS(Table15[Unique ID],Table15[System-Owned Portion],E6540,Table15[If Material Anything Other than "Lead" in Column E,Was Material Ever Previously Lead?],G6540,Table15[Customer-Owned Portion],O6540),Table15[Unique ID],0),0)))</f>
        <v/>
      </c>
      <c r="X6540"/>
    </row>
    <row r="6541" spans="2:24" x14ac:dyDescent="0.25">
      <c r="B6541" s="146"/>
      <c r="C6541" s="31"/>
      <c r="D6541" s="31"/>
      <c r="E6541" s="44"/>
      <c r="F6541" s="43"/>
      <c r="G6541" s="84"/>
      <c r="H6541" s="31"/>
      <c r="I6541" s="205"/>
      <c r="J6541" s="84"/>
      <c r="K6541" s="31"/>
      <c r="L6541" s="31"/>
      <c r="M6541" s="169"/>
      <c r="N6541" s="148"/>
      <c r="O6541" s="106"/>
      <c r="P6541" s="43"/>
      <c r="Q6541" s="205"/>
      <c r="R6541" s="84"/>
      <c r="S6541" s="31"/>
      <c r="T6541" s="31"/>
      <c r="U6541" s="169"/>
      <c r="V6541" s="150"/>
      <c r="W6541" s="141" t="str" cm="1">
        <f t="array" ref="W6541">IF(SUM(LEN(B6541:V6541))=0,"",IF(OR(OR(ISBLANK(F6541),SUM(LEN(C6541),LEN(D6541))=0),AND(NOT(E6541="Unknown"),ISBLANK(J6541)),AND(NOT(O6541="Unknown"),ISBLANK(R6541))),"Missing Information", INDEX(Table15[Entire Service Line Classification], MATCH(SUMIFS(Table15[Unique ID],Table15[System-Owned Portion],E6541,Table15[If Material Anything Other than "Lead" in Column E,Was Material Ever Previously Lead?],G6541,Table15[Customer-Owned Portion],O6541),Table15[Unique ID],0),0)))</f>
        <v/>
      </c>
      <c r="X6541"/>
    </row>
    <row r="6542" spans="2:24" x14ac:dyDescent="0.25">
      <c r="B6542" s="146"/>
      <c r="C6542" s="31"/>
      <c r="D6542" s="31"/>
      <c r="E6542" s="44"/>
      <c r="F6542" s="43"/>
      <c r="G6542" s="84"/>
      <c r="H6542" s="31"/>
      <c r="I6542" s="205"/>
      <c r="J6542" s="84"/>
      <c r="K6542" s="31"/>
      <c r="L6542" s="31"/>
      <c r="M6542" s="169"/>
      <c r="N6542" s="148"/>
      <c r="O6542" s="106"/>
      <c r="P6542" s="43"/>
      <c r="Q6542" s="205"/>
      <c r="R6542" s="84"/>
      <c r="S6542" s="31"/>
      <c r="T6542" s="31"/>
      <c r="U6542" s="169"/>
      <c r="V6542" s="150"/>
      <c r="W6542" s="141" t="str" cm="1">
        <f t="array" ref="W6542">IF(SUM(LEN(B6542:V6542))=0,"",IF(OR(OR(ISBLANK(F6542),SUM(LEN(C6542),LEN(D6542))=0),AND(NOT(E6542="Unknown"),ISBLANK(J6542)),AND(NOT(O6542="Unknown"),ISBLANK(R6542))),"Missing Information", INDEX(Table15[Entire Service Line Classification], MATCH(SUMIFS(Table15[Unique ID],Table15[System-Owned Portion],E6542,Table15[If Material Anything Other than "Lead" in Column E,Was Material Ever Previously Lead?],G6542,Table15[Customer-Owned Portion],O6542),Table15[Unique ID],0),0)))</f>
        <v/>
      </c>
      <c r="X6542"/>
    </row>
    <row r="6543" spans="2:24" x14ac:dyDescent="0.25">
      <c r="B6543" s="146"/>
      <c r="C6543" s="31"/>
      <c r="D6543" s="31"/>
      <c r="E6543" s="44"/>
      <c r="F6543" s="43"/>
      <c r="G6543" s="84"/>
      <c r="H6543" s="31"/>
      <c r="I6543" s="205"/>
      <c r="J6543" s="84"/>
      <c r="K6543" s="31"/>
      <c r="L6543" s="31"/>
      <c r="M6543" s="169"/>
      <c r="N6543" s="148"/>
      <c r="O6543" s="106"/>
      <c r="P6543" s="43"/>
      <c r="Q6543" s="205"/>
      <c r="R6543" s="84"/>
      <c r="S6543" s="31"/>
      <c r="T6543" s="31"/>
      <c r="U6543" s="169"/>
      <c r="V6543" s="150"/>
      <c r="W6543" s="141" t="str" cm="1">
        <f t="array" ref="W6543">IF(SUM(LEN(B6543:V6543))=0,"",IF(OR(OR(ISBLANK(F6543),SUM(LEN(C6543),LEN(D6543))=0),AND(NOT(E6543="Unknown"),ISBLANK(J6543)),AND(NOT(O6543="Unknown"),ISBLANK(R6543))),"Missing Information", INDEX(Table15[Entire Service Line Classification], MATCH(SUMIFS(Table15[Unique ID],Table15[System-Owned Portion],E6543,Table15[If Material Anything Other than "Lead" in Column E,Was Material Ever Previously Lead?],G6543,Table15[Customer-Owned Portion],O6543),Table15[Unique ID],0),0)))</f>
        <v/>
      </c>
      <c r="X6543"/>
    </row>
    <row r="6544" spans="2:24" x14ac:dyDescent="0.25">
      <c r="B6544" s="146"/>
      <c r="C6544" s="31"/>
      <c r="D6544" s="31"/>
      <c r="E6544" s="44"/>
      <c r="F6544" s="43"/>
      <c r="G6544" s="84"/>
      <c r="H6544" s="31"/>
      <c r="I6544" s="205"/>
      <c r="J6544" s="84"/>
      <c r="K6544" s="31"/>
      <c r="L6544" s="31"/>
      <c r="M6544" s="169"/>
      <c r="N6544" s="148"/>
      <c r="O6544" s="106"/>
      <c r="P6544" s="43"/>
      <c r="Q6544" s="205"/>
      <c r="R6544" s="84"/>
      <c r="S6544" s="31"/>
      <c r="T6544" s="31"/>
      <c r="U6544" s="169"/>
      <c r="V6544" s="150"/>
      <c r="W6544" s="141" t="str" cm="1">
        <f t="array" ref="W6544">IF(SUM(LEN(B6544:V6544))=0,"",IF(OR(OR(ISBLANK(F6544),SUM(LEN(C6544),LEN(D6544))=0),AND(NOT(E6544="Unknown"),ISBLANK(J6544)),AND(NOT(O6544="Unknown"),ISBLANK(R6544))),"Missing Information", INDEX(Table15[Entire Service Line Classification], MATCH(SUMIFS(Table15[Unique ID],Table15[System-Owned Portion],E6544,Table15[If Material Anything Other than "Lead" in Column E,Was Material Ever Previously Lead?],G6544,Table15[Customer-Owned Portion],O6544),Table15[Unique ID],0),0)))</f>
        <v/>
      </c>
      <c r="X6544"/>
    </row>
    <row r="6545" spans="2:24" x14ac:dyDescent="0.25">
      <c r="B6545" s="146"/>
      <c r="C6545" s="31"/>
      <c r="D6545" s="31"/>
      <c r="E6545" s="44"/>
      <c r="F6545" s="43"/>
      <c r="G6545" s="84"/>
      <c r="H6545" s="31"/>
      <c r="I6545" s="205"/>
      <c r="J6545" s="84"/>
      <c r="K6545" s="31"/>
      <c r="L6545" s="31"/>
      <c r="M6545" s="169"/>
      <c r="N6545" s="148"/>
      <c r="O6545" s="106"/>
      <c r="P6545" s="43"/>
      <c r="Q6545" s="205"/>
      <c r="R6545" s="84"/>
      <c r="S6545" s="31"/>
      <c r="T6545" s="31"/>
      <c r="U6545" s="169"/>
      <c r="V6545" s="150"/>
      <c r="W6545" s="141" t="str" cm="1">
        <f t="array" ref="W6545">IF(SUM(LEN(B6545:V6545))=0,"",IF(OR(OR(ISBLANK(F6545),SUM(LEN(C6545),LEN(D6545))=0),AND(NOT(E6545="Unknown"),ISBLANK(J6545)),AND(NOT(O6545="Unknown"),ISBLANK(R6545))),"Missing Information", INDEX(Table15[Entire Service Line Classification], MATCH(SUMIFS(Table15[Unique ID],Table15[System-Owned Portion],E6545,Table15[If Material Anything Other than "Lead" in Column E,Was Material Ever Previously Lead?],G6545,Table15[Customer-Owned Portion],O6545),Table15[Unique ID],0),0)))</f>
        <v/>
      </c>
      <c r="X6545"/>
    </row>
    <row r="6546" spans="2:24" x14ac:dyDescent="0.25">
      <c r="B6546" s="146"/>
      <c r="C6546" s="31"/>
      <c r="D6546" s="31"/>
      <c r="E6546" s="44"/>
      <c r="F6546" s="43"/>
      <c r="G6546" s="84"/>
      <c r="H6546" s="31"/>
      <c r="I6546" s="205"/>
      <c r="J6546" s="84"/>
      <c r="K6546" s="31"/>
      <c r="L6546" s="31"/>
      <c r="M6546" s="169"/>
      <c r="N6546" s="148"/>
      <c r="O6546" s="106"/>
      <c r="P6546" s="43"/>
      <c r="Q6546" s="205"/>
      <c r="R6546" s="84"/>
      <c r="S6546" s="31"/>
      <c r="T6546" s="31"/>
      <c r="U6546" s="169"/>
      <c r="V6546" s="150"/>
      <c r="W6546" s="141" t="str" cm="1">
        <f t="array" ref="W6546">IF(SUM(LEN(B6546:V6546))=0,"",IF(OR(OR(ISBLANK(F6546),SUM(LEN(C6546),LEN(D6546))=0),AND(NOT(E6546="Unknown"),ISBLANK(J6546)),AND(NOT(O6546="Unknown"),ISBLANK(R6546))),"Missing Information", INDEX(Table15[Entire Service Line Classification], MATCH(SUMIFS(Table15[Unique ID],Table15[System-Owned Portion],E6546,Table15[If Material Anything Other than "Lead" in Column E,Was Material Ever Previously Lead?],G6546,Table15[Customer-Owned Portion],O6546),Table15[Unique ID],0),0)))</f>
        <v/>
      </c>
      <c r="X6546"/>
    </row>
    <row r="6547" spans="2:24" x14ac:dyDescent="0.25">
      <c r="B6547" s="146"/>
      <c r="C6547" s="31"/>
      <c r="D6547" s="31"/>
      <c r="E6547" s="44"/>
      <c r="F6547" s="43"/>
      <c r="G6547" s="84"/>
      <c r="H6547" s="31"/>
      <c r="I6547" s="205"/>
      <c r="J6547" s="84"/>
      <c r="K6547" s="31"/>
      <c r="L6547" s="31"/>
      <c r="M6547" s="169"/>
      <c r="N6547" s="148"/>
      <c r="O6547" s="106"/>
      <c r="P6547" s="43"/>
      <c r="Q6547" s="205"/>
      <c r="R6547" s="84"/>
      <c r="S6547" s="31"/>
      <c r="T6547" s="31"/>
      <c r="U6547" s="169"/>
      <c r="V6547" s="150"/>
      <c r="W6547" s="141" t="str" cm="1">
        <f t="array" ref="W6547">IF(SUM(LEN(B6547:V6547))=0,"",IF(OR(OR(ISBLANK(F6547),SUM(LEN(C6547),LEN(D6547))=0),AND(NOT(E6547="Unknown"),ISBLANK(J6547)),AND(NOT(O6547="Unknown"),ISBLANK(R6547))),"Missing Information", INDEX(Table15[Entire Service Line Classification], MATCH(SUMIFS(Table15[Unique ID],Table15[System-Owned Portion],E6547,Table15[If Material Anything Other than "Lead" in Column E,Was Material Ever Previously Lead?],G6547,Table15[Customer-Owned Portion],O6547),Table15[Unique ID],0),0)))</f>
        <v/>
      </c>
      <c r="X6547"/>
    </row>
    <row r="6548" spans="2:24" x14ac:dyDescent="0.25">
      <c r="B6548" s="146"/>
      <c r="C6548" s="31"/>
      <c r="D6548" s="31"/>
      <c r="E6548" s="44"/>
      <c r="F6548" s="43"/>
      <c r="G6548" s="84"/>
      <c r="H6548" s="31"/>
      <c r="I6548" s="205"/>
      <c r="J6548" s="84"/>
      <c r="K6548" s="31"/>
      <c r="L6548" s="31"/>
      <c r="M6548" s="169"/>
      <c r="N6548" s="148"/>
      <c r="O6548" s="106"/>
      <c r="P6548" s="43"/>
      <c r="Q6548" s="205"/>
      <c r="R6548" s="84"/>
      <c r="S6548" s="31"/>
      <c r="T6548" s="31"/>
      <c r="U6548" s="169"/>
      <c r="V6548" s="150"/>
      <c r="W6548" s="141" t="str" cm="1">
        <f t="array" ref="W6548">IF(SUM(LEN(B6548:V6548))=0,"",IF(OR(OR(ISBLANK(F6548),SUM(LEN(C6548),LEN(D6548))=0),AND(NOT(E6548="Unknown"),ISBLANK(J6548)),AND(NOT(O6548="Unknown"),ISBLANK(R6548))),"Missing Information", INDEX(Table15[Entire Service Line Classification], MATCH(SUMIFS(Table15[Unique ID],Table15[System-Owned Portion],E6548,Table15[If Material Anything Other than "Lead" in Column E,Was Material Ever Previously Lead?],G6548,Table15[Customer-Owned Portion],O6548),Table15[Unique ID],0),0)))</f>
        <v/>
      </c>
      <c r="X6548"/>
    </row>
    <row r="6549" spans="2:24" x14ac:dyDescent="0.25">
      <c r="B6549" s="146"/>
      <c r="C6549" s="31"/>
      <c r="D6549" s="31"/>
      <c r="E6549" s="44"/>
      <c r="F6549" s="43"/>
      <c r="G6549" s="84"/>
      <c r="H6549" s="31"/>
      <c r="I6549" s="205"/>
      <c r="J6549" s="84"/>
      <c r="K6549" s="31"/>
      <c r="L6549" s="31"/>
      <c r="M6549" s="169"/>
      <c r="N6549" s="148"/>
      <c r="O6549" s="106"/>
      <c r="P6549" s="43"/>
      <c r="Q6549" s="205"/>
      <c r="R6549" s="84"/>
      <c r="S6549" s="31"/>
      <c r="T6549" s="31"/>
      <c r="U6549" s="169"/>
      <c r="V6549" s="150"/>
      <c r="W6549" s="141" t="str" cm="1">
        <f t="array" ref="W6549">IF(SUM(LEN(B6549:V6549))=0,"",IF(OR(OR(ISBLANK(F6549),SUM(LEN(C6549),LEN(D6549))=0),AND(NOT(E6549="Unknown"),ISBLANK(J6549)),AND(NOT(O6549="Unknown"),ISBLANK(R6549))),"Missing Information", INDEX(Table15[Entire Service Line Classification], MATCH(SUMIFS(Table15[Unique ID],Table15[System-Owned Portion],E6549,Table15[If Material Anything Other than "Lead" in Column E,Was Material Ever Previously Lead?],G6549,Table15[Customer-Owned Portion],O6549),Table15[Unique ID],0),0)))</f>
        <v/>
      </c>
      <c r="X6549"/>
    </row>
    <row r="6550" spans="2:24" x14ac:dyDescent="0.25">
      <c r="B6550" s="146"/>
      <c r="C6550" s="31"/>
      <c r="D6550" s="31"/>
      <c r="E6550" s="44"/>
      <c r="F6550" s="43"/>
      <c r="G6550" s="84"/>
      <c r="H6550" s="31"/>
      <c r="I6550" s="205"/>
      <c r="J6550" s="84"/>
      <c r="K6550" s="31"/>
      <c r="L6550" s="31"/>
      <c r="M6550" s="169"/>
      <c r="N6550" s="148"/>
      <c r="O6550" s="106"/>
      <c r="P6550" s="43"/>
      <c r="Q6550" s="205"/>
      <c r="R6550" s="84"/>
      <c r="S6550" s="31"/>
      <c r="T6550" s="31"/>
      <c r="U6550" s="169"/>
      <c r="V6550" s="150"/>
      <c r="W6550" s="141" t="str" cm="1">
        <f t="array" ref="W6550">IF(SUM(LEN(B6550:V6550))=0,"",IF(OR(OR(ISBLANK(F6550),SUM(LEN(C6550),LEN(D6550))=0),AND(NOT(E6550="Unknown"),ISBLANK(J6550)),AND(NOT(O6550="Unknown"),ISBLANK(R6550))),"Missing Information", INDEX(Table15[Entire Service Line Classification], MATCH(SUMIFS(Table15[Unique ID],Table15[System-Owned Portion],E6550,Table15[If Material Anything Other than "Lead" in Column E,Was Material Ever Previously Lead?],G6550,Table15[Customer-Owned Portion],O6550),Table15[Unique ID],0),0)))</f>
        <v/>
      </c>
      <c r="X6550"/>
    </row>
    <row r="6551" spans="2:24" x14ac:dyDescent="0.25">
      <c r="B6551" s="146"/>
      <c r="C6551" s="31"/>
      <c r="D6551" s="31"/>
      <c r="E6551" s="44"/>
      <c r="F6551" s="43"/>
      <c r="G6551" s="84"/>
      <c r="H6551" s="31"/>
      <c r="I6551" s="205"/>
      <c r="J6551" s="84"/>
      <c r="K6551" s="31"/>
      <c r="L6551" s="31"/>
      <c r="M6551" s="169"/>
      <c r="N6551" s="148"/>
      <c r="O6551" s="106"/>
      <c r="P6551" s="43"/>
      <c r="Q6551" s="205"/>
      <c r="R6551" s="84"/>
      <c r="S6551" s="31"/>
      <c r="T6551" s="31"/>
      <c r="U6551" s="169"/>
      <c r="V6551" s="150"/>
      <c r="W6551" s="141" t="str" cm="1">
        <f t="array" ref="W6551">IF(SUM(LEN(B6551:V6551))=0,"",IF(OR(OR(ISBLANK(F6551),SUM(LEN(C6551),LEN(D6551))=0),AND(NOT(E6551="Unknown"),ISBLANK(J6551)),AND(NOT(O6551="Unknown"),ISBLANK(R6551))),"Missing Information", INDEX(Table15[Entire Service Line Classification], MATCH(SUMIFS(Table15[Unique ID],Table15[System-Owned Portion],E6551,Table15[If Material Anything Other than "Lead" in Column E,Was Material Ever Previously Lead?],G6551,Table15[Customer-Owned Portion],O6551),Table15[Unique ID],0),0)))</f>
        <v/>
      </c>
      <c r="X6551"/>
    </row>
    <row r="6552" spans="2:24" x14ac:dyDescent="0.25">
      <c r="B6552" s="146"/>
      <c r="C6552" s="31"/>
      <c r="D6552" s="31"/>
      <c r="E6552" s="44"/>
      <c r="F6552" s="43"/>
      <c r="G6552" s="84"/>
      <c r="H6552" s="31"/>
      <c r="I6552" s="205"/>
      <c r="J6552" s="84"/>
      <c r="K6552" s="31"/>
      <c r="L6552" s="31"/>
      <c r="M6552" s="169"/>
      <c r="N6552" s="148"/>
      <c r="O6552" s="106"/>
      <c r="P6552" s="43"/>
      <c r="Q6552" s="205"/>
      <c r="R6552" s="84"/>
      <c r="S6552" s="31"/>
      <c r="T6552" s="31"/>
      <c r="U6552" s="169"/>
      <c r="V6552" s="150"/>
      <c r="W6552" s="141" t="str" cm="1">
        <f t="array" ref="W6552">IF(SUM(LEN(B6552:V6552))=0,"",IF(OR(OR(ISBLANK(F6552),SUM(LEN(C6552),LEN(D6552))=0),AND(NOT(E6552="Unknown"),ISBLANK(J6552)),AND(NOT(O6552="Unknown"),ISBLANK(R6552))),"Missing Information", INDEX(Table15[Entire Service Line Classification], MATCH(SUMIFS(Table15[Unique ID],Table15[System-Owned Portion],E6552,Table15[If Material Anything Other than "Lead" in Column E,Was Material Ever Previously Lead?],G6552,Table15[Customer-Owned Portion],O6552),Table15[Unique ID],0),0)))</f>
        <v/>
      </c>
      <c r="X6552"/>
    </row>
    <row r="6553" spans="2:24" x14ac:dyDescent="0.25">
      <c r="B6553" s="146"/>
      <c r="C6553" s="31"/>
      <c r="D6553" s="31"/>
      <c r="E6553" s="44"/>
      <c r="F6553" s="43"/>
      <c r="G6553" s="84"/>
      <c r="H6553" s="31"/>
      <c r="I6553" s="205"/>
      <c r="J6553" s="84"/>
      <c r="K6553" s="31"/>
      <c r="L6553" s="31"/>
      <c r="M6553" s="169"/>
      <c r="N6553" s="148"/>
      <c r="O6553" s="106"/>
      <c r="P6553" s="43"/>
      <c r="Q6553" s="205"/>
      <c r="R6553" s="84"/>
      <c r="S6553" s="31"/>
      <c r="T6553" s="31"/>
      <c r="U6553" s="169"/>
      <c r="V6553" s="150"/>
      <c r="W6553" s="141" t="str" cm="1">
        <f t="array" ref="W6553">IF(SUM(LEN(B6553:V6553))=0,"",IF(OR(OR(ISBLANK(F6553),SUM(LEN(C6553),LEN(D6553))=0),AND(NOT(E6553="Unknown"),ISBLANK(J6553)),AND(NOT(O6553="Unknown"),ISBLANK(R6553))),"Missing Information", INDEX(Table15[Entire Service Line Classification], MATCH(SUMIFS(Table15[Unique ID],Table15[System-Owned Portion],E6553,Table15[If Material Anything Other than "Lead" in Column E,Was Material Ever Previously Lead?],G6553,Table15[Customer-Owned Portion],O6553),Table15[Unique ID],0),0)))</f>
        <v/>
      </c>
      <c r="X6553"/>
    </row>
    <row r="6554" spans="2:24" x14ac:dyDescent="0.25">
      <c r="B6554" s="146"/>
      <c r="C6554" s="31"/>
      <c r="D6554" s="31"/>
      <c r="E6554" s="44"/>
      <c r="F6554" s="43"/>
      <c r="G6554" s="84"/>
      <c r="H6554" s="31"/>
      <c r="I6554" s="205"/>
      <c r="J6554" s="84"/>
      <c r="K6554" s="31"/>
      <c r="L6554" s="31"/>
      <c r="M6554" s="169"/>
      <c r="N6554" s="148"/>
      <c r="O6554" s="106"/>
      <c r="P6554" s="43"/>
      <c r="Q6554" s="205"/>
      <c r="R6554" s="84"/>
      <c r="S6554" s="31"/>
      <c r="T6554" s="31"/>
      <c r="U6554" s="169"/>
      <c r="V6554" s="150"/>
      <c r="W6554" s="141" t="str" cm="1">
        <f t="array" ref="W6554">IF(SUM(LEN(B6554:V6554))=0,"",IF(OR(OR(ISBLANK(F6554),SUM(LEN(C6554),LEN(D6554))=0),AND(NOT(E6554="Unknown"),ISBLANK(J6554)),AND(NOT(O6554="Unknown"),ISBLANK(R6554))),"Missing Information", INDEX(Table15[Entire Service Line Classification], MATCH(SUMIFS(Table15[Unique ID],Table15[System-Owned Portion],E6554,Table15[If Material Anything Other than "Lead" in Column E,Was Material Ever Previously Lead?],G6554,Table15[Customer-Owned Portion],O6554),Table15[Unique ID],0),0)))</f>
        <v/>
      </c>
      <c r="X6554"/>
    </row>
    <row r="6555" spans="2:24" x14ac:dyDescent="0.25">
      <c r="B6555" s="146"/>
      <c r="C6555" s="31"/>
      <c r="D6555" s="31"/>
      <c r="E6555" s="44"/>
      <c r="F6555" s="43"/>
      <c r="G6555" s="84"/>
      <c r="H6555" s="31"/>
      <c r="I6555" s="205"/>
      <c r="J6555" s="84"/>
      <c r="K6555" s="31"/>
      <c r="L6555" s="31"/>
      <c r="M6555" s="169"/>
      <c r="N6555" s="148"/>
      <c r="O6555" s="106"/>
      <c r="P6555" s="43"/>
      <c r="Q6555" s="205"/>
      <c r="R6555" s="84"/>
      <c r="S6555" s="31"/>
      <c r="T6555" s="31"/>
      <c r="U6555" s="169"/>
      <c r="V6555" s="150"/>
      <c r="W6555" s="141" t="str" cm="1">
        <f t="array" ref="W6555">IF(SUM(LEN(B6555:V6555))=0,"",IF(OR(OR(ISBLANK(F6555),SUM(LEN(C6555),LEN(D6555))=0),AND(NOT(E6555="Unknown"),ISBLANK(J6555)),AND(NOT(O6555="Unknown"),ISBLANK(R6555))),"Missing Information", INDEX(Table15[Entire Service Line Classification], MATCH(SUMIFS(Table15[Unique ID],Table15[System-Owned Portion],E6555,Table15[If Material Anything Other than "Lead" in Column E,Was Material Ever Previously Lead?],G6555,Table15[Customer-Owned Portion],O6555),Table15[Unique ID],0),0)))</f>
        <v/>
      </c>
      <c r="X6555"/>
    </row>
    <row r="6556" spans="2:24" x14ac:dyDescent="0.25">
      <c r="B6556" s="146"/>
      <c r="C6556" s="31"/>
      <c r="D6556" s="31"/>
      <c r="E6556" s="44"/>
      <c r="F6556" s="43"/>
      <c r="G6556" s="84"/>
      <c r="H6556" s="31"/>
      <c r="I6556" s="205"/>
      <c r="J6556" s="84"/>
      <c r="K6556" s="31"/>
      <c r="L6556" s="31"/>
      <c r="M6556" s="169"/>
      <c r="N6556" s="148"/>
      <c r="O6556" s="106"/>
      <c r="P6556" s="43"/>
      <c r="Q6556" s="205"/>
      <c r="R6556" s="84"/>
      <c r="S6556" s="31"/>
      <c r="T6556" s="31"/>
      <c r="U6556" s="169"/>
      <c r="V6556" s="150"/>
      <c r="W6556" s="141" t="str" cm="1">
        <f t="array" ref="W6556">IF(SUM(LEN(B6556:V6556))=0,"",IF(OR(OR(ISBLANK(F6556),SUM(LEN(C6556),LEN(D6556))=0),AND(NOT(E6556="Unknown"),ISBLANK(J6556)),AND(NOT(O6556="Unknown"),ISBLANK(R6556))),"Missing Information", INDEX(Table15[Entire Service Line Classification], MATCH(SUMIFS(Table15[Unique ID],Table15[System-Owned Portion],E6556,Table15[If Material Anything Other than "Lead" in Column E,Was Material Ever Previously Lead?],G6556,Table15[Customer-Owned Portion],O6556),Table15[Unique ID],0),0)))</f>
        <v/>
      </c>
      <c r="X6556"/>
    </row>
    <row r="6557" spans="2:24" x14ac:dyDescent="0.25">
      <c r="B6557" s="146"/>
      <c r="C6557" s="31"/>
      <c r="D6557" s="31"/>
      <c r="E6557" s="44"/>
      <c r="F6557" s="43"/>
      <c r="G6557" s="84"/>
      <c r="H6557" s="31"/>
      <c r="I6557" s="205"/>
      <c r="J6557" s="84"/>
      <c r="K6557" s="31"/>
      <c r="L6557" s="31"/>
      <c r="M6557" s="169"/>
      <c r="N6557" s="148"/>
      <c r="O6557" s="106"/>
      <c r="P6557" s="43"/>
      <c r="Q6557" s="205"/>
      <c r="R6557" s="84"/>
      <c r="S6557" s="31"/>
      <c r="T6557" s="31"/>
      <c r="U6557" s="169"/>
      <c r="V6557" s="150"/>
      <c r="W6557" s="141" t="str" cm="1">
        <f t="array" ref="W6557">IF(SUM(LEN(B6557:V6557))=0,"",IF(OR(OR(ISBLANK(F6557),SUM(LEN(C6557),LEN(D6557))=0),AND(NOT(E6557="Unknown"),ISBLANK(J6557)),AND(NOT(O6557="Unknown"),ISBLANK(R6557))),"Missing Information", INDEX(Table15[Entire Service Line Classification], MATCH(SUMIFS(Table15[Unique ID],Table15[System-Owned Portion],E6557,Table15[If Material Anything Other than "Lead" in Column E,Was Material Ever Previously Lead?],G6557,Table15[Customer-Owned Portion],O6557),Table15[Unique ID],0),0)))</f>
        <v/>
      </c>
      <c r="X6557"/>
    </row>
    <row r="6558" spans="2:24" x14ac:dyDescent="0.25">
      <c r="B6558" s="146"/>
      <c r="C6558" s="31"/>
      <c r="D6558" s="31"/>
      <c r="E6558" s="44"/>
      <c r="F6558" s="43"/>
      <c r="G6558" s="84"/>
      <c r="H6558" s="31"/>
      <c r="I6558" s="205"/>
      <c r="J6558" s="84"/>
      <c r="K6558" s="31"/>
      <c r="L6558" s="31"/>
      <c r="M6558" s="169"/>
      <c r="N6558" s="148"/>
      <c r="O6558" s="106"/>
      <c r="P6558" s="43"/>
      <c r="Q6558" s="205"/>
      <c r="R6558" s="84"/>
      <c r="S6558" s="31"/>
      <c r="T6558" s="31"/>
      <c r="U6558" s="169"/>
      <c r="V6558" s="150"/>
      <c r="W6558" s="141" t="str" cm="1">
        <f t="array" ref="W6558">IF(SUM(LEN(B6558:V6558))=0,"",IF(OR(OR(ISBLANK(F6558),SUM(LEN(C6558),LEN(D6558))=0),AND(NOT(E6558="Unknown"),ISBLANK(J6558)),AND(NOT(O6558="Unknown"),ISBLANK(R6558))),"Missing Information", INDEX(Table15[Entire Service Line Classification], MATCH(SUMIFS(Table15[Unique ID],Table15[System-Owned Portion],E6558,Table15[If Material Anything Other than "Lead" in Column E,Was Material Ever Previously Lead?],G6558,Table15[Customer-Owned Portion],O6558),Table15[Unique ID],0),0)))</f>
        <v/>
      </c>
      <c r="X6558"/>
    </row>
    <row r="6559" spans="2:24" x14ac:dyDescent="0.25">
      <c r="B6559" s="146"/>
      <c r="C6559" s="31"/>
      <c r="D6559" s="31"/>
      <c r="E6559" s="44"/>
      <c r="F6559" s="43"/>
      <c r="G6559" s="84"/>
      <c r="H6559" s="31"/>
      <c r="I6559" s="205"/>
      <c r="J6559" s="84"/>
      <c r="K6559" s="31"/>
      <c r="L6559" s="31"/>
      <c r="M6559" s="169"/>
      <c r="N6559" s="148"/>
      <c r="O6559" s="106"/>
      <c r="P6559" s="43"/>
      <c r="Q6559" s="205"/>
      <c r="R6559" s="84"/>
      <c r="S6559" s="31"/>
      <c r="T6559" s="31"/>
      <c r="U6559" s="169"/>
      <c r="V6559" s="150"/>
      <c r="W6559" s="141" t="str" cm="1">
        <f t="array" ref="W6559">IF(SUM(LEN(B6559:V6559))=0,"",IF(OR(OR(ISBLANK(F6559),SUM(LEN(C6559),LEN(D6559))=0),AND(NOT(E6559="Unknown"),ISBLANK(J6559)),AND(NOT(O6559="Unknown"),ISBLANK(R6559))),"Missing Information", INDEX(Table15[Entire Service Line Classification], MATCH(SUMIFS(Table15[Unique ID],Table15[System-Owned Portion],E6559,Table15[If Material Anything Other than "Lead" in Column E,Was Material Ever Previously Lead?],G6559,Table15[Customer-Owned Portion],O6559),Table15[Unique ID],0),0)))</f>
        <v/>
      </c>
      <c r="X6559"/>
    </row>
    <row r="6560" spans="2:24" x14ac:dyDescent="0.25">
      <c r="B6560" s="146"/>
      <c r="C6560" s="31"/>
      <c r="D6560" s="31"/>
      <c r="E6560" s="44"/>
      <c r="F6560" s="43"/>
      <c r="G6560" s="84"/>
      <c r="H6560" s="31"/>
      <c r="I6560" s="205"/>
      <c r="J6560" s="84"/>
      <c r="K6560" s="31"/>
      <c r="L6560" s="31"/>
      <c r="M6560" s="169"/>
      <c r="N6560" s="148"/>
      <c r="O6560" s="106"/>
      <c r="P6560" s="43"/>
      <c r="Q6560" s="205"/>
      <c r="R6560" s="84"/>
      <c r="S6560" s="31"/>
      <c r="T6560" s="31"/>
      <c r="U6560" s="169"/>
      <c r="V6560" s="150"/>
      <c r="W6560" s="141" t="str" cm="1">
        <f t="array" ref="W6560">IF(SUM(LEN(B6560:V6560))=0,"",IF(OR(OR(ISBLANK(F6560),SUM(LEN(C6560),LEN(D6560))=0),AND(NOT(E6560="Unknown"),ISBLANK(J6560)),AND(NOT(O6560="Unknown"),ISBLANK(R6560))),"Missing Information", INDEX(Table15[Entire Service Line Classification], MATCH(SUMIFS(Table15[Unique ID],Table15[System-Owned Portion],E6560,Table15[If Material Anything Other than "Lead" in Column E,Was Material Ever Previously Lead?],G6560,Table15[Customer-Owned Portion],O6560),Table15[Unique ID],0),0)))</f>
        <v/>
      </c>
      <c r="X6560"/>
    </row>
    <row r="6561" spans="2:24" x14ac:dyDescent="0.25">
      <c r="B6561" s="146"/>
      <c r="C6561" s="31"/>
      <c r="D6561" s="31"/>
      <c r="E6561" s="44"/>
      <c r="F6561" s="43"/>
      <c r="G6561" s="84"/>
      <c r="H6561" s="31"/>
      <c r="I6561" s="205"/>
      <c r="J6561" s="84"/>
      <c r="K6561" s="31"/>
      <c r="L6561" s="31"/>
      <c r="M6561" s="169"/>
      <c r="N6561" s="148"/>
      <c r="O6561" s="106"/>
      <c r="P6561" s="43"/>
      <c r="Q6561" s="205"/>
      <c r="R6561" s="84"/>
      <c r="S6561" s="31"/>
      <c r="T6561" s="31"/>
      <c r="U6561" s="169"/>
      <c r="V6561" s="150"/>
      <c r="W6561" s="141" t="str" cm="1">
        <f t="array" ref="W6561">IF(SUM(LEN(B6561:V6561))=0,"",IF(OR(OR(ISBLANK(F6561),SUM(LEN(C6561),LEN(D6561))=0),AND(NOT(E6561="Unknown"),ISBLANK(J6561)),AND(NOT(O6561="Unknown"),ISBLANK(R6561))),"Missing Information", INDEX(Table15[Entire Service Line Classification], MATCH(SUMIFS(Table15[Unique ID],Table15[System-Owned Portion],E6561,Table15[If Material Anything Other than "Lead" in Column E,Was Material Ever Previously Lead?],G6561,Table15[Customer-Owned Portion],O6561),Table15[Unique ID],0),0)))</f>
        <v/>
      </c>
      <c r="X6561"/>
    </row>
    <row r="6562" spans="2:24" x14ac:dyDescent="0.25">
      <c r="B6562" s="146"/>
      <c r="C6562" s="31"/>
      <c r="D6562" s="31"/>
      <c r="E6562" s="44"/>
      <c r="F6562" s="43"/>
      <c r="G6562" s="84"/>
      <c r="H6562" s="31"/>
      <c r="I6562" s="205"/>
      <c r="J6562" s="84"/>
      <c r="K6562" s="31"/>
      <c r="L6562" s="31"/>
      <c r="M6562" s="169"/>
      <c r="N6562" s="148"/>
      <c r="O6562" s="106"/>
      <c r="P6562" s="43"/>
      <c r="Q6562" s="205"/>
      <c r="R6562" s="84"/>
      <c r="S6562" s="31"/>
      <c r="T6562" s="31"/>
      <c r="U6562" s="169"/>
      <c r="V6562" s="150"/>
      <c r="W6562" s="141" t="str" cm="1">
        <f t="array" ref="W6562">IF(SUM(LEN(B6562:V6562))=0,"",IF(OR(OR(ISBLANK(F6562),SUM(LEN(C6562),LEN(D6562))=0),AND(NOT(E6562="Unknown"),ISBLANK(J6562)),AND(NOT(O6562="Unknown"),ISBLANK(R6562))),"Missing Information", INDEX(Table15[Entire Service Line Classification], MATCH(SUMIFS(Table15[Unique ID],Table15[System-Owned Portion],E6562,Table15[If Material Anything Other than "Lead" in Column E,Was Material Ever Previously Lead?],G6562,Table15[Customer-Owned Portion],O6562),Table15[Unique ID],0),0)))</f>
        <v/>
      </c>
      <c r="X6562"/>
    </row>
    <row r="6563" spans="2:24" x14ac:dyDescent="0.25">
      <c r="B6563" s="146"/>
      <c r="C6563" s="31"/>
      <c r="D6563" s="31"/>
      <c r="E6563" s="44"/>
      <c r="F6563" s="43"/>
      <c r="G6563" s="84"/>
      <c r="H6563" s="31"/>
      <c r="I6563" s="205"/>
      <c r="J6563" s="84"/>
      <c r="K6563" s="31"/>
      <c r="L6563" s="31"/>
      <c r="M6563" s="169"/>
      <c r="N6563" s="148"/>
      <c r="O6563" s="106"/>
      <c r="P6563" s="43"/>
      <c r="Q6563" s="205"/>
      <c r="R6563" s="84"/>
      <c r="S6563" s="31"/>
      <c r="T6563" s="31"/>
      <c r="U6563" s="169"/>
      <c r="V6563" s="150"/>
      <c r="W6563" s="141" t="str" cm="1">
        <f t="array" ref="W6563">IF(SUM(LEN(B6563:V6563))=0,"",IF(OR(OR(ISBLANK(F6563),SUM(LEN(C6563),LEN(D6563))=0),AND(NOT(E6563="Unknown"),ISBLANK(J6563)),AND(NOT(O6563="Unknown"),ISBLANK(R6563))),"Missing Information", INDEX(Table15[Entire Service Line Classification], MATCH(SUMIFS(Table15[Unique ID],Table15[System-Owned Portion],E6563,Table15[If Material Anything Other than "Lead" in Column E,Was Material Ever Previously Lead?],G6563,Table15[Customer-Owned Portion],O6563),Table15[Unique ID],0),0)))</f>
        <v/>
      </c>
      <c r="X6563"/>
    </row>
    <row r="6564" spans="2:24" x14ac:dyDescent="0.25">
      <c r="B6564" s="146"/>
      <c r="C6564" s="31"/>
      <c r="D6564" s="31"/>
      <c r="E6564" s="44"/>
      <c r="F6564" s="43"/>
      <c r="G6564" s="84"/>
      <c r="H6564" s="31"/>
      <c r="I6564" s="205"/>
      <c r="J6564" s="84"/>
      <c r="K6564" s="31"/>
      <c r="L6564" s="31"/>
      <c r="M6564" s="169"/>
      <c r="N6564" s="148"/>
      <c r="O6564" s="106"/>
      <c r="P6564" s="43"/>
      <c r="Q6564" s="205"/>
      <c r="R6564" s="84"/>
      <c r="S6564" s="31"/>
      <c r="T6564" s="31"/>
      <c r="U6564" s="169"/>
      <c r="V6564" s="150"/>
      <c r="W6564" s="141" t="str" cm="1">
        <f t="array" ref="W6564">IF(SUM(LEN(B6564:V6564))=0,"",IF(OR(OR(ISBLANK(F6564),SUM(LEN(C6564),LEN(D6564))=0),AND(NOT(E6564="Unknown"),ISBLANK(J6564)),AND(NOT(O6564="Unknown"),ISBLANK(R6564))),"Missing Information", INDEX(Table15[Entire Service Line Classification], MATCH(SUMIFS(Table15[Unique ID],Table15[System-Owned Portion],E6564,Table15[If Material Anything Other than "Lead" in Column E,Was Material Ever Previously Lead?],G6564,Table15[Customer-Owned Portion],O6564),Table15[Unique ID],0),0)))</f>
        <v/>
      </c>
      <c r="X6564"/>
    </row>
    <row r="6565" spans="2:24" x14ac:dyDescent="0.25">
      <c r="B6565" s="146"/>
      <c r="C6565" s="31"/>
      <c r="D6565" s="31"/>
      <c r="E6565" s="44"/>
      <c r="F6565" s="43"/>
      <c r="G6565" s="84"/>
      <c r="H6565" s="31"/>
      <c r="I6565" s="205"/>
      <c r="J6565" s="84"/>
      <c r="K6565" s="31"/>
      <c r="L6565" s="31"/>
      <c r="M6565" s="169"/>
      <c r="N6565" s="148"/>
      <c r="O6565" s="106"/>
      <c r="P6565" s="43"/>
      <c r="Q6565" s="205"/>
      <c r="R6565" s="84"/>
      <c r="S6565" s="31"/>
      <c r="T6565" s="31"/>
      <c r="U6565" s="169"/>
      <c r="V6565" s="150"/>
      <c r="W6565" s="141" t="str" cm="1">
        <f t="array" ref="W6565">IF(SUM(LEN(B6565:V6565))=0,"",IF(OR(OR(ISBLANK(F6565),SUM(LEN(C6565),LEN(D6565))=0),AND(NOT(E6565="Unknown"),ISBLANK(J6565)),AND(NOT(O6565="Unknown"),ISBLANK(R6565))),"Missing Information", INDEX(Table15[Entire Service Line Classification], MATCH(SUMIFS(Table15[Unique ID],Table15[System-Owned Portion],E6565,Table15[If Material Anything Other than "Lead" in Column E,Was Material Ever Previously Lead?],G6565,Table15[Customer-Owned Portion],O6565),Table15[Unique ID],0),0)))</f>
        <v/>
      </c>
      <c r="X6565"/>
    </row>
    <row r="6566" spans="2:24" x14ac:dyDescent="0.25">
      <c r="B6566" s="146"/>
      <c r="C6566" s="31"/>
      <c r="D6566" s="31"/>
      <c r="E6566" s="44"/>
      <c r="F6566" s="43"/>
      <c r="G6566" s="84"/>
      <c r="H6566" s="31"/>
      <c r="I6566" s="205"/>
      <c r="J6566" s="84"/>
      <c r="K6566" s="31"/>
      <c r="L6566" s="31"/>
      <c r="M6566" s="169"/>
      <c r="N6566" s="148"/>
      <c r="O6566" s="106"/>
      <c r="P6566" s="43"/>
      <c r="Q6566" s="205"/>
      <c r="R6566" s="84"/>
      <c r="S6566" s="31"/>
      <c r="T6566" s="31"/>
      <c r="U6566" s="169"/>
      <c r="V6566" s="150"/>
      <c r="W6566" s="141" t="str" cm="1">
        <f t="array" ref="W6566">IF(SUM(LEN(B6566:V6566))=0,"",IF(OR(OR(ISBLANK(F6566),SUM(LEN(C6566),LEN(D6566))=0),AND(NOT(E6566="Unknown"),ISBLANK(J6566)),AND(NOT(O6566="Unknown"),ISBLANK(R6566))),"Missing Information", INDEX(Table15[Entire Service Line Classification], MATCH(SUMIFS(Table15[Unique ID],Table15[System-Owned Portion],E6566,Table15[If Material Anything Other than "Lead" in Column E,Was Material Ever Previously Lead?],G6566,Table15[Customer-Owned Portion],O6566),Table15[Unique ID],0),0)))</f>
        <v/>
      </c>
      <c r="X6566"/>
    </row>
    <row r="6567" spans="2:24" x14ac:dyDescent="0.25">
      <c r="B6567" s="146"/>
      <c r="C6567" s="31"/>
      <c r="D6567" s="31"/>
      <c r="E6567" s="44"/>
      <c r="F6567" s="43"/>
      <c r="G6567" s="84"/>
      <c r="H6567" s="31"/>
      <c r="I6567" s="205"/>
      <c r="J6567" s="84"/>
      <c r="K6567" s="31"/>
      <c r="L6567" s="31"/>
      <c r="M6567" s="169"/>
      <c r="N6567" s="148"/>
      <c r="O6567" s="106"/>
      <c r="P6567" s="43"/>
      <c r="Q6567" s="205"/>
      <c r="R6567" s="84"/>
      <c r="S6567" s="31"/>
      <c r="T6567" s="31"/>
      <c r="U6567" s="169"/>
      <c r="V6567" s="150"/>
      <c r="W6567" s="141" t="str" cm="1">
        <f t="array" ref="W6567">IF(SUM(LEN(B6567:V6567))=0,"",IF(OR(OR(ISBLANK(F6567),SUM(LEN(C6567),LEN(D6567))=0),AND(NOT(E6567="Unknown"),ISBLANK(J6567)),AND(NOT(O6567="Unknown"),ISBLANK(R6567))),"Missing Information", INDEX(Table15[Entire Service Line Classification], MATCH(SUMIFS(Table15[Unique ID],Table15[System-Owned Portion],E6567,Table15[If Material Anything Other than "Lead" in Column E,Was Material Ever Previously Lead?],G6567,Table15[Customer-Owned Portion],O6567),Table15[Unique ID],0),0)))</f>
        <v/>
      </c>
      <c r="X6567"/>
    </row>
    <row r="6568" spans="2:24" x14ac:dyDescent="0.25">
      <c r="B6568" s="146"/>
      <c r="C6568" s="31"/>
      <c r="D6568" s="31"/>
      <c r="E6568" s="44"/>
      <c r="F6568" s="43"/>
      <c r="G6568" s="84"/>
      <c r="H6568" s="31"/>
      <c r="I6568" s="205"/>
      <c r="J6568" s="84"/>
      <c r="K6568" s="31"/>
      <c r="L6568" s="31"/>
      <c r="M6568" s="169"/>
      <c r="N6568" s="148"/>
      <c r="O6568" s="106"/>
      <c r="P6568" s="43"/>
      <c r="Q6568" s="205"/>
      <c r="R6568" s="84"/>
      <c r="S6568" s="31"/>
      <c r="T6568" s="31"/>
      <c r="U6568" s="169"/>
      <c r="V6568" s="150"/>
      <c r="W6568" s="141" t="str" cm="1">
        <f t="array" ref="W6568">IF(SUM(LEN(B6568:V6568))=0,"",IF(OR(OR(ISBLANK(F6568),SUM(LEN(C6568),LEN(D6568))=0),AND(NOT(E6568="Unknown"),ISBLANK(J6568)),AND(NOT(O6568="Unknown"),ISBLANK(R6568))),"Missing Information", INDEX(Table15[Entire Service Line Classification], MATCH(SUMIFS(Table15[Unique ID],Table15[System-Owned Portion],E6568,Table15[If Material Anything Other than "Lead" in Column E,Was Material Ever Previously Lead?],G6568,Table15[Customer-Owned Portion],O6568),Table15[Unique ID],0),0)))</f>
        <v/>
      </c>
      <c r="X6568"/>
    </row>
    <row r="6569" spans="2:24" x14ac:dyDescent="0.25">
      <c r="B6569" s="146"/>
      <c r="C6569" s="31"/>
      <c r="D6569" s="31"/>
      <c r="E6569" s="44"/>
      <c r="F6569" s="43"/>
      <c r="G6569" s="84"/>
      <c r="H6569" s="31"/>
      <c r="I6569" s="205"/>
      <c r="J6569" s="84"/>
      <c r="K6569" s="31"/>
      <c r="L6569" s="31"/>
      <c r="M6569" s="169"/>
      <c r="N6569" s="148"/>
      <c r="O6569" s="106"/>
      <c r="P6569" s="43"/>
      <c r="Q6569" s="205"/>
      <c r="R6569" s="84"/>
      <c r="S6569" s="31"/>
      <c r="T6569" s="31"/>
      <c r="U6569" s="169"/>
      <c r="V6569" s="150"/>
      <c r="W6569" s="141" t="str" cm="1">
        <f t="array" ref="W6569">IF(SUM(LEN(B6569:V6569))=0,"",IF(OR(OR(ISBLANK(F6569),SUM(LEN(C6569),LEN(D6569))=0),AND(NOT(E6569="Unknown"),ISBLANK(J6569)),AND(NOT(O6569="Unknown"),ISBLANK(R6569))),"Missing Information", INDEX(Table15[Entire Service Line Classification], MATCH(SUMIFS(Table15[Unique ID],Table15[System-Owned Portion],E6569,Table15[If Material Anything Other than "Lead" in Column E,Was Material Ever Previously Lead?],G6569,Table15[Customer-Owned Portion],O6569),Table15[Unique ID],0),0)))</f>
        <v/>
      </c>
      <c r="X6569"/>
    </row>
    <row r="6570" spans="2:24" x14ac:dyDescent="0.25">
      <c r="B6570" s="146"/>
      <c r="C6570" s="31"/>
      <c r="D6570" s="31"/>
      <c r="E6570" s="44"/>
      <c r="F6570" s="43"/>
      <c r="G6570" s="84"/>
      <c r="H6570" s="31"/>
      <c r="I6570" s="205"/>
      <c r="J6570" s="84"/>
      <c r="K6570" s="31"/>
      <c r="L6570" s="31"/>
      <c r="M6570" s="169"/>
      <c r="N6570" s="148"/>
      <c r="O6570" s="106"/>
      <c r="P6570" s="43"/>
      <c r="Q6570" s="205"/>
      <c r="R6570" s="84"/>
      <c r="S6570" s="31"/>
      <c r="T6570" s="31"/>
      <c r="U6570" s="169"/>
      <c r="V6570" s="150"/>
      <c r="W6570" s="141" t="str" cm="1">
        <f t="array" ref="W6570">IF(SUM(LEN(B6570:V6570))=0,"",IF(OR(OR(ISBLANK(F6570),SUM(LEN(C6570),LEN(D6570))=0),AND(NOT(E6570="Unknown"),ISBLANK(J6570)),AND(NOT(O6570="Unknown"),ISBLANK(R6570))),"Missing Information", INDEX(Table15[Entire Service Line Classification], MATCH(SUMIFS(Table15[Unique ID],Table15[System-Owned Portion],E6570,Table15[If Material Anything Other than "Lead" in Column E,Was Material Ever Previously Lead?],G6570,Table15[Customer-Owned Portion],O6570),Table15[Unique ID],0),0)))</f>
        <v/>
      </c>
      <c r="X6570"/>
    </row>
    <row r="6571" spans="2:24" x14ac:dyDescent="0.25">
      <c r="B6571" s="146"/>
      <c r="C6571" s="31"/>
      <c r="D6571" s="31"/>
      <c r="E6571" s="44"/>
      <c r="F6571" s="43"/>
      <c r="G6571" s="84"/>
      <c r="H6571" s="31"/>
      <c r="I6571" s="205"/>
      <c r="J6571" s="84"/>
      <c r="K6571" s="31"/>
      <c r="L6571" s="31"/>
      <c r="M6571" s="169"/>
      <c r="N6571" s="148"/>
      <c r="O6571" s="106"/>
      <c r="P6571" s="43"/>
      <c r="Q6571" s="205"/>
      <c r="R6571" s="84"/>
      <c r="S6571" s="31"/>
      <c r="T6571" s="31"/>
      <c r="U6571" s="169"/>
      <c r="V6571" s="150"/>
      <c r="W6571" s="141" t="str" cm="1">
        <f t="array" ref="W6571">IF(SUM(LEN(B6571:V6571))=0,"",IF(OR(OR(ISBLANK(F6571),SUM(LEN(C6571),LEN(D6571))=0),AND(NOT(E6571="Unknown"),ISBLANK(J6571)),AND(NOT(O6571="Unknown"),ISBLANK(R6571))),"Missing Information", INDEX(Table15[Entire Service Line Classification], MATCH(SUMIFS(Table15[Unique ID],Table15[System-Owned Portion],E6571,Table15[If Material Anything Other than "Lead" in Column E,Was Material Ever Previously Lead?],G6571,Table15[Customer-Owned Portion],O6571),Table15[Unique ID],0),0)))</f>
        <v/>
      </c>
      <c r="X6571"/>
    </row>
    <row r="6572" spans="2:24" x14ac:dyDescent="0.25">
      <c r="B6572" s="146"/>
      <c r="C6572" s="31"/>
      <c r="D6572" s="31"/>
      <c r="E6572" s="44"/>
      <c r="F6572" s="43"/>
      <c r="G6572" s="84"/>
      <c r="H6572" s="31"/>
      <c r="I6572" s="205"/>
      <c r="J6572" s="84"/>
      <c r="K6572" s="31"/>
      <c r="L6572" s="31"/>
      <c r="M6572" s="169"/>
      <c r="N6572" s="148"/>
      <c r="O6572" s="106"/>
      <c r="P6572" s="43"/>
      <c r="Q6572" s="205"/>
      <c r="R6572" s="84"/>
      <c r="S6572" s="31"/>
      <c r="T6572" s="31"/>
      <c r="U6572" s="169"/>
      <c r="V6572" s="150"/>
      <c r="W6572" s="141" t="str" cm="1">
        <f t="array" ref="W6572">IF(SUM(LEN(B6572:V6572))=0,"",IF(OR(OR(ISBLANK(F6572),SUM(LEN(C6572),LEN(D6572))=0),AND(NOT(E6572="Unknown"),ISBLANK(J6572)),AND(NOT(O6572="Unknown"),ISBLANK(R6572))),"Missing Information", INDEX(Table15[Entire Service Line Classification], MATCH(SUMIFS(Table15[Unique ID],Table15[System-Owned Portion],E6572,Table15[If Material Anything Other than "Lead" in Column E,Was Material Ever Previously Lead?],G6572,Table15[Customer-Owned Portion],O6572),Table15[Unique ID],0),0)))</f>
        <v/>
      </c>
      <c r="X6572"/>
    </row>
    <row r="6573" spans="2:24" x14ac:dyDescent="0.25">
      <c r="B6573" s="146"/>
      <c r="C6573" s="31"/>
      <c r="D6573" s="31"/>
      <c r="E6573" s="44"/>
      <c r="F6573" s="43"/>
      <c r="G6573" s="84"/>
      <c r="H6573" s="31"/>
      <c r="I6573" s="205"/>
      <c r="J6573" s="84"/>
      <c r="K6573" s="31"/>
      <c r="L6573" s="31"/>
      <c r="M6573" s="169"/>
      <c r="N6573" s="148"/>
      <c r="O6573" s="106"/>
      <c r="P6573" s="43"/>
      <c r="Q6573" s="205"/>
      <c r="R6573" s="84"/>
      <c r="S6573" s="31"/>
      <c r="T6573" s="31"/>
      <c r="U6573" s="169"/>
      <c r="V6573" s="150"/>
      <c r="W6573" s="141" t="str" cm="1">
        <f t="array" ref="W6573">IF(SUM(LEN(B6573:V6573))=0,"",IF(OR(OR(ISBLANK(F6573),SUM(LEN(C6573),LEN(D6573))=0),AND(NOT(E6573="Unknown"),ISBLANK(J6573)),AND(NOT(O6573="Unknown"),ISBLANK(R6573))),"Missing Information", INDEX(Table15[Entire Service Line Classification], MATCH(SUMIFS(Table15[Unique ID],Table15[System-Owned Portion],E6573,Table15[If Material Anything Other than "Lead" in Column E,Was Material Ever Previously Lead?],G6573,Table15[Customer-Owned Portion],O6573),Table15[Unique ID],0),0)))</f>
        <v/>
      </c>
      <c r="X6573"/>
    </row>
    <row r="6574" spans="2:24" x14ac:dyDescent="0.25">
      <c r="B6574" s="146"/>
      <c r="C6574" s="31"/>
      <c r="D6574" s="31"/>
      <c r="E6574" s="44"/>
      <c r="F6574" s="43"/>
      <c r="G6574" s="84"/>
      <c r="H6574" s="31"/>
      <c r="I6574" s="205"/>
      <c r="J6574" s="84"/>
      <c r="K6574" s="31"/>
      <c r="L6574" s="31"/>
      <c r="M6574" s="169"/>
      <c r="N6574" s="148"/>
      <c r="O6574" s="106"/>
      <c r="P6574" s="43"/>
      <c r="Q6574" s="205"/>
      <c r="R6574" s="84"/>
      <c r="S6574" s="31"/>
      <c r="T6574" s="31"/>
      <c r="U6574" s="169"/>
      <c r="V6574" s="150"/>
      <c r="W6574" s="141" t="str" cm="1">
        <f t="array" ref="W6574">IF(SUM(LEN(B6574:V6574))=0,"",IF(OR(OR(ISBLANK(F6574),SUM(LEN(C6574),LEN(D6574))=0),AND(NOT(E6574="Unknown"),ISBLANK(J6574)),AND(NOT(O6574="Unknown"),ISBLANK(R6574))),"Missing Information", INDEX(Table15[Entire Service Line Classification], MATCH(SUMIFS(Table15[Unique ID],Table15[System-Owned Portion],E6574,Table15[If Material Anything Other than "Lead" in Column E,Was Material Ever Previously Lead?],G6574,Table15[Customer-Owned Portion],O6574),Table15[Unique ID],0),0)))</f>
        <v/>
      </c>
      <c r="X6574"/>
    </row>
    <row r="6575" spans="2:24" x14ac:dyDescent="0.25">
      <c r="B6575" s="146"/>
      <c r="C6575" s="31"/>
      <c r="D6575" s="31"/>
      <c r="E6575" s="44"/>
      <c r="F6575" s="43"/>
      <c r="G6575" s="84"/>
      <c r="H6575" s="31"/>
      <c r="I6575" s="205"/>
      <c r="J6575" s="84"/>
      <c r="K6575" s="31"/>
      <c r="L6575" s="31"/>
      <c r="M6575" s="169"/>
      <c r="N6575" s="148"/>
      <c r="O6575" s="106"/>
      <c r="P6575" s="43"/>
      <c r="Q6575" s="205"/>
      <c r="R6575" s="84"/>
      <c r="S6575" s="31"/>
      <c r="T6575" s="31"/>
      <c r="U6575" s="169"/>
      <c r="V6575" s="150"/>
      <c r="W6575" s="141" t="str" cm="1">
        <f t="array" ref="W6575">IF(SUM(LEN(B6575:V6575))=0,"",IF(OR(OR(ISBLANK(F6575),SUM(LEN(C6575),LEN(D6575))=0),AND(NOT(E6575="Unknown"),ISBLANK(J6575)),AND(NOT(O6575="Unknown"),ISBLANK(R6575))),"Missing Information", INDEX(Table15[Entire Service Line Classification], MATCH(SUMIFS(Table15[Unique ID],Table15[System-Owned Portion],E6575,Table15[If Material Anything Other than "Lead" in Column E,Was Material Ever Previously Lead?],G6575,Table15[Customer-Owned Portion],O6575),Table15[Unique ID],0),0)))</f>
        <v/>
      </c>
      <c r="X6575"/>
    </row>
    <row r="6576" spans="2:24" x14ac:dyDescent="0.25">
      <c r="B6576" s="146"/>
      <c r="C6576" s="31"/>
      <c r="D6576" s="31"/>
      <c r="E6576" s="44"/>
      <c r="F6576" s="43"/>
      <c r="G6576" s="84"/>
      <c r="H6576" s="31"/>
      <c r="I6576" s="205"/>
      <c r="J6576" s="84"/>
      <c r="K6576" s="31"/>
      <c r="L6576" s="31"/>
      <c r="M6576" s="169"/>
      <c r="N6576" s="148"/>
      <c r="O6576" s="106"/>
      <c r="P6576" s="43"/>
      <c r="Q6576" s="205"/>
      <c r="R6576" s="84"/>
      <c r="S6576" s="31"/>
      <c r="T6576" s="31"/>
      <c r="U6576" s="169"/>
      <c r="V6576" s="150"/>
      <c r="W6576" s="141" t="str" cm="1">
        <f t="array" ref="W6576">IF(SUM(LEN(B6576:V6576))=0,"",IF(OR(OR(ISBLANK(F6576),SUM(LEN(C6576),LEN(D6576))=0),AND(NOT(E6576="Unknown"),ISBLANK(J6576)),AND(NOT(O6576="Unknown"),ISBLANK(R6576))),"Missing Information", INDEX(Table15[Entire Service Line Classification], MATCH(SUMIFS(Table15[Unique ID],Table15[System-Owned Portion],E6576,Table15[If Material Anything Other than "Lead" in Column E,Was Material Ever Previously Lead?],G6576,Table15[Customer-Owned Portion],O6576),Table15[Unique ID],0),0)))</f>
        <v/>
      </c>
      <c r="X6576"/>
    </row>
    <row r="6577" spans="2:24" x14ac:dyDescent="0.25">
      <c r="B6577" s="146"/>
      <c r="C6577" s="31"/>
      <c r="D6577" s="31"/>
      <c r="E6577" s="44"/>
      <c r="F6577" s="43"/>
      <c r="G6577" s="84"/>
      <c r="H6577" s="31"/>
      <c r="I6577" s="205"/>
      <c r="J6577" s="84"/>
      <c r="K6577" s="31"/>
      <c r="L6577" s="31"/>
      <c r="M6577" s="169"/>
      <c r="N6577" s="148"/>
      <c r="O6577" s="106"/>
      <c r="P6577" s="43"/>
      <c r="Q6577" s="205"/>
      <c r="R6577" s="84"/>
      <c r="S6577" s="31"/>
      <c r="T6577" s="31"/>
      <c r="U6577" s="169"/>
      <c r="V6577" s="150"/>
      <c r="W6577" s="141" t="str" cm="1">
        <f t="array" ref="W6577">IF(SUM(LEN(B6577:V6577))=0,"",IF(OR(OR(ISBLANK(F6577),SUM(LEN(C6577),LEN(D6577))=0),AND(NOT(E6577="Unknown"),ISBLANK(J6577)),AND(NOT(O6577="Unknown"),ISBLANK(R6577))),"Missing Information", INDEX(Table15[Entire Service Line Classification], MATCH(SUMIFS(Table15[Unique ID],Table15[System-Owned Portion],E6577,Table15[If Material Anything Other than "Lead" in Column E,Was Material Ever Previously Lead?],G6577,Table15[Customer-Owned Portion],O6577),Table15[Unique ID],0),0)))</f>
        <v/>
      </c>
      <c r="X6577"/>
    </row>
    <row r="6578" spans="2:24" x14ac:dyDescent="0.25">
      <c r="B6578" s="146"/>
      <c r="C6578" s="31"/>
      <c r="D6578" s="31"/>
      <c r="E6578" s="44"/>
      <c r="F6578" s="43"/>
      <c r="G6578" s="84"/>
      <c r="H6578" s="31"/>
      <c r="I6578" s="205"/>
      <c r="J6578" s="84"/>
      <c r="K6578" s="31"/>
      <c r="L6578" s="31"/>
      <c r="M6578" s="169"/>
      <c r="N6578" s="148"/>
      <c r="O6578" s="106"/>
      <c r="P6578" s="43"/>
      <c r="Q6578" s="205"/>
      <c r="R6578" s="84"/>
      <c r="S6578" s="31"/>
      <c r="T6578" s="31"/>
      <c r="U6578" s="169"/>
      <c r="V6578" s="150"/>
      <c r="W6578" s="141" t="str" cm="1">
        <f t="array" ref="W6578">IF(SUM(LEN(B6578:V6578))=0,"",IF(OR(OR(ISBLANK(F6578),SUM(LEN(C6578),LEN(D6578))=0),AND(NOT(E6578="Unknown"),ISBLANK(J6578)),AND(NOT(O6578="Unknown"),ISBLANK(R6578))),"Missing Information", INDEX(Table15[Entire Service Line Classification], MATCH(SUMIFS(Table15[Unique ID],Table15[System-Owned Portion],E6578,Table15[If Material Anything Other than "Lead" in Column E,Was Material Ever Previously Lead?],G6578,Table15[Customer-Owned Portion],O6578),Table15[Unique ID],0),0)))</f>
        <v/>
      </c>
      <c r="X6578"/>
    </row>
    <row r="6579" spans="2:24" x14ac:dyDescent="0.25">
      <c r="B6579" s="146"/>
      <c r="C6579" s="31"/>
      <c r="D6579" s="31"/>
      <c r="E6579" s="44"/>
      <c r="F6579" s="43"/>
      <c r="G6579" s="84"/>
      <c r="H6579" s="31"/>
      <c r="I6579" s="205"/>
      <c r="J6579" s="84"/>
      <c r="K6579" s="31"/>
      <c r="L6579" s="31"/>
      <c r="M6579" s="169"/>
      <c r="N6579" s="148"/>
      <c r="O6579" s="106"/>
      <c r="P6579" s="43"/>
      <c r="Q6579" s="205"/>
      <c r="R6579" s="84"/>
      <c r="S6579" s="31"/>
      <c r="T6579" s="31"/>
      <c r="U6579" s="169"/>
      <c r="V6579" s="150"/>
      <c r="W6579" s="141" t="str" cm="1">
        <f t="array" ref="W6579">IF(SUM(LEN(B6579:V6579))=0,"",IF(OR(OR(ISBLANK(F6579),SUM(LEN(C6579),LEN(D6579))=0),AND(NOT(E6579="Unknown"),ISBLANK(J6579)),AND(NOT(O6579="Unknown"),ISBLANK(R6579))),"Missing Information", INDEX(Table15[Entire Service Line Classification], MATCH(SUMIFS(Table15[Unique ID],Table15[System-Owned Portion],E6579,Table15[If Material Anything Other than "Lead" in Column E,Was Material Ever Previously Lead?],G6579,Table15[Customer-Owned Portion],O6579),Table15[Unique ID],0),0)))</f>
        <v/>
      </c>
      <c r="X6579"/>
    </row>
    <row r="6580" spans="2:24" x14ac:dyDescent="0.25">
      <c r="B6580" s="146"/>
      <c r="C6580" s="31"/>
      <c r="D6580" s="31"/>
      <c r="E6580" s="44"/>
      <c r="F6580" s="43"/>
      <c r="G6580" s="84"/>
      <c r="H6580" s="31"/>
      <c r="I6580" s="205"/>
      <c r="J6580" s="84"/>
      <c r="K6580" s="31"/>
      <c r="L6580" s="31"/>
      <c r="M6580" s="169"/>
      <c r="N6580" s="148"/>
      <c r="O6580" s="106"/>
      <c r="P6580" s="43"/>
      <c r="Q6580" s="205"/>
      <c r="R6580" s="84"/>
      <c r="S6580" s="31"/>
      <c r="T6580" s="31"/>
      <c r="U6580" s="169"/>
      <c r="V6580" s="150"/>
      <c r="W6580" s="141" t="str" cm="1">
        <f t="array" ref="W6580">IF(SUM(LEN(B6580:V6580))=0,"",IF(OR(OR(ISBLANK(F6580),SUM(LEN(C6580),LEN(D6580))=0),AND(NOT(E6580="Unknown"),ISBLANK(J6580)),AND(NOT(O6580="Unknown"),ISBLANK(R6580))),"Missing Information", INDEX(Table15[Entire Service Line Classification], MATCH(SUMIFS(Table15[Unique ID],Table15[System-Owned Portion],E6580,Table15[If Material Anything Other than "Lead" in Column E,Was Material Ever Previously Lead?],G6580,Table15[Customer-Owned Portion],O6580),Table15[Unique ID],0),0)))</f>
        <v/>
      </c>
      <c r="X6580"/>
    </row>
    <row r="6581" spans="2:24" x14ac:dyDescent="0.25">
      <c r="B6581" s="146"/>
      <c r="C6581" s="31"/>
      <c r="D6581" s="31"/>
      <c r="E6581" s="44"/>
      <c r="F6581" s="43"/>
      <c r="G6581" s="84"/>
      <c r="H6581" s="31"/>
      <c r="I6581" s="205"/>
      <c r="J6581" s="84"/>
      <c r="K6581" s="31"/>
      <c r="L6581" s="31"/>
      <c r="M6581" s="169"/>
      <c r="N6581" s="148"/>
      <c r="O6581" s="106"/>
      <c r="P6581" s="43"/>
      <c r="Q6581" s="205"/>
      <c r="R6581" s="84"/>
      <c r="S6581" s="31"/>
      <c r="T6581" s="31"/>
      <c r="U6581" s="169"/>
      <c r="V6581" s="150"/>
      <c r="W6581" s="141" t="str" cm="1">
        <f t="array" ref="W6581">IF(SUM(LEN(B6581:V6581))=0,"",IF(OR(OR(ISBLANK(F6581),SUM(LEN(C6581),LEN(D6581))=0),AND(NOT(E6581="Unknown"),ISBLANK(J6581)),AND(NOT(O6581="Unknown"),ISBLANK(R6581))),"Missing Information", INDEX(Table15[Entire Service Line Classification], MATCH(SUMIFS(Table15[Unique ID],Table15[System-Owned Portion],E6581,Table15[If Material Anything Other than "Lead" in Column E,Was Material Ever Previously Lead?],G6581,Table15[Customer-Owned Portion],O6581),Table15[Unique ID],0),0)))</f>
        <v/>
      </c>
      <c r="X6581"/>
    </row>
    <row r="6582" spans="2:24" x14ac:dyDescent="0.25">
      <c r="B6582" s="146"/>
      <c r="C6582" s="31"/>
      <c r="D6582" s="31"/>
      <c r="E6582" s="44"/>
      <c r="F6582" s="43"/>
      <c r="G6582" s="84"/>
      <c r="H6582" s="31"/>
      <c r="I6582" s="205"/>
      <c r="J6582" s="84"/>
      <c r="K6582" s="31"/>
      <c r="L6582" s="31"/>
      <c r="M6582" s="169"/>
      <c r="N6582" s="148"/>
      <c r="O6582" s="106"/>
      <c r="P6582" s="43"/>
      <c r="Q6582" s="205"/>
      <c r="R6582" s="84"/>
      <c r="S6582" s="31"/>
      <c r="T6582" s="31"/>
      <c r="U6582" s="169"/>
      <c r="V6582" s="150"/>
      <c r="W6582" s="141" t="str" cm="1">
        <f t="array" ref="W6582">IF(SUM(LEN(B6582:V6582))=0,"",IF(OR(OR(ISBLANK(F6582),SUM(LEN(C6582),LEN(D6582))=0),AND(NOT(E6582="Unknown"),ISBLANK(J6582)),AND(NOT(O6582="Unknown"),ISBLANK(R6582))),"Missing Information", INDEX(Table15[Entire Service Line Classification], MATCH(SUMIFS(Table15[Unique ID],Table15[System-Owned Portion],E6582,Table15[If Material Anything Other than "Lead" in Column E,Was Material Ever Previously Lead?],G6582,Table15[Customer-Owned Portion],O6582),Table15[Unique ID],0),0)))</f>
        <v/>
      </c>
      <c r="X6582"/>
    </row>
    <row r="6583" spans="2:24" x14ac:dyDescent="0.25">
      <c r="B6583" s="146"/>
      <c r="C6583" s="31"/>
      <c r="D6583" s="31"/>
      <c r="E6583" s="44"/>
      <c r="F6583" s="43"/>
      <c r="G6583" s="84"/>
      <c r="H6583" s="31"/>
      <c r="I6583" s="205"/>
      <c r="J6583" s="84"/>
      <c r="K6583" s="31"/>
      <c r="L6583" s="31"/>
      <c r="M6583" s="169"/>
      <c r="N6583" s="148"/>
      <c r="O6583" s="106"/>
      <c r="P6583" s="43"/>
      <c r="Q6583" s="205"/>
      <c r="R6583" s="84"/>
      <c r="S6583" s="31"/>
      <c r="T6583" s="31"/>
      <c r="U6583" s="169"/>
      <c r="V6583" s="150"/>
      <c r="W6583" s="141" t="str" cm="1">
        <f t="array" ref="W6583">IF(SUM(LEN(B6583:V6583))=0,"",IF(OR(OR(ISBLANK(F6583),SUM(LEN(C6583),LEN(D6583))=0),AND(NOT(E6583="Unknown"),ISBLANK(J6583)),AND(NOT(O6583="Unknown"),ISBLANK(R6583))),"Missing Information", INDEX(Table15[Entire Service Line Classification], MATCH(SUMIFS(Table15[Unique ID],Table15[System-Owned Portion],E6583,Table15[If Material Anything Other than "Lead" in Column E,Was Material Ever Previously Lead?],G6583,Table15[Customer-Owned Portion],O6583),Table15[Unique ID],0),0)))</f>
        <v/>
      </c>
      <c r="X6583"/>
    </row>
    <row r="6584" spans="2:24" x14ac:dyDescent="0.25">
      <c r="B6584" s="146"/>
      <c r="C6584" s="31"/>
      <c r="D6584" s="31"/>
      <c r="E6584" s="44"/>
      <c r="F6584" s="43"/>
      <c r="G6584" s="84"/>
      <c r="H6584" s="31"/>
      <c r="I6584" s="205"/>
      <c r="J6584" s="84"/>
      <c r="K6584" s="31"/>
      <c r="L6584" s="31"/>
      <c r="M6584" s="169"/>
      <c r="N6584" s="148"/>
      <c r="O6584" s="106"/>
      <c r="P6584" s="43"/>
      <c r="Q6584" s="205"/>
      <c r="R6584" s="84"/>
      <c r="S6584" s="31"/>
      <c r="T6584" s="31"/>
      <c r="U6584" s="169"/>
      <c r="V6584" s="150"/>
      <c r="W6584" s="141" t="str" cm="1">
        <f t="array" ref="W6584">IF(SUM(LEN(B6584:V6584))=0,"",IF(OR(OR(ISBLANK(F6584),SUM(LEN(C6584),LEN(D6584))=0),AND(NOT(E6584="Unknown"),ISBLANK(J6584)),AND(NOT(O6584="Unknown"),ISBLANK(R6584))),"Missing Information", INDEX(Table15[Entire Service Line Classification], MATCH(SUMIFS(Table15[Unique ID],Table15[System-Owned Portion],E6584,Table15[If Material Anything Other than "Lead" in Column E,Was Material Ever Previously Lead?],G6584,Table15[Customer-Owned Portion],O6584),Table15[Unique ID],0),0)))</f>
        <v/>
      </c>
      <c r="X6584"/>
    </row>
    <row r="6585" spans="2:24" x14ac:dyDescent="0.25">
      <c r="B6585" s="146"/>
      <c r="C6585" s="31"/>
      <c r="D6585" s="31"/>
      <c r="E6585" s="44"/>
      <c r="F6585" s="43"/>
      <c r="G6585" s="84"/>
      <c r="H6585" s="31"/>
      <c r="I6585" s="205"/>
      <c r="J6585" s="84"/>
      <c r="K6585" s="31"/>
      <c r="L6585" s="31"/>
      <c r="M6585" s="169"/>
      <c r="N6585" s="148"/>
      <c r="O6585" s="106"/>
      <c r="P6585" s="43"/>
      <c r="Q6585" s="205"/>
      <c r="R6585" s="84"/>
      <c r="S6585" s="31"/>
      <c r="T6585" s="31"/>
      <c r="U6585" s="169"/>
      <c r="V6585" s="150"/>
      <c r="W6585" s="141" t="str" cm="1">
        <f t="array" ref="W6585">IF(SUM(LEN(B6585:V6585))=0,"",IF(OR(OR(ISBLANK(F6585),SUM(LEN(C6585),LEN(D6585))=0),AND(NOT(E6585="Unknown"),ISBLANK(J6585)),AND(NOT(O6585="Unknown"),ISBLANK(R6585))),"Missing Information", INDEX(Table15[Entire Service Line Classification], MATCH(SUMIFS(Table15[Unique ID],Table15[System-Owned Portion],E6585,Table15[If Material Anything Other than "Lead" in Column E,Was Material Ever Previously Lead?],G6585,Table15[Customer-Owned Portion],O6585),Table15[Unique ID],0),0)))</f>
        <v/>
      </c>
      <c r="X6585"/>
    </row>
    <row r="6586" spans="2:24" x14ac:dyDescent="0.25">
      <c r="B6586" s="146"/>
      <c r="C6586" s="31"/>
      <c r="D6586" s="31"/>
      <c r="E6586" s="44"/>
      <c r="F6586" s="43"/>
      <c r="G6586" s="84"/>
      <c r="H6586" s="31"/>
      <c r="I6586" s="205"/>
      <c r="J6586" s="84"/>
      <c r="K6586" s="31"/>
      <c r="L6586" s="31"/>
      <c r="M6586" s="169"/>
      <c r="N6586" s="148"/>
      <c r="O6586" s="106"/>
      <c r="P6586" s="43"/>
      <c r="Q6586" s="205"/>
      <c r="R6586" s="84"/>
      <c r="S6586" s="31"/>
      <c r="T6586" s="31"/>
      <c r="U6586" s="169"/>
      <c r="V6586" s="150"/>
      <c r="W6586" s="141" t="str" cm="1">
        <f t="array" ref="W6586">IF(SUM(LEN(B6586:V6586))=0,"",IF(OR(OR(ISBLANK(F6586),SUM(LEN(C6586),LEN(D6586))=0),AND(NOT(E6586="Unknown"),ISBLANK(J6586)),AND(NOT(O6586="Unknown"),ISBLANK(R6586))),"Missing Information", INDEX(Table15[Entire Service Line Classification], MATCH(SUMIFS(Table15[Unique ID],Table15[System-Owned Portion],E6586,Table15[If Material Anything Other than "Lead" in Column E,Was Material Ever Previously Lead?],G6586,Table15[Customer-Owned Portion],O6586),Table15[Unique ID],0),0)))</f>
        <v/>
      </c>
      <c r="X6586"/>
    </row>
    <row r="6587" spans="2:24" x14ac:dyDescent="0.25">
      <c r="B6587" s="146"/>
      <c r="C6587" s="31"/>
      <c r="D6587" s="31"/>
      <c r="E6587" s="44"/>
      <c r="F6587" s="43"/>
      <c r="G6587" s="84"/>
      <c r="H6587" s="31"/>
      <c r="I6587" s="205"/>
      <c r="J6587" s="84"/>
      <c r="K6587" s="31"/>
      <c r="L6587" s="31"/>
      <c r="M6587" s="169"/>
      <c r="N6587" s="148"/>
      <c r="O6587" s="106"/>
      <c r="P6587" s="43"/>
      <c r="Q6587" s="205"/>
      <c r="R6587" s="84"/>
      <c r="S6587" s="31"/>
      <c r="T6587" s="31"/>
      <c r="U6587" s="169"/>
      <c r="V6587" s="150"/>
      <c r="W6587" s="141" t="str" cm="1">
        <f t="array" ref="W6587">IF(SUM(LEN(B6587:V6587))=0,"",IF(OR(OR(ISBLANK(F6587),SUM(LEN(C6587),LEN(D6587))=0),AND(NOT(E6587="Unknown"),ISBLANK(J6587)),AND(NOT(O6587="Unknown"),ISBLANK(R6587))),"Missing Information", INDEX(Table15[Entire Service Line Classification], MATCH(SUMIFS(Table15[Unique ID],Table15[System-Owned Portion],E6587,Table15[If Material Anything Other than "Lead" in Column E,Was Material Ever Previously Lead?],G6587,Table15[Customer-Owned Portion],O6587),Table15[Unique ID],0),0)))</f>
        <v/>
      </c>
      <c r="X6587"/>
    </row>
    <row r="6588" spans="2:24" x14ac:dyDescent="0.25">
      <c r="B6588" s="146"/>
      <c r="C6588" s="31"/>
      <c r="D6588" s="31"/>
      <c r="E6588" s="44"/>
      <c r="F6588" s="43"/>
      <c r="G6588" s="84"/>
      <c r="H6588" s="31"/>
      <c r="I6588" s="205"/>
      <c r="J6588" s="84"/>
      <c r="K6588" s="31"/>
      <c r="L6588" s="31"/>
      <c r="M6588" s="169"/>
      <c r="N6588" s="148"/>
      <c r="O6588" s="106"/>
      <c r="P6588" s="43"/>
      <c r="Q6588" s="205"/>
      <c r="R6588" s="84"/>
      <c r="S6588" s="31"/>
      <c r="T6588" s="31"/>
      <c r="U6588" s="169"/>
      <c r="V6588" s="150"/>
      <c r="W6588" s="141" t="str" cm="1">
        <f t="array" ref="W6588">IF(SUM(LEN(B6588:V6588))=0,"",IF(OR(OR(ISBLANK(F6588),SUM(LEN(C6588),LEN(D6588))=0),AND(NOT(E6588="Unknown"),ISBLANK(J6588)),AND(NOT(O6588="Unknown"),ISBLANK(R6588))),"Missing Information", INDEX(Table15[Entire Service Line Classification], MATCH(SUMIFS(Table15[Unique ID],Table15[System-Owned Portion],E6588,Table15[If Material Anything Other than "Lead" in Column E,Was Material Ever Previously Lead?],G6588,Table15[Customer-Owned Portion],O6588),Table15[Unique ID],0),0)))</f>
        <v/>
      </c>
      <c r="X6588"/>
    </row>
    <row r="6589" spans="2:24" x14ac:dyDescent="0.25">
      <c r="B6589" s="146"/>
      <c r="C6589" s="31"/>
      <c r="D6589" s="31"/>
      <c r="E6589" s="44"/>
      <c r="F6589" s="43"/>
      <c r="G6589" s="84"/>
      <c r="H6589" s="31"/>
      <c r="I6589" s="205"/>
      <c r="J6589" s="84"/>
      <c r="K6589" s="31"/>
      <c r="L6589" s="31"/>
      <c r="M6589" s="169"/>
      <c r="N6589" s="148"/>
      <c r="O6589" s="106"/>
      <c r="P6589" s="43"/>
      <c r="Q6589" s="205"/>
      <c r="R6589" s="84"/>
      <c r="S6589" s="31"/>
      <c r="T6589" s="31"/>
      <c r="U6589" s="169"/>
      <c r="V6589" s="150"/>
      <c r="W6589" s="141" t="str" cm="1">
        <f t="array" ref="W6589">IF(SUM(LEN(B6589:V6589))=0,"",IF(OR(OR(ISBLANK(F6589),SUM(LEN(C6589),LEN(D6589))=0),AND(NOT(E6589="Unknown"),ISBLANK(J6589)),AND(NOT(O6589="Unknown"),ISBLANK(R6589))),"Missing Information", INDEX(Table15[Entire Service Line Classification], MATCH(SUMIFS(Table15[Unique ID],Table15[System-Owned Portion],E6589,Table15[If Material Anything Other than "Lead" in Column E,Was Material Ever Previously Lead?],G6589,Table15[Customer-Owned Portion],O6589),Table15[Unique ID],0),0)))</f>
        <v/>
      </c>
      <c r="X6589"/>
    </row>
    <row r="6590" spans="2:24" x14ac:dyDescent="0.25">
      <c r="B6590" s="146"/>
      <c r="C6590" s="31"/>
      <c r="D6590" s="31"/>
      <c r="E6590" s="44"/>
      <c r="F6590" s="43"/>
      <c r="G6590" s="84"/>
      <c r="H6590" s="31"/>
      <c r="I6590" s="205"/>
      <c r="J6590" s="84"/>
      <c r="K6590" s="31"/>
      <c r="L6590" s="31"/>
      <c r="M6590" s="169"/>
      <c r="N6590" s="148"/>
      <c r="O6590" s="106"/>
      <c r="P6590" s="43"/>
      <c r="Q6590" s="205"/>
      <c r="R6590" s="84"/>
      <c r="S6590" s="31"/>
      <c r="T6590" s="31"/>
      <c r="U6590" s="169"/>
      <c r="V6590" s="150"/>
      <c r="W6590" s="141" t="str" cm="1">
        <f t="array" ref="W6590">IF(SUM(LEN(B6590:V6590))=0,"",IF(OR(OR(ISBLANK(F6590),SUM(LEN(C6590),LEN(D6590))=0),AND(NOT(E6590="Unknown"),ISBLANK(J6590)),AND(NOT(O6590="Unknown"),ISBLANK(R6590))),"Missing Information", INDEX(Table15[Entire Service Line Classification], MATCH(SUMIFS(Table15[Unique ID],Table15[System-Owned Portion],E6590,Table15[If Material Anything Other than "Lead" in Column E,Was Material Ever Previously Lead?],G6590,Table15[Customer-Owned Portion],O6590),Table15[Unique ID],0),0)))</f>
        <v/>
      </c>
      <c r="X6590"/>
    </row>
    <row r="6591" spans="2:24" x14ac:dyDescent="0.25">
      <c r="B6591" s="146"/>
      <c r="C6591" s="31"/>
      <c r="D6591" s="31"/>
      <c r="E6591" s="44"/>
      <c r="F6591" s="43"/>
      <c r="G6591" s="84"/>
      <c r="H6591" s="31"/>
      <c r="I6591" s="205"/>
      <c r="J6591" s="84"/>
      <c r="K6591" s="31"/>
      <c r="L6591" s="31"/>
      <c r="M6591" s="169"/>
      <c r="N6591" s="148"/>
      <c r="O6591" s="106"/>
      <c r="P6591" s="43"/>
      <c r="Q6591" s="205"/>
      <c r="R6591" s="84"/>
      <c r="S6591" s="31"/>
      <c r="T6591" s="31"/>
      <c r="U6591" s="169"/>
      <c r="V6591" s="150"/>
      <c r="W6591" s="141" t="str" cm="1">
        <f t="array" ref="W6591">IF(SUM(LEN(B6591:V6591))=0,"",IF(OR(OR(ISBLANK(F6591),SUM(LEN(C6591),LEN(D6591))=0),AND(NOT(E6591="Unknown"),ISBLANK(J6591)),AND(NOT(O6591="Unknown"),ISBLANK(R6591))),"Missing Information", INDEX(Table15[Entire Service Line Classification], MATCH(SUMIFS(Table15[Unique ID],Table15[System-Owned Portion],E6591,Table15[If Material Anything Other than "Lead" in Column E,Was Material Ever Previously Lead?],G6591,Table15[Customer-Owned Portion],O6591),Table15[Unique ID],0),0)))</f>
        <v/>
      </c>
      <c r="X6591"/>
    </row>
    <row r="6592" spans="2:24" x14ac:dyDescent="0.25">
      <c r="B6592" s="146"/>
      <c r="C6592" s="31"/>
      <c r="D6592" s="31"/>
      <c r="E6592" s="44"/>
      <c r="F6592" s="43"/>
      <c r="G6592" s="84"/>
      <c r="H6592" s="31"/>
      <c r="I6592" s="205"/>
      <c r="J6592" s="84"/>
      <c r="K6592" s="31"/>
      <c r="L6592" s="31"/>
      <c r="M6592" s="169"/>
      <c r="N6592" s="148"/>
      <c r="O6592" s="106"/>
      <c r="P6592" s="43"/>
      <c r="Q6592" s="205"/>
      <c r="R6592" s="84"/>
      <c r="S6592" s="31"/>
      <c r="T6592" s="31"/>
      <c r="U6592" s="169"/>
      <c r="V6592" s="150"/>
      <c r="W6592" s="141" t="str" cm="1">
        <f t="array" ref="W6592">IF(SUM(LEN(B6592:V6592))=0,"",IF(OR(OR(ISBLANK(F6592),SUM(LEN(C6592),LEN(D6592))=0),AND(NOT(E6592="Unknown"),ISBLANK(J6592)),AND(NOT(O6592="Unknown"),ISBLANK(R6592))),"Missing Information", INDEX(Table15[Entire Service Line Classification], MATCH(SUMIFS(Table15[Unique ID],Table15[System-Owned Portion],E6592,Table15[If Material Anything Other than "Lead" in Column E,Was Material Ever Previously Lead?],G6592,Table15[Customer-Owned Portion],O6592),Table15[Unique ID],0),0)))</f>
        <v/>
      </c>
      <c r="X6592"/>
    </row>
    <row r="6593" spans="2:24" x14ac:dyDescent="0.25">
      <c r="B6593" s="146"/>
      <c r="C6593" s="31"/>
      <c r="D6593" s="31"/>
      <c r="E6593" s="44"/>
      <c r="F6593" s="43"/>
      <c r="G6593" s="84"/>
      <c r="H6593" s="31"/>
      <c r="I6593" s="205"/>
      <c r="J6593" s="84"/>
      <c r="K6593" s="31"/>
      <c r="L6593" s="31"/>
      <c r="M6593" s="169"/>
      <c r="N6593" s="148"/>
      <c r="O6593" s="106"/>
      <c r="P6593" s="43"/>
      <c r="Q6593" s="205"/>
      <c r="R6593" s="84"/>
      <c r="S6593" s="31"/>
      <c r="T6593" s="31"/>
      <c r="U6593" s="169"/>
      <c r="V6593" s="150"/>
      <c r="W6593" s="141" t="str" cm="1">
        <f t="array" ref="W6593">IF(SUM(LEN(B6593:V6593))=0,"",IF(OR(OR(ISBLANK(F6593),SUM(LEN(C6593),LEN(D6593))=0),AND(NOT(E6593="Unknown"),ISBLANK(J6593)),AND(NOT(O6593="Unknown"),ISBLANK(R6593))),"Missing Information", INDEX(Table15[Entire Service Line Classification], MATCH(SUMIFS(Table15[Unique ID],Table15[System-Owned Portion],E6593,Table15[If Material Anything Other than "Lead" in Column E,Was Material Ever Previously Lead?],G6593,Table15[Customer-Owned Portion],O6593),Table15[Unique ID],0),0)))</f>
        <v/>
      </c>
      <c r="X6593"/>
    </row>
    <row r="6594" spans="2:24" x14ac:dyDescent="0.25">
      <c r="B6594" s="146"/>
      <c r="C6594" s="31"/>
      <c r="D6594" s="31"/>
      <c r="E6594" s="44"/>
      <c r="F6594" s="43"/>
      <c r="G6594" s="84"/>
      <c r="H6594" s="31"/>
      <c r="I6594" s="205"/>
      <c r="J6594" s="84"/>
      <c r="K6594" s="31"/>
      <c r="L6594" s="31"/>
      <c r="M6594" s="169"/>
      <c r="N6594" s="148"/>
      <c r="O6594" s="106"/>
      <c r="P6594" s="43"/>
      <c r="Q6594" s="205"/>
      <c r="R6594" s="84"/>
      <c r="S6594" s="31"/>
      <c r="T6594" s="31"/>
      <c r="U6594" s="169"/>
      <c r="V6594" s="150"/>
      <c r="W6594" s="141" t="str" cm="1">
        <f t="array" ref="W6594">IF(SUM(LEN(B6594:V6594))=0,"",IF(OR(OR(ISBLANK(F6594),SUM(LEN(C6594),LEN(D6594))=0),AND(NOT(E6594="Unknown"),ISBLANK(J6594)),AND(NOT(O6594="Unknown"),ISBLANK(R6594))),"Missing Information", INDEX(Table15[Entire Service Line Classification], MATCH(SUMIFS(Table15[Unique ID],Table15[System-Owned Portion],E6594,Table15[If Material Anything Other than "Lead" in Column E,Was Material Ever Previously Lead?],G6594,Table15[Customer-Owned Portion],O6594),Table15[Unique ID],0),0)))</f>
        <v/>
      </c>
      <c r="X6594"/>
    </row>
    <row r="6595" spans="2:24" x14ac:dyDescent="0.25">
      <c r="B6595" s="146"/>
      <c r="C6595" s="31"/>
      <c r="D6595" s="31"/>
      <c r="E6595" s="44"/>
      <c r="F6595" s="43"/>
      <c r="G6595" s="84"/>
      <c r="H6595" s="31"/>
      <c r="I6595" s="205"/>
      <c r="J6595" s="84"/>
      <c r="K6595" s="31"/>
      <c r="L6595" s="31"/>
      <c r="M6595" s="169"/>
      <c r="N6595" s="148"/>
      <c r="O6595" s="106"/>
      <c r="P6595" s="43"/>
      <c r="Q6595" s="205"/>
      <c r="R6595" s="84"/>
      <c r="S6595" s="31"/>
      <c r="T6595" s="31"/>
      <c r="U6595" s="169"/>
      <c r="V6595" s="150"/>
      <c r="W6595" s="141" t="str" cm="1">
        <f t="array" ref="W6595">IF(SUM(LEN(B6595:V6595))=0,"",IF(OR(OR(ISBLANK(F6595),SUM(LEN(C6595),LEN(D6595))=0),AND(NOT(E6595="Unknown"),ISBLANK(J6595)),AND(NOT(O6595="Unknown"),ISBLANK(R6595))),"Missing Information", INDEX(Table15[Entire Service Line Classification], MATCH(SUMIFS(Table15[Unique ID],Table15[System-Owned Portion],E6595,Table15[If Material Anything Other than "Lead" in Column E,Was Material Ever Previously Lead?],G6595,Table15[Customer-Owned Portion],O6595),Table15[Unique ID],0),0)))</f>
        <v/>
      </c>
      <c r="X6595"/>
    </row>
    <row r="6596" spans="2:24" x14ac:dyDescent="0.25">
      <c r="B6596" s="146"/>
      <c r="C6596" s="31"/>
      <c r="D6596" s="31"/>
      <c r="E6596" s="44"/>
      <c r="F6596" s="43"/>
      <c r="G6596" s="84"/>
      <c r="H6596" s="31"/>
      <c r="I6596" s="205"/>
      <c r="J6596" s="84"/>
      <c r="K6596" s="31"/>
      <c r="L6596" s="31"/>
      <c r="M6596" s="169"/>
      <c r="N6596" s="148"/>
      <c r="O6596" s="106"/>
      <c r="P6596" s="43"/>
      <c r="Q6596" s="205"/>
      <c r="R6596" s="84"/>
      <c r="S6596" s="31"/>
      <c r="T6596" s="31"/>
      <c r="U6596" s="169"/>
      <c r="V6596" s="150"/>
      <c r="W6596" s="141" t="str" cm="1">
        <f t="array" ref="W6596">IF(SUM(LEN(B6596:V6596))=0,"",IF(OR(OR(ISBLANK(F6596),SUM(LEN(C6596),LEN(D6596))=0),AND(NOT(E6596="Unknown"),ISBLANK(J6596)),AND(NOT(O6596="Unknown"),ISBLANK(R6596))),"Missing Information", INDEX(Table15[Entire Service Line Classification], MATCH(SUMIFS(Table15[Unique ID],Table15[System-Owned Portion],E6596,Table15[If Material Anything Other than "Lead" in Column E,Was Material Ever Previously Lead?],G6596,Table15[Customer-Owned Portion],O6596),Table15[Unique ID],0),0)))</f>
        <v/>
      </c>
      <c r="X6596"/>
    </row>
    <row r="6597" spans="2:24" x14ac:dyDescent="0.25">
      <c r="B6597" s="146"/>
      <c r="C6597" s="31"/>
      <c r="D6597" s="31"/>
      <c r="E6597" s="44"/>
      <c r="F6597" s="43"/>
      <c r="G6597" s="84"/>
      <c r="H6597" s="31"/>
      <c r="I6597" s="205"/>
      <c r="J6597" s="84"/>
      <c r="K6597" s="31"/>
      <c r="L6597" s="31"/>
      <c r="M6597" s="169"/>
      <c r="N6597" s="148"/>
      <c r="O6597" s="106"/>
      <c r="P6597" s="43"/>
      <c r="Q6597" s="205"/>
      <c r="R6597" s="84"/>
      <c r="S6597" s="31"/>
      <c r="T6597" s="31"/>
      <c r="U6597" s="169"/>
      <c r="V6597" s="150"/>
      <c r="W6597" s="141" t="str" cm="1">
        <f t="array" ref="W6597">IF(SUM(LEN(B6597:V6597))=0,"",IF(OR(OR(ISBLANK(F6597),SUM(LEN(C6597),LEN(D6597))=0),AND(NOT(E6597="Unknown"),ISBLANK(J6597)),AND(NOT(O6597="Unknown"),ISBLANK(R6597))),"Missing Information", INDEX(Table15[Entire Service Line Classification], MATCH(SUMIFS(Table15[Unique ID],Table15[System-Owned Portion],E6597,Table15[If Material Anything Other than "Lead" in Column E,Was Material Ever Previously Lead?],G6597,Table15[Customer-Owned Portion],O6597),Table15[Unique ID],0),0)))</f>
        <v/>
      </c>
      <c r="X6597"/>
    </row>
    <row r="6598" spans="2:24" x14ac:dyDescent="0.25">
      <c r="B6598" s="146"/>
      <c r="C6598" s="31"/>
      <c r="D6598" s="31"/>
      <c r="E6598" s="44"/>
      <c r="F6598" s="43"/>
      <c r="G6598" s="84"/>
      <c r="H6598" s="31"/>
      <c r="I6598" s="205"/>
      <c r="J6598" s="84"/>
      <c r="K6598" s="31"/>
      <c r="L6598" s="31"/>
      <c r="M6598" s="169"/>
      <c r="N6598" s="148"/>
      <c r="O6598" s="106"/>
      <c r="P6598" s="43"/>
      <c r="Q6598" s="205"/>
      <c r="R6598" s="84"/>
      <c r="S6598" s="31"/>
      <c r="T6598" s="31"/>
      <c r="U6598" s="169"/>
      <c r="V6598" s="150"/>
      <c r="W6598" s="141" t="str" cm="1">
        <f t="array" ref="W6598">IF(SUM(LEN(B6598:V6598))=0,"",IF(OR(OR(ISBLANK(F6598),SUM(LEN(C6598),LEN(D6598))=0),AND(NOT(E6598="Unknown"),ISBLANK(J6598)),AND(NOT(O6598="Unknown"),ISBLANK(R6598))),"Missing Information", INDEX(Table15[Entire Service Line Classification], MATCH(SUMIFS(Table15[Unique ID],Table15[System-Owned Portion],E6598,Table15[If Material Anything Other than "Lead" in Column E,Was Material Ever Previously Lead?],G6598,Table15[Customer-Owned Portion],O6598),Table15[Unique ID],0),0)))</f>
        <v/>
      </c>
      <c r="X6598"/>
    </row>
    <row r="6599" spans="2:24" x14ac:dyDescent="0.25">
      <c r="B6599" s="146"/>
      <c r="C6599" s="31"/>
      <c r="D6599" s="31"/>
      <c r="E6599" s="44"/>
      <c r="F6599" s="43"/>
      <c r="G6599" s="84"/>
      <c r="H6599" s="31"/>
      <c r="I6599" s="205"/>
      <c r="J6599" s="84"/>
      <c r="K6599" s="31"/>
      <c r="L6599" s="31"/>
      <c r="M6599" s="169"/>
      <c r="N6599" s="148"/>
      <c r="O6599" s="106"/>
      <c r="P6599" s="43"/>
      <c r="Q6599" s="205"/>
      <c r="R6599" s="84"/>
      <c r="S6599" s="31"/>
      <c r="T6599" s="31"/>
      <c r="U6599" s="169"/>
      <c r="V6599" s="150"/>
      <c r="W6599" s="141" t="str" cm="1">
        <f t="array" ref="W6599">IF(SUM(LEN(B6599:V6599))=0,"",IF(OR(OR(ISBLANK(F6599),SUM(LEN(C6599),LEN(D6599))=0),AND(NOT(E6599="Unknown"),ISBLANK(J6599)),AND(NOT(O6599="Unknown"),ISBLANK(R6599))),"Missing Information", INDEX(Table15[Entire Service Line Classification], MATCH(SUMIFS(Table15[Unique ID],Table15[System-Owned Portion],E6599,Table15[If Material Anything Other than "Lead" in Column E,Was Material Ever Previously Lead?],G6599,Table15[Customer-Owned Portion],O6599),Table15[Unique ID],0),0)))</f>
        <v/>
      </c>
      <c r="X6599"/>
    </row>
    <row r="6600" spans="2:24" x14ac:dyDescent="0.25">
      <c r="B6600" s="146"/>
      <c r="C6600" s="31"/>
      <c r="D6600" s="31"/>
      <c r="E6600" s="44"/>
      <c r="F6600" s="43"/>
      <c r="G6600" s="84"/>
      <c r="H6600" s="31"/>
      <c r="I6600" s="205"/>
      <c r="J6600" s="84"/>
      <c r="K6600" s="31"/>
      <c r="L6600" s="31"/>
      <c r="M6600" s="169"/>
      <c r="N6600" s="148"/>
      <c r="O6600" s="106"/>
      <c r="P6600" s="43"/>
      <c r="Q6600" s="205"/>
      <c r="R6600" s="84"/>
      <c r="S6600" s="31"/>
      <c r="T6600" s="31"/>
      <c r="U6600" s="169"/>
      <c r="V6600" s="150"/>
      <c r="W6600" s="141" t="str" cm="1">
        <f t="array" ref="W6600">IF(SUM(LEN(B6600:V6600))=0,"",IF(OR(OR(ISBLANK(F6600),SUM(LEN(C6600),LEN(D6600))=0),AND(NOT(E6600="Unknown"),ISBLANK(J6600)),AND(NOT(O6600="Unknown"),ISBLANK(R6600))),"Missing Information", INDEX(Table15[Entire Service Line Classification], MATCH(SUMIFS(Table15[Unique ID],Table15[System-Owned Portion],E6600,Table15[If Material Anything Other than "Lead" in Column E,Was Material Ever Previously Lead?],G6600,Table15[Customer-Owned Portion],O6600),Table15[Unique ID],0),0)))</f>
        <v/>
      </c>
      <c r="X6600"/>
    </row>
    <row r="6601" spans="2:24" x14ac:dyDescent="0.25">
      <c r="B6601" s="146"/>
      <c r="C6601" s="31"/>
      <c r="D6601" s="31"/>
      <c r="E6601" s="44"/>
      <c r="F6601" s="43"/>
      <c r="G6601" s="84"/>
      <c r="H6601" s="31"/>
      <c r="I6601" s="205"/>
      <c r="J6601" s="84"/>
      <c r="K6601" s="31"/>
      <c r="L6601" s="31"/>
      <c r="M6601" s="169"/>
      <c r="N6601" s="148"/>
      <c r="O6601" s="106"/>
      <c r="P6601" s="43"/>
      <c r="Q6601" s="205"/>
      <c r="R6601" s="84"/>
      <c r="S6601" s="31"/>
      <c r="T6601" s="31"/>
      <c r="U6601" s="169"/>
      <c r="V6601" s="150"/>
      <c r="W6601" s="141" t="str" cm="1">
        <f t="array" ref="W6601">IF(SUM(LEN(B6601:V6601))=0,"",IF(OR(OR(ISBLANK(F6601),SUM(LEN(C6601),LEN(D6601))=0),AND(NOT(E6601="Unknown"),ISBLANK(J6601)),AND(NOT(O6601="Unknown"),ISBLANK(R6601))),"Missing Information", INDEX(Table15[Entire Service Line Classification], MATCH(SUMIFS(Table15[Unique ID],Table15[System-Owned Portion],E6601,Table15[If Material Anything Other than "Lead" in Column E,Was Material Ever Previously Lead?],G6601,Table15[Customer-Owned Portion],O6601),Table15[Unique ID],0),0)))</f>
        <v/>
      </c>
      <c r="X6601"/>
    </row>
    <row r="6602" spans="2:24" x14ac:dyDescent="0.25">
      <c r="B6602" s="146"/>
      <c r="C6602" s="31"/>
      <c r="D6602" s="31"/>
      <c r="E6602" s="44"/>
      <c r="F6602" s="43"/>
      <c r="G6602" s="84"/>
      <c r="H6602" s="31"/>
      <c r="I6602" s="205"/>
      <c r="J6602" s="84"/>
      <c r="K6602" s="31"/>
      <c r="L6602" s="31"/>
      <c r="M6602" s="169"/>
      <c r="N6602" s="148"/>
      <c r="O6602" s="106"/>
      <c r="P6602" s="43"/>
      <c r="Q6602" s="205"/>
      <c r="R6602" s="84"/>
      <c r="S6602" s="31"/>
      <c r="T6602" s="31"/>
      <c r="U6602" s="169"/>
      <c r="V6602" s="150"/>
      <c r="W6602" s="141" t="str" cm="1">
        <f t="array" ref="W6602">IF(SUM(LEN(B6602:V6602))=0,"",IF(OR(OR(ISBLANK(F6602),SUM(LEN(C6602),LEN(D6602))=0),AND(NOT(E6602="Unknown"),ISBLANK(J6602)),AND(NOT(O6602="Unknown"),ISBLANK(R6602))),"Missing Information", INDEX(Table15[Entire Service Line Classification], MATCH(SUMIFS(Table15[Unique ID],Table15[System-Owned Portion],E6602,Table15[If Material Anything Other than "Lead" in Column E,Was Material Ever Previously Lead?],G6602,Table15[Customer-Owned Portion],O6602),Table15[Unique ID],0),0)))</f>
        <v/>
      </c>
      <c r="X6602"/>
    </row>
    <row r="6603" spans="2:24" x14ac:dyDescent="0.25">
      <c r="B6603" s="146"/>
      <c r="C6603" s="31"/>
      <c r="D6603" s="31"/>
      <c r="E6603" s="44"/>
      <c r="F6603" s="43"/>
      <c r="G6603" s="84"/>
      <c r="H6603" s="31"/>
      <c r="I6603" s="205"/>
      <c r="J6603" s="84"/>
      <c r="K6603" s="31"/>
      <c r="L6603" s="31"/>
      <c r="M6603" s="169"/>
      <c r="N6603" s="148"/>
      <c r="O6603" s="106"/>
      <c r="P6603" s="43"/>
      <c r="Q6603" s="205"/>
      <c r="R6603" s="84"/>
      <c r="S6603" s="31"/>
      <c r="T6603" s="31"/>
      <c r="U6603" s="169"/>
      <c r="V6603" s="150"/>
      <c r="W6603" s="141" t="str" cm="1">
        <f t="array" ref="W6603">IF(SUM(LEN(B6603:V6603))=0,"",IF(OR(OR(ISBLANK(F6603),SUM(LEN(C6603),LEN(D6603))=0),AND(NOT(E6603="Unknown"),ISBLANK(J6603)),AND(NOT(O6603="Unknown"),ISBLANK(R6603))),"Missing Information", INDEX(Table15[Entire Service Line Classification], MATCH(SUMIFS(Table15[Unique ID],Table15[System-Owned Portion],E6603,Table15[If Material Anything Other than "Lead" in Column E,Was Material Ever Previously Lead?],G6603,Table15[Customer-Owned Portion],O6603),Table15[Unique ID],0),0)))</f>
        <v/>
      </c>
      <c r="X6603"/>
    </row>
    <row r="6604" spans="2:24" x14ac:dyDescent="0.25">
      <c r="B6604" s="146"/>
      <c r="C6604" s="31"/>
      <c r="D6604" s="31"/>
      <c r="E6604" s="44"/>
      <c r="F6604" s="43"/>
      <c r="G6604" s="84"/>
      <c r="H6604" s="31"/>
      <c r="I6604" s="205"/>
      <c r="J6604" s="84"/>
      <c r="K6604" s="31"/>
      <c r="L6604" s="31"/>
      <c r="M6604" s="169"/>
      <c r="N6604" s="148"/>
      <c r="O6604" s="106"/>
      <c r="P6604" s="43"/>
      <c r="Q6604" s="205"/>
      <c r="R6604" s="84"/>
      <c r="S6604" s="31"/>
      <c r="T6604" s="31"/>
      <c r="U6604" s="169"/>
      <c r="V6604" s="150"/>
      <c r="W6604" s="141" t="str" cm="1">
        <f t="array" ref="W6604">IF(SUM(LEN(B6604:V6604))=0,"",IF(OR(OR(ISBLANK(F6604),SUM(LEN(C6604),LEN(D6604))=0),AND(NOT(E6604="Unknown"),ISBLANK(J6604)),AND(NOT(O6604="Unknown"),ISBLANK(R6604))),"Missing Information", INDEX(Table15[Entire Service Line Classification], MATCH(SUMIFS(Table15[Unique ID],Table15[System-Owned Portion],E6604,Table15[If Material Anything Other than "Lead" in Column E,Was Material Ever Previously Lead?],G6604,Table15[Customer-Owned Portion],O6604),Table15[Unique ID],0),0)))</f>
        <v/>
      </c>
      <c r="X6604"/>
    </row>
    <row r="6605" spans="2:24" x14ac:dyDescent="0.25">
      <c r="B6605" s="146"/>
      <c r="C6605" s="31"/>
      <c r="D6605" s="31"/>
      <c r="E6605" s="44"/>
      <c r="F6605" s="43"/>
      <c r="G6605" s="84"/>
      <c r="H6605" s="31"/>
      <c r="I6605" s="205"/>
      <c r="J6605" s="84"/>
      <c r="K6605" s="31"/>
      <c r="L6605" s="31"/>
      <c r="M6605" s="169"/>
      <c r="N6605" s="148"/>
      <c r="O6605" s="106"/>
      <c r="P6605" s="43"/>
      <c r="Q6605" s="205"/>
      <c r="R6605" s="84"/>
      <c r="S6605" s="31"/>
      <c r="T6605" s="31"/>
      <c r="U6605" s="169"/>
      <c r="V6605" s="150"/>
      <c r="W6605" s="141" t="str" cm="1">
        <f t="array" ref="W6605">IF(SUM(LEN(B6605:V6605))=0,"",IF(OR(OR(ISBLANK(F6605),SUM(LEN(C6605),LEN(D6605))=0),AND(NOT(E6605="Unknown"),ISBLANK(J6605)),AND(NOT(O6605="Unknown"),ISBLANK(R6605))),"Missing Information", INDEX(Table15[Entire Service Line Classification], MATCH(SUMIFS(Table15[Unique ID],Table15[System-Owned Portion],E6605,Table15[If Material Anything Other than "Lead" in Column E,Was Material Ever Previously Lead?],G6605,Table15[Customer-Owned Portion],O6605),Table15[Unique ID],0),0)))</f>
        <v/>
      </c>
      <c r="X6605"/>
    </row>
    <row r="6606" spans="2:24" x14ac:dyDescent="0.25">
      <c r="B6606" s="146"/>
      <c r="C6606" s="31"/>
      <c r="D6606" s="31"/>
      <c r="E6606" s="44"/>
      <c r="F6606" s="43"/>
      <c r="G6606" s="84"/>
      <c r="H6606" s="31"/>
      <c r="I6606" s="205"/>
      <c r="J6606" s="84"/>
      <c r="K6606" s="31"/>
      <c r="L6606" s="31"/>
      <c r="M6606" s="169"/>
      <c r="N6606" s="148"/>
      <c r="O6606" s="106"/>
      <c r="P6606" s="43"/>
      <c r="Q6606" s="205"/>
      <c r="R6606" s="84"/>
      <c r="S6606" s="31"/>
      <c r="T6606" s="31"/>
      <c r="U6606" s="169"/>
      <c r="V6606" s="150"/>
      <c r="W6606" s="141" t="str" cm="1">
        <f t="array" ref="W6606">IF(SUM(LEN(B6606:V6606))=0,"",IF(OR(OR(ISBLANK(F6606),SUM(LEN(C6606),LEN(D6606))=0),AND(NOT(E6606="Unknown"),ISBLANK(J6606)),AND(NOT(O6606="Unknown"),ISBLANK(R6606))),"Missing Information", INDEX(Table15[Entire Service Line Classification], MATCH(SUMIFS(Table15[Unique ID],Table15[System-Owned Portion],E6606,Table15[If Material Anything Other than "Lead" in Column E,Was Material Ever Previously Lead?],G6606,Table15[Customer-Owned Portion],O6606),Table15[Unique ID],0),0)))</f>
        <v/>
      </c>
      <c r="X6606"/>
    </row>
    <row r="6607" spans="2:24" x14ac:dyDescent="0.25">
      <c r="B6607" s="146"/>
      <c r="C6607" s="31"/>
      <c r="D6607" s="31"/>
      <c r="E6607" s="44"/>
      <c r="F6607" s="43"/>
      <c r="G6607" s="84"/>
      <c r="H6607" s="31"/>
      <c r="I6607" s="205"/>
      <c r="J6607" s="84"/>
      <c r="K6607" s="31"/>
      <c r="L6607" s="31"/>
      <c r="M6607" s="169"/>
      <c r="N6607" s="148"/>
      <c r="O6607" s="106"/>
      <c r="P6607" s="43"/>
      <c r="Q6607" s="205"/>
      <c r="R6607" s="84"/>
      <c r="S6607" s="31"/>
      <c r="T6607" s="31"/>
      <c r="U6607" s="169"/>
      <c r="V6607" s="150"/>
      <c r="W6607" s="141" t="str" cm="1">
        <f t="array" ref="W6607">IF(SUM(LEN(B6607:V6607))=0,"",IF(OR(OR(ISBLANK(F6607),SUM(LEN(C6607),LEN(D6607))=0),AND(NOT(E6607="Unknown"),ISBLANK(J6607)),AND(NOT(O6607="Unknown"),ISBLANK(R6607))),"Missing Information", INDEX(Table15[Entire Service Line Classification], MATCH(SUMIFS(Table15[Unique ID],Table15[System-Owned Portion],E6607,Table15[If Material Anything Other than "Lead" in Column E,Was Material Ever Previously Lead?],G6607,Table15[Customer-Owned Portion],O6607),Table15[Unique ID],0),0)))</f>
        <v/>
      </c>
      <c r="X6607"/>
    </row>
    <row r="6608" spans="2:24" x14ac:dyDescent="0.25">
      <c r="B6608" s="146"/>
      <c r="C6608" s="31"/>
      <c r="D6608" s="31"/>
      <c r="E6608" s="44"/>
      <c r="F6608" s="43"/>
      <c r="G6608" s="84"/>
      <c r="H6608" s="31"/>
      <c r="I6608" s="205"/>
      <c r="J6608" s="84"/>
      <c r="K6608" s="31"/>
      <c r="L6608" s="31"/>
      <c r="M6608" s="169"/>
      <c r="N6608" s="148"/>
      <c r="O6608" s="106"/>
      <c r="P6608" s="43"/>
      <c r="Q6608" s="205"/>
      <c r="R6608" s="84"/>
      <c r="S6608" s="31"/>
      <c r="T6608" s="31"/>
      <c r="U6608" s="169"/>
      <c r="V6608" s="150"/>
      <c r="W6608" s="141" t="str" cm="1">
        <f t="array" ref="W6608">IF(SUM(LEN(B6608:V6608))=0,"",IF(OR(OR(ISBLANK(F6608),SUM(LEN(C6608),LEN(D6608))=0),AND(NOT(E6608="Unknown"),ISBLANK(J6608)),AND(NOT(O6608="Unknown"),ISBLANK(R6608))),"Missing Information", INDEX(Table15[Entire Service Line Classification], MATCH(SUMIFS(Table15[Unique ID],Table15[System-Owned Portion],E6608,Table15[If Material Anything Other than "Lead" in Column E,Was Material Ever Previously Lead?],G6608,Table15[Customer-Owned Portion],O6608),Table15[Unique ID],0),0)))</f>
        <v/>
      </c>
      <c r="X6608"/>
    </row>
    <row r="6609" spans="2:24" x14ac:dyDescent="0.25">
      <c r="B6609" s="146"/>
      <c r="C6609" s="31"/>
      <c r="D6609" s="31"/>
      <c r="E6609" s="44"/>
      <c r="F6609" s="43"/>
      <c r="G6609" s="84"/>
      <c r="H6609" s="31"/>
      <c r="I6609" s="205"/>
      <c r="J6609" s="84"/>
      <c r="K6609" s="31"/>
      <c r="L6609" s="31"/>
      <c r="M6609" s="169"/>
      <c r="N6609" s="148"/>
      <c r="O6609" s="106"/>
      <c r="P6609" s="43"/>
      <c r="Q6609" s="205"/>
      <c r="R6609" s="84"/>
      <c r="S6609" s="31"/>
      <c r="T6609" s="31"/>
      <c r="U6609" s="169"/>
      <c r="V6609" s="150"/>
      <c r="W6609" s="141" t="str" cm="1">
        <f t="array" ref="W6609">IF(SUM(LEN(B6609:V6609))=0,"",IF(OR(OR(ISBLANK(F6609),SUM(LEN(C6609),LEN(D6609))=0),AND(NOT(E6609="Unknown"),ISBLANK(J6609)),AND(NOT(O6609="Unknown"),ISBLANK(R6609))),"Missing Information", INDEX(Table15[Entire Service Line Classification], MATCH(SUMIFS(Table15[Unique ID],Table15[System-Owned Portion],E6609,Table15[If Material Anything Other than "Lead" in Column E,Was Material Ever Previously Lead?],G6609,Table15[Customer-Owned Portion],O6609),Table15[Unique ID],0),0)))</f>
        <v/>
      </c>
      <c r="X6609"/>
    </row>
    <row r="6610" spans="2:24" x14ac:dyDescent="0.25">
      <c r="B6610" s="146"/>
      <c r="C6610" s="31"/>
      <c r="D6610" s="31"/>
      <c r="E6610" s="44"/>
      <c r="F6610" s="43"/>
      <c r="G6610" s="84"/>
      <c r="H6610" s="31"/>
      <c r="I6610" s="205"/>
      <c r="J6610" s="84"/>
      <c r="K6610" s="31"/>
      <c r="L6610" s="31"/>
      <c r="M6610" s="169"/>
      <c r="N6610" s="148"/>
      <c r="O6610" s="106"/>
      <c r="P6610" s="43"/>
      <c r="Q6610" s="205"/>
      <c r="R6610" s="84"/>
      <c r="S6610" s="31"/>
      <c r="T6610" s="31"/>
      <c r="U6610" s="169"/>
      <c r="V6610" s="150"/>
      <c r="W6610" s="141" t="str" cm="1">
        <f t="array" ref="W6610">IF(SUM(LEN(B6610:V6610))=0,"",IF(OR(OR(ISBLANK(F6610),SUM(LEN(C6610),LEN(D6610))=0),AND(NOT(E6610="Unknown"),ISBLANK(J6610)),AND(NOT(O6610="Unknown"),ISBLANK(R6610))),"Missing Information", INDEX(Table15[Entire Service Line Classification], MATCH(SUMIFS(Table15[Unique ID],Table15[System-Owned Portion],E6610,Table15[If Material Anything Other than "Lead" in Column E,Was Material Ever Previously Lead?],G6610,Table15[Customer-Owned Portion],O6610),Table15[Unique ID],0),0)))</f>
        <v/>
      </c>
      <c r="X6610"/>
    </row>
    <row r="6611" spans="2:24" x14ac:dyDescent="0.25">
      <c r="B6611" s="146"/>
      <c r="C6611" s="31"/>
      <c r="D6611" s="31"/>
      <c r="E6611" s="44"/>
      <c r="F6611" s="43"/>
      <c r="G6611" s="84"/>
      <c r="H6611" s="31"/>
      <c r="I6611" s="205"/>
      <c r="J6611" s="84"/>
      <c r="K6611" s="31"/>
      <c r="L6611" s="31"/>
      <c r="M6611" s="169"/>
      <c r="N6611" s="148"/>
      <c r="O6611" s="106"/>
      <c r="P6611" s="43"/>
      <c r="Q6611" s="205"/>
      <c r="R6611" s="84"/>
      <c r="S6611" s="31"/>
      <c r="T6611" s="31"/>
      <c r="U6611" s="169"/>
      <c r="V6611" s="150"/>
      <c r="W6611" s="141" t="str" cm="1">
        <f t="array" ref="W6611">IF(SUM(LEN(B6611:V6611))=0,"",IF(OR(OR(ISBLANK(F6611),SUM(LEN(C6611),LEN(D6611))=0),AND(NOT(E6611="Unknown"),ISBLANK(J6611)),AND(NOT(O6611="Unknown"),ISBLANK(R6611))),"Missing Information", INDEX(Table15[Entire Service Line Classification], MATCH(SUMIFS(Table15[Unique ID],Table15[System-Owned Portion],E6611,Table15[If Material Anything Other than "Lead" in Column E,Was Material Ever Previously Lead?],G6611,Table15[Customer-Owned Portion],O6611),Table15[Unique ID],0),0)))</f>
        <v/>
      </c>
      <c r="X6611"/>
    </row>
    <row r="6612" spans="2:24" x14ac:dyDescent="0.25">
      <c r="B6612" s="146"/>
      <c r="C6612" s="31"/>
      <c r="D6612" s="31"/>
      <c r="E6612" s="44"/>
      <c r="F6612" s="43"/>
      <c r="G6612" s="84"/>
      <c r="H6612" s="31"/>
      <c r="I6612" s="205"/>
      <c r="J6612" s="84"/>
      <c r="K6612" s="31"/>
      <c r="L6612" s="31"/>
      <c r="M6612" s="169"/>
      <c r="N6612" s="148"/>
      <c r="O6612" s="106"/>
      <c r="P6612" s="43"/>
      <c r="Q6612" s="205"/>
      <c r="R6612" s="84"/>
      <c r="S6612" s="31"/>
      <c r="T6612" s="31"/>
      <c r="U6612" s="169"/>
      <c r="V6612" s="150"/>
      <c r="W6612" s="141" t="str" cm="1">
        <f t="array" ref="W6612">IF(SUM(LEN(B6612:V6612))=0,"",IF(OR(OR(ISBLANK(F6612),SUM(LEN(C6612),LEN(D6612))=0),AND(NOT(E6612="Unknown"),ISBLANK(J6612)),AND(NOT(O6612="Unknown"),ISBLANK(R6612))),"Missing Information", INDEX(Table15[Entire Service Line Classification], MATCH(SUMIFS(Table15[Unique ID],Table15[System-Owned Portion],E6612,Table15[If Material Anything Other than "Lead" in Column E,Was Material Ever Previously Lead?],G6612,Table15[Customer-Owned Portion],O6612),Table15[Unique ID],0),0)))</f>
        <v/>
      </c>
      <c r="X6612"/>
    </row>
    <row r="6613" spans="2:24" x14ac:dyDescent="0.25">
      <c r="B6613" s="146"/>
      <c r="C6613" s="31"/>
      <c r="D6613" s="31"/>
      <c r="E6613" s="44"/>
      <c r="F6613" s="43"/>
      <c r="G6613" s="84"/>
      <c r="H6613" s="31"/>
      <c r="I6613" s="205"/>
      <c r="J6613" s="84"/>
      <c r="K6613" s="31"/>
      <c r="L6613" s="31"/>
      <c r="M6613" s="169"/>
      <c r="N6613" s="148"/>
      <c r="O6613" s="106"/>
      <c r="P6613" s="43"/>
      <c r="Q6613" s="205"/>
      <c r="R6613" s="84"/>
      <c r="S6613" s="31"/>
      <c r="T6613" s="31"/>
      <c r="U6613" s="169"/>
      <c r="V6613" s="150"/>
      <c r="W6613" s="141" t="str" cm="1">
        <f t="array" ref="W6613">IF(SUM(LEN(B6613:V6613))=0,"",IF(OR(OR(ISBLANK(F6613),SUM(LEN(C6613),LEN(D6613))=0),AND(NOT(E6613="Unknown"),ISBLANK(J6613)),AND(NOT(O6613="Unknown"),ISBLANK(R6613))),"Missing Information", INDEX(Table15[Entire Service Line Classification], MATCH(SUMIFS(Table15[Unique ID],Table15[System-Owned Portion],E6613,Table15[If Material Anything Other than "Lead" in Column E,Was Material Ever Previously Lead?],G6613,Table15[Customer-Owned Portion],O6613),Table15[Unique ID],0),0)))</f>
        <v/>
      </c>
      <c r="X6613"/>
    </row>
    <row r="6614" spans="2:24" x14ac:dyDescent="0.25">
      <c r="B6614" s="146"/>
      <c r="C6614" s="31"/>
      <c r="D6614" s="31"/>
      <c r="E6614" s="44"/>
      <c r="F6614" s="43"/>
      <c r="G6614" s="84"/>
      <c r="H6614" s="31"/>
      <c r="I6614" s="205"/>
      <c r="J6614" s="84"/>
      <c r="K6614" s="31"/>
      <c r="L6614" s="31"/>
      <c r="M6614" s="169"/>
      <c r="N6614" s="148"/>
      <c r="O6614" s="106"/>
      <c r="P6614" s="43"/>
      <c r="Q6614" s="205"/>
      <c r="R6614" s="84"/>
      <c r="S6614" s="31"/>
      <c r="T6614" s="31"/>
      <c r="U6614" s="169"/>
      <c r="V6614" s="150"/>
      <c r="W6614" s="141" t="str" cm="1">
        <f t="array" ref="W6614">IF(SUM(LEN(B6614:V6614))=0,"",IF(OR(OR(ISBLANK(F6614),SUM(LEN(C6614),LEN(D6614))=0),AND(NOT(E6614="Unknown"),ISBLANK(J6614)),AND(NOT(O6614="Unknown"),ISBLANK(R6614))),"Missing Information", INDEX(Table15[Entire Service Line Classification], MATCH(SUMIFS(Table15[Unique ID],Table15[System-Owned Portion],E6614,Table15[If Material Anything Other than "Lead" in Column E,Was Material Ever Previously Lead?],G6614,Table15[Customer-Owned Portion],O6614),Table15[Unique ID],0),0)))</f>
        <v/>
      </c>
      <c r="X6614"/>
    </row>
    <row r="6615" spans="2:24" x14ac:dyDescent="0.25">
      <c r="B6615" s="146"/>
      <c r="C6615" s="31"/>
      <c r="D6615" s="31"/>
      <c r="E6615" s="44"/>
      <c r="F6615" s="43"/>
      <c r="G6615" s="84"/>
      <c r="H6615" s="31"/>
      <c r="I6615" s="205"/>
      <c r="J6615" s="84"/>
      <c r="K6615" s="31"/>
      <c r="L6615" s="31"/>
      <c r="M6615" s="169"/>
      <c r="N6615" s="148"/>
      <c r="O6615" s="106"/>
      <c r="P6615" s="43"/>
      <c r="Q6615" s="205"/>
      <c r="R6615" s="84"/>
      <c r="S6615" s="31"/>
      <c r="T6615" s="31"/>
      <c r="U6615" s="169"/>
      <c r="V6615" s="150"/>
      <c r="W6615" s="141" t="str" cm="1">
        <f t="array" ref="W6615">IF(SUM(LEN(B6615:V6615))=0,"",IF(OR(OR(ISBLANK(F6615),SUM(LEN(C6615),LEN(D6615))=0),AND(NOT(E6615="Unknown"),ISBLANK(J6615)),AND(NOT(O6615="Unknown"),ISBLANK(R6615))),"Missing Information", INDEX(Table15[Entire Service Line Classification], MATCH(SUMIFS(Table15[Unique ID],Table15[System-Owned Portion],E6615,Table15[If Material Anything Other than "Lead" in Column E,Was Material Ever Previously Lead?],G6615,Table15[Customer-Owned Portion],O6615),Table15[Unique ID],0),0)))</f>
        <v/>
      </c>
      <c r="X6615"/>
    </row>
    <row r="6616" spans="2:24" x14ac:dyDescent="0.25">
      <c r="B6616" s="146"/>
      <c r="C6616" s="31"/>
      <c r="D6616" s="31"/>
      <c r="E6616" s="44"/>
      <c r="F6616" s="43"/>
      <c r="G6616" s="84"/>
      <c r="H6616" s="31"/>
      <c r="I6616" s="205"/>
      <c r="J6616" s="84"/>
      <c r="K6616" s="31"/>
      <c r="L6616" s="31"/>
      <c r="M6616" s="169"/>
      <c r="N6616" s="148"/>
      <c r="O6616" s="106"/>
      <c r="P6616" s="43"/>
      <c r="Q6616" s="205"/>
      <c r="R6616" s="84"/>
      <c r="S6616" s="31"/>
      <c r="T6616" s="31"/>
      <c r="U6616" s="169"/>
      <c r="V6616" s="150"/>
      <c r="W6616" s="141" t="str" cm="1">
        <f t="array" ref="W6616">IF(SUM(LEN(B6616:V6616))=0,"",IF(OR(OR(ISBLANK(F6616),SUM(LEN(C6616),LEN(D6616))=0),AND(NOT(E6616="Unknown"),ISBLANK(J6616)),AND(NOT(O6616="Unknown"),ISBLANK(R6616))),"Missing Information", INDEX(Table15[Entire Service Line Classification], MATCH(SUMIFS(Table15[Unique ID],Table15[System-Owned Portion],E6616,Table15[If Material Anything Other than "Lead" in Column E,Was Material Ever Previously Lead?],G6616,Table15[Customer-Owned Portion],O6616),Table15[Unique ID],0),0)))</f>
        <v/>
      </c>
      <c r="X6616"/>
    </row>
    <row r="6617" spans="2:24" x14ac:dyDescent="0.25">
      <c r="B6617" s="146"/>
      <c r="C6617" s="31"/>
      <c r="D6617" s="31"/>
      <c r="E6617" s="44"/>
      <c r="F6617" s="43"/>
      <c r="G6617" s="84"/>
      <c r="H6617" s="31"/>
      <c r="I6617" s="205"/>
      <c r="J6617" s="84"/>
      <c r="K6617" s="31"/>
      <c r="L6617" s="31"/>
      <c r="M6617" s="169"/>
      <c r="N6617" s="148"/>
      <c r="O6617" s="106"/>
      <c r="P6617" s="43"/>
      <c r="Q6617" s="205"/>
      <c r="R6617" s="84"/>
      <c r="S6617" s="31"/>
      <c r="T6617" s="31"/>
      <c r="U6617" s="169"/>
      <c r="V6617" s="150"/>
      <c r="W6617" s="141" t="str" cm="1">
        <f t="array" ref="W6617">IF(SUM(LEN(B6617:V6617))=0,"",IF(OR(OR(ISBLANK(F6617),SUM(LEN(C6617),LEN(D6617))=0),AND(NOT(E6617="Unknown"),ISBLANK(J6617)),AND(NOT(O6617="Unknown"),ISBLANK(R6617))),"Missing Information", INDEX(Table15[Entire Service Line Classification], MATCH(SUMIFS(Table15[Unique ID],Table15[System-Owned Portion],E6617,Table15[If Material Anything Other than "Lead" in Column E,Was Material Ever Previously Lead?],G6617,Table15[Customer-Owned Portion],O6617),Table15[Unique ID],0),0)))</f>
        <v/>
      </c>
      <c r="X6617"/>
    </row>
    <row r="6618" spans="2:24" x14ac:dyDescent="0.25">
      <c r="B6618" s="146"/>
      <c r="C6618" s="31"/>
      <c r="D6618" s="31"/>
      <c r="E6618" s="44"/>
      <c r="F6618" s="43"/>
      <c r="G6618" s="84"/>
      <c r="H6618" s="31"/>
      <c r="I6618" s="205"/>
      <c r="J6618" s="84"/>
      <c r="K6618" s="31"/>
      <c r="L6618" s="31"/>
      <c r="M6618" s="169"/>
      <c r="N6618" s="148"/>
      <c r="O6618" s="106"/>
      <c r="P6618" s="43"/>
      <c r="Q6618" s="205"/>
      <c r="R6618" s="84"/>
      <c r="S6618" s="31"/>
      <c r="T6618" s="31"/>
      <c r="U6618" s="169"/>
      <c r="V6618" s="150"/>
      <c r="W6618" s="141" t="str" cm="1">
        <f t="array" ref="W6618">IF(SUM(LEN(B6618:V6618))=0,"",IF(OR(OR(ISBLANK(F6618),SUM(LEN(C6618),LEN(D6618))=0),AND(NOT(E6618="Unknown"),ISBLANK(J6618)),AND(NOT(O6618="Unknown"),ISBLANK(R6618))),"Missing Information", INDEX(Table15[Entire Service Line Classification], MATCH(SUMIFS(Table15[Unique ID],Table15[System-Owned Portion],E6618,Table15[If Material Anything Other than "Lead" in Column E,Was Material Ever Previously Lead?],G6618,Table15[Customer-Owned Portion],O6618),Table15[Unique ID],0),0)))</f>
        <v/>
      </c>
      <c r="X6618"/>
    </row>
    <row r="6619" spans="2:24" x14ac:dyDescent="0.25">
      <c r="B6619" s="146"/>
      <c r="C6619" s="31"/>
      <c r="D6619" s="31"/>
      <c r="E6619" s="44"/>
      <c r="F6619" s="43"/>
      <c r="G6619" s="84"/>
      <c r="H6619" s="31"/>
      <c r="I6619" s="205"/>
      <c r="J6619" s="84"/>
      <c r="K6619" s="31"/>
      <c r="L6619" s="31"/>
      <c r="M6619" s="169"/>
      <c r="N6619" s="148"/>
      <c r="O6619" s="106"/>
      <c r="P6619" s="43"/>
      <c r="Q6619" s="205"/>
      <c r="R6619" s="84"/>
      <c r="S6619" s="31"/>
      <c r="T6619" s="31"/>
      <c r="U6619" s="169"/>
      <c r="V6619" s="150"/>
      <c r="W6619" s="141" t="str" cm="1">
        <f t="array" ref="W6619">IF(SUM(LEN(B6619:V6619))=0,"",IF(OR(OR(ISBLANK(F6619),SUM(LEN(C6619),LEN(D6619))=0),AND(NOT(E6619="Unknown"),ISBLANK(J6619)),AND(NOT(O6619="Unknown"),ISBLANK(R6619))),"Missing Information", INDEX(Table15[Entire Service Line Classification], MATCH(SUMIFS(Table15[Unique ID],Table15[System-Owned Portion],E6619,Table15[If Material Anything Other than "Lead" in Column E,Was Material Ever Previously Lead?],G6619,Table15[Customer-Owned Portion],O6619),Table15[Unique ID],0),0)))</f>
        <v/>
      </c>
      <c r="X6619"/>
    </row>
    <row r="6620" spans="2:24" x14ac:dyDescent="0.25">
      <c r="B6620" s="146"/>
      <c r="C6620" s="31"/>
      <c r="D6620" s="31"/>
      <c r="E6620" s="44"/>
      <c r="F6620" s="43"/>
      <c r="G6620" s="84"/>
      <c r="H6620" s="31"/>
      <c r="I6620" s="205"/>
      <c r="J6620" s="84"/>
      <c r="K6620" s="31"/>
      <c r="L6620" s="31"/>
      <c r="M6620" s="169"/>
      <c r="N6620" s="148"/>
      <c r="O6620" s="106"/>
      <c r="P6620" s="43"/>
      <c r="Q6620" s="205"/>
      <c r="R6620" s="84"/>
      <c r="S6620" s="31"/>
      <c r="T6620" s="31"/>
      <c r="U6620" s="169"/>
      <c r="V6620" s="150"/>
      <c r="W6620" s="141" t="str" cm="1">
        <f t="array" ref="W6620">IF(SUM(LEN(B6620:V6620))=0,"",IF(OR(OR(ISBLANK(F6620),SUM(LEN(C6620),LEN(D6620))=0),AND(NOT(E6620="Unknown"),ISBLANK(J6620)),AND(NOT(O6620="Unknown"),ISBLANK(R6620))),"Missing Information", INDEX(Table15[Entire Service Line Classification], MATCH(SUMIFS(Table15[Unique ID],Table15[System-Owned Portion],E6620,Table15[If Material Anything Other than "Lead" in Column E,Was Material Ever Previously Lead?],G6620,Table15[Customer-Owned Portion],O6620),Table15[Unique ID],0),0)))</f>
        <v/>
      </c>
      <c r="X6620"/>
    </row>
    <row r="6621" spans="2:24" x14ac:dyDescent="0.25">
      <c r="B6621" s="146"/>
      <c r="C6621" s="31"/>
      <c r="D6621" s="31"/>
      <c r="E6621" s="44"/>
      <c r="F6621" s="43"/>
      <c r="G6621" s="84"/>
      <c r="H6621" s="31"/>
      <c r="I6621" s="205"/>
      <c r="J6621" s="84"/>
      <c r="K6621" s="31"/>
      <c r="L6621" s="31"/>
      <c r="M6621" s="169"/>
      <c r="N6621" s="148"/>
      <c r="O6621" s="106"/>
      <c r="P6621" s="43"/>
      <c r="Q6621" s="205"/>
      <c r="R6621" s="84"/>
      <c r="S6621" s="31"/>
      <c r="T6621" s="31"/>
      <c r="U6621" s="169"/>
      <c r="V6621" s="150"/>
      <c r="W6621" s="141" t="str" cm="1">
        <f t="array" ref="W6621">IF(SUM(LEN(B6621:V6621))=0,"",IF(OR(OR(ISBLANK(F6621),SUM(LEN(C6621),LEN(D6621))=0),AND(NOT(E6621="Unknown"),ISBLANK(J6621)),AND(NOT(O6621="Unknown"),ISBLANK(R6621))),"Missing Information", INDEX(Table15[Entire Service Line Classification], MATCH(SUMIFS(Table15[Unique ID],Table15[System-Owned Portion],E6621,Table15[If Material Anything Other than "Lead" in Column E,Was Material Ever Previously Lead?],G6621,Table15[Customer-Owned Portion],O6621),Table15[Unique ID],0),0)))</f>
        <v/>
      </c>
      <c r="X6621"/>
    </row>
    <row r="6622" spans="2:24" x14ac:dyDescent="0.25">
      <c r="B6622" s="146"/>
      <c r="C6622" s="31"/>
      <c r="D6622" s="31"/>
      <c r="E6622" s="44"/>
      <c r="F6622" s="43"/>
      <c r="G6622" s="84"/>
      <c r="H6622" s="31"/>
      <c r="I6622" s="205"/>
      <c r="J6622" s="84"/>
      <c r="K6622" s="31"/>
      <c r="L6622" s="31"/>
      <c r="M6622" s="169"/>
      <c r="N6622" s="148"/>
      <c r="O6622" s="106"/>
      <c r="P6622" s="43"/>
      <c r="Q6622" s="205"/>
      <c r="R6622" s="84"/>
      <c r="S6622" s="31"/>
      <c r="T6622" s="31"/>
      <c r="U6622" s="169"/>
      <c r="V6622" s="150"/>
      <c r="W6622" s="141" t="str" cm="1">
        <f t="array" ref="W6622">IF(SUM(LEN(B6622:V6622))=0,"",IF(OR(OR(ISBLANK(F6622),SUM(LEN(C6622),LEN(D6622))=0),AND(NOT(E6622="Unknown"),ISBLANK(J6622)),AND(NOT(O6622="Unknown"),ISBLANK(R6622))),"Missing Information", INDEX(Table15[Entire Service Line Classification], MATCH(SUMIFS(Table15[Unique ID],Table15[System-Owned Portion],E6622,Table15[If Material Anything Other than "Lead" in Column E,Was Material Ever Previously Lead?],G6622,Table15[Customer-Owned Portion],O6622),Table15[Unique ID],0),0)))</f>
        <v/>
      </c>
      <c r="X6622"/>
    </row>
    <row r="6623" spans="2:24" x14ac:dyDescent="0.25">
      <c r="B6623" s="146"/>
      <c r="C6623" s="31"/>
      <c r="D6623" s="31"/>
      <c r="E6623" s="44"/>
      <c r="F6623" s="43"/>
      <c r="G6623" s="84"/>
      <c r="H6623" s="31"/>
      <c r="I6623" s="205"/>
      <c r="J6623" s="84"/>
      <c r="K6623" s="31"/>
      <c r="L6623" s="31"/>
      <c r="M6623" s="169"/>
      <c r="N6623" s="148"/>
      <c r="O6623" s="106"/>
      <c r="P6623" s="43"/>
      <c r="Q6623" s="205"/>
      <c r="R6623" s="84"/>
      <c r="S6623" s="31"/>
      <c r="T6623" s="31"/>
      <c r="U6623" s="169"/>
      <c r="V6623" s="150"/>
      <c r="W6623" s="141" t="str" cm="1">
        <f t="array" ref="W6623">IF(SUM(LEN(B6623:V6623))=0,"",IF(OR(OR(ISBLANK(F6623),SUM(LEN(C6623),LEN(D6623))=0),AND(NOT(E6623="Unknown"),ISBLANK(J6623)),AND(NOT(O6623="Unknown"),ISBLANK(R6623))),"Missing Information", INDEX(Table15[Entire Service Line Classification], MATCH(SUMIFS(Table15[Unique ID],Table15[System-Owned Portion],E6623,Table15[If Material Anything Other than "Lead" in Column E,Was Material Ever Previously Lead?],G6623,Table15[Customer-Owned Portion],O6623),Table15[Unique ID],0),0)))</f>
        <v/>
      </c>
      <c r="X6623"/>
    </row>
    <row r="6624" spans="2:24" x14ac:dyDescent="0.25">
      <c r="B6624" s="146"/>
      <c r="C6624" s="31"/>
      <c r="D6624" s="31"/>
      <c r="E6624" s="44"/>
      <c r="F6624" s="43"/>
      <c r="G6624" s="84"/>
      <c r="H6624" s="31"/>
      <c r="I6624" s="205"/>
      <c r="J6624" s="84"/>
      <c r="K6624" s="31"/>
      <c r="L6624" s="31"/>
      <c r="M6624" s="169"/>
      <c r="N6624" s="148"/>
      <c r="O6624" s="106"/>
      <c r="P6624" s="43"/>
      <c r="Q6624" s="205"/>
      <c r="R6624" s="84"/>
      <c r="S6624" s="31"/>
      <c r="T6624" s="31"/>
      <c r="U6624" s="169"/>
      <c r="V6624" s="150"/>
      <c r="W6624" s="141" t="str" cm="1">
        <f t="array" ref="W6624">IF(SUM(LEN(B6624:V6624))=0,"",IF(OR(OR(ISBLANK(F6624),SUM(LEN(C6624),LEN(D6624))=0),AND(NOT(E6624="Unknown"),ISBLANK(J6624)),AND(NOT(O6624="Unknown"),ISBLANK(R6624))),"Missing Information", INDEX(Table15[Entire Service Line Classification], MATCH(SUMIFS(Table15[Unique ID],Table15[System-Owned Portion],E6624,Table15[If Material Anything Other than "Lead" in Column E,Was Material Ever Previously Lead?],G6624,Table15[Customer-Owned Portion],O6624),Table15[Unique ID],0),0)))</f>
        <v/>
      </c>
      <c r="X6624"/>
    </row>
    <row r="6625" spans="2:24" x14ac:dyDescent="0.25">
      <c r="B6625" s="146"/>
      <c r="C6625" s="31"/>
      <c r="D6625" s="31"/>
      <c r="E6625" s="44"/>
      <c r="F6625" s="43"/>
      <c r="G6625" s="84"/>
      <c r="H6625" s="31"/>
      <c r="I6625" s="205"/>
      <c r="J6625" s="84"/>
      <c r="K6625" s="31"/>
      <c r="L6625" s="31"/>
      <c r="M6625" s="169"/>
      <c r="N6625" s="148"/>
      <c r="O6625" s="106"/>
      <c r="P6625" s="43"/>
      <c r="Q6625" s="205"/>
      <c r="R6625" s="84"/>
      <c r="S6625" s="31"/>
      <c r="T6625" s="31"/>
      <c r="U6625" s="169"/>
      <c r="V6625" s="150"/>
      <c r="W6625" s="141" t="str" cm="1">
        <f t="array" ref="W6625">IF(SUM(LEN(B6625:V6625))=0,"",IF(OR(OR(ISBLANK(F6625),SUM(LEN(C6625),LEN(D6625))=0),AND(NOT(E6625="Unknown"),ISBLANK(J6625)),AND(NOT(O6625="Unknown"),ISBLANK(R6625))),"Missing Information", INDEX(Table15[Entire Service Line Classification], MATCH(SUMIFS(Table15[Unique ID],Table15[System-Owned Portion],E6625,Table15[If Material Anything Other than "Lead" in Column E,Was Material Ever Previously Lead?],G6625,Table15[Customer-Owned Portion],O6625),Table15[Unique ID],0),0)))</f>
        <v/>
      </c>
      <c r="X6625"/>
    </row>
    <row r="6626" spans="2:24" x14ac:dyDescent="0.25">
      <c r="B6626" s="146"/>
      <c r="C6626" s="31"/>
      <c r="D6626" s="31"/>
      <c r="E6626" s="44"/>
      <c r="F6626" s="43"/>
      <c r="G6626" s="84"/>
      <c r="H6626" s="31"/>
      <c r="I6626" s="205"/>
      <c r="J6626" s="84"/>
      <c r="K6626" s="31"/>
      <c r="L6626" s="31"/>
      <c r="M6626" s="169"/>
      <c r="N6626" s="148"/>
      <c r="O6626" s="106"/>
      <c r="P6626" s="43"/>
      <c r="Q6626" s="205"/>
      <c r="R6626" s="84"/>
      <c r="S6626" s="31"/>
      <c r="T6626" s="31"/>
      <c r="U6626" s="169"/>
      <c r="V6626" s="150"/>
      <c r="W6626" s="141" t="str" cm="1">
        <f t="array" ref="W6626">IF(SUM(LEN(B6626:V6626))=0,"",IF(OR(OR(ISBLANK(F6626),SUM(LEN(C6626),LEN(D6626))=0),AND(NOT(E6626="Unknown"),ISBLANK(J6626)),AND(NOT(O6626="Unknown"),ISBLANK(R6626))),"Missing Information", INDEX(Table15[Entire Service Line Classification], MATCH(SUMIFS(Table15[Unique ID],Table15[System-Owned Portion],E6626,Table15[If Material Anything Other than "Lead" in Column E,Was Material Ever Previously Lead?],G6626,Table15[Customer-Owned Portion],O6626),Table15[Unique ID],0),0)))</f>
        <v/>
      </c>
      <c r="X6626"/>
    </row>
    <row r="6627" spans="2:24" x14ac:dyDescent="0.25">
      <c r="B6627" s="146"/>
      <c r="C6627" s="31"/>
      <c r="D6627" s="31"/>
      <c r="E6627" s="44"/>
      <c r="F6627" s="43"/>
      <c r="G6627" s="84"/>
      <c r="H6627" s="31"/>
      <c r="I6627" s="205"/>
      <c r="J6627" s="84"/>
      <c r="K6627" s="31"/>
      <c r="L6627" s="31"/>
      <c r="M6627" s="169"/>
      <c r="N6627" s="148"/>
      <c r="O6627" s="106"/>
      <c r="P6627" s="43"/>
      <c r="Q6627" s="205"/>
      <c r="R6627" s="84"/>
      <c r="S6627" s="31"/>
      <c r="T6627" s="31"/>
      <c r="U6627" s="169"/>
      <c r="V6627" s="150"/>
      <c r="W6627" s="141" t="str" cm="1">
        <f t="array" ref="W6627">IF(SUM(LEN(B6627:V6627))=0,"",IF(OR(OR(ISBLANK(F6627),SUM(LEN(C6627),LEN(D6627))=0),AND(NOT(E6627="Unknown"),ISBLANK(J6627)),AND(NOT(O6627="Unknown"),ISBLANK(R6627))),"Missing Information", INDEX(Table15[Entire Service Line Classification], MATCH(SUMIFS(Table15[Unique ID],Table15[System-Owned Portion],E6627,Table15[If Material Anything Other than "Lead" in Column E,Was Material Ever Previously Lead?],G6627,Table15[Customer-Owned Portion],O6627),Table15[Unique ID],0),0)))</f>
        <v/>
      </c>
      <c r="X6627"/>
    </row>
    <row r="6628" spans="2:24" x14ac:dyDescent="0.25">
      <c r="B6628" s="146"/>
      <c r="C6628" s="31"/>
      <c r="D6628" s="31"/>
      <c r="E6628" s="44"/>
      <c r="F6628" s="43"/>
      <c r="G6628" s="84"/>
      <c r="H6628" s="31"/>
      <c r="I6628" s="205"/>
      <c r="J6628" s="84"/>
      <c r="K6628" s="31"/>
      <c r="L6628" s="31"/>
      <c r="M6628" s="169"/>
      <c r="N6628" s="148"/>
      <c r="O6628" s="106"/>
      <c r="P6628" s="43"/>
      <c r="Q6628" s="205"/>
      <c r="R6628" s="84"/>
      <c r="S6628" s="31"/>
      <c r="T6628" s="31"/>
      <c r="U6628" s="169"/>
      <c r="V6628" s="150"/>
      <c r="W6628" s="141" t="str" cm="1">
        <f t="array" ref="W6628">IF(SUM(LEN(B6628:V6628))=0,"",IF(OR(OR(ISBLANK(F6628),SUM(LEN(C6628),LEN(D6628))=0),AND(NOT(E6628="Unknown"),ISBLANK(J6628)),AND(NOT(O6628="Unknown"),ISBLANK(R6628))),"Missing Information", INDEX(Table15[Entire Service Line Classification], MATCH(SUMIFS(Table15[Unique ID],Table15[System-Owned Portion],E6628,Table15[If Material Anything Other than "Lead" in Column E,Was Material Ever Previously Lead?],G6628,Table15[Customer-Owned Portion],O6628),Table15[Unique ID],0),0)))</f>
        <v/>
      </c>
      <c r="X6628"/>
    </row>
    <row r="6629" spans="2:24" x14ac:dyDescent="0.25">
      <c r="B6629" s="146"/>
      <c r="C6629" s="31"/>
      <c r="D6629" s="31"/>
      <c r="E6629" s="44"/>
      <c r="F6629" s="43"/>
      <c r="G6629" s="84"/>
      <c r="H6629" s="31"/>
      <c r="I6629" s="205"/>
      <c r="J6629" s="84"/>
      <c r="K6629" s="31"/>
      <c r="L6629" s="31"/>
      <c r="M6629" s="169"/>
      <c r="N6629" s="148"/>
      <c r="O6629" s="106"/>
      <c r="P6629" s="43"/>
      <c r="Q6629" s="205"/>
      <c r="R6629" s="84"/>
      <c r="S6629" s="31"/>
      <c r="T6629" s="31"/>
      <c r="U6629" s="169"/>
      <c r="V6629" s="150"/>
      <c r="W6629" s="141" t="str" cm="1">
        <f t="array" ref="W6629">IF(SUM(LEN(B6629:V6629))=0,"",IF(OR(OR(ISBLANK(F6629),SUM(LEN(C6629),LEN(D6629))=0),AND(NOT(E6629="Unknown"),ISBLANK(J6629)),AND(NOT(O6629="Unknown"),ISBLANK(R6629))),"Missing Information", INDEX(Table15[Entire Service Line Classification], MATCH(SUMIFS(Table15[Unique ID],Table15[System-Owned Portion],E6629,Table15[If Material Anything Other than "Lead" in Column E,Was Material Ever Previously Lead?],G6629,Table15[Customer-Owned Portion],O6629),Table15[Unique ID],0),0)))</f>
        <v/>
      </c>
      <c r="X6629"/>
    </row>
    <row r="6630" spans="2:24" x14ac:dyDescent="0.25">
      <c r="B6630" s="146"/>
      <c r="C6630" s="31"/>
      <c r="D6630" s="31"/>
      <c r="E6630" s="44"/>
      <c r="F6630" s="43"/>
      <c r="G6630" s="84"/>
      <c r="H6630" s="31"/>
      <c r="I6630" s="205"/>
      <c r="J6630" s="84"/>
      <c r="K6630" s="31"/>
      <c r="L6630" s="31"/>
      <c r="M6630" s="169"/>
      <c r="N6630" s="148"/>
      <c r="O6630" s="106"/>
      <c r="P6630" s="43"/>
      <c r="Q6630" s="205"/>
      <c r="R6630" s="84"/>
      <c r="S6630" s="31"/>
      <c r="T6630" s="31"/>
      <c r="U6630" s="169"/>
      <c r="V6630" s="150"/>
      <c r="W6630" s="141" t="str" cm="1">
        <f t="array" ref="W6630">IF(SUM(LEN(B6630:V6630))=0,"",IF(OR(OR(ISBLANK(F6630),SUM(LEN(C6630),LEN(D6630))=0),AND(NOT(E6630="Unknown"),ISBLANK(J6630)),AND(NOT(O6630="Unknown"),ISBLANK(R6630))),"Missing Information", INDEX(Table15[Entire Service Line Classification], MATCH(SUMIFS(Table15[Unique ID],Table15[System-Owned Portion],E6630,Table15[If Material Anything Other than "Lead" in Column E,Was Material Ever Previously Lead?],G6630,Table15[Customer-Owned Portion],O6630),Table15[Unique ID],0),0)))</f>
        <v/>
      </c>
      <c r="X6630"/>
    </row>
    <row r="6631" spans="2:24" x14ac:dyDescent="0.25">
      <c r="B6631" s="146"/>
      <c r="C6631" s="31"/>
      <c r="D6631" s="31"/>
      <c r="E6631" s="44"/>
      <c r="F6631" s="43"/>
      <c r="G6631" s="84"/>
      <c r="H6631" s="31"/>
      <c r="I6631" s="205"/>
      <c r="J6631" s="84"/>
      <c r="K6631" s="31"/>
      <c r="L6631" s="31"/>
      <c r="M6631" s="169"/>
      <c r="N6631" s="148"/>
      <c r="O6631" s="106"/>
      <c r="P6631" s="43"/>
      <c r="Q6631" s="205"/>
      <c r="R6631" s="84"/>
      <c r="S6631" s="31"/>
      <c r="T6631" s="31"/>
      <c r="U6631" s="169"/>
      <c r="V6631" s="150"/>
      <c r="W6631" s="141" t="str" cm="1">
        <f t="array" ref="W6631">IF(SUM(LEN(B6631:V6631))=0,"",IF(OR(OR(ISBLANK(F6631),SUM(LEN(C6631),LEN(D6631))=0),AND(NOT(E6631="Unknown"),ISBLANK(J6631)),AND(NOT(O6631="Unknown"),ISBLANK(R6631))),"Missing Information", INDEX(Table15[Entire Service Line Classification], MATCH(SUMIFS(Table15[Unique ID],Table15[System-Owned Portion],E6631,Table15[If Material Anything Other than "Lead" in Column E,Was Material Ever Previously Lead?],G6631,Table15[Customer-Owned Portion],O6631),Table15[Unique ID],0),0)))</f>
        <v/>
      </c>
      <c r="X6631"/>
    </row>
    <row r="6632" spans="2:24" x14ac:dyDescent="0.25">
      <c r="B6632" s="146"/>
      <c r="C6632" s="31"/>
      <c r="D6632" s="31"/>
      <c r="E6632" s="44"/>
      <c r="F6632" s="43"/>
      <c r="G6632" s="84"/>
      <c r="H6632" s="31"/>
      <c r="I6632" s="205"/>
      <c r="J6632" s="84"/>
      <c r="K6632" s="31"/>
      <c r="L6632" s="31"/>
      <c r="M6632" s="169"/>
      <c r="N6632" s="148"/>
      <c r="O6632" s="106"/>
      <c r="P6632" s="43"/>
      <c r="Q6632" s="205"/>
      <c r="R6632" s="84"/>
      <c r="S6632" s="31"/>
      <c r="T6632" s="31"/>
      <c r="U6632" s="169"/>
      <c r="V6632" s="150"/>
      <c r="W6632" s="141" t="str" cm="1">
        <f t="array" ref="W6632">IF(SUM(LEN(B6632:V6632))=0,"",IF(OR(OR(ISBLANK(F6632),SUM(LEN(C6632),LEN(D6632))=0),AND(NOT(E6632="Unknown"),ISBLANK(J6632)),AND(NOT(O6632="Unknown"),ISBLANK(R6632))),"Missing Information", INDEX(Table15[Entire Service Line Classification], MATCH(SUMIFS(Table15[Unique ID],Table15[System-Owned Portion],E6632,Table15[If Material Anything Other than "Lead" in Column E,Was Material Ever Previously Lead?],G6632,Table15[Customer-Owned Portion],O6632),Table15[Unique ID],0),0)))</f>
        <v/>
      </c>
      <c r="X6632"/>
    </row>
    <row r="6633" spans="2:24" x14ac:dyDescent="0.25">
      <c r="B6633" s="146"/>
      <c r="C6633" s="31"/>
      <c r="D6633" s="31"/>
      <c r="E6633" s="44"/>
      <c r="F6633" s="43"/>
      <c r="G6633" s="84"/>
      <c r="H6633" s="31"/>
      <c r="I6633" s="205"/>
      <c r="J6633" s="84"/>
      <c r="K6633" s="31"/>
      <c r="L6633" s="31"/>
      <c r="M6633" s="169"/>
      <c r="N6633" s="148"/>
      <c r="O6633" s="106"/>
      <c r="P6633" s="43"/>
      <c r="Q6633" s="205"/>
      <c r="R6633" s="84"/>
      <c r="S6633" s="31"/>
      <c r="T6633" s="31"/>
      <c r="U6633" s="169"/>
      <c r="V6633" s="150"/>
      <c r="W6633" s="141" t="str" cm="1">
        <f t="array" ref="W6633">IF(SUM(LEN(B6633:V6633))=0,"",IF(OR(OR(ISBLANK(F6633),SUM(LEN(C6633),LEN(D6633))=0),AND(NOT(E6633="Unknown"),ISBLANK(J6633)),AND(NOT(O6633="Unknown"),ISBLANK(R6633))),"Missing Information", INDEX(Table15[Entire Service Line Classification], MATCH(SUMIFS(Table15[Unique ID],Table15[System-Owned Portion],E6633,Table15[If Material Anything Other than "Lead" in Column E,Was Material Ever Previously Lead?],G6633,Table15[Customer-Owned Portion],O6633),Table15[Unique ID],0),0)))</f>
        <v/>
      </c>
      <c r="X6633"/>
    </row>
    <row r="6634" spans="2:24" x14ac:dyDescent="0.25">
      <c r="B6634" s="146"/>
      <c r="C6634" s="31"/>
      <c r="D6634" s="31"/>
      <c r="E6634" s="44"/>
      <c r="F6634" s="43"/>
      <c r="G6634" s="84"/>
      <c r="H6634" s="31"/>
      <c r="I6634" s="205"/>
      <c r="J6634" s="84"/>
      <c r="K6634" s="31"/>
      <c r="L6634" s="31"/>
      <c r="M6634" s="169"/>
      <c r="N6634" s="148"/>
      <c r="O6634" s="106"/>
      <c r="P6634" s="43"/>
      <c r="Q6634" s="205"/>
      <c r="R6634" s="84"/>
      <c r="S6634" s="31"/>
      <c r="T6634" s="31"/>
      <c r="U6634" s="169"/>
      <c r="V6634" s="150"/>
      <c r="W6634" s="141" t="str" cm="1">
        <f t="array" ref="W6634">IF(SUM(LEN(B6634:V6634))=0,"",IF(OR(OR(ISBLANK(F6634),SUM(LEN(C6634),LEN(D6634))=0),AND(NOT(E6634="Unknown"),ISBLANK(J6634)),AND(NOT(O6634="Unknown"),ISBLANK(R6634))),"Missing Information", INDEX(Table15[Entire Service Line Classification], MATCH(SUMIFS(Table15[Unique ID],Table15[System-Owned Portion],E6634,Table15[If Material Anything Other than "Lead" in Column E,Was Material Ever Previously Lead?],G6634,Table15[Customer-Owned Portion],O6634),Table15[Unique ID],0),0)))</f>
        <v/>
      </c>
      <c r="X6634"/>
    </row>
    <row r="6635" spans="2:24" x14ac:dyDescent="0.25">
      <c r="B6635" s="146"/>
      <c r="C6635" s="31"/>
      <c r="D6635" s="31"/>
      <c r="E6635" s="44"/>
      <c r="F6635" s="43"/>
      <c r="G6635" s="84"/>
      <c r="H6635" s="31"/>
      <c r="I6635" s="205"/>
      <c r="J6635" s="84"/>
      <c r="K6635" s="31"/>
      <c r="L6635" s="31"/>
      <c r="M6635" s="169"/>
      <c r="N6635" s="148"/>
      <c r="O6635" s="106"/>
      <c r="P6635" s="43"/>
      <c r="Q6635" s="205"/>
      <c r="R6635" s="84"/>
      <c r="S6635" s="31"/>
      <c r="T6635" s="31"/>
      <c r="U6635" s="169"/>
      <c r="V6635" s="150"/>
      <c r="W6635" s="141" t="str" cm="1">
        <f t="array" ref="W6635">IF(SUM(LEN(B6635:V6635))=0,"",IF(OR(OR(ISBLANK(F6635),SUM(LEN(C6635),LEN(D6635))=0),AND(NOT(E6635="Unknown"),ISBLANK(J6635)),AND(NOT(O6635="Unknown"),ISBLANK(R6635))),"Missing Information", INDEX(Table15[Entire Service Line Classification], MATCH(SUMIFS(Table15[Unique ID],Table15[System-Owned Portion],E6635,Table15[If Material Anything Other than "Lead" in Column E,Was Material Ever Previously Lead?],G6635,Table15[Customer-Owned Portion],O6635),Table15[Unique ID],0),0)))</f>
        <v/>
      </c>
      <c r="X6635"/>
    </row>
    <row r="6636" spans="2:24" x14ac:dyDescent="0.25">
      <c r="B6636" s="146"/>
      <c r="C6636" s="31"/>
      <c r="D6636" s="31"/>
      <c r="E6636" s="44"/>
      <c r="F6636" s="43"/>
      <c r="G6636" s="84"/>
      <c r="H6636" s="31"/>
      <c r="I6636" s="205"/>
      <c r="J6636" s="84"/>
      <c r="K6636" s="31"/>
      <c r="L6636" s="31"/>
      <c r="M6636" s="169"/>
      <c r="N6636" s="148"/>
      <c r="O6636" s="106"/>
      <c r="P6636" s="43"/>
      <c r="Q6636" s="205"/>
      <c r="R6636" s="84"/>
      <c r="S6636" s="31"/>
      <c r="T6636" s="31"/>
      <c r="U6636" s="169"/>
      <c r="V6636" s="150"/>
      <c r="W6636" s="141" t="str" cm="1">
        <f t="array" ref="W6636">IF(SUM(LEN(B6636:V6636))=0,"",IF(OR(OR(ISBLANK(F6636),SUM(LEN(C6636),LEN(D6636))=0),AND(NOT(E6636="Unknown"),ISBLANK(J6636)),AND(NOT(O6636="Unknown"),ISBLANK(R6636))),"Missing Information", INDEX(Table15[Entire Service Line Classification], MATCH(SUMIFS(Table15[Unique ID],Table15[System-Owned Portion],E6636,Table15[If Material Anything Other than "Lead" in Column E,Was Material Ever Previously Lead?],G6636,Table15[Customer-Owned Portion],O6636),Table15[Unique ID],0),0)))</f>
        <v/>
      </c>
      <c r="X6636"/>
    </row>
    <row r="6637" spans="2:24" x14ac:dyDescent="0.25">
      <c r="B6637" s="146"/>
      <c r="C6637" s="31"/>
      <c r="D6637" s="31"/>
      <c r="E6637" s="44"/>
      <c r="F6637" s="43"/>
      <c r="G6637" s="84"/>
      <c r="H6637" s="31"/>
      <c r="I6637" s="205"/>
      <c r="J6637" s="84"/>
      <c r="K6637" s="31"/>
      <c r="L6637" s="31"/>
      <c r="M6637" s="169"/>
      <c r="N6637" s="148"/>
      <c r="O6637" s="106"/>
      <c r="P6637" s="43"/>
      <c r="Q6637" s="205"/>
      <c r="R6637" s="84"/>
      <c r="S6637" s="31"/>
      <c r="T6637" s="31"/>
      <c r="U6637" s="169"/>
      <c r="V6637" s="150"/>
      <c r="W6637" s="141" t="str" cm="1">
        <f t="array" ref="W6637">IF(SUM(LEN(B6637:V6637))=0,"",IF(OR(OR(ISBLANK(F6637),SUM(LEN(C6637),LEN(D6637))=0),AND(NOT(E6637="Unknown"),ISBLANK(J6637)),AND(NOT(O6637="Unknown"),ISBLANK(R6637))),"Missing Information", INDEX(Table15[Entire Service Line Classification], MATCH(SUMIFS(Table15[Unique ID],Table15[System-Owned Portion],E6637,Table15[If Material Anything Other than "Lead" in Column E,Was Material Ever Previously Lead?],G6637,Table15[Customer-Owned Portion],O6637),Table15[Unique ID],0),0)))</f>
        <v/>
      </c>
      <c r="X6637"/>
    </row>
    <row r="6638" spans="2:24" x14ac:dyDescent="0.25">
      <c r="B6638" s="146"/>
      <c r="C6638" s="31"/>
      <c r="D6638" s="31"/>
      <c r="E6638" s="44"/>
      <c r="F6638" s="43"/>
      <c r="G6638" s="84"/>
      <c r="H6638" s="31"/>
      <c r="I6638" s="205"/>
      <c r="J6638" s="84"/>
      <c r="K6638" s="31"/>
      <c r="L6638" s="31"/>
      <c r="M6638" s="169"/>
      <c r="N6638" s="148"/>
      <c r="O6638" s="106"/>
      <c r="P6638" s="43"/>
      <c r="Q6638" s="205"/>
      <c r="R6638" s="84"/>
      <c r="S6638" s="31"/>
      <c r="T6638" s="31"/>
      <c r="U6638" s="169"/>
      <c r="V6638" s="150"/>
      <c r="W6638" s="141" t="str" cm="1">
        <f t="array" ref="W6638">IF(SUM(LEN(B6638:V6638))=0,"",IF(OR(OR(ISBLANK(F6638),SUM(LEN(C6638),LEN(D6638))=0),AND(NOT(E6638="Unknown"),ISBLANK(J6638)),AND(NOT(O6638="Unknown"),ISBLANK(R6638))),"Missing Information", INDEX(Table15[Entire Service Line Classification], MATCH(SUMIFS(Table15[Unique ID],Table15[System-Owned Portion],E6638,Table15[If Material Anything Other than "Lead" in Column E,Was Material Ever Previously Lead?],G6638,Table15[Customer-Owned Portion],O6638),Table15[Unique ID],0),0)))</f>
        <v/>
      </c>
      <c r="X6638"/>
    </row>
    <row r="6639" spans="2:24" x14ac:dyDescent="0.25">
      <c r="B6639" s="146"/>
      <c r="C6639" s="31"/>
      <c r="D6639" s="31"/>
      <c r="E6639" s="44"/>
      <c r="F6639" s="43"/>
      <c r="G6639" s="84"/>
      <c r="H6639" s="31"/>
      <c r="I6639" s="205"/>
      <c r="J6639" s="84"/>
      <c r="K6639" s="31"/>
      <c r="L6639" s="31"/>
      <c r="M6639" s="169"/>
      <c r="N6639" s="148"/>
      <c r="O6639" s="106"/>
      <c r="P6639" s="43"/>
      <c r="Q6639" s="205"/>
      <c r="R6639" s="84"/>
      <c r="S6639" s="31"/>
      <c r="T6639" s="31"/>
      <c r="U6639" s="169"/>
      <c r="V6639" s="150"/>
      <c r="W6639" s="141" t="str" cm="1">
        <f t="array" ref="W6639">IF(SUM(LEN(B6639:V6639))=0,"",IF(OR(OR(ISBLANK(F6639),SUM(LEN(C6639),LEN(D6639))=0),AND(NOT(E6639="Unknown"),ISBLANK(J6639)),AND(NOT(O6639="Unknown"),ISBLANK(R6639))),"Missing Information", INDEX(Table15[Entire Service Line Classification], MATCH(SUMIFS(Table15[Unique ID],Table15[System-Owned Portion],E6639,Table15[If Material Anything Other than "Lead" in Column E,Was Material Ever Previously Lead?],G6639,Table15[Customer-Owned Portion],O6639),Table15[Unique ID],0),0)))</f>
        <v/>
      </c>
      <c r="X6639"/>
    </row>
    <row r="6640" spans="2:24" x14ac:dyDescent="0.25">
      <c r="B6640" s="146"/>
      <c r="C6640" s="31"/>
      <c r="D6640" s="31"/>
      <c r="E6640" s="44"/>
      <c r="F6640" s="43"/>
      <c r="G6640" s="84"/>
      <c r="H6640" s="31"/>
      <c r="I6640" s="205"/>
      <c r="J6640" s="84"/>
      <c r="K6640" s="31"/>
      <c r="L6640" s="31"/>
      <c r="M6640" s="169"/>
      <c r="N6640" s="148"/>
      <c r="O6640" s="106"/>
      <c r="P6640" s="43"/>
      <c r="Q6640" s="205"/>
      <c r="R6640" s="84"/>
      <c r="S6640" s="31"/>
      <c r="T6640" s="31"/>
      <c r="U6640" s="169"/>
      <c r="V6640" s="150"/>
      <c r="W6640" s="141" t="str" cm="1">
        <f t="array" ref="W6640">IF(SUM(LEN(B6640:V6640))=0,"",IF(OR(OR(ISBLANK(F6640),SUM(LEN(C6640),LEN(D6640))=0),AND(NOT(E6640="Unknown"),ISBLANK(J6640)),AND(NOT(O6640="Unknown"),ISBLANK(R6640))),"Missing Information", INDEX(Table15[Entire Service Line Classification], MATCH(SUMIFS(Table15[Unique ID],Table15[System-Owned Portion],E6640,Table15[If Material Anything Other than "Lead" in Column E,Was Material Ever Previously Lead?],G6640,Table15[Customer-Owned Portion],O6640),Table15[Unique ID],0),0)))</f>
        <v/>
      </c>
      <c r="X6640"/>
    </row>
    <row r="6641" spans="2:24" x14ac:dyDescent="0.25">
      <c r="B6641" s="146"/>
      <c r="C6641" s="31"/>
      <c r="D6641" s="31"/>
      <c r="E6641" s="44"/>
      <c r="F6641" s="43"/>
      <c r="G6641" s="84"/>
      <c r="H6641" s="31"/>
      <c r="I6641" s="205"/>
      <c r="J6641" s="84"/>
      <c r="K6641" s="31"/>
      <c r="L6641" s="31"/>
      <c r="M6641" s="169"/>
      <c r="N6641" s="148"/>
      <c r="O6641" s="106"/>
      <c r="P6641" s="43"/>
      <c r="Q6641" s="205"/>
      <c r="R6641" s="84"/>
      <c r="S6641" s="31"/>
      <c r="T6641" s="31"/>
      <c r="U6641" s="169"/>
      <c r="V6641" s="150"/>
      <c r="W6641" s="141" t="str" cm="1">
        <f t="array" ref="W6641">IF(SUM(LEN(B6641:V6641))=0,"",IF(OR(OR(ISBLANK(F6641),SUM(LEN(C6641),LEN(D6641))=0),AND(NOT(E6641="Unknown"),ISBLANK(J6641)),AND(NOT(O6641="Unknown"),ISBLANK(R6641))),"Missing Information", INDEX(Table15[Entire Service Line Classification], MATCH(SUMIFS(Table15[Unique ID],Table15[System-Owned Portion],E6641,Table15[If Material Anything Other than "Lead" in Column E,Was Material Ever Previously Lead?],G6641,Table15[Customer-Owned Portion],O6641),Table15[Unique ID],0),0)))</f>
        <v/>
      </c>
      <c r="X6641"/>
    </row>
    <row r="6642" spans="2:24" x14ac:dyDescent="0.25">
      <c r="B6642" s="146"/>
      <c r="C6642" s="31"/>
      <c r="D6642" s="31"/>
      <c r="E6642" s="44"/>
      <c r="F6642" s="43"/>
      <c r="G6642" s="84"/>
      <c r="H6642" s="31"/>
      <c r="I6642" s="205"/>
      <c r="J6642" s="84"/>
      <c r="K6642" s="31"/>
      <c r="L6642" s="31"/>
      <c r="M6642" s="169"/>
      <c r="N6642" s="148"/>
      <c r="O6642" s="106"/>
      <c r="P6642" s="43"/>
      <c r="Q6642" s="205"/>
      <c r="R6642" s="84"/>
      <c r="S6642" s="31"/>
      <c r="T6642" s="31"/>
      <c r="U6642" s="169"/>
      <c r="V6642" s="150"/>
      <c r="W6642" s="141" t="str" cm="1">
        <f t="array" ref="W6642">IF(SUM(LEN(B6642:V6642))=0,"",IF(OR(OR(ISBLANK(F6642),SUM(LEN(C6642),LEN(D6642))=0),AND(NOT(E6642="Unknown"),ISBLANK(J6642)),AND(NOT(O6642="Unknown"),ISBLANK(R6642))),"Missing Information", INDEX(Table15[Entire Service Line Classification], MATCH(SUMIFS(Table15[Unique ID],Table15[System-Owned Portion],E6642,Table15[If Material Anything Other than "Lead" in Column E,Was Material Ever Previously Lead?],G6642,Table15[Customer-Owned Portion],O6642),Table15[Unique ID],0),0)))</f>
        <v/>
      </c>
      <c r="X6642"/>
    </row>
    <row r="6643" spans="2:24" x14ac:dyDescent="0.25">
      <c r="B6643" s="146"/>
      <c r="C6643" s="31"/>
      <c r="D6643" s="31"/>
      <c r="E6643" s="44"/>
      <c r="F6643" s="43"/>
      <c r="G6643" s="84"/>
      <c r="H6643" s="31"/>
      <c r="I6643" s="205"/>
      <c r="J6643" s="84"/>
      <c r="K6643" s="31"/>
      <c r="L6643" s="31"/>
      <c r="M6643" s="169"/>
      <c r="N6643" s="148"/>
      <c r="O6643" s="106"/>
      <c r="P6643" s="43"/>
      <c r="Q6643" s="205"/>
      <c r="R6643" s="84"/>
      <c r="S6643" s="31"/>
      <c r="T6643" s="31"/>
      <c r="U6643" s="169"/>
      <c r="V6643" s="150"/>
      <c r="W6643" s="141" t="str" cm="1">
        <f t="array" ref="W6643">IF(SUM(LEN(B6643:V6643))=0,"",IF(OR(OR(ISBLANK(F6643),SUM(LEN(C6643),LEN(D6643))=0),AND(NOT(E6643="Unknown"),ISBLANK(J6643)),AND(NOT(O6643="Unknown"),ISBLANK(R6643))),"Missing Information", INDEX(Table15[Entire Service Line Classification], MATCH(SUMIFS(Table15[Unique ID],Table15[System-Owned Portion],E6643,Table15[If Material Anything Other than "Lead" in Column E,Was Material Ever Previously Lead?],G6643,Table15[Customer-Owned Portion],O6643),Table15[Unique ID],0),0)))</f>
        <v/>
      </c>
      <c r="X6643"/>
    </row>
    <row r="6644" spans="2:24" x14ac:dyDescent="0.25">
      <c r="B6644" s="146"/>
      <c r="C6644" s="31"/>
      <c r="D6644" s="31"/>
      <c r="E6644" s="44"/>
      <c r="F6644" s="43"/>
      <c r="G6644" s="84"/>
      <c r="H6644" s="31"/>
      <c r="I6644" s="205"/>
      <c r="J6644" s="84"/>
      <c r="K6644" s="31"/>
      <c r="L6644" s="31"/>
      <c r="M6644" s="169"/>
      <c r="N6644" s="148"/>
      <c r="O6644" s="106"/>
      <c r="P6644" s="43"/>
      <c r="Q6644" s="205"/>
      <c r="R6644" s="84"/>
      <c r="S6644" s="31"/>
      <c r="T6644" s="31"/>
      <c r="U6644" s="169"/>
      <c r="V6644" s="150"/>
      <c r="W6644" s="141" t="str" cm="1">
        <f t="array" ref="W6644">IF(SUM(LEN(B6644:V6644))=0,"",IF(OR(OR(ISBLANK(F6644),SUM(LEN(C6644),LEN(D6644))=0),AND(NOT(E6644="Unknown"),ISBLANK(J6644)),AND(NOT(O6644="Unknown"),ISBLANK(R6644))),"Missing Information", INDEX(Table15[Entire Service Line Classification], MATCH(SUMIFS(Table15[Unique ID],Table15[System-Owned Portion],E6644,Table15[If Material Anything Other than "Lead" in Column E,Was Material Ever Previously Lead?],G6644,Table15[Customer-Owned Portion],O6644),Table15[Unique ID],0),0)))</f>
        <v/>
      </c>
      <c r="X6644"/>
    </row>
    <row r="6645" spans="2:24" x14ac:dyDescent="0.25">
      <c r="B6645" s="146"/>
      <c r="C6645" s="31"/>
      <c r="D6645" s="31"/>
      <c r="E6645" s="44"/>
      <c r="F6645" s="43"/>
      <c r="G6645" s="84"/>
      <c r="H6645" s="31"/>
      <c r="I6645" s="205"/>
      <c r="J6645" s="84"/>
      <c r="K6645" s="31"/>
      <c r="L6645" s="31"/>
      <c r="M6645" s="169"/>
      <c r="N6645" s="148"/>
      <c r="O6645" s="106"/>
      <c r="P6645" s="43"/>
      <c r="Q6645" s="205"/>
      <c r="R6645" s="84"/>
      <c r="S6645" s="31"/>
      <c r="T6645" s="31"/>
      <c r="U6645" s="169"/>
      <c r="V6645" s="150"/>
      <c r="W6645" s="141" t="str" cm="1">
        <f t="array" ref="W6645">IF(SUM(LEN(B6645:V6645))=0,"",IF(OR(OR(ISBLANK(F6645),SUM(LEN(C6645),LEN(D6645))=0),AND(NOT(E6645="Unknown"),ISBLANK(J6645)),AND(NOT(O6645="Unknown"),ISBLANK(R6645))),"Missing Information", INDEX(Table15[Entire Service Line Classification], MATCH(SUMIFS(Table15[Unique ID],Table15[System-Owned Portion],E6645,Table15[If Material Anything Other than "Lead" in Column E,Was Material Ever Previously Lead?],G6645,Table15[Customer-Owned Portion],O6645),Table15[Unique ID],0),0)))</f>
        <v/>
      </c>
      <c r="X6645"/>
    </row>
    <row r="6646" spans="2:24" x14ac:dyDescent="0.25">
      <c r="B6646" s="146"/>
      <c r="C6646" s="31"/>
      <c r="D6646" s="31"/>
      <c r="E6646" s="44"/>
      <c r="F6646" s="43"/>
      <c r="G6646" s="84"/>
      <c r="H6646" s="31"/>
      <c r="I6646" s="205"/>
      <c r="J6646" s="84"/>
      <c r="K6646" s="31"/>
      <c r="L6646" s="31"/>
      <c r="M6646" s="169"/>
      <c r="N6646" s="148"/>
      <c r="O6646" s="106"/>
      <c r="P6646" s="43"/>
      <c r="Q6646" s="205"/>
      <c r="R6646" s="84"/>
      <c r="S6646" s="31"/>
      <c r="T6646" s="31"/>
      <c r="U6646" s="169"/>
      <c r="V6646" s="150"/>
      <c r="W6646" s="141" t="str" cm="1">
        <f t="array" ref="W6646">IF(SUM(LEN(B6646:V6646))=0,"",IF(OR(OR(ISBLANK(F6646),SUM(LEN(C6646),LEN(D6646))=0),AND(NOT(E6646="Unknown"),ISBLANK(J6646)),AND(NOT(O6646="Unknown"),ISBLANK(R6646))),"Missing Information", INDEX(Table15[Entire Service Line Classification], MATCH(SUMIFS(Table15[Unique ID],Table15[System-Owned Portion],E6646,Table15[If Material Anything Other than "Lead" in Column E,Was Material Ever Previously Lead?],G6646,Table15[Customer-Owned Portion],O6646),Table15[Unique ID],0),0)))</f>
        <v/>
      </c>
      <c r="X6646"/>
    </row>
    <row r="6647" spans="2:24" x14ac:dyDescent="0.25">
      <c r="B6647" s="146"/>
      <c r="C6647" s="31"/>
      <c r="D6647" s="31"/>
      <c r="E6647" s="44"/>
      <c r="F6647" s="43"/>
      <c r="G6647" s="84"/>
      <c r="H6647" s="31"/>
      <c r="I6647" s="205"/>
      <c r="J6647" s="84"/>
      <c r="K6647" s="31"/>
      <c r="L6647" s="31"/>
      <c r="M6647" s="169"/>
      <c r="N6647" s="148"/>
      <c r="O6647" s="106"/>
      <c r="P6647" s="43"/>
      <c r="Q6647" s="205"/>
      <c r="R6647" s="84"/>
      <c r="S6647" s="31"/>
      <c r="T6647" s="31"/>
      <c r="U6647" s="169"/>
      <c r="V6647" s="150"/>
      <c r="W6647" s="141" t="str" cm="1">
        <f t="array" ref="W6647">IF(SUM(LEN(B6647:V6647))=0,"",IF(OR(OR(ISBLANK(F6647),SUM(LEN(C6647),LEN(D6647))=0),AND(NOT(E6647="Unknown"),ISBLANK(J6647)),AND(NOT(O6647="Unknown"),ISBLANK(R6647))),"Missing Information", INDEX(Table15[Entire Service Line Classification], MATCH(SUMIFS(Table15[Unique ID],Table15[System-Owned Portion],E6647,Table15[If Material Anything Other than "Lead" in Column E,Was Material Ever Previously Lead?],G6647,Table15[Customer-Owned Portion],O6647),Table15[Unique ID],0),0)))</f>
        <v/>
      </c>
      <c r="X6647"/>
    </row>
    <row r="6648" spans="2:24" x14ac:dyDescent="0.25">
      <c r="B6648" s="146"/>
      <c r="C6648" s="31"/>
      <c r="D6648" s="31"/>
      <c r="E6648" s="44"/>
      <c r="F6648" s="43"/>
      <c r="G6648" s="84"/>
      <c r="H6648" s="31"/>
      <c r="I6648" s="205"/>
      <c r="J6648" s="84"/>
      <c r="K6648" s="31"/>
      <c r="L6648" s="31"/>
      <c r="M6648" s="169"/>
      <c r="N6648" s="148"/>
      <c r="O6648" s="106"/>
      <c r="P6648" s="43"/>
      <c r="Q6648" s="205"/>
      <c r="R6648" s="84"/>
      <c r="S6648" s="31"/>
      <c r="T6648" s="31"/>
      <c r="U6648" s="169"/>
      <c r="V6648" s="150"/>
      <c r="W6648" s="141" t="str" cm="1">
        <f t="array" ref="W6648">IF(SUM(LEN(B6648:V6648))=0,"",IF(OR(OR(ISBLANK(F6648),SUM(LEN(C6648),LEN(D6648))=0),AND(NOT(E6648="Unknown"),ISBLANK(J6648)),AND(NOT(O6648="Unknown"),ISBLANK(R6648))),"Missing Information", INDEX(Table15[Entire Service Line Classification], MATCH(SUMIFS(Table15[Unique ID],Table15[System-Owned Portion],E6648,Table15[If Material Anything Other than "Lead" in Column E,Was Material Ever Previously Lead?],G6648,Table15[Customer-Owned Portion],O6648),Table15[Unique ID],0),0)))</f>
        <v/>
      </c>
      <c r="X6648"/>
    </row>
    <row r="6649" spans="2:24" x14ac:dyDescent="0.25">
      <c r="B6649" s="146"/>
      <c r="C6649" s="31"/>
      <c r="D6649" s="31"/>
      <c r="E6649" s="44"/>
      <c r="F6649" s="43"/>
      <c r="G6649" s="84"/>
      <c r="H6649" s="31"/>
      <c r="I6649" s="205"/>
      <c r="J6649" s="84"/>
      <c r="K6649" s="31"/>
      <c r="L6649" s="31"/>
      <c r="M6649" s="169"/>
      <c r="N6649" s="148"/>
      <c r="O6649" s="106"/>
      <c r="P6649" s="43"/>
      <c r="Q6649" s="205"/>
      <c r="R6649" s="84"/>
      <c r="S6649" s="31"/>
      <c r="T6649" s="31"/>
      <c r="U6649" s="169"/>
      <c r="V6649" s="150"/>
      <c r="W6649" s="141" t="str" cm="1">
        <f t="array" ref="W6649">IF(SUM(LEN(B6649:V6649))=0,"",IF(OR(OR(ISBLANK(F6649),SUM(LEN(C6649),LEN(D6649))=0),AND(NOT(E6649="Unknown"),ISBLANK(J6649)),AND(NOT(O6649="Unknown"),ISBLANK(R6649))),"Missing Information", INDEX(Table15[Entire Service Line Classification], MATCH(SUMIFS(Table15[Unique ID],Table15[System-Owned Portion],E6649,Table15[If Material Anything Other than "Lead" in Column E,Was Material Ever Previously Lead?],G6649,Table15[Customer-Owned Portion],O6649),Table15[Unique ID],0),0)))</f>
        <v/>
      </c>
      <c r="X6649"/>
    </row>
    <row r="6650" spans="2:24" x14ac:dyDescent="0.25">
      <c r="B6650" s="146"/>
      <c r="C6650" s="31"/>
      <c r="D6650" s="31"/>
      <c r="E6650" s="44"/>
      <c r="F6650" s="43"/>
      <c r="G6650" s="84"/>
      <c r="H6650" s="31"/>
      <c r="I6650" s="205"/>
      <c r="J6650" s="84"/>
      <c r="K6650" s="31"/>
      <c r="L6650" s="31"/>
      <c r="M6650" s="169"/>
      <c r="N6650" s="148"/>
      <c r="O6650" s="106"/>
      <c r="P6650" s="43"/>
      <c r="Q6650" s="205"/>
      <c r="R6650" s="84"/>
      <c r="S6650" s="31"/>
      <c r="T6650" s="31"/>
      <c r="U6650" s="169"/>
      <c r="V6650" s="150"/>
      <c r="W6650" s="141" t="str" cm="1">
        <f t="array" ref="W6650">IF(SUM(LEN(B6650:V6650))=0,"",IF(OR(OR(ISBLANK(F6650),SUM(LEN(C6650),LEN(D6650))=0),AND(NOT(E6650="Unknown"),ISBLANK(J6650)),AND(NOT(O6650="Unknown"),ISBLANK(R6650))),"Missing Information", INDEX(Table15[Entire Service Line Classification], MATCH(SUMIFS(Table15[Unique ID],Table15[System-Owned Portion],E6650,Table15[If Material Anything Other than "Lead" in Column E,Was Material Ever Previously Lead?],G6650,Table15[Customer-Owned Portion],O6650),Table15[Unique ID],0),0)))</f>
        <v/>
      </c>
      <c r="X6650"/>
    </row>
    <row r="6651" spans="2:24" x14ac:dyDescent="0.25">
      <c r="B6651" s="146"/>
      <c r="C6651" s="31"/>
      <c r="D6651" s="31"/>
      <c r="E6651" s="44"/>
      <c r="F6651" s="43"/>
      <c r="G6651" s="84"/>
      <c r="H6651" s="31"/>
      <c r="I6651" s="205"/>
      <c r="J6651" s="84"/>
      <c r="K6651" s="31"/>
      <c r="L6651" s="31"/>
      <c r="M6651" s="169"/>
      <c r="N6651" s="148"/>
      <c r="O6651" s="106"/>
      <c r="P6651" s="43"/>
      <c r="Q6651" s="205"/>
      <c r="R6651" s="84"/>
      <c r="S6651" s="31"/>
      <c r="T6651" s="31"/>
      <c r="U6651" s="169"/>
      <c r="V6651" s="150"/>
      <c r="W6651" s="141" t="str" cm="1">
        <f t="array" ref="W6651">IF(SUM(LEN(B6651:V6651))=0,"",IF(OR(OR(ISBLANK(F6651),SUM(LEN(C6651),LEN(D6651))=0),AND(NOT(E6651="Unknown"),ISBLANK(J6651)),AND(NOT(O6651="Unknown"),ISBLANK(R6651))),"Missing Information", INDEX(Table15[Entire Service Line Classification], MATCH(SUMIFS(Table15[Unique ID],Table15[System-Owned Portion],E6651,Table15[If Material Anything Other than "Lead" in Column E,Was Material Ever Previously Lead?],G6651,Table15[Customer-Owned Portion],O6651),Table15[Unique ID],0),0)))</f>
        <v/>
      </c>
      <c r="X6651"/>
    </row>
    <row r="6652" spans="2:24" x14ac:dyDescent="0.25">
      <c r="B6652" s="146"/>
      <c r="C6652" s="31"/>
      <c r="D6652" s="31"/>
      <c r="E6652" s="44"/>
      <c r="F6652" s="43"/>
      <c r="G6652" s="84"/>
      <c r="H6652" s="31"/>
      <c r="I6652" s="205"/>
      <c r="J6652" s="84"/>
      <c r="K6652" s="31"/>
      <c r="L6652" s="31"/>
      <c r="M6652" s="169"/>
      <c r="N6652" s="148"/>
      <c r="O6652" s="106"/>
      <c r="P6652" s="43"/>
      <c r="Q6652" s="205"/>
      <c r="R6652" s="84"/>
      <c r="S6652" s="31"/>
      <c r="T6652" s="31"/>
      <c r="U6652" s="169"/>
      <c r="V6652" s="150"/>
      <c r="W6652" s="141" t="str" cm="1">
        <f t="array" ref="W6652">IF(SUM(LEN(B6652:V6652))=0,"",IF(OR(OR(ISBLANK(F6652),SUM(LEN(C6652),LEN(D6652))=0),AND(NOT(E6652="Unknown"),ISBLANK(J6652)),AND(NOT(O6652="Unknown"),ISBLANK(R6652))),"Missing Information", INDEX(Table15[Entire Service Line Classification], MATCH(SUMIFS(Table15[Unique ID],Table15[System-Owned Portion],E6652,Table15[If Material Anything Other than "Lead" in Column E,Was Material Ever Previously Lead?],G6652,Table15[Customer-Owned Portion],O6652),Table15[Unique ID],0),0)))</f>
        <v/>
      </c>
      <c r="X6652"/>
    </row>
    <row r="6653" spans="2:24" x14ac:dyDescent="0.25">
      <c r="B6653" s="146"/>
      <c r="C6653" s="31"/>
      <c r="D6653" s="31"/>
      <c r="E6653" s="44"/>
      <c r="F6653" s="43"/>
      <c r="G6653" s="84"/>
      <c r="H6653" s="31"/>
      <c r="I6653" s="205"/>
      <c r="J6653" s="84"/>
      <c r="K6653" s="31"/>
      <c r="L6653" s="31"/>
      <c r="M6653" s="169"/>
      <c r="N6653" s="148"/>
      <c r="O6653" s="106"/>
      <c r="P6653" s="43"/>
      <c r="Q6653" s="205"/>
      <c r="R6653" s="84"/>
      <c r="S6653" s="31"/>
      <c r="T6653" s="31"/>
      <c r="U6653" s="169"/>
      <c r="V6653" s="150"/>
      <c r="W6653" s="141" t="str" cm="1">
        <f t="array" ref="W6653">IF(SUM(LEN(B6653:V6653))=0,"",IF(OR(OR(ISBLANK(F6653),SUM(LEN(C6653),LEN(D6653))=0),AND(NOT(E6653="Unknown"),ISBLANK(J6653)),AND(NOT(O6653="Unknown"),ISBLANK(R6653))),"Missing Information", INDEX(Table15[Entire Service Line Classification], MATCH(SUMIFS(Table15[Unique ID],Table15[System-Owned Portion],E6653,Table15[If Material Anything Other than "Lead" in Column E,Was Material Ever Previously Lead?],G6653,Table15[Customer-Owned Portion],O6653),Table15[Unique ID],0),0)))</f>
        <v/>
      </c>
      <c r="X6653"/>
    </row>
    <row r="6654" spans="2:24" x14ac:dyDescent="0.25">
      <c r="B6654" s="146"/>
      <c r="C6654" s="31"/>
      <c r="D6654" s="31"/>
      <c r="E6654" s="44"/>
      <c r="F6654" s="43"/>
      <c r="G6654" s="84"/>
      <c r="H6654" s="31"/>
      <c r="I6654" s="205"/>
      <c r="J6654" s="84"/>
      <c r="K6654" s="31"/>
      <c r="L6654" s="31"/>
      <c r="M6654" s="169"/>
      <c r="N6654" s="148"/>
      <c r="O6654" s="106"/>
      <c r="P6654" s="43"/>
      <c r="Q6654" s="205"/>
      <c r="R6654" s="84"/>
      <c r="S6654" s="31"/>
      <c r="T6654" s="31"/>
      <c r="U6654" s="169"/>
      <c r="V6654" s="150"/>
      <c r="W6654" s="141" t="str" cm="1">
        <f t="array" ref="W6654">IF(SUM(LEN(B6654:V6654))=0,"",IF(OR(OR(ISBLANK(F6654),SUM(LEN(C6654),LEN(D6654))=0),AND(NOT(E6654="Unknown"),ISBLANK(J6654)),AND(NOT(O6654="Unknown"),ISBLANK(R6654))),"Missing Information", INDEX(Table15[Entire Service Line Classification], MATCH(SUMIFS(Table15[Unique ID],Table15[System-Owned Portion],E6654,Table15[If Material Anything Other than "Lead" in Column E,Was Material Ever Previously Lead?],G6654,Table15[Customer-Owned Portion],O6654),Table15[Unique ID],0),0)))</f>
        <v/>
      </c>
      <c r="X6654"/>
    </row>
    <row r="6655" spans="2:24" x14ac:dyDescent="0.25">
      <c r="B6655" s="146"/>
      <c r="C6655" s="31"/>
      <c r="D6655" s="31"/>
      <c r="E6655" s="44"/>
      <c r="F6655" s="43"/>
      <c r="G6655" s="84"/>
      <c r="H6655" s="31"/>
      <c r="I6655" s="205"/>
      <c r="J6655" s="84"/>
      <c r="K6655" s="31"/>
      <c r="L6655" s="31"/>
      <c r="M6655" s="169"/>
      <c r="N6655" s="148"/>
      <c r="O6655" s="106"/>
      <c r="P6655" s="43"/>
      <c r="Q6655" s="205"/>
      <c r="R6655" s="84"/>
      <c r="S6655" s="31"/>
      <c r="T6655" s="31"/>
      <c r="U6655" s="169"/>
      <c r="V6655" s="150"/>
      <c r="W6655" s="141" t="str" cm="1">
        <f t="array" ref="W6655">IF(SUM(LEN(B6655:V6655))=0,"",IF(OR(OR(ISBLANK(F6655),SUM(LEN(C6655),LEN(D6655))=0),AND(NOT(E6655="Unknown"),ISBLANK(J6655)),AND(NOT(O6655="Unknown"),ISBLANK(R6655))),"Missing Information", INDEX(Table15[Entire Service Line Classification], MATCH(SUMIFS(Table15[Unique ID],Table15[System-Owned Portion],E6655,Table15[If Material Anything Other than "Lead" in Column E,Was Material Ever Previously Lead?],G6655,Table15[Customer-Owned Portion],O6655),Table15[Unique ID],0),0)))</f>
        <v/>
      </c>
      <c r="X6655"/>
    </row>
    <row r="6656" spans="2:24" x14ac:dyDescent="0.25">
      <c r="B6656" s="146"/>
      <c r="C6656" s="31"/>
      <c r="D6656" s="31"/>
      <c r="E6656" s="44"/>
      <c r="F6656" s="43"/>
      <c r="G6656" s="84"/>
      <c r="H6656" s="31"/>
      <c r="I6656" s="205"/>
      <c r="J6656" s="84"/>
      <c r="K6656" s="31"/>
      <c r="L6656" s="31"/>
      <c r="M6656" s="169"/>
      <c r="N6656" s="148"/>
      <c r="O6656" s="106"/>
      <c r="P6656" s="43"/>
      <c r="Q6656" s="205"/>
      <c r="R6656" s="84"/>
      <c r="S6656" s="31"/>
      <c r="T6656" s="31"/>
      <c r="U6656" s="169"/>
      <c r="V6656" s="150"/>
      <c r="W6656" s="141" t="str" cm="1">
        <f t="array" ref="W6656">IF(SUM(LEN(B6656:V6656))=0,"",IF(OR(OR(ISBLANK(F6656),SUM(LEN(C6656),LEN(D6656))=0),AND(NOT(E6656="Unknown"),ISBLANK(J6656)),AND(NOT(O6656="Unknown"),ISBLANK(R6656))),"Missing Information", INDEX(Table15[Entire Service Line Classification], MATCH(SUMIFS(Table15[Unique ID],Table15[System-Owned Portion],E6656,Table15[If Material Anything Other than "Lead" in Column E,Was Material Ever Previously Lead?],G6656,Table15[Customer-Owned Portion],O6656),Table15[Unique ID],0),0)))</f>
        <v/>
      </c>
      <c r="X6656"/>
    </row>
    <row r="6657" spans="2:24" x14ac:dyDescent="0.25">
      <c r="B6657" s="146"/>
      <c r="C6657" s="31"/>
      <c r="D6657" s="31"/>
      <c r="E6657" s="44"/>
      <c r="F6657" s="43"/>
      <c r="G6657" s="84"/>
      <c r="H6657" s="31"/>
      <c r="I6657" s="205"/>
      <c r="J6657" s="84"/>
      <c r="K6657" s="31"/>
      <c r="L6657" s="31"/>
      <c r="M6657" s="169"/>
      <c r="N6657" s="148"/>
      <c r="O6657" s="106"/>
      <c r="P6657" s="43"/>
      <c r="Q6657" s="205"/>
      <c r="R6657" s="84"/>
      <c r="S6657" s="31"/>
      <c r="T6657" s="31"/>
      <c r="U6657" s="169"/>
      <c r="V6657" s="150"/>
      <c r="W6657" s="141" t="str" cm="1">
        <f t="array" ref="W6657">IF(SUM(LEN(B6657:V6657))=0,"",IF(OR(OR(ISBLANK(F6657),SUM(LEN(C6657),LEN(D6657))=0),AND(NOT(E6657="Unknown"),ISBLANK(J6657)),AND(NOT(O6657="Unknown"),ISBLANK(R6657))),"Missing Information", INDEX(Table15[Entire Service Line Classification], MATCH(SUMIFS(Table15[Unique ID],Table15[System-Owned Portion],E6657,Table15[If Material Anything Other than "Lead" in Column E,Was Material Ever Previously Lead?],G6657,Table15[Customer-Owned Portion],O6657),Table15[Unique ID],0),0)))</f>
        <v/>
      </c>
      <c r="X6657"/>
    </row>
    <row r="6658" spans="2:24" x14ac:dyDescent="0.25">
      <c r="B6658" s="146"/>
      <c r="C6658" s="31"/>
      <c r="D6658" s="31"/>
      <c r="E6658" s="44"/>
      <c r="F6658" s="43"/>
      <c r="G6658" s="84"/>
      <c r="H6658" s="31"/>
      <c r="I6658" s="205"/>
      <c r="J6658" s="84"/>
      <c r="K6658" s="31"/>
      <c r="L6658" s="31"/>
      <c r="M6658" s="169"/>
      <c r="N6658" s="148"/>
      <c r="O6658" s="106"/>
      <c r="P6658" s="43"/>
      <c r="Q6658" s="205"/>
      <c r="R6658" s="84"/>
      <c r="S6658" s="31"/>
      <c r="T6658" s="31"/>
      <c r="U6658" s="169"/>
      <c r="V6658" s="150"/>
      <c r="W6658" s="141" t="str" cm="1">
        <f t="array" ref="W6658">IF(SUM(LEN(B6658:V6658))=0,"",IF(OR(OR(ISBLANK(F6658),SUM(LEN(C6658),LEN(D6658))=0),AND(NOT(E6658="Unknown"),ISBLANK(J6658)),AND(NOT(O6658="Unknown"),ISBLANK(R6658))),"Missing Information", INDEX(Table15[Entire Service Line Classification], MATCH(SUMIFS(Table15[Unique ID],Table15[System-Owned Portion],E6658,Table15[If Material Anything Other than "Lead" in Column E,Was Material Ever Previously Lead?],G6658,Table15[Customer-Owned Portion],O6658),Table15[Unique ID],0),0)))</f>
        <v/>
      </c>
      <c r="X6658"/>
    </row>
    <row r="6659" spans="2:24" x14ac:dyDescent="0.25">
      <c r="B6659" s="146"/>
      <c r="C6659" s="31"/>
      <c r="D6659" s="31"/>
      <c r="E6659" s="44"/>
      <c r="F6659" s="43"/>
      <c r="G6659" s="84"/>
      <c r="H6659" s="31"/>
      <c r="I6659" s="205"/>
      <c r="J6659" s="84"/>
      <c r="K6659" s="31"/>
      <c r="L6659" s="31"/>
      <c r="M6659" s="169"/>
      <c r="N6659" s="148"/>
      <c r="O6659" s="106"/>
      <c r="P6659" s="43"/>
      <c r="Q6659" s="205"/>
      <c r="R6659" s="84"/>
      <c r="S6659" s="31"/>
      <c r="T6659" s="31"/>
      <c r="U6659" s="169"/>
      <c r="V6659" s="150"/>
      <c r="W6659" s="141" t="str" cm="1">
        <f t="array" ref="W6659">IF(SUM(LEN(B6659:V6659))=0,"",IF(OR(OR(ISBLANK(F6659),SUM(LEN(C6659),LEN(D6659))=0),AND(NOT(E6659="Unknown"),ISBLANK(J6659)),AND(NOT(O6659="Unknown"),ISBLANK(R6659))),"Missing Information", INDEX(Table15[Entire Service Line Classification], MATCH(SUMIFS(Table15[Unique ID],Table15[System-Owned Portion],E6659,Table15[If Material Anything Other than "Lead" in Column E,Was Material Ever Previously Lead?],G6659,Table15[Customer-Owned Portion],O6659),Table15[Unique ID],0),0)))</f>
        <v/>
      </c>
      <c r="X6659"/>
    </row>
    <row r="6660" spans="2:24" x14ac:dyDescent="0.25">
      <c r="B6660" s="146"/>
      <c r="C6660" s="31"/>
      <c r="D6660" s="31"/>
      <c r="E6660" s="44"/>
      <c r="F6660" s="43"/>
      <c r="G6660" s="84"/>
      <c r="H6660" s="31"/>
      <c r="I6660" s="205"/>
      <c r="J6660" s="84"/>
      <c r="K6660" s="31"/>
      <c r="L6660" s="31"/>
      <c r="M6660" s="169"/>
      <c r="N6660" s="148"/>
      <c r="O6660" s="106"/>
      <c r="P6660" s="43"/>
      <c r="Q6660" s="205"/>
      <c r="R6660" s="84"/>
      <c r="S6660" s="31"/>
      <c r="T6660" s="31"/>
      <c r="U6660" s="169"/>
      <c r="V6660" s="150"/>
      <c r="W6660" s="141" t="str" cm="1">
        <f t="array" ref="W6660">IF(SUM(LEN(B6660:V6660))=0,"",IF(OR(OR(ISBLANK(F6660),SUM(LEN(C6660),LEN(D6660))=0),AND(NOT(E6660="Unknown"),ISBLANK(J6660)),AND(NOT(O6660="Unknown"),ISBLANK(R6660))),"Missing Information", INDEX(Table15[Entire Service Line Classification], MATCH(SUMIFS(Table15[Unique ID],Table15[System-Owned Portion],E6660,Table15[If Material Anything Other than "Lead" in Column E,Was Material Ever Previously Lead?],G6660,Table15[Customer-Owned Portion],O6660),Table15[Unique ID],0),0)))</f>
        <v/>
      </c>
      <c r="X6660"/>
    </row>
    <row r="6661" spans="2:24" x14ac:dyDescent="0.25">
      <c r="B6661" s="146"/>
      <c r="C6661" s="31"/>
      <c r="D6661" s="31"/>
      <c r="E6661" s="44"/>
      <c r="F6661" s="43"/>
      <c r="G6661" s="84"/>
      <c r="H6661" s="31"/>
      <c r="I6661" s="205"/>
      <c r="J6661" s="84"/>
      <c r="K6661" s="31"/>
      <c r="L6661" s="31"/>
      <c r="M6661" s="169"/>
      <c r="N6661" s="148"/>
      <c r="O6661" s="106"/>
      <c r="P6661" s="43"/>
      <c r="Q6661" s="205"/>
      <c r="R6661" s="84"/>
      <c r="S6661" s="31"/>
      <c r="T6661" s="31"/>
      <c r="U6661" s="169"/>
      <c r="V6661" s="150"/>
      <c r="W6661" s="141" t="str" cm="1">
        <f t="array" ref="W6661">IF(SUM(LEN(B6661:V6661))=0,"",IF(OR(OR(ISBLANK(F6661),SUM(LEN(C6661),LEN(D6661))=0),AND(NOT(E6661="Unknown"),ISBLANK(J6661)),AND(NOT(O6661="Unknown"),ISBLANK(R6661))),"Missing Information", INDEX(Table15[Entire Service Line Classification], MATCH(SUMIFS(Table15[Unique ID],Table15[System-Owned Portion],E6661,Table15[If Material Anything Other than "Lead" in Column E,Was Material Ever Previously Lead?],G6661,Table15[Customer-Owned Portion],O6661),Table15[Unique ID],0),0)))</f>
        <v/>
      </c>
      <c r="X6661"/>
    </row>
    <row r="6662" spans="2:24" x14ac:dyDescent="0.25">
      <c r="B6662" s="146"/>
      <c r="C6662" s="31"/>
      <c r="D6662" s="31"/>
      <c r="E6662" s="44"/>
      <c r="F6662" s="43"/>
      <c r="G6662" s="84"/>
      <c r="H6662" s="31"/>
      <c r="I6662" s="205"/>
      <c r="J6662" s="84"/>
      <c r="K6662" s="31"/>
      <c r="L6662" s="31"/>
      <c r="M6662" s="169"/>
      <c r="N6662" s="148"/>
      <c r="O6662" s="106"/>
      <c r="P6662" s="43"/>
      <c r="Q6662" s="205"/>
      <c r="R6662" s="84"/>
      <c r="S6662" s="31"/>
      <c r="T6662" s="31"/>
      <c r="U6662" s="169"/>
      <c r="V6662" s="150"/>
      <c r="W6662" s="141" t="str" cm="1">
        <f t="array" ref="W6662">IF(SUM(LEN(B6662:V6662))=0,"",IF(OR(OR(ISBLANK(F6662),SUM(LEN(C6662),LEN(D6662))=0),AND(NOT(E6662="Unknown"),ISBLANK(J6662)),AND(NOT(O6662="Unknown"),ISBLANK(R6662))),"Missing Information", INDEX(Table15[Entire Service Line Classification], MATCH(SUMIFS(Table15[Unique ID],Table15[System-Owned Portion],E6662,Table15[If Material Anything Other than "Lead" in Column E,Was Material Ever Previously Lead?],G6662,Table15[Customer-Owned Portion],O6662),Table15[Unique ID],0),0)))</f>
        <v/>
      </c>
      <c r="X6662"/>
    </row>
    <row r="6663" spans="2:24" x14ac:dyDescent="0.25">
      <c r="B6663" s="146"/>
      <c r="C6663" s="31"/>
      <c r="D6663" s="31"/>
      <c r="E6663" s="44"/>
      <c r="F6663" s="43"/>
      <c r="G6663" s="84"/>
      <c r="H6663" s="31"/>
      <c r="I6663" s="205"/>
      <c r="J6663" s="84"/>
      <c r="K6663" s="31"/>
      <c r="L6663" s="31"/>
      <c r="M6663" s="169"/>
      <c r="N6663" s="148"/>
      <c r="O6663" s="106"/>
      <c r="P6663" s="43"/>
      <c r="Q6663" s="205"/>
      <c r="R6663" s="84"/>
      <c r="S6663" s="31"/>
      <c r="T6663" s="31"/>
      <c r="U6663" s="169"/>
      <c r="V6663" s="150"/>
      <c r="W6663" s="141" t="str" cm="1">
        <f t="array" ref="W6663">IF(SUM(LEN(B6663:V6663))=0,"",IF(OR(OR(ISBLANK(F6663),SUM(LEN(C6663),LEN(D6663))=0),AND(NOT(E6663="Unknown"),ISBLANK(J6663)),AND(NOT(O6663="Unknown"),ISBLANK(R6663))),"Missing Information", INDEX(Table15[Entire Service Line Classification], MATCH(SUMIFS(Table15[Unique ID],Table15[System-Owned Portion],E6663,Table15[If Material Anything Other than "Lead" in Column E,Was Material Ever Previously Lead?],G6663,Table15[Customer-Owned Portion],O6663),Table15[Unique ID],0),0)))</f>
        <v/>
      </c>
      <c r="X6663"/>
    </row>
    <row r="6664" spans="2:24" x14ac:dyDescent="0.25">
      <c r="B6664" s="146"/>
      <c r="C6664" s="31"/>
      <c r="D6664" s="31"/>
      <c r="E6664" s="44"/>
      <c r="F6664" s="43"/>
      <c r="G6664" s="84"/>
      <c r="H6664" s="31"/>
      <c r="I6664" s="205"/>
      <c r="J6664" s="84"/>
      <c r="K6664" s="31"/>
      <c r="L6664" s="31"/>
      <c r="M6664" s="169"/>
      <c r="N6664" s="148"/>
      <c r="O6664" s="106"/>
      <c r="P6664" s="43"/>
      <c r="Q6664" s="205"/>
      <c r="R6664" s="84"/>
      <c r="S6664" s="31"/>
      <c r="T6664" s="31"/>
      <c r="U6664" s="169"/>
      <c r="V6664" s="150"/>
      <c r="W6664" s="141" t="str" cm="1">
        <f t="array" ref="W6664">IF(SUM(LEN(B6664:V6664))=0,"",IF(OR(OR(ISBLANK(F6664),SUM(LEN(C6664),LEN(D6664))=0),AND(NOT(E6664="Unknown"),ISBLANK(J6664)),AND(NOT(O6664="Unknown"),ISBLANK(R6664))),"Missing Information", INDEX(Table15[Entire Service Line Classification], MATCH(SUMIFS(Table15[Unique ID],Table15[System-Owned Portion],E6664,Table15[If Material Anything Other than "Lead" in Column E,Was Material Ever Previously Lead?],G6664,Table15[Customer-Owned Portion],O6664),Table15[Unique ID],0),0)))</f>
        <v/>
      </c>
      <c r="X6664"/>
    </row>
    <row r="6665" spans="2:24" x14ac:dyDescent="0.25">
      <c r="B6665" s="146"/>
      <c r="C6665" s="31"/>
      <c r="D6665" s="31"/>
      <c r="E6665" s="44"/>
      <c r="F6665" s="43"/>
      <c r="G6665" s="84"/>
      <c r="H6665" s="31"/>
      <c r="I6665" s="205"/>
      <c r="J6665" s="84"/>
      <c r="K6665" s="31"/>
      <c r="L6665" s="31"/>
      <c r="M6665" s="169"/>
      <c r="N6665" s="148"/>
      <c r="O6665" s="106"/>
      <c r="P6665" s="43"/>
      <c r="Q6665" s="205"/>
      <c r="R6665" s="84"/>
      <c r="S6665" s="31"/>
      <c r="T6665" s="31"/>
      <c r="U6665" s="169"/>
      <c r="V6665" s="150"/>
      <c r="W6665" s="141" t="str" cm="1">
        <f t="array" ref="W6665">IF(SUM(LEN(B6665:V6665))=0,"",IF(OR(OR(ISBLANK(F6665),SUM(LEN(C6665),LEN(D6665))=0),AND(NOT(E6665="Unknown"),ISBLANK(J6665)),AND(NOT(O6665="Unknown"),ISBLANK(R6665))),"Missing Information", INDEX(Table15[Entire Service Line Classification], MATCH(SUMIFS(Table15[Unique ID],Table15[System-Owned Portion],E6665,Table15[If Material Anything Other than "Lead" in Column E,Was Material Ever Previously Lead?],G6665,Table15[Customer-Owned Portion],O6665),Table15[Unique ID],0),0)))</f>
        <v/>
      </c>
      <c r="X6665"/>
    </row>
    <row r="6666" spans="2:24" x14ac:dyDescent="0.25">
      <c r="B6666" s="146"/>
      <c r="C6666" s="31"/>
      <c r="D6666" s="31"/>
      <c r="E6666" s="44"/>
      <c r="F6666" s="43"/>
      <c r="G6666" s="84"/>
      <c r="H6666" s="31"/>
      <c r="I6666" s="205"/>
      <c r="J6666" s="84"/>
      <c r="K6666" s="31"/>
      <c r="L6666" s="31"/>
      <c r="M6666" s="169"/>
      <c r="N6666" s="148"/>
      <c r="O6666" s="106"/>
      <c r="P6666" s="43"/>
      <c r="Q6666" s="205"/>
      <c r="R6666" s="84"/>
      <c r="S6666" s="31"/>
      <c r="T6666" s="31"/>
      <c r="U6666" s="169"/>
      <c r="V6666" s="150"/>
      <c r="W6666" s="141" t="str" cm="1">
        <f t="array" ref="W6666">IF(SUM(LEN(B6666:V6666))=0,"",IF(OR(OR(ISBLANK(F6666),SUM(LEN(C6666),LEN(D6666))=0),AND(NOT(E6666="Unknown"),ISBLANK(J6666)),AND(NOT(O6666="Unknown"),ISBLANK(R6666))),"Missing Information", INDEX(Table15[Entire Service Line Classification], MATCH(SUMIFS(Table15[Unique ID],Table15[System-Owned Portion],E6666,Table15[If Material Anything Other than "Lead" in Column E,Was Material Ever Previously Lead?],G6666,Table15[Customer-Owned Portion],O6666),Table15[Unique ID],0),0)))</f>
        <v/>
      </c>
      <c r="X6666"/>
    </row>
    <row r="6667" spans="2:24" x14ac:dyDescent="0.25">
      <c r="B6667" s="146"/>
      <c r="C6667" s="31"/>
      <c r="D6667" s="31"/>
      <c r="E6667" s="44"/>
      <c r="F6667" s="43"/>
      <c r="G6667" s="84"/>
      <c r="H6667" s="31"/>
      <c r="I6667" s="205"/>
      <c r="J6667" s="84"/>
      <c r="K6667" s="31"/>
      <c r="L6667" s="31"/>
      <c r="M6667" s="169"/>
      <c r="N6667" s="148"/>
      <c r="O6667" s="106"/>
      <c r="P6667" s="43"/>
      <c r="Q6667" s="205"/>
      <c r="R6667" s="84"/>
      <c r="S6667" s="31"/>
      <c r="T6667" s="31"/>
      <c r="U6667" s="169"/>
      <c r="V6667" s="150"/>
      <c r="W6667" s="141" t="str" cm="1">
        <f t="array" ref="W6667">IF(SUM(LEN(B6667:V6667))=0,"",IF(OR(OR(ISBLANK(F6667),SUM(LEN(C6667),LEN(D6667))=0),AND(NOT(E6667="Unknown"),ISBLANK(J6667)),AND(NOT(O6667="Unknown"),ISBLANK(R6667))),"Missing Information", INDEX(Table15[Entire Service Line Classification], MATCH(SUMIFS(Table15[Unique ID],Table15[System-Owned Portion],E6667,Table15[If Material Anything Other than "Lead" in Column E,Was Material Ever Previously Lead?],G6667,Table15[Customer-Owned Portion],O6667),Table15[Unique ID],0),0)))</f>
        <v/>
      </c>
      <c r="X6667"/>
    </row>
    <row r="6668" spans="2:24" x14ac:dyDescent="0.25">
      <c r="B6668" s="146"/>
      <c r="C6668" s="31"/>
      <c r="D6668" s="31"/>
      <c r="E6668" s="44"/>
      <c r="F6668" s="43"/>
      <c r="G6668" s="84"/>
      <c r="H6668" s="31"/>
      <c r="I6668" s="205"/>
      <c r="J6668" s="84"/>
      <c r="K6668" s="31"/>
      <c r="L6668" s="31"/>
      <c r="M6668" s="169"/>
      <c r="N6668" s="148"/>
      <c r="O6668" s="106"/>
      <c r="P6668" s="43"/>
      <c r="Q6668" s="205"/>
      <c r="R6668" s="84"/>
      <c r="S6668" s="31"/>
      <c r="T6668" s="31"/>
      <c r="U6668" s="169"/>
      <c r="V6668" s="150"/>
      <c r="W6668" s="141" t="str" cm="1">
        <f t="array" ref="W6668">IF(SUM(LEN(B6668:V6668))=0,"",IF(OR(OR(ISBLANK(F6668),SUM(LEN(C6668),LEN(D6668))=0),AND(NOT(E6668="Unknown"),ISBLANK(J6668)),AND(NOT(O6668="Unknown"),ISBLANK(R6668))),"Missing Information", INDEX(Table15[Entire Service Line Classification], MATCH(SUMIFS(Table15[Unique ID],Table15[System-Owned Portion],E6668,Table15[If Material Anything Other than "Lead" in Column E,Was Material Ever Previously Lead?],G6668,Table15[Customer-Owned Portion],O6668),Table15[Unique ID],0),0)))</f>
        <v/>
      </c>
      <c r="X6668"/>
    </row>
    <row r="6669" spans="2:24" x14ac:dyDescent="0.25">
      <c r="B6669" s="146"/>
      <c r="C6669" s="31"/>
      <c r="D6669" s="31"/>
      <c r="E6669" s="44"/>
      <c r="F6669" s="43"/>
      <c r="G6669" s="84"/>
      <c r="H6669" s="31"/>
      <c r="I6669" s="205"/>
      <c r="J6669" s="84"/>
      <c r="K6669" s="31"/>
      <c r="L6669" s="31"/>
      <c r="M6669" s="169"/>
      <c r="N6669" s="148"/>
      <c r="O6669" s="106"/>
      <c r="P6669" s="43"/>
      <c r="Q6669" s="205"/>
      <c r="R6669" s="84"/>
      <c r="S6669" s="31"/>
      <c r="T6669" s="31"/>
      <c r="U6669" s="169"/>
      <c r="V6669" s="150"/>
      <c r="W6669" s="141" t="str" cm="1">
        <f t="array" ref="W6669">IF(SUM(LEN(B6669:V6669))=0,"",IF(OR(OR(ISBLANK(F6669),SUM(LEN(C6669),LEN(D6669))=0),AND(NOT(E6669="Unknown"),ISBLANK(J6669)),AND(NOT(O6669="Unknown"),ISBLANK(R6669))),"Missing Information", INDEX(Table15[Entire Service Line Classification], MATCH(SUMIFS(Table15[Unique ID],Table15[System-Owned Portion],E6669,Table15[If Material Anything Other than "Lead" in Column E,Was Material Ever Previously Lead?],G6669,Table15[Customer-Owned Portion],O6669),Table15[Unique ID],0),0)))</f>
        <v/>
      </c>
      <c r="X6669"/>
    </row>
    <row r="6670" spans="2:24" x14ac:dyDescent="0.25">
      <c r="B6670" s="146"/>
      <c r="C6670" s="31"/>
      <c r="D6670" s="31"/>
      <c r="E6670" s="44"/>
      <c r="F6670" s="43"/>
      <c r="G6670" s="84"/>
      <c r="H6670" s="31"/>
      <c r="I6670" s="205"/>
      <c r="J6670" s="84"/>
      <c r="K6670" s="31"/>
      <c r="L6670" s="31"/>
      <c r="M6670" s="169"/>
      <c r="N6670" s="148"/>
      <c r="O6670" s="106"/>
      <c r="P6670" s="43"/>
      <c r="Q6670" s="205"/>
      <c r="R6670" s="84"/>
      <c r="S6670" s="31"/>
      <c r="T6670" s="31"/>
      <c r="U6670" s="169"/>
      <c r="V6670" s="150"/>
      <c r="W6670" s="141" t="str" cm="1">
        <f t="array" ref="W6670">IF(SUM(LEN(B6670:V6670))=0,"",IF(OR(OR(ISBLANK(F6670),SUM(LEN(C6670),LEN(D6670))=0),AND(NOT(E6670="Unknown"),ISBLANK(J6670)),AND(NOT(O6670="Unknown"),ISBLANK(R6670))),"Missing Information", INDEX(Table15[Entire Service Line Classification], MATCH(SUMIFS(Table15[Unique ID],Table15[System-Owned Portion],E6670,Table15[If Material Anything Other than "Lead" in Column E,Was Material Ever Previously Lead?],G6670,Table15[Customer-Owned Portion],O6670),Table15[Unique ID],0),0)))</f>
        <v/>
      </c>
      <c r="X6670"/>
    </row>
    <row r="6671" spans="2:24" x14ac:dyDescent="0.25">
      <c r="B6671" s="146"/>
      <c r="C6671" s="31"/>
      <c r="D6671" s="31"/>
      <c r="E6671" s="44"/>
      <c r="F6671" s="43"/>
      <c r="G6671" s="84"/>
      <c r="H6671" s="31"/>
      <c r="I6671" s="205"/>
      <c r="J6671" s="84"/>
      <c r="K6671" s="31"/>
      <c r="L6671" s="31"/>
      <c r="M6671" s="169"/>
      <c r="N6671" s="148"/>
      <c r="O6671" s="106"/>
      <c r="P6671" s="43"/>
      <c r="Q6671" s="205"/>
      <c r="R6671" s="84"/>
      <c r="S6671" s="31"/>
      <c r="T6671" s="31"/>
      <c r="U6671" s="169"/>
      <c r="V6671" s="150"/>
      <c r="W6671" s="141" t="str" cm="1">
        <f t="array" ref="W6671">IF(SUM(LEN(B6671:V6671))=0,"",IF(OR(OR(ISBLANK(F6671),SUM(LEN(C6671),LEN(D6671))=0),AND(NOT(E6671="Unknown"),ISBLANK(J6671)),AND(NOT(O6671="Unknown"),ISBLANK(R6671))),"Missing Information", INDEX(Table15[Entire Service Line Classification], MATCH(SUMIFS(Table15[Unique ID],Table15[System-Owned Portion],E6671,Table15[If Material Anything Other than "Lead" in Column E,Was Material Ever Previously Lead?],G6671,Table15[Customer-Owned Portion],O6671),Table15[Unique ID],0),0)))</f>
        <v/>
      </c>
      <c r="X6671"/>
    </row>
    <row r="6672" spans="2:24" x14ac:dyDescent="0.25">
      <c r="B6672" s="146"/>
      <c r="C6672" s="31"/>
      <c r="D6672" s="31"/>
      <c r="E6672" s="44"/>
      <c r="F6672" s="43"/>
      <c r="G6672" s="84"/>
      <c r="H6672" s="31"/>
      <c r="I6672" s="205"/>
      <c r="J6672" s="84"/>
      <c r="K6672" s="31"/>
      <c r="L6672" s="31"/>
      <c r="M6672" s="169"/>
      <c r="N6672" s="148"/>
      <c r="O6672" s="106"/>
      <c r="P6672" s="43"/>
      <c r="Q6672" s="205"/>
      <c r="R6672" s="84"/>
      <c r="S6672" s="31"/>
      <c r="T6672" s="31"/>
      <c r="U6672" s="169"/>
      <c r="V6672" s="150"/>
      <c r="W6672" s="141" t="str" cm="1">
        <f t="array" ref="W6672">IF(SUM(LEN(B6672:V6672))=0,"",IF(OR(OR(ISBLANK(F6672),SUM(LEN(C6672),LEN(D6672))=0),AND(NOT(E6672="Unknown"),ISBLANK(J6672)),AND(NOT(O6672="Unknown"),ISBLANK(R6672))),"Missing Information", INDEX(Table15[Entire Service Line Classification], MATCH(SUMIFS(Table15[Unique ID],Table15[System-Owned Portion],E6672,Table15[If Material Anything Other than "Lead" in Column E,Was Material Ever Previously Lead?],G6672,Table15[Customer-Owned Portion],O6672),Table15[Unique ID],0),0)))</f>
        <v/>
      </c>
      <c r="X6672"/>
    </row>
    <row r="6673" spans="2:24" x14ac:dyDescent="0.25">
      <c r="B6673" s="146"/>
      <c r="C6673" s="31"/>
      <c r="D6673" s="31"/>
      <c r="E6673" s="44"/>
      <c r="F6673" s="43"/>
      <c r="G6673" s="84"/>
      <c r="H6673" s="31"/>
      <c r="I6673" s="205"/>
      <c r="J6673" s="84"/>
      <c r="K6673" s="31"/>
      <c r="L6673" s="31"/>
      <c r="M6673" s="169"/>
      <c r="N6673" s="148"/>
      <c r="O6673" s="106"/>
      <c r="P6673" s="43"/>
      <c r="Q6673" s="205"/>
      <c r="R6673" s="84"/>
      <c r="S6673" s="31"/>
      <c r="T6673" s="31"/>
      <c r="U6673" s="169"/>
      <c r="V6673" s="150"/>
      <c r="W6673" s="141" t="str" cm="1">
        <f t="array" ref="W6673">IF(SUM(LEN(B6673:V6673))=0,"",IF(OR(OR(ISBLANK(F6673),SUM(LEN(C6673),LEN(D6673))=0),AND(NOT(E6673="Unknown"),ISBLANK(J6673)),AND(NOT(O6673="Unknown"),ISBLANK(R6673))),"Missing Information", INDEX(Table15[Entire Service Line Classification], MATCH(SUMIFS(Table15[Unique ID],Table15[System-Owned Portion],E6673,Table15[If Material Anything Other than "Lead" in Column E,Was Material Ever Previously Lead?],G6673,Table15[Customer-Owned Portion],O6673),Table15[Unique ID],0),0)))</f>
        <v/>
      </c>
      <c r="X6673"/>
    </row>
    <row r="6674" spans="2:24" x14ac:dyDescent="0.25">
      <c r="B6674" s="146"/>
      <c r="C6674" s="31"/>
      <c r="D6674" s="31"/>
      <c r="E6674" s="44"/>
      <c r="F6674" s="43"/>
      <c r="G6674" s="84"/>
      <c r="H6674" s="31"/>
      <c r="I6674" s="205"/>
      <c r="J6674" s="84"/>
      <c r="K6674" s="31"/>
      <c r="L6674" s="31"/>
      <c r="M6674" s="169"/>
      <c r="N6674" s="148"/>
      <c r="O6674" s="106"/>
      <c r="P6674" s="43"/>
      <c r="Q6674" s="205"/>
      <c r="R6674" s="84"/>
      <c r="S6674" s="31"/>
      <c r="T6674" s="31"/>
      <c r="U6674" s="169"/>
      <c r="V6674" s="150"/>
      <c r="W6674" s="141" t="str" cm="1">
        <f t="array" ref="W6674">IF(SUM(LEN(B6674:V6674))=0,"",IF(OR(OR(ISBLANK(F6674),SUM(LEN(C6674),LEN(D6674))=0),AND(NOT(E6674="Unknown"),ISBLANK(J6674)),AND(NOT(O6674="Unknown"),ISBLANK(R6674))),"Missing Information", INDEX(Table15[Entire Service Line Classification], MATCH(SUMIFS(Table15[Unique ID],Table15[System-Owned Portion],E6674,Table15[If Material Anything Other than "Lead" in Column E,Was Material Ever Previously Lead?],G6674,Table15[Customer-Owned Portion],O6674),Table15[Unique ID],0),0)))</f>
        <v/>
      </c>
      <c r="X6674"/>
    </row>
    <row r="6675" spans="2:24" x14ac:dyDescent="0.25">
      <c r="B6675" s="146"/>
      <c r="C6675" s="31"/>
      <c r="D6675" s="31"/>
      <c r="E6675" s="44"/>
      <c r="F6675" s="43"/>
      <c r="G6675" s="84"/>
      <c r="H6675" s="31"/>
      <c r="I6675" s="205"/>
      <c r="J6675" s="84"/>
      <c r="K6675" s="31"/>
      <c r="L6675" s="31"/>
      <c r="M6675" s="169"/>
      <c r="N6675" s="148"/>
      <c r="O6675" s="106"/>
      <c r="P6675" s="43"/>
      <c r="Q6675" s="205"/>
      <c r="R6675" s="84"/>
      <c r="S6675" s="31"/>
      <c r="T6675" s="31"/>
      <c r="U6675" s="169"/>
      <c r="V6675" s="150"/>
      <c r="W6675" s="141" t="str" cm="1">
        <f t="array" ref="W6675">IF(SUM(LEN(B6675:V6675))=0,"",IF(OR(OR(ISBLANK(F6675),SUM(LEN(C6675),LEN(D6675))=0),AND(NOT(E6675="Unknown"),ISBLANK(J6675)),AND(NOT(O6675="Unknown"),ISBLANK(R6675))),"Missing Information", INDEX(Table15[Entire Service Line Classification], MATCH(SUMIFS(Table15[Unique ID],Table15[System-Owned Portion],E6675,Table15[If Material Anything Other than "Lead" in Column E,Was Material Ever Previously Lead?],G6675,Table15[Customer-Owned Portion],O6675),Table15[Unique ID],0),0)))</f>
        <v/>
      </c>
      <c r="X6675"/>
    </row>
    <row r="6676" spans="2:24" x14ac:dyDescent="0.25">
      <c r="B6676" s="146"/>
      <c r="C6676" s="31"/>
      <c r="D6676" s="31"/>
      <c r="E6676" s="44"/>
      <c r="F6676" s="43"/>
      <c r="G6676" s="84"/>
      <c r="H6676" s="31"/>
      <c r="I6676" s="205"/>
      <c r="J6676" s="84"/>
      <c r="K6676" s="31"/>
      <c r="L6676" s="31"/>
      <c r="M6676" s="169"/>
      <c r="N6676" s="148"/>
      <c r="O6676" s="106"/>
      <c r="P6676" s="43"/>
      <c r="Q6676" s="205"/>
      <c r="R6676" s="84"/>
      <c r="S6676" s="31"/>
      <c r="T6676" s="31"/>
      <c r="U6676" s="169"/>
      <c r="V6676" s="150"/>
      <c r="W6676" s="141" t="str" cm="1">
        <f t="array" ref="W6676">IF(SUM(LEN(B6676:V6676))=0,"",IF(OR(OR(ISBLANK(F6676),SUM(LEN(C6676),LEN(D6676))=0),AND(NOT(E6676="Unknown"),ISBLANK(J6676)),AND(NOT(O6676="Unknown"),ISBLANK(R6676))),"Missing Information", INDEX(Table15[Entire Service Line Classification], MATCH(SUMIFS(Table15[Unique ID],Table15[System-Owned Portion],E6676,Table15[If Material Anything Other than "Lead" in Column E,Was Material Ever Previously Lead?],G6676,Table15[Customer-Owned Portion],O6676),Table15[Unique ID],0),0)))</f>
        <v/>
      </c>
      <c r="X6676"/>
    </row>
    <row r="6677" spans="2:24" x14ac:dyDescent="0.25">
      <c r="B6677" s="146"/>
      <c r="C6677" s="31"/>
      <c r="D6677" s="31"/>
      <c r="E6677" s="44"/>
      <c r="F6677" s="43"/>
      <c r="G6677" s="84"/>
      <c r="H6677" s="31"/>
      <c r="I6677" s="205"/>
      <c r="J6677" s="84"/>
      <c r="K6677" s="31"/>
      <c r="L6677" s="31"/>
      <c r="M6677" s="169"/>
      <c r="N6677" s="148"/>
      <c r="O6677" s="106"/>
      <c r="P6677" s="43"/>
      <c r="Q6677" s="205"/>
      <c r="R6677" s="84"/>
      <c r="S6677" s="31"/>
      <c r="T6677" s="31"/>
      <c r="U6677" s="169"/>
      <c r="V6677" s="150"/>
      <c r="W6677" s="141" t="str" cm="1">
        <f t="array" ref="W6677">IF(SUM(LEN(B6677:V6677))=0,"",IF(OR(OR(ISBLANK(F6677),SUM(LEN(C6677),LEN(D6677))=0),AND(NOT(E6677="Unknown"),ISBLANK(J6677)),AND(NOT(O6677="Unknown"),ISBLANK(R6677))),"Missing Information", INDEX(Table15[Entire Service Line Classification], MATCH(SUMIFS(Table15[Unique ID],Table15[System-Owned Portion],E6677,Table15[If Material Anything Other than "Lead" in Column E,Was Material Ever Previously Lead?],G6677,Table15[Customer-Owned Portion],O6677),Table15[Unique ID],0),0)))</f>
        <v/>
      </c>
      <c r="X6677"/>
    </row>
    <row r="6678" spans="2:24" x14ac:dyDescent="0.25">
      <c r="B6678" s="146"/>
      <c r="C6678" s="31"/>
      <c r="D6678" s="31"/>
      <c r="E6678" s="44"/>
      <c r="F6678" s="43"/>
      <c r="G6678" s="84"/>
      <c r="H6678" s="31"/>
      <c r="I6678" s="205"/>
      <c r="J6678" s="84"/>
      <c r="K6678" s="31"/>
      <c r="L6678" s="31"/>
      <c r="M6678" s="169"/>
      <c r="N6678" s="148"/>
      <c r="O6678" s="106"/>
      <c r="P6678" s="43"/>
      <c r="Q6678" s="205"/>
      <c r="R6678" s="84"/>
      <c r="S6678" s="31"/>
      <c r="T6678" s="31"/>
      <c r="U6678" s="169"/>
      <c r="V6678" s="150"/>
      <c r="W6678" s="141" t="str" cm="1">
        <f t="array" ref="W6678">IF(SUM(LEN(B6678:V6678))=0,"",IF(OR(OR(ISBLANK(F6678),SUM(LEN(C6678),LEN(D6678))=0),AND(NOT(E6678="Unknown"),ISBLANK(J6678)),AND(NOT(O6678="Unknown"),ISBLANK(R6678))),"Missing Information", INDEX(Table15[Entire Service Line Classification], MATCH(SUMIFS(Table15[Unique ID],Table15[System-Owned Portion],E6678,Table15[If Material Anything Other than "Lead" in Column E,Was Material Ever Previously Lead?],G6678,Table15[Customer-Owned Portion],O6678),Table15[Unique ID],0),0)))</f>
        <v/>
      </c>
      <c r="X6678"/>
    </row>
    <row r="6679" spans="2:24" x14ac:dyDescent="0.25">
      <c r="B6679" s="146"/>
      <c r="C6679" s="31"/>
      <c r="D6679" s="31"/>
      <c r="E6679" s="44"/>
      <c r="F6679" s="43"/>
      <c r="G6679" s="84"/>
      <c r="H6679" s="31"/>
      <c r="I6679" s="205"/>
      <c r="J6679" s="84"/>
      <c r="K6679" s="31"/>
      <c r="L6679" s="31"/>
      <c r="M6679" s="169"/>
      <c r="N6679" s="148"/>
      <c r="O6679" s="106"/>
      <c r="P6679" s="43"/>
      <c r="Q6679" s="205"/>
      <c r="R6679" s="84"/>
      <c r="S6679" s="31"/>
      <c r="T6679" s="31"/>
      <c r="U6679" s="169"/>
      <c r="V6679" s="150"/>
      <c r="W6679" s="141" t="str" cm="1">
        <f t="array" ref="W6679">IF(SUM(LEN(B6679:V6679))=0,"",IF(OR(OR(ISBLANK(F6679),SUM(LEN(C6679),LEN(D6679))=0),AND(NOT(E6679="Unknown"),ISBLANK(J6679)),AND(NOT(O6679="Unknown"),ISBLANK(R6679))),"Missing Information", INDEX(Table15[Entire Service Line Classification], MATCH(SUMIFS(Table15[Unique ID],Table15[System-Owned Portion],E6679,Table15[If Material Anything Other than "Lead" in Column E,Was Material Ever Previously Lead?],G6679,Table15[Customer-Owned Portion],O6679),Table15[Unique ID],0),0)))</f>
        <v/>
      </c>
      <c r="X6679"/>
    </row>
    <row r="6680" spans="2:24" x14ac:dyDescent="0.25">
      <c r="B6680" s="146"/>
      <c r="C6680" s="31"/>
      <c r="D6680" s="31"/>
      <c r="E6680" s="44"/>
      <c r="F6680" s="43"/>
      <c r="G6680" s="84"/>
      <c r="H6680" s="31"/>
      <c r="I6680" s="205"/>
      <c r="J6680" s="84"/>
      <c r="K6680" s="31"/>
      <c r="L6680" s="31"/>
      <c r="M6680" s="169"/>
      <c r="N6680" s="148"/>
      <c r="O6680" s="106"/>
      <c r="P6680" s="43"/>
      <c r="Q6680" s="205"/>
      <c r="R6680" s="84"/>
      <c r="S6680" s="31"/>
      <c r="T6680" s="31"/>
      <c r="U6680" s="169"/>
      <c r="V6680" s="150"/>
      <c r="W6680" s="141" t="str" cm="1">
        <f t="array" ref="W6680">IF(SUM(LEN(B6680:V6680))=0,"",IF(OR(OR(ISBLANK(F6680),SUM(LEN(C6680),LEN(D6680))=0),AND(NOT(E6680="Unknown"),ISBLANK(J6680)),AND(NOT(O6680="Unknown"),ISBLANK(R6680))),"Missing Information", INDEX(Table15[Entire Service Line Classification], MATCH(SUMIFS(Table15[Unique ID],Table15[System-Owned Portion],E6680,Table15[If Material Anything Other than "Lead" in Column E,Was Material Ever Previously Lead?],G6680,Table15[Customer-Owned Portion],O6680),Table15[Unique ID],0),0)))</f>
        <v/>
      </c>
      <c r="X6680"/>
    </row>
    <row r="6681" spans="2:24" x14ac:dyDescent="0.25">
      <c r="B6681" s="146"/>
      <c r="C6681" s="31"/>
      <c r="D6681" s="31"/>
      <c r="E6681" s="44"/>
      <c r="F6681" s="43"/>
      <c r="G6681" s="84"/>
      <c r="H6681" s="31"/>
      <c r="I6681" s="205"/>
      <c r="J6681" s="84"/>
      <c r="K6681" s="31"/>
      <c r="L6681" s="31"/>
      <c r="M6681" s="169"/>
      <c r="N6681" s="148"/>
      <c r="O6681" s="106"/>
      <c r="P6681" s="43"/>
      <c r="Q6681" s="205"/>
      <c r="R6681" s="84"/>
      <c r="S6681" s="31"/>
      <c r="T6681" s="31"/>
      <c r="U6681" s="169"/>
      <c r="V6681" s="150"/>
      <c r="W6681" s="141" t="str" cm="1">
        <f t="array" ref="W6681">IF(SUM(LEN(B6681:V6681))=0,"",IF(OR(OR(ISBLANK(F6681),SUM(LEN(C6681),LEN(D6681))=0),AND(NOT(E6681="Unknown"),ISBLANK(J6681)),AND(NOT(O6681="Unknown"),ISBLANK(R6681))),"Missing Information", INDEX(Table15[Entire Service Line Classification], MATCH(SUMIFS(Table15[Unique ID],Table15[System-Owned Portion],E6681,Table15[If Material Anything Other than "Lead" in Column E,Was Material Ever Previously Lead?],G6681,Table15[Customer-Owned Portion],O6681),Table15[Unique ID],0),0)))</f>
        <v/>
      </c>
      <c r="X6681"/>
    </row>
    <row r="6682" spans="2:24" x14ac:dyDescent="0.25">
      <c r="B6682" s="146"/>
      <c r="C6682" s="31"/>
      <c r="D6682" s="31"/>
      <c r="E6682" s="44"/>
      <c r="F6682" s="43"/>
      <c r="G6682" s="84"/>
      <c r="H6682" s="31"/>
      <c r="I6682" s="205"/>
      <c r="J6682" s="84"/>
      <c r="K6682" s="31"/>
      <c r="L6682" s="31"/>
      <c r="M6682" s="169"/>
      <c r="N6682" s="148"/>
      <c r="O6682" s="106"/>
      <c r="P6682" s="43"/>
      <c r="Q6682" s="205"/>
      <c r="R6682" s="84"/>
      <c r="S6682" s="31"/>
      <c r="T6682" s="31"/>
      <c r="U6682" s="169"/>
      <c r="V6682" s="150"/>
      <c r="W6682" s="141" t="str" cm="1">
        <f t="array" ref="W6682">IF(SUM(LEN(B6682:V6682))=0,"",IF(OR(OR(ISBLANK(F6682),SUM(LEN(C6682),LEN(D6682))=0),AND(NOT(E6682="Unknown"),ISBLANK(J6682)),AND(NOT(O6682="Unknown"),ISBLANK(R6682))),"Missing Information", INDEX(Table15[Entire Service Line Classification], MATCH(SUMIFS(Table15[Unique ID],Table15[System-Owned Portion],E6682,Table15[If Material Anything Other than "Lead" in Column E,Was Material Ever Previously Lead?],G6682,Table15[Customer-Owned Portion],O6682),Table15[Unique ID],0),0)))</f>
        <v/>
      </c>
      <c r="X6682"/>
    </row>
    <row r="6683" spans="2:24" x14ac:dyDescent="0.25">
      <c r="B6683" s="146"/>
      <c r="C6683" s="31"/>
      <c r="D6683" s="31"/>
      <c r="E6683" s="44"/>
      <c r="F6683" s="43"/>
      <c r="G6683" s="84"/>
      <c r="H6683" s="31"/>
      <c r="I6683" s="205"/>
      <c r="J6683" s="84"/>
      <c r="K6683" s="31"/>
      <c r="L6683" s="31"/>
      <c r="M6683" s="169"/>
      <c r="N6683" s="148"/>
      <c r="O6683" s="106"/>
      <c r="P6683" s="43"/>
      <c r="Q6683" s="205"/>
      <c r="R6683" s="84"/>
      <c r="S6683" s="31"/>
      <c r="T6683" s="31"/>
      <c r="U6683" s="169"/>
      <c r="V6683" s="150"/>
      <c r="W6683" s="141" t="str" cm="1">
        <f t="array" ref="W6683">IF(SUM(LEN(B6683:V6683))=0,"",IF(OR(OR(ISBLANK(F6683),SUM(LEN(C6683),LEN(D6683))=0),AND(NOT(E6683="Unknown"),ISBLANK(J6683)),AND(NOT(O6683="Unknown"),ISBLANK(R6683))),"Missing Information", INDEX(Table15[Entire Service Line Classification], MATCH(SUMIFS(Table15[Unique ID],Table15[System-Owned Portion],E6683,Table15[If Material Anything Other than "Lead" in Column E,Was Material Ever Previously Lead?],G6683,Table15[Customer-Owned Portion],O6683),Table15[Unique ID],0),0)))</f>
        <v/>
      </c>
      <c r="X6683"/>
    </row>
    <row r="6684" spans="2:24" x14ac:dyDescent="0.25">
      <c r="B6684" s="146"/>
      <c r="C6684" s="31"/>
      <c r="D6684" s="31"/>
      <c r="E6684" s="44"/>
      <c r="F6684" s="43"/>
      <c r="G6684" s="84"/>
      <c r="H6684" s="31"/>
      <c r="I6684" s="205"/>
      <c r="J6684" s="84"/>
      <c r="K6684" s="31"/>
      <c r="L6684" s="31"/>
      <c r="M6684" s="169"/>
      <c r="N6684" s="148"/>
      <c r="O6684" s="106"/>
      <c r="P6684" s="43"/>
      <c r="Q6684" s="205"/>
      <c r="R6684" s="84"/>
      <c r="S6684" s="31"/>
      <c r="T6684" s="31"/>
      <c r="U6684" s="169"/>
      <c r="V6684" s="150"/>
      <c r="W6684" s="141" t="str" cm="1">
        <f t="array" ref="W6684">IF(SUM(LEN(B6684:V6684))=0,"",IF(OR(OR(ISBLANK(F6684),SUM(LEN(C6684),LEN(D6684))=0),AND(NOT(E6684="Unknown"),ISBLANK(J6684)),AND(NOT(O6684="Unknown"),ISBLANK(R6684))),"Missing Information", INDEX(Table15[Entire Service Line Classification], MATCH(SUMIFS(Table15[Unique ID],Table15[System-Owned Portion],E6684,Table15[If Material Anything Other than "Lead" in Column E,Was Material Ever Previously Lead?],G6684,Table15[Customer-Owned Portion],O6684),Table15[Unique ID],0),0)))</f>
        <v/>
      </c>
      <c r="X6684"/>
    </row>
    <row r="6685" spans="2:24" x14ac:dyDescent="0.25">
      <c r="B6685" s="146"/>
      <c r="C6685" s="31"/>
      <c r="D6685" s="31"/>
      <c r="E6685" s="44"/>
      <c r="F6685" s="43"/>
      <c r="G6685" s="84"/>
      <c r="H6685" s="31"/>
      <c r="I6685" s="205"/>
      <c r="J6685" s="84"/>
      <c r="K6685" s="31"/>
      <c r="L6685" s="31"/>
      <c r="M6685" s="169"/>
      <c r="N6685" s="148"/>
      <c r="O6685" s="106"/>
      <c r="P6685" s="43"/>
      <c r="Q6685" s="205"/>
      <c r="R6685" s="84"/>
      <c r="S6685" s="31"/>
      <c r="T6685" s="31"/>
      <c r="U6685" s="169"/>
      <c r="V6685" s="150"/>
      <c r="W6685" s="141" t="str" cm="1">
        <f t="array" ref="W6685">IF(SUM(LEN(B6685:V6685))=0,"",IF(OR(OR(ISBLANK(F6685),SUM(LEN(C6685),LEN(D6685))=0),AND(NOT(E6685="Unknown"),ISBLANK(J6685)),AND(NOT(O6685="Unknown"),ISBLANK(R6685))),"Missing Information", INDEX(Table15[Entire Service Line Classification], MATCH(SUMIFS(Table15[Unique ID],Table15[System-Owned Portion],E6685,Table15[If Material Anything Other than "Lead" in Column E,Was Material Ever Previously Lead?],G6685,Table15[Customer-Owned Portion],O6685),Table15[Unique ID],0),0)))</f>
        <v/>
      </c>
      <c r="X6685"/>
    </row>
    <row r="6686" spans="2:24" x14ac:dyDescent="0.25">
      <c r="B6686" s="146"/>
      <c r="C6686" s="31"/>
      <c r="D6686" s="31"/>
      <c r="E6686" s="44"/>
      <c r="F6686" s="43"/>
      <c r="G6686" s="84"/>
      <c r="H6686" s="31"/>
      <c r="I6686" s="205"/>
      <c r="J6686" s="84"/>
      <c r="K6686" s="31"/>
      <c r="L6686" s="31"/>
      <c r="M6686" s="169"/>
      <c r="N6686" s="148"/>
      <c r="O6686" s="106"/>
      <c r="P6686" s="43"/>
      <c r="Q6686" s="205"/>
      <c r="R6686" s="84"/>
      <c r="S6686" s="31"/>
      <c r="T6686" s="31"/>
      <c r="U6686" s="169"/>
      <c r="V6686" s="150"/>
      <c r="W6686" s="141" t="str" cm="1">
        <f t="array" ref="W6686">IF(SUM(LEN(B6686:V6686))=0,"",IF(OR(OR(ISBLANK(F6686),SUM(LEN(C6686),LEN(D6686))=0),AND(NOT(E6686="Unknown"),ISBLANK(J6686)),AND(NOT(O6686="Unknown"),ISBLANK(R6686))),"Missing Information", INDEX(Table15[Entire Service Line Classification], MATCH(SUMIFS(Table15[Unique ID],Table15[System-Owned Portion],E6686,Table15[If Material Anything Other than "Lead" in Column E,Was Material Ever Previously Lead?],G6686,Table15[Customer-Owned Portion],O6686),Table15[Unique ID],0),0)))</f>
        <v/>
      </c>
      <c r="X6686"/>
    </row>
    <row r="6687" spans="2:24" x14ac:dyDescent="0.25">
      <c r="B6687" s="146"/>
      <c r="C6687" s="31"/>
      <c r="D6687" s="31"/>
      <c r="E6687" s="44"/>
      <c r="F6687" s="43"/>
      <c r="G6687" s="84"/>
      <c r="H6687" s="31"/>
      <c r="I6687" s="205"/>
      <c r="J6687" s="84"/>
      <c r="K6687" s="31"/>
      <c r="L6687" s="31"/>
      <c r="M6687" s="169"/>
      <c r="N6687" s="148"/>
      <c r="O6687" s="106"/>
      <c r="P6687" s="43"/>
      <c r="Q6687" s="205"/>
      <c r="R6687" s="84"/>
      <c r="S6687" s="31"/>
      <c r="T6687" s="31"/>
      <c r="U6687" s="169"/>
      <c r="V6687" s="150"/>
      <c r="W6687" s="141" t="str" cm="1">
        <f t="array" ref="W6687">IF(SUM(LEN(B6687:V6687))=0,"",IF(OR(OR(ISBLANK(F6687),SUM(LEN(C6687),LEN(D6687))=0),AND(NOT(E6687="Unknown"),ISBLANK(J6687)),AND(NOT(O6687="Unknown"),ISBLANK(R6687))),"Missing Information", INDEX(Table15[Entire Service Line Classification], MATCH(SUMIFS(Table15[Unique ID],Table15[System-Owned Portion],E6687,Table15[If Material Anything Other than "Lead" in Column E,Was Material Ever Previously Lead?],G6687,Table15[Customer-Owned Portion],O6687),Table15[Unique ID],0),0)))</f>
        <v/>
      </c>
      <c r="X6687"/>
    </row>
    <row r="6688" spans="2:24" x14ac:dyDescent="0.25">
      <c r="B6688" s="146"/>
      <c r="C6688" s="31"/>
      <c r="D6688" s="31"/>
      <c r="E6688" s="44"/>
      <c r="F6688" s="43"/>
      <c r="G6688" s="84"/>
      <c r="H6688" s="31"/>
      <c r="I6688" s="205"/>
      <c r="J6688" s="84"/>
      <c r="K6688" s="31"/>
      <c r="L6688" s="31"/>
      <c r="M6688" s="169"/>
      <c r="N6688" s="148"/>
      <c r="O6688" s="106"/>
      <c r="P6688" s="43"/>
      <c r="Q6688" s="205"/>
      <c r="R6688" s="84"/>
      <c r="S6688" s="31"/>
      <c r="T6688" s="31"/>
      <c r="U6688" s="169"/>
      <c r="V6688" s="150"/>
      <c r="W6688" s="141" t="str" cm="1">
        <f t="array" ref="W6688">IF(SUM(LEN(B6688:V6688))=0,"",IF(OR(OR(ISBLANK(F6688),SUM(LEN(C6688),LEN(D6688))=0),AND(NOT(E6688="Unknown"),ISBLANK(J6688)),AND(NOT(O6688="Unknown"),ISBLANK(R6688))),"Missing Information", INDEX(Table15[Entire Service Line Classification], MATCH(SUMIFS(Table15[Unique ID],Table15[System-Owned Portion],E6688,Table15[If Material Anything Other than "Lead" in Column E,Was Material Ever Previously Lead?],G6688,Table15[Customer-Owned Portion],O6688),Table15[Unique ID],0),0)))</f>
        <v/>
      </c>
      <c r="X6688"/>
    </row>
    <row r="6689" spans="2:24" x14ac:dyDescent="0.25">
      <c r="B6689" s="146"/>
      <c r="C6689" s="31"/>
      <c r="D6689" s="31"/>
      <c r="E6689" s="44"/>
      <c r="F6689" s="43"/>
      <c r="G6689" s="84"/>
      <c r="H6689" s="31"/>
      <c r="I6689" s="205"/>
      <c r="J6689" s="84"/>
      <c r="K6689" s="31"/>
      <c r="L6689" s="31"/>
      <c r="M6689" s="169"/>
      <c r="N6689" s="148"/>
      <c r="O6689" s="106"/>
      <c r="P6689" s="43"/>
      <c r="Q6689" s="205"/>
      <c r="R6689" s="84"/>
      <c r="S6689" s="31"/>
      <c r="T6689" s="31"/>
      <c r="U6689" s="169"/>
      <c r="V6689" s="150"/>
      <c r="W6689" s="141" t="str" cm="1">
        <f t="array" ref="W6689">IF(SUM(LEN(B6689:V6689))=0,"",IF(OR(OR(ISBLANK(F6689),SUM(LEN(C6689),LEN(D6689))=0),AND(NOT(E6689="Unknown"),ISBLANK(J6689)),AND(NOT(O6689="Unknown"),ISBLANK(R6689))),"Missing Information", INDEX(Table15[Entire Service Line Classification], MATCH(SUMIFS(Table15[Unique ID],Table15[System-Owned Portion],E6689,Table15[If Material Anything Other than "Lead" in Column E,Was Material Ever Previously Lead?],G6689,Table15[Customer-Owned Portion],O6689),Table15[Unique ID],0),0)))</f>
        <v/>
      </c>
      <c r="X6689"/>
    </row>
    <row r="6690" spans="2:24" x14ac:dyDescent="0.25">
      <c r="B6690" s="146"/>
      <c r="C6690" s="31"/>
      <c r="D6690" s="31"/>
      <c r="E6690" s="44"/>
      <c r="F6690" s="43"/>
      <c r="G6690" s="84"/>
      <c r="H6690" s="31"/>
      <c r="I6690" s="205"/>
      <c r="J6690" s="84"/>
      <c r="K6690" s="31"/>
      <c r="L6690" s="31"/>
      <c r="M6690" s="169"/>
      <c r="N6690" s="148"/>
      <c r="O6690" s="106"/>
      <c r="P6690" s="43"/>
      <c r="Q6690" s="205"/>
      <c r="R6690" s="84"/>
      <c r="S6690" s="31"/>
      <c r="T6690" s="31"/>
      <c r="U6690" s="169"/>
      <c r="V6690" s="150"/>
      <c r="W6690" s="141" t="str" cm="1">
        <f t="array" ref="W6690">IF(SUM(LEN(B6690:V6690))=0,"",IF(OR(OR(ISBLANK(F6690),SUM(LEN(C6690),LEN(D6690))=0),AND(NOT(E6690="Unknown"),ISBLANK(J6690)),AND(NOT(O6690="Unknown"),ISBLANK(R6690))),"Missing Information", INDEX(Table15[Entire Service Line Classification], MATCH(SUMIFS(Table15[Unique ID],Table15[System-Owned Portion],E6690,Table15[If Material Anything Other than "Lead" in Column E,Was Material Ever Previously Lead?],G6690,Table15[Customer-Owned Portion],O6690),Table15[Unique ID],0),0)))</f>
        <v/>
      </c>
      <c r="X6690"/>
    </row>
    <row r="6691" spans="2:24" x14ac:dyDescent="0.25">
      <c r="B6691" s="146"/>
      <c r="C6691" s="31"/>
      <c r="D6691" s="31"/>
      <c r="E6691" s="44"/>
      <c r="F6691" s="43"/>
      <c r="G6691" s="84"/>
      <c r="H6691" s="31"/>
      <c r="I6691" s="205"/>
      <c r="J6691" s="84"/>
      <c r="K6691" s="31"/>
      <c r="L6691" s="31"/>
      <c r="M6691" s="169"/>
      <c r="N6691" s="148"/>
      <c r="O6691" s="106"/>
      <c r="P6691" s="43"/>
      <c r="Q6691" s="205"/>
      <c r="R6691" s="84"/>
      <c r="S6691" s="31"/>
      <c r="T6691" s="31"/>
      <c r="U6691" s="169"/>
      <c r="V6691" s="150"/>
      <c r="W6691" s="141" t="str" cm="1">
        <f t="array" ref="W6691">IF(SUM(LEN(B6691:V6691))=0,"",IF(OR(OR(ISBLANK(F6691),SUM(LEN(C6691),LEN(D6691))=0),AND(NOT(E6691="Unknown"),ISBLANK(J6691)),AND(NOT(O6691="Unknown"),ISBLANK(R6691))),"Missing Information", INDEX(Table15[Entire Service Line Classification], MATCH(SUMIFS(Table15[Unique ID],Table15[System-Owned Portion],E6691,Table15[If Material Anything Other than "Lead" in Column E,Was Material Ever Previously Lead?],G6691,Table15[Customer-Owned Portion],O6691),Table15[Unique ID],0),0)))</f>
        <v/>
      </c>
      <c r="X6691"/>
    </row>
    <row r="6692" spans="2:24" x14ac:dyDescent="0.25">
      <c r="B6692" s="146"/>
      <c r="C6692" s="31"/>
      <c r="D6692" s="31"/>
      <c r="E6692" s="44"/>
      <c r="F6692" s="43"/>
      <c r="G6692" s="84"/>
      <c r="H6692" s="31"/>
      <c r="I6692" s="205"/>
      <c r="J6692" s="84"/>
      <c r="K6692" s="31"/>
      <c r="L6692" s="31"/>
      <c r="M6692" s="169"/>
      <c r="N6692" s="148"/>
      <c r="O6692" s="106"/>
      <c r="P6692" s="43"/>
      <c r="Q6692" s="205"/>
      <c r="R6692" s="84"/>
      <c r="S6692" s="31"/>
      <c r="T6692" s="31"/>
      <c r="U6692" s="169"/>
      <c r="V6692" s="150"/>
      <c r="W6692" s="141" t="str" cm="1">
        <f t="array" ref="W6692">IF(SUM(LEN(B6692:V6692))=0,"",IF(OR(OR(ISBLANK(F6692),SUM(LEN(C6692),LEN(D6692))=0),AND(NOT(E6692="Unknown"),ISBLANK(J6692)),AND(NOT(O6692="Unknown"),ISBLANK(R6692))),"Missing Information", INDEX(Table15[Entire Service Line Classification], MATCH(SUMIFS(Table15[Unique ID],Table15[System-Owned Portion],E6692,Table15[If Material Anything Other than "Lead" in Column E,Was Material Ever Previously Lead?],G6692,Table15[Customer-Owned Portion],O6692),Table15[Unique ID],0),0)))</f>
        <v/>
      </c>
      <c r="X6692"/>
    </row>
    <row r="6693" spans="2:24" x14ac:dyDescent="0.25">
      <c r="B6693" s="146"/>
      <c r="C6693" s="31"/>
      <c r="D6693" s="31"/>
      <c r="E6693" s="44"/>
      <c r="F6693" s="43"/>
      <c r="G6693" s="84"/>
      <c r="H6693" s="31"/>
      <c r="I6693" s="205"/>
      <c r="J6693" s="84"/>
      <c r="K6693" s="31"/>
      <c r="L6693" s="31"/>
      <c r="M6693" s="169"/>
      <c r="N6693" s="148"/>
      <c r="O6693" s="106"/>
      <c r="P6693" s="43"/>
      <c r="Q6693" s="205"/>
      <c r="R6693" s="84"/>
      <c r="S6693" s="31"/>
      <c r="T6693" s="31"/>
      <c r="U6693" s="169"/>
      <c r="V6693" s="150"/>
      <c r="W6693" s="141" t="str" cm="1">
        <f t="array" ref="W6693">IF(SUM(LEN(B6693:V6693))=0,"",IF(OR(OR(ISBLANK(F6693),SUM(LEN(C6693),LEN(D6693))=0),AND(NOT(E6693="Unknown"),ISBLANK(J6693)),AND(NOT(O6693="Unknown"),ISBLANK(R6693))),"Missing Information", INDEX(Table15[Entire Service Line Classification], MATCH(SUMIFS(Table15[Unique ID],Table15[System-Owned Portion],E6693,Table15[If Material Anything Other than "Lead" in Column E,Was Material Ever Previously Lead?],G6693,Table15[Customer-Owned Portion],O6693),Table15[Unique ID],0),0)))</f>
        <v/>
      </c>
      <c r="X6693"/>
    </row>
    <row r="6694" spans="2:24" x14ac:dyDescent="0.25">
      <c r="B6694" s="146"/>
      <c r="C6694" s="31"/>
      <c r="D6694" s="31"/>
      <c r="E6694" s="44"/>
      <c r="F6694" s="43"/>
      <c r="G6694" s="84"/>
      <c r="H6694" s="31"/>
      <c r="I6694" s="205"/>
      <c r="J6694" s="84"/>
      <c r="K6694" s="31"/>
      <c r="L6694" s="31"/>
      <c r="M6694" s="169"/>
      <c r="N6694" s="148"/>
      <c r="O6694" s="106"/>
      <c r="P6694" s="43"/>
      <c r="Q6694" s="205"/>
      <c r="R6694" s="84"/>
      <c r="S6694" s="31"/>
      <c r="T6694" s="31"/>
      <c r="U6694" s="169"/>
      <c r="V6694" s="150"/>
      <c r="W6694" s="141" t="str" cm="1">
        <f t="array" ref="W6694">IF(SUM(LEN(B6694:V6694))=0,"",IF(OR(OR(ISBLANK(F6694),SUM(LEN(C6694),LEN(D6694))=0),AND(NOT(E6694="Unknown"),ISBLANK(J6694)),AND(NOT(O6694="Unknown"),ISBLANK(R6694))),"Missing Information", INDEX(Table15[Entire Service Line Classification], MATCH(SUMIFS(Table15[Unique ID],Table15[System-Owned Portion],E6694,Table15[If Material Anything Other than "Lead" in Column E,Was Material Ever Previously Lead?],G6694,Table15[Customer-Owned Portion],O6694),Table15[Unique ID],0),0)))</f>
        <v/>
      </c>
      <c r="X6694"/>
    </row>
    <row r="6695" spans="2:24" x14ac:dyDescent="0.25">
      <c r="B6695" s="146"/>
      <c r="C6695" s="31"/>
      <c r="D6695" s="31"/>
      <c r="E6695" s="44"/>
      <c r="F6695" s="43"/>
      <c r="G6695" s="84"/>
      <c r="H6695" s="31"/>
      <c r="I6695" s="205"/>
      <c r="J6695" s="84"/>
      <c r="K6695" s="31"/>
      <c r="L6695" s="31"/>
      <c r="M6695" s="169"/>
      <c r="N6695" s="148"/>
      <c r="O6695" s="106"/>
      <c r="P6695" s="43"/>
      <c r="Q6695" s="205"/>
      <c r="R6695" s="84"/>
      <c r="S6695" s="31"/>
      <c r="T6695" s="31"/>
      <c r="U6695" s="169"/>
      <c r="V6695" s="150"/>
      <c r="W6695" s="141" t="str" cm="1">
        <f t="array" ref="W6695">IF(SUM(LEN(B6695:V6695))=0,"",IF(OR(OR(ISBLANK(F6695),SUM(LEN(C6695),LEN(D6695))=0),AND(NOT(E6695="Unknown"),ISBLANK(J6695)),AND(NOT(O6695="Unknown"),ISBLANK(R6695))),"Missing Information", INDEX(Table15[Entire Service Line Classification], MATCH(SUMIFS(Table15[Unique ID],Table15[System-Owned Portion],E6695,Table15[If Material Anything Other than "Lead" in Column E,Was Material Ever Previously Lead?],G6695,Table15[Customer-Owned Portion],O6695),Table15[Unique ID],0),0)))</f>
        <v/>
      </c>
      <c r="X6695"/>
    </row>
    <row r="6696" spans="2:24" x14ac:dyDescent="0.25">
      <c r="B6696" s="146"/>
      <c r="C6696" s="31"/>
      <c r="D6696" s="31"/>
      <c r="E6696" s="44"/>
      <c r="F6696" s="43"/>
      <c r="G6696" s="84"/>
      <c r="H6696" s="31"/>
      <c r="I6696" s="205"/>
      <c r="J6696" s="84"/>
      <c r="K6696" s="31"/>
      <c r="L6696" s="31"/>
      <c r="M6696" s="169"/>
      <c r="N6696" s="148"/>
      <c r="O6696" s="106"/>
      <c r="P6696" s="43"/>
      <c r="Q6696" s="205"/>
      <c r="R6696" s="84"/>
      <c r="S6696" s="31"/>
      <c r="T6696" s="31"/>
      <c r="U6696" s="169"/>
      <c r="V6696" s="150"/>
      <c r="W6696" s="141" t="str" cm="1">
        <f t="array" ref="W6696">IF(SUM(LEN(B6696:V6696))=0,"",IF(OR(OR(ISBLANK(F6696),SUM(LEN(C6696),LEN(D6696))=0),AND(NOT(E6696="Unknown"),ISBLANK(J6696)),AND(NOT(O6696="Unknown"),ISBLANK(R6696))),"Missing Information", INDEX(Table15[Entire Service Line Classification], MATCH(SUMIFS(Table15[Unique ID],Table15[System-Owned Portion],E6696,Table15[If Material Anything Other than "Lead" in Column E,Was Material Ever Previously Lead?],G6696,Table15[Customer-Owned Portion],O6696),Table15[Unique ID],0),0)))</f>
        <v/>
      </c>
      <c r="X6696"/>
    </row>
    <row r="6697" spans="2:24" x14ac:dyDescent="0.25">
      <c r="B6697" s="146"/>
      <c r="C6697" s="31"/>
      <c r="D6697" s="31"/>
      <c r="E6697" s="44"/>
      <c r="F6697" s="43"/>
      <c r="G6697" s="84"/>
      <c r="H6697" s="31"/>
      <c r="I6697" s="205"/>
      <c r="J6697" s="84"/>
      <c r="K6697" s="31"/>
      <c r="L6697" s="31"/>
      <c r="M6697" s="169"/>
      <c r="N6697" s="148"/>
      <c r="O6697" s="106"/>
      <c r="P6697" s="43"/>
      <c r="Q6697" s="205"/>
      <c r="R6697" s="84"/>
      <c r="S6697" s="31"/>
      <c r="T6697" s="31"/>
      <c r="U6697" s="169"/>
      <c r="V6697" s="150"/>
      <c r="W6697" s="141" t="str" cm="1">
        <f t="array" ref="W6697">IF(SUM(LEN(B6697:V6697))=0,"",IF(OR(OR(ISBLANK(F6697),SUM(LEN(C6697),LEN(D6697))=0),AND(NOT(E6697="Unknown"),ISBLANK(J6697)),AND(NOT(O6697="Unknown"),ISBLANK(R6697))),"Missing Information", INDEX(Table15[Entire Service Line Classification], MATCH(SUMIFS(Table15[Unique ID],Table15[System-Owned Portion],E6697,Table15[If Material Anything Other than "Lead" in Column E,Was Material Ever Previously Lead?],G6697,Table15[Customer-Owned Portion],O6697),Table15[Unique ID],0),0)))</f>
        <v/>
      </c>
      <c r="X6697"/>
    </row>
    <row r="6698" spans="2:24" x14ac:dyDescent="0.25">
      <c r="B6698" s="146"/>
      <c r="C6698" s="31"/>
      <c r="D6698" s="31"/>
      <c r="E6698" s="44"/>
      <c r="F6698" s="43"/>
      <c r="G6698" s="84"/>
      <c r="H6698" s="31"/>
      <c r="I6698" s="205"/>
      <c r="J6698" s="84"/>
      <c r="K6698" s="31"/>
      <c r="L6698" s="31"/>
      <c r="M6698" s="169"/>
      <c r="N6698" s="148"/>
      <c r="O6698" s="106"/>
      <c r="P6698" s="43"/>
      <c r="Q6698" s="205"/>
      <c r="R6698" s="84"/>
      <c r="S6698" s="31"/>
      <c r="T6698" s="31"/>
      <c r="U6698" s="169"/>
      <c r="V6698" s="150"/>
      <c r="W6698" s="141" t="str" cm="1">
        <f t="array" ref="W6698">IF(SUM(LEN(B6698:V6698))=0,"",IF(OR(OR(ISBLANK(F6698),SUM(LEN(C6698),LEN(D6698))=0),AND(NOT(E6698="Unknown"),ISBLANK(J6698)),AND(NOT(O6698="Unknown"),ISBLANK(R6698))),"Missing Information", INDEX(Table15[Entire Service Line Classification], MATCH(SUMIFS(Table15[Unique ID],Table15[System-Owned Portion],E6698,Table15[If Material Anything Other than "Lead" in Column E,Was Material Ever Previously Lead?],G6698,Table15[Customer-Owned Portion],O6698),Table15[Unique ID],0),0)))</f>
        <v/>
      </c>
      <c r="X6698"/>
    </row>
    <row r="6699" spans="2:24" x14ac:dyDescent="0.25">
      <c r="B6699" s="146"/>
      <c r="C6699" s="31"/>
      <c r="D6699" s="31"/>
      <c r="E6699" s="44"/>
      <c r="F6699" s="43"/>
      <c r="G6699" s="84"/>
      <c r="H6699" s="31"/>
      <c r="I6699" s="205"/>
      <c r="J6699" s="84"/>
      <c r="K6699" s="31"/>
      <c r="L6699" s="31"/>
      <c r="M6699" s="169"/>
      <c r="N6699" s="148"/>
      <c r="O6699" s="106"/>
      <c r="P6699" s="43"/>
      <c r="Q6699" s="205"/>
      <c r="R6699" s="84"/>
      <c r="S6699" s="31"/>
      <c r="T6699" s="31"/>
      <c r="U6699" s="169"/>
      <c r="V6699" s="150"/>
      <c r="W6699" s="141" t="str" cm="1">
        <f t="array" ref="W6699">IF(SUM(LEN(B6699:V6699))=0,"",IF(OR(OR(ISBLANK(F6699),SUM(LEN(C6699),LEN(D6699))=0),AND(NOT(E6699="Unknown"),ISBLANK(J6699)),AND(NOT(O6699="Unknown"),ISBLANK(R6699))),"Missing Information", INDEX(Table15[Entire Service Line Classification], MATCH(SUMIFS(Table15[Unique ID],Table15[System-Owned Portion],E6699,Table15[If Material Anything Other than "Lead" in Column E,Was Material Ever Previously Lead?],G6699,Table15[Customer-Owned Portion],O6699),Table15[Unique ID],0),0)))</f>
        <v/>
      </c>
      <c r="X6699"/>
    </row>
    <row r="6700" spans="2:24" x14ac:dyDescent="0.25">
      <c r="B6700" s="146"/>
      <c r="C6700" s="31"/>
      <c r="D6700" s="31"/>
      <c r="E6700" s="44"/>
      <c r="F6700" s="43"/>
      <c r="G6700" s="84"/>
      <c r="H6700" s="31"/>
      <c r="I6700" s="205"/>
      <c r="J6700" s="84"/>
      <c r="K6700" s="31"/>
      <c r="L6700" s="31"/>
      <c r="M6700" s="169"/>
      <c r="N6700" s="148"/>
      <c r="O6700" s="106"/>
      <c r="P6700" s="43"/>
      <c r="Q6700" s="205"/>
      <c r="R6700" s="84"/>
      <c r="S6700" s="31"/>
      <c r="T6700" s="31"/>
      <c r="U6700" s="169"/>
      <c r="V6700" s="150"/>
      <c r="W6700" s="141" t="str" cm="1">
        <f t="array" ref="W6700">IF(SUM(LEN(B6700:V6700))=0,"",IF(OR(OR(ISBLANK(F6700),SUM(LEN(C6700),LEN(D6700))=0),AND(NOT(E6700="Unknown"),ISBLANK(J6700)),AND(NOT(O6700="Unknown"),ISBLANK(R6700))),"Missing Information", INDEX(Table15[Entire Service Line Classification], MATCH(SUMIFS(Table15[Unique ID],Table15[System-Owned Portion],E6700,Table15[If Material Anything Other than "Lead" in Column E,Was Material Ever Previously Lead?],G6700,Table15[Customer-Owned Portion],O6700),Table15[Unique ID],0),0)))</f>
        <v/>
      </c>
      <c r="X6700"/>
    </row>
    <row r="6701" spans="2:24" x14ac:dyDescent="0.25">
      <c r="B6701" s="146"/>
      <c r="C6701" s="31"/>
      <c r="D6701" s="31"/>
      <c r="E6701" s="44"/>
      <c r="F6701" s="43"/>
      <c r="G6701" s="84"/>
      <c r="H6701" s="31"/>
      <c r="I6701" s="205"/>
      <c r="J6701" s="84"/>
      <c r="K6701" s="31"/>
      <c r="L6701" s="31"/>
      <c r="M6701" s="169"/>
      <c r="N6701" s="148"/>
      <c r="O6701" s="106"/>
      <c r="P6701" s="43"/>
      <c r="Q6701" s="205"/>
      <c r="R6701" s="84"/>
      <c r="S6701" s="31"/>
      <c r="T6701" s="31"/>
      <c r="U6701" s="169"/>
      <c r="V6701" s="150"/>
      <c r="W6701" s="141" t="str" cm="1">
        <f t="array" ref="W6701">IF(SUM(LEN(B6701:V6701))=0,"",IF(OR(OR(ISBLANK(F6701),SUM(LEN(C6701),LEN(D6701))=0),AND(NOT(E6701="Unknown"),ISBLANK(J6701)),AND(NOT(O6701="Unknown"),ISBLANK(R6701))),"Missing Information", INDEX(Table15[Entire Service Line Classification], MATCH(SUMIFS(Table15[Unique ID],Table15[System-Owned Portion],E6701,Table15[If Material Anything Other than "Lead" in Column E,Was Material Ever Previously Lead?],G6701,Table15[Customer-Owned Portion],O6701),Table15[Unique ID],0),0)))</f>
        <v/>
      </c>
      <c r="X6701"/>
    </row>
    <row r="6702" spans="2:24" x14ac:dyDescent="0.25">
      <c r="B6702" s="146"/>
      <c r="C6702" s="31"/>
      <c r="D6702" s="31"/>
      <c r="E6702" s="44"/>
      <c r="F6702" s="43"/>
      <c r="G6702" s="84"/>
      <c r="H6702" s="31"/>
      <c r="I6702" s="205"/>
      <c r="J6702" s="84"/>
      <c r="K6702" s="31"/>
      <c r="L6702" s="31"/>
      <c r="M6702" s="169"/>
      <c r="N6702" s="148"/>
      <c r="O6702" s="106"/>
      <c r="P6702" s="43"/>
      <c r="Q6702" s="205"/>
      <c r="R6702" s="84"/>
      <c r="S6702" s="31"/>
      <c r="T6702" s="31"/>
      <c r="U6702" s="169"/>
      <c r="V6702" s="150"/>
      <c r="W6702" s="141" t="str" cm="1">
        <f t="array" ref="W6702">IF(SUM(LEN(B6702:V6702))=0,"",IF(OR(OR(ISBLANK(F6702),SUM(LEN(C6702),LEN(D6702))=0),AND(NOT(E6702="Unknown"),ISBLANK(J6702)),AND(NOT(O6702="Unknown"),ISBLANK(R6702))),"Missing Information", INDEX(Table15[Entire Service Line Classification], MATCH(SUMIFS(Table15[Unique ID],Table15[System-Owned Portion],E6702,Table15[If Material Anything Other than "Lead" in Column E,Was Material Ever Previously Lead?],G6702,Table15[Customer-Owned Portion],O6702),Table15[Unique ID],0),0)))</f>
        <v/>
      </c>
      <c r="X6702"/>
    </row>
    <row r="6703" spans="2:24" x14ac:dyDescent="0.25">
      <c r="B6703" s="146"/>
      <c r="C6703" s="31"/>
      <c r="D6703" s="31"/>
      <c r="E6703" s="44"/>
      <c r="F6703" s="43"/>
      <c r="G6703" s="84"/>
      <c r="H6703" s="31"/>
      <c r="I6703" s="205"/>
      <c r="J6703" s="84"/>
      <c r="K6703" s="31"/>
      <c r="L6703" s="31"/>
      <c r="M6703" s="169"/>
      <c r="N6703" s="148"/>
      <c r="O6703" s="106"/>
      <c r="P6703" s="43"/>
      <c r="Q6703" s="205"/>
      <c r="R6703" s="84"/>
      <c r="S6703" s="31"/>
      <c r="T6703" s="31"/>
      <c r="U6703" s="169"/>
      <c r="V6703" s="150"/>
      <c r="W6703" s="141" t="str" cm="1">
        <f t="array" ref="W6703">IF(SUM(LEN(B6703:V6703))=0,"",IF(OR(OR(ISBLANK(F6703),SUM(LEN(C6703),LEN(D6703))=0),AND(NOT(E6703="Unknown"),ISBLANK(J6703)),AND(NOT(O6703="Unknown"),ISBLANK(R6703))),"Missing Information", INDEX(Table15[Entire Service Line Classification], MATCH(SUMIFS(Table15[Unique ID],Table15[System-Owned Portion],E6703,Table15[If Material Anything Other than "Lead" in Column E,Was Material Ever Previously Lead?],G6703,Table15[Customer-Owned Portion],O6703),Table15[Unique ID],0),0)))</f>
        <v/>
      </c>
      <c r="X6703"/>
    </row>
    <row r="6704" spans="2:24" x14ac:dyDescent="0.25">
      <c r="B6704" s="146"/>
      <c r="C6704" s="31"/>
      <c r="D6704" s="31"/>
      <c r="E6704" s="44"/>
      <c r="F6704" s="43"/>
      <c r="G6704" s="84"/>
      <c r="H6704" s="31"/>
      <c r="I6704" s="205"/>
      <c r="J6704" s="84"/>
      <c r="K6704" s="31"/>
      <c r="L6704" s="31"/>
      <c r="M6704" s="169"/>
      <c r="N6704" s="148"/>
      <c r="O6704" s="106"/>
      <c r="P6704" s="43"/>
      <c r="Q6704" s="205"/>
      <c r="R6704" s="84"/>
      <c r="S6704" s="31"/>
      <c r="T6704" s="31"/>
      <c r="U6704" s="169"/>
      <c r="V6704" s="150"/>
      <c r="W6704" s="141" t="str" cm="1">
        <f t="array" ref="W6704">IF(SUM(LEN(B6704:V6704))=0,"",IF(OR(OR(ISBLANK(F6704),SUM(LEN(C6704),LEN(D6704))=0),AND(NOT(E6704="Unknown"),ISBLANK(J6704)),AND(NOT(O6704="Unknown"),ISBLANK(R6704))),"Missing Information", INDEX(Table15[Entire Service Line Classification], MATCH(SUMIFS(Table15[Unique ID],Table15[System-Owned Portion],E6704,Table15[If Material Anything Other than "Lead" in Column E,Was Material Ever Previously Lead?],G6704,Table15[Customer-Owned Portion],O6704),Table15[Unique ID],0),0)))</f>
        <v/>
      </c>
      <c r="X6704"/>
    </row>
    <row r="6705" spans="2:24" x14ac:dyDescent="0.25">
      <c r="B6705" s="146"/>
      <c r="C6705" s="31"/>
      <c r="D6705" s="31"/>
      <c r="E6705" s="44"/>
      <c r="F6705" s="43"/>
      <c r="G6705" s="84"/>
      <c r="H6705" s="31"/>
      <c r="I6705" s="205"/>
      <c r="J6705" s="84"/>
      <c r="K6705" s="31"/>
      <c r="L6705" s="31"/>
      <c r="M6705" s="169"/>
      <c r="N6705" s="148"/>
      <c r="O6705" s="106"/>
      <c r="P6705" s="43"/>
      <c r="Q6705" s="205"/>
      <c r="R6705" s="84"/>
      <c r="S6705" s="31"/>
      <c r="T6705" s="31"/>
      <c r="U6705" s="169"/>
      <c r="V6705" s="150"/>
      <c r="W6705" s="141" t="str" cm="1">
        <f t="array" ref="W6705">IF(SUM(LEN(B6705:V6705))=0,"",IF(OR(OR(ISBLANK(F6705),SUM(LEN(C6705),LEN(D6705))=0),AND(NOT(E6705="Unknown"),ISBLANK(J6705)),AND(NOT(O6705="Unknown"),ISBLANK(R6705))),"Missing Information", INDEX(Table15[Entire Service Line Classification], MATCH(SUMIFS(Table15[Unique ID],Table15[System-Owned Portion],E6705,Table15[If Material Anything Other than "Lead" in Column E,Was Material Ever Previously Lead?],G6705,Table15[Customer-Owned Portion],O6705),Table15[Unique ID],0),0)))</f>
        <v/>
      </c>
      <c r="X6705"/>
    </row>
    <row r="6706" spans="2:24" x14ac:dyDescent="0.25">
      <c r="B6706" s="146"/>
      <c r="C6706" s="31"/>
      <c r="D6706" s="31"/>
      <c r="E6706" s="44"/>
      <c r="F6706" s="43"/>
      <c r="G6706" s="84"/>
      <c r="H6706" s="31"/>
      <c r="I6706" s="205"/>
      <c r="J6706" s="84"/>
      <c r="K6706" s="31"/>
      <c r="L6706" s="31"/>
      <c r="M6706" s="169"/>
      <c r="N6706" s="148"/>
      <c r="O6706" s="106"/>
      <c r="P6706" s="43"/>
      <c r="Q6706" s="205"/>
      <c r="R6706" s="84"/>
      <c r="S6706" s="31"/>
      <c r="T6706" s="31"/>
      <c r="U6706" s="169"/>
      <c r="V6706" s="150"/>
      <c r="W6706" s="141" t="str" cm="1">
        <f t="array" ref="W6706">IF(SUM(LEN(B6706:V6706))=0,"",IF(OR(OR(ISBLANK(F6706),SUM(LEN(C6706),LEN(D6706))=0),AND(NOT(E6706="Unknown"),ISBLANK(J6706)),AND(NOT(O6706="Unknown"),ISBLANK(R6706))),"Missing Information", INDEX(Table15[Entire Service Line Classification], MATCH(SUMIFS(Table15[Unique ID],Table15[System-Owned Portion],E6706,Table15[If Material Anything Other than "Lead" in Column E,Was Material Ever Previously Lead?],G6706,Table15[Customer-Owned Portion],O6706),Table15[Unique ID],0),0)))</f>
        <v/>
      </c>
      <c r="X6706"/>
    </row>
    <row r="6707" spans="2:24" x14ac:dyDescent="0.25">
      <c r="B6707" s="146"/>
      <c r="C6707" s="31"/>
      <c r="D6707" s="31"/>
      <c r="E6707" s="44"/>
      <c r="F6707" s="43"/>
      <c r="G6707" s="84"/>
      <c r="H6707" s="31"/>
      <c r="I6707" s="205"/>
      <c r="J6707" s="84"/>
      <c r="K6707" s="31"/>
      <c r="L6707" s="31"/>
      <c r="M6707" s="169"/>
      <c r="N6707" s="148"/>
      <c r="O6707" s="106"/>
      <c r="P6707" s="43"/>
      <c r="Q6707" s="205"/>
      <c r="R6707" s="84"/>
      <c r="S6707" s="31"/>
      <c r="T6707" s="31"/>
      <c r="U6707" s="169"/>
      <c r="V6707" s="150"/>
      <c r="W6707" s="141" t="str" cm="1">
        <f t="array" ref="W6707">IF(SUM(LEN(B6707:V6707))=0,"",IF(OR(OR(ISBLANK(F6707),SUM(LEN(C6707),LEN(D6707))=0),AND(NOT(E6707="Unknown"),ISBLANK(J6707)),AND(NOT(O6707="Unknown"),ISBLANK(R6707))),"Missing Information", INDEX(Table15[Entire Service Line Classification], MATCH(SUMIFS(Table15[Unique ID],Table15[System-Owned Portion],E6707,Table15[If Material Anything Other than "Lead" in Column E,Was Material Ever Previously Lead?],G6707,Table15[Customer-Owned Portion],O6707),Table15[Unique ID],0),0)))</f>
        <v/>
      </c>
      <c r="X6707"/>
    </row>
    <row r="6708" spans="2:24" x14ac:dyDescent="0.25">
      <c r="B6708" s="146"/>
      <c r="C6708" s="31"/>
      <c r="D6708" s="31"/>
      <c r="E6708" s="44"/>
      <c r="F6708" s="43"/>
      <c r="G6708" s="84"/>
      <c r="H6708" s="31"/>
      <c r="I6708" s="205"/>
      <c r="J6708" s="84"/>
      <c r="K6708" s="31"/>
      <c r="L6708" s="31"/>
      <c r="M6708" s="169"/>
      <c r="N6708" s="148"/>
      <c r="O6708" s="106"/>
      <c r="P6708" s="43"/>
      <c r="Q6708" s="205"/>
      <c r="R6708" s="84"/>
      <c r="S6708" s="31"/>
      <c r="T6708" s="31"/>
      <c r="U6708" s="169"/>
      <c r="V6708" s="150"/>
      <c r="W6708" s="141" t="str" cm="1">
        <f t="array" ref="W6708">IF(SUM(LEN(B6708:V6708))=0,"",IF(OR(OR(ISBLANK(F6708),SUM(LEN(C6708),LEN(D6708))=0),AND(NOT(E6708="Unknown"),ISBLANK(J6708)),AND(NOT(O6708="Unknown"),ISBLANK(R6708))),"Missing Information", INDEX(Table15[Entire Service Line Classification], MATCH(SUMIFS(Table15[Unique ID],Table15[System-Owned Portion],E6708,Table15[If Material Anything Other than "Lead" in Column E,Was Material Ever Previously Lead?],G6708,Table15[Customer-Owned Portion],O6708),Table15[Unique ID],0),0)))</f>
        <v/>
      </c>
      <c r="X6708"/>
    </row>
    <row r="6709" spans="2:24" x14ac:dyDescent="0.25">
      <c r="B6709" s="146"/>
      <c r="C6709" s="31"/>
      <c r="D6709" s="31"/>
      <c r="E6709" s="44"/>
      <c r="F6709" s="43"/>
      <c r="G6709" s="84"/>
      <c r="H6709" s="31"/>
      <c r="I6709" s="205"/>
      <c r="J6709" s="84"/>
      <c r="K6709" s="31"/>
      <c r="L6709" s="31"/>
      <c r="M6709" s="169"/>
      <c r="N6709" s="148"/>
      <c r="O6709" s="106"/>
      <c r="P6709" s="43"/>
      <c r="Q6709" s="205"/>
      <c r="R6709" s="84"/>
      <c r="S6709" s="31"/>
      <c r="T6709" s="31"/>
      <c r="U6709" s="169"/>
      <c r="V6709" s="150"/>
      <c r="W6709" s="141" t="str" cm="1">
        <f t="array" ref="W6709">IF(SUM(LEN(B6709:V6709))=0,"",IF(OR(OR(ISBLANK(F6709),SUM(LEN(C6709),LEN(D6709))=0),AND(NOT(E6709="Unknown"),ISBLANK(J6709)),AND(NOT(O6709="Unknown"),ISBLANK(R6709))),"Missing Information", INDEX(Table15[Entire Service Line Classification], MATCH(SUMIFS(Table15[Unique ID],Table15[System-Owned Portion],E6709,Table15[If Material Anything Other than "Lead" in Column E,Was Material Ever Previously Lead?],G6709,Table15[Customer-Owned Portion],O6709),Table15[Unique ID],0),0)))</f>
        <v/>
      </c>
      <c r="X6709"/>
    </row>
    <row r="6710" spans="2:24" x14ac:dyDescent="0.25">
      <c r="B6710" s="146"/>
      <c r="C6710" s="31"/>
      <c r="D6710" s="31"/>
      <c r="E6710" s="44"/>
      <c r="F6710" s="43"/>
      <c r="G6710" s="84"/>
      <c r="H6710" s="31"/>
      <c r="I6710" s="205"/>
      <c r="J6710" s="84"/>
      <c r="K6710" s="31"/>
      <c r="L6710" s="31"/>
      <c r="M6710" s="169"/>
      <c r="N6710" s="148"/>
      <c r="O6710" s="106"/>
      <c r="P6710" s="43"/>
      <c r="Q6710" s="205"/>
      <c r="R6710" s="84"/>
      <c r="S6710" s="31"/>
      <c r="T6710" s="31"/>
      <c r="U6710" s="169"/>
      <c r="V6710" s="150"/>
      <c r="W6710" s="141" t="str" cm="1">
        <f t="array" ref="W6710">IF(SUM(LEN(B6710:V6710))=0,"",IF(OR(OR(ISBLANK(F6710),SUM(LEN(C6710),LEN(D6710))=0),AND(NOT(E6710="Unknown"),ISBLANK(J6710)),AND(NOT(O6710="Unknown"),ISBLANK(R6710))),"Missing Information", INDEX(Table15[Entire Service Line Classification], MATCH(SUMIFS(Table15[Unique ID],Table15[System-Owned Portion],E6710,Table15[If Material Anything Other than "Lead" in Column E,Was Material Ever Previously Lead?],G6710,Table15[Customer-Owned Portion],O6710),Table15[Unique ID],0),0)))</f>
        <v/>
      </c>
      <c r="X6710"/>
    </row>
    <row r="6711" spans="2:24" x14ac:dyDescent="0.25">
      <c r="B6711" s="146"/>
      <c r="C6711" s="31"/>
      <c r="D6711" s="31"/>
      <c r="E6711" s="44"/>
      <c r="F6711" s="43"/>
      <c r="G6711" s="84"/>
      <c r="H6711" s="31"/>
      <c r="I6711" s="205"/>
      <c r="J6711" s="84"/>
      <c r="K6711" s="31"/>
      <c r="L6711" s="31"/>
      <c r="M6711" s="169"/>
      <c r="N6711" s="148"/>
      <c r="O6711" s="106"/>
      <c r="P6711" s="43"/>
      <c r="Q6711" s="205"/>
      <c r="R6711" s="84"/>
      <c r="S6711" s="31"/>
      <c r="T6711" s="31"/>
      <c r="U6711" s="169"/>
      <c r="V6711" s="150"/>
      <c r="W6711" s="141" t="str" cm="1">
        <f t="array" ref="W6711">IF(SUM(LEN(B6711:V6711))=0,"",IF(OR(OR(ISBLANK(F6711),SUM(LEN(C6711),LEN(D6711))=0),AND(NOT(E6711="Unknown"),ISBLANK(J6711)),AND(NOT(O6711="Unknown"),ISBLANK(R6711))),"Missing Information", INDEX(Table15[Entire Service Line Classification], MATCH(SUMIFS(Table15[Unique ID],Table15[System-Owned Portion],E6711,Table15[If Material Anything Other than "Lead" in Column E,Was Material Ever Previously Lead?],G6711,Table15[Customer-Owned Portion],O6711),Table15[Unique ID],0),0)))</f>
        <v/>
      </c>
      <c r="X6711"/>
    </row>
    <row r="6712" spans="2:24" x14ac:dyDescent="0.25">
      <c r="B6712" s="146"/>
      <c r="C6712" s="31"/>
      <c r="D6712" s="31"/>
      <c r="E6712" s="44"/>
      <c r="F6712" s="43"/>
      <c r="G6712" s="84"/>
      <c r="H6712" s="31"/>
      <c r="I6712" s="205"/>
      <c r="J6712" s="84"/>
      <c r="K6712" s="31"/>
      <c r="L6712" s="31"/>
      <c r="M6712" s="169"/>
      <c r="N6712" s="148"/>
      <c r="O6712" s="106"/>
      <c r="P6712" s="43"/>
      <c r="Q6712" s="205"/>
      <c r="R6712" s="84"/>
      <c r="S6712" s="31"/>
      <c r="T6712" s="31"/>
      <c r="U6712" s="169"/>
      <c r="V6712" s="150"/>
      <c r="W6712" s="141" t="str" cm="1">
        <f t="array" ref="W6712">IF(SUM(LEN(B6712:V6712))=0,"",IF(OR(OR(ISBLANK(F6712),SUM(LEN(C6712),LEN(D6712))=0),AND(NOT(E6712="Unknown"),ISBLANK(J6712)),AND(NOT(O6712="Unknown"),ISBLANK(R6712))),"Missing Information", INDEX(Table15[Entire Service Line Classification], MATCH(SUMIFS(Table15[Unique ID],Table15[System-Owned Portion],E6712,Table15[If Material Anything Other than "Lead" in Column E,Was Material Ever Previously Lead?],G6712,Table15[Customer-Owned Portion],O6712),Table15[Unique ID],0),0)))</f>
        <v/>
      </c>
      <c r="X6712"/>
    </row>
    <row r="6713" spans="2:24" x14ac:dyDescent="0.25">
      <c r="B6713" s="146"/>
      <c r="C6713" s="31"/>
      <c r="D6713" s="31"/>
      <c r="E6713" s="44"/>
      <c r="F6713" s="43"/>
      <c r="G6713" s="84"/>
      <c r="H6713" s="31"/>
      <c r="I6713" s="205"/>
      <c r="J6713" s="84"/>
      <c r="K6713" s="31"/>
      <c r="L6713" s="31"/>
      <c r="M6713" s="169"/>
      <c r="N6713" s="148"/>
      <c r="O6713" s="106"/>
      <c r="P6713" s="43"/>
      <c r="Q6713" s="205"/>
      <c r="R6713" s="84"/>
      <c r="S6713" s="31"/>
      <c r="T6713" s="31"/>
      <c r="U6713" s="169"/>
      <c r="V6713" s="150"/>
      <c r="W6713" s="141" t="str" cm="1">
        <f t="array" ref="W6713">IF(SUM(LEN(B6713:V6713))=0,"",IF(OR(OR(ISBLANK(F6713),SUM(LEN(C6713),LEN(D6713))=0),AND(NOT(E6713="Unknown"),ISBLANK(J6713)),AND(NOT(O6713="Unknown"),ISBLANK(R6713))),"Missing Information", INDEX(Table15[Entire Service Line Classification], MATCH(SUMIFS(Table15[Unique ID],Table15[System-Owned Portion],E6713,Table15[If Material Anything Other than "Lead" in Column E,Was Material Ever Previously Lead?],G6713,Table15[Customer-Owned Portion],O6713),Table15[Unique ID],0),0)))</f>
        <v/>
      </c>
      <c r="X6713"/>
    </row>
    <row r="6714" spans="2:24" x14ac:dyDescent="0.25">
      <c r="B6714" s="146"/>
      <c r="C6714" s="31"/>
      <c r="D6714" s="31"/>
      <c r="E6714" s="44"/>
      <c r="F6714" s="43"/>
      <c r="G6714" s="84"/>
      <c r="H6714" s="31"/>
      <c r="I6714" s="205"/>
      <c r="J6714" s="84"/>
      <c r="K6714" s="31"/>
      <c r="L6714" s="31"/>
      <c r="M6714" s="169"/>
      <c r="N6714" s="148"/>
      <c r="O6714" s="106"/>
      <c r="P6714" s="43"/>
      <c r="Q6714" s="205"/>
      <c r="R6714" s="84"/>
      <c r="S6714" s="31"/>
      <c r="T6714" s="31"/>
      <c r="U6714" s="169"/>
      <c r="V6714" s="150"/>
      <c r="W6714" s="141" t="str" cm="1">
        <f t="array" ref="W6714">IF(SUM(LEN(B6714:V6714))=0,"",IF(OR(OR(ISBLANK(F6714),SUM(LEN(C6714),LEN(D6714))=0),AND(NOT(E6714="Unknown"),ISBLANK(J6714)),AND(NOT(O6714="Unknown"),ISBLANK(R6714))),"Missing Information", INDEX(Table15[Entire Service Line Classification], MATCH(SUMIFS(Table15[Unique ID],Table15[System-Owned Portion],E6714,Table15[If Material Anything Other than "Lead" in Column E,Was Material Ever Previously Lead?],G6714,Table15[Customer-Owned Portion],O6714),Table15[Unique ID],0),0)))</f>
        <v/>
      </c>
      <c r="X6714"/>
    </row>
    <row r="6715" spans="2:24" x14ac:dyDescent="0.25">
      <c r="B6715" s="146"/>
      <c r="C6715" s="31"/>
      <c r="D6715" s="31"/>
      <c r="E6715" s="44"/>
      <c r="F6715" s="43"/>
      <c r="G6715" s="84"/>
      <c r="H6715" s="31"/>
      <c r="I6715" s="205"/>
      <c r="J6715" s="84"/>
      <c r="K6715" s="31"/>
      <c r="L6715" s="31"/>
      <c r="M6715" s="169"/>
      <c r="N6715" s="148"/>
      <c r="O6715" s="106"/>
      <c r="P6715" s="43"/>
      <c r="Q6715" s="205"/>
      <c r="R6715" s="84"/>
      <c r="S6715" s="31"/>
      <c r="T6715" s="31"/>
      <c r="U6715" s="169"/>
      <c r="V6715" s="150"/>
      <c r="W6715" s="141" t="str" cm="1">
        <f t="array" ref="W6715">IF(SUM(LEN(B6715:V6715))=0,"",IF(OR(OR(ISBLANK(F6715),SUM(LEN(C6715),LEN(D6715))=0),AND(NOT(E6715="Unknown"),ISBLANK(J6715)),AND(NOT(O6715="Unknown"),ISBLANK(R6715))),"Missing Information", INDEX(Table15[Entire Service Line Classification], MATCH(SUMIFS(Table15[Unique ID],Table15[System-Owned Portion],E6715,Table15[If Material Anything Other than "Lead" in Column E,Was Material Ever Previously Lead?],G6715,Table15[Customer-Owned Portion],O6715),Table15[Unique ID],0),0)))</f>
        <v/>
      </c>
      <c r="X6715"/>
    </row>
    <row r="6716" spans="2:24" x14ac:dyDescent="0.25">
      <c r="B6716" s="146"/>
      <c r="C6716" s="31"/>
      <c r="D6716" s="31"/>
      <c r="E6716" s="44"/>
      <c r="F6716" s="43"/>
      <c r="G6716" s="84"/>
      <c r="H6716" s="31"/>
      <c r="I6716" s="205"/>
      <c r="J6716" s="84"/>
      <c r="K6716" s="31"/>
      <c r="L6716" s="31"/>
      <c r="M6716" s="169"/>
      <c r="N6716" s="148"/>
      <c r="O6716" s="106"/>
      <c r="P6716" s="43"/>
      <c r="Q6716" s="205"/>
      <c r="R6716" s="84"/>
      <c r="S6716" s="31"/>
      <c r="T6716" s="31"/>
      <c r="U6716" s="169"/>
      <c r="V6716" s="150"/>
      <c r="W6716" s="141" t="str" cm="1">
        <f t="array" ref="W6716">IF(SUM(LEN(B6716:V6716))=0,"",IF(OR(OR(ISBLANK(F6716),SUM(LEN(C6716),LEN(D6716))=0),AND(NOT(E6716="Unknown"),ISBLANK(J6716)),AND(NOT(O6716="Unknown"),ISBLANK(R6716))),"Missing Information", INDEX(Table15[Entire Service Line Classification], MATCH(SUMIFS(Table15[Unique ID],Table15[System-Owned Portion],E6716,Table15[If Material Anything Other than "Lead" in Column E,Was Material Ever Previously Lead?],G6716,Table15[Customer-Owned Portion],O6716),Table15[Unique ID],0),0)))</f>
        <v/>
      </c>
      <c r="X6716"/>
    </row>
    <row r="6717" spans="2:24" x14ac:dyDescent="0.25">
      <c r="B6717" s="146"/>
      <c r="C6717" s="31"/>
      <c r="D6717" s="31"/>
      <c r="E6717" s="44"/>
      <c r="F6717" s="43"/>
      <c r="G6717" s="84"/>
      <c r="H6717" s="31"/>
      <c r="I6717" s="205"/>
      <c r="J6717" s="84"/>
      <c r="K6717" s="31"/>
      <c r="L6717" s="31"/>
      <c r="M6717" s="169"/>
      <c r="N6717" s="148"/>
      <c r="O6717" s="106"/>
      <c r="P6717" s="43"/>
      <c r="Q6717" s="205"/>
      <c r="R6717" s="84"/>
      <c r="S6717" s="31"/>
      <c r="T6717" s="31"/>
      <c r="U6717" s="169"/>
      <c r="V6717" s="150"/>
      <c r="W6717" s="141" t="str" cm="1">
        <f t="array" ref="W6717">IF(SUM(LEN(B6717:V6717))=0,"",IF(OR(OR(ISBLANK(F6717),SUM(LEN(C6717),LEN(D6717))=0),AND(NOT(E6717="Unknown"),ISBLANK(J6717)),AND(NOT(O6717="Unknown"),ISBLANK(R6717))),"Missing Information", INDEX(Table15[Entire Service Line Classification], MATCH(SUMIFS(Table15[Unique ID],Table15[System-Owned Portion],E6717,Table15[If Material Anything Other than "Lead" in Column E,Was Material Ever Previously Lead?],G6717,Table15[Customer-Owned Portion],O6717),Table15[Unique ID],0),0)))</f>
        <v/>
      </c>
      <c r="X6717"/>
    </row>
    <row r="6718" spans="2:24" x14ac:dyDescent="0.25">
      <c r="B6718" s="146"/>
      <c r="C6718" s="31"/>
      <c r="D6718" s="31"/>
      <c r="E6718" s="44"/>
      <c r="F6718" s="43"/>
      <c r="G6718" s="84"/>
      <c r="H6718" s="31"/>
      <c r="I6718" s="205"/>
      <c r="J6718" s="84"/>
      <c r="K6718" s="31"/>
      <c r="L6718" s="31"/>
      <c r="M6718" s="169"/>
      <c r="N6718" s="148"/>
      <c r="O6718" s="106"/>
      <c r="P6718" s="43"/>
      <c r="Q6718" s="205"/>
      <c r="R6718" s="84"/>
      <c r="S6718" s="31"/>
      <c r="T6718" s="31"/>
      <c r="U6718" s="169"/>
      <c r="V6718" s="150"/>
      <c r="W6718" s="141" t="str" cm="1">
        <f t="array" ref="W6718">IF(SUM(LEN(B6718:V6718))=0,"",IF(OR(OR(ISBLANK(F6718),SUM(LEN(C6718),LEN(D6718))=0),AND(NOT(E6718="Unknown"),ISBLANK(J6718)),AND(NOT(O6718="Unknown"),ISBLANK(R6718))),"Missing Information", INDEX(Table15[Entire Service Line Classification], MATCH(SUMIFS(Table15[Unique ID],Table15[System-Owned Portion],E6718,Table15[If Material Anything Other than "Lead" in Column E,Was Material Ever Previously Lead?],G6718,Table15[Customer-Owned Portion],O6718),Table15[Unique ID],0),0)))</f>
        <v/>
      </c>
      <c r="X6718"/>
    </row>
    <row r="6719" spans="2:24" x14ac:dyDescent="0.25">
      <c r="B6719" s="146"/>
      <c r="C6719" s="31"/>
      <c r="D6719" s="31"/>
      <c r="E6719" s="44"/>
      <c r="F6719" s="43"/>
      <c r="G6719" s="84"/>
      <c r="H6719" s="31"/>
      <c r="I6719" s="205"/>
      <c r="J6719" s="84"/>
      <c r="K6719" s="31"/>
      <c r="L6719" s="31"/>
      <c r="M6719" s="169"/>
      <c r="N6719" s="148"/>
      <c r="O6719" s="106"/>
      <c r="P6719" s="43"/>
      <c r="Q6719" s="205"/>
      <c r="R6719" s="84"/>
      <c r="S6719" s="31"/>
      <c r="T6719" s="31"/>
      <c r="U6719" s="169"/>
      <c r="V6719" s="150"/>
      <c r="W6719" s="141" t="str" cm="1">
        <f t="array" ref="W6719">IF(SUM(LEN(B6719:V6719))=0,"",IF(OR(OR(ISBLANK(F6719),SUM(LEN(C6719),LEN(D6719))=0),AND(NOT(E6719="Unknown"),ISBLANK(J6719)),AND(NOT(O6719="Unknown"),ISBLANK(R6719))),"Missing Information", INDEX(Table15[Entire Service Line Classification], MATCH(SUMIFS(Table15[Unique ID],Table15[System-Owned Portion],E6719,Table15[If Material Anything Other than "Lead" in Column E,Was Material Ever Previously Lead?],G6719,Table15[Customer-Owned Portion],O6719),Table15[Unique ID],0),0)))</f>
        <v/>
      </c>
      <c r="X6719"/>
    </row>
    <row r="6720" spans="2:24" x14ac:dyDescent="0.25">
      <c r="B6720" s="146"/>
      <c r="C6720" s="31"/>
      <c r="D6720" s="31"/>
      <c r="E6720" s="44"/>
      <c r="F6720" s="43"/>
      <c r="G6720" s="84"/>
      <c r="H6720" s="31"/>
      <c r="I6720" s="205"/>
      <c r="J6720" s="84"/>
      <c r="K6720" s="31"/>
      <c r="L6720" s="31"/>
      <c r="M6720" s="169"/>
      <c r="N6720" s="148"/>
      <c r="O6720" s="106"/>
      <c r="P6720" s="43"/>
      <c r="Q6720" s="205"/>
      <c r="R6720" s="84"/>
      <c r="S6720" s="31"/>
      <c r="T6720" s="31"/>
      <c r="U6720" s="169"/>
      <c r="V6720" s="150"/>
      <c r="W6720" s="141" t="str" cm="1">
        <f t="array" ref="W6720">IF(SUM(LEN(B6720:V6720))=0,"",IF(OR(OR(ISBLANK(F6720),SUM(LEN(C6720),LEN(D6720))=0),AND(NOT(E6720="Unknown"),ISBLANK(J6720)),AND(NOT(O6720="Unknown"),ISBLANK(R6720))),"Missing Information", INDEX(Table15[Entire Service Line Classification], MATCH(SUMIFS(Table15[Unique ID],Table15[System-Owned Portion],E6720,Table15[If Material Anything Other than "Lead" in Column E,Was Material Ever Previously Lead?],G6720,Table15[Customer-Owned Portion],O6720),Table15[Unique ID],0),0)))</f>
        <v/>
      </c>
      <c r="X6720"/>
    </row>
    <row r="6721" spans="2:24" x14ac:dyDescent="0.25">
      <c r="B6721" s="146"/>
      <c r="C6721" s="31"/>
      <c r="D6721" s="31"/>
      <c r="E6721" s="44"/>
      <c r="F6721" s="43"/>
      <c r="G6721" s="84"/>
      <c r="H6721" s="31"/>
      <c r="I6721" s="205"/>
      <c r="J6721" s="84"/>
      <c r="K6721" s="31"/>
      <c r="L6721" s="31"/>
      <c r="M6721" s="169"/>
      <c r="N6721" s="148"/>
      <c r="O6721" s="106"/>
      <c r="P6721" s="43"/>
      <c r="Q6721" s="205"/>
      <c r="R6721" s="84"/>
      <c r="S6721" s="31"/>
      <c r="T6721" s="31"/>
      <c r="U6721" s="169"/>
      <c r="V6721" s="150"/>
      <c r="W6721" s="141" t="str" cm="1">
        <f t="array" ref="W6721">IF(SUM(LEN(B6721:V6721))=0,"",IF(OR(OR(ISBLANK(F6721),SUM(LEN(C6721),LEN(D6721))=0),AND(NOT(E6721="Unknown"),ISBLANK(J6721)),AND(NOT(O6721="Unknown"),ISBLANK(R6721))),"Missing Information", INDEX(Table15[Entire Service Line Classification], MATCH(SUMIFS(Table15[Unique ID],Table15[System-Owned Portion],E6721,Table15[If Material Anything Other than "Lead" in Column E,Was Material Ever Previously Lead?],G6721,Table15[Customer-Owned Portion],O6721),Table15[Unique ID],0),0)))</f>
        <v/>
      </c>
      <c r="X6721"/>
    </row>
    <row r="6722" spans="2:24" x14ac:dyDescent="0.25">
      <c r="B6722" s="146"/>
      <c r="C6722" s="31"/>
      <c r="D6722" s="31"/>
      <c r="E6722" s="44"/>
      <c r="F6722" s="43"/>
      <c r="G6722" s="84"/>
      <c r="H6722" s="31"/>
      <c r="I6722" s="205"/>
      <c r="J6722" s="84"/>
      <c r="K6722" s="31"/>
      <c r="L6722" s="31"/>
      <c r="M6722" s="169"/>
      <c r="N6722" s="148"/>
      <c r="O6722" s="106"/>
      <c r="P6722" s="43"/>
      <c r="Q6722" s="205"/>
      <c r="R6722" s="84"/>
      <c r="S6722" s="31"/>
      <c r="T6722" s="31"/>
      <c r="U6722" s="169"/>
      <c r="V6722" s="150"/>
      <c r="W6722" s="141" t="str" cm="1">
        <f t="array" ref="W6722">IF(SUM(LEN(B6722:V6722))=0,"",IF(OR(OR(ISBLANK(F6722),SUM(LEN(C6722),LEN(D6722))=0),AND(NOT(E6722="Unknown"),ISBLANK(J6722)),AND(NOT(O6722="Unknown"),ISBLANK(R6722))),"Missing Information", INDEX(Table15[Entire Service Line Classification], MATCH(SUMIFS(Table15[Unique ID],Table15[System-Owned Portion],E6722,Table15[If Material Anything Other than "Lead" in Column E,Was Material Ever Previously Lead?],G6722,Table15[Customer-Owned Portion],O6722),Table15[Unique ID],0),0)))</f>
        <v/>
      </c>
      <c r="X6722"/>
    </row>
    <row r="6723" spans="2:24" x14ac:dyDescent="0.25">
      <c r="B6723" s="146"/>
      <c r="C6723" s="31"/>
      <c r="D6723" s="31"/>
      <c r="E6723" s="44"/>
      <c r="F6723" s="43"/>
      <c r="G6723" s="84"/>
      <c r="H6723" s="31"/>
      <c r="I6723" s="205"/>
      <c r="J6723" s="84"/>
      <c r="K6723" s="31"/>
      <c r="L6723" s="31"/>
      <c r="M6723" s="169"/>
      <c r="N6723" s="148"/>
      <c r="O6723" s="106"/>
      <c r="P6723" s="43"/>
      <c r="Q6723" s="205"/>
      <c r="R6723" s="84"/>
      <c r="S6723" s="31"/>
      <c r="T6723" s="31"/>
      <c r="U6723" s="169"/>
      <c r="V6723" s="150"/>
      <c r="W6723" s="141" t="str" cm="1">
        <f t="array" ref="W6723">IF(SUM(LEN(B6723:V6723))=0,"",IF(OR(OR(ISBLANK(F6723),SUM(LEN(C6723),LEN(D6723))=0),AND(NOT(E6723="Unknown"),ISBLANK(J6723)),AND(NOT(O6723="Unknown"),ISBLANK(R6723))),"Missing Information", INDEX(Table15[Entire Service Line Classification], MATCH(SUMIFS(Table15[Unique ID],Table15[System-Owned Portion],E6723,Table15[If Material Anything Other than "Lead" in Column E,Was Material Ever Previously Lead?],G6723,Table15[Customer-Owned Portion],O6723),Table15[Unique ID],0),0)))</f>
        <v/>
      </c>
      <c r="X6723"/>
    </row>
    <row r="6724" spans="2:24" x14ac:dyDescent="0.25">
      <c r="B6724" s="146"/>
      <c r="C6724" s="31"/>
      <c r="D6724" s="31"/>
      <c r="E6724" s="44"/>
      <c r="F6724" s="43"/>
      <c r="G6724" s="84"/>
      <c r="H6724" s="31"/>
      <c r="I6724" s="205"/>
      <c r="J6724" s="84"/>
      <c r="K6724" s="31"/>
      <c r="L6724" s="31"/>
      <c r="M6724" s="169"/>
      <c r="N6724" s="148"/>
      <c r="O6724" s="106"/>
      <c r="P6724" s="43"/>
      <c r="Q6724" s="205"/>
      <c r="R6724" s="84"/>
      <c r="S6724" s="31"/>
      <c r="T6724" s="31"/>
      <c r="U6724" s="169"/>
      <c r="V6724" s="150"/>
      <c r="W6724" s="141" t="str" cm="1">
        <f t="array" ref="W6724">IF(SUM(LEN(B6724:V6724))=0,"",IF(OR(OR(ISBLANK(F6724),SUM(LEN(C6724),LEN(D6724))=0),AND(NOT(E6724="Unknown"),ISBLANK(J6724)),AND(NOT(O6724="Unknown"),ISBLANK(R6724))),"Missing Information", INDEX(Table15[Entire Service Line Classification], MATCH(SUMIFS(Table15[Unique ID],Table15[System-Owned Portion],E6724,Table15[If Material Anything Other than "Lead" in Column E,Was Material Ever Previously Lead?],G6724,Table15[Customer-Owned Portion],O6724),Table15[Unique ID],0),0)))</f>
        <v/>
      </c>
      <c r="X6724"/>
    </row>
    <row r="6725" spans="2:24" x14ac:dyDescent="0.25">
      <c r="B6725" s="146"/>
      <c r="C6725" s="31"/>
      <c r="D6725" s="31"/>
      <c r="E6725" s="44"/>
      <c r="F6725" s="43"/>
      <c r="G6725" s="84"/>
      <c r="H6725" s="31"/>
      <c r="I6725" s="205"/>
      <c r="J6725" s="84"/>
      <c r="K6725" s="31"/>
      <c r="L6725" s="31"/>
      <c r="M6725" s="169"/>
      <c r="N6725" s="148"/>
      <c r="O6725" s="106"/>
      <c r="P6725" s="43"/>
      <c r="Q6725" s="205"/>
      <c r="R6725" s="84"/>
      <c r="S6725" s="31"/>
      <c r="T6725" s="31"/>
      <c r="U6725" s="169"/>
      <c r="V6725" s="150"/>
      <c r="W6725" s="141" t="str" cm="1">
        <f t="array" ref="W6725">IF(SUM(LEN(B6725:V6725))=0,"",IF(OR(OR(ISBLANK(F6725),SUM(LEN(C6725),LEN(D6725))=0),AND(NOT(E6725="Unknown"),ISBLANK(J6725)),AND(NOT(O6725="Unknown"),ISBLANK(R6725))),"Missing Information", INDEX(Table15[Entire Service Line Classification], MATCH(SUMIFS(Table15[Unique ID],Table15[System-Owned Portion],E6725,Table15[If Material Anything Other than "Lead" in Column E,Was Material Ever Previously Lead?],G6725,Table15[Customer-Owned Portion],O6725),Table15[Unique ID],0),0)))</f>
        <v/>
      </c>
      <c r="X6725"/>
    </row>
    <row r="6726" spans="2:24" x14ac:dyDescent="0.25">
      <c r="B6726" s="146"/>
      <c r="C6726" s="31"/>
      <c r="D6726" s="31"/>
      <c r="E6726" s="44"/>
      <c r="F6726" s="43"/>
      <c r="G6726" s="84"/>
      <c r="H6726" s="31"/>
      <c r="I6726" s="205"/>
      <c r="J6726" s="84"/>
      <c r="K6726" s="31"/>
      <c r="L6726" s="31"/>
      <c r="M6726" s="169"/>
      <c r="N6726" s="148"/>
      <c r="O6726" s="106"/>
      <c r="P6726" s="43"/>
      <c r="Q6726" s="205"/>
      <c r="R6726" s="84"/>
      <c r="S6726" s="31"/>
      <c r="T6726" s="31"/>
      <c r="U6726" s="169"/>
      <c r="V6726" s="150"/>
      <c r="W6726" s="141" t="str" cm="1">
        <f t="array" ref="W6726">IF(SUM(LEN(B6726:V6726))=0,"",IF(OR(OR(ISBLANK(F6726),SUM(LEN(C6726),LEN(D6726))=0),AND(NOT(E6726="Unknown"),ISBLANK(J6726)),AND(NOT(O6726="Unknown"),ISBLANK(R6726))),"Missing Information", INDEX(Table15[Entire Service Line Classification], MATCH(SUMIFS(Table15[Unique ID],Table15[System-Owned Portion],E6726,Table15[If Material Anything Other than "Lead" in Column E,Was Material Ever Previously Lead?],G6726,Table15[Customer-Owned Portion],O6726),Table15[Unique ID],0),0)))</f>
        <v/>
      </c>
      <c r="X6726"/>
    </row>
    <row r="6727" spans="2:24" x14ac:dyDescent="0.25">
      <c r="B6727" s="146"/>
      <c r="C6727" s="31"/>
      <c r="D6727" s="31"/>
      <c r="E6727" s="44"/>
      <c r="F6727" s="43"/>
      <c r="G6727" s="84"/>
      <c r="H6727" s="31"/>
      <c r="I6727" s="205"/>
      <c r="J6727" s="84"/>
      <c r="K6727" s="31"/>
      <c r="L6727" s="31"/>
      <c r="M6727" s="169"/>
      <c r="N6727" s="148"/>
      <c r="O6727" s="106"/>
      <c r="P6727" s="43"/>
      <c r="Q6727" s="205"/>
      <c r="R6727" s="84"/>
      <c r="S6727" s="31"/>
      <c r="T6727" s="31"/>
      <c r="U6727" s="169"/>
      <c r="V6727" s="150"/>
      <c r="W6727" s="141" t="str" cm="1">
        <f t="array" ref="W6727">IF(SUM(LEN(B6727:V6727))=0,"",IF(OR(OR(ISBLANK(F6727),SUM(LEN(C6727),LEN(D6727))=0),AND(NOT(E6727="Unknown"),ISBLANK(J6727)),AND(NOT(O6727="Unknown"),ISBLANK(R6727))),"Missing Information", INDEX(Table15[Entire Service Line Classification], MATCH(SUMIFS(Table15[Unique ID],Table15[System-Owned Portion],E6727,Table15[If Material Anything Other than "Lead" in Column E,Was Material Ever Previously Lead?],G6727,Table15[Customer-Owned Portion],O6727),Table15[Unique ID],0),0)))</f>
        <v/>
      </c>
      <c r="X6727"/>
    </row>
    <row r="6728" spans="2:24" x14ac:dyDescent="0.25">
      <c r="B6728" s="146"/>
      <c r="C6728" s="31"/>
      <c r="D6728" s="31"/>
      <c r="E6728" s="44"/>
      <c r="F6728" s="43"/>
      <c r="G6728" s="84"/>
      <c r="H6728" s="31"/>
      <c r="I6728" s="205"/>
      <c r="J6728" s="84"/>
      <c r="K6728" s="31"/>
      <c r="L6728" s="31"/>
      <c r="M6728" s="169"/>
      <c r="N6728" s="148"/>
      <c r="O6728" s="106"/>
      <c r="P6728" s="43"/>
      <c r="Q6728" s="205"/>
      <c r="R6728" s="84"/>
      <c r="S6728" s="31"/>
      <c r="T6728" s="31"/>
      <c r="U6728" s="169"/>
      <c r="V6728" s="150"/>
      <c r="W6728" s="141" t="str" cm="1">
        <f t="array" ref="W6728">IF(SUM(LEN(B6728:V6728))=0,"",IF(OR(OR(ISBLANK(F6728),SUM(LEN(C6728),LEN(D6728))=0),AND(NOT(E6728="Unknown"),ISBLANK(J6728)),AND(NOT(O6728="Unknown"),ISBLANK(R6728))),"Missing Information", INDEX(Table15[Entire Service Line Classification], MATCH(SUMIFS(Table15[Unique ID],Table15[System-Owned Portion],E6728,Table15[If Material Anything Other than "Lead" in Column E,Was Material Ever Previously Lead?],G6728,Table15[Customer-Owned Portion],O6728),Table15[Unique ID],0),0)))</f>
        <v/>
      </c>
      <c r="X6728"/>
    </row>
    <row r="6729" spans="2:24" x14ac:dyDescent="0.25">
      <c r="B6729" s="146"/>
      <c r="C6729" s="31"/>
      <c r="D6729" s="31"/>
      <c r="E6729" s="44"/>
      <c r="F6729" s="43"/>
      <c r="G6729" s="84"/>
      <c r="H6729" s="31"/>
      <c r="I6729" s="205"/>
      <c r="J6729" s="84"/>
      <c r="K6729" s="31"/>
      <c r="L6729" s="31"/>
      <c r="M6729" s="169"/>
      <c r="N6729" s="148"/>
      <c r="O6729" s="106"/>
      <c r="P6729" s="43"/>
      <c r="Q6729" s="205"/>
      <c r="R6729" s="84"/>
      <c r="S6729" s="31"/>
      <c r="T6729" s="31"/>
      <c r="U6729" s="169"/>
      <c r="V6729" s="150"/>
      <c r="W6729" s="141" t="str" cm="1">
        <f t="array" ref="W6729">IF(SUM(LEN(B6729:V6729))=0,"",IF(OR(OR(ISBLANK(F6729),SUM(LEN(C6729),LEN(D6729))=0),AND(NOT(E6729="Unknown"),ISBLANK(J6729)),AND(NOT(O6729="Unknown"),ISBLANK(R6729))),"Missing Information", INDEX(Table15[Entire Service Line Classification], MATCH(SUMIFS(Table15[Unique ID],Table15[System-Owned Portion],E6729,Table15[If Material Anything Other than "Lead" in Column E,Was Material Ever Previously Lead?],G6729,Table15[Customer-Owned Portion],O6729),Table15[Unique ID],0),0)))</f>
        <v/>
      </c>
      <c r="X6729"/>
    </row>
    <row r="6730" spans="2:24" x14ac:dyDescent="0.25">
      <c r="B6730" s="146"/>
      <c r="C6730" s="31"/>
      <c r="D6730" s="31"/>
      <c r="E6730" s="44"/>
      <c r="F6730" s="43"/>
      <c r="G6730" s="84"/>
      <c r="H6730" s="31"/>
      <c r="I6730" s="205"/>
      <c r="J6730" s="84"/>
      <c r="K6730" s="31"/>
      <c r="L6730" s="31"/>
      <c r="M6730" s="169"/>
      <c r="N6730" s="148"/>
      <c r="O6730" s="106"/>
      <c r="P6730" s="43"/>
      <c r="Q6730" s="205"/>
      <c r="R6730" s="84"/>
      <c r="S6730" s="31"/>
      <c r="T6730" s="31"/>
      <c r="U6730" s="169"/>
      <c r="V6730" s="150"/>
      <c r="W6730" s="141" t="str" cm="1">
        <f t="array" ref="W6730">IF(SUM(LEN(B6730:V6730))=0,"",IF(OR(OR(ISBLANK(F6730),SUM(LEN(C6730),LEN(D6730))=0),AND(NOT(E6730="Unknown"),ISBLANK(J6730)),AND(NOT(O6730="Unknown"),ISBLANK(R6730))),"Missing Information", INDEX(Table15[Entire Service Line Classification], MATCH(SUMIFS(Table15[Unique ID],Table15[System-Owned Portion],E6730,Table15[If Material Anything Other than "Lead" in Column E,Was Material Ever Previously Lead?],G6730,Table15[Customer-Owned Portion],O6730),Table15[Unique ID],0),0)))</f>
        <v/>
      </c>
      <c r="X6730"/>
    </row>
    <row r="6731" spans="2:24" x14ac:dyDescent="0.25">
      <c r="B6731" s="146"/>
      <c r="C6731" s="31"/>
      <c r="D6731" s="31"/>
      <c r="E6731" s="44"/>
      <c r="F6731" s="43"/>
      <c r="G6731" s="84"/>
      <c r="H6731" s="31"/>
      <c r="I6731" s="205"/>
      <c r="J6731" s="84"/>
      <c r="K6731" s="31"/>
      <c r="L6731" s="31"/>
      <c r="M6731" s="169"/>
      <c r="N6731" s="148"/>
      <c r="O6731" s="106"/>
      <c r="P6731" s="43"/>
      <c r="Q6731" s="205"/>
      <c r="R6731" s="84"/>
      <c r="S6731" s="31"/>
      <c r="T6731" s="31"/>
      <c r="U6731" s="169"/>
      <c r="V6731" s="150"/>
      <c r="W6731" s="141" t="str" cm="1">
        <f t="array" ref="W6731">IF(SUM(LEN(B6731:V6731))=0,"",IF(OR(OR(ISBLANK(F6731),SUM(LEN(C6731),LEN(D6731))=0),AND(NOT(E6731="Unknown"),ISBLANK(J6731)),AND(NOT(O6731="Unknown"),ISBLANK(R6731))),"Missing Information", INDEX(Table15[Entire Service Line Classification], MATCH(SUMIFS(Table15[Unique ID],Table15[System-Owned Portion],E6731,Table15[If Material Anything Other than "Lead" in Column E,Was Material Ever Previously Lead?],G6731,Table15[Customer-Owned Portion],O6731),Table15[Unique ID],0),0)))</f>
        <v/>
      </c>
      <c r="X6731"/>
    </row>
    <row r="6732" spans="2:24" x14ac:dyDescent="0.25">
      <c r="B6732" s="146"/>
      <c r="C6732" s="31"/>
      <c r="D6732" s="31"/>
      <c r="E6732" s="44"/>
      <c r="F6732" s="43"/>
      <c r="G6732" s="84"/>
      <c r="H6732" s="31"/>
      <c r="I6732" s="205"/>
      <c r="J6732" s="84"/>
      <c r="K6732" s="31"/>
      <c r="L6732" s="31"/>
      <c r="M6732" s="169"/>
      <c r="N6732" s="148"/>
      <c r="O6732" s="106"/>
      <c r="P6732" s="43"/>
      <c r="Q6732" s="205"/>
      <c r="R6732" s="84"/>
      <c r="S6732" s="31"/>
      <c r="T6732" s="31"/>
      <c r="U6732" s="169"/>
      <c r="V6732" s="150"/>
      <c r="W6732" s="141" t="str" cm="1">
        <f t="array" ref="W6732">IF(SUM(LEN(B6732:V6732))=0,"",IF(OR(OR(ISBLANK(F6732),SUM(LEN(C6732),LEN(D6732))=0),AND(NOT(E6732="Unknown"),ISBLANK(J6732)),AND(NOT(O6732="Unknown"),ISBLANK(R6732))),"Missing Information", INDEX(Table15[Entire Service Line Classification], MATCH(SUMIFS(Table15[Unique ID],Table15[System-Owned Portion],E6732,Table15[If Material Anything Other than "Lead" in Column E,Was Material Ever Previously Lead?],G6732,Table15[Customer-Owned Portion],O6732),Table15[Unique ID],0),0)))</f>
        <v/>
      </c>
      <c r="X6732"/>
    </row>
    <row r="6733" spans="2:24" x14ac:dyDescent="0.25">
      <c r="B6733" s="146"/>
      <c r="C6733" s="31"/>
      <c r="D6733" s="31"/>
      <c r="E6733" s="44"/>
      <c r="F6733" s="43"/>
      <c r="G6733" s="84"/>
      <c r="H6733" s="31"/>
      <c r="I6733" s="205"/>
      <c r="J6733" s="84"/>
      <c r="K6733" s="31"/>
      <c r="L6733" s="31"/>
      <c r="M6733" s="169"/>
      <c r="N6733" s="148"/>
      <c r="O6733" s="106"/>
      <c r="P6733" s="43"/>
      <c r="Q6733" s="205"/>
      <c r="R6733" s="84"/>
      <c r="S6733" s="31"/>
      <c r="T6733" s="31"/>
      <c r="U6733" s="169"/>
      <c r="V6733" s="150"/>
      <c r="W6733" s="141" t="str" cm="1">
        <f t="array" ref="W6733">IF(SUM(LEN(B6733:V6733))=0,"",IF(OR(OR(ISBLANK(F6733),SUM(LEN(C6733),LEN(D6733))=0),AND(NOT(E6733="Unknown"),ISBLANK(J6733)),AND(NOT(O6733="Unknown"),ISBLANK(R6733))),"Missing Information", INDEX(Table15[Entire Service Line Classification], MATCH(SUMIFS(Table15[Unique ID],Table15[System-Owned Portion],E6733,Table15[If Material Anything Other than "Lead" in Column E,Was Material Ever Previously Lead?],G6733,Table15[Customer-Owned Portion],O6733),Table15[Unique ID],0),0)))</f>
        <v/>
      </c>
      <c r="X6733"/>
    </row>
    <row r="6734" spans="2:24" x14ac:dyDescent="0.25">
      <c r="B6734" s="146"/>
      <c r="C6734" s="31"/>
      <c r="D6734" s="31"/>
      <c r="E6734" s="44"/>
      <c r="F6734" s="43"/>
      <c r="G6734" s="84"/>
      <c r="H6734" s="31"/>
      <c r="I6734" s="205"/>
      <c r="J6734" s="84"/>
      <c r="K6734" s="31"/>
      <c r="L6734" s="31"/>
      <c r="M6734" s="169"/>
      <c r="N6734" s="148"/>
      <c r="O6734" s="106"/>
      <c r="P6734" s="43"/>
      <c r="Q6734" s="205"/>
      <c r="R6734" s="84"/>
      <c r="S6734" s="31"/>
      <c r="T6734" s="31"/>
      <c r="U6734" s="169"/>
      <c r="V6734" s="150"/>
      <c r="W6734" s="141" t="str" cm="1">
        <f t="array" ref="W6734">IF(SUM(LEN(B6734:V6734))=0,"",IF(OR(OR(ISBLANK(F6734),SUM(LEN(C6734),LEN(D6734))=0),AND(NOT(E6734="Unknown"),ISBLANK(J6734)),AND(NOT(O6734="Unknown"),ISBLANK(R6734))),"Missing Information", INDEX(Table15[Entire Service Line Classification], MATCH(SUMIFS(Table15[Unique ID],Table15[System-Owned Portion],E6734,Table15[If Material Anything Other than "Lead" in Column E,Was Material Ever Previously Lead?],G6734,Table15[Customer-Owned Portion],O6734),Table15[Unique ID],0),0)))</f>
        <v/>
      </c>
      <c r="X6734"/>
    </row>
    <row r="6735" spans="2:24" x14ac:dyDescent="0.25">
      <c r="B6735" s="146"/>
      <c r="C6735" s="31"/>
      <c r="D6735" s="31"/>
      <c r="E6735" s="44"/>
      <c r="F6735" s="43"/>
      <c r="G6735" s="84"/>
      <c r="H6735" s="31"/>
      <c r="I6735" s="205"/>
      <c r="J6735" s="84"/>
      <c r="K6735" s="31"/>
      <c r="L6735" s="31"/>
      <c r="M6735" s="169"/>
      <c r="N6735" s="148"/>
      <c r="O6735" s="106"/>
      <c r="P6735" s="43"/>
      <c r="Q6735" s="205"/>
      <c r="R6735" s="84"/>
      <c r="S6735" s="31"/>
      <c r="T6735" s="31"/>
      <c r="U6735" s="169"/>
      <c r="V6735" s="150"/>
      <c r="W6735" s="141" t="str" cm="1">
        <f t="array" ref="W6735">IF(SUM(LEN(B6735:V6735))=0,"",IF(OR(OR(ISBLANK(F6735),SUM(LEN(C6735),LEN(D6735))=0),AND(NOT(E6735="Unknown"),ISBLANK(J6735)),AND(NOT(O6735="Unknown"),ISBLANK(R6735))),"Missing Information", INDEX(Table15[Entire Service Line Classification], MATCH(SUMIFS(Table15[Unique ID],Table15[System-Owned Portion],E6735,Table15[If Material Anything Other than "Lead" in Column E,Was Material Ever Previously Lead?],G6735,Table15[Customer-Owned Portion],O6735),Table15[Unique ID],0),0)))</f>
        <v/>
      </c>
      <c r="X6735"/>
    </row>
    <row r="6736" spans="2:24" x14ac:dyDescent="0.25">
      <c r="B6736" s="146"/>
      <c r="C6736" s="31"/>
      <c r="D6736" s="31"/>
      <c r="E6736" s="44"/>
      <c r="F6736" s="43"/>
      <c r="G6736" s="84"/>
      <c r="H6736" s="31"/>
      <c r="I6736" s="205"/>
      <c r="J6736" s="84"/>
      <c r="K6736" s="31"/>
      <c r="L6736" s="31"/>
      <c r="M6736" s="169"/>
      <c r="N6736" s="148"/>
      <c r="O6736" s="106"/>
      <c r="P6736" s="43"/>
      <c r="Q6736" s="205"/>
      <c r="R6736" s="84"/>
      <c r="S6736" s="31"/>
      <c r="T6736" s="31"/>
      <c r="U6736" s="169"/>
      <c r="V6736" s="150"/>
      <c r="W6736" s="141" t="str" cm="1">
        <f t="array" ref="W6736">IF(SUM(LEN(B6736:V6736))=0,"",IF(OR(OR(ISBLANK(F6736),SUM(LEN(C6736),LEN(D6736))=0),AND(NOT(E6736="Unknown"),ISBLANK(J6736)),AND(NOT(O6736="Unknown"),ISBLANK(R6736))),"Missing Information", INDEX(Table15[Entire Service Line Classification], MATCH(SUMIFS(Table15[Unique ID],Table15[System-Owned Portion],E6736,Table15[If Material Anything Other than "Lead" in Column E,Was Material Ever Previously Lead?],G6736,Table15[Customer-Owned Portion],O6736),Table15[Unique ID],0),0)))</f>
        <v/>
      </c>
      <c r="X6736"/>
    </row>
    <row r="6737" spans="2:24" x14ac:dyDescent="0.25">
      <c r="B6737" s="146"/>
      <c r="C6737" s="31"/>
      <c r="D6737" s="31"/>
      <c r="E6737" s="44"/>
      <c r="F6737" s="43"/>
      <c r="G6737" s="84"/>
      <c r="H6737" s="31"/>
      <c r="I6737" s="205"/>
      <c r="J6737" s="84"/>
      <c r="K6737" s="31"/>
      <c r="L6737" s="31"/>
      <c r="M6737" s="169"/>
      <c r="N6737" s="148"/>
      <c r="O6737" s="106"/>
      <c r="P6737" s="43"/>
      <c r="Q6737" s="205"/>
      <c r="R6737" s="84"/>
      <c r="S6737" s="31"/>
      <c r="T6737" s="31"/>
      <c r="U6737" s="169"/>
      <c r="V6737" s="150"/>
      <c r="W6737" s="141" t="str" cm="1">
        <f t="array" ref="W6737">IF(SUM(LEN(B6737:V6737))=0,"",IF(OR(OR(ISBLANK(F6737),SUM(LEN(C6737),LEN(D6737))=0),AND(NOT(E6737="Unknown"),ISBLANK(J6737)),AND(NOT(O6737="Unknown"),ISBLANK(R6737))),"Missing Information", INDEX(Table15[Entire Service Line Classification], MATCH(SUMIFS(Table15[Unique ID],Table15[System-Owned Portion],E6737,Table15[If Material Anything Other than "Lead" in Column E,Was Material Ever Previously Lead?],G6737,Table15[Customer-Owned Portion],O6737),Table15[Unique ID],0),0)))</f>
        <v/>
      </c>
      <c r="X6737"/>
    </row>
    <row r="6738" spans="2:24" x14ac:dyDescent="0.25">
      <c r="B6738" s="146"/>
      <c r="C6738" s="31"/>
      <c r="D6738" s="31"/>
      <c r="E6738" s="44"/>
      <c r="F6738" s="43"/>
      <c r="G6738" s="84"/>
      <c r="H6738" s="31"/>
      <c r="I6738" s="205"/>
      <c r="J6738" s="84"/>
      <c r="K6738" s="31"/>
      <c r="L6738" s="31"/>
      <c r="M6738" s="169"/>
      <c r="N6738" s="148"/>
      <c r="O6738" s="106"/>
      <c r="P6738" s="43"/>
      <c r="Q6738" s="205"/>
      <c r="R6738" s="84"/>
      <c r="S6738" s="31"/>
      <c r="T6738" s="31"/>
      <c r="U6738" s="169"/>
      <c r="V6738" s="150"/>
      <c r="W6738" s="141" t="str" cm="1">
        <f t="array" ref="W6738">IF(SUM(LEN(B6738:V6738))=0,"",IF(OR(OR(ISBLANK(F6738),SUM(LEN(C6738),LEN(D6738))=0),AND(NOT(E6738="Unknown"),ISBLANK(J6738)),AND(NOT(O6738="Unknown"),ISBLANK(R6738))),"Missing Information", INDEX(Table15[Entire Service Line Classification], MATCH(SUMIFS(Table15[Unique ID],Table15[System-Owned Portion],E6738,Table15[If Material Anything Other than "Lead" in Column E,Was Material Ever Previously Lead?],G6738,Table15[Customer-Owned Portion],O6738),Table15[Unique ID],0),0)))</f>
        <v/>
      </c>
      <c r="X6738"/>
    </row>
    <row r="6739" spans="2:24" x14ac:dyDescent="0.25">
      <c r="B6739" s="146"/>
      <c r="C6739" s="31"/>
      <c r="D6739" s="31"/>
      <c r="E6739" s="44"/>
      <c r="F6739" s="43"/>
      <c r="G6739" s="84"/>
      <c r="H6739" s="31"/>
      <c r="I6739" s="205"/>
      <c r="J6739" s="84"/>
      <c r="K6739" s="31"/>
      <c r="L6739" s="31"/>
      <c r="M6739" s="169"/>
      <c r="N6739" s="148"/>
      <c r="O6739" s="106"/>
      <c r="P6739" s="43"/>
      <c r="Q6739" s="205"/>
      <c r="R6739" s="84"/>
      <c r="S6739" s="31"/>
      <c r="T6739" s="31"/>
      <c r="U6739" s="169"/>
      <c r="V6739" s="150"/>
      <c r="W6739" s="141" t="str" cm="1">
        <f t="array" ref="W6739">IF(SUM(LEN(B6739:V6739))=0,"",IF(OR(OR(ISBLANK(F6739),SUM(LEN(C6739),LEN(D6739))=0),AND(NOT(E6739="Unknown"),ISBLANK(J6739)),AND(NOT(O6739="Unknown"),ISBLANK(R6739))),"Missing Information", INDEX(Table15[Entire Service Line Classification], MATCH(SUMIFS(Table15[Unique ID],Table15[System-Owned Portion],E6739,Table15[If Material Anything Other than "Lead" in Column E,Was Material Ever Previously Lead?],G6739,Table15[Customer-Owned Portion],O6739),Table15[Unique ID],0),0)))</f>
        <v/>
      </c>
      <c r="X6739"/>
    </row>
    <row r="6740" spans="2:24" x14ac:dyDescent="0.25">
      <c r="B6740" s="146"/>
      <c r="C6740" s="31"/>
      <c r="D6740" s="31"/>
      <c r="E6740" s="44"/>
      <c r="F6740" s="43"/>
      <c r="G6740" s="84"/>
      <c r="H6740" s="31"/>
      <c r="I6740" s="205"/>
      <c r="J6740" s="84"/>
      <c r="K6740" s="31"/>
      <c r="L6740" s="31"/>
      <c r="M6740" s="169"/>
      <c r="N6740" s="148"/>
      <c r="O6740" s="106"/>
      <c r="P6740" s="43"/>
      <c r="Q6740" s="205"/>
      <c r="R6740" s="84"/>
      <c r="S6740" s="31"/>
      <c r="T6740" s="31"/>
      <c r="U6740" s="169"/>
      <c r="V6740" s="150"/>
      <c r="W6740" s="141" t="str" cm="1">
        <f t="array" ref="W6740">IF(SUM(LEN(B6740:V6740))=0,"",IF(OR(OR(ISBLANK(F6740),SUM(LEN(C6740),LEN(D6740))=0),AND(NOT(E6740="Unknown"),ISBLANK(J6740)),AND(NOT(O6740="Unknown"),ISBLANK(R6740))),"Missing Information", INDEX(Table15[Entire Service Line Classification], MATCH(SUMIFS(Table15[Unique ID],Table15[System-Owned Portion],E6740,Table15[If Material Anything Other than "Lead" in Column E,Was Material Ever Previously Lead?],G6740,Table15[Customer-Owned Portion],O6740),Table15[Unique ID],0),0)))</f>
        <v/>
      </c>
      <c r="X6740"/>
    </row>
    <row r="6741" spans="2:24" x14ac:dyDescent="0.25">
      <c r="B6741" s="146"/>
      <c r="C6741" s="31"/>
      <c r="D6741" s="31"/>
      <c r="E6741" s="44"/>
      <c r="F6741" s="43"/>
      <c r="G6741" s="84"/>
      <c r="H6741" s="31"/>
      <c r="I6741" s="205"/>
      <c r="J6741" s="84"/>
      <c r="K6741" s="31"/>
      <c r="L6741" s="31"/>
      <c r="M6741" s="169"/>
      <c r="N6741" s="148"/>
      <c r="O6741" s="106"/>
      <c r="P6741" s="43"/>
      <c r="Q6741" s="205"/>
      <c r="R6741" s="84"/>
      <c r="S6741" s="31"/>
      <c r="T6741" s="31"/>
      <c r="U6741" s="169"/>
      <c r="V6741" s="150"/>
      <c r="W6741" s="141" t="str" cm="1">
        <f t="array" ref="W6741">IF(SUM(LEN(B6741:V6741))=0,"",IF(OR(OR(ISBLANK(F6741),SUM(LEN(C6741),LEN(D6741))=0),AND(NOT(E6741="Unknown"),ISBLANK(J6741)),AND(NOT(O6741="Unknown"),ISBLANK(R6741))),"Missing Information", INDEX(Table15[Entire Service Line Classification], MATCH(SUMIFS(Table15[Unique ID],Table15[System-Owned Portion],E6741,Table15[If Material Anything Other than "Lead" in Column E,Was Material Ever Previously Lead?],G6741,Table15[Customer-Owned Portion],O6741),Table15[Unique ID],0),0)))</f>
        <v/>
      </c>
      <c r="X6741"/>
    </row>
    <row r="6742" spans="2:24" x14ac:dyDescent="0.25">
      <c r="B6742" s="146"/>
      <c r="C6742" s="31"/>
      <c r="D6742" s="31"/>
      <c r="E6742" s="44"/>
      <c r="F6742" s="43"/>
      <c r="G6742" s="84"/>
      <c r="H6742" s="31"/>
      <c r="I6742" s="205"/>
      <c r="J6742" s="84"/>
      <c r="K6742" s="31"/>
      <c r="L6742" s="31"/>
      <c r="M6742" s="169"/>
      <c r="N6742" s="148"/>
      <c r="O6742" s="106"/>
      <c r="P6742" s="43"/>
      <c r="Q6742" s="205"/>
      <c r="R6742" s="84"/>
      <c r="S6742" s="31"/>
      <c r="T6742" s="31"/>
      <c r="U6742" s="169"/>
      <c r="V6742" s="150"/>
      <c r="W6742" s="141" t="str" cm="1">
        <f t="array" ref="W6742">IF(SUM(LEN(B6742:V6742))=0,"",IF(OR(OR(ISBLANK(F6742),SUM(LEN(C6742),LEN(D6742))=0),AND(NOT(E6742="Unknown"),ISBLANK(J6742)),AND(NOT(O6742="Unknown"),ISBLANK(R6742))),"Missing Information", INDEX(Table15[Entire Service Line Classification], MATCH(SUMIFS(Table15[Unique ID],Table15[System-Owned Portion],E6742,Table15[If Material Anything Other than "Lead" in Column E,Was Material Ever Previously Lead?],G6742,Table15[Customer-Owned Portion],O6742),Table15[Unique ID],0),0)))</f>
        <v/>
      </c>
      <c r="X6742"/>
    </row>
    <row r="6743" spans="2:24" x14ac:dyDescent="0.25">
      <c r="B6743" s="146"/>
      <c r="C6743" s="31"/>
      <c r="D6743" s="31"/>
      <c r="E6743" s="44"/>
      <c r="F6743" s="43"/>
      <c r="G6743" s="84"/>
      <c r="H6743" s="31"/>
      <c r="I6743" s="205"/>
      <c r="J6743" s="84"/>
      <c r="K6743" s="31"/>
      <c r="L6743" s="31"/>
      <c r="M6743" s="169"/>
      <c r="N6743" s="148"/>
      <c r="O6743" s="106"/>
      <c r="P6743" s="43"/>
      <c r="Q6743" s="205"/>
      <c r="R6743" s="84"/>
      <c r="S6743" s="31"/>
      <c r="T6743" s="31"/>
      <c r="U6743" s="169"/>
      <c r="V6743" s="150"/>
      <c r="W6743" s="141" t="str" cm="1">
        <f t="array" ref="W6743">IF(SUM(LEN(B6743:V6743))=0,"",IF(OR(OR(ISBLANK(F6743),SUM(LEN(C6743),LEN(D6743))=0),AND(NOT(E6743="Unknown"),ISBLANK(J6743)),AND(NOT(O6743="Unknown"),ISBLANK(R6743))),"Missing Information", INDEX(Table15[Entire Service Line Classification], MATCH(SUMIFS(Table15[Unique ID],Table15[System-Owned Portion],E6743,Table15[If Material Anything Other than "Lead" in Column E,Was Material Ever Previously Lead?],G6743,Table15[Customer-Owned Portion],O6743),Table15[Unique ID],0),0)))</f>
        <v/>
      </c>
      <c r="X6743"/>
    </row>
    <row r="6744" spans="2:24" x14ac:dyDescent="0.25">
      <c r="B6744" s="146"/>
      <c r="C6744" s="31"/>
      <c r="D6744" s="31"/>
      <c r="E6744" s="44"/>
      <c r="F6744" s="43"/>
      <c r="G6744" s="84"/>
      <c r="H6744" s="31"/>
      <c r="I6744" s="205"/>
      <c r="J6744" s="84"/>
      <c r="K6744" s="31"/>
      <c r="L6744" s="31"/>
      <c r="M6744" s="169"/>
      <c r="N6744" s="148"/>
      <c r="O6744" s="106"/>
      <c r="P6744" s="43"/>
      <c r="Q6744" s="205"/>
      <c r="R6744" s="84"/>
      <c r="S6744" s="31"/>
      <c r="T6744" s="31"/>
      <c r="U6744" s="169"/>
      <c r="V6744" s="150"/>
      <c r="W6744" s="141" t="str" cm="1">
        <f t="array" ref="W6744">IF(SUM(LEN(B6744:V6744))=0,"",IF(OR(OR(ISBLANK(F6744),SUM(LEN(C6744),LEN(D6744))=0),AND(NOT(E6744="Unknown"),ISBLANK(J6744)),AND(NOT(O6744="Unknown"),ISBLANK(R6744))),"Missing Information", INDEX(Table15[Entire Service Line Classification], MATCH(SUMIFS(Table15[Unique ID],Table15[System-Owned Portion],E6744,Table15[If Material Anything Other than "Lead" in Column E,Was Material Ever Previously Lead?],G6744,Table15[Customer-Owned Portion],O6744),Table15[Unique ID],0),0)))</f>
        <v/>
      </c>
      <c r="X6744"/>
    </row>
    <row r="6745" spans="2:24" x14ac:dyDescent="0.25">
      <c r="B6745" s="146"/>
      <c r="C6745" s="31"/>
      <c r="D6745" s="31"/>
      <c r="E6745" s="44"/>
      <c r="F6745" s="43"/>
      <c r="G6745" s="84"/>
      <c r="H6745" s="31"/>
      <c r="I6745" s="205"/>
      <c r="J6745" s="84"/>
      <c r="K6745" s="31"/>
      <c r="L6745" s="31"/>
      <c r="M6745" s="169"/>
      <c r="N6745" s="148"/>
      <c r="O6745" s="106"/>
      <c r="P6745" s="43"/>
      <c r="Q6745" s="205"/>
      <c r="R6745" s="84"/>
      <c r="S6745" s="31"/>
      <c r="T6745" s="31"/>
      <c r="U6745" s="169"/>
      <c r="V6745" s="150"/>
      <c r="W6745" s="141" t="str" cm="1">
        <f t="array" ref="W6745">IF(SUM(LEN(B6745:V6745))=0,"",IF(OR(OR(ISBLANK(F6745),SUM(LEN(C6745),LEN(D6745))=0),AND(NOT(E6745="Unknown"),ISBLANK(J6745)),AND(NOT(O6745="Unknown"),ISBLANK(R6745))),"Missing Information", INDEX(Table15[Entire Service Line Classification], MATCH(SUMIFS(Table15[Unique ID],Table15[System-Owned Portion],E6745,Table15[If Material Anything Other than "Lead" in Column E,Was Material Ever Previously Lead?],G6745,Table15[Customer-Owned Portion],O6745),Table15[Unique ID],0),0)))</f>
        <v/>
      </c>
      <c r="X6745"/>
    </row>
    <row r="6746" spans="2:24" x14ac:dyDescent="0.25">
      <c r="B6746" s="146"/>
      <c r="C6746" s="31"/>
      <c r="D6746" s="31"/>
      <c r="E6746" s="44"/>
      <c r="F6746" s="43"/>
      <c r="G6746" s="84"/>
      <c r="H6746" s="31"/>
      <c r="I6746" s="205"/>
      <c r="J6746" s="84"/>
      <c r="K6746" s="31"/>
      <c r="L6746" s="31"/>
      <c r="M6746" s="169"/>
      <c r="N6746" s="148"/>
      <c r="O6746" s="106"/>
      <c r="P6746" s="43"/>
      <c r="Q6746" s="205"/>
      <c r="R6746" s="84"/>
      <c r="S6746" s="31"/>
      <c r="T6746" s="31"/>
      <c r="U6746" s="169"/>
      <c r="V6746" s="150"/>
      <c r="W6746" s="141" t="str" cm="1">
        <f t="array" ref="W6746">IF(SUM(LEN(B6746:V6746))=0,"",IF(OR(OR(ISBLANK(F6746),SUM(LEN(C6746),LEN(D6746))=0),AND(NOT(E6746="Unknown"),ISBLANK(J6746)),AND(NOT(O6746="Unknown"),ISBLANK(R6746))),"Missing Information", INDEX(Table15[Entire Service Line Classification], MATCH(SUMIFS(Table15[Unique ID],Table15[System-Owned Portion],E6746,Table15[If Material Anything Other than "Lead" in Column E,Was Material Ever Previously Lead?],G6746,Table15[Customer-Owned Portion],O6746),Table15[Unique ID],0),0)))</f>
        <v/>
      </c>
      <c r="X6746"/>
    </row>
    <row r="6747" spans="2:24" x14ac:dyDescent="0.25">
      <c r="B6747" s="146"/>
      <c r="C6747" s="31"/>
      <c r="D6747" s="31"/>
      <c r="E6747" s="44"/>
      <c r="F6747" s="43"/>
      <c r="G6747" s="84"/>
      <c r="H6747" s="31"/>
      <c r="I6747" s="205"/>
      <c r="J6747" s="84"/>
      <c r="K6747" s="31"/>
      <c r="L6747" s="31"/>
      <c r="M6747" s="169"/>
      <c r="N6747" s="148"/>
      <c r="O6747" s="106"/>
      <c r="P6747" s="43"/>
      <c r="Q6747" s="205"/>
      <c r="R6747" s="84"/>
      <c r="S6747" s="31"/>
      <c r="T6747" s="31"/>
      <c r="U6747" s="169"/>
      <c r="V6747" s="150"/>
      <c r="W6747" s="141" t="str" cm="1">
        <f t="array" ref="W6747">IF(SUM(LEN(B6747:V6747))=0,"",IF(OR(OR(ISBLANK(F6747),SUM(LEN(C6747),LEN(D6747))=0),AND(NOT(E6747="Unknown"),ISBLANK(J6747)),AND(NOT(O6747="Unknown"),ISBLANK(R6747))),"Missing Information", INDEX(Table15[Entire Service Line Classification], MATCH(SUMIFS(Table15[Unique ID],Table15[System-Owned Portion],E6747,Table15[If Material Anything Other than "Lead" in Column E,Was Material Ever Previously Lead?],G6747,Table15[Customer-Owned Portion],O6747),Table15[Unique ID],0),0)))</f>
        <v/>
      </c>
      <c r="X6747"/>
    </row>
    <row r="6748" spans="2:24" x14ac:dyDescent="0.25">
      <c r="B6748" s="146"/>
      <c r="C6748" s="31"/>
      <c r="D6748" s="31"/>
      <c r="E6748" s="44"/>
      <c r="F6748" s="43"/>
      <c r="G6748" s="84"/>
      <c r="H6748" s="31"/>
      <c r="I6748" s="205"/>
      <c r="J6748" s="84"/>
      <c r="K6748" s="31"/>
      <c r="L6748" s="31"/>
      <c r="M6748" s="169"/>
      <c r="N6748" s="148"/>
      <c r="O6748" s="106"/>
      <c r="P6748" s="43"/>
      <c r="Q6748" s="205"/>
      <c r="R6748" s="84"/>
      <c r="S6748" s="31"/>
      <c r="T6748" s="31"/>
      <c r="U6748" s="169"/>
      <c r="V6748" s="150"/>
      <c r="W6748" s="141" t="str" cm="1">
        <f t="array" ref="W6748">IF(SUM(LEN(B6748:V6748))=0,"",IF(OR(OR(ISBLANK(F6748),SUM(LEN(C6748),LEN(D6748))=0),AND(NOT(E6748="Unknown"),ISBLANK(J6748)),AND(NOT(O6748="Unknown"),ISBLANK(R6748))),"Missing Information", INDEX(Table15[Entire Service Line Classification], MATCH(SUMIFS(Table15[Unique ID],Table15[System-Owned Portion],E6748,Table15[If Material Anything Other than "Lead" in Column E,Was Material Ever Previously Lead?],G6748,Table15[Customer-Owned Portion],O6748),Table15[Unique ID],0),0)))</f>
        <v/>
      </c>
      <c r="X6748"/>
    </row>
    <row r="6749" spans="2:24" x14ac:dyDescent="0.25">
      <c r="B6749" s="146"/>
      <c r="C6749" s="31"/>
      <c r="D6749" s="31"/>
      <c r="E6749" s="44"/>
      <c r="F6749" s="43"/>
      <c r="G6749" s="84"/>
      <c r="H6749" s="31"/>
      <c r="I6749" s="205"/>
      <c r="J6749" s="84"/>
      <c r="K6749" s="31"/>
      <c r="L6749" s="31"/>
      <c r="M6749" s="169"/>
      <c r="N6749" s="148"/>
      <c r="O6749" s="106"/>
      <c r="P6749" s="43"/>
      <c r="Q6749" s="205"/>
      <c r="R6749" s="84"/>
      <c r="S6749" s="31"/>
      <c r="T6749" s="31"/>
      <c r="U6749" s="169"/>
      <c r="V6749" s="150"/>
      <c r="W6749" s="141" t="str" cm="1">
        <f t="array" ref="W6749">IF(SUM(LEN(B6749:V6749))=0,"",IF(OR(OR(ISBLANK(F6749),SUM(LEN(C6749),LEN(D6749))=0),AND(NOT(E6749="Unknown"),ISBLANK(J6749)),AND(NOT(O6749="Unknown"),ISBLANK(R6749))),"Missing Information", INDEX(Table15[Entire Service Line Classification], MATCH(SUMIFS(Table15[Unique ID],Table15[System-Owned Portion],E6749,Table15[If Material Anything Other than "Lead" in Column E,Was Material Ever Previously Lead?],G6749,Table15[Customer-Owned Portion],O6749),Table15[Unique ID],0),0)))</f>
        <v/>
      </c>
      <c r="X6749"/>
    </row>
    <row r="6750" spans="2:24" x14ac:dyDescent="0.25">
      <c r="B6750" s="146"/>
      <c r="C6750" s="31"/>
      <c r="D6750" s="31"/>
      <c r="E6750" s="44"/>
      <c r="F6750" s="43"/>
      <c r="G6750" s="84"/>
      <c r="H6750" s="31"/>
      <c r="I6750" s="205"/>
      <c r="J6750" s="84"/>
      <c r="K6750" s="31"/>
      <c r="L6750" s="31"/>
      <c r="M6750" s="169"/>
      <c r="N6750" s="148"/>
      <c r="O6750" s="106"/>
      <c r="P6750" s="43"/>
      <c r="Q6750" s="205"/>
      <c r="R6750" s="84"/>
      <c r="S6750" s="31"/>
      <c r="T6750" s="31"/>
      <c r="U6750" s="169"/>
      <c r="V6750" s="150"/>
      <c r="W6750" s="141" t="str" cm="1">
        <f t="array" ref="W6750">IF(SUM(LEN(B6750:V6750))=0,"",IF(OR(OR(ISBLANK(F6750),SUM(LEN(C6750),LEN(D6750))=0),AND(NOT(E6750="Unknown"),ISBLANK(J6750)),AND(NOT(O6750="Unknown"),ISBLANK(R6750))),"Missing Information", INDEX(Table15[Entire Service Line Classification], MATCH(SUMIFS(Table15[Unique ID],Table15[System-Owned Portion],E6750,Table15[If Material Anything Other than "Lead" in Column E,Was Material Ever Previously Lead?],G6750,Table15[Customer-Owned Portion],O6750),Table15[Unique ID],0),0)))</f>
        <v/>
      </c>
      <c r="X6750"/>
    </row>
    <row r="6751" spans="2:24" x14ac:dyDescent="0.25">
      <c r="B6751" s="146"/>
      <c r="C6751" s="31"/>
      <c r="D6751" s="31"/>
      <c r="E6751" s="44"/>
      <c r="F6751" s="43"/>
      <c r="G6751" s="84"/>
      <c r="H6751" s="31"/>
      <c r="I6751" s="205"/>
      <c r="J6751" s="84"/>
      <c r="K6751" s="31"/>
      <c r="L6751" s="31"/>
      <c r="M6751" s="169"/>
      <c r="N6751" s="148"/>
      <c r="O6751" s="106"/>
      <c r="P6751" s="43"/>
      <c r="Q6751" s="205"/>
      <c r="R6751" s="84"/>
      <c r="S6751" s="31"/>
      <c r="T6751" s="31"/>
      <c r="U6751" s="169"/>
      <c r="V6751" s="150"/>
      <c r="W6751" s="141" t="str" cm="1">
        <f t="array" ref="W6751">IF(SUM(LEN(B6751:V6751))=0,"",IF(OR(OR(ISBLANK(F6751),SUM(LEN(C6751),LEN(D6751))=0),AND(NOT(E6751="Unknown"),ISBLANK(J6751)),AND(NOT(O6751="Unknown"),ISBLANK(R6751))),"Missing Information", INDEX(Table15[Entire Service Line Classification], MATCH(SUMIFS(Table15[Unique ID],Table15[System-Owned Portion],E6751,Table15[If Material Anything Other than "Lead" in Column E,Was Material Ever Previously Lead?],G6751,Table15[Customer-Owned Portion],O6751),Table15[Unique ID],0),0)))</f>
        <v/>
      </c>
      <c r="X6751"/>
    </row>
    <row r="6752" spans="2:24" x14ac:dyDescent="0.25">
      <c r="B6752" s="146"/>
      <c r="C6752" s="31"/>
      <c r="D6752" s="31"/>
      <c r="E6752" s="44"/>
      <c r="F6752" s="43"/>
      <c r="G6752" s="84"/>
      <c r="H6752" s="31"/>
      <c r="I6752" s="205"/>
      <c r="J6752" s="84"/>
      <c r="K6752" s="31"/>
      <c r="L6752" s="31"/>
      <c r="M6752" s="169"/>
      <c r="N6752" s="148"/>
      <c r="O6752" s="106"/>
      <c r="P6752" s="43"/>
      <c r="Q6752" s="205"/>
      <c r="R6752" s="84"/>
      <c r="S6752" s="31"/>
      <c r="T6752" s="31"/>
      <c r="U6752" s="169"/>
      <c r="V6752" s="150"/>
      <c r="W6752" s="141" t="str" cm="1">
        <f t="array" ref="W6752">IF(SUM(LEN(B6752:V6752))=0,"",IF(OR(OR(ISBLANK(F6752),SUM(LEN(C6752),LEN(D6752))=0),AND(NOT(E6752="Unknown"),ISBLANK(J6752)),AND(NOT(O6752="Unknown"),ISBLANK(R6752))),"Missing Information", INDEX(Table15[Entire Service Line Classification], MATCH(SUMIFS(Table15[Unique ID],Table15[System-Owned Portion],E6752,Table15[If Material Anything Other than "Lead" in Column E,Was Material Ever Previously Lead?],G6752,Table15[Customer-Owned Portion],O6752),Table15[Unique ID],0),0)))</f>
        <v/>
      </c>
      <c r="X6752"/>
    </row>
    <row r="6753" spans="2:24" x14ac:dyDescent="0.25">
      <c r="B6753" s="146"/>
      <c r="C6753" s="31"/>
      <c r="D6753" s="31"/>
      <c r="E6753" s="44"/>
      <c r="F6753" s="43"/>
      <c r="G6753" s="84"/>
      <c r="H6753" s="31"/>
      <c r="I6753" s="205"/>
      <c r="J6753" s="84"/>
      <c r="K6753" s="31"/>
      <c r="L6753" s="31"/>
      <c r="M6753" s="169"/>
      <c r="N6753" s="148"/>
      <c r="O6753" s="106"/>
      <c r="P6753" s="43"/>
      <c r="Q6753" s="205"/>
      <c r="R6753" s="84"/>
      <c r="S6753" s="31"/>
      <c r="T6753" s="31"/>
      <c r="U6753" s="169"/>
      <c r="V6753" s="150"/>
      <c r="W6753" s="141" t="str" cm="1">
        <f t="array" ref="W6753">IF(SUM(LEN(B6753:V6753))=0,"",IF(OR(OR(ISBLANK(F6753),SUM(LEN(C6753),LEN(D6753))=0),AND(NOT(E6753="Unknown"),ISBLANK(J6753)),AND(NOT(O6753="Unknown"),ISBLANK(R6753))),"Missing Information", INDEX(Table15[Entire Service Line Classification], MATCH(SUMIFS(Table15[Unique ID],Table15[System-Owned Portion],E6753,Table15[If Material Anything Other than "Lead" in Column E,Was Material Ever Previously Lead?],G6753,Table15[Customer-Owned Portion],O6753),Table15[Unique ID],0),0)))</f>
        <v/>
      </c>
      <c r="X6753"/>
    </row>
    <row r="6754" spans="2:24" x14ac:dyDescent="0.25">
      <c r="B6754" s="146"/>
      <c r="C6754" s="31"/>
      <c r="D6754" s="31"/>
      <c r="E6754" s="44"/>
      <c r="F6754" s="43"/>
      <c r="G6754" s="84"/>
      <c r="H6754" s="31"/>
      <c r="I6754" s="205"/>
      <c r="J6754" s="84"/>
      <c r="K6754" s="31"/>
      <c r="L6754" s="31"/>
      <c r="M6754" s="169"/>
      <c r="N6754" s="148"/>
      <c r="O6754" s="106"/>
      <c r="P6754" s="43"/>
      <c r="Q6754" s="205"/>
      <c r="R6754" s="84"/>
      <c r="S6754" s="31"/>
      <c r="T6754" s="31"/>
      <c r="U6754" s="169"/>
      <c r="V6754" s="150"/>
      <c r="W6754" s="141" t="str" cm="1">
        <f t="array" ref="W6754">IF(SUM(LEN(B6754:V6754))=0,"",IF(OR(OR(ISBLANK(F6754),SUM(LEN(C6754),LEN(D6754))=0),AND(NOT(E6754="Unknown"),ISBLANK(J6754)),AND(NOT(O6754="Unknown"),ISBLANK(R6754))),"Missing Information", INDEX(Table15[Entire Service Line Classification], MATCH(SUMIFS(Table15[Unique ID],Table15[System-Owned Portion],E6754,Table15[If Material Anything Other than "Lead" in Column E,Was Material Ever Previously Lead?],G6754,Table15[Customer-Owned Portion],O6754),Table15[Unique ID],0),0)))</f>
        <v/>
      </c>
      <c r="X6754"/>
    </row>
    <row r="6755" spans="2:24" x14ac:dyDescent="0.25">
      <c r="B6755" s="146"/>
      <c r="C6755" s="31"/>
      <c r="D6755" s="31"/>
      <c r="E6755" s="44"/>
      <c r="F6755" s="43"/>
      <c r="G6755" s="84"/>
      <c r="H6755" s="31"/>
      <c r="I6755" s="205"/>
      <c r="J6755" s="84"/>
      <c r="K6755" s="31"/>
      <c r="L6755" s="31"/>
      <c r="M6755" s="169"/>
      <c r="N6755" s="148"/>
      <c r="O6755" s="106"/>
      <c r="P6755" s="43"/>
      <c r="Q6755" s="205"/>
      <c r="R6755" s="84"/>
      <c r="S6755" s="31"/>
      <c r="T6755" s="31"/>
      <c r="U6755" s="169"/>
      <c r="V6755" s="150"/>
      <c r="W6755" s="141" t="str" cm="1">
        <f t="array" ref="W6755">IF(SUM(LEN(B6755:V6755))=0,"",IF(OR(OR(ISBLANK(F6755),SUM(LEN(C6755),LEN(D6755))=0),AND(NOT(E6755="Unknown"),ISBLANK(J6755)),AND(NOT(O6755="Unknown"),ISBLANK(R6755))),"Missing Information", INDEX(Table15[Entire Service Line Classification], MATCH(SUMIFS(Table15[Unique ID],Table15[System-Owned Portion],E6755,Table15[If Material Anything Other than "Lead" in Column E,Was Material Ever Previously Lead?],G6755,Table15[Customer-Owned Portion],O6755),Table15[Unique ID],0),0)))</f>
        <v/>
      </c>
      <c r="X6755"/>
    </row>
    <row r="6756" spans="2:24" x14ac:dyDescent="0.25">
      <c r="B6756" s="146"/>
      <c r="C6756" s="31"/>
      <c r="D6756" s="31"/>
      <c r="E6756" s="44"/>
      <c r="F6756" s="43"/>
      <c r="G6756" s="84"/>
      <c r="H6756" s="31"/>
      <c r="I6756" s="205"/>
      <c r="J6756" s="84"/>
      <c r="K6756" s="31"/>
      <c r="L6756" s="31"/>
      <c r="M6756" s="169"/>
      <c r="N6756" s="148"/>
      <c r="O6756" s="106"/>
      <c r="P6756" s="43"/>
      <c r="Q6756" s="205"/>
      <c r="R6756" s="84"/>
      <c r="S6756" s="31"/>
      <c r="T6756" s="31"/>
      <c r="U6756" s="169"/>
      <c r="V6756" s="150"/>
      <c r="W6756" s="141" t="str" cm="1">
        <f t="array" ref="W6756">IF(SUM(LEN(B6756:V6756))=0,"",IF(OR(OR(ISBLANK(F6756),SUM(LEN(C6756),LEN(D6756))=0),AND(NOT(E6756="Unknown"),ISBLANK(J6756)),AND(NOT(O6756="Unknown"),ISBLANK(R6756))),"Missing Information", INDEX(Table15[Entire Service Line Classification], MATCH(SUMIFS(Table15[Unique ID],Table15[System-Owned Portion],E6756,Table15[If Material Anything Other than "Lead" in Column E,Was Material Ever Previously Lead?],G6756,Table15[Customer-Owned Portion],O6756),Table15[Unique ID],0),0)))</f>
        <v/>
      </c>
      <c r="X6756"/>
    </row>
    <row r="6757" spans="2:24" x14ac:dyDescent="0.25">
      <c r="B6757" s="146"/>
      <c r="C6757" s="31"/>
      <c r="D6757" s="31"/>
      <c r="E6757" s="44"/>
      <c r="F6757" s="43"/>
      <c r="G6757" s="84"/>
      <c r="H6757" s="31"/>
      <c r="I6757" s="205"/>
      <c r="J6757" s="84"/>
      <c r="K6757" s="31"/>
      <c r="L6757" s="31"/>
      <c r="M6757" s="169"/>
      <c r="N6757" s="148"/>
      <c r="O6757" s="106"/>
      <c r="P6757" s="43"/>
      <c r="Q6757" s="205"/>
      <c r="R6757" s="84"/>
      <c r="S6757" s="31"/>
      <c r="T6757" s="31"/>
      <c r="U6757" s="169"/>
      <c r="V6757" s="150"/>
      <c r="W6757" s="141" t="str" cm="1">
        <f t="array" ref="W6757">IF(SUM(LEN(B6757:V6757))=0,"",IF(OR(OR(ISBLANK(F6757),SUM(LEN(C6757),LEN(D6757))=0),AND(NOT(E6757="Unknown"),ISBLANK(J6757)),AND(NOT(O6757="Unknown"),ISBLANK(R6757))),"Missing Information", INDEX(Table15[Entire Service Line Classification], MATCH(SUMIFS(Table15[Unique ID],Table15[System-Owned Portion],E6757,Table15[If Material Anything Other than "Lead" in Column E,Was Material Ever Previously Lead?],G6757,Table15[Customer-Owned Portion],O6757),Table15[Unique ID],0),0)))</f>
        <v/>
      </c>
      <c r="X6757"/>
    </row>
    <row r="6758" spans="2:24" x14ac:dyDescent="0.25">
      <c r="B6758" s="146"/>
      <c r="C6758" s="31"/>
      <c r="D6758" s="31"/>
      <c r="E6758" s="44"/>
      <c r="F6758" s="43"/>
      <c r="G6758" s="84"/>
      <c r="H6758" s="31"/>
      <c r="I6758" s="205"/>
      <c r="J6758" s="84"/>
      <c r="K6758" s="31"/>
      <c r="L6758" s="31"/>
      <c r="M6758" s="169"/>
      <c r="N6758" s="148"/>
      <c r="O6758" s="106"/>
      <c r="P6758" s="43"/>
      <c r="Q6758" s="205"/>
      <c r="R6758" s="84"/>
      <c r="S6758" s="31"/>
      <c r="T6758" s="31"/>
      <c r="U6758" s="169"/>
      <c r="V6758" s="150"/>
      <c r="W6758" s="141" t="str" cm="1">
        <f t="array" ref="W6758">IF(SUM(LEN(B6758:V6758))=0,"",IF(OR(OR(ISBLANK(F6758),SUM(LEN(C6758),LEN(D6758))=0),AND(NOT(E6758="Unknown"),ISBLANK(J6758)),AND(NOT(O6758="Unknown"),ISBLANK(R6758))),"Missing Information", INDEX(Table15[Entire Service Line Classification], MATCH(SUMIFS(Table15[Unique ID],Table15[System-Owned Portion],E6758,Table15[If Material Anything Other than "Lead" in Column E,Was Material Ever Previously Lead?],G6758,Table15[Customer-Owned Portion],O6758),Table15[Unique ID],0),0)))</f>
        <v/>
      </c>
      <c r="X6758"/>
    </row>
    <row r="6759" spans="2:24" x14ac:dyDescent="0.25">
      <c r="B6759" s="146"/>
      <c r="C6759" s="31"/>
      <c r="D6759" s="31"/>
      <c r="E6759" s="44"/>
      <c r="F6759" s="43"/>
      <c r="G6759" s="84"/>
      <c r="H6759" s="31"/>
      <c r="I6759" s="205"/>
      <c r="J6759" s="84"/>
      <c r="K6759" s="31"/>
      <c r="L6759" s="31"/>
      <c r="M6759" s="169"/>
      <c r="N6759" s="148"/>
      <c r="O6759" s="106"/>
      <c r="P6759" s="43"/>
      <c r="Q6759" s="205"/>
      <c r="R6759" s="84"/>
      <c r="S6759" s="31"/>
      <c r="T6759" s="31"/>
      <c r="U6759" s="169"/>
      <c r="V6759" s="150"/>
      <c r="W6759" s="141" t="str" cm="1">
        <f t="array" ref="W6759">IF(SUM(LEN(B6759:V6759))=0,"",IF(OR(OR(ISBLANK(F6759),SUM(LEN(C6759),LEN(D6759))=0),AND(NOT(E6759="Unknown"),ISBLANK(J6759)),AND(NOT(O6759="Unknown"),ISBLANK(R6759))),"Missing Information", INDEX(Table15[Entire Service Line Classification], MATCH(SUMIFS(Table15[Unique ID],Table15[System-Owned Portion],E6759,Table15[If Material Anything Other than "Lead" in Column E,Was Material Ever Previously Lead?],G6759,Table15[Customer-Owned Portion],O6759),Table15[Unique ID],0),0)))</f>
        <v/>
      </c>
      <c r="X6759"/>
    </row>
    <row r="6760" spans="2:24" x14ac:dyDescent="0.25">
      <c r="B6760" s="146"/>
      <c r="C6760" s="31"/>
      <c r="D6760" s="31"/>
      <c r="E6760" s="44"/>
      <c r="F6760" s="43"/>
      <c r="G6760" s="84"/>
      <c r="H6760" s="31"/>
      <c r="I6760" s="205"/>
      <c r="J6760" s="84"/>
      <c r="K6760" s="31"/>
      <c r="L6760" s="31"/>
      <c r="M6760" s="169"/>
      <c r="N6760" s="148"/>
      <c r="O6760" s="106"/>
      <c r="P6760" s="43"/>
      <c r="Q6760" s="205"/>
      <c r="R6760" s="84"/>
      <c r="S6760" s="31"/>
      <c r="T6760" s="31"/>
      <c r="U6760" s="169"/>
      <c r="V6760" s="150"/>
      <c r="W6760" s="141" t="str" cm="1">
        <f t="array" ref="W6760">IF(SUM(LEN(B6760:V6760))=0,"",IF(OR(OR(ISBLANK(F6760),SUM(LEN(C6760),LEN(D6760))=0),AND(NOT(E6760="Unknown"),ISBLANK(J6760)),AND(NOT(O6760="Unknown"),ISBLANK(R6760))),"Missing Information", INDEX(Table15[Entire Service Line Classification], MATCH(SUMIFS(Table15[Unique ID],Table15[System-Owned Portion],E6760,Table15[If Material Anything Other than "Lead" in Column E,Was Material Ever Previously Lead?],G6760,Table15[Customer-Owned Portion],O6760),Table15[Unique ID],0),0)))</f>
        <v/>
      </c>
      <c r="X6760"/>
    </row>
    <row r="6761" spans="2:24" x14ac:dyDescent="0.25">
      <c r="B6761" s="146"/>
      <c r="C6761" s="31"/>
      <c r="D6761" s="31"/>
      <c r="E6761" s="44"/>
      <c r="F6761" s="43"/>
      <c r="G6761" s="84"/>
      <c r="H6761" s="31"/>
      <c r="I6761" s="205"/>
      <c r="J6761" s="84"/>
      <c r="K6761" s="31"/>
      <c r="L6761" s="31"/>
      <c r="M6761" s="169"/>
      <c r="N6761" s="148"/>
      <c r="O6761" s="106"/>
      <c r="P6761" s="43"/>
      <c r="Q6761" s="205"/>
      <c r="R6761" s="84"/>
      <c r="S6761" s="31"/>
      <c r="T6761" s="31"/>
      <c r="U6761" s="169"/>
      <c r="V6761" s="150"/>
      <c r="W6761" s="141" t="str" cm="1">
        <f t="array" ref="W6761">IF(SUM(LEN(B6761:V6761))=0,"",IF(OR(OR(ISBLANK(F6761),SUM(LEN(C6761),LEN(D6761))=0),AND(NOT(E6761="Unknown"),ISBLANK(J6761)),AND(NOT(O6761="Unknown"),ISBLANK(R6761))),"Missing Information", INDEX(Table15[Entire Service Line Classification], MATCH(SUMIFS(Table15[Unique ID],Table15[System-Owned Portion],E6761,Table15[If Material Anything Other than "Lead" in Column E,Was Material Ever Previously Lead?],G6761,Table15[Customer-Owned Portion],O6761),Table15[Unique ID],0),0)))</f>
        <v/>
      </c>
      <c r="X6761"/>
    </row>
    <row r="6762" spans="2:24" x14ac:dyDescent="0.25">
      <c r="B6762" s="146"/>
      <c r="C6762" s="31"/>
      <c r="D6762" s="31"/>
      <c r="E6762" s="44"/>
      <c r="F6762" s="43"/>
      <c r="G6762" s="84"/>
      <c r="H6762" s="31"/>
      <c r="I6762" s="205"/>
      <c r="J6762" s="84"/>
      <c r="K6762" s="31"/>
      <c r="L6762" s="31"/>
      <c r="M6762" s="169"/>
      <c r="N6762" s="148"/>
      <c r="O6762" s="106"/>
      <c r="P6762" s="43"/>
      <c r="Q6762" s="205"/>
      <c r="R6762" s="84"/>
      <c r="S6762" s="31"/>
      <c r="T6762" s="31"/>
      <c r="U6762" s="169"/>
      <c r="V6762" s="150"/>
      <c r="W6762" s="141" t="str" cm="1">
        <f t="array" ref="W6762">IF(SUM(LEN(B6762:V6762))=0,"",IF(OR(OR(ISBLANK(F6762),SUM(LEN(C6762),LEN(D6762))=0),AND(NOT(E6762="Unknown"),ISBLANK(J6762)),AND(NOT(O6762="Unknown"),ISBLANK(R6762))),"Missing Information", INDEX(Table15[Entire Service Line Classification], MATCH(SUMIFS(Table15[Unique ID],Table15[System-Owned Portion],E6762,Table15[If Material Anything Other than "Lead" in Column E,Was Material Ever Previously Lead?],G6762,Table15[Customer-Owned Portion],O6762),Table15[Unique ID],0),0)))</f>
        <v/>
      </c>
      <c r="X6762"/>
    </row>
    <row r="6763" spans="2:24" x14ac:dyDescent="0.25">
      <c r="B6763" s="146"/>
      <c r="C6763" s="31"/>
      <c r="D6763" s="31"/>
      <c r="E6763" s="44"/>
      <c r="F6763" s="43"/>
      <c r="G6763" s="84"/>
      <c r="H6763" s="31"/>
      <c r="I6763" s="205"/>
      <c r="J6763" s="84"/>
      <c r="K6763" s="31"/>
      <c r="L6763" s="31"/>
      <c r="M6763" s="169"/>
      <c r="N6763" s="148"/>
      <c r="O6763" s="106"/>
      <c r="P6763" s="43"/>
      <c r="Q6763" s="205"/>
      <c r="R6763" s="84"/>
      <c r="S6763" s="31"/>
      <c r="T6763" s="31"/>
      <c r="U6763" s="169"/>
      <c r="V6763" s="150"/>
      <c r="W6763" s="141" t="str" cm="1">
        <f t="array" ref="W6763">IF(SUM(LEN(B6763:V6763))=0,"",IF(OR(OR(ISBLANK(F6763),SUM(LEN(C6763),LEN(D6763))=0),AND(NOT(E6763="Unknown"),ISBLANK(J6763)),AND(NOT(O6763="Unknown"),ISBLANK(R6763))),"Missing Information", INDEX(Table15[Entire Service Line Classification], MATCH(SUMIFS(Table15[Unique ID],Table15[System-Owned Portion],E6763,Table15[If Material Anything Other than "Lead" in Column E,Was Material Ever Previously Lead?],G6763,Table15[Customer-Owned Portion],O6763),Table15[Unique ID],0),0)))</f>
        <v/>
      </c>
      <c r="X6763"/>
    </row>
    <row r="6764" spans="2:24" x14ac:dyDescent="0.25">
      <c r="B6764" s="146"/>
      <c r="C6764" s="31"/>
      <c r="D6764" s="31"/>
      <c r="E6764" s="44"/>
      <c r="F6764" s="43"/>
      <c r="G6764" s="84"/>
      <c r="H6764" s="31"/>
      <c r="I6764" s="205"/>
      <c r="J6764" s="84"/>
      <c r="K6764" s="31"/>
      <c r="L6764" s="31"/>
      <c r="M6764" s="169"/>
      <c r="N6764" s="148"/>
      <c r="O6764" s="106"/>
      <c r="P6764" s="43"/>
      <c r="Q6764" s="205"/>
      <c r="R6764" s="84"/>
      <c r="S6764" s="31"/>
      <c r="T6764" s="31"/>
      <c r="U6764" s="169"/>
      <c r="V6764" s="150"/>
      <c r="W6764" s="141" t="str" cm="1">
        <f t="array" ref="W6764">IF(SUM(LEN(B6764:V6764))=0,"",IF(OR(OR(ISBLANK(F6764),SUM(LEN(C6764),LEN(D6764))=0),AND(NOT(E6764="Unknown"),ISBLANK(J6764)),AND(NOT(O6764="Unknown"),ISBLANK(R6764))),"Missing Information", INDEX(Table15[Entire Service Line Classification], MATCH(SUMIFS(Table15[Unique ID],Table15[System-Owned Portion],E6764,Table15[If Material Anything Other than "Lead" in Column E,Was Material Ever Previously Lead?],G6764,Table15[Customer-Owned Portion],O6764),Table15[Unique ID],0),0)))</f>
        <v/>
      </c>
      <c r="X6764"/>
    </row>
    <row r="6765" spans="2:24" x14ac:dyDescent="0.25">
      <c r="B6765" s="146"/>
      <c r="C6765" s="31"/>
      <c r="D6765" s="31"/>
      <c r="E6765" s="44"/>
      <c r="F6765" s="43"/>
      <c r="G6765" s="84"/>
      <c r="H6765" s="31"/>
      <c r="I6765" s="205"/>
      <c r="J6765" s="84"/>
      <c r="K6765" s="31"/>
      <c r="L6765" s="31"/>
      <c r="M6765" s="169"/>
      <c r="N6765" s="148"/>
      <c r="O6765" s="106"/>
      <c r="P6765" s="43"/>
      <c r="Q6765" s="205"/>
      <c r="R6765" s="84"/>
      <c r="S6765" s="31"/>
      <c r="T6765" s="31"/>
      <c r="U6765" s="169"/>
      <c r="V6765" s="150"/>
      <c r="W6765" s="141" t="str" cm="1">
        <f t="array" ref="W6765">IF(SUM(LEN(B6765:V6765))=0,"",IF(OR(OR(ISBLANK(F6765),SUM(LEN(C6765),LEN(D6765))=0),AND(NOT(E6765="Unknown"),ISBLANK(J6765)),AND(NOT(O6765="Unknown"),ISBLANK(R6765))),"Missing Information", INDEX(Table15[Entire Service Line Classification], MATCH(SUMIFS(Table15[Unique ID],Table15[System-Owned Portion],E6765,Table15[If Material Anything Other than "Lead" in Column E,Was Material Ever Previously Lead?],G6765,Table15[Customer-Owned Portion],O6765),Table15[Unique ID],0),0)))</f>
        <v/>
      </c>
      <c r="X6765"/>
    </row>
    <row r="6766" spans="2:24" x14ac:dyDescent="0.25">
      <c r="B6766" s="146"/>
      <c r="C6766" s="31"/>
      <c r="D6766" s="31"/>
      <c r="E6766" s="44"/>
      <c r="F6766" s="43"/>
      <c r="G6766" s="84"/>
      <c r="H6766" s="31"/>
      <c r="I6766" s="205"/>
      <c r="J6766" s="84"/>
      <c r="K6766" s="31"/>
      <c r="L6766" s="31"/>
      <c r="M6766" s="169"/>
      <c r="N6766" s="148"/>
      <c r="O6766" s="106"/>
      <c r="P6766" s="43"/>
      <c r="Q6766" s="205"/>
      <c r="R6766" s="84"/>
      <c r="S6766" s="31"/>
      <c r="T6766" s="31"/>
      <c r="U6766" s="169"/>
      <c r="V6766" s="150"/>
      <c r="W6766" s="141" t="str" cm="1">
        <f t="array" ref="W6766">IF(SUM(LEN(B6766:V6766))=0,"",IF(OR(OR(ISBLANK(F6766),SUM(LEN(C6766),LEN(D6766))=0),AND(NOT(E6766="Unknown"),ISBLANK(J6766)),AND(NOT(O6766="Unknown"),ISBLANK(R6766))),"Missing Information", INDEX(Table15[Entire Service Line Classification], MATCH(SUMIFS(Table15[Unique ID],Table15[System-Owned Portion],E6766,Table15[If Material Anything Other than "Lead" in Column E,Was Material Ever Previously Lead?],G6766,Table15[Customer-Owned Portion],O6766),Table15[Unique ID],0),0)))</f>
        <v/>
      </c>
      <c r="X6766"/>
    </row>
    <row r="6767" spans="2:24" x14ac:dyDescent="0.25">
      <c r="B6767" s="146"/>
      <c r="C6767" s="31"/>
      <c r="D6767" s="31"/>
      <c r="E6767" s="44"/>
      <c r="F6767" s="43"/>
      <c r="G6767" s="84"/>
      <c r="H6767" s="31"/>
      <c r="I6767" s="205"/>
      <c r="J6767" s="84"/>
      <c r="K6767" s="31"/>
      <c r="L6767" s="31"/>
      <c r="M6767" s="169"/>
      <c r="N6767" s="148"/>
      <c r="O6767" s="106"/>
      <c r="P6767" s="43"/>
      <c r="Q6767" s="205"/>
      <c r="R6767" s="84"/>
      <c r="S6767" s="31"/>
      <c r="T6767" s="31"/>
      <c r="U6767" s="169"/>
      <c r="V6767" s="150"/>
      <c r="W6767" s="141" t="str" cm="1">
        <f t="array" ref="W6767">IF(SUM(LEN(B6767:V6767))=0,"",IF(OR(OR(ISBLANK(F6767),SUM(LEN(C6767),LEN(D6767))=0),AND(NOT(E6767="Unknown"),ISBLANK(J6767)),AND(NOT(O6767="Unknown"),ISBLANK(R6767))),"Missing Information", INDEX(Table15[Entire Service Line Classification], MATCH(SUMIFS(Table15[Unique ID],Table15[System-Owned Portion],E6767,Table15[If Material Anything Other than "Lead" in Column E,Was Material Ever Previously Lead?],G6767,Table15[Customer-Owned Portion],O6767),Table15[Unique ID],0),0)))</f>
        <v/>
      </c>
      <c r="X6767"/>
    </row>
    <row r="6768" spans="2:24" x14ac:dyDescent="0.25">
      <c r="B6768" s="146"/>
      <c r="C6768" s="31"/>
      <c r="D6768" s="31"/>
      <c r="E6768" s="44"/>
      <c r="F6768" s="43"/>
      <c r="G6768" s="84"/>
      <c r="H6768" s="31"/>
      <c r="I6768" s="205"/>
      <c r="J6768" s="84"/>
      <c r="K6768" s="31"/>
      <c r="L6768" s="31"/>
      <c r="M6768" s="169"/>
      <c r="N6768" s="148"/>
      <c r="O6768" s="106"/>
      <c r="P6768" s="43"/>
      <c r="Q6768" s="205"/>
      <c r="R6768" s="84"/>
      <c r="S6768" s="31"/>
      <c r="T6768" s="31"/>
      <c r="U6768" s="169"/>
      <c r="V6768" s="150"/>
      <c r="W6768" s="141" t="str" cm="1">
        <f t="array" ref="W6768">IF(SUM(LEN(B6768:V6768))=0,"",IF(OR(OR(ISBLANK(F6768),SUM(LEN(C6768),LEN(D6768))=0),AND(NOT(E6768="Unknown"),ISBLANK(J6768)),AND(NOT(O6768="Unknown"),ISBLANK(R6768))),"Missing Information", INDEX(Table15[Entire Service Line Classification], MATCH(SUMIFS(Table15[Unique ID],Table15[System-Owned Portion],E6768,Table15[If Material Anything Other than "Lead" in Column E,Was Material Ever Previously Lead?],G6768,Table15[Customer-Owned Portion],O6768),Table15[Unique ID],0),0)))</f>
        <v/>
      </c>
      <c r="X6768"/>
    </row>
    <row r="6769" spans="2:24" x14ac:dyDescent="0.25">
      <c r="B6769" s="146"/>
      <c r="C6769" s="31"/>
      <c r="D6769" s="31"/>
      <c r="E6769" s="44"/>
      <c r="F6769" s="43"/>
      <c r="G6769" s="84"/>
      <c r="H6769" s="31"/>
      <c r="I6769" s="205"/>
      <c r="J6769" s="84"/>
      <c r="K6769" s="31"/>
      <c r="L6769" s="31"/>
      <c r="M6769" s="169"/>
      <c r="N6769" s="148"/>
      <c r="O6769" s="106"/>
      <c r="P6769" s="43"/>
      <c r="Q6769" s="205"/>
      <c r="R6769" s="84"/>
      <c r="S6769" s="31"/>
      <c r="T6769" s="31"/>
      <c r="U6769" s="169"/>
      <c r="V6769" s="150"/>
      <c r="W6769" s="141" t="str" cm="1">
        <f t="array" ref="W6769">IF(SUM(LEN(B6769:V6769))=0,"",IF(OR(OR(ISBLANK(F6769),SUM(LEN(C6769),LEN(D6769))=0),AND(NOT(E6769="Unknown"),ISBLANK(J6769)),AND(NOT(O6769="Unknown"),ISBLANK(R6769))),"Missing Information", INDEX(Table15[Entire Service Line Classification], MATCH(SUMIFS(Table15[Unique ID],Table15[System-Owned Portion],E6769,Table15[If Material Anything Other than "Lead" in Column E,Was Material Ever Previously Lead?],G6769,Table15[Customer-Owned Portion],O6769),Table15[Unique ID],0),0)))</f>
        <v/>
      </c>
      <c r="X6769"/>
    </row>
    <row r="6770" spans="2:24" x14ac:dyDescent="0.25">
      <c r="B6770" s="146"/>
      <c r="C6770" s="31"/>
      <c r="D6770" s="31"/>
      <c r="E6770" s="44"/>
      <c r="F6770" s="43"/>
      <c r="G6770" s="84"/>
      <c r="H6770" s="31"/>
      <c r="I6770" s="205"/>
      <c r="J6770" s="84"/>
      <c r="K6770" s="31"/>
      <c r="L6770" s="31"/>
      <c r="M6770" s="169"/>
      <c r="N6770" s="148"/>
      <c r="O6770" s="106"/>
      <c r="P6770" s="43"/>
      <c r="Q6770" s="205"/>
      <c r="R6770" s="84"/>
      <c r="S6770" s="31"/>
      <c r="T6770" s="31"/>
      <c r="U6770" s="169"/>
      <c r="V6770" s="150"/>
      <c r="W6770" s="141" t="str" cm="1">
        <f t="array" ref="W6770">IF(SUM(LEN(B6770:V6770))=0,"",IF(OR(OR(ISBLANK(F6770),SUM(LEN(C6770),LEN(D6770))=0),AND(NOT(E6770="Unknown"),ISBLANK(J6770)),AND(NOT(O6770="Unknown"),ISBLANK(R6770))),"Missing Information", INDEX(Table15[Entire Service Line Classification], MATCH(SUMIFS(Table15[Unique ID],Table15[System-Owned Portion],E6770,Table15[If Material Anything Other than "Lead" in Column E,Was Material Ever Previously Lead?],G6770,Table15[Customer-Owned Portion],O6770),Table15[Unique ID],0),0)))</f>
        <v/>
      </c>
      <c r="X6770"/>
    </row>
    <row r="6771" spans="2:24" x14ac:dyDescent="0.25">
      <c r="B6771" s="146"/>
      <c r="C6771" s="31"/>
      <c r="D6771" s="31"/>
      <c r="E6771" s="44"/>
      <c r="F6771" s="43"/>
      <c r="G6771" s="84"/>
      <c r="H6771" s="31"/>
      <c r="I6771" s="205"/>
      <c r="J6771" s="84"/>
      <c r="K6771" s="31"/>
      <c r="L6771" s="31"/>
      <c r="M6771" s="169"/>
      <c r="N6771" s="148"/>
      <c r="O6771" s="106"/>
      <c r="P6771" s="43"/>
      <c r="Q6771" s="205"/>
      <c r="R6771" s="84"/>
      <c r="S6771" s="31"/>
      <c r="T6771" s="31"/>
      <c r="U6771" s="169"/>
      <c r="V6771" s="150"/>
      <c r="W6771" s="141" t="str" cm="1">
        <f t="array" ref="W6771">IF(SUM(LEN(B6771:V6771))=0,"",IF(OR(OR(ISBLANK(F6771),SUM(LEN(C6771),LEN(D6771))=0),AND(NOT(E6771="Unknown"),ISBLANK(J6771)),AND(NOT(O6771="Unknown"),ISBLANK(R6771))),"Missing Information", INDEX(Table15[Entire Service Line Classification], MATCH(SUMIFS(Table15[Unique ID],Table15[System-Owned Portion],E6771,Table15[If Material Anything Other than "Lead" in Column E,Was Material Ever Previously Lead?],G6771,Table15[Customer-Owned Portion],O6771),Table15[Unique ID],0),0)))</f>
        <v/>
      </c>
      <c r="X6771"/>
    </row>
    <row r="6772" spans="2:24" x14ac:dyDescent="0.25">
      <c r="B6772" s="146"/>
      <c r="C6772" s="31"/>
      <c r="D6772" s="31"/>
      <c r="E6772" s="44"/>
      <c r="F6772" s="43"/>
      <c r="G6772" s="84"/>
      <c r="H6772" s="31"/>
      <c r="I6772" s="205"/>
      <c r="J6772" s="84"/>
      <c r="K6772" s="31"/>
      <c r="L6772" s="31"/>
      <c r="M6772" s="169"/>
      <c r="N6772" s="148"/>
      <c r="O6772" s="106"/>
      <c r="P6772" s="43"/>
      <c r="Q6772" s="205"/>
      <c r="R6772" s="84"/>
      <c r="S6772" s="31"/>
      <c r="T6772" s="31"/>
      <c r="U6772" s="169"/>
      <c r="V6772" s="150"/>
      <c r="W6772" s="141" t="str" cm="1">
        <f t="array" ref="W6772">IF(SUM(LEN(B6772:V6772))=0,"",IF(OR(OR(ISBLANK(F6772),SUM(LEN(C6772),LEN(D6772))=0),AND(NOT(E6772="Unknown"),ISBLANK(J6772)),AND(NOT(O6772="Unknown"),ISBLANK(R6772))),"Missing Information", INDEX(Table15[Entire Service Line Classification], MATCH(SUMIFS(Table15[Unique ID],Table15[System-Owned Portion],E6772,Table15[If Material Anything Other than "Lead" in Column E,Was Material Ever Previously Lead?],G6772,Table15[Customer-Owned Portion],O6772),Table15[Unique ID],0),0)))</f>
        <v/>
      </c>
      <c r="X6772"/>
    </row>
    <row r="6773" spans="2:24" x14ac:dyDescent="0.25">
      <c r="B6773" s="146"/>
      <c r="C6773" s="31"/>
      <c r="D6773" s="31"/>
      <c r="E6773" s="44"/>
      <c r="F6773" s="43"/>
      <c r="G6773" s="84"/>
      <c r="H6773" s="31"/>
      <c r="I6773" s="205"/>
      <c r="J6773" s="84"/>
      <c r="K6773" s="31"/>
      <c r="L6773" s="31"/>
      <c r="M6773" s="169"/>
      <c r="N6773" s="148"/>
      <c r="O6773" s="106"/>
      <c r="P6773" s="43"/>
      <c r="Q6773" s="205"/>
      <c r="R6773" s="84"/>
      <c r="S6773" s="31"/>
      <c r="T6773" s="31"/>
      <c r="U6773" s="169"/>
      <c r="V6773" s="150"/>
      <c r="W6773" s="141" t="str" cm="1">
        <f t="array" ref="W6773">IF(SUM(LEN(B6773:V6773))=0,"",IF(OR(OR(ISBLANK(F6773),SUM(LEN(C6773),LEN(D6773))=0),AND(NOT(E6773="Unknown"),ISBLANK(J6773)),AND(NOT(O6773="Unknown"),ISBLANK(R6773))),"Missing Information", INDEX(Table15[Entire Service Line Classification], MATCH(SUMIFS(Table15[Unique ID],Table15[System-Owned Portion],E6773,Table15[If Material Anything Other than "Lead" in Column E,Was Material Ever Previously Lead?],G6773,Table15[Customer-Owned Portion],O6773),Table15[Unique ID],0),0)))</f>
        <v/>
      </c>
      <c r="X6773"/>
    </row>
    <row r="6774" spans="2:24" x14ac:dyDescent="0.25">
      <c r="B6774" s="146"/>
      <c r="C6774" s="31"/>
      <c r="D6774" s="31"/>
      <c r="E6774" s="44"/>
      <c r="F6774" s="43"/>
      <c r="G6774" s="84"/>
      <c r="H6774" s="31"/>
      <c r="I6774" s="205"/>
      <c r="J6774" s="84"/>
      <c r="K6774" s="31"/>
      <c r="L6774" s="31"/>
      <c r="M6774" s="169"/>
      <c r="N6774" s="148"/>
      <c r="O6774" s="106"/>
      <c r="P6774" s="43"/>
      <c r="Q6774" s="205"/>
      <c r="R6774" s="84"/>
      <c r="S6774" s="31"/>
      <c r="T6774" s="31"/>
      <c r="U6774" s="169"/>
      <c r="V6774" s="150"/>
      <c r="W6774" s="141" t="str" cm="1">
        <f t="array" ref="W6774">IF(SUM(LEN(B6774:V6774))=0,"",IF(OR(OR(ISBLANK(F6774),SUM(LEN(C6774),LEN(D6774))=0),AND(NOT(E6774="Unknown"),ISBLANK(J6774)),AND(NOT(O6774="Unknown"),ISBLANK(R6774))),"Missing Information", INDEX(Table15[Entire Service Line Classification], MATCH(SUMIFS(Table15[Unique ID],Table15[System-Owned Portion],E6774,Table15[If Material Anything Other than "Lead" in Column E,Was Material Ever Previously Lead?],G6774,Table15[Customer-Owned Portion],O6774),Table15[Unique ID],0),0)))</f>
        <v/>
      </c>
      <c r="X6774"/>
    </row>
    <row r="6775" spans="2:24" x14ac:dyDescent="0.25">
      <c r="B6775" s="146"/>
      <c r="C6775" s="31"/>
      <c r="D6775" s="31"/>
      <c r="E6775" s="44"/>
      <c r="F6775" s="43"/>
      <c r="G6775" s="84"/>
      <c r="H6775" s="31"/>
      <c r="I6775" s="205"/>
      <c r="J6775" s="84"/>
      <c r="K6775" s="31"/>
      <c r="L6775" s="31"/>
      <c r="M6775" s="169"/>
      <c r="N6775" s="148"/>
      <c r="O6775" s="106"/>
      <c r="P6775" s="43"/>
      <c r="Q6775" s="205"/>
      <c r="R6775" s="84"/>
      <c r="S6775" s="31"/>
      <c r="T6775" s="31"/>
      <c r="U6775" s="169"/>
      <c r="V6775" s="150"/>
      <c r="W6775" s="141" t="str" cm="1">
        <f t="array" ref="W6775">IF(SUM(LEN(B6775:V6775))=0,"",IF(OR(OR(ISBLANK(F6775),SUM(LEN(C6775),LEN(D6775))=0),AND(NOT(E6775="Unknown"),ISBLANK(J6775)),AND(NOT(O6775="Unknown"),ISBLANK(R6775))),"Missing Information", INDEX(Table15[Entire Service Line Classification], MATCH(SUMIFS(Table15[Unique ID],Table15[System-Owned Portion],E6775,Table15[If Material Anything Other than "Lead" in Column E,Was Material Ever Previously Lead?],G6775,Table15[Customer-Owned Portion],O6775),Table15[Unique ID],0),0)))</f>
        <v/>
      </c>
      <c r="X6775"/>
    </row>
    <row r="6776" spans="2:24" x14ac:dyDescent="0.25">
      <c r="B6776" s="146"/>
      <c r="C6776" s="31"/>
      <c r="D6776" s="31"/>
      <c r="E6776" s="44"/>
      <c r="F6776" s="43"/>
      <c r="G6776" s="84"/>
      <c r="H6776" s="31"/>
      <c r="I6776" s="205"/>
      <c r="J6776" s="84"/>
      <c r="K6776" s="31"/>
      <c r="L6776" s="31"/>
      <c r="M6776" s="169"/>
      <c r="N6776" s="148"/>
      <c r="O6776" s="106"/>
      <c r="P6776" s="43"/>
      <c r="Q6776" s="205"/>
      <c r="R6776" s="84"/>
      <c r="S6776" s="31"/>
      <c r="T6776" s="31"/>
      <c r="U6776" s="169"/>
      <c r="V6776" s="150"/>
      <c r="W6776" s="141" t="str" cm="1">
        <f t="array" ref="W6776">IF(SUM(LEN(B6776:V6776))=0,"",IF(OR(OR(ISBLANK(F6776),SUM(LEN(C6776),LEN(D6776))=0),AND(NOT(E6776="Unknown"),ISBLANK(J6776)),AND(NOT(O6776="Unknown"),ISBLANK(R6776))),"Missing Information", INDEX(Table15[Entire Service Line Classification], MATCH(SUMIFS(Table15[Unique ID],Table15[System-Owned Portion],E6776,Table15[If Material Anything Other than "Lead" in Column E,Was Material Ever Previously Lead?],G6776,Table15[Customer-Owned Portion],O6776),Table15[Unique ID],0),0)))</f>
        <v/>
      </c>
      <c r="X6776"/>
    </row>
    <row r="6777" spans="2:24" x14ac:dyDescent="0.25">
      <c r="B6777" s="146"/>
      <c r="C6777" s="31"/>
      <c r="D6777" s="31"/>
      <c r="E6777" s="44"/>
      <c r="F6777" s="43"/>
      <c r="G6777" s="84"/>
      <c r="H6777" s="31"/>
      <c r="I6777" s="205"/>
      <c r="J6777" s="84"/>
      <c r="K6777" s="31"/>
      <c r="L6777" s="31"/>
      <c r="M6777" s="169"/>
      <c r="N6777" s="148"/>
      <c r="O6777" s="106"/>
      <c r="P6777" s="43"/>
      <c r="Q6777" s="205"/>
      <c r="R6777" s="84"/>
      <c r="S6777" s="31"/>
      <c r="T6777" s="31"/>
      <c r="U6777" s="169"/>
      <c r="V6777" s="150"/>
      <c r="W6777" s="141" t="str" cm="1">
        <f t="array" ref="W6777">IF(SUM(LEN(B6777:V6777))=0,"",IF(OR(OR(ISBLANK(F6777),SUM(LEN(C6777),LEN(D6777))=0),AND(NOT(E6777="Unknown"),ISBLANK(J6777)),AND(NOT(O6777="Unknown"),ISBLANK(R6777))),"Missing Information", INDEX(Table15[Entire Service Line Classification], MATCH(SUMIFS(Table15[Unique ID],Table15[System-Owned Portion],E6777,Table15[If Material Anything Other than "Lead" in Column E,Was Material Ever Previously Lead?],G6777,Table15[Customer-Owned Portion],O6777),Table15[Unique ID],0),0)))</f>
        <v/>
      </c>
      <c r="X6777"/>
    </row>
    <row r="6778" spans="2:24" x14ac:dyDescent="0.25">
      <c r="B6778" s="146"/>
      <c r="C6778" s="31"/>
      <c r="D6778" s="31"/>
      <c r="E6778" s="44"/>
      <c r="F6778" s="43"/>
      <c r="G6778" s="84"/>
      <c r="H6778" s="31"/>
      <c r="I6778" s="205"/>
      <c r="J6778" s="84"/>
      <c r="K6778" s="31"/>
      <c r="L6778" s="31"/>
      <c r="M6778" s="169"/>
      <c r="N6778" s="148"/>
      <c r="O6778" s="106"/>
      <c r="P6778" s="43"/>
      <c r="Q6778" s="205"/>
      <c r="R6778" s="84"/>
      <c r="S6778" s="31"/>
      <c r="T6778" s="31"/>
      <c r="U6778" s="169"/>
      <c r="V6778" s="150"/>
      <c r="W6778" s="141" t="str" cm="1">
        <f t="array" ref="W6778">IF(SUM(LEN(B6778:V6778))=0,"",IF(OR(OR(ISBLANK(F6778),SUM(LEN(C6778),LEN(D6778))=0),AND(NOT(E6778="Unknown"),ISBLANK(J6778)),AND(NOT(O6778="Unknown"),ISBLANK(R6778))),"Missing Information", INDEX(Table15[Entire Service Line Classification], MATCH(SUMIFS(Table15[Unique ID],Table15[System-Owned Portion],E6778,Table15[If Material Anything Other than "Lead" in Column E,Was Material Ever Previously Lead?],G6778,Table15[Customer-Owned Portion],O6778),Table15[Unique ID],0),0)))</f>
        <v/>
      </c>
      <c r="X6778"/>
    </row>
    <row r="6779" spans="2:24" x14ac:dyDescent="0.25">
      <c r="B6779" s="146"/>
      <c r="C6779" s="31"/>
      <c r="D6779" s="31"/>
      <c r="E6779" s="44"/>
      <c r="F6779" s="43"/>
      <c r="G6779" s="84"/>
      <c r="H6779" s="31"/>
      <c r="I6779" s="205"/>
      <c r="J6779" s="84"/>
      <c r="K6779" s="31"/>
      <c r="L6779" s="31"/>
      <c r="M6779" s="169"/>
      <c r="N6779" s="148"/>
      <c r="O6779" s="106"/>
      <c r="P6779" s="43"/>
      <c r="Q6779" s="205"/>
      <c r="R6779" s="84"/>
      <c r="S6779" s="31"/>
      <c r="T6779" s="31"/>
      <c r="U6779" s="169"/>
      <c r="V6779" s="150"/>
      <c r="W6779" s="141" t="str" cm="1">
        <f t="array" ref="W6779">IF(SUM(LEN(B6779:V6779))=0,"",IF(OR(OR(ISBLANK(F6779),SUM(LEN(C6779),LEN(D6779))=0),AND(NOT(E6779="Unknown"),ISBLANK(J6779)),AND(NOT(O6779="Unknown"),ISBLANK(R6779))),"Missing Information", INDEX(Table15[Entire Service Line Classification], MATCH(SUMIFS(Table15[Unique ID],Table15[System-Owned Portion],E6779,Table15[If Material Anything Other than "Lead" in Column E,Was Material Ever Previously Lead?],G6779,Table15[Customer-Owned Portion],O6779),Table15[Unique ID],0),0)))</f>
        <v/>
      </c>
      <c r="X6779"/>
    </row>
    <row r="6780" spans="2:24" x14ac:dyDescent="0.25">
      <c r="B6780" s="146"/>
      <c r="C6780" s="31"/>
      <c r="D6780" s="31"/>
      <c r="E6780" s="44"/>
      <c r="F6780" s="43"/>
      <c r="G6780" s="84"/>
      <c r="H6780" s="31"/>
      <c r="I6780" s="205"/>
      <c r="J6780" s="84"/>
      <c r="K6780" s="31"/>
      <c r="L6780" s="31"/>
      <c r="M6780" s="169"/>
      <c r="N6780" s="148"/>
      <c r="O6780" s="106"/>
      <c r="P6780" s="43"/>
      <c r="Q6780" s="205"/>
      <c r="R6780" s="84"/>
      <c r="S6780" s="31"/>
      <c r="T6780" s="31"/>
      <c r="U6780" s="169"/>
      <c r="V6780" s="150"/>
      <c r="W6780" s="141" t="str" cm="1">
        <f t="array" ref="W6780">IF(SUM(LEN(B6780:V6780))=0,"",IF(OR(OR(ISBLANK(F6780),SUM(LEN(C6780),LEN(D6780))=0),AND(NOT(E6780="Unknown"),ISBLANK(J6780)),AND(NOT(O6780="Unknown"),ISBLANK(R6780))),"Missing Information", INDEX(Table15[Entire Service Line Classification], MATCH(SUMIFS(Table15[Unique ID],Table15[System-Owned Portion],E6780,Table15[If Material Anything Other than "Lead" in Column E,Was Material Ever Previously Lead?],G6780,Table15[Customer-Owned Portion],O6780),Table15[Unique ID],0),0)))</f>
        <v/>
      </c>
      <c r="X6780"/>
    </row>
    <row r="6781" spans="2:24" x14ac:dyDescent="0.25">
      <c r="B6781" s="146"/>
      <c r="C6781" s="31"/>
      <c r="D6781" s="31"/>
      <c r="E6781" s="44"/>
      <c r="F6781" s="43"/>
      <c r="G6781" s="84"/>
      <c r="H6781" s="31"/>
      <c r="I6781" s="205"/>
      <c r="J6781" s="84"/>
      <c r="K6781" s="31"/>
      <c r="L6781" s="31"/>
      <c r="M6781" s="169"/>
      <c r="N6781" s="148"/>
      <c r="O6781" s="106"/>
      <c r="P6781" s="43"/>
      <c r="Q6781" s="205"/>
      <c r="R6781" s="84"/>
      <c r="S6781" s="31"/>
      <c r="T6781" s="31"/>
      <c r="U6781" s="169"/>
      <c r="V6781" s="150"/>
      <c r="W6781" s="141" t="str" cm="1">
        <f t="array" ref="W6781">IF(SUM(LEN(B6781:V6781))=0,"",IF(OR(OR(ISBLANK(F6781),SUM(LEN(C6781),LEN(D6781))=0),AND(NOT(E6781="Unknown"),ISBLANK(J6781)),AND(NOT(O6781="Unknown"),ISBLANK(R6781))),"Missing Information", INDEX(Table15[Entire Service Line Classification], MATCH(SUMIFS(Table15[Unique ID],Table15[System-Owned Portion],E6781,Table15[If Material Anything Other than "Lead" in Column E,Was Material Ever Previously Lead?],G6781,Table15[Customer-Owned Portion],O6781),Table15[Unique ID],0),0)))</f>
        <v/>
      </c>
      <c r="X6781"/>
    </row>
    <row r="6782" spans="2:24" x14ac:dyDescent="0.25">
      <c r="B6782" s="146"/>
      <c r="C6782" s="31"/>
      <c r="D6782" s="31"/>
      <c r="E6782" s="44"/>
      <c r="F6782" s="43"/>
      <c r="G6782" s="84"/>
      <c r="H6782" s="31"/>
      <c r="I6782" s="205"/>
      <c r="J6782" s="84"/>
      <c r="K6782" s="31"/>
      <c r="L6782" s="31"/>
      <c r="M6782" s="169"/>
      <c r="N6782" s="148"/>
      <c r="O6782" s="106"/>
      <c r="P6782" s="43"/>
      <c r="Q6782" s="205"/>
      <c r="R6782" s="84"/>
      <c r="S6782" s="31"/>
      <c r="T6782" s="31"/>
      <c r="U6782" s="169"/>
      <c r="V6782" s="150"/>
      <c r="W6782" s="141" t="str" cm="1">
        <f t="array" ref="W6782">IF(SUM(LEN(B6782:V6782))=0,"",IF(OR(OR(ISBLANK(F6782),SUM(LEN(C6782),LEN(D6782))=0),AND(NOT(E6782="Unknown"),ISBLANK(J6782)),AND(NOT(O6782="Unknown"),ISBLANK(R6782))),"Missing Information", INDEX(Table15[Entire Service Line Classification], MATCH(SUMIFS(Table15[Unique ID],Table15[System-Owned Portion],E6782,Table15[If Material Anything Other than "Lead" in Column E,Was Material Ever Previously Lead?],G6782,Table15[Customer-Owned Portion],O6782),Table15[Unique ID],0),0)))</f>
        <v/>
      </c>
      <c r="X6782"/>
    </row>
    <row r="6783" spans="2:24" x14ac:dyDescent="0.25">
      <c r="B6783" s="146"/>
      <c r="C6783" s="31"/>
      <c r="D6783" s="31"/>
      <c r="E6783" s="44"/>
      <c r="F6783" s="43"/>
      <c r="G6783" s="84"/>
      <c r="H6783" s="31"/>
      <c r="I6783" s="205"/>
      <c r="J6783" s="84"/>
      <c r="K6783" s="31"/>
      <c r="L6783" s="31"/>
      <c r="M6783" s="169"/>
      <c r="N6783" s="148"/>
      <c r="O6783" s="106"/>
      <c r="P6783" s="43"/>
      <c r="Q6783" s="205"/>
      <c r="R6783" s="84"/>
      <c r="S6783" s="31"/>
      <c r="T6783" s="31"/>
      <c r="U6783" s="169"/>
      <c r="V6783" s="150"/>
      <c r="W6783" s="141" t="str" cm="1">
        <f t="array" ref="W6783">IF(SUM(LEN(B6783:V6783))=0,"",IF(OR(OR(ISBLANK(F6783),SUM(LEN(C6783),LEN(D6783))=0),AND(NOT(E6783="Unknown"),ISBLANK(J6783)),AND(NOT(O6783="Unknown"),ISBLANK(R6783))),"Missing Information", INDEX(Table15[Entire Service Line Classification], MATCH(SUMIFS(Table15[Unique ID],Table15[System-Owned Portion],E6783,Table15[If Material Anything Other than "Lead" in Column E,Was Material Ever Previously Lead?],G6783,Table15[Customer-Owned Portion],O6783),Table15[Unique ID],0),0)))</f>
        <v/>
      </c>
      <c r="X6783"/>
    </row>
    <row r="6784" spans="2:24" x14ac:dyDescent="0.25">
      <c r="B6784" s="146"/>
      <c r="C6784" s="31"/>
      <c r="D6784" s="31"/>
      <c r="E6784" s="44"/>
      <c r="F6784" s="43"/>
      <c r="G6784" s="84"/>
      <c r="H6784" s="31"/>
      <c r="I6784" s="205"/>
      <c r="J6784" s="84"/>
      <c r="K6784" s="31"/>
      <c r="L6784" s="31"/>
      <c r="M6784" s="169"/>
      <c r="N6784" s="148"/>
      <c r="O6784" s="106"/>
      <c r="P6784" s="43"/>
      <c r="Q6784" s="205"/>
      <c r="R6784" s="84"/>
      <c r="S6784" s="31"/>
      <c r="T6784" s="31"/>
      <c r="U6784" s="169"/>
      <c r="V6784" s="150"/>
      <c r="W6784" s="141" t="str" cm="1">
        <f t="array" ref="W6784">IF(SUM(LEN(B6784:V6784))=0,"",IF(OR(OR(ISBLANK(F6784),SUM(LEN(C6784),LEN(D6784))=0),AND(NOT(E6784="Unknown"),ISBLANK(J6784)),AND(NOT(O6784="Unknown"),ISBLANK(R6784))),"Missing Information", INDEX(Table15[Entire Service Line Classification], MATCH(SUMIFS(Table15[Unique ID],Table15[System-Owned Portion],E6784,Table15[If Material Anything Other than "Lead" in Column E,Was Material Ever Previously Lead?],G6784,Table15[Customer-Owned Portion],O6784),Table15[Unique ID],0),0)))</f>
        <v/>
      </c>
      <c r="X6784"/>
    </row>
    <row r="6785" spans="2:24" x14ac:dyDescent="0.25">
      <c r="B6785" s="146"/>
      <c r="C6785" s="31"/>
      <c r="D6785" s="31"/>
      <c r="E6785" s="44"/>
      <c r="F6785" s="43"/>
      <c r="G6785" s="84"/>
      <c r="H6785" s="31"/>
      <c r="I6785" s="205"/>
      <c r="J6785" s="84"/>
      <c r="K6785" s="31"/>
      <c r="L6785" s="31"/>
      <c r="M6785" s="169"/>
      <c r="N6785" s="148"/>
      <c r="O6785" s="106"/>
      <c r="P6785" s="43"/>
      <c r="Q6785" s="205"/>
      <c r="R6785" s="84"/>
      <c r="S6785" s="31"/>
      <c r="T6785" s="31"/>
      <c r="U6785" s="169"/>
      <c r="V6785" s="150"/>
      <c r="W6785" s="141" t="str" cm="1">
        <f t="array" ref="W6785">IF(SUM(LEN(B6785:V6785))=0,"",IF(OR(OR(ISBLANK(F6785),SUM(LEN(C6785),LEN(D6785))=0),AND(NOT(E6785="Unknown"),ISBLANK(J6785)),AND(NOT(O6785="Unknown"),ISBLANK(R6785))),"Missing Information", INDEX(Table15[Entire Service Line Classification], MATCH(SUMIFS(Table15[Unique ID],Table15[System-Owned Portion],E6785,Table15[If Material Anything Other than "Lead" in Column E,Was Material Ever Previously Lead?],G6785,Table15[Customer-Owned Portion],O6785),Table15[Unique ID],0),0)))</f>
        <v/>
      </c>
      <c r="X6785"/>
    </row>
    <row r="6786" spans="2:24" x14ac:dyDescent="0.25">
      <c r="B6786" s="146"/>
      <c r="C6786" s="31"/>
      <c r="D6786" s="31"/>
      <c r="E6786" s="44"/>
      <c r="F6786" s="43"/>
      <c r="G6786" s="84"/>
      <c r="H6786" s="31"/>
      <c r="I6786" s="205"/>
      <c r="J6786" s="84"/>
      <c r="K6786" s="31"/>
      <c r="L6786" s="31"/>
      <c r="M6786" s="169"/>
      <c r="N6786" s="148"/>
      <c r="O6786" s="106"/>
      <c r="P6786" s="43"/>
      <c r="Q6786" s="205"/>
      <c r="R6786" s="84"/>
      <c r="S6786" s="31"/>
      <c r="T6786" s="31"/>
      <c r="U6786" s="169"/>
      <c r="V6786" s="150"/>
      <c r="W6786" s="141" t="str" cm="1">
        <f t="array" ref="W6786">IF(SUM(LEN(B6786:V6786))=0,"",IF(OR(OR(ISBLANK(F6786),SUM(LEN(C6786),LEN(D6786))=0),AND(NOT(E6786="Unknown"),ISBLANK(J6786)),AND(NOT(O6786="Unknown"),ISBLANK(R6786))),"Missing Information", INDEX(Table15[Entire Service Line Classification], MATCH(SUMIFS(Table15[Unique ID],Table15[System-Owned Portion],E6786,Table15[If Material Anything Other than "Lead" in Column E,Was Material Ever Previously Lead?],G6786,Table15[Customer-Owned Portion],O6786),Table15[Unique ID],0),0)))</f>
        <v/>
      </c>
      <c r="X6786"/>
    </row>
    <row r="6787" spans="2:24" x14ac:dyDescent="0.25">
      <c r="B6787" s="146"/>
      <c r="C6787" s="31"/>
      <c r="D6787" s="31"/>
      <c r="E6787" s="44"/>
      <c r="F6787" s="43"/>
      <c r="G6787" s="84"/>
      <c r="H6787" s="31"/>
      <c r="I6787" s="205"/>
      <c r="J6787" s="84"/>
      <c r="K6787" s="31"/>
      <c r="L6787" s="31"/>
      <c r="M6787" s="169"/>
      <c r="N6787" s="148"/>
      <c r="O6787" s="106"/>
      <c r="P6787" s="43"/>
      <c r="Q6787" s="205"/>
      <c r="R6787" s="84"/>
      <c r="S6787" s="31"/>
      <c r="T6787" s="31"/>
      <c r="U6787" s="169"/>
      <c r="V6787" s="150"/>
      <c r="W6787" s="141" t="str" cm="1">
        <f t="array" ref="W6787">IF(SUM(LEN(B6787:V6787))=0,"",IF(OR(OR(ISBLANK(F6787),SUM(LEN(C6787),LEN(D6787))=0),AND(NOT(E6787="Unknown"),ISBLANK(J6787)),AND(NOT(O6787="Unknown"),ISBLANK(R6787))),"Missing Information", INDEX(Table15[Entire Service Line Classification], MATCH(SUMIFS(Table15[Unique ID],Table15[System-Owned Portion],E6787,Table15[If Material Anything Other than "Lead" in Column E,Was Material Ever Previously Lead?],G6787,Table15[Customer-Owned Portion],O6787),Table15[Unique ID],0),0)))</f>
        <v/>
      </c>
      <c r="X6787"/>
    </row>
    <row r="6788" spans="2:24" x14ac:dyDescent="0.25">
      <c r="B6788" s="146"/>
      <c r="C6788" s="31"/>
      <c r="D6788" s="31"/>
      <c r="E6788" s="44"/>
      <c r="F6788" s="43"/>
      <c r="G6788" s="84"/>
      <c r="H6788" s="31"/>
      <c r="I6788" s="205"/>
      <c r="J6788" s="84"/>
      <c r="K6788" s="31"/>
      <c r="L6788" s="31"/>
      <c r="M6788" s="169"/>
      <c r="N6788" s="148"/>
      <c r="O6788" s="106"/>
      <c r="P6788" s="43"/>
      <c r="Q6788" s="205"/>
      <c r="R6788" s="84"/>
      <c r="S6788" s="31"/>
      <c r="T6788" s="31"/>
      <c r="U6788" s="169"/>
      <c r="V6788" s="150"/>
      <c r="W6788" s="141" t="str" cm="1">
        <f t="array" ref="W6788">IF(SUM(LEN(B6788:V6788))=0,"",IF(OR(OR(ISBLANK(F6788),SUM(LEN(C6788),LEN(D6788))=0),AND(NOT(E6788="Unknown"),ISBLANK(J6788)),AND(NOT(O6788="Unknown"),ISBLANK(R6788))),"Missing Information", INDEX(Table15[Entire Service Line Classification], MATCH(SUMIFS(Table15[Unique ID],Table15[System-Owned Portion],E6788,Table15[If Material Anything Other than "Lead" in Column E,Was Material Ever Previously Lead?],G6788,Table15[Customer-Owned Portion],O6788),Table15[Unique ID],0),0)))</f>
        <v/>
      </c>
      <c r="X6788"/>
    </row>
    <row r="6789" spans="2:24" x14ac:dyDescent="0.25">
      <c r="B6789" s="146"/>
      <c r="C6789" s="31"/>
      <c r="D6789" s="31"/>
      <c r="E6789" s="44"/>
      <c r="F6789" s="43"/>
      <c r="G6789" s="84"/>
      <c r="H6789" s="31"/>
      <c r="I6789" s="205"/>
      <c r="J6789" s="84"/>
      <c r="K6789" s="31"/>
      <c r="L6789" s="31"/>
      <c r="M6789" s="169"/>
      <c r="N6789" s="148"/>
      <c r="O6789" s="106"/>
      <c r="P6789" s="43"/>
      <c r="Q6789" s="205"/>
      <c r="R6789" s="84"/>
      <c r="S6789" s="31"/>
      <c r="T6789" s="31"/>
      <c r="U6789" s="169"/>
      <c r="V6789" s="150"/>
      <c r="W6789" s="141" t="str" cm="1">
        <f t="array" ref="W6789">IF(SUM(LEN(B6789:V6789))=0,"",IF(OR(OR(ISBLANK(F6789),SUM(LEN(C6789),LEN(D6789))=0),AND(NOT(E6789="Unknown"),ISBLANK(J6789)),AND(NOT(O6789="Unknown"),ISBLANK(R6789))),"Missing Information", INDEX(Table15[Entire Service Line Classification], MATCH(SUMIFS(Table15[Unique ID],Table15[System-Owned Portion],E6789,Table15[If Material Anything Other than "Lead" in Column E,Was Material Ever Previously Lead?],G6789,Table15[Customer-Owned Portion],O6789),Table15[Unique ID],0),0)))</f>
        <v/>
      </c>
      <c r="X6789"/>
    </row>
    <row r="6790" spans="2:24" x14ac:dyDescent="0.25">
      <c r="B6790" s="146"/>
      <c r="C6790" s="31"/>
      <c r="D6790" s="31"/>
      <c r="E6790" s="44"/>
      <c r="F6790" s="43"/>
      <c r="G6790" s="84"/>
      <c r="H6790" s="31"/>
      <c r="I6790" s="205"/>
      <c r="J6790" s="84"/>
      <c r="K6790" s="31"/>
      <c r="L6790" s="31"/>
      <c r="M6790" s="169"/>
      <c r="N6790" s="148"/>
      <c r="O6790" s="106"/>
      <c r="P6790" s="43"/>
      <c r="Q6790" s="205"/>
      <c r="R6790" s="84"/>
      <c r="S6790" s="31"/>
      <c r="T6790" s="31"/>
      <c r="U6790" s="169"/>
      <c r="V6790" s="150"/>
      <c r="W6790" s="141" t="str" cm="1">
        <f t="array" ref="W6790">IF(SUM(LEN(B6790:V6790))=0,"",IF(OR(OR(ISBLANK(F6790),SUM(LEN(C6790),LEN(D6790))=0),AND(NOT(E6790="Unknown"),ISBLANK(J6790)),AND(NOT(O6790="Unknown"),ISBLANK(R6790))),"Missing Information", INDEX(Table15[Entire Service Line Classification], MATCH(SUMIFS(Table15[Unique ID],Table15[System-Owned Portion],E6790,Table15[If Material Anything Other than "Lead" in Column E,Was Material Ever Previously Lead?],G6790,Table15[Customer-Owned Portion],O6790),Table15[Unique ID],0),0)))</f>
        <v/>
      </c>
      <c r="X6790"/>
    </row>
    <row r="6791" spans="2:24" x14ac:dyDescent="0.25">
      <c r="B6791" s="146"/>
      <c r="C6791" s="31"/>
      <c r="D6791" s="31"/>
      <c r="E6791" s="44"/>
      <c r="F6791" s="43"/>
      <c r="G6791" s="84"/>
      <c r="H6791" s="31"/>
      <c r="I6791" s="205"/>
      <c r="J6791" s="84"/>
      <c r="K6791" s="31"/>
      <c r="L6791" s="31"/>
      <c r="M6791" s="169"/>
      <c r="N6791" s="148"/>
      <c r="O6791" s="106"/>
      <c r="P6791" s="43"/>
      <c r="Q6791" s="205"/>
      <c r="R6791" s="84"/>
      <c r="S6791" s="31"/>
      <c r="T6791" s="31"/>
      <c r="U6791" s="169"/>
      <c r="V6791" s="150"/>
      <c r="W6791" s="141" t="str" cm="1">
        <f t="array" ref="W6791">IF(SUM(LEN(B6791:V6791))=0,"",IF(OR(OR(ISBLANK(F6791),SUM(LEN(C6791),LEN(D6791))=0),AND(NOT(E6791="Unknown"),ISBLANK(J6791)),AND(NOT(O6791="Unknown"),ISBLANK(R6791))),"Missing Information", INDEX(Table15[Entire Service Line Classification], MATCH(SUMIFS(Table15[Unique ID],Table15[System-Owned Portion],E6791,Table15[If Material Anything Other than "Lead" in Column E,Was Material Ever Previously Lead?],G6791,Table15[Customer-Owned Portion],O6791),Table15[Unique ID],0),0)))</f>
        <v/>
      </c>
      <c r="X6791"/>
    </row>
    <row r="6792" spans="2:24" x14ac:dyDescent="0.25">
      <c r="B6792" s="146"/>
      <c r="C6792" s="31"/>
      <c r="D6792" s="31"/>
      <c r="E6792" s="44"/>
      <c r="F6792" s="43"/>
      <c r="G6792" s="84"/>
      <c r="H6792" s="31"/>
      <c r="I6792" s="205"/>
      <c r="J6792" s="84"/>
      <c r="K6792" s="31"/>
      <c r="L6792" s="31"/>
      <c r="M6792" s="169"/>
      <c r="N6792" s="148"/>
      <c r="O6792" s="106"/>
      <c r="P6792" s="43"/>
      <c r="Q6792" s="205"/>
      <c r="R6792" s="84"/>
      <c r="S6792" s="31"/>
      <c r="T6792" s="31"/>
      <c r="U6792" s="169"/>
      <c r="V6792" s="150"/>
      <c r="W6792" s="141" t="str" cm="1">
        <f t="array" ref="W6792">IF(SUM(LEN(B6792:V6792))=0,"",IF(OR(OR(ISBLANK(F6792),SUM(LEN(C6792),LEN(D6792))=0),AND(NOT(E6792="Unknown"),ISBLANK(J6792)),AND(NOT(O6792="Unknown"),ISBLANK(R6792))),"Missing Information", INDEX(Table15[Entire Service Line Classification], MATCH(SUMIFS(Table15[Unique ID],Table15[System-Owned Portion],E6792,Table15[If Material Anything Other than "Lead" in Column E,Was Material Ever Previously Lead?],G6792,Table15[Customer-Owned Portion],O6792),Table15[Unique ID],0),0)))</f>
        <v/>
      </c>
      <c r="X6792"/>
    </row>
    <row r="6793" spans="2:24" x14ac:dyDescent="0.25">
      <c r="B6793" s="146"/>
      <c r="C6793" s="31"/>
      <c r="D6793" s="31"/>
      <c r="E6793" s="44"/>
      <c r="F6793" s="43"/>
      <c r="G6793" s="84"/>
      <c r="H6793" s="31"/>
      <c r="I6793" s="205"/>
      <c r="J6793" s="84"/>
      <c r="K6793" s="31"/>
      <c r="L6793" s="31"/>
      <c r="M6793" s="169"/>
      <c r="N6793" s="148"/>
      <c r="O6793" s="106"/>
      <c r="P6793" s="43"/>
      <c r="Q6793" s="205"/>
      <c r="R6793" s="84"/>
      <c r="S6793" s="31"/>
      <c r="T6793" s="31"/>
      <c r="U6793" s="169"/>
      <c r="V6793" s="150"/>
      <c r="W6793" s="141" t="str" cm="1">
        <f t="array" ref="W6793">IF(SUM(LEN(B6793:V6793))=0,"",IF(OR(OR(ISBLANK(F6793),SUM(LEN(C6793),LEN(D6793))=0),AND(NOT(E6793="Unknown"),ISBLANK(J6793)),AND(NOT(O6793="Unknown"),ISBLANK(R6793))),"Missing Information", INDEX(Table15[Entire Service Line Classification], MATCH(SUMIFS(Table15[Unique ID],Table15[System-Owned Portion],E6793,Table15[If Material Anything Other than "Lead" in Column E,Was Material Ever Previously Lead?],G6793,Table15[Customer-Owned Portion],O6793),Table15[Unique ID],0),0)))</f>
        <v/>
      </c>
      <c r="X6793"/>
    </row>
    <row r="6794" spans="2:24" x14ac:dyDescent="0.25">
      <c r="B6794" s="146"/>
      <c r="C6794" s="31"/>
      <c r="D6794" s="31"/>
      <c r="E6794" s="44"/>
      <c r="F6794" s="43"/>
      <c r="G6794" s="84"/>
      <c r="H6794" s="31"/>
      <c r="I6794" s="205"/>
      <c r="J6794" s="84"/>
      <c r="K6794" s="31"/>
      <c r="L6794" s="31"/>
      <c r="M6794" s="169"/>
      <c r="N6794" s="148"/>
      <c r="O6794" s="106"/>
      <c r="P6794" s="43"/>
      <c r="Q6794" s="205"/>
      <c r="R6794" s="84"/>
      <c r="S6794" s="31"/>
      <c r="T6794" s="31"/>
      <c r="U6794" s="169"/>
      <c r="V6794" s="150"/>
      <c r="W6794" s="141" t="str" cm="1">
        <f t="array" ref="W6794">IF(SUM(LEN(B6794:V6794))=0,"",IF(OR(OR(ISBLANK(F6794),SUM(LEN(C6794),LEN(D6794))=0),AND(NOT(E6794="Unknown"),ISBLANK(J6794)),AND(NOT(O6794="Unknown"),ISBLANK(R6794))),"Missing Information", INDEX(Table15[Entire Service Line Classification], MATCH(SUMIFS(Table15[Unique ID],Table15[System-Owned Portion],E6794,Table15[If Material Anything Other than "Lead" in Column E,Was Material Ever Previously Lead?],G6794,Table15[Customer-Owned Portion],O6794),Table15[Unique ID],0),0)))</f>
        <v/>
      </c>
      <c r="X6794"/>
    </row>
    <row r="6795" spans="2:24" x14ac:dyDescent="0.25">
      <c r="B6795" s="146"/>
      <c r="C6795" s="31"/>
      <c r="D6795" s="31"/>
      <c r="E6795" s="44"/>
      <c r="F6795" s="43"/>
      <c r="G6795" s="84"/>
      <c r="H6795" s="31"/>
      <c r="I6795" s="205"/>
      <c r="J6795" s="84"/>
      <c r="K6795" s="31"/>
      <c r="L6795" s="31"/>
      <c r="M6795" s="169"/>
      <c r="N6795" s="148"/>
      <c r="O6795" s="106"/>
      <c r="P6795" s="43"/>
      <c r="Q6795" s="205"/>
      <c r="R6795" s="84"/>
      <c r="S6795" s="31"/>
      <c r="T6795" s="31"/>
      <c r="U6795" s="169"/>
      <c r="V6795" s="150"/>
      <c r="W6795" s="141" t="str" cm="1">
        <f t="array" ref="W6795">IF(SUM(LEN(B6795:V6795))=0,"",IF(OR(OR(ISBLANK(F6795),SUM(LEN(C6795),LEN(D6795))=0),AND(NOT(E6795="Unknown"),ISBLANK(J6795)),AND(NOT(O6795="Unknown"),ISBLANK(R6795))),"Missing Information", INDEX(Table15[Entire Service Line Classification], MATCH(SUMIFS(Table15[Unique ID],Table15[System-Owned Portion],E6795,Table15[If Material Anything Other than "Lead" in Column E,Was Material Ever Previously Lead?],G6795,Table15[Customer-Owned Portion],O6795),Table15[Unique ID],0),0)))</f>
        <v/>
      </c>
      <c r="X6795"/>
    </row>
    <row r="6796" spans="2:24" x14ac:dyDescent="0.25">
      <c r="B6796" s="146"/>
      <c r="C6796" s="31"/>
      <c r="D6796" s="31"/>
      <c r="E6796" s="44"/>
      <c r="F6796" s="43"/>
      <c r="G6796" s="84"/>
      <c r="H6796" s="31"/>
      <c r="I6796" s="205"/>
      <c r="J6796" s="84"/>
      <c r="K6796" s="31"/>
      <c r="L6796" s="31"/>
      <c r="M6796" s="169"/>
      <c r="N6796" s="148"/>
      <c r="O6796" s="106"/>
      <c r="P6796" s="43"/>
      <c r="Q6796" s="205"/>
      <c r="R6796" s="84"/>
      <c r="S6796" s="31"/>
      <c r="T6796" s="31"/>
      <c r="U6796" s="169"/>
      <c r="V6796" s="150"/>
      <c r="W6796" s="141" t="str" cm="1">
        <f t="array" ref="W6796">IF(SUM(LEN(B6796:V6796))=0,"",IF(OR(OR(ISBLANK(F6796),SUM(LEN(C6796),LEN(D6796))=0),AND(NOT(E6796="Unknown"),ISBLANK(J6796)),AND(NOT(O6796="Unknown"),ISBLANK(R6796))),"Missing Information", INDEX(Table15[Entire Service Line Classification], MATCH(SUMIFS(Table15[Unique ID],Table15[System-Owned Portion],E6796,Table15[If Material Anything Other than "Lead" in Column E,Was Material Ever Previously Lead?],G6796,Table15[Customer-Owned Portion],O6796),Table15[Unique ID],0),0)))</f>
        <v/>
      </c>
      <c r="X6796"/>
    </row>
    <row r="6797" spans="2:24" x14ac:dyDescent="0.25">
      <c r="B6797" s="146"/>
      <c r="C6797" s="31"/>
      <c r="D6797" s="31"/>
      <c r="E6797" s="44"/>
      <c r="F6797" s="43"/>
      <c r="G6797" s="84"/>
      <c r="H6797" s="31"/>
      <c r="I6797" s="205"/>
      <c r="J6797" s="84"/>
      <c r="K6797" s="31"/>
      <c r="L6797" s="31"/>
      <c r="M6797" s="169"/>
      <c r="N6797" s="148"/>
      <c r="O6797" s="106"/>
      <c r="P6797" s="43"/>
      <c r="Q6797" s="205"/>
      <c r="R6797" s="84"/>
      <c r="S6797" s="31"/>
      <c r="T6797" s="31"/>
      <c r="U6797" s="169"/>
      <c r="V6797" s="150"/>
      <c r="W6797" s="141" t="str" cm="1">
        <f t="array" ref="W6797">IF(SUM(LEN(B6797:V6797))=0,"",IF(OR(OR(ISBLANK(F6797),SUM(LEN(C6797),LEN(D6797))=0),AND(NOT(E6797="Unknown"),ISBLANK(J6797)),AND(NOT(O6797="Unknown"),ISBLANK(R6797))),"Missing Information", INDEX(Table15[Entire Service Line Classification], MATCH(SUMIFS(Table15[Unique ID],Table15[System-Owned Portion],E6797,Table15[If Material Anything Other than "Lead" in Column E,Was Material Ever Previously Lead?],G6797,Table15[Customer-Owned Portion],O6797),Table15[Unique ID],0),0)))</f>
        <v/>
      </c>
      <c r="X6797"/>
    </row>
    <row r="6798" spans="2:24" x14ac:dyDescent="0.25">
      <c r="B6798" s="146"/>
      <c r="C6798" s="31"/>
      <c r="D6798" s="31"/>
      <c r="E6798" s="44"/>
      <c r="F6798" s="43"/>
      <c r="G6798" s="84"/>
      <c r="H6798" s="31"/>
      <c r="I6798" s="205"/>
      <c r="J6798" s="84"/>
      <c r="K6798" s="31"/>
      <c r="L6798" s="31"/>
      <c r="M6798" s="169"/>
      <c r="N6798" s="148"/>
      <c r="O6798" s="106"/>
      <c r="P6798" s="43"/>
      <c r="Q6798" s="205"/>
      <c r="R6798" s="84"/>
      <c r="S6798" s="31"/>
      <c r="T6798" s="31"/>
      <c r="U6798" s="169"/>
      <c r="V6798" s="150"/>
      <c r="W6798" s="141" t="str" cm="1">
        <f t="array" ref="W6798">IF(SUM(LEN(B6798:V6798))=0,"",IF(OR(OR(ISBLANK(F6798),SUM(LEN(C6798),LEN(D6798))=0),AND(NOT(E6798="Unknown"),ISBLANK(J6798)),AND(NOT(O6798="Unknown"),ISBLANK(R6798))),"Missing Information", INDEX(Table15[Entire Service Line Classification], MATCH(SUMIFS(Table15[Unique ID],Table15[System-Owned Portion],E6798,Table15[If Material Anything Other than "Lead" in Column E,Was Material Ever Previously Lead?],G6798,Table15[Customer-Owned Portion],O6798),Table15[Unique ID],0),0)))</f>
        <v/>
      </c>
      <c r="X6798"/>
    </row>
    <row r="6799" spans="2:24" x14ac:dyDescent="0.25">
      <c r="B6799" s="146"/>
      <c r="C6799" s="31"/>
      <c r="D6799" s="31"/>
      <c r="E6799" s="44"/>
      <c r="F6799" s="43"/>
      <c r="G6799" s="84"/>
      <c r="H6799" s="31"/>
      <c r="I6799" s="205"/>
      <c r="J6799" s="84"/>
      <c r="K6799" s="31"/>
      <c r="L6799" s="31"/>
      <c r="M6799" s="169"/>
      <c r="N6799" s="148"/>
      <c r="O6799" s="106"/>
      <c r="P6799" s="43"/>
      <c r="Q6799" s="205"/>
      <c r="R6799" s="84"/>
      <c r="S6799" s="31"/>
      <c r="T6799" s="31"/>
      <c r="U6799" s="169"/>
      <c r="V6799" s="150"/>
      <c r="W6799" s="141" t="str" cm="1">
        <f t="array" ref="W6799">IF(SUM(LEN(B6799:V6799))=0,"",IF(OR(OR(ISBLANK(F6799),SUM(LEN(C6799),LEN(D6799))=0),AND(NOT(E6799="Unknown"),ISBLANK(J6799)),AND(NOT(O6799="Unknown"),ISBLANK(R6799))),"Missing Information", INDEX(Table15[Entire Service Line Classification], MATCH(SUMIFS(Table15[Unique ID],Table15[System-Owned Portion],E6799,Table15[If Material Anything Other than "Lead" in Column E,Was Material Ever Previously Lead?],G6799,Table15[Customer-Owned Portion],O6799),Table15[Unique ID],0),0)))</f>
        <v/>
      </c>
      <c r="X6799"/>
    </row>
    <row r="6800" spans="2:24" x14ac:dyDescent="0.25">
      <c r="B6800" s="146"/>
      <c r="C6800" s="31"/>
      <c r="D6800" s="31"/>
      <c r="E6800" s="44"/>
      <c r="F6800" s="43"/>
      <c r="G6800" s="84"/>
      <c r="H6800" s="31"/>
      <c r="I6800" s="205"/>
      <c r="J6800" s="84"/>
      <c r="K6800" s="31"/>
      <c r="L6800" s="31"/>
      <c r="M6800" s="169"/>
      <c r="N6800" s="148"/>
      <c r="O6800" s="106"/>
      <c r="P6800" s="43"/>
      <c r="Q6800" s="205"/>
      <c r="R6800" s="84"/>
      <c r="S6800" s="31"/>
      <c r="T6800" s="31"/>
      <c r="U6800" s="169"/>
      <c r="V6800" s="150"/>
      <c r="W6800" s="141" t="str" cm="1">
        <f t="array" ref="W6800">IF(SUM(LEN(B6800:V6800))=0,"",IF(OR(OR(ISBLANK(F6800),SUM(LEN(C6800),LEN(D6800))=0),AND(NOT(E6800="Unknown"),ISBLANK(J6800)),AND(NOT(O6800="Unknown"),ISBLANK(R6800))),"Missing Information", INDEX(Table15[Entire Service Line Classification], MATCH(SUMIFS(Table15[Unique ID],Table15[System-Owned Portion],E6800,Table15[If Material Anything Other than "Lead" in Column E,Was Material Ever Previously Lead?],G6800,Table15[Customer-Owned Portion],O6800),Table15[Unique ID],0),0)))</f>
        <v/>
      </c>
      <c r="X6800"/>
    </row>
    <row r="6801" spans="2:24" x14ac:dyDescent="0.25">
      <c r="B6801" s="146"/>
      <c r="C6801" s="31"/>
      <c r="D6801" s="31"/>
      <c r="E6801" s="44"/>
      <c r="F6801" s="43"/>
      <c r="G6801" s="84"/>
      <c r="H6801" s="31"/>
      <c r="I6801" s="205"/>
      <c r="J6801" s="84"/>
      <c r="K6801" s="31"/>
      <c r="L6801" s="31"/>
      <c r="M6801" s="169"/>
      <c r="N6801" s="148"/>
      <c r="O6801" s="106"/>
      <c r="P6801" s="43"/>
      <c r="Q6801" s="205"/>
      <c r="R6801" s="84"/>
      <c r="S6801" s="31"/>
      <c r="T6801" s="31"/>
      <c r="U6801" s="169"/>
      <c r="V6801" s="150"/>
      <c r="W6801" s="141" t="str" cm="1">
        <f t="array" ref="W6801">IF(SUM(LEN(B6801:V6801))=0,"",IF(OR(OR(ISBLANK(F6801),SUM(LEN(C6801),LEN(D6801))=0),AND(NOT(E6801="Unknown"),ISBLANK(J6801)),AND(NOT(O6801="Unknown"),ISBLANK(R6801))),"Missing Information", INDEX(Table15[Entire Service Line Classification], MATCH(SUMIFS(Table15[Unique ID],Table15[System-Owned Portion],E6801,Table15[If Material Anything Other than "Lead" in Column E,Was Material Ever Previously Lead?],G6801,Table15[Customer-Owned Portion],O6801),Table15[Unique ID],0),0)))</f>
        <v/>
      </c>
      <c r="X6801"/>
    </row>
    <row r="6802" spans="2:24" x14ac:dyDescent="0.25">
      <c r="B6802" s="146"/>
      <c r="C6802" s="31"/>
      <c r="D6802" s="31"/>
      <c r="E6802" s="44"/>
      <c r="F6802" s="43"/>
      <c r="G6802" s="84"/>
      <c r="H6802" s="31"/>
      <c r="I6802" s="205"/>
      <c r="J6802" s="84"/>
      <c r="K6802" s="31"/>
      <c r="L6802" s="31"/>
      <c r="M6802" s="169"/>
      <c r="N6802" s="148"/>
      <c r="O6802" s="106"/>
      <c r="P6802" s="43"/>
      <c r="Q6802" s="205"/>
      <c r="R6802" s="84"/>
      <c r="S6802" s="31"/>
      <c r="T6802" s="31"/>
      <c r="U6802" s="169"/>
      <c r="V6802" s="150"/>
      <c r="W6802" s="141" t="str" cm="1">
        <f t="array" ref="W6802">IF(SUM(LEN(B6802:V6802))=0,"",IF(OR(OR(ISBLANK(F6802),SUM(LEN(C6802),LEN(D6802))=0),AND(NOT(E6802="Unknown"),ISBLANK(J6802)),AND(NOT(O6802="Unknown"),ISBLANK(R6802))),"Missing Information", INDEX(Table15[Entire Service Line Classification], MATCH(SUMIFS(Table15[Unique ID],Table15[System-Owned Portion],E6802,Table15[If Material Anything Other than "Lead" in Column E,Was Material Ever Previously Lead?],G6802,Table15[Customer-Owned Portion],O6802),Table15[Unique ID],0),0)))</f>
        <v/>
      </c>
      <c r="X6802"/>
    </row>
    <row r="6803" spans="2:24" x14ac:dyDescent="0.25">
      <c r="B6803" s="146"/>
      <c r="C6803" s="31"/>
      <c r="D6803" s="31"/>
      <c r="E6803" s="44"/>
      <c r="F6803" s="43"/>
      <c r="G6803" s="84"/>
      <c r="H6803" s="31"/>
      <c r="I6803" s="205"/>
      <c r="J6803" s="84"/>
      <c r="K6803" s="31"/>
      <c r="L6803" s="31"/>
      <c r="M6803" s="169"/>
      <c r="N6803" s="148"/>
      <c r="O6803" s="106"/>
      <c r="P6803" s="43"/>
      <c r="Q6803" s="205"/>
      <c r="R6803" s="84"/>
      <c r="S6803" s="31"/>
      <c r="T6803" s="31"/>
      <c r="U6803" s="169"/>
      <c r="V6803" s="150"/>
      <c r="W6803" s="141" t="str" cm="1">
        <f t="array" ref="W6803">IF(SUM(LEN(B6803:V6803))=0,"",IF(OR(OR(ISBLANK(F6803),SUM(LEN(C6803),LEN(D6803))=0),AND(NOT(E6803="Unknown"),ISBLANK(J6803)),AND(NOT(O6803="Unknown"),ISBLANK(R6803))),"Missing Information", INDEX(Table15[Entire Service Line Classification], MATCH(SUMIFS(Table15[Unique ID],Table15[System-Owned Portion],E6803,Table15[If Material Anything Other than "Lead" in Column E,Was Material Ever Previously Lead?],G6803,Table15[Customer-Owned Portion],O6803),Table15[Unique ID],0),0)))</f>
        <v/>
      </c>
      <c r="X6803"/>
    </row>
    <row r="6804" spans="2:24" x14ac:dyDescent="0.25">
      <c r="B6804" s="146"/>
      <c r="C6804" s="31"/>
      <c r="D6804" s="31"/>
      <c r="E6804" s="44"/>
      <c r="F6804" s="43"/>
      <c r="G6804" s="84"/>
      <c r="H6804" s="31"/>
      <c r="I6804" s="205"/>
      <c r="J6804" s="84"/>
      <c r="K6804" s="31"/>
      <c r="L6804" s="31"/>
      <c r="M6804" s="169"/>
      <c r="N6804" s="148"/>
      <c r="O6804" s="106"/>
      <c r="P6804" s="43"/>
      <c r="Q6804" s="205"/>
      <c r="R6804" s="84"/>
      <c r="S6804" s="31"/>
      <c r="T6804" s="31"/>
      <c r="U6804" s="169"/>
      <c r="V6804" s="150"/>
      <c r="W6804" s="141" t="str" cm="1">
        <f t="array" ref="W6804">IF(SUM(LEN(B6804:V6804))=0,"",IF(OR(OR(ISBLANK(F6804),SUM(LEN(C6804),LEN(D6804))=0),AND(NOT(E6804="Unknown"),ISBLANK(J6804)),AND(NOT(O6804="Unknown"),ISBLANK(R6804))),"Missing Information", INDEX(Table15[Entire Service Line Classification], MATCH(SUMIFS(Table15[Unique ID],Table15[System-Owned Portion],E6804,Table15[If Material Anything Other than "Lead" in Column E,Was Material Ever Previously Lead?],G6804,Table15[Customer-Owned Portion],O6804),Table15[Unique ID],0),0)))</f>
        <v/>
      </c>
      <c r="X6804"/>
    </row>
    <row r="6805" spans="2:24" x14ac:dyDescent="0.25">
      <c r="B6805" s="146"/>
      <c r="C6805" s="31"/>
      <c r="D6805" s="31"/>
      <c r="E6805" s="44"/>
      <c r="F6805" s="43"/>
      <c r="G6805" s="84"/>
      <c r="H6805" s="31"/>
      <c r="I6805" s="205"/>
      <c r="J6805" s="84"/>
      <c r="K6805" s="31"/>
      <c r="L6805" s="31"/>
      <c r="M6805" s="169"/>
      <c r="N6805" s="148"/>
      <c r="O6805" s="106"/>
      <c r="P6805" s="43"/>
      <c r="Q6805" s="205"/>
      <c r="R6805" s="84"/>
      <c r="S6805" s="31"/>
      <c r="T6805" s="31"/>
      <c r="U6805" s="169"/>
      <c r="V6805" s="150"/>
      <c r="W6805" s="141" t="str" cm="1">
        <f t="array" ref="W6805">IF(SUM(LEN(B6805:V6805))=0,"",IF(OR(OR(ISBLANK(F6805),SUM(LEN(C6805),LEN(D6805))=0),AND(NOT(E6805="Unknown"),ISBLANK(J6805)),AND(NOT(O6805="Unknown"),ISBLANK(R6805))),"Missing Information", INDEX(Table15[Entire Service Line Classification], MATCH(SUMIFS(Table15[Unique ID],Table15[System-Owned Portion],E6805,Table15[If Material Anything Other than "Lead" in Column E,Was Material Ever Previously Lead?],G6805,Table15[Customer-Owned Portion],O6805),Table15[Unique ID],0),0)))</f>
        <v/>
      </c>
      <c r="X6805"/>
    </row>
    <row r="6806" spans="2:24" x14ac:dyDescent="0.25">
      <c r="B6806" s="146"/>
      <c r="C6806" s="31"/>
      <c r="D6806" s="31"/>
      <c r="E6806" s="44"/>
      <c r="F6806" s="43"/>
      <c r="G6806" s="84"/>
      <c r="H6806" s="31"/>
      <c r="I6806" s="205"/>
      <c r="J6806" s="84"/>
      <c r="K6806" s="31"/>
      <c r="L6806" s="31"/>
      <c r="M6806" s="169"/>
      <c r="N6806" s="148"/>
      <c r="O6806" s="106"/>
      <c r="P6806" s="43"/>
      <c r="Q6806" s="205"/>
      <c r="R6806" s="84"/>
      <c r="S6806" s="31"/>
      <c r="T6806" s="31"/>
      <c r="U6806" s="169"/>
      <c r="V6806" s="150"/>
      <c r="W6806" s="141" t="str" cm="1">
        <f t="array" ref="W6806">IF(SUM(LEN(B6806:V6806))=0,"",IF(OR(OR(ISBLANK(F6806),SUM(LEN(C6806),LEN(D6806))=0),AND(NOT(E6806="Unknown"),ISBLANK(J6806)),AND(NOT(O6806="Unknown"),ISBLANK(R6806))),"Missing Information", INDEX(Table15[Entire Service Line Classification], MATCH(SUMIFS(Table15[Unique ID],Table15[System-Owned Portion],E6806,Table15[If Material Anything Other than "Lead" in Column E,Was Material Ever Previously Lead?],G6806,Table15[Customer-Owned Portion],O6806),Table15[Unique ID],0),0)))</f>
        <v/>
      </c>
      <c r="X6806"/>
    </row>
    <row r="6807" spans="2:24" x14ac:dyDescent="0.25">
      <c r="B6807" s="146"/>
      <c r="C6807" s="31"/>
      <c r="D6807" s="31"/>
      <c r="E6807" s="44"/>
      <c r="F6807" s="43"/>
      <c r="G6807" s="84"/>
      <c r="H6807" s="31"/>
      <c r="I6807" s="205"/>
      <c r="J6807" s="84"/>
      <c r="K6807" s="31"/>
      <c r="L6807" s="31"/>
      <c r="M6807" s="169"/>
      <c r="N6807" s="148"/>
      <c r="O6807" s="106"/>
      <c r="P6807" s="43"/>
      <c r="Q6807" s="205"/>
      <c r="R6807" s="84"/>
      <c r="S6807" s="31"/>
      <c r="T6807" s="31"/>
      <c r="U6807" s="169"/>
      <c r="V6807" s="150"/>
      <c r="W6807" s="141" t="str" cm="1">
        <f t="array" ref="W6807">IF(SUM(LEN(B6807:V6807))=0,"",IF(OR(OR(ISBLANK(F6807),SUM(LEN(C6807),LEN(D6807))=0),AND(NOT(E6807="Unknown"),ISBLANK(J6807)),AND(NOT(O6807="Unknown"),ISBLANK(R6807))),"Missing Information", INDEX(Table15[Entire Service Line Classification], MATCH(SUMIFS(Table15[Unique ID],Table15[System-Owned Portion],E6807,Table15[If Material Anything Other than "Lead" in Column E,Was Material Ever Previously Lead?],G6807,Table15[Customer-Owned Portion],O6807),Table15[Unique ID],0),0)))</f>
        <v/>
      </c>
      <c r="X6807"/>
    </row>
    <row r="6808" spans="2:24" x14ac:dyDescent="0.25">
      <c r="B6808" s="146"/>
      <c r="C6808" s="31"/>
      <c r="D6808" s="31"/>
      <c r="E6808" s="44"/>
      <c r="F6808" s="43"/>
      <c r="G6808" s="84"/>
      <c r="H6808" s="31"/>
      <c r="I6808" s="205"/>
      <c r="J6808" s="84"/>
      <c r="K6808" s="31"/>
      <c r="L6808" s="31"/>
      <c r="M6808" s="169"/>
      <c r="N6808" s="148"/>
      <c r="O6808" s="106"/>
      <c r="P6808" s="43"/>
      <c r="Q6808" s="205"/>
      <c r="R6808" s="84"/>
      <c r="S6808" s="31"/>
      <c r="T6808" s="31"/>
      <c r="U6808" s="169"/>
      <c r="V6808" s="150"/>
      <c r="W6808" s="141" t="str" cm="1">
        <f t="array" ref="W6808">IF(SUM(LEN(B6808:V6808))=0,"",IF(OR(OR(ISBLANK(F6808),SUM(LEN(C6808),LEN(D6808))=0),AND(NOT(E6808="Unknown"),ISBLANK(J6808)),AND(NOT(O6808="Unknown"),ISBLANK(R6808))),"Missing Information", INDEX(Table15[Entire Service Line Classification], MATCH(SUMIFS(Table15[Unique ID],Table15[System-Owned Portion],E6808,Table15[If Material Anything Other than "Lead" in Column E,Was Material Ever Previously Lead?],G6808,Table15[Customer-Owned Portion],O6808),Table15[Unique ID],0),0)))</f>
        <v/>
      </c>
      <c r="X6808"/>
    </row>
    <row r="6809" spans="2:24" x14ac:dyDescent="0.25">
      <c r="B6809" s="146"/>
      <c r="C6809" s="31"/>
      <c r="D6809" s="31"/>
      <c r="E6809" s="44"/>
      <c r="F6809" s="43"/>
      <c r="G6809" s="84"/>
      <c r="H6809" s="31"/>
      <c r="I6809" s="205"/>
      <c r="J6809" s="84"/>
      <c r="K6809" s="31"/>
      <c r="L6809" s="31"/>
      <c r="M6809" s="169"/>
      <c r="N6809" s="148"/>
      <c r="O6809" s="106"/>
      <c r="P6809" s="43"/>
      <c r="Q6809" s="205"/>
      <c r="R6809" s="84"/>
      <c r="S6809" s="31"/>
      <c r="T6809" s="31"/>
      <c r="U6809" s="169"/>
      <c r="V6809" s="150"/>
      <c r="W6809" s="141" t="str" cm="1">
        <f t="array" ref="W6809">IF(SUM(LEN(B6809:V6809))=0,"",IF(OR(OR(ISBLANK(F6809),SUM(LEN(C6809),LEN(D6809))=0),AND(NOT(E6809="Unknown"),ISBLANK(J6809)),AND(NOT(O6809="Unknown"),ISBLANK(R6809))),"Missing Information", INDEX(Table15[Entire Service Line Classification], MATCH(SUMIFS(Table15[Unique ID],Table15[System-Owned Portion],E6809,Table15[If Material Anything Other than "Lead" in Column E,Was Material Ever Previously Lead?],G6809,Table15[Customer-Owned Portion],O6809),Table15[Unique ID],0),0)))</f>
        <v/>
      </c>
      <c r="X6809"/>
    </row>
    <row r="6810" spans="2:24" x14ac:dyDescent="0.25">
      <c r="B6810" s="146"/>
      <c r="C6810" s="31"/>
      <c r="D6810" s="31"/>
      <c r="E6810" s="44"/>
      <c r="F6810" s="43"/>
      <c r="G6810" s="84"/>
      <c r="H6810" s="31"/>
      <c r="I6810" s="205"/>
      <c r="J6810" s="84"/>
      <c r="K6810" s="31"/>
      <c r="L6810" s="31"/>
      <c r="M6810" s="169"/>
      <c r="N6810" s="148"/>
      <c r="O6810" s="106"/>
      <c r="P6810" s="43"/>
      <c r="Q6810" s="205"/>
      <c r="R6810" s="84"/>
      <c r="S6810" s="31"/>
      <c r="T6810" s="31"/>
      <c r="U6810" s="169"/>
      <c r="V6810" s="150"/>
      <c r="W6810" s="141" t="str" cm="1">
        <f t="array" ref="W6810">IF(SUM(LEN(B6810:V6810))=0,"",IF(OR(OR(ISBLANK(F6810),SUM(LEN(C6810),LEN(D6810))=0),AND(NOT(E6810="Unknown"),ISBLANK(J6810)),AND(NOT(O6810="Unknown"),ISBLANK(R6810))),"Missing Information", INDEX(Table15[Entire Service Line Classification], MATCH(SUMIFS(Table15[Unique ID],Table15[System-Owned Portion],E6810,Table15[If Material Anything Other than "Lead" in Column E,Was Material Ever Previously Lead?],G6810,Table15[Customer-Owned Portion],O6810),Table15[Unique ID],0),0)))</f>
        <v/>
      </c>
      <c r="X6810"/>
    </row>
    <row r="6811" spans="2:24" x14ac:dyDescent="0.25">
      <c r="B6811" s="146"/>
      <c r="C6811" s="31"/>
      <c r="D6811" s="31"/>
      <c r="E6811" s="44"/>
      <c r="F6811" s="43"/>
      <c r="G6811" s="84"/>
      <c r="H6811" s="31"/>
      <c r="I6811" s="205"/>
      <c r="J6811" s="84"/>
      <c r="K6811" s="31"/>
      <c r="L6811" s="31"/>
      <c r="M6811" s="169"/>
      <c r="N6811" s="148"/>
      <c r="O6811" s="106"/>
      <c r="P6811" s="43"/>
      <c r="Q6811" s="205"/>
      <c r="R6811" s="84"/>
      <c r="S6811" s="31"/>
      <c r="T6811" s="31"/>
      <c r="U6811" s="169"/>
      <c r="V6811" s="150"/>
      <c r="W6811" s="141" t="str" cm="1">
        <f t="array" ref="W6811">IF(SUM(LEN(B6811:V6811))=0,"",IF(OR(OR(ISBLANK(F6811),SUM(LEN(C6811),LEN(D6811))=0),AND(NOT(E6811="Unknown"),ISBLANK(J6811)),AND(NOT(O6811="Unknown"),ISBLANK(R6811))),"Missing Information", INDEX(Table15[Entire Service Line Classification], MATCH(SUMIFS(Table15[Unique ID],Table15[System-Owned Portion],E6811,Table15[If Material Anything Other than "Lead" in Column E,Was Material Ever Previously Lead?],G6811,Table15[Customer-Owned Portion],O6811),Table15[Unique ID],0),0)))</f>
        <v/>
      </c>
      <c r="X6811"/>
    </row>
    <row r="6812" spans="2:24" x14ac:dyDescent="0.25">
      <c r="B6812" s="146"/>
      <c r="C6812" s="31"/>
      <c r="D6812" s="31"/>
      <c r="E6812" s="44"/>
      <c r="F6812" s="43"/>
      <c r="G6812" s="84"/>
      <c r="H6812" s="31"/>
      <c r="I6812" s="205"/>
      <c r="J6812" s="84"/>
      <c r="K6812" s="31"/>
      <c r="L6812" s="31"/>
      <c r="M6812" s="169"/>
      <c r="N6812" s="148"/>
      <c r="O6812" s="106"/>
      <c r="P6812" s="43"/>
      <c r="Q6812" s="205"/>
      <c r="R6812" s="84"/>
      <c r="S6812" s="31"/>
      <c r="T6812" s="31"/>
      <c r="U6812" s="169"/>
      <c r="V6812" s="150"/>
      <c r="W6812" s="141" t="str" cm="1">
        <f t="array" ref="W6812">IF(SUM(LEN(B6812:V6812))=0,"",IF(OR(OR(ISBLANK(F6812),SUM(LEN(C6812),LEN(D6812))=0),AND(NOT(E6812="Unknown"),ISBLANK(J6812)),AND(NOT(O6812="Unknown"),ISBLANK(R6812))),"Missing Information", INDEX(Table15[Entire Service Line Classification], MATCH(SUMIFS(Table15[Unique ID],Table15[System-Owned Portion],E6812,Table15[If Material Anything Other than "Lead" in Column E,Was Material Ever Previously Lead?],G6812,Table15[Customer-Owned Portion],O6812),Table15[Unique ID],0),0)))</f>
        <v/>
      </c>
      <c r="X6812"/>
    </row>
    <row r="6813" spans="2:24" x14ac:dyDescent="0.25">
      <c r="B6813" s="146"/>
      <c r="C6813" s="31"/>
      <c r="D6813" s="31"/>
      <c r="E6813" s="44"/>
      <c r="F6813" s="43"/>
      <c r="G6813" s="84"/>
      <c r="H6813" s="31"/>
      <c r="I6813" s="205"/>
      <c r="J6813" s="84"/>
      <c r="K6813" s="31"/>
      <c r="L6813" s="31"/>
      <c r="M6813" s="169"/>
      <c r="N6813" s="148"/>
      <c r="O6813" s="106"/>
      <c r="P6813" s="43"/>
      <c r="Q6813" s="205"/>
      <c r="R6813" s="84"/>
      <c r="S6813" s="31"/>
      <c r="T6813" s="31"/>
      <c r="U6813" s="169"/>
      <c r="V6813" s="150"/>
      <c r="W6813" s="141" t="str" cm="1">
        <f t="array" ref="W6813">IF(SUM(LEN(B6813:V6813))=0,"",IF(OR(OR(ISBLANK(F6813),SUM(LEN(C6813),LEN(D6813))=0),AND(NOT(E6813="Unknown"),ISBLANK(J6813)),AND(NOT(O6813="Unknown"),ISBLANK(R6813))),"Missing Information", INDEX(Table15[Entire Service Line Classification], MATCH(SUMIFS(Table15[Unique ID],Table15[System-Owned Portion],E6813,Table15[If Material Anything Other than "Lead" in Column E,Was Material Ever Previously Lead?],G6813,Table15[Customer-Owned Portion],O6813),Table15[Unique ID],0),0)))</f>
        <v/>
      </c>
      <c r="X6813"/>
    </row>
    <row r="6814" spans="2:24" x14ac:dyDescent="0.25">
      <c r="B6814" s="146"/>
      <c r="C6814" s="31"/>
      <c r="D6814" s="31"/>
      <c r="E6814" s="44"/>
      <c r="F6814" s="43"/>
      <c r="G6814" s="84"/>
      <c r="H6814" s="31"/>
      <c r="I6814" s="205"/>
      <c r="J6814" s="84"/>
      <c r="K6814" s="31"/>
      <c r="L6814" s="31"/>
      <c r="M6814" s="169"/>
      <c r="N6814" s="148"/>
      <c r="O6814" s="106"/>
      <c r="P6814" s="43"/>
      <c r="Q6814" s="205"/>
      <c r="R6814" s="84"/>
      <c r="S6814" s="31"/>
      <c r="T6814" s="31"/>
      <c r="U6814" s="169"/>
      <c r="V6814" s="150"/>
      <c r="W6814" s="141" t="str" cm="1">
        <f t="array" ref="W6814">IF(SUM(LEN(B6814:V6814))=0,"",IF(OR(OR(ISBLANK(F6814),SUM(LEN(C6814),LEN(D6814))=0),AND(NOT(E6814="Unknown"),ISBLANK(J6814)),AND(NOT(O6814="Unknown"),ISBLANK(R6814))),"Missing Information", INDEX(Table15[Entire Service Line Classification], MATCH(SUMIFS(Table15[Unique ID],Table15[System-Owned Portion],E6814,Table15[If Material Anything Other than "Lead" in Column E,Was Material Ever Previously Lead?],G6814,Table15[Customer-Owned Portion],O6814),Table15[Unique ID],0),0)))</f>
        <v/>
      </c>
      <c r="X6814"/>
    </row>
    <row r="6815" spans="2:24" x14ac:dyDescent="0.25">
      <c r="B6815" s="146"/>
      <c r="C6815" s="31"/>
      <c r="D6815" s="31"/>
      <c r="E6815" s="44"/>
      <c r="F6815" s="43"/>
      <c r="G6815" s="84"/>
      <c r="H6815" s="31"/>
      <c r="I6815" s="205"/>
      <c r="J6815" s="84"/>
      <c r="K6815" s="31"/>
      <c r="L6815" s="31"/>
      <c r="M6815" s="169"/>
      <c r="N6815" s="148"/>
      <c r="O6815" s="106"/>
      <c r="P6815" s="43"/>
      <c r="Q6815" s="205"/>
      <c r="R6815" s="84"/>
      <c r="S6815" s="31"/>
      <c r="T6815" s="31"/>
      <c r="U6815" s="169"/>
      <c r="V6815" s="150"/>
      <c r="W6815" s="141" t="str" cm="1">
        <f t="array" ref="W6815">IF(SUM(LEN(B6815:V6815))=0,"",IF(OR(OR(ISBLANK(F6815),SUM(LEN(C6815),LEN(D6815))=0),AND(NOT(E6815="Unknown"),ISBLANK(J6815)),AND(NOT(O6815="Unknown"),ISBLANK(R6815))),"Missing Information", INDEX(Table15[Entire Service Line Classification], MATCH(SUMIFS(Table15[Unique ID],Table15[System-Owned Portion],E6815,Table15[If Material Anything Other than "Lead" in Column E,Was Material Ever Previously Lead?],G6815,Table15[Customer-Owned Portion],O6815),Table15[Unique ID],0),0)))</f>
        <v/>
      </c>
      <c r="X6815"/>
    </row>
    <row r="6816" spans="2:24" x14ac:dyDescent="0.25">
      <c r="B6816" s="146"/>
      <c r="C6816" s="31"/>
      <c r="D6816" s="31"/>
      <c r="E6816" s="44"/>
      <c r="F6816" s="43"/>
      <c r="G6816" s="84"/>
      <c r="H6816" s="31"/>
      <c r="I6816" s="205"/>
      <c r="J6816" s="84"/>
      <c r="K6816" s="31"/>
      <c r="L6816" s="31"/>
      <c r="M6816" s="169"/>
      <c r="N6816" s="148"/>
      <c r="O6816" s="106"/>
      <c r="P6816" s="43"/>
      <c r="Q6816" s="205"/>
      <c r="R6816" s="84"/>
      <c r="S6816" s="31"/>
      <c r="T6816" s="31"/>
      <c r="U6816" s="169"/>
      <c r="V6816" s="150"/>
      <c r="W6816" s="141" t="str" cm="1">
        <f t="array" ref="W6816">IF(SUM(LEN(B6816:V6816))=0,"",IF(OR(OR(ISBLANK(F6816),SUM(LEN(C6816),LEN(D6816))=0),AND(NOT(E6816="Unknown"),ISBLANK(J6816)),AND(NOT(O6816="Unknown"),ISBLANK(R6816))),"Missing Information", INDEX(Table15[Entire Service Line Classification], MATCH(SUMIFS(Table15[Unique ID],Table15[System-Owned Portion],E6816,Table15[If Material Anything Other than "Lead" in Column E,Was Material Ever Previously Lead?],G6816,Table15[Customer-Owned Portion],O6816),Table15[Unique ID],0),0)))</f>
        <v/>
      </c>
      <c r="X6816"/>
    </row>
    <row r="6817" spans="2:24" x14ac:dyDescent="0.25">
      <c r="B6817" s="146"/>
      <c r="C6817" s="31"/>
      <c r="D6817" s="31"/>
      <c r="E6817" s="44"/>
      <c r="F6817" s="43"/>
      <c r="G6817" s="84"/>
      <c r="H6817" s="31"/>
      <c r="I6817" s="205"/>
      <c r="J6817" s="84"/>
      <c r="K6817" s="31"/>
      <c r="L6817" s="31"/>
      <c r="M6817" s="169"/>
      <c r="N6817" s="148"/>
      <c r="O6817" s="106"/>
      <c r="P6817" s="43"/>
      <c r="Q6817" s="205"/>
      <c r="R6817" s="84"/>
      <c r="S6817" s="31"/>
      <c r="T6817" s="31"/>
      <c r="U6817" s="169"/>
      <c r="V6817" s="150"/>
      <c r="W6817" s="141" t="str" cm="1">
        <f t="array" ref="W6817">IF(SUM(LEN(B6817:V6817))=0,"",IF(OR(OR(ISBLANK(F6817),SUM(LEN(C6817),LEN(D6817))=0),AND(NOT(E6817="Unknown"),ISBLANK(J6817)),AND(NOT(O6817="Unknown"),ISBLANK(R6817))),"Missing Information", INDEX(Table15[Entire Service Line Classification], MATCH(SUMIFS(Table15[Unique ID],Table15[System-Owned Portion],E6817,Table15[If Material Anything Other than "Lead" in Column E,Was Material Ever Previously Lead?],G6817,Table15[Customer-Owned Portion],O6817),Table15[Unique ID],0),0)))</f>
        <v/>
      </c>
      <c r="X6817"/>
    </row>
    <row r="6818" spans="2:24" x14ac:dyDescent="0.25">
      <c r="B6818" s="146"/>
      <c r="C6818" s="31"/>
      <c r="D6818" s="31"/>
      <c r="E6818" s="44"/>
      <c r="F6818" s="43"/>
      <c r="G6818" s="84"/>
      <c r="H6818" s="31"/>
      <c r="I6818" s="205"/>
      <c r="J6818" s="84"/>
      <c r="K6818" s="31"/>
      <c r="L6818" s="31"/>
      <c r="M6818" s="169"/>
      <c r="N6818" s="148"/>
      <c r="O6818" s="106"/>
      <c r="P6818" s="43"/>
      <c r="Q6818" s="205"/>
      <c r="R6818" s="84"/>
      <c r="S6818" s="31"/>
      <c r="T6818" s="31"/>
      <c r="U6818" s="169"/>
      <c r="V6818" s="150"/>
      <c r="W6818" s="141" t="str" cm="1">
        <f t="array" ref="W6818">IF(SUM(LEN(B6818:V6818))=0,"",IF(OR(OR(ISBLANK(F6818),SUM(LEN(C6818),LEN(D6818))=0),AND(NOT(E6818="Unknown"),ISBLANK(J6818)),AND(NOT(O6818="Unknown"),ISBLANK(R6818))),"Missing Information", INDEX(Table15[Entire Service Line Classification], MATCH(SUMIFS(Table15[Unique ID],Table15[System-Owned Portion],E6818,Table15[If Material Anything Other than "Lead" in Column E,Was Material Ever Previously Lead?],G6818,Table15[Customer-Owned Portion],O6818),Table15[Unique ID],0),0)))</f>
        <v/>
      </c>
      <c r="X6818"/>
    </row>
    <row r="6819" spans="2:24" x14ac:dyDescent="0.25">
      <c r="B6819" s="146"/>
      <c r="C6819" s="31"/>
      <c r="D6819" s="31"/>
      <c r="E6819" s="44"/>
      <c r="F6819" s="43"/>
      <c r="G6819" s="84"/>
      <c r="H6819" s="31"/>
      <c r="I6819" s="205"/>
      <c r="J6819" s="84"/>
      <c r="K6819" s="31"/>
      <c r="L6819" s="31"/>
      <c r="M6819" s="169"/>
      <c r="N6819" s="148"/>
      <c r="O6819" s="106"/>
      <c r="P6819" s="43"/>
      <c r="Q6819" s="205"/>
      <c r="R6819" s="84"/>
      <c r="S6819" s="31"/>
      <c r="T6819" s="31"/>
      <c r="U6819" s="169"/>
      <c r="V6819" s="150"/>
      <c r="W6819" s="141" t="str" cm="1">
        <f t="array" ref="W6819">IF(SUM(LEN(B6819:V6819))=0,"",IF(OR(OR(ISBLANK(F6819),SUM(LEN(C6819),LEN(D6819))=0),AND(NOT(E6819="Unknown"),ISBLANK(J6819)),AND(NOT(O6819="Unknown"),ISBLANK(R6819))),"Missing Information", INDEX(Table15[Entire Service Line Classification], MATCH(SUMIFS(Table15[Unique ID],Table15[System-Owned Portion],E6819,Table15[If Material Anything Other than "Lead" in Column E,Was Material Ever Previously Lead?],G6819,Table15[Customer-Owned Portion],O6819),Table15[Unique ID],0),0)))</f>
        <v/>
      </c>
      <c r="X6819"/>
    </row>
    <row r="6820" spans="2:24" x14ac:dyDescent="0.25">
      <c r="B6820" s="146"/>
      <c r="C6820" s="31"/>
      <c r="D6820" s="31"/>
      <c r="E6820" s="44"/>
      <c r="F6820" s="43"/>
      <c r="G6820" s="84"/>
      <c r="H6820" s="31"/>
      <c r="I6820" s="205"/>
      <c r="J6820" s="84"/>
      <c r="K6820" s="31"/>
      <c r="L6820" s="31"/>
      <c r="M6820" s="169"/>
      <c r="N6820" s="148"/>
      <c r="O6820" s="106"/>
      <c r="P6820" s="43"/>
      <c r="Q6820" s="205"/>
      <c r="R6820" s="84"/>
      <c r="S6820" s="31"/>
      <c r="T6820" s="31"/>
      <c r="U6820" s="169"/>
      <c r="V6820" s="150"/>
      <c r="W6820" s="141" t="str" cm="1">
        <f t="array" ref="W6820">IF(SUM(LEN(B6820:V6820))=0,"",IF(OR(OR(ISBLANK(F6820),SUM(LEN(C6820),LEN(D6820))=0),AND(NOT(E6820="Unknown"),ISBLANK(J6820)),AND(NOT(O6820="Unknown"),ISBLANK(R6820))),"Missing Information", INDEX(Table15[Entire Service Line Classification], MATCH(SUMIFS(Table15[Unique ID],Table15[System-Owned Portion],E6820,Table15[If Material Anything Other than "Lead" in Column E,Was Material Ever Previously Lead?],G6820,Table15[Customer-Owned Portion],O6820),Table15[Unique ID],0),0)))</f>
        <v/>
      </c>
      <c r="X6820"/>
    </row>
    <row r="6821" spans="2:24" x14ac:dyDescent="0.25">
      <c r="B6821" s="146"/>
      <c r="C6821" s="31"/>
      <c r="D6821" s="31"/>
      <c r="E6821" s="44"/>
      <c r="F6821" s="43"/>
      <c r="G6821" s="84"/>
      <c r="H6821" s="31"/>
      <c r="I6821" s="205"/>
      <c r="J6821" s="84"/>
      <c r="K6821" s="31"/>
      <c r="L6821" s="31"/>
      <c r="M6821" s="169"/>
      <c r="N6821" s="148"/>
      <c r="O6821" s="106"/>
      <c r="P6821" s="43"/>
      <c r="Q6821" s="205"/>
      <c r="R6821" s="84"/>
      <c r="S6821" s="31"/>
      <c r="T6821" s="31"/>
      <c r="U6821" s="169"/>
      <c r="V6821" s="150"/>
      <c r="W6821" s="141" t="str" cm="1">
        <f t="array" ref="W6821">IF(SUM(LEN(B6821:V6821))=0,"",IF(OR(OR(ISBLANK(F6821),SUM(LEN(C6821),LEN(D6821))=0),AND(NOT(E6821="Unknown"),ISBLANK(J6821)),AND(NOT(O6821="Unknown"),ISBLANK(R6821))),"Missing Information", INDEX(Table15[Entire Service Line Classification], MATCH(SUMIFS(Table15[Unique ID],Table15[System-Owned Portion],E6821,Table15[If Material Anything Other than "Lead" in Column E,Was Material Ever Previously Lead?],G6821,Table15[Customer-Owned Portion],O6821),Table15[Unique ID],0),0)))</f>
        <v/>
      </c>
      <c r="X6821"/>
    </row>
    <row r="6822" spans="2:24" x14ac:dyDescent="0.25">
      <c r="B6822" s="146"/>
      <c r="C6822" s="31"/>
      <c r="D6822" s="31"/>
      <c r="E6822" s="44"/>
      <c r="F6822" s="43"/>
      <c r="G6822" s="84"/>
      <c r="H6822" s="31"/>
      <c r="I6822" s="205"/>
      <c r="J6822" s="84"/>
      <c r="K6822" s="31"/>
      <c r="L6822" s="31"/>
      <c r="M6822" s="169"/>
      <c r="N6822" s="148"/>
      <c r="O6822" s="106"/>
      <c r="P6822" s="43"/>
      <c r="Q6822" s="205"/>
      <c r="R6822" s="84"/>
      <c r="S6822" s="31"/>
      <c r="T6822" s="31"/>
      <c r="U6822" s="169"/>
      <c r="V6822" s="150"/>
      <c r="W6822" s="141" t="str" cm="1">
        <f t="array" ref="W6822">IF(SUM(LEN(B6822:V6822))=0,"",IF(OR(OR(ISBLANK(F6822),SUM(LEN(C6822),LEN(D6822))=0),AND(NOT(E6822="Unknown"),ISBLANK(J6822)),AND(NOT(O6822="Unknown"),ISBLANK(R6822))),"Missing Information", INDEX(Table15[Entire Service Line Classification], MATCH(SUMIFS(Table15[Unique ID],Table15[System-Owned Portion],E6822,Table15[If Material Anything Other than "Lead" in Column E,Was Material Ever Previously Lead?],G6822,Table15[Customer-Owned Portion],O6822),Table15[Unique ID],0),0)))</f>
        <v/>
      </c>
      <c r="X6822"/>
    </row>
    <row r="6823" spans="2:24" x14ac:dyDescent="0.25">
      <c r="B6823" s="146"/>
      <c r="C6823" s="31"/>
      <c r="D6823" s="31"/>
      <c r="E6823" s="44"/>
      <c r="F6823" s="43"/>
      <c r="G6823" s="84"/>
      <c r="H6823" s="31"/>
      <c r="I6823" s="205"/>
      <c r="J6823" s="84"/>
      <c r="K6823" s="31"/>
      <c r="L6823" s="31"/>
      <c r="M6823" s="169"/>
      <c r="N6823" s="148"/>
      <c r="O6823" s="106"/>
      <c r="P6823" s="43"/>
      <c r="Q6823" s="205"/>
      <c r="R6823" s="84"/>
      <c r="S6823" s="31"/>
      <c r="T6823" s="31"/>
      <c r="U6823" s="169"/>
      <c r="V6823" s="150"/>
      <c r="W6823" s="141" t="str" cm="1">
        <f t="array" ref="W6823">IF(SUM(LEN(B6823:V6823))=0,"",IF(OR(OR(ISBLANK(F6823),SUM(LEN(C6823),LEN(D6823))=0),AND(NOT(E6823="Unknown"),ISBLANK(J6823)),AND(NOT(O6823="Unknown"),ISBLANK(R6823))),"Missing Information", INDEX(Table15[Entire Service Line Classification], MATCH(SUMIFS(Table15[Unique ID],Table15[System-Owned Portion],E6823,Table15[If Material Anything Other than "Lead" in Column E,Was Material Ever Previously Lead?],G6823,Table15[Customer-Owned Portion],O6823),Table15[Unique ID],0),0)))</f>
        <v/>
      </c>
      <c r="X6823"/>
    </row>
    <row r="6824" spans="2:24" x14ac:dyDescent="0.25">
      <c r="B6824" s="146"/>
      <c r="C6824" s="31"/>
      <c r="D6824" s="31"/>
      <c r="E6824" s="44"/>
      <c r="F6824" s="43"/>
      <c r="G6824" s="84"/>
      <c r="H6824" s="31"/>
      <c r="I6824" s="205"/>
      <c r="J6824" s="84"/>
      <c r="K6824" s="31"/>
      <c r="L6824" s="31"/>
      <c r="M6824" s="169"/>
      <c r="N6824" s="148"/>
      <c r="O6824" s="106"/>
      <c r="P6824" s="43"/>
      <c r="Q6824" s="205"/>
      <c r="R6824" s="84"/>
      <c r="S6824" s="31"/>
      <c r="T6824" s="31"/>
      <c r="U6824" s="169"/>
      <c r="V6824" s="150"/>
      <c r="W6824" s="141" t="str" cm="1">
        <f t="array" ref="W6824">IF(SUM(LEN(B6824:V6824))=0,"",IF(OR(OR(ISBLANK(F6824),SUM(LEN(C6824),LEN(D6824))=0),AND(NOT(E6824="Unknown"),ISBLANK(J6824)),AND(NOT(O6824="Unknown"),ISBLANK(R6824))),"Missing Information", INDEX(Table15[Entire Service Line Classification], MATCH(SUMIFS(Table15[Unique ID],Table15[System-Owned Portion],E6824,Table15[If Material Anything Other than "Lead" in Column E,Was Material Ever Previously Lead?],G6824,Table15[Customer-Owned Portion],O6824),Table15[Unique ID],0),0)))</f>
        <v/>
      </c>
      <c r="X6824"/>
    </row>
    <row r="6825" spans="2:24" x14ac:dyDescent="0.25">
      <c r="B6825" s="146"/>
      <c r="C6825" s="31"/>
      <c r="D6825" s="31"/>
      <c r="E6825" s="44"/>
      <c r="F6825" s="43"/>
      <c r="G6825" s="84"/>
      <c r="H6825" s="31"/>
      <c r="I6825" s="205"/>
      <c r="J6825" s="84"/>
      <c r="K6825" s="31"/>
      <c r="L6825" s="31"/>
      <c r="M6825" s="169"/>
      <c r="N6825" s="148"/>
      <c r="O6825" s="106"/>
      <c r="P6825" s="43"/>
      <c r="Q6825" s="205"/>
      <c r="R6825" s="84"/>
      <c r="S6825" s="31"/>
      <c r="T6825" s="31"/>
      <c r="U6825" s="169"/>
      <c r="V6825" s="150"/>
      <c r="W6825" s="141" t="str" cm="1">
        <f t="array" ref="W6825">IF(SUM(LEN(B6825:V6825))=0,"",IF(OR(OR(ISBLANK(F6825),SUM(LEN(C6825),LEN(D6825))=0),AND(NOT(E6825="Unknown"),ISBLANK(J6825)),AND(NOT(O6825="Unknown"),ISBLANK(R6825))),"Missing Information", INDEX(Table15[Entire Service Line Classification], MATCH(SUMIFS(Table15[Unique ID],Table15[System-Owned Portion],E6825,Table15[If Material Anything Other than "Lead" in Column E,Was Material Ever Previously Lead?],G6825,Table15[Customer-Owned Portion],O6825),Table15[Unique ID],0),0)))</f>
        <v/>
      </c>
      <c r="X6825"/>
    </row>
    <row r="6826" spans="2:24" x14ac:dyDescent="0.25">
      <c r="B6826" s="146"/>
      <c r="C6826" s="31"/>
      <c r="D6826" s="31"/>
      <c r="E6826" s="44"/>
      <c r="F6826" s="43"/>
      <c r="G6826" s="84"/>
      <c r="H6826" s="31"/>
      <c r="I6826" s="205"/>
      <c r="J6826" s="84"/>
      <c r="K6826" s="31"/>
      <c r="L6826" s="31"/>
      <c r="M6826" s="169"/>
      <c r="N6826" s="148"/>
      <c r="O6826" s="106"/>
      <c r="P6826" s="43"/>
      <c r="Q6826" s="205"/>
      <c r="R6826" s="84"/>
      <c r="S6826" s="31"/>
      <c r="T6826" s="31"/>
      <c r="U6826" s="169"/>
      <c r="V6826" s="150"/>
      <c r="W6826" s="141" t="str" cm="1">
        <f t="array" ref="W6826">IF(SUM(LEN(B6826:V6826))=0,"",IF(OR(OR(ISBLANK(F6826),SUM(LEN(C6826),LEN(D6826))=0),AND(NOT(E6826="Unknown"),ISBLANK(J6826)),AND(NOT(O6826="Unknown"),ISBLANK(R6826))),"Missing Information", INDEX(Table15[Entire Service Line Classification], MATCH(SUMIFS(Table15[Unique ID],Table15[System-Owned Portion],E6826,Table15[If Material Anything Other than "Lead" in Column E,Was Material Ever Previously Lead?],G6826,Table15[Customer-Owned Portion],O6826),Table15[Unique ID],0),0)))</f>
        <v/>
      </c>
      <c r="X6826"/>
    </row>
    <row r="6827" spans="2:24" x14ac:dyDescent="0.25">
      <c r="B6827" s="146"/>
      <c r="C6827" s="31"/>
      <c r="D6827" s="31"/>
      <c r="E6827" s="44"/>
      <c r="F6827" s="43"/>
      <c r="G6827" s="84"/>
      <c r="H6827" s="31"/>
      <c r="I6827" s="205"/>
      <c r="J6827" s="84"/>
      <c r="K6827" s="31"/>
      <c r="L6827" s="31"/>
      <c r="M6827" s="169"/>
      <c r="N6827" s="148"/>
      <c r="O6827" s="106"/>
      <c r="P6827" s="43"/>
      <c r="Q6827" s="205"/>
      <c r="R6827" s="84"/>
      <c r="S6827" s="31"/>
      <c r="T6827" s="31"/>
      <c r="U6827" s="169"/>
      <c r="V6827" s="150"/>
      <c r="W6827" s="141" t="str" cm="1">
        <f t="array" ref="W6827">IF(SUM(LEN(B6827:V6827))=0,"",IF(OR(OR(ISBLANK(F6827),SUM(LEN(C6827),LEN(D6827))=0),AND(NOT(E6827="Unknown"),ISBLANK(J6827)),AND(NOT(O6827="Unknown"),ISBLANK(R6827))),"Missing Information", INDEX(Table15[Entire Service Line Classification], MATCH(SUMIFS(Table15[Unique ID],Table15[System-Owned Portion],E6827,Table15[If Material Anything Other than "Lead" in Column E,Was Material Ever Previously Lead?],G6827,Table15[Customer-Owned Portion],O6827),Table15[Unique ID],0),0)))</f>
        <v/>
      </c>
      <c r="X6827"/>
    </row>
    <row r="6828" spans="2:24" x14ac:dyDescent="0.25">
      <c r="B6828" s="146"/>
      <c r="C6828" s="31"/>
      <c r="D6828" s="31"/>
      <c r="E6828" s="44"/>
      <c r="F6828" s="43"/>
      <c r="G6828" s="84"/>
      <c r="H6828" s="31"/>
      <c r="I6828" s="205"/>
      <c r="J6828" s="84"/>
      <c r="K6828" s="31"/>
      <c r="L6828" s="31"/>
      <c r="M6828" s="169"/>
      <c r="N6828" s="148"/>
      <c r="O6828" s="106"/>
      <c r="P6828" s="43"/>
      <c r="Q6828" s="205"/>
      <c r="R6828" s="84"/>
      <c r="S6828" s="31"/>
      <c r="T6828" s="31"/>
      <c r="U6828" s="169"/>
      <c r="V6828" s="150"/>
      <c r="W6828" s="141" t="str" cm="1">
        <f t="array" ref="W6828">IF(SUM(LEN(B6828:V6828))=0,"",IF(OR(OR(ISBLANK(F6828),SUM(LEN(C6828),LEN(D6828))=0),AND(NOT(E6828="Unknown"),ISBLANK(J6828)),AND(NOT(O6828="Unknown"),ISBLANK(R6828))),"Missing Information", INDEX(Table15[Entire Service Line Classification], MATCH(SUMIFS(Table15[Unique ID],Table15[System-Owned Portion],E6828,Table15[If Material Anything Other than "Lead" in Column E,Was Material Ever Previously Lead?],G6828,Table15[Customer-Owned Portion],O6828),Table15[Unique ID],0),0)))</f>
        <v/>
      </c>
      <c r="X6828"/>
    </row>
    <row r="6829" spans="2:24" x14ac:dyDescent="0.25">
      <c r="B6829" s="146"/>
      <c r="C6829" s="31"/>
      <c r="D6829" s="31"/>
      <c r="E6829" s="44"/>
      <c r="F6829" s="43"/>
      <c r="G6829" s="84"/>
      <c r="H6829" s="31"/>
      <c r="I6829" s="205"/>
      <c r="J6829" s="84"/>
      <c r="K6829" s="31"/>
      <c r="L6829" s="31"/>
      <c r="M6829" s="169"/>
      <c r="N6829" s="148"/>
      <c r="O6829" s="106"/>
      <c r="P6829" s="43"/>
      <c r="Q6829" s="205"/>
      <c r="R6829" s="84"/>
      <c r="S6829" s="31"/>
      <c r="T6829" s="31"/>
      <c r="U6829" s="169"/>
      <c r="V6829" s="150"/>
      <c r="W6829" s="141" t="str" cm="1">
        <f t="array" ref="W6829">IF(SUM(LEN(B6829:V6829))=0,"",IF(OR(OR(ISBLANK(F6829),SUM(LEN(C6829),LEN(D6829))=0),AND(NOT(E6829="Unknown"),ISBLANK(J6829)),AND(NOT(O6829="Unknown"),ISBLANK(R6829))),"Missing Information", INDEX(Table15[Entire Service Line Classification], MATCH(SUMIFS(Table15[Unique ID],Table15[System-Owned Portion],E6829,Table15[If Material Anything Other than "Lead" in Column E,Was Material Ever Previously Lead?],G6829,Table15[Customer-Owned Portion],O6829),Table15[Unique ID],0),0)))</f>
        <v/>
      </c>
      <c r="X6829"/>
    </row>
    <row r="6830" spans="2:24" x14ac:dyDescent="0.25">
      <c r="B6830" s="146"/>
      <c r="C6830" s="31"/>
      <c r="D6830" s="31"/>
      <c r="E6830" s="44"/>
      <c r="F6830" s="43"/>
      <c r="G6830" s="84"/>
      <c r="H6830" s="31"/>
      <c r="I6830" s="205"/>
      <c r="J6830" s="84"/>
      <c r="K6830" s="31"/>
      <c r="L6830" s="31"/>
      <c r="M6830" s="169"/>
      <c r="N6830" s="148"/>
      <c r="O6830" s="106"/>
      <c r="P6830" s="43"/>
      <c r="Q6830" s="205"/>
      <c r="R6830" s="84"/>
      <c r="S6830" s="31"/>
      <c r="T6830" s="31"/>
      <c r="U6830" s="169"/>
      <c r="V6830" s="150"/>
      <c r="W6830" s="141" t="str" cm="1">
        <f t="array" ref="W6830">IF(SUM(LEN(B6830:V6830))=0,"",IF(OR(OR(ISBLANK(F6830),SUM(LEN(C6830),LEN(D6830))=0),AND(NOT(E6830="Unknown"),ISBLANK(J6830)),AND(NOT(O6830="Unknown"),ISBLANK(R6830))),"Missing Information", INDEX(Table15[Entire Service Line Classification], MATCH(SUMIFS(Table15[Unique ID],Table15[System-Owned Portion],E6830,Table15[If Material Anything Other than "Lead" in Column E,Was Material Ever Previously Lead?],G6830,Table15[Customer-Owned Portion],O6830),Table15[Unique ID],0),0)))</f>
        <v/>
      </c>
      <c r="X6830"/>
    </row>
    <row r="6831" spans="2:24" x14ac:dyDescent="0.25">
      <c r="B6831" s="146"/>
      <c r="C6831" s="31"/>
      <c r="D6831" s="31"/>
      <c r="E6831" s="44"/>
      <c r="F6831" s="43"/>
      <c r="G6831" s="84"/>
      <c r="H6831" s="31"/>
      <c r="I6831" s="205"/>
      <c r="J6831" s="84"/>
      <c r="K6831" s="31"/>
      <c r="L6831" s="31"/>
      <c r="M6831" s="169"/>
      <c r="N6831" s="148"/>
      <c r="O6831" s="106"/>
      <c r="P6831" s="43"/>
      <c r="Q6831" s="205"/>
      <c r="R6831" s="84"/>
      <c r="S6831" s="31"/>
      <c r="T6831" s="31"/>
      <c r="U6831" s="169"/>
      <c r="V6831" s="150"/>
      <c r="W6831" s="141" t="str" cm="1">
        <f t="array" ref="W6831">IF(SUM(LEN(B6831:V6831))=0,"",IF(OR(OR(ISBLANK(F6831),SUM(LEN(C6831),LEN(D6831))=0),AND(NOT(E6831="Unknown"),ISBLANK(J6831)),AND(NOT(O6831="Unknown"),ISBLANK(R6831))),"Missing Information", INDEX(Table15[Entire Service Line Classification], MATCH(SUMIFS(Table15[Unique ID],Table15[System-Owned Portion],E6831,Table15[If Material Anything Other than "Lead" in Column E,Was Material Ever Previously Lead?],G6831,Table15[Customer-Owned Portion],O6831),Table15[Unique ID],0),0)))</f>
        <v/>
      </c>
      <c r="X6831"/>
    </row>
    <row r="6832" spans="2:24" x14ac:dyDescent="0.25">
      <c r="B6832" s="146"/>
      <c r="C6832" s="31"/>
      <c r="D6832" s="31"/>
      <c r="E6832" s="44"/>
      <c r="F6832" s="43"/>
      <c r="G6832" s="84"/>
      <c r="H6832" s="31"/>
      <c r="I6832" s="205"/>
      <c r="J6832" s="84"/>
      <c r="K6832" s="31"/>
      <c r="L6832" s="31"/>
      <c r="M6832" s="169"/>
      <c r="N6832" s="148"/>
      <c r="O6832" s="106"/>
      <c r="P6832" s="43"/>
      <c r="Q6832" s="205"/>
      <c r="R6832" s="84"/>
      <c r="S6832" s="31"/>
      <c r="T6832" s="31"/>
      <c r="U6832" s="169"/>
      <c r="V6832" s="150"/>
      <c r="W6832" s="141" t="str" cm="1">
        <f t="array" ref="W6832">IF(SUM(LEN(B6832:V6832))=0,"",IF(OR(OR(ISBLANK(F6832),SUM(LEN(C6832),LEN(D6832))=0),AND(NOT(E6832="Unknown"),ISBLANK(J6832)),AND(NOT(O6832="Unknown"),ISBLANK(R6832))),"Missing Information", INDEX(Table15[Entire Service Line Classification], MATCH(SUMIFS(Table15[Unique ID],Table15[System-Owned Portion],E6832,Table15[If Material Anything Other than "Lead" in Column E,Was Material Ever Previously Lead?],G6832,Table15[Customer-Owned Portion],O6832),Table15[Unique ID],0),0)))</f>
        <v/>
      </c>
      <c r="X6832"/>
    </row>
    <row r="6833" spans="2:24" x14ac:dyDescent="0.25">
      <c r="B6833" s="146"/>
      <c r="C6833" s="31"/>
      <c r="D6833" s="31"/>
      <c r="E6833" s="44"/>
      <c r="F6833" s="43"/>
      <c r="G6833" s="84"/>
      <c r="H6833" s="31"/>
      <c r="I6833" s="205"/>
      <c r="J6833" s="84"/>
      <c r="K6833" s="31"/>
      <c r="L6833" s="31"/>
      <c r="M6833" s="169"/>
      <c r="N6833" s="148"/>
      <c r="O6833" s="106"/>
      <c r="P6833" s="43"/>
      <c r="Q6833" s="205"/>
      <c r="R6833" s="84"/>
      <c r="S6833" s="31"/>
      <c r="T6833" s="31"/>
      <c r="U6833" s="169"/>
      <c r="V6833" s="150"/>
      <c r="W6833" s="141" t="str" cm="1">
        <f t="array" ref="W6833">IF(SUM(LEN(B6833:V6833))=0,"",IF(OR(OR(ISBLANK(F6833),SUM(LEN(C6833),LEN(D6833))=0),AND(NOT(E6833="Unknown"),ISBLANK(J6833)),AND(NOT(O6833="Unknown"),ISBLANK(R6833))),"Missing Information", INDEX(Table15[Entire Service Line Classification], MATCH(SUMIFS(Table15[Unique ID],Table15[System-Owned Portion],E6833,Table15[If Material Anything Other than "Lead" in Column E,Was Material Ever Previously Lead?],G6833,Table15[Customer-Owned Portion],O6833),Table15[Unique ID],0),0)))</f>
        <v/>
      </c>
      <c r="X6833"/>
    </row>
    <row r="6834" spans="2:24" x14ac:dyDescent="0.25">
      <c r="B6834" s="146"/>
      <c r="C6834" s="31"/>
      <c r="D6834" s="31"/>
      <c r="E6834" s="44"/>
      <c r="F6834" s="43"/>
      <c r="G6834" s="84"/>
      <c r="H6834" s="31"/>
      <c r="I6834" s="205"/>
      <c r="J6834" s="84"/>
      <c r="K6834" s="31"/>
      <c r="L6834" s="31"/>
      <c r="M6834" s="169"/>
      <c r="N6834" s="148"/>
      <c r="O6834" s="106"/>
      <c r="P6834" s="43"/>
      <c r="Q6834" s="205"/>
      <c r="R6834" s="84"/>
      <c r="S6834" s="31"/>
      <c r="T6834" s="31"/>
      <c r="U6834" s="169"/>
      <c r="V6834" s="150"/>
      <c r="W6834" s="141" t="str" cm="1">
        <f t="array" ref="W6834">IF(SUM(LEN(B6834:V6834))=0,"",IF(OR(OR(ISBLANK(F6834),SUM(LEN(C6834),LEN(D6834))=0),AND(NOT(E6834="Unknown"),ISBLANK(J6834)),AND(NOT(O6834="Unknown"),ISBLANK(R6834))),"Missing Information", INDEX(Table15[Entire Service Line Classification], MATCH(SUMIFS(Table15[Unique ID],Table15[System-Owned Portion],E6834,Table15[If Material Anything Other than "Lead" in Column E,Was Material Ever Previously Lead?],G6834,Table15[Customer-Owned Portion],O6834),Table15[Unique ID],0),0)))</f>
        <v/>
      </c>
      <c r="X6834"/>
    </row>
    <row r="6835" spans="2:24" x14ac:dyDescent="0.25">
      <c r="B6835" s="146"/>
      <c r="C6835" s="31"/>
      <c r="D6835" s="31"/>
      <c r="E6835" s="44"/>
      <c r="F6835" s="43"/>
      <c r="G6835" s="84"/>
      <c r="H6835" s="31"/>
      <c r="I6835" s="205"/>
      <c r="J6835" s="84"/>
      <c r="K6835" s="31"/>
      <c r="L6835" s="31"/>
      <c r="M6835" s="169"/>
      <c r="N6835" s="148"/>
      <c r="O6835" s="106"/>
      <c r="P6835" s="43"/>
      <c r="Q6835" s="205"/>
      <c r="R6835" s="84"/>
      <c r="S6835" s="31"/>
      <c r="T6835" s="31"/>
      <c r="U6835" s="169"/>
      <c r="V6835" s="150"/>
      <c r="W6835" s="141" t="str" cm="1">
        <f t="array" ref="W6835">IF(SUM(LEN(B6835:V6835))=0,"",IF(OR(OR(ISBLANK(F6835),SUM(LEN(C6835),LEN(D6835))=0),AND(NOT(E6835="Unknown"),ISBLANK(J6835)),AND(NOT(O6835="Unknown"),ISBLANK(R6835))),"Missing Information", INDEX(Table15[Entire Service Line Classification], MATCH(SUMIFS(Table15[Unique ID],Table15[System-Owned Portion],E6835,Table15[If Material Anything Other than "Lead" in Column E,Was Material Ever Previously Lead?],G6835,Table15[Customer-Owned Portion],O6835),Table15[Unique ID],0),0)))</f>
        <v/>
      </c>
      <c r="X6835"/>
    </row>
    <row r="6836" spans="2:24" x14ac:dyDescent="0.25">
      <c r="B6836" s="146"/>
      <c r="C6836" s="31"/>
      <c r="D6836" s="31"/>
      <c r="E6836" s="44"/>
      <c r="F6836" s="43"/>
      <c r="G6836" s="84"/>
      <c r="H6836" s="31"/>
      <c r="I6836" s="205"/>
      <c r="J6836" s="84"/>
      <c r="K6836" s="31"/>
      <c r="L6836" s="31"/>
      <c r="M6836" s="169"/>
      <c r="N6836" s="148"/>
      <c r="O6836" s="106"/>
      <c r="P6836" s="43"/>
      <c r="Q6836" s="205"/>
      <c r="R6836" s="84"/>
      <c r="S6836" s="31"/>
      <c r="T6836" s="31"/>
      <c r="U6836" s="169"/>
      <c r="V6836" s="150"/>
      <c r="W6836" s="141" t="str" cm="1">
        <f t="array" ref="W6836">IF(SUM(LEN(B6836:V6836))=0,"",IF(OR(OR(ISBLANK(F6836),SUM(LEN(C6836),LEN(D6836))=0),AND(NOT(E6836="Unknown"),ISBLANK(J6836)),AND(NOT(O6836="Unknown"),ISBLANK(R6836))),"Missing Information", INDEX(Table15[Entire Service Line Classification], MATCH(SUMIFS(Table15[Unique ID],Table15[System-Owned Portion],E6836,Table15[If Material Anything Other than "Lead" in Column E,Was Material Ever Previously Lead?],G6836,Table15[Customer-Owned Portion],O6836),Table15[Unique ID],0),0)))</f>
        <v/>
      </c>
      <c r="X6836"/>
    </row>
    <row r="6837" spans="2:24" x14ac:dyDescent="0.25">
      <c r="B6837" s="146"/>
      <c r="C6837" s="31"/>
      <c r="D6837" s="31"/>
      <c r="E6837" s="44"/>
      <c r="F6837" s="43"/>
      <c r="G6837" s="84"/>
      <c r="H6837" s="31"/>
      <c r="I6837" s="205"/>
      <c r="J6837" s="84"/>
      <c r="K6837" s="31"/>
      <c r="L6837" s="31"/>
      <c r="M6837" s="169"/>
      <c r="N6837" s="148"/>
      <c r="O6837" s="106"/>
      <c r="P6837" s="43"/>
      <c r="Q6837" s="205"/>
      <c r="R6837" s="84"/>
      <c r="S6837" s="31"/>
      <c r="T6837" s="31"/>
      <c r="U6837" s="169"/>
      <c r="V6837" s="150"/>
      <c r="W6837" s="141" t="str" cm="1">
        <f t="array" ref="W6837">IF(SUM(LEN(B6837:V6837))=0,"",IF(OR(OR(ISBLANK(F6837),SUM(LEN(C6837),LEN(D6837))=0),AND(NOT(E6837="Unknown"),ISBLANK(J6837)),AND(NOT(O6837="Unknown"),ISBLANK(R6837))),"Missing Information", INDEX(Table15[Entire Service Line Classification], MATCH(SUMIFS(Table15[Unique ID],Table15[System-Owned Portion],E6837,Table15[If Material Anything Other than "Lead" in Column E,Was Material Ever Previously Lead?],G6837,Table15[Customer-Owned Portion],O6837),Table15[Unique ID],0),0)))</f>
        <v/>
      </c>
      <c r="X6837"/>
    </row>
    <row r="6838" spans="2:24" x14ac:dyDescent="0.25">
      <c r="B6838" s="146"/>
      <c r="C6838" s="31"/>
      <c r="D6838" s="31"/>
      <c r="E6838" s="44"/>
      <c r="F6838" s="43"/>
      <c r="G6838" s="84"/>
      <c r="H6838" s="31"/>
      <c r="I6838" s="205"/>
      <c r="J6838" s="84"/>
      <c r="K6838" s="31"/>
      <c r="L6838" s="31"/>
      <c r="M6838" s="169"/>
      <c r="N6838" s="148"/>
      <c r="O6838" s="106"/>
      <c r="P6838" s="43"/>
      <c r="Q6838" s="205"/>
      <c r="R6838" s="84"/>
      <c r="S6838" s="31"/>
      <c r="T6838" s="31"/>
      <c r="U6838" s="169"/>
      <c r="V6838" s="150"/>
      <c r="W6838" s="141" t="str" cm="1">
        <f t="array" ref="W6838">IF(SUM(LEN(B6838:V6838))=0,"",IF(OR(OR(ISBLANK(F6838),SUM(LEN(C6838),LEN(D6838))=0),AND(NOT(E6838="Unknown"),ISBLANK(J6838)),AND(NOT(O6838="Unknown"),ISBLANK(R6838))),"Missing Information", INDEX(Table15[Entire Service Line Classification], MATCH(SUMIFS(Table15[Unique ID],Table15[System-Owned Portion],E6838,Table15[If Material Anything Other than "Lead" in Column E,Was Material Ever Previously Lead?],G6838,Table15[Customer-Owned Portion],O6838),Table15[Unique ID],0),0)))</f>
        <v/>
      </c>
      <c r="X6838"/>
    </row>
    <row r="6839" spans="2:24" x14ac:dyDescent="0.25">
      <c r="B6839" s="146"/>
      <c r="C6839" s="31"/>
      <c r="D6839" s="31"/>
      <c r="E6839" s="44"/>
      <c r="F6839" s="43"/>
      <c r="G6839" s="84"/>
      <c r="H6839" s="31"/>
      <c r="I6839" s="205"/>
      <c r="J6839" s="84"/>
      <c r="K6839" s="31"/>
      <c r="L6839" s="31"/>
      <c r="M6839" s="169"/>
      <c r="N6839" s="148"/>
      <c r="O6839" s="106"/>
      <c r="P6839" s="43"/>
      <c r="Q6839" s="205"/>
      <c r="R6839" s="84"/>
      <c r="S6839" s="31"/>
      <c r="T6839" s="31"/>
      <c r="U6839" s="169"/>
      <c r="V6839" s="150"/>
      <c r="W6839" s="141" t="str" cm="1">
        <f t="array" ref="W6839">IF(SUM(LEN(B6839:V6839))=0,"",IF(OR(OR(ISBLANK(F6839),SUM(LEN(C6839),LEN(D6839))=0),AND(NOT(E6839="Unknown"),ISBLANK(J6839)),AND(NOT(O6839="Unknown"),ISBLANK(R6839))),"Missing Information", INDEX(Table15[Entire Service Line Classification], MATCH(SUMIFS(Table15[Unique ID],Table15[System-Owned Portion],E6839,Table15[If Material Anything Other than "Lead" in Column E,Was Material Ever Previously Lead?],G6839,Table15[Customer-Owned Portion],O6839),Table15[Unique ID],0),0)))</f>
        <v/>
      </c>
      <c r="X6839"/>
    </row>
    <row r="6840" spans="2:24" x14ac:dyDescent="0.25">
      <c r="B6840" s="146"/>
      <c r="C6840" s="31"/>
      <c r="D6840" s="31"/>
      <c r="E6840" s="44"/>
      <c r="F6840" s="43"/>
      <c r="G6840" s="84"/>
      <c r="H6840" s="31"/>
      <c r="I6840" s="205"/>
      <c r="J6840" s="84"/>
      <c r="K6840" s="31"/>
      <c r="L6840" s="31"/>
      <c r="M6840" s="169"/>
      <c r="N6840" s="148"/>
      <c r="O6840" s="106"/>
      <c r="P6840" s="43"/>
      <c r="Q6840" s="205"/>
      <c r="R6840" s="84"/>
      <c r="S6840" s="31"/>
      <c r="T6840" s="31"/>
      <c r="U6840" s="169"/>
      <c r="V6840" s="150"/>
      <c r="W6840" s="141" t="str" cm="1">
        <f t="array" ref="W6840">IF(SUM(LEN(B6840:V6840))=0,"",IF(OR(OR(ISBLANK(F6840),SUM(LEN(C6840),LEN(D6840))=0),AND(NOT(E6840="Unknown"),ISBLANK(J6840)),AND(NOT(O6840="Unknown"),ISBLANK(R6840))),"Missing Information", INDEX(Table15[Entire Service Line Classification], MATCH(SUMIFS(Table15[Unique ID],Table15[System-Owned Portion],E6840,Table15[If Material Anything Other than "Lead" in Column E,Was Material Ever Previously Lead?],G6840,Table15[Customer-Owned Portion],O6840),Table15[Unique ID],0),0)))</f>
        <v/>
      </c>
      <c r="X6840"/>
    </row>
    <row r="6841" spans="2:24" x14ac:dyDescent="0.25">
      <c r="B6841" s="146"/>
      <c r="C6841" s="31"/>
      <c r="D6841" s="31"/>
      <c r="E6841" s="44"/>
      <c r="F6841" s="43"/>
      <c r="G6841" s="84"/>
      <c r="H6841" s="31"/>
      <c r="I6841" s="205"/>
      <c r="J6841" s="84"/>
      <c r="K6841" s="31"/>
      <c r="L6841" s="31"/>
      <c r="M6841" s="169"/>
      <c r="N6841" s="148"/>
      <c r="O6841" s="106"/>
      <c r="P6841" s="43"/>
      <c r="Q6841" s="205"/>
      <c r="R6841" s="84"/>
      <c r="S6841" s="31"/>
      <c r="T6841" s="31"/>
      <c r="U6841" s="169"/>
      <c r="V6841" s="150"/>
      <c r="W6841" s="141" t="str" cm="1">
        <f t="array" ref="W6841">IF(SUM(LEN(B6841:V6841))=0,"",IF(OR(OR(ISBLANK(F6841),SUM(LEN(C6841),LEN(D6841))=0),AND(NOT(E6841="Unknown"),ISBLANK(J6841)),AND(NOT(O6841="Unknown"),ISBLANK(R6841))),"Missing Information", INDEX(Table15[Entire Service Line Classification], MATCH(SUMIFS(Table15[Unique ID],Table15[System-Owned Portion],E6841,Table15[If Material Anything Other than "Lead" in Column E,Was Material Ever Previously Lead?],G6841,Table15[Customer-Owned Portion],O6841),Table15[Unique ID],0),0)))</f>
        <v/>
      </c>
      <c r="X6841"/>
    </row>
    <row r="6842" spans="2:24" x14ac:dyDescent="0.25">
      <c r="B6842" s="146"/>
      <c r="C6842" s="31"/>
      <c r="D6842" s="31"/>
      <c r="E6842" s="44"/>
      <c r="F6842" s="43"/>
      <c r="G6842" s="84"/>
      <c r="H6842" s="31"/>
      <c r="I6842" s="205"/>
      <c r="J6842" s="84"/>
      <c r="K6842" s="31"/>
      <c r="L6842" s="31"/>
      <c r="M6842" s="169"/>
      <c r="N6842" s="148"/>
      <c r="O6842" s="106"/>
      <c r="P6842" s="43"/>
      <c r="Q6842" s="205"/>
      <c r="R6842" s="84"/>
      <c r="S6842" s="31"/>
      <c r="T6842" s="31"/>
      <c r="U6842" s="169"/>
      <c r="V6842" s="150"/>
      <c r="W6842" s="141" t="str" cm="1">
        <f t="array" ref="W6842">IF(SUM(LEN(B6842:V6842))=0,"",IF(OR(OR(ISBLANK(F6842),SUM(LEN(C6842),LEN(D6842))=0),AND(NOT(E6842="Unknown"),ISBLANK(J6842)),AND(NOT(O6842="Unknown"),ISBLANK(R6842))),"Missing Information", INDEX(Table15[Entire Service Line Classification], MATCH(SUMIFS(Table15[Unique ID],Table15[System-Owned Portion],E6842,Table15[If Material Anything Other than "Lead" in Column E,Was Material Ever Previously Lead?],G6842,Table15[Customer-Owned Portion],O6842),Table15[Unique ID],0),0)))</f>
        <v/>
      </c>
      <c r="X6842"/>
    </row>
    <row r="6843" spans="2:24" x14ac:dyDescent="0.25">
      <c r="B6843" s="146"/>
      <c r="C6843" s="31"/>
      <c r="D6843" s="31"/>
      <c r="E6843" s="44"/>
      <c r="F6843" s="43"/>
      <c r="G6843" s="84"/>
      <c r="H6843" s="31"/>
      <c r="I6843" s="205"/>
      <c r="J6843" s="84"/>
      <c r="K6843" s="31"/>
      <c r="L6843" s="31"/>
      <c r="M6843" s="169"/>
      <c r="N6843" s="148"/>
      <c r="O6843" s="106"/>
      <c r="P6843" s="43"/>
      <c r="Q6843" s="205"/>
      <c r="R6843" s="84"/>
      <c r="S6843" s="31"/>
      <c r="T6843" s="31"/>
      <c r="U6843" s="169"/>
      <c r="V6843" s="150"/>
      <c r="W6843" s="141" t="str" cm="1">
        <f t="array" ref="W6843">IF(SUM(LEN(B6843:V6843))=0,"",IF(OR(OR(ISBLANK(F6843),SUM(LEN(C6843),LEN(D6843))=0),AND(NOT(E6843="Unknown"),ISBLANK(J6843)),AND(NOT(O6843="Unknown"),ISBLANK(R6843))),"Missing Information", INDEX(Table15[Entire Service Line Classification], MATCH(SUMIFS(Table15[Unique ID],Table15[System-Owned Portion],E6843,Table15[If Material Anything Other than "Lead" in Column E,Was Material Ever Previously Lead?],G6843,Table15[Customer-Owned Portion],O6843),Table15[Unique ID],0),0)))</f>
        <v/>
      </c>
      <c r="X6843"/>
    </row>
    <row r="6844" spans="2:24" x14ac:dyDescent="0.25">
      <c r="B6844" s="146"/>
      <c r="C6844" s="31"/>
      <c r="D6844" s="31"/>
      <c r="E6844" s="44"/>
      <c r="F6844" s="43"/>
      <c r="G6844" s="84"/>
      <c r="H6844" s="31"/>
      <c r="I6844" s="205"/>
      <c r="J6844" s="84"/>
      <c r="K6844" s="31"/>
      <c r="L6844" s="31"/>
      <c r="M6844" s="169"/>
      <c r="N6844" s="148"/>
      <c r="O6844" s="106"/>
      <c r="P6844" s="43"/>
      <c r="Q6844" s="205"/>
      <c r="R6844" s="84"/>
      <c r="S6844" s="31"/>
      <c r="T6844" s="31"/>
      <c r="U6844" s="169"/>
      <c r="V6844" s="150"/>
      <c r="W6844" s="141" t="str" cm="1">
        <f t="array" ref="W6844">IF(SUM(LEN(B6844:V6844))=0,"",IF(OR(OR(ISBLANK(F6844),SUM(LEN(C6844),LEN(D6844))=0),AND(NOT(E6844="Unknown"),ISBLANK(J6844)),AND(NOT(O6844="Unknown"),ISBLANK(R6844))),"Missing Information", INDEX(Table15[Entire Service Line Classification], MATCH(SUMIFS(Table15[Unique ID],Table15[System-Owned Portion],E6844,Table15[If Material Anything Other than "Lead" in Column E,Was Material Ever Previously Lead?],G6844,Table15[Customer-Owned Portion],O6844),Table15[Unique ID],0),0)))</f>
        <v/>
      </c>
      <c r="X6844"/>
    </row>
    <row r="6845" spans="2:24" x14ac:dyDescent="0.25">
      <c r="B6845" s="146"/>
      <c r="C6845" s="31"/>
      <c r="D6845" s="31"/>
      <c r="E6845" s="44"/>
      <c r="F6845" s="43"/>
      <c r="G6845" s="84"/>
      <c r="H6845" s="31"/>
      <c r="I6845" s="205"/>
      <c r="J6845" s="84"/>
      <c r="K6845" s="31"/>
      <c r="L6845" s="31"/>
      <c r="M6845" s="169"/>
      <c r="N6845" s="148"/>
      <c r="O6845" s="106"/>
      <c r="P6845" s="43"/>
      <c r="Q6845" s="205"/>
      <c r="R6845" s="84"/>
      <c r="S6845" s="31"/>
      <c r="T6845" s="31"/>
      <c r="U6845" s="169"/>
      <c r="V6845" s="150"/>
      <c r="W6845" s="141" t="str" cm="1">
        <f t="array" ref="W6845">IF(SUM(LEN(B6845:V6845))=0,"",IF(OR(OR(ISBLANK(F6845),SUM(LEN(C6845),LEN(D6845))=0),AND(NOT(E6845="Unknown"),ISBLANK(J6845)),AND(NOT(O6845="Unknown"),ISBLANK(R6845))),"Missing Information", INDEX(Table15[Entire Service Line Classification], MATCH(SUMIFS(Table15[Unique ID],Table15[System-Owned Portion],E6845,Table15[If Material Anything Other than "Lead" in Column E,Was Material Ever Previously Lead?],G6845,Table15[Customer-Owned Portion],O6845),Table15[Unique ID],0),0)))</f>
        <v/>
      </c>
      <c r="X6845"/>
    </row>
    <row r="6846" spans="2:24" x14ac:dyDescent="0.25">
      <c r="B6846" s="146"/>
      <c r="C6846" s="31"/>
      <c r="D6846" s="31"/>
      <c r="E6846" s="44"/>
      <c r="F6846" s="43"/>
      <c r="G6846" s="84"/>
      <c r="H6846" s="31"/>
      <c r="I6846" s="205"/>
      <c r="J6846" s="84"/>
      <c r="K6846" s="31"/>
      <c r="L6846" s="31"/>
      <c r="M6846" s="169"/>
      <c r="N6846" s="148"/>
      <c r="O6846" s="106"/>
      <c r="P6846" s="43"/>
      <c r="Q6846" s="205"/>
      <c r="R6846" s="84"/>
      <c r="S6846" s="31"/>
      <c r="T6846" s="31"/>
      <c r="U6846" s="169"/>
      <c r="V6846" s="150"/>
      <c r="W6846" s="141" t="str" cm="1">
        <f t="array" ref="W6846">IF(SUM(LEN(B6846:V6846))=0,"",IF(OR(OR(ISBLANK(F6846),SUM(LEN(C6846),LEN(D6846))=0),AND(NOT(E6846="Unknown"),ISBLANK(J6846)),AND(NOT(O6846="Unknown"),ISBLANK(R6846))),"Missing Information", INDEX(Table15[Entire Service Line Classification], MATCH(SUMIFS(Table15[Unique ID],Table15[System-Owned Portion],E6846,Table15[If Material Anything Other than "Lead" in Column E,Was Material Ever Previously Lead?],G6846,Table15[Customer-Owned Portion],O6846),Table15[Unique ID],0),0)))</f>
        <v/>
      </c>
      <c r="X6846"/>
    </row>
    <row r="6847" spans="2:24" x14ac:dyDescent="0.25">
      <c r="B6847" s="146"/>
      <c r="C6847" s="31"/>
      <c r="D6847" s="31"/>
      <c r="E6847" s="44"/>
      <c r="F6847" s="43"/>
      <c r="G6847" s="84"/>
      <c r="H6847" s="31"/>
      <c r="I6847" s="205"/>
      <c r="J6847" s="84"/>
      <c r="K6847" s="31"/>
      <c r="L6847" s="31"/>
      <c r="M6847" s="169"/>
      <c r="N6847" s="148"/>
      <c r="O6847" s="106"/>
      <c r="P6847" s="43"/>
      <c r="Q6847" s="205"/>
      <c r="R6847" s="84"/>
      <c r="S6847" s="31"/>
      <c r="T6847" s="31"/>
      <c r="U6847" s="169"/>
      <c r="V6847" s="150"/>
      <c r="W6847" s="141" t="str" cm="1">
        <f t="array" ref="W6847">IF(SUM(LEN(B6847:V6847))=0,"",IF(OR(OR(ISBLANK(F6847),SUM(LEN(C6847),LEN(D6847))=0),AND(NOT(E6847="Unknown"),ISBLANK(J6847)),AND(NOT(O6847="Unknown"),ISBLANK(R6847))),"Missing Information", INDEX(Table15[Entire Service Line Classification], MATCH(SUMIFS(Table15[Unique ID],Table15[System-Owned Portion],E6847,Table15[If Material Anything Other than "Lead" in Column E,Was Material Ever Previously Lead?],G6847,Table15[Customer-Owned Portion],O6847),Table15[Unique ID],0),0)))</f>
        <v/>
      </c>
      <c r="X6847"/>
    </row>
    <row r="6848" spans="2:24" x14ac:dyDescent="0.25">
      <c r="B6848" s="146"/>
      <c r="C6848" s="31"/>
      <c r="D6848" s="31"/>
      <c r="E6848" s="44"/>
      <c r="F6848" s="43"/>
      <c r="G6848" s="84"/>
      <c r="H6848" s="31"/>
      <c r="I6848" s="205"/>
      <c r="J6848" s="84"/>
      <c r="K6848" s="31"/>
      <c r="L6848" s="31"/>
      <c r="M6848" s="169"/>
      <c r="N6848" s="148"/>
      <c r="O6848" s="106"/>
      <c r="P6848" s="43"/>
      <c r="Q6848" s="205"/>
      <c r="R6848" s="84"/>
      <c r="S6848" s="31"/>
      <c r="T6848" s="31"/>
      <c r="U6848" s="169"/>
      <c r="V6848" s="150"/>
      <c r="W6848" s="141" t="str" cm="1">
        <f t="array" ref="W6848">IF(SUM(LEN(B6848:V6848))=0,"",IF(OR(OR(ISBLANK(F6848),SUM(LEN(C6848),LEN(D6848))=0),AND(NOT(E6848="Unknown"),ISBLANK(J6848)),AND(NOT(O6848="Unknown"),ISBLANK(R6848))),"Missing Information", INDEX(Table15[Entire Service Line Classification], MATCH(SUMIFS(Table15[Unique ID],Table15[System-Owned Portion],E6848,Table15[If Material Anything Other than "Lead" in Column E,Was Material Ever Previously Lead?],G6848,Table15[Customer-Owned Portion],O6848),Table15[Unique ID],0),0)))</f>
        <v/>
      </c>
      <c r="X6848"/>
    </row>
    <row r="6849" spans="2:24" x14ac:dyDescent="0.25">
      <c r="B6849" s="146"/>
      <c r="C6849" s="31"/>
      <c r="D6849" s="31"/>
      <c r="E6849" s="44"/>
      <c r="F6849" s="43"/>
      <c r="G6849" s="84"/>
      <c r="H6849" s="31"/>
      <c r="I6849" s="205"/>
      <c r="J6849" s="84"/>
      <c r="K6849" s="31"/>
      <c r="L6849" s="31"/>
      <c r="M6849" s="169"/>
      <c r="N6849" s="148"/>
      <c r="O6849" s="106"/>
      <c r="P6849" s="43"/>
      <c r="Q6849" s="205"/>
      <c r="R6849" s="84"/>
      <c r="S6849" s="31"/>
      <c r="T6849" s="31"/>
      <c r="U6849" s="169"/>
      <c r="V6849" s="150"/>
      <c r="W6849" s="141" t="str" cm="1">
        <f t="array" ref="W6849">IF(SUM(LEN(B6849:V6849))=0,"",IF(OR(OR(ISBLANK(F6849),SUM(LEN(C6849),LEN(D6849))=0),AND(NOT(E6849="Unknown"),ISBLANK(J6849)),AND(NOT(O6849="Unknown"),ISBLANK(R6849))),"Missing Information", INDEX(Table15[Entire Service Line Classification], MATCH(SUMIFS(Table15[Unique ID],Table15[System-Owned Portion],E6849,Table15[If Material Anything Other than "Lead" in Column E,Was Material Ever Previously Lead?],G6849,Table15[Customer-Owned Portion],O6849),Table15[Unique ID],0),0)))</f>
        <v/>
      </c>
      <c r="X6849"/>
    </row>
    <row r="6850" spans="2:24" x14ac:dyDescent="0.25">
      <c r="B6850" s="146"/>
      <c r="C6850" s="31"/>
      <c r="D6850" s="31"/>
      <c r="E6850" s="44"/>
      <c r="F6850" s="43"/>
      <c r="G6850" s="84"/>
      <c r="H6850" s="31"/>
      <c r="I6850" s="205"/>
      <c r="J6850" s="84"/>
      <c r="K6850" s="31"/>
      <c r="L6850" s="31"/>
      <c r="M6850" s="169"/>
      <c r="N6850" s="148"/>
      <c r="O6850" s="106"/>
      <c r="P6850" s="43"/>
      <c r="Q6850" s="205"/>
      <c r="R6850" s="84"/>
      <c r="S6850" s="31"/>
      <c r="T6850" s="31"/>
      <c r="U6850" s="169"/>
      <c r="V6850" s="150"/>
      <c r="W6850" s="141" t="str" cm="1">
        <f t="array" ref="W6850">IF(SUM(LEN(B6850:V6850))=0,"",IF(OR(OR(ISBLANK(F6850),SUM(LEN(C6850),LEN(D6850))=0),AND(NOT(E6850="Unknown"),ISBLANK(J6850)),AND(NOT(O6850="Unknown"),ISBLANK(R6850))),"Missing Information", INDEX(Table15[Entire Service Line Classification], MATCH(SUMIFS(Table15[Unique ID],Table15[System-Owned Portion],E6850,Table15[If Material Anything Other than "Lead" in Column E,Was Material Ever Previously Lead?],G6850,Table15[Customer-Owned Portion],O6850),Table15[Unique ID],0),0)))</f>
        <v/>
      </c>
      <c r="X6850"/>
    </row>
    <row r="6851" spans="2:24" x14ac:dyDescent="0.25">
      <c r="B6851" s="146"/>
      <c r="C6851" s="31"/>
      <c r="D6851" s="31"/>
      <c r="E6851" s="44"/>
      <c r="F6851" s="43"/>
      <c r="G6851" s="84"/>
      <c r="H6851" s="31"/>
      <c r="I6851" s="205"/>
      <c r="J6851" s="84"/>
      <c r="K6851" s="31"/>
      <c r="L6851" s="31"/>
      <c r="M6851" s="169"/>
      <c r="N6851" s="148"/>
      <c r="O6851" s="106"/>
      <c r="P6851" s="43"/>
      <c r="Q6851" s="205"/>
      <c r="R6851" s="84"/>
      <c r="S6851" s="31"/>
      <c r="T6851" s="31"/>
      <c r="U6851" s="169"/>
      <c r="V6851" s="150"/>
      <c r="W6851" s="141" t="str" cm="1">
        <f t="array" ref="W6851">IF(SUM(LEN(B6851:V6851))=0,"",IF(OR(OR(ISBLANK(F6851),SUM(LEN(C6851),LEN(D6851))=0),AND(NOT(E6851="Unknown"),ISBLANK(J6851)),AND(NOT(O6851="Unknown"),ISBLANK(R6851))),"Missing Information", INDEX(Table15[Entire Service Line Classification], MATCH(SUMIFS(Table15[Unique ID],Table15[System-Owned Portion],E6851,Table15[If Material Anything Other than "Lead" in Column E,Was Material Ever Previously Lead?],G6851,Table15[Customer-Owned Portion],O6851),Table15[Unique ID],0),0)))</f>
        <v/>
      </c>
      <c r="X6851"/>
    </row>
    <row r="6852" spans="2:24" x14ac:dyDescent="0.25">
      <c r="B6852" s="146"/>
      <c r="C6852" s="31"/>
      <c r="D6852" s="31"/>
      <c r="E6852" s="44"/>
      <c r="F6852" s="43"/>
      <c r="G6852" s="84"/>
      <c r="H6852" s="31"/>
      <c r="I6852" s="205"/>
      <c r="J6852" s="84"/>
      <c r="K6852" s="31"/>
      <c r="L6852" s="31"/>
      <c r="M6852" s="169"/>
      <c r="N6852" s="148"/>
      <c r="O6852" s="106"/>
      <c r="P6852" s="43"/>
      <c r="Q6852" s="205"/>
      <c r="R6852" s="84"/>
      <c r="S6852" s="31"/>
      <c r="T6852" s="31"/>
      <c r="U6852" s="169"/>
      <c r="V6852" s="150"/>
      <c r="W6852" s="141" t="str" cm="1">
        <f t="array" ref="W6852">IF(SUM(LEN(B6852:V6852))=0,"",IF(OR(OR(ISBLANK(F6852),SUM(LEN(C6852),LEN(D6852))=0),AND(NOT(E6852="Unknown"),ISBLANK(J6852)),AND(NOT(O6852="Unknown"),ISBLANK(R6852))),"Missing Information", INDEX(Table15[Entire Service Line Classification], MATCH(SUMIFS(Table15[Unique ID],Table15[System-Owned Portion],E6852,Table15[If Material Anything Other than "Lead" in Column E,Was Material Ever Previously Lead?],G6852,Table15[Customer-Owned Portion],O6852),Table15[Unique ID],0),0)))</f>
        <v/>
      </c>
      <c r="X6852"/>
    </row>
    <row r="6853" spans="2:24" x14ac:dyDescent="0.25">
      <c r="B6853" s="146"/>
      <c r="C6853" s="31"/>
      <c r="D6853" s="31"/>
      <c r="E6853" s="44"/>
      <c r="F6853" s="43"/>
      <c r="G6853" s="84"/>
      <c r="H6853" s="31"/>
      <c r="I6853" s="205"/>
      <c r="J6853" s="84"/>
      <c r="K6853" s="31"/>
      <c r="L6853" s="31"/>
      <c r="M6853" s="169"/>
      <c r="N6853" s="148"/>
      <c r="O6853" s="106"/>
      <c r="P6853" s="43"/>
      <c r="Q6853" s="205"/>
      <c r="R6853" s="84"/>
      <c r="S6853" s="31"/>
      <c r="T6853" s="31"/>
      <c r="U6853" s="169"/>
      <c r="V6853" s="150"/>
      <c r="W6853" s="141" t="str" cm="1">
        <f t="array" ref="W6853">IF(SUM(LEN(B6853:V6853))=0,"",IF(OR(OR(ISBLANK(F6853),SUM(LEN(C6853),LEN(D6853))=0),AND(NOT(E6853="Unknown"),ISBLANK(J6853)),AND(NOT(O6853="Unknown"),ISBLANK(R6853))),"Missing Information", INDEX(Table15[Entire Service Line Classification], MATCH(SUMIFS(Table15[Unique ID],Table15[System-Owned Portion],E6853,Table15[If Material Anything Other than "Lead" in Column E,Was Material Ever Previously Lead?],G6853,Table15[Customer-Owned Portion],O6853),Table15[Unique ID],0),0)))</f>
        <v/>
      </c>
      <c r="X6853"/>
    </row>
    <row r="6854" spans="2:24" x14ac:dyDescent="0.25">
      <c r="B6854" s="146"/>
      <c r="C6854" s="31"/>
      <c r="D6854" s="31"/>
      <c r="E6854" s="44"/>
      <c r="F6854" s="43"/>
      <c r="G6854" s="84"/>
      <c r="H6854" s="31"/>
      <c r="I6854" s="205"/>
      <c r="J6854" s="84"/>
      <c r="K6854" s="31"/>
      <c r="L6854" s="31"/>
      <c r="M6854" s="169"/>
      <c r="N6854" s="148"/>
      <c r="O6854" s="106"/>
      <c r="P6854" s="43"/>
      <c r="Q6854" s="205"/>
      <c r="R6854" s="84"/>
      <c r="S6854" s="31"/>
      <c r="T6854" s="31"/>
      <c r="U6854" s="169"/>
      <c r="V6854" s="150"/>
      <c r="W6854" s="141" t="str" cm="1">
        <f t="array" ref="W6854">IF(SUM(LEN(B6854:V6854))=0,"",IF(OR(OR(ISBLANK(F6854),SUM(LEN(C6854),LEN(D6854))=0),AND(NOT(E6854="Unknown"),ISBLANK(J6854)),AND(NOT(O6854="Unknown"),ISBLANK(R6854))),"Missing Information", INDEX(Table15[Entire Service Line Classification], MATCH(SUMIFS(Table15[Unique ID],Table15[System-Owned Portion],E6854,Table15[If Material Anything Other than "Lead" in Column E,Was Material Ever Previously Lead?],G6854,Table15[Customer-Owned Portion],O6854),Table15[Unique ID],0),0)))</f>
        <v/>
      </c>
      <c r="X6854"/>
    </row>
    <row r="6855" spans="2:24" x14ac:dyDescent="0.25">
      <c r="B6855" s="146"/>
      <c r="C6855" s="31"/>
      <c r="D6855" s="31"/>
      <c r="E6855" s="44"/>
      <c r="F6855" s="43"/>
      <c r="G6855" s="84"/>
      <c r="H6855" s="31"/>
      <c r="I6855" s="205"/>
      <c r="J6855" s="84"/>
      <c r="K6855" s="31"/>
      <c r="L6855" s="31"/>
      <c r="M6855" s="169"/>
      <c r="N6855" s="148"/>
      <c r="O6855" s="106"/>
      <c r="P6855" s="43"/>
      <c r="Q6855" s="205"/>
      <c r="R6855" s="84"/>
      <c r="S6855" s="31"/>
      <c r="T6855" s="31"/>
      <c r="U6855" s="169"/>
      <c r="V6855" s="150"/>
      <c r="W6855" s="141" t="str" cm="1">
        <f t="array" ref="W6855">IF(SUM(LEN(B6855:V6855))=0,"",IF(OR(OR(ISBLANK(F6855),SUM(LEN(C6855),LEN(D6855))=0),AND(NOT(E6855="Unknown"),ISBLANK(J6855)),AND(NOT(O6855="Unknown"),ISBLANK(R6855))),"Missing Information", INDEX(Table15[Entire Service Line Classification], MATCH(SUMIFS(Table15[Unique ID],Table15[System-Owned Portion],E6855,Table15[If Material Anything Other than "Lead" in Column E,Was Material Ever Previously Lead?],G6855,Table15[Customer-Owned Portion],O6855),Table15[Unique ID],0),0)))</f>
        <v/>
      </c>
      <c r="X6855"/>
    </row>
    <row r="6856" spans="2:24" x14ac:dyDescent="0.25">
      <c r="B6856" s="146"/>
      <c r="C6856" s="31"/>
      <c r="D6856" s="31"/>
      <c r="E6856" s="44"/>
      <c r="F6856" s="43"/>
      <c r="G6856" s="84"/>
      <c r="H6856" s="31"/>
      <c r="I6856" s="205"/>
      <c r="J6856" s="84"/>
      <c r="K6856" s="31"/>
      <c r="L6856" s="31"/>
      <c r="M6856" s="169"/>
      <c r="N6856" s="148"/>
      <c r="O6856" s="106"/>
      <c r="P6856" s="43"/>
      <c r="Q6856" s="205"/>
      <c r="R6856" s="84"/>
      <c r="S6856" s="31"/>
      <c r="T6856" s="31"/>
      <c r="U6856" s="169"/>
      <c r="V6856" s="150"/>
      <c r="W6856" s="141" t="str" cm="1">
        <f t="array" ref="W6856">IF(SUM(LEN(B6856:V6856))=0,"",IF(OR(OR(ISBLANK(F6856),SUM(LEN(C6856),LEN(D6856))=0),AND(NOT(E6856="Unknown"),ISBLANK(J6856)),AND(NOT(O6856="Unknown"),ISBLANK(R6856))),"Missing Information", INDEX(Table15[Entire Service Line Classification], MATCH(SUMIFS(Table15[Unique ID],Table15[System-Owned Portion],E6856,Table15[If Material Anything Other than "Lead" in Column E,Was Material Ever Previously Lead?],G6856,Table15[Customer-Owned Portion],O6856),Table15[Unique ID],0),0)))</f>
        <v/>
      </c>
      <c r="X6856"/>
    </row>
    <row r="6857" spans="2:24" x14ac:dyDescent="0.25">
      <c r="B6857" s="146"/>
      <c r="C6857" s="31"/>
      <c r="D6857" s="31"/>
      <c r="E6857" s="44"/>
      <c r="F6857" s="43"/>
      <c r="G6857" s="84"/>
      <c r="H6857" s="31"/>
      <c r="I6857" s="205"/>
      <c r="J6857" s="84"/>
      <c r="K6857" s="31"/>
      <c r="L6857" s="31"/>
      <c r="M6857" s="169"/>
      <c r="N6857" s="148"/>
      <c r="O6857" s="106"/>
      <c r="P6857" s="43"/>
      <c r="Q6857" s="205"/>
      <c r="R6857" s="84"/>
      <c r="S6857" s="31"/>
      <c r="T6857" s="31"/>
      <c r="U6857" s="169"/>
      <c r="V6857" s="150"/>
      <c r="W6857" s="141" t="str" cm="1">
        <f t="array" ref="W6857">IF(SUM(LEN(B6857:V6857))=0,"",IF(OR(OR(ISBLANK(F6857),SUM(LEN(C6857),LEN(D6857))=0),AND(NOT(E6857="Unknown"),ISBLANK(J6857)),AND(NOT(O6857="Unknown"),ISBLANK(R6857))),"Missing Information", INDEX(Table15[Entire Service Line Classification], MATCH(SUMIFS(Table15[Unique ID],Table15[System-Owned Portion],E6857,Table15[If Material Anything Other than "Lead" in Column E,Was Material Ever Previously Lead?],G6857,Table15[Customer-Owned Portion],O6857),Table15[Unique ID],0),0)))</f>
        <v/>
      </c>
      <c r="X6857"/>
    </row>
    <row r="6858" spans="2:24" x14ac:dyDescent="0.25">
      <c r="B6858" s="146"/>
      <c r="C6858" s="31"/>
      <c r="D6858" s="31"/>
      <c r="E6858" s="44"/>
      <c r="F6858" s="43"/>
      <c r="G6858" s="84"/>
      <c r="H6858" s="31"/>
      <c r="I6858" s="205"/>
      <c r="J6858" s="84"/>
      <c r="K6858" s="31"/>
      <c r="L6858" s="31"/>
      <c r="M6858" s="169"/>
      <c r="N6858" s="148"/>
      <c r="O6858" s="106"/>
      <c r="P6858" s="43"/>
      <c r="Q6858" s="205"/>
      <c r="R6858" s="84"/>
      <c r="S6858" s="31"/>
      <c r="T6858" s="31"/>
      <c r="U6858" s="169"/>
      <c r="V6858" s="150"/>
      <c r="W6858" s="141" t="str" cm="1">
        <f t="array" ref="W6858">IF(SUM(LEN(B6858:V6858))=0,"",IF(OR(OR(ISBLANK(F6858),SUM(LEN(C6858),LEN(D6858))=0),AND(NOT(E6858="Unknown"),ISBLANK(J6858)),AND(NOT(O6858="Unknown"),ISBLANK(R6858))),"Missing Information", INDEX(Table15[Entire Service Line Classification], MATCH(SUMIFS(Table15[Unique ID],Table15[System-Owned Portion],E6858,Table15[If Material Anything Other than "Lead" in Column E,Was Material Ever Previously Lead?],G6858,Table15[Customer-Owned Portion],O6858),Table15[Unique ID],0),0)))</f>
        <v/>
      </c>
      <c r="X6858"/>
    </row>
    <row r="6859" spans="2:24" x14ac:dyDescent="0.25">
      <c r="B6859" s="146"/>
      <c r="C6859" s="31"/>
      <c r="D6859" s="31"/>
      <c r="E6859" s="44"/>
      <c r="F6859" s="43"/>
      <c r="G6859" s="84"/>
      <c r="H6859" s="31"/>
      <c r="I6859" s="205"/>
      <c r="J6859" s="84"/>
      <c r="K6859" s="31"/>
      <c r="L6859" s="31"/>
      <c r="M6859" s="169"/>
      <c r="N6859" s="148"/>
      <c r="O6859" s="106"/>
      <c r="P6859" s="43"/>
      <c r="Q6859" s="205"/>
      <c r="R6859" s="84"/>
      <c r="S6859" s="31"/>
      <c r="T6859" s="31"/>
      <c r="U6859" s="169"/>
      <c r="V6859" s="150"/>
      <c r="W6859" s="141" t="str" cm="1">
        <f t="array" ref="W6859">IF(SUM(LEN(B6859:V6859))=0,"",IF(OR(OR(ISBLANK(F6859),SUM(LEN(C6859),LEN(D6859))=0),AND(NOT(E6859="Unknown"),ISBLANK(J6859)),AND(NOT(O6859="Unknown"),ISBLANK(R6859))),"Missing Information", INDEX(Table15[Entire Service Line Classification], MATCH(SUMIFS(Table15[Unique ID],Table15[System-Owned Portion],E6859,Table15[If Material Anything Other than "Lead" in Column E,Was Material Ever Previously Lead?],G6859,Table15[Customer-Owned Portion],O6859),Table15[Unique ID],0),0)))</f>
        <v/>
      </c>
      <c r="X6859"/>
    </row>
    <row r="6860" spans="2:24" x14ac:dyDescent="0.25">
      <c r="B6860" s="146"/>
      <c r="C6860" s="31"/>
      <c r="D6860" s="31"/>
      <c r="E6860" s="44"/>
      <c r="F6860" s="43"/>
      <c r="G6860" s="84"/>
      <c r="H6860" s="31"/>
      <c r="I6860" s="205"/>
      <c r="J6860" s="84"/>
      <c r="K6860" s="31"/>
      <c r="L6860" s="31"/>
      <c r="M6860" s="169"/>
      <c r="N6860" s="148"/>
      <c r="O6860" s="106"/>
      <c r="P6860" s="43"/>
      <c r="Q6860" s="205"/>
      <c r="R6860" s="84"/>
      <c r="S6860" s="31"/>
      <c r="T6860" s="31"/>
      <c r="U6860" s="169"/>
      <c r="V6860" s="150"/>
      <c r="W6860" s="141" t="str" cm="1">
        <f t="array" ref="W6860">IF(SUM(LEN(B6860:V6860))=0,"",IF(OR(OR(ISBLANK(F6860),SUM(LEN(C6860),LEN(D6860))=0),AND(NOT(E6860="Unknown"),ISBLANK(J6860)),AND(NOT(O6860="Unknown"),ISBLANK(R6860))),"Missing Information", INDEX(Table15[Entire Service Line Classification], MATCH(SUMIFS(Table15[Unique ID],Table15[System-Owned Portion],E6860,Table15[If Material Anything Other than "Lead" in Column E,Was Material Ever Previously Lead?],G6860,Table15[Customer-Owned Portion],O6860),Table15[Unique ID],0),0)))</f>
        <v/>
      </c>
      <c r="X6860"/>
    </row>
    <row r="6861" spans="2:24" x14ac:dyDescent="0.25">
      <c r="B6861" s="146"/>
      <c r="C6861" s="31"/>
      <c r="D6861" s="31"/>
      <c r="E6861" s="44"/>
      <c r="F6861" s="43"/>
      <c r="G6861" s="84"/>
      <c r="H6861" s="31"/>
      <c r="I6861" s="205"/>
      <c r="J6861" s="84"/>
      <c r="K6861" s="31"/>
      <c r="L6861" s="31"/>
      <c r="M6861" s="169"/>
      <c r="N6861" s="148"/>
      <c r="O6861" s="106"/>
      <c r="P6861" s="43"/>
      <c r="Q6861" s="205"/>
      <c r="R6861" s="84"/>
      <c r="S6861" s="31"/>
      <c r="T6861" s="31"/>
      <c r="U6861" s="169"/>
      <c r="V6861" s="150"/>
      <c r="W6861" s="141" t="str" cm="1">
        <f t="array" ref="W6861">IF(SUM(LEN(B6861:V6861))=0,"",IF(OR(OR(ISBLANK(F6861),SUM(LEN(C6861),LEN(D6861))=0),AND(NOT(E6861="Unknown"),ISBLANK(J6861)),AND(NOT(O6861="Unknown"),ISBLANK(R6861))),"Missing Information", INDEX(Table15[Entire Service Line Classification], MATCH(SUMIFS(Table15[Unique ID],Table15[System-Owned Portion],E6861,Table15[If Material Anything Other than "Lead" in Column E,Was Material Ever Previously Lead?],G6861,Table15[Customer-Owned Portion],O6861),Table15[Unique ID],0),0)))</f>
        <v/>
      </c>
      <c r="X6861"/>
    </row>
    <row r="6862" spans="2:24" x14ac:dyDescent="0.25">
      <c r="B6862" s="146"/>
      <c r="C6862" s="31"/>
      <c r="D6862" s="31"/>
      <c r="E6862" s="44"/>
      <c r="F6862" s="43"/>
      <c r="G6862" s="84"/>
      <c r="H6862" s="31"/>
      <c r="I6862" s="205"/>
      <c r="J6862" s="84"/>
      <c r="K6862" s="31"/>
      <c r="L6862" s="31"/>
      <c r="M6862" s="169"/>
      <c r="N6862" s="148"/>
      <c r="O6862" s="106"/>
      <c r="P6862" s="43"/>
      <c r="Q6862" s="205"/>
      <c r="R6862" s="84"/>
      <c r="S6862" s="31"/>
      <c r="T6862" s="31"/>
      <c r="U6862" s="169"/>
      <c r="V6862" s="150"/>
      <c r="W6862" s="141" t="str" cm="1">
        <f t="array" ref="W6862">IF(SUM(LEN(B6862:V6862))=0,"",IF(OR(OR(ISBLANK(F6862),SUM(LEN(C6862),LEN(D6862))=0),AND(NOT(E6862="Unknown"),ISBLANK(J6862)),AND(NOT(O6862="Unknown"),ISBLANK(R6862))),"Missing Information", INDEX(Table15[Entire Service Line Classification], MATCH(SUMIFS(Table15[Unique ID],Table15[System-Owned Portion],E6862,Table15[If Material Anything Other than "Lead" in Column E,Was Material Ever Previously Lead?],G6862,Table15[Customer-Owned Portion],O6862),Table15[Unique ID],0),0)))</f>
        <v/>
      </c>
      <c r="X6862"/>
    </row>
    <row r="6863" spans="2:24" x14ac:dyDescent="0.25">
      <c r="B6863" s="146"/>
      <c r="C6863" s="31"/>
      <c r="D6863" s="31"/>
      <c r="E6863" s="44"/>
      <c r="F6863" s="43"/>
      <c r="G6863" s="84"/>
      <c r="H6863" s="31"/>
      <c r="I6863" s="205"/>
      <c r="J6863" s="84"/>
      <c r="K6863" s="31"/>
      <c r="L6863" s="31"/>
      <c r="M6863" s="169"/>
      <c r="N6863" s="148"/>
      <c r="O6863" s="106"/>
      <c r="P6863" s="43"/>
      <c r="Q6863" s="205"/>
      <c r="R6863" s="84"/>
      <c r="S6863" s="31"/>
      <c r="T6863" s="31"/>
      <c r="U6863" s="169"/>
      <c r="V6863" s="150"/>
      <c r="W6863" s="141" t="str" cm="1">
        <f t="array" ref="W6863">IF(SUM(LEN(B6863:V6863))=0,"",IF(OR(OR(ISBLANK(F6863),SUM(LEN(C6863),LEN(D6863))=0),AND(NOT(E6863="Unknown"),ISBLANK(J6863)),AND(NOT(O6863="Unknown"),ISBLANK(R6863))),"Missing Information", INDEX(Table15[Entire Service Line Classification], MATCH(SUMIFS(Table15[Unique ID],Table15[System-Owned Portion],E6863,Table15[If Material Anything Other than "Lead" in Column E,Was Material Ever Previously Lead?],G6863,Table15[Customer-Owned Portion],O6863),Table15[Unique ID],0),0)))</f>
        <v/>
      </c>
      <c r="X6863"/>
    </row>
    <row r="6864" spans="2:24" x14ac:dyDescent="0.25">
      <c r="B6864" s="146"/>
      <c r="C6864" s="31"/>
      <c r="D6864" s="31"/>
      <c r="E6864" s="44"/>
      <c r="F6864" s="43"/>
      <c r="G6864" s="84"/>
      <c r="H6864" s="31"/>
      <c r="I6864" s="205"/>
      <c r="J6864" s="84"/>
      <c r="K6864" s="31"/>
      <c r="L6864" s="31"/>
      <c r="M6864" s="169"/>
      <c r="N6864" s="148"/>
      <c r="O6864" s="106"/>
      <c r="P6864" s="43"/>
      <c r="Q6864" s="205"/>
      <c r="R6864" s="84"/>
      <c r="S6864" s="31"/>
      <c r="T6864" s="31"/>
      <c r="U6864" s="169"/>
      <c r="V6864" s="150"/>
      <c r="W6864" s="141" t="str" cm="1">
        <f t="array" ref="W6864">IF(SUM(LEN(B6864:V6864))=0,"",IF(OR(OR(ISBLANK(F6864),SUM(LEN(C6864),LEN(D6864))=0),AND(NOT(E6864="Unknown"),ISBLANK(J6864)),AND(NOT(O6864="Unknown"),ISBLANK(R6864))),"Missing Information", INDEX(Table15[Entire Service Line Classification], MATCH(SUMIFS(Table15[Unique ID],Table15[System-Owned Portion],E6864,Table15[If Material Anything Other than "Lead" in Column E,Was Material Ever Previously Lead?],G6864,Table15[Customer-Owned Portion],O6864),Table15[Unique ID],0),0)))</f>
        <v/>
      </c>
      <c r="X6864"/>
    </row>
    <row r="6865" spans="2:24" x14ac:dyDescent="0.25">
      <c r="B6865" s="146"/>
      <c r="C6865" s="31"/>
      <c r="D6865" s="31"/>
      <c r="E6865" s="44"/>
      <c r="F6865" s="43"/>
      <c r="G6865" s="84"/>
      <c r="H6865" s="31"/>
      <c r="I6865" s="205"/>
      <c r="J6865" s="84"/>
      <c r="K6865" s="31"/>
      <c r="L6865" s="31"/>
      <c r="M6865" s="169"/>
      <c r="N6865" s="148"/>
      <c r="O6865" s="106"/>
      <c r="P6865" s="43"/>
      <c r="Q6865" s="205"/>
      <c r="R6865" s="84"/>
      <c r="S6865" s="31"/>
      <c r="T6865" s="31"/>
      <c r="U6865" s="169"/>
      <c r="V6865" s="150"/>
      <c r="W6865" s="141" t="str" cm="1">
        <f t="array" ref="W6865">IF(SUM(LEN(B6865:V6865))=0,"",IF(OR(OR(ISBLANK(F6865),SUM(LEN(C6865),LEN(D6865))=0),AND(NOT(E6865="Unknown"),ISBLANK(J6865)),AND(NOT(O6865="Unknown"),ISBLANK(R6865))),"Missing Information", INDEX(Table15[Entire Service Line Classification], MATCH(SUMIFS(Table15[Unique ID],Table15[System-Owned Portion],E6865,Table15[If Material Anything Other than "Lead" in Column E,Was Material Ever Previously Lead?],G6865,Table15[Customer-Owned Portion],O6865),Table15[Unique ID],0),0)))</f>
        <v/>
      </c>
      <c r="X6865"/>
    </row>
    <row r="6866" spans="2:24" x14ac:dyDescent="0.25">
      <c r="B6866" s="146"/>
      <c r="C6866" s="31"/>
      <c r="D6866" s="31"/>
      <c r="E6866" s="44"/>
      <c r="F6866" s="43"/>
      <c r="G6866" s="84"/>
      <c r="H6866" s="31"/>
      <c r="I6866" s="205"/>
      <c r="J6866" s="84"/>
      <c r="K6866" s="31"/>
      <c r="L6866" s="31"/>
      <c r="M6866" s="169"/>
      <c r="N6866" s="148"/>
      <c r="O6866" s="106"/>
      <c r="P6866" s="43"/>
      <c r="Q6866" s="205"/>
      <c r="R6866" s="84"/>
      <c r="S6866" s="31"/>
      <c r="T6866" s="31"/>
      <c r="U6866" s="169"/>
      <c r="V6866" s="150"/>
      <c r="W6866" s="141" t="str" cm="1">
        <f t="array" ref="W6866">IF(SUM(LEN(B6866:V6866))=0,"",IF(OR(OR(ISBLANK(F6866),SUM(LEN(C6866),LEN(D6866))=0),AND(NOT(E6866="Unknown"),ISBLANK(J6866)),AND(NOT(O6866="Unknown"),ISBLANK(R6866))),"Missing Information", INDEX(Table15[Entire Service Line Classification], MATCH(SUMIFS(Table15[Unique ID],Table15[System-Owned Portion],E6866,Table15[If Material Anything Other than "Lead" in Column E,Was Material Ever Previously Lead?],G6866,Table15[Customer-Owned Portion],O6866),Table15[Unique ID],0),0)))</f>
        <v/>
      </c>
      <c r="X6866"/>
    </row>
    <row r="6867" spans="2:24" x14ac:dyDescent="0.25">
      <c r="B6867" s="146"/>
      <c r="C6867" s="31"/>
      <c r="D6867" s="31"/>
      <c r="E6867" s="44"/>
      <c r="F6867" s="43"/>
      <c r="G6867" s="84"/>
      <c r="H6867" s="31"/>
      <c r="I6867" s="205"/>
      <c r="J6867" s="84"/>
      <c r="K6867" s="31"/>
      <c r="L6867" s="31"/>
      <c r="M6867" s="169"/>
      <c r="N6867" s="148"/>
      <c r="O6867" s="106"/>
      <c r="P6867" s="43"/>
      <c r="Q6867" s="205"/>
      <c r="R6867" s="84"/>
      <c r="S6867" s="31"/>
      <c r="T6867" s="31"/>
      <c r="U6867" s="169"/>
      <c r="V6867" s="150"/>
      <c r="W6867" s="141" t="str" cm="1">
        <f t="array" ref="W6867">IF(SUM(LEN(B6867:V6867))=0,"",IF(OR(OR(ISBLANK(F6867),SUM(LEN(C6867),LEN(D6867))=0),AND(NOT(E6867="Unknown"),ISBLANK(J6867)),AND(NOT(O6867="Unknown"),ISBLANK(R6867))),"Missing Information", INDEX(Table15[Entire Service Line Classification], MATCH(SUMIFS(Table15[Unique ID],Table15[System-Owned Portion],E6867,Table15[If Material Anything Other than "Lead" in Column E,Was Material Ever Previously Lead?],G6867,Table15[Customer-Owned Portion],O6867),Table15[Unique ID],0),0)))</f>
        <v/>
      </c>
      <c r="X6867"/>
    </row>
    <row r="6868" spans="2:24" x14ac:dyDescent="0.25">
      <c r="B6868" s="146"/>
      <c r="C6868" s="31"/>
      <c r="D6868" s="31"/>
      <c r="E6868" s="44"/>
      <c r="F6868" s="43"/>
      <c r="G6868" s="84"/>
      <c r="H6868" s="31"/>
      <c r="I6868" s="205"/>
      <c r="J6868" s="84"/>
      <c r="K6868" s="31"/>
      <c r="L6868" s="31"/>
      <c r="M6868" s="169"/>
      <c r="N6868" s="148"/>
      <c r="O6868" s="106"/>
      <c r="P6868" s="43"/>
      <c r="Q6868" s="205"/>
      <c r="R6868" s="84"/>
      <c r="S6868" s="31"/>
      <c r="T6868" s="31"/>
      <c r="U6868" s="169"/>
      <c r="V6868" s="150"/>
      <c r="W6868" s="141" t="str" cm="1">
        <f t="array" ref="W6868">IF(SUM(LEN(B6868:V6868))=0,"",IF(OR(OR(ISBLANK(F6868),SUM(LEN(C6868),LEN(D6868))=0),AND(NOT(E6868="Unknown"),ISBLANK(J6868)),AND(NOT(O6868="Unknown"),ISBLANK(R6868))),"Missing Information", INDEX(Table15[Entire Service Line Classification], MATCH(SUMIFS(Table15[Unique ID],Table15[System-Owned Portion],E6868,Table15[If Material Anything Other than "Lead" in Column E,Was Material Ever Previously Lead?],G6868,Table15[Customer-Owned Portion],O6868),Table15[Unique ID],0),0)))</f>
        <v/>
      </c>
      <c r="X6868"/>
    </row>
    <row r="6869" spans="2:24" x14ac:dyDescent="0.25">
      <c r="B6869" s="146"/>
      <c r="C6869" s="31"/>
      <c r="D6869" s="31"/>
      <c r="E6869" s="44"/>
      <c r="F6869" s="43"/>
      <c r="G6869" s="84"/>
      <c r="H6869" s="31"/>
      <c r="I6869" s="205"/>
      <c r="J6869" s="84"/>
      <c r="K6869" s="31"/>
      <c r="L6869" s="31"/>
      <c r="M6869" s="169"/>
      <c r="N6869" s="148"/>
      <c r="O6869" s="106"/>
      <c r="P6869" s="43"/>
      <c r="Q6869" s="205"/>
      <c r="R6869" s="84"/>
      <c r="S6869" s="31"/>
      <c r="T6869" s="31"/>
      <c r="U6869" s="169"/>
      <c r="V6869" s="150"/>
      <c r="W6869" s="141" t="str" cm="1">
        <f t="array" ref="W6869">IF(SUM(LEN(B6869:V6869))=0,"",IF(OR(OR(ISBLANK(F6869),SUM(LEN(C6869),LEN(D6869))=0),AND(NOT(E6869="Unknown"),ISBLANK(J6869)),AND(NOT(O6869="Unknown"),ISBLANK(R6869))),"Missing Information", INDEX(Table15[Entire Service Line Classification], MATCH(SUMIFS(Table15[Unique ID],Table15[System-Owned Portion],E6869,Table15[If Material Anything Other than "Lead" in Column E,Was Material Ever Previously Lead?],G6869,Table15[Customer-Owned Portion],O6869),Table15[Unique ID],0),0)))</f>
        <v/>
      </c>
      <c r="X6869"/>
    </row>
    <row r="6870" spans="2:24" x14ac:dyDescent="0.25">
      <c r="B6870" s="146"/>
      <c r="C6870" s="31"/>
      <c r="D6870" s="31"/>
      <c r="E6870" s="44"/>
      <c r="F6870" s="43"/>
      <c r="G6870" s="84"/>
      <c r="H6870" s="31"/>
      <c r="I6870" s="205"/>
      <c r="J6870" s="84"/>
      <c r="K6870" s="31"/>
      <c r="L6870" s="31"/>
      <c r="M6870" s="169"/>
      <c r="N6870" s="148"/>
      <c r="O6870" s="106"/>
      <c r="P6870" s="43"/>
      <c r="Q6870" s="205"/>
      <c r="R6870" s="84"/>
      <c r="S6870" s="31"/>
      <c r="T6870" s="31"/>
      <c r="U6870" s="169"/>
      <c r="V6870" s="150"/>
      <c r="W6870" s="141" t="str" cm="1">
        <f t="array" ref="W6870">IF(SUM(LEN(B6870:V6870))=0,"",IF(OR(OR(ISBLANK(F6870),SUM(LEN(C6870),LEN(D6870))=0),AND(NOT(E6870="Unknown"),ISBLANK(J6870)),AND(NOT(O6870="Unknown"),ISBLANK(R6870))),"Missing Information", INDEX(Table15[Entire Service Line Classification], MATCH(SUMIFS(Table15[Unique ID],Table15[System-Owned Portion],E6870,Table15[If Material Anything Other than "Lead" in Column E,Was Material Ever Previously Lead?],G6870,Table15[Customer-Owned Portion],O6870),Table15[Unique ID],0),0)))</f>
        <v/>
      </c>
      <c r="X6870"/>
    </row>
    <row r="6871" spans="2:24" x14ac:dyDescent="0.25">
      <c r="B6871" s="146"/>
      <c r="C6871" s="31"/>
      <c r="D6871" s="31"/>
      <c r="E6871" s="44"/>
      <c r="F6871" s="43"/>
      <c r="G6871" s="84"/>
      <c r="H6871" s="31"/>
      <c r="I6871" s="205"/>
      <c r="J6871" s="84"/>
      <c r="K6871" s="31"/>
      <c r="L6871" s="31"/>
      <c r="M6871" s="169"/>
      <c r="N6871" s="148"/>
      <c r="O6871" s="106"/>
      <c r="P6871" s="43"/>
      <c r="Q6871" s="205"/>
      <c r="R6871" s="84"/>
      <c r="S6871" s="31"/>
      <c r="T6871" s="31"/>
      <c r="U6871" s="169"/>
      <c r="V6871" s="150"/>
      <c r="W6871" s="141" t="str" cm="1">
        <f t="array" ref="W6871">IF(SUM(LEN(B6871:V6871))=0,"",IF(OR(OR(ISBLANK(F6871),SUM(LEN(C6871),LEN(D6871))=0),AND(NOT(E6871="Unknown"),ISBLANK(J6871)),AND(NOT(O6871="Unknown"),ISBLANK(R6871))),"Missing Information", INDEX(Table15[Entire Service Line Classification], MATCH(SUMIFS(Table15[Unique ID],Table15[System-Owned Portion],E6871,Table15[If Material Anything Other than "Lead" in Column E,Was Material Ever Previously Lead?],G6871,Table15[Customer-Owned Portion],O6871),Table15[Unique ID],0),0)))</f>
        <v/>
      </c>
      <c r="X6871"/>
    </row>
    <row r="6872" spans="2:24" x14ac:dyDescent="0.25">
      <c r="B6872" s="146"/>
      <c r="C6872" s="31"/>
      <c r="D6872" s="31"/>
      <c r="E6872" s="44"/>
      <c r="F6872" s="43"/>
      <c r="G6872" s="84"/>
      <c r="H6872" s="31"/>
      <c r="I6872" s="205"/>
      <c r="J6872" s="84"/>
      <c r="K6872" s="31"/>
      <c r="L6872" s="31"/>
      <c r="M6872" s="169"/>
      <c r="N6872" s="148"/>
      <c r="O6872" s="106"/>
      <c r="P6872" s="43"/>
      <c r="Q6872" s="205"/>
      <c r="R6872" s="84"/>
      <c r="S6872" s="31"/>
      <c r="T6872" s="31"/>
      <c r="U6872" s="169"/>
      <c r="V6872" s="150"/>
      <c r="W6872" s="141" t="str" cm="1">
        <f t="array" ref="W6872">IF(SUM(LEN(B6872:V6872))=0,"",IF(OR(OR(ISBLANK(F6872),SUM(LEN(C6872),LEN(D6872))=0),AND(NOT(E6872="Unknown"),ISBLANK(J6872)),AND(NOT(O6872="Unknown"),ISBLANK(R6872))),"Missing Information", INDEX(Table15[Entire Service Line Classification], MATCH(SUMIFS(Table15[Unique ID],Table15[System-Owned Portion],E6872,Table15[If Material Anything Other than "Lead" in Column E,Was Material Ever Previously Lead?],G6872,Table15[Customer-Owned Portion],O6872),Table15[Unique ID],0),0)))</f>
        <v/>
      </c>
      <c r="X6872"/>
    </row>
    <row r="6873" spans="2:24" x14ac:dyDescent="0.25">
      <c r="B6873" s="146"/>
      <c r="C6873" s="31"/>
      <c r="D6873" s="31"/>
      <c r="E6873" s="44"/>
      <c r="F6873" s="43"/>
      <c r="G6873" s="84"/>
      <c r="H6873" s="31"/>
      <c r="I6873" s="205"/>
      <c r="J6873" s="84"/>
      <c r="K6873" s="31"/>
      <c r="L6873" s="31"/>
      <c r="M6873" s="169"/>
      <c r="N6873" s="148"/>
      <c r="O6873" s="106"/>
      <c r="P6873" s="43"/>
      <c r="Q6873" s="205"/>
      <c r="R6873" s="84"/>
      <c r="S6873" s="31"/>
      <c r="T6873" s="31"/>
      <c r="U6873" s="169"/>
      <c r="V6873" s="150"/>
      <c r="W6873" s="141" t="str" cm="1">
        <f t="array" ref="W6873">IF(SUM(LEN(B6873:V6873))=0,"",IF(OR(OR(ISBLANK(F6873),SUM(LEN(C6873),LEN(D6873))=0),AND(NOT(E6873="Unknown"),ISBLANK(J6873)),AND(NOT(O6873="Unknown"),ISBLANK(R6873))),"Missing Information", INDEX(Table15[Entire Service Line Classification], MATCH(SUMIFS(Table15[Unique ID],Table15[System-Owned Portion],E6873,Table15[If Material Anything Other than "Lead" in Column E,Was Material Ever Previously Lead?],G6873,Table15[Customer-Owned Portion],O6873),Table15[Unique ID],0),0)))</f>
        <v/>
      </c>
      <c r="X6873"/>
    </row>
    <row r="6874" spans="2:24" x14ac:dyDescent="0.25">
      <c r="B6874" s="146"/>
      <c r="C6874" s="31"/>
      <c r="D6874" s="31"/>
      <c r="E6874" s="44"/>
      <c r="F6874" s="43"/>
      <c r="G6874" s="84"/>
      <c r="H6874" s="31"/>
      <c r="I6874" s="205"/>
      <c r="J6874" s="84"/>
      <c r="K6874" s="31"/>
      <c r="L6874" s="31"/>
      <c r="M6874" s="169"/>
      <c r="N6874" s="148"/>
      <c r="O6874" s="106"/>
      <c r="P6874" s="43"/>
      <c r="Q6874" s="205"/>
      <c r="R6874" s="84"/>
      <c r="S6874" s="31"/>
      <c r="T6874" s="31"/>
      <c r="U6874" s="169"/>
      <c r="V6874" s="150"/>
      <c r="W6874" s="141" t="str" cm="1">
        <f t="array" ref="W6874">IF(SUM(LEN(B6874:V6874))=0,"",IF(OR(OR(ISBLANK(F6874),SUM(LEN(C6874),LEN(D6874))=0),AND(NOT(E6874="Unknown"),ISBLANK(J6874)),AND(NOT(O6874="Unknown"),ISBLANK(R6874))),"Missing Information", INDEX(Table15[Entire Service Line Classification], MATCH(SUMIFS(Table15[Unique ID],Table15[System-Owned Portion],E6874,Table15[If Material Anything Other than "Lead" in Column E,Was Material Ever Previously Lead?],G6874,Table15[Customer-Owned Portion],O6874),Table15[Unique ID],0),0)))</f>
        <v/>
      </c>
      <c r="X6874"/>
    </row>
    <row r="6875" spans="2:24" x14ac:dyDescent="0.25">
      <c r="B6875" s="146"/>
      <c r="C6875" s="31"/>
      <c r="D6875" s="31"/>
      <c r="E6875" s="44"/>
      <c r="F6875" s="43"/>
      <c r="G6875" s="84"/>
      <c r="H6875" s="31"/>
      <c r="I6875" s="205"/>
      <c r="J6875" s="84"/>
      <c r="K6875" s="31"/>
      <c r="L6875" s="31"/>
      <c r="M6875" s="169"/>
      <c r="N6875" s="148"/>
      <c r="O6875" s="106"/>
      <c r="P6875" s="43"/>
      <c r="Q6875" s="205"/>
      <c r="R6875" s="84"/>
      <c r="S6875" s="31"/>
      <c r="T6875" s="31"/>
      <c r="U6875" s="169"/>
      <c r="V6875" s="150"/>
      <c r="W6875" s="141" t="str" cm="1">
        <f t="array" ref="W6875">IF(SUM(LEN(B6875:V6875))=0,"",IF(OR(OR(ISBLANK(F6875),SUM(LEN(C6875),LEN(D6875))=0),AND(NOT(E6875="Unknown"),ISBLANK(J6875)),AND(NOT(O6875="Unknown"),ISBLANK(R6875))),"Missing Information", INDEX(Table15[Entire Service Line Classification], MATCH(SUMIFS(Table15[Unique ID],Table15[System-Owned Portion],E6875,Table15[If Material Anything Other than "Lead" in Column E,Was Material Ever Previously Lead?],G6875,Table15[Customer-Owned Portion],O6875),Table15[Unique ID],0),0)))</f>
        <v/>
      </c>
      <c r="X6875"/>
    </row>
    <row r="6876" spans="2:24" x14ac:dyDescent="0.25">
      <c r="B6876" s="146"/>
      <c r="C6876" s="31"/>
      <c r="D6876" s="31"/>
      <c r="E6876" s="44"/>
      <c r="F6876" s="43"/>
      <c r="G6876" s="84"/>
      <c r="H6876" s="31"/>
      <c r="I6876" s="205"/>
      <c r="J6876" s="84"/>
      <c r="K6876" s="31"/>
      <c r="L6876" s="31"/>
      <c r="M6876" s="169"/>
      <c r="N6876" s="148"/>
      <c r="O6876" s="106"/>
      <c r="P6876" s="43"/>
      <c r="Q6876" s="205"/>
      <c r="R6876" s="84"/>
      <c r="S6876" s="31"/>
      <c r="T6876" s="31"/>
      <c r="U6876" s="169"/>
      <c r="V6876" s="150"/>
      <c r="W6876" s="141" t="str" cm="1">
        <f t="array" ref="W6876">IF(SUM(LEN(B6876:V6876))=0,"",IF(OR(OR(ISBLANK(F6876),SUM(LEN(C6876),LEN(D6876))=0),AND(NOT(E6876="Unknown"),ISBLANK(J6876)),AND(NOT(O6876="Unknown"),ISBLANK(R6876))),"Missing Information", INDEX(Table15[Entire Service Line Classification], MATCH(SUMIFS(Table15[Unique ID],Table15[System-Owned Portion],E6876,Table15[If Material Anything Other than "Lead" in Column E,Was Material Ever Previously Lead?],G6876,Table15[Customer-Owned Portion],O6876),Table15[Unique ID],0),0)))</f>
        <v/>
      </c>
      <c r="X6876"/>
    </row>
    <row r="6877" spans="2:24" x14ac:dyDescent="0.25">
      <c r="B6877" s="146"/>
      <c r="C6877" s="31"/>
      <c r="D6877" s="31"/>
      <c r="E6877" s="44"/>
      <c r="F6877" s="43"/>
      <c r="G6877" s="84"/>
      <c r="H6877" s="31"/>
      <c r="I6877" s="205"/>
      <c r="J6877" s="84"/>
      <c r="K6877" s="31"/>
      <c r="L6877" s="31"/>
      <c r="M6877" s="169"/>
      <c r="N6877" s="148"/>
      <c r="O6877" s="106"/>
      <c r="P6877" s="43"/>
      <c r="Q6877" s="205"/>
      <c r="R6877" s="84"/>
      <c r="S6877" s="31"/>
      <c r="T6877" s="31"/>
      <c r="U6877" s="169"/>
      <c r="V6877" s="150"/>
      <c r="W6877" s="141" t="str" cm="1">
        <f t="array" ref="W6877">IF(SUM(LEN(B6877:V6877))=0,"",IF(OR(OR(ISBLANK(F6877),SUM(LEN(C6877),LEN(D6877))=0),AND(NOT(E6877="Unknown"),ISBLANK(J6877)),AND(NOT(O6877="Unknown"),ISBLANK(R6877))),"Missing Information", INDEX(Table15[Entire Service Line Classification], MATCH(SUMIFS(Table15[Unique ID],Table15[System-Owned Portion],E6877,Table15[If Material Anything Other than "Lead" in Column E,Was Material Ever Previously Lead?],G6877,Table15[Customer-Owned Portion],O6877),Table15[Unique ID],0),0)))</f>
        <v/>
      </c>
      <c r="X6877"/>
    </row>
    <row r="6878" spans="2:24" x14ac:dyDescent="0.25">
      <c r="B6878" s="146"/>
      <c r="C6878" s="31"/>
      <c r="D6878" s="31"/>
      <c r="E6878" s="44"/>
      <c r="F6878" s="43"/>
      <c r="G6878" s="84"/>
      <c r="H6878" s="31"/>
      <c r="I6878" s="205"/>
      <c r="J6878" s="84"/>
      <c r="K6878" s="31"/>
      <c r="L6878" s="31"/>
      <c r="M6878" s="169"/>
      <c r="N6878" s="148"/>
      <c r="O6878" s="106"/>
      <c r="P6878" s="43"/>
      <c r="Q6878" s="205"/>
      <c r="R6878" s="84"/>
      <c r="S6878" s="31"/>
      <c r="T6878" s="31"/>
      <c r="U6878" s="169"/>
      <c r="V6878" s="150"/>
      <c r="W6878" s="141" t="str" cm="1">
        <f t="array" ref="W6878">IF(SUM(LEN(B6878:V6878))=0,"",IF(OR(OR(ISBLANK(F6878),SUM(LEN(C6878),LEN(D6878))=0),AND(NOT(E6878="Unknown"),ISBLANK(J6878)),AND(NOT(O6878="Unknown"),ISBLANK(R6878))),"Missing Information", INDEX(Table15[Entire Service Line Classification], MATCH(SUMIFS(Table15[Unique ID],Table15[System-Owned Portion],E6878,Table15[If Material Anything Other than "Lead" in Column E,Was Material Ever Previously Lead?],G6878,Table15[Customer-Owned Portion],O6878),Table15[Unique ID],0),0)))</f>
        <v/>
      </c>
      <c r="X6878"/>
    </row>
    <row r="6879" spans="2:24" x14ac:dyDescent="0.25">
      <c r="B6879" s="146"/>
      <c r="C6879" s="31"/>
      <c r="D6879" s="31"/>
      <c r="E6879" s="44"/>
      <c r="F6879" s="43"/>
      <c r="G6879" s="84"/>
      <c r="H6879" s="31"/>
      <c r="I6879" s="205"/>
      <c r="J6879" s="84"/>
      <c r="K6879" s="31"/>
      <c r="L6879" s="31"/>
      <c r="M6879" s="169"/>
      <c r="N6879" s="148"/>
      <c r="O6879" s="106"/>
      <c r="P6879" s="43"/>
      <c r="Q6879" s="205"/>
      <c r="R6879" s="84"/>
      <c r="S6879" s="31"/>
      <c r="T6879" s="31"/>
      <c r="U6879" s="169"/>
      <c r="V6879" s="150"/>
      <c r="W6879" s="141" t="str" cm="1">
        <f t="array" ref="W6879">IF(SUM(LEN(B6879:V6879))=0,"",IF(OR(OR(ISBLANK(F6879),SUM(LEN(C6879),LEN(D6879))=0),AND(NOT(E6879="Unknown"),ISBLANK(J6879)),AND(NOT(O6879="Unknown"),ISBLANK(R6879))),"Missing Information", INDEX(Table15[Entire Service Line Classification], MATCH(SUMIFS(Table15[Unique ID],Table15[System-Owned Portion],E6879,Table15[If Material Anything Other than "Lead" in Column E,Was Material Ever Previously Lead?],G6879,Table15[Customer-Owned Portion],O6879),Table15[Unique ID],0),0)))</f>
        <v/>
      </c>
      <c r="X6879"/>
    </row>
    <row r="6880" spans="2:24" x14ac:dyDescent="0.25">
      <c r="B6880" s="146"/>
      <c r="C6880" s="31"/>
      <c r="D6880" s="31"/>
      <c r="E6880" s="44"/>
      <c r="F6880" s="43"/>
      <c r="G6880" s="84"/>
      <c r="H6880" s="31"/>
      <c r="I6880" s="205"/>
      <c r="J6880" s="84"/>
      <c r="K6880" s="31"/>
      <c r="L6880" s="31"/>
      <c r="M6880" s="169"/>
      <c r="N6880" s="148"/>
      <c r="O6880" s="106"/>
      <c r="P6880" s="43"/>
      <c r="Q6880" s="205"/>
      <c r="R6880" s="84"/>
      <c r="S6880" s="31"/>
      <c r="T6880" s="31"/>
      <c r="U6880" s="169"/>
      <c r="V6880" s="150"/>
      <c r="W6880" s="141" t="str" cm="1">
        <f t="array" ref="W6880">IF(SUM(LEN(B6880:V6880))=0,"",IF(OR(OR(ISBLANK(F6880),SUM(LEN(C6880),LEN(D6880))=0),AND(NOT(E6880="Unknown"),ISBLANK(J6880)),AND(NOT(O6880="Unknown"),ISBLANK(R6880))),"Missing Information", INDEX(Table15[Entire Service Line Classification], MATCH(SUMIFS(Table15[Unique ID],Table15[System-Owned Portion],E6880,Table15[If Material Anything Other than "Lead" in Column E,Was Material Ever Previously Lead?],G6880,Table15[Customer-Owned Portion],O6880),Table15[Unique ID],0),0)))</f>
        <v/>
      </c>
      <c r="X6880"/>
    </row>
    <row r="6881" spans="2:24" x14ac:dyDescent="0.25">
      <c r="B6881" s="146"/>
      <c r="C6881" s="31"/>
      <c r="D6881" s="31"/>
      <c r="E6881" s="44"/>
      <c r="F6881" s="43"/>
      <c r="G6881" s="84"/>
      <c r="H6881" s="31"/>
      <c r="I6881" s="205"/>
      <c r="J6881" s="84"/>
      <c r="K6881" s="31"/>
      <c r="L6881" s="31"/>
      <c r="M6881" s="169"/>
      <c r="N6881" s="148"/>
      <c r="O6881" s="106"/>
      <c r="P6881" s="43"/>
      <c r="Q6881" s="205"/>
      <c r="R6881" s="84"/>
      <c r="S6881" s="31"/>
      <c r="T6881" s="31"/>
      <c r="U6881" s="169"/>
      <c r="V6881" s="150"/>
      <c r="W6881" s="141" t="str" cm="1">
        <f t="array" ref="W6881">IF(SUM(LEN(B6881:V6881))=0,"",IF(OR(OR(ISBLANK(F6881),SUM(LEN(C6881),LEN(D6881))=0),AND(NOT(E6881="Unknown"),ISBLANK(J6881)),AND(NOT(O6881="Unknown"),ISBLANK(R6881))),"Missing Information", INDEX(Table15[Entire Service Line Classification], MATCH(SUMIFS(Table15[Unique ID],Table15[System-Owned Portion],E6881,Table15[If Material Anything Other than "Lead" in Column E,Was Material Ever Previously Lead?],G6881,Table15[Customer-Owned Portion],O6881),Table15[Unique ID],0),0)))</f>
        <v/>
      </c>
      <c r="X6881"/>
    </row>
    <row r="6882" spans="2:24" x14ac:dyDescent="0.25">
      <c r="B6882" s="146"/>
      <c r="C6882" s="31"/>
      <c r="D6882" s="31"/>
      <c r="E6882" s="44"/>
      <c r="F6882" s="43"/>
      <c r="G6882" s="84"/>
      <c r="H6882" s="31"/>
      <c r="I6882" s="205"/>
      <c r="J6882" s="84"/>
      <c r="K6882" s="31"/>
      <c r="L6882" s="31"/>
      <c r="M6882" s="169"/>
      <c r="N6882" s="148"/>
      <c r="O6882" s="106"/>
      <c r="P6882" s="43"/>
      <c r="Q6882" s="205"/>
      <c r="R6882" s="84"/>
      <c r="S6882" s="31"/>
      <c r="T6882" s="31"/>
      <c r="U6882" s="169"/>
      <c r="V6882" s="150"/>
      <c r="W6882" s="141" t="str" cm="1">
        <f t="array" ref="W6882">IF(SUM(LEN(B6882:V6882))=0,"",IF(OR(OR(ISBLANK(F6882),SUM(LEN(C6882),LEN(D6882))=0),AND(NOT(E6882="Unknown"),ISBLANK(J6882)),AND(NOT(O6882="Unknown"),ISBLANK(R6882))),"Missing Information", INDEX(Table15[Entire Service Line Classification], MATCH(SUMIFS(Table15[Unique ID],Table15[System-Owned Portion],E6882,Table15[If Material Anything Other than "Lead" in Column E,Was Material Ever Previously Lead?],G6882,Table15[Customer-Owned Portion],O6882),Table15[Unique ID],0),0)))</f>
        <v/>
      </c>
      <c r="X6882"/>
    </row>
    <row r="6883" spans="2:24" x14ac:dyDescent="0.25">
      <c r="B6883" s="146"/>
      <c r="C6883" s="31"/>
      <c r="D6883" s="31"/>
      <c r="E6883" s="44"/>
      <c r="F6883" s="43"/>
      <c r="G6883" s="84"/>
      <c r="H6883" s="31"/>
      <c r="I6883" s="205"/>
      <c r="J6883" s="84"/>
      <c r="K6883" s="31"/>
      <c r="L6883" s="31"/>
      <c r="M6883" s="169"/>
      <c r="N6883" s="148"/>
      <c r="O6883" s="106"/>
      <c r="P6883" s="43"/>
      <c r="Q6883" s="205"/>
      <c r="R6883" s="84"/>
      <c r="S6883" s="31"/>
      <c r="T6883" s="31"/>
      <c r="U6883" s="169"/>
      <c r="V6883" s="150"/>
      <c r="W6883" s="141" t="str" cm="1">
        <f t="array" ref="W6883">IF(SUM(LEN(B6883:V6883))=0,"",IF(OR(OR(ISBLANK(F6883),SUM(LEN(C6883),LEN(D6883))=0),AND(NOT(E6883="Unknown"),ISBLANK(J6883)),AND(NOT(O6883="Unknown"),ISBLANK(R6883))),"Missing Information", INDEX(Table15[Entire Service Line Classification], MATCH(SUMIFS(Table15[Unique ID],Table15[System-Owned Portion],E6883,Table15[If Material Anything Other than "Lead" in Column E,Was Material Ever Previously Lead?],G6883,Table15[Customer-Owned Portion],O6883),Table15[Unique ID],0),0)))</f>
        <v/>
      </c>
      <c r="X6883"/>
    </row>
    <row r="6884" spans="2:24" x14ac:dyDescent="0.25">
      <c r="B6884" s="146"/>
      <c r="C6884" s="31"/>
      <c r="D6884" s="31"/>
      <c r="E6884" s="44"/>
      <c r="F6884" s="43"/>
      <c r="G6884" s="84"/>
      <c r="H6884" s="31"/>
      <c r="I6884" s="205"/>
      <c r="J6884" s="84"/>
      <c r="K6884" s="31"/>
      <c r="L6884" s="31"/>
      <c r="M6884" s="169"/>
      <c r="N6884" s="148"/>
      <c r="O6884" s="106"/>
      <c r="P6884" s="43"/>
      <c r="Q6884" s="205"/>
      <c r="R6884" s="84"/>
      <c r="S6884" s="31"/>
      <c r="T6884" s="31"/>
      <c r="U6884" s="169"/>
      <c r="V6884" s="150"/>
      <c r="W6884" s="141" t="str" cm="1">
        <f t="array" ref="W6884">IF(SUM(LEN(B6884:V6884))=0,"",IF(OR(OR(ISBLANK(F6884),SUM(LEN(C6884),LEN(D6884))=0),AND(NOT(E6884="Unknown"),ISBLANK(J6884)),AND(NOT(O6884="Unknown"),ISBLANK(R6884))),"Missing Information", INDEX(Table15[Entire Service Line Classification], MATCH(SUMIFS(Table15[Unique ID],Table15[System-Owned Portion],E6884,Table15[If Material Anything Other than "Lead" in Column E,Was Material Ever Previously Lead?],G6884,Table15[Customer-Owned Portion],O6884),Table15[Unique ID],0),0)))</f>
        <v/>
      </c>
      <c r="X6884"/>
    </row>
    <row r="6885" spans="2:24" x14ac:dyDescent="0.25">
      <c r="B6885" s="146"/>
      <c r="C6885" s="31"/>
      <c r="D6885" s="31"/>
      <c r="E6885" s="44"/>
      <c r="F6885" s="43"/>
      <c r="G6885" s="84"/>
      <c r="H6885" s="31"/>
      <c r="I6885" s="205"/>
      <c r="J6885" s="84"/>
      <c r="K6885" s="31"/>
      <c r="L6885" s="31"/>
      <c r="M6885" s="169"/>
      <c r="N6885" s="148"/>
      <c r="O6885" s="106"/>
      <c r="P6885" s="43"/>
      <c r="Q6885" s="205"/>
      <c r="R6885" s="84"/>
      <c r="S6885" s="31"/>
      <c r="T6885" s="31"/>
      <c r="U6885" s="169"/>
      <c r="V6885" s="150"/>
      <c r="W6885" s="141" t="str" cm="1">
        <f t="array" ref="W6885">IF(SUM(LEN(B6885:V6885))=0,"",IF(OR(OR(ISBLANK(F6885),SUM(LEN(C6885),LEN(D6885))=0),AND(NOT(E6885="Unknown"),ISBLANK(J6885)),AND(NOT(O6885="Unknown"),ISBLANK(R6885))),"Missing Information", INDEX(Table15[Entire Service Line Classification], MATCH(SUMIFS(Table15[Unique ID],Table15[System-Owned Portion],E6885,Table15[If Material Anything Other than "Lead" in Column E,Was Material Ever Previously Lead?],G6885,Table15[Customer-Owned Portion],O6885),Table15[Unique ID],0),0)))</f>
        <v/>
      </c>
      <c r="X6885"/>
    </row>
    <row r="6886" spans="2:24" x14ac:dyDescent="0.25">
      <c r="B6886" s="146"/>
      <c r="C6886" s="31"/>
      <c r="D6886" s="31"/>
      <c r="E6886" s="44"/>
      <c r="F6886" s="43"/>
      <c r="G6886" s="84"/>
      <c r="H6886" s="31"/>
      <c r="I6886" s="205"/>
      <c r="J6886" s="84"/>
      <c r="K6886" s="31"/>
      <c r="L6886" s="31"/>
      <c r="M6886" s="169"/>
      <c r="N6886" s="148"/>
      <c r="O6886" s="106"/>
      <c r="P6886" s="43"/>
      <c r="Q6886" s="205"/>
      <c r="R6886" s="84"/>
      <c r="S6886" s="31"/>
      <c r="T6886" s="31"/>
      <c r="U6886" s="169"/>
      <c r="V6886" s="150"/>
      <c r="W6886" s="141" t="str" cm="1">
        <f t="array" ref="W6886">IF(SUM(LEN(B6886:V6886))=0,"",IF(OR(OR(ISBLANK(F6886),SUM(LEN(C6886),LEN(D6886))=0),AND(NOT(E6886="Unknown"),ISBLANK(J6886)),AND(NOT(O6886="Unknown"),ISBLANK(R6886))),"Missing Information", INDEX(Table15[Entire Service Line Classification], MATCH(SUMIFS(Table15[Unique ID],Table15[System-Owned Portion],E6886,Table15[If Material Anything Other than "Lead" in Column E,Was Material Ever Previously Lead?],G6886,Table15[Customer-Owned Portion],O6886),Table15[Unique ID],0),0)))</f>
        <v/>
      </c>
      <c r="X6886"/>
    </row>
    <row r="6887" spans="2:24" x14ac:dyDescent="0.25">
      <c r="B6887" s="146"/>
      <c r="C6887" s="31"/>
      <c r="D6887" s="31"/>
      <c r="E6887" s="44"/>
      <c r="F6887" s="43"/>
      <c r="G6887" s="84"/>
      <c r="H6887" s="31"/>
      <c r="I6887" s="205"/>
      <c r="J6887" s="84"/>
      <c r="K6887" s="31"/>
      <c r="L6887" s="31"/>
      <c r="M6887" s="169"/>
      <c r="N6887" s="148"/>
      <c r="O6887" s="106"/>
      <c r="P6887" s="43"/>
      <c r="Q6887" s="205"/>
      <c r="R6887" s="84"/>
      <c r="S6887" s="31"/>
      <c r="T6887" s="31"/>
      <c r="U6887" s="169"/>
      <c r="V6887" s="150"/>
      <c r="W6887" s="141" t="str" cm="1">
        <f t="array" ref="W6887">IF(SUM(LEN(B6887:V6887))=0,"",IF(OR(OR(ISBLANK(F6887),SUM(LEN(C6887),LEN(D6887))=0),AND(NOT(E6887="Unknown"),ISBLANK(J6887)),AND(NOT(O6887="Unknown"),ISBLANK(R6887))),"Missing Information", INDEX(Table15[Entire Service Line Classification], MATCH(SUMIFS(Table15[Unique ID],Table15[System-Owned Portion],E6887,Table15[If Material Anything Other than "Lead" in Column E,Was Material Ever Previously Lead?],G6887,Table15[Customer-Owned Portion],O6887),Table15[Unique ID],0),0)))</f>
        <v/>
      </c>
      <c r="X6887"/>
    </row>
    <row r="6888" spans="2:24" x14ac:dyDescent="0.25">
      <c r="B6888" s="146"/>
      <c r="C6888" s="31"/>
      <c r="D6888" s="31"/>
      <c r="E6888" s="44"/>
      <c r="F6888" s="43"/>
      <c r="G6888" s="84"/>
      <c r="H6888" s="31"/>
      <c r="I6888" s="205"/>
      <c r="J6888" s="84"/>
      <c r="K6888" s="31"/>
      <c r="L6888" s="31"/>
      <c r="M6888" s="169"/>
      <c r="N6888" s="148"/>
      <c r="O6888" s="106"/>
      <c r="P6888" s="43"/>
      <c r="Q6888" s="205"/>
      <c r="R6888" s="84"/>
      <c r="S6888" s="31"/>
      <c r="T6888" s="31"/>
      <c r="U6888" s="169"/>
      <c r="V6888" s="150"/>
      <c r="W6888" s="141" t="str" cm="1">
        <f t="array" ref="W6888">IF(SUM(LEN(B6888:V6888))=0,"",IF(OR(OR(ISBLANK(F6888),SUM(LEN(C6888),LEN(D6888))=0),AND(NOT(E6888="Unknown"),ISBLANK(J6888)),AND(NOT(O6888="Unknown"),ISBLANK(R6888))),"Missing Information", INDEX(Table15[Entire Service Line Classification], MATCH(SUMIFS(Table15[Unique ID],Table15[System-Owned Portion],E6888,Table15[If Material Anything Other than "Lead" in Column E,Was Material Ever Previously Lead?],G6888,Table15[Customer-Owned Portion],O6888),Table15[Unique ID],0),0)))</f>
        <v/>
      </c>
      <c r="X6888"/>
    </row>
    <row r="6889" spans="2:24" x14ac:dyDescent="0.25">
      <c r="B6889" s="146"/>
      <c r="C6889" s="31"/>
      <c r="D6889" s="31"/>
      <c r="E6889" s="44"/>
      <c r="F6889" s="43"/>
      <c r="G6889" s="84"/>
      <c r="H6889" s="31"/>
      <c r="I6889" s="205"/>
      <c r="J6889" s="84"/>
      <c r="K6889" s="31"/>
      <c r="L6889" s="31"/>
      <c r="M6889" s="169"/>
      <c r="N6889" s="148"/>
      <c r="O6889" s="106"/>
      <c r="P6889" s="43"/>
      <c r="Q6889" s="205"/>
      <c r="R6889" s="84"/>
      <c r="S6889" s="31"/>
      <c r="T6889" s="31"/>
      <c r="U6889" s="169"/>
      <c r="V6889" s="150"/>
      <c r="W6889" s="141" t="str" cm="1">
        <f t="array" ref="W6889">IF(SUM(LEN(B6889:V6889))=0,"",IF(OR(OR(ISBLANK(F6889),SUM(LEN(C6889),LEN(D6889))=0),AND(NOT(E6889="Unknown"),ISBLANK(J6889)),AND(NOT(O6889="Unknown"),ISBLANK(R6889))),"Missing Information", INDEX(Table15[Entire Service Line Classification], MATCH(SUMIFS(Table15[Unique ID],Table15[System-Owned Portion],E6889,Table15[If Material Anything Other than "Lead" in Column E,Was Material Ever Previously Lead?],G6889,Table15[Customer-Owned Portion],O6889),Table15[Unique ID],0),0)))</f>
        <v/>
      </c>
      <c r="X6889"/>
    </row>
    <row r="6890" spans="2:24" x14ac:dyDescent="0.25">
      <c r="B6890" s="146"/>
      <c r="C6890" s="31"/>
      <c r="D6890" s="31"/>
      <c r="E6890" s="44"/>
      <c r="F6890" s="43"/>
      <c r="G6890" s="84"/>
      <c r="H6890" s="31"/>
      <c r="I6890" s="205"/>
      <c r="J6890" s="84"/>
      <c r="K6890" s="31"/>
      <c r="L6890" s="31"/>
      <c r="M6890" s="169"/>
      <c r="N6890" s="148"/>
      <c r="O6890" s="106"/>
      <c r="P6890" s="43"/>
      <c r="Q6890" s="205"/>
      <c r="R6890" s="84"/>
      <c r="S6890" s="31"/>
      <c r="T6890" s="31"/>
      <c r="U6890" s="169"/>
      <c r="V6890" s="150"/>
      <c r="W6890" s="141" t="str" cm="1">
        <f t="array" ref="W6890">IF(SUM(LEN(B6890:V6890))=0,"",IF(OR(OR(ISBLANK(F6890),SUM(LEN(C6890),LEN(D6890))=0),AND(NOT(E6890="Unknown"),ISBLANK(J6890)),AND(NOT(O6890="Unknown"),ISBLANK(R6890))),"Missing Information", INDEX(Table15[Entire Service Line Classification], MATCH(SUMIFS(Table15[Unique ID],Table15[System-Owned Portion],E6890,Table15[If Material Anything Other than "Lead" in Column E,Was Material Ever Previously Lead?],G6890,Table15[Customer-Owned Portion],O6890),Table15[Unique ID],0),0)))</f>
        <v/>
      </c>
      <c r="X6890"/>
    </row>
    <row r="6891" spans="2:24" x14ac:dyDescent="0.25">
      <c r="B6891" s="146"/>
      <c r="C6891" s="31"/>
      <c r="D6891" s="31"/>
      <c r="E6891" s="44"/>
      <c r="F6891" s="43"/>
      <c r="G6891" s="84"/>
      <c r="H6891" s="31"/>
      <c r="I6891" s="205"/>
      <c r="J6891" s="84"/>
      <c r="K6891" s="31"/>
      <c r="L6891" s="31"/>
      <c r="M6891" s="169"/>
      <c r="N6891" s="148"/>
      <c r="O6891" s="106"/>
      <c r="P6891" s="43"/>
      <c r="Q6891" s="205"/>
      <c r="R6891" s="84"/>
      <c r="S6891" s="31"/>
      <c r="T6891" s="31"/>
      <c r="U6891" s="169"/>
      <c r="V6891" s="150"/>
      <c r="W6891" s="141" t="str" cm="1">
        <f t="array" ref="W6891">IF(SUM(LEN(B6891:V6891))=0,"",IF(OR(OR(ISBLANK(F6891),SUM(LEN(C6891),LEN(D6891))=0),AND(NOT(E6891="Unknown"),ISBLANK(J6891)),AND(NOT(O6891="Unknown"),ISBLANK(R6891))),"Missing Information", INDEX(Table15[Entire Service Line Classification], MATCH(SUMIFS(Table15[Unique ID],Table15[System-Owned Portion],E6891,Table15[If Material Anything Other than "Lead" in Column E,Was Material Ever Previously Lead?],G6891,Table15[Customer-Owned Portion],O6891),Table15[Unique ID],0),0)))</f>
        <v/>
      </c>
      <c r="X6891"/>
    </row>
    <row r="6892" spans="2:24" x14ac:dyDescent="0.25">
      <c r="B6892" s="146"/>
      <c r="C6892" s="31"/>
      <c r="D6892" s="31"/>
      <c r="E6892" s="44"/>
      <c r="F6892" s="43"/>
      <c r="G6892" s="84"/>
      <c r="H6892" s="31"/>
      <c r="I6892" s="205"/>
      <c r="J6892" s="84"/>
      <c r="K6892" s="31"/>
      <c r="L6892" s="31"/>
      <c r="M6892" s="169"/>
      <c r="N6892" s="148"/>
      <c r="O6892" s="106"/>
      <c r="P6892" s="43"/>
      <c r="Q6892" s="205"/>
      <c r="R6892" s="84"/>
      <c r="S6892" s="31"/>
      <c r="T6892" s="31"/>
      <c r="U6892" s="169"/>
      <c r="V6892" s="150"/>
      <c r="W6892" s="141" t="str" cm="1">
        <f t="array" ref="W6892">IF(SUM(LEN(B6892:V6892))=0,"",IF(OR(OR(ISBLANK(F6892),SUM(LEN(C6892),LEN(D6892))=0),AND(NOT(E6892="Unknown"),ISBLANK(J6892)),AND(NOT(O6892="Unknown"),ISBLANK(R6892))),"Missing Information", INDEX(Table15[Entire Service Line Classification], MATCH(SUMIFS(Table15[Unique ID],Table15[System-Owned Portion],E6892,Table15[If Material Anything Other than "Lead" in Column E,Was Material Ever Previously Lead?],G6892,Table15[Customer-Owned Portion],O6892),Table15[Unique ID],0),0)))</f>
        <v/>
      </c>
      <c r="X6892"/>
    </row>
    <row r="6893" spans="2:24" x14ac:dyDescent="0.25">
      <c r="B6893" s="146"/>
      <c r="C6893" s="31"/>
      <c r="D6893" s="31"/>
      <c r="E6893" s="44"/>
      <c r="F6893" s="43"/>
      <c r="G6893" s="84"/>
      <c r="H6893" s="31"/>
      <c r="I6893" s="205"/>
      <c r="J6893" s="84"/>
      <c r="K6893" s="31"/>
      <c r="L6893" s="31"/>
      <c r="M6893" s="169"/>
      <c r="N6893" s="148"/>
      <c r="O6893" s="106"/>
      <c r="P6893" s="43"/>
      <c r="Q6893" s="205"/>
      <c r="R6893" s="84"/>
      <c r="S6893" s="31"/>
      <c r="T6893" s="31"/>
      <c r="U6893" s="169"/>
      <c r="V6893" s="150"/>
      <c r="W6893" s="141" t="str" cm="1">
        <f t="array" ref="W6893">IF(SUM(LEN(B6893:V6893))=0,"",IF(OR(OR(ISBLANK(F6893),SUM(LEN(C6893),LEN(D6893))=0),AND(NOT(E6893="Unknown"),ISBLANK(J6893)),AND(NOT(O6893="Unknown"),ISBLANK(R6893))),"Missing Information", INDEX(Table15[Entire Service Line Classification], MATCH(SUMIFS(Table15[Unique ID],Table15[System-Owned Portion],E6893,Table15[If Material Anything Other than "Lead" in Column E,Was Material Ever Previously Lead?],G6893,Table15[Customer-Owned Portion],O6893),Table15[Unique ID],0),0)))</f>
        <v/>
      </c>
      <c r="X6893"/>
    </row>
    <row r="6894" spans="2:24" x14ac:dyDescent="0.25">
      <c r="B6894" s="146"/>
      <c r="C6894" s="31"/>
      <c r="D6894" s="31"/>
      <c r="E6894" s="44"/>
      <c r="F6894" s="43"/>
      <c r="G6894" s="84"/>
      <c r="H6894" s="31"/>
      <c r="I6894" s="205"/>
      <c r="J6894" s="84"/>
      <c r="K6894" s="31"/>
      <c r="L6894" s="31"/>
      <c r="M6894" s="169"/>
      <c r="N6894" s="148"/>
      <c r="O6894" s="106"/>
      <c r="P6894" s="43"/>
      <c r="Q6894" s="205"/>
      <c r="R6894" s="84"/>
      <c r="S6894" s="31"/>
      <c r="T6894" s="31"/>
      <c r="U6894" s="169"/>
      <c r="V6894" s="150"/>
      <c r="W6894" s="141" t="str" cm="1">
        <f t="array" ref="W6894">IF(SUM(LEN(B6894:V6894))=0,"",IF(OR(OR(ISBLANK(F6894),SUM(LEN(C6894),LEN(D6894))=0),AND(NOT(E6894="Unknown"),ISBLANK(J6894)),AND(NOT(O6894="Unknown"),ISBLANK(R6894))),"Missing Information", INDEX(Table15[Entire Service Line Classification], MATCH(SUMIFS(Table15[Unique ID],Table15[System-Owned Portion],E6894,Table15[If Material Anything Other than "Lead" in Column E,Was Material Ever Previously Lead?],G6894,Table15[Customer-Owned Portion],O6894),Table15[Unique ID],0),0)))</f>
        <v/>
      </c>
      <c r="X6894"/>
    </row>
    <row r="6895" spans="2:24" x14ac:dyDescent="0.25">
      <c r="B6895" s="146"/>
      <c r="C6895" s="31"/>
      <c r="D6895" s="31"/>
      <c r="E6895" s="44"/>
      <c r="F6895" s="43"/>
      <c r="G6895" s="84"/>
      <c r="H6895" s="31"/>
      <c r="I6895" s="205"/>
      <c r="J6895" s="84"/>
      <c r="K6895" s="31"/>
      <c r="L6895" s="31"/>
      <c r="M6895" s="169"/>
      <c r="N6895" s="148"/>
      <c r="O6895" s="106"/>
      <c r="P6895" s="43"/>
      <c r="Q6895" s="205"/>
      <c r="R6895" s="84"/>
      <c r="S6895" s="31"/>
      <c r="T6895" s="31"/>
      <c r="U6895" s="169"/>
      <c r="V6895" s="150"/>
      <c r="W6895" s="141" t="str" cm="1">
        <f t="array" ref="W6895">IF(SUM(LEN(B6895:V6895))=0,"",IF(OR(OR(ISBLANK(F6895),SUM(LEN(C6895),LEN(D6895))=0),AND(NOT(E6895="Unknown"),ISBLANK(J6895)),AND(NOT(O6895="Unknown"),ISBLANK(R6895))),"Missing Information", INDEX(Table15[Entire Service Line Classification], MATCH(SUMIFS(Table15[Unique ID],Table15[System-Owned Portion],E6895,Table15[If Material Anything Other than "Lead" in Column E,Was Material Ever Previously Lead?],G6895,Table15[Customer-Owned Portion],O6895),Table15[Unique ID],0),0)))</f>
        <v/>
      </c>
      <c r="X6895"/>
    </row>
    <row r="6896" spans="2:24" x14ac:dyDescent="0.25">
      <c r="B6896" s="146"/>
      <c r="C6896" s="31"/>
      <c r="D6896" s="31"/>
      <c r="E6896" s="44"/>
      <c r="F6896" s="43"/>
      <c r="G6896" s="84"/>
      <c r="H6896" s="31"/>
      <c r="I6896" s="205"/>
      <c r="J6896" s="84"/>
      <c r="K6896" s="31"/>
      <c r="L6896" s="31"/>
      <c r="M6896" s="169"/>
      <c r="N6896" s="148"/>
      <c r="O6896" s="106"/>
      <c r="P6896" s="43"/>
      <c r="Q6896" s="205"/>
      <c r="R6896" s="84"/>
      <c r="S6896" s="31"/>
      <c r="T6896" s="31"/>
      <c r="U6896" s="169"/>
      <c r="V6896" s="150"/>
      <c r="W6896" s="141" t="str" cm="1">
        <f t="array" ref="W6896">IF(SUM(LEN(B6896:V6896))=0,"",IF(OR(OR(ISBLANK(F6896),SUM(LEN(C6896),LEN(D6896))=0),AND(NOT(E6896="Unknown"),ISBLANK(J6896)),AND(NOT(O6896="Unknown"),ISBLANK(R6896))),"Missing Information", INDEX(Table15[Entire Service Line Classification], MATCH(SUMIFS(Table15[Unique ID],Table15[System-Owned Portion],E6896,Table15[If Material Anything Other than "Lead" in Column E,Was Material Ever Previously Lead?],G6896,Table15[Customer-Owned Portion],O6896),Table15[Unique ID],0),0)))</f>
        <v/>
      </c>
      <c r="X6896"/>
    </row>
    <row r="6897" spans="2:24" x14ac:dyDescent="0.25">
      <c r="B6897" s="146"/>
      <c r="C6897" s="31"/>
      <c r="D6897" s="31"/>
      <c r="E6897" s="44"/>
      <c r="F6897" s="43"/>
      <c r="G6897" s="84"/>
      <c r="H6897" s="31"/>
      <c r="I6897" s="205"/>
      <c r="J6897" s="84"/>
      <c r="K6897" s="31"/>
      <c r="L6897" s="31"/>
      <c r="M6897" s="169"/>
      <c r="N6897" s="148"/>
      <c r="O6897" s="106"/>
      <c r="P6897" s="43"/>
      <c r="Q6897" s="205"/>
      <c r="R6897" s="84"/>
      <c r="S6897" s="31"/>
      <c r="T6897" s="31"/>
      <c r="U6897" s="169"/>
      <c r="V6897" s="150"/>
      <c r="W6897" s="141" t="str" cm="1">
        <f t="array" ref="W6897">IF(SUM(LEN(B6897:V6897))=0,"",IF(OR(OR(ISBLANK(F6897),SUM(LEN(C6897),LEN(D6897))=0),AND(NOT(E6897="Unknown"),ISBLANK(J6897)),AND(NOT(O6897="Unknown"),ISBLANK(R6897))),"Missing Information", INDEX(Table15[Entire Service Line Classification], MATCH(SUMIFS(Table15[Unique ID],Table15[System-Owned Portion],E6897,Table15[If Material Anything Other than "Lead" in Column E,Was Material Ever Previously Lead?],G6897,Table15[Customer-Owned Portion],O6897),Table15[Unique ID],0),0)))</f>
        <v/>
      </c>
      <c r="X6897"/>
    </row>
    <row r="6898" spans="2:24" x14ac:dyDescent="0.25">
      <c r="B6898" s="146"/>
      <c r="C6898" s="31"/>
      <c r="D6898" s="31"/>
      <c r="E6898" s="44"/>
      <c r="F6898" s="43"/>
      <c r="G6898" s="84"/>
      <c r="H6898" s="31"/>
      <c r="I6898" s="205"/>
      <c r="J6898" s="84"/>
      <c r="K6898" s="31"/>
      <c r="L6898" s="31"/>
      <c r="M6898" s="169"/>
      <c r="N6898" s="148"/>
      <c r="O6898" s="106"/>
      <c r="P6898" s="43"/>
      <c r="Q6898" s="205"/>
      <c r="R6898" s="84"/>
      <c r="S6898" s="31"/>
      <c r="T6898" s="31"/>
      <c r="U6898" s="169"/>
      <c r="V6898" s="150"/>
      <c r="W6898" s="141" t="str" cm="1">
        <f t="array" ref="W6898">IF(SUM(LEN(B6898:V6898))=0,"",IF(OR(OR(ISBLANK(F6898),SUM(LEN(C6898),LEN(D6898))=0),AND(NOT(E6898="Unknown"),ISBLANK(J6898)),AND(NOT(O6898="Unknown"),ISBLANK(R6898))),"Missing Information", INDEX(Table15[Entire Service Line Classification], MATCH(SUMIFS(Table15[Unique ID],Table15[System-Owned Portion],E6898,Table15[If Material Anything Other than "Lead" in Column E,Was Material Ever Previously Lead?],G6898,Table15[Customer-Owned Portion],O6898),Table15[Unique ID],0),0)))</f>
        <v/>
      </c>
      <c r="X6898"/>
    </row>
    <row r="6899" spans="2:24" x14ac:dyDescent="0.25">
      <c r="B6899" s="146"/>
      <c r="C6899" s="31"/>
      <c r="D6899" s="31"/>
      <c r="E6899" s="44"/>
      <c r="F6899" s="43"/>
      <c r="G6899" s="84"/>
      <c r="H6899" s="31"/>
      <c r="I6899" s="205"/>
      <c r="J6899" s="84"/>
      <c r="K6899" s="31"/>
      <c r="L6899" s="31"/>
      <c r="M6899" s="169"/>
      <c r="N6899" s="148"/>
      <c r="O6899" s="106"/>
      <c r="P6899" s="43"/>
      <c r="Q6899" s="205"/>
      <c r="R6899" s="84"/>
      <c r="S6899" s="31"/>
      <c r="T6899" s="31"/>
      <c r="U6899" s="169"/>
      <c r="V6899" s="150"/>
      <c r="W6899" s="141" t="str" cm="1">
        <f t="array" ref="W6899">IF(SUM(LEN(B6899:V6899))=0,"",IF(OR(OR(ISBLANK(F6899),SUM(LEN(C6899),LEN(D6899))=0),AND(NOT(E6899="Unknown"),ISBLANK(J6899)),AND(NOT(O6899="Unknown"),ISBLANK(R6899))),"Missing Information", INDEX(Table15[Entire Service Line Classification], MATCH(SUMIFS(Table15[Unique ID],Table15[System-Owned Portion],E6899,Table15[If Material Anything Other than "Lead" in Column E,Was Material Ever Previously Lead?],G6899,Table15[Customer-Owned Portion],O6899),Table15[Unique ID],0),0)))</f>
        <v/>
      </c>
      <c r="X6899"/>
    </row>
    <row r="6900" spans="2:24" x14ac:dyDescent="0.25">
      <c r="B6900" s="146"/>
      <c r="C6900" s="31"/>
      <c r="D6900" s="31"/>
      <c r="E6900" s="44"/>
      <c r="F6900" s="43"/>
      <c r="G6900" s="84"/>
      <c r="H6900" s="31"/>
      <c r="I6900" s="205"/>
      <c r="J6900" s="84"/>
      <c r="K6900" s="31"/>
      <c r="L6900" s="31"/>
      <c r="M6900" s="169"/>
      <c r="N6900" s="148"/>
      <c r="O6900" s="106"/>
      <c r="P6900" s="43"/>
      <c r="Q6900" s="205"/>
      <c r="R6900" s="84"/>
      <c r="S6900" s="31"/>
      <c r="T6900" s="31"/>
      <c r="U6900" s="169"/>
      <c r="V6900" s="150"/>
      <c r="W6900" s="141" t="str" cm="1">
        <f t="array" ref="W6900">IF(SUM(LEN(B6900:V6900))=0,"",IF(OR(OR(ISBLANK(F6900),SUM(LEN(C6900),LEN(D6900))=0),AND(NOT(E6900="Unknown"),ISBLANK(J6900)),AND(NOT(O6900="Unknown"),ISBLANK(R6900))),"Missing Information", INDEX(Table15[Entire Service Line Classification], MATCH(SUMIFS(Table15[Unique ID],Table15[System-Owned Portion],E6900,Table15[If Material Anything Other than "Lead" in Column E,Was Material Ever Previously Lead?],G6900,Table15[Customer-Owned Portion],O6900),Table15[Unique ID],0),0)))</f>
        <v/>
      </c>
      <c r="X6900"/>
    </row>
    <row r="6901" spans="2:24" x14ac:dyDescent="0.25">
      <c r="B6901" s="146"/>
      <c r="C6901" s="31"/>
      <c r="D6901" s="31"/>
      <c r="E6901" s="44"/>
      <c r="F6901" s="43"/>
      <c r="G6901" s="84"/>
      <c r="H6901" s="31"/>
      <c r="I6901" s="205"/>
      <c r="J6901" s="84"/>
      <c r="K6901" s="31"/>
      <c r="L6901" s="31"/>
      <c r="M6901" s="169"/>
      <c r="N6901" s="148"/>
      <c r="O6901" s="106"/>
      <c r="P6901" s="43"/>
      <c r="Q6901" s="205"/>
      <c r="R6901" s="84"/>
      <c r="S6901" s="31"/>
      <c r="T6901" s="31"/>
      <c r="U6901" s="169"/>
      <c r="V6901" s="150"/>
      <c r="W6901" s="141" t="str" cm="1">
        <f t="array" ref="W6901">IF(SUM(LEN(B6901:V6901))=0,"",IF(OR(OR(ISBLANK(F6901),SUM(LEN(C6901),LEN(D6901))=0),AND(NOT(E6901="Unknown"),ISBLANK(J6901)),AND(NOT(O6901="Unknown"),ISBLANK(R6901))),"Missing Information", INDEX(Table15[Entire Service Line Classification], MATCH(SUMIFS(Table15[Unique ID],Table15[System-Owned Portion],E6901,Table15[If Material Anything Other than "Lead" in Column E,Was Material Ever Previously Lead?],G6901,Table15[Customer-Owned Portion],O6901),Table15[Unique ID],0),0)))</f>
        <v/>
      </c>
      <c r="X6901"/>
    </row>
    <row r="6902" spans="2:24" x14ac:dyDescent="0.25">
      <c r="B6902" s="146"/>
      <c r="C6902" s="31"/>
      <c r="D6902" s="31"/>
      <c r="E6902" s="44"/>
      <c r="F6902" s="43"/>
      <c r="G6902" s="84"/>
      <c r="H6902" s="31"/>
      <c r="I6902" s="205"/>
      <c r="J6902" s="84"/>
      <c r="K6902" s="31"/>
      <c r="L6902" s="31"/>
      <c r="M6902" s="169"/>
      <c r="N6902" s="148"/>
      <c r="O6902" s="106"/>
      <c r="P6902" s="43"/>
      <c r="Q6902" s="205"/>
      <c r="R6902" s="84"/>
      <c r="S6902" s="31"/>
      <c r="T6902" s="31"/>
      <c r="U6902" s="169"/>
      <c r="V6902" s="150"/>
      <c r="W6902" s="141" t="str" cm="1">
        <f t="array" ref="W6902">IF(SUM(LEN(B6902:V6902))=0,"",IF(OR(OR(ISBLANK(F6902),SUM(LEN(C6902),LEN(D6902))=0),AND(NOT(E6902="Unknown"),ISBLANK(J6902)),AND(NOT(O6902="Unknown"),ISBLANK(R6902))),"Missing Information", INDEX(Table15[Entire Service Line Classification], MATCH(SUMIFS(Table15[Unique ID],Table15[System-Owned Portion],E6902,Table15[If Material Anything Other than "Lead" in Column E,Was Material Ever Previously Lead?],G6902,Table15[Customer-Owned Portion],O6902),Table15[Unique ID],0),0)))</f>
        <v/>
      </c>
      <c r="X6902"/>
    </row>
    <row r="6903" spans="2:24" x14ac:dyDescent="0.25">
      <c r="B6903" s="146"/>
      <c r="C6903" s="31"/>
      <c r="D6903" s="31"/>
      <c r="E6903" s="44"/>
      <c r="F6903" s="43"/>
      <c r="G6903" s="84"/>
      <c r="H6903" s="31"/>
      <c r="I6903" s="205"/>
      <c r="J6903" s="84"/>
      <c r="K6903" s="31"/>
      <c r="L6903" s="31"/>
      <c r="M6903" s="169"/>
      <c r="N6903" s="148"/>
      <c r="O6903" s="106"/>
      <c r="P6903" s="43"/>
      <c r="Q6903" s="205"/>
      <c r="R6903" s="84"/>
      <c r="S6903" s="31"/>
      <c r="T6903" s="31"/>
      <c r="U6903" s="169"/>
      <c r="V6903" s="150"/>
      <c r="W6903" s="141" t="str" cm="1">
        <f t="array" ref="W6903">IF(SUM(LEN(B6903:V6903))=0,"",IF(OR(OR(ISBLANK(F6903),SUM(LEN(C6903),LEN(D6903))=0),AND(NOT(E6903="Unknown"),ISBLANK(J6903)),AND(NOT(O6903="Unknown"),ISBLANK(R6903))),"Missing Information", INDEX(Table15[Entire Service Line Classification], MATCH(SUMIFS(Table15[Unique ID],Table15[System-Owned Portion],E6903,Table15[If Material Anything Other than "Lead" in Column E,Was Material Ever Previously Lead?],G6903,Table15[Customer-Owned Portion],O6903),Table15[Unique ID],0),0)))</f>
        <v/>
      </c>
      <c r="X6903"/>
    </row>
    <row r="6904" spans="2:24" x14ac:dyDescent="0.25">
      <c r="B6904" s="146"/>
      <c r="C6904" s="31"/>
      <c r="D6904" s="31"/>
      <c r="E6904" s="44"/>
      <c r="F6904" s="43"/>
      <c r="G6904" s="84"/>
      <c r="H6904" s="31"/>
      <c r="I6904" s="205"/>
      <c r="J6904" s="84"/>
      <c r="K6904" s="31"/>
      <c r="L6904" s="31"/>
      <c r="M6904" s="169"/>
      <c r="N6904" s="148"/>
      <c r="O6904" s="106"/>
      <c r="P6904" s="43"/>
      <c r="Q6904" s="205"/>
      <c r="R6904" s="84"/>
      <c r="S6904" s="31"/>
      <c r="T6904" s="31"/>
      <c r="U6904" s="169"/>
      <c r="V6904" s="150"/>
      <c r="W6904" s="141" t="str" cm="1">
        <f t="array" ref="W6904">IF(SUM(LEN(B6904:V6904))=0,"",IF(OR(OR(ISBLANK(F6904),SUM(LEN(C6904),LEN(D6904))=0),AND(NOT(E6904="Unknown"),ISBLANK(J6904)),AND(NOT(O6904="Unknown"),ISBLANK(R6904))),"Missing Information", INDEX(Table15[Entire Service Line Classification], MATCH(SUMIFS(Table15[Unique ID],Table15[System-Owned Portion],E6904,Table15[If Material Anything Other than "Lead" in Column E,Was Material Ever Previously Lead?],G6904,Table15[Customer-Owned Portion],O6904),Table15[Unique ID],0),0)))</f>
        <v/>
      </c>
      <c r="X6904"/>
    </row>
    <row r="6905" spans="2:24" x14ac:dyDescent="0.25">
      <c r="B6905" s="146"/>
      <c r="C6905" s="31"/>
      <c r="D6905" s="31"/>
      <c r="E6905" s="44"/>
      <c r="F6905" s="43"/>
      <c r="G6905" s="84"/>
      <c r="H6905" s="31"/>
      <c r="I6905" s="205"/>
      <c r="J6905" s="84"/>
      <c r="K6905" s="31"/>
      <c r="L6905" s="31"/>
      <c r="M6905" s="169"/>
      <c r="N6905" s="148"/>
      <c r="O6905" s="106"/>
      <c r="P6905" s="43"/>
      <c r="Q6905" s="205"/>
      <c r="R6905" s="84"/>
      <c r="S6905" s="31"/>
      <c r="T6905" s="31"/>
      <c r="U6905" s="169"/>
      <c r="V6905" s="150"/>
      <c r="W6905" s="141" t="str" cm="1">
        <f t="array" ref="W6905">IF(SUM(LEN(B6905:V6905))=0,"",IF(OR(OR(ISBLANK(F6905),SUM(LEN(C6905),LEN(D6905))=0),AND(NOT(E6905="Unknown"),ISBLANK(J6905)),AND(NOT(O6905="Unknown"),ISBLANK(R6905))),"Missing Information", INDEX(Table15[Entire Service Line Classification], MATCH(SUMIFS(Table15[Unique ID],Table15[System-Owned Portion],E6905,Table15[If Material Anything Other than "Lead" in Column E,Was Material Ever Previously Lead?],G6905,Table15[Customer-Owned Portion],O6905),Table15[Unique ID],0),0)))</f>
        <v/>
      </c>
      <c r="X6905"/>
    </row>
    <row r="6906" spans="2:24" x14ac:dyDescent="0.25">
      <c r="B6906" s="146"/>
      <c r="C6906" s="31"/>
      <c r="D6906" s="31"/>
      <c r="E6906" s="44"/>
      <c r="F6906" s="43"/>
      <c r="G6906" s="84"/>
      <c r="H6906" s="31"/>
      <c r="I6906" s="205"/>
      <c r="J6906" s="84"/>
      <c r="K6906" s="31"/>
      <c r="L6906" s="31"/>
      <c r="M6906" s="169"/>
      <c r="N6906" s="148"/>
      <c r="O6906" s="106"/>
      <c r="P6906" s="43"/>
      <c r="Q6906" s="205"/>
      <c r="R6906" s="84"/>
      <c r="S6906" s="31"/>
      <c r="T6906" s="31"/>
      <c r="U6906" s="169"/>
      <c r="V6906" s="150"/>
      <c r="W6906" s="141" t="str" cm="1">
        <f t="array" ref="W6906">IF(SUM(LEN(B6906:V6906))=0,"",IF(OR(OR(ISBLANK(F6906),SUM(LEN(C6906),LEN(D6906))=0),AND(NOT(E6906="Unknown"),ISBLANK(J6906)),AND(NOT(O6906="Unknown"),ISBLANK(R6906))),"Missing Information", INDEX(Table15[Entire Service Line Classification], MATCH(SUMIFS(Table15[Unique ID],Table15[System-Owned Portion],E6906,Table15[If Material Anything Other than "Lead" in Column E,Was Material Ever Previously Lead?],G6906,Table15[Customer-Owned Portion],O6906),Table15[Unique ID],0),0)))</f>
        <v/>
      </c>
      <c r="X6906"/>
    </row>
    <row r="6907" spans="2:24" x14ac:dyDescent="0.25">
      <c r="B6907" s="146"/>
      <c r="C6907" s="31"/>
      <c r="D6907" s="31"/>
      <c r="E6907" s="44"/>
      <c r="F6907" s="43"/>
      <c r="G6907" s="84"/>
      <c r="H6907" s="31"/>
      <c r="I6907" s="205"/>
      <c r="J6907" s="84"/>
      <c r="K6907" s="31"/>
      <c r="L6907" s="31"/>
      <c r="M6907" s="169"/>
      <c r="N6907" s="148"/>
      <c r="O6907" s="106"/>
      <c r="P6907" s="43"/>
      <c r="Q6907" s="205"/>
      <c r="R6907" s="84"/>
      <c r="S6907" s="31"/>
      <c r="T6907" s="31"/>
      <c r="U6907" s="169"/>
      <c r="V6907" s="150"/>
      <c r="W6907" s="141" t="str" cm="1">
        <f t="array" ref="W6907">IF(SUM(LEN(B6907:V6907))=0,"",IF(OR(OR(ISBLANK(F6907),SUM(LEN(C6907),LEN(D6907))=0),AND(NOT(E6907="Unknown"),ISBLANK(J6907)),AND(NOT(O6907="Unknown"),ISBLANK(R6907))),"Missing Information", INDEX(Table15[Entire Service Line Classification], MATCH(SUMIFS(Table15[Unique ID],Table15[System-Owned Portion],E6907,Table15[If Material Anything Other than "Lead" in Column E,Was Material Ever Previously Lead?],G6907,Table15[Customer-Owned Portion],O6907),Table15[Unique ID],0),0)))</f>
        <v/>
      </c>
      <c r="X6907"/>
    </row>
    <row r="6908" spans="2:24" x14ac:dyDescent="0.25">
      <c r="B6908" s="146"/>
      <c r="C6908" s="31"/>
      <c r="D6908" s="31"/>
      <c r="E6908" s="44"/>
      <c r="F6908" s="43"/>
      <c r="G6908" s="84"/>
      <c r="H6908" s="31"/>
      <c r="I6908" s="205"/>
      <c r="J6908" s="84"/>
      <c r="K6908" s="31"/>
      <c r="L6908" s="31"/>
      <c r="M6908" s="169"/>
      <c r="N6908" s="148"/>
      <c r="O6908" s="106"/>
      <c r="P6908" s="43"/>
      <c r="Q6908" s="205"/>
      <c r="R6908" s="84"/>
      <c r="S6908" s="31"/>
      <c r="T6908" s="31"/>
      <c r="U6908" s="169"/>
      <c r="V6908" s="150"/>
      <c r="W6908" s="141" t="str" cm="1">
        <f t="array" ref="W6908">IF(SUM(LEN(B6908:V6908))=0,"",IF(OR(OR(ISBLANK(F6908),SUM(LEN(C6908),LEN(D6908))=0),AND(NOT(E6908="Unknown"),ISBLANK(J6908)),AND(NOT(O6908="Unknown"),ISBLANK(R6908))),"Missing Information", INDEX(Table15[Entire Service Line Classification], MATCH(SUMIFS(Table15[Unique ID],Table15[System-Owned Portion],E6908,Table15[If Material Anything Other than "Lead" in Column E,Was Material Ever Previously Lead?],G6908,Table15[Customer-Owned Portion],O6908),Table15[Unique ID],0),0)))</f>
        <v/>
      </c>
      <c r="X6908"/>
    </row>
    <row r="6909" spans="2:24" x14ac:dyDescent="0.25">
      <c r="B6909" s="146"/>
      <c r="C6909" s="31"/>
      <c r="D6909" s="31"/>
      <c r="E6909" s="44"/>
      <c r="F6909" s="43"/>
      <c r="G6909" s="84"/>
      <c r="H6909" s="31"/>
      <c r="I6909" s="205"/>
      <c r="J6909" s="84"/>
      <c r="K6909" s="31"/>
      <c r="L6909" s="31"/>
      <c r="M6909" s="169"/>
      <c r="N6909" s="148"/>
      <c r="O6909" s="106"/>
      <c r="P6909" s="43"/>
      <c r="Q6909" s="205"/>
      <c r="R6909" s="84"/>
      <c r="S6909" s="31"/>
      <c r="T6909" s="31"/>
      <c r="U6909" s="169"/>
      <c r="V6909" s="150"/>
      <c r="W6909" s="141" t="str" cm="1">
        <f t="array" ref="W6909">IF(SUM(LEN(B6909:V6909))=0,"",IF(OR(OR(ISBLANK(F6909),SUM(LEN(C6909),LEN(D6909))=0),AND(NOT(E6909="Unknown"),ISBLANK(J6909)),AND(NOT(O6909="Unknown"),ISBLANK(R6909))),"Missing Information", INDEX(Table15[Entire Service Line Classification], MATCH(SUMIFS(Table15[Unique ID],Table15[System-Owned Portion],E6909,Table15[If Material Anything Other than "Lead" in Column E,Was Material Ever Previously Lead?],G6909,Table15[Customer-Owned Portion],O6909),Table15[Unique ID],0),0)))</f>
        <v/>
      </c>
      <c r="X6909"/>
    </row>
    <row r="6910" spans="2:24" x14ac:dyDescent="0.25">
      <c r="B6910" s="146"/>
      <c r="C6910" s="31"/>
      <c r="D6910" s="31"/>
      <c r="E6910" s="44"/>
      <c r="F6910" s="43"/>
      <c r="G6910" s="84"/>
      <c r="H6910" s="31"/>
      <c r="I6910" s="205"/>
      <c r="J6910" s="84"/>
      <c r="K6910" s="31"/>
      <c r="L6910" s="31"/>
      <c r="M6910" s="169"/>
      <c r="N6910" s="148"/>
      <c r="O6910" s="106"/>
      <c r="P6910" s="43"/>
      <c r="Q6910" s="205"/>
      <c r="R6910" s="84"/>
      <c r="S6910" s="31"/>
      <c r="T6910" s="31"/>
      <c r="U6910" s="169"/>
      <c r="V6910" s="150"/>
      <c r="W6910" s="141" t="str" cm="1">
        <f t="array" ref="W6910">IF(SUM(LEN(B6910:V6910))=0,"",IF(OR(OR(ISBLANK(F6910),SUM(LEN(C6910),LEN(D6910))=0),AND(NOT(E6910="Unknown"),ISBLANK(J6910)),AND(NOT(O6910="Unknown"),ISBLANK(R6910))),"Missing Information", INDEX(Table15[Entire Service Line Classification], MATCH(SUMIFS(Table15[Unique ID],Table15[System-Owned Portion],E6910,Table15[If Material Anything Other than "Lead" in Column E,Was Material Ever Previously Lead?],G6910,Table15[Customer-Owned Portion],O6910),Table15[Unique ID],0),0)))</f>
        <v/>
      </c>
      <c r="X6910"/>
    </row>
    <row r="6911" spans="2:24" x14ac:dyDescent="0.25">
      <c r="B6911" s="146"/>
      <c r="C6911" s="31"/>
      <c r="D6911" s="31"/>
      <c r="E6911" s="44"/>
      <c r="F6911" s="43"/>
      <c r="G6911" s="84"/>
      <c r="H6911" s="31"/>
      <c r="I6911" s="205"/>
      <c r="J6911" s="84"/>
      <c r="K6911" s="31"/>
      <c r="L6911" s="31"/>
      <c r="M6911" s="169"/>
      <c r="N6911" s="148"/>
      <c r="O6911" s="106"/>
      <c r="P6911" s="43"/>
      <c r="Q6911" s="205"/>
      <c r="R6911" s="84"/>
      <c r="S6911" s="31"/>
      <c r="T6911" s="31"/>
      <c r="U6911" s="169"/>
      <c r="V6911" s="150"/>
      <c r="W6911" s="141" t="str" cm="1">
        <f t="array" ref="W6911">IF(SUM(LEN(B6911:V6911))=0,"",IF(OR(OR(ISBLANK(F6911),SUM(LEN(C6911),LEN(D6911))=0),AND(NOT(E6911="Unknown"),ISBLANK(J6911)),AND(NOT(O6911="Unknown"),ISBLANK(R6911))),"Missing Information", INDEX(Table15[Entire Service Line Classification], MATCH(SUMIFS(Table15[Unique ID],Table15[System-Owned Portion],E6911,Table15[If Material Anything Other than "Lead" in Column E,Was Material Ever Previously Lead?],G6911,Table15[Customer-Owned Portion],O6911),Table15[Unique ID],0),0)))</f>
        <v/>
      </c>
      <c r="X6911"/>
    </row>
    <row r="6912" spans="2:24" x14ac:dyDescent="0.25">
      <c r="B6912" s="146"/>
      <c r="C6912" s="31"/>
      <c r="D6912" s="31"/>
      <c r="E6912" s="44"/>
      <c r="F6912" s="43"/>
      <c r="G6912" s="84"/>
      <c r="H6912" s="31"/>
      <c r="I6912" s="205"/>
      <c r="J6912" s="84"/>
      <c r="K6912" s="31"/>
      <c r="L6912" s="31"/>
      <c r="M6912" s="169"/>
      <c r="N6912" s="148"/>
      <c r="O6912" s="106"/>
      <c r="P6912" s="43"/>
      <c r="Q6912" s="205"/>
      <c r="R6912" s="84"/>
      <c r="S6912" s="31"/>
      <c r="T6912" s="31"/>
      <c r="U6912" s="169"/>
      <c r="V6912" s="150"/>
      <c r="W6912" s="141" t="str" cm="1">
        <f t="array" ref="W6912">IF(SUM(LEN(B6912:V6912))=0,"",IF(OR(OR(ISBLANK(F6912),SUM(LEN(C6912),LEN(D6912))=0),AND(NOT(E6912="Unknown"),ISBLANK(J6912)),AND(NOT(O6912="Unknown"),ISBLANK(R6912))),"Missing Information", INDEX(Table15[Entire Service Line Classification], MATCH(SUMIFS(Table15[Unique ID],Table15[System-Owned Portion],E6912,Table15[If Material Anything Other than "Lead" in Column E,Was Material Ever Previously Lead?],G6912,Table15[Customer-Owned Portion],O6912),Table15[Unique ID],0),0)))</f>
        <v/>
      </c>
      <c r="X6912"/>
    </row>
    <row r="6913" spans="2:24" x14ac:dyDescent="0.25">
      <c r="B6913" s="146"/>
      <c r="C6913" s="31"/>
      <c r="D6913" s="31"/>
      <c r="E6913" s="44"/>
      <c r="F6913" s="43"/>
      <c r="G6913" s="84"/>
      <c r="H6913" s="31"/>
      <c r="I6913" s="205"/>
      <c r="J6913" s="84"/>
      <c r="K6913" s="31"/>
      <c r="L6913" s="31"/>
      <c r="M6913" s="169"/>
      <c r="N6913" s="148"/>
      <c r="O6913" s="106"/>
      <c r="P6913" s="43"/>
      <c r="Q6913" s="205"/>
      <c r="R6913" s="84"/>
      <c r="S6913" s="31"/>
      <c r="T6913" s="31"/>
      <c r="U6913" s="169"/>
      <c r="V6913" s="150"/>
      <c r="W6913" s="141" t="str" cm="1">
        <f t="array" ref="W6913">IF(SUM(LEN(B6913:V6913))=0,"",IF(OR(OR(ISBLANK(F6913),SUM(LEN(C6913),LEN(D6913))=0),AND(NOT(E6913="Unknown"),ISBLANK(J6913)),AND(NOT(O6913="Unknown"),ISBLANK(R6913))),"Missing Information", INDEX(Table15[Entire Service Line Classification], MATCH(SUMIFS(Table15[Unique ID],Table15[System-Owned Portion],E6913,Table15[If Material Anything Other than "Lead" in Column E,Was Material Ever Previously Lead?],G6913,Table15[Customer-Owned Portion],O6913),Table15[Unique ID],0),0)))</f>
        <v/>
      </c>
      <c r="X6913"/>
    </row>
    <row r="6914" spans="2:24" x14ac:dyDescent="0.25">
      <c r="B6914" s="146"/>
      <c r="C6914" s="31"/>
      <c r="D6914" s="31"/>
      <c r="E6914" s="44"/>
      <c r="F6914" s="43"/>
      <c r="G6914" s="84"/>
      <c r="H6914" s="31"/>
      <c r="I6914" s="205"/>
      <c r="J6914" s="84"/>
      <c r="K6914" s="31"/>
      <c r="L6914" s="31"/>
      <c r="M6914" s="169"/>
      <c r="N6914" s="148"/>
      <c r="O6914" s="106"/>
      <c r="P6914" s="43"/>
      <c r="Q6914" s="205"/>
      <c r="R6914" s="84"/>
      <c r="S6914" s="31"/>
      <c r="T6914" s="31"/>
      <c r="U6914" s="169"/>
      <c r="V6914" s="150"/>
      <c r="W6914" s="141" t="str" cm="1">
        <f t="array" ref="W6914">IF(SUM(LEN(B6914:V6914))=0,"",IF(OR(OR(ISBLANK(F6914),SUM(LEN(C6914),LEN(D6914))=0),AND(NOT(E6914="Unknown"),ISBLANK(J6914)),AND(NOT(O6914="Unknown"),ISBLANK(R6914))),"Missing Information", INDEX(Table15[Entire Service Line Classification], MATCH(SUMIFS(Table15[Unique ID],Table15[System-Owned Portion],E6914,Table15[If Material Anything Other than "Lead" in Column E,Was Material Ever Previously Lead?],G6914,Table15[Customer-Owned Portion],O6914),Table15[Unique ID],0),0)))</f>
        <v/>
      </c>
      <c r="X6914"/>
    </row>
    <row r="6915" spans="2:24" x14ac:dyDescent="0.25">
      <c r="B6915" s="146"/>
      <c r="C6915" s="31"/>
      <c r="D6915" s="31"/>
      <c r="E6915" s="44"/>
      <c r="F6915" s="43"/>
      <c r="G6915" s="84"/>
      <c r="H6915" s="31"/>
      <c r="I6915" s="205"/>
      <c r="J6915" s="84"/>
      <c r="K6915" s="31"/>
      <c r="L6915" s="31"/>
      <c r="M6915" s="169"/>
      <c r="N6915" s="148"/>
      <c r="O6915" s="106"/>
      <c r="P6915" s="43"/>
      <c r="Q6915" s="205"/>
      <c r="R6915" s="84"/>
      <c r="S6915" s="31"/>
      <c r="T6915" s="31"/>
      <c r="U6915" s="169"/>
      <c r="V6915" s="150"/>
      <c r="W6915" s="141" t="str" cm="1">
        <f t="array" ref="W6915">IF(SUM(LEN(B6915:V6915))=0,"",IF(OR(OR(ISBLANK(F6915),SUM(LEN(C6915),LEN(D6915))=0),AND(NOT(E6915="Unknown"),ISBLANK(J6915)),AND(NOT(O6915="Unknown"),ISBLANK(R6915))),"Missing Information", INDEX(Table15[Entire Service Line Classification], MATCH(SUMIFS(Table15[Unique ID],Table15[System-Owned Portion],E6915,Table15[If Material Anything Other than "Lead" in Column E,Was Material Ever Previously Lead?],G6915,Table15[Customer-Owned Portion],O6915),Table15[Unique ID],0),0)))</f>
        <v/>
      </c>
      <c r="X6915"/>
    </row>
    <row r="6916" spans="2:24" x14ac:dyDescent="0.25">
      <c r="B6916" s="146"/>
      <c r="C6916" s="31"/>
      <c r="D6916" s="31"/>
      <c r="E6916" s="44"/>
      <c r="F6916" s="43"/>
      <c r="G6916" s="84"/>
      <c r="H6916" s="31"/>
      <c r="I6916" s="205"/>
      <c r="J6916" s="84"/>
      <c r="K6916" s="31"/>
      <c r="L6916" s="31"/>
      <c r="M6916" s="169"/>
      <c r="N6916" s="148"/>
      <c r="O6916" s="106"/>
      <c r="P6916" s="43"/>
      <c r="Q6916" s="205"/>
      <c r="R6916" s="84"/>
      <c r="S6916" s="31"/>
      <c r="T6916" s="31"/>
      <c r="U6916" s="169"/>
      <c r="V6916" s="150"/>
      <c r="W6916" s="141" t="str" cm="1">
        <f t="array" ref="W6916">IF(SUM(LEN(B6916:V6916))=0,"",IF(OR(OR(ISBLANK(F6916),SUM(LEN(C6916),LEN(D6916))=0),AND(NOT(E6916="Unknown"),ISBLANK(J6916)),AND(NOT(O6916="Unknown"),ISBLANK(R6916))),"Missing Information", INDEX(Table15[Entire Service Line Classification], MATCH(SUMIFS(Table15[Unique ID],Table15[System-Owned Portion],E6916,Table15[If Material Anything Other than "Lead" in Column E,Was Material Ever Previously Lead?],G6916,Table15[Customer-Owned Portion],O6916),Table15[Unique ID],0),0)))</f>
        <v/>
      </c>
      <c r="X6916"/>
    </row>
    <row r="6917" spans="2:24" x14ac:dyDescent="0.25">
      <c r="B6917" s="146"/>
      <c r="C6917" s="31"/>
      <c r="D6917" s="31"/>
      <c r="E6917" s="44"/>
      <c r="F6917" s="43"/>
      <c r="G6917" s="84"/>
      <c r="H6917" s="31"/>
      <c r="I6917" s="205"/>
      <c r="J6917" s="84"/>
      <c r="K6917" s="31"/>
      <c r="L6917" s="31"/>
      <c r="M6917" s="169"/>
      <c r="N6917" s="148"/>
      <c r="O6917" s="106"/>
      <c r="P6917" s="43"/>
      <c r="Q6917" s="205"/>
      <c r="R6917" s="84"/>
      <c r="S6917" s="31"/>
      <c r="T6917" s="31"/>
      <c r="U6917" s="169"/>
      <c r="V6917" s="150"/>
      <c r="W6917" s="141" t="str" cm="1">
        <f t="array" ref="W6917">IF(SUM(LEN(B6917:V6917))=0,"",IF(OR(OR(ISBLANK(F6917),SUM(LEN(C6917),LEN(D6917))=0),AND(NOT(E6917="Unknown"),ISBLANK(J6917)),AND(NOT(O6917="Unknown"),ISBLANK(R6917))),"Missing Information", INDEX(Table15[Entire Service Line Classification], MATCH(SUMIFS(Table15[Unique ID],Table15[System-Owned Portion],E6917,Table15[If Material Anything Other than "Lead" in Column E,Was Material Ever Previously Lead?],G6917,Table15[Customer-Owned Portion],O6917),Table15[Unique ID],0),0)))</f>
        <v/>
      </c>
      <c r="X6917"/>
    </row>
    <row r="6918" spans="2:24" x14ac:dyDescent="0.25">
      <c r="B6918" s="146"/>
      <c r="C6918" s="31"/>
      <c r="D6918" s="31"/>
      <c r="E6918" s="44"/>
      <c r="F6918" s="43"/>
      <c r="G6918" s="84"/>
      <c r="H6918" s="31"/>
      <c r="I6918" s="205"/>
      <c r="J6918" s="84"/>
      <c r="K6918" s="31"/>
      <c r="L6918" s="31"/>
      <c r="M6918" s="169"/>
      <c r="N6918" s="148"/>
      <c r="O6918" s="106"/>
      <c r="P6918" s="43"/>
      <c r="Q6918" s="205"/>
      <c r="R6918" s="84"/>
      <c r="S6918" s="31"/>
      <c r="T6918" s="31"/>
      <c r="U6918" s="169"/>
      <c r="V6918" s="150"/>
      <c r="W6918" s="141" t="str" cm="1">
        <f t="array" ref="W6918">IF(SUM(LEN(B6918:V6918))=0,"",IF(OR(OR(ISBLANK(F6918),SUM(LEN(C6918),LEN(D6918))=0),AND(NOT(E6918="Unknown"),ISBLANK(J6918)),AND(NOT(O6918="Unknown"),ISBLANK(R6918))),"Missing Information", INDEX(Table15[Entire Service Line Classification], MATCH(SUMIFS(Table15[Unique ID],Table15[System-Owned Portion],E6918,Table15[If Material Anything Other than "Lead" in Column E,Was Material Ever Previously Lead?],G6918,Table15[Customer-Owned Portion],O6918),Table15[Unique ID],0),0)))</f>
        <v/>
      </c>
      <c r="X6918"/>
    </row>
    <row r="6919" spans="2:24" x14ac:dyDescent="0.25">
      <c r="B6919" s="146"/>
      <c r="C6919" s="31"/>
      <c r="D6919" s="31"/>
      <c r="E6919" s="44"/>
      <c r="F6919" s="43"/>
      <c r="G6919" s="84"/>
      <c r="H6919" s="31"/>
      <c r="I6919" s="205"/>
      <c r="J6919" s="84"/>
      <c r="K6919" s="31"/>
      <c r="L6919" s="31"/>
      <c r="M6919" s="169"/>
      <c r="N6919" s="148"/>
      <c r="O6919" s="106"/>
      <c r="P6919" s="43"/>
      <c r="Q6919" s="205"/>
      <c r="R6919" s="84"/>
      <c r="S6919" s="31"/>
      <c r="T6919" s="31"/>
      <c r="U6919" s="169"/>
      <c r="V6919" s="150"/>
      <c r="W6919" s="141" t="str" cm="1">
        <f t="array" ref="W6919">IF(SUM(LEN(B6919:V6919))=0,"",IF(OR(OR(ISBLANK(F6919),SUM(LEN(C6919),LEN(D6919))=0),AND(NOT(E6919="Unknown"),ISBLANK(J6919)),AND(NOT(O6919="Unknown"),ISBLANK(R6919))),"Missing Information", INDEX(Table15[Entire Service Line Classification], MATCH(SUMIFS(Table15[Unique ID],Table15[System-Owned Portion],E6919,Table15[If Material Anything Other than "Lead" in Column E,Was Material Ever Previously Lead?],G6919,Table15[Customer-Owned Portion],O6919),Table15[Unique ID],0),0)))</f>
        <v/>
      </c>
      <c r="X6919"/>
    </row>
    <row r="6920" spans="2:24" x14ac:dyDescent="0.25">
      <c r="B6920" s="146"/>
      <c r="C6920" s="31"/>
      <c r="D6920" s="31"/>
      <c r="E6920" s="44"/>
      <c r="F6920" s="43"/>
      <c r="G6920" s="84"/>
      <c r="H6920" s="31"/>
      <c r="I6920" s="205"/>
      <c r="J6920" s="84"/>
      <c r="K6920" s="31"/>
      <c r="L6920" s="31"/>
      <c r="M6920" s="169"/>
      <c r="N6920" s="148"/>
      <c r="O6920" s="106"/>
      <c r="P6920" s="43"/>
      <c r="Q6920" s="205"/>
      <c r="R6920" s="84"/>
      <c r="S6920" s="31"/>
      <c r="T6920" s="31"/>
      <c r="U6920" s="169"/>
      <c r="V6920" s="150"/>
      <c r="W6920" s="141" t="str" cm="1">
        <f t="array" ref="W6920">IF(SUM(LEN(B6920:V6920))=0,"",IF(OR(OR(ISBLANK(F6920),SUM(LEN(C6920),LEN(D6920))=0),AND(NOT(E6920="Unknown"),ISBLANK(J6920)),AND(NOT(O6920="Unknown"),ISBLANK(R6920))),"Missing Information", INDEX(Table15[Entire Service Line Classification], MATCH(SUMIFS(Table15[Unique ID],Table15[System-Owned Portion],E6920,Table15[If Material Anything Other than "Lead" in Column E,Was Material Ever Previously Lead?],G6920,Table15[Customer-Owned Portion],O6920),Table15[Unique ID],0),0)))</f>
        <v/>
      </c>
      <c r="X6920"/>
    </row>
    <row r="6921" spans="2:24" x14ac:dyDescent="0.25">
      <c r="B6921" s="146"/>
      <c r="C6921" s="31"/>
      <c r="D6921" s="31"/>
      <c r="E6921" s="44"/>
      <c r="F6921" s="43"/>
      <c r="G6921" s="84"/>
      <c r="H6921" s="31"/>
      <c r="I6921" s="205"/>
      <c r="J6921" s="84"/>
      <c r="K6921" s="31"/>
      <c r="L6921" s="31"/>
      <c r="M6921" s="169"/>
      <c r="N6921" s="148"/>
      <c r="O6921" s="106"/>
      <c r="P6921" s="43"/>
      <c r="Q6921" s="205"/>
      <c r="R6921" s="84"/>
      <c r="S6921" s="31"/>
      <c r="T6921" s="31"/>
      <c r="U6921" s="169"/>
      <c r="V6921" s="150"/>
      <c r="W6921" s="141" t="str" cm="1">
        <f t="array" ref="W6921">IF(SUM(LEN(B6921:V6921))=0,"",IF(OR(OR(ISBLANK(F6921),SUM(LEN(C6921),LEN(D6921))=0),AND(NOT(E6921="Unknown"),ISBLANK(J6921)),AND(NOT(O6921="Unknown"),ISBLANK(R6921))),"Missing Information", INDEX(Table15[Entire Service Line Classification], MATCH(SUMIFS(Table15[Unique ID],Table15[System-Owned Portion],E6921,Table15[If Material Anything Other than "Lead" in Column E,Was Material Ever Previously Lead?],G6921,Table15[Customer-Owned Portion],O6921),Table15[Unique ID],0),0)))</f>
        <v/>
      </c>
      <c r="X6921"/>
    </row>
    <row r="6922" spans="2:24" x14ac:dyDescent="0.25">
      <c r="B6922" s="146"/>
      <c r="C6922" s="31"/>
      <c r="D6922" s="31"/>
      <c r="E6922" s="44"/>
      <c r="F6922" s="43"/>
      <c r="G6922" s="84"/>
      <c r="H6922" s="31"/>
      <c r="I6922" s="205"/>
      <c r="J6922" s="84"/>
      <c r="K6922" s="31"/>
      <c r="L6922" s="31"/>
      <c r="M6922" s="169"/>
      <c r="N6922" s="148"/>
      <c r="O6922" s="106"/>
      <c r="P6922" s="43"/>
      <c r="Q6922" s="205"/>
      <c r="R6922" s="84"/>
      <c r="S6922" s="31"/>
      <c r="T6922" s="31"/>
      <c r="U6922" s="169"/>
      <c r="V6922" s="150"/>
      <c r="W6922" s="141" t="str" cm="1">
        <f t="array" ref="W6922">IF(SUM(LEN(B6922:V6922))=0,"",IF(OR(OR(ISBLANK(F6922),SUM(LEN(C6922),LEN(D6922))=0),AND(NOT(E6922="Unknown"),ISBLANK(J6922)),AND(NOT(O6922="Unknown"),ISBLANK(R6922))),"Missing Information", INDEX(Table15[Entire Service Line Classification], MATCH(SUMIFS(Table15[Unique ID],Table15[System-Owned Portion],E6922,Table15[If Material Anything Other than "Lead" in Column E,Was Material Ever Previously Lead?],G6922,Table15[Customer-Owned Portion],O6922),Table15[Unique ID],0),0)))</f>
        <v/>
      </c>
      <c r="X6922"/>
    </row>
    <row r="6923" spans="2:24" x14ac:dyDescent="0.25">
      <c r="B6923" s="146"/>
      <c r="C6923" s="31"/>
      <c r="D6923" s="31"/>
      <c r="E6923" s="44"/>
      <c r="F6923" s="43"/>
      <c r="G6923" s="84"/>
      <c r="H6923" s="31"/>
      <c r="I6923" s="205"/>
      <c r="J6923" s="84"/>
      <c r="K6923" s="31"/>
      <c r="L6923" s="31"/>
      <c r="M6923" s="169"/>
      <c r="N6923" s="148"/>
      <c r="O6923" s="106"/>
      <c r="P6923" s="43"/>
      <c r="Q6923" s="205"/>
      <c r="R6923" s="84"/>
      <c r="S6923" s="31"/>
      <c r="T6923" s="31"/>
      <c r="U6923" s="169"/>
      <c r="V6923" s="150"/>
      <c r="W6923" s="141" t="str" cm="1">
        <f t="array" ref="W6923">IF(SUM(LEN(B6923:V6923))=0,"",IF(OR(OR(ISBLANK(F6923),SUM(LEN(C6923),LEN(D6923))=0),AND(NOT(E6923="Unknown"),ISBLANK(J6923)),AND(NOT(O6923="Unknown"),ISBLANK(R6923))),"Missing Information", INDEX(Table15[Entire Service Line Classification], MATCH(SUMIFS(Table15[Unique ID],Table15[System-Owned Portion],E6923,Table15[If Material Anything Other than "Lead" in Column E,Was Material Ever Previously Lead?],G6923,Table15[Customer-Owned Portion],O6923),Table15[Unique ID],0),0)))</f>
        <v/>
      </c>
      <c r="X6923"/>
    </row>
    <row r="6924" spans="2:24" x14ac:dyDescent="0.25">
      <c r="B6924" s="146"/>
      <c r="C6924" s="31"/>
      <c r="D6924" s="31"/>
      <c r="E6924" s="44"/>
      <c r="F6924" s="43"/>
      <c r="G6924" s="84"/>
      <c r="H6924" s="31"/>
      <c r="I6924" s="205"/>
      <c r="J6924" s="84"/>
      <c r="K6924" s="31"/>
      <c r="L6924" s="31"/>
      <c r="M6924" s="169"/>
      <c r="N6924" s="148"/>
      <c r="O6924" s="106"/>
      <c r="P6924" s="43"/>
      <c r="Q6924" s="205"/>
      <c r="R6924" s="84"/>
      <c r="S6924" s="31"/>
      <c r="T6924" s="31"/>
      <c r="U6924" s="169"/>
      <c r="V6924" s="150"/>
      <c r="W6924" s="141" t="str" cm="1">
        <f t="array" ref="W6924">IF(SUM(LEN(B6924:V6924))=0,"",IF(OR(OR(ISBLANK(F6924),SUM(LEN(C6924),LEN(D6924))=0),AND(NOT(E6924="Unknown"),ISBLANK(J6924)),AND(NOT(O6924="Unknown"),ISBLANK(R6924))),"Missing Information", INDEX(Table15[Entire Service Line Classification], MATCH(SUMIFS(Table15[Unique ID],Table15[System-Owned Portion],E6924,Table15[If Material Anything Other than "Lead" in Column E,Was Material Ever Previously Lead?],G6924,Table15[Customer-Owned Portion],O6924),Table15[Unique ID],0),0)))</f>
        <v/>
      </c>
      <c r="X6924"/>
    </row>
    <row r="6925" spans="2:24" x14ac:dyDescent="0.25">
      <c r="B6925" s="146"/>
      <c r="C6925" s="31"/>
      <c r="D6925" s="31"/>
      <c r="E6925" s="44"/>
      <c r="F6925" s="43"/>
      <c r="G6925" s="84"/>
      <c r="H6925" s="31"/>
      <c r="I6925" s="205"/>
      <c r="J6925" s="84"/>
      <c r="K6925" s="31"/>
      <c r="L6925" s="31"/>
      <c r="M6925" s="169"/>
      <c r="N6925" s="148"/>
      <c r="O6925" s="106"/>
      <c r="P6925" s="43"/>
      <c r="Q6925" s="205"/>
      <c r="R6925" s="84"/>
      <c r="S6925" s="31"/>
      <c r="T6925" s="31"/>
      <c r="U6925" s="169"/>
      <c r="V6925" s="150"/>
      <c r="W6925" s="141" t="str" cm="1">
        <f t="array" ref="W6925">IF(SUM(LEN(B6925:V6925))=0,"",IF(OR(OR(ISBLANK(F6925),SUM(LEN(C6925),LEN(D6925))=0),AND(NOT(E6925="Unknown"),ISBLANK(J6925)),AND(NOT(O6925="Unknown"),ISBLANK(R6925))),"Missing Information", INDEX(Table15[Entire Service Line Classification], MATCH(SUMIFS(Table15[Unique ID],Table15[System-Owned Portion],E6925,Table15[If Material Anything Other than "Lead" in Column E,Was Material Ever Previously Lead?],G6925,Table15[Customer-Owned Portion],O6925),Table15[Unique ID],0),0)))</f>
        <v/>
      </c>
      <c r="X6925"/>
    </row>
    <row r="6926" spans="2:24" x14ac:dyDescent="0.25">
      <c r="B6926" s="146"/>
      <c r="C6926" s="31"/>
      <c r="D6926" s="31"/>
      <c r="E6926" s="44"/>
      <c r="F6926" s="43"/>
      <c r="G6926" s="84"/>
      <c r="H6926" s="31"/>
      <c r="I6926" s="205"/>
      <c r="J6926" s="84"/>
      <c r="K6926" s="31"/>
      <c r="L6926" s="31"/>
      <c r="M6926" s="169"/>
      <c r="N6926" s="148"/>
      <c r="O6926" s="106"/>
      <c r="P6926" s="43"/>
      <c r="Q6926" s="205"/>
      <c r="R6926" s="84"/>
      <c r="S6926" s="31"/>
      <c r="T6926" s="31"/>
      <c r="U6926" s="169"/>
      <c r="V6926" s="150"/>
      <c r="W6926" s="141" t="str" cm="1">
        <f t="array" ref="W6926">IF(SUM(LEN(B6926:V6926))=0,"",IF(OR(OR(ISBLANK(F6926),SUM(LEN(C6926),LEN(D6926))=0),AND(NOT(E6926="Unknown"),ISBLANK(J6926)),AND(NOT(O6926="Unknown"),ISBLANK(R6926))),"Missing Information", INDEX(Table15[Entire Service Line Classification], MATCH(SUMIFS(Table15[Unique ID],Table15[System-Owned Portion],E6926,Table15[If Material Anything Other than "Lead" in Column E,Was Material Ever Previously Lead?],G6926,Table15[Customer-Owned Portion],O6926),Table15[Unique ID],0),0)))</f>
        <v/>
      </c>
      <c r="X6926"/>
    </row>
    <row r="6927" spans="2:24" x14ac:dyDescent="0.25">
      <c r="B6927" s="146"/>
      <c r="C6927" s="31"/>
      <c r="D6927" s="31"/>
      <c r="E6927" s="44"/>
      <c r="F6927" s="43"/>
      <c r="G6927" s="84"/>
      <c r="H6927" s="31"/>
      <c r="I6927" s="205"/>
      <c r="J6927" s="84"/>
      <c r="K6927" s="31"/>
      <c r="L6927" s="31"/>
      <c r="M6927" s="169"/>
      <c r="N6927" s="148"/>
      <c r="O6927" s="106"/>
      <c r="P6927" s="43"/>
      <c r="Q6927" s="205"/>
      <c r="R6927" s="84"/>
      <c r="S6927" s="31"/>
      <c r="T6927" s="31"/>
      <c r="U6927" s="169"/>
      <c r="V6927" s="150"/>
      <c r="W6927" s="141" t="str" cm="1">
        <f t="array" ref="W6927">IF(SUM(LEN(B6927:V6927))=0,"",IF(OR(OR(ISBLANK(F6927),SUM(LEN(C6927),LEN(D6927))=0),AND(NOT(E6927="Unknown"),ISBLANK(J6927)),AND(NOT(O6927="Unknown"),ISBLANK(R6927))),"Missing Information", INDEX(Table15[Entire Service Line Classification], MATCH(SUMIFS(Table15[Unique ID],Table15[System-Owned Portion],E6927,Table15[If Material Anything Other than "Lead" in Column E,Was Material Ever Previously Lead?],G6927,Table15[Customer-Owned Portion],O6927),Table15[Unique ID],0),0)))</f>
        <v/>
      </c>
      <c r="X6927"/>
    </row>
    <row r="6928" spans="2:24" x14ac:dyDescent="0.25">
      <c r="B6928" s="146"/>
      <c r="C6928" s="31"/>
      <c r="D6928" s="31"/>
      <c r="E6928" s="44"/>
      <c r="F6928" s="43"/>
      <c r="G6928" s="84"/>
      <c r="H6928" s="31"/>
      <c r="I6928" s="205"/>
      <c r="J6928" s="84"/>
      <c r="K6928" s="31"/>
      <c r="L6928" s="31"/>
      <c r="M6928" s="169"/>
      <c r="N6928" s="148"/>
      <c r="O6928" s="106"/>
      <c r="P6928" s="43"/>
      <c r="Q6928" s="205"/>
      <c r="R6928" s="84"/>
      <c r="S6928" s="31"/>
      <c r="T6928" s="31"/>
      <c r="U6928" s="169"/>
      <c r="V6928" s="150"/>
      <c r="W6928" s="141" t="str" cm="1">
        <f t="array" ref="W6928">IF(SUM(LEN(B6928:V6928))=0,"",IF(OR(OR(ISBLANK(F6928),SUM(LEN(C6928),LEN(D6928))=0),AND(NOT(E6928="Unknown"),ISBLANK(J6928)),AND(NOT(O6928="Unknown"),ISBLANK(R6928))),"Missing Information", INDEX(Table15[Entire Service Line Classification], MATCH(SUMIFS(Table15[Unique ID],Table15[System-Owned Portion],E6928,Table15[If Material Anything Other than "Lead" in Column E,Was Material Ever Previously Lead?],G6928,Table15[Customer-Owned Portion],O6928),Table15[Unique ID],0),0)))</f>
        <v/>
      </c>
      <c r="X6928"/>
    </row>
    <row r="6929" spans="2:24" x14ac:dyDescent="0.25">
      <c r="B6929" s="146"/>
      <c r="C6929" s="31"/>
      <c r="D6929" s="31"/>
      <c r="E6929" s="44"/>
      <c r="F6929" s="43"/>
      <c r="G6929" s="84"/>
      <c r="H6929" s="31"/>
      <c r="I6929" s="205"/>
      <c r="J6929" s="84"/>
      <c r="K6929" s="31"/>
      <c r="L6929" s="31"/>
      <c r="M6929" s="169"/>
      <c r="N6929" s="148"/>
      <c r="O6929" s="106"/>
      <c r="P6929" s="43"/>
      <c r="Q6929" s="205"/>
      <c r="R6929" s="84"/>
      <c r="S6929" s="31"/>
      <c r="T6929" s="31"/>
      <c r="U6929" s="169"/>
      <c r="V6929" s="150"/>
      <c r="W6929" s="141" t="str" cm="1">
        <f t="array" ref="W6929">IF(SUM(LEN(B6929:V6929))=0,"",IF(OR(OR(ISBLANK(F6929),SUM(LEN(C6929),LEN(D6929))=0),AND(NOT(E6929="Unknown"),ISBLANK(J6929)),AND(NOT(O6929="Unknown"),ISBLANK(R6929))),"Missing Information", INDEX(Table15[Entire Service Line Classification], MATCH(SUMIFS(Table15[Unique ID],Table15[System-Owned Portion],E6929,Table15[If Material Anything Other than "Lead" in Column E,Was Material Ever Previously Lead?],G6929,Table15[Customer-Owned Portion],O6929),Table15[Unique ID],0),0)))</f>
        <v/>
      </c>
      <c r="X6929"/>
    </row>
    <row r="6930" spans="2:24" x14ac:dyDescent="0.25">
      <c r="B6930" s="146"/>
      <c r="C6930" s="31"/>
      <c r="D6930" s="31"/>
      <c r="E6930" s="44"/>
      <c r="F6930" s="43"/>
      <c r="G6930" s="84"/>
      <c r="H6930" s="31"/>
      <c r="I6930" s="205"/>
      <c r="J6930" s="84"/>
      <c r="K6930" s="31"/>
      <c r="L6930" s="31"/>
      <c r="M6930" s="169"/>
      <c r="N6930" s="148"/>
      <c r="O6930" s="106"/>
      <c r="P6930" s="43"/>
      <c r="Q6930" s="205"/>
      <c r="R6930" s="84"/>
      <c r="S6930" s="31"/>
      <c r="T6930" s="31"/>
      <c r="U6930" s="169"/>
      <c r="V6930" s="150"/>
      <c r="W6930" s="141" t="str" cm="1">
        <f t="array" ref="W6930">IF(SUM(LEN(B6930:V6930))=0,"",IF(OR(OR(ISBLANK(F6930),SUM(LEN(C6930),LEN(D6930))=0),AND(NOT(E6930="Unknown"),ISBLANK(J6930)),AND(NOT(O6930="Unknown"),ISBLANK(R6930))),"Missing Information", INDEX(Table15[Entire Service Line Classification], MATCH(SUMIFS(Table15[Unique ID],Table15[System-Owned Portion],E6930,Table15[If Material Anything Other than "Lead" in Column E,Was Material Ever Previously Lead?],G6930,Table15[Customer-Owned Portion],O6930),Table15[Unique ID],0),0)))</f>
        <v/>
      </c>
      <c r="X6930"/>
    </row>
    <row r="6931" spans="2:24" x14ac:dyDescent="0.25">
      <c r="B6931" s="146"/>
      <c r="C6931" s="31"/>
      <c r="D6931" s="31"/>
      <c r="E6931" s="44"/>
      <c r="F6931" s="43"/>
      <c r="G6931" s="84"/>
      <c r="H6931" s="31"/>
      <c r="I6931" s="205"/>
      <c r="J6931" s="84"/>
      <c r="K6931" s="31"/>
      <c r="L6931" s="31"/>
      <c r="M6931" s="169"/>
      <c r="N6931" s="148"/>
      <c r="O6931" s="106"/>
      <c r="P6931" s="43"/>
      <c r="Q6931" s="205"/>
      <c r="R6931" s="84"/>
      <c r="S6931" s="31"/>
      <c r="T6931" s="31"/>
      <c r="U6931" s="169"/>
      <c r="V6931" s="150"/>
      <c r="W6931" s="141" t="str" cm="1">
        <f t="array" ref="W6931">IF(SUM(LEN(B6931:V6931))=0,"",IF(OR(OR(ISBLANK(F6931),SUM(LEN(C6931),LEN(D6931))=0),AND(NOT(E6931="Unknown"),ISBLANK(J6931)),AND(NOT(O6931="Unknown"),ISBLANK(R6931))),"Missing Information", INDEX(Table15[Entire Service Line Classification], MATCH(SUMIFS(Table15[Unique ID],Table15[System-Owned Portion],E6931,Table15[If Material Anything Other than "Lead" in Column E,Was Material Ever Previously Lead?],G6931,Table15[Customer-Owned Portion],O6931),Table15[Unique ID],0),0)))</f>
        <v/>
      </c>
      <c r="X6931"/>
    </row>
    <row r="6932" spans="2:24" x14ac:dyDescent="0.25">
      <c r="B6932" s="146"/>
      <c r="C6932" s="31"/>
      <c r="D6932" s="31"/>
      <c r="E6932" s="44"/>
      <c r="F6932" s="43"/>
      <c r="G6932" s="84"/>
      <c r="H6932" s="31"/>
      <c r="I6932" s="205"/>
      <c r="J6932" s="84"/>
      <c r="K6932" s="31"/>
      <c r="L6932" s="31"/>
      <c r="M6932" s="169"/>
      <c r="N6932" s="148"/>
      <c r="O6932" s="106"/>
      <c r="P6932" s="43"/>
      <c r="Q6932" s="205"/>
      <c r="R6932" s="84"/>
      <c r="S6932" s="31"/>
      <c r="T6932" s="31"/>
      <c r="U6932" s="169"/>
      <c r="V6932" s="150"/>
      <c r="W6932" s="141" t="str" cm="1">
        <f t="array" ref="W6932">IF(SUM(LEN(B6932:V6932))=0,"",IF(OR(OR(ISBLANK(F6932),SUM(LEN(C6932),LEN(D6932))=0),AND(NOT(E6932="Unknown"),ISBLANK(J6932)),AND(NOT(O6932="Unknown"),ISBLANK(R6932))),"Missing Information", INDEX(Table15[Entire Service Line Classification], MATCH(SUMIFS(Table15[Unique ID],Table15[System-Owned Portion],E6932,Table15[If Material Anything Other than "Lead" in Column E,Was Material Ever Previously Lead?],G6932,Table15[Customer-Owned Portion],O6932),Table15[Unique ID],0),0)))</f>
        <v/>
      </c>
      <c r="X6932"/>
    </row>
    <row r="6933" spans="2:24" x14ac:dyDescent="0.25">
      <c r="B6933" s="146"/>
      <c r="C6933" s="31"/>
      <c r="D6933" s="31"/>
      <c r="E6933" s="44"/>
      <c r="F6933" s="43"/>
      <c r="G6933" s="84"/>
      <c r="H6933" s="31"/>
      <c r="I6933" s="205"/>
      <c r="J6933" s="84"/>
      <c r="K6933" s="31"/>
      <c r="L6933" s="31"/>
      <c r="M6933" s="169"/>
      <c r="N6933" s="148"/>
      <c r="O6933" s="106"/>
      <c r="P6933" s="43"/>
      <c r="Q6933" s="205"/>
      <c r="R6933" s="84"/>
      <c r="S6933" s="31"/>
      <c r="T6933" s="31"/>
      <c r="U6933" s="169"/>
      <c r="V6933" s="150"/>
      <c r="W6933" s="141" t="str" cm="1">
        <f t="array" ref="W6933">IF(SUM(LEN(B6933:V6933))=0,"",IF(OR(OR(ISBLANK(F6933),SUM(LEN(C6933),LEN(D6933))=0),AND(NOT(E6933="Unknown"),ISBLANK(J6933)),AND(NOT(O6933="Unknown"),ISBLANK(R6933))),"Missing Information", INDEX(Table15[Entire Service Line Classification], MATCH(SUMIFS(Table15[Unique ID],Table15[System-Owned Portion],E6933,Table15[If Material Anything Other than "Lead" in Column E,Was Material Ever Previously Lead?],G6933,Table15[Customer-Owned Portion],O6933),Table15[Unique ID],0),0)))</f>
        <v/>
      </c>
      <c r="X6933"/>
    </row>
    <row r="6934" spans="2:24" x14ac:dyDescent="0.25">
      <c r="B6934" s="146"/>
      <c r="C6934" s="31"/>
      <c r="D6934" s="31"/>
      <c r="E6934" s="44"/>
      <c r="F6934" s="43"/>
      <c r="G6934" s="84"/>
      <c r="H6934" s="31"/>
      <c r="I6934" s="205"/>
      <c r="J6934" s="84"/>
      <c r="K6934" s="31"/>
      <c r="L6934" s="31"/>
      <c r="M6934" s="169"/>
      <c r="N6934" s="148"/>
      <c r="O6934" s="106"/>
      <c r="P6934" s="43"/>
      <c r="Q6934" s="205"/>
      <c r="R6934" s="84"/>
      <c r="S6934" s="31"/>
      <c r="T6934" s="31"/>
      <c r="U6934" s="169"/>
      <c r="V6934" s="150"/>
      <c r="W6934" s="141" t="str" cm="1">
        <f t="array" ref="W6934">IF(SUM(LEN(B6934:V6934))=0,"",IF(OR(OR(ISBLANK(F6934),SUM(LEN(C6934),LEN(D6934))=0),AND(NOT(E6934="Unknown"),ISBLANK(J6934)),AND(NOT(O6934="Unknown"),ISBLANK(R6934))),"Missing Information", INDEX(Table15[Entire Service Line Classification], MATCH(SUMIFS(Table15[Unique ID],Table15[System-Owned Portion],E6934,Table15[If Material Anything Other than "Lead" in Column E,Was Material Ever Previously Lead?],G6934,Table15[Customer-Owned Portion],O6934),Table15[Unique ID],0),0)))</f>
        <v/>
      </c>
      <c r="X6934"/>
    </row>
    <row r="6935" spans="2:24" x14ac:dyDescent="0.25">
      <c r="B6935" s="146"/>
      <c r="C6935" s="31"/>
      <c r="D6935" s="31"/>
      <c r="E6935" s="44"/>
      <c r="F6935" s="43"/>
      <c r="G6935" s="84"/>
      <c r="H6935" s="31"/>
      <c r="I6935" s="205"/>
      <c r="J6935" s="84"/>
      <c r="K6935" s="31"/>
      <c r="L6935" s="31"/>
      <c r="M6935" s="169"/>
      <c r="N6935" s="148"/>
      <c r="O6935" s="106"/>
      <c r="P6935" s="43"/>
      <c r="Q6935" s="205"/>
      <c r="R6935" s="84"/>
      <c r="S6935" s="31"/>
      <c r="T6935" s="31"/>
      <c r="U6935" s="169"/>
      <c r="V6935" s="150"/>
      <c r="W6935" s="141" t="str" cm="1">
        <f t="array" ref="W6935">IF(SUM(LEN(B6935:V6935))=0,"",IF(OR(OR(ISBLANK(F6935),SUM(LEN(C6935),LEN(D6935))=0),AND(NOT(E6935="Unknown"),ISBLANK(J6935)),AND(NOT(O6935="Unknown"),ISBLANK(R6935))),"Missing Information", INDEX(Table15[Entire Service Line Classification], MATCH(SUMIFS(Table15[Unique ID],Table15[System-Owned Portion],E6935,Table15[If Material Anything Other than "Lead" in Column E,Was Material Ever Previously Lead?],G6935,Table15[Customer-Owned Portion],O6935),Table15[Unique ID],0),0)))</f>
        <v/>
      </c>
      <c r="X6935"/>
    </row>
    <row r="6936" spans="2:24" x14ac:dyDescent="0.25">
      <c r="B6936" s="146"/>
      <c r="C6936" s="31"/>
      <c r="D6936" s="31"/>
      <c r="E6936" s="44"/>
      <c r="F6936" s="43"/>
      <c r="G6936" s="84"/>
      <c r="H6936" s="31"/>
      <c r="I6936" s="205"/>
      <c r="J6936" s="84"/>
      <c r="K6936" s="31"/>
      <c r="L6936" s="31"/>
      <c r="M6936" s="169"/>
      <c r="N6936" s="148"/>
      <c r="O6936" s="106"/>
      <c r="P6936" s="43"/>
      <c r="Q6936" s="205"/>
      <c r="R6936" s="84"/>
      <c r="S6936" s="31"/>
      <c r="T6936" s="31"/>
      <c r="U6936" s="169"/>
      <c r="V6936" s="150"/>
      <c r="W6936" s="141" t="str" cm="1">
        <f t="array" ref="W6936">IF(SUM(LEN(B6936:V6936))=0,"",IF(OR(OR(ISBLANK(F6936),SUM(LEN(C6936),LEN(D6936))=0),AND(NOT(E6936="Unknown"),ISBLANK(J6936)),AND(NOT(O6936="Unknown"),ISBLANK(R6936))),"Missing Information", INDEX(Table15[Entire Service Line Classification], MATCH(SUMIFS(Table15[Unique ID],Table15[System-Owned Portion],E6936,Table15[If Material Anything Other than "Lead" in Column E,Was Material Ever Previously Lead?],G6936,Table15[Customer-Owned Portion],O6936),Table15[Unique ID],0),0)))</f>
        <v/>
      </c>
      <c r="X6936"/>
    </row>
    <row r="6937" spans="2:24" x14ac:dyDescent="0.25">
      <c r="B6937" s="146"/>
      <c r="C6937" s="31"/>
      <c r="D6937" s="31"/>
      <c r="E6937" s="44"/>
      <c r="F6937" s="43"/>
      <c r="G6937" s="84"/>
      <c r="H6937" s="31"/>
      <c r="I6937" s="205"/>
      <c r="J6937" s="84"/>
      <c r="K6937" s="31"/>
      <c r="L6937" s="31"/>
      <c r="M6937" s="169"/>
      <c r="N6937" s="148"/>
      <c r="O6937" s="106"/>
      <c r="P6937" s="43"/>
      <c r="Q6937" s="205"/>
      <c r="R6937" s="84"/>
      <c r="S6937" s="31"/>
      <c r="T6937" s="31"/>
      <c r="U6937" s="169"/>
      <c r="V6937" s="150"/>
      <c r="W6937" s="141" t="str" cm="1">
        <f t="array" ref="W6937">IF(SUM(LEN(B6937:V6937))=0,"",IF(OR(OR(ISBLANK(F6937),SUM(LEN(C6937),LEN(D6937))=0),AND(NOT(E6937="Unknown"),ISBLANK(J6937)),AND(NOT(O6937="Unknown"),ISBLANK(R6937))),"Missing Information", INDEX(Table15[Entire Service Line Classification], MATCH(SUMIFS(Table15[Unique ID],Table15[System-Owned Portion],E6937,Table15[If Material Anything Other than "Lead" in Column E,Was Material Ever Previously Lead?],G6937,Table15[Customer-Owned Portion],O6937),Table15[Unique ID],0),0)))</f>
        <v/>
      </c>
      <c r="X6937"/>
    </row>
    <row r="6938" spans="2:24" x14ac:dyDescent="0.25">
      <c r="B6938" s="146"/>
      <c r="C6938" s="31"/>
      <c r="D6938" s="31"/>
      <c r="E6938" s="44"/>
      <c r="F6938" s="43"/>
      <c r="G6938" s="84"/>
      <c r="H6938" s="31"/>
      <c r="I6938" s="205"/>
      <c r="J6938" s="84"/>
      <c r="K6938" s="31"/>
      <c r="L6938" s="31"/>
      <c r="M6938" s="169"/>
      <c r="N6938" s="148"/>
      <c r="O6938" s="106"/>
      <c r="P6938" s="43"/>
      <c r="Q6938" s="205"/>
      <c r="R6938" s="84"/>
      <c r="S6938" s="31"/>
      <c r="T6938" s="31"/>
      <c r="U6938" s="169"/>
      <c r="V6938" s="150"/>
      <c r="W6938" s="141" t="str" cm="1">
        <f t="array" ref="W6938">IF(SUM(LEN(B6938:V6938))=0,"",IF(OR(OR(ISBLANK(F6938),SUM(LEN(C6938),LEN(D6938))=0),AND(NOT(E6938="Unknown"),ISBLANK(J6938)),AND(NOT(O6938="Unknown"),ISBLANK(R6938))),"Missing Information", INDEX(Table15[Entire Service Line Classification], MATCH(SUMIFS(Table15[Unique ID],Table15[System-Owned Portion],E6938,Table15[If Material Anything Other than "Lead" in Column E,Was Material Ever Previously Lead?],G6938,Table15[Customer-Owned Portion],O6938),Table15[Unique ID],0),0)))</f>
        <v/>
      </c>
      <c r="X6938"/>
    </row>
    <row r="6939" spans="2:24" x14ac:dyDescent="0.25">
      <c r="B6939" s="146"/>
      <c r="C6939" s="31"/>
      <c r="D6939" s="31"/>
      <c r="E6939" s="44"/>
      <c r="F6939" s="43"/>
      <c r="G6939" s="84"/>
      <c r="H6939" s="31"/>
      <c r="I6939" s="205"/>
      <c r="J6939" s="84"/>
      <c r="K6939" s="31"/>
      <c r="L6939" s="31"/>
      <c r="M6939" s="169"/>
      <c r="N6939" s="148"/>
      <c r="O6939" s="106"/>
      <c r="P6939" s="43"/>
      <c r="Q6939" s="205"/>
      <c r="R6939" s="84"/>
      <c r="S6939" s="31"/>
      <c r="T6939" s="31"/>
      <c r="U6939" s="169"/>
      <c r="V6939" s="150"/>
      <c r="W6939" s="141" t="str" cm="1">
        <f t="array" ref="W6939">IF(SUM(LEN(B6939:V6939))=0,"",IF(OR(OR(ISBLANK(F6939),SUM(LEN(C6939),LEN(D6939))=0),AND(NOT(E6939="Unknown"),ISBLANK(J6939)),AND(NOT(O6939="Unknown"),ISBLANK(R6939))),"Missing Information", INDEX(Table15[Entire Service Line Classification], MATCH(SUMIFS(Table15[Unique ID],Table15[System-Owned Portion],E6939,Table15[If Material Anything Other than "Lead" in Column E,Was Material Ever Previously Lead?],G6939,Table15[Customer-Owned Portion],O6939),Table15[Unique ID],0),0)))</f>
        <v/>
      </c>
      <c r="X6939"/>
    </row>
    <row r="6940" spans="2:24" x14ac:dyDescent="0.25">
      <c r="B6940" s="146"/>
      <c r="C6940" s="31"/>
      <c r="D6940" s="31"/>
      <c r="E6940" s="44"/>
      <c r="F6940" s="43"/>
      <c r="G6940" s="84"/>
      <c r="H6940" s="31"/>
      <c r="I6940" s="205"/>
      <c r="J6940" s="84"/>
      <c r="K6940" s="31"/>
      <c r="L6940" s="31"/>
      <c r="M6940" s="169"/>
      <c r="N6940" s="148"/>
      <c r="O6940" s="106"/>
      <c r="P6940" s="43"/>
      <c r="Q6940" s="205"/>
      <c r="R6940" s="84"/>
      <c r="S6940" s="31"/>
      <c r="T6940" s="31"/>
      <c r="U6940" s="169"/>
      <c r="V6940" s="150"/>
      <c r="W6940" s="141" t="str" cm="1">
        <f t="array" ref="W6940">IF(SUM(LEN(B6940:V6940))=0,"",IF(OR(OR(ISBLANK(F6940),SUM(LEN(C6940),LEN(D6940))=0),AND(NOT(E6940="Unknown"),ISBLANK(J6940)),AND(NOT(O6940="Unknown"),ISBLANK(R6940))),"Missing Information", INDEX(Table15[Entire Service Line Classification], MATCH(SUMIFS(Table15[Unique ID],Table15[System-Owned Portion],E6940,Table15[If Material Anything Other than "Lead" in Column E,Was Material Ever Previously Lead?],G6940,Table15[Customer-Owned Portion],O6940),Table15[Unique ID],0),0)))</f>
        <v/>
      </c>
      <c r="X6940"/>
    </row>
    <row r="6941" spans="2:24" x14ac:dyDescent="0.25">
      <c r="B6941" s="146"/>
      <c r="C6941" s="31"/>
      <c r="D6941" s="31"/>
      <c r="E6941" s="44"/>
      <c r="F6941" s="43"/>
      <c r="G6941" s="84"/>
      <c r="H6941" s="31"/>
      <c r="I6941" s="205"/>
      <c r="J6941" s="84"/>
      <c r="K6941" s="31"/>
      <c r="L6941" s="31"/>
      <c r="M6941" s="169"/>
      <c r="N6941" s="148"/>
      <c r="O6941" s="106"/>
      <c r="P6941" s="43"/>
      <c r="Q6941" s="205"/>
      <c r="R6941" s="84"/>
      <c r="S6941" s="31"/>
      <c r="T6941" s="31"/>
      <c r="U6941" s="169"/>
      <c r="V6941" s="150"/>
      <c r="W6941" s="141" t="str" cm="1">
        <f t="array" ref="W6941">IF(SUM(LEN(B6941:V6941))=0,"",IF(OR(OR(ISBLANK(F6941),SUM(LEN(C6941),LEN(D6941))=0),AND(NOT(E6941="Unknown"),ISBLANK(J6941)),AND(NOT(O6941="Unknown"),ISBLANK(R6941))),"Missing Information", INDEX(Table15[Entire Service Line Classification], MATCH(SUMIFS(Table15[Unique ID],Table15[System-Owned Portion],E6941,Table15[If Material Anything Other than "Lead" in Column E,Was Material Ever Previously Lead?],G6941,Table15[Customer-Owned Portion],O6941),Table15[Unique ID],0),0)))</f>
        <v/>
      </c>
      <c r="X6941"/>
    </row>
    <row r="6942" spans="2:24" x14ac:dyDescent="0.25">
      <c r="B6942" s="146"/>
      <c r="C6942" s="31"/>
      <c r="D6942" s="31"/>
      <c r="E6942" s="44"/>
      <c r="F6942" s="43"/>
      <c r="G6942" s="84"/>
      <c r="H6942" s="31"/>
      <c r="I6942" s="205"/>
      <c r="J6942" s="84"/>
      <c r="K6942" s="31"/>
      <c r="L6942" s="31"/>
      <c r="M6942" s="169"/>
      <c r="N6942" s="148"/>
      <c r="O6942" s="106"/>
      <c r="P6942" s="43"/>
      <c r="Q6942" s="205"/>
      <c r="R6942" s="84"/>
      <c r="S6942" s="31"/>
      <c r="T6942" s="31"/>
      <c r="U6942" s="169"/>
      <c r="V6942" s="150"/>
      <c r="W6942" s="141" t="str" cm="1">
        <f t="array" ref="W6942">IF(SUM(LEN(B6942:V6942))=0,"",IF(OR(OR(ISBLANK(F6942),SUM(LEN(C6942),LEN(D6942))=0),AND(NOT(E6942="Unknown"),ISBLANK(J6942)),AND(NOT(O6942="Unknown"),ISBLANK(R6942))),"Missing Information", INDEX(Table15[Entire Service Line Classification], MATCH(SUMIFS(Table15[Unique ID],Table15[System-Owned Portion],E6942,Table15[If Material Anything Other than "Lead" in Column E,Was Material Ever Previously Lead?],G6942,Table15[Customer-Owned Portion],O6942),Table15[Unique ID],0),0)))</f>
        <v/>
      </c>
      <c r="X6942"/>
    </row>
    <row r="6943" spans="2:24" x14ac:dyDescent="0.25">
      <c r="B6943" s="146"/>
      <c r="C6943" s="31"/>
      <c r="D6943" s="31"/>
      <c r="E6943" s="44"/>
      <c r="F6943" s="43"/>
      <c r="G6943" s="84"/>
      <c r="H6943" s="31"/>
      <c r="I6943" s="205"/>
      <c r="J6943" s="84"/>
      <c r="K6943" s="31"/>
      <c r="L6943" s="31"/>
      <c r="M6943" s="169"/>
      <c r="N6943" s="148"/>
      <c r="O6943" s="106"/>
      <c r="P6943" s="43"/>
      <c r="Q6943" s="205"/>
      <c r="R6943" s="84"/>
      <c r="S6943" s="31"/>
      <c r="T6943" s="31"/>
      <c r="U6943" s="169"/>
      <c r="V6943" s="150"/>
      <c r="W6943" s="141" t="str" cm="1">
        <f t="array" ref="W6943">IF(SUM(LEN(B6943:V6943))=0,"",IF(OR(OR(ISBLANK(F6943),SUM(LEN(C6943),LEN(D6943))=0),AND(NOT(E6943="Unknown"),ISBLANK(J6943)),AND(NOT(O6943="Unknown"),ISBLANK(R6943))),"Missing Information", INDEX(Table15[Entire Service Line Classification], MATCH(SUMIFS(Table15[Unique ID],Table15[System-Owned Portion],E6943,Table15[If Material Anything Other than "Lead" in Column E,Was Material Ever Previously Lead?],G6943,Table15[Customer-Owned Portion],O6943),Table15[Unique ID],0),0)))</f>
        <v/>
      </c>
      <c r="X6943"/>
    </row>
    <row r="6944" spans="2:24" x14ac:dyDescent="0.25">
      <c r="B6944" s="146"/>
      <c r="C6944" s="31"/>
      <c r="D6944" s="31"/>
      <c r="E6944" s="44"/>
      <c r="F6944" s="43"/>
      <c r="G6944" s="84"/>
      <c r="H6944" s="31"/>
      <c r="I6944" s="205"/>
      <c r="J6944" s="84"/>
      <c r="K6944" s="31"/>
      <c r="L6944" s="31"/>
      <c r="M6944" s="169"/>
      <c r="N6944" s="148"/>
      <c r="O6944" s="106"/>
      <c r="P6944" s="43"/>
      <c r="Q6944" s="205"/>
      <c r="R6944" s="84"/>
      <c r="S6944" s="31"/>
      <c r="T6944" s="31"/>
      <c r="U6944" s="169"/>
      <c r="V6944" s="150"/>
      <c r="W6944" s="141" t="str" cm="1">
        <f t="array" ref="W6944">IF(SUM(LEN(B6944:V6944))=0,"",IF(OR(OR(ISBLANK(F6944),SUM(LEN(C6944),LEN(D6944))=0),AND(NOT(E6944="Unknown"),ISBLANK(J6944)),AND(NOT(O6944="Unknown"),ISBLANK(R6944))),"Missing Information", INDEX(Table15[Entire Service Line Classification], MATCH(SUMIFS(Table15[Unique ID],Table15[System-Owned Portion],E6944,Table15[If Material Anything Other than "Lead" in Column E,Was Material Ever Previously Lead?],G6944,Table15[Customer-Owned Portion],O6944),Table15[Unique ID],0),0)))</f>
        <v/>
      </c>
      <c r="X6944"/>
    </row>
    <row r="6945" spans="2:24" x14ac:dyDescent="0.25">
      <c r="B6945" s="146"/>
      <c r="C6945" s="31"/>
      <c r="D6945" s="31"/>
      <c r="E6945" s="44"/>
      <c r="F6945" s="43"/>
      <c r="G6945" s="84"/>
      <c r="H6945" s="31"/>
      <c r="I6945" s="205"/>
      <c r="J6945" s="84"/>
      <c r="K6945" s="31"/>
      <c r="L6945" s="31"/>
      <c r="M6945" s="169"/>
      <c r="N6945" s="148"/>
      <c r="O6945" s="106"/>
      <c r="P6945" s="43"/>
      <c r="Q6945" s="205"/>
      <c r="R6945" s="84"/>
      <c r="S6945" s="31"/>
      <c r="T6945" s="31"/>
      <c r="U6945" s="169"/>
      <c r="V6945" s="150"/>
      <c r="W6945" s="141" t="str" cm="1">
        <f t="array" ref="W6945">IF(SUM(LEN(B6945:V6945))=0,"",IF(OR(OR(ISBLANK(F6945),SUM(LEN(C6945),LEN(D6945))=0),AND(NOT(E6945="Unknown"),ISBLANK(J6945)),AND(NOT(O6945="Unknown"),ISBLANK(R6945))),"Missing Information", INDEX(Table15[Entire Service Line Classification], MATCH(SUMIFS(Table15[Unique ID],Table15[System-Owned Portion],E6945,Table15[If Material Anything Other than "Lead" in Column E,Was Material Ever Previously Lead?],G6945,Table15[Customer-Owned Portion],O6945),Table15[Unique ID],0),0)))</f>
        <v/>
      </c>
      <c r="X6945"/>
    </row>
    <row r="6946" spans="2:24" x14ac:dyDescent="0.25">
      <c r="B6946" s="146"/>
      <c r="C6946" s="31"/>
      <c r="D6946" s="31"/>
      <c r="E6946" s="44"/>
      <c r="F6946" s="43"/>
      <c r="G6946" s="84"/>
      <c r="H6946" s="31"/>
      <c r="I6946" s="205"/>
      <c r="J6946" s="84"/>
      <c r="K6946" s="31"/>
      <c r="L6946" s="31"/>
      <c r="M6946" s="169"/>
      <c r="N6946" s="148"/>
      <c r="O6946" s="106"/>
      <c r="P6946" s="43"/>
      <c r="Q6946" s="205"/>
      <c r="R6946" s="84"/>
      <c r="S6946" s="31"/>
      <c r="T6946" s="31"/>
      <c r="U6946" s="169"/>
      <c r="V6946" s="150"/>
      <c r="W6946" s="141" t="str" cm="1">
        <f t="array" ref="W6946">IF(SUM(LEN(B6946:V6946))=0,"",IF(OR(OR(ISBLANK(F6946),SUM(LEN(C6946),LEN(D6946))=0),AND(NOT(E6946="Unknown"),ISBLANK(J6946)),AND(NOT(O6946="Unknown"),ISBLANK(R6946))),"Missing Information", INDEX(Table15[Entire Service Line Classification], MATCH(SUMIFS(Table15[Unique ID],Table15[System-Owned Portion],E6946,Table15[If Material Anything Other than "Lead" in Column E,Was Material Ever Previously Lead?],G6946,Table15[Customer-Owned Portion],O6946),Table15[Unique ID],0),0)))</f>
        <v/>
      </c>
      <c r="X6946"/>
    </row>
    <row r="6947" spans="2:24" x14ac:dyDescent="0.25">
      <c r="B6947" s="146"/>
      <c r="C6947" s="31"/>
      <c r="D6947" s="31"/>
      <c r="E6947" s="44"/>
      <c r="F6947" s="43"/>
      <c r="G6947" s="84"/>
      <c r="H6947" s="31"/>
      <c r="I6947" s="205"/>
      <c r="J6947" s="84"/>
      <c r="K6947" s="31"/>
      <c r="L6947" s="31"/>
      <c r="M6947" s="169"/>
      <c r="N6947" s="148"/>
      <c r="O6947" s="106"/>
      <c r="P6947" s="43"/>
      <c r="Q6947" s="205"/>
      <c r="R6947" s="84"/>
      <c r="S6947" s="31"/>
      <c r="T6947" s="31"/>
      <c r="U6947" s="169"/>
      <c r="V6947" s="150"/>
      <c r="W6947" s="141" t="str" cm="1">
        <f t="array" ref="W6947">IF(SUM(LEN(B6947:V6947))=0,"",IF(OR(OR(ISBLANK(F6947),SUM(LEN(C6947),LEN(D6947))=0),AND(NOT(E6947="Unknown"),ISBLANK(J6947)),AND(NOT(O6947="Unknown"),ISBLANK(R6947))),"Missing Information", INDEX(Table15[Entire Service Line Classification], MATCH(SUMIFS(Table15[Unique ID],Table15[System-Owned Portion],E6947,Table15[If Material Anything Other than "Lead" in Column E,Was Material Ever Previously Lead?],G6947,Table15[Customer-Owned Portion],O6947),Table15[Unique ID],0),0)))</f>
        <v/>
      </c>
      <c r="X6947"/>
    </row>
    <row r="6948" spans="2:24" x14ac:dyDescent="0.25">
      <c r="B6948" s="146"/>
      <c r="C6948" s="31"/>
      <c r="D6948" s="31"/>
      <c r="E6948" s="44"/>
      <c r="F6948" s="43"/>
      <c r="G6948" s="84"/>
      <c r="H6948" s="31"/>
      <c r="I6948" s="205"/>
      <c r="J6948" s="84"/>
      <c r="K6948" s="31"/>
      <c r="L6948" s="31"/>
      <c r="M6948" s="169"/>
      <c r="N6948" s="148"/>
      <c r="O6948" s="106"/>
      <c r="P6948" s="43"/>
      <c r="Q6948" s="205"/>
      <c r="R6948" s="84"/>
      <c r="S6948" s="31"/>
      <c r="T6948" s="31"/>
      <c r="U6948" s="169"/>
      <c r="V6948" s="150"/>
      <c r="W6948" s="141" t="str" cm="1">
        <f t="array" ref="W6948">IF(SUM(LEN(B6948:V6948))=0,"",IF(OR(OR(ISBLANK(F6948),SUM(LEN(C6948),LEN(D6948))=0),AND(NOT(E6948="Unknown"),ISBLANK(J6948)),AND(NOT(O6948="Unknown"),ISBLANK(R6948))),"Missing Information", INDEX(Table15[Entire Service Line Classification], MATCH(SUMIFS(Table15[Unique ID],Table15[System-Owned Portion],E6948,Table15[If Material Anything Other than "Lead" in Column E,Was Material Ever Previously Lead?],G6948,Table15[Customer-Owned Portion],O6948),Table15[Unique ID],0),0)))</f>
        <v/>
      </c>
      <c r="X6948"/>
    </row>
    <row r="6949" spans="2:24" x14ac:dyDescent="0.25">
      <c r="B6949" s="146"/>
      <c r="C6949" s="31"/>
      <c r="D6949" s="31"/>
      <c r="E6949" s="44"/>
      <c r="F6949" s="43"/>
      <c r="G6949" s="84"/>
      <c r="H6949" s="31"/>
      <c r="I6949" s="205"/>
      <c r="J6949" s="84"/>
      <c r="K6949" s="31"/>
      <c r="L6949" s="31"/>
      <c r="M6949" s="169"/>
      <c r="N6949" s="148"/>
      <c r="O6949" s="106"/>
      <c r="P6949" s="43"/>
      <c r="Q6949" s="205"/>
      <c r="R6949" s="84"/>
      <c r="S6949" s="31"/>
      <c r="T6949" s="31"/>
      <c r="U6949" s="169"/>
      <c r="V6949" s="150"/>
      <c r="W6949" s="141" t="str" cm="1">
        <f t="array" ref="W6949">IF(SUM(LEN(B6949:V6949))=0,"",IF(OR(OR(ISBLANK(F6949),SUM(LEN(C6949),LEN(D6949))=0),AND(NOT(E6949="Unknown"),ISBLANK(J6949)),AND(NOT(O6949="Unknown"),ISBLANK(R6949))),"Missing Information", INDEX(Table15[Entire Service Line Classification], MATCH(SUMIFS(Table15[Unique ID],Table15[System-Owned Portion],E6949,Table15[If Material Anything Other than "Lead" in Column E,Was Material Ever Previously Lead?],G6949,Table15[Customer-Owned Portion],O6949),Table15[Unique ID],0),0)))</f>
        <v/>
      </c>
      <c r="X6949"/>
    </row>
    <row r="6950" spans="2:24" x14ac:dyDescent="0.25">
      <c r="B6950" s="146"/>
      <c r="C6950" s="31"/>
      <c r="D6950" s="31"/>
      <c r="E6950" s="44"/>
      <c r="F6950" s="43"/>
      <c r="G6950" s="84"/>
      <c r="H6950" s="31"/>
      <c r="I6950" s="205"/>
      <c r="J6950" s="84"/>
      <c r="K6950" s="31"/>
      <c r="L6950" s="31"/>
      <c r="M6950" s="169"/>
      <c r="N6950" s="148"/>
      <c r="O6950" s="106"/>
      <c r="P6950" s="43"/>
      <c r="Q6950" s="205"/>
      <c r="R6950" s="84"/>
      <c r="S6950" s="31"/>
      <c r="T6950" s="31"/>
      <c r="U6950" s="169"/>
      <c r="V6950" s="150"/>
      <c r="W6950" s="141" t="str" cm="1">
        <f t="array" ref="W6950">IF(SUM(LEN(B6950:V6950))=0,"",IF(OR(OR(ISBLANK(F6950),SUM(LEN(C6950),LEN(D6950))=0),AND(NOT(E6950="Unknown"),ISBLANK(J6950)),AND(NOT(O6950="Unknown"),ISBLANK(R6950))),"Missing Information", INDEX(Table15[Entire Service Line Classification], MATCH(SUMIFS(Table15[Unique ID],Table15[System-Owned Portion],E6950,Table15[If Material Anything Other than "Lead" in Column E,Was Material Ever Previously Lead?],G6950,Table15[Customer-Owned Portion],O6950),Table15[Unique ID],0),0)))</f>
        <v/>
      </c>
      <c r="X6950"/>
    </row>
    <row r="6951" spans="2:24" x14ac:dyDescent="0.25">
      <c r="B6951" s="146"/>
      <c r="C6951" s="31"/>
      <c r="D6951" s="31"/>
      <c r="E6951" s="44"/>
      <c r="F6951" s="43"/>
      <c r="G6951" s="84"/>
      <c r="H6951" s="31"/>
      <c r="I6951" s="205"/>
      <c r="J6951" s="84"/>
      <c r="K6951" s="31"/>
      <c r="L6951" s="31"/>
      <c r="M6951" s="169"/>
      <c r="N6951" s="148"/>
      <c r="O6951" s="106"/>
      <c r="P6951" s="43"/>
      <c r="Q6951" s="205"/>
      <c r="R6951" s="84"/>
      <c r="S6951" s="31"/>
      <c r="T6951" s="31"/>
      <c r="U6951" s="169"/>
      <c r="V6951" s="150"/>
      <c r="W6951" s="141" t="str" cm="1">
        <f t="array" ref="W6951">IF(SUM(LEN(B6951:V6951))=0,"",IF(OR(OR(ISBLANK(F6951),SUM(LEN(C6951),LEN(D6951))=0),AND(NOT(E6951="Unknown"),ISBLANK(J6951)),AND(NOT(O6951="Unknown"),ISBLANK(R6951))),"Missing Information", INDEX(Table15[Entire Service Line Classification], MATCH(SUMIFS(Table15[Unique ID],Table15[System-Owned Portion],E6951,Table15[If Material Anything Other than "Lead" in Column E,Was Material Ever Previously Lead?],G6951,Table15[Customer-Owned Portion],O6951),Table15[Unique ID],0),0)))</f>
        <v/>
      </c>
      <c r="X6951"/>
    </row>
    <row r="6952" spans="2:24" x14ac:dyDescent="0.25">
      <c r="B6952" s="146"/>
      <c r="C6952" s="31"/>
      <c r="D6952" s="31"/>
      <c r="E6952" s="44"/>
      <c r="F6952" s="43"/>
      <c r="G6952" s="84"/>
      <c r="H6952" s="31"/>
      <c r="I6952" s="205"/>
      <c r="J6952" s="84"/>
      <c r="K6952" s="31"/>
      <c r="L6952" s="31"/>
      <c r="M6952" s="169"/>
      <c r="N6952" s="148"/>
      <c r="O6952" s="106"/>
      <c r="P6952" s="43"/>
      <c r="Q6952" s="205"/>
      <c r="R6952" s="84"/>
      <c r="S6952" s="31"/>
      <c r="T6952" s="31"/>
      <c r="U6952" s="169"/>
      <c r="V6952" s="150"/>
      <c r="W6952" s="141" t="str" cm="1">
        <f t="array" ref="W6952">IF(SUM(LEN(B6952:V6952))=0,"",IF(OR(OR(ISBLANK(F6952),SUM(LEN(C6952),LEN(D6952))=0),AND(NOT(E6952="Unknown"),ISBLANK(J6952)),AND(NOT(O6952="Unknown"),ISBLANK(R6952))),"Missing Information", INDEX(Table15[Entire Service Line Classification], MATCH(SUMIFS(Table15[Unique ID],Table15[System-Owned Portion],E6952,Table15[If Material Anything Other than "Lead" in Column E,Was Material Ever Previously Lead?],G6952,Table15[Customer-Owned Portion],O6952),Table15[Unique ID],0),0)))</f>
        <v/>
      </c>
      <c r="X6952"/>
    </row>
    <row r="6953" spans="2:24" x14ac:dyDescent="0.25">
      <c r="B6953" s="146"/>
      <c r="C6953" s="31"/>
      <c r="D6953" s="31"/>
      <c r="E6953" s="44"/>
      <c r="F6953" s="43"/>
      <c r="G6953" s="84"/>
      <c r="H6953" s="31"/>
      <c r="I6953" s="205"/>
      <c r="J6953" s="84"/>
      <c r="K6953" s="31"/>
      <c r="L6953" s="31"/>
      <c r="M6953" s="169"/>
      <c r="N6953" s="148"/>
      <c r="O6953" s="106"/>
      <c r="P6953" s="43"/>
      <c r="Q6953" s="205"/>
      <c r="R6953" s="84"/>
      <c r="S6953" s="31"/>
      <c r="T6953" s="31"/>
      <c r="U6953" s="169"/>
      <c r="V6953" s="150"/>
      <c r="W6953" s="141" t="str" cm="1">
        <f t="array" ref="W6953">IF(SUM(LEN(B6953:V6953))=0,"",IF(OR(OR(ISBLANK(F6953),SUM(LEN(C6953),LEN(D6953))=0),AND(NOT(E6953="Unknown"),ISBLANK(J6953)),AND(NOT(O6953="Unknown"),ISBLANK(R6953))),"Missing Information", INDEX(Table15[Entire Service Line Classification], MATCH(SUMIFS(Table15[Unique ID],Table15[System-Owned Portion],E6953,Table15[If Material Anything Other than "Lead" in Column E,Was Material Ever Previously Lead?],G6953,Table15[Customer-Owned Portion],O6953),Table15[Unique ID],0),0)))</f>
        <v/>
      </c>
      <c r="X6953"/>
    </row>
    <row r="6954" spans="2:24" x14ac:dyDescent="0.25">
      <c r="B6954" s="146"/>
      <c r="C6954" s="31"/>
      <c r="D6954" s="31"/>
      <c r="E6954" s="44"/>
      <c r="F6954" s="43"/>
      <c r="G6954" s="84"/>
      <c r="H6954" s="31"/>
      <c r="I6954" s="205"/>
      <c r="J6954" s="84"/>
      <c r="K6954" s="31"/>
      <c r="L6954" s="31"/>
      <c r="M6954" s="169"/>
      <c r="N6954" s="148"/>
      <c r="O6954" s="106"/>
      <c r="P6954" s="43"/>
      <c r="Q6954" s="205"/>
      <c r="R6954" s="84"/>
      <c r="S6954" s="31"/>
      <c r="T6954" s="31"/>
      <c r="U6954" s="169"/>
      <c r="V6954" s="150"/>
      <c r="W6954" s="141" t="str" cm="1">
        <f t="array" ref="W6954">IF(SUM(LEN(B6954:V6954))=0,"",IF(OR(OR(ISBLANK(F6954),SUM(LEN(C6954),LEN(D6954))=0),AND(NOT(E6954="Unknown"),ISBLANK(J6954)),AND(NOT(O6954="Unknown"),ISBLANK(R6954))),"Missing Information", INDEX(Table15[Entire Service Line Classification], MATCH(SUMIFS(Table15[Unique ID],Table15[System-Owned Portion],E6954,Table15[If Material Anything Other than "Lead" in Column E,Was Material Ever Previously Lead?],G6954,Table15[Customer-Owned Portion],O6954),Table15[Unique ID],0),0)))</f>
        <v/>
      </c>
      <c r="X6954"/>
    </row>
    <row r="6955" spans="2:24" x14ac:dyDescent="0.25">
      <c r="B6955" s="146"/>
      <c r="C6955" s="31"/>
      <c r="D6955" s="31"/>
      <c r="E6955" s="44"/>
      <c r="F6955" s="43"/>
      <c r="G6955" s="84"/>
      <c r="H6955" s="31"/>
      <c r="I6955" s="205"/>
      <c r="J6955" s="84"/>
      <c r="K6955" s="31"/>
      <c r="L6955" s="31"/>
      <c r="M6955" s="169"/>
      <c r="N6955" s="148"/>
      <c r="O6955" s="106"/>
      <c r="P6955" s="43"/>
      <c r="Q6955" s="205"/>
      <c r="R6955" s="84"/>
      <c r="S6955" s="31"/>
      <c r="T6955" s="31"/>
      <c r="U6955" s="169"/>
      <c r="V6955" s="150"/>
      <c r="W6955" s="141" t="str" cm="1">
        <f t="array" ref="W6955">IF(SUM(LEN(B6955:V6955))=0,"",IF(OR(OR(ISBLANK(F6955),SUM(LEN(C6955),LEN(D6955))=0),AND(NOT(E6955="Unknown"),ISBLANK(J6955)),AND(NOT(O6955="Unknown"),ISBLANK(R6955))),"Missing Information", INDEX(Table15[Entire Service Line Classification], MATCH(SUMIFS(Table15[Unique ID],Table15[System-Owned Portion],E6955,Table15[If Material Anything Other than "Lead" in Column E,Was Material Ever Previously Lead?],G6955,Table15[Customer-Owned Portion],O6955),Table15[Unique ID],0),0)))</f>
        <v/>
      </c>
      <c r="X6955"/>
    </row>
    <row r="6956" spans="2:24" x14ac:dyDescent="0.25">
      <c r="B6956" s="146"/>
      <c r="C6956" s="31"/>
      <c r="D6956" s="31"/>
      <c r="E6956" s="44"/>
      <c r="F6956" s="43"/>
      <c r="G6956" s="84"/>
      <c r="H6956" s="31"/>
      <c r="I6956" s="205"/>
      <c r="J6956" s="84"/>
      <c r="K6956" s="31"/>
      <c r="L6956" s="31"/>
      <c r="M6956" s="169"/>
      <c r="N6956" s="148"/>
      <c r="O6956" s="106"/>
      <c r="P6956" s="43"/>
      <c r="Q6956" s="205"/>
      <c r="R6956" s="84"/>
      <c r="S6956" s="31"/>
      <c r="T6956" s="31"/>
      <c r="U6956" s="169"/>
      <c r="V6956" s="150"/>
      <c r="W6956" s="141" t="str" cm="1">
        <f t="array" ref="W6956">IF(SUM(LEN(B6956:V6956))=0,"",IF(OR(OR(ISBLANK(F6956),SUM(LEN(C6956),LEN(D6956))=0),AND(NOT(E6956="Unknown"),ISBLANK(J6956)),AND(NOT(O6956="Unknown"),ISBLANK(R6956))),"Missing Information", INDEX(Table15[Entire Service Line Classification], MATCH(SUMIFS(Table15[Unique ID],Table15[System-Owned Portion],E6956,Table15[If Material Anything Other than "Lead" in Column E,Was Material Ever Previously Lead?],G6956,Table15[Customer-Owned Portion],O6956),Table15[Unique ID],0),0)))</f>
        <v/>
      </c>
      <c r="X6956"/>
    </row>
    <row r="6957" spans="2:24" x14ac:dyDescent="0.25">
      <c r="B6957" s="146"/>
      <c r="C6957" s="31"/>
      <c r="D6957" s="31"/>
      <c r="E6957" s="44"/>
      <c r="F6957" s="43"/>
      <c r="G6957" s="84"/>
      <c r="H6957" s="31"/>
      <c r="I6957" s="205"/>
      <c r="J6957" s="84"/>
      <c r="K6957" s="31"/>
      <c r="L6957" s="31"/>
      <c r="M6957" s="169"/>
      <c r="N6957" s="148"/>
      <c r="O6957" s="106"/>
      <c r="P6957" s="43"/>
      <c r="Q6957" s="205"/>
      <c r="R6957" s="84"/>
      <c r="S6957" s="31"/>
      <c r="T6957" s="31"/>
      <c r="U6957" s="169"/>
      <c r="V6957" s="150"/>
      <c r="W6957" s="141" t="str" cm="1">
        <f t="array" ref="W6957">IF(SUM(LEN(B6957:V6957))=0,"",IF(OR(OR(ISBLANK(F6957),SUM(LEN(C6957),LEN(D6957))=0),AND(NOT(E6957="Unknown"),ISBLANK(J6957)),AND(NOT(O6957="Unknown"),ISBLANK(R6957))),"Missing Information", INDEX(Table15[Entire Service Line Classification], MATCH(SUMIFS(Table15[Unique ID],Table15[System-Owned Portion],E6957,Table15[If Material Anything Other than "Lead" in Column E,Was Material Ever Previously Lead?],G6957,Table15[Customer-Owned Portion],O6957),Table15[Unique ID],0),0)))</f>
        <v/>
      </c>
      <c r="X6957"/>
    </row>
    <row r="6958" spans="2:24" x14ac:dyDescent="0.25">
      <c r="B6958" s="146"/>
      <c r="C6958" s="31"/>
      <c r="D6958" s="31"/>
      <c r="E6958" s="44"/>
      <c r="F6958" s="43"/>
      <c r="G6958" s="84"/>
      <c r="H6958" s="31"/>
      <c r="I6958" s="205"/>
      <c r="J6958" s="84"/>
      <c r="K6958" s="31"/>
      <c r="L6958" s="31"/>
      <c r="M6958" s="169"/>
      <c r="N6958" s="148"/>
      <c r="O6958" s="106"/>
      <c r="P6958" s="43"/>
      <c r="Q6958" s="205"/>
      <c r="R6958" s="84"/>
      <c r="S6958" s="31"/>
      <c r="T6958" s="31"/>
      <c r="U6958" s="169"/>
      <c r="V6958" s="150"/>
      <c r="W6958" s="141" t="str" cm="1">
        <f t="array" ref="W6958">IF(SUM(LEN(B6958:V6958))=0,"",IF(OR(OR(ISBLANK(F6958),SUM(LEN(C6958),LEN(D6958))=0),AND(NOT(E6958="Unknown"),ISBLANK(J6958)),AND(NOT(O6958="Unknown"),ISBLANK(R6958))),"Missing Information", INDEX(Table15[Entire Service Line Classification], MATCH(SUMIFS(Table15[Unique ID],Table15[System-Owned Portion],E6958,Table15[If Material Anything Other than "Lead" in Column E,Was Material Ever Previously Lead?],G6958,Table15[Customer-Owned Portion],O6958),Table15[Unique ID],0),0)))</f>
        <v/>
      </c>
      <c r="X6958"/>
    </row>
    <row r="6959" spans="2:24" x14ac:dyDescent="0.25">
      <c r="B6959" s="146"/>
      <c r="C6959" s="31"/>
      <c r="D6959" s="31"/>
      <c r="E6959" s="44"/>
      <c r="F6959" s="43"/>
      <c r="G6959" s="84"/>
      <c r="H6959" s="31"/>
      <c r="I6959" s="205"/>
      <c r="J6959" s="84"/>
      <c r="K6959" s="31"/>
      <c r="L6959" s="31"/>
      <c r="M6959" s="169"/>
      <c r="N6959" s="148"/>
      <c r="O6959" s="106"/>
      <c r="P6959" s="43"/>
      <c r="Q6959" s="205"/>
      <c r="R6959" s="84"/>
      <c r="S6959" s="31"/>
      <c r="T6959" s="31"/>
      <c r="U6959" s="169"/>
      <c r="V6959" s="150"/>
      <c r="W6959" s="141" t="str" cm="1">
        <f t="array" ref="W6959">IF(SUM(LEN(B6959:V6959))=0,"",IF(OR(OR(ISBLANK(F6959),SUM(LEN(C6959),LEN(D6959))=0),AND(NOT(E6959="Unknown"),ISBLANK(J6959)),AND(NOT(O6959="Unknown"),ISBLANK(R6959))),"Missing Information", INDEX(Table15[Entire Service Line Classification], MATCH(SUMIFS(Table15[Unique ID],Table15[System-Owned Portion],E6959,Table15[If Material Anything Other than "Lead" in Column E,Was Material Ever Previously Lead?],G6959,Table15[Customer-Owned Portion],O6959),Table15[Unique ID],0),0)))</f>
        <v/>
      </c>
      <c r="X6959"/>
    </row>
    <row r="6960" spans="2:24" x14ac:dyDescent="0.25">
      <c r="B6960" s="146"/>
      <c r="C6960" s="31"/>
      <c r="D6960" s="31"/>
      <c r="E6960" s="44"/>
      <c r="F6960" s="43"/>
      <c r="G6960" s="84"/>
      <c r="H6960" s="31"/>
      <c r="I6960" s="205"/>
      <c r="J6960" s="84"/>
      <c r="K6960" s="31"/>
      <c r="L6960" s="31"/>
      <c r="M6960" s="169"/>
      <c r="N6960" s="148"/>
      <c r="O6960" s="106"/>
      <c r="P6960" s="43"/>
      <c r="Q6960" s="205"/>
      <c r="R6960" s="84"/>
      <c r="S6960" s="31"/>
      <c r="T6960" s="31"/>
      <c r="U6960" s="169"/>
      <c r="V6960" s="150"/>
      <c r="W6960" s="141" t="str" cm="1">
        <f t="array" ref="W6960">IF(SUM(LEN(B6960:V6960))=0,"",IF(OR(OR(ISBLANK(F6960),SUM(LEN(C6960),LEN(D6960))=0),AND(NOT(E6960="Unknown"),ISBLANK(J6960)),AND(NOT(O6960="Unknown"),ISBLANK(R6960))),"Missing Information", INDEX(Table15[Entire Service Line Classification], MATCH(SUMIFS(Table15[Unique ID],Table15[System-Owned Portion],E6960,Table15[If Material Anything Other than "Lead" in Column E,Was Material Ever Previously Lead?],G6960,Table15[Customer-Owned Portion],O6960),Table15[Unique ID],0),0)))</f>
        <v/>
      </c>
      <c r="X6960"/>
    </row>
    <row r="6961" spans="2:24" x14ac:dyDescent="0.25">
      <c r="B6961" s="146"/>
      <c r="C6961" s="31"/>
      <c r="D6961" s="31"/>
      <c r="E6961" s="44"/>
      <c r="F6961" s="43"/>
      <c r="G6961" s="84"/>
      <c r="H6961" s="31"/>
      <c r="I6961" s="205"/>
      <c r="J6961" s="84"/>
      <c r="K6961" s="31"/>
      <c r="L6961" s="31"/>
      <c r="M6961" s="169"/>
      <c r="N6961" s="148"/>
      <c r="O6961" s="106"/>
      <c r="P6961" s="43"/>
      <c r="Q6961" s="205"/>
      <c r="R6961" s="84"/>
      <c r="S6961" s="31"/>
      <c r="T6961" s="31"/>
      <c r="U6961" s="169"/>
      <c r="V6961" s="150"/>
      <c r="W6961" s="141" t="str" cm="1">
        <f t="array" ref="W6961">IF(SUM(LEN(B6961:V6961))=0,"",IF(OR(OR(ISBLANK(F6961),SUM(LEN(C6961),LEN(D6961))=0),AND(NOT(E6961="Unknown"),ISBLANK(J6961)),AND(NOT(O6961="Unknown"),ISBLANK(R6961))),"Missing Information", INDEX(Table15[Entire Service Line Classification], MATCH(SUMIFS(Table15[Unique ID],Table15[System-Owned Portion],E6961,Table15[If Material Anything Other than "Lead" in Column E,Was Material Ever Previously Lead?],G6961,Table15[Customer-Owned Portion],O6961),Table15[Unique ID],0),0)))</f>
        <v/>
      </c>
      <c r="X6961"/>
    </row>
    <row r="6962" spans="2:24" x14ac:dyDescent="0.25">
      <c r="B6962" s="146"/>
      <c r="C6962" s="31"/>
      <c r="D6962" s="31"/>
      <c r="E6962" s="44"/>
      <c r="F6962" s="43"/>
      <c r="G6962" s="84"/>
      <c r="H6962" s="31"/>
      <c r="I6962" s="205"/>
      <c r="J6962" s="84"/>
      <c r="K6962" s="31"/>
      <c r="L6962" s="31"/>
      <c r="M6962" s="169"/>
      <c r="N6962" s="148"/>
      <c r="O6962" s="106"/>
      <c r="P6962" s="43"/>
      <c r="Q6962" s="205"/>
      <c r="R6962" s="84"/>
      <c r="S6962" s="31"/>
      <c r="T6962" s="31"/>
      <c r="U6962" s="169"/>
      <c r="V6962" s="150"/>
      <c r="W6962" s="141" t="str" cm="1">
        <f t="array" ref="W6962">IF(SUM(LEN(B6962:V6962))=0,"",IF(OR(OR(ISBLANK(F6962),SUM(LEN(C6962),LEN(D6962))=0),AND(NOT(E6962="Unknown"),ISBLANK(J6962)),AND(NOT(O6962="Unknown"),ISBLANK(R6962))),"Missing Information", INDEX(Table15[Entire Service Line Classification], MATCH(SUMIFS(Table15[Unique ID],Table15[System-Owned Portion],E6962,Table15[If Material Anything Other than "Lead" in Column E,Was Material Ever Previously Lead?],G6962,Table15[Customer-Owned Portion],O6962),Table15[Unique ID],0),0)))</f>
        <v/>
      </c>
      <c r="X6962"/>
    </row>
    <row r="6963" spans="2:24" x14ac:dyDescent="0.25">
      <c r="B6963" s="146"/>
      <c r="C6963" s="31"/>
      <c r="D6963" s="31"/>
      <c r="E6963" s="44"/>
      <c r="F6963" s="43"/>
      <c r="G6963" s="84"/>
      <c r="H6963" s="31"/>
      <c r="I6963" s="205"/>
      <c r="J6963" s="84"/>
      <c r="K6963" s="31"/>
      <c r="L6963" s="31"/>
      <c r="M6963" s="169"/>
      <c r="N6963" s="148"/>
      <c r="O6963" s="106"/>
      <c r="P6963" s="43"/>
      <c r="Q6963" s="205"/>
      <c r="R6963" s="84"/>
      <c r="S6963" s="31"/>
      <c r="T6963" s="31"/>
      <c r="U6963" s="169"/>
      <c r="V6963" s="150"/>
      <c r="W6963" s="141" t="str" cm="1">
        <f t="array" ref="W6963">IF(SUM(LEN(B6963:V6963))=0,"",IF(OR(OR(ISBLANK(F6963),SUM(LEN(C6963),LEN(D6963))=0),AND(NOT(E6963="Unknown"),ISBLANK(J6963)),AND(NOT(O6963="Unknown"),ISBLANK(R6963))),"Missing Information", INDEX(Table15[Entire Service Line Classification], MATCH(SUMIFS(Table15[Unique ID],Table15[System-Owned Portion],E6963,Table15[If Material Anything Other than "Lead" in Column E,Was Material Ever Previously Lead?],G6963,Table15[Customer-Owned Portion],O6963),Table15[Unique ID],0),0)))</f>
        <v/>
      </c>
      <c r="X6963"/>
    </row>
    <row r="6964" spans="2:24" x14ac:dyDescent="0.25">
      <c r="B6964" s="146"/>
      <c r="C6964" s="31"/>
      <c r="D6964" s="31"/>
      <c r="E6964" s="44"/>
      <c r="F6964" s="43"/>
      <c r="G6964" s="84"/>
      <c r="H6964" s="31"/>
      <c r="I6964" s="205"/>
      <c r="J6964" s="84"/>
      <c r="K6964" s="31"/>
      <c r="L6964" s="31"/>
      <c r="M6964" s="169"/>
      <c r="N6964" s="148"/>
      <c r="O6964" s="106"/>
      <c r="P6964" s="43"/>
      <c r="Q6964" s="205"/>
      <c r="R6964" s="84"/>
      <c r="S6964" s="31"/>
      <c r="T6964" s="31"/>
      <c r="U6964" s="169"/>
      <c r="V6964" s="150"/>
      <c r="W6964" s="141" t="str" cm="1">
        <f t="array" ref="W6964">IF(SUM(LEN(B6964:V6964))=0,"",IF(OR(OR(ISBLANK(F6964),SUM(LEN(C6964),LEN(D6964))=0),AND(NOT(E6964="Unknown"),ISBLANK(J6964)),AND(NOT(O6964="Unknown"),ISBLANK(R6964))),"Missing Information", INDEX(Table15[Entire Service Line Classification], MATCH(SUMIFS(Table15[Unique ID],Table15[System-Owned Portion],E6964,Table15[If Material Anything Other than "Lead" in Column E,Was Material Ever Previously Lead?],G6964,Table15[Customer-Owned Portion],O6964),Table15[Unique ID],0),0)))</f>
        <v/>
      </c>
      <c r="X6964"/>
    </row>
    <row r="6965" spans="2:24" x14ac:dyDescent="0.25">
      <c r="B6965" s="146"/>
      <c r="C6965" s="31"/>
      <c r="D6965" s="31"/>
      <c r="E6965" s="44"/>
      <c r="F6965" s="43"/>
      <c r="G6965" s="84"/>
      <c r="H6965" s="31"/>
      <c r="I6965" s="205"/>
      <c r="J6965" s="84"/>
      <c r="K6965" s="31"/>
      <c r="L6965" s="31"/>
      <c r="M6965" s="169"/>
      <c r="N6965" s="148"/>
      <c r="O6965" s="106"/>
      <c r="P6965" s="43"/>
      <c r="Q6965" s="205"/>
      <c r="R6965" s="84"/>
      <c r="S6965" s="31"/>
      <c r="T6965" s="31"/>
      <c r="U6965" s="169"/>
      <c r="V6965" s="150"/>
      <c r="W6965" s="141" t="str" cm="1">
        <f t="array" ref="W6965">IF(SUM(LEN(B6965:V6965))=0,"",IF(OR(OR(ISBLANK(F6965),SUM(LEN(C6965),LEN(D6965))=0),AND(NOT(E6965="Unknown"),ISBLANK(J6965)),AND(NOT(O6965="Unknown"),ISBLANK(R6965))),"Missing Information", INDEX(Table15[Entire Service Line Classification], MATCH(SUMIFS(Table15[Unique ID],Table15[System-Owned Portion],E6965,Table15[If Material Anything Other than "Lead" in Column E,Was Material Ever Previously Lead?],G6965,Table15[Customer-Owned Portion],O6965),Table15[Unique ID],0),0)))</f>
        <v/>
      </c>
      <c r="X6965"/>
    </row>
    <row r="6966" spans="2:24" x14ac:dyDescent="0.25">
      <c r="B6966" s="146"/>
      <c r="C6966" s="31"/>
      <c r="D6966" s="31"/>
      <c r="E6966" s="44"/>
      <c r="F6966" s="43"/>
      <c r="G6966" s="84"/>
      <c r="H6966" s="31"/>
      <c r="I6966" s="205"/>
      <c r="J6966" s="84"/>
      <c r="K6966" s="31"/>
      <c r="L6966" s="31"/>
      <c r="M6966" s="169"/>
      <c r="N6966" s="148"/>
      <c r="O6966" s="106"/>
      <c r="P6966" s="43"/>
      <c r="Q6966" s="205"/>
      <c r="R6966" s="84"/>
      <c r="S6966" s="31"/>
      <c r="T6966" s="31"/>
      <c r="U6966" s="169"/>
      <c r="V6966" s="150"/>
      <c r="W6966" s="141" t="str" cm="1">
        <f t="array" ref="W6966">IF(SUM(LEN(B6966:V6966))=0,"",IF(OR(OR(ISBLANK(F6966),SUM(LEN(C6966),LEN(D6966))=0),AND(NOT(E6966="Unknown"),ISBLANK(J6966)),AND(NOT(O6966="Unknown"),ISBLANK(R6966))),"Missing Information", INDEX(Table15[Entire Service Line Classification], MATCH(SUMIFS(Table15[Unique ID],Table15[System-Owned Portion],E6966,Table15[If Material Anything Other than "Lead" in Column E,Was Material Ever Previously Lead?],G6966,Table15[Customer-Owned Portion],O6966),Table15[Unique ID],0),0)))</f>
        <v/>
      </c>
      <c r="X6966"/>
    </row>
    <row r="6967" spans="2:24" x14ac:dyDescent="0.25">
      <c r="B6967" s="146"/>
      <c r="C6967" s="31"/>
      <c r="D6967" s="31"/>
      <c r="E6967" s="44"/>
      <c r="F6967" s="43"/>
      <c r="G6967" s="84"/>
      <c r="H6967" s="31"/>
      <c r="I6967" s="205"/>
      <c r="J6967" s="84"/>
      <c r="K6967" s="31"/>
      <c r="L6967" s="31"/>
      <c r="M6967" s="169"/>
      <c r="N6967" s="148"/>
      <c r="O6967" s="106"/>
      <c r="P6967" s="43"/>
      <c r="Q6967" s="205"/>
      <c r="R6967" s="84"/>
      <c r="S6967" s="31"/>
      <c r="T6967" s="31"/>
      <c r="U6967" s="169"/>
      <c r="V6967" s="150"/>
      <c r="W6967" s="141" t="str" cm="1">
        <f t="array" ref="W6967">IF(SUM(LEN(B6967:V6967))=0,"",IF(OR(OR(ISBLANK(F6967),SUM(LEN(C6967),LEN(D6967))=0),AND(NOT(E6967="Unknown"),ISBLANK(J6967)),AND(NOT(O6967="Unknown"),ISBLANK(R6967))),"Missing Information", INDEX(Table15[Entire Service Line Classification], MATCH(SUMIFS(Table15[Unique ID],Table15[System-Owned Portion],E6967,Table15[If Material Anything Other than "Lead" in Column E,Was Material Ever Previously Lead?],G6967,Table15[Customer-Owned Portion],O6967),Table15[Unique ID],0),0)))</f>
        <v/>
      </c>
      <c r="X6967"/>
    </row>
    <row r="6968" spans="2:24" x14ac:dyDescent="0.25">
      <c r="B6968" s="146"/>
      <c r="C6968" s="31"/>
      <c r="D6968" s="31"/>
      <c r="E6968" s="44"/>
      <c r="F6968" s="43"/>
      <c r="G6968" s="84"/>
      <c r="H6968" s="31"/>
      <c r="I6968" s="205"/>
      <c r="J6968" s="84"/>
      <c r="K6968" s="31"/>
      <c r="L6968" s="31"/>
      <c r="M6968" s="169"/>
      <c r="N6968" s="148"/>
      <c r="O6968" s="106"/>
      <c r="P6968" s="43"/>
      <c r="Q6968" s="205"/>
      <c r="R6968" s="84"/>
      <c r="S6968" s="31"/>
      <c r="T6968" s="31"/>
      <c r="U6968" s="169"/>
      <c r="V6968" s="150"/>
      <c r="W6968" s="141" t="str" cm="1">
        <f t="array" ref="W6968">IF(SUM(LEN(B6968:V6968))=0,"",IF(OR(OR(ISBLANK(F6968),SUM(LEN(C6968),LEN(D6968))=0),AND(NOT(E6968="Unknown"),ISBLANK(J6968)),AND(NOT(O6968="Unknown"),ISBLANK(R6968))),"Missing Information", INDEX(Table15[Entire Service Line Classification], MATCH(SUMIFS(Table15[Unique ID],Table15[System-Owned Portion],E6968,Table15[If Material Anything Other than "Lead" in Column E,Was Material Ever Previously Lead?],G6968,Table15[Customer-Owned Portion],O6968),Table15[Unique ID],0),0)))</f>
        <v/>
      </c>
      <c r="X6968"/>
    </row>
    <row r="6969" spans="2:24" x14ac:dyDescent="0.25">
      <c r="B6969" s="146"/>
      <c r="C6969" s="31"/>
      <c r="D6969" s="31"/>
      <c r="E6969" s="44"/>
      <c r="F6969" s="43"/>
      <c r="G6969" s="84"/>
      <c r="H6969" s="31"/>
      <c r="I6969" s="205"/>
      <c r="J6969" s="84"/>
      <c r="K6969" s="31"/>
      <c r="L6969" s="31"/>
      <c r="M6969" s="169"/>
      <c r="N6969" s="148"/>
      <c r="O6969" s="106"/>
      <c r="P6969" s="43"/>
      <c r="Q6969" s="205"/>
      <c r="R6969" s="84"/>
      <c r="S6969" s="31"/>
      <c r="T6969" s="31"/>
      <c r="U6969" s="169"/>
      <c r="V6969" s="150"/>
      <c r="W6969" s="141" t="str" cm="1">
        <f t="array" ref="W6969">IF(SUM(LEN(B6969:V6969))=0,"",IF(OR(OR(ISBLANK(F6969),SUM(LEN(C6969),LEN(D6969))=0),AND(NOT(E6969="Unknown"),ISBLANK(J6969)),AND(NOT(O6969="Unknown"),ISBLANK(R6969))),"Missing Information", INDEX(Table15[Entire Service Line Classification], MATCH(SUMIFS(Table15[Unique ID],Table15[System-Owned Portion],E6969,Table15[If Material Anything Other than "Lead" in Column E,Was Material Ever Previously Lead?],G6969,Table15[Customer-Owned Portion],O6969),Table15[Unique ID],0),0)))</f>
        <v/>
      </c>
      <c r="X6969"/>
    </row>
    <row r="6970" spans="2:24" x14ac:dyDescent="0.25">
      <c r="B6970" s="146"/>
      <c r="C6970" s="31"/>
      <c r="D6970" s="31"/>
      <c r="E6970" s="44"/>
      <c r="F6970" s="43"/>
      <c r="G6970" s="84"/>
      <c r="H6970" s="31"/>
      <c r="I6970" s="205"/>
      <c r="J6970" s="84"/>
      <c r="K6970" s="31"/>
      <c r="L6970" s="31"/>
      <c r="M6970" s="169"/>
      <c r="N6970" s="148"/>
      <c r="O6970" s="106"/>
      <c r="P6970" s="43"/>
      <c r="Q6970" s="205"/>
      <c r="R6970" s="84"/>
      <c r="S6970" s="31"/>
      <c r="T6970" s="31"/>
      <c r="U6970" s="169"/>
      <c r="V6970" s="150"/>
      <c r="W6970" s="141" t="str" cm="1">
        <f t="array" ref="W6970">IF(SUM(LEN(B6970:V6970))=0,"",IF(OR(OR(ISBLANK(F6970),SUM(LEN(C6970),LEN(D6970))=0),AND(NOT(E6970="Unknown"),ISBLANK(J6970)),AND(NOT(O6970="Unknown"),ISBLANK(R6970))),"Missing Information", INDEX(Table15[Entire Service Line Classification], MATCH(SUMIFS(Table15[Unique ID],Table15[System-Owned Portion],E6970,Table15[If Material Anything Other than "Lead" in Column E,Was Material Ever Previously Lead?],G6970,Table15[Customer-Owned Portion],O6970),Table15[Unique ID],0),0)))</f>
        <v/>
      </c>
      <c r="X6970"/>
    </row>
    <row r="6971" spans="2:24" x14ac:dyDescent="0.25">
      <c r="B6971" s="146"/>
      <c r="C6971" s="31"/>
      <c r="D6971" s="31"/>
      <c r="E6971" s="44"/>
      <c r="F6971" s="43"/>
      <c r="G6971" s="84"/>
      <c r="H6971" s="31"/>
      <c r="I6971" s="205"/>
      <c r="J6971" s="84"/>
      <c r="K6971" s="31"/>
      <c r="L6971" s="31"/>
      <c r="M6971" s="169"/>
      <c r="N6971" s="148"/>
      <c r="O6971" s="106"/>
      <c r="P6971" s="43"/>
      <c r="Q6971" s="205"/>
      <c r="R6971" s="84"/>
      <c r="S6971" s="31"/>
      <c r="T6971" s="31"/>
      <c r="U6971" s="169"/>
      <c r="V6971" s="150"/>
      <c r="W6971" s="141" t="str" cm="1">
        <f t="array" ref="W6971">IF(SUM(LEN(B6971:V6971))=0,"",IF(OR(OR(ISBLANK(F6971),SUM(LEN(C6971),LEN(D6971))=0),AND(NOT(E6971="Unknown"),ISBLANK(J6971)),AND(NOT(O6971="Unknown"),ISBLANK(R6971))),"Missing Information", INDEX(Table15[Entire Service Line Classification], MATCH(SUMIFS(Table15[Unique ID],Table15[System-Owned Portion],E6971,Table15[If Material Anything Other than "Lead" in Column E,Was Material Ever Previously Lead?],G6971,Table15[Customer-Owned Portion],O6971),Table15[Unique ID],0),0)))</f>
        <v/>
      </c>
      <c r="X6971"/>
    </row>
    <row r="6972" spans="2:24" x14ac:dyDescent="0.25">
      <c r="B6972" s="146"/>
      <c r="C6972" s="31"/>
      <c r="D6972" s="31"/>
      <c r="E6972" s="44"/>
      <c r="F6972" s="43"/>
      <c r="G6972" s="84"/>
      <c r="H6972" s="31"/>
      <c r="I6972" s="205"/>
      <c r="J6972" s="84"/>
      <c r="K6972" s="31"/>
      <c r="L6972" s="31"/>
      <c r="M6972" s="169"/>
      <c r="N6972" s="148"/>
      <c r="O6972" s="106"/>
      <c r="P6972" s="43"/>
      <c r="Q6972" s="205"/>
      <c r="R6972" s="84"/>
      <c r="S6972" s="31"/>
      <c r="T6972" s="31"/>
      <c r="U6972" s="169"/>
      <c r="V6972" s="150"/>
      <c r="W6972" s="141" t="str" cm="1">
        <f t="array" ref="W6972">IF(SUM(LEN(B6972:V6972))=0,"",IF(OR(OR(ISBLANK(F6972),SUM(LEN(C6972),LEN(D6972))=0),AND(NOT(E6972="Unknown"),ISBLANK(J6972)),AND(NOT(O6972="Unknown"),ISBLANK(R6972))),"Missing Information", INDEX(Table15[Entire Service Line Classification], MATCH(SUMIFS(Table15[Unique ID],Table15[System-Owned Portion],E6972,Table15[If Material Anything Other than "Lead" in Column E,Was Material Ever Previously Lead?],G6972,Table15[Customer-Owned Portion],O6972),Table15[Unique ID],0),0)))</f>
        <v/>
      </c>
      <c r="X6972"/>
    </row>
    <row r="6973" spans="2:24" x14ac:dyDescent="0.25">
      <c r="B6973" s="146"/>
      <c r="C6973" s="31"/>
      <c r="D6973" s="31"/>
      <c r="E6973" s="44"/>
      <c r="F6973" s="43"/>
      <c r="G6973" s="84"/>
      <c r="H6973" s="31"/>
      <c r="I6973" s="205"/>
      <c r="J6973" s="84"/>
      <c r="K6973" s="31"/>
      <c r="L6973" s="31"/>
      <c r="M6973" s="169"/>
      <c r="N6973" s="148"/>
      <c r="O6973" s="106"/>
      <c r="P6973" s="43"/>
      <c r="Q6973" s="205"/>
      <c r="R6973" s="84"/>
      <c r="S6973" s="31"/>
      <c r="T6973" s="31"/>
      <c r="U6973" s="169"/>
      <c r="V6973" s="150"/>
      <c r="W6973" s="141" t="str" cm="1">
        <f t="array" ref="W6973">IF(SUM(LEN(B6973:V6973))=0,"",IF(OR(OR(ISBLANK(F6973),SUM(LEN(C6973),LEN(D6973))=0),AND(NOT(E6973="Unknown"),ISBLANK(J6973)),AND(NOT(O6973="Unknown"),ISBLANK(R6973))),"Missing Information", INDEX(Table15[Entire Service Line Classification], MATCH(SUMIFS(Table15[Unique ID],Table15[System-Owned Portion],E6973,Table15[If Material Anything Other than "Lead" in Column E,Was Material Ever Previously Lead?],G6973,Table15[Customer-Owned Portion],O6973),Table15[Unique ID],0),0)))</f>
        <v/>
      </c>
      <c r="X6973"/>
    </row>
    <row r="6974" spans="2:24" x14ac:dyDescent="0.25">
      <c r="B6974" s="146"/>
      <c r="C6974" s="31"/>
      <c r="D6974" s="31"/>
      <c r="E6974" s="44"/>
      <c r="F6974" s="43"/>
      <c r="G6974" s="84"/>
      <c r="H6974" s="31"/>
      <c r="I6974" s="205"/>
      <c r="J6974" s="84"/>
      <c r="K6974" s="31"/>
      <c r="L6974" s="31"/>
      <c r="M6974" s="169"/>
      <c r="N6974" s="148"/>
      <c r="O6974" s="106"/>
      <c r="P6974" s="43"/>
      <c r="Q6974" s="205"/>
      <c r="R6974" s="84"/>
      <c r="S6974" s="31"/>
      <c r="T6974" s="31"/>
      <c r="U6974" s="169"/>
      <c r="V6974" s="150"/>
      <c r="W6974" s="141" t="str" cm="1">
        <f t="array" ref="W6974">IF(SUM(LEN(B6974:V6974))=0,"",IF(OR(OR(ISBLANK(F6974),SUM(LEN(C6974),LEN(D6974))=0),AND(NOT(E6974="Unknown"),ISBLANK(J6974)),AND(NOT(O6974="Unknown"),ISBLANK(R6974))),"Missing Information", INDEX(Table15[Entire Service Line Classification], MATCH(SUMIFS(Table15[Unique ID],Table15[System-Owned Portion],E6974,Table15[If Material Anything Other than "Lead" in Column E,Was Material Ever Previously Lead?],G6974,Table15[Customer-Owned Portion],O6974),Table15[Unique ID],0),0)))</f>
        <v/>
      </c>
      <c r="X6974"/>
    </row>
    <row r="6975" spans="2:24" x14ac:dyDescent="0.25">
      <c r="B6975" s="146"/>
      <c r="C6975" s="31"/>
      <c r="D6975" s="31"/>
      <c r="E6975" s="44"/>
      <c r="F6975" s="43"/>
      <c r="G6975" s="84"/>
      <c r="H6975" s="31"/>
      <c r="I6975" s="205"/>
      <c r="J6975" s="84"/>
      <c r="K6975" s="31"/>
      <c r="L6975" s="31"/>
      <c r="M6975" s="169"/>
      <c r="N6975" s="148"/>
      <c r="O6975" s="106"/>
      <c r="P6975" s="43"/>
      <c r="Q6975" s="205"/>
      <c r="R6975" s="84"/>
      <c r="S6975" s="31"/>
      <c r="T6975" s="31"/>
      <c r="U6975" s="169"/>
      <c r="V6975" s="150"/>
      <c r="W6975" s="141" t="str" cm="1">
        <f t="array" ref="W6975">IF(SUM(LEN(B6975:V6975))=0,"",IF(OR(OR(ISBLANK(F6975),SUM(LEN(C6975),LEN(D6975))=0),AND(NOT(E6975="Unknown"),ISBLANK(J6975)),AND(NOT(O6975="Unknown"),ISBLANK(R6975))),"Missing Information", INDEX(Table15[Entire Service Line Classification], MATCH(SUMIFS(Table15[Unique ID],Table15[System-Owned Portion],E6975,Table15[If Material Anything Other than "Lead" in Column E,Was Material Ever Previously Lead?],G6975,Table15[Customer-Owned Portion],O6975),Table15[Unique ID],0),0)))</f>
        <v/>
      </c>
      <c r="X6975"/>
    </row>
    <row r="6976" spans="2:24" x14ac:dyDescent="0.25">
      <c r="B6976" s="146"/>
      <c r="C6976" s="31"/>
      <c r="D6976" s="31"/>
      <c r="E6976" s="44"/>
      <c r="F6976" s="43"/>
      <c r="G6976" s="84"/>
      <c r="H6976" s="31"/>
      <c r="I6976" s="205"/>
      <c r="J6976" s="84"/>
      <c r="K6976" s="31"/>
      <c r="L6976" s="31"/>
      <c r="M6976" s="169"/>
      <c r="N6976" s="148"/>
      <c r="O6976" s="106"/>
      <c r="P6976" s="43"/>
      <c r="Q6976" s="205"/>
      <c r="R6976" s="84"/>
      <c r="S6976" s="31"/>
      <c r="T6976" s="31"/>
      <c r="U6976" s="169"/>
      <c r="V6976" s="150"/>
      <c r="W6976" s="141" t="str" cm="1">
        <f t="array" ref="W6976">IF(SUM(LEN(B6976:V6976))=0,"",IF(OR(OR(ISBLANK(F6976),SUM(LEN(C6976),LEN(D6976))=0),AND(NOT(E6976="Unknown"),ISBLANK(J6976)),AND(NOT(O6976="Unknown"),ISBLANK(R6976))),"Missing Information", INDEX(Table15[Entire Service Line Classification], MATCH(SUMIFS(Table15[Unique ID],Table15[System-Owned Portion],E6976,Table15[If Material Anything Other than "Lead" in Column E,Was Material Ever Previously Lead?],G6976,Table15[Customer-Owned Portion],O6976),Table15[Unique ID],0),0)))</f>
        <v/>
      </c>
      <c r="X6976"/>
    </row>
    <row r="6977" spans="2:24" x14ac:dyDescent="0.25">
      <c r="B6977" s="146"/>
      <c r="C6977" s="31"/>
      <c r="D6977" s="31"/>
      <c r="E6977" s="44"/>
      <c r="F6977" s="43"/>
      <c r="G6977" s="84"/>
      <c r="H6977" s="31"/>
      <c r="I6977" s="205"/>
      <c r="J6977" s="84"/>
      <c r="K6977" s="31"/>
      <c r="L6977" s="31"/>
      <c r="M6977" s="169"/>
      <c r="N6977" s="148"/>
      <c r="O6977" s="106"/>
      <c r="P6977" s="43"/>
      <c r="Q6977" s="205"/>
      <c r="R6977" s="84"/>
      <c r="S6977" s="31"/>
      <c r="T6977" s="31"/>
      <c r="U6977" s="169"/>
      <c r="V6977" s="150"/>
      <c r="W6977" s="141" t="str" cm="1">
        <f t="array" ref="W6977">IF(SUM(LEN(B6977:V6977))=0,"",IF(OR(OR(ISBLANK(F6977),SUM(LEN(C6977),LEN(D6977))=0),AND(NOT(E6977="Unknown"),ISBLANK(J6977)),AND(NOT(O6977="Unknown"),ISBLANK(R6977))),"Missing Information", INDEX(Table15[Entire Service Line Classification], MATCH(SUMIFS(Table15[Unique ID],Table15[System-Owned Portion],E6977,Table15[If Material Anything Other than "Lead" in Column E,Was Material Ever Previously Lead?],G6977,Table15[Customer-Owned Portion],O6977),Table15[Unique ID],0),0)))</f>
        <v/>
      </c>
      <c r="X6977"/>
    </row>
    <row r="6978" spans="2:24" x14ac:dyDescent="0.25">
      <c r="B6978" s="146"/>
      <c r="C6978" s="31"/>
      <c r="D6978" s="31"/>
      <c r="E6978" s="44"/>
      <c r="F6978" s="43"/>
      <c r="G6978" s="84"/>
      <c r="H6978" s="31"/>
      <c r="I6978" s="205"/>
      <c r="J6978" s="84"/>
      <c r="K6978" s="31"/>
      <c r="L6978" s="31"/>
      <c r="M6978" s="169"/>
      <c r="N6978" s="148"/>
      <c r="O6978" s="106"/>
      <c r="P6978" s="43"/>
      <c r="Q6978" s="205"/>
      <c r="R6978" s="84"/>
      <c r="S6978" s="31"/>
      <c r="T6978" s="31"/>
      <c r="U6978" s="169"/>
      <c r="V6978" s="150"/>
      <c r="W6978" s="141" t="str" cm="1">
        <f t="array" ref="W6978">IF(SUM(LEN(B6978:V6978))=0,"",IF(OR(OR(ISBLANK(F6978),SUM(LEN(C6978),LEN(D6978))=0),AND(NOT(E6978="Unknown"),ISBLANK(J6978)),AND(NOT(O6978="Unknown"),ISBLANK(R6978))),"Missing Information", INDEX(Table15[Entire Service Line Classification], MATCH(SUMIFS(Table15[Unique ID],Table15[System-Owned Portion],E6978,Table15[If Material Anything Other than "Lead" in Column E,Was Material Ever Previously Lead?],G6978,Table15[Customer-Owned Portion],O6978),Table15[Unique ID],0),0)))</f>
        <v/>
      </c>
      <c r="X6978"/>
    </row>
    <row r="6979" spans="2:24" x14ac:dyDescent="0.25">
      <c r="B6979" s="146"/>
      <c r="C6979" s="31"/>
      <c r="D6979" s="31"/>
      <c r="E6979" s="44"/>
      <c r="F6979" s="43"/>
      <c r="G6979" s="84"/>
      <c r="H6979" s="31"/>
      <c r="I6979" s="205"/>
      <c r="J6979" s="84"/>
      <c r="K6979" s="31"/>
      <c r="L6979" s="31"/>
      <c r="M6979" s="169"/>
      <c r="N6979" s="148"/>
      <c r="O6979" s="106"/>
      <c r="P6979" s="43"/>
      <c r="Q6979" s="205"/>
      <c r="R6979" s="84"/>
      <c r="S6979" s="31"/>
      <c r="T6979" s="31"/>
      <c r="U6979" s="169"/>
      <c r="V6979" s="150"/>
      <c r="W6979" s="141" t="str" cm="1">
        <f t="array" ref="W6979">IF(SUM(LEN(B6979:V6979))=0,"",IF(OR(OR(ISBLANK(F6979),SUM(LEN(C6979),LEN(D6979))=0),AND(NOT(E6979="Unknown"),ISBLANK(J6979)),AND(NOT(O6979="Unknown"),ISBLANK(R6979))),"Missing Information", INDEX(Table15[Entire Service Line Classification], MATCH(SUMIFS(Table15[Unique ID],Table15[System-Owned Portion],E6979,Table15[If Material Anything Other than "Lead" in Column E,Was Material Ever Previously Lead?],G6979,Table15[Customer-Owned Portion],O6979),Table15[Unique ID],0),0)))</f>
        <v/>
      </c>
      <c r="X6979"/>
    </row>
    <row r="6980" spans="2:24" x14ac:dyDescent="0.25">
      <c r="B6980" s="146"/>
      <c r="C6980" s="31"/>
      <c r="D6980" s="31"/>
      <c r="E6980" s="44"/>
      <c r="F6980" s="43"/>
      <c r="G6980" s="84"/>
      <c r="H6980" s="31"/>
      <c r="I6980" s="205"/>
      <c r="J6980" s="84"/>
      <c r="K6980" s="31"/>
      <c r="L6980" s="31"/>
      <c r="M6980" s="169"/>
      <c r="N6980" s="148"/>
      <c r="O6980" s="106"/>
      <c r="P6980" s="43"/>
      <c r="Q6980" s="205"/>
      <c r="R6980" s="84"/>
      <c r="S6980" s="31"/>
      <c r="T6980" s="31"/>
      <c r="U6980" s="169"/>
      <c r="V6980" s="150"/>
      <c r="W6980" s="141" t="str" cm="1">
        <f t="array" ref="W6980">IF(SUM(LEN(B6980:V6980))=0,"",IF(OR(OR(ISBLANK(F6980),SUM(LEN(C6980),LEN(D6980))=0),AND(NOT(E6980="Unknown"),ISBLANK(J6980)),AND(NOT(O6980="Unknown"),ISBLANK(R6980))),"Missing Information", INDEX(Table15[Entire Service Line Classification], MATCH(SUMIFS(Table15[Unique ID],Table15[System-Owned Portion],E6980,Table15[If Material Anything Other than "Lead" in Column E,Was Material Ever Previously Lead?],G6980,Table15[Customer-Owned Portion],O6980),Table15[Unique ID],0),0)))</f>
        <v/>
      </c>
      <c r="X6980"/>
    </row>
    <row r="6981" spans="2:24" x14ac:dyDescent="0.25">
      <c r="B6981" s="146"/>
      <c r="C6981" s="31"/>
      <c r="D6981" s="31"/>
      <c r="E6981" s="44"/>
      <c r="F6981" s="43"/>
      <c r="G6981" s="84"/>
      <c r="H6981" s="31"/>
      <c r="I6981" s="205"/>
      <c r="J6981" s="84"/>
      <c r="K6981" s="31"/>
      <c r="L6981" s="31"/>
      <c r="M6981" s="169"/>
      <c r="N6981" s="148"/>
      <c r="O6981" s="106"/>
      <c r="P6981" s="43"/>
      <c r="Q6981" s="205"/>
      <c r="R6981" s="84"/>
      <c r="S6981" s="31"/>
      <c r="T6981" s="31"/>
      <c r="U6981" s="169"/>
      <c r="V6981" s="150"/>
      <c r="W6981" s="141" t="str" cm="1">
        <f t="array" ref="W6981">IF(SUM(LEN(B6981:V6981))=0,"",IF(OR(OR(ISBLANK(F6981),SUM(LEN(C6981),LEN(D6981))=0),AND(NOT(E6981="Unknown"),ISBLANK(J6981)),AND(NOT(O6981="Unknown"),ISBLANK(R6981))),"Missing Information", INDEX(Table15[Entire Service Line Classification], MATCH(SUMIFS(Table15[Unique ID],Table15[System-Owned Portion],E6981,Table15[If Material Anything Other than "Lead" in Column E,Was Material Ever Previously Lead?],G6981,Table15[Customer-Owned Portion],O6981),Table15[Unique ID],0),0)))</f>
        <v/>
      </c>
      <c r="X6981"/>
    </row>
    <row r="6982" spans="2:24" x14ac:dyDescent="0.25">
      <c r="B6982" s="146"/>
      <c r="C6982" s="31"/>
      <c r="D6982" s="31"/>
      <c r="E6982" s="44"/>
      <c r="F6982" s="43"/>
      <c r="G6982" s="84"/>
      <c r="H6982" s="31"/>
      <c r="I6982" s="205"/>
      <c r="J6982" s="84"/>
      <c r="K6982" s="31"/>
      <c r="L6982" s="31"/>
      <c r="M6982" s="169"/>
      <c r="N6982" s="148"/>
      <c r="O6982" s="106"/>
      <c r="P6982" s="43"/>
      <c r="Q6982" s="205"/>
      <c r="R6982" s="84"/>
      <c r="S6982" s="31"/>
      <c r="T6982" s="31"/>
      <c r="U6982" s="169"/>
      <c r="V6982" s="150"/>
      <c r="W6982" s="141" t="str" cm="1">
        <f t="array" ref="W6982">IF(SUM(LEN(B6982:V6982))=0,"",IF(OR(OR(ISBLANK(F6982),SUM(LEN(C6982),LEN(D6982))=0),AND(NOT(E6982="Unknown"),ISBLANK(J6982)),AND(NOT(O6982="Unknown"),ISBLANK(R6982))),"Missing Information", INDEX(Table15[Entire Service Line Classification], MATCH(SUMIFS(Table15[Unique ID],Table15[System-Owned Portion],E6982,Table15[If Material Anything Other than "Lead" in Column E,Was Material Ever Previously Lead?],G6982,Table15[Customer-Owned Portion],O6982),Table15[Unique ID],0),0)))</f>
        <v/>
      </c>
      <c r="X6982"/>
    </row>
    <row r="6983" spans="2:24" x14ac:dyDescent="0.25">
      <c r="B6983" s="146"/>
      <c r="C6983" s="31"/>
      <c r="D6983" s="31"/>
      <c r="E6983" s="44"/>
      <c r="F6983" s="43"/>
      <c r="G6983" s="84"/>
      <c r="H6983" s="31"/>
      <c r="I6983" s="205"/>
      <c r="J6983" s="84"/>
      <c r="K6983" s="31"/>
      <c r="L6983" s="31"/>
      <c r="M6983" s="169"/>
      <c r="N6983" s="148"/>
      <c r="O6983" s="106"/>
      <c r="P6983" s="43"/>
      <c r="Q6983" s="205"/>
      <c r="R6983" s="84"/>
      <c r="S6983" s="31"/>
      <c r="T6983" s="31"/>
      <c r="U6983" s="169"/>
      <c r="V6983" s="150"/>
      <c r="W6983" s="141" t="str" cm="1">
        <f t="array" ref="W6983">IF(SUM(LEN(B6983:V6983))=0,"",IF(OR(OR(ISBLANK(F6983),SUM(LEN(C6983),LEN(D6983))=0),AND(NOT(E6983="Unknown"),ISBLANK(J6983)),AND(NOT(O6983="Unknown"),ISBLANK(R6983))),"Missing Information", INDEX(Table15[Entire Service Line Classification], MATCH(SUMIFS(Table15[Unique ID],Table15[System-Owned Portion],E6983,Table15[If Material Anything Other than "Lead" in Column E,Was Material Ever Previously Lead?],G6983,Table15[Customer-Owned Portion],O6983),Table15[Unique ID],0),0)))</f>
        <v/>
      </c>
      <c r="X6983"/>
    </row>
    <row r="6984" spans="2:24" x14ac:dyDescent="0.25">
      <c r="B6984" s="146"/>
      <c r="C6984" s="31"/>
      <c r="D6984" s="31"/>
      <c r="E6984" s="44"/>
      <c r="F6984" s="43"/>
      <c r="G6984" s="84"/>
      <c r="H6984" s="31"/>
      <c r="I6984" s="205"/>
      <c r="J6984" s="84"/>
      <c r="K6984" s="31"/>
      <c r="L6984" s="31"/>
      <c r="M6984" s="169"/>
      <c r="N6984" s="148"/>
      <c r="O6984" s="106"/>
      <c r="P6984" s="43"/>
      <c r="Q6984" s="205"/>
      <c r="R6984" s="84"/>
      <c r="S6984" s="31"/>
      <c r="T6984" s="31"/>
      <c r="U6984" s="169"/>
      <c r="V6984" s="150"/>
      <c r="W6984" s="141" t="str" cm="1">
        <f t="array" ref="W6984">IF(SUM(LEN(B6984:V6984))=0,"",IF(OR(OR(ISBLANK(F6984),SUM(LEN(C6984),LEN(D6984))=0),AND(NOT(E6984="Unknown"),ISBLANK(J6984)),AND(NOT(O6984="Unknown"),ISBLANK(R6984))),"Missing Information", INDEX(Table15[Entire Service Line Classification], MATCH(SUMIFS(Table15[Unique ID],Table15[System-Owned Portion],E6984,Table15[If Material Anything Other than "Lead" in Column E,Was Material Ever Previously Lead?],G6984,Table15[Customer-Owned Portion],O6984),Table15[Unique ID],0),0)))</f>
        <v/>
      </c>
      <c r="X6984"/>
    </row>
    <row r="6985" spans="2:24" x14ac:dyDescent="0.25">
      <c r="B6985" s="146"/>
      <c r="C6985" s="31"/>
      <c r="D6985" s="31"/>
      <c r="E6985" s="44"/>
      <c r="F6985" s="43"/>
      <c r="G6985" s="84"/>
      <c r="H6985" s="31"/>
      <c r="I6985" s="205"/>
      <c r="J6985" s="84"/>
      <c r="K6985" s="31"/>
      <c r="L6985" s="31"/>
      <c r="M6985" s="169"/>
      <c r="N6985" s="148"/>
      <c r="O6985" s="106"/>
      <c r="P6985" s="43"/>
      <c r="Q6985" s="205"/>
      <c r="R6985" s="84"/>
      <c r="S6985" s="31"/>
      <c r="T6985" s="31"/>
      <c r="U6985" s="169"/>
      <c r="V6985" s="150"/>
      <c r="W6985" s="141" t="str" cm="1">
        <f t="array" ref="W6985">IF(SUM(LEN(B6985:V6985))=0,"",IF(OR(OR(ISBLANK(F6985),SUM(LEN(C6985),LEN(D6985))=0),AND(NOT(E6985="Unknown"),ISBLANK(J6985)),AND(NOT(O6985="Unknown"),ISBLANK(R6985))),"Missing Information", INDEX(Table15[Entire Service Line Classification], MATCH(SUMIFS(Table15[Unique ID],Table15[System-Owned Portion],E6985,Table15[If Material Anything Other than "Lead" in Column E,Was Material Ever Previously Lead?],G6985,Table15[Customer-Owned Portion],O6985),Table15[Unique ID],0),0)))</f>
        <v/>
      </c>
      <c r="X6985"/>
    </row>
    <row r="6986" spans="2:24" x14ac:dyDescent="0.25">
      <c r="B6986" s="146"/>
      <c r="C6986" s="31"/>
      <c r="D6986" s="31"/>
      <c r="E6986" s="44"/>
      <c r="F6986" s="43"/>
      <c r="G6986" s="84"/>
      <c r="H6986" s="31"/>
      <c r="I6986" s="205"/>
      <c r="J6986" s="84"/>
      <c r="K6986" s="31"/>
      <c r="L6986" s="31"/>
      <c r="M6986" s="169"/>
      <c r="N6986" s="148"/>
      <c r="O6986" s="106"/>
      <c r="P6986" s="43"/>
      <c r="Q6986" s="205"/>
      <c r="R6986" s="84"/>
      <c r="S6986" s="31"/>
      <c r="T6986" s="31"/>
      <c r="U6986" s="169"/>
      <c r="V6986" s="150"/>
      <c r="W6986" s="141" t="str" cm="1">
        <f t="array" ref="W6986">IF(SUM(LEN(B6986:V6986))=0,"",IF(OR(OR(ISBLANK(F6986),SUM(LEN(C6986),LEN(D6986))=0),AND(NOT(E6986="Unknown"),ISBLANK(J6986)),AND(NOT(O6986="Unknown"),ISBLANK(R6986))),"Missing Information", INDEX(Table15[Entire Service Line Classification], MATCH(SUMIFS(Table15[Unique ID],Table15[System-Owned Portion],E6986,Table15[If Material Anything Other than "Lead" in Column E,Was Material Ever Previously Lead?],G6986,Table15[Customer-Owned Portion],O6986),Table15[Unique ID],0),0)))</f>
        <v/>
      </c>
      <c r="X6986"/>
    </row>
    <row r="6987" spans="2:24" x14ac:dyDescent="0.25">
      <c r="B6987" s="146"/>
      <c r="C6987" s="31"/>
      <c r="D6987" s="31"/>
      <c r="E6987" s="44"/>
      <c r="F6987" s="43"/>
      <c r="G6987" s="84"/>
      <c r="H6987" s="31"/>
      <c r="I6987" s="205"/>
      <c r="J6987" s="84"/>
      <c r="K6987" s="31"/>
      <c r="L6987" s="31"/>
      <c r="M6987" s="169"/>
      <c r="N6987" s="148"/>
      <c r="O6987" s="106"/>
      <c r="P6987" s="43"/>
      <c r="Q6987" s="205"/>
      <c r="R6987" s="84"/>
      <c r="S6987" s="31"/>
      <c r="T6987" s="31"/>
      <c r="U6987" s="169"/>
      <c r="V6987" s="150"/>
      <c r="W6987" s="141" t="str" cm="1">
        <f t="array" ref="W6987">IF(SUM(LEN(B6987:V6987))=0,"",IF(OR(OR(ISBLANK(F6987),SUM(LEN(C6987),LEN(D6987))=0),AND(NOT(E6987="Unknown"),ISBLANK(J6987)),AND(NOT(O6987="Unknown"),ISBLANK(R6987))),"Missing Information", INDEX(Table15[Entire Service Line Classification], MATCH(SUMIFS(Table15[Unique ID],Table15[System-Owned Portion],E6987,Table15[If Material Anything Other than "Lead" in Column E,Was Material Ever Previously Lead?],G6987,Table15[Customer-Owned Portion],O6987),Table15[Unique ID],0),0)))</f>
        <v/>
      </c>
      <c r="X6987"/>
    </row>
    <row r="6988" spans="2:24" x14ac:dyDescent="0.25">
      <c r="B6988" s="146"/>
      <c r="C6988" s="31"/>
      <c r="D6988" s="31"/>
      <c r="E6988" s="44"/>
      <c r="F6988" s="43"/>
      <c r="G6988" s="84"/>
      <c r="H6988" s="31"/>
      <c r="I6988" s="205"/>
      <c r="J6988" s="84"/>
      <c r="K6988" s="31"/>
      <c r="L6988" s="31"/>
      <c r="M6988" s="169"/>
      <c r="N6988" s="148"/>
      <c r="O6988" s="106"/>
      <c r="P6988" s="43"/>
      <c r="Q6988" s="205"/>
      <c r="R6988" s="84"/>
      <c r="S6988" s="31"/>
      <c r="T6988" s="31"/>
      <c r="U6988" s="169"/>
      <c r="V6988" s="150"/>
      <c r="W6988" s="141" t="str" cm="1">
        <f t="array" ref="W6988">IF(SUM(LEN(B6988:V6988))=0,"",IF(OR(OR(ISBLANK(F6988),SUM(LEN(C6988),LEN(D6988))=0),AND(NOT(E6988="Unknown"),ISBLANK(J6988)),AND(NOT(O6988="Unknown"),ISBLANK(R6988))),"Missing Information", INDEX(Table15[Entire Service Line Classification], MATCH(SUMIFS(Table15[Unique ID],Table15[System-Owned Portion],E6988,Table15[If Material Anything Other than "Lead" in Column E,Was Material Ever Previously Lead?],G6988,Table15[Customer-Owned Portion],O6988),Table15[Unique ID],0),0)))</f>
        <v/>
      </c>
      <c r="X6988"/>
    </row>
    <row r="6989" spans="2:24" x14ac:dyDescent="0.25">
      <c r="B6989" s="146"/>
      <c r="C6989" s="31"/>
      <c r="D6989" s="31"/>
      <c r="E6989" s="44"/>
      <c r="F6989" s="43"/>
      <c r="G6989" s="84"/>
      <c r="H6989" s="31"/>
      <c r="I6989" s="205"/>
      <c r="J6989" s="84"/>
      <c r="K6989" s="31"/>
      <c r="L6989" s="31"/>
      <c r="M6989" s="169"/>
      <c r="N6989" s="148"/>
      <c r="O6989" s="106"/>
      <c r="P6989" s="43"/>
      <c r="Q6989" s="205"/>
      <c r="R6989" s="84"/>
      <c r="S6989" s="31"/>
      <c r="T6989" s="31"/>
      <c r="U6989" s="169"/>
      <c r="V6989" s="150"/>
      <c r="W6989" s="141" t="str" cm="1">
        <f t="array" ref="W6989">IF(SUM(LEN(B6989:V6989))=0,"",IF(OR(OR(ISBLANK(F6989),SUM(LEN(C6989),LEN(D6989))=0),AND(NOT(E6989="Unknown"),ISBLANK(J6989)),AND(NOT(O6989="Unknown"),ISBLANK(R6989))),"Missing Information", INDEX(Table15[Entire Service Line Classification], MATCH(SUMIFS(Table15[Unique ID],Table15[System-Owned Portion],E6989,Table15[If Material Anything Other than "Lead" in Column E,Was Material Ever Previously Lead?],G6989,Table15[Customer-Owned Portion],O6989),Table15[Unique ID],0),0)))</f>
        <v/>
      </c>
      <c r="X6989"/>
    </row>
    <row r="6990" spans="2:24" x14ac:dyDescent="0.25">
      <c r="B6990" s="146"/>
      <c r="C6990" s="31"/>
      <c r="D6990" s="31"/>
      <c r="E6990" s="44"/>
      <c r="F6990" s="43"/>
      <c r="G6990" s="84"/>
      <c r="H6990" s="31"/>
      <c r="I6990" s="205"/>
      <c r="J6990" s="84"/>
      <c r="K6990" s="31"/>
      <c r="L6990" s="31"/>
      <c r="M6990" s="169"/>
      <c r="N6990" s="148"/>
      <c r="O6990" s="106"/>
      <c r="P6990" s="43"/>
      <c r="Q6990" s="205"/>
      <c r="R6990" s="84"/>
      <c r="S6990" s="31"/>
      <c r="T6990" s="31"/>
      <c r="U6990" s="169"/>
      <c r="V6990" s="150"/>
      <c r="W6990" s="141" t="str" cm="1">
        <f t="array" ref="W6990">IF(SUM(LEN(B6990:V6990))=0,"",IF(OR(OR(ISBLANK(F6990),SUM(LEN(C6990),LEN(D6990))=0),AND(NOT(E6990="Unknown"),ISBLANK(J6990)),AND(NOT(O6990="Unknown"),ISBLANK(R6990))),"Missing Information", INDEX(Table15[Entire Service Line Classification], MATCH(SUMIFS(Table15[Unique ID],Table15[System-Owned Portion],E6990,Table15[If Material Anything Other than "Lead" in Column E,Was Material Ever Previously Lead?],G6990,Table15[Customer-Owned Portion],O6990),Table15[Unique ID],0),0)))</f>
        <v/>
      </c>
      <c r="X6990"/>
    </row>
    <row r="6991" spans="2:24" x14ac:dyDescent="0.25">
      <c r="B6991" s="146"/>
      <c r="C6991" s="31"/>
      <c r="D6991" s="31"/>
      <c r="E6991" s="44"/>
      <c r="F6991" s="43"/>
      <c r="G6991" s="84"/>
      <c r="H6991" s="31"/>
      <c r="I6991" s="205"/>
      <c r="J6991" s="84"/>
      <c r="K6991" s="31"/>
      <c r="L6991" s="31"/>
      <c r="M6991" s="169"/>
      <c r="N6991" s="148"/>
      <c r="O6991" s="106"/>
      <c r="P6991" s="43"/>
      <c r="Q6991" s="205"/>
      <c r="R6991" s="84"/>
      <c r="S6991" s="31"/>
      <c r="T6991" s="31"/>
      <c r="U6991" s="169"/>
      <c r="V6991" s="150"/>
      <c r="W6991" s="141" t="str" cm="1">
        <f t="array" ref="W6991">IF(SUM(LEN(B6991:V6991))=0,"",IF(OR(OR(ISBLANK(F6991),SUM(LEN(C6991),LEN(D6991))=0),AND(NOT(E6991="Unknown"),ISBLANK(J6991)),AND(NOT(O6991="Unknown"),ISBLANK(R6991))),"Missing Information", INDEX(Table15[Entire Service Line Classification], MATCH(SUMIFS(Table15[Unique ID],Table15[System-Owned Portion],E6991,Table15[If Material Anything Other than "Lead" in Column E,Was Material Ever Previously Lead?],G6991,Table15[Customer-Owned Portion],O6991),Table15[Unique ID],0),0)))</f>
        <v/>
      </c>
      <c r="X6991"/>
    </row>
    <row r="6992" spans="2:24" x14ac:dyDescent="0.25">
      <c r="B6992" s="146"/>
      <c r="C6992" s="31"/>
      <c r="D6992" s="31"/>
      <c r="E6992" s="44"/>
      <c r="F6992" s="43"/>
      <c r="G6992" s="84"/>
      <c r="H6992" s="31"/>
      <c r="I6992" s="205"/>
      <c r="J6992" s="84"/>
      <c r="K6992" s="31"/>
      <c r="L6992" s="31"/>
      <c r="M6992" s="169"/>
      <c r="N6992" s="148"/>
      <c r="O6992" s="106"/>
      <c r="P6992" s="43"/>
      <c r="Q6992" s="205"/>
      <c r="R6992" s="84"/>
      <c r="S6992" s="31"/>
      <c r="T6992" s="31"/>
      <c r="U6992" s="169"/>
      <c r="V6992" s="150"/>
      <c r="W6992" s="141" t="str" cm="1">
        <f t="array" ref="W6992">IF(SUM(LEN(B6992:V6992))=0,"",IF(OR(OR(ISBLANK(F6992),SUM(LEN(C6992),LEN(D6992))=0),AND(NOT(E6992="Unknown"),ISBLANK(J6992)),AND(NOT(O6992="Unknown"),ISBLANK(R6992))),"Missing Information", INDEX(Table15[Entire Service Line Classification], MATCH(SUMIFS(Table15[Unique ID],Table15[System-Owned Portion],E6992,Table15[If Material Anything Other than "Lead" in Column E,Was Material Ever Previously Lead?],G6992,Table15[Customer-Owned Portion],O6992),Table15[Unique ID],0),0)))</f>
        <v/>
      </c>
      <c r="X6992"/>
    </row>
    <row r="6993" spans="2:24" x14ac:dyDescent="0.25">
      <c r="B6993" s="146"/>
      <c r="C6993" s="31"/>
      <c r="D6993" s="31"/>
      <c r="E6993" s="44"/>
      <c r="F6993" s="43"/>
      <c r="G6993" s="84"/>
      <c r="H6993" s="31"/>
      <c r="I6993" s="205"/>
      <c r="J6993" s="84"/>
      <c r="K6993" s="31"/>
      <c r="L6993" s="31"/>
      <c r="M6993" s="169"/>
      <c r="N6993" s="148"/>
      <c r="O6993" s="106"/>
      <c r="P6993" s="43"/>
      <c r="Q6993" s="205"/>
      <c r="R6993" s="84"/>
      <c r="S6993" s="31"/>
      <c r="T6993" s="31"/>
      <c r="U6993" s="169"/>
      <c r="V6993" s="150"/>
      <c r="W6993" s="141" t="str" cm="1">
        <f t="array" ref="W6993">IF(SUM(LEN(B6993:V6993))=0,"",IF(OR(OR(ISBLANK(F6993),SUM(LEN(C6993),LEN(D6993))=0),AND(NOT(E6993="Unknown"),ISBLANK(J6993)),AND(NOT(O6993="Unknown"),ISBLANK(R6993))),"Missing Information", INDEX(Table15[Entire Service Line Classification], MATCH(SUMIFS(Table15[Unique ID],Table15[System-Owned Portion],E6993,Table15[If Material Anything Other than "Lead" in Column E,Was Material Ever Previously Lead?],G6993,Table15[Customer-Owned Portion],O6993),Table15[Unique ID],0),0)))</f>
        <v/>
      </c>
      <c r="X6993"/>
    </row>
    <row r="6994" spans="2:24" x14ac:dyDescent="0.25">
      <c r="B6994" s="146"/>
      <c r="C6994" s="31"/>
      <c r="D6994" s="31"/>
      <c r="E6994" s="44"/>
      <c r="F6994" s="43"/>
      <c r="G6994" s="84"/>
      <c r="H6994" s="31"/>
      <c r="I6994" s="205"/>
      <c r="J6994" s="84"/>
      <c r="K6994" s="31"/>
      <c r="L6994" s="31"/>
      <c r="M6994" s="169"/>
      <c r="N6994" s="148"/>
      <c r="O6994" s="106"/>
      <c r="P6994" s="43"/>
      <c r="Q6994" s="205"/>
      <c r="R6994" s="84"/>
      <c r="S6994" s="31"/>
      <c r="T6994" s="31"/>
      <c r="U6994" s="169"/>
      <c r="V6994" s="150"/>
      <c r="W6994" s="141" t="str" cm="1">
        <f t="array" ref="W6994">IF(SUM(LEN(B6994:V6994))=0,"",IF(OR(OR(ISBLANK(F6994),SUM(LEN(C6994),LEN(D6994))=0),AND(NOT(E6994="Unknown"),ISBLANK(J6994)),AND(NOT(O6994="Unknown"),ISBLANK(R6994))),"Missing Information", INDEX(Table15[Entire Service Line Classification], MATCH(SUMIFS(Table15[Unique ID],Table15[System-Owned Portion],E6994,Table15[If Material Anything Other than "Lead" in Column E,Was Material Ever Previously Lead?],G6994,Table15[Customer-Owned Portion],O6994),Table15[Unique ID],0),0)))</f>
        <v/>
      </c>
      <c r="X6994"/>
    </row>
    <row r="6995" spans="2:24" x14ac:dyDescent="0.25">
      <c r="B6995" s="146"/>
      <c r="C6995" s="31"/>
      <c r="D6995" s="31"/>
      <c r="E6995" s="44"/>
      <c r="F6995" s="43"/>
      <c r="G6995" s="84"/>
      <c r="H6995" s="31"/>
      <c r="I6995" s="205"/>
      <c r="J6995" s="84"/>
      <c r="K6995" s="31"/>
      <c r="L6995" s="31"/>
      <c r="M6995" s="169"/>
      <c r="N6995" s="148"/>
      <c r="O6995" s="106"/>
      <c r="P6995" s="43"/>
      <c r="Q6995" s="205"/>
      <c r="R6995" s="84"/>
      <c r="S6995" s="31"/>
      <c r="T6995" s="31"/>
      <c r="U6995" s="169"/>
      <c r="V6995" s="150"/>
      <c r="W6995" s="141" t="str" cm="1">
        <f t="array" ref="W6995">IF(SUM(LEN(B6995:V6995))=0,"",IF(OR(OR(ISBLANK(F6995),SUM(LEN(C6995),LEN(D6995))=0),AND(NOT(E6995="Unknown"),ISBLANK(J6995)),AND(NOT(O6995="Unknown"),ISBLANK(R6995))),"Missing Information", INDEX(Table15[Entire Service Line Classification], MATCH(SUMIFS(Table15[Unique ID],Table15[System-Owned Portion],E6995,Table15[If Material Anything Other than "Lead" in Column E,Was Material Ever Previously Lead?],G6995,Table15[Customer-Owned Portion],O6995),Table15[Unique ID],0),0)))</f>
        <v/>
      </c>
      <c r="X6995"/>
    </row>
    <row r="6996" spans="2:24" x14ac:dyDescent="0.25">
      <c r="B6996" s="146"/>
      <c r="C6996" s="31"/>
      <c r="D6996" s="31"/>
      <c r="E6996" s="44"/>
      <c r="F6996" s="43"/>
      <c r="G6996" s="84"/>
      <c r="H6996" s="31"/>
      <c r="I6996" s="205"/>
      <c r="J6996" s="84"/>
      <c r="K6996" s="31"/>
      <c r="L6996" s="31"/>
      <c r="M6996" s="169"/>
      <c r="N6996" s="148"/>
      <c r="O6996" s="106"/>
      <c r="P6996" s="43"/>
      <c r="Q6996" s="205"/>
      <c r="R6996" s="84"/>
      <c r="S6996" s="31"/>
      <c r="T6996" s="31"/>
      <c r="U6996" s="169"/>
      <c r="V6996" s="150"/>
      <c r="W6996" s="141" t="str" cm="1">
        <f t="array" ref="W6996">IF(SUM(LEN(B6996:V6996))=0,"",IF(OR(OR(ISBLANK(F6996),SUM(LEN(C6996),LEN(D6996))=0),AND(NOT(E6996="Unknown"),ISBLANK(J6996)),AND(NOT(O6996="Unknown"),ISBLANK(R6996))),"Missing Information", INDEX(Table15[Entire Service Line Classification], MATCH(SUMIFS(Table15[Unique ID],Table15[System-Owned Portion],E6996,Table15[If Material Anything Other than "Lead" in Column E,Was Material Ever Previously Lead?],G6996,Table15[Customer-Owned Portion],O6996),Table15[Unique ID],0),0)))</f>
        <v/>
      </c>
      <c r="X6996"/>
    </row>
    <row r="6997" spans="2:24" x14ac:dyDescent="0.25">
      <c r="B6997" s="146"/>
      <c r="C6997" s="31"/>
      <c r="D6997" s="31"/>
      <c r="E6997" s="44"/>
      <c r="F6997" s="43"/>
      <c r="G6997" s="84"/>
      <c r="H6997" s="31"/>
      <c r="I6997" s="205"/>
      <c r="J6997" s="84"/>
      <c r="K6997" s="31"/>
      <c r="L6997" s="31"/>
      <c r="M6997" s="169"/>
      <c r="N6997" s="148"/>
      <c r="O6997" s="106"/>
      <c r="P6997" s="43"/>
      <c r="Q6997" s="205"/>
      <c r="R6997" s="84"/>
      <c r="S6997" s="31"/>
      <c r="T6997" s="31"/>
      <c r="U6997" s="169"/>
      <c r="V6997" s="150"/>
      <c r="W6997" s="141" t="str" cm="1">
        <f t="array" ref="W6997">IF(SUM(LEN(B6997:V6997))=0,"",IF(OR(OR(ISBLANK(F6997),SUM(LEN(C6997),LEN(D6997))=0),AND(NOT(E6997="Unknown"),ISBLANK(J6997)),AND(NOT(O6997="Unknown"),ISBLANK(R6997))),"Missing Information", INDEX(Table15[Entire Service Line Classification], MATCH(SUMIFS(Table15[Unique ID],Table15[System-Owned Portion],E6997,Table15[If Material Anything Other than "Lead" in Column E,Was Material Ever Previously Lead?],G6997,Table15[Customer-Owned Portion],O6997),Table15[Unique ID],0),0)))</f>
        <v/>
      </c>
      <c r="X6997"/>
    </row>
    <row r="6998" spans="2:24" x14ac:dyDescent="0.25">
      <c r="B6998" s="146"/>
      <c r="C6998" s="31"/>
      <c r="D6998" s="31"/>
      <c r="E6998" s="44"/>
      <c r="F6998" s="43"/>
      <c r="G6998" s="84"/>
      <c r="H6998" s="31"/>
      <c r="I6998" s="205"/>
      <c r="J6998" s="84"/>
      <c r="K6998" s="31"/>
      <c r="L6998" s="31"/>
      <c r="M6998" s="169"/>
      <c r="N6998" s="148"/>
      <c r="O6998" s="106"/>
      <c r="P6998" s="43"/>
      <c r="Q6998" s="205"/>
      <c r="R6998" s="84"/>
      <c r="S6998" s="31"/>
      <c r="T6998" s="31"/>
      <c r="U6998" s="169"/>
      <c r="V6998" s="150"/>
      <c r="W6998" s="141" t="str" cm="1">
        <f t="array" ref="W6998">IF(SUM(LEN(B6998:V6998))=0,"",IF(OR(OR(ISBLANK(F6998),SUM(LEN(C6998),LEN(D6998))=0),AND(NOT(E6998="Unknown"),ISBLANK(J6998)),AND(NOT(O6998="Unknown"),ISBLANK(R6998))),"Missing Information", INDEX(Table15[Entire Service Line Classification], MATCH(SUMIFS(Table15[Unique ID],Table15[System-Owned Portion],E6998,Table15[If Material Anything Other than "Lead" in Column E,Was Material Ever Previously Lead?],G6998,Table15[Customer-Owned Portion],O6998),Table15[Unique ID],0),0)))</f>
        <v/>
      </c>
      <c r="X6998"/>
    </row>
    <row r="6999" spans="2:24" x14ac:dyDescent="0.25">
      <c r="B6999" s="146"/>
      <c r="C6999" s="31"/>
      <c r="D6999" s="31"/>
      <c r="E6999" s="44"/>
      <c r="F6999" s="43"/>
      <c r="G6999" s="84"/>
      <c r="H6999" s="31"/>
      <c r="I6999" s="205"/>
      <c r="J6999" s="84"/>
      <c r="K6999" s="31"/>
      <c r="L6999" s="31"/>
      <c r="M6999" s="169"/>
      <c r="N6999" s="148"/>
      <c r="O6999" s="106"/>
      <c r="P6999" s="43"/>
      <c r="Q6999" s="205"/>
      <c r="R6999" s="84"/>
      <c r="S6999" s="31"/>
      <c r="T6999" s="31"/>
      <c r="U6999" s="169"/>
      <c r="V6999" s="150"/>
      <c r="W6999" s="141" t="str" cm="1">
        <f t="array" ref="W6999">IF(SUM(LEN(B6999:V6999))=0,"",IF(OR(OR(ISBLANK(F6999),SUM(LEN(C6999),LEN(D6999))=0),AND(NOT(E6999="Unknown"),ISBLANK(J6999)),AND(NOT(O6999="Unknown"),ISBLANK(R6999))),"Missing Information", INDEX(Table15[Entire Service Line Classification], MATCH(SUMIFS(Table15[Unique ID],Table15[System-Owned Portion],E6999,Table15[If Material Anything Other than "Lead" in Column E,Was Material Ever Previously Lead?],G6999,Table15[Customer-Owned Portion],O6999),Table15[Unique ID],0),0)))</f>
        <v/>
      </c>
      <c r="X6999"/>
    </row>
    <row r="7000" spans="2:24" x14ac:dyDescent="0.25">
      <c r="B7000" s="146"/>
      <c r="C7000" s="31"/>
      <c r="D7000" s="31"/>
      <c r="E7000" s="44"/>
      <c r="F7000" s="43"/>
      <c r="G7000" s="84"/>
      <c r="H7000" s="31"/>
      <c r="I7000" s="205"/>
      <c r="J7000" s="84"/>
      <c r="K7000" s="31"/>
      <c r="L7000" s="31"/>
      <c r="M7000" s="169"/>
      <c r="N7000" s="148"/>
      <c r="O7000" s="106"/>
      <c r="P7000" s="43"/>
      <c r="Q7000" s="205"/>
      <c r="R7000" s="84"/>
      <c r="S7000" s="31"/>
      <c r="T7000" s="31"/>
      <c r="U7000" s="169"/>
      <c r="V7000" s="150"/>
      <c r="W7000" s="141" t="str" cm="1">
        <f t="array" ref="W7000">IF(SUM(LEN(B7000:V7000))=0,"",IF(OR(OR(ISBLANK(F7000),SUM(LEN(C7000),LEN(D7000))=0),AND(NOT(E7000="Unknown"),ISBLANK(J7000)),AND(NOT(O7000="Unknown"),ISBLANK(R7000))),"Missing Information", INDEX(Table15[Entire Service Line Classification], MATCH(SUMIFS(Table15[Unique ID],Table15[System-Owned Portion],E7000,Table15[If Material Anything Other than "Lead" in Column E,Was Material Ever Previously Lead?],G7000,Table15[Customer-Owned Portion],O7000),Table15[Unique ID],0),0)))</f>
        <v/>
      </c>
      <c r="X7000"/>
    </row>
    <row r="7001" spans="2:24" x14ac:dyDescent="0.25">
      <c r="B7001" s="146"/>
      <c r="C7001" s="31"/>
      <c r="D7001" s="31"/>
      <c r="E7001" s="44"/>
      <c r="F7001" s="43"/>
      <c r="G7001" s="84"/>
      <c r="H7001" s="31"/>
      <c r="I7001" s="205"/>
      <c r="J7001" s="84"/>
      <c r="K7001" s="31"/>
      <c r="L7001" s="31"/>
      <c r="M7001" s="169"/>
      <c r="N7001" s="148"/>
      <c r="O7001" s="106"/>
      <c r="P7001" s="43"/>
      <c r="Q7001" s="205"/>
      <c r="R7001" s="84"/>
      <c r="S7001" s="31"/>
      <c r="T7001" s="31"/>
      <c r="U7001" s="169"/>
      <c r="V7001" s="150"/>
      <c r="W7001" s="141" t="str" cm="1">
        <f t="array" ref="W7001">IF(SUM(LEN(B7001:V7001))=0,"",IF(OR(OR(ISBLANK(F7001),SUM(LEN(C7001),LEN(D7001))=0),AND(NOT(E7001="Unknown"),ISBLANK(J7001)),AND(NOT(O7001="Unknown"),ISBLANK(R7001))),"Missing Information", INDEX(Table15[Entire Service Line Classification], MATCH(SUMIFS(Table15[Unique ID],Table15[System-Owned Portion],E7001,Table15[If Material Anything Other than "Lead" in Column E,Was Material Ever Previously Lead?],G7001,Table15[Customer-Owned Portion],O7001),Table15[Unique ID],0),0)))</f>
        <v/>
      </c>
      <c r="X7001"/>
    </row>
    <row r="7002" spans="2:24" x14ac:dyDescent="0.25">
      <c r="B7002" s="146"/>
      <c r="C7002" s="31"/>
      <c r="D7002" s="31"/>
      <c r="E7002" s="44"/>
      <c r="F7002" s="43"/>
      <c r="G7002" s="84"/>
      <c r="H7002" s="31"/>
      <c r="I7002" s="205"/>
      <c r="J7002" s="84"/>
      <c r="K7002" s="31"/>
      <c r="L7002" s="31"/>
      <c r="M7002" s="169"/>
      <c r="N7002" s="148"/>
      <c r="O7002" s="106"/>
      <c r="P7002" s="43"/>
      <c r="Q7002" s="205"/>
      <c r="R7002" s="84"/>
      <c r="S7002" s="31"/>
      <c r="T7002" s="31"/>
      <c r="U7002" s="169"/>
      <c r="V7002" s="150"/>
      <c r="W7002" s="141" t="str" cm="1">
        <f t="array" ref="W7002">IF(SUM(LEN(B7002:V7002))=0,"",IF(OR(OR(ISBLANK(F7002),SUM(LEN(C7002),LEN(D7002))=0),AND(NOT(E7002="Unknown"),ISBLANK(J7002)),AND(NOT(O7002="Unknown"),ISBLANK(R7002))),"Missing Information", INDEX(Table15[Entire Service Line Classification], MATCH(SUMIFS(Table15[Unique ID],Table15[System-Owned Portion],E7002,Table15[If Material Anything Other than "Lead" in Column E,Was Material Ever Previously Lead?],G7002,Table15[Customer-Owned Portion],O7002),Table15[Unique ID],0),0)))</f>
        <v/>
      </c>
      <c r="X7002"/>
    </row>
    <row r="7003" spans="2:24" x14ac:dyDescent="0.25">
      <c r="B7003" s="146"/>
      <c r="C7003" s="31"/>
      <c r="D7003" s="31"/>
      <c r="E7003" s="44"/>
      <c r="F7003" s="43"/>
      <c r="G7003" s="84"/>
      <c r="H7003" s="31"/>
      <c r="I7003" s="205"/>
      <c r="J7003" s="84"/>
      <c r="K7003" s="31"/>
      <c r="L7003" s="31"/>
      <c r="M7003" s="169"/>
      <c r="N7003" s="148"/>
      <c r="O7003" s="106"/>
      <c r="P7003" s="43"/>
      <c r="Q7003" s="205"/>
      <c r="R7003" s="84"/>
      <c r="S7003" s="31"/>
      <c r="T7003" s="31"/>
      <c r="U7003" s="169"/>
      <c r="V7003" s="150"/>
      <c r="W7003" s="141" t="str" cm="1">
        <f t="array" ref="W7003">IF(SUM(LEN(B7003:V7003))=0,"",IF(OR(OR(ISBLANK(F7003),SUM(LEN(C7003),LEN(D7003))=0),AND(NOT(E7003="Unknown"),ISBLANK(J7003)),AND(NOT(O7003="Unknown"),ISBLANK(R7003))),"Missing Information", INDEX(Table15[Entire Service Line Classification], MATCH(SUMIFS(Table15[Unique ID],Table15[System-Owned Portion],E7003,Table15[If Material Anything Other than "Lead" in Column E,Was Material Ever Previously Lead?],G7003,Table15[Customer-Owned Portion],O7003),Table15[Unique ID],0),0)))</f>
        <v/>
      </c>
      <c r="X7003"/>
    </row>
    <row r="7004" spans="2:24" x14ac:dyDescent="0.25">
      <c r="B7004" s="146"/>
      <c r="C7004" s="31"/>
      <c r="D7004" s="31"/>
      <c r="E7004" s="44"/>
      <c r="F7004" s="43"/>
      <c r="G7004" s="84"/>
      <c r="H7004" s="31"/>
      <c r="I7004" s="205"/>
      <c r="J7004" s="84"/>
      <c r="K7004" s="31"/>
      <c r="L7004" s="31"/>
      <c r="M7004" s="169"/>
      <c r="N7004" s="148"/>
      <c r="O7004" s="106"/>
      <c r="P7004" s="43"/>
      <c r="Q7004" s="205"/>
      <c r="R7004" s="84"/>
      <c r="S7004" s="31"/>
      <c r="T7004" s="31"/>
      <c r="U7004" s="169"/>
      <c r="V7004" s="150"/>
      <c r="W7004" s="141" t="str" cm="1">
        <f t="array" ref="W7004">IF(SUM(LEN(B7004:V7004))=0,"",IF(OR(OR(ISBLANK(F7004),SUM(LEN(C7004),LEN(D7004))=0),AND(NOT(E7004="Unknown"),ISBLANK(J7004)),AND(NOT(O7004="Unknown"),ISBLANK(R7004))),"Missing Information", INDEX(Table15[Entire Service Line Classification], MATCH(SUMIFS(Table15[Unique ID],Table15[System-Owned Portion],E7004,Table15[If Material Anything Other than "Lead" in Column E,Was Material Ever Previously Lead?],G7004,Table15[Customer-Owned Portion],O7004),Table15[Unique ID],0),0)))</f>
        <v/>
      </c>
      <c r="X7004"/>
    </row>
    <row r="7005" spans="2:24" x14ac:dyDescent="0.25">
      <c r="B7005" s="146"/>
      <c r="C7005" s="31"/>
      <c r="D7005" s="31"/>
      <c r="E7005" s="44"/>
      <c r="F7005" s="43"/>
      <c r="G7005" s="84"/>
      <c r="H7005" s="31"/>
      <c r="I7005" s="205"/>
      <c r="J7005" s="84"/>
      <c r="K7005" s="31"/>
      <c r="L7005" s="31"/>
      <c r="M7005" s="169"/>
      <c r="N7005" s="148"/>
      <c r="O7005" s="106"/>
      <c r="P7005" s="43"/>
      <c r="Q7005" s="205"/>
      <c r="R7005" s="84"/>
      <c r="S7005" s="31"/>
      <c r="T7005" s="31"/>
      <c r="U7005" s="169"/>
      <c r="V7005" s="150"/>
      <c r="W7005" s="141" t="str" cm="1">
        <f t="array" ref="W7005">IF(SUM(LEN(B7005:V7005))=0,"",IF(OR(OR(ISBLANK(F7005),SUM(LEN(C7005),LEN(D7005))=0),AND(NOT(E7005="Unknown"),ISBLANK(J7005)),AND(NOT(O7005="Unknown"),ISBLANK(R7005))),"Missing Information", INDEX(Table15[Entire Service Line Classification], MATCH(SUMIFS(Table15[Unique ID],Table15[System-Owned Portion],E7005,Table15[If Material Anything Other than "Lead" in Column E,Was Material Ever Previously Lead?],G7005,Table15[Customer-Owned Portion],O7005),Table15[Unique ID],0),0)))</f>
        <v/>
      </c>
      <c r="X7005"/>
    </row>
    <row r="7006" spans="2:24" x14ac:dyDescent="0.25">
      <c r="B7006" s="146"/>
      <c r="C7006" s="31"/>
      <c r="D7006" s="31"/>
      <c r="E7006" s="44"/>
      <c r="F7006" s="43"/>
      <c r="G7006" s="84"/>
      <c r="H7006" s="31"/>
      <c r="I7006" s="205"/>
      <c r="J7006" s="84"/>
      <c r="K7006" s="31"/>
      <c r="L7006" s="31"/>
      <c r="M7006" s="169"/>
      <c r="N7006" s="148"/>
      <c r="O7006" s="106"/>
      <c r="P7006" s="43"/>
      <c r="Q7006" s="205"/>
      <c r="R7006" s="84"/>
      <c r="S7006" s="31"/>
      <c r="T7006" s="31"/>
      <c r="U7006" s="169"/>
      <c r="V7006" s="150"/>
      <c r="W7006" s="141" t="str" cm="1">
        <f t="array" ref="W7006">IF(SUM(LEN(B7006:V7006))=0,"",IF(OR(OR(ISBLANK(F7006),SUM(LEN(C7006),LEN(D7006))=0),AND(NOT(E7006="Unknown"),ISBLANK(J7006)),AND(NOT(O7006="Unknown"),ISBLANK(R7006))),"Missing Information", INDEX(Table15[Entire Service Line Classification], MATCH(SUMIFS(Table15[Unique ID],Table15[System-Owned Portion],E7006,Table15[If Material Anything Other than "Lead" in Column E,Was Material Ever Previously Lead?],G7006,Table15[Customer-Owned Portion],O7006),Table15[Unique ID],0),0)))</f>
        <v/>
      </c>
      <c r="X7006"/>
    </row>
    <row r="7007" spans="2:24" x14ac:dyDescent="0.25">
      <c r="B7007" s="146"/>
      <c r="C7007" s="31"/>
      <c r="D7007" s="31"/>
      <c r="E7007" s="44"/>
      <c r="F7007" s="43"/>
      <c r="G7007" s="84"/>
      <c r="H7007" s="31"/>
      <c r="I7007" s="205"/>
      <c r="J7007" s="84"/>
      <c r="K7007" s="31"/>
      <c r="L7007" s="31"/>
      <c r="M7007" s="169"/>
      <c r="N7007" s="148"/>
      <c r="O7007" s="106"/>
      <c r="P7007" s="43"/>
      <c r="Q7007" s="205"/>
      <c r="R7007" s="84"/>
      <c r="S7007" s="31"/>
      <c r="T7007" s="31"/>
      <c r="U7007" s="169"/>
      <c r="V7007" s="150"/>
      <c r="W7007" s="141" t="str" cm="1">
        <f t="array" ref="W7007">IF(SUM(LEN(B7007:V7007))=0,"",IF(OR(OR(ISBLANK(F7007),SUM(LEN(C7007),LEN(D7007))=0),AND(NOT(E7007="Unknown"),ISBLANK(J7007)),AND(NOT(O7007="Unknown"),ISBLANK(R7007))),"Missing Information", INDEX(Table15[Entire Service Line Classification], MATCH(SUMIFS(Table15[Unique ID],Table15[System-Owned Portion],E7007,Table15[If Material Anything Other than "Lead" in Column E,Was Material Ever Previously Lead?],G7007,Table15[Customer-Owned Portion],O7007),Table15[Unique ID],0),0)))</f>
        <v/>
      </c>
      <c r="X7007"/>
    </row>
    <row r="7008" spans="2:24" x14ac:dyDescent="0.25">
      <c r="B7008" s="146"/>
      <c r="C7008" s="31"/>
      <c r="D7008" s="31"/>
      <c r="E7008" s="44"/>
      <c r="F7008" s="43"/>
      <c r="G7008" s="84"/>
      <c r="H7008" s="31"/>
      <c r="I7008" s="205"/>
      <c r="J7008" s="84"/>
      <c r="K7008" s="31"/>
      <c r="L7008" s="31"/>
      <c r="M7008" s="169"/>
      <c r="N7008" s="148"/>
      <c r="O7008" s="106"/>
      <c r="P7008" s="43"/>
      <c r="Q7008" s="205"/>
      <c r="R7008" s="84"/>
      <c r="S7008" s="31"/>
      <c r="T7008" s="31"/>
      <c r="U7008" s="169"/>
      <c r="V7008" s="150"/>
      <c r="W7008" s="141" t="str" cm="1">
        <f t="array" ref="W7008">IF(SUM(LEN(B7008:V7008))=0,"",IF(OR(OR(ISBLANK(F7008),SUM(LEN(C7008),LEN(D7008))=0),AND(NOT(E7008="Unknown"),ISBLANK(J7008)),AND(NOT(O7008="Unknown"),ISBLANK(R7008))),"Missing Information", INDEX(Table15[Entire Service Line Classification], MATCH(SUMIFS(Table15[Unique ID],Table15[System-Owned Portion],E7008,Table15[If Material Anything Other than "Lead" in Column E,Was Material Ever Previously Lead?],G7008,Table15[Customer-Owned Portion],O7008),Table15[Unique ID],0),0)))</f>
        <v/>
      </c>
      <c r="X7008"/>
    </row>
    <row r="7009" spans="2:24" x14ac:dyDescent="0.25">
      <c r="B7009" s="146"/>
      <c r="C7009" s="31"/>
      <c r="D7009" s="31"/>
      <c r="E7009" s="44"/>
      <c r="F7009" s="43"/>
      <c r="G7009" s="84"/>
      <c r="H7009" s="31"/>
      <c r="I7009" s="205"/>
      <c r="J7009" s="84"/>
      <c r="K7009" s="31"/>
      <c r="L7009" s="31"/>
      <c r="M7009" s="169"/>
      <c r="N7009" s="148"/>
      <c r="O7009" s="106"/>
      <c r="P7009" s="43"/>
      <c r="Q7009" s="205"/>
      <c r="R7009" s="84"/>
      <c r="S7009" s="31"/>
      <c r="T7009" s="31"/>
      <c r="U7009" s="169"/>
      <c r="V7009" s="150"/>
      <c r="W7009" s="141" t="str" cm="1">
        <f t="array" ref="W7009">IF(SUM(LEN(B7009:V7009))=0,"",IF(OR(OR(ISBLANK(F7009),SUM(LEN(C7009),LEN(D7009))=0),AND(NOT(E7009="Unknown"),ISBLANK(J7009)),AND(NOT(O7009="Unknown"),ISBLANK(R7009))),"Missing Information", INDEX(Table15[Entire Service Line Classification], MATCH(SUMIFS(Table15[Unique ID],Table15[System-Owned Portion],E7009,Table15[If Material Anything Other than "Lead" in Column E,Was Material Ever Previously Lead?],G7009,Table15[Customer-Owned Portion],O7009),Table15[Unique ID],0),0)))</f>
        <v/>
      </c>
      <c r="X7009"/>
    </row>
    <row r="7010" spans="2:24" x14ac:dyDescent="0.25">
      <c r="B7010" s="146"/>
      <c r="C7010" s="31"/>
      <c r="D7010" s="31"/>
      <c r="E7010" s="44"/>
      <c r="F7010" s="43"/>
      <c r="G7010" s="84"/>
      <c r="H7010" s="31"/>
      <c r="I7010" s="205"/>
      <c r="J7010" s="84"/>
      <c r="K7010" s="31"/>
      <c r="L7010" s="31"/>
      <c r="M7010" s="169"/>
      <c r="N7010" s="148"/>
      <c r="O7010" s="106"/>
      <c r="P7010" s="43"/>
      <c r="Q7010" s="205"/>
      <c r="R7010" s="84"/>
      <c r="S7010" s="31"/>
      <c r="T7010" s="31"/>
      <c r="U7010" s="169"/>
      <c r="V7010" s="150"/>
      <c r="W7010" s="141" t="str" cm="1">
        <f t="array" ref="W7010">IF(SUM(LEN(B7010:V7010))=0,"",IF(OR(OR(ISBLANK(F7010),SUM(LEN(C7010),LEN(D7010))=0),AND(NOT(E7010="Unknown"),ISBLANK(J7010)),AND(NOT(O7010="Unknown"),ISBLANK(R7010))),"Missing Information", INDEX(Table15[Entire Service Line Classification], MATCH(SUMIFS(Table15[Unique ID],Table15[System-Owned Portion],E7010,Table15[If Material Anything Other than "Lead" in Column E,Was Material Ever Previously Lead?],G7010,Table15[Customer-Owned Portion],O7010),Table15[Unique ID],0),0)))</f>
        <v/>
      </c>
      <c r="X7010"/>
    </row>
    <row r="7011" spans="2:24" x14ac:dyDescent="0.25">
      <c r="B7011" s="146"/>
      <c r="C7011" s="31"/>
      <c r="D7011" s="31"/>
      <c r="E7011" s="44"/>
      <c r="F7011" s="43"/>
      <c r="G7011" s="84"/>
      <c r="H7011" s="31"/>
      <c r="I7011" s="205"/>
      <c r="J7011" s="84"/>
      <c r="K7011" s="31"/>
      <c r="L7011" s="31"/>
      <c r="M7011" s="169"/>
      <c r="N7011" s="148"/>
      <c r="O7011" s="106"/>
      <c r="P7011" s="43"/>
      <c r="Q7011" s="205"/>
      <c r="R7011" s="84"/>
      <c r="S7011" s="31"/>
      <c r="T7011" s="31"/>
      <c r="U7011" s="169"/>
      <c r="V7011" s="150"/>
      <c r="W7011" s="141" t="str" cm="1">
        <f t="array" ref="W7011">IF(SUM(LEN(B7011:V7011))=0,"",IF(OR(OR(ISBLANK(F7011),SUM(LEN(C7011),LEN(D7011))=0),AND(NOT(E7011="Unknown"),ISBLANK(J7011)),AND(NOT(O7011="Unknown"),ISBLANK(R7011))),"Missing Information", INDEX(Table15[Entire Service Line Classification], MATCH(SUMIFS(Table15[Unique ID],Table15[System-Owned Portion],E7011,Table15[If Material Anything Other than "Lead" in Column E,Was Material Ever Previously Lead?],G7011,Table15[Customer-Owned Portion],O7011),Table15[Unique ID],0),0)))</f>
        <v/>
      </c>
      <c r="X7011"/>
    </row>
    <row r="7012" spans="2:24" x14ac:dyDescent="0.25">
      <c r="B7012" s="146"/>
      <c r="C7012" s="31"/>
      <c r="D7012" s="31"/>
      <c r="E7012" s="44"/>
      <c r="F7012" s="43"/>
      <c r="G7012" s="84"/>
      <c r="H7012" s="31"/>
      <c r="I7012" s="205"/>
      <c r="J7012" s="84"/>
      <c r="K7012" s="31"/>
      <c r="L7012" s="31"/>
      <c r="M7012" s="169"/>
      <c r="N7012" s="148"/>
      <c r="O7012" s="106"/>
      <c r="P7012" s="43"/>
      <c r="Q7012" s="205"/>
      <c r="R7012" s="84"/>
      <c r="S7012" s="31"/>
      <c r="T7012" s="31"/>
      <c r="U7012" s="169"/>
      <c r="V7012" s="150"/>
      <c r="W7012" s="141" t="str" cm="1">
        <f t="array" ref="W7012">IF(SUM(LEN(B7012:V7012))=0,"",IF(OR(OR(ISBLANK(F7012),SUM(LEN(C7012),LEN(D7012))=0),AND(NOT(E7012="Unknown"),ISBLANK(J7012)),AND(NOT(O7012="Unknown"),ISBLANK(R7012))),"Missing Information", INDEX(Table15[Entire Service Line Classification], MATCH(SUMIFS(Table15[Unique ID],Table15[System-Owned Portion],E7012,Table15[If Material Anything Other than "Lead" in Column E,Was Material Ever Previously Lead?],G7012,Table15[Customer-Owned Portion],O7012),Table15[Unique ID],0),0)))</f>
        <v/>
      </c>
      <c r="X7012"/>
    </row>
    <row r="7013" spans="2:24" x14ac:dyDescent="0.25">
      <c r="B7013" s="146"/>
      <c r="C7013" s="31"/>
      <c r="D7013" s="31"/>
      <c r="E7013" s="44"/>
      <c r="F7013" s="43"/>
      <c r="G7013" s="84"/>
      <c r="H7013" s="31"/>
      <c r="I7013" s="205"/>
      <c r="J7013" s="84"/>
      <c r="K7013" s="31"/>
      <c r="L7013" s="31"/>
      <c r="M7013" s="169"/>
      <c r="N7013" s="148"/>
      <c r="O7013" s="106"/>
      <c r="P7013" s="43"/>
      <c r="Q7013" s="205"/>
      <c r="R7013" s="84"/>
      <c r="S7013" s="31"/>
      <c r="T7013" s="31"/>
      <c r="U7013" s="169"/>
      <c r="V7013" s="150"/>
      <c r="W7013" s="141" t="str" cm="1">
        <f t="array" ref="W7013">IF(SUM(LEN(B7013:V7013))=0,"",IF(OR(OR(ISBLANK(F7013),SUM(LEN(C7013),LEN(D7013))=0),AND(NOT(E7013="Unknown"),ISBLANK(J7013)),AND(NOT(O7013="Unknown"),ISBLANK(R7013))),"Missing Information", INDEX(Table15[Entire Service Line Classification], MATCH(SUMIFS(Table15[Unique ID],Table15[System-Owned Portion],E7013,Table15[If Material Anything Other than "Lead" in Column E,Was Material Ever Previously Lead?],G7013,Table15[Customer-Owned Portion],O7013),Table15[Unique ID],0),0)))</f>
        <v/>
      </c>
      <c r="X7013"/>
    </row>
    <row r="7014" spans="2:24" x14ac:dyDescent="0.25">
      <c r="B7014" s="146"/>
      <c r="C7014" s="31"/>
      <c r="D7014" s="31"/>
      <c r="E7014" s="44"/>
      <c r="F7014" s="43"/>
      <c r="G7014" s="84"/>
      <c r="H7014" s="31"/>
      <c r="I7014" s="205"/>
      <c r="J7014" s="84"/>
      <c r="K7014" s="31"/>
      <c r="L7014" s="31"/>
      <c r="M7014" s="169"/>
      <c r="N7014" s="148"/>
      <c r="O7014" s="106"/>
      <c r="P7014" s="43"/>
      <c r="Q7014" s="205"/>
      <c r="R7014" s="84"/>
      <c r="S7014" s="31"/>
      <c r="T7014" s="31"/>
      <c r="U7014" s="169"/>
      <c r="V7014" s="150"/>
      <c r="W7014" s="141" t="str" cm="1">
        <f t="array" ref="W7014">IF(SUM(LEN(B7014:V7014))=0,"",IF(OR(OR(ISBLANK(F7014),SUM(LEN(C7014),LEN(D7014))=0),AND(NOT(E7014="Unknown"),ISBLANK(J7014)),AND(NOT(O7014="Unknown"),ISBLANK(R7014))),"Missing Information", INDEX(Table15[Entire Service Line Classification], MATCH(SUMIFS(Table15[Unique ID],Table15[System-Owned Portion],E7014,Table15[If Material Anything Other than "Lead" in Column E,Was Material Ever Previously Lead?],G7014,Table15[Customer-Owned Portion],O7014),Table15[Unique ID],0),0)))</f>
        <v/>
      </c>
      <c r="X7014"/>
    </row>
    <row r="7015" spans="2:24" x14ac:dyDescent="0.25">
      <c r="B7015" s="146"/>
      <c r="C7015" s="31"/>
      <c r="D7015" s="31"/>
      <c r="E7015" s="44"/>
      <c r="F7015" s="43"/>
      <c r="G7015" s="84"/>
      <c r="H7015" s="31"/>
      <c r="I7015" s="205"/>
      <c r="J7015" s="84"/>
      <c r="K7015" s="31"/>
      <c r="L7015" s="31"/>
      <c r="M7015" s="169"/>
      <c r="N7015" s="148"/>
      <c r="O7015" s="106"/>
      <c r="P7015" s="43"/>
      <c r="Q7015" s="205"/>
      <c r="R7015" s="84"/>
      <c r="S7015" s="31"/>
      <c r="T7015" s="31"/>
      <c r="U7015" s="169"/>
      <c r="V7015" s="150"/>
      <c r="W7015" s="141" t="str" cm="1">
        <f t="array" ref="W7015">IF(SUM(LEN(B7015:V7015))=0,"",IF(OR(OR(ISBLANK(F7015),SUM(LEN(C7015),LEN(D7015))=0),AND(NOT(E7015="Unknown"),ISBLANK(J7015)),AND(NOT(O7015="Unknown"),ISBLANK(R7015))),"Missing Information", INDEX(Table15[Entire Service Line Classification], MATCH(SUMIFS(Table15[Unique ID],Table15[System-Owned Portion],E7015,Table15[If Material Anything Other than "Lead" in Column E,Was Material Ever Previously Lead?],G7015,Table15[Customer-Owned Portion],O7015),Table15[Unique ID],0),0)))</f>
        <v/>
      </c>
      <c r="X7015"/>
    </row>
    <row r="7016" spans="2:24" x14ac:dyDescent="0.25">
      <c r="B7016" s="146"/>
      <c r="C7016" s="31"/>
      <c r="D7016" s="31"/>
      <c r="E7016" s="44"/>
      <c r="F7016" s="43"/>
      <c r="G7016" s="84"/>
      <c r="H7016" s="31"/>
      <c r="I7016" s="205"/>
      <c r="J7016" s="84"/>
      <c r="K7016" s="31"/>
      <c r="L7016" s="31"/>
      <c r="M7016" s="169"/>
      <c r="N7016" s="148"/>
      <c r="O7016" s="106"/>
      <c r="P7016" s="43"/>
      <c r="Q7016" s="205"/>
      <c r="R7016" s="84"/>
      <c r="S7016" s="31"/>
      <c r="T7016" s="31"/>
      <c r="U7016" s="169"/>
      <c r="V7016" s="150"/>
      <c r="W7016" s="141" t="str" cm="1">
        <f t="array" ref="W7016">IF(SUM(LEN(B7016:V7016))=0,"",IF(OR(OR(ISBLANK(F7016),SUM(LEN(C7016),LEN(D7016))=0),AND(NOT(E7016="Unknown"),ISBLANK(J7016)),AND(NOT(O7016="Unknown"),ISBLANK(R7016))),"Missing Information", INDEX(Table15[Entire Service Line Classification], MATCH(SUMIFS(Table15[Unique ID],Table15[System-Owned Portion],E7016,Table15[If Material Anything Other than "Lead" in Column E,Was Material Ever Previously Lead?],G7016,Table15[Customer-Owned Portion],O7016),Table15[Unique ID],0),0)))</f>
        <v/>
      </c>
      <c r="X7016"/>
    </row>
    <row r="7017" spans="2:24" x14ac:dyDescent="0.25">
      <c r="B7017" s="146"/>
      <c r="C7017" s="31"/>
      <c r="D7017" s="31"/>
      <c r="E7017" s="44"/>
      <c r="F7017" s="43"/>
      <c r="G7017" s="84"/>
      <c r="H7017" s="31"/>
      <c r="I7017" s="205"/>
      <c r="J7017" s="84"/>
      <c r="K7017" s="31"/>
      <c r="L7017" s="31"/>
      <c r="M7017" s="169"/>
      <c r="N7017" s="148"/>
      <c r="O7017" s="106"/>
      <c r="P7017" s="43"/>
      <c r="Q7017" s="205"/>
      <c r="R7017" s="84"/>
      <c r="S7017" s="31"/>
      <c r="T7017" s="31"/>
      <c r="U7017" s="169"/>
      <c r="V7017" s="150"/>
      <c r="W7017" s="141" t="str" cm="1">
        <f t="array" ref="W7017">IF(SUM(LEN(B7017:V7017))=0,"",IF(OR(OR(ISBLANK(F7017),SUM(LEN(C7017),LEN(D7017))=0),AND(NOT(E7017="Unknown"),ISBLANK(J7017)),AND(NOT(O7017="Unknown"),ISBLANK(R7017))),"Missing Information", INDEX(Table15[Entire Service Line Classification], MATCH(SUMIFS(Table15[Unique ID],Table15[System-Owned Portion],E7017,Table15[If Material Anything Other than "Lead" in Column E,Was Material Ever Previously Lead?],G7017,Table15[Customer-Owned Portion],O7017),Table15[Unique ID],0),0)))</f>
        <v/>
      </c>
      <c r="X7017"/>
    </row>
    <row r="7018" spans="2:24" x14ac:dyDescent="0.25">
      <c r="B7018" s="146"/>
      <c r="C7018" s="31"/>
      <c r="D7018" s="31"/>
      <c r="E7018" s="44"/>
      <c r="F7018" s="43"/>
      <c r="G7018" s="84"/>
      <c r="H7018" s="31"/>
      <c r="I7018" s="205"/>
      <c r="J7018" s="84"/>
      <c r="K7018" s="31"/>
      <c r="L7018" s="31"/>
      <c r="M7018" s="169"/>
      <c r="N7018" s="148"/>
      <c r="O7018" s="106"/>
      <c r="P7018" s="43"/>
      <c r="Q7018" s="205"/>
      <c r="R7018" s="84"/>
      <c r="S7018" s="31"/>
      <c r="T7018" s="31"/>
      <c r="U7018" s="169"/>
      <c r="V7018" s="150"/>
      <c r="W7018" s="141" t="str" cm="1">
        <f t="array" ref="W7018">IF(SUM(LEN(B7018:V7018))=0,"",IF(OR(OR(ISBLANK(F7018),SUM(LEN(C7018),LEN(D7018))=0),AND(NOT(E7018="Unknown"),ISBLANK(J7018)),AND(NOT(O7018="Unknown"),ISBLANK(R7018))),"Missing Information", INDEX(Table15[Entire Service Line Classification], MATCH(SUMIFS(Table15[Unique ID],Table15[System-Owned Portion],E7018,Table15[If Material Anything Other than "Lead" in Column E,Was Material Ever Previously Lead?],G7018,Table15[Customer-Owned Portion],O7018),Table15[Unique ID],0),0)))</f>
        <v/>
      </c>
      <c r="X7018"/>
    </row>
    <row r="7019" spans="2:24" x14ac:dyDescent="0.25">
      <c r="B7019" s="146"/>
      <c r="C7019" s="31"/>
      <c r="D7019" s="31"/>
      <c r="E7019" s="44"/>
      <c r="F7019" s="43"/>
      <c r="G7019" s="84"/>
      <c r="H7019" s="31"/>
      <c r="I7019" s="205"/>
      <c r="J7019" s="84"/>
      <c r="K7019" s="31"/>
      <c r="L7019" s="31"/>
      <c r="M7019" s="169"/>
      <c r="N7019" s="148"/>
      <c r="O7019" s="106"/>
      <c r="P7019" s="43"/>
      <c r="Q7019" s="205"/>
      <c r="R7019" s="84"/>
      <c r="S7019" s="31"/>
      <c r="T7019" s="31"/>
      <c r="U7019" s="169"/>
      <c r="V7019" s="150"/>
      <c r="W7019" s="141" t="str" cm="1">
        <f t="array" ref="W7019">IF(SUM(LEN(B7019:V7019))=0,"",IF(OR(OR(ISBLANK(F7019),SUM(LEN(C7019),LEN(D7019))=0),AND(NOT(E7019="Unknown"),ISBLANK(J7019)),AND(NOT(O7019="Unknown"),ISBLANK(R7019))),"Missing Information", INDEX(Table15[Entire Service Line Classification], MATCH(SUMIFS(Table15[Unique ID],Table15[System-Owned Portion],E7019,Table15[If Material Anything Other than "Lead" in Column E,Was Material Ever Previously Lead?],G7019,Table15[Customer-Owned Portion],O7019),Table15[Unique ID],0),0)))</f>
        <v/>
      </c>
      <c r="X7019"/>
    </row>
    <row r="7020" spans="2:24" x14ac:dyDescent="0.25">
      <c r="B7020" s="146"/>
      <c r="C7020" s="31"/>
      <c r="D7020" s="31"/>
      <c r="E7020" s="44"/>
      <c r="F7020" s="43"/>
      <c r="G7020" s="84"/>
      <c r="H7020" s="31"/>
      <c r="I7020" s="205"/>
      <c r="J7020" s="84"/>
      <c r="K7020" s="31"/>
      <c r="L7020" s="31"/>
      <c r="M7020" s="169"/>
      <c r="N7020" s="148"/>
      <c r="O7020" s="106"/>
      <c r="P7020" s="43"/>
      <c r="Q7020" s="205"/>
      <c r="R7020" s="84"/>
      <c r="S7020" s="31"/>
      <c r="T7020" s="31"/>
      <c r="U7020" s="169"/>
      <c r="V7020" s="150"/>
      <c r="W7020" s="141" t="str" cm="1">
        <f t="array" ref="W7020">IF(SUM(LEN(B7020:V7020))=0,"",IF(OR(OR(ISBLANK(F7020),SUM(LEN(C7020),LEN(D7020))=0),AND(NOT(E7020="Unknown"),ISBLANK(J7020)),AND(NOT(O7020="Unknown"),ISBLANK(R7020))),"Missing Information", INDEX(Table15[Entire Service Line Classification], MATCH(SUMIFS(Table15[Unique ID],Table15[System-Owned Portion],E7020,Table15[If Material Anything Other than "Lead" in Column E,Was Material Ever Previously Lead?],G7020,Table15[Customer-Owned Portion],O7020),Table15[Unique ID],0),0)))</f>
        <v/>
      </c>
      <c r="X7020"/>
    </row>
    <row r="7021" spans="2:24" x14ac:dyDescent="0.25">
      <c r="B7021" s="146"/>
      <c r="C7021" s="31"/>
      <c r="D7021" s="31"/>
      <c r="E7021" s="44"/>
      <c r="F7021" s="43"/>
      <c r="G7021" s="84"/>
      <c r="H7021" s="31"/>
      <c r="I7021" s="205"/>
      <c r="J7021" s="84"/>
      <c r="K7021" s="31"/>
      <c r="L7021" s="31"/>
      <c r="M7021" s="169"/>
      <c r="N7021" s="148"/>
      <c r="O7021" s="106"/>
      <c r="P7021" s="43"/>
      <c r="Q7021" s="205"/>
      <c r="R7021" s="84"/>
      <c r="S7021" s="31"/>
      <c r="T7021" s="31"/>
      <c r="U7021" s="169"/>
      <c r="V7021" s="150"/>
      <c r="W7021" s="141" t="str" cm="1">
        <f t="array" ref="W7021">IF(SUM(LEN(B7021:V7021))=0,"",IF(OR(OR(ISBLANK(F7021),SUM(LEN(C7021),LEN(D7021))=0),AND(NOT(E7021="Unknown"),ISBLANK(J7021)),AND(NOT(O7021="Unknown"),ISBLANK(R7021))),"Missing Information", INDEX(Table15[Entire Service Line Classification], MATCH(SUMIFS(Table15[Unique ID],Table15[System-Owned Portion],E7021,Table15[If Material Anything Other than "Lead" in Column E,Was Material Ever Previously Lead?],G7021,Table15[Customer-Owned Portion],O7021),Table15[Unique ID],0),0)))</f>
        <v/>
      </c>
      <c r="X7021"/>
    </row>
    <row r="7022" spans="2:24" x14ac:dyDescent="0.25">
      <c r="B7022" s="146"/>
      <c r="C7022" s="31"/>
      <c r="D7022" s="31"/>
      <c r="E7022" s="44"/>
      <c r="F7022" s="43"/>
      <c r="G7022" s="84"/>
      <c r="H7022" s="31"/>
      <c r="I7022" s="205"/>
      <c r="J7022" s="84"/>
      <c r="K7022" s="31"/>
      <c r="L7022" s="31"/>
      <c r="M7022" s="169"/>
      <c r="N7022" s="148"/>
      <c r="O7022" s="106"/>
      <c r="P7022" s="43"/>
      <c r="Q7022" s="205"/>
      <c r="R7022" s="84"/>
      <c r="S7022" s="31"/>
      <c r="T7022" s="31"/>
      <c r="U7022" s="169"/>
      <c r="V7022" s="150"/>
      <c r="W7022" s="141" t="str" cm="1">
        <f t="array" ref="W7022">IF(SUM(LEN(B7022:V7022))=0,"",IF(OR(OR(ISBLANK(F7022),SUM(LEN(C7022),LEN(D7022))=0),AND(NOT(E7022="Unknown"),ISBLANK(J7022)),AND(NOT(O7022="Unknown"),ISBLANK(R7022))),"Missing Information", INDEX(Table15[Entire Service Line Classification], MATCH(SUMIFS(Table15[Unique ID],Table15[System-Owned Portion],E7022,Table15[If Material Anything Other than "Lead" in Column E,Was Material Ever Previously Lead?],G7022,Table15[Customer-Owned Portion],O7022),Table15[Unique ID],0),0)))</f>
        <v/>
      </c>
      <c r="X7022"/>
    </row>
    <row r="7023" spans="2:24" x14ac:dyDescent="0.25">
      <c r="B7023" s="146"/>
      <c r="C7023" s="31"/>
      <c r="D7023" s="31"/>
      <c r="E7023" s="44"/>
      <c r="F7023" s="43"/>
      <c r="G7023" s="84"/>
      <c r="H7023" s="31"/>
      <c r="I7023" s="205"/>
      <c r="J7023" s="84"/>
      <c r="K7023" s="31"/>
      <c r="L7023" s="31"/>
      <c r="M7023" s="169"/>
      <c r="N7023" s="148"/>
      <c r="O7023" s="106"/>
      <c r="P7023" s="43"/>
      <c r="Q7023" s="205"/>
      <c r="R7023" s="84"/>
      <c r="S7023" s="31"/>
      <c r="T7023" s="31"/>
      <c r="U7023" s="169"/>
      <c r="V7023" s="150"/>
      <c r="W7023" s="141" t="str" cm="1">
        <f t="array" ref="W7023">IF(SUM(LEN(B7023:V7023))=0,"",IF(OR(OR(ISBLANK(F7023),SUM(LEN(C7023),LEN(D7023))=0),AND(NOT(E7023="Unknown"),ISBLANK(J7023)),AND(NOT(O7023="Unknown"),ISBLANK(R7023))),"Missing Information", INDEX(Table15[Entire Service Line Classification], MATCH(SUMIFS(Table15[Unique ID],Table15[System-Owned Portion],E7023,Table15[If Material Anything Other than "Lead" in Column E,Was Material Ever Previously Lead?],G7023,Table15[Customer-Owned Portion],O7023),Table15[Unique ID],0),0)))</f>
        <v/>
      </c>
      <c r="X7023"/>
    </row>
    <row r="7024" spans="2:24" x14ac:dyDescent="0.25">
      <c r="B7024" s="146"/>
      <c r="C7024" s="31"/>
      <c r="D7024" s="31"/>
      <c r="E7024" s="44"/>
      <c r="F7024" s="43"/>
      <c r="G7024" s="84"/>
      <c r="H7024" s="31"/>
      <c r="I7024" s="205"/>
      <c r="J7024" s="84"/>
      <c r="K7024" s="31"/>
      <c r="L7024" s="31"/>
      <c r="M7024" s="169"/>
      <c r="N7024" s="148"/>
      <c r="O7024" s="106"/>
      <c r="P7024" s="43"/>
      <c r="Q7024" s="205"/>
      <c r="R7024" s="84"/>
      <c r="S7024" s="31"/>
      <c r="T7024" s="31"/>
      <c r="U7024" s="169"/>
      <c r="V7024" s="150"/>
      <c r="W7024" s="141" t="str" cm="1">
        <f t="array" ref="W7024">IF(SUM(LEN(B7024:V7024))=0,"",IF(OR(OR(ISBLANK(F7024),SUM(LEN(C7024),LEN(D7024))=0),AND(NOT(E7024="Unknown"),ISBLANK(J7024)),AND(NOT(O7024="Unknown"),ISBLANK(R7024))),"Missing Information", INDEX(Table15[Entire Service Line Classification], MATCH(SUMIFS(Table15[Unique ID],Table15[System-Owned Portion],E7024,Table15[If Material Anything Other than "Lead" in Column E,Was Material Ever Previously Lead?],G7024,Table15[Customer-Owned Portion],O7024),Table15[Unique ID],0),0)))</f>
        <v/>
      </c>
      <c r="X7024"/>
    </row>
    <row r="7025" spans="2:24" x14ac:dyDescent="0.25">
      <c r="B7025" s="146"/>
      <c r="C7025" s="31"/>
      <c r="D7025" s="31"/>
      <c r="E7025" s="44"/>
      <c r="F7025" s="43"/>
      <c r="G7025" s="84"/>
      <c r="H7025" s="31"/>
      <c r="I7025" s="205"/>
      <c r="J7025" s="84"/>
      <c r="K7025" s="31"/>
      <c r="L7025" s="31"/>
      <c r="M7025" s="169"/>
      <c r="N7025" s="148"/>
      <c r="O7025" s="106"/>
      <c r="P7025" s="43"/>
      <c r="Q7025" s="205"/>
      <c r="R7025" s="84"/>
      <c r="S7025" s="31"/>
      <c r="T7025" s="31"/>
      <c r="U7025" s="169"/>
      <c r="V7025" s="150"/>
      <c r="W7025" s="141" t="str" cm="1">
        <f t="array" ref="W7025">IF(SUM(LEN(B7025:V7025))=0,"",IF(OR(OR(ISBLANK(F7025),SUM(LEN(C7025),LEN(D7025))=0),AND(NOT(E7025="Unknown"),ISBLANK(J7025)),AND(NOT(O7025="Unknown"),ISBLANK(R7025))),"Missing Information", INDEX(Table15[Entire Service Line Classification], MATCH(SUMIFS(Table15[Unique ID],Table15[System-Owned Portion],E7025,Table15[If Material Anything Other than "Lead" in Column E,Was Material Ever Previously Lead?],G7025,Table15[Customer-Owned Portion],O7025),Table15[Unique ID],0),0)))</f>
        <v/>
      </c>
      <c r="X7025"/>
    </row>
    <row r="7026" spans="2:24" x14ac:dyDescent="0.25">
      <c r="B7026" s="146"/>
      <c r="C7026" s="31"/>
      <c r="D7026" s="31"/>
      <c r="E7026" s="44"/>
      <c r="F7026" s="43"/>
      <c r="G7026" s="84"/>
      <c r="H7026" s="31"/>
      <c r="I7026" s="205"/>
      <c r="J7026" s="84"/>
      <c r="K7026" s="31"/>
      <c r="L7026" s="31"/>
      <c r="M7026" s="169"/>
      <c r="N7026" s="148"/>
      <c r="O7026" s="106"/>
      <c r="P7026" s="43"/>
      <c r="Q7026" s="205"/>
      <c r="R7026" s="84"/>
      <c r="S7026" s="31"/>
      <c r="T7026" s="31"/>
      <c r="U7026" s="169"/>
      <c r="V7026" s="150"/>
      <c r="W7026" s="141" t="str" cm="1">
        <f t="array" ref="W7026">IF(SUM(LEN(B7026:V7026))=0,"",IF(OR(OR(ISBLANK(F7026),SUM(LEN(C7026),LEN(D7026))=0),AND(NOT(E7026="Unknown"),ISBLANK(J7026)),AND(NOT(O7026="Unknown"),ISBLANK(R7026))),"Missing Information", INDEX(Table15[Entire Service Line Classification], MATCH(SUMIFS(Table15[Unique ID],Table15[System-Owned Portion],E7026,Table15[If Material Anything Other than "Lead" in Column E,Was Material Ever Previously Lead?],G7026,Table15[Customer-Owned Portion],O7026),Table15[Unique ID],0),0)))</f>
        <v/>
      </c>
      <c r="X7026"/>
    </row>
    <row r="7027" spans="2:24" x14ac:dyDescent="0.25">
      <c r="B7027" s="146"/>
      <c r="C7027" s="31"/>
      <c r="D7027" s="31"/>
      <c r="E7027" s="44"/>
      <c r="F7027" s="43"/>
      <c r="G7027" s="84"/>
      <c r="H7027" s="31"/>
      <c r="I7027" s="205"/>
      <c r="J7027" s="84"/>
      <c r="K7027" s="31"/>
      <c r="L7027" s="31"/>
      <c r="M7027" s="169"/>
      <c r="N7027" s="148"/>
      <c r="O7027" s="106"/>
      <c r="P7027" s="43"/>
      <c r="Q7027" s="205"/>
      <c r="R7027" s="84"/>
      <c r="S7027" s="31"/>
      <c r="T7027" s="31"/>
      <c r="U7027" s="169"/>
      <c r="V7027" s="150"/>
      <c r="W7027" s="141" t="str" cm="1">
        <f t="array" ref="W7027">IF(SUM(LEN(B7027:V7027))=0,"",IF(OR(OR(ISBLANK(F7027),SUM(LEN(C7027),LEN(D7027))=0),AND(NOT(E7027="Unknown"),ISBLANK(J7027)),AND(NOT(O7027="Unknown"),ISBLANK(R7027))),"Missing Information", INDEX(Table15[Entire Service Line Classification], MATCH(SUMIFS(Table15[Unique ID],Table15[System-Owned Portion],E7027,Table15[If Material Anything Other than "Lead" in Column E,Was Material Ever Previously Lead?],G7027,Table15[Customer-Owned Portion],O7027),Table15[Unique ID],0),0)))</f>
        <v/>
      </c>
      <c r="X7027"/>
    </row>
    <row r="7028" spans="2:24" x14ac:dyDescent="0.25">
      <c r="B7028" s="146"/>
      <c r="C7028" s="31"/>
      <c r="D7028" s="31"/>
      <c r="E7028" s="44"/>
      <c r="F7028" s="43"/>
      <c r="G7028" s="84"/>
      <c r="H7028" s="31"/>
      <c r="I7028" s="205"/>
      <c r="J7028" s="84"/>
      <c r="K7028" s="31"/>
      <c r="L7028" s="31"/>
      <c r="M7028" s="169"/>
      <c r="N7028" s="148"/>
      <c r="O7028" s="106"/>
      <c r="P7028" s="43"/>
      <c r="Q7028" s="205"/>
      <c r="R7028" s="84"/>
      <c r="S7028" s="31"/>
      <c r="T7028" s="31"/>
      <c r="U7028" s="169"/>
      <c r="V7028" s="150"/>
      <c r="W7028" s="141" t="str" cm="1">
        <f t="array" ref="W7028">IF(SUM(LEN(B7028:V7028))=0,"",IF(OR(OR(ISBLANK(F7028),SUM(LEN(C7028),LEN(D7028))=0),AND(NOT(E7028="Unknown"),ISBLANK(J7028)),AND(NOT(O7028="Unknown"),ISBLANK(R7028))),"Missing Information", INDEX(Table15[Entire Service Line Classification], MATCH(SUMIFS(Table15[Unique ID],Table15[System-Owned Portion],E7028,Table15[If Material Anything Other than "Lead" in Column E,Was Material Ever Previously Lead?],G7028,Table15[Customer-Owned Portion],O7028),Table15[Unique ID],0),0)))</f>
        <v/>
      </c>
      <c r="X7028"/>
    </row>
    <row r="7029" spans="2:24" x14ac:dyDescent="0.25">
      <c r="B7029" s="146"/>
      <c r="C7029" s="31"/>
      <c r="D7029" s="31"/>
      <c r="E7029" s="44"/>
      <c r="F7029" s="43"/>
      <c r="G7029" s="84"/>
      <c r="H7029" s="31"/>
      <c r="I7029" s="205"/>
      <c r="J7029" s="84"/>
      <c r="K7029" s="31"/>
      <c r="L7029" s="31"/>
      <c r="M7029" s="169"/>
      <c r="N7029" s="148"/>
      <c r="O7029" s="106"/>
      <c r="P7029" s="43"/>
      <c r="Q7029" s="205"/>
      <c r="R7029" s="84"/>
      <c r="S7029" s="31"/>
      <c r="T7029" s="31"/>
      <c r="U7029" s="169"/>
      <c r="V7029" s="150"/>
      <c r="W7029" s="141" t="str" cm="1">
        <f t="array" ref="W7029">IF(SUM(LEN(B7029:V7029))=0,"",IF(OR(OR(ISBLANK(F7029),SUM(LEN(C7029),LEN(D7029))=0),AND(NOT(E7029="Unknown"),ISBLANK(J7029)),AND(NOT(O7029="Unknown"),ISBLANK(R7029))),"Missing Information", INDEX(Table15[Entire Service Line Classification], MATCH(SUMIFS(Table15[Unique ID],Table15[System-Owned Portion],E7029,Table15[If Material Anything Other than "Lead" in Column E,Was Material Ever Previously Lead?],G7029,Table15[Customer-Owned Portion],O7029),Table15[Unique ID],0),0)))</f>
        <v/>
      </c>
      <c r="X7029"/>
    </row>
    <row r="7030" spans="2:24" x14ac:dyDescent="0.25">
      <c r="B7030" s="146"/>
      <c r="C7030" s="31"/>
      <c r="D7030" s="31"/>
      <c r="E7030" s="44"/>
      <c r="F7030" s="43"/>
      <c r="G7030" s="84"/>
      <c r="H7030" s="31"/>
      <c r="I7030" s="205"/>
      <c r="J7030" s="84"/>
      <c r="K7030" s="31"/>
      <c r="L7030" s="31"/>
      <c r="M7030" s="169"/>
      <c r="N7030" s="148"/>
      <c r="O7030" s="106"/>
      <c r="P7030" s="43"/>
      <c r="Q7030" s="205"/>
      <c r="R7030" s="84"/>
      <c r="S7030" s="31"/>
      <c r="T7030" s="31"/>
      <c r="U7030" s="169"/>
      <c r="V7030" s="150"/>
      <c r="W7030" s="141" t="str" cm="1">
        <f t="array" ref="W7030">IF(SUM(LEN(B7030:V7030))=0,"",IF(OR(OR(ISBLANK(F7030),SUM(LEN(C7030),LEN(D7030))=0),AND(NOT(E7030="Unknown"),ISBLANK(J7030)),AND(NOT(O7030="Unknown"),ISBLANK(R7030))),"Missing Information", INDEX(Table15[Entire Service Line Classification], MATCH(SUMIFS(Table15[Unique ID],Table15[System-Owned Portion],E7030,Table15[If Material Anything Other than "Lead" in Column E,Was Material Ever Previously Lead?],G7030,Table15[Customer-Owned Portion],O7030),Table15[Unique ID],0),0)))</f>
        <v/>
      </c>
      <c r="X7030"/>
    </row>
    <row r="7031" spans="2:24" x14ac:dyDescent="0.25">
      <c r="B7031" s="146"/>
      <c r="C7031" s="31"/>
      <c r="D7031" s="31"/>
      <c r="E7031" s="44"/>
      <c r="F7031" s="43"/>
      <c r="G7031" s="84"/>
      <c r="H7031" s="31"/>
      <c r="I7031" s="205"/>
      <c r="J7031" s="84"/>
      <c r="K7031" s="31"/>
      <c r="L7031" s="31"/>
      <c r="M7031" s="169"/>
      <c r="N7031" s="148"/>
      <c r="O7031" s="106"/>
      <c r="P7031" s="43"/>
      <c r="Q7031" s="205"/>
      <c r="R7031" s="84"/>
      <c r="S7031" s="31"/>
      <c r="T7031" s="31"/>
      <c r="U7031" s="169"/>
      <c r="V7031" s="150"/>
      <c r="W7031" s="141" t="str" cm="1">
        <f t="array" ref="W7031">IF(SUM(LEN(B7031:V7031))=0,"",IF(OR(OR(ISBLANK(F7031),SUM(LEN(C7031),LEN(D7031))=0),AND(NOT(E7031="Unknown"),ISBLANK(J7031)),AND(NOT(O7031="Unknown"),ISBLANK(R7031))),"Missing Information", INDEX(Table15[Entire Service Line Classification], MATCH(SUMIFS(Table15[Unique ID],Table15[System-Owned Portion],E7031,Table15[If Material Anything Other than "Lead" in Column E,Was Material Ever Previously Lead?],G7031,Table15[Customer-Owned Portion],O7031),Table15[Unique ID],0),0)))</f>
        <v/>
      </c>
      <c r="X7031"/>
    </row>
    <row r="7032" spans="2:24" x14ac:dyDescent="0.25">
      <c r="B7032" s="146"/>
      <c r="C7032" s="31"/>
      <c r="D7032" s="31"/>
      <c r="E7032" s="44"/>
      <c r="F7032" s="43"/>
      <c r="G7032" s="84"/>
      <c r="H7032" s="31"/>
      <c r="I7032" s="205"/>
      <c r="J7032" s="84"/>
      <c r="K7032" s="31"/>
      <c r="L7032" s="31"/>
      <c r="M7032" s="169"/>
      <c r="N7032" s="148"/>
      <c r="O7032" s="106"/>
      <c r="P7032" s="43"/>
      <c r="Q7032" s="205"/>
      <c r="R7032" s="84"/>
      <c r="S7032" s="31"/>
      <c r="T7032" s="31"/>
      <c r="U7032" s="169"/>
      <c r="V7032" s="150"/>
      <c r="W7032" s="141" t="str" cm="1">
        <f t="array" ref="W7032">IF(SUM(LEN(B7032:V7032))=0,"",IF(OR(OR(ISBLANK(F7032),SUM(LEN(C7032),LEN(D7032))=0),AND(NOT(E7032="Unknown"),ISBLANK(J7032)),AND(NOT(O7032="Unknown"),ISBLANK(R7032))),"Missing Information", INDEX(Table15[Entire Service Line Classification], MATCH(SUMIFS(Table15[Unique ID],Table15[System-Owned Portion],E7032,Table15[If Material Anything Other than "Lead" in Column E,Was Material Ever Previously Lead?],G7032,Table15[Customer-Owned Portion],O7032),Table15[Unique ID],0),0)))</f>
        <v/>
      </c>
      <c r="X7032"/>
    </row>
    <row r="7033" spans="2:24" x14ac:dyDescent="0.25">
      <c r="B7033" s="146"/>
      <c r="C7033" s="31"/>
      <c r="D7033" s="31"/>
      <c r="E7033" s="44"/>
      <c r="F7033" s="43"/>
      <c r="G7033" s="84"/>
      <c r="H7033" s="31"/>
      <c r="I7033" s="205"/>
      <c r="J7033" s="84"/>
      <c r="K7033" s="31"/>
      <c r="L7033" s="31"/>
      <c r="M7033" s="169"/>
      <c r="N7033" s="148"/>
      <c r="O7033" s="106"/>
      <c r="P7033" s="43"/>
      <c r="Q7033" s="205"/>
      <c r="R7033" s="84"/>
      <c r="S7033" s="31"/>
      <c r="T7033" s="31"/>
      <c r="U7033" s="169"/>
      <c r="V7033" s="150"/>
      <c r="W7033" s="141" t="str" cm="1">
        <f t="array" ref="W7033">IF(SUM(LEN(B7033:V7033))=0,"",IF(OR(OR(ISBLANK(F7033),SUM(LEN(C7033),LEN(D7033))=0),AND(NOT(E7033="Unknown"),ISBLANK(J7033)),AND(NOT(O7033="Unknown"),ISBLANK(R7033))),"Missing Information", INDEX(Table15[Entire Service Line Classification], MATCH(SUMIFS(Table15[Unique ID],Table15[System-Owned Portion],E7033,Table15[If Material Anything Other than "Lead" in Column E,Was Material Ever Previously Lead?],G7033,Table15[Customer-Owned Portion],O7033),Table15[Unique ID],0),0)))</f>
        <v/>
      </c>
      <c r="X7033"/>
    </row>
    <row r="7034" spans="2:24" x14ac:dyDescent="0.25">
      <c r="B7034" s="146"/>
      <c r="C7034" s="31"/>
      <c r="D7034" s="31"/>
      <c r="E7034" s="44"/>
      <c r="F7034" s="43"/>
      <c r="G7034" s="84"/>
      <c r="H7034" s="31"/>
      <c r="I7034" s="205"/>
      <c r="J7034" s="84"/>
      <c r="K7034" s="31"/>
      <c r="L7034" s="31"/>
      <c r="M7034" s="169"/>
      <c r="N7034" s="148"/>
      <c r="O7034" s="106"/>
      <c r="P7034" s="43"/>
      <c r="Q7034" s="205"/>
      <c r="R7034" s="84"/>
      <c r="S7034" s="31"/>
      <c r="T7034" s="31"/>
      <c r="U7034" s="169"/>
      <c r="V7034" s="150"/>
      <c r="W7034" s="141" t="str" cm="1">
        <f t="array" ref="W7034">IF(SUM(LEN(B7034:V7034))=0,"",IF(OR(OR(ISBLANK(F7034),SUM(LEN(C7034),LEN(D7034))=0),AND(NOT(E7034="Unknown"),ISBLANK(J7034)),AND(NOT(O7034="Unknown"),ISBLANK(R7034))),"Missing Information", INDEX(Table15[Entire Service Line Classification], MATCH(SUMIFS(Table15[Unique ID],Table15[System-Owned Portion],E7034,Table15[If Material Anything Other than "Lead" in Column E,Was Material Ever Previously Lead?],G7034,Table15[Customer-Owned Portion],O7034),Table15[Unique ID],0),0)))</f>
        <v/>
      </c>
      <c r="X7034"/>
    </row>
    <row r="7035" spans="2:24" x14ac:dyDescent="0.25">
      <c r="B7035" s="146"/>
      <c r="C7035" s="31"/>
      <c r="D7035" s="31"/>
      <c r="E7035" s="44"/>
      <c r="F7035" s="43"/>
      <c r="G7035" s="84"/>
      <c r="H7035" s="31"/>
      <c r="I7035" s="205"/>
      <c r="J7035" s="84"/>
      <c r="K7035" s="31"/>
      <c r="L7035" s="31"/>
      <c r="M7035" s="169"/>
      <c r="N7035" s="148"/>
      <c r="O7035" s="106"/>
      <c r="P7035" s="43"/>
      <c r="Q7035" s="205"/>
      <c r="R7035" s="84"/>
      <c r="S7035" s="31"/>
      <c r="T7035" s="31"/>
      <c r="U7035" s="169"/>
      <c r="V7035" s="150"/>
      <c r="W7035" s="141" t="str" cm="1">
        <f t="array" ref="W7035">IF(SUM(LEN(B7035:V7035))=0,"",IF(OR(OR(ISBLANK(F7035),SUM(LEN(C7035),LEN(D7035))=0),AND(NOT(E7035="Unknown"),ISBLANK(J7035)),AND(NOT(O7035="Unknown"),ISBLANK(R7035))),"Missing Information", INDEX(Table15[Entire Service Line Classification], MATCH(SUMIFS(Table15[Unique ID],Table15[System-Owned Portion],E7035,Table15[If Material Anything Other than "Lead" in Column E,Was Material Ever Previously Lead?],G7035,Table15[Customer-Owned Portion],O7035),Table15[Unique ID],0),0)))</f>
        <v/>
      </c>
      <c r="X7035"/>
    </row>
    <row r="7036" spans="2:24" x14ac:dyDescent="0.25">
      <c r="B7036" s="146"/>
      <c r="C7036" s="31"/>
      <c r="D7036" s="31"/>
      <c r="E7036" s="44"/>
      <c r="F7036" s="43"/>
      <c r="G7036" s="84"/>
      <c r="H7036" s="31"/>
      <c r="I7036" s="205"/>
      <c r="J7036" s="84"/>
      <c r="K7036" s="31"/>
      <c r="L7036" s="31"/>
      <c r="M7036" s="169"/>
      <c r="N7036" s="148"/>
      <c r="O7036" s="106"/>
      <c r="P7036" s="43"/>
      <c r="Q7036" s="205"/>
      <c r="R7036" s="84"/>
      <c r="S7036" s="31"/>
      <c r="T7036" s="31"/>
      <c r="U7036" s="169"/>
      <c r="V7036" s="150"/>
      <c r="W7036" s="141" t="str" cm="1">
        <f t="array" ref="W7036">IF(SUM(LEN(B7036:V7036))=0,"",IF(OR(OR(ISBLANK(F7036),SUM(LEN(C7036),LEN(D7036))=0),AND(NOT(E7036="Unknown"),ISBLANK(J7036)),AND(NOT(O7036="Unknown"),ISBLANK(R7036))),"Missing Information", INDEX(Table15[Entire Service Line Classification], MATCH(SUMIFS(Table15[Unique ID],Table15[System-Owned Portion],E7036,Table15[If Material Anything Other than "Lead" in Column E,Was Material Ever Previously Lead?],G7036,Table15[Customer-Owned Portion],O7036),Table15[Unique ID],0),0)))</f>
        <v/>
      </c>
      <c r="X7036"/>
    </row>
    <row r="7037" spans="2:24" x14ac:dyDescent="0.25">
      <c r="B7037" s="146"/>
      <c r="C7037" s="31"/>
      <c r="D7037" s="31"/>
      <c r="E7037" s="44"/>
      <c r="F7037" s="43"/>
      <c r="G7037" s="84"/>
      <c r="H7037" s="31"/>
      <c r="I7037" s="205"/>
      <c r="J7037" s="84"/>
      <c r="K7037" s="31"/>
      <c r="L7037" s="31"/>
      <c r="M7037" s="169"/>
      <c r="N7037" s="148"/>
      <c r="O7037" s="106"/>
      <c r="P7037" s="43"/>
      <c r="Q7037" s="205"/>
      <c r="R7037" s="84"/>
      <c r="S7037" s="31"/>
      <c r="T7037" s="31"/>
      <c r="U7037" s="169"/>
      <c r="V7037" s="150"/>
      <c r="W7037" s="141" t="str" cm="1">
        <f t="array" ref="W7037">IF(SUM(LEN(B7037:V7037))=0,"",IF(OR(OR(ISBLANK(F7037),SUM(LEN(C7037),LEN(D7037))=0),AND(NOT(E7037="Unknown"),ISBLANK(J7037)),AND(NOT(O7037="Unknown"),ISBLANK(R7037))),"Missing Information", INDEX(Table15[Entire Service Line Classification], MATCH(SUMIFS(Table15[Unique ID],Table15[System-Owned Portion],E7037,Table15[If Material Anything Other than "Lead" in Column E,Was Material Ever Previously Lead?],G7037,Table15[Customer-Owned Portion],O7037),Table15[Unique ID],0),0)))</f>
        <v/>
      </c>
      <c r="X7037"/>
    </row>
    <row r="7038" spans="2:24" x14ac:dyDescent="0.25">
      <c r="B7038" s="146"/>
      <c r="C7038" s="31"/>
      <c r="D7038" s="31"/>
      <c r="E7038" s="44"/>
      <c r="F7038" s="43"/>
      <c r="G7038" s="84"/>
      <c r="H7038" s="31"/>
      <c r="I7038" s="205"/>
      <c r="J7038" s="84"/>
      <c r="K7038" s="31"/>
      <c r="L7038" s="31"/>
      <c r="M7038" s="169"/>
      <c r="N7038" s="148"/>
      <c r="O7038" s="106"/>
      <c r="P7038" s="43"/>
      <c r="Q7038" s="205"/>
      <c r="R7038" s="84"/>
      <c r="S7038" s="31"/>
      <c r="T7038" s="31"/>
      <c r="U7038" s="169"/>
      <c r="V7038" s="150"/>
      <c r="W7038" s="141" t="str" cm="1">
        <f t="array" ref="W7038">IF(SUM(LEN(B7038:V7038))=0,"",IF(OR(OR(ISBLANK(F7038),SUM(LEN(C7038),LEN(D7038))=0),AND(NOT(E7038="Unknown"),ISBLANK(J7038)),AND(NOT(O7038="Unknown"),ISBLANK(R7038))),"Missing Information", INDEX(Table15[Entire Service Line Classification], MATCH(SUMIFS(Table15[Unique ID],Table15[System-Owned Portion],E7038,Table15[If Material Anything Other than "Lead" in Column E,Was Material Ever Previously Lead?],G7038,Table15[Customer-Owned Portion],O7038),Table15[Unique ID],0),0)))</f>
        <v/>
      </c>
      <c r="X7038"/>
    </row>
    <row r="7039" spans="2:24" x14ac:dyDescent="0.25">
      <c r="B7039" s="146"/>
      <c r="C7039" s="31"/>
      <c r="D7039" s="31"/>
      <c r="E7039" s="44"/>
      <c r="F7039" s="43"/>
      <c r="G7039" s="84"/>
      <c r="H7039" s="31"/>
      <c r="I7039" s="205"/>
      <c r="J7039" s="84"/>
      <c r="K7039" s="31"/>
      <c r="L7039" s="31"/>
      <c r="M7039" s="169"/>
      <c r="N7039" s="148"/>
      <c r="O7039" s="106"/>
      <c r="P7039" s="43"/>
      <c r="Q7039" s="205"/>
      <c r="R7039" s="84"/>
      <c r="S7039" s="31"/>
      <c r="T7039" s="31"/>
      <c r="U7039" s="169"/>
      <c r="V7039" s="150"/>
      <c r="W7039" s="141" t="str" cm="1">
        <f t="array" ref="W7039">IF(SUM(LEN(B7039:V7039))=0,"",IF(OR(OR(ISBLANK(F7039),SUM(LEN(C7039),LEN(D7039))=0),AND(NOT(E7039="Unknown"),ISBLANK(J7039)),AND(NOT(O7039="Unknown"),ISBLANK(R7039))),"Missing Information", INDEX(Table15[Entire Service Line Classification], MATCH(SUMIFS(Table15[Unique ID],Table15[System-Owned Portion],E7039,Table15[If Material Anything Other than "Lead" in Column E,Was Material Ever Previously Lead?],G7039,Table15[Customer-Owned Portion],O7039),Table15[Unique ID],0),0)))</f>
        <v/>
      </c>
      <c r="X7039"/>
    </row>
    <row r="7040" spans="2:24" x14ac:dyDescent="0.25">
      <c r="B7040" s="146"/>
      <c r="C7040" s="31"/>
      <c r="D7040" s="31"/>
      <c r="E7040" s="44"/>
      <c r="F7040" s="43"/>
      <c r="G7040" s="84"/>
      <c r="H7040" s="31"/>
      <c r="I7040" s="205"/>
      <c r="J7040" s="84"/>
      <c r="K7040" s="31"/>
      <c r="L7040" s="31"/>
      <c r="M7040" s="169"/>
      <c r="N7040" s="148"/>
      <c r="O7040" s="106"/>
      <c r="P7040" s="43"/>
      <c r="Q7040" s="205"/>
      <c r="R7040" s="84"/>
      <c r="S7040" s="31"/>
      <c r="T7040" s="31"/>
      <c r="U7040" s="169"/>
      <c r="V7040" s="150"/>
      <c r="W7040" s="141" t="str" cm="1">
        <f t="array" ref="W7040">IF(SUM(LEN(B7040:V7040))=0,"",IF(OR(OR(ISBLANK(F7040),SUM(LEN(C7040),LEN(D7040))=0),AND(NOT(E7040="Unknown"),ISBLANK(J7040)),AND(NOT(O7040="Unknown"),ISBLANK(R7040))),"Missing Information", INDEX(Table15[Entire Service Line Classification], MATCH(SUMIFS(Table15[Unique ID],Table15[System-Owned Portion],E7040,Table15[If Material Anything Other than "Lead" in Column E,Was Material Ever Previously Lead?],G7040,Table15[Customer-Owned Portion],O7040),Table15[Unique ID],0),0)))</f>
        <v/>
      </c>
      <c r="X7040"/>
    </row>
    <row r="7041" spans="2:24" x14ac:dyDescent="0.25">
      <c r="B7041" s="146"/>
      <c r="C7041" s="31"/>
      <c r="D7041" s="31"/>
      <c r="E7041" s="44"/>
      <c r="F7041" s="43"/>
      <c r="G7041" s="84"/>
      <c r="H7041" s="31"/>
      <c r="I7041" s="205"/>
      <c r="J7041" s="84"/>
      <c r="K7041" s="31"/>
      <c r="L7041" s="31"/>
      <c r="M7041" s="169"/>
      <c r="N7041" s="148"/>
      <c r="O7041" s="106"/>
      <c r="P7041" s="43"/>
      <c r="Q7041" s="205"/>
      <c r="R7041" s="84"/>
      <c r="S7041" s="31"/>
      <c r="T7041" s="31"/>
      <c r="U7041" s="169"/>
      <c r="V7041" s="150"/>
      <c r="W7041" s="141" t="str" cm="1">
        <f t="array" ref="W7041">IF(SUM(LEN(B7041:V7041))=0,"",IF(OR(OR(ISBLANK(F7041),SUM(LEN(C7041),LEN(D7041))=0),AND(NOT(E7041="Unknown"),ISBLANK(J7041)),AND(NOT(O7041="Unknown"),ISBLANK(R7041))),"Missing Information", INDEX(Table15[Entire Service Line Classification], MATCH(SUMIFS(Table15[Unique ID],Table15[System-Owned Portion],E7041,Table15[If Material Anything Other than "Lead" in Column E,Was Material Ever Previously Lead?],G7041,Table15[Customer-Owned Portion],O7041),Table15[Unique ID],0),0)))</f>
        <v/>
      </c>
      <c r="X7041"/>
    </row>
    <row r="7042" spans="2:24" x14ac:dyDescent="0.25">
      <c r="B7042" s="146"/>
      <c r="C7042" s="31"/>
      <c r="D7042" s="31"/>
      <c r="E7042" s="44"/>
      <c r="F7042" s="43"/>
      <c r="G7042" s="84"/>
      <c r="H7042" s="31"/>
      <c r="I7042" s="205"/>
      <c r="J7042" s="84"/>
      <c r="K7042" s="31"/>
      <c r="L7042" s="31"/>
      <c r="M7042" s="169"/>
      <c r="N7042" s="148"/>
      <c r="O7042" s="106"/>
      <c r="P7042" s="43"/>
      <c r="Q7042" s="205"/>
      <c r="R7042" s="84"/>
      <c r="S7042" s="31"/>
      <c r="T7042" s="31"/>
      <c r="U7042" s="169"/>
      <c r="V7042" s="150"/>
      <c r="W7042" s="141" t="str" cm="1">
        <f t="array" ref="W7042">IF(SUM(LEN(B7042:V7042))=0,"",IF(OR(OR(ISBLANK(F7042),SUM(LEN(C7042),LEN(D7042))=0),AND(NOT(E7042="Unknown"),ISBLANK(J7042)),AND(NOT(O7042="Unknown"),ISBLANK(R7042))),"Missing Information", INDEX(Table15[Entire Service Line Classification], MATCH(SUMIFS(Table15[Unique ID],Table15[System-Owned Portion],E7042,Table15[If Material Anything Other than "Lead" in Column E,Was Material Ever Previously Lead?],G7042,Table15[Customer-Owned Portion],O7042),Table15[Unique ID],0),0)))</f>
        <v/>
      </c>
      <c r="X7042"/>
    </row>
    <row r="7043" spans="2:24" x14ac:dyDescent="0.25">
      <c r="B7043" s="146"/>
      <c r="C7043" s="31"/>
      <c r="D7043" s="31"/>
      <c r="E7043" s="44"/>
      <c r="F7043" s="43"/>
      <c r="G7043" s="84"/>
      <c r="H7043" s="31"/>
      <c r="I7043" s="205"/>
      <c r="J7043" s="84"/>
      <c r="K7043" s="31"/>
      <c r="L7043" s="31"/>
      <c r="M7043" s="169"/>
      <c r="N7043" s="148"/>
      <c r="O7043" s="106"/>
      <c r="P7043" s="43"/>
      <c r="Q7043" s="205"/>
      <c r="R7043" s="84"/>
      <c r="S7043" s="31"/>
      <c r="T7043" s="31"/>
      <c r="U7043" s="169"/>
      <c r="V7043" s="150"/>
      <c r="W7043" s="141" t="str" cm="1">
        <f t="array" ref="W7043">IF(SUM(LEN(B7043:V7043))=0,"",IF(OR(OR(ISBLANK(F7043),SUM(LEN(C7043),LEN(D7043))=0),AND(NOT(E7043="Unknown"),ISBLANK(J7043)),AND(NOT(O7043="Unknown"),ISBLANK(R7043))),"Missing Information", INDEX(Table15[Entire Service Line Classification], MATCH(SUMIFS(Table15[Unique ID],Table15[System-Owned Portion],E7043,Table15[If Material Anything Other than "Lead" in Column E,Was Material Ever Previously Lead?],G7043,Table15[Customer-Owned Portion],O7043),Table15[Unique ID],0),0)))</f>
        <v/>
      </c>
      <c r="X7043"/>
    </row>
    <row r="7044" spans="2:24" x14ac:dyDescent="0.25">
      <c r="B7044" s="146"/>
      <c r="C7044" s="31"/>
      <c r="D7044" s="31"/>
      <c r="E7044" s="44"/>
      <c r="F7044" s="43"/>
      <c r="G7044" s="84"/>
      <c r="H7044" s="31"/>
      <c r="I7044" s="205"/>
      <c r="J7044" s="84"/>
      <c r="K7044" s="31"/>
      <c r="L7044" s="31"/>
      <c r="M7044" s="169"/>
      <c r="N7044" s="148"/>
      <c r="O7044" s="106"/>
      <c r="P7044" s="43"/>
      <c r="Q7044" s="205"/>
      <c r="R7044" s="84"/>
      <c r="S7044" s="31"/>
      <c r="T7044" s="31"/>
      <c r="U7044" s="169"/>
      <c r="V7044" s="150"/>
      <c r="W7044" s="141" t="str" cm="1">
        <f t="array" ref="W7044">IF(SUM(LEN(B7044:V7044))=0,"",IF(OR(OR(ISBLANK(F7044),SUM(LEN(C7044),LEN(D7044))=0),AND(NOT(E7044="Unknown"),ISBLANK(J7044)),AND(NOT(O7044="Unknown"),ISBLANK(R7044))),"Missing Information", INDEX(Table15[Entire Service Line Classification], MATCH(SUMIFS(Table15[Unique ID],Table15[System-Owned Portion],E7044,Table15[If Material Anything Other than "Lead" in Column E,Was Material Ever Previously Lead?],G7044,Table15[Customer-Owned Portion],O7044),Table15[Unique ID],0),0)))</f>
        <v/>
      </c>
      <c r="X7044"/>
    </row>
    <row r="7045" spans="2:24" x14ac:dyDescent="0.25">
      <c r="B7045" s="146"/>
      <c r="C7045" s="31"/>
      <c r="D7045" s="31"/>
      <c r="E7045" s="44"/>
      <c r="F7045" s="43"/>
      <c r="G7045" s="84"/>
      <c r="H7045" s="31"/>
      <c r="I7045" s="205"/>
      <c r="J7045" s="84"/>
      <c r="K7045" s="31"/>
      <c r="L7045" s="31"/>
      <c r="M7045" s="169"/>
      <c r="N7045" s="148"/>
      <c r="O7045" s="106"/>
      <c r="P7045" s="43"/>
      <c r="Q7045" s="205"/>
      <c r="R7045" s="84"/>
      <c r="S7045" s="31"/>
      <c r="T7045" s="31"/>
      <c r="U7045" s="169"/>
      <c r="V7045" s="150"/>
      <c r="W7045" s="141" t="str" cm="1">
        <f t="array" ref="W7045">IF(SUM(LEN(B7045:V7045))=0,"",IF(OR(OR(ISBLANK(F7045),SUM(LEN(C7045),LEN(D7045))=0),AND(NOT(E7045="Unknown"),ISBLANK(J7045)),AND(NOT(O7045="Unknown"),ISBLANK(R7045))),"Missing Information", INDEX(Table15[Entire Service Line Classification], MATCH(SUMIFS(Table15[Unique ID],Table15[System-Owned Portion],E7045,Table15[If Material Anything Other than "Lead" in Column E,Was Material Ever Previously Lead?],G7045,Table15[Customer-Owned Portion],O7045),Table15[Unique ID],0),0)))</f>
        <v/>
      </c>
      <c r="X7045"/>
    </row>
    <row r="7046" spans="2:24" x14ac:dyDescent="0.25">
      <c r="B7046" s="146"/>
      <c r="C7046" s="31"/>
      <c r="D7046" s="31"/>
      <c r="E7046" s="44"/>
      <c r="F7046" s="43"/>
      <c r="G7046" s="84"/>
      <c r="H7046" s="31"/>
      <c r="I7046" s="205"/>
      <c r="J7046" s="84"/>
      <c r="K7046" s="31"/>
      <c r="L7046" s="31"/>
      <c r="M7046" s="169"/>
      <c r="N7046" s="148"/>
      <c r="O7046" s="106"/>
      <c r="P7046" s="43"/>
      <c r="Q7046" s="205"/>
      <c r="R7046" s="84"/>
      <c r="S7046" s="31"/>
      <c r="T7046" s="31"/>
      <c r="U7046" s="169"/>
      <c r="V7046" s="150"/>
      <c r="W7046" s="141" t="str" cm="1">
        <f t="array" ref="W7046">IF(SUM(LEN(B7046:V7046))=0,"",IF(OR(OR(ISBLANK(F7046),SUM(LEN(C7046),LEN(D7046))=0),AND(NOT(E7046="Unknown"),ISBLANK(J7046)),AND(NOT(O7046="Unknown"),ISBLANK(R7046))),"Missing Information", INDEX(Table15[Entire Service Line Classification], MATCH(SUMIFS(Table15[Unique ID],Table15[System-Owned Portion],E7046,Table15[If Material Anything Other than "Lead" in Column E,Was Material Ever Previously Lead?],G7046,Table15[Customer-Owned Portion],O7046),Table15[Unique ID],0),0)))</f>
        <v/>
      </c>
      <c r="X7046"/>
    </row>
    <row r="7047" spans="2:24" x14ac:dyDescent="0.25">
      <c r="B7047" s="146"/>
      <c r="C7047" s="31"/>
      <c r="D7047" s="31"/>
      <c r="E7047" s="44"/>
      <c r="F7047" s="43"/>
      <c r="G7047" s="84"/>
      <c r="H7047" s="31"/>
      <c r="I7047" s="205"/>
      <c r="J7047" s="84"/>
      <c r="K7047" s="31"/>
      <c r="L7047" s="31"/>
      <c r="M7047" s="169"/>
      <c r="N7047" s="148"/>
      <c r="O7047" s="106"/>
      <c r="P7047" s="43"/>
      <c r="Q7047" s="205"/>
      <c r="R7047" s="84"/>
      <c r="S7047" s="31"/>
      <c r="T7047" s="31"/>
      <c r="U7047" s="169"/>
      <c r="V7047" s="150"/>
      <c r="W7047" s="141" t="str" cm="1">
        <f t="array" ref="W7047">IF(SUM(LEN(B7047:V7047))=0,"",IF(OR(OR(ISBLANK(F7047),SUM(LEN(C7047),LEN(D7047))=0),AND(NOT(E7047="Unknown"),ISBLANK(J7047)),AND(NOT(O7047="Unknown"),ISBLANK(R7047))),"Missing Information", INDEX(Table15[Entire Service Line Classification], MATCH(SUMIFS(Table15[Unique ID],Table15[System-Owned Portion],E7047,Table15[If Material Anything Other than "Lead" in Column E,Was Material Ever Previously Lead?],G7047,Table15[Customer-Owned Portion],O7047),Table15[Unique ID],0),0)))</f>
        <v/>
      </c>
      <c r="X7047"/>
    </row>
    <row r="7048" spans="2:24" x14ac:dyDescent="0.25">
      <c r="B7048" s="146"/>
      <c r="C7048" s="31"/>
      <c r="D7048" s="31"/>
      <c r="E7048" s="44"/>
      <c r="F7048" s="43"/>
      <c r="G7048" s="84"/>
      <c r="H7048" s="31"/>
      <c r="I7048" s="205"/>
      <c r="J7048" s="84"/>
      <c r="K7048" s="31"/>
      <c r="L7048" s="31"/>
      <c r="M7048" s="169"/>
      <c r="N7048" s="148"/>
      <c r="O7048" s="106"/>
      <c r="P7048" s="43"/>
      <c r="Q7048" s="205"/>
      <c r="R7048" s="84"/>
      <c r="S7048" s="31"/>
      <c r="T7048" s="31"/>
      <c r="U7048" s="169"/>
      <c r="V7048" s="150"/>
      <c r="W7048" s="141" t="str" cm="1">
        <f t="array" ref="W7048">IF(SUM(LEN(B7048:V7048))=0,"",IF(OR(OR(ISBLANK(F7048),SUM(LEN(C7048),LEN(D7048))=0),AND(NOT(E7048="Unknown"),ISBLANK(J7048)),AND(NOT(O7048="Unknown"),ISBLANK(R7048))),"Missing Information", INDEX(Table15[Entire Service Line Classification], MATCH(SUMIFS(Table15[Unique ID],Table15[System-Owned Portion],E7048,Table15[If Material Anything Other than "Lead" in Column E,Was Material Ever Previously Lead?],G7048,Table15[Customer-Owned Portion],O7048),Table15[Unique ID],0),0)))</f>
        <v/>
      </c>
      <c r="X7048"/>
    </row>
    <row r="7049" spans="2:24" x14ac:dyDescent="0.25">
      <c r="B7049" s="146"/>
      <c r="C7049" s="31"/>
      <c r="D7049" s="31"/>
      <c r="E7049" s="44"/>
      <c r="F7049" s="43"/>
      <c r="G7049" s="84"/>
      <c r="H7049" s="31"/>
      <c r="I7049" s="205"/>
      <c r="J7049" s="84"/>
      <c r="K7049" s="31"/>
      <c r="L7049" s="31"/>
      <c r="M7049" s="169"/>
      <c r="N7049" s="148"/>
      <c r="O7049" s="106"/>
      <c r="P7049" s="43"/>
      <c r="Q7049" s="205"/>
      <c r="R7049" s="84"/>
      <c r="S7049" s="31"/>
      <c r="T7049" s="31"/>
      <c r="U7049" s="169"/>
      <c r="V7049" s="150"/>
      <c r="W7049" s="141" t="str" cm="1">
        <f t="array" ref="W7049">IF(SUM(LEN(B7049:V7049))=0,"",IF(OR(OR(ISBLANK(F7049),SUM(LEN(C7049),LEN(D7049))=0),AND(NOT(E7049="Unknown"),ISBLANK(J7049)),AND(NOT(O7049="Unknown"),ISBLANK(R7049))),"Missing Information", INDEX(Table15[Entire Service Line Classification], MATCH(SUMIFS(Table15[Unique ID],Table15[System-Owned Portion],E7049,Table15[If Material Anything Other than "Lead" in Column E,Was Material Ever Previously Lead?],G7049,Table15[Customer-Owned Portion],O7049),Table15[Unique ID],0),0)))</f>
        <v/>
      </c>
      <c r="X7049"/>
    </row>
    <row r="7050" spans="2:24" x14ac:dyDescent="0.25">
      <c r="B7050" s="146"/>
      <c r="C7050" s="31"/>
      <c r="D7050" s="31"/>
      <c r="E7050" s="44"/>
      <c r="F7050" s="43"/>
      <c r="G7050" s="84"/>
      <c r="H7050" s="31"/>
      <c r="I7050" s="205"/>
      <c r="J7050" s="84"/>
      <c r="K7050" s="31"/>
      <c r="L7050" s="31"/>
      <c r="M7050" s="169"/>
      <c r="N7050" s="148"/>
      <c r="O7050" s="106"/>
      <c r="P7050" s="43"/>
      <c r="Q7050" s="205"/>
      <c r="R7050" s="84"/>
      <c r="S7050" s="31"/>
      <c r="T7050" s="31"/>
      <c r="U7050" s="169"/>
      <c r="V7050" s="150"/>
      <c r="W7050" s="141" t="str" cm="1">
        <f t="array" ref="W7050">IF(SUM(LEN(B7050:V7050))=0,"",IF(OR(OR(ISBLANK(F7050),SUM(LEN(C7050),LEN(D7050))=0),AND(NOT(E7050="Unknown"),ISBLANK(J7050)),AND(NOT(O7050="Unknown"),ISBLANK(R7050))),"Missing Information", INDEX(Table15[Entire Service Line Classification], MATCH(SUMIFS(Table15[Unique ID],Table15[System-Owned Portion],E7050,Table15[If Material Anything Other than "Lead" in Column E,Was Material Ever Previously Lead?],G7050,Table15[Customer-Owned Portion],O7050),Table15[Unique ID],0),0)))</f>
        <v/>
      </c>
      <c r="X7050"/>
    </row>
    <row r="7051" spans="2:24" x14ac:dyDescent="0.25">
      <c r="B7051" s="146"/>
      <c r="C7051" s="31"/>
      <c r="D7051" s="31"/>
      <c r="E7051" s="44"/>
      <c r="F7051" s="43"/>
      <c r="G7051" s="84"/>
      <c r="H7051" s="31"/>
      <c r="I7051" s="205"/>
      <c r="J7051" s="84"/>
      <c r="K7051" s="31"/>
      <c r="L7051" s="31"/>
      <c r="M7051" s="169"/>
      <c r="N7051" s="148"/>
      <c r="O7051" s="106"/>
      <c r="P7051" s="43"/>
      <c r="Q7051" s="205"/>
      <c r="R7051" s="84"/>
      <c r="S7051" s="31"/>
      <c r="T7051" s="31"/>
      <c r="U7051" s="169"/>
      <c r="V7051" s="150"/>
      <c r="W7051" s="141" t="str" cm="1">
        <f t="array" ref="W7051">IF(SUM(LEN(B7051:V7051))=0,"",IF(OR(OR(ISBLANK(F7051),SUM(LEN(C7051),LEN(D7051))=0),AND(NOT(E7051="Unknown"),ISBLANK(J7051)),AND(NOT(O7051="Unknown"),ISBLANK(R7051))),"Missing Information", INDEX(Table15[Entire Service Line Classification], MATCH(SUMIFS(Table15[Unique ID],Table15[System-Owned Portion],E7051,Table15[If Material Anything Other than "Lead" in Column E,Was Material Ever Previously Lead?],G7051,Table15[Customer-Owned Portion],O7051),Table15[Unique ID],0),0)))</f>
        <v/>
      </c>
      <c r="X7051"/>
    </row>
    <row r="7052" spans="2:24" x14ac:dyDescent="0.25">
      <c r="B7052" s="146"/>
      <c r="C7052" s="31"/>
      <c r="D7052" s="31"/>
      <c r="E7052" s="44"/>
      <c r="F7052" s="43"/>
      <c r="G7052" s="84"/>
      <c r="H7052" s="31"/>
      <c r="I7052" s="205"/>
      <c r="J7052" s="84"/>
      <c r="K7052" s="31"/>
      <c r="L7052" s="31"/>
      <c r="M7052" s="169"/>
      <c r="N7052" s="148"/>
      <c r="O7052" s="106"/>
      <c r="P7052" s="43"/>
      <c r="Q7052" s="205"/>
      <c r="R7052" s="84"/>
      <c r="S7052" s="31"/>
      <c r="T7052" s="31"/>
      <c r="U7052" s="169"/>
      <c r="V7052" s="150"/>
      <c r="W7052" s="141" t="str" cm="1">
        <f t="array" ref="W7052">IF(SUM(LEN(B7052:V7052))=0,"",IF(OR(OR(ISBLANK(F7052),SUM(LEN(C7052),LEN(D7052))=0),AND(NOT(E7052="Unknown"),ISBLANK(J7052)),AND(NOT(O7052="Unknown"),ISBLANK(R7052))),"Missing Information", INDEX(Table15[Entire Service Line Classification], MATCH(SUMIFS(Table15[Unique ID],Table15[System-Owned Portion],E7052,Table15[If Material Anything Other than "Lead" in Column E,Was Material Ever Previously Lead?],G7052,Table15[Customer-Owned Portion],O7052),Table15[Unique ID],0),0)))</f>
        <v/>
      </c>
      <c r="X7052"/>
    </row>
    <row r="7053" spans="2:24" x14ac:dyDescent="0.25">
      <c r="B7053" s="146"/>
      <c r="C7053" s="31"/>
      <c r="D7053" s="31"/>
      <c r="E7053" s="44"/>
      <c r="F7053" s="43"/>
      <c r="G7053" s="84"/>
      <c r="H7053" s="31"/>
      <c r="I7053" s="205"/>
      <c r="J7053" s="84"/>
      <c r="K7053" s="31"/>
      <c r="L7053" s="31"/>
      <c r="M7053" s="169"/>
      <c r="N7053" s="148"/>
      <c r="O7053" s="106"/>
      <c r="P7053" s="43"/>
      <c r="Q7053" s="205"/>
      <c r="R7053" s="84"/>
      <c r="S7053" s="31"/>
      <c r="T7053" s="31"/>
      <c r="U7053" s="169"/>
      <c r="V7053" s="150"/>
      <c r="W7053" s="141" t="str" cm="1">
        <f t="array" ref="W7053">IF(SUM(LEN(B7053:V7053))=0,"",IF(OR(OR(ISBLANK(F7053),SUM(LEN(C7053),LEN(D7053))=0),AND(NOT(E7053="Unknown"),ISBLANK(J7053)),AND(NOT(O7053="Unknown"),ISBLANK(R7053))),"Missing Information", INDEX(Table15[Entire Service Line Classification], MATCH(SUMIFS(Table15[Unique ID],Table15[System-Owned Portion],E7053,Table15[If Material Anything Other than "Lead" in Column E,Was Material Ever Previously Lead?],G7053,Table15[Customer-Owned Portion],O7053),Table15[Unique ID],0),0)))</f>
        <v/>
      </c>
      <c r="X7053"/>
    </row>
    <row r="7054" spans="2:24" x14ac:dyDescent="0.25">
      <c r="B7054" s="146"/>
      <c r="C7054" s="31"/>
      <c r="D7054" s="31"/>
      <c r="E7054" s="44"/>
      <c r="F7054" s="43"/>
      <c r="G7054" s="84"/>
      <c r="H7054" s="31"/>
      <c r="I7054" s="205"/>
      <c r="J7054" s="84"/>
      <c r="K7054" s="31"/>
      <c r="L7054" s="31"/>
      <c r="M7054" s="169"/>
      <c r="N7054" s="148"/>
      <c r="O7054" s="106"/>
      <c r="P7054" s="43"/>
      <c r="Q7054" s="205"/>
      <c r="R7054" s="84"/>
      <c r="S7054" s="31"/>
      <c r="T7054" s="31"/>
      <c r="U7054" s="169"/>
      <c r="V7054" s="150"/>
      <c r="W7054" s="141" t="str" cm="1">
        <f t="array" ref="W7054">IF(SUM(LEN(B7054:V7054))=0,"",IF(OR(OR(ISBLANK(F7054),SUM(LEN(C7054),LEN(D7054))=0),AND(NOT(E7054="Unknown"),ISBLANK(J7054)),AND(NOT(O7054="Unknown"),ISBLANK(R7054))),"Missing Information", INDEX(Table15[Entire Service Line Classification], MATCH(SUMIFS(Table15[Unique ID],Table15[System-Owned Portion],E7054,Table15[If Material Anything Other than "Lead" in Column E,Was Material Ever Previously Lead?],G7054,Table15[Customer-Owned Portion],O7054),Table15[Unique ID],0),0)))</f>
        <v/>
      </c>
      <c r="X7054"/>
    </row>
    <row r="7055" spans="2:24" x14ac:dyDescent="0.25">
      <c r="B7055" s="146"/>
      <c r="C7055" s="31"/>
      <c r="D7055" s="31"/>
      <c r="E7055" s="44"/>
      <c r="F7055" s="43"/>
      <c r="G7055" s="84"/>
      <c r="H7055" s="31"/>
      <c r="I7055" s="205"/>
      <c r="J7055" s="84"/>
      <c r="K7055" s="31"/>
      <c r="L7055" s="31"/>
      <c r="M7055" s="169"/>
      <c r="N7055" s="148"/>
      <c r="O7055" s="106"/>
      <c r="P7055" s="43"/>
      <c r="Q7055" s="205"/>
      <c r="R7055" s="84"/>
      <c r="S7055" s="31"/>
      <c r="T7055" s="31"/>
      <c r="U7055" s="169"/>
      <c r="V7055" s="150"/>
      <c r="W7055" s="141" t="str" cm="1">
        <f t="array" ref="W7055">IF(SUM(LEN(B7055:V7055))=0,"",IF(OR(OR(ISBLANK(F7055),SUM(LEN(C7055),LEN(D7055))=0),AND(NOT(E7055="Unknown"),ISBLANK(J7055)),AND(NOT(O7055="Unknown"),ISBLANK(R7055))),"Missing Information", INDEX(Table15[Entire Service Line Classification], MATCH(SUMIFS(Table15[Unique ID],Table15[System-Owned Portion],E7055,Table15[If Material Anything Other than "Lead" in Column E,Was Material Ever Previously Lead?],G7055,Table15[Customer-Owned Portion],O7055),Table15[Unique ID],0),0)))</f>
        <v/>
      </c>
      <c r="X7055"/>
    </row>
    <row r="7056" spans="2:24" x14ac:dyDescent="0.25">
      <c r="B7056" s="146"/>
      <c r="C7056" s="31"/>
      <c r="D7056" s="31"/>
      <c r="E7056" s="44"/>
      <c r="F7056" s="43"/>
      <c r="G7056" s="84"/>
      <c r="H7056" s="31"/>
      <c r="I7056" s="205"/>
      <c r="J7056" s="84"/>
      <c r="K7056" s="31"/>
      <c r="L7056" s="31"/>
      <c r="M7056" s="169"/>
      <c r="N7056" s="148"/>
      <c r="O7056" s="106"/>
      <c r="P7056" s="43"/>
      <c r="Q7056" s="205"/>
      <c r="R7056" s="84"/>
      <c r="S7056" s="31"/>
      <c r="T7056" s="31"/>
      <c r="U7056" s="169"/>
      <c r="V7056" s="150"/>
      <c r="W7056" s="141" t="str" cm="1">
        <f t="array" ref="W7056">IF(SUM(LEN(B7056:V7056))=0,"",IF(OR(OR(ISBLANK(F7056),SUM(LEN(C7056),LEN(D7056))=0),AND(NOT(E7056="Unknown"),ISBLANK(J7056)),AND(NOT(O7056="Unknown"),ISBLANK(R7056))),"Missing Information", INDEX(Table15[Entire Service Line Classification], MATCH(SUMIFS(Table15[Unique ID],Table15[System-Owned Portion],E7056,Table15[If Material Anything Other than "Lead" in Column E,Was Material Ever Previously Lead?],G7056,Table15[Customer-Owned Portion],O7056),Table15[Unique ID],0),0)))</f>
        <v/>
      </c>
      <c r="X7056"/>
    </row>
    <row r="7057" spans="2:24" x14ac:dyDescent="0.25">
      <c r="B7057" s="146"/>
      <c r="C7057" s="31"/>
      <c r="D7057" s="31"/>
      <c r="E7057" s="44"/>
      <c r="F7057" s="43"/>
      <c r="G7057" s="84"/>
      <c r="H7057" s="31"/>
      <c r="I7057" s="205"/>
      <c r="J7057" s="84"/>
      <c r="K7057" s="31"/>
      <c r="L7057" s="31"/>
      <c r="M7057" s="169"/>
      <c r="N7057" s="148"/>
      <c r="O7057" s="106"/>
      <c r="P7057" s="43"/>
      <c r="Q7057" s="205"/>
      <c r="R7057" s="84"/>
      <c r="S7057" s="31"/>
      <c r="T7057" s="31"/>
      <c r="U7057" s="169"/>
      <c r="V7057" s="150"/>
      <c r="W7057" s="141" t="str" cm="1">
        <f t="array" ref="W7057">IF(SUM(LEN(B7057:V7057))=0,"",IF(OR(OR(ISBLANK(F7057),SUM(LEN(C7057),LEN(D7057))=0),AND(NOT(E7057="Unknown"),ISBLANK(J7057)),AND(NOT(O7057="Unknown"),ISBLANK(R7057))),"Missing Information", INDEX(Table15[Entire Service Line Classification], MATCH(SUMIFS(Table15[Unique ID],Table15[System-Owned Portion],E7057,Table15[If Material Anything Other than "Lead" in Column E,Was Material Ever Previously Lead?],G7057,Table15[Customer-Owned Portion],O7057),Table15[Unique ID],0),0)))</f>
        <v/>
      </c>
      <c r="X7057"/>
    </row>
    <row r="7058" spans="2:24" x14ac:dyDescent="0.25">
      <c r="B7058" s="146"/>
      <c r="C7058" s="31"/>
      <c r="D7058" s="31"/>
      <c r="E7058" s="44"/>
      <c r="F7058" s="43"/>
      <c r="G7058" s="84"/>
      <c r="H7058" s="31"/>
      <c r="I7058" s="205"/>
      <c r="J7058" s="84"/>
      <c r="K7058" s="31"/>
      <c r="L7058" s="31"/>
      <c r="M7058" s="169"/>
      <c r="N7058" s="148"/>
      <c r="O7058" s="106"/>
      <c r="P7058" s="43"/>
      <c r="Q7058" s="205"/>
      <c r="R7058" s="84"/>
      <c r="S7058" s="31"/>
      <c r="T7058" s="31"/>
      <c r="U7058" s="169"/>
      <c r="V7058" s="150"/>
      <c r="W7058" s="141" t="str" cm="1">
        <f t="array" ref="W7058">IF(SUM(LEN(B7058:V7058))=0,"",IF(OR(OR(ISBLANK(F7058),SUM(LEN(C7058),LEN(D7058))=0),AND(NOT(E7058="Unknown"),ISBLANK(J7058)),AND(NOT(O7058="Unknown"),ISBLANK(R7058))),"Missing Information", INDEX(Table15[Entire Service Line Classification], MATCH(SUMIFS(Table15[Unique ID],Table15[System-Owned Portion],E7058,Table15[If Material Anything Other than "Lead" in Column E,Was Material Ever Previously Lead?],G7058,Table15[Customer-Owned Portion],O7058),Table15[Unique ID],0),0)))</f>
        <v/>
      </c>
      <c r="X7058"/>
    </row>
    <row r="7059" spans="2:24" x14ac:dyDescent="0.25">
      <c r="B7059" s="146"/>
      <c r="C7059" s="31"/>
      <c r="D7059" s="31"/>
      <c r="E7059" s="44"/>
      <c r="F7059" s="43"/>
      <c r="G7059" s="84"/>
      <c r="H7059" s="31"/>
      <c r="I7059" s="205"/>
      <c r="J7059" s="84"/>
      <c r="K7059" s="31"/>
      <c r="L7059" s="31"/>
      <c r="M7059" s="169"/>
      <c r="N7059" s="148"/>
      <c r="O7059" s="106"/>
      <c r="P7059" s="43"/>
      <c r="Q7059" s="205"/>
      <c r="R7059" s="84"/>
      <c r="S7059" s="31"/>
      <c r="T7059" s="31"/>
      <c r="U7059" s="169"/>
      <c r="V7059" s="150"/>
      <c r="W7059" s="141" t="str" cm="1">
        <f t="array" ref="W7059">IF(SUM(LEN(B7059:V7059))=0,"",IF(OR(OR(ISBLANK(F7059),SUM(LEN(C7059),LEN(D7059))=0),AND(NOT(E7059="Unknown"),ISBLANK(J7059)),AND(NOT(O7059="Unknown"),ISBLANK(R7059))),"Missing Information", INDEX(Table15[Entire Service Line Classification], MATCH(SUMIFS(Table15[Unique ID],Table15[System-Owned Portion],E7059,Table15[If Material Anything Other than "Lead" in Column E,Was Material Ever Previously Lead?],G7059,Table15[Customer-Owned Portion],O7059),Table15[Unique ID],0),0)))</f>
        <v/>
      </c>
      <c r="X7059"/>
    </row>
    <row r="7060" spans="2:24" x14ac:dyDescent="0.25">
      <c r="B7060" s="146"/>
      <c r="C7060" s="31"/>
      <c r="D7060" s="31"/>
      <c r="E7060" s="44"/>
      <c r="F7060" s="43"/>
      <c r="G7060" s="84"/>
      <c r="H7060" s="31"/>
      <c r="I7060" s="205"/>
      <c r="J7060" s="84"/>
      <c r="K7060" s="31"/>
      <c r="L7060" s="31"/>
      <c r="M7060" s="169"/>
      <c r="N7060" s="148"/>
      <c r="O7060" s="106"/>
      <c r="P7060" s="43"/>
      <c r="Q7060" s="205"/>
      <c r="R7060" s="84"/>
      <c r="S7060" s="31"/>
      <c r="T7060" s="31"/>
      <c r="U7060" s="169"/>
      <c r="V7060" s="150"/>
      <c r="W7060" s="141" t="str" cm="1">
        <f t="array" ref="W7060">IF(SUM(LEN(B7060:V7060))=0,"",IF(OR(OR(ISBLANK(F7060),SUM(LEN(C7060),LEN(D7060))=0),AND(NOT(E7060="Unknown"),ISBLANK(J7060)),AND(NOT(O7060="Unknown"),ISBLANK(R7060))),"Missing Information", INDEX(Table15[Entire Service Line Classification], MATCH(SUMIFS(Table15[Unique ID],Table15[System-Owned Portion],E7060,Table15[If Material Anything Other than "Lead" in Column E,Was Material Ever Previously Lead?],G7060,Table15[Customer-Owned Portion],O7060),Table15[Unique ID],0),0)))</f>
        <v/>
      </c>
      <c r="X7060"/>
    </row>
    <row r="7061" spans="2:24" x14ac:dyDescent="0.25">
      <c r="B7061" s="146"/>
      <c r="C7061" s="31"/>
      <c r="D7061" s="31"/>
      <c r="E7061" s="44"/>
      <c r="F7061" s="43"/>
      <c r="G7061" s="84"/>
      <c r="H7061" s="31"/>
      <c r="I7061" s="205"/>
      <c r="J7061" s="84"/>
      <c r="K7061" s="31"/>
      <c r="L7061" s="31"/>
      <c r="M7061" s="169"/>
      <c r="N7061" s="148"/>
      <c r="O7061" s="106"/>
      <c r="P7061" s="43"/>
      <c r="Q7061" s="205"/>
      <c r="R7061" s="84"/>
      <c r="S7061" s="31"/>
      <c r="T7061" s="31"/>
      <c r="U7061" s="169"/>
      <c r="V7061" s="150"/>
      <c r="W7061" s="141" t="str" cm="1">
        <f t="array" ref="W7061">IF(SUM(LEN(B7061:V7061))=0,"",IF(OR(OR(ISBLANK(F7061),SUM(LEN(C7061),LEN(D7061))=0),AND(NOT(E7061="Unknown"),ISBLANK(J7061)),AND(NOT(O7061="Unknown"),ISBLANK(R7061))),"Missing Information", INDEX(Table15[Entire Service Line Classification], MATCH(SUMIFS(Table15[Unique ID],Table15[System-Owned Portion],E7061,Table15[If Material Anything Other than "Lead" in Column E,Was Material Ever Previously Lead?],G7061,Table15[Customer-Owned Portion],O7061),Table15[Unique ID],0),0)))</f>
        <v/>
      </c>
      <c r="X7061"/>
    </row>
    <row r="7062" spans="2:24" x14ac:dyDescent="0.25">
      <c r="B7062" s="146"/>
      <c r="C7062" s="31"/>
      <c r="D7062" s="31"/>
      <c r="E7062" s="44"/>
      <c r="F7062" s="43"/>
      <c r="G7062" s="84"/>
      <c r="H7062" s="31"/>
      <c r="I7062" s="205"/>
      <c r="J7062" s="84"/>
      <c r="K7062" s="31"/>
      <c r="L7062" s="31"/>
      <c r="M7062" s="169"/>
      <c r="N7062" s="148"/>
      <c r="O7062" s="106"/>
      <c r="P7062" s="43"/>
      <c r="Q7062" s="205"/>
      <c r="R7062" s="84"/>
      <c r="S7062" s="31"/>
      <c r="T7062" s="31"/>
      <c r="U7062" s="169"/>
      <c r="V7062" s="150"/>
      <c r="W7062" s="141" t="str" cm="1">
        <f t="array" ref="W7062">IF(SUM(LEN(B7062:V7062))=0,"",IF(OR(OR(ISBLANK(F7062),SUM(LEN(C7062),LEN(D7062))=0),AND(NOT(E7062="Unknown"),ISBLANK(J7062)),AND(NOT(O7062="Unknown"),ISBLANK(R7062))),"Missing Information", INDEX(Table15[Entire Service Line Classification], MATCH(SUMIFS(Table15[Unique ID],Table15[System-Owned Portion],E7062,Table15[If Material Anything Other than "Lead" in Column E,Was Material Ever Previously Lead?],G7062,Table15[Customer-Owned Portion],O7062),Table15[Unique ID],0),0)))</f>
        <v/>
      </c>
      <c r="X7062"/>
    </row>
    <row r="7063" spans="2:24" x14ac:dyDescent="0.25">
      <c r="B7063" s="146"/>
      <c r="C7063" s="31"/>
      <c r="D7063" s="31"/>
      <c r="E7063" s="44"/>
      <c r="F7063" s="43"/>
      <c r="G7063" s="84"/>
      <c r="H7063" s="31"/>
      <c r="I7063" s="205"/>
      <c r="J7063" s="84"/>
      <c r="K7063" s="31"/>
      <c r="L7063" s="31"/>
      <c r="M7063" s="169"/>
      <c r="N7063" s="148"/>
      <c r="O7063" s="106"/>
      <c r="P7063" s="43"/>
      <c r="Q7063" s="205"/>
      <c r="R7063" s="84"/>
      <c r="S7063" s="31"/>
      <c r="T7063" s="31"/>
      <c r="U7063" s="169"/>
      <c r="V7063" s="150"/>
      <c r="W7063" s="141" t="str" cm="1">
        <f t="array" ref="W7063">IF(SUM(LEN(B7063:V7063))=0,"",IF(OR(OR(ISBLANK(F7063),SUM(LEN(C7063),LEN(D7063))=0),AND(NOT(E7063="Unknown"),ISBLANK(J7063)),AND(NOT(O7063="Unknown"),ISBLANK(R7063))),"Missing Information", INDEX(Table15[Entire Service Line Classification], MATCH(SUMIFS(Table15[Unique ID],Table15[System-Owned Portion],E7063,Table15[If Material Anything Other than "Lead" in Column E,Was Material Ever Previously Lead?],G7063,Table15[Customer-Owned Portion],O7063),Table15[Unique ID],0),0)))</f>
        <v/>
      </c>
      <c r="X7063"/>
    </row>
    <row r="7064" spans="2:24" x14ac:dyDescent="0.25">
      <c r="B7064" s="146"/>
      <c r="C7064" s="31"/>
      <c r="D7064" s="31"/>
      <c r="E7064" s="44"/>
      <c r="F7064" s="43"/>
      <c r="G7064" s="84"/>
      <c r="H7064" s="31"/>
      <c r="I7064" s="205"/>
      <c r="J7064" s="84"/>
      <c r="K7064" s="31"/>
      <c r="L7064" s="31"/>
      <c r="M7064" s="169"/>
      <c r="N7064" s="148"/>
      <c r="O7064" s="106"/>
      <c r="P7064" s="43"/>
      <c r="Q7064" s="205"/>
      <c r="R7064" s="84"/>
      <c r="S7064" s="31"/>
      <c r="T7064" s="31"/>
      <c r="U7064" s="169"/>
      <c r="V7064" s="150"/>
      <c r="W7064" s="141" t="str" cm="1">
        <f t="array" ref="W7064">IF(SUM(LEN(B7064:V7064))=0,"",IF(OR(OR(ISBLANK(F7064),SUM(LEN(C7064),LEN(D7064))=0),AND(NOT(E7064="Unknown"),ISBLANK(J7064)),AND(NOT(O7064="Unknown"),ISBLANK(R7064))),"Missing Information", INDEX(Table15[Entire Service Line Classification], MATCH(SUMIFS(Table15[Unique ID],Table15[System-Owned Portion],E7064,Table15[If Material Anything Other than "Lead" in Column E,Was Material Ever Previously Lead?],G7064,Table15[Customer-Owned Portion],O7064),Table15[Unique ID],0),0)))</f>
        <v/>
      </c>
      <c r="X7064"/>
    </row>
    <row r="7065" spans="2:24" x14ac:dyDescent="0.25">
      <c r="B7065" s="146"/>
      <c r="C7065" s="31"/>
      <c r="D7065" s="31"/>
      <c r="E7065" s="44"/>
      <c r="F7065" s="43"/>
      <c r="G7065" s="84"/>
      <c r="H7065" s="31"/>
      <c r="I7065" s="205"/>
      <c r="J7065" s="84"/>
      <c r="K7065" s="31"/>
      <c r="L7065" s="31"/>
      <c r="M7065" s="169"/>
      <c r="N7065" s="148"/>
      <c r="O7065" s="106"/>
      <c r="P7065" s="43"/>
      <c r="Q7065" s="205"/>
      <c r="R7065" s="84"/>
      <c r="S7065" s="31"/>
      <c r="T7065" s="31"/>
      <c r="U7065" s="169"/>
      <c r="V7065" s="150"/>
      <c r="W7065" s="141" t="str" cm="1">
        <f t="array" ref="W7065">IF(SUM(LEN(B7065:V7065))=0,"",IF(OR(OR(ISBLANK(F7065),SUM(LEN(C7065),LEN(D7065))=0),AND(NOT(E7065="Unknown"),ISBLANK(J7065)),AND(NOT(O7065="Unknown"),ISBLANK(R7065))),"Missing Information", INDEX(Table15[Entire Service Line Classification], MATCH(SUMIFS(Table15[Unique ID],Table15[System-Owned Portion],E7065,Table15[If Material Anything Other than "Lead" in Column E,Was Material Ever Previously Lead?],G7065,Table15[Customer-Owned Portion],O7065),Table15[Unique ID],0),0)))</f>
        <v/>
      </c>
      <c r="X7065"/>
    </row>
    <row r="7066" spans="2:24" x14ac:dyDescent="0.25">
      <c r="B7066" s="146"/>
      <c r="C7066" s="31"/>
      <c r="D7066" s="31"/>
      <c r="E7066" s="44"/>
      <c r="F7066" s="43"/>
      <c r="G7066" s="84"/>
      <c r="H7066" s="31"/>
      <c r="I7066" s="205"/>
      <c r="J7066" s="84"/>
      <c r="K7066" s="31"/>
      <c r="L7066" s="31"/>
      <c r="M7066" s="169"/>
      <c r="N7066" s="148"/>
      <c r="O7066" s="106"/>
      <c r="P7066" s="43"/>
      <c r="Q7066" s="205"/>
      <c r="R7066" s="84"/>
      <c r="S7066" s="31"/>
      <c r="T7066" s="31"/>
      <c r="U7066" s="169"/>
      <c r="V7066" s="150"/>
      <c r="W7066" s="141" t="str" cm="1">
        <f t="array" ref="W7066">IF(SUM(LEN(B7066:V7066))=0,"",IF(OR(OR(ISBLANK(F7066),SUM(LEN(C7066),LEN(D7066))=0),AND(NOT(E7066="Unknown"),ISBLANK(J7066)),AND(NOT(O7066="Unknown"),ISBLANK(R7066))),"Missing Information", INDEX(Table15[Entire Service Line Classification], MATCH(SUMIFS(Table15[Unique ID],Table15[System-Owned Portion],E7066,Table15[If Material Anything Other than "Lead" in Column E,Was Material Ever Previously Lead?],G7066,Table15[Customer-Owned Portion],O7066),Table15[Unique ID],0),0)))</f>
        <v/>
      </c>
      <c r="X7066"/>
    </row>
    <row r="7067" spans="2:24" x14ac:dyDescent="0.25">
      <c r="B7067" s="146"/>
      <c r="C7067" s="31"/>
      <c r="D7067" s="31"/>
      <c r="E7067" s="44"/>
      <c r="F7067" s="43"/>
      <c r="G7067" s="84"/>
      <c r="H7067" s="31"/>
      <c r="I7067" s="205"/>
      <c r="J7067" s="84"/>
      <c r="K7067" s="31"/>
      <c r="L7067" s="31"/>
      <c r="M7067" s="169"/>
      <c r="N7067" s="148"/>
      <c r="O7067" s="106"/>
      <c r="P7067" s="43"/>
      <c r="Q7067" s="205"/>
      <c r="R7067" s="84"/>
      <c r="S7067" s="31"/>
      <c r="T7067" s="31"/>
      <c r="U7067" s="169"/>
      <c r="V7067" s="150"/>
      <c r="W7067" s="141" t="str" cm="1">
        <f t="array" ref="W7067">IF(SUM(LEN(B7067:V7067))=0,"",IF(OR(OR(ISBLANK(F7067),SUM(LEN(C7067),LEN(D7067))=0),AND(NOT(E7067="Unknown"),ISBLANK(J7067)),AND(NOT(O7067="Unknown"),ISBLANK(R7067))),"Missing Information", INDEX(Table15[Entire Service Line Classification], MATCH(SUMIFS(Table15[Unique ID],Table15[System-Owned Portion],E7067,Table15[If Material Anything Other than "Lead" in Column E,Was Material Ever Previously Lead?],G7067,Table15[Customer-Owned Portion],O7067),Table15[Unique ID],0),0)))</f>
        <v/>
      </c>
      <c r="X7067"/>
    </row>
    <row r="7068" spans="2:24" x14ac:dyDescent="0.25">
      <c r="B7068" s="146"/>
      <c r="C7068" s="31"/>
      <c r="D7068" s="31"/>
      <c r="E7068" s="44"/>
      <c r="F7068" s="43"/>
      <c r="G7068" s="84"/>
      <c r="H7068" s="31"/>
      <c r="I7068" s="205"/>
      <c r="J7068" s="84"/>
      <c r="K7068" s="31"/>
      <c r="L7068" s="31"/>
      <c r="M7068" s="169"/>
      <c r="N7068" s="148"/>
      <c r="O7068" s="106"/>
      <c r="P7068" s="43"/>
      <c r="Q7068" s="205"/>
      <c r="R7068" s="84"/>
      <c r="S7068" s="31"/>
      <c r="T7068" s="31"/>
      <c r="U7068" s="169"/>
      <c r="V7068" s="150"/>
      <c r="W7068" s="141" t="str" cm="1">
        <f t="array" ref="W7068">IF(SUM(LEN(B7068:V7068))=0,"",IF(OR(OR(ISBLANK(F7068),SUM(LEN(C7068),LEN(D7068))=0),AND(NOT(E7068="Unknown"),ISBLANK(J7068)),AND(NOT(O7068="Unknown"),ISBLANK(R7068))),"Missing Information", INDEX(Table15[Entire Service Line Classification], MATCH(SUMIFS(Table15[Unique ID],Table15[System-Owned Portion],E7068,Table15[If Material Anything Other than "Lead" in Column E,Was Material Ever Previously Lead?],G7068,Table15[Customer-Owned Portion],O7068),Table15[Unique ID],0),0)))</f>
        <v/>
      </c>
      <c r="X7068"/>
    </row>
    <row r="7069" spans="2:24" x14ac:dyDescent="0.25">
      <c r="B7069" s="146"/>
      <c r="C7069" s="31"/>
      <c r="D7069" s="31"/>
      <c r="E7069" s="44"/>
      <c r="F7069" s="43"/>
      <c r="G7069" s="84"/>
      <c r="H7069" s="31"/>
      <c r="I7069" s="205"/>
      <c r="J7069" s="84"/>
      <c r="K7069" s="31"/>
      <c r="L7069" s="31"/>
      <c r="M7069" s="169"/>
      <c r="N7069" s="148"/>
      <c r="O7069" s="106"/>
      <c r="P7069" s="43"/>
      <c r="Q7069" s="205"/>
      <c r="R7069" s="84"/>
      <c r="S7069" s="31"/>
      <c r="T7069" s="31"/>
      <c r="U7069" s="169"/>
      <c r="V7069" s="150"/>
      <c r="W7069" s="141" t="str" cm="1">
        <f t="array" ref="W7069">IF(SUM(LEN(B7069:V7069))=0,"",IF(OR(OR(ISBLANK(F7069),SUM(LEN(C7069),LEN(D7069))=0),AND(NOT(E7069="Unknown"),ISBLANK(J7069)),AND(NOT(O7069="Unknown"),ISBLANK(R7069))),"Missing Information", INDEX(Table15[Entire Service Line Classification], MATCH(SUMIFS(Table15[Unique ID],Table15[System-Owned Portion],E7069,Table15[If Material Anything Other than "Lead" in Column E,Was Material Ever Previously Lead?],G7069,Table15[Customer-Owned Portion],O7069),Table15[Unique ID],0),0)))</f>
        <v/>
      </c>
      <c r="X7069"/>
    </row>
    <row r="7070" spans="2:24" x14ac:dyDescent="0.25">
      <c r="B7070" s="146"/>
      <c r="C7070" s="31"/>
      <c r="D7070" s="31"/>
      <c r="E7070" s="44"/>
      <c r="F7070" s="43"/>
      <c r="G7070" s="84"/>
      <c r="H7070" s="31"/>
      <c r="I7070" s="205"/>
      <c r="J7070" s="84"/>
      <c r="K7070" s="31"/>
      <c r="L7070" s="31"/>
      <c r="M7070" s="169"/>
      <c r="N7070" s="148"/>
      <c r="O7070" s="106"/>
      <c r="P7070" s="43"/>
      <c r="Q7070" s="205"/>
      <c r="R7070" s="84"/>
      <c r="S7070" s="31"/>
      <c r="T7070" s="31"/>
      <c r="U7070" s="169"/>
      <c r="V7070" s="150"/>
      <c r="W7070" s="141" t="str" cm="1">
        <f t="array" ref="W7070">IF(SUM(LEN(B7070:V7070))=0,"",IF(OR(OR(ISBLANK(F7070),SUM(LEN(C7070),LEN(D7070))=0),AND(NOT(E7070="Unknown"),ISBLANK(J7070)),AND(NOT(O7070="Unknown"),ISBLANK(R7070))),"Missing Information", INDEX(Table15[Entire Service Line Classification], MATCH(SUMIFS(Table15[Unique ID],Table15[System-Owned Portion],E7070,Table15[If Material Anything Other than "Lead" in Column E,Was Material Ever Previously Lead?],G7070,Table15[Customer-Owned Portion],O7070),Table15[Unique ID],0),0)))</f>
        <v/>
      </c>
      <c r="X7070"/>
    </row>
    <row r="7071" spans="2:24" x14ac:dyDescent="0.25">
      <c r="B7071" s="146"/>
      <c r="C7071" s="31"/>
      <c r="D7071" s="31"/>
      <c r="E7071" s="44"/>
      <c r="F7071" s="43"/>
      <c r="G7071" s="84"/>
      <c r="H7071" s="31"/>
      <c r="I7071" s="205"/>
      <c r="J7071" s="84"/>
      <c r="K7071" s="31"/>
      <c r="L7071" s="31"/>
      <c r="M7071" s="169"/>
      <c r="N7071" s="148"/>
      <c r="O7071" s="106"/>
      <c r="P7071" s="43"/>
      <c r="Q7071" s="205"/>
      <c r="R7071" s="84"/>
      <c r="S7071" s="31"/>
      <c r="T7071" s="31"/>
      <c r="U7071" s="169"/>
      <c r="V7071" s="150"/>
      <c r="W7071" s="141" t="str" cm="1">
        <f t="array" ref="W7071">IF(SUM(LEN(B7071:V7071))=0,"",IF(OR(OR(ISBLANK(F7071),SUM(LEN(C7071),LEN(D7071))=0),AND(NOT(E7071="Unknown"),ISBLANK(J7071)),AND(NOT(O7071="Unknown"),ISBLANK(R7071))),"Missing Information", INDEX(Table15[Entire Service Line Classification], MATCH(SUMIFS(Table15[Unique ID],Table15[System-Owned Portion],E7071,Table15[If Material Anything Other than "Lead" in Column E,Was Material Ever Previously Lead?],G7071,Table15[Customer-Owned Portion],O7071),Table15[Unique ID],0),0)))</f>
        <v/>
      </c>
      <c r="X7071"/>
    </row>
    <row r="7072" spans="2:24" x14ac:dyDescent="0.25">
      <c r="B7072" s="146"/>
      <c r="C7072" s="31"/>
      <c r="D7072" s="31"/>
      <c r="E7072" s="44"/>
      <c r="F7072" s="43"/>
      <c r="G7072" s="84"/>
      <c r="H7072" s="31"/>
      <c r="I7072" s="205"/>
      <c r="J7072" s="84"/>
      <c r="K7072" s="31"/>
      <c r="L7072" s="31"/>
      <c r="M7072" s="169"/>
      <c r="N7072" s="148"/>
      <c r="O7072" s="106"/>
      <c r="P7072" s="43"/>
      <c r="Q7072" s="205"/>
      <c r="R7072" s="84"/>
      <c r="S7072" s="31"/>
      <c r="T7072" s="31"/>
      <c r="U7072" s="169"/>
      <c r="V7072" s="150"/>
      <c r="W7072" s="141" t="str" cm="1">
        <f t="array" ref="W7072">IF(SUM(LEN(B7072:V7072))=0,"",IF(OR(OR(ISBLANK(F7072),SUM(LEN(C7072),LEN(D7072))=0),AND(NOT(E7072="Unknown"),ISBLANK(J7072)),AND(NOT(O7072="Unknown"),ISBLANK(R7072))),"Missing Information", INDEX(Table15[Entire Service Line Classification], MATCH(SUMIFS(Table15[Unique ID],Table15[System-Owned Portion],E7072,Table15[If Material Anything Other than "Lead" in Column E,Was Material Ever Previously Lead?],G7072,Table15[Customer-Owned Portion],O7072),Table15[Unique ID],0),0)))</f>
        <v/>
      </c>
      <c r="X7072"/>
    </row>
    <row r="7073" spans="2:24" x14ac:dyDescent="0.25">
      <c r="B7073" s="146"/>
      <c r="C7073" s="31"/>
      <c r="D7073" s="31"/>
      <c r="E7073" s="44"/>
      <c r="F7073" s="43"/>
      <c r="G7073" s="84"/>
      <c r="H7073" s="31"/>
      <c r="I7073" s="205"/>
      <c r="J7073" s="84"/>
      <c r="K7073" s="31"/>
      <c r="L7073" s="31"/>
      <c r="M7073" s="169"/>
      <c r="N7073" s="148"/>
      <c r="O7073" s="106"/>
      <c r="P7073" s="43"/>
      <c r="Q7073" s="205"/>
      <c r="R7073" s="84"/>
      <c r="S7073" s="31"/>
      <c r="T7073" s="31"/>
      <c r="U7073" s="169"/>
      <c r="V7073" s="150"/>
      <c r="W7073" s="141" t="str" cm="1">
        <f t="array" ref="W7073">IF(SUM(LEN(B7073:V7073))=0,"",IF(OR(OR(ISBLANK(F7073),SUM(LEN(C7073),LEN(D7073))=0),AND(NOT(E7073="Unknown"),ISBLANK(J7073)),AND(NOT(O7073="Unknown"),ISBLANK(R7073))),"Missing Information", INDEX(Table15[Entire Service Line Classification], MATCH(SUMIFS(Table15[Unique ID],Table15[System-Owned Portion],E7073,Table15[If Material Anything Other than "Lead" in Column E,Was Material Ever Previously Lead?],G7073,Table15[Customer-Owned Portion],O7073),Table15[Unique ID],0),0)))</f>
        <v/>
      </c>
      <c r="X7073"/>
    </row>
    <row r="7074" spans="2:24" x14ac:dyDescent="0.25">
      <c r="B7074" s="146"/>
      <c r="C7074" s="31"/>
      <c r="D7074" s="31"/>
      <c r="E7074" s="44"/>
      <c r="F7074" s="43"/>
      <c r="G7074" s="84"/>
      <c r="H7074" s="31"/>
      <c r="I7074" s="205"/>
      <c r="J7074" s="84"/>
      <c r="K7074" s="31"/>
      <c r="L7074" s="31"/>
      <c r="M7074" s="169"/>
      <c r="N7074" s="148"/>
      <c r="O7074" s="106"/>
      <c r="P7074" s="43"/>
      <c r="Q7074" s="205"/>
      <c r="R7074" s="84"/>
      <c r="S7074" s="31"/>
      <c r="T7074" s="31"/>
      <c r="U7074" s="169"/>
      <c r="V7074" s="150"/>
      <c r="W7074" s="141" t="str" cm="1">
        <f t="array" ref="W7074">IF(SUM(LEN(B7074:V7074))=0,"",IF(OR(OR(ISBLANK(F7074),SUM(LEN(C7074),LEN(D7074))=0),AND(NOT(E7074="Unknown"),ISBLANK(J7074)),AND(NOT(O7074="Unknown"),ISBLANK(R7074))),"Missing Information", INDEX(Table15[Entire Service Line Classification], MATCH(SUMIFS(Table15[Unique ID],Table15[System-Owned Portion],E7074,Table15[If Material Anything Other than "Lead" in Column E,Was Material Ever Previously Lead?],G7074,Table15[Customer-Owned Portion],O7074),Table15[Unique ID],0),0)))</f>
        <v/>
      </c>
      <c r="X7074"/>
    </row>
    <row r="7075" spans="2:24" x14ac:dyDescent="0.25">
      <c r="B7075" s="146"/>
      <c r="C7075" s="31"/>
      <c r="D7075" s="31"/>
      <c r="E7075" s="44"/>
      <c r="F7075" s="43"/>
      <c r="G7075" s="84"/>
      <c r="H7075" s="31"/>
      <c r="I7075" s="205"/>
      <c r="J7075" s="84"/>
      <c r="K7075" s="31"/>
      <c r="L7075" s="31"/>
      <c r="M7075" s="169"/>
      <c r="N7075" s="148"/>
      <c r="O7075" s="106"/>
      <c r="P7075" s="43"/>
      <c r="Q7075" s="205"/>
      <c r="R7075" s="84"/>
      <c r="S7075" s="31"/>
      <c r="T7075" s="31"/>
      <c r="U7075" s="169"/>
      <c r="V7075" s="150"/>
      <c r="W7075" s="141" t="str" cm="1">
        <f t="array" ref="W7075">IF(SUM(LEN(B7075:V7075))=0,"",IF(OR(OR(ISBLANK(F7075),SUM(LEN(C7075),LEN(D7075))=0),AND(NOT(E7075="Unknown"),ISBLANK(J7075)),AND(NOT(O7075="Unknown"),ISBLANK(R7075))),"Missing Information", INDEX(Table15[Entire Service Line Classification], MATCH(SUMIFS(Table15[Unique ID],Table15[System-Owned Portion],E7075,Table15[If Material Anything Other than "Lead" in Column E,Was Material Ever Previously Lead?],G7075,Table15[Customer-Owned Portion],O7075),Table15[Unique ID],0),0)))</f>
        <v/>
      </c>
      <c r="X7075"/>
    </row>
    <row r="7076" spans="2:24" x14ac:dyDescent="0.25">
      <c r="B7076" s="146"/>
      <c r="C7076" s="31"/>
      <c r="D7076" s="31"/>
      <c r="E7076" s="44"/>
      <c r="F7076" s="43"/>
      <c r="G7076" s="84"/>
      <c r="H7076" s="31"/>
      <c r="I7076" s="205"/>
      <c r="J7076" s="84"/>
      <c r="K7076" s="31"/>
      <c r="L7076" s="31"/>
      <c r="M7076" s="169"/>
      <c r="N7076" s="148"/>
      <c r="O7076" s="106"/>
      <c r="P7076" s="43"/>
      <c r="Q7076" s="205"/>
      <c r="R7076" s="84"/>
      <c r="S7076" s="31"/>
      <c r="T7076" s="31"/>
      <c r="U7076" s="169"/>
      <c r="V7076" s="150"/>
      <c r="W7076" s="141" t="str" cm="1">
        <f t="array" ref="W7076">IF(SUM(LEN(B7076:V7076))=0,"",IF(OR(OR(ISBLANK(F7076),SUM(LEN(C7076),LEN(D7076))=0),AND(NOT(E7076="Unknown"),ISBLANK(J7076)),AND(NOT(O7076="Unknown"),ISBLANK(R7076))),"Missing Information", INDEX(Table15[Entire Service Line Classification], MATCH(SUMIFS(Table15[Unique ID],Table15[System-Owned Portion],E7076,Table15[If Material Anything Other than "Lead" in Column E,Was Material Ever Previously Lead?],G7076,Table15[Customer-Owned Portion],O7076),Table15[Unique ID],0),0)))</f>
        <v/>
      </c>
      <c r="X7076"/>
    </row>
    <row r="7077" spans="2:24" x14ac:dyDescent="0.25">
      <c r="B7077" s="146"/>
      <c r="C7077" s="31"/>
      <c r="D7077" s="31"/>
      <c r="E7077" s="44"/>
      <c r="F7077" s="43"/>
      <c r="G7077" s="84"/>
      <c r="H7077" s="31"/>
      <c r="I7077" s="205"/>
      <c r="J7077" s="84"/>
      <c r="K7077" s="31"/>
      <c r="L7077" s="31"/>
      <c r="M7077" s="169"/>
      <c r="N7077" s="148"/>
      <c r="O7077" s="106"/>
      <c r="P7077" s="43"/>
      <c r="Q7077" s="205"/>
      <c r="R7077" s="84"/>
      <c r="S7077" s="31"/>
      <c r="T7077" s="31"/>
      <c r="U7077" s="169"/>
      <c r="V7077" s="150"/>
      <c r="W7077" s="141" t="str" cm="1">
        <f t="array" ref="W7077">IF(SUM(LEN(B7077:V7077))=0,"",IF(OR(OR(ISBLANK(F7077),SUM(LEN(C7077),LEN(D7077))=0),AND(NOT(E7077="Unknown"),ISBLANK(J7077)),AND(NOT(O7077="Unknown"),ISBLANK(R7077))),"Missing Information", INDEX(Table15[Entire Service Line Classification], MATCH(SUMIFS(Table15[Unique ID],Table15[System-Owned Portion],E7077,Table15[If Material Anything Other than "Lead" in Column E,Was Material Ever Previously Lead?],G7077,Table15[Customer-Owned Portion],O7077),Table15[Unique ID],0),0)))</f>
        <v/>
      </c>
      <c r="X7077"/>
    </row>
    <row r="7078" spans="2:24" x14ac:dyDescent="0.25">
      <c r="B7078" s="146"/>
      <c r="C7078" s="31"/>
      <c r="D7078" s="31"/>
      <c r="E7078" s="44"/>
      <c r="F7078" s="43"/>
      <c r="G7078" s="84"/>
      <c r="H7078" s="31"/>
      <c r="I7078" s="205"/>
      <c r="J7078" s="84"/>
      <c r="K7078" s="31"/>
      <c r="L7078" s="31"/>
      <c r="M7078" s="169"/>
      <c r="N7078" s="148"/>
      <c r="O7078" s="106"/>
      <c r="P7078" s="43"/>
      <c r="Q7078" s="205"/>
      <c r="R7078" s="84"/>
      <c r="S7078" s="31"/>
      <c r="T7078" s="31"/>
      <c r="U7078" s="169"/>
      <c r="V7078" s="150"/>
      <c r="W7078" s="141" t="str" cm="1">
        <f t="array" ref="W7078">IF(SUM(LEN(B7078:V7078))=0,"",IF(OR(OR(ISBLANK(F7078),SUM(LEN(C7078),LEN(D7078))=0),AND(NOT(E7078="Unknown"),ISBLANK(J7078)),AND(NOT(O7078="Unknown"),ISBLANK(R7078))),"Missing Information", INDEX(Table15[Entire Service Line Classification], MATCH(SUMIFS(Table15[Unique ID],Table15[System-Owned Portion],E7078,Table15[If Material Anything Other than "Lead" in Column E,Was Material Ever Previously Lead?],G7078,Table15[Customer-Owned Portion],O7078),Table15[Unique ID],0),0)))</f>
        <v/>
      </c>
      <c r="X7078"/>
    </row>
    <row r="7079" spans="2:24" x14ac:dyDescent="0.25">
      <c r="B7079" s="146"/>
      <c r="C7079" s="31"/>
      <c r="D7079" s="31"/>
      <c r="E7079" s="44"/>
      <c r="F7079" s="43"/>
      <c r="G7079" s="84"/>
      <c r="H7079" s="31"/>
      <c r="I7079" s="205"/>
      <c r="J7079" s="84"/>
      <c r="K7079" s="31"/>
      <c r="L7079" s="31"/>
      <c r="M7079" s="169"/>
      <c r="N7079" s="148"/>
      <c r="O7079" s="106"/>
      <c r="P7079" s="43"/>
      <c r="Q7079" s="205"/>
      <c r="R7079" s="84"/>
      <c r="S7079" s="31"/>
      <c r="T7079" s="31"/>
      <c r="U7079" s="169"/>
      <c r="V7079" s="150"/>
      <c r="W7079" s="141" t="str" cm="1">
        <f t="array" ref="W7079">IF(SUM(LEN(B7079:V7079))=0,"",IF(OR(OR(ISBLANK(F7079),SUM(LEN(C7079),LEN(D7079))=0),AND(NOT(E7079="Unknown"),ISBLANK(J7079)),AND(NOT(O7079="Unknown"),ISBLANK(R7079))),"Missing Information", INDEX(Table15[Entire Service Line Classification], MATCH(SUMIFS(Table15[Unique ID],Table15[System-Owned Portion],E7079,Table15[If Material Anything Other than "Lead" in Column E,Was Material Ever Previously Lead?],G7079,Table15[Customer-Owned Portion],O7079),Table15[Unique ID],0),0)))</f>
        <v/>
      </c>
      <c r="X7079"/>
    </row>
    <row r="7080" spans="2:24" x14ac:dyDescent="0.25">
      <c r="B7080" s="146"/>
      <c r="C7080" s="31"/>
      <c r="D7080" s="31"/>
      <c r="E7080" s="44"/>
      <c r="F7080" s="43"/>
      <c r="G7080" s="84"/>
      <c r="H7080" s="31"/>
      <c r="I7080" s="205"/>
      <c r="J7080" s="84"/>
      <c r="K7080" s="31"/>
      <c r="L7080" s="31"/>
      <c r="M7080" s="169"/>
      <c r="N7080" s="148"/>
      <c r="O7080" s="106"/>
      <c r="P7080" s="43"/>
      <c r="Q7080" s="205"/>
      <c r="R7080" s="84"/>
      <c r="S7080" s="31"/>
      <c r="T7080" s="31"/>
      <c r="U7080" s="169"/>
      <c r="V7080" s="150"/>
      <c r="W7080" s="141" t="str" cm="1">
        <f t="array" ref="W7080">IF(SUM(LEN(B7080:V7080))=0,"",IF(OR(OR(ISBLANK(F7080),SUM(LEN(C7080),LEN(D7080))=0),AND(NOT(E7080="Unknown"),ISBLANK(J7080)),AND(NOT(O7080="Unknown"),ISBLANK(R7080))),"Missing Information", INDEX(Table15[Entire Service Line Classification], MATCH(SUMIFS(Table15[Unique ID],Table15[System-Owned Portion],E7080,Table15[If Material Anything Other than "Lead" in Column E,Was Material Ever Previously Lead?],G7080,Table15[Customer-Owned Portion],O7080),Table15[Unique ID],0),0)))</f>
        <v/>
      </c>
      <c r="X7080"/>
    </row>
    <row r="7081" spans="2:24" x14ac:dyDescent="0.25">
      <c r="B7081" s="146"/>
      <c r="C7081" s="31"/>
      <c r="D7081" s="31"/>
      <c r="E7081" s="44"/>
      <c r="F7081" s="43"/>
      <c r="G7081" s="84"/>
      <c r="H7081" s="31"/>
      <c r="I7081" s="205"/>
      <c r="J7081" s="84"/>
      <c r="K7081" s="31"/>
      <c r="L7081" s="31"/>
      <c r="M7081" s="169"/>
      <c r="N7081" s="148"/>
      <c r="O7081" s="106"/>
      <c r="P7081" s="43"/>
      <c r="Q7081" s="205"/>
      <c r="R7081" s="84"/>
      <c r="S7081" s="31"/>
      <c r="T7081" s="31"/>
      <c r="U7081" s="169"/>
      <c r="V7081" s="150"/>
      <c r="W7081" s="141" t="str" cm="1">
        <f t="array" ref="W7081">IF(SUM(LEN(B7081:V7081))=0,"",IF(OR(OR(ISBLANK(F7081),SUM(LEN(C7081),LEN(D7081))=0),AND(NOT(E7081="Unknown"),ISBLANK(J7081)),AND(NOT(O7081="Unknown"),ISBLANK(R7081))),"Missing Information", INDEX(Table15[Entire Service Line Classification], MATCH(SUMIFS(Table15[Unique ID],Table15[System-Owned Portion],E7081,Table15[If Material Anything Other than "Lead" in Column E,Was Material Ever Previously Lead?],G7081,Table15[Customer-Owned Portion],O7081),Table15[Unique ID],0),0)))</f>
        <v/>
      </c>
      <c r="X7081"/>
    </row>
    <row r="7082" spans="2:24" x14ac:dyDescent="0.25">
      <c r="B7082" s="146"/>
      <c r="C7082" s="31"/>
      <c r="D7082" s="31"/>
      <c r="E7082" s="44"/>
      <c r="F7082" s="43"/>
      <c r="G7082" s="84"/>
      <c r="H7082" s="31"/>
      <c r="I7082" s="205"/>
      <c r="J7082" s="84"/>
      <c r="K7082" s="31"/>
      <c r="L7082" s="31"/>
      <c r="M7082" s="169"/>
      <c r="N7082" s="148"/>
      <c r="O7082" s="106"/>
      <c r="P7082" s="43"/>
      <c r="Q7082" s="205"/>
      <c r="R7082" s="84"/>
      <c r="S7082" s="31"/>
      <c r="T7082" s="31"/>
      <c r="U7082" s="169"/>
      <c r="V7082" s="150"/>
      <c r="W7082" s="141" t="str" cm="1">
        <f t="array" ref="W7082">IF(SUM(LEN(B7082:V7082))=0,"",IF(OR(OR(ISBLANK(F7082),SUM(LEN(C7082),LEN(D7082))=0),AND(NOT(E7082="Unknown"),ISBLANK(J7082)),AND(NOT(O7082="Unknown"),ISBLANK(R7082))),"Missing Information", INDEX(Table15[Entire Service Line Classification], MATCH(SUMIFS(Table15[Unique ID],Table15[System-Owned Portion],E7082,Table15[If Material Anything Other than "Lead" in Column E,Was Material Ever Previously Lead?],G7082,Table15[Customer-Owned Portion],O7082),Table15[Unique ID],0),0)))</f>
        <v/>
      </c>
      <c r="X7082"/>
    </row>
    <row r="7083" spans="2:24" x14ac:dyDescent="0.25">
      <c r="B7083" s="146"/>
      <c r="C7083" s="31"/>
      <c r="D7083" s="31"/>
      <c r="E7083" s="44"/>
      <c r="F7083" s="43"/>
      <c r="G7083" s="84"/>
      <c r="H7083" s="31"/>
      <c r="I7083" s="205"/>
      <c r="J7083" s="84"/>
      <c r="K7083" s="31"/>
      <c r="L7083" s="31"/>
      <c r="M7083" s="169"/>
      <c r="N7083" s="148"/>
      <c r="O7083" s="106"/>
      <c r="P7083" s="43"/>
      <c r="Q7083" s="205"/>
      <c r="R7083" s="84"/>
      <c r="S7083" s="31"/>
      <c r="T7083" s="31"/>
      <c r="U7083" s="169"/>
      <c r="V7083" s="150"/>
      <c r="W7083" s="141" t="str" cm="1">
        <f t="array" ref="W7083">IF(SUM(LEN(B7083:V7083))=0,"",IF(OR(OR(ISBLANK(F7083),SUM(LEN(C7083),LEN(D7083))=0),AND(NOT(E7083="Unknown"),ISBLANK(J7083)),AND(NOT(O7083="Unknown"),ISBLANK(R7083))),"Missing Information", INDEX(Table15[Entire Service Line Classification], MATCH(SUMIFS(Table15[Unique ID],Table15[System-Owned Portion],E7083,Table15[If Material Anything Other than "Lead" in Column E,Was Material Ever Previously Lead?],G7083,Table15[Customer-Owned Portion],O7083),Table15[Unique ID],0),0)))</f>
        <v/>
      </c>
      <c r="X7083"/>
    </row>
    <row r="7084" spans="2:24" x14ac:dyDescent="0.25">
      <c r="B7084" s="146"/>
      <c r="C7084" s="31"/>
      <c r="D7084" s="31"/>
      <c r="E7084" s="44"/>
      <c r="F7084" s="43"/>
      <c r="G7084" s="84"/>
      <c r="H7084" s="31"/>
      <c r="I7084" s="205"/>
      <c r="J7084" s="84"/>
      <c r="K7084" s="31"/>
      <c r="L7084" s="31"/>
      <c r="M7084" s="169"/>
      <c r="N7084" s="148"/>
      <c r="O7084" s="106"/>
      <c r="P7084" s="43"/>
      <c r="Q7084" s="205"/>
      <c r="R7084" s="84"/>
      <c r="S7084" s="31"/>
      <c r="T7084" s="31"/>
      <c r="U7084" s="169"/>
      <c r="V7084" s="150"/>
      <c r="W7084" s="141" t="str" cm="1">
        <f t="array" ref="W7084">IF(SUM(LEN(B7084:V7084))=0,"",IF(OR(OR(ISBLANK(F7084),SUM(LEN(C7084),LEN(D7084))=0),AND(NOT(E7084="Unknown"),ISBLANK(J7084)),AND(NOT(O7084="Unknown"),ISBLANK(R7084))),"Missing Information", INDEX(Table15[Entire Service Line Classification], MATCH(SUMIFS(Table15[Unique ID],Table15[System-Owned Portion],E7084,Table15[If Material Anything Other than "Lead" in Column E,Was Material Ever Previously Lead?],G7084,Table15[Customer-Owned Portion],O7084),Table15[Unique ID],0),0)))</f>
        <v/>
      </c>
      <c r="X7084"/>
    </row>
    <row r="7085" spans="2:24" x14ac:dyDescent="0.25">
      <c r="B7085" s="146"/>
      <c r="C7085" s="31"/>
      <c r="D7085" s="31"/>
      <c r="E7085" s="44"/>
      <c r="F7085" s="43"/>
      <c r="G7085" s="84"/>
      <c r="H7085" s="31"/>
      <c r="I7085" s="205"/>
      <c r="J7085" s="84"/>
      <c r="K7085" s="31"/>
      <c r="L7085" s="31"/>
      <c r="M7085" s="169"/>
      <c r="N7085" s="148"/>
      <c r="O7085" s="106"/>
      <c r="P7085" s="43"/>
      <c r="Q7085" s="205"/>
      <c r="R7085" s="84"/>
      <c r="S7085" s="31"/>
      <c r="T7085" s="31"/>
      <c r="U7085" s="169"/>
      <c r="V7085" s="150"/>
      <c r="W7085" s="141" t="str" cm="1">
        <f t="array" ref="W7085">IF(SUM(LEN(B7085:V7085))=0,"",IF(OR(OR(ISBLANK(F7085),SUM(LEN(C7085),LEN(D7085))=0),AND(NOT(E7085="Unknown"),ISBLANK(J7085)),AND(NOT(O7085="Unknown"),ISBLANK(R7085))),"Missing Information", INDEX(Table15[Entire Service Line Classification], MATCH(SUMIFS(Table15[Unique ID],Table15[System-Owned Portion],E7085,Table15[If Material Anything Other than "Lead" in Column E,Was Material Ever Previously Lead?],G7085,Table15[Customer-Owned Portion],O7085),Table15[Unique ID],0),0)))</f>
        <v/>
      </c>
      <c r="X7085"/>
    </row>
    <row r="7086" spans="2:24" x14ac:dyDescent="0.25">
      <c r="B7086" s="146"/>
      <c r="C7086" s="31"/>
      <c r="D7086" s="31"/>
      <c r="E7086" s="44"/>
      <c r="F7086" s="43"/>
      <c r="G7086" s="84"/>
      <c r="H7086" s="31"/>
      <c r="I7086" s="205"/>
      <c r="J7086" s="84"/>
      <c r="K7086" s="31"/>
      <c r="L7086" s="31"/>
      <c r="M7086" s="169"/>
      <c r="N7086" s="148"/>
      <c r="O7086" s="106"/>
      <c r="P7086" s="43"/>
      <c r="Q7086" s="205"/>
      <c r="R7086" s="84"/>
      <c r="S7086" s="31"/>
      <c r="T7086" s="31"/>
      <c r="U7086" s="169"/>
      <c r="V7086" s="150"/>
      <c r="W7086" s="141" t="str" cm="1">
        <f t="array" ref="W7086">IF(SUM(LEN(B7086:V7086))=0,"",IF(OR(OR(ISBLANK(F7086),SUM(LEN(C7086),LEN(D7086))=0),AND(NOT(E7086="Unknown"),ISBLANK(J7086)),AND(NOT(O7086="Unknown"),ISBLANK(R7086))),"Missing Information", INDEX(Table15[Entire Service Line Classification], MATCH(SUMIFS(Table15[Unique ID],Table15[System-Owned Portion],E7086,Table15[If Material Anything Other than "Lead" in Column E,Was Material Ever Previously Lead?],G7086,Table15[Customer-Owned Portion],O7086),Table15[Unique ID],0),0)))</f>
        <v/>
      </c>
      <c r="X7086"/>
    </row>
    <row r="7087" spans="2:24" x14ac:dyDescent="0.25">
      <c r="B7087" s="146"/>
      <c r="C7087" s="31"/>
      <c r="D7087" s="31"/>
      <c r="E7087" s="44"/>
      <c r="F7087" s="43"/>
      <c r="G7087" s="84"/>
      <c r="H7087" s="31"/>
      <c r="I7087" s="205"/>
      <c r="J7087" s="84"/>
      <c r="K7087" s="31"/>
      <c r="L7087" s="31"/>
      <c r="M7087" s="169"/>
      <c r="N7087" s="148"/>
      <c r="O7087" s="106"/>
      <c r="P7087" s="43"/>
      <c r="Q7087" s="205"/>
      <c r="R7087" s="84"/>
      <c r="S7087" s="31"/>
      <c r="T7087" s="31"/>
      <c r="U7087" s="169"/>
      <c r="V7087" s="150"/>
      <c r="W7087" s="141" t="str" cm="1">
        <f t="array" ref="W7087">IF(SUM(LEN(B7087:V7087))=0,"",IF(OR(OR(ISBLANK(F7087),SUM(LEN(C7087),LEN(D7087))=0),AND(NOT(E7087="Unknown"),ISBLANK(J7087)),AND(NOT(O7087="Unknown"),ISBLANK(R7087))),"Missing Information", INDEX(Table15[Entire Service Line Classification], MATCH(SUMIFS(Table15[Unique ID],Table15[System-Owned Portion],E7087,Table15[If Material Anything Other than "Lead" in Column E,Was Material Ever Previously Lead?],G7087,Table15[Customer-Owned Portion],O7087),Table15[Unique ID],0),0)))</f>
        <v/>
      </c>
      <c r="X7087"/>
    </row>
    <row r="7088" spans="2:24" x14ac:dyDescent="0.25">
      <c r="B7088" s="146"/>
      <c r="C7088" s="31"/>
      <c r="D7088" s="31"/>
      <c r="E7088" s="44"/>
      <c r="F7088" s="43"/>
      <c r="G7088" s="84"/>
      <c r="H7088" s="31"/>
      <c r="I7088" s="205"/>
      <c r="J7088" s="84"/>
      <c r="K7088" s="31"/>
      <c r="L7088" s="31"/>
      <c r="M7088" s="169"/>
      <c r="N7088" s="148"/>
      <c r="O7088" s="106"/>
      <c r="P7088" s="43"/>
      <c r="Q7088" s="205"/>
      <c r="R7088" s="84"/>
      <c r="S7088" s="31"/>
      <c r="T7088" s="31"/>
      <c r="U7088" s="169"/>
      <c r="V7088" s="150"/>
      <c r="W7088" s="141" t="str" cm="1">
        <f t="array" ref="W7088">IF(SUM(LEN(B7088:V7088))=0,"",IF(OR(OR(ISBLANK(F7088),SUM(LEN(C7088),LEN(D7088))=0),AND(NOT(E7088="Unknown"),ISBLANK(J7088)),AND(NOT(O7088="Unknown"),ISBLANK(R7088))),"Missing Information", INDEX(Table15[Entire Service Line Classification], MATCH(SUMIFS(Table15[Unique ID],Table15[System-Owned Portion],E7088,Table15[If Material Anything Other than "Lead" in Column E,Was Material Ever Previously Lead?],G7088,Table15[Customer-Owned Portion],O7088),Table15[Unique ID],0),0)))</f>
        <v/>
      </c>
      <c r="X7088"/>
    </row>
    <row r="7089" spans="2:24" x14ac:dyDescent="0.25">
      <c r="B7089" s="146"/>
      <c r="C7089" s="31"/>
      <c r="D7089" s="31"/>
      <c r="E7089" s="44"/>
      <c r="F7089" s="43"/>
      <c r="G7089" s="84"/>
      <c r="H7089" s="31"/>
      <c r="I7089" s="205"/>
      <c r="J7089" s="84"/>
      <c r="K7089" s="31"/>
      <c r="L7089" s="31"/>
      <c r="M7089" s="169"/>
      <c r="N7089" s="148"/>
      <c r="O7089" s="106"/>
      <c r="P7089" s="43"/>
      <c r="Q7089" s="205"/>
      <c r="R7089" s="84"/>
      <c r="S7089" s="31"/>
      <c r="T7089" s="31"/>
      <c r="U7089" s="169"/>
      <c r="V7089" s="150"/>
      <c r="W7089" s="141" t="str" cm="1">
        <f t="array" ref="W7089">IF(SUM(LEN(B7089:V7089))=0,"",IF(OR(OR(ISBLANK(F7089),SUM(LEN(C7089),LEN(D7089))=0),AND(NOT(E7089="Unknown"),ISBLANK(J7089)),AND(NOT(O7089="Unknown"),ISBLANK(R7089))),"Missing Information", INDEX(Table15[Entire Service Line Classification], MATCH(SUMIFS(Table15[Unique ID],Table15[System-Owned Portion],E7089,Table15[If Material Anything Other than "Lead" in Column E,Was Material Ever Previously Lead?],G7089,Table15[Customer-Owned Portion],O7089),Table15[Unique ID],0),0)))</f>
        <v/>
      </c>
      <c r="X7089"/>
    </row>
    <row r="7090" spans="2:24" x14ac:dyDescent="0.25">
      <c r="B7090" s="146"/>
      <c r="C7090" s="31"/>
      <c r="D7090" s="31"/>
      <c r="E7090" s="44"/>
      <c r="F7090" s="43"/>
      <c r="G7090" s="84"/>
      <c r="H7090" s="31"/>
      <c r="I7090" s="205"/>
      <c r="J7090" s="84"/>
      <c r="K7090" s="31"/>
      <c r="L7090" s="31"/>
      <c r="M7090" s="169"/>
      <c r="N7090" s="148"/>
      <c r="O7090" s="106"/>
      <c r="P7090" s="43"/>
      <c r="Q7090" s="205"/>
      <c r="R7090" s="84"/>
      <c r="S7090" s="31"/>
      <c r="T7090" s="31"/>
      <c r="U7090" s="169"/>
      <c r="V7090" s="150"/>
      <c r="W7090" s="141" t="str" cm="1">
        <f t="array" ref="W7090">IF(SUM(LEN(B7090:V7090))=0,"",IF(OR(OR(ISBLANK(F7090),SUM(LEN(C7090),LEN(D7090))=0),AND(NOT(E7090="Unknown"),ISBLANK(J7090)),AND(NOT(O7090="Unknown"),ISBLANK(R7090))),"Missing Information", INDEX(Table15[Entire Service Line Classification], MATCH(SUMIFS(Table15[Unique ID],Table15[System-Owned Portion],E7090,Table15[If Material Anything Other than "Lead" in Column E,Was Material Ever Previously Lead?],G7090,Table15[Customer-Owned Portion],O7090),Table15[Unique ID],0),0)))</f>
        <v/>
      </c>
      <c r="X7090"/>
    </row>
    <row r="7091" spans="2:24" x14ac:dyDescent="0.25">
      <c r="B7091" s="146"/>
      <c r="C7091" s="31"/>
      <c r="D7091" s="31"/>
      <c r="E7091" s="44"/>
      <c r="F7091" s="43"/>
      <c r="G7091" s="84"/>
      <c r="H7091" s="31"/>
      <c r="I7091" s="205"/>
      <c r="J7091" s="84"/>
      <c r="K7091" s="31"/>
      <c r="L7091" s="31"/>
      <c r="M7091" s="169"/>
      <c r="N7091" s="148"/>
      <c r="O7091" s="106"/>
      <c r="P7091" s="43"/>
      <c r="Q7091" s="205"/>
      <c r="R7091" s="84"/>
      <c r="S7091" s="31"/>
      <c r="T7091" s="31"/>
      <c r="U7091" s="169"/>
      <c r="V7091" s="150"/>
      <c r="W7091" s="141" t="str" cm="1">
        <f t="array" ref="W7091">IF(SUM(LEN(B7091:V7091))=0,"",IF(OR(OR(ISBLANK(F7091),SUM(LEN(C7091),LEN(D7091))=0),AND(NOT(E7091="Unknown"),ISBLANK(J7091)),AND(NOT(O7091="Unknown"),ISBLANK(R7091))),"Missing Information", INDEX(Table15[Entire Service Line Classification], MATCH(SUMIFS(Table15[Unique ID],Table15[System-Owned Portion],E7091,Table15[If Material Anything Other than "Lead" in Column E,Was Material Ever Previously Lead?],G7091,Table15[Customer-Owned Portion],O7091),Table15[Unique ID],0),0)))</f>
        <v/>
      </c>
      <c r="X7091"/>
    </row>
    <row r="7092" spans="2:24" x14ac:dyDescent="0.25">
      <c r="B7092" s="146"/>
      <c r="C7092" s="31"/>
      <c r="D7092" s="31"/>
      <c r="E7092" s="44"/>
      <c r="F7092" s="43"/>
      <c r="G7092" s="84"/>
      <c r="H7092" s="31"/>
      <c r="I7092" s="205"/>
      <c r="J7092" s="84"/>
      <c r="K7092" s="31"/>
      <c r="L7092" s="31"/>
      <c r="M7092" s="169"/>
      <c r="N7092" s="148"/>
      <c r="O7092" s="106"/>
      <c r="P7092" s="43"/>
      <c r="Q7092" s="205"/>
      <c r="R7092" s="84"/>
      <c r="S7092" s="31"/>
      <c r="T7092" s="31"/>
      <c r="U7092" s="169"/>
      <c r="V7092" s="150"/>
      <c r="W7092" s="141" t="str" cm="1">
        <f t="array" ref="W7092">IF(SUM(LEN(B7092:V7092))=0,"",IF(OR(OR(ISBLANK(F7092),SUM(LEN(C7092),LEN(D7092))=0),AND(NOT(E7092="Unknown"),ISBLANK(J7092)),AND(NOT(O7092="Unknown"),ISBLANK(R7092))),"Missing Information", INDEX(Table15[Entire Service Line Classification], MATCH(SUMIFS(Table15[Unique ID],Table15[System-Owned Portion],E7092,Table15[If Material Anything Other than "Lead" in Column E,Was Material Ever Previously Lead?],G7092,Table15[Customer-Owned Portion],O7092),Table15[Unique ID],0),0)))</f>
        <v/>
      </c>
      <c r="X7092"/>
    </row>
    <row r="7093" spans="2:24" x14ac:dyDescent="0.25">
      <c r="B7093" s="146"/>
      <c r="C7093" s="31"/>
      <c r="D7093" s="31"/>
      <c r="E7093" s="44"/>
      <c r="F7093" s="43"/>
      <c r="G7093" s="84"/>
      <c r="H7093" s="31"/>
      <c r="I7093" s="205"/>
      <c r="J7093" s="84"/>
      <c r="K7093" s="31"/>
      <c r="L7093" s="31"/>
      <c r="M7093" s="169"/>
      <c r="N7093" s="148"/>
      <c r="O7093" s="106"/>
      <c r="P7093" s="43"/>
      <c r="Q7093" s="205"/>
      <c r="R7093" s="84"/>
      <c r="S7093" s="31"/>
      <c r="T7093" s="31"/>
      <c r="U7093" s="169"/>
      <c r="V7093" s="150"/>
      <c r="W7093" s="141" t="str" cm="1">
        <f t="array" ref="W7093">IF(SUM(LEN(B7093:V7093))=0,"",IF(OR(OR(ISBLANK(F7093),SUM(LEN(C7093),LEN(D7093))=0),AND(NOT(E7093="Unknown"),ISBLANK(J7093)),AND(NOT(O7093="Unknown"),ISBLANK(R7093))),"Missing Information", INDEX(Table15[Entire Service Line Classification], MATCH(SUMIFS(Table15[Unique ID],Table15[System-Owned Portion],E7093,Table15[If Material Anything Other than "Lead" in Column E,Was Material Ever Previously Lead?],G7093,Table15[Customer-Owned Portion],O7093),Table15[Unique ID],0),0)))</f>
        <v/>
      </c>
      <c r="X7093"/>
    </row>
    <row r="7094" spans="2:24" x14ac:dyDescent="0.25">
      <c r="B7094" s="146"/>
      <c r="C7094" s="31"/>
      <c r="D7094" s="31"/>
      <c r="E7094" s="44"/>
      <c r="F7094" s="43"/>
      <c r="G7094" s="84"/>
      <c r="H7094" s="31"/>
      <c r="I7094" s="205"/>
      <c r="J7094" s="84"/>
      <c r="K7094" s="31"/>
      <c r="L7094" s="31"/>
      <c r="M7094" s="169"/>
      <c r="N7094" s="148"/>
      <c r="O7094" s="106"/>
      <c r="P7094" s="43"/>
      <c r="Q7094" s="205"/>
      <c r="R7094" s="84"/>
      <c r="S7094" s="31"/>
      <c r="T7094" s="31"/>
      <c r="U7094" s="169"/>
      <c r="V7094" s="150"/>
      <c r="W7094" s="141" t="str" cm="1">
        <f t="array" ref="W7094">IF(SUM(LEN(B7094:V7094))=0,"",IF(OR(OR(ISBLANK(F7094),SUM(LEN(C7094),LEN(D7094))=0),AND(NOT(E7094="Unknown"),ISBLANK(J7094)),AND(NOT(O7094="Unknown"),ISBLANK(R7094))),"Missing Information", INDEX(Table15[Entire Service Line Classification], MATCH(SUMIFS(Table15[Unique ID],Table15[System-Owned Portion],E7094,Table15[If Material Anything Other than "Lead" in Column E,Was Material Ever Previously Lead?],G7094,Table15[Customer-Owned Portion],O7094),Table15[Unique ID],0),0)))</f>
        <v/>
      </c>
      <c r="X7094"/>
    </row>
    <row r="7095" spans="2:24" x14ac:dyDescent="0.25">
      <c r="B7095" s="146"/>
      <c r="C7095" s="31"/>
      <c r="D7095" s="31"/>
      <c r="E7095" s="44"/>
      <c r="F7095" s="43"/>
      <c r="G7095" s="84"/>
      <c r="H7095" s="31"/>
      <c r="I7095" s="205"/>
      <c r="J7095" s="84"/>
      <c r="K7095" s="31"/>
      <c r="L7095" s="31"/>
      <c r="M7095" s="169"/>
      <c r="N7095" s="148"/>
      <c r="O7095" s="106"/>
      <c r="P7095" s="43"/>
      <c r="Q7095" s="205"/>
      <c r="R7095" s="84"/>
      <c r="S7095" s="31"/>
      <c r="T7095" s="31"/>
      <c r="U7095" s="169"/>
      <c r="V7095" s="150"/>
      <c r="W7095" s="141" t="str" cm="1">
        <f t="array" ref="W7095">IF(SUM(LEN(B7095:V7095))=0,"",IF(OR(OR(ISBLANK(F7095),SUM(LEN(C7095),LEN(D7095))=0),AND(NOT(E7095="Unknown"),ISBLANK(J7095)),AND(NOT(O7095="Unknown"),ISBLANK(R7095))),"Missing Information", INDEX(Table15[Entire Service Line Classification], MATCH(SUMIFS(Table15[Unique ID],Table15[System-Owned Portion],E7095,Table15[If Material Anything Other than "Lead" in Column E,Was Material Ever Previously Lead?],G7095,Table15[Customer-Owned Portion],O7095),Table15[Unique ID],0),0)))</f>
        <v/>
      </c>
      <c r="X7095"/>
    </row>
    <row r="7096" spans="2:24" x14ac:dyDescent="0.25">
      <c r="B7096" s="146"/>
      <c r="C7096" s="31"/>
      <c r="D7096" s="31"/>
      <c r="E7096" s="44"/>
      <c r="F7096" s="43"/>
      <c r="G7096" s="84"/>
      <c r="H7096" s="31"/>
      <c r="I7096" s="205"/>
      <c r="J7096" s="84"/>
      <c r="K7096" s="31"/>
      <c r="L7096" s="31"/>
      <c r="M7096" s="169"/>
      <c r="N7096" s="148"/>
      <c r="O7096" s="106"/>
      <c r="P7096" s="43"/>
      <c r="Q7096" s="205"/>
      <c r="R7096" s="84"/>
      <c r="S7096" s="31"/>
      <c r="T7096" s="31"/>
      <c r="U7096" s="169"/>
      <c r="V7096" s="150"/>
      <c r="W7096" s="141" t="str" cm="1">
        <f t="array" ref="W7096">IF(SUM(LEN(B7096:V7096))=0,"",IF(OR(OR(ISBLANK(F7096),SUM(LEN(C7096),LEN(D7096))=0),AND(NOT(E7096="Unknown"),ISBLANK(J7096)),AND(NOT(O7096="Unknown"),ISBLANK(R7096))),"Missing Information", INDEX(Table15[Entire Service Line Classification], MATCH(SUMIFS(Table15[Unique ID],Table15[System-Owned Portion],E7096,Table15[If Material Anything Other than "Lead" in Column E,Was Material Ever Previously Lead?],G7096,Table15[Customer-Owned Portion],O7096),Table15[Unique ID],0),0)))</f>
        <v/>
      </c>
      <c r="X7096"/>
    </row>
    <row r="7097" spans="2:24" x14ac:dyDescent="0.25">
      <c r="B7097" s="146"/>
      <c r="C7097" s="31"/>
      <c r="D7097" s="31"/>
      <c r="E7097" s="44"/>
      <c r="F7097" s="43"/>
      <c r="G7097" s="84"/>
      <c r="H7097" s="31"/>
      <c r="I7097" s="205"/>
      <c r="J7097" s="84"/>
      <c r="K7097" s="31"/>
      <c r="L7097" s="31"/>
      <c r="M7097" s="169"/>
      <c r="N7097" s="148"/>
      <c r="O7097" s="106"/>
      <c r="P7097" s="43"/>
      <c r="Q7097" s="205"/>
      <c r="R7097" s="84"/>
      <c r="S7097" s="31"/>
      <c r="T7097" s="31"/>
      <c r="U7097" s="169"/>
      <c r="V7097" s="150"/>
      <c r="W7097" s="141" t="str" cm="1">
        <f t="array" ref="W7097">IF(SUM(LEN(B7097:V7097))=0,"",IF(OR(OR(ISBLANK(F7097),SUM(LEN(C7097),LEN(D7097))=0),AND(NOT(E7097="Unknown"),ISBLANK(J7097)),AND(NOT(O7097="Unknown"),ISBLANK(R7097))),"Missing Information", INDEX(Table15[Entire Service Line Classification], MATCH(SUMIFS(Table15[Unique ID],Table15[System-Owned Portion],E7097,Table15[If Material Anything Other than "Lead" in Column E,Was Material Ever Previously Lead?],G7097,Table15[Customer-Owned Portion],O7097),Table15[Unique ID],0),0)))</f>
        <v/>
      </c>
      <c r="X7097"/>
    </row>
    <row r="7098" spans="2:24" x14ac:dyDescent="0.25">
      <c r="B7098" s="146"/>
      <c r="C7098" s="31"/>
      <c r="D7098" s="31"/>
      <c r="E7098" s="44"/>
      <c r="F7098" s="43"/>
      <c r="G7098" s="84"/>
      <c r="H7098" s="31"/>
      <c r="I7098" s="205"/>
      <c r="J7098" s="84"/>
      <c r="K7098" s="31"/>
      <c r="L7098" s="31"/>
      <c r="M7098" s="169"/>
      <c r="N7098" s="148"/>
      <c r="O7098" s="106"/>
      <c r="P7098" s="43"/>
      <c r="Q7098" s="205"/>
      <c r="R7098" s="84"/>
      <c r="S7098" s="31"/>
      <c r="T7098" s="31"/>
      <c r="U7098" s="169"/>
      <c r="V7098" s="150"/>
      <c r="W7098" s="141" t="str" cm="1">
        <f t="array" ref="W7098">IF(SUM(LEN(B7098:V7098))=0,"",IF(OR(OR(ISBLANK(F7098),SUM(LEN(C7098),LEN(D7098))=0),AND(NOT(E7098="Unknown"),ISBLANK(J7098)),AND(NOT(O7098="Unknown"),ISBLANK(R7098))),"Missing Information", INDEX(Table15[Entire Service Line Classification], MATCH(SUMIFS(Table15[Unique ID],Table15[System-Owned Portion],E7098,Table15[If Material Anything Other than "Lead" in Column E,Was Material Ever Previously Lead?],G7098,Table15[Customer-Owned Portion],O7098),Table15[Unique ID],0),0)))</f>
        <v/>
      </c>
      <c r="X7098"/>
    </row>
    <row r="7099" spans="2:24" x14ac:dyDescent="0.25">
      <c r="B7099" s="146"/>
      <c r="C7099" s="31"/>
      <c r="D7099" s="31"/>
      <c r="E7099" s="44"/>
      <c r="F7099" s="43"/>
      <c r="G7099" s="84"/>
      <c r="H7099" s="31"/>
      <c r="I7099" s="205"/>
      <c r="J7099" s="84"/>
      <c r="K7099" s="31"/>
      <c r="L7099" s="31"/>
      <c r="M7099" s="169"/>
      <c r="N7099" s="148"/>
      <c r="O7099" s="106"/>
      <c r="P7099" s="43"/>
      <c r="Q7099" s="205"/>
      <c r="R7099" s="84"/>
      <c r="S7099" s="31"/>
      <c r="T7099" s="31"/>
      <c r="U7099" s="169"/>
      <c r="V7099" s="150"/>
      <c r="W7099" s="141" t="str" cm="1">
        <f t="array" ref="W7099">IF(SUM(LEN(B7099:V7099))=0,"",IF(OR(OR(ISBLANK(F7099),SUM(LEN(C7099),LEN(D7099))=0),AND(NOT(E7099="Unknown"),ISBLANK(J7099)),AND(NOT(O7099="Unknown"),ISBLANK(R7099))),"Missing Information", INDEX(Table15[Entire Service Line Classification], MATCH(SUMIFS(Table15[Unique ID],Table15[System-Owned Portion],E7099,Table15[If Material Anything Other than "Lead" in Column E,Was Material Ever Previously Lead?],G7099,Table15[Customer-Owned Portion],O7099),Table15[Unique ID],0),0)))</f>
        <v/>
      </c>
      <c r="X7099"/>
    </row>
    <row r="7100" spans="2:24" x14ac:dyDescent="0.25">
      <c r="B7100" s="146"/>
      <c r="C7100" s="31"/>
      <c r="D7100" s="31"/>
      <c r="E7100" s="44"/>
      <c r="F7100" s="43"/>
      <c r="G7100" s="84"/>
      <c r="H7100" s="31"/>
      <c r="I7100" s="205"/>
      <c r="J7100" s="84"/>
      <c r="K7100" s="31"/>
      <c r="L7100" s="31"/>
      <c r="M7100" s="169"/>
      <c r="N7100" s="148"/>
      <c r="O7100" s="106"/>
      <c r="P7100" s="43"/>
      <c r="Q7100" s="205"/>
      <c r="R7100" s="84"/>
      <c r="S7100" s="31"/>
      <c r="T7100" s="31"/>
      <c r="U7100" s="169"/>
      <c r="V7100" s="150"/>
      <c r="W7100" s="141" t="str" cm="1">
        <f t="array" ref="W7100">IF(SUM(LEN(B7100:V7100))=0,"",IF(OR(OR(ISBLANK(F7100),SUM(LEN(C7100),LEN(D7100))=0),AND(NOT(E7100="Unknown"),ISBLANK(J7100)),AND(NOT(O7100="Unknown"),ISBLANK(R7100))),"Missing Information", INDEX(Table15[Entire Service Line Classification], MATCH(SUMIFS(Table15[Unique ID],Table15[System-Owned Portion],E7100,Table15[If Material Anything Other than "Lead" in Column E,Was Material Ever Previously Lead?],G7100,Table15[Customer-Owned Portion],O7100),Table15[Unique ID],0),0)))</f>
        <v/>
      </c>
      <c r="X7100"/>
    </row>
    <row r="7101" spans="2:24" x14ac:dyDescent="0.25">
      <c r="B7101" s="146"/>
      <c r="C7101" s="31"/>
      <c r="D7101" s="31"/>
      <c r="E7101" s="44"/>
      <c r="F7101" s="43"/>
      <c r="G7101" s="84"/>
      <c r="H7101" s="31"/>
      <c r="I7101" s="205"/>
      <c r="J7101" s="84"/>
      <c r="K7101" s="31"/>
      <c r="L7101" s="31"/>
      <c r="M7101" s="169"/>
      <c r="N7101" s="148"/>
      <c r="O7101" s="106"/>
      <c r="P7101" s="43"/>
      <c r="Q7101" s="205"/>
      <c r="R7101" s="84"/>
      <c r="S7101" s="31"/>
      <c r="T7101" s="31"/>
      <c r="U7101" s="169"/>
      <c r="V7101" s="150"/>
      <c r="W7101" s="141" t="str" cm="1">
        <f t="array" ref="W7101">IF(SUM(LEN(B7101:V7101))=0,"",IF(OR(OR(ISBLANK(F7101),SUM(LEN(C7101),LEN(D7101))=0),AND(NOT(E7101="Unknown"),ISBLANK(J7101)),AND(NOT(O7101="Unknown"),ISBLANK(R7101))),"Missing Information", INDEX(Table15[Entire Service Line Classification], MATCH(SUMIFS(Table15[Unique ID],Table15[System-Owned Portion],E7101,Table15[If Material Anything Other than "Lead" in Column E,Was Material Ever Previously Lead?],G7101,Table15[Customer-Owned Portion],O7101),Table15[Unique ID],0),0)))</f>
        <v/>
      </c>
      <c r="X7101"/>
    </row>
    <row r="7102" spans="2:24" x14ac:dyDescent="0.25">
      <c r="B7102" s="146"/>
      <c r="C7102" s="31"/>
      <c r="D7102" s="31"/>
      <c r="E7102" s="44"/>
      <c r="F7102" s="43"/>
      <c r="G7102" s="84"/>
      <c r="H7102" s="31"/>
      <c r="I7102" s="205"/>
      <c r="J7102" s="84"/>
      <c r="K7102" s="31"/>
      <c r="L7102" s="31"/>
      <c r="M7102" s="169"/>
      <c r="N7102" s="148"/>
      <c r="O7102" s="106"/>
      <c r="P7102" s="43"/>
      <c r="Q7102" s="205"/>
      <c r="R7102" s="84"/>
      <c r="S7102" s="31"/>
      <c r="T7102" s="31"/>
      <c r="U7102" s="169"/>
      <c r="V7102" s="150"/>
      <c r="W7102" s="141" t="str" cm="1">
        <f t="array" ref="W7102">IF(SUM(LEN(B7102:V7102))=0,"",IF(OR(OR(ISBLANK(F7102),SUM(LEN(C7102),LEN(D7102))=0),AND(NOT(E7102="Unknown"),ISBLANK(J7102)),AND(NOT(O7102="Unknown"),ISBLANK(R7102))),"Missing Information", INDEX(Table15[Entire Service Line Classification], MATCH(SUMIFS(Table15[Unique ID],Table15[System-Owned Portion],E7102,Table15[If Material Anything Other than "Lead" in Column E,Was Material Ever Previously Lead?],G7102,Table15[Customer-Owned Portion],O7102),Table15[Unique ID],0),0)))</f>
        <v/>
      </c>
      <c r="X7102"/>
    </row>
    <row r="7103" spans="2:24" x14ac:dyDescent="0.25">
      <c r="B7103" s="146"/>
      <c r="C7103" s="31"/>
      <c r="D7103" s="31"/>
      <c r="E7103" s="44"/>
      <c r="F7103" s="43"/>
      <c r="G7103" s="84"/>
      <c r="H7103" s="31"/>
      <c r="I7103" s="205"/>
      <c r="J7103" s="84"/>
      <c r="K7103" s="31"/>
      <c r="L7103" s="31"/>
      <c r="M7103" s="169"/>
      <c r="N7103" s="148"/>
      <c r="O7103" s="106"/>
      <c r="P7103" s="43"/>
      <c r="Q7103" s="205"/>
      <c r="R7103" s="84"/>
      <c r="S7103" s="31"/>
      <c r="T7103" s="31"/>
      <c r="U7103" s="169"/>
      <c r="V7103" s="150"/>
      <c r="W7103" s="141" t="str" cm="1">
        <f t="array" ref="W7103">IF(SUM(LEN(B7103:V7103))=0,"",IF(OR(OR(ISBLANK(F7103),SUM(LEN(C7103),LEN(D7103))=0),AND(NOT(E7103="Unknown"),ISBLANK(J7103)),AND(NOT(O7103="Unknown"),ISBLANK(R7103))),"Missing Information", INDEX(Table15[Entire Service Line Classification], MATCH(SUMIFS(Table15[Unique ID],Table15[System-Owned Portion],E7103,Table15[If Material Anything Other than "Lead" in Column E,Was Material Ever Previously Lead?],G7103,Table15[Customer-Owned Portion],O7103),Table15[Unique ID],0),0)))</f>
        <v/>
      </c>
      <c r="X7103"/>
    </row>
    <row r="7104" spans="2:24" x14ac:dyDescent="0.25">
      <c r="B7104" s="146"/>
      <c r="C7104" s="31"/>
      <c r="D7104" s="31"/>
      <c r="E7104" s="44"/>
      <c r="F7104" s="43"/>
      <c r="G7104" s="84"/>
      <c r="H7104" s="31"/>
      <c r="I7104" s="205"/>
      <c r="J7104" s="84"/>
      <c r="K7104" s="31"/>
      <c r="L7104" s="31"/>
      <c r="M7104" s="169"/>
      <c r="N7104" s="148"/>
      <c r="O7104" s="106"/>
      <c r="P7104" s="43"/>
      <c r="Q7104" s="205"/>
      <c r="R7104" s="84"/>
      <c r="S7104" s="31"/>
      <c r="T7104" s="31"/>
      <c r="U7104" s="169"/>
      <c r="V7104" s="150"/>
      <c r="W7104" s="141" t="str" cm="1">
        <f t="array" ref="W7104">IF(SUM(LEN(B7104:V7104))=0,"",IF(OR(OR(ISBLANK(F7104),SUM(LEN(C7104),LEN(D7104))=0),AND(NOT(E7104="Unknown"),ISBLANK(J7104)),AND(NOT(O7104="Unknown"),ISBLANK(R7104))),"Missing Information", INDEX(Table15[Entire Service Line Classification], MATCH(SUMIFS(Table15[Unique ID],Table15[System-Owned Portion],E7104,Table15[If Material Anything Other than "Lead" in Column E,Was Material Ever Previously Lead?],G7104,Table15[Customer-Owned Portion],O7104),Table15[Unique ID],0),0)))</f>
        <v/>
      </c>
      <c r="X7104"/>
    </row>
    <row r="7105" spans="2:24" x14ac:dyDescent="0.25">
      <c r="B7105" s="146"/>
      <c r="C7105" s="31"/>
      <c r="D7105" s="31"/>
      <c r="E7105" s="44"/>
      <c r="F7105" s="43"/>
      <c r="G7105" s="84"/>
      <c r="H7105" s="31"/>
      <c r="I7105" s="205"/>
      <c r="J7105" s="84"/>
      <c r="K7105" s="31"/>
      <c r="L7105" s="31"/>
      <c r="M7105" s="169"/>
      <c r="N7105" s="148"/>
      <c r="O7105" s="106"/>
      <c r="P7105" s="43"/>
      <c r="Q7105" s="205"/>
      <c r="R7105" s="84"/>
      <c r="S7105" s="31"/>
      <c r="T7105" s="31"/>
      <c r="U7105" s="169"/>
      <c r="V7105" s="150"/>
      <c r="W7105" s="141" t="str" cm="1">
        <f t="array" ref="W7105">IF(SUM(LEN(B7105:V7105))=0,"",IF(OR(OR(ISBLANK(F7105),SUM(LEN(C7105),LEN(D7105))=0),AND(NOT(E7105="Unknown"),ISBLANK(J7105)),AND(NOT(O7105="Unknown"),ISBLANK(R7105))),"Missing Information", INDEX(Table15[Entire Service Line Classification], MATCH(SUMIFS(Table15[Unique ID],Table15[System-Owned Portion],E7105,Table15[If Material Anything Other than "Lead" in Column E,Was Material Ever Previously Lead?],G7105,Table15[Customer-Owned Portion],O7105),Table15[Unique ID],0),0)))</f>
        <v/>
      </c>
      <c r="X7105"/>
    </row>
    <row r="7106" spans="2:24" x14ac:dyDescent="0.25">
      <c r="B7106" s="146"/>
      <c r="C7106" s="31"/>
      <c r="D7106" s="31"/>
      <c r="E7106" s="44"/>
      <c r="F7106" s="43"/>
      <c r="G7106" s="84"/>
      <c r="H7106" s="31"/>
      <c r="I7106" s="205"/>
      <c r="J7106" s="84"/>
      <c r="K7106" s="31"/>
      <c r="L7106" s="31"/>
      <c r="M7106" s="169"/>
      <c r="N7106" s="148"/>
      <c r="O7106" s="106"/>
      <c r="P7106" s="43"/>
      <c r="Q7106" s="205"/>
      <c r="R7106" s="84"/>
      <c r="S7106" s="31"/>
      <c r="T7106" s="31"/>
      <c r="U7106" s="169"/>
      <c r="V7106" s="150"/>
      <c r="W7106" s="141" t="str" cm="1">
        <f t="array" ref="W7106">IF(SUM(LEN(B7106:V7106))=0,"",IF(OR(OR(ISBLANK(F7106),SUM(LEN(C7106),LEN(D7106))=0),AND(NOT(E7106="Unknown"),ISBLANK(J7106)),AND(NOT(O7106="Unknown"),ISBLANK(R7106))),"Missing Information", INDEX(Table15[Entire Service Line Classification], MATCH(SUMIFS(Table15[Unique ID],Table15[System-Owned Portion],E7106,Table15[If Material Anything Other than "Lead" in Column E,Was Material Ever Previously Lead?],G7106,Table15[Customer-Owned Portion],O7106),Table15[Unique ID],0),0)))</f>
        <v/>
      </c>
      <c r="X7106"/>
    </row>
    <row r="7107" spans="2:24" x14ac:dyDescent="0.25">
      <c r="B7107" s="146"/>
      <c r="C7107" s="31"/>
      <c r="D7107" s="31"/>
      <c r="E7107" s="44"/>
      <c r="F7107" s="43"/>
      <c r="G7107" s="84"/>
      <c r="H7107" s="31"/>
      <c r="I7107" s="205"/>
      <c r="J7107" s="84"/>
      <c r="K7107" s="31"/>
      <c r="L7107" s="31"/>
      <c r="M7107" s="169"/>
      <c r="N7107" s="148"/>
      <c r="O7107" s="106"/>
      <c r="P7107" s="43"/>
      <c r="Q7107" s="205"/>
      <c r="R7107" s="84"/>
      <c r="S7107" s="31"/>
      <c r="T7107" s="31"/>
      <c r="U7107" s="169"/>
      <c r="V7107" s="150"/>
      <c r="W7107" s="141" t="str" cm="1">
        <f t="array" ref="W7107">IF(SUM(LEN(B7107:V7107))=0,"",IF(OR(OR(ISBLANK(F7107),SUM(LEN(C7107),LEN(D7107))=0),AND(NOT(E7107="Unknown"),ISBLANK(J7107)),AND(NOT(O7107="Unknown"),ISBLANK(R7107))),"Missing Information", INDEX(Table15[Entire Service Line Classification], MATCH(SUMIFS(Table15[Unique ID],Table15[System-Owned Portion],E7107,Table15[If Material Anything Other than "Lead" in Column E,Was Material Ever Previously Lead?],G7107,Table15[Customer-Owned Portion],O7107),Table15[Unique ID],0),0)))</f>
        <v/>
      </c>
      <c r="X7107"/>
    </row>
    <row r="7108" spans="2:24" x14ac:dyDescent="0.25">
      <c r="B7108" s="146"/>
      <c r="C7108" s="31"/>
      <c r="D7108" s="31"/>
      <c r="E7108" s="44"/>
      <c r="F7108" s="43"/>
      <c r="G7108" s="84"/>
      <c r="H7108" s="31"/>
      <c r="I7108" s="205"/>
      <c r="J7108" s="84"/>
      <c r="K7108" s="31"/>
      <c r="L7108" s="31"/>
      <c r="M7108" s="169"/>
      <c r="N7108" s="148"/>
      <c r="O7108" s="106"/>
      <c r="P7108" s="43"/>
      <c r="Q7108" s="205"/>
      <c r="R7108" s="84"/>
      <c r="S7108" s="31"/>
      <c r="T7108" s="31"/>
      <c r="U7108" s="169"/>
      <c r="V7108" s="150"/>
      <c r="W7108" s="141" t="str" cm="1">
        <f t="array" ref="W7108">IF(SUM(LEN(B7108:V7108))=0,"",IF(OR(OR(ISBLANK(F7108),SUM(LEN(C7108),LEN(D7108))=0),AND(NOT(E7108="Unknown"),ISBLANK(J7108)),AND(NOT(O7108="Unknown"),ISBLANK(R7108))),"Missing Information", INDEX(Table15[Entire Service Line Classification], MATCH(SUMIFS(Table15[Unique ID],Table15[System-Owned Portion],E7108,Table15[If Material Anything Other than "Lead" in Column E,Was Material Ever Previously Lead?],G7108,Table15[Customer-Owned Portion],O7108),Table15[Unique ID],0),0)))</f>
        <v/>
      </c>
      <c r="X7108"/>
    </row>
    <row r="7109" spans="2:24" x14ac:dyDescent="0.25">
      <c r="B7109" s="146"/>
      <c r="C7109" s="31"/>
      <c r="D7109" s="31"/>
      <c r="E7109" s="44"/>
      <c r="F7109" s="43"/>
      <c r="G7109" s="84"/>
      <c r="H7109" s="31"/>
      <c r="I7109" s="205"/>
      <c r="J7109" s="84"/>
      <c r="K7109" s="31"/>
      <c r="L7109" s="31"/>
      <c r="M7109" s="169"/>
      <c r="N7109" s="148"/>
      <c r="O7109" s="106"/>
      <c r="P7109" s="43"/>
      <c r="Q7109" s="205"/>
      <c r="R7109" s="84"/>
      <c r="S7109" s="31"/>
      <c r="T7109" s="31"/>
      <c r="U7109" s="169"/>
      <c r="V7109" s="150"/>
      <c r="W7109" s="141" t="str" cm="1">
        <f t="array" ref="W7109">IF(SUM(LEN(B7109:V7109))=0,"",IF(OR(OR(ISBLANK(F7109),SUM(LEN(C7109),LEN(D7109))=0),AND(NOT(E7109="Unknown"),ISBLANK(J7109)),AND(NOT(O7109="Unknown"),ISBLANK(R7109))),"Missing Information", INDEX(Table15[Entire Service Line Classification], MATCH(SUMIFS(Table15[Unique ID],Table15[System-Owned Portion],E7109,Table15[If Material Anything Other than "Lead" in Column E,Was Material Ever Previously Lead?],G7109,Table15[Customer-Owned Portion],O7109),Table15[Unique ID],0),0)))</f>
        <v/>
      </c>
      <c r="X7109"/>
    </row>
    <row r="7110" spans="2:24" x14ac:dyDescent="0.25">
      <c r="B7110" s="146"/>
      <c r="C7110" s="31"/>
      <c r="D7110" s="31"/>
      <c r="E7110" s="44"/>
      <c r="F7110" s="43"/>
      <c r="G7110" s="84"/>
      <c r="H7110" s="31"/>
      <c r="I7110" s="205"/>
      <c r="J7110" s="84"/>
      <c r="K7110" s="31"/>
      <c r="L7110" s="31"/>
      <c r="M7110" s="169"/>
      <c r="N7110" s="148"/>
      <c r="O7110" s="106"/>
      <c r="P7110" s="43"/>
      <c r="Q7110" s="205"/>
      <c r="R7110" s="84"/>
      <c r="S7110" s="31"/>
      <c r="T7110" s="31"/>
      <c r="U7110" s="169"/>
      <c r="V7110" s="150"/>
      <c r="W7110" s="141" t="str" cm="1">
        <f t="array" ref="W7110">IF(SUM(LEN(B7110:V7110))=0,"",IF(OR(OR(ISBLANK(F7110),SUM(LEN(C7110),LEN(D7110))=0),AND(NOT(E7110="Unknown"),ISBLANK(J7110)),AND(NOT(O7110="Unknown"),ISBLANK(R7110))),"Missing Information", INDEX(Table15[Entire Service Line Classification], MATCH(SUMIFS(Table15[Unique ID],Table15[System-Owned Portion],E7110,Table15[If Material Anything Other than "Lead" in Column E,Was Material Ever Previously Lead?],G7110,Table15[Customer-Owned Portion],O7110),Table15[Unique ID],0),0)))</f>
        <v/>
      </c>
      <c r="X7110"/>
    </row>
    <row r="7111" spans="2:24" x14ac:dyDescent="0.25">
      <c r="B7111" s="146"/>
      <c r="C7111" s="31"/>
      <c r="D7111" s="31"/>
      <c r="E7111" s="44"/>
      <c r="F7111" s="43"/>
      <c r="G7111" s="84"/>
      <c r="H7111" s="31"/>
      <c r="I7111" s="205"/>
      <c r="J7111" s="84"/>
      <c r="K7111" s="31"/>
      <c r="L7111" s="31"/>
      <c r="M7111" s="169"/>
      <c r="N7111" s="148"/>
      <c r="O7111" s="106"/>
      <c r="P7111" s="43"/>
      <c r="Q7111" s="205"/>
      <c r="R7111" s="84"/>
      <c r="S7111" s="31"/>
      <c r="T7111" s="31"/>
      <c r="U7111" s="169"/>
      <c r="V7111" s="150"/>
      <c r="W7111" s="141" t="str" cm="1">
        <f t="array" ref="W7111">IF(SUM(LEN(B7111:V7111))=0,"",IF(OR(OR(ISBLANK(F7111),SUM(LEN(C7111),LEN(D7111))=0),AND(NOT(E7111="Unknown"),ISBLANK(J7111)),AND(NOT(O7111="Unknown"),ISBLANK(R7111))),"Missing Information", INDEX(Table15[Entire Service Line Classification], MATCH(SUMIFS(Table15[Unique ID],Table15[System-Owned Portion],E7111,Table15[If Material Anything Other than "Lead" in Column E,Was Material Ever Previously Lead?],G7111,Table15[Customer-Owned Portion],O7111),Table15[Unique ID],0),0)))</f>
        <v/>
      </c>
      <c r="X7111"/>
    </row>
    <row r="7112" spans="2:24" x14ac:dyDescent="0.25">
      <c r="B7112" s="146"/>
      <c r="C7112" s="31"/>
      <c r="D7112" s="31"/>
      <c r="E7112" s="44"/>
      <c r="F7112" s="43"/>
      <c r="G7112" s="84"/>
      <c r="H7112" s="31"/>
      <c r="I7112" s="205"/>
      <c r="J7112" s="84"/>
      <c r="K7112" s="31"/>
      <c r="L7112" s="31"/>
      <c r="M7112" s="169"/>
      <c r="N7112" s="148"/>
      <c r="O7112" s="106"/>
      <c r="P7112" s="43"/>
      <c r="Q7112" s="205"/>
      <c r="R7112" s="84"/>
      <c r="S7112" s="31"/>
      <c r="T7112" s="31"/>
      <c r="U7112" s="169"/>
      <c r="V7112" s="150"/>
      <c r="W7112" s="141" t="str" cm="1">
        <f t="array" ref="W7112">IF(SUM(LEN(B7112:V7112))=0,"",IF(OR(OR(ISBLANK(F7112),SUM(LEN(C7112),LEN(D7112))=0),AND(NOT(E7112="Unknown"),ISBLANK(J7112)),AND(NOT(O7112="Unknown"),ISBLANK(R7112))),"Missing Information", INDEX(Table15[Entire Service Line Classification], MATCH(SUMIFS(Table15[Unique ID],Table15[System-Owned Portion],E7112,Table15[If Material Anything Other than "Lead" in Column E,Was Material Ever Previously Lead?],G7112,Table15[Customer-Owned Portion],O7112),Table15[Unique ID],0),0)))</f>
        <v/>
      </c>
      <c r="X7112"/>
    </row>
    <row r="7113" spans="2:24" x14ac:dyDescent="0.25">
      <c r="B7113" s="146"/>
      <c r="C7113" s="31"/>
      <c r="D7113" s="31"/>
      <c r="E7113" s="44"/>
      <c r="F7113" s="43"/>
      <c r="G7113" s="84"/>
      <c r="H7113" s="31"/>
      <c r="I7113" s="205"/>
      <c r="J7113" s="84"/>
      <c r="K7113" s="31"/>
      <c r="L7113" s="31"/>
      <c r="M7113" s="169"/>
      <c r="N7113" s="148"/>
      <c r="O7113" s="106"/>
      <c r="P7113" s="43"/>
      <c r="Q7113" s="205"/>
      <c r="R7113" s="84"/>
      <c r="S7113" s="31"/>
      <c r="T7113" s="31"/>
      <c r="U7113" s="169"/>
      <c r="V7113" s="150"/>
      <c r="W7113" s="141" t="str" cm="1">
        <f t="array" ref="W7113">IF(SUM(LEN(B7113:V7113))=0,"",IF(OR(OR(ISBLANK(F7113),SUM(LEN(C7113),LEN(D7113))=0),AND(NOT(E7113="Unknown"),ISBLANK(J7113)),AND(NOT(O7113="Unknown"),ISBLANK(R7113))),"Missing Information", INDEX(Table15[Entire Service Line Classification], MATCH(SUMIFS(Table15[Unique ID],Table15[System-Owned Portion],E7113,Table15[If Material Anything Other than "Lead" in Column E,Was Material Ever Previously Lead?],G7113,Table15[Customer-Owned Portion],O7113),Table15[Unique ID],0),0)))</f>
        <v/>
      </c>
      <c r="X7113"/>
    </row>
    <row r="7114" spans="2:24" x14ac:dyDescent="0.25">
      <c r="B7114" s="146"/>
      <c r="C7114" s="31"/>
      <c r="D7114" s="31"/>
      <c r="E7114" s="44"/>
      <c r="F7114" s="43"/>
      <c r="G7114" s="84"/>
      <c r="H7114" s="31"/>
      <c r="I7114" s="205"/>
      <c r="J7114" s="84"/>
      <c r="K7114" s="31"/>
      <c r="L7114" s="31"/>
      <c r="M7114" s="169"/>
      <c r="N7114" s="148"/>
      <c r="O7114" s="106"/>
      <c r="P7114" s="43"/>
      <c r="Q7114" s="205"/>
      <c r="R7114" s="84"/>
      <c r="S7114" s="31"/>
      <c r="T7114" s="31"/>
      <c r="U7114" s="169"/>
      <c r="V7114" s="150"/>
      <c r="W7114" s="141" t="str" cm="1">
        <f t="array" ref="W7114">IF(SUM(LEN(B7114:V7114))=0,"",IF(OR(OR(ISBLANK(F7114),SUM(LEN(C7114),LEN(D7114))=0),AND(NOT(E7114="Unknown"),ISBLANK(J7114)),AND(NOT(O7114="Unknown"),ISBLANK(R7114))),"Missing Information", INDEX(Table15[Entire Service Line Classification], MATCH(SUMIFS(Table15[Unique ID],Table15[System-Owned Portion],E7114,Table15[If Material Anything Other than "Lead" in Column E,Was Material Ever Previously Lead?],G7114,Table15[Customer-Owned Portion],O7114),Table15[Unique ID],0),0)))</f>
        <v/>
      </c>
      <c r="X7114"/>
    </row>
    <row r="7115" spans="2:24" x14ac:dyDescent="0.25">
      <c r="B7115" s="146"/>
      <c r="C7115" s="31"/>
      <c r="D7115" s="31"/>
      <c r="E7115" s="44"/>
      <c r="F7115" s="43"/>
      <c r="G7115" s="84"/>
      <c r="H7115" s="31"/>
      <c r="I7115" s="205"/>
      <c r="J7115" s="84"/>
      <c r="K7115" s="31"/>
      <c r="L7115" s="31"/>
      <c r="M7115" s="169"/>
      <c r="N7115" s="148"/>
      <c r="O7115" s="106"/>
      <c r="P7115" s="43"/>
      <c r="Q7115" s="205"/>
      <c r="R7115" s="84"/>
      <c r="S7115" s="31"/>
      <c r="T7115" s="31"/>
      <c r="U7115" s="169"/>
      <c r="V7115" s="150"/>
      <c r="W7115" s="141" t="str" cm="1">
        <f t="array" ref="W7115">IF(SUM(LEN(B7115:V7115))=0,"",IF(OR(OR(ISBLANK(F7115),SUM(LEN(C7115),LEN(D7115))=0),AND(NOT(E7115="Unknown"),ISBLANK(J7115)),AND(NOT(O7115="Unknown"),ISBLANK(R7115))),"Missing Information", INDEX(Table15[Entire Service Line Classification], MATCH(SUMIFS(Table15[Unique ID],Table15[System-Owned Portion],E7115,Table15[If Material Anything Other than "Lead" in Column E,Was Material Ever Previously Lead?],G7115,Table15[Customer-Owned Portion],O7115),Table15[Unique ID],0),0)))</f>
        <v/>
      </c>
      <c r="X7115"/>
    </row>
    <row r="7116" spans="2:24" x14ac:dyDescent="0.25">
      <c r="B7116" s="146"/>
      <c r="C7116" s="31"/>
      <c r="D7116" s="31"/>
      <c r="E7116" s="44"/>
      <c r="F7116" s="43"/>
      <c r="G7116" s="84"/>
      <c r="H7116" s="31"/>
      <c r="I7116" s="205"/>
      <c r="J7116" s="84"/>
      <c r="K7116" s="31"/>
      <c r="L7116" s="31"/>
      <c r="M7116" s="169"/>
      <c r="N7116" s="148"/>
      <c r="O7116" s="106"/>
      <c r="P7116" s="43"/>
      <c r="Q7116" s="205"/>
      <c r="R7116" s="84"/>
      <c r="S7116" s="31"/>
      <c r="T7116" s="31"/>
      <c r="U7116" s="169"/>
      <c r="V7116" s="150"/>
      <c r="W7116" s="141" t="str" cm="1">
        <f t="array" ref="W7116">IF(SUM(LEN(B7116:V7116))=0,"",IF(OR(OR(ISBLANK(F7116),SUM(LEN(C7116),LEN(D7116))=0),AND(NOT(E7116="Unknown"),ISBLANK(J7116)),AND(NOT(O7116="Unknown"),ISBLANK(R7116))),"Missing Information", INDEX(Table15[Entire Service Line Classification], MATCH(SUMIFS(Table15[Unique ID],Table15[System-Owned Portion],E7116,Table15[If Material Anything Other than "Lead" in Column E,Was Material Ever Previously Lead?],G7116,Table15[Customer-Owned Portion],O7116),Table15[Unique ID],0),0)))</f>
        <v/>
      </c>
      <c r="X7116"/>
    </row>
    <row r="7117" spans="2:24" x14ac:dyDescent="0.25">
      <c r="B7117" s="146"/>
      <c r="C7117" s="31"/>
      <c r="D7117" s="31"/>
      <c r="E7117" s="44"/>
      <c r="F7117" s="43"/>
      <c r="G7117" s="84"/>
      <c r="H7117" s="31"/>
      <c r="I7117" s="205"/>
      <c r="J7117" s="84"/>
      <c r="K7117" s="31"/>
      <c r="L7117" s="31"/>
      <c r="M7117" s="169"/>
      <c r="N7117" s="148"/>
      <c r="O7117" s="106"/>
      <c r="P7117" s="43"/>
      <c r="Q7117" s="205"/>
      <c r="R7117" s="84"/>
      <c r="S7117" s="31"/>
      <c r="T7117" s="31"/>
      <c r="U7117" s="169"/>
      <c r="V7117" s="150"/>
      <c r="W7117" s="141" t="str" cm="1">
        <f t="array" ref="W7117">IF(SUM(LEN(B7117:V7117))=0,"",IF(OR(OR(ISBLANK(F7117),SUM(LEN(C7117),LEN(D7117))=0),AND(NOT(E7117="Unknown"),ISBLANK(J7117)),AND(NOT(O7117="Unknown"),ISBLANK(R7117))),"Missing Information", INDEX(Table15[Entire Service Line Classification], MATCH(SUMIFS(Table15[Unique ID],Table15[System-Owned Portion],E7117,Table15[If Material Anything Other than "Lead" in Column E,Was Material Ever Previously Lead?],G7117,Table15[Customer-Owned Portion],O7117),Table15[Unique ID],0),0)))</f>
        <v/>
      </c>
      <c r="X7117"/>
    </row>
    <row r="7118" spans="2:24" x14ac:dyDescent="0.25">
      <c r="B7118" s="146"/>
      <c r="C7118" s="31"/>
      <c r="D7118" s="31"/>
      <c r="E7118" s="44"/>
      <c r="F7118" s="43"/>
      <c r="G7118" s="84"/>
      <c r="H7118" s="31"/>
      <c r="I7118" s="205"/>
      <c r="J7118" s="84"/>
      <c r="K7118" s="31"/>
      <c r="L7118" s="31"/>
      <c r="M7118" s="169"/>
      <c r="N7118" s="148"/>
      <c r="O7118" s="106"/>
      <c r="P7118" s="43"/>
      <c r="Q7118" s="205"/>
      <c r="R7118" s="84"/>
      <c r="S7118" s="31"/>
      <c r="T7118" s="31"/>
      <c r="U7118" s="169"/>
      <c r="V7118" s="150"/>
      <c r="W7118" s="141" t="str" cm="1">
        <f t="array" ref="W7118">IF(SUM(LEN(B7118:V7118))=0,"",IF(OR(OR(ISBLANK(F7118),SUM(LEN(C7118),LEN(D7118))=0),AND(NOT(E7118="Unknown"),ISBLANK(J7118)),AND(NOT(O7118="Unknown"),ISBLANK(R7118))),"Missing Information", INDEX(Table15[Entire Service Line Classification], MATCH(SUMIFS(Table15[Unique ID],Table15[System-Owned Portion],E7118,Table15[If Material Anything Other than "Lead" in Column E,Was Material Ever Previously Lead?],G7118,Table15[Customer-Owned Portion],O7118),Table15[Unique ID],0),0)))</f>
        <v/>
      </c>
      <c r="X7118"/>
    </row>
    <row r="7119" spans="2:24" x14ac:dyDescent="0.25">
      <c r="B7119" s="146"/>
      <c r="C7119" s="31"/>
      <c r="D7119" s="31"/>
      <c r="E7119" s="44"/>
      <c r="F7119" s="43"/>
      <c r="G7119" s="84"/>
      <c r="H7119" s="31"/>
      <c r="I7119" s="205"/>
      <c r="J7119" s="84"/>
      <c r="K7119" s="31"/>
      <c r="L7119" s="31"/>
      <c r="M7119" s="169"/>
      <c r="N7119" s="148"/>
      <c r="O7119" s="106"/>
      <c r="P7119" s="43"/>
      <c r="Q7119" s="205"/>
      <c r="R7119" s="84"/>
      <c r="S7119" s="31"/>
      <c r="T7119" s="31"/>
      <c r="U7119" s="169"/>
      <c r="V7119" s="150"/>
      <c r="W7119" s="141" t="str" cm="1">
        <f t="array" ref="W7119">IF(SUM(LEN(B7119:V7119))=0,"",IF(OR(OR(ISBLANK(F7119),SUM(LEN(C7119),LEN(D7119))=0),AND(NOT(E7119="Unknown"),ISBLANK(J7119)),AND(NOT(O7119="Unknown"),ISBLANK(R7119))),"Missing Information", INDEX(Table15[Entire Service Line Classification], MATCH(SUMIFS(Table15[Unique ID],Table15[System-Owned Portion],E7119,Table15[If Material Anything Other than "Lead" in Column E,Was Material Ever Previously Lead?],G7119,Table15[Customer-Owned Portion],O7119),Table15[Unique ID],0),0)))</f>
        <v/>
      </c>
      <c r="X7119"/>
    </row>
    <row r="7120" spans="2:24" x14ac:dyDescent="0.25">
      <c r="B7120" s="146"/>
      <c r="C7120" s="31"/>
      <c r="D7120" s="31"/>
      <c r="E7120" s="44"/>
      <c r="F7120" s="43"/>
      <c r="G7120" s="84"/>
      <c r="H7120" s="31"/>
      <c r="I7120" s="205"/>
      <c r="J7120" s="84"/>
      <c r="K7120" s="31"/>
      <c r="L7120" s="31"/>
      <c r="M7120" s="169"/>
      <c r="N7120" s="148"/>
      <c r="O7120" s="106"/>
      <c r="P7120" s="43"/>
      <c r="Q7120" s="205"/>
      <c r="R7120" s="84"/>
      <c r="S7120" s="31"/>
      <c r="T7120" s="31"/>
      <c r="U7120" s="169"/>
      <c r="V7120" s="150"/>
      <c r="W7120" s="141" t="str" cm="1">
        <f t="array" ref="W7120">IF(SUM(LEN(B7120:V7120))=0,"",IF(OR(OR(ISBLANK(F7120),SUM(LEN(C7120),LEN(D7120))=0),AND(NOT(E7120="Unknown"),ISBLANK(J7120)),AND(NOT(O7120="Unknown"),ISBLANK(R7120))),"Missing Information", INDEX(Table15[Entire Service Line Classification], MATCH(SUMIFS(Table15[Unique ID],Table15[System-Owned Portion],E7120,Table15[If Material Anything Other than "Lead" in Column E,Was Material Ever Previously Lead?],G7120,Table15[Customer-Owned Portion],O7120),Table15[Unique ID],0),0)))</f>
        <v/>
      </c>
      <c r="X7120"/>
    </row>
    <row r="7121" spans="2:24" x14ac:dyDescent="0.25">
      <c r="B7121" s="146"/>
      <c r="C7121" s="31"/>
      <c r="D7121" s="31"/>
      <c r="E7121" s="44"/>
      <c r="F7121" s="43"/>
      <c r="G7121" s="84"/>
      <c r="H7121" s="31"/>
      <c r="I7121" s="205"/>
      <c r="J7121" s="84"/>
      <c r="K7121" s="31"/>
      <c r="L7121" s="31"/>
      <c r="M7121" s="169"/>
      <c r="N7121" s="148"/>
      <c r="O7121" s="106"/>
      <c r="P7121" s="43"/>
      <c r="Q7121" s="205"/>
      <c r="R7121" s="84"/>
      <c r="S7121" s="31"/>
      <c r="T7121" s="31"/>
      <c r="U7121" s="169"/>
      <c r="V7121" s="150"/>
      <c r="W7121" s="141" t="str" cm="1">
        <f t="array" ref="W7121">IF(SUM(LEN(B7121:V7121))=0,"",IF(OR(OR(ISBLANK(F7121),SUM(LEN(C7121),LEN(D7121))=0),AND(NOT(E7121="Unknown"),ISBLANK(J7121)),AND(NOT(O7121="Unknown"),ISBLANK(R7121))),"Missing Information", INDEX(Table15[Entire Service Line Classification], MATCH(SUMIFS(Table15[Unique ID],Table15[System-Owned Portion],E7121,Table15[If Material Anything Other than "Lead" in Column E,Was Material Ever Previously Lead?],G7121,Table15[Customer-Owned Portion],O7121),Table15[Unique ID],0),0)))</f>
        <v/>
      </c>
      <c r="X7121"/>
    </row>
    <row r="7122" spans="2:24" x14ac:dyDescent="0.25">
      <c r="B7122" s="146"/>
      <c r="C7122" s="31"/>
      <c r="D7122" s="31"/>
      <c r="E7122" s="44"/>
      <c r="F7122" s="43"/>
      <c r="G7122" s="84"/>
      <c r="H7122" s="31"/>
      <c r="I7122" s="205"/>
      <c r="J7122" s="84"/>
      <c r="K7122" s="31"/>
      <c r="L7122" s="31"/>
      <c r="M7122" s="169"/>
      <c r="N7122" s="148"/>
      <c r="O7122" s="106"/>
      <c r="P7122" s="43"/>
      <c r="Q7122" s="205"/>
      <c r="R7122" s="84"/>
      <c r="S7122" s="31"/>
      <c r="T7122" s="31"/>
      <c r="U7122" s="169"/>
      <c r="V7122" s="150"/>
      <c r="W7122" s="141" t="str" cm="1">
        <f t="array" ref="W7122">IF(SUM(LEN(B7122:V7122))=0,"",IF(OR(OR(ISBLANK(F7122),SUM(LEN(C7122),LEN(D7122))=0),AND(NOT(E7122="Unknown"),ISBLANK(J7122)),AND(NOT(O7122="Unknown"),ISBLANK(R7122))),"Missing Information", INDEX(Table15[Entire Service Line Classification], MATCH(SUMIFS(Table15[Unique ID],Table15[System-Owned Portion],E7122,Table15[If Material Anything Other than "Lead" in Column E,Was Material Ever Previously Lead?],G7122,Table15[Customer-Owned Portion],O7122),Table15[Unique ID],0),0)))</f>
        <v/>
      </c>
      <c r="X7122"/>
    </row>
    <row r="7123" spans="2:24" x14ac:dyDescent="0.25">
      <c r="B7123" s="146"/>
      <c r="C7123" s="31"/>
      <c r="D7123" s="31"/>
      <c r="E7123" s="44"/>
      <c r="F7123" s="43"/>
      <c r="G7123" s="84"/>
      <c r="H7123" s="31"/>
      <c r="I7123" s="205"/>
      <c r="J7123" s="84"/>
      <c r="K7123" s="31"/>
      <c r="L7123" s="31"/>
      <c r="M7123" s="169"/>
      <c r="N7123" s="148"/>
      <c r="O7123" s="106"/>
      <c r="P7123" s="43"/>
      <c r="Q7123" s="205"/>
      <c r="R7123" s="84"/>
      <c r="S7123" s="31"/>
      <c r="T7123" s="31"/>
      <c r="U7123" s="169"/>
      <c r="V7123" s="150"/>
      <c r="W7123" s="141" t="str" cm="1">
        <f t="array" ref="W7123">IF(SUM(LEN(B7123:V7123))=0,"",IF(OR(OR(ISBLANK(F7123),SUM(LEN(C7123),LEN(D7123))=0),AND(NOT(E7123="Unknown"),ISBLANK(J7123)),AND(NOT(O7123="Unknown"),ISBLANK(R7123))),"Missing Information", INDEX(Table15[Entire Service Line Classification], MATCH(SUMIFS(Table15[Unique ID],Table15[System-Owned Portion],E7123,Table15[If Material Anything Other than "Lead" in Column E,Was Material Ever Previously Lead?],G7123,Table15[Customer-Owned Portion],O7123),Table15[Unique ID],0),0)))</f>
        <v/>
      </c>
      <c r="X7123"/>
    </row>
    <row r="7124" spans="2:24" x14ac:dyDescent="0.25">
      <c r="B7124" s="146"/>
      <c r="C7124" s="31"/>
      <c r="D7124" s="31"/>
      <c r="E7124" s="44"/>
      <c r="F7124" s="43"/>
      <c r="G7124" s="84"/>
      <c r="H7124" s="31"/>
      <c r="I7124" s="205"/>
      <c r="J7124" s="84"/>
      <c r="K7124" s="31"/>
      <c r="L7124" s="31"/>
      <c r="M7124" s="169"/>
      <c r="N7124" s="148"/>
      <c r="O7124" s="106"/>
      <c r="P7124" s="43"/>
      <c r="Q7124" s="205"/>
      <c r="R7124" s="84"/>
      <c r="S7124" s="31"/>
      <c r="T7124" s="31"/>
      <c r="U7124" s="169"/>
      <c r="V7124" s="150"/>
      <c r="W7124" s="141" t="str" cm="1">
        <f t="array" ref="W7124">IF(SUM(LEN(B7124:V7124))=0,"",IF(OR(OR(ISBLANK(F7124),SUM(LEN(C7124),LEN(D7124))=0),AND(NOT(E7124="Unknown"),ISBLANK(J7124)),AND(NOT(O7124="Unknown"),ISBLANK(R7124))),"Missing Information", INDEX(Table15[Entire Service Line Classification], MATCH(SUMIFS(Table15[Unique ID],Table15[System-Owned Portion],E7124,Table15[If Material Anything Other than "Lead" in Column E,Was Material Ever Previously Lead?],G7124,Table15[Customer-Owned Portion],O7124),Table15[Unique ID],0),0)))</f>
        <v/>
      </c>
      <c r="X7124"/>
    </row>
    <row r="7125" spans="2:24" x14ac:dyDescent="0.25">
      <c r="B7125" s="146"/>
      <c r="C7125" s="31"/>
      <c r="D7125" s="31"/>
      <c r="E7125" s="44"/>
      <c r="F7125" s="43"/>
      <c r="G7125" s="84"/>
      <c r="H7125" s="31"/>
      <c r="I7125" s="205"/>
      <c r="J7125" s="84"/>
      <c r="K7125" s="31"/>
      <c r="L7125" s="31"/>
      <c r="M7125" s="169"/>
      <c r="N7125" s="148"/>
      <c r="O7125" s="106"/>
      <c r="P7125" s="43"/>
      <c r="Q7125" s="205"/>
      <c r="R7125" s="84"/>
      <c r="S7125" s="31"/>
      <c r="T7125" s="31"/>
      <c r="U7125" s="169"/>
      <c r="V7125" s="150"/>
      <c r="W7125" s="141" t="str" cm="1">
        <f t="array" ref="W7125">IF(SUM(LEN(B7125:V7125))=0,"",IF(OR(OR(ISBLANK(F7125),SUM(LEN(C7125),LEN(D7125))=0),AND(NOT(E7125="Unknown"),ISBLANK(J7125)),AND(NOT(O7125="Unknown"),ISBLANK(R7125))),"Missing Information", INDEX(Table15[Entire Service Line Classification], MATCH(SUMIFS(Table15[Unique ID],Table15[System-Owned Portion],E7125,Table15[If Material Anything Other than "Lead" in Column E,Was Material Ever Previously Lead?],G7125,Table15[Customer-Owned Portion],O7125),Table15[Unique ID],0),0)))</f>
        <v/>
      </c>
      <c r="X7125"/>
    </row>
    <row r="7126" spans="2:24" x14ac:dyDescent="0.25">
      <c r="B7126" s="146"/>
      <c r="C7126" s="31"/>
      <c r="D7126" s="31"/>
      <c r="E7126" s="44"/>
      <c r="F7126" s="43"/>
      <c r="G7126" s="84"/>
      <c r="H7126" s="31"/>
      <c r="I7126" s="205"/>
      <c r="J7126" s="84"/>
      <c r="K7126" s="31"/>
      <c r="L7126" s="31"/>
      <c r="M7126" s="169"/>
      <c r="N7126" s="148"/>
      <c r="O7126" s="106"/>
      <c r="P7126" s="43"/>
      <c r="Q7126" s="205"/>
      <c r="R7126" s="84"/>
      <c r="S7126" s="31"/>
      <c r="T7126" s="31"/>
      <c r="U7126" s="169"/>
      <c r="V7126" s="150"/>
      <c r="W7126" s="141" t="str" cm="1">
        <f t="array" ref="W7126">IF(SUM(LEN(B7126:V7126))=0,"",IF(OR(OR(ISBLANK(F7126),SUM(LEN(C7126),LEN(D7126))=0),AND(NOT(E7126="Unknown"),ISBLANK(J7126)),AND(NOT(O7126="Unknown"),ISBLANK(R7126))),"Missing Information", INDEX(Table15[Entire Service Line Classification], MATCH(SUMIFS(Table15[Unique ID],Table15[System-Owned Portion],E7126,Table15[If Material Anything Other than "Lead" in Column E,Was Material Ever Previously Lead?],G7126,Table15[Customer-Owned Portion],O7126),Table15[Unique ID],0),0)))</f>
        <v/>
      </c>
      <c r="X7126"/>
    </row>
    <row r="7127" spans="2:24" x14ac:dyDescent="0.25">
      <c r="B7127" s="146"/>
      <c r="C7127" s="31"/>
      <c r="D7127" s="31"/>
      <c r="E7127" s="44"/>
      <c r="F7127" s="43"/>
      <c r="G7127" s="84"/>
      <c r="H7127" s="31"/>
      <c r="I7127" s="205"/>
      <c r="J7127" s="84"/>
      <c r="K7127" s="31"/>
      <c r="L7127" s="31"/>
      <c r="M7127" s="169"/>
      <c r="N7127" s="148"/>
      <c r="O7127" s="106"/>
      <c r="P7127" s="43"/>
      <c r="Q7127" s="205"/>
      <c r="R7127" s="84"/>
      <c r="S7127" s="31"/>
      <c r="T7127" s="31"/>
      <c r="U7127" s="169"/>
      <c r="V7127" s="150"/>
      <c r="W7127" s="141" t="str" cm="1">
        <f t="array" ref="W7127">IF(SUM(LEN(B7127:V7127))=0,"",IF(OR(OR(ISBLANK(F7127),SUM(LEN(C7127),LEN(D7127))=0),AND(NOT(E7127="Unknown"),ISBLANK(J7127)),AND(NOT(O7127="Unknown"),ISBLANK(R7127))),"Missing Information", INDEX(Table15[Entire Service Line Classification], MATCH(SUMIFS(Table15[Unique ID],Table15[System-Owned Portion],E7127,Table15[If Material Anything Other than "Lead" in Column E,Was Material Ever Previously Lead?],G7127,Table15[Customer-Owned Portion],O7127),Table15[Unique ID],0),0)))</f>
        <v/>
      </c>
      <c r="X7127"/>
    </row>
    <row r="7128" spans="2:24" x14ac:dyDescent="0.25">
      <c r="B7128" s="146"/>
      <c r="C7128" s="31"/>
      <c r="D7128" s="31"/>
      <c r="E7128" s="44"/>
      <c r="F7128" s="43"/>
      <c r="G7128" s="84"/>
      <c r="H7128" s="31"/>
      <c r="I7128" s="205"/>
      <c r="J7128" s="84"/>
      <c r="K7128" s="31"/>
      <c r="L7128" s="31"/>
      <c r="M7128" s="169"/>
      <c r="N7128" s="148"/>
      <c r="O7128" s="106"/>
      <c r="P7128" s="43"/>
      <c r="Q7128" s="205"/>
      <c r="R7128" s="84"/>
      <c r="S7128" s="31"/>
      <c r="T7128" s="31"/>
      <c r="U7128" s="169"/>
      <c r="V7128" s="150"/>
      <c r="W7128" s="141" t="str" cm="1">
        <f t="array" ref="W7128">IF(SUM(LEN(B7128:V7128))=0,"",IF(OR(OR(ISBLANK(F7128),SUM(LEN(C7128),LEN(D7128))=0),AND(NOT(E7128="Unknown"),ISBLANK(J7128)),AND(NOT(O7128="Unknown"),ISBLANK(R7128))),"Missing Information", INDEX(Table15[Entire Service Line Classification], MATCH(SUMIFS(Table15[Unique ID],Table15[System-Owned Portion],E7128,Table15[If Material Anything Other than "Lead" in Column E,Was Material Ever Previously Lead?],G7128,Table15[Customer-Owned Portion],O7128),Table15[Unique ID],0),0)))</f>
        <v/>
      </c>
      <c r="X7128"/>
    </row>
    <row r="7129" spans="2:24" x14ac:dyDescent="0.25">
      <c r="B7129" s="146"/>
      <c r="C7129" s="31"/>
      <c r="D7129" s="31"/>
      <c r="E7129" s="44"/>
      <c r="F7129" s="43"/>
      <c r="G7129" s="84"/>
      <c r="H7129" s="31"/>
      <c r="I7129" s="205"/>
      <c r="J7129" s="84"/>
      <c r="K7129" s="31"/>
      <c r="L7129" s="31"/>
      <c r="M7129" s="169"/>
      <c r="N7129" s="148"/>
      <c r="O7129" s="106"/>
      <c r="P7129" s="43"/>
      <c r="Q7129" s="205"/>
      <c r="R7129" s="84"/>
      <c r="S7129" s="31"/>
      <c r="T7129" s="31"/>
      <c r="U7129" s="169"/>
      <c r="V7129" s="150"/>
      <c r="W7129" s="141" t="str" cm="1">
        <f t="array" ref="W7129">IF(SUM(LEN(B7129:V7129))=0,"",IF(OR(OR(ISBLANK(F7129),SUM(LEN(C7129),LEN(D7129))=0),AND(NOT(E7129="Unknown"),ISBLANK(J7129)),AND(NOT(O7129="Unknown"),ISBLANK(R7129))),"Missing Information", INDEX(Table15[Entire Service Line Classification], MATCH(SUMIFS(Table15[Unique ID],Table15[System-Owned Portion],E7129,Table15[If Material Anything Other than "Lead" in Column E,Was Material Ever Previously Lead?],G7129,Table15[Customer-Owned Portion],O7129),Table15[Unique ID],0),0)))</f>
        <v/>
      </c>
      <c r="X7129"/>
    </row>
    <row r="7130" spans="2:24" x14ac:dyDescent="0.25">
      <c r="B7130" s="146"/>
      <c r="C7130" s="31"/>
      <c r="D7130" s="31"/>
      <c r="E7130" s="44"/>
      <c r="F7130" s="43"/>
      <c r="G7130" s="84"/>
      <c r="H7130" s="31"/>
      <c r="I7130" s="205"/>
      <c r="J7130" s="84"/>
      <c r="K7130" s="31"/>
      <c r="L7130" s="31"/>
      <c r="M7130" s="169"/>
      <c r="N7130" s="148"/>
      <c r="O7130" s="106"/>
      <c r="P7130" s="43"/>
      <c r="Q7130" s="205"/>
      <c r="R7130" s="84"/>
      <c r="S7130" s="31"/>
      <c r="T7130" s="31"/>
      <c r="U7130" s="169"/>
      <c r="V7130" s="150"/>
      <c r="W7130" s="141" t="str" cm="1">
        <f t="array" ref="W7130">IF(SUM(LEN(B7130:V7130))=0,"",IF(OR(OR(ISBLANK(F7130),SUM(LEN(C7130),LEN(D7130))=0),AND(NOT(E7130="Unknown"),ISBLANK(J7130)),AND(NOT(O7130="Unknown"),ISBLANK(R7130))),"Missing Information", INDEX(Table15[Entire Service Line Classification], MATCH(SUMIFS(Table15[Unique ID],Table15[System-Owned Portion],E7130,Table15[If Material Anything Other than "Lead" in Column E,Was Material Ever Previously Lead?],G7130,Table15[Customer-Owned Portion],O7130),Table15[Unique ID],0),0)))</f>
        <v/>
      </c>
      <c r="X7130"/>
    </row>
    <row r="7131" spans="2:24" x14ac:dyDescent="0.25">
      <c r="B7131" s="146"/>
      <c r="C7131" s="31"/>
      <c r="D7131" s="31"/>
      <c r="E7131" s="44"/>
      <c r="F7131" s="43"/>
      <c r="G7131" s="84"/>
      <c r="H7131" s="31"/>
      <c r="I7131" s="205"/>
      <c r="J7131" s="84"/>
      <c r="K7131" s="31"/>
      <c r="L7131" s="31"/>
      <c r="M7131" s="169"/>
      <c r="N7131" s="148"/>
      <c r="O7131" s="106"/>
      <c r="P7131" s="43"/>
      <c r="Q7131" s="205"/>
      <c r="R7131" s="84"/>
      <c r="S7131" s="31"/>
      <c r="T7131" s="31"/>
      <c r="U7131" s="169"/>
      <c r="V7131" s="150"/>
      <c r="W7131" s="141" t="str" cm="1">
        <f t="array" ref="W7131">IF(SUM(LEN(B7131:V7131))=0,"",IF(OR(OR(ISBLANK(F7131),SUM(LEN(C7131),LEN(D7131))=0),AND(NOT(E7131="Unknown"),ISBLANK(J7131)),AND(NOT(O7131="Unknown"),ISBLANK(R7131))),"Missing Information", INDEX(Table15[Entire Service Line Classification], MATCH(SUMIFS(Table15[Unique ID],Table15[System-Owned Portion],E7131,Table15[If Material Anything Other than "Lead" in Column E,Was Material Ever Previously Lead?],G7131,Table15[Customer-Owned Portion],O7131),Table15[Unique ID],0),0)))</f>
        <v/>
      </c>
      <c r="X7131"/>
    </row>
    <row r="7132" spans="2:24" x14ac:dyDescent="0.25">
      <c r="B7132" s="146"/>
      <c r="C7132" s="31"/>
      <c r="D7132" s="31"/>
      <c r="E7132" s="44"/>
      <c r="F7132" s="43"/>
      <c r="G7132" s="84"/>
      <c r="H7132" s="31"/>
      <c r="I7132" s="205"/>
      <c r="J7132" s="84"/>
      <c r="K7132" s="31"/>
      <c r="L7132" s="31"/>
      <c r="M7132" s="169"/>
      <c r="N7132" s="148"/>
      <c r="O7132" s="106"/>
      <c r="P7132" s="43"/>
      <c r="Q7132" s="205"/>
      <c r="R7132" s="84"/>
      <c r="S7132" s="31"/>
      <c r="T7132" s="31"/>
      <c r="U7132" s="169"/>
      <c r="V7132" s="150"/>
      <c r="W7132" s="141" t="str" cm="1">
        <f t="array" ref="W7132">IF(SUM(LEN(B7132:V7132))=0,"",IF(OR(OR(ISBLANK(F7132),SUM(LEN(C7132),LEN(D7132))=0),AND(NOT(E7132="Unknown"),ISBLANK(J7132)),AND(NOT(O7132="Unknown"),ISBLANK(R7132))),"Missing Information", INDEX(Table15[Entire Service Line Classification], MATCH(SUMIFS(Table15[Unique ID],Table15[System-Owned Portion],E7132,Table15[If Material Anything Other than "Lead" in Column E,Was Material Ever Previously Lead?],G7132,Table15[Customer-Owned Portion],O7132),Table15[Unique ID],0),0)))</f>
        <v/>
      </c>
      <c r="X7132"/>
    </row>
    <row r="7133" spans="2:24" x14ac:dyDescent="0.25">
      <c r="B7133" s="146"/>
      <c r="C7133" s="31"/>
      <c r="D7133" s="31"/>
      <c r="E7133" s="44"/>
      <c r="F7133" s="43"/>
      <c r="G7133" s="84"/>
      <c r="H7133" s="31"/>
      <c r="I7133" s="205"/>
      <c r="J7133" s="84"/>
      <c r="K7133" s="31"/>
      <c r="L7133" s="31"/>
      <c r="M7133" s="169"/>
      <c r="N7133" s="148"/>
      <c r="O7133" s="106"/>
      <c r="P7133" s="43"/>
      <c r="Q7133" s="205"/>
      <c r="R7133" s="84"/>
      <c r="S7133" s="31"/>
      <c r="T7133" s="31"/>
      <c r="U7133" s="169"/>
      <c r="V7133" s="150"/>
      <c r="W7133" s="141" t="str" cm="1">
        <f t="array" ref="W7133">IF(SUM(LEN(B7133:V7133))=0,"",IF(OR(OR(ISBLANK(F7133),SUM(LEN(C7133),LEN(D7133))=0),AND(NOT(E7133="Unknown"),ISBLANK(J7133)),AND(NOT(O7133="Unknown"),ISBLANK(R7133))),"Missing Information", INDEX(Table15[Entire Service Line Classification], MATCH(SUMIFS(Table15[Unique ID],Table15[System-Owned Portion],E7133,Table15[If Material Anything Other than "Lead" in Column E,Was Material Ever Previously Lead?],G7133,Table15[Customer-Owned Portion],O7133),Table15[Unique ID],0),0)))</f>
        <v/>
      </c>
      <c r="X7133"/>
    </row>
    <row r="7134" spans="2:24" x14ac:dyDescent="0.25">
      <c r="B7134" s="146"/>
      <c r="C7134" s="31"/>
      <c r="D7134" s="31"/>
      <c r="E7134" s="44"/>
      <c r="F7134" s="43"/>
      <c r="G7134" s="84"/>
      <c r="H7134" s="31"/>
      <c r="I7134" s="205"/>
      <c r="J7134" s="84"/>
      <c r="K7134" s="31"/>
      <c r="L7134" s="31"/>
      <c r="M7134" s="169"/>
      <c r="N7134" s="148"/>
      <c r="O7134" s="106"/>
      <c r="P7134" s="43"/>
      <c r="Q7134" s="205"/>
      <c r="R7134" s="84"/>
      <c r="S7134" s="31"/>
      <c r="T7134" s="31"/>
      <c r="U7134" s="169"/>
      <c r="V7134" s="150"/>
      <c r="W7134" s="141" t="str" cm="1">
        <f t="array" ref="W7134">IF(SUM(LEN(B7134:V7134))=0,"",IF(OR(OR(ISBLANK(F7134),SUM(LEN(C7134),LEN(D7134))=0),AND(NOT(E7134="Unknown"),ISBLANK(J7134)),AND(NOT(O7134="Unknown"),ISBLANK(R7134))),"Missing Information", INDEX(Table15[Entire Service Line Classification], MATCH(SUMIFS(Table15[Unique ID],Table15[System-Owned Portion],E7134,Table15[If Material Anything Other than "Lead" in Column E,Was Material Ever Previously Lead?],G7134,Table15[Customer-Owned Portion],O7134),Table15[Unique ID],0),0)))</f>
        <v/>
      </c>
      <c r="X7134"/>
    </row>
    <row r="7135" spans="2:24" x14ac:dyDescent="0.25">
      <c r="B7135" s="146"/>
      <c r="C7135" s="31"/>
      <c r="D7135" s="31"/>
      <c r="E7135" s="44"/>
      <c r="F7135" s="43"/>
      <c r="G7135" s="84"/>
      <c r="H7135" s="31"/>
      <c r="I7135" s="205"/>
      <c r="J7135" s="84"/>
      <c r="K7135" s="31"/>
      <c r="L7135" s="31"/>
      <c r="M7135" s="169"/>
      <c r="N7135" s="148"/>
      <c r="O7135" s="106"/>
      <c r="P7135" s="43"/>
      <c r="Q7135" s="205"/>
      <c r="R7135" s="84"/>
      <c r="S7135" s="31"/>
      <c r="T7135" s="31"/>
      <c r="U7135" s="169"/>
      <c r="V7135" s="150"/>
      <c r="W7135" s="141" t="str" cm="1">
        <f t="array" ref="W7135">IF(SUM(LEN(B7135:V7135))=0,"",IF(OR(OR(ISBLANK(F7135),SUM(LEN(C7135),LEN(D7135))=0),AND(NOT(E7135="Unknown"),ISBLANK(J7135)),AND(NOT(O7135="Unknown"),ISBLANK(R7135))),"Missing Information", INDEX(Table15[Entire Service Line Classification], MATCH(SUMIFS(Table15[Unique ID],Table15[System-Owned Portion],E7135,Table15[If Material Anything Other than "Lead" in Column E,Was Material Ever Previously Lead?],G7135,Table15[Customer-Owned Portion],O7135),Table15[Unique ID],0),0)))</f>
        <v/>
      </c>
      <c r="X7135"/>
    </row>
    <row r="7136" spans="2:24" x14ac:dyDescent="0.25">
      <c r="B7136" s="146"/>
      <c r="C7136" s="31"/>
      <c r="D7136" s="31"/>
      <c r="E7136" s="44"/>
      <c r="F7136" s="43"/>
      <c r="G7136" s="84"/>
      <c r="H7136" s="31"/>
      <c r="I7136" s="205"/>
      <c r="J7136" s="84"/>
      <c r="K7136" s="31"/>
      <c r="L7136" s="31"/>
      <c r="M7136" s="169"/>
      <c r="N7136" s="148"/>
      <c r="O7136" s="106"/>
      <c r="P7136" s="43"/>
      <c r="Q7136" s="205"/>
      <c r="R7136" s="84"/>
      <c r="S7136" s="31"/>
      <c r="T7136" s="31"/>
      <c r="U7136" s="169"/>
      <c r="V7136" s="150"/>
      <c r="W7136" s="141" t="str" cm="1">
        <f t="array" ref="W7136">IF(SUM(LEN(B7136:V7136))=0,"",IF(OR(OR(ISBLANK(F7136),SUM(LEN(C7136),LEN(D7136))=0),AND(NOT(E7136="Unknown"),ISBLANK(J7136)),AND(NOT(O7136="Unknown"),ISBLANK(R7136))),"Missing Information", INDEX(Table15[Entire Service Line Classification], MATCH(SUMIFS(Table15[Unique ID],Table15[System-Owned Portion],E7136,Table15[If Material Anything Other than "Lead" in Column E,Was Material Ever Previously Lead?],G7136,Table15[Customer-Owned Portion],O7136),Table15[Unique ID],0),0)))</f>
        <v/>
      </c>
      <c r="X7136"/>
    </row>
    <row r="7137" spans="2:24" x14ac:dyDescent="0.25">
      <c r="B7137" s="146"/>
      <c r="C7137" s="31"/>
      <c r="D7137" s="31"/>
      <c r="E7137" s="44"/>
      <c r="F7137" s="43"/>
      <c r="G7137" s="84"/>
      <c r="H7137" s="31"/>
      <c r="I7137" s="205"/>
      <c r="J7137" s="84"/>
      <c r="K7137" s="31"/>
      <c r="L7137" s="31"/>
      <c r="M7137" s="169"/>
      <c r="N7137" s="148"/>
      <c r="O7137" s="106"/>
      <c r="P7137" s="43"/>
      <c r="Q7137" s="205"/>
      <c r="R7137" s="84"/>
      <c r="S7137" s="31"/>
      <c r="T7137" s="31"/>
      <c r="U7137" s="169"/>
      <c r="V7137" s="150"/>
      <c r="W7137" s="141" t="str" cm="1">
        <f t="array" ref="W7137">IF(SUM(LEN(B7137:V7137))=0,"",IF(OR(OR(ISBLANK(F7137),SUM(LEN(C7137),LEN(D7137))=0),AND(NOT(E7137="Unknown"),ISBLANK(J7137)),AND(NOT(O7137="Unknown"),ISBLANK(R7137))),"Missing Information", INDEX(Table15[Entire Service Line Classification], MATCH(SUMIFS(Table15[Unique ID],Table15[System-Owned Portion],E7137,Table15[If Material Anything Other than "Lead" in Column E,Was Material Ever Previously Lead?],G7137,Table15[Customer-Owned Portion],O7137),Table15[Unique ID],0),0)))</f>
        <v/>
      </c>
      <c r="X7137"/>
    </row>
    <row r="7138" spans="2:24" x14ac:dyDescent="0.25">
      <c r="B7138" s="146"/>
      <c r="C7138" s="31"/>
      <c r="D7138" s="31"/>
      <c r="E7138" s="44"/>
      <c r="F7138" s="43"/>
      <c r="G7138" s="84"/>
      <c r="H7138" s="31"/>
      <c r="I7138" s="205"/>
      <c r="J7138" s="84"/>
      <c r="K7138" s="31"/>
      <c r="L7138" s="31"/>
      <c r="M7138" s="169"/>
      <c r="N7138" s="148"/>
      <c r="O7138" s="106"/>
      <c r="P7138" s="43"/>
      <c r="Q7138" s="205"/>
      <c r="R7138" s="84"/>
      <c r="S7138" s="31"/>
      <c r="T7138" s="31"/>
      <c r="U7138" s="169"/>
      <c r="V7138" s="150"/>
      <c r="W7138" s="141" t="str" cm="1">
        <f t="array" ref="W7138">IF(SUM(LEN(B7138:V7138))=0,"",IF(OR(OR(ISBLANK(F7138),SUM(LEN(C7138),LEN(D7138))=0),AND(NOT(E7138="Unknown"),ISBLANK(J7138)),AND(NOT(O7138="Unknown"),ISBLANK(R7138))),"Missing Information", INDEX(Table15[Entire Service Line Classification], MATCH(SUMIFS(Table15[Unique ID],Table15[System-Owned Portion],E7138,Table15[If Material Anything Other than "Lead" in Column E,Was Material Ever Previously Lead?],G7138,Table15[Customer-Owned Portion],O7138),Table15[Unique ID],0),0)))</f>
        <v/>
      </c>
      <c r="X7138"/>
    </row>
    <row r="7139" spans="2:24" x14ac:dyDescent="0.25">
      <c r="B7139" s="146"/>
      <c r="C7139" s="31"/>
      <c r="D7139" s="31"/>
      <c r="E7139" s="44"/>
      <c r="F7139" s="43"/>
      <c r="G7139" s="84"/>
      <c r="H7139" s="31"/>
      <c r="I7139" s="205"/>
      <c r="J7139" s="84"/>
      <c r="K7139" s="31"/>
      <c r="L7139" s="31"/>
      <c r="M7139" s="169"/>
      <c r="N7139" s="148"/>
      <c r="O7139" s="106"/>
      <c r="P7139" s="43"/>
      <c r="Q7139" s="205"/>
      <c r="R7139" s="84"/>
      <c r="S7139" s="31"/>
      <c r="T7139" s="31"/>
      <c r="U7139" s="169"/>
      <c r="V7139" s="150"/>
      <c r="W7139" s="141" t="str" cm="1">
        <f t="array" ref="W7139">IF(SUM(LEN(B7139:V7139))=0,"",IF(OR(OR(ISBLANK(F7139),SUM(LEN(C7139),LEN(D7139))=0),AND(NOT(E7139="Unknown"),ISBLANK(J7139)),AND(NOT(O7139="Unknown"),ISBLANK(R7139))),"Missing Information", INDEX(Table15[Entire Service Line Classification], MATCH(SUMIFS(Table15[Unique ID],Table15[System-Owned Portion],E7139,Table15[If Material Anything Other than "Lead" in Column E,Was Material Ever Previously Lead?],G7139,Table15[Customer-Owned Portion],O7139),Table15[Unique ID],0),0)))</f>
        <v/>
      </c>
      <c r="X7139"/>
    </row>
    <row r="7140" spans="2:24" x14ac:dyDescent="0.25">
      <c r="B7140" s="146"/>
      <c r="C7140" s="31"/>
      <c r="D7140" s="31"/>
      <c r="E7140" s="44"/>
      <c r="F7140" s="43"/>
      <c r="G7140" s="84"/>
      <c r="H7140" s="31"/>
      <c r="I7140" s="205"/>
      <c r="J7140" s="84"/>
      <c r="K7140" s="31"/>
      <c r="L7140" s="31"/>
      <c r="M7140" s="169"/>
      <c r="N7140" s="148"/>
      <c r="O7140" s="106"/>
      <c r="P7140" s="43"/>
      <c r="Q7140" s="205"/>
      <c r="R7140" s="84"/>
      <c r="S7140" s="31"/>
      <c r="T7140" s="31"/>
      <c r="U7140" s="169"/>
      <c r="V7140" s="150"/>
      <c r="W7140" s="141" t="str" cm="1">
        <f t="array" ref="W7140">IF(SUM(LEN(B7140:V7140))=0,"",IF(OR(OR(ISBLANK(F7140),SUM(LEN(C7140),LEN(D7140))=0),AND(NOT(E7140="Unknown"),ISBLANK(J7140)),AND(NOT(O7140="Unknown"),ISBLANK(R7140))),"Missing Information", INDEX(Table15[Entire Service Line Classification], MATCH(SUMIFS(Table15[Unique ID],Table15[System-Owned Portion],E7140,Table15[If Material Anything Other than "Lead" in Column E,Was Material Ever Previously Lead?],G7140,Table15[Customer-Owned Portion],O7140),Table15[Unique ID],0),0)))</f>
        <v/>
      </c>
      <c r="X7140"/>
    </row>
    <row r="7141" spans="2:24" x14ac:dyDescent="0.25">
      <c r="B7141" s="146"/>
      <c r="C7141" s="31"/>
      <c r="D7141" s="31"/>
      <c r="E7141" s="44"/>
      <c r="F7141" s="43"/>
      <c r="G7141" s="84"/>
      <c r="H7141" s="31"/>
      <c r="I7141" s="205"/>
      <c r="J7141" s="84"/>
      <c r="K7141" s="31"/>
      <c r="L7141" s="31"/>
      <c r="M7141" s="169"/>
      <c r="N7141" s="148"/>
      <c r="O7141" s="106"/>
      <c r="P7141" s="43"/>
      <c r="Q7141" s="205"/>
      <c r="R7141" s="84"/>
      <c r="S7141" s="31"/>
      <c r="T7141" s="31"/>
      <c r="U7141" s="169"/>
      <c r="V7141" s="150"/>
      <c r="W7141" s="141" t="str" cm="1">
        <f t="array" ref="W7141">IF(SUM(LEN(B7141:V7141))=0,"",IF(OR(OR(ISBLANK(F7141),SUM(LEN(C7141),LEN(D7141))=0),AND(NOT(E7141="Unknown"),ISBLANK(J7141)),AND(NOT(O7141="Unknown"),ISBLANK(R7141))),"Missing Information", INDEX(Table15[Entire Service Line Classification], MATCH(SUMIFS(Table15[Unique ID],Table15[System-Owned Portion],E7141,Table15[If Material Anything Other than "Lead" in Column E,Was Material Ever Previously Lead?],G7141,Table15[Customer-Owned Portion],O7141),Table15[Unique ID],0),0)))</f>
        <v/>
      </c>
      <c r="X7141"/>
    </row>
    <row r="7142" spans="2:24" x14ac:dyDescent="0.25">
      <c r="B7142" s="146"/>
      <c r="C7142" s="31"/>
      <c r="D7142" s="31"/>
      <c r="E7142" s="44"/>
      <c r="F7142" s="43"/>
      <c r="G7142" s="84"/>
      <c r="H7142" s="31"/>
      <c r="I7142" s="205"/>
      <c r="J7142" s="84"/>
      <c r="K7142" s="31"/>
      <c r="L7142" s="31"/>
      <c r="M7142" s="169"/>
      <c r="N7142" s="148"/>
      <c r="O7142" s="106"/>
      <c r="P7142" s="43"/>
      <c r="Q7142" s="205"/>
      <c r="R7142" s="84"/>
      <c r="S7142" s="31"/>
      <c r="T7142" s="31"/>
      <c r="U7142" s="169"/>
      <c r="V7142" s="150"/>
      <c r="W7142" s="141" t="str" cm="1">
        <f t="array" ref="W7142">IF(SUM(LEN(B7142:V7142))=0,"",IF(OR(OR(ISBLANK(F7142),SUM(LEN(C7142),LEN(D7142))=0),AND(NOT(E7142="Unknown"),ISBLANK(J7142)),AND(NOT(O7142="Unknown"),ISBLANK(R7142))),"Missing Information", INDEX(Table15[Entire Service Line Classification], MATCH(SUMIFS(Table15[Unique ID],Table15[System-Owned Portion],E7142,Table15[If Material Anything Other than "Lead" in Column E,Was Material Ever Previously Lead?],G7142,Table15[Customer-Owned Portion],O7142),Table15[Unique ID],0),0)))</f>
        <v/>
      </c>
      <c r="X7142"/>
    </row>
    <row r="7143" spans="2:24" x14ac:dyDescent="0.25">
      <c r="B7143" s="146"/>
      <c r="C7143" s="31"/>
      <c r="D7143" s="31"/>
      <c r="E7143" s="44"/>
      <c r="F7143" s="43"/>
      <c r="G7143" s="84"/>
      <c r="H7143" s="31"/>
      <c r="I7143" s="205"/>
      <c r="J7143" s="84"/>
      <c r="K7143" s="31"/>
      <c r="L7143" s="31"/>
      <c r="M7143" s="169"/>
      <c r="N7143" s="148"/>
      <c r="O7143" s="106"/>
      <c r="P7143" s="43"/>
      <c r="Q7143" s="205"/>
      <c r="R7143" s="84"/>
      <c r="S7143" s="31"/>
      <c r="T7143" s="31"/>
      <c r="U7143" s="169"/>
      <c r="V7143" s="150"/>
      <c r="W7143" s="141" t="str" cm="1">
        <f t="array" ref="W7143">IF(SUM(LEN(B7143:V7143))=0,"",IF(OR(OR(ISBLANK(F7143),SUM(LEN(C7143),LEN(D7143))=0),AND(NOT(E7143="Unknown"),ISBLANK(J7143)),AND(NOT(O7143="Unknown"),ISBLANK(R7143))),"Missing Information", INDEX(Table15[Entire Service Line Classification], MATCH(SUMIFS(Table15[Unique ID],Table15[System-Owned Portion],E7143,Table15[If Material Anything Other than "Lead" in Column E,Was Material Ever Previously Lead?],G7143,Table15[Customer-Owned Portion],O7143),Table15[Unique ID],0),0)))</f>
        <v/>
      </c>
      <c r="X7143"/>
    </row>
    <row r="7144" spans="2:24" x14ac:dyDescent="0.25">
      <c r="B7144" s="146"/>
      <c r="C7144" s="31"/>
      <c r="D7144" s="31"/>
      <c r="E7144" s="44"/>
      <c r="F7144" s="43"/>
      <c r="G7144" s="84"/>
      <c r="H7144" s="31"/>
      <c r="I7144" s="205"/>
      <c r="J7144" s="84"/>
      <c r="K7144" s="31"/>
      <c r="L7144" s="31"/>
      <c r="M7144" s="169"/>
      <c r="N7144" s="148"/>
      <c r="O7144" s="106"/>
      <c r="P7144" s="43"/>
      <c r="Q7144" s="205"/>
      <c r="R7144" s="84"/>
      <c r="S7144" s="31"/>
      <c r="T7144" s="31"/>
      <c r="U7144" s="169"/>
      <c r="V7144" s="150"/>
      <c r="W7144" s="141" t="str" cm="1">
        <f t="array" ref="W7144">IF(SUM(LEN(B7144:V7144))=0,"",IF(OR(OR(ISBLANK(F7144),SUM(LEN(C7144),LEN(D7144))=0),AND(NOT(E7144="Unknown"),ISBLANK(J7144)),AND(NOT(O7144="Unknown"),ISBLANK(R7144))),"Missing Information", INDEX(Table15[Entire Service Line Classification], MATCH(SUMIFS(Table15[Unique ID],Table15[System-Owned Portion],E7144,Table15[If Material Anything Other than "Lead" in Column E,Was Material Ever Previously Lead?],G7144,Table15[Customer-Owned Portion],O7144),Table15[Unique ID],0),0)))</f>
        <v/>
      </c>
      <c r="X7144"/>
    </row>
    <row r="7145" spans="2:24" x14ac:dyDescent="0.25">
      <c r="B7145" s="146"/>
      <c r="C7145" s="31"/>
      <c r="D7145" s="31"/>
      <c r="E7145" s="44"/>
      <c r="F7145" s="43"/>
      <c r="G7145" s="84"/>
      <c r="H7145" s="31"/>
      <c r="I7145" s="205"/>
      <c r="J7145" s="84"/>
      <c r="K7145" s="31"/>
      <c r="L7145" s="31"/>
      <c r="M7145" s="169"/>
      <c r="N7145" s="148"/>
      <c r="O7145" s="106"/>
      <c r="P7145" s="43"/>
      <c r="Q7145" s="205"/>
      <c r="R7145" s="84"/>
      <c r="S7145" s="31"/>
      <c r="T7145" s="31"/>
      <c r="U7145" s="169"/>
      <c r="V7145" s="150"/>
      <c r="W7145" s="141" t="str" cm="1">
        <f t="array" ref="W7145">IF(SUM(LEN(B7145:V7145))=0,"",IF(OR(OR(ISBLANK(F7145),SUM(LEN(C7145),LEN(D7145))=0),AND(NOT(E7145="Unknown"),ISBLANK(J7145)),AND(NOT(O7145="Unknown"),ISBLANK(R7145))),"Missing Information", INDEX(Table15[Entire Service Line Classification], MATCH(SUMIFS(Table15[Unique ID],Table15[System-Owned Portion],E7145,Table15[If Material Anything Other than "Lead" in Column E,Was Material Ever Previously Lead?],G7145,Table15[Customer-Owned Portion],O7145),Table15[Unique ID],0),0)))</f>
        <v/>
      </c>
      <c r="X7145"/>
    </row>
    <row r="7146" spans="2:24" x14ac:dyDescent="0.25">
      <c r="B7146" s="146"/>
      <c r="C7146" s="31"/>
      <c r="D7146" s="31"/>
      <c r="E7146" s="44"/>
      <c r="F7146" s="43"/>
      <c r="G7146" s="84"/>
      <c r="H7146" s="31"/>
      <c r="I7146" s="205"/>
      <c r="J7146" s="84"/>
      <c r="K7146" s="31"/>
      <c r="L7146" s="31"/>
      <c r="M7146" s="169"/>
      <c r="N7146" s="148"/>
      <c r="O7146" s="106"/>
      <c r="P7146" s="43"/>
      <c r="Q7146" s="205"/>
      <c r="R7146" s="84"/>
      <c r="S7146" s="31"/>
      <c r="T7146" s="31"/>
      <c r="U7146" s="169"/>
      <c r="V7146" s="150"/>
      <c r="W7146" s="141" t="str" cm="1">
        <f t="array" ref="W7146">IF(SUM(LEN(B7146:V7146))=0,"",IF(OR(OR(ISBLANK(F7146),SUM(LEN(C7146),LEN(D7146))=0),AND(NOT(E7146="Unknown"),ISBLANK(J7146)),AND(NOT(O7146="Unknown"),ISBLANK(R7146))),"Missing Information", INDEX(Table15[Entire Service Line Classification], MATCH(SUMIFS(Table15[Unique ID],Table15[System-Owned Portion],E7146,Table15[If Material Anything Other than "Lead" in Column E,Was Material Ever Previously Lead?],G7146,Table15[Customer-Owned Portion],O7146),Table15[Unique ID],0),0)))</f>
        <v/>
      </c>
      <c r="X7146"/>
    </row>
    <row r="7147" spans="2:24" x14ac:dyDescent="0.25">
      <c r="B7147" s="146"/>
      <c r="C7147" s="31"/>
      <c r="D7147" s="31"/>
      <c r="E7147" s="44"/>
      <c r="F7147" s="43"/>
      <c r="G7147" s="84"/>
      <c r="H7147" s="31"/>
      <c r="I7147" s="205"/>
      <c r="J7147" s="84"/>
      <c r="K7147" s="31"/>
      <c r="L7147" s="31"/>
      <c r="M7147" s="169"/>
      <c r="N7147" s="148"/>
      <c r="O7147" s="106"/>
      <c r="P7147" s="43"/>
      <c r="Q7147" s="205"/>
      <c r="R7147" s="84"/>
      <c r="S7147" s="31"/>
      <c r="T7147" s="31"/>
      <c r="U7147" s="169"/>
      <c r="V7147" s="150"/>
      <c r="W7147" s="141" t="str" cm="1">
        <f t="array" ref="W7147">IF(SUM(LEN(B7147:V7147))=0,"",IF(OR(OR(ISBLANK(F7147),SUM(LEN(C7147),LEN(D7147))=0),AND(NOT(E7147="Unknown"),ISBLANK(J7147)),AND(NOT(O7147="Unknown"),ISBLANK(R7147))),"Missing Information", INDEX(Table15[Entire Service Line Classification], MATCH(SUMIFS(Table15[Unique ID],Table15[System-Owned Portion],E7147,Table15[If Material Anything Other than "Lead" in Column E,Was Material Ever Previously Lead?],G7147,Table15[Customer-Owned Portion],O7147),Table15[Unique ID],0),0)))</f>
        <v/>
      </c>
      <c r="X7147"/>
    </row>
    <row r="7148" spans="2:24" x14ac:dyDescent="0.25">
      <c r="B7148" s="146"/>
      <c r="C7148" s="31"/>
      <c r="D7148" s="31"/>
      <c r="E7148" s="44"/>
      <c r="F7148" s="43"/>
      <c r="G7148" s="84"/>
      <c r="H7148" s="31"/>
      <c r="I7148" s="205"/>
      <c r="J7148" s="84"/>
      <c r="K7148" s="31"/>
      <c r="L7148" s="31"/>
      <c r="M7148" s="169"/>
      <c r="N7148" s="148"/>
      <c r="O7148" s="106"/>
      <c r="P7148" s="43"/>
      <c r="Q7148" s="205"/>
      <c r="R7148" s="84"/>
      <c r="S7148" s="31"/>
      <c r="T7148" s="31"/>
      <c r="U7148" s="169"/>
      <c r="V7148" s="150"/>
      <c r="W7148" s="141" t="str" cm="1">
        <f t="array" ref="W7148">IF(SUM(LEN(B7148:V7148))=0,"",IF(OR(OR(ISBLANK(F7148),SUM(LEN(C7148),LEN(D7148))=0),AND(NOT(E7148="Unknown"),ISBLANK(J7148)),AND(NOT(O7148="Unknown"),ISBLANK(R7148))),"Missing Information", INDEX(Table15[Entire Service Line Classification], MATCH(SUMIFS(Table15[Unique ID],Table15[System-Owned Portion],E7148,Table15[If Material Anything Other than "Lead" in Column E,Was Material Ever Previously Lead?],G7148,Table15[Customer-Owned Portion],O7148),Table15[Unique ID],0),0)))</f>
        <v/>
      </c>
      <c r="X7148"/>
    </row>
    <row r="7149" spans="2:24" x14ac:dyDescent="0.25">
      <c r="B7149" s="146"/>
      <c r="C7149" s="31"/>
      <c r="D7149" s="31"/>
      <c r="E7149" s="44"/>
      <c r="F7149" s="43"/>
      <c r="G7149" s="84"/>
      <c r="H7149" s="31"/>
      <c r="I7149" s="205"/>
      <c r="J7149" s="84"/>
      <c r="K7149" s="31"/>
      <c r="L7149" s="31"/>
      <c r="M7149" s="169"/>
      <c r="N7149" s="148"/>
      <c r="O7149" s="106"/>
      <c r="P7149" s="43"/>
      <c r="Q7149" s="205"/>
      <c r="R7149" s="84"/>
      <c r="S7149" s="31"/>
      <c r="T7149" s="31"/>
      <c r="U7149" s="169"/>
      <c r="V7149" s="150"/>
      <c r="W7149" s="141" t="str" cm="1">
        <f t="array" ref="W7149">IF(SUM(LEN(B7149:V7149))=0,"",IF(OR(OR(ISBLANK(F7149),SUM(LEN(C7149),LEN(D7149))=0),AND(NOT(E7149="Unknown"),ISBLANK(J7149)),AND(NOT(O7149="Unknown"),ISBLANK(R7149))),"Missing Information", INDEX(Table15[Entire Service Line Classification], MATCH(SUMIFS(Table15[Unique ID],Table15[System-Owned Portion],E7149,Table15[If Material Anything Other than "Lead" in Column E,Was Material Ever Previously Lead?],G7149,Table15[Customer-Owned Portion],O7149),Table15[Unique ID],0),0)))</f>
        <v/>
      </c>
      <c r="X7149"/>
    </row>
    <row r="7150" spans="2:24" x14ac:dyDescent="0.25">
      <c r="B7150" s="146"/>
      <c r="C7150" s="31"/>
      <c r="D7150" s="31"/>
      <c r="E7150" s="44"/>
      <c r="F7150" s="43"/>
      <c r="G7150" s="84"/>
      <c r="H7150" s="31"/>
      <c r="I7150" s="205"/>
      <c r="J7150" s="84"/>
      <c r="K7150" s="31"/>
      <c r="L7150" s="31"/>
      <c r="M7150" s="169"/>
      <c r="N7150" s="148"/>
      <c r="O7150" s="106"/>
      <c r="P7150" s="43"/>
      <c r="Q7150" s="205"/>
      <c r="R7150" s="84"/>
      <c r="S7150" s="31"/>
      <c r="T7150" s="31"/>
      <c r="U7150" s="169"/>
      <c r="V7150" s="150"/>
      <c r="W7150" s="141" t="str" cm="1">
        <f t="array" ref="W7150">IF(SUM(LEN(B7150:V7150))=0,"",IF(OR(OR(ISBLANK(F7150),SUM(LEN(C7150),LEN(D7150))=0),AND(NOT(E7150="Unknown"),ISBLANK(J7150)),AND(NOT(O7150="Unknown"),ISBLANK(R7150))),"Missing Information", INDEX(Table15[Entire Service Line Classification], MATCH(SUMIFS(Table15[Unique ID],Table15[System-Owned Portion],E7150,Table15[If Material Anything Other than "Lead" in Column E,Was Material Ever Previously Lead?],G7150,Table15[Customer-Owned Portion],O7150),Table15[Unique ID],0),0)))</f>
        <v/>
      </c>
      <c r="X7150"/>
    </row>
    <row r="7151" spans="2:24" x14ac:dyDescent="0.25">
      <c r="B7151" s="146"/>
      <c r="C7151" s="31"/>
      <c r="D7151" s="31"/>
      <c r="E7151" s="44"/>
      <c r="F7151" s="43"/>
      <c r="G7151" s="84"/>
      <c r="H7151" s="31"/>
      <c r="I7151" s="205"/>
      <c r="J7151" s="84"/>
      <c r="K7151" s="31"/>
      <c r="L7151" s="31"/>
      <c r="M7151" s="169"/>
      <c r="N7151" s="148"/>
      <c r="O7151" s="106"/>
      <c r="P7151" s="43"/>
      <c r="Q7151" s="205"/>
      <c r="R7151" s="84"/>
      <c r="S7151" s="31"/>
      <c r="T7151" s="31"/>
      <c r="U7151" s="169"/>
      <c r="V7151" s="150"/>
      <c r="W7151" s="141" t="str" cm="1">
        <f t="array" ref="W7151">IF(SUM(LEN(B7151:V7151))=0,"",IF(OR(OR(ISBLANK(F7151),SUM(LEN(C7151),LEN(D7151))=0),AND(NOT(E7151="Unknown"),ISBLANK(J7151)),AND(NOT(O7151="Unknown"),ISBLANK(R7151))),"Missing Information", INDEX(Table15[Entire Service Line Classification], MATCH(SUMIFS(Table15[Unique ID],Table15[System-Owned Portion],E7151,Table15[If Material Anything Other than "Lead" in Column E,Was Material Ever Previously Lead?],G7151,Table15[Customer-Owned Portion],O7151),Table15[Unique ID],0),0)))</f>
        <v/>
      </c>
      <c r="X7151"/>
    </row>
    <row r="7152" spans="2:24" x14ac:dyDescent="0.25">
      <c r="B7152" s="146"/>
      <c r="C7152" s="31"/>
      <c r="D7152" s="31"/>
      <c r="E7152" s="44"/>
      <c r="F7152" s="43"/>
      <c r="G7152" s="84"/>
      <c r="H7152" s="31"/>
      <c r="I7152" s="205"/>
      <c r="J7152" s="84"/>
      <c r="K7152" s="31"/>
      <c r="L7152" s="31"/>
      <c r="M7152" s="169"/>
      <c r="N7152" s="148"/>
      <c r="O7152" s="106"/>
      <c r="P7152" s="43"/>
      <c r="Q7152" s="205"/>
      <c r="R7152" s="84"/>
      <c r="S7152" s="31"/>
      <c r="T7152" s="31"/>
      <c r="U7152" s="169"/>
      <c r="V7152" s="150"/>
      <c r="W7152" s="141" t="str" cm="1">
        <f t="array" ref="W7152">IF(SUM(LEN(B7152:V7152))=0,"",IF(OR(OR(ISBLANK(F7152),SUM(LEN(C7152),LEN(D7152))=0),AND(NOT(E7152="Unknown"),ISBLANK(J7152)),AND(NOT(O7152="Unknown"),ISBLANK(R7152))),"Missing Information", INDEX(Table15[Entire Service Line Classification], MATCH(SUMIFS(Table15[Unique ID],Table15[System-Owned Portion],E7152,Table15[If Material Anything Other than "Lead" in Column E,Was Material Ever Previously Lead?],G7152,Table15[Customer-Owned Portion],O7152),Table15[Unique ID],0),0)))</f>
        <v/>
      </c>
      <c r="X7152"/>
    </row>
    <row r="7153" spans="2:24" x14ac:dyDescent="0.25">
      <c r="B7153" s="146"/>
      <c r="C7153" s="31"/>
      <c r="D7153" s="31"/>
      <c r="E7153" s="44"/>
      <c r="F7153" s="43"/>
      <c r="G7153" s="84"/>
      <c r="H7153" s="31"/>
      <c r="I7153" s="205"/>
      <c r="J7153" s="84"/>
      <c r="K7153" s="31"/>
      <c r="L7153" s="31"/>
      <c r="M7153" s="169"/>
      <c r="N7153" s="148"/>
      <c r="O7153" s="106"/>
      <c r="P7153" s="43"/>
      <c r="Q7153" s="205"/>
      <c r="R7153" s="84"/>
      <c r="S7153" s="31"/>
      <c r="T7153" s="31"/>
      <c r="U7153" s="169"/>
      <c r="V7153" s="150"/>
      <c r="W7153" s="141" t="str" cm="1">
        <f t="array" ref="W7153">IF(SUM(LEN(B7153:V7153))=0,"",IF(OR(OR(ISBLANK(F7153),SUM(LEN(C7153),LEN(D7153))=0),AND(NOT(E7153="Unknown"),ISBLANK(J7153)),AND(NOT(O7153="Unknown"),ISBLANK(R7153))),"Missing Information", INDEX(Table15[Entire Service Line Classification], MATCH(SUMIFS(Table15[Unique ID],Table15[System-Owned Portion],E7153,Table15[If Material Anything Other than "Lead" in Column E,Was Material Ever Previously Lead?],G7153,Table15[Customer-Owned Portion],O7153),Table15[Unique ID],0),0)))</f>
        <v/>
      </c>
      <c r="X7153"/>
    </row>
    <row r="7154" spans="2:24" x14ac:dyDescent="0.25">
      <c r="B7154" s="146"/>
      <c r="C7154" s="31"/>
      <c r="D7154" s="31"/>
      <c r="E7154" s="44"/>
      <c r="F7154" s="43"/>
      <c r="G7154" s="84"/>
      <c r="H7154" s="31"/>
      <c r="I7154" s="205"/>
      <c r="J7154" s="84"/>
      <c r="K7154" s="31"/>
      <c r="L7154" s="31"/>
      <c r="M7154" s="169"/>
      <c r="N7154" s="148"/>
      <c r="O7154" s="106"/>
      <c r="P7154" s="43"/>
      <c r="Q7154" s="205"/>
      <c r="R7154" s="84"/>
      <c r="S7154" s="31"/>
      <c r="T7154" s="31"/>
      <c r="U7154" s="169"/>
      <c r="V7154" s="150"/>
      <c r="W7154" s="141" t="str" cm="1">
        <f t="array" ref="W7154">IF(SUM(LEN(B7154:V7154))=0,"",IF(OR(OR(ISBLANK(F7154),SUM(LEN(C7154),LEN(D7154))=0),AND(NOT(E7154="Unknown"),ISBLANK(J7154)),AND(NOT(O7154="Unknown"),ISBLANK(R7154))),"Missing Information", INDEX(Table15[Entire Service Line Classification], MATCH(SUMIFS(Table15[Unique ID],Table15[System-Owned Portion],E7154,Table15[If Material Anything Other than "Lead" in Column E,Was Material Ever Previously Lead?],G7154,Table15[Customer-Owned Portion],O7154),Table15[Unique ID],0),0)))</f>
        <v/>
      </c>
      <c r="X7154"/>
    </row>
    <row r="7155" spans="2:24" x14ac:dyDescent="0.25">
      <c r="B7155" s="146"/>
      <c r="C7155" s="31"/>
      <c r="D7155" s="31"/>
      <c r="E7155" s="44"/>
      <c r="F7155" s="43"/>
      <c r="G7155" s="84"/>
      <c r="H7155" s="31"/>
      <c r="I7155" s="205"/>
      <c r="J7155" s="84"/>
      <c r="K7155" s="31"/>
      <c r="L7155" s="31"/>
      <c r="M7155" s="169"/>
      <c r="N7155" s="148"/>
      <c r="O7155" s="106"/>
      <c r="P7155" s="43"/>
      <c r="Q7155" s="205"/>
      <c r="R7155" s="84"/>
      <c r="S7155" s="31"/>
      <c r="T7155" s="31"/>
      <c r="U7155" s="169"/>
      <c r="V7155" s="150"/>
      <c r="W7155" s="141" t="str" cm="1">
        <f t="array" ref="W7155">IF(SUM(LEN(B7155:V7155))=0,"",IF(OR(OR(ISBLANK(F7155),SUM(LEN(C7155),LEN(D7155))=0),AND(NOT(E7155="Unknown"),ISBLANK(J7155)),AND(NOT(O7155="Unknown"),ISBLANK(R7155))),"Missing Information", INDEX(Table15[Entire Service Line Classification], MATCH(SUMIFS(Table15[Unique ID],Table15[System-Owned Portion],E7155,Table15[If Material Anything Other than "Lead" in Column E,Was Material Ever Previously Lead?],G7155,Table15[Customer-Owned Portion],O7155),Table15[Unique ID],0),0)))</f>
        <v/>
      </c>
      <c r="X7155"/>
    </row>
    <row r="7156" spans="2:24" x14ac:dyDescent="0.25">
      <c r="B7156" s="146"/>
      <c r="C7156" s="31"/>
      <c r="D7156" s="31"/>
      <c r="E7156" s="44"/>
      <c r="F7156" s="43"/>
      <c r="G7156" s="84"/>
      <c r="H7156" s="31"/>
      <c r="I7156" s="205"/>
      <c r="J7156" s="84"/>
      <c r="K7156" s="31"/>
      <c r="L7156" s="31"/>
      <c r="M7156" s="169"/>
      <c r="N7156" s="148"/>
      <c r="O7156" s="106"/>
      <c r="P7156" s="43"/>
      <c r="Q7156" s="205"/>
      <c r="R7156" s="84"/>
      <c r="S7156" s="31"/>
      <c r="T7156" s="31"/>
      <c r="U7156" s="169"/>
      <c r="V7156" s="150"/>
      <c r="W7156" s="141" t="str" cm="1">
        <f t="array" ref="W7156">IF(SUM(LEN(B7156:V7156))=0,"",IF(OR(OR(ISBLANK(F7156),SUM(LEN(C7156),LEN(D7156))=0),AND(NOT(E7156="Unknown"),ISBLANK(J7156)),AND(NOT(O7156="Unknown"),ISBLANK(R7156))),"Missing Information", INDEX(Table15[Entire Service Line Classification], MATCH(SUMIFS(Table15[Unique ID],Table15[System-Owned Portion],E7156,Table15[If Material Anything Other than "Lead" in Column E,Was Material Ever Previously Lead?],G7156,Table15[Customer-Owned Portion],O7156),Table15[Unique ID],0),0)))</f>
        <v/>
      </c>
      <c r="X7156"/>
    </row>
    <row r="7157" spans="2:24" x14ac:dyDescent="0.25">
      <c r="B7157" s="146"/>
      <c r="C7157" s="31"/>
      <c r="D7157" s="31"/>
      <c r="E7157" s="44"/>
      <c r="F7157" s="43"/>
      <c r="G7157" s="84"/>
      <c r="H7157" s="31"/>
      <c r="I7157" s="205"/>
      <c r="J7157" s="84"/>
      <c r="K7157" s="31"/>
      <c r="L7157" s="31"/>
      <c r="M7157" s="169"/>
      <c r="N7157" s="148"/>
      <c r="O7157" s="106"/>
      <c r="P7157" s="43"/>
      <c r="Q7157" s="205"/>
      <c r="R7157" s="84"/>
      <c r="S7157" s="31"/>
      <c r="T7157" s="31"/>
      <c r="U7157" s="169"/>
      <c r="V7157" s="150"/>
      <c r="W7157" s="141" t="str" cm="1">
        <f t="array" ref="W7157">IF(SUM(LEN(B7157:V7157))=0,"",IF(OR(OR(ISBLANK(F7157),SUM(LEN(C7157),LEN(D7157))=0),AND(NOT(E7157="Unknown"),ISBLANK(J7157)),AND(NOT(O7157="Unknown"),ISBLANK(R7157))),"Missing Information", INDEX(Table15[Entire Service Line Classification], MATCH(SUMIFS(Table15[Unique ID],Table15[System-Owned Portion],E7157,Table15[If Material Anything Other than "Lead" in Column E,Was Material Ever Previously Lead?],G7157,Table15[Customer-Owned Portion],O7157),Table15[Unique ID],0),0)))</f>
        <v/>
      </c>
      <c r="X7157"/>
    </row>
    <row r="7158" spans="2:24" x14ac:dyDescent="0.25">
      <c r="B7158" s="146"/>
      <c r="C7158" s="31"/>
      <c r="D7158" s="31"/>
      <c r="E7158" s="44"/>
      <c r="F7158" s="43"/>
      <c r="G7158" s="84"/>
      <c r="H7158" s="31"/>
      <c r="I7158" s="205"/>
      <c r="J7158" s="84"/>
      <c r="K7158" s="31"/>
      <c r="L7158" s="31"/>
      <c r="M7158" s="169"/>
      <c r="N7158" s="148"/>
      <c r="O7158" s="106"/>
      <c r="P7158" s="43"/>
      <c r="Q7158" s="205"/>
      <c r="R7158" s="84"/>
      <c r="S7158" s="31"/>
      <c r="T7158" s="31"/>
      <c r="U7158" s="169"/>
      <c r="V7158" s="150"/>
      <c r="W7158" s="141" t="str" cm="1">
        <f t="array" ref="W7158">IF(SUM(LEN(B7158:V7158))=0,"",IF(OR(OR(ISBLANK(F7158),SUM(LEN(C7158),LEN(D7158))=0),AND(NOT(E7158="Unknown"),ISBLANK(J7158)),AND(NOT(O7158="Unknown"),ISBLANK(R7158))),"Missing Information", INDEX(Table15[Entire Service Line Classification], MATCH(SUMIFS(Table15[Unique ID],Table15[System-Owned Portion],E7158,Table15[If Material Anything Other than "Lead" in Column E,Was Material Ever Previously Lead?],G7158,Table15[Customer-Owned Portion],O7158),Table15[Unique ID],0),0)))</f>
        <v/>
      </c>
      <c r="X7158"/>
    </row>
    <row r="7159" spans="2:24" x14ac:dyDescent="0.25">
      <c r="B7159" s="146"/>
      <c r="C7159" s="31"/>
      <c r="D7159" s="31"/>
      <c r="E7159" s="44"/>
      <c r="F7159" s="43"/>
      <c r="G7159" s="84"/>
      <c r="H7159" s="31"/>
      <c r="I7159" s="205"/>
      <c r="J7159" s="84"/>
      <c r="K7159" s="31"/>
      <c r="L7159" s="31"/>
      <c r="M7159" s="169"/>
      <c r="N7159" s="148"/>
      <c r="O7159" s="106"/>
      <c r="P7159" s="43"/>
      <c r="Q7159" s="205"/>
      <c r="R7159" s="84"/>
      <c r="S7159" s="31"/>
      <c r="T7159" s="31"/>
      <c r="U7159" s="169"/>
      <c r="V7159" s="150"/>
      <c r="W7159" s="141" t="str" cm="1">
        <f t="array" ref="W7159">IF(SUM(LEN(B7159:V7159))=0,"",IF(OR(OR(ISBLANK(F7159),SUM(LEN(C7159),LEN(D7159))=0),AND(NOT(E7159="Unknown"),ISBLANK(J7159)),AND(NOT(O7159="Unknown"),ISBLANK(R7159))),"Missing Information", INDEX(Table15[Entire Service Line Classification], MATCH(SUMIFS(Table15[Unique ID],Table15[System-Owned Portion],E7159,Table15[If Material Anything Other than "Lead" in Column E,Was Material Ever Previously Lead?],G7159,Table15[Customer-Owned Portion],O7159),Table15[Unique ID],0),0)))</f>
        <v/>
      </c>
      <c r="X7159"/>
    </row>
    <row r="7160" spans="2:24" x14ac:dyDescent="0.25">
      <c r="B7160" s="146"/>
      <c r="C7160" s="31"/>
      <c r="D7160" s="31"/>
      <c r="E7160" s="44"/>
      <c r="F7160" s="43"/>
      <c r="G7160" s="84"/>
      <c r="H7160" s="31"/>
      <c r="I7160" s="205"/>
      <c r="J7160" s="84"/>
      <c r="K7160" s="31"/>
      <c r="L7160" s="31"/>
      <c r="M7160" s="169"/>
      <c r="N7160" s="148"/>
      <c r="O7160" s="106"/>
      <c r="P7160" s="43"/>
      <c r="Q7160" s="205"/>
      <c r="R7160" s="84"/>
      <c r="S7160" s="31"/>
      <c r="T7160" s="31"/>
      <c r="U7160" s="169"/>
      <c r="V7160" s="150"/>
      <c r="W7160" s="141" t="str" cm="1">
        <f t="array" ref="W7160">IF(SUM(LEN(B7160:V7160))=0,"",IF(OR(OR(ISBLANK(F7160),SUM(LEN(C7160),LEN(D7160))=0),AND(NOT(E7160="Unknown"),ISBLANK(J7160)),AND(NOT(O7160="Unknown"),ISBLANK(R7160))),"Missing Information", INDEX(Table15[Entire Service Line Classification], MATCH(SUMIFS(Table15[Unique ID],Table15[System-Owned Portion],E7160,Table15[If Material Anything Other than "Lead" in Column E,Was Material Ever Previously Lead?],G7160,Table15[Customer-Owned Portion],O7160),Table15[Unique ID],0),0)))</f>
        <v/>
      </c>
      <c r="X7160"/>
    </row>
    <row r="7161" spans="2:24" x14ac:dyDescent="0.25">
      <c r="B7161" s="146"/>
      <c r="C7161" s="31"/>
      <c r="D7161" s="31"/>
      <c r="E7161" s="44"/>
      <c r="F7161" s="43"/>
      <c r="G7161" s="84"/>
      <c r="H7161" s="31"/>
      <c r="I7161" s="205"/>
      <c r="J7161" s="84"/>
      <c r="K7161" s="31"/>
      <c r="L7161" s="31"/>
      <c r="M7161" s="169"/>
      <c r="N7161" s="148"/>
      <c r="O7161" s="106"/>
      <c r="P7161" s="43"/>
      <c r="Q7161" s="205"/>
      <c r="R7161" s="84"/>
      <c r="S7161" s="31"/>
      <c r="T7161" s="31"/>
      <c r="U7161" s="169"/>
      <c r="V7161" s="150"/>
      <c r="W7161" s="141" t="str" cm="1">
        <f t="array" ref="W7161">IF(SUM(LEN(B7161:V7161))=0,"",IF(OR(OR(ISBLANK(F7161),SUM(LEN(C7161),LEN(D7161))=0),AND(NOT(E7161="Unknown"),ISBLANK(J7161)),AND(NOT(O7161="Unknown"),ISBLANK(R7161))),"Missing Information", INDEX(Table15[Entire Service Line Classification], MATCH(SUMIFS(Table15[Unique ID],Table15[System-Owned Portion],E7161,Table15[If Material Anything Other than "Lead" in Column E,Was Material Ever Previously Lead?],G7161,Table15[Customer-Owned Portion],O7161),Table15[Unique ID],0),0)))</f>
        <v/>
      </c>
      <c r="X7161"/>
    </row>
    <row r="7162" spans="2:24" x14ac:dyDescent="0.25">
      <c r="B7162" s="146"/>
      <c r="C7162" s="31"/>
      <c r="D7162" s="31"/>
      <c r="E7162" s="44"/>
      <c r="F7162" s="43"/>
      <c r="G7162" s="84"/>
      <c r="H7162" s="31"/>
      <c r="I7162" s="205"/>
      <c r="J7162" s="84"/>
      <c r="K7162" s="31"/>
      <c r="L7162" s="31"/>
      <c r="M7162" s="169"/>
      <c r="N7162" s="148"/>
      <c r="O7162" s="106"/>
      <c r="P7162" s="43"/>
      <c r="Q7162" s="205"/>
      <c r="R7162" s="84"/>
      <c r="S7162" s="31"/>
      <c r="T7162" s="31"/>
      <c r="U7162" s="169"/>
      <c r="V7162" s="150"/>
      <c r="W7162" s="141" t="str" cm="1">
        <f t="array" ref="W7162">IF(SUM(LEN(B7162:V7162))=0,"",IF(OR(OR(ISBLANK(F7162),SUM(LEN(C7162),LEN(D7162))=0),AND(NOT(E7162="Unknown"),ISBLANK(J7162)),AND(NOT(O7162="Unknown"),ISBLANK(R7162))),"Missing Information", INDEX(Table15[Entire Service Line Classification], MATCH(SUMIFS(Table15[Unique ID],Table15[System-Owned Portion],E7162,Table15[If Material Anything Other than "Lead" in Column E,Was Material Ever Previously Lead?],G7162,Table15[Customer-Owned Portion],O7162),Table15[Unique ID],0),0)))</f>
        <v/>
      </c>
      <c r="X7162"/>
    </row>
    <row r="7163" spans="2:24" x14ac:dyDescent="0.25">
      <c r="B7163" s="146"/>
      <c r="C7163" s="31"/>
      <c r="D7163" s="31"/>
      <c r="E7163" s="44"/>
      <c r="F7163" s="43"/>
      <c r="G7163" s="84"/>
      <c r="H7163" s="31"/>
      <c r="I7163" s="205"/>
      <c r="J7163" s="84"/>
      <c r="K7163" s="31"/>
      <c r="L7163" s="31"/>
      <c r="M7163" s="169"/>
      <c r="N7163" s="148"/>
      <c r="O7163" s="106"/>
      <c r="P7163" s="43"/>
      <c r="Q7163" s="205"/>
      <c r="R7163" s="84"/>
      <c r="S7163" s="31"/>
      <c r="T7163" s="31"/>
      <c r="U7163" s="169"/>
      <c r="V7163" s="150"/>
      <c r="W7163" s="141" t="str" cm="1">
        <f t="array" ref="W7163">IF(SUM(LEN(B7163:V7163))=0,"",IF(OR(OR(ISBLANK(F7163),SUM(LEN(C7163),LEN(D7163))=0),AND(NOT(E7163="Unknown"),ISBLANK(J7163)),AND(NOT(O7163="Unknown"),ISBLANK(R7163))),"Missing Information", INDEX(Table15[Entire Service Line Classification], MATCH(SUMIFS(Table15[Unique ID],Table15[System-Owned Portion],E7163,Table15[If Material Anything Other than "Lead" in Column E,Was Material Ever Previously Lead?],G7163,Table15[Customer-Owned Portion],O7163),Table15[Unique ID],0),0)))</f>
        <v/>
      </c>
      <c r="X7163"/>
    </row>
    <row r="7164" spans="2:24" x14ac:dyDescent="0.25">
      <c r="B7164" s="146"/>
      <c r="C7164" s="31"/>
      <c r="D7164" s="31"/>
      <c r="E7164" s="44"/>
      <c r="F7164" s="43"/>
      <c r="G7164" s="84"/>
      <c r="H7164" s="31"/>
      <c r="I7164" s="205"/>
      <c r="J7164" s="84"/>
      <c r="K7164" s="31"/>
      <c r="L7164" s="31"/>
      <c r="M7164" s="169"/>
      <c r="N7164" s="148"/>
      <c r="O7164" s="106"/>
      <c r="P7164" s="43"/>
      <c r="Q7164" s="205"/>
      <c r="R7164" s="84"/>
      <c r="S7164" s="31"/>
      <c r="T7164" s="31"/>
      <c r="U7164" s="169"/>
      <c r="V7164" s="150"/>
      <c r="W7164" s="141" t="str" cm="1">
        <f t="array" ref="W7164">IF(SUM(LEN(B7164:V7164))=0,"",IF(OR(OR(ISBLANK(F7164),SUM(LEN(C7164),LEN(D7164))=0),AND(NOT(E7164="Unknown"),ISBLANK(J7164)),AND(NOT(O7164="Unknown"),ISBLANK(R7164))),"Missing Information", INDEX(Table15[Entire Service Line Classification], MATCH(SUMIFS(Table15[Unique ID],Table15[System-Owned Portion],E7164,Table15[If Material Anything Other than "Lead" in Column E,Was Material Ever Previously Lead?],G7164,Table15[Customer-Owned Portion],O7164),Table15[Unique ID],0),0)))</f>
        <v/>
      </c>
      <c r="X7164"/>
    </row>
    <row r="7165" spans="2:24" x14ac:dyDescent="0.25">
      <c r="B7165" s="146"/>
      <c r="C7165" s="31"/>
      <c r="D7165" s="31"/>
      <c r="E7165" s="44"/>
      <c r="F7165" s="43"/>
      <c r="G7165" s="84"/>
      <c r="H7165" s="31"/>
      <c r="I7165" s="205"/>
      <c r="J7165" s="84"/>
      <c r="K7165" s="31"/>
      <c r="L7165" s="31"/>
      <c r="M7165" s="169"/>
      <c r="N7165" s="148"/>
      <c r="O7165" s="106"/>
      <c r="P7165" s="43"/>
      <c r="Q7165" s="205"/>
      <c r="R7165" s="84"/>
      <c r="S7165" s="31"/>
      <c r="T7165" s="31"/>
      <c r="U7165" s="169"/>
      <c r="V7165" s="150"/>
      <c r="W7165" s="141" t="str" cm="1">
        <f t="array" ref="W7165">IF(SUM(LEN(B7165:V7165))=0,"",IF(OR(OR(ISBLANK(F7165),SUM(LEN(C7165),LEN(D7165))=0),AND(NOT(E7165="Unknown"),ISBLANK(J7165)),AND(NOT(O7165="Unknown"),ISBLANK(R7165))),"Missing Information", INDEX(Table15[Entire Service Line Classification], MATCH(SUMIFS(Table15[Unique ID],Table15[System-Owned Portion],E7165,Table15[If Material Anything Other than "Lead" in Column E,Was Material Ever Previously Lead?],G7165,Table15[Customer-Owned Portion],O7165),Table15[Unique ID],0),0)))</f>
        <v/>
      </c>
      <c r="X7165"/>
    </row>
    <row r="7166" spans="2:24" x14ac:dyDescent="0.25">
      <c r="B7166" s="146"/>
      <c r="C7166" s="31"/>
      <c r="D7166" s="31"/>
      <c r="E7166" s="44"/>
      <c r="F7166" s="43"/>
      <c r="G7166" s="84"/>
      <c r="H7166" s="31"/>
      <c r="I7166" s="205"/>
      <c r="J7166" s="84"/>
      <c r="K7166" s="31"/>
      <c r="L7166" s="31"/>
      <c r="M7166" s="169"/>
      <c r="N7166" s="148"/>
      <c r="O7166" s="106"/>
      <c r="P7166" s="43"/>
      <c r="Q7166" s="205"/>
      <c r="R7166" s="84"/>
      <c r="S7166" s="31"/>
      <c r="T7166" s="31"/>
      <c r="U7166" s="169"/>
      <c r="V7166" s="150"/>
      <c r="W7166" s="141" t="str" cm="1">
        <f t="array" ref="W7166">IF(SUM(LEN(B7166:V7166))=0,"",IF(OR(OR(ISBLANK(F7166),SUM(LEN(C7166),LEN(D7166))=0),AND(NOT(E7166="Unknown"),ISBLANK(J7166)),AND(NOT(O7166="Unknown"),ISBLANK(R7166))),"Missing Information", INDEX(Table15[Entire Service Line Classification], MATCH(SUMIFS(Table15[Unique ID],Table15[System-Owned Portion],E7166,Table15[If Material Anything Other than "Lead" in Column E,Was Material Ever Previously Lead?],G7166,Table15[Customer-Owned Portion],O7166),Table15[Unique ID],0),0)))</f>
        <v/>
      </c>
      <c r="X7166"/>
    </row>
    <row r="7167" spans="2:24" x14ac:dyDescent="0.25">
      <c r="B7167" s="146"/>
      <c r="C7167" s="31"/>
      <c r="D7167" s="31"/>
      <c r="E7167" s="44"/>
      <c r="F7167" s="43"/>
      <c r="G7167" s="84"/>
      <c r="H7167" s="31"/>
      <c r="I7167" s="205"/>
      <c r="J7167" s="84"/>
      <c r="K7167" s="31"/>
      <c r="L7167" s="31"/>
      <c r="M7167" s="169"/>
      <c r="N7167" s="148"/>
      <c r="O7167" s="106"/>
      <c r="P7167" s="43"/>
      <c r="Q7167" s="205"/>
      <c r="R7167" s="84"/>
      <c r="S7167" s="31"/>
      <c r="T7167" s="31"/>
      <c r="U7167" s="169"/>
      <c r="V7167" s="150"/>
      <c r="W7167" s="141" t="str" cm="1">
        <f t="array" ref="W7167">IF(SUM(LEN(B7167:V7167))=0,"",IF(OR(OR(ISBLANK(F7167),SUM(LEN(C7167),LEN(D7167))=0),AND(NOT(E7167="Unknown"),ISBLANK(J7167)),AND(NOT(O7167="Unknown"),ISBLANK(R7167))),"Missing Information", INDEX(Table15[Entire Service Line Classification], MATCH(SUMIFS(Table15[Unique ID],Table15[System-Owned Portion],E7167,Table15[If Material Anything Other than "Lead" in Column E,Was Material Ever Previously Lead?],G7167,Table15[Customer-Owned Portion],O7167),Table15[Unique ID],0),0)))</f>
        <v/>
      </c>
      <c r="X7167"/>
    </row>
    <row r="7168" spans="2:24" x14ac:dyDescent="0.25">
      <c r="B7168" s="146"/>
      <c r="C7168" s="31"/>
      <c r="D7168" s="31"/>
      <c r="E7168" s="44"/>
      <c r="F7168" s="43"/>
      <c r="G7168" s="84"/>
      <c r="H7168" s="31"/>
      <c r="I7168" s="205"/>
      <c r="J7168" s="84"/>
      <c r="K7168" s="31"/>
      <c r="L7168" s="31"/>
      <c r="M7168" s="169"/>
      <c r="N7168" s="148"/>
      <c r="O7168" s="106"/>
      <c r="P7168" s="43"/>
      <c r="Q7168" s="205"/>
      <c r="R7168" s="84"/>
      <c r="S7168" s="31"/>
      <c r="T7168" s="31"/>
      <c r="U7168" s="169"/>
      <c r="V7168" s="150"/>
      <c r="W7168" s="141" t="str" cm="1">
        <f t="array" ref="W7168">IF(SUM(LEN(B7168:V7168))=0,"",IF(OR(OR(ISBLANK(F7168),SUM(LEN(C7168),LEN(D7168))=0),AND(NOT(E7168="Unknown"),ISBLANK(J7168)),AND(NOT(O7168="Unknown"),ISBLANK(R7168))),"Missing Information", INDEX(Table15[Entire Service Line Classification], MATCH(SUMIFS(Table15[Unique ID],Table15[System-Owned Portion],E7168,Table15[If Material Anything Other than "Lead" in Column E,Was Material Ever Previously Lead?],G7168,Table15[Customer-Owned Portion],O7168),Table15[Unique ID],0),0)))</f>
        <v/>
      </c>
      <c r="X7168"/>
    </row>
    <row r="7169" spans="2:24" x14ac:dyDescent="0.25">
      <c r="B7169" s="146"/>
      <c r="C7169" s="31"/>
      <c r="D7169" s="31"/>
      <c r="E7169" s="44"/>
      <c r="F7169" s="43"/>
      <c r="G7169" s="84"/>
      <c r="H7169" s="31"/>
      <c r="I7169" s="205"/>
      <c r="J7169" s="84"/>
      <c r="K7169" s="31"/>
      <c r="L7169" s="31"/>
      <c r="M7169" s="169"/>
      <c r="N7169" s="148"/>
      <c r="O7169" s="106"/>
      <c r="P7169" s="43"/>
      <c r="Q7169" s="205"/>
      <c r="R7169" s="84"/>
      <c r="S7169" s="31"/>
      <c r="T7169" s="31"/>
      <c r="U7169" s="169"/>
      <c r="V7169" s="150"/>
      <c r="W7169" s="141" t="str" cm="1">
        <f t="array" ref="W7169">IF(SUM(LEN(B7169:V7169))=0,"",IF(OR(OR(ISBLANK(F7169),SUM(LEN(C7169),LEN(D7169))=0),AND(NOT(E7169="Unknown"),ISBLANK(J7169)),AND(NOT(O7169="Unknown"),ISBLANK(R7169))),"Missing Information", INDEX(Table15[Entire Service Line Classification], MATCH(SUMIFS(Table15[Unique ID],Table15[System-Owned Portion],E7169,Table15[If Material Anything Other than "Lead" in Column E,Was Material Ever Previously Lead?],G7169,Table15[Customer-Owned Portion],O7169),Table15[Unique ID],0),0)))</f>
        <v/>
      </c>
      <c r="X7169"/>
    </row>
    <row r="7170" spans="2:24" x14ac:dyDescent="0.25">
      <c r="B7170" s="146"/>
      <c r="C7170" s="31"/>
      <c r="D7170" s="31"/>
      <c r="E7170" s="44"/>
      <c r="F7170" s="43"/>
      <c r="G7170" s="84"/>
      <c r="H7170" s="31"/>
      <c r="I7170" s="205"/>
      <c r="J7170" s="84"/>
      <c r="K7170" s="31"/>
      <c r="L7170" s="31"/>
      <c r="M7170" s="169"/>
      <c r="N7170" s="148"/>
      <c r="O7170" s="106"/>
      <c r="P7170" s="43"/>
      <c r="Q7170" s="205"/>
      <c r="R7170" s="84"/>
      <c r="S7170" s="31"/>
      <c r="T7170" s="31"/>
      <c r="U7170" s="169"/>
      <c r="V7170" s="150"/>
      <c r="W7170" s="141" t="str" cm="1">
        <f t="array" ref="W7170">IF(SUM(LEN(B7170:V7170))=0,"",IF(OR(OR(ISBLANK(F7170),SUM(LEN(C7170),LEN(D7170))=0),AND(NOT(E7170="Unknown"),ISBLANK(J7170)),AND(NOT(O7170="Unknown"),ISBLANK(R7170))),"Missing Information", INDEX(Table15[Entire Service Line Classification], MATCH(SUMIFS(Table15[Unique ID],Table15[System-Owned Portion],E7170,Table15[If Material Anything Other than "Lead" in Column E,Was Material Ever Previously Lead?],G7170,Table15[Customer-Owned Portion],O7170),Table15[Unique ID],0),0)))</f>
        <v/>
      </c>
      <c r="X7170"/>
    </row>
    <row r="7171" spans="2:24" x14ac:dyDescent="0.25">
      <c r="B7171" s="146"/>
      <c r="C7171" s="31"/>
      <c r="D7171" s="31"/>
      <c r="E7171" s="44"/>
      <c r="F7171" s="43"/>
      <c r="G7171" s="84"/>
      <c r="H7171" s="31"/>
      <c r="I7171" s="205"/>
      <c r="J7171" s="84"/>
      <c r="K7171" s="31"/>
      <c r="L7171" s="31"/>
      <c r="M7171" s="169"/>
      <c r="N7171" s="148"/>
      <c r="O7171" s="106"/>
      <c r="P7171" s="43"/>
      <c r="Q7171" s="205"/>
      <c r="R7171" s="84"/>
      <c r="S7171" s="31"/>
      <c r="T7171" s="31"/>
      <c r="U7171" s="169"/>
      <c r="V7171" s="150"/>
      <c r="W7171" s="141" t="str" cm="1">
        <f t="array" ref="W7171">IF(SUM(LEN(B7171:V7171))=0,"",IF(OR(OR(ISBLANK(F7171),SUM(LEN(C7171),LEN(D7171))=0),AND(NOT(E7171="Unknown"),ISBLANK(J7171)),AND(NOT(O7171="Unknown"),ISBLANK(R7171))),"Missing Information", INDEX(Table15[Entire Service Line Classification], MATCH(SUMIFS(Table15[Unique ID],Table15[System-Owned Portion],E7171,Table15[If Material Anything Other than "Lead" in Column E,Was Material Ever Previously Lead?],G7171,Table15[Customer-Owned Portion],O7171),Table15[Unique ID],0),0)))</f>
        <v/>
      </c>
      <c r="X7171"/>
    </row>
    <row r="7172" spans="2:24" x14ac:dyDescent="0.25">
      <c r="B7172" s="146"/>
      <c r="C7172" s="31"/>
      <c r="D7172" s="31"/>
      <c r="E7172" s="44"/>
      <c r="F7172" s="43"/>
      <c r="G7172" s="84"/>
      <c r="H7172" s="31"/>
      <c r="I7172" s="205"/>
      <c r="J7172" s="84"/>
      <c r="K7172" s="31"/>
      <c r="L7172" s="31"/>
      <c r="M7172" s="169"/>
      <c r="N7172" s="148"/>
      <c r="O7172" s="106"/>
      <c r="P7172" s="43"/>
      <c r="Q7172" s="205"/>
      <c r="R7172" s="84"/>
      <c r="S7172" s="31"/>
      <c r="T7172" s="31"/>
      <c r="U7172" s="169"/>
      <c r="V7172" s="150"/>
      <c r="W7172" s="141" t="str" cm="1">
        <f t="array" ref="W7172">IF(SUM(LEN(B7172:V7172))=0,"",IF(OR(OR(ISBLANK(F7172),SUM(LEN(C7172),LEN(D7172))=0),AND(NOT(E7172="Unknown"),ISBLANK(J7172)),AND(NOT(O7172="Unknown"),ISBLANK(R7172))),"Missing Information", INDEX(Table15[Entire Service Line Classification], MATCH(SUMIFS(Table15[Unique ID],Table15[System-Owned Portion],E7172,Table15[If Material Anything Other than "Lead" in Column E,Was Material Ever Previously Lead?],G7172,Table15[Customer-Owned Portion],O7172),Table15[Unique ID],0),0)))</f>
        <v/>
      </c>
      <c r="X7172"/>
    </row>
    <row r="7173" spans="2:24" x14ac:dyDescent="0.25">
      <c r="B7173" s="146"/>
      <c r="C7173" s="31"/>
      <c r="D7173" s="31"/>
      <c r="E7173" s="44"/>
      <c r="F7173" s="43"/>
      <c r="G7173" s="84"/>
      <c r="H7173" s="31"/>
      <c r="I7173" s="205"/>
      <c r="J7173" s="84"/>
      <c r="K7173" s="31"/>
      <c r="L7173" s="31"/>
      <c r="M7173" s="169"/>
      <c r="N7173" s="148"/>
      <c r="O7173" s="106"/>
      <c r="P7173" s="43"/>
      <c r="Q7173" s="205"/>
      <c r="R7173" s="84"/>
      <c r="S7173" s="31"/>
      <c r="T7173" s="31"/>
      <c r="U7173" s="169"/>
      <c r="V7173" s="150"/>
      <c r="W7173" s="141" t="str" cm="1">
        <f t="array" ref="W7173">IF(SUM(LEN(B7173:V7173))=0,"",IF(OR(OR(ISBLANK(F7173),SUM(LEN(C7173),LEN(D7173))=0),AND(NOT(E7173="Unknown"),ISBLANK(J7173)),AND(NOT(O7173="Unknown"),ISBLANK(R7173))),"Missing Information", INDEX(Table15[Entire Service Line Classification], MATCH(SUMIFS(Table15[Unique ID],Table15[System-Owned Portion],E7173,Table15[If Material Anything Other than "Lead" in Column E,Was Material Ever Previously Lead?],G7173,Table15[Customer-Owned Portion],O7173),Table15[Unique ID],0),0)))</f>
        <v/>
      </c>
      <c r="X7173"/>
    </row>
    <row r="7174" spans="2:24" x14ac:dyDescent="0.25">
      <c r="B7174" s="146"/>
      <c r="C7174" s="31"/>
      <c r="D7174" s="31"/>
      <c r="E7174" s="44"/>
      <c r="F7174" s="43"/>
      <c r="G7174" s="84"/>
      <c r="H7174" s="31"/>
      <c r="I7174" s="205"/>
      <c r="J7174" s="84"/>
      <c r="K7174" s="31"/>
      <c r="L7174" s="31"/>
      <c r="M7174" s="169"/>
      <c r="N7174" s="148"/>
      <c r="O7174" s="106"/>
      <c r="P7174" s="43"/>
      <c r="Q7174" s="205"/>
      <c r="R7174" s="84"/>
      <c r="S7174" s="31"/>
      <c r="T7174" s="31"/>
      <c r="U7174" s="169"/>
      <c r="V7174" s="150"/>
      <c r="W7174" s="141" t="str" cm="1">
        <f t="array" ref="W7174">IF(SUM(LEN(B7174:V7174))=0,"",IF(OR(OR(ISBLANK(F7174),SUM(LEN(C7174),LEN(D7174))=0),AND(NOT(E7174="Unknown"),ISBLANK(J7174)),AND(NOT(O7174="Unknown"),ISBLANK(R7174))),"Missing Information", INDEX(Table15[Entire Service Line Classification], MATCH(SUMIFS(Table15[Unique ID],Table15[System-Owned Portion],E7174,Table15[If Material Anything Other than "Lead" in Column E,Was Material Ever Previously Lead?],G7174,Table15[Customer-Owned Portion],O7174),Table15[Unique ID],0),0)))</f>
        <v/>
      </c>
      <c r="X7174"/>
    </row>
    <row r="7175" spans="2:24" x14ac:dyDescent="0.25">
      <c r="B7175" s="146"/>
      <c r="C7175" s="31"/>
      <c r="D7175" s="31"/>
      <c r="E7175" s="44"/>
      <c r="F7175" s="43"/>
      <c r="G7175" s="84"/>
      <c r="H7175" s="31"/>
      <c r="I7175" s="205"/>
      <c r="J7175" s="84"/>
      <c r="K7175" s="31"/>
      <c r="L7175" s="31"/>
      <c r="M7175" s="169"/>
      <c r="N7175" s="148"/>
      <c r="O7175" s="106"/>
      <c r="P7175" s="43"/>
      <c r="Q7175" s="205"/>
      <c r="R7175" s="84"/>
      <c r="S7175" s="31"/>
      <c r="T7175" s="31"/>
      <c r="U7175" s="169"/>
      <c r="V7175" s="150"/>
      <c r="W7175" s="141" t="str" cm="1">
        <f t="array" ref="W7175">IF(SUM(LEN(B7175:V7175))=0,"",IF(OR(OR(ISBLANK(F7175),SUM(LEN(C7175),LEN(D7175))=0),AND(NOT(E7175="Unknown"),ISBLANK(J7175)),AND(NOT(O7175="Unknown"),ISBLANK(R7175))),"Missing Information", INDEX(Table15[Entire Service Line Classification], MATCH(SUMIFS(Table15[Unique ID],Table15[System-Owned Portion],E7175,Table15[If Material Anything Other than "Lead" in Column E,Was Material Ever Previously Lead?],G7175,Table15[Customer-Owned Portion],O7175),Table15[Unique ID],0),0)))</f>
        <v/>
      </c>
      <c r="X7175"/>
    </row>
    <row r="7176" spans="2:24" x14ac:dyDescent="0.25">
      <c r="B7176" s="146"/>
      <c r="C7176" s="31"/>
      <c r="D7176" s="31"/>
      <c r="E7176" s="44"/>
      <c r="F7176" s="43"/>
      <c r="G7176" s="84"/>
      <c r="H7176" s="31"/>
      <c r="I7176" s="205"/>
      <c r="J7176" s="84"/>
      <c r="K7176" s="31"/>
      <c r="L7176" s="31"/>
      <c r="M7176" s="169"/>
      <c r="N7176" s="148"/>
      <c r="O7176" s="106"/>
      <c r="P7176" s="43"/>
      <c r="Q7176" s="205"/>
      <c r="R7176" s="84"/>
      <c r="S7176" s="31"/>
      <c r="T7176" s="31"/>
      <c r="U7176" s="169"/>
      <c r="V7176" s="150"/>
      <c r="W7176" s="141" t="str" cm="1">
        <f t="array" ref="W7176">IF(SUM(LEN(B7176:V7176))=0,"",IF(OR(OR(ISBLANK(F7176),SUM(LEN(C7176),LEN(D7176))=0),AND(NOT(E7176="Unknown"),ISBLANK(J7176)),AND(NOT(O7176="Unknown"),ISBLANK(R7176))),"Missing Information", INDEX(Table15[Entire Service Line Classification], MATCH(SUMIFS(Table15[Unique ID],Table15[System-Owned Portion],E7176,Table15[If Material Anything Other than "Lead" in Column E,Was Material Ever Previously Lead?],G7176,Table15[Customer-Owned Portion],O7176),Table15[Unique ID],0),0)))</f>
        <v/>
      </c>
      <c r="X7176"/>
    </row>
    <row r="7177" spans="2:24" x14ac:dyDescent="0.25">
      <c r="B7177" s="146"/>
      <c r="C7177" s="31"/>
      <c r="D7177" s="31"/>
      <c r="E7177" s="44"/>
      <c r="F7177" s="43"/>
      <c r="G7177" s="84"/>
      <c r="H7177" s="31"/>
      <c r="I7177" s="205"/>
      <c r="J7177" s="84"/>
      <c r="K7177" s="31"/>
      <c r="L7177" s="31"/>
      <c r="M7177" s="169"/>
      <c r="N7177" s="148"/>
      <c r="O7177" s="106"/>
      <c r="P7177" s="43"/>
      <c r="Q7177" s="205"/>
      <c r="R7177" s="84"/>
      <c r="S7177" s="31"/>
      <c r="T7177" s="31"/>
      <c r="U7177" s="169"/>
      <c r="V7177" s="150"/>
      <c r="W7177" s="141" t="str" cm="1">
        <f t="array" ref="W7177">IF(SUM(LEN(B7177:V7177))=0,"",IF(OR(OR(ISBLANK(F7177),SUM(LEN(C7177),LEN(D7177))=0),AND(NOT(E7177="Unknown"),ISBLANK(J7177)),AND(NOT(O7177="Unknown"),ISBLANK(R7177))),"Missing Information", INDEX(Table15[Entire Service Line Classification], MATCH(SUMIFS(Table15[Unique ID],Table15[System-Owned Portion],E7177,Table15[If Material Anything Other than "Lead" in Column E,Was Material Ever Previously Lead?],G7177,Table15[Customer-Owned Portion],O7177),Table15[Unique ID],0),0)))</f>
        <v/>
      </c>
      <c r="X7177"/>
    </row>
    <row r="7178" spans="2:24" x14ac:dyDescent="0.25">
      <c r="B7178" s="146"/>
      <c r="C7178" s="31"/>
      <c r="D7178" s="31"/>
      <c r="E7178" s="44"/>
      <c r="F7178" s="43"/>
      <c r="G7178" s="84"/>
      <c r="H7178" s="31"/>
      <c r="I7178" s="205"/>
      <c r="J7178" s="84"/>
      <c r="K7178" s="31"/>
      <c r="L7178" s="31"/>
      <c r="M7178" s="169"/>
      <c r="N7178" s="148"/>
      <c r="O7178" s="106"/>
      <c r="P7178" s="43"/>
      <c r="Q7178" s="205"/>
      <c r="R7178" s="84"/>
      <c r="S7178" s="31"/>
      <c r="T7178" s="31"/>
      <c r="U7178" s="169"/>
      <c r="V7178" s="150"/>
      <c r="W7178" s="141" t="str" cm="1">
        <f t="array" ref="W7178">IF(SUM(LEN(B7178:V7178))=0,"",IF(OR(OR(ISBLANK(F7178),SUM(LEN(C7178),LEN(D7178))=0),AND(NOT(E7178="Unknown"),ISBLANK(J7178)),AND(NOT(O7178="Unknown"),ISBLANK(R7178))),"Missing Information", INDEX(Table15[Entire Service Line Classification], MATCH(SUMIFS(Table15[Unique ID],Table15[System-Owned Portion],E7178,Table15[If Material Anything Other than "Lead" in Column E,Was Material Ever Previously Lead?],G7178,Table15[Customer-Owned Portion],O7178),Table15[Unique ID],0),0)))</f>
        <v/>
      </c>
      <c r="X7178"/>
    </row>
    <row r="7179" spans="2:24" x14ac:dyDescent="0.25">
      <c r="B7179" s="146"/>
      <c r="C7179" s="31"/>
      <c r="D7179" s="31"/>
      <c r="E7179" s="44"/>
      <c r="F7179" s="43"/>
      <c r="G7179" s="84"/>
      <c r="H7179" s="31"/>
      <c r="I7179" s="205"/>
      <c r="J7179" s="84"/>
      <c r="K7179" s="31"/>
      <c r="L7179" s="31"/>
      <c r="M7179" s="169"/>
      <c r="N7179" s="148"/>
      <c r="O7179" s="106"/>
      <c r="P7179" s="43"/>
      <c r="Q7179" s="205"/>
      <c r="R7179" s="84"/>
      <c r="S7179" s="31"/>
      <c r="T7179" s="31"/>
      <c r="U7179" s="169"/>
      <c r="V7179" s="150"/>
      <c r="W7179" s="141" t="str" cm="1">
        <f t="array" ref="W7179">IF(SUM(LEN(B7179:V7179))=0,"",IF(OR(OR(ISBLANK(F7179),SUM(LEN(C7179),LEN(D7179))=0),AND(NOT(E7179="Unknown"),ISBLANK(J7179)),AND(NOT(O7179="Unknown"),ISBLANK(R7179))),"Missing Information", INDEX(Table15[Entire Service Line Classification], MATCH(SUMIFS(Table15[Unique ID],Table15[System-Owned Portion],E7179,Table15[If Material Anything Other than "Lead" in Column E,Was Material Ever Previously Lead?],G7179,Table15[Customer-Owned Portion],O7179),Table15[Unique ID],0),0)))</f>
        <v/>
      </c>
      <c r="X7179"/>
    </row>
    <row r="7180" spans="2:24" x14ac:dyDescent="0.25">
      <c r="B7180" s="146"/>
      <c r="C7180" s="31"/>
      <c r="D7180" s="31"/>
      <c r="E7180" s="44"/>
      <c r="F7180" s="43"/>
      <c r="G7180" s="84"/>
      <c r="H7180" s="31"/>
      <c r="I7180" s="205"/>
      <c r="J7180" s="84"/>
      <c r="K7180" s="31"/>
      <c r="L7180" s="31"/>
      <c r="M7180" s="169"/>
      <c r="N7180" s="148"/>
      <c r="O7180" s="106"/>
      <c r="P7180" s="43"/>
      <c r="Q7180" s="205"/>
      <c r="R7180" s="84"/>
      <c r="S7180" s="31"/>
      <c r="T7180" s="31"/>
      <c r="U7180" s="169"/>
      <c r="V7180" s="150"/>
      <c r="W7180" s="141" t="str" cm="1">
        <f t="array" ref="W7180">IF(SUM(LEN(B7180:V7180))=0,"",IF(OR(OR(ISBLANK(F7180),SUM(LEN(C7180),LEN(D7180))=0),AND(NOT(E7180="Unknown"),ISBLANK(J7180)),AND(NOT(O7180="Unknown"),ISBLANK(R7180))),"Missing Information", INDEX(Table15[Entire Service Line Classification], MATCH(SUMIFS(Table15[Unique ID],Table15[System-Owned Portion],E7180,Table15[If Material Anything Other than "Lead" in Column E,Was Material Ever Previously Lead?],G7180,Table15[Customer-Owned Portion],O7180),Table15[Unique ID],0),0)))</f>
        <v/>
      </c>
      <c r="X7180"/>
    </row>
    <row r="7181" spans="2:24" x14ac:dyDescent="0.25">
      <c r="B7181" s="146"/>
      <c r="C7181" s="31"/>
      <c r="D7181" s="31"/>
      <c r="E7181" s="44"/>
      <c r="F7181" s="43"/>
      <c r="G7181" s="84"/>
      <c r="H7181" s="31"/>
      <c r="I7181" s="205"/>
      <c r="J7181" s="84"/>
      <c r="K7181" s="31"/>
      <c r="L7181" s="31"/>
      <c r="M7181" s="169"/>
      <c r="N7181" s="148"/>
      <c r="O7181" s="106"/>
      <c r="P7181" s="43"/>
      <c r="Q7181" s="205"/>
      <c r="R7181" s="84"/>
      <c r="S7181" s="31"/>
      <c r="T7181" s="31"/>
      <c r="U7181" s="169"/>
      <c r="V7181" s="150"/>
      <c r="W7181" s="141" t="str" cm="1">
        <f t="array" ref="W7181">IF(SUM(LEN(B7181:V7181))=0,"",IF(OR(OR(ISBLANK(F7181),SUM(LEN(C7181),LEN(D7181))=0),AND(NOT(E7181="Unknown"),ISBLANK(J7181)),AND(NOT(O7181="Unknown"),ISBLANK(R7181))),"Missing Information", INDEX(Table15[Entire Service Line Classification], MATCH(SUMIFS(Table15[Unique ID],Table15[System-Owned Portion],E7181,Table15[If Material Anything Other than "Lead" in Column E,Was Material Ever Previously Lead?],G7181,Table15[Customer-Owned Portion],O7181),Table15[Unique ID],0),0)))</f>
        <v/>
      </c>
      <c r="X7181"/>
    </row>
    <row r="7182" spans="2:24" x14ac:dyDescent="0.25">
      <c r="B7182" s="146"/>
      <c r="C7182" s="31"/>
      <c r="D7182" s="31"/>
      <c r="E7182" s="44"/>
      <c r="F7182" s="43"/>
      <c r="G7182" s="84"/>
      <c r="H7182" s="31"/>
      <c r="I7182" s="205"/>
      <c r="J7182" s="84"/>
      <c r="K7182" s="31"/>
      <c r="L7182" s="31"/>
      <c r="M7182" s="169"/>
      <c r="N7182" s="148"/>
      <c r="O7182" s="106"/>
      <c r="P7182" s="43"/>
      <c r="Q7182" s="205"/>
      <c r="R7182" s="84"/>
      <c r="S7182" s="31"/>
      <c r="T7182" s="31"/>
      <c r="U7182" s="169"/>
      <c r="V7182" s="150"/>
      <c r="W7182" s="141" t="str" cm="1">
        <f t="array" ref="W7182">IF(SUM(LEN(B7182:V7182))=0,"",IF(OR(OR(ISBLANK(F7182),SUM(LEN(C7182),LEN(D7182))=0),AND(NOT(E7182="Unknown"),ISBLANK(J7182)),AND(NOT(O7182="Unknown"),ISBLANK(R7182))),"Missing Information", INDEX(Table15[Entire Service Line Classification], MATCH(SUMIFS(Table15[Unique ID],Table15[System-Owned Portion],E7182,Table15[If Material Anything Other than "Lead" in Column E,Was Material Ever Previously Lead?],G7182,Table15[Customer-Owned Portion],O7182),Table15[Unique ID],0),0)))</f>
        <v/>
      </c>
      <c r="X7182"/>
    </row>
    <row r="7183" spans="2:24" x14ac:dyDescent="0.25">
      <c r="B7183" s="146"/>
      <c r="C7183" s="31"/>
      <c r="D7183" s="31"/>
      <c r="E7183" s="44"/>
      <c r="F7183" s="43"/>
      <c r="G7183" s="84"/>
      <c r="H7183" s="31"/>
      <c r="I7183" s="205"/>
      <c r="J7183" s="84"/>
      <c r="K7183" s="31"/>
      <c r="L7183" s="31"/>
      <c r="M7183" s="169"/>
      <c r="N7183" s="148"/>
      <c r="O7183" s="106"/>
      <c r="P7183" s="43"/>
      <c r="Q7183" s="205"/>
      <c r="R7183" s="84"/>
      <c r="S7183" s="31"/>
      <c r="T7183" s="31"/>
      <c r="U7183" s="169"/>
      <c r="V7183" s="150"/>
      <c r="W7183" s="141" t="str" cm="1">
        <f t="array" ref="W7183">IF(SUM(LEN(B7183:V7183))=0,"",IF(OR(OR(ISBLANK(F7183),SUM(LEN(C7183),LEN(D7183))=0),AND(NOT(E7183="Unknown"),ISBLANK(J7183)),AND(NOT(O7183="Unknown"),ISBLANK(R7183))),"Missing Information", INDEX(Table15[Entire Service Line Classification], MATCH(SUMIFS(Table15[Unique ID],Table15[System-Owned Portion],E7183,Table15[If Material Anything Other than "Lead" in Column E,Was Material Ever Previously Lead?],G7183,Table15[Customer-Owned Portion],O7183),Table15[Unique ID],0),0)))</f>
        <v/>
      </c>
      <c r="X7183"/>
    </row>
    <row r="7184" spans="2:24" x14ac:dyDescent="0.25">
      <c r="B7184" s="146"/>
      <c r="C7184" s="31"/>
      <c r="D7184" s="31"/>
      <c r="E7184" s="44"/>
      <c r="F7184" s="43"/>
      <c r="G7184" s="84"/>
      <c r="H7184" s="31"/>
      <c r="I7184" s="205"/>
      <c r="J7184" s="84"/>
      <c r="K7184" s="31"/>
      <c r="L7184" s="31"/>
      <c r="M7184" s="169"/>
      <c r="N7184" s="148"/>
      <c r="O7184" s="106"/>
      <c r="P7184" s="43"/>
      <c r="Q7184" s="205"/>
      <c r="R7184" s="84"/>
      <c r="S7184" s="31"/>
      <c r="T7184" s="31"/>
      <c r="U7184" s="169"/>
      <c r="V7184" s="150"/>
      <c r="W7184" s="141" t="str" cm="1">
        <f t="array" ref="W7184">IF(SUM(LEN(B7184:V7184))=0,"",IF(OR(OR(ISBLANK(F7184),SUM(LEN(C7184),LEN(D7184))=0),AND(NOT(E7184="Unknown"),ISBLANK(J7184)),AND(NOT(O7184="Unknown"),ISBLANK(R7184))),"Missing Information", INDEX(Table15[Entire Service Line Classification], MATCH(SUMIFS(Table15[Unique ID],Table15[System-Owned Portion],E7184,Table15[If Material Anything Other than "Lead" in Column E,Was Material Ever Previously Lead?],G7184,Table15[Customer-Owned Portion],O7184),Table15[Unique ID],0),0)))</f>
        <v/>
      </c>
      <c r="X7184"/>
    </row>
    <row r="7185" spans="2:24" x14ac:dyDescent="0.25">
      <c r="B7185" s="146"/>
      <c r="C7185" s="31"/>
      <c r="D7185" s="31"/>
      <c r="E7185" s="44"/>
      <c r="F7185" s="43"/>
      <c r="G7185" s="84"/>
      <c r="H7185" s="31"/>
      <c r="I7185" s="205"/>
      <c r="J7185" s="84"/>
      <c r="K7185" s="31"/>
      <c r="L7185" s="31"/>
      <c r="M7185" s="169"/>
      <c r="N7185" s="148"/>
      <c r="O7185" s="106"/>
      <c r="P7185" s="43"/>
      <c r="Q7185" s="205"/>
      <c r="R7185" s="84"/>
      <c r="S7185" s="31"/>
      <c r="T7185" s="31"/>
      <c r="U7185" s="169"/>
      <c r="V7185" s="150"/>
      <c r="W7185" s="141" t="str" cm="1">
        <f t="array" ref="W7185">IF(SUM(LEN(B7185:V7185))=0,"",IF(OR(OR(ISBLANK(F7185),SUM(LEN(C7185),LEN(D7185))=0),AND(NOT(E7185="Unknown"),ISBLANK(J7185)),AND(NOT(O7185="Unknown"),ISBLANK(R7185))),"Missing Information", INDEX(Table15[Entire Service Line Classification], MATCH(SUMIFS(Table15[Unique ID],Table15[System-Owned Portion],E7185,Table15[If Material Anything Other than "Lead" in Column E,Was Material Ever Previously Lead?],G7185,Table15[Customer-Owned Portion],O7185),Table15[Unique ID],0),0)))</f>
        <v/>
      </c>
      <c r="X7185"/>
    </row>
    <row r="7186" spans="2:24" x14ac:dyDescent="0.25">
      <c r="B7186" s="146"/>
      <c r="C7186" s="31"/>
      <c r="D7186" s="31"/>
      <c r="E7186" s="44"/>
      <c r="F7186" s="43"/>
      <c r="G7186" s="84"/>
      <c r="H7186" s="31"/>
      <c r="I7186" s="205"/>
      <c r="J7186" s="84"/>
      <c r="K7186" s="31"/>
      <c r="L7186" s="31"/>
      <c r="M7186" s="169"/>
      <c r="N7186" s="148"/>
      <c r="O7186" s="106"/>
      <c r="P7186" s="43"/>
      <c r="Q7186" s="205"/>
      <c r="R7186" s="84"/>
      <c r="S7186" s="31"/>
      <c r="T7186" s="31"/>
      <c r="U7186" s="169"/>
      <c r="V7186" s="150"/>
      <c r="W7186" s="141" t="str" cm="1">
        <f t="array" ref="W7186">IF(SUM(LEN(B7186:V7186))=0,"",IF(OR(OR(ISBLANK(F7186),SUM(LEN(C7186),LEN(D7186))=0),AND(NOT(E7186="Unknown"),ISBLANK(J7186)),AND(NOT(O7186="Unknown"),ISBLANK(R7186))),"Missing Information", INDEX(Table15[Entire Service Line Classification], MATCH(SUMIFS(Table15[Unique ID],Table15[System-Owned Portion],E7186,Table15[If Material Anything Other than "Lead" in Column E,Was Material Ever Previously Lead?],G7186,Table15[Customer-Owned Portion],O7186),Table15[Unique ID],0),0)))</f>
        <v/>
      </c>
      <c r="X7186"/>
    </row>
    <row r="7187" spans="2:24" x14ac:dyDescent="0.25">
      <c r="B7187" s="146"/>
      <c r="C7187" s="31"/>
      <c r="D7187" s="31"/>
      <c r="E7187" s="44"/>
      <c r="F7187" s="43"/>
      <c r="G7187" s="84"/>
      <c r="H7187" s="31"/>
      <c r="I7187" s="205"/>
      <c r="J7187" s="84"/>
      <c r="K7187" s="31"/>
      <c r="L7187" s="31"/>
      <c r="M7187" s="169"/>
      <c r="N7187" s="148"/>
      <c r="O7187" s="106"/>
      <c r="P7187" s="43"/>
      <c r="Q7187" s="205"/>
      <c r="R7187" s="84"/>
      <c r="S7187" s="31"/>
      <c r="T7187" s="31"/>
      <c r="U7187" s="169"/>
      <c r="V7187" s="150"/>
      <c r="W7187" s="141" t="str" cm="1">
        <f t="array" ref="W7187">IF(SUM(LEN(B7187:V7187))=0,"",IF(OR(OR(ISBLANK(F7187),SUM(LEN(C7187),LEN(D7187))=0),AND(NOT(E7187="Unknown"),ISBLANK(J7187)),AND(NOT(O7187="Unknown"),ISBLANK(R7187))),"Missing Information", INDEX(Table15[Entire Service Line Classification], MATCH(SUMIFS(Table15[Unique ID],Table15[System-Owned Portion],E7187,Table15[If Material Anything Other than "Lead" in Column E,Was Material Ever Previously Lead?],G7187,Table15[Customer-Owned Portion],O7187),Table15[Unique ID],0),0)))</f>
        <v/>
      </c>
      <c r="X7187"/>
    </row>
    <row r="7188" spans="2:24" x14ac:dyDescent="0.25">
      <c r="B7188" s="146"/>
      <c r="C7188" s="31"/>
      <c r="D7188" s="31"/>
      <c r="E7188" s="44"/>
      <c r="F7188" s="43"/>
      <c r="G7188" s="84"/>
      <c r="H7188" s="31"/>
      <c r="I7188" s="205"/>
      <c r="J7188" s="84"/>
      <c r="K7188" s="31"/>
      <c r="L7188" s="31"/>
      <c r="M7188" s="169"/>
      <c r="N7188" s="148"/>
      <c r="O7188" s="106"/>
      <c r="P7188" s="43"/>
      <c r="Q7188" s="205"/>
      <c r="R7188" s="84"/>
      <c r="S7188" s="31"/>
      <c r="T7188" s="31"/>
      <c r="U7188" s="169"/>
      <c r="V7188" s="150"/>
      <c r="W7188" s="141" t="str" cm="1">
        <f t="array" ref="W7188">IF(SUM(LEN(B7188:V7188))=0,"",IF(OR(OR(ISBLANK(F7188),SUM(LEN(C7188),LEN(D7188))=0),AND(NOT(E7188="Unknown"),ISBLANK(J7188)),AND(NOT(O7188="Unknown"),ISBLANK(R7188))),"Missing Information", INDEX(Table15[Entire Service Line Classification], MATCH(SUMIFS(Table15[Unique ID],Table15[System-Owned Portion],E7188,Table15[If Material Anything Other than "Lead" in Column E,Was Material Ever Previously Lead?],G7188,Table15[Customer-Owned Portion],O7188),Table15[Unique ID],0),0)))</f>
        <v/>
      </c>
      <c r="X7188"/>
    </row>
    <row r="7189" spans="2:24" x14ac:dyDescent="0.25">
      <c r="B7189" s="146"/>
      <c r="C7189" s="31"/>
      <c r="D7189" s="31"/>
      <c r="E7189" s="44"/>
      <c r="F7189" s="43"/>
      <c r="G7189" s="84"/>
      <c r="H7189" s="31"/>
      <c r="I7189" s="205"/>
      <c r="J7189" s="84"/>
      <c r="K7189" s="31"/>
      <c r="L7189" s="31"/>
      <c r="M7189" s="169"/>
      <c r="N7189" s="148"/>
      <c r="O7189" s="106"/>
      <c r="P7189" s="43"/>
      <c r="Q7189" s="205"/>
      <c r="R7189" s="84"/>
      <c r="S7189" s="31"/>
      <c r="T7189" s="31"/>
      <c r="U7189" s="169"/>
      <c r="V7189" s="150"/>
      <c r="W7189" s="141" t="str" cm="1">
        <f t="array" ref="W7189">IF(SUM(LEN(B7189:V7189))=0,"",IF(OR(OR(ISBLANK(F7189),SUM(LEN(C7189),LEN(D7189))=0),AND(NOT(E7189="Unknown"),ISBLANK(J7189)),AND(NOT(O7189="Unknown"),ISBLANK(R7189))),"Missing Information", INDEX(Table15[Entire Service Line Classification], MATCH(SUMIFS(Table15[Unique ID],Table15[System-Owned Portion],E7189,Table15[If Material Anything Other than "Lead" in Column E,Was Material Ever Previously Lead?],G7189,Table15[Customer-Owned Portion],O7189),Table15[Unique ID],0),0)))</f>
        <v/>
      </c>
      <c r="X7189"/>
    </row>
    <row r="7190" spans="2:24" x14ac:dyDescent="0.25">
      <c r="B7190" s="146"/>
      <c r="C7190" s="31"/>
      <c r="D7190" s="31"/>
      <c r="E7190" s="44"/>
      <c r="F7190" s="43"/>
      <c r="G7190" s="84"/>
      <c r="H7190" s="31"/>
      <c r="I7190" s="205"/>
      <c r="J7190" s="84"/>
      <c r="K7190" s="31"/>
      <c r="L7190" s="31"/>
      <c r="M7190" s="169"/>
      <c r="N7190" s="148"/>
      <c r="O7190" s="106"/>
      <c r="P7190" s="43"/>
      <c r="Q7190" s="205"/>
      <c r="R7190" s="84"/>
      <c r="S7190" s="31"/>
      <c r="T7190" s="31"/>
      <c r="U7190" s="169"/>
      <c r="V7190" s="150"/>
      <c r="W7190" s="141" t="str" cm="1">
        <f t="array" ref="W7190">IF(SUM(LEN(B7190:V7190))=0,"",IF(OR(OR(ISBLANK(F7190),SUM(LEN(C7190),LEN(D7190))=0),AND(NOT(E7190="Unknown"),ISBLANK(J7190)),AND(NOT(O7190="Unknown"),ISBLANK(R7190))),"Missing Information", INDEX(Table15[Entire Service Line Classification], MATCH(SUMIFS(Table15[Unique ID],Table15[System-Owned Portion],E7190,Table15[If Material Anything Other than "Lead" in Column E,Was Material Ever Previously Lead?],G7190,Table15[Customer-Owned Portion],O7190),Table15[Unique ID],0),0)))</f>
        <v/>
      </c>
      <c r="X7190"/>
    </row>
    <row r="7191" spans="2:24" x14ac:dyDescent="0.25">
      <c r="B7191" s="146"/>
      <c r="C7191" s="31"/>
      <c r="D7191" s="31"/>
      <c r="E7191" s="44"/>
      <c r="F7191" s="43"/>
      <c r="G7191" s="84"/>
      <c r="H7191" s="31"/>
      <c r="I7191" s="205"/>
      <c r="J7191" s="84"/>
      <c r="K7191" s="31"/>
      <c r="L7191" s="31"/>
      <c r="M7191" s="169"/>
      <c r="N7191" s="148"/>
      <c r="O7191" s="106"/>
      <c r="P7191" s="43"/>
      <c r="Q7191" s="205"/>
      <c r="R7191" s="84"/>
      <c r="S7191" s="31"/>
      <c r="T7191" s="31"/>
      <c r="U7191" s="169"/>
      <c r="V7191" s="150"/>
      <c r="W7191" s="141" t="str" cm="1">
        <f t="array" ref="W7191">IF(SUM(LEN(B7191:V7191))=0,"",IF(OR(OR(ISBLANK(F7191),SUM(LEN(C7191),LEN(D7191))=0),AND(NOT(E7191="Unknown"),ISBLANK(J7191)),AND(NOT(O7191="Unknown"),ISBLANK(R7191))),"Missing Information", INDEX(Table15[Entire Service Line Classification], MATCH(SUMIFS(Table15[Unique ID],Table15[System-Owned Portion],E7191,Table15[If Material Anything Other than "Lead" in Column E,Was Material Ever Previously Lead?],G7191,Table15[Customer-Owned Portion],O7191),Table15[Unique ID],0),0)))</f>
        <v/>
      </c>
      <c r="X7191"/>
    </row>
    <row r="7192" spans="2:24" x14ac:dyDescent="0.25">
      <c r="B7192" s="146"/>
      <c r="C7192" s="31"/>
      <c r="D7192" s="31"/>
      <c r="E7192" s="44"/>
      <c r="F7192" s="43"/>
      <c r="G7192" s="84"/>
      <c r="H7192" s="31"/>
      <c r="I7192" s="205"/>
      <c r="J7192" s="84"/>
      <c r="K7192" s="31"/>
      <c r="L7192" s="31"/>
      <c r="M7192" s="169"/>
      <c r="N7192" s="148"/>
      <c r="O7192" s="106"/>
      <c r="P7192" s="43"/>
      <c r="Q7192" s="205"/>
      <c r="R7192" s="84"/>
      <c r="S7192" s="31"/>
      <c r="T7192" s="31"/>
      <c r="U7192" s="169"/>
      <c r="V7192" s="150"/>
      <c r="W7192" s="141" t="str" cm="1">
        <f t="array" ref="W7192">IF(SUM(LEN(B7192:V7192))=0,"",IF(OR(OR(ISBLANK(F7192),SUM(LEN(C7192),LEN(D7192))=0),AND(NOT(E7192="Unknown"),ISBLANK(J7192)),AND(NOT(O7192="Unknown"),ISBLANK(R7192))),"Missing Information", INDEX(Table15[Entire Service Line Classification], MATCH(SUMIFS(Table15[Unique ID],Table15[System-Owned Portion],E7192,Table15[If Material Anything Other than "Lead" in Column E,Was Material Ever Previously Lead?],G7192,Table15[Customer-Owned Portion],O7192),Table15[Unique ID],0),0)))</f>
        <v/>
      </c>
      <c r="X7192"/>
    </row>
    <row r="7193" spans="2:24" x14ac:dyDescent="0.25">
      <c r="B7193" s="146"/>
      <c r="C7193" s="31"/>
      <c r="D7193" s="31"/>
      <c r="E7193" s="44"/>
      <c r="F7193" s="43"/>
      <c r="G7193" s="84"/>
      <c r="H7193" s="31"/>
      <c r="I7193" s="205"/>
      <c r="J7193" s="84"/>
      <c r="K7193" s="31"/>
      <c r="L7193" s="31"/>
      <c r="M7193" s="169"/>
      <c r="N7193" s="148"/>
      <c r="O7193" s="106"/>
      <c r="P7193" s="43"/>
      <c r="Q7193" s="205"/>
      <c r="R7193" s="84"/>
      <c r="S7193" s="31"/>
      <c r="T7193" s="31"/>
      <c r="U7193" s="169"/>
      <c r="V7193" s="150"/>
      <c r="W7193" s="141" t="str" cm="1">
        <f t="array" ref="W7193">IF(SUM(LEN(B7193:V7193))=0,"",IF(OR(OR(ISBLANK(F7193),SUM(LEN(C7193),LEN(D7193))=0),AND(NOT(E7193="Unknown"),ISBLANK(J7193)),AND(NOT(O7193="Unknown"),ISBLANK(R7193))),"Missing Information", INDEX(Table15[Entire Service Line Classification], MATCH(SUMIFS(Table15[Unique ID],Table15[System-Owned Portion],E7193,Table15[If Material Anything Other than "Lead" in Column E,Was Material Ever Previously Lead?],G7193,Table15[Customer-Owned Portion],O7193),Table15[Unique ID],0),0)))</f>
        <v/>
      </c>
      <c r="X7193"/>
    </row>
    <row r="7194" spans="2:24" x14ac:dyDescent="0.25">
      <c r="B7194" s="146"/>
      <c r="C7194" s="31"/>
      <c r="D7194" s="31"/>
      <c r="E7194" s="44"/>
      <c r="F7194" s="43"/>
      <c r="G7194" s="84"/>
      <c r="H7194" s="31"/>
      <c r="I7194" s="205"/>
      <c r="J7194" s="84"/>
      <c r="K7194" s="31"/>
      <c r="L7194" s="31"/>
      <c r="M7194" s="169"/>
      <c r="N7194" s="148"/>
      <c r="O7194" s="106"/>
      <c r="P7194" s="43"/>
      <c r="Q7194" s="205"/>
      <c r="R7194" s="84"/>
      <c r="S7194" s="31"/>
      <c r="T7194" s="31"/>
      <c r="U7194" s="169"/>
      <c r="V7194" s="150"/>
      <c r="W7194" s="141" t="str" cm="1">
        <f t="array" ref="W7194">IF(SUM(LEN(B7194:V7194))=0,"",IF(OR(OR(ISBLANK(F7194),SUM(LEN(C7194),LEN(D7194))=0),AND(NOT(E7194="Unknown"),ISBLANK(J7194)),AND(NOT(O7194="Unknown"),ISBLANK(R7194))),"Missing Information", INDEX(Table15[Entire Service Line Classification], MATCH(SUMIFS(Table15[Unique ID],Table15[System-Owned Portion],E7194,Table15[If Material Anything Other than "Lead" in Column E,Was Material Ever Previously Lead?],G7194,Table15[Customer-Owned Portion],O7194),Table15[Unique ID],0),0)))</f>
        <v/>
      </c>
      <c r="X7194"/>
    </row>
    <row r="7195" spans="2:24" x14ac:dyDescent="0.25">
      <c r="B7195" s="146"/>
      <c r="C7195" s="31"/>
      <c r="D7195" s="31"/>
      <c r="E7195" s="44"/>
      <c r="F7195" s="43"/>
      <c r="G7195" s="84"/>
      <c r="H7195" s="31"/>
      <c r="I7195" s="205"/>
      <c r="J7195" s="84"/>
      <c r="K7195" s="31"/>
      <c r="L7195" s="31"/>
      <c r="M7195" s="169"/>
      <c r="N7195" s="148"/>
      <c r="O7195" s="106"/>
      <c r="P7195" s="43"/>
      <c r="Q7195" s="205"/>
      <c r="R7195" s="84"/>
      <c r="S7195" s="31"/>
      <c r="T7195" s="31"/>
      <c r="U7195" s="169"/>
      <c r="V7195" s="150"/>
      <c r="W7195" s="141" t="str" cm="1">
        <f t="array" ref="W7195">IF(SUM(LEN(B7195:V7195))=0,"",IF(OR(OR(ISBLANK(F7195),SUM(LEN(C7195),LEN(D7195))=0),AND(NOT(E7195="Unknown"),ISBLANK(J7195)),AND(NOT(O7195="Unknown"),ISBLANK(R7195))),"Missing Information", INDEX(Table15[Entire Service Line Classification], MATCH(SUMIFS(Table15[Unique ID],Table15[System-Owned Portion],E7195,Table15[If Material Anything Other than "Lead" in Column E,Was Material Ever Previously Lead?],G7195,Table15[Customer-Owned Portion],O7195),Table15[Unique ID],0),0)))</f>
        <v/>
      </c>
      <c r="X7195"/>
    </row>
    <row r="7196" spans="2:24" x14ac:dyDescent="0.25">
      <c r="B7196" s="146"/>
      <c r="C7196" s="31"/>
      <c r="D7196" s="31"/>
      <c r="E7196" s="44"/>
      <c r="F7196" s="43"/>
      <c r="G7196" s="84"/>
      <c r="H7196" s="31"/>
      <c r="I7196" s="205"/>
      <c r="J7196" s="84"/>
      <c r="K7196" s="31"/>
      <c r="L7196" s="31"/>
      <c r="M7196" s="169"/>
      <c r="N7196" s="148"/>
      <c r="O7196" s="106"/>
      <c r="P7196" s="43"/>
      <c r="Q7196" s="205"/>
      <c r="R7196" s="84"/>
      <c r="S7196" s="31"/>
      <c r="T7196" s="31"/>
      <c r="U7196" s="169"/>
      <c r="V7196" s="150"/>
      <c r="W7196" s="141" t="str" cm="1">
        <f t="array" ref="W7196">IF(SUM(LEN(B7196:V7196))=0,"",IF(OR(OR(ISBLANK(F7196),SUM(LEN(C7196),LEN(D7196))=0),AND(NOT(E7196="Unknown"),ISBLANK(J7196)),AND(NOT(O7196="Unknown"),ISBLANK(R7196))),"Missing Information", INDEX(Table15[Entire Service Line Classification], MATCH(SUMIFS(Table15[Unique ID],Table15[System-Owned Portion],E7196,Table15[If Material Anything Other than "Lead" in Column E,Was Material Ever Previously Lead?],G7196,Table15[Customer-Owned Portion],O7196),Table15[Unique ID],0),0)))</f>
        <v/>
      </c>
      <c r="X7196"/>
    </row>
    <row r="7197" spans="2:24" x14ac:dyDescent="0.25">
      <c r="B7197" s="146"/>
      <c r="C7197" s="31"/>
      <c r="D7197" s="31"/>
      <c r="E7197" s="44"/>
      <c r="F7197" s="43"/>
      <c r="G7197" s="84"/>
      <c r="H7197" s="31"/>
      <c r="I7197" s="205"/>
      <c r="J7197" s="84"/>
      <c r="K7197" s="31"/>
      <c r="L7197" s="31"/>
      <c r="M7197" s="169"/>
      <c r="N7197" s="148"/>
      <c r="O7197" s="106"/>
      <c r="P7197" s="43"/>
      <c r="Q7197" s="205"/>
      <c r="R7197" s="84"/>
      <c r="S7197" s="31"/>
      <c r="T7197" s="31"/>
      <c r="U7197" s="169"/>
      <c r="V7197" s="150"/>
      <c r="W7197" s="141" t="str" cm="1">
        <f t="array" ref="W7197">IF(SUM(LEN(B7197:V7197))=0,"",IF(OR(OR(ISBLANK(F7197),SUM(LEN(C7197),LEN(D7197))=0),AND(NOT(E7197="Unknown"),ISBLANK(J7197)),AND(NOT(O7197="Unknown"),ISBLANK(R7197))),"Missing Information", INDEX(Table15[Entire Service Line Classification], MATCH(SUMIFS(Table15[Unique ID],Table15[System-Owned Portion],E7197,Table15[If Material Anything Other than "Lead" in Column E,Was Material Ever Previously Lead?],G7197,Table15[Customer-Owned Portion],O7197),Table15[Unique ID],0),0)))</f>
        <v/>
      </c>
      <c r="X7197"/>
    </row>
    <row r="7198" spans="2:24" x14ac:dyDescent="0.25">
      <c r="B7198" s="146"/>
      <c r="C7198" s="31"/>
      <c r="D7198" s="31"/>
      <c r="E7198" s="44"/>
      <c r="F7198" s="43"/>
      <c r="G7198" s="84"/>
      <c r="H7198" s="31"/>
      <c r="I7198" s="205"/>
      <c r="J7198" s="84"/>
      <c r="K7198" s="31"/>
      <c r="L7198" s="31"/>
      <c r="M7198" s="169"/>
      <c r="N7198" s="148"/>
      <c r="O7198" s="106"/>
      <c r="P7198" s="43"/>
      <c r="Q7198" s="205"/>
      <c r="R7198" s="84"/>
      <c r="S7198" s="31"/>
      <c r="T7198" s="31"/>
      <c r="U7198" s="169"/>
      <c r="V7198" s="150"/>
      <c r="W7198" s="141" t="str" cm="1">
        <f t="array" ref="W7198">IF(SUM(LEN(B7198:V7198))=0,"",IF(OR(OR(ISBLANK(F7198),SUM(LEN(C7198),LEN(D7198))=0),AND(NOT(E7198="Unknown"),ISBLANK(J7198)),AND(NOT(O7198="Unknown"),ISBLANK(R7198))),"Missing Information", INDEX(Table15[Entire Service Line Classification], MATCH(SUMIFS(Table15[Unique ID],Table15[System-Owned Portion],E7198,Table15[If Material Anything Other than "Lead" in Column E,Was Material Ever Previously Lead?],G7198,Table15[Customer-Owned Portion],O7198),Table15[Unique ID],0),0)))</f>
        <v/>
      </c>
      <c r="X7198"/>
    </row>
    <row r="7199" spans="2:24" x14ac:dyDescent="0.25">
      <c r="B7199" s="146"/>
      <c r="C7199" s="31"/>
      <c r="D7199" s="31"/>
      <c r="E7199" s="44"/>
      <c r="F7199" s="43"/>
      <c r="G7199" s="84"/>
      <c r="H7199" s="31"/>
      <c r="I7199" s="205"/>
      <c r="J7199" s="84"/>
      <c r="K7199" s="31"/>
      <c r="L7199" s="31"/>
      <c r="M7199" s="169"/>
      <c r="N7199" s="148"/>
      <c r="O7199" s="106"/>
      <c r="P7199" s="43"/>
      <c r="Q7199" s="205"/>
      <c r="R7199" s="84"/>
      <c r="S7199" s="31"/>
      <c r="T7199" s="31"/>
      <c r="U7199" s="169"/>
      <c r="V7199" s="150"/>
      <c r="W7199" s="141" t="str" cm="1">
        <f t="array" ref="W7199">IF(SUM(LEN(B7199:V7199))=0,"",IF(OR(OR(ISBLANK(F7199),SUM(LEN(C7199),LEN(D7199))=0),AND(NOT(E7199="Unknown"),ISBLANK(J7199)),AND(NOT(O7199="Unknown"),ISBLANK(R7199))),"Missing Information", INDEX(Table15[Entire Service Line Classification], MATCH(SUMIFS(Table15[Unique ID],Table15[System-Owned Portion],E7199,Table15[If Material Anything Other than "Lead" in Column E,Was Material Ever Previously Lead?],G7199,Table15[Customer-Owned Portion],O7199),Table15[Unique ID],0),0)))</f>
        <v/>
      </c>
      <c r="X7199"/>
    </row>
    <row r="7200" spans="2:24" x14ac:dyDescent="0.25">
      <c r="B7200" s="146"/>
      <c r="C7200" s="31"/>
      <c r="D7200" s="31"/>
      <c r="E7200" s="44"/>
      <c r="F7200" s="43"/>
      <c r="G7200" s="84"/>
      <c r="H7200" s="31"/>
      <c r="I7200" s="205"/>
      <c r="J7200" s="84"/>
      <c r="K7200" s="31"/>
      <c r="L7200" s="31"/>
      <c r="M7200" s="169"/>
      <c r="N7200" s="148"/>
      <c r="O7200" s="106"/>
      <c r="P7200" s="43"/>
      <c r="Q7200" s="205"/>
      <c r="R7200" s="84"/>
      <c r="S7200" s="31"/>
      <c r="T7200" s="31"/>
      <c r="U7200" s="169"/>
      <c r="V7200" s="150"/>
      <c r="W7200" s="141" t="str" cm="1">
        <f t="array" ref="W7200">IF(SUM(LEN(B7200:V7200))=0,"",IF(OR(OR(ISBLANK(F7200),SUM(LEN(C7200),LEN(D7200))=0),AND(NOT(E7200="Unknown"),ISBLANK(J7200)),AND(NOT(O7200="Unknown"),ISBLANK(R7200))),"Missing Information", INDEX(Table15[Entire Service Line Classification], MATCH(SUMIFS(Table15[Unique ID],Table15[System-Owned Portion],E7200,Table15[If Material Anything Other than "Lead" in Column E,Was Material Ever Previously Lead?],G7200,Table15[Customer-Owned Portion],O7200),Table15[Unique ID],0),0)))</f>
        <v/>
      </c>
      <c r="X7200"/>
    </row>
    <row r="7201" spans="2:24" x14ac:dyDescent="0.25">
      <c r="B7201" s="146"/>
      <c r="C7201" s="31"/>
      <c r="D7201" s="31"/>
      <c r="E7201" s="44"/>
      <c r="F7201" s="43"/>
      <c r="G7201" s="84"/>
      <c r="H7201" s="31"/>
      <c r="I7201" s="205"/>
      <c r="J7201" s="84"/>
      <c r="K7201" s="31"/>
      <c r="L7201" s="31"/>
      <c r="M7201" s="169"/>
      <c r="N7201" s="148"/>
      <c r="O7201" s="106"/>
      <c r="P7201" s="43"/>
      <c r="Q7201" s="205"/>
      <c r="R7201" s="84"/>
      <c r="S7201" s="31"/>
      <c r="T7201" s="31"/>
      <c r="U7201" s="169"/>
      <c r="V7201" s="150"/>
      <c r="W7201" s="141" t="str" cm="1">
        <f t="array" ref="W7201">IF(SUM(LEN(B7201:V7201))=0,"",IF(OR(OR(ISBLANK(F7201),SUM(LEN(C7201),LEN(D7201))=0),AND(NOT(E7201="Unknown"),ISBLANK(J7201)),AND(NOT(O7201="Unknown"),ISBLANK(R7201))),"Missing Information", INDEX(Table15[Entire Service Line Classification], MATCH(SUMIFS(Table15[Unique ID],Table15[System-Owned Portion],E7201,Table15[If Material Anything Other than "Lead" in Column E,Was Material Ever Previously Lead?],G7201,Table15[Customer-Owned Portion],O7201),Table15[Unique ID],0),0)))</f>
        <v/>
      </c>
      <c r="X7201"/>
    </row>
    <row r="7202" spans="2:24" x14ac:dyDescent="0.25">
      <c r="B7202" s="146"/>
      <c r="C7202" s="31"/>
      <c r="D7202" s="31"/>
      <c r="E7202" s="44"/>
      <c r="F7202" s="43"/>
      <c r="G7202" s="84"/>
      <c r="H7202" s="31"/>
      <c r="I7202" s="205"/>
      <c r="J7202" s="84"/>
      <c r="K7202" s="31"/>
      <c r="L7202" s="31"/>
      <c r="M7202" s="169"/>
      <c r="N7202" s="148"/>
      <c r="O7202" s="106"/>
      <c r="P7202" s="43"/>
      <c r="Q7202" s="205"/>
      <c r="R7202" s="84"/>
      <c r="S7202" s="31"/>
      <c r="T7202" s="31"/>
      <c r="U7202" s="169"/>
      <c r="V7202" s="150"/>
      <c r="W7202" s="141" t="str" cm="1">
        <f t="array" ref="W7202">IF(SUM(LEN(B7202:V7202))=0,"",IF(OR(OR(ISBLANK(F7202),SUM(LEN(C7202),LEN(D7202))=0),AND(NOT(E7202="Unknown"),ISBLANK(J7202)),AND(NOT(O7202="Unknown"),ISBLANK(R7202))),"Missing Information", INDEX(Table15[Entire Service Line Classification], MATCH(SUMIFS(Table15[Unique ID],Table15[System-Owned Portion],E7202,Table15[If Material Anything Other than "Lead" in Column E,Was Material Ever Previously Lead?],G7202,Table15[Customer-Owned Portion],O7202),Table15[Unique ID],0),0)))</f>
        <v/>
      </c>
      <c r="X7202"/>
    </row>
    <row r="7203" spans="2:24" x14ac:dyDescent="0.25">
      <c r="B7203" s="146"/>
      <c r="C7203" s="31"/>
      <c r="D7203" s="31"/>
      <c r="E7203" s="44"/>
      <c r="F7203" s="43"/>
      <c r="G7203" s="84"/>
      <c r="H7203" s="31"/>
      <c r="I7203" s="205"/>
      <c r="J7203" s="84"/>
      <c r="K7203" s="31"/>
      <c r="L7203" s="31"/>
      <c r="M7203" s="169"/>
      <c r="N7203" s="148"/>
      <c r="O7203" s="106"/>
      <c r="P7203" s="43"/>
      <c r="Q7203" s="205"/>
      <c r="R7203" s="84"/>
      <c r="S7203" s="31"/>
      <c r="T7203" s="31"/>
      <c r="U7203" s="169"/>
      <c r="V7203" s="150"/>
      <c r="W7203" s="141" t="str" cm="1">
        <f t="array" ref="W7203">IF(SUM(LEN(B7203:V7203))=0,"",IF(OR(OR(ISBLANK(F7203),SUM(LEN(C7203),LEN(D7203))=0),AND(NOT(E7203="Unknown"),ISBLANK(J7203)),AND(NOT(O7203="Unknown"),ISBLANK(R7203))),"Missing Information", INDEX(Table15[Entire Service Line Classification], MATCH(SUMIFS(Table15[Unique ID],Table15[System-Owned Portion],E7203,Table15[If Material Anything Other than "Lead" in Column E,Was Material Ever Previously Lead?],G7203,Table15[Customer-Owned Portion],O7203),Table15[Unique ID],0),0)))</f>
        <v/>
      </c>
      <c r="X7203"/>
    </row>
    <row r="7204" spans="2:24" x14ac:dyDescent="0.25">
      <c r="B7204" s="146"/>
      <c r="C7204" s="31"/>
      <c r="D7204" s="31"/>
      <c r="E7204" s="44"/>
      <c r="F7204" s="43"/>
      <c r="G7204" s="84"/>
      <c r="H7204" s="31"/>
      <c r="I7204" s="205"/>
      <c r="J7204" s="84"/>
      <c r="K7204" s="31"/>
      <c r="L7204" s="31"/>
      <c r="M7204" s="169"/>
      <c r="N7204" s="148"/>
      <c r="O7204" s="106"/>
      <c r="P7204" s="43"/>
      <c r="Q7204" s="205"/>
      <c r="R7204" s="84"/>
      <c r="S7204" s="31"/>
      <c r="T7204" s="31"/>
      <c r="U7204" s="169"/>
      <c r="V7204" s="150"/>
      <c r="W7204" s="141" t="str" cm="1">
        <f t="array" ref="W7204">IF(SUM(LEN(B7204:V7204))=0,"",IF(OR(OR(ISBLANK(F7204),SUM(LEN(C7204),LEN(D7204))=0),AND(NOT(E7204="Unknown"),ISBLANK(J7204)),AND(NOT(O7204="Unknown"),ISBLANK(R7204))),"Missing Information", INDEX(Table15[Entire Service Line Classification], MATCH(SUMIFS(Table15[Unique ID],Table15[System-Owned Portion],E7204,Table15[If Material Anything Other than "Lead" in Column E,Was Material Ever Previously Lead?],G7204,Table15[Customer-Owned Portion],O7204),Table15[Unique ID],0),0)))</f>
        <v/>
      </c>
      <c r="X7204"/>
    </row>
    <row r="7205" spans="2:24" x14ac:dyDescent="0.25">
      <c r="B7205" s="146"/>
      <c r="C7205" s="31"/>
      <c r="D7205" s="31"/>
      <c r="E7205" s="44"/>
      <c r="F7205" s="43"/>
      <c r="G7205" s="84"/>
      <c r="H7205" s="31"/>
      <c r="I7205" s="205"/>
      <c r="J7205" s="84"/>
      <c r="K7205" s="31"/>
      <c r="L7205" s="31"/>
      <c r="M7205" s="169"/>
      <c r="N7205" s="148"/>
      <c r="O7205" s="106"/>
      <c r="P7205" s="43"/>
      <c r="Q7205" s="205"/>
      <c r="R7205" s="84"/>
      <c r="S7205" s="31"/>
      <c r="T7205" s="31"/>
      <c r="U7205" s="169"/>
      <c r="V7205" s="150"/>
      <c r="W7205" s="141" t="str" cm="1">
        <f t="array" ref="W7205">IF(SUM(LEN(B7205:V7205))=0,"",IF(OR(OR(ISBLANK(F7205),SUM(LEN(C7205),LEN(D7205))=0),AND(NOT(E7205="Unknown"),ISBLANK(J7205)),AND(NOT(O7205="Unknown"),ISBLANK(R7205))),"Missing Information", INDEX(Table15[Entire Service Line Classification], MATCH(SUMIFS(Table15[Unique ID],Table15[System-Owned Portion],E7205,Table15[If Material Anything Other than "Lead" in Column E,Was Material Ever Previously Lead?],G7205,Table15[Customer-Owned Portion],O7205),Table15[Unique ID],0),0)))</f>
        <v/>
      </c>
      <c r="X7205"/>
    </row>
    <row r="7206" spans="2:24" x14ac:dyDescent="0.25">
      <c r="B7206" s="146"/>
      <c r="C7206" s="31"/>
      <c r="D7206" s="31"/>
      <c r="E7206" s="44"/>
      <c r="F7206" s="43"/>
      <c r="G7206" s="84"/>
      <c r="H7206" s="31"/>
      <c r="I7206" s="205"/>
      <c r="J7206" s="84"/>
      <c r="K7206" s="31"/>
      <c r="L7206" s="31"/>
      <c r="M7206" s="169"/>
      <c r="N7206" s="148"/>
      <c r="O7206" s="106"/>
      <c r="P7206" s="43"/>
      <c r="Q7206" s="205"/>
      <c r="R7206" s="84"/>
      <c r="S7206" s="31"/>
      <c r="T7206" s="31"/>
      <c r="U7206" s="169"/>
      <c r="V7206" s="150"/>
      <c r="W7206" s="141" t="str" cm="1">
        <f t="array" ref="W7206">IF(SUM(LEN(B7206:V7206))=0,"",IF(OR(OR(ISBLANK(F7206),SUM(LEN(C7206),LEN(D7206))=0),AND(NOT(E7206="Unknown"),ISBLANK(J7206)),AND(NOT(O7206="Unknown"),ISBLANK(R7206))),"Missing Information", INDEX(Table15[Entire Service Line Classification], MATCH(SUMIFS(Table15[Unique ID],Table15[System-Owned Portion],E7206,Table15[If Material Anything Other than "Lead" in Column E,Was Material Ever Previously Lead?],G7206,Table15[Customer-Owned Portion],O7206),Table15[Unique ID],0),0)))</f>
        <v/>
      </c>
      <c r="X7206"/>
    </row>
    <row r="7207" spans="2:24" x14ac:dyDescent="0.25">
      <c r="B7207" s="146"/>
      <c r="C7207" s="31"/>
      <c r="D7207" s="31"/>
      <c r="E7207" s="44"/>
      <c r="F7207" s="43"/>
      <c r="G7207" s="84"/>
      <c r="H7207" s="31"/>
      <c r="I7207" s="205"/>
      <c r="J7207" s="84"/>
      <c r="K7207" s="31"/>
      <c r="L7207" s="31"/>
      <c r="M7207" s="169"/>
      <c r="N7207" s="148"/>
      <c r="O7207" s="106"/>
      <c r="P7207" s="43"/>
      <c r="Q7207" s="205"/>
      <c r="R7207" s="84"/>
      <c r="S7207" s="31"/>
      <c r="T7207" s="31"/>
      <c r="U7207" s="169"/>
      <c r="V7207" s="150"/>
      <c r="W7207" s="141" t="str" cm="1">
        <f t="array" ref="W7207">IF(SUM(LEN(B7207:V7207))=0,"",IF(OR(OR(ISBLANK(F7207),SUM(LEN(C7207),LEN(D7207))=0),AND(NOT(E7207="Unknown"),ISBLANK(J7207)),AND(NOT(O7207="Unknown"),ISBLANK(R7207))),"Missing Information", INDEX(Table15[Entire Service Line Classification], MATCH(SUMIFS(Table15[Unique ID],Table15[System-Owned Portion],E7207,Table15[If Material Anything Other than "Lead" in Column E,Was Material Ever Previously Lead?],G7207,Table15[Customer-Owned Portion],O7207),Table15[Unique ID],0),0)))</f>
        <v/>
      </c>
      <c r="X7207"/>
    </row>
    <row r="7208" spans="2:24" x14ac:dyDescent="0.25">
      <c r="B7208" s="146"/>
      <c r="C7208" s="31"/>
      <c r="D7208" s="31"/>
      <c r="E7208" s="44"/>
      <c r="F7208" s="43"/>
      <c r="G7208" s="84"/>
      <c r="H7208" s="31"/>
      <c r="I7208" s="205"/>
      <c r="J7208" s="84"/>
      <c r="K7208" s="31"/>
      <c r="L7208" s="31"/>
      <c r="M7208" s="169"/>
      <c r="N7208" s="148"/>
      <c r="O7208" s="106"/>
      <c r="P7208" s="43"/>
      <c r="Q7208" s="205"/>
      <c r="R7208" s="84"/>
      <c r="S7208" s="31"/>
      <c r="T7208" s="31"/>
      <c r="U7208" s="169"/>
      <c r="V7208" s="150"/>
      <c r="W7208" s="141" t="str" cm="1">
        <f t="array" ref="W7208">IF(SUM(LEN(B7208:V7208))=0,"",IF(OR(OR(ISBLANK(F7208),SUM(LEN(C7208),LEN(D7208))=0),AND(NOT(E7208="Unknown"),ISBLANK(J7208)),AND(NOT(O7208="Unknown"),ISBLANK(R7208))),"Missing Information", INDEX(Table15[Entire Service Line Classification], MATCH(SUMIFS(Table15[Unique ID],Table15[System-Owned Portion],E7208,Table15[If Material Anything Other than "Lead" in Column E,Was Material Ever Previously Lead?],G7208,Table15[Customer-Owned Portion],O7208),Table15[Unique ID],0),0)))</f>
        <v/>
      </c>
      <c r="X7208"/>
    </row>
    <row r="7209" spans="2:24" x14ac:dyDescent="0.25">
      <c r="B7209" s="146"/>
      <c r="C7209" s="31"/>
      <c r="D7209" s="31"/>
      <c r="E7209" s="44"/>
      <c r="F7209" s="43"/>
      <c r="G7209" s="84"/>
      <c r="H7209" s="31"/>
      <c r="I7209" s="205"/>
      <c r="J7209" s="84"/>
      <c r="K7209" s="31"/>
      <c r="L7209" s="31"/>
      <c r="M7209" s="169"/>
      <c r="N7209" s="148"/>
      <c r="O7209" s="106"/>
      <c r="P7209" s="43"/>
      <c r="Q7209" s="205"/>
      <c r="R7209" s="84"/>
      <c r="S7209" s="31"/>
      <c r="T7209" s="31"/>
      <c r="U7209" s="169"/>
      <c r="V7209" s="150"/>
      <c r="W7209" s="141" t="str" cm="1">
        <f t="array" ref="W7209">IF(SUM(LEN(B7209:V7209))=0,"",IF(OR(OR(ISBLANK(F7209),SUM(LEN(C7209),LEN(D7209))=0),AND(NOT(E7209="Unknown"),ISBLANK(J7209)),AND(NOT(O7209="Unknown"),ISBLANK(R7209))),"Missing Information", INDEX(Table15[Entire Service Line Classification], MATCH(SUMIFS(Table15[Unique ID],Table15[System-Owned Portion],E7209,Table15[If Material Anything Other than "Lead" in Column E,Was Material Ever Previously Lead?],G7209,Table15[Customer-Owned Portion],O7209),Table15[Unique ID],0),0)))</f>
        <v/>
      </c>
      <c r="X7209"/>
    </row>
    <row r="7210" spans="2:24" x14ac:dyDescent="0.25">
      <c r="B7210" s="146"/>
      <c r="C7210" s="31"/>
      <c r="D7210" s="31"/>
      <c r="E7210" s="44"/>
      <c r="F7210" s="43"/>
      <c r="G7210" s="84"/>
      <c r="H7210" s="31"/>
      <c r="I7210" s="205"/>
      <c r="J7210" s="84"/>
      <c r="K7210" s="31"/>
      <c r="L7210" s="31"/>
      <c r="M7210" s="169"/>
      <c r="N7210" s="148"/>
      <c r="O7210" s="106"/>
      <c r="P7210" s="43"/>
      <c r="Q7210" s="205"/>
      <c r="R7210" s="84"/>
      <c r="S7210" s="31"/>
      <c r="T7210" s="31"/>
      <c r="U7210" s="169"/>
      <c r="V7210" s="150"/>
      <c r="W7210" s="141" t="str" cm="1">
        <f t="array" ref="W7210">IF(SUM(LEN(B7210:V7210))=0,"",IF(OR(OR(ISBLANK(F7210),SUM(LEN(C7210),LEN(D7210))=0),AND(NOT(E7210="Unknown"),ISBLANK(J7210)),AND(NOT(O7210="Unknown"),ISBLANK(R7210))),"Missing Information", INDEX(Table15[Entire Service Line Classification], MATCH(SUMIFS(Table15[Unique ID],Table15[System-Owned Portion],E7210,Table15[If Material Anything Other than "Lead" in Column E,Was Material Ever Previously Lead?],G7210,Table15[Customer-Owned Portion],O7210),Table15[Unique ID],0),0)))</f>
        <v/>
      </c>
      <c r="X7210"/>
    </row>
    <row r="7211" spans="2:24" x14ac:dyDescent="0.25">
      <c r="B7211" s="146"/>
      <c r="C7211" s="31"/>
      <c r="D7211" s="31"/>
      <c r="E7211" s="44"/>
      <c r="F7211" s="43"/>
      <c r="G7211" s="84"/>
      <c r="H7211" s="31"/>
      <c r="I7211" s="205"/>
      <c r="J7211" s="84"/>
      <c r="K7211" s="31"/>
      <c r="L7211" s="31"/>
      <c r="M7211" s="169"/>
      <c r="N7211" s="148"/>
      <c r="O7211" s="106"/>
      <c r="P7211" s="43"/>
      <c r="Q7211" s="205"/>
      <c r="R7211" s="84"/>
      <c r="S7211" s="31"/>
      <c r="T7211" s="31"/>
      <c r="U7211" s="169"/>
      <c r="V7211" s="150"/>
      <c r="W7211" s="141" t="str" cm="1">
        <f t="array" ref="W7211">IF(SUM(LEN(B7211:V7211))=0,"",IF(OR(OR(ISBLANK(F7211),SUM(LEN(C7211),LEN(D7211))=0),AND(NOT(E7211="Unknown"),ISBLANK(J7211)),AND(NOT(O7211="Unknown"),ISBLANK(R7211))),"Missing Information", INDEX(Table15[Entire Service Line Classification], MATCH(SUMIFS(Table15[Unique ID],Table15[System-Owned Portion],E7211,Table15[If Material Anything Other than "Lead" in Column E,Was Material Ever Previously Lead?],G7211,Table15[Customer-Owned Portion],O7211),Table15[Unique ID],0),0)))</f>
        <v/>
      </c>
      <c r="X7211"/>
    </row>
    <row r="7212" spans="2:24" x14ac:dyDescent="0.25">
      <c r="B7212" s="146"/>
      <c r="C7212" s="31"/>
      <c r="D7212" s="31"/>
      <c r="E7212" s="44"/>
      <c r="F7212" s="43"/>
      <c r="G7212" s="84"/>
      <c r="H7212" s="31"/>
      <c r="I7212" s="205"/>
      <c r="J7212" s="84"/>
      <c r="K7212" s="31"/>
      <c r="L7212" s="31"/>
      <c r="M7212" s="169"/>
      <c r="N7212" s="148"/>
      <c r="O7212" s="106"/>
      <c r="P7212" s="43"/>
      <c r="Q7212" s="205"/>
      <c r="R7212" s="84"/>
      <c r="S7212" s="31"/>
      <c r="T7212" s="31"/>
      <c r="U7212" s="169"/>
      <c r="V7212" s="150"/>
      <c r="W7212" s="141" t="str" cm="1">
        <f t="array" ref="W7212">IF(SUM(LEN(B7212:V7212))=0,"",IF(OR(OR(ISBLANK(F7212),SUM(LEN(C7212),LEN(D7212))=0),AND(NOT(E7212="Unknown"),ISBLANK(J7212)),AND(NOT(O7212="Unknown"),ISBLANK(R7212))),"Missing Information", INDEX(Table15[Entire Service Line Classification], MATCH(SUMIFS(Table15[Unique ID],Table15[System-Owned Portion],E7212,Table15[If Material Anything Other than "Lead" in Column E,Was Material Ever Previously Lead?],G7212,Table15[Customer-Owned Portion],O7212),Table15[Unique ID],0),0)))</f>
        <v/>
      </c>
      <c r="X7212"/>
    </row>
    <row r="7213" spans="2:24" x14ac:dyDescent="0.25">
      <c r="B7213" s="146"/>
      <c r="C7213" s="31"/>
      <c r="D7213" s="31"/>
      <c r="E7213" s="44"/>
      <c r="F7213" s="43"/>
      <c r="G7213" s="84"/>
      <c r="H7213" s="31"/>
      <c r="I7213" s="205"/>
      <c r="J7213" s="84"/>
      <c r="K7213" s="31"/>
      <c r="L7213" s="31"/>
      <c r="M7213" s="169"/>
      <c r="N7213" s="148"/>
      <c r="O7213" s="106"/>
      <c r="P7213" s="43"/>
      <c r="Q7213" s="205"/>
      <c r="R7213" s="84"/>
      <c r="S7213" s="31"/>
      <c r="T7213" s="31"/>
      <c r="U7213" s="169"/>
      <c r="V7213" s="150"/>
      <c r="W7213" s="141" t="str" cm="1">
        <f t="array" ref="W7213">IF(SUM(LEN(B7213:V7213))=0,"",IF(OR(OR(ISBLANK(F7213),SUM(LEN(C7213),LEN(D7213))=0),AND(NOT(E7213="Unknown"),ISBLANK(J7213)),AND(NOT(O7213="Unknown"),ISBLANK(R7213))),"Missing Information", INDEX(Table15[Entire Service Line Classification], MATCH(SUMIFS(Table15[Unique ID],Table15[System-Owned Portion],E7213,Table15[If Material Anything Other than "Lead" in Column E,Was Material Ever Previously Lead?],G7213,Table15[Customer-Owned Portion],O7213),Table15[Unique ID],0),0)))</f>
        <v/>
      </c>
      <c r="X7213"/>
    </row>
    <row r="7214" spans="2:24" x14ac:dyDescent="0.25">
      <c r="B7214" s="146"/>
      <c r="C7214" s="31"/>
      <c r="D7214" s="31"/>
      <c r="E7214" s="44"/>
      <c r="F7214" s="43"/>
      <c r="G7214" s="84"/>
      <c r="H7214" s="31"/>
      <c r="I7214" s="205"/>
      <c r="J7214" s="84"/>
      <c r="K7214" s="31"/>
      <c r="L7214" s="31"/>
      <c r="M7214" s="169"/>
      <c r="N7214" s="148"/>
      <c r="O7214" s="106"/>
      <c r="P7214" s="43"/>
      <c r="Q7214" s="205"/>
      <c r="R7214" s="84"/>
      <c r="S7214" s="31"/>
      <c r="T7214" s="31"/>
      <c r="U7214" s="169"/>
      <c r="V7214" s="150"/>
      <c r="W7214" s="141" t="str" cm="1">
        <f t="array" ref="W7214">IF(SUM(LEN(B7214:V7214))=0,"",IF(OR(OR(ISBLANK(F7214),SUM(LEN(C7214),LEN(D7214))=0),AND(NOT(E7214="Unknown"),ISBLANK(J7214)),AND(NOT(O7214="Unknown"),ISBLANK(R7214))),"Missing Information", INDEX(Table15[Entire Service Line Classification], MATCH(SUMIFS(Table15[Unique ID],Table15[System-Owned Portion],E7214,Table15[If Material Anything Other than "Lead" in Column E,Was Material Ever Previously Lead?],G7214,Table15[Customer-Owned Portion],O7214),Table15[Unique ID],0),0)))</f>
        <v/>
      </c>
      <c r="X7214"/>
    </row>
    <row r="7215" spans="2:24" x14ac:dyDescent="0.25">
      <c r="B7215" s="146"/>
      <c r="C7215" s="31"/>
      <c r="D7215" s="31"/>
      <c r="E7215" s="44"/>
      <c r="F7215" s="43"/>
      <c r="G7215" s="84"/>
      <c r="H7215" s="31"/>
      <c r="I7215" s="205"/>
      <c r="J7215" s="84"/>
      <c r="K7215" s="31"/>
      <c r="L7215" s="31"/>
      <c r="M7215" s="169"/>
      <c r="N7215" s="148"/>
      <c r="O7215" s="106"/>
      <c r="P7215" s="43"/>
      <c r="Q7215" s="205"/>
      <c r="R7215" s="84"/>
      <c r="S7215" s="31"/>
      <c r="T7215" s="31"/>
      <c r="U7215" s="169"/>
      <c r="V7215" s="150"/>
      <c r="W7215" s="141" t="str" cm="1">
        <f t="array" ref="W7215">IF(SUM(LEN(B7215:V7215))=0,"",IF(OR(OR(ISBLANK(F7215),SUM(LEN(C7215),LEN(D7215))=0),AND(NOT(E7215="Unknown"),ISBLANK(J7215)),AND(NOT(O7215="Unknown"),ISBLANK(R7215))),"Missing Information", INDEX(Table15[Entire Service Line Classification], MATCH(SUMIFS(Table15[Unique ID],Table15[System-Owned Portion],E7215,Table15[If Material Anything Other than "Lead" in Column E,Was Material Ever Previously Lead?],G7215,Table15[Customer-Owned Portion],O7215),Table15[Unique ID],0),0)))</f>
        <v/>
      </c>
      <c r="X7215"/>
    </row>
    <row r="7216" spans="2:24" x14ac:dyDescent="0.25">
      <c r="B7216" s="146"/>
      <c r="C7216" s="31"/>
      <c r="D7216" s="31"/>
      <c r="E7216" s="44"/>
      <c r="F7216" s="43"/>
      <c r="G7216" s="84"/>
      <c r="H7216" s="31"/>
      <c r="I7216" s="205"/>
      <c r="J7216" s="84"/>
      <c r="K7216" s="31"/>
      <c r="L7216" s="31"/>
      <c r="M7216" s="169"/>
      <c r="N7216" s="148"/>
      <c r="O7216" s="106"/>
      <c r="P7216" s="43"/>
      <c r="Q7216" s="205"/>
      <c r="R7216" s="84"/>
      <c r="S7216" s="31"/>
      <c r="T7216" s="31"/>
      <c r="U7216" s="169"/>
      <c r="V7216" s="150"/>
      <c r="W7216" s="141" t="str" cm="1">
        <f t="array" ref="W7216">IF(SUM(LEN(B7216:V7216))=0,"",IF(OR(OR(ISBLANK(F7216),SUM(LEN(C7216),LEN(D7216))=0),AND(NOT(E7216="Unknown"),ISBLANK(J7216)),AND(NOT(O7216="Unknown"),ISBLANK(R7216))),"Missing Information", INDEX(Table15[Entire Service Line Classification], MATCH(SUMIFS(Table15[Unique ID],Table15[System-Owned Portion],E7216,Table15[If Material Anything Other than "Lead" in Column E,Was Material Ever Previously Lead?],G7216,Table15[Customer-Owned Portion],O7216),Table15[Unique ID],0),0)))</f>
        <v/>
      </c>
      <c r="X7216"/>
    </row>
    <row r="7217" spans="2:24" x14ac:dyDescent="0.25">
      <c r="B7217" s="146"/>
      <c r="C7217" s="31"/>
      <c r="D7217" s="31"/>
      <c r="E7217" s="44"/>
      <c r="F7217" s="43"/>
      <c r="G7217" s="84"/>
      <c r="H7217" s="31"/>
      <c r="I7217" s="205"/>
      <c r="J7217" s="84"/>
      <c r="K7217" s="31"/>
      <c r="L7217" s="31"/>
      <c r="M7217" s="169"/>
      <c r="N7217" s="148"/>
      <c r="O7217" s="106"/>
      <c r="P7217" s="43"/>
      <c r="Q7217" s="205"/>
      <c r="R7217" s="84"/>
      <c r="S7217" s="31"/>
      <c r="T7217" s="31"/>
      <c r="U7217" s="169"/>
      <c r="V7217" s="150"/>
      <c r="W7217" s="141" t="str" cm="1">
        <f t="array" ref="W7217">IF(SUM(LEN(B7217:V7217))=0,"",IF(OR(OR(ISBLANK(F7217),SUM(LEN(C7217),LEN(D7217))=0),AND(NOT(E7217="Unknown"),ISBLANK(J7217)),AND(NOT(O7217="Unknown"),ISBLANK(R7217))),"Missing Information", INDEX(Table15[Entire Service Line Classification], MATCH(SUMIFS(Table15[Unique ID],Table15[System-Owned Portion],E7217,Table15[If Material Anything Other than "Lead" in Column E,Was Material Ever Previously Lead?],G7217,Table15[Customer-Owned Portion],O7217),Table15[Unique ID],0),0)))</f>
        <v/>
      </c>
      <c r="X7217"/>
    </row>
    <row r="7218" spans="2:24" x14ac:dyDescent="0.25">
      <c r="B7218" s="146"/>
      <c r="C7218" s="31"/>
      <c r="D7218" s="31"/>
      <c r="E7218" s="44"/>
      <c r="F7218" s="43"/>
      <c r="G7218" s="84"/>
      <c r="H7218" s="31"/>
      <c r="I7218" s="205"/>
      <c r="J7218" s="84"/>
      <c r="K7218" s="31"/>
      <c r="L7218" s="31"/>
      <c r="M7218" s="169"/>
      <c r="N7218" s="148"/>
      <c r="O7218" s="106"/>
      <c r="P7218" s="43"/>
      <c r="Q7218" s="205"/>
      <c r="R7218" s="84"/>
      <c r="S7218" s="31"/>
      <c r="T7218" s="31"/>
      <c r="U7218" s="169"/>
      <c r="V7218" s="150"/>
      <c r="W7218" s="141" t="str" cm="1">
        <f t="array" ref="W7218">IF(SUM(LEN(B7218:V7218))=0,"",IF(OR(OR(ISBLANK(F7218),SUM(LEN(C7218),LEN(D7218))=0),AND(NOT(E7218="Unknown"),ISBLANK(J7218)),AND(NOT(O7218="Unknown"),ISBLANK(R7218))),"Missing Information", INDEX(Table15[Entire Service Line Classification], MATCH(SUMIFS(Table15[Unique ID],Table15[System-Owned Portion],E7218,Table15[If Material Anything Other than "Lead" in Column E,Was Material Ever Previously Lead?],G7218,Table15[Customer-Owned Portion],O7218),Table15[Unique ID],0),0)))</f>
        <v/>
      </c>
      <c r="X7218"/>
    </row>
    <row r="7219" spans="2:24" x14ac:dyDescent="0.25">
      <c r="B7219" s="146"/>
      <c r="C7219" s="31"/>
      <c r="D7219" s="31"/>
      <c r="E7219" s="44"/>
      <c r="F7219" s="43"/>
      <c r="G7219" s="84"/>
      <c r="H7219" s="31"/>
      <c r="I7219" s="205"/>
      <c r="J7219" s="84"/>
      <c r="K7219" s="31"/>
      <c r="L7219" s="31"/>
      <c r="M7219" s="169"/>
      <c r="N7219" s="148"/>
      <c r="O7219" s="106"/>
      <c r="P7219" s="43"/>
      <c r="Q7219" s="205"/>
      <c r="R7219" s="84"/>
      <c r="S7219" s="31"/>
      <c r="T7219" s="31"/>
      <c r="U7219" s="169"/>
      <c r="V7219" s="150"/>
      <c r="W7219" s="141" t="str" cm="1">
        <f t="array" ref="W7219">IF(SUM(LEN(B7219:V7219))=0,"",IF(OR(OR(ISBLANK(F7219),SUM(LEN(C7219),LEN(D7219))=0),AND(NOT(E7219="Unknown"),ISBLANK(J7219)),AND(NOT(O7219="Unknown"),ISBLANK(R7219))),"Missing Information", INDEX(Table15[Entire Service Line Classification], MATCH(SUMIFS(Table15[Unique ID],Table15[System-Owned Portion],E7219,Table15[If Material Anything Other than "Lead" in Column E,Was Material Ever Previously Lead?],G7219,Table15[Customer-Owned Portion],O7219),Table15[Unique ID],0),0)))</f>
        <v/>
      </c>
      <c r="X7219"/>
    </row>
    <row r="7220" spans="2:24" x14ac:dyDescent="0.25">
      <c r="B7220" s="146"/>
      <c r="C7220" s="31"/>
      <c r="D7220" s="31"/>
      <c r="E7220" s="44"/>
      <c r="F7220" s="43"/>
      <c r="G7220" s="84"/>
      <c r="H7220" s="31"/>
      <c r="I7220" s="205"/>
      <c r="J7220" s="84"/>
      <c r="K7220" s="31"/>
      <c r="L7220" s="31"/>
      <c r="M7220" s="169"/>
      <c r="N7220" s="148"/>
      <c r="O7220" s="106"/>
      <c r="P7220" s="43"/>
      <c r="Q7220" s="205"/>
      <c r="R7220" s="84"/>
      <c r="S7220" s="31"/>
      <c r="T7220" s="31"/>
      <c r="U7220" s="169"/>
      <c r="V7220" s="150"/>
      <c r="W7220" s="141" t="str" cm="1">
        <f t="array" ref="W7220">IF(SUM(LEN(B7220:V7220))=0,"",IF(OR(OR(ISBLANK(F7220),SUM(LEN(C7220),LEN(D7220))=0),AND(NOT(E7220="Unknown"),ISBLANK(J7220)),AND(NOT(O7220="Unknown"),ISBLANK(R7220))),"Missing Information", INDEX(Table15[Entire Service Line Classification], MATCH(SUMIFS(Table15[Unique ID],Table15[System-Owned Portion],E7220,Table15[If Material Anything Other than "Lead" in Column E,Was Material Ever Previously Lead?],G7220,Table15[Customer-Owned Portion],O7220),Table15[Unique ID],0),0)))</f>
        <v/>
      </c>
      <c r="X7220"/>
    </row>
    <row r="7221" spans="2:24" x14ac:dyDescent="0.25">
      <c r="B7221" s="146"/>
      <c r="C7221" s="31"/>
      <c r="D7221" s="31"/>
      <c r="E7221" s="44"/>
      <c r="F7221" s="43"/>
      <c r="G7221" s="84"/>
      <c r="H7221" s="31"/>
      <c r="I7221" s="205"/>
      <c r="J7221" s="84"/>
      <c r="K7221" s="31"/>
      <c r="L7221" s="31"/>
      <c r="M7221" s="169"/>
      <c r="N7221" s="148"/>
      <c r="O7221" s="106"/>
      <c r="P7221" s="43"/>
      <c r="Q7221" s="205"/>
      <c r="R7221" s="84"/>
      <c r="S7221" s="31"/>
      <c r="T7221" s="31"/>
      <c r="U7221" s="169"/>
      <c r="V7221" s="150"/>
      <c r="W7221" s="141" t="str" cm="1">
        <f t="array" ref="W7221">IF(SUM(LEN(B7221:V7221))=0,"",IF(OR(OR(ISBLANK(F7221),SUM(LEN(C7221),LEN(D7221))=0),AND(NOT(E7221="Unknown"),ISBLANK(J7221)),AND(NOT(O7221="Unknown"),ISBLANK(R7221))),"Missing Information", INDEX(Table15[Entire Service Line Classification], MATCH(SUMIFS(Table15[Unique ID],Table15[System-Owned Portion],E7221,Table15[If Material Anything Other than "Lead" in Column E,Was Material Ever Previously Lead?],G7221,Table15[Customer-Owned Portion],O7221),Table15[Unique ID],0),0)))</f>
        <v/>
      </c>
      <c r="X7221"/>
    </row>
    <row r="7222" spans="2:24" x14ac:dyDescent="0.25">
      <c r="B7222" s="146"/>
      <c r="C7222" s="31"/>
      <c r="D7222" s="31"/>
      <c r="E7222" s="44"/>
      <c r="F7222" s="43"/>
      <c r="G7222" s="84"/>
      <c r="H7222" s="31"/>
      <c r="I7222" s="205"/>
      <c r="J7222" s="84"/>
      <c r="K7222" s="31"/>
      <c r="L7222" s="31"/>
      <c r="M7222" s="169"/>
      <c r="N7222" s="148"/>
      <c r="O7222" s="106"/>
      <c r="P7222" s="43"/>
      <c r="Q7222" s="205"/>
      <c r="R7222" s="84"/>
      <c r="S7222" s="31"/>
      <c r="T7222" s="31"/>
      <c r="U7222" s="169"/>
      <c r="V7222" s="150"/>
      <c r="W7222" s="141" t="str" cm="1">
        <f t="array" ref="W7222">IF(SUM(LEN(B7222:V7222))=0,"",IF(OR(OR(ISBLANK(F7222),SUM(LEN(C7222),LEN(D7222))=0),AND(NOT(E7222="Unknown"),ISBLANK(J7222)),AND(NOT(O7222="Unknown"),ISBLANK(R7222))),"Missing Information", INDEX(Table15[Entire Service Line Classification], MATCH(SUMIFS(Table15[Unique ID],Table15[System-Owned Portion],E7222,Table15[If Material Anything Other than "Lead" in Column E,Was Material Ever Previously Lead?],G7222,Table15[Customer-Owned Portion],O7222),Table15[Unique ID],0),0)))</f>
        <v/>
      </c>
      <c r="X7222"/>
    </row>
    <row r="7223" spans="2:24" x14ac:dyDescent="0.25">
      <c r="B7223" s="146"/>
      <c r="C7223" s="31"/>
      <c r="D7223" s="31"/>
      <c r="E7223" s="44"/>
      <c r="F7223" s="43"/>
      <c r="G7223" s="84"/>
      <c r="H7223" s="31"/>
      <c r="I7223" s="205"/>
      <c r="J7223" s="84"/>
      <c r="K7223" s="31"/>
      <c r="L7223" s="31"/>
      <c r="M7223" s="169"/>
      <c r="N7223" s="148"/>
      <c r="O7223" s="106"/>
      <c r="P7223" s="43"/>
      <c r="Q7223" s="205"/>
      <c r="R7223" s="84"/>
      <c r="S7223" s="31"/>
      <c r="T7223" s="31"/>
      <c r="U7223" s="169"/>
      <c r="V7223" s="150"/>
      <c r="W7223" s="141" t="str" cm="1">
        <f t="array" ref="W7223">IF(SUM(LEN(B7223:V7223))=0,"",IF(OR(OR(ISBLANK(F7223),SUM(LEN(C7223),LEN(D7223))=0),AND(NOT(E7223="Unknown"),ISBLANK(J7223)),AND(NOT(O7223="Unknown"),ISBLANK(R7223))),"Missing Information", INDEX(Table15[Entire Service Line Classification], MATCH(SUMIFS(Table15[Unique ID],Table15[System-Owned Portion],E7223,Table15[If Material Anything Other than "Lead" in Column E,Was Material Ever Previously Lead?],G7223,Table15[Customer-Owned Portion],O7223),Table15[Unique ID],0),0)))</f>
        <v/>
      </c>
      <c r="X7223"/>
    </row>
    <row r="7224" spans="2:24" x14ac:dyDescent="0.25">
      <c r="B7224" s="146"/>
      <c r="C7224" s="31"/>
      <c r="D7224" s="31"/>
      <c r="E7224" s="44"/>
      <c r="F7224" s="43"/>
      <c r="G7224" s="84"/>
      <c r="H7224" s="31"/>
      <c r="I7224" s="205"/>
      <c r="J7224" s="84"/>
      <c r="K7224" s="31"/>
      <c r="L7224" s="31"/>
      <c r="M7224" s="169"/>
      <c r="N7224" s="148"/>
      <c r="O7224" s="106"/>
      <c r="P7224" s="43"/>
      <c r="Q7224" s="205"/>
      <c r="R7224" s="84"/>
      <c r="S7224" s="31"/>
      <c r="T7224" s="31"/>
      <c r="U7224" s="169"/>
      <c r="V7224" s="150"/>
      <c r="W7224" s="141" t="str" cm="1">
        <f t="array" ref="W7224">IF(SUM(LEN(B7224:V7224))=0,"",IF(OR(OR(ISBLANK(F7224),SUM(LEN(C7224),LEN(D7224))=0),AND(NOT(E7224="Unknown"),ISBLANK(J7224)),AND(NOT(O7224="Unknown"),ISBLANK(R7224))),"Missing Information", INDEX(Table15[Entire Service Line Classification], MATCH(SUMIFS(Table15[Unique ID],Table15[System-Owned Portion],E7224,Table15[If Material Anything Other than "Lead" in Column E,Was Material Ever Previously Lead?],G7224,Table15[Customer-Owned Portion],O7224),Table15[Unique ID],0),0)))</f>
        <v/>
      </c>
      <c r="X7224"/>
    </row>
    <row r="7225" spans="2:24" x14ac:dyDescent="0.25">
      <c r="B7225" s="146"/>
      <c r="C7225" s="31"/>
      <c r="D7225" s="31"/>
      <c r="E7225" s="44"/>
      <c r="F7225" s="43"/>
      <c r="G7225" s="84"/>
      <c r="H7225" s="31"/>
      <c r="I7225" s="205"/>
      <c r="J7225" s="84"/>
      <c r="K7225" s="31"/>
      <c r="L7225" s="31"/>
      <c r="M7225" s="169"/>
      <c r="N7225" s="148"/>
      <c r="O7225" s="106"/>
      <c r="P7225" s="43"/>
      <c r="Q7225" s="205"/>
      <c r="R7225" s="84"/>
      <c r="S7225" s="31"/>
      <c r="T7225" s="31"/>
      <c r="U7225" s="169"/>
      <c r="V7225" s="150"/>
      <c r="W7225" s="141" t="str" cm="1">
        <f t="array" ref="W7225">IF(SUM(LEN(B7225:V7225))=0,"",IF(OR(OR(ISBLANK(F7225),SUM(LEN(C7225),LEN(D7225))=0),AND(NOT(E7225="Unknown"),ISBLANK(J7225)),AND(NOT(O7225="Unknown"),ISBLANK(R7225))),"Missing Information", INDEX(Table15[Entire Service Line Classification], MATCH(SUMIFS(Table15[Unique ID],Table15[System-Owned Portion],E7225,Table15[If Material Anything Other than "Lead" in Column E,Was Material Ever Previously Lead?],G7225,Table15[Customer-Owned Portion],O7225),Table15[Unique ID],0),0)))</f>
        <v/>
      </c>
      <c r="X7225"/>
    </row>
    <row r="7226" spans="2:24" x14ac:dyDescent="0.25">
      <c r="B7226" s="146"/>
      <c r="C7226" s="31"/>
      <c r="D7226" s="31"/>
      <c r="E7226" s="44"/>
      <c r="F7226" s="43"/>
      <c r="G7226" s="84"/>
      <c r="H7226" s="31"/>
      <c r="I7226" s="205"/>
      <c r="J7226" s="84"/>
      <c r="K7226" s="31"/>
      <c r="L7226" s="31"/>
      <c r="M7226" s="169"/>
      <c r="N7226" s="148"/>
      <c r="O7226" s="106"/>
      <c r="P7226" s="43"/>
      <c r="Q7226" s="205"/>
      <c r="R7226" s="84"/>
      <c r="S7226" s="31"/>
      <c r="T7226" s="31"/>
      <c r="U7226" s="169"/>
      <c r="V7226" s="150"/>
      <c r="W7226" s="141" t="str" cm="1">
        <f t="array" ref="W7226">IF(SUM(LEN(B7226:V7226))=0,"",IF(OR(OR(ISBLANK(F7226),SUM(LEN(C7226),LEN(D7226))=0),AND(NOT(E7226="Unknown"),ISBLANK(J7226)),AND(NOT(O7226="Unknown"),ISBLANK(R7226))),"Missing Information", INDEX(Table15[Entire Service Line Classification], MATCH(SUMIFS(Table15[Unique ID],Table15[System-Owned Portion],E7226,Table15[If Material Anything Other than "Lead" in Column E,Was Material Ever Previously Lead?],G7226,Table15[Customer-Owned Portion],O7226),Table15[Unique ID],0),0)))</f>
        <v/>
      </c>
      <c r="X7226"/>
    </row>
    <row r="7227" spans="2:24" x14ac:dyDescent="0.25">
      <c r="B7227" s="146"/>
      <c r="C7227" s="31"/>
      <c r="D7227" s="31"/>
      <c r="E7227" s="44"/>
      <c r="F7227" s="43"/>
      <c r="G7227" s="84"/>
      <c r="H7227" s="31"/>
      <c r="I7227" s="205"/>
      <c r="J7227" s="84"/>
      <c r="K7227" s="31"/>
      <c r="L7227" s="31"/>
      <c r="M7227" s="169"/>
      <c r="N7227" s="148"/>
      <c r="O7227" s="106"/>
      <c r="P7227" s="43"/>
      <c r="Q7227" s="205"/>
      <c r="R7227" s="84"/>
      <c r="S7227" s="31"/>
      <c r="T7227" s="31"/>
      <c r="U7227" s="169"/>
      <c r="V7227" s="150"/>
      <c r="W7227" s="141" t="str" cm="1">
        <f t="array" ref="W7227">IF(SUM(LEN(B7227:V7227))=0,"",IF(OR(OR(ISBLANK(F7227),SUM(LEN(C7227),LEN(D7227))=0),AND(NOT(E7227="Unknown"),ISBLANK(J7227)),AND(NOT(O7227="Unknown"),ISBLANK(R7227))),"Missing Information", INDEX(Table15[Entire Service Line Classification], MATCH(SUMIFS(Table15[Unique ID],Table15[System-Owned Portion],E7227,Table15[If Material Anything Other than "Lead" in Column E,Was Material Ever Previously Lead?],G7227,Table15[Customer-Owned Portion],O7227),Table15[Unique ID],0),0)))</f>
        <v/>
      </c>
      <c r="X7227"/>
    </row>
    <row r="7228" spans="2:24" x14ac:dyDescent="0.25">
      <c r="B7228" s="146"/>
      <c r="C7228" s="31"/>
      <c r="D7228" s="31"/>
      <c r="E7228" s="44"/>
      <c r="F7228" s="43"/>
      <c r="G7228" s="84"/>
      <c r="H7228" s="31"/>
      <c r="I7228" s="205"/>
      <c r="J7228" s="84"/>
      <c r="K7228" s="31"/>
      <c r="L7228" s="31"/>
      <c r="M7228" s="169"/>
      <c r="N7228" s="148"/>
      <c r="O7228" s="106"/>
      <c r="P7228" s="43"/>
      <c r="Q7228" s="205"/>
      <c r="R7228" s="84"/>
      <c r="S7228" s="31"/>
      <c r="T7228" s="31"/>
      <c r="U7228" s="169"/>
      <c r="V7228" s="150"/>
      <c r="W7228" s="141" t="str" cm="1">
        <f t="array" ref="W7228">IF(SUM(LEN(B7228:V7228))=0,"",IF(OR(OR(ISBLANK(F7228),SUM(LEN(C7228),LEN(D7228))=0),AND(NOT(E7228="Unknown"),ISBLANK(J7228)),AND(NOT(O7228="Unknown"),ISBLANK(R7228))),"Missing Information", INDEX(Table15[Entire Service Line Classification], MATCH(SUMIFS(Table15[Unique ID],Table15[System-Owned Portion],E7228,Table15[If Material Anything Other than "Lead" in Column E,Was Material Ever Previously Lead?],G7228,Table15[Customer-Owned Portion],O7228),Table15[Unique ID],0),0)))</f>
        <v/>
      </c>
      <c r="X7228"/>
    </row>
    <row r="7229" spans="2:24" x14ac:dyDescent="0.25">
      <c r="B7229" s="146"/>
      <c r="C7229" s="31"/>
      <c r="D7229" s="31"/>
      <c r="E7229" s="44"/>
      <c r="F7229" s="43"/>
      <c r="G7229" s="84"/>
      <c r="H7229" s="31"/>
      <c r="I7229" s="205"/>
      <c r="J7229" s="84"/>
      <c r="K7229" s="31"/>
      <c r="L7229" s="31"/>
      <c r="M7229" s="169"/>
      <c r="N7229" s="148"/>
      <c r="O7229" s="106"/>
      <c r="P7229" s="43"/>
      <c r="Q7229" s="205"/>
      <c r="R7229" s="84"/>
      <c r="S7229" s="31"/>
      <c r="T7229" s="31"/>
      <c r="U7229" s="169"/>
      <c r="V7229" s="150"/>
      <c r="W7229" s="141" t="str" cm="1">
        <f t="array" ref="W7229">IF(SUM(LEN(B7229:V7229))=0,"",IF(OR(OR(ISBLANK(F7229),SUM(LEN(C7229),LEN(D7229))=0),AND(NOT(E7229="Unknown"),ISBLANK(J7229)),AND(NOT(O7229="Unknown"),ISBLANK(R7229))),"Missing Information", INDEX(Table15[Entire Service Line Classification], MATCH(SUMIFS(Table15[Unique ID],Table15[System-Owned Portion],E7229,Table15[If Material Anything Other than "Lead" in Column E,Was Material Ever Previously Lead?],G7229,Table15[Customer-Owned Portion],O7229),Table15[Unique ID],0),0)))</f>
        <v/>
      </c>
      <c r="X7229"/>
    </row>
    <row r="7230" spans="2:24" x14ac:dyDescent="0.25">
      <c r="B7230" s="146"/>
      <c r="C7230" s="31"/>
      <c r="D7230" s="31"/>
      <c r="E7230" s="44"/>
      <c r="F7230" s="43"/>
      <c r="G7230" s="84"/>
      <c r="H7230" s="31"/>
      <c r="I7230" s="205"/>
      <c r="J7230" s="84"/>
      <c r="K7230" s="31"/>
      <c r="L7230" s="31"/>
      <c r="M7230" s="169"/>
      <c r="N7230" s="148"/>
      <c r="O7230" s="106"/>
      <c r="P7230" s="43"/>
      <c r="Q7230" s="205"/>
      <c r="R7230" s="84"/>
      <c r="S7230" s="31"/>
      <c r="T7230" s="31"/>
      <c r="U7230" s="169"/>
      <c r="V7230" s="150"/>
      <c r="W7230" s="141" t="str" cm="1">
        <f t="array" ref="W7230">IF(SUM(LEN(B7230:V7230))=0,"",IF(OR(OR(ISBLANK(F7230),SUM(LEN(C7230),LEN(D7230))=0),AND(NOT(E7230="Unknown"),ISBLANK(J7230)),AND(NOT(O7230="Unknown"),ISBLANK(R7230))),"Missing Information", INDEX(Table15[Entire Service Line Classification], MATCH(SUMIFS(Table15[Unique ID],Table15[System-Owned Portion],E7230,Table15[If Material Anything Other than "Lead" in Column E,Was Material Ever Previously Lead?],G7230,Table15[Customer-Owned Portion],O7230),Table15[Unique ID],0),0)))</f>
        <v/>
      </c>
      <c r="X7230"/>
    </row>
    <row r="7231" spans="2:24" x14ac:dyDescent="0.25">
      <c r="B7231" s="146"/>
      <c r="C7231" s="31"/>
      <c r="D7231" s="31"/>
      <c r="E7231" s="44"/>
      <c r="F7231" s="43"/>
      <c r="G7231" s="84"/>
      <c r="H7231" s="31"/>
      <c r="I7231" s="205"/>
      <c r="J7231" s="84"/>
      <c r="K7231" s="31"/>
      <c r="L7231" s="31"/>
      <c r="M7231" s="169"/>
      <c r="N7231" s="148"/>
      <c r="O7231" s="106"/>
      <c r="P7231" s="43"/>
      <c r="Q7231" s="205"/>
      <c r="R7231" s="84"/>
      <c r="S7231" s="31"/>
      <c r="T7231" s="31"/>
      <c r="U7231" s="169"/>
      <c r="V7231" s="150"/>
      <c r="W7231" s="141" t="str" cm="1">
        <f t="array" ref="W7231">IF(SUM(LEN(B7231:V7231))=0,"",IF(OR(OR(ISBLANK(F7231),SUM(LEN(C7231),LEN(D7231))=0),AND(NOT(E7231="Unknown"),ISBLANK(J7231)),AND(NOT(O7231="Unknown"),ISBLANK(R7231))),"Missing Information", INDEX(Table15[Entire Service Line Classification], MATCH(SUMIFS(Table15[Unique ID],Table15[System-Owned Portion],E7231,Table15[If Material Anything Other than "Lead" in Column E,Was Material Ever Previously Lead?],G7231,Table15[Customer-Owned Portion],O7231),Table15[Unique ID],0),0)))</f>
        <v/>
      </c>
      <c r="X7231"/>
    </row>
    <row r="7232" spans="2:24" x14ac:dyDescent="0.25">
      <c r="B7232" s="146"/>
      <c r="C7232" s="31"/>
      <c r="D7232" s="31"/>
      <c r="E7232" s="44"/>
      <c r="F7232" s="43"/>
      <c r="G7232" s="84"/>
      <c r="H7232" s="31"/>
      <c r="I7232" s="205"/>
      <c r="J7232" s="84"/>
      <c r="K7232" s="31"/>
      <c r="L7232" s="31"/>
      <c r="M7232" s="169"/>
      <c r="N7232" s="148"/>
      <c r="O7232" s="106"/>
      <c r="P7232" s="43"/>
      <c r="Q7232" s="205"/>
      <c r="R7232" s="84"/>
      <c r="S7232" s="31"/>
      <c r="T7232" s="31"/>
      <c r="U7232" s="169"/>
      <c r="V7232" s="150"/>
      <c r="W7232" s="141" t="str" cm="1">
        <f t="array" ref="W7232">IF(SUM(LEN(B7232:V7232))=0,"",IF(OR(OR(ISBLANK(F7232),SUM(LEN(C7232),LEN(D7232))=0),AND(NOT(E7232="Unknown"),ISBLANK(J7232)),AND(NOT(O7232="Unknown"),ISBLANK(R7232))),"Missing Information", INDEX(Table15[Entire Service Line Classification], MATCH(SUMIFS(Table15[Unique ID],Table15[System-Owned Portion],E7232,Table15[If Material Anything Other than "Lead" in Column E,Was Material Ever Previously Lead?],G7232,Table15[Customer-Owned Portion],O7232),Table15[Unique ID],0),0)))</f>
        <v/>
      </c>
      <c r="X7232"/>
    </row>
    <row r="7233" spans="2:24" x14ac:dyDescent="0.25">
      <c r="B7233" s="146"/>
      <c r="C7233" s="31"/>
      <c r="D7233" s="31"/>
      <c r="E7233" s="44"/>
      <c r="F7233" s="43"/>
      <c r="G7233" s="84"/>
      <c r="H7233" s="31"/>
      <c r="I7233" s="205"/>
      <c r="J7233" s="84"/>
      <c r="K7233" s="31"/>
      <c r="L7233" s="31"/>
      <c r="M7233" s="169"/>
      <c r="N7233" s="148"/>
      <c r="O7233" s="106"/>
      <c r="P7233" s="43"/>
      <c r="Q7233" s="205"/>
      <c r="R7233" s="84"/>
      <c r="S7233" s="31"/>
      <c r="T7233" s="31"/>
      <c r="U7233" s="169"/>
      <c r="V7233" s="150"/>
      <c r="W7233" s="141" t="str" cm="1">
        <f t="array" ref="W7233">IF(SUM(LEN(B7233:V7233))=0,"",IF(OR(OR(ISBLANK(F7233),SUM(LEN(C7233),LEN(D7233))=0),AND(NOT(E7233="Unknown"),ISBLANK(J7233)),AND(NOT(O7233="Unknown"),ISBLANK(R7233))),"Missing Information", INDEX(Table15[Entire Service Line Classification], MATCH(SUMIFS(Table15[Unique ID],Table15[System-Owned Portion],E7233,Table15[If Material Anything Other than "Lead" in Column E,Was Material Ever Previously Lead?],G7233,Table15[Customer-Owned Portion],O7233),Table15[Unique ID],0),0)))</f>
        <v/>
      </c>
      <c r="X7233"/>
    </row>
    <row r="7234" spans="2:24" x14ac:dyDescent="0.25">
      <c r="B7234" s="146"/>
      <c r="C7234" s="31"/>
      <c r="D7234" s="31"/>
      <c r="E7234" s="44"/>
      <c r="F7234" s="43"/>
      <c r="G7234" s="84"/>
      <c r="H7234" s="31"/>
      <c r="I7234" s="205"/>
      <c r="J7234" s="84"/>
      <c r="K7234" s="31"/>
      <c r="L7234" s="31"/>
      <c r="M7234" s="169"/>
      <c r="N7234" s="148"/>
      <c r="O7234" s="106"/>
      <c r="P7234" s="43"/>
      <c r="Q7234" s="205"/>
      <c r="R7234" s="84"/>
      <c r="S7234" s="31"/>
      <c r="T7234" s="31"/>
      <c r="U7234" s="169"/>
      <c r="V7234" s="150"/>
      <c r="W7234" s="141" t="str" cm="1">
        <f t="array" ref="W7234">IF(SUM(LEN(B7234:V7234))=0,"",IF(OR(OR(ISBLANK(F7234),SUM(LEN(C7234),LEN(D7234))=0),AND(NOT(E7234="Unknown"),ISBLANK(J7234)),AND(NOT(O7234="Unknown"),ISBLANK(R7234))),"Missing Information", INDEX(Table15[Entire Service Line Classification], MATCH(SUMIFS(Table15[Unique ID],Table15[System-Owned Portion],E7234,Table15[If Material Anything Other than "Lead" in Column E,Was Material Ever Previously Lead?],G7234,Table15[Customer-Owned Portion],O7234),Table15[Unique ID],0),0)))</f>
        <v/>
      </c>
      <c r="X7234"/>
    </row>
    <row r="7235" spans="2:24" x14ac:dyDescent="0.25">
      <c r="B7235" s="146"/>
      <c r="C7235" s="31"/>
      <c r="D7235" s="31"/>
      <c r="E7235" s="44"/>
      <c r="F7235" s="43"/>
      <c r="G7235" s="84"/>
      <c r="H7235" s="31"/>
      <c r="I7235" s="205"/>
      <c r="J7235" s="84"/>
      <c r="K7235" s="31"/>
      <c r="L7235" s="31"/>
      <c r="M7235" s="169"/>
      <c r="N7235" s="148"/>
      <c r="O7235" s="106"/>
      <c r="P7235" s="43"/>
      <c r="Q7235" s="205"/>
      <c r="R7235" s="84"/>
      <c r="S7235" s="31"/>
      <c r="T7235" s="31"/>
      <c r="U7235" s="169"/>
      <c r="V7235" s="150"/>
      <c r="W7235" s="141" t="str" cm="1">
        <f t="array" ref="W7235">IF(SUM(LEN(B7235:V7235))=0,"",IF(OR(OR(ISBLANK(F7235),SUM(LEN(C7235),LEN(D7235))=0),AND(NOT(E7235="Unknown"),ISBLANK(J7235)),AND(NOT(O7235="Unknown"),ISBLANK(R7235))),"Missing Information", INDEX(Table15[Entire Service Line Classification], MATCH(SUMIFS(Table15[Unique ID],Table15[System-Owned Portion],E7235,Table15[If Material Anything Other than "Lead" in Column E,Was Material Ever Previously Lead?],G7235,Table15[Customer-Owned Portion],O7235),Table15[Unique ID],0),0)))</f>
        <v/>
      </c>
      <c r="X7235"/>
    </row>
    <row r="7236" spans="2:24" x14ac:dyDescent="0.25">
      <c r="B7236" s="146"/>
      <c r="C7236" s="31"/>
      <c r="D7236" s="31"/>
      <c r="E7236" s="44"/>
      <c r="F7236" s="43"/>
      <c r="G7236" s="84"/>
      <c r="H7236" s="31"/>
      <c r="I7236" s="205"/>
      <c r="J7236" s="84"/>
      <c r="K7236" s="31"/>
      <c r="L7236" s="31"/>
      <c r="M7236" s="169"/>
      <c r="N7236" s="148"/>
      <c r="O7236" s="106"/>
      <c r="P7236" s="43"/>
      <c r="Q7236" s="205"/>
      <c r="R7236" s="84"/>
      <c r="S7236" s="31"/>
      <c r="T7236" s="31"/>
      <c r="U7236" s="169"/>
      <c r="V7236" s="150"/>
      <c r="W7236" s="141" t="str" cm="1">
        <f t="array" ref="W7236">IF(SUM(LEN(B7236:V7236))=0,"",IF(OR(OR(ISBLANK(F7236),SUM(LEN(C7236),LEN(D7236))=0),AND(NOT(E7236="Unknown"),ISBLANK(J7236)),AND(NOT(O7236="Unknown"),ISBLANK(R7236))),"Missing Information", INDEX(Table15[Entire Service Line Classification], MATCH(SUMIFS(Table15[Unique ID],Table15[System-Owned Portion],E7236,Table15[If Material Anything Other than "Lead" in Column E,Was Material Ever Previously Lead?],G7236,Table15[Customer-Owned Portion],O7236),Table15[Unique ID],0),0)))</f>
        <v/>
      </c>
      <c r="X7236"/>
    </row>
    <row r="7237" spans="2:24" x14ac:dyDescent="0.25">
      <c r="B7237" s="146"/>
      <c r="C7237" s="31"/>
      <c r="D7237" s="31"/>
      <c r="E7237" s="44"/>
      <c r="F7237" s="43"/>
      <c r="G7237" s="84"/>
      <c r="H7237" s="31"/>
      <c r="I7237" s="205"/>
      <c r="J7237" s="84"/>
      <c r="K7237" s="31"/>
      <c r="L7237" s="31"/>
      <c r="M7237" s="169"/>
      <c r="N7237" s="148"/>
      <c r="O7237" s="106"/>
      <c r="P7237" s="43"/>
      <c r="Q7237" s="205"/>
      <c r="R7237" s="84"/>
      <c r="S7237" s="31"/>
      <c r="T7237" s="31"/>
      <c r="U7237" s="169"/>
      <c r="V7237" s="150"/>
      <c r="W7237" s="141" t="str" cm="1">
        <f t="array" ref="W7237">IF(SUM(LEN(B7237:V7237))=0,"",IF(OR(OR(ISBLANK(F7237),SUM(LEN(C7237),LEN(D7237))=0),AND(NOT(E7237="Unknown"),ISBLANK(J7237)),AND(NOT(O7237="Unknown"),ISBLANK(R7237))),"Missing Information", INDEX(Table15[Entire Service Line Classification], MATCH(SUMIFS(Table15[Unique ID],Table15[System-Owned Portion],E7237,Table15[If Material Anything Other than "Lead" in Column E,Was Material Ever Previously Lead?],G7237,Table15[Customer-Owned Portion],O7237),Table15[Unique ID],0),0)))</f>
        <v/>
      </c>
      <c r="X7237"/>
    </row>
    <row r="7238" spans="2:24" x14ac:dyDescent="0.25">
      <c r="B7238" s="146"/>
      <c r="C7238" s="31"/>
      <c r="D7238" s="31"/>
      <c r="E7238" s="44"/>
      <c r="F7238" s="43"/>
      <c r="G7238" s="84"/>
      <c r="H7238" s="31"/>
      <c r="I7238" s="205"/>
      <c r="J7238" s="84"/>
      <c r="K7238" s="31"/>
      <c r="L7238" s="31"/>
      <c r="M7238" s="169"/>
      <c r="N7238" s="148"/>
      <c r="O7238" s="106"/>
      <c r="P7238" s="43"/>
      <c r="Q7238" s="205"/>
      <c r="R7238" s="84"/>
      <c r="S7238" s="31"/>
      <c r="T7238" s="31"/>
      <c r="U7238" s="169"/>
      <c r="V7238" s="150"/>
      <c r="W7238" s="141" t="str" cm="1">
        <f t="array" ref="W7238">IF(SUM(LEN(B7238:V7238))=0,"",IF(OR(OR(ISBLANK(F7238),SUM(LEN(C7238),LEN(D7238))=0),AND(NOT(E7238="Unknown"),ISBLANK(J7238)),AND(NOT(O7238="Unknown"),ISBLANK(R7238))),"Missing Information", INDEX(Table15[Entire Service Line Classification], MATCH(SUMIFS(Table15[Unique ID],Table15[System-Owned Portion],E7238,Table15[If Material Anything Other than "Lead" in Column E,Was Material Ever Previously Lead?],G7238,Table15[Customer-Owned Portion],O7238),Table15[Unique ID],0),0)))</f>
        <v/>
      </c>
      <c r="X7238"/>
    </row>
    <row r="7239" spans="2:24" x14ac:dyDescent="0.25">
      <c r="B7239" s="146"/>
      <c r="C7239" s="31"/>
      <c r="D7239" s="31"/>
      <c r="E7239" s="44"/>
      <c r="F7239" s="43"/>
      <c r="G7239" s="84"/>
      <c r="H7239" s="31"/>
      <c r="I7239" s="205"/>
      <c r="J7239" s="84"/>
      <c r="K7239" s="31"/>
      <c r="L7239" s="31"/>
      <c r="M7239" s="169"/>
      <c r="N7239" s="148"/>
      <c r="O7239" s="106"/>
      <c r="P7239" s="43"/>
      <c r="Q7239" s="205"/>
      <c r="R7239" s="84"/>
      <c r="S7239" s="31"/>
      <c r="T7239" s="31"/>
      <c r="U7239" s="169"/>
      <c r="V7239" s="150"/>
      <c r="W7239" s="141" t="str" cm="1">
        <f t="array" ref="W7239">IF(SUM(LEN(B7239:V7239))=0,"",IF(OR(OR(ISBLANK(F7239),SUM(LEN(C7239),LEN(D7239))=0),AND(NOT(E7239="Unknown"),ISBLANK(J7239)),AND(NOT(O7239="Unknown"),ISBLANK(R7239))),"Missing Information", INDEX(Table15[Entire Service Line Classification], MATCH(SUMIFS(Table15[Unique ID],Table15[System-Owned Portion],E7239,Table15[If Material Anything Other than "Lead" in Column E,Was Material Ever Previously Lead?],G7239,Table15[Customer-Owned Portion],O7239),Table15[Unique ID],0),0)))</f>
        <v/>
      </c>
      <c r="X7239"/>
    </row>
    <row r="7240" spans="2:24" x14ac:dyDescent="0.25">
      <c r="B7240" s="146"/>
      <c r="C7240" s="31"/>
      <c r="D7240" s="31"/>
      <c r="E7240" s="44"/>
      <c r="F7240" s="43"/>
      <c r="G7240" s="84"/>
      <c r="H7240" s="31"/>
      <c r="I7240" s="205"/>
      <c r="J7240" s="84"/>
      <c r="K7240" s="31"/>
      <c r="L7240" s="31"/>
      <c r="M7240" s="169"/>
      <c r="N7240" s="148"/>
      <c r="O7240" s="106"/>
      <c r="P7240" s="43"/>
      <c r="Q7240" s="205"/>
      <c r="R7240" s="84"/>
      <c r="S7240" s="31"/>
      <c r="T7240" s="31"/>
      <c r="U7240" s="169"/>
      <c r="V7240" s="150"/>
      <c r="W7240" s="141" t="str" cm="1">
        <f t="array" ref="W7240">IF(SUM(LEN(B7240:V7240))=0,"",IF(OR(OR(ISBLANK(F7240),SUM(LEN(C7240),LEN(D7240))=0),AND(NOT(E7240="Unknown"),ISBLANK(J7240)),AND(NOT(O7240="Unknown"),ISBLANK(R7240))),"Missing Information", INDEX(Table15[Entire Service Line Classification], MATCH(SUMIFS(Table15[Unique ID],Table15[System-Owned Portion],E7240,Table15[If Material Anything Other than "Lead" in Column E,Was Material Ever Previously Lead?],G7240,Table15[Customer-Owned Portion],O7240),Table15[Unique ID],0),0)))</f>
        <v/>
      </c>
      <c r="X7240"/>
    </row>
    <row r="7241" spans="2:24" x14ac:dyDescent="0.25">
      <c r="B7241" s="146"/>
      <c r="C7241" s="31"/>
      <c r="D7241" s="31"/>
      <c r="E7241" s="44"/>
      <c r="F7241" s="43"/>
      <c r="G7241" s="84"/>
      <c r="H7241" s="31"/>
      <c r="I7241" s="205"/>
      <c r="J7241" s="84"/>
      <c r="K7241" s="31"/>
      <c r="L7241" s="31"/>
      <c r="M7241" s="169"/>
      <c r="N7241" s="148"/>
      <c r="O7241" s="106"/>
      <c r="P7241" s="43"/>
      <c r="Q7241" s="205"/>
      <c r="R7241" s="84"/>
      <c r="S7241" s="31"/>
      <c r="T7241" s="31"/>
      <c r="U7241" s="169"/>
      <c r="V7241" s="150"/>
      <c r="W7241" s="141" t="str" cm="1">
        <f t="array" ref="W7241">IF(SUM(LEN(B7241:V7241))=0,"",IF(OR(OR(ISBLANK(F7241),SUM(LEN(C7241),LEN(D7241))=0),AND(NOT(E7241="Unknown"),ISBLANK(J7241)),AND(NOT(O7241="Unknown"),ISBLANK(R7241))),"Missing Information", INDEX(Table15[Entire Service Line Classification], MATCH(SUMIFS(Table15[Unique ID],Table15[System-Owned Portion],E7241,Table15[If Material Anything Other than "Lead" in Column E,Was Material Ever Previously Lead?],G7241,Table15[Customer-Owned Portion],O7241),Table15[Unique ID],0),0)))</f>
        <v/>
      </c>
      <c r="X7241"/>
    </row>
    <row r="7242" spans="2:24" x14ac:dyDescent="0.25">
      <c r="B7242" s="146"/>
      <c r="C7242" s="31"/>
      <c r="D7242" s="31"/>
      <c r="E7242" s="44"/>
      <c r="F7242" s="43"/>
      <c r="G7242" s="84"/>
      <c r="H7242" s="31"/>
      <c r="I7242" s="205"/>
      <c r="J7242" s="84"/>
      <c r="K7242" s="31"/>
      <c r="L7242" s="31"/>
      <c r="M7242" s="169"/>
      <c r="N7242" s="148"/>
      <c r="O7242" s="106"/>
      <c r="P7242" s="43"/>
      <c r="Q7242" s="205"/>
      <c r="R7242" s="84"/>
      <c r="S7242" s="31"/>
      <c r="T7242" s="31"/>
      <c r="U7242" s="169"/>
      <c r="V7242" s="150"/>
      <c r="W7242" s="141" t="str" cm="1">
        <f t="array" ref="W7242">IF(SUM(LEN(B7242:V7242))=0,"",IF(OR(OR(ISBLANK(F7242),SUM(LEN(C7242),LEN(D7242))=0),AND(NOT(E7242="Unknown"),ISBLANK(J7242)),AND(NOT(O7242="Unknown"),ISBLANK(R7242))),"Missing Information", INDEX(Table15[Entire Service Line Classification], MATCH(SUMIFS(Table15[Unique ID],Table15[System-Owned Portion],E7242,Table15[If Material Anything Other than "Lead" in Column E,Was Material Ever Previously Lead?],G7242,Table15[Customer-Owned Portion],O7242),Table15[Unique ID],0),0)))</f>
        <v/>
      </c>
      <c r="X7242"/>
    </row>
    <row r="7243" spans="2:24" x14ac:dyDescent="0.25">
      <c r="B7243" s="146"/>
      <c r="C7243" s="31"/>
      <c r="D7243" s="31"/>
      <c r="E7243" s="44"/>
      <c r="F7243" s="43"/>
      <c r="G7243" s="84"/>
      <c r="H7243" s="31"/>
      <c r="I7243" s="205"/>
      <c r="J7243" s="84"/>
      <c r="K7243" s="31"/>
      <c r="L7243" s="31"/>
      <c r="M7243" s="169"/>
      <c r="N7243" s="148"/>
      <c r="O7243" s="106"/>
      <c r="P7243" s="43"/>
      <c r="Q7243" s="205"/>
      <c r="R7243" s="84"/>
      <c r="S7243" s="31"/>
      <c r="T7243" s="31"/>
      <c r="U7243" s="169"/>
      <c r="V7243" s="150"/>
      <c r="W7243" s="141" t="str" cm="1">
        <f t="array" ref="W7243">IF(SUM(LEN(B7243:V7243))=0,"",IF(OR(OR(ISBLANK(F7243),SUM(LEN(C7243),LEN(D7243))=0),AND(NOT(E7243="Unknown"),ISBLANK(J7243)),AND(NOT(O7243="Unknown"),ISBLANK(R7243))),"Missing Information", INDEX(Table15[Entire Service Line Classification], MATCH(SUMIFS(Table15[Unique ID],Table15[System-Owned Portion],E7243,Table15[If Material Anything Other than "Lead" in Column E,Was Material Ever Previously Lead?],G7243,Table15[Customer-Owned Portion],O7243),Table15[Unique ID],0),0)))</f>
        <v/>
      </c>
      <c r="X7243"/>
    </row>
    <row r="7244" spans="2:24" x14ac:dyDescent="0.25">
      <c r="B7244" s="146"/>
      <c r="C7244" s="31"/>
      <c r="D7244" s="31"/>
      <c r="E7244" s="44"/>
      <c r="F7244" s="43"/>
      <c r="G7244" s="84"/>
      <c r="H7244" s="31"/>
      <c r="I7244" s="205"/>
      <c r="J7244" s="84"/>
      <c r="K7244" s="31"/>
      <c r="L7244" s="31"/>
      <c r="M7244" s="169"/>
      <c r="N7244" s="148"/>
      <c r="O7244" s="106"/>
      <c r="P7244" s="43"/>
      <c r="Q7244" s="205"/>
      <c r="R7244" s="84"/>
      <c r="S7244" s="31"/>
      <c r="T7244" s="31"/>
      <c r="U7244" s="169"/>
      <c r="V7244" s="150"/>
      <c r="W7244" s="141" t="str" cm="1">
        <f t="array" ref="W7244">IF(SUM(LEN(B7244:V7244))=0,"",IF(OR(OR(ISBLANK(F7244),SUM(LEN(C7244),LEN(D7244))=0),AND(NOT(E7244="Unknown"),ISBLANK(J7244)),AND(NOT(O7244="Unknown"),ISBLANK(R7244))),"Missing Information", INDEX(Table15[Entire Service Line Classification], MATCH(SUMIFS(Table15[Unique ID],Table15[System-Owned Portion],E7244,Table15[If Material Anything Other than "Lead" in Column E,Was Material Ever Previously Lead?],G7244,Table15[Customer-Owned Portion],O7244),Table15[Unique ID],0),0)))</f>
        <v/>
      </c>
      <c r="X7244"/>
    </row>
    <row r="7245" spans="2:24" x14ac:dyDescent="0.25">
      <c r="B7245" s="146"/>
      <c r="C7245" s="31"/>
      <c r="D7245" s="31"/>
      <c r="E7245" s="44"/>
      <c r="F7245" s="43"/>
      <c r="G7245" s="84"/>
      <c r="H7245" s="31"/>
      <c r="I7245" s="205"/>
      <c r="J7245" s="84"/>
      <c r="K7245" s="31"/>
      <c r="L7245" s="31"/>
      <c r="M7245" s="169"/>
      <c r="N7245" s="148"/>
      <c r="O7245" s="106"/>
      <c r="P7245" s="43"/>
      <c r="Q7245" s="205"/>
      <c r="R7245" s="84"/>
      <c r="S7245" s="31"/>
      <c r="T7245" s="31"/>
      <c r="U7245" s="169"/>
      <c r="V7245" s="150"/>
      <c r="W7245" s="141" t="str" cm="1">
        <f t="array" ref="W7245">IF(SUM(LEN(B7245:V7245))=0,"",IF(OR(OR(ISBLANK(F7245),SUM(LEN(C7245),LEN(D7245))=0),AND(NOT(E7245="Unknown"),ISBLANK(J7245)),AND(NOT(O7245="Unknown"),ISBLANK(R7245))),"Missing Information", INDEX(Table15[Entire Service Line Classification], MATCH(SUMIFS(Table15[Unique ID],Table15[System-Owned Portion],E7245,Table15[If Material Anything Other than "Lead" in Column E,Was Material Ever Previously Lead?],G7245,Table15[Customer-Owned Portion],O7245),Table15[Unique ID],0),0)))</f>
        <v/>
      </c>
      <c r="X7245"/>
    </row>
    <row r="7246" spans="2:24" x14ac:dyDescent="0.25">
      <c r="B7246" s="146"/>
      <c r="C7246" s="31"/>
      <c r="D7246" s="31"/>
      <c r="E7246" s="44"/>
      <c r="F7246" s="43"/>
      <c r="G7246" s="84"/>
      <c r="H7246" s="31"/>
      <c r="I7246" s="205"/>
      <c r="J7246" s="84"/>
      <c r="K7246" s="31"/>
      <c r="L7246" s="31"/>
      <c r="M7246" s="169"/>
      <c r="N7246" s="148"/>
      <c r="O7246" s="106"/>
      <c r="P7246" s="43"/>
      <c r="Q7246" s="205"/>
      <c r="R7246" s="84"/>
      <c r="S7246" s="31"/>
      <c r="T7246" s="31"/>
      <c r="U7246" s="169"/>
      <c r="V7246" s="150"/>
      <c r="W7246" s="141" t="str" cm="1">
        <f t="array" ref="W7246">IF(SUM(LEN(B7246:V7246))=0,"",IF(OR(OR(ISBLANK(F7246),SUM(LEN(C7246),LEN(D7246))=0),AND(NOT(E7246="Unknown"),ISBLANK(J7246)),AND(NOT(O7246="Unknown"),ISBLANK(R7246))),"Missing Information", INDEX(Table15[Entire Service Line Classification], MATCH(SUMIFS(Table15[Unique ID],Table15[System-Owned Portion],E7246,Table15[If Material Anything Other than "Lead" in Column E,Was Material Ever Previously Lead?],G7246,Table15[Customer-Owned Portion],O7246),Table15[Unique ID],0),0)))</f>
        <v/>
      </c>
      <c r="X7246"/>
    </row>
    <row r="7247" spans="2:24" x14ac:dyDescent="0.25">
      <c r="B7247" s="146"/>
      <c r="C7247" s="31"/>
      <c r="D7247" s="31"/>
      <c r="E7247" s="44"/>
      <c r="F7247" s="43"/>
      <c r="G7247" s="84"/>
      <c r="H7247" s="31"/>
      <c r="I7247" s="205"/>
      <c r="J7247" s="84"/>
      <c r="K7247" s="31"/>
      <c r="L7247" s="31"/>
      <c r="M7247" s="169"/>
      <c r="N7247" s="148"/>
      <c r="O7247" s="106"/>
      <c r="P7247" s="43"/>
      <c r="Q7247" s="205"/>
      <c r="R7247" s="84"/>
      <c r="S7247" s="31"/>
      <c r="T7247" s="31"/>
      <c r="U7247" s="169"/>
      <c r="V7247" s="150"/>
      <c r="W7247" s="141" t="str" cm="1">
        <f t="array" ref="W7247">IF(SUM(LEN(B7247:V7247))=0,"",IF(OR(OR(ISBLANK(F7247),SUM(LEN(C7247),LEN(D7247))=0),AND(NOT(E7247="Unknown"),ISBLANK(J7247)),AND(NOT(O7247="Unknown"),ISBLANK(R7247))),"Missing Information", INDEX(Table15[Entire Service Line Classification], MATCH(SUMIFS(Table15[Unique ID],Table15[System-Owned Portion],E7247,Table15[If Material Anything Other than "Lead" in Column E,Was Material Ever Previously Lead?],G7247,Table15[Customer-Owned Portion],O7247),Table15[Unique ID],0),0)))</f>
        <v/>
      </c>
      <c r="X7247"/>
    </row>
    <row r="7248" spans="2:24" x14ac:dyDescent="0.25">
      <c r="B7248" s="146"/>
      <c r="C7248" s="31"/>
      <c r="D7248" s="31"/>
      <c r="E7248" s="44"/>
      <c r="F7248" s="43"/>
      <c r="G7248" s="84"/>
      <c r="H7248" s="31"/>
      <c r="I7248" s="205"/>
      <c r="J7248" s="84"/>
      <c r="K7248" s="31"/>
      <c r="L7248" s="31"/>
      <c r="M7248" s="169"/>
      <c r="N7248" s="148"/>
      <c r="O7248" s="106"/>
      <c r="P7248" s="43"/>
      <c r="Q7248" s="205"/>
      <c r="R7248" s="84"/>
      <c r="S7248" s="31"/>
      <c r="T7248" s="31"/>
      <c r="U7248" s="169"/>
      <c r="V7248" s="150"/>
      <c r="W7248" s="141" t="str" cm="1">
        <f t="array" ref="W7248">IF(SUM(LEN(B7248:V7248))=0,"",IF(OR(OR(ISBLANK(F7248),SUM(LEN(C7248),LEN(D7248))=0),AND(NOT(E7248="Unknown"),ISBLANK(J7248)),AND(NOT(O7248="Unknown"),ISBLANK(R7248))),"Missing Information", INDEX(Table15[Entire Service Line Classification], MATCH(SUMIFS(Table15[Unique ID],Table15[System-Owned Portion],E7248,Table15[If Material Anything Other than "Lead" in Column E,Was Material Ever Previously Lead?],G7248,Table15[Customer-Owned Portion],O7248),Table15[Unique ID],0),0)))</f>
        <v/>
      </c>
      <c r="X7248"/>
    </row>
    <row r="7249" spans="2:24" x14ac:dyDescent="0.25">
      <c r="B7249" s="146"/>
      <c r="C7249" s="31"/>
      <c r="D7249" s="31"/>
      <c r="E7249" s="44"/>
      <c r="F7249" s="43"/>
      <c r="G7249" s="84"/>
      <c r="H7249" s="31"/>
      <c r="I7249" s="205"/>
      <c r="J7249" s="84"/>
      <c r="K7249" s="31"/>
      <c r="L7249" s="31"/>
      <c r="M7249" s="169"/>
      <c r="N7249" s="148"/>
      <c r="O7249" s="106"/>
      <c r="P7249" s="43"/>
      <c r="Q7249" s="205"/>
      <c r="R7249" s="84"/>
      <c r="S7249" s="31"/>
      <c r="T7249" s="31"/>
      <c r="U7249" s="169"/>
      <c r="V7249" s="150"/>
      <c r="W7249" s="141" t="str" cm="1">
        <f t="array" ref="W7249">IF(SUM(LEN(B7249:V7249))=0,"",IF(OR(OR(ISBLANK(F7249),SUM(LEN(C7249),LEN(D7249))=0),AND(NOT(E7249="Unknown"),ISBLANK(J7249)),AND(NOT(O7249="Unknown"),ISBLANK(R7249))),"Missing Information", INDEX(Table15[Entire Service Line Classification], MATCH(SUMIFS(Table15[Unique ID],Table15[System-Owned Portion],E7249,Table15[If Material Anything Other than "Lead" in Column E,Was Material Ever Previously Lead?],G7249,Table15[Customer-Owned Portion],O7249),Table15[Unique ID],0),0)))</f>
        <v/>
      </c>
      <c r="X7249"/>
    </row>
    <row r="7250" spans="2:24" x14ac:dyDescent="0.25">
      <c r="B7250" s="146"/>
      <c r="C7250" s="31"/>
      <c r="D7250" s="31"/>
      <c r="E7250" s="44"/>
      <c r="F7250" s="43"/>
      <c r="G7250" s="84"/>
      <c r="H7250" s="31"/>
      <c r="I7250" s="205"/>
      <c r="J7250" s="84"/>
      <c r="K7250" s="31"/>
      <c r="L7250" s="31"/>
      <c r="M7250" s="169"/>
      <c r="N7250" s="148"/>
      <c r="O7250" s="106"/>
      <c r="P7250" s="43"/>
      <c r="Q7250" s="205"/>
      <c r="R7250" s="84"/>
      <c r="S7250" s="31"/>
      <c r="T7250" s="31"/>
      <c r="U7250" s="169"/>
      <c r="V7250" s="150"/>
      <c r="W7250" s="141" t="str" cm="1">
        <f t="array" ref="W7250">IF(SUM(LEN(B7250:V7250))=0,"",IF(OR(OR(ISBLANK(F7250),SUM(LEN(C7250),LEN(D7250))=0),AND(NOT(E7250="Unknown"),ISBLANK(J7250)),AND(NOT(O7250="Unknown"),ISBLANK(R7250))),"Missing Information", INDEX(Table15[Entire Service Line Classification], MATCH(SUMIFS(Table15[Unique ID],Table15[System-Owned Portion],E7250,Table15[If Material Anything Other than "Lead" in Column E,Was Material Ever Previously Lead?],G7250,Table15[Customer-Owned Portion],O7250),Table15[Unique ID],0),0)))</f>
        <v/>
      </c>
      <c r="X7250"/>
    </row>
    <row r="7251" spans="2:24" x14ac:dyDescent="0.25">
      <c r="B7251" s="146"/>
      <c r="C7251" s="31"/>
      <c r="D7251" s="31"/>
      <c r="E7251" s="44"/>
      <c r="F7251" s="43"/>
      <c r="G7251" s="84"/>
      <c r="H7251" s="31"/>
      <c r="I7251" s="205"/>
      <c r="J7251" s="84"/>
      <c r="K7251" s="31"/>
      <c r="L7251" s="31"/>
      <c r="M7251" s="169"/>
      <c r="N7251" s="148"/>
      <c r="O7251" s="106"/>
      <c r="P7251" s="43"/>
      <c r="Q7251" s="205"/>
      <c r="R7251" s="84"/>
      <c r="S7251" s="31"/>
      <c r="T7251" s="31"/>
      <c r="U7251" s="169"/>
      <c r="V7251" s="150"/>
      <c r="W7251" s="141" t="str" cm="1">
        <f t="array" ref="W7251">IF(SUM(LEN(B7251:V7251))=0,"",IF(OR(OR(ISBLANK(F7251),SUM(LEN(C7251),LEN(D7251))=0),AND(NOT(E7251="Unknown"),ISBLANK(J7251)),AND(NOT(O7251="Unknown"),ISBLANK(R7251))),"Missing Information", INDEX(Table15[Entire Service Line Classification], MATCH(SUMIFS(Table15[Unique ID],Table15[System-Owned Portion],E7251,Table15[If Material Anything Other than "Lead" in Column E,Was Material Ever Previously Lead?],G7251,Table15[Customer-Owned Portion],O7251),Table15[Unique ID],0),0)))</f>
        <v/>
      </c>
      <c r="X7251"/>
    </row>
    <row r="7252" spans="2:24" x14ac:dyDescent="0.25">
      <c r="B7252" s="146"/>
      <c r="C7252" s="31"/>
      <c r="D7252" s="31"/>
      <c r="E7252" s="44"/>
      <c r="F7252" s="43"/>
      <c r="G7252" s="84"/>
      <c r="H7252" s="31"/>
      <c r="I7252" s="205"/>
      <c r="J7252" s="84"/>
      <c r="K7252" s="31"/>
      <c r="L7252" s="31"/>
      <c r="M7252" s="169"/>
      <c r="N7252" s="148"/>
      <c r="O7252" s="106"/>
      <c r="P7252" s="43"/>
      <c r="Q7252" s="205"/>
      <c r="R7252" s="84"/>
      <c r="S7252" s="31"/>
      <c r="T7252" s="31"/>
      <c r="U7252" s="169"/>
      <c r="V7252" s="150"/>
      <c r="W7252" s="141" t="str" cm="1">
        <f t="array" ref="W7252">IF(SUM(LEN(B7252:V7252))=0,"",IF(OR(OR(ISBLANK(F7252),SUM(LEN(C7252),LEN(D7252))=0),AND(NOT(E7252="Unknown"),ISBLANK(J7252)),AND(NOT(O7252="Unknown"),ISBLANK(R7252))),"Missing Information", INDEX(Table15[Entire Service Line Classification], MATCH(SUMIFS(Table15[Unique ID],Table15[System-Owned Portion],E7252,Table15[If Material Anything Other than "Lead" in Column E,Was Material Ever Previously Lead?],G7252,Table15[Customer-Owned Portion],O7252),Table15[Unique ID],0),0)))</f>
        <v/>
      </c>
      <c r="X7252"/>
    </row>
    <row r="7253" spans="2:24" x14ac:dyDescent="0.25">
      <c r="B7253" s="146"/>
      <c r="C7253" s="31"/>
      <c r="D7253" s="31"/>
      <c r="E7253" s="44"/>
      <c r="F7253" s="43"/>
      <c r="G7253" s="84"/>
      <c r="H7253" s="31"/>
      <c r="I7253" s="205"/>
      <c r="J7253" s="84"/>
      <c r="K7253" s="31"/>
      <c r="L7253" s="31"/>
      <c r="M7253" s="169"/>
      <c r="N7253" s="148"/>
      <c r="O7253" s="106"/>
      <c r="P7253" s="43"/>
      <c r="Q7253" s="205"/>
      <c r="R7253" s="84"/>
      <c r="S7253" s="31"/>
      <c r="T7253" s="31"/>
      <c r="U7253" s="169"/>
      <c r="V7253" s="150"/>
      <c r="W7253" s="141" t="str" cm="1">
        <f t="array" ref="W7253">IF(SUM(LEN(B7253:V7253))=0,"",IF(OR(OR(ISBLANK(F7253),SUM(LEN(C7253),LEN(D7253))=0),AND(NOT(E7253="Unknown"),ISBLANK(J7253)),AND(NOT(O7253="Unknown"),ISBLANK(R7253))),"Missing Information", INDEX(Table15[Entire Service Line Classification], MATCH(SUMIFS(Table15[Unique ID],Table15[System-Owned Portion],E7253,Table15[If Material Anything Other than "Lead" in Column E,Was Material Ever Previously Lead?],G7253,Table15[Customer-Owned Portion],O7253),Table15[Unique ID],0),0)))</f>
        <v/>
      </c>
      <c r="X7253"/>
    </row>
    <row r="7254" spans="2:24" x14ac:dyDescent="0.25">
      <c r="B7254" s="146"/>
      <c r="C7254" s="31"/>
      <c r="D7254" s="31"/>
      <c r="E7254" s="44"/>
      <c r="F7254" s="43"/>
      <c r="G7254" s="84"/>
      <c r="H7254" s="31"/>
      <c r="I7254" s="205"/>
      <c r="J7254" s="84"/>
      <c r="K7254" s="31"/>
      <c r="L7254" s="31"/>
      <c r="M7254" s="169"/>
      <c r="N7254" s="148"/>
      <c r="O7254" s="106"/>
      <c r="P7254" s="43"/>
      <c r="Q7254" s="205"/>
      <c r="R7254" s="84"/>
      <c r="S7254" s="31"/>
      <c r="T7254" s="31"/>
      <c r="U7254" s="169"/>
      <c r="V7254" s="150"/>
      <c r="W7254" s="141" t="str" cm="1">
        <f t="array" ref="W7254">IF(SUM(LEN(B7254:V7254))=0,"",IF(OR(OR(ISBLANK(F7254),SUM(LEN(C7254),LEN(D7254))=0),AND(NOT(E7254="Unknown"),ISBLANK(J7254)),AND(NOT(O7254="Unknown"),ISBLANK(R7254))),"Missing Information", INDEX(Table15[Entire Service Line Classification], MATCH(SUMIFS(Table15[Unique ID],Table15[System-Owned Portion],E7254,Table15[If Material Anything Other than "Lead" in Column E,Was Material Ever Previously Lead?],G7254,Table15[Customer-Owned Portion],O7254),Table15[Unique ID],0),0)))</f>
        <v/>
      </c>
      <c r="X7254"/>
    </row>
    <row r="7255" spans="2:24" x14ac:dyDescent="0.25">
      <c r="B7255" s="146"/>
      <c r="C7255" s="31"/>
      <c r="D7255" s="31"/>
      <c r="E7255" s="44"/>
      <c r="F7255" s="43"/>
      <c r="G7255" s="84"/>
      <c r="H7255" s="31"/>
      <c r="I7255" s="205"/>
      <c r="J7255" s="84"/>
      <c r="K7255" s="31"/>
      <c r="L7255" s="31"/>
      <c r="M7255" s="169"/>
      <c r="N7255" s="148"/>
      <c r="O7255" s="106"/>
      <c r="P7255" s="43"/>
      <c r="Q7255" s="205"/>
      <c r="R7255" s="84"/>
      <c r="S7255" s="31"/>
      <c r="T7255" s="31"/>
      <c r="U7255" s="169"/>
      <c r="V7255" s="150"/>
      <c r="W7255" s="141" t="str" cm="1">
        <f t="array" ref="W7255">IF(SUM(LEN(B7255:V7255))=0,"",IF(OR(OR(ISBLANK(F7255),SUM(LEN(C7255),LEN(D7255))=0),AND(NOT(E7255="Unknown"),ISBLANK(J7255)),AND(NOT(O7255="Unknown"),ISBLANK(R7255))),"Missing Information", INDEX(Table15[Entire Service Line Classification], MATCH(SUMIFS(Table15[Unique ID],Table15[System-Owned Portion],E7255,Table15[If Material Anything Other than "Lead" in Column E,Was Material Ever Previously Lead?],G7255,Table15[Customer-Owned Portion],O7255),Table15[Unique ID],0),0)))</f>
        <v/>
      </c>
      <c r="X7255"/>
    </row>
    <row r="7256" spans="2:24" x14ac:dyDescent="0.25">
      <c r="B7256" s="146"/>
      <c r="C7256" s="31"/>
      <c r="D7256" s="31"/>
      <c r="E7256" s="44"/>
      <c r="F7256" s="43"/>
      <c r="G7256" s="84"/>
      <c r="H7256" s="31"/>
      <c r="I7256" s="205"/>
      <c r="J7256" s="84"/>
      <c r="K7256" s="31"/>
      <c r="L7256" s="31"/>
      <c r="M7256" s="169"/>
      <c r="N7256" s="148"/>
      <c r="O7256" s="106"/>
      <c r="P7256" s="43"/>
      <c r="Q7256" s="205"/>
      <c r="R7256" s="84"/>
      <c r="S7256" s="31"/>
      <c r="T7256" s="31"/>
      <c r="U7256" s="169"/>
      <c r="V7256" s="150"/>
      <c r="W7256" s="141" t="str" cm="1">
        <f t="array" ref="W7256">IF(SUM(LEN(B7256:V7256))=0,"",IF(OR(OR(ISBLANK(F7256),SUM(LEN(C7256),LEN(D7256))=0),AND(NOT(E7256="Unknown"),ISBLANK(J7256)),AND(NOT(O7256="Unknown"),ISBLANK(R7256))),"Missing Information", INDEX(Table15[Entire Service Line Classification], MATCH(SUMIFS(Table15[Unique ID],Table15[System-Owned Portion],E7256,Table15[If Material Anything Other than "Lead" in Column E,Was Material Ever Previously Lead?],G7256,Table15[Customer-Owned Portion],O7256),Table15[Unique ID],0),0)))</f>
        <v/>
      </c>
      <c r="X7256"/>
    </row>
    <row r="7257" spans="2:24" x14ac:dyDescent="0.25">
      <c r="B7257" s="146"/>
      <c r="C7257" s="31"/>
      <c r="D7257" s="31"/>
      <c r="E7257" s="44"/>
      <c r="F7257" s="43"/>
      <c r="G7257" s="84"/>
      <c r="H7257" s="31"/>
      <c r="I7257" s="205"/>
      <c r="J7257" s="84"/>
      <c r="K7257" s="31"/>
      <c r="L7257" s="31"/>
      <c r="M7257" s="169"/>
      <c r="N7257" s="148"/>
      <c r="O7257" s="106"/>
      <c r="P7257" s="43"/>
      <c r="Q7257" s="205"/>
      <c r="R7257" s="84"/>
      <c r="S7257" s="31"/>
      <c r="T7257" s="31"/>
      <c r="U7257" s="169"/>
      <c r="V7257" s="150"/>
      <c r="W7257" s="141" t="str" cm="1">
        <f t="array" ref="W7257">IF(SUM(LEN(B7257:V7257))=0,"",IF(OR(OR(ISBLANK(F7257),SUM(LEN(C7257),LEN(D7257))=0),AND(NOT(E7257="Unknown"),ISBLANK(J7257)),AND(NOT(O7257="Unknown"),ISBLANK(R7257))),"Missing Information", INDEX(Table15[Entire Service Line Classification], MATCH(SUMIFS(Table15[Unique ID],Table15[System-Owned Portion],E7257,Table15[If Material Anything Other than "Lead" in Column E,Was Material Ever Previously Lead?],G7257,Table15[Customer-Owned Portion],O7257),Table15[Unique ID],0),0)))</f>
        <v/>
      </c>
      <c r="X7257"/>
    </row>
    <row r="7258" spans="2:24" x14ac:dyDescent="0.25">
      <c r="B7258" s="146"/>
      <c r="C7258" s="31"/>
      <c r="D7258" s="31"/>
      <c r="E7258" s="44"/>
      <c r="F7258" s="43"/>
      <c r="G7258" s="84"/>
      <c r="H7258" s="31"/>
      <c r="I7258" s="205"/>
      <c r="J7258" s="84"/>
      <c r="K7258" s="31"/>
      <c r="L7258" s="31"/>
      <c r="M7258" s="169"/>
      <c r="N7258" s="148"/>
      <c r="O7258" s="106"/>
      <c r="P7258" s="43"/>
      <c r="Q7258" s="205"/>
      <c r="R7258" s="84"/>
      <c r="S7258" s="31"/>
      <c r="T7258" s="31"/>
      <c r="U7258" s="169"/>
      <c r="V7258" s="150"/>
      <c r="W7258" s="141" t="str" cm="1">
        <f t="array" ref="W7258">IF(SUM(LEN(B7258:V7258))=0,"",IF(OR(OR(ISBLANK(F7258),SUM(LEN(C7258),LEN(D7258))=0),AND(NOT(E7258="Unknown"),ISBLANK(J7258)),AND(NOT(O7258="Unknown"),ISBLANK(R7258))),"Missing Information", INDEX(Table15[Entire Service Line Classification], MATCH(SUMIFS(Table15[Unique ID],Table15[System-Owned Portion],E7258,Table15[If Material Anything Other than "Lead" in Column E,Was Material Ever Previously Lead?],G7258,Table15[Customer-Owned Portion],O7258),Table15[Unique ID],0),0)))</f>
        <v/>
      </c>
      <c r="X7258"/>
    </row>
    <row r="7259" spans="2:24" x14ac:dyDescent="0.25">
      <c r="B7259" s="146"/>
      <c r="C7259" s="31"/>
      <c r="D7259" s="31"/>
      <c r="E7259" s="44"/>
      <c r="F7259" s="43"/>
      <c r="G7259" s="84"/>
      <c r="H7259" s="31"/>
      <c r="I7259" s="205"/>
      <c r="J7259" s="84"/>
      <c r="K7259" s="31"/>
      <c r="L7259" s="31"/>
      <c r="M7259" s="169"/>
      <c r="N7259" s="148"/>
      <c r="O7259" s="106"/>
      <c r="P7259" s="43"/>
      <c r="Q7259" s="205"/>
      <c r="R7259" s="84"/>
      <c r="S7259" s="31"/>
      <c r="T7259" s="31"/>
      <c r="U7259" s="169"/>
      <c r="V7259" s="150"/>
      <c r="W7259" s="141" t="str" cm="1">
        <f t="array" ref="W7259">IF(SUM(LEN(B7259:V7259))=0,"",IF(OR(OR(ISBLANK(F7259),SUM(LEN(C7259),LEN(D7259))=0),AND(NOT(E7259="Unknown"),ISBLANK(J7259)),AND(NOT(O7259="Unknown"),ISBLANK(R7259))),"Missing Information", INDEX(Table15[Entire Service Line Classification], MATCH(SUMIFS(Table15[Unique ID],Table15[System-Owned Portion],E7259,Table15[If Material Anything Other than "Lead" in Column E,Was Material Ever Previously Lead?],G7259,Table15[Customer-Owned Portion],O7259),Table15[Unique ID],0),0)))</f>
        <v/>
      </c>
      <c r="X7259"/>
    </row>
    <row r="7260" spans="2:24" x14ac:dyDescent="0.25">
      <c r="B7260" s="146"/>
      <c r="C7260" s="31"/>
      <c r="D7260" s="31"/>
      <c r="E7260" s="44"/>
      <c r="F7260" s="43"/>
      <c r="G7260" s="84"/>
      <c r="H7260" s="31"/>
      <c r="I7260" s="205"/>
      <c r="J7260" s="84"/>
      <c r="K7260" s="31"/>
      <c r="L7260" s="31"/>
      <c r="M7260" s="169"/>
      <c r="N7260" s="148"/>
      <c r="O7260" s="106"/>
      <c r="P7260" s="43"/>
      <c r="Q7260" s="205"/>
      <c r="R7260" s="84"/>
      <c r="S7260" s="31"/>
      <c r="T7260" s="31"/>
      <c r="U7260" s="169"/>
      <c r="V7260" s="150"/>
      <c r="W7260" s="141" t="str" cm="1">
        <f t="array" ref="W7260">IF(SUM(LEN(B7260:V7260))=0,"",IF(OR(OR(ISBLANK(F7260),SUM(LEN(C7260),LEN(D7260))=0),AND(NOT(E7260="Unknown"),ISBLANK(J7260)),AND(NOT(O7260="Unknown"),ISBLANK(R7260))),"Missing Information", INDEX(Table15[Entire Service Line Classification], MATCH(SUMIFS(Table15[Unique ID],Table15[System-Owned Portion],E7260,Table15[If Material Anything Other than "Lead" in Column E,Was Material Ever Previously Lead?],G7260,Table15[Customer-Owned Portion],O7260),Table15[Unique ID],0),0)))</f>
        <v/>
      </c>
      <c r="X7260"/>
    </row>
    <row r="7261" spans="2:24" x14ac:dyDescent="0.25">
      <c r="B7261" s="146"/>
      <c r="C7261" s="31"/>
      <c r="D7261" s="31"/>
      <c r="E7261" s="44"/>
      <c r="F7261" s="43"/>
      <c r="G7261" s="84"/>
      <c r="H7261" s="31"/>
      <c r="I7261" s="205"/>
      <c r="J7261" s="84"/>
      <c r="K7261" s="31"/>
      <c r="L7261" s="31"/>
      <c r="M7261" s="169"/>
      <c r="N7261" s="148"/>
      <c r="O7261" s="106"/>
      <c r="P7261" s="43"/>
      <c r="Q7261" s="205"/>
      <c r="R7261" s="84"/>
      <c r="S7261" s="31"/>
      <c r="T7261" s="31"/>
      <c r="U7261" s="169"/>
      <c r="V7261" s="150"/>
      <c r="W7261" s="141" t="str" cm="1">
        <f t="array" ref="W7261">IF(SUM(LEN(B7261:V7261))=0,"",IF(OR(OR(ISBLANK(F7261),SUM(LEN(C7261),LEN(D7261))=0),AND(NOT(E7261="Unknown"),ISBLANK(J7261)),AND(NOT(O7261="Unknown"),ISBLANK(R7261))),"Missing Information", INDEX(Table15[Entire Service Line Classification], MATCH(SUMIFS(Table15[Unique ID],Table15[System-Owned Portion],E7261,Table15[If Material Anything Other than "Lead" in Column E,Was Material Ever Previously Lead?],G7261,Table15[Customer-Owned Portion],O7261),Table15[Unique ID],0),0)))</f>
        <v/>
      </c>
      <c r="X7261"/>
    </row>
    <row r="7262" spans="2:24" x14ac:dyDescent="0.25">
      <c r="B7262" s="146"/>
      <c r="C7262" s="31"/>
      <c r="D7262" s="31"/>
      <c r="E7262" s="44"/>
      <c r="F7262" s="43"/>
      <c r="G7262" s="84"/>
      <c r="H7262" s="31"/>
      <c r="I7262" s="205"/>
      <c r="J7262" s="84"/>
      <c r="K7262" s="31"/>
      <c r="L7262" s="31"/>
      <c r="M7262" s="169"/>
      <c r="N7262" s="148"/>
      <c r="O7262" s="106"/>
      <c r="P7262" s="43"/>
      <c r="Q7262" s="205"/>
      <c r="R7262" s="84"/>
      <c r="S7262" s="31"/>
      <c r="T7262" s="31"/>
      <c r="U7262" s="169"/>
      <c r="V7262" s="150"/>
      <c r="W7262" s="141" t="str" cm="1">
        <f t="array" ref="W7262">IF(SUM(LEN(B7262:V7262))=0,"",IF(OR(OR(ISBLANK(F7262),SUM(LEN(C7262),LEN(D7262))=0),AND(NOT(E7262="Unknown"),ISBLANK(J7262)),AND(NOT(O7262="Unknown"),ISBLANK(R7262))),"Missing Information", INDEX(Table15[Entire Service Line Classification], MATCH(SUMIFS(Table15[Unique ID],Table15[System-Owned Portion],E7262,Table15[If Material Anything Other than "Lead" in Column E,Was Material Ever Previously Lead?],G7262,Table15[Customer-Owned Portion],O7262),Table15[Unique ID],0),0)))</f>
        <v/>
      </c>
      <c r="X7262"/>
    </row>
    <row r="7263" spans="2:24" x14ac:dyDescent="0.25">
      <c r="B7263" s="146"/>
      <c r="C7263" s="31"/>
      <c r="D7263" s="31"/>
      <c r="E7263" s="44"/>
      <c r="F7263" s="43"/>
      <c r="G7263" s="84"/>
      <c r="H7263" s="31"/>
      <c r="I7263" s="205"/>
      <c r="J7263" s="84"/>
      <c r="K7263" s="31"/>
      <c r="L7263" s="31"/>
      <c r="M7263" s="169"/>
      <c r="N7263" s="148"/>
      <c r="O7263" s="106"/>
      <c r="P7263" s="43"/>
      <c r="Q7263" s="205"/>
      <c r="R7263" s="84"/>
      <c r="S7263" s="31"/>
      <c r="T7263" s="31"/>
      <c r="U7263" s="169"/>
      <c r="V7263" s="150"/>
      <c r="W7263" s="141" t="str" cm="1">
        <f t="array" ref="W7263">IF(SUM(LEN(B7263:V7263))=0,"",IF(OR(OR(ISBLANK(F7263),SUM(LEN(C7263),LEN(D7263))=0),AND(NOT(E7263="Unknown"),ISBLANK(J7263)),AND(NOT(O7263="Unknown"),ISBLANK(R7263))),"Missing Information", INDEX(Table15[Entire Service Line Classification], MATCH(SUMIFS(Table15[Unique ID],Table15[System-Owned Portion],E7263,Table15[If Material Anything Other than "Lead" in Column E,Was Material Ever Previously Lead?],G7263,Table15[Customer-Owned Portion],O7263),Table15[Unique ID],0),0)))</f>
        <v/>
      </c>
      <c r="X7263"/>
    </row>
    <row r="7264" spans="2:24" x14ac:dyDescent="0.25">
      <c r="B7264" s="146"/>
      <c r="C7264" s="31"/>
      <c r="D7264" s="31"/>
      <c r="E7264" s="44"/>
      <c r="F7264" s="43"/>
      <c r="G7264" s="84"/>
      <c r="H7264" s="31"/>
      <c r="I7264" s="205"/>
      <c r="J7264" s="84"/>
      <c r="K7264" s="31"/>
      <c r="L7264" s="31"/>
      <c r="M7264" s="169"/>
      <c r="N7264" s="148"/>
      <c r="O7264" s="106"/>
      <c r="P7264" s="43"/>
      <c r="Q7264" s="205"/>
      <c r="R7264" s="84"/>
      <c r="S7264" s="31"/>
      <c r="T7264" s="31"/>
      <c r="U7264" s="169"/>
      <c r="V7264" s="150"/>
      <c r="W7264" s="141" t="str" cm="1">
        <f t="array" ref="W7264">IF(SUM(LEN(B7264:V7264))=0,"",IF(OR(OR(ISBLANK(F7264),SUM(LEN(C7264),LEN(D7264))=0),AND(NOT(E7264="Unknown"),ISBLANK(J7264)),AND(NOT(O7264="Unknown"),ISBLANK(R7264))),"Missing Information", INDEX(Table15[Entire Service Line Classification], MATCH(SUMIFS(Table15[Unique ID],Table15[System-Owned Portion],E7264,Table15[If Material Anything Other than "Lead" in Column E,Was Material Ever Previously Lead?],G7264,Table15[Customer-Owned Portion],O7264),Table15[Unique ID],0),0)))</f>
        <v/>
      </c>
      <c r="X7264"/>
    </row>
    <row r="7265" spans="2:24" x14ac:dyDescent="0.25">
      <c r="B7265" s="146"/>
      <c r="C7265" s="31"/>
      <c r="D7265" s="31"/>
      <c r="E7265" s="44"/>
      <c r="F7265" s="43"/>
      <c r="G7265" s="84"/>
      <c r="H7265" s="31"/>
      <c r="I7265" s="205"/>
      <c r="J7265" s="84"/>
      <c r="K7265" s="31"/>
      <c r="L7265" s="31"/>
      <c r="M7265" s="169"/>
      <c r="N7265" s="148"/>
      <c r="O7265" s="106"/>
      <c r="P7265" s="43"/>
      <c r="Q7265" s="205"/>
      <c r="R7265" s="84"/>
      <c r="S7265" s="31"/>
      <c r="T7265" s="31"/>
      <c r="U7265" s="169"/>
      <c r="V7265" s="150"/>
      <c r="W7265" s="141" t="str" cm="1">
        <f t="array" ref="W7265">IF(SUM(LEN(B7265:V7265))=0,"",IF(OR(OR(ISBLANK(F7265),SUM(LEN(C7265),LEN(D7265))=0),AND(NOT(E7265="Unknown"),ISBLANK(J7265)),AND(NOT(O7265="Unknown"),ISBLANK(R7265))),"Missing Information", INDEX(Table15[Entire Service Line Classification], MATCH(SUMIFS(Table15[Unique ID],Table15[System-Owned Portion],E7265,Table15[If Material Anything Other than "Lead" in Column E,Was Material Ever Previously Lead?],G7265,Table15[Customer-Owned Portion],O7265),Table15[Unique ID],0),0)))</f>
        <v/>
      </c>
      <c r="X7265"/>
    </row>
    <row r="7266" spans="2:24" x14ac:dyDescent="0.25">
      <c r="B7266" s="146"/>
      <c r="C7266" s="31"/>
      <c r="D7266" s="31"/>
      <c r="E7266" s="44"/>
      <c r="F7266" s="43"/>
      <c r="G7266" s="84"/>
      <c r="H7266" s="31"/>
      <c r="I7266" s="205"/>
      <c r="J7266" s="84"/>
      <c r="K7266" s="31"/>
      <c r="L7266" s="31"/>
      <c r="M7266" s="169"/>
      <c r="N7266" s="148"/>
      <c r="O7266" s="106"/>
      <c r="P7266" s="43"/>
      <c r="Q7266" s="205"/>
      <c r="R7266" s="84"/>
      <c r="S7266" s="31"/>
      <c r="T7266" s="31"/>
      <c r="U7266" s="169"/>
      <c r="V7266" s="150"/>
      <c r="W7266" s="141" t="str" cm="1">
        <f t="array" ref="W7266">IF(SUM(LEN(B7266:V7266))=0,"",IF(OR(OR(ISBLANK(F7266),SUM(LEN(C7266),LEN(D7266))=0),AND(NOT(E7266="Unknown"),ISBLANK(J7266)),AND(NOT(O7266="Unknown"),ISBLANK(R7266))),"Missing Information", INDEX(Table15[Entire Service Line Classification], MATCH(SUMIFS(Table15[Unique ID],Table15[System-Owned Portion],E7266,Table15[If Material Anything Other than "Lead" in Column E,Was Material Ever Previously Lead?],G7266,Table15[Customer-Owned Portion],O7266),Table15[Unique ID],0),0)))</f>
        <v/>
      </c>
      <c r="X7266"/>
    </row>
    <row r="7267" spans="2:24" x14ac:dyDescent="0.25">
      <c r="B7267" s="146"/>
      <c r="C7267" s="31"/>
      <c r="D7267" s="31"/>
      <c r="E7267" s="44"/>
      <c r="F7267" s="43"/>
      <c r="G7267" s="84"/>
      <c r="H7267" s="31"/>
      <c r="I7267" s="205"/>
      <c r="J7267" s="84"/>
      <c r="K7267" s="31"/>
      <c r="L7267" s="31"/>
      <c r="M7267" s="169"/>
      <c r="N7267" s="148"/>
      <c r="O7267" s="106"/>
      <c r="P7267" s="43"/>
      <c r="Q7267" s="205"/>
      <c r="R7267" s="84"/>
      <c r="S7267" s="31"/>
      <c r="T7267" s="31"/>
      <c r="U7267" s="169"/>
      <c r="V7267" s="150"/>
      <c r="W7267" s="141" t="str" cm="1">
        <f t="array" ref="W7267">IF(SUM(LEN(B7267:V7267))=0,"",IF(OR(OR(ISBLANK(F7267),SUM(LEN(C7267),LEN(D7267))=0),AND(NOT(E7267="Unknown"),ISBLANK(J7267)),AND(NOT(O7267="Unknown"),ISBLANK(R7267))),"Missing Information", INDEX(Table15[Entire Service Line Classification], MATCH(SUMIFS(Table15[Unique ID],Table15[System-Owned Portion],E7267,Table15[If Material Anything Other than "Lead" in Column E,Was Material Ever Previously Lead?],G7267,Table15[Customer-Owned Portion],O7267),Table15[Unique ID],0),0)))</f>
        <v/>
      </c>
      <c r="X7267"/>
    </row>
    <row r="7268" spans="2:24" x14ac:dyDescent="0.25">
      <c r="B7268" s="146"/>
      <c r="C7268" s="31"/>
      <c r="D7268" s="31"/>
      <c r="E7268" s="44"/>
      <c r="F7268" s="43"/>
      <c r="G7268" s="84"/>
      <c r="H7268" s="31"/>
      <c r="I7268" s="205"/>
      <c r="J7268" s="84"/>
      <c r="K7268" s="31"/>
      <c r="L7268" s="31"/>
      <c r="M7268" s="169"/>
      <c r="N7268" s="148"/>
      <c r="O7268" s="106"/>
      <c r="P7268" s="43"/>
      <c r="Q7268" s="205"/>
      <c r="R7268" s="84"/>
      <c r="S7268" s="31"/>
      <c r="T7268" s="31"/>
      <c r="U7268" s="169"/>
      <c r="V7268" s="150"/>
      <c r="W7268" s="141" t="str" cm="1">
        <f t="array" ref="W7268">IF(SUM(LEN(B7268:V7268))=0,"",IF(OR(OR(ISBLANK(F7268),SUM(LEN(C7268),LEN(D7268))=0),AND(NOT(E7268="Unknown"),ISBLANK(J7268)),AND(NOT(O7268="Unknown"),ISBLANK(R7268))),"Missing Information", INDEX(Table15[Entire Service Line Classification], MATCH(SUMIFS(Table15[Unique ID],Table15[System-Owned Portion],E7268,Table15[If Material Anything Other than "Lead" in Column E,Was Material Ever Previously Lead?],G7268,Table15[Customer-Owned Portion],O7268),Table15[Unique ID],0),0)))</f>
        <v/>
      </c>
      <c r="X7268"/>
    </row>
    <row r="7269" spans="2:24" x14ac:dyDescent="0.25">
      <c r="B7269" s="146"/>
      <c r="C7269" s="31"/>
      <c r="D7269" s="31"/>
      <c r="E7269" s="44"/>
      <c r="F7269" s="43"/>
      <c r="G7269" s="84"/>
      <c r="H7269" s="31"/>
      <c r="I7269" s="205"/>
      <c r="J7269" s="84"/>
      <c r="K7269" s="31"/>
      <c r="L7269" s="31"/>
      <c r="M7269" s="169"/>
      <c r="N7269" s="148"/>
      <c r="O7269" s="106"/>
      <c r="P7269" s="43"/>
      <c r="Q7269" s="205"/>
      <c r="R7269" s="84"/>
      <c r="S7269" s="31"/>
      <c r="T7269" s="31"/>
      <c r="U7269" s="169"/>
      <c r="V7269" s="150"/>
      <c r="W7269" s="141" t="str" cm="1">
        <f t="array" ref="W7269">IF(SUM(LEN(B7269:V7269))=0,"",IF(OR(OR(ISBLANK(F7269),SUM(LEN(C7269),LEN(D7269))=0),AND(NOT(E7269="Unknown"),ISBLANK(J7269)),AND(NOT(O7269="Unknown"),ISBLANK(R7269))),"Missing Information", INDEX(Table15[Entire Service Line Classification], MATCH(SUMIFS(Table15[Unique ID],Table15[System-Owned Portion],E7269,Table15[If Material Anything Other than "Lead" in Column E,Was Material Ever Previously Lead?],G7269,Table15[Customer-Owned Portion],O7269),Table15[Unique ID],0),0)))</f>
        <v/>
      </c>
      <c r="X7269"/>
    </row>
    <row r="7270" spans="2:24" x14ac:dyDescent="0.25">
      <c r="B7270" s="146"/>
      <c r="C7270" s="31"/>
      <c r="D7270" s="31"/>
      <c r="E7270" s="44"/>
      <c r="F7270" s="43"/>
      <c r="G7270" s="84"/>
      <c r="H7270" s="31"/>
      <c r="I7270" s="205"/>
      <c r="J7270" s="84"/>
      <c r="K7270" s="31"/>
      <c r="L7270" s="31"/>
      <c r="M7270" s="169"/>
      <c r="N7270" s="148"/>
      <c r="O7270" s="106"/>
      <c r="P7270" s="43"/>
      <c r="Q7270" s="205"/>
      <c r="R7270" s="84"/>
      <c r="S7270" s="31"/>
      <c r="T7270" s="31"/>
      <c r="U7270" s="169"/>
      <c r="V7270" s="150"/>
      <c r="W7270" s="141" t="str" cm="1">
        <f t="array" ref="W7270">IF(SUM(LEN(B7270:V7270))=0,"",IF(OR(OR(ISBLANK(F7270),SUM(LEN(C7270),LEN(D7270))=0),AND(NOT(E7270="Unknown"),ISBLANK(J7270)),AND(NOT(O7270="Unknown"),ISBLANK(R7270))),"Missing Information", INDEX(Table15[Entire Service Line Classification], MATCH(SUMIFS(Table15[Unique ID],Table15[System-Owned Portion],E7270,Table15[If Material Anything Other than "Lead" in Column E,Was Material Ever Previously Lead?],G7270,Table15[Customer-Owned Portion],O7270),Table15[Unique ID],0),0)))</f>
        <v/>
      </c>
      <c r="X7270"/>
    </row>
    <row r="7271" spans="2:24" x14ac:dyDescent="0.25">
      <c r="B7271" s="146"/>
      <c r="C7271" s="31"/>
      <c r="D7271" s="31"/>
      <c r="E7271" s="44"/>
      <c r="F7271" s="43"/>
      <c r="G7271" s="84"/>
      <c r="H7271" s="31"/>
      <c r="I7271" s="205"/>
      <c r="J7271" s="84"/>
      <c r="K7271" s="31"/>
      <c r="L7271" s="31"/>
      <c r="M7271" s="169"/>
      <c r="N7271" s="148"/>
      <c r="O7271" s="106"/>
      <c r="P7271" s="43"/>
      <c r="Q7271" s="205"/>
      <c r="R7271" s="84"/>
      <c r="S7271" s="31"/>
      <c r="T7271" s="31"/>
      <c r="U7271" s="169"/>
      <c r="V7271" s="150"/>
      <c r="W7271" s="141" t="str" cm="1">
        <f t="array" ref="W7271">IF(SUM(LEN(B7271:V7271))=0,"",IF(OR(OR(ISBLANK(F7271),SUM(LEN(C7271),LEN(D7271))=0),AND(NOT(E7271="Unknown"),ISBLANK(J7271)),AND(NOT(O7271="Unknown"),ISBLANK(R7271))),"Missing Information", INDEX(Table15[Entire Service Line Classification], MATCH(SUMIFS(Table15[Unique ID],Table15[System-Owned Portion],E7271,Table15[If Material Anything Other than "Lead" in Column E,Was Material Ever Previously Lead?],G7271,Table15[Customer-Owned Portion],O7271),Table15[Unique ID],0),0)))</f>
        <v/>
      </c>
      <c r="X7271"/>
    </row>
    <row r="7272" spans="2:24" x14ac:dyDescent="0.25">
      <c r="B7272" s="146"/>
      <c r="C7272" s="31"/>
      <c r="D7272" s="31"/>
      <c r="E7272" s="44"/>
      <c r="F7272" s="43"/>
      <c r="G7272" s="84"/>
      <c r="H7272" s="31"/>
      <c r="I7272" s="205"/>
      <c r="J7272" s="84"/>
      <c r="K7272" s="31"/>
      <c r="L7272" s="31"/>
      <c r="M7272" s="169"/>
      <c r="N7272" s="148"/>
      <c r="O7272" s="106"/>
      <c r="P7272" s="43"/>
      <c r="Q7272" s="205"/>
      <c r="R7272" s="84"/>
      <c r="S7272" s="31"/>
      <c r="T7272" s="31"/>
      <c r="U7272" s="169"/>
      <c r="V7272" s="150"/>
      <c r="W7272" s="141" t="str" cm="1">
        <f t="array" ref="W7272">IF(SUM(LEN(B7272:V7272))=0,"",IF(OR(OR(ISBLANK(F7272),SUM(LEN(C7272),LEN(D7272))=0),AND(NOT(E7272="Unknown"),ISBLANK(J7272)),AND(NOT(O7272="Unknown"),ISBLANK(R7272))),"Missing Information", INDEX(Table15[Entire Service Line Classification], MATCH(SUMIFS(Table15[Unique ID],Table15[System-Owned Portion],E7272,Table15[If Material Anything Other than "Lead" in Column E,Was Material Ever Previously Lead?],G7272,Table15[Customer-Owned Portion],O7272),Table15[Unique ID],0),0)))</f>
        <v/>
      </c>
      <c r="X7272"/>
    </row>
    <row r="7273" spans="2:24" x14ac:dyDescent="0.25">
      <c r="B7273" s="146"/>
      <c r="C7273" s="31"/>
      <c r="D7273" s="31"/>
      <c r="E7273" s="44"/>
      <c r="F7273" s="43"/>
      <c r="G7273" s="84"/>
      <c r="H7273" s="31"/>
      <c r="I7273" s="205"/>
      <c r="J7273" s="84"/>
      <c r="K7273" s="31"/>
      <c r="L7273" s="31"/>
      <c r="M7273" s="169"/>
      <c r="N7273" s="148"/>
      <c r="O7273" s="106"/>
      <c r="P7273" s="43"/>
      <c r="Q7273" s="205"/>
      <c r="R7273" s="84"/>
      <c r="S7273" s="31"/>
      <c r="T7273" s="31"/>
      <c r="U7273" s="169"/>
      <c r="V7273" s="150"/>
      <c r="W7273" s="141" t="str" cm="1">
        <f t="array" ref="W7273">IF(SUM(LEN(B7273:V7273))=0,"",IF(OR(OR(ISBLANK(F7273),SUM(LEN(C7273),LEN(D7273))=0),AND(NOT(E7273="Unknown"),ISBLANK(J7273)),AND(NOT(O7273="Unknown"),ISBLANK(R7273))),"Missing Information", INDEX(Table15[Entire Service Line Classification], MATCH(SUMIFS(Table15[Unique ID],Table15[System-Owned Portion],E7273,Table15[If Material Anything Other than "Lead" in Column E,Was Material Ever Previously Lead?],G7273,Table15[Customer-Owned Portion],O7273),Table15[Unique ID],0),0)))</f>
        <v/>
      </c>
      <c r="X7273"/>
    </row>
    <row r="7274" spans="2:24" x14ac:dyDescent="0.25">
      <c r="B7274" s="146"/>
      <c r="C7274" s="31"/>
      <c r="D7274" s="31"/>
      <c r="E7274" s="44"/>
      <c r="F7274" s="43"/>
      <c r="G7274" s="84"/>
      <c r="H7274" s="31"/>
      <c r="I7274" s="205"/>
      <c r="J7274" s="84"/>
      <c r="K7274" s="31"/>
      <c r="L7274" s="31"/>
      <c r="M7274" s="169"/>
      <c r="N7274" s="148"/>
      <c r="O7274" s="106"/>
      <c r="P7274" s="43"/>
      <c r="Q7274" s="205"/>
      <c r="R7274" s="84"/>
      <c r="S7274" s="31"/>
      <c r="T7274" s="31"/>
      <c r="U7274" s="169"/>
      <c r="V7274" s="150"/>
      <c r="W7274" s="141" t="str" cm="1">
        <f t="array" ref="W7274">IF(SUM(LEN(B7274:V7274))=0,"",IF(OR(OR(ISBLANK(F7274),SUM(LEN(C7274),LEN(D7274))=0),AND(NOT(E7274="Unknown"),ISBLANK(J7274)),AND(NOT(O7274="Unknown"),ISBLANK(R7274))),"Missing Information", INDEX(Table15[Entire Service Line Classification], MATCH(SUMIFS(Table15[Unique ID],Table15[System-Owned Portion],E7274,Table15[If Material Anything Other than "Lead" in Column E,Was Material Ever Previously Lead?],G7274,Table15[Customer-Owned Portion],O7274),Table15[Unique ID],0),0)))</f>
        <v/>
      </c>
      <c r="X7274"/>
    </row>
    <row r="7275" spans="2:24" x14ac:dyDescent="0.25">
      <c r="B7275" s="146"/>
      <c r="C7275" s="31"/>
      <c r="D7275" s="31"/>
      <c r="E7275" s="44"/>
      <c r="F7275" s="43"/>
      <c r="G7275" s="84"/>
      <c r="H7275" s="31"/>
      <c r="I7275" s="205"/>
      <c r="J7275" s="84"/>
      <c r="K7275" s="31"/>
      <c r="L7275" s="31"/>
      <c r="M7275" s="169"/>
      <c r="N7275" s="148"/>
      <c r="O7275" s="106"/>
      <c r="P7275" s="43"/>
      <c r="Q7275" s="205"/>
      <c r="R7275" s="84"/>
      <c r="S7275" s="31"/>
      <c r="T7275" s="31"/>
      <c r="U7275" s="169"/>
      <c r="V7275" s="150"/>
      <c r="W7275" s="141" t="str" cm="1">
        <f t="array" ref="W7275">IF(SUM(LEN(B7275:V7275))=0,"",IF(OR(OR(ISBLANK(F7275),SUM(LEN(C7275),LEN(D7275))=0),AND(NOT(E7275="Unknown"),ISBLANK(J7275)),AND(NOT(O7275="Unknown"),ISBLANK(R7275))),"Missing Information", INDEX(Table15[Entire Service Line Classification], MATCH(SUMIFS(Table15[Unique ID],Table15[System-Owned Portion],E7275,Table15[If Material Anything Other than "Lead" in Column E,Was Material Ever Previously Lead?],G7275,Table15[Customer-Owned Portion],O7275),Table15[Unique ID],0),0)))</f>
        <v/>
      </c>
      <c r="X7275"/>
    </row>
    <row r="7276" spans="2:24" x14ac:dyDescent="0.25">
      <c r="B7276" s="146"/>
      <c r="C7276" s="31"/>
      <c r="D7276" s="31"/>
      <c r="E7276" s="44"/>
      <c r="F7276" s="43"/>
      <c r="G7276" s="84"/>
      <c r="H7276" s="31"/>
      <c r="I7276" s="205"/>
      <c r="J7276" s="84"/>
      <c r="K7276" s="31"/>
      <c r="L7276" s="31"/>
      <c r="M7276" s="169"/>
      <c r="N7276" s="148"/>
      <c r="O7276" s="106"/>
      <c r="P7276" s="43"/>
      <c r="Q7276" s="205"/>
      <c r="R7276" s="84"/>
      <c r="S7276" s="31"/>
      <c r="T7276" s="31"/>
      <c r="U7276" s="169"/>
      <c r="V7276" s="150"/>
      <c r="W7276" s="141" t="str" cm="1">
        <f t="array" ref="W7276">IF(SUM(LEN(B7276:V7276))=0,"",IF(OR(OR(ISBLANK(F7276),SUM(LEN(C7276),LEN(D7276))=0),AND(NOT(E7276="Unknown"),ISBLANK(J7276)),AND(NOT(O7276="Unknown"),ISBLANK(R7276))),"Missing Information", INDEX(Table15[Entire Service Line Classification], MATCH(SUMIFS(Table15[Unique ID],Table15[System-Owned Portion],E7276,Table15[If Material Anything Other than "Lead" in Column E,Was Material Ever Previously Lead?],G7276,Table15[Customer-Owned Portion],O7276),Table15[Unique ID],0),0)))</f>
        <v/>
      </c>
      <c r="X7276"/>
    </row>
    <row r="7277" spans="2:24" x14ac:dyDescent="0.25">
      <c r="B7277" s="146"/>
      <c r="C7277" s="31"/>
      <c r="D7277" s="31"/>
      <c r="E7277" s="44"/>
      <c r="F7277" s="43"/>
      <c r="G7277" s="84"/>
      <c r="H7277" s="31"/>
      <c r="I7277" s="205"/>
      <c r="J7277" s="84"/>
      <c r="K7277" s="31"/>
      <c r="L7277" s="31"/>
      <c r="M7277" s="169"/>
      <c r="N7277" s="148"/>
      <c r="O7277" s="106"/>
      <c r="P7277" s="43"/>
      <c r="Q7277" s="205"/>
      <c r="R7277" s="84"/>
      <c r="S7277" s="31"/>
      <c r="T7277" s="31"/>
      <c r="U7277" s="169"/>
      <c r="V7277" s="150"/>
      <c r="W7277" s="141" t="str" cm="1">
        <f t="array" ref="W7277">IF(SUM(LEN(B7277:V7277))=0,"",IF(OR(OR(ISBLANK(F7277),SUM(LEN(C7277),LEN(D7277))=0),AND(NOT(E7277="Unknown"),ISBLANK(J7277)),AND(NOT(O7277="Unknown"),ISBLANK(R7277))),"Missing Information", INDEX(Table15[Entire Service Line Classification], MATCH(SUMIFS(Table15[Unique ID],Table15[System-Owned Portion],E7277,Table15[If Material Anything Other than "Lead" in Column E,Was Material Ever Previously Lead?],G7277,Table15[Customer-Owned Portion],O7277),Table15[Unique ID],0),0)))</f>
        <v/>
      </c>
      <c r="X7277"/>
    </row>
    <row r="7278" spans="2:24" x14ac:dyDescent="0.25">
      <c r="B7278" s="146"/>
      <c r="C7278" s="31"/>
      <c r="D7278" s="31"/>
      <c r="E7278" s="44"/>
      <c r="F7278" s="43"/>
      <c r="G7278" s="84"/>
      <c r="H7278" s="31"/>
      <c r="I7278" s="205"/>
      <c r="J7278" s="84"/>
      <c r="K7278" s="31"/>
      <c r="L7278" s="31"/>
      <c r="M7278" s="169"/>
      <c r="N7278" s="148"/>
      <c r="O7278" s="106"/>
      <c r="P7278" s="43"/>
      <c r="Q7278" s="205"/>
      <c r="R7278" s="84"/>
      <c r="S7278" s="31"/>
      <c r="T7278" s="31"/>
      <c r="U7278" s="169"/>
      <c r="V7278" s="150"/>
      <c r="W7278" s="141" t="str" cm="1">
        <f t="array" ref="W7278">IF(SUM(LEN(B7278:V7278))=0,"",IF(OR(OR(ISBLANK(F7278),SUM(LEN(C7278),LEN(D7278))=0),AND(NOT(E7278="Unknown"),ISBLANK(J7278)),AND(NOT(O7278="Unknown"),ISBLANK(R7278))),"Missing Information", INDEX(Table15[Entire Service Line Classification], MATCH(SUMIFS(Table15[Unique ID],Table15[System-Owned Portion],E7278,Table15[If Material Anything Other than "Lead" in Column E,Was Material Ever Previously Lead?],G7278,Table15[Customer-Owned Portion],O7278),Table15[Unique ID],0),0)))</f>
        <v/>
      </c>
      <c r="X7278"/>
    </row>
    <row r="7279" spans="2:24" x14ac:dyDescent="0.25">
      <c r="B7279" s="146"/>
      <c r="C7279" s="31"/>
      <c r="D7279" s="31"/>
      <c r="E7279" s="44"/>
      <c r="F7279" s="43"/>
      <c r="G7279" s="84"/>
      <c r="H7279" s="31"/>
      <c r="I7279" s="205"/>
      <c r="J7279" s="84"/>
      <c r="K7279" s="31"/>
      <c r="L7279" s="31"/>
      <c r="M7279" s="169"/>
      <c r="N7279" s="148"/>
      <c r="O7279" s="106"/>
      <c r="P7279" s="43"/>
      <c r="Q7279" s="205"/>
      <c r="R7279" s="84"/>
      <c r="S7279" s="31"/>
      <c r="T7279" s="31"/>
      <c r="U7279" s="169"/>
      <c r="V7279" s="150"/>
      <c r="W7279" s="141" t="str" cm="1">
        <f t="array" ref="W7279">IF(SUM(LEN(B7279:V7279))=0,"",IF(OR(OR(ISBLANK(F7279),SUM(LEN(C7279),LEN(D7279))=0),AND(NOT(E7279="Unknown"),ISBLANK(J7279)),AND(NOT(O7279="Unknown"),ISBLANK(R7279))),"Missing Information", INDEX(Table15[Entire Service Line Classification], MATCH(SUMIFS(Table15[Unique ID],Table15[System-Owned Portion],E7279,Table15[If Material Anything Other than "Lead" in Column E,Was Material Ever Previously Lead?],G7279,Table15[Customer-Owned Portion],O7279),Table15[Unique ID],0),0)))</f>
        <v/>
      </c>
      <c r="X7279"/>
    </row>
    <row r="7280" spans="2:24" x14ac:dyDescent="0.25">
      <c r="B7280" s="146"/>
      <c r="C7280" s="31"/>
      <c r="D7280" s="31"/>
      <c r="E7280" s="44"/>
      <c r="F7280" s="43"/>
      <c r="G7280" s="84"/>
      <c r="H7280" s="31"/>
      <c r="I7280" s="205"/>
      <c r="J7280" s="84"/>
      <c r="K7280" s="31"/>
      <c r="L7280" s="31"/>
      <c r="M7280" s="169"/>
      <c r="N7280" s="148"/>
      <c r="O7280" s="106"/>
      <c r="P7280" s="43"/>
      <c r="Q7280" s="205"/>
      <c r="R7280" s="84"/>
      <c r="S7280" s="31"/>
      <c r="T7280" s="31"/>
      <c r="U7280" s="169"/>
      <c r="V7280" s="150"/>
      <c r="W7280" s="141" t="str" cm="1">
        <f t="array" ref="W7280">IF(SUM(LEN(B7280:V7280))=0,"",IF(OR(OR(ISBLANK(F7280),SUM(LEN(C7280),LEN(D7280))=0),AND(NOT(E7280="Unknown"),ISBLANK(J7280)),AND(NOT(O7280="Unknown"),ISBLANK(R7280))),"Missing Information", INDEX(Table15[Entire Service Line Classification], MATCH(SUMIFS(Table15[Unique ID],Table15[System-Owned Portion],E7280,Table15[If Material Anything Other than "Lead" in Column E,Was Material Ever Previously Lead?],G7280,Table15[Customer-Owned Portion],O7280),Table15[Unique ID],0),0)))</f>
        <v/>
      </c>
      <c r="X7280"/>
    </row>
    <row r="7281" spans="2:24" x14ac:dyDescent="0.25">
      <c r="B7281" s="146"/>
      <c r="C7281" s="31"/>
      <c r="D7281" s="31"/>
      <c r="E7281" s="44"/>
      <c r="F7281" s="43"/>
      <c r="G7281" s="84"/>
      <c r="H7281" s="31"/>
      <c r="I7281" s="205"/>
      <c r="J7281" s="84"/>
      <c r="K7281" s="31"/>
      <c r="L7281" s="31"/>
      <c r="M7281" s="169"/>
      <c r="N7281" s="148"/>
      <c r="O7281" s="106"/>
      <c r="P7281" s="43"/>
      <c r="Q7281" s="205"/>
      <c r="R7281" s="84"/>
      <c r="S7281" s="31"/>
      <c r="T7281" s="31"/>
      <c r="U7281" s="169"/>
      <c r="V7281" s="150"/>
      <c r="W7281" s="141" t="str" cm="1">
        <f t="array" ref="W7281">IF(SUM(LEN(B7281:V7281))=0,"",IF(OR(OR(ISBLANK(F7281),SUM(LEN(C7281),LEN(D7281))=0),AND(NOT(E7281="Unknown"),ISBLANK(J7281)),AND(NOT(O7281="Unknown"),ISBLANK(R7281))),"Missing Information", INDEX(Table15[Entire Service Line Classification], MATCH(SUMIFS(Table15[Unique ID],Table15[System-Owned Portion],E7281,Table15[If Material Anything Other than "Lead" in Column E,Was Material Ever Previously Lead?],G7281,Table15[Customer-Owned Portion],O7281),Table15[Unique ID],0),0)))</f>
        <v/>
      </c>
      <c r="X7281"/>
    </row>
    <row r="7282" spans="2:24" x14ac:dyDescent="0.25">
      <c r="B7282" s="146"/>
      <c r="C7282" s="31"/>
      <c r="D7282" s="31"/>
      <c r="E7282" s="44"/>
      <c r="F7282" s="43"/>
      <c r="G7282" s="84"/>
      <c r="H7282" s="31"/>
      <c r="I7282" s="205"/>
      <c r="J7282" s="84"/>
      <c r="K7282" s="31"/>
      <c r="L7282" s="31"/>
      <c r="M7282" s="169"/>
      <c r="N7282" s="148"/>
      <c r="O7282" s="106"/>
      <c r="P7282" s="43"/>
      <c r="Q7282" s="205"/>
      <c r="R7282" s="84"/>
      <c r="S7282" s="31"/>
      <c r="T7282" s="31"/>
      <c r="U7282" s="169"/>
      <c r="V7282" s="150"/>
      <c r="W7282" s="141" t="str" cm="1">
        <f t="array" ref="W7282">IF(SUM(LEN(B7282:V7282))=0,"",IF(OR(OR(ISBLANK(F7282),SUM(LEN(C7282),LEN(D7282))=0),AND(NOT(E7282="Unknown"),ISBLANK(J7282)),AND(NOT(O7282="Unknown"),ISBLANK(R7282))),"Missing Information", INDEX(Table15[Entire Service Line Classification], MATCH(SUMIFS(Table15[Unique ID],Table15[System-Owned Portion],E7282,Table15[If Material Anything Other than "Lead" in Column E,Was Material Ever Previously Lead?],G7282,Table15[Customer-Owned Portion],O7282),Table15[Unique ID],0),0)))</f>
        <v/>
      </c>
      <c r="X7282"/>
    </row>
    <row r="7283" spans="2:24" x14ac:dyDescent="0.25">
      <c r="B7283" s="146"/>
      <c r="C7283" s="31"/>
      <c r="D7283" s="31"/>
      <c r="E7283" s="44"/>
      <c r="F7283" s="43"/>
      <c r="G7283" s="84"/>
      <c r="H7283" s="31"/>
      <c r="I7283" s="205"/>
      <c r="J7283" s="84"/>
      <c r="K7283" s="31"/>
      <c r="L7283" s="31"/>
      <c r="M7283" s="169"/>
      <c r="N7283" s="148"/>
      <c r="O7283" s="106"/>
      <c r="P7283" s="43"/>
      <c r="Q7283" s="205"/>
      <c r="R7283" s="84"/>
      <c r="S7283" s="31"/>
      <c r="T7283" s="31"/>
      <c r="U7283" s="169"/>
      <c r="V7283" s="150"/>
      <c r="W7283" s="141" t="str" cm="1">
        <f t="array" ref="W7283">IF(SUM(LEN(B7283:V7283))=0,"",IF(OR(OR(ISBLANK(F7283),SUM(LEN(C7283),LEN(D7283))=0),AND(NOT(E7283="Unknown"),ISBLANK(J7283)),AND(NOT(O7283="Unknown"),ISBLANK(R7283))),"Missing Information", INDEX(Table15[Entire Service Line Classification], MATCH(SUMIFS(Table15[Unique ID],Table15[System-Owned Portion],E7283,Table15[If Material Anything Other than "Lead" in Column E,Was Material Ever Previously Lead?],G7283,Table15[Customer-Owned Portion],O7283),Table15[Unique ID],0),0)))</f>
        <v/>
      </c>
      <c r="X7283"/>
    </row>
    <row r="7284" spans="2:24" x14ac:dyDescent="0.25">
      <c r="B7284" s="146"/>
      <c r="C7284" s="31"/>
      <c r="D7284" s="31"/>
      <c r="E7284" s="44"/>
      <c r="F7284" s="43"/>
      <c r="G7284" s="84"/>
      <c r="H7284" s="31"/>
      <c r="I7284" s="205"/>
      <c r="J7284" s="84"/>
      <c r="K7284" s="31"/>
      <c r="L7284" s="31"/>
      <c r="M7284" s="169"/>
      <c r="N7284" s="148"/>
      <c r="O7284" s="106"/>
      <c r="P7284" s="43"/>
      <c r="Q7284" s="205"/>
      <c r="R7284" s="84"/>
      <c r="S7284" s="31"/>
      <c r="T7284" s="31"/>
      <c r="U7284" s="169"/>
      <c r="V7284" s="150"/>
      <c r="W7284" s="141" t="str" cm="1">
        <f t="array" ref="W7284">IF(SUM(LEN(B7284:V7284))=0,"",IF(OR(OR(ISBLANK(F7284),SUM(LEN(C7284),LEN(D7284))=0),AND(NOT(E7284="Unknown"),ISBLANK(J7284)),AND(NOT(O7284="Unknown"),ISBLANK(R7284))),"Missing Information", INDEX(Table15[Entire Service Line Classification], MATCH(SUMIFS(Table15[Unique ID],Table15[System-Owned Portion],E7284,Table15[If Material Anything Other than "Lead" in Column E,Was Material Ever Previously Lead?],G7284,Table15[Customer-Owned Portion],O7284),Table15[Unique ID],0),0)))</f>
        <v/>
      </c>
      <c r="X7284"/>
    </row>
    <row r="7285" spans="2:24" x14ac:dyDescent="0.25">
      <c r="B7285" s="146"/>
      <c r="C7285" s="31"/>
      <c r="D7285" s="31"/>
      <c r="E7285" s="44"/>
      <c r="F7285" s="43"/>
      <c r="G7285" s="84"/>
      <c r="H7285" s="31"/>
      <c r="I7285" s="205"/>
      <c r="J7285" s="84"/>
      <c r="K7285" s="31"/>
      <c r="L7285" s="31"/>
      <c r="M7285" s="169"/>
      <c r="N7285" s="148"/>
      <c r="O7285" s="106"/>
      <c r="P7285" s="43"/>
      <c r="Q7285" s="205"/>
      <c r="R7285" s="84"/>
      <c r="S7285" s="31"/>
      <c r="T7285" s="31"/>
      <c r="U7285" s="169"/>
      <c r="V7285" s="150"/>
      <c r="W7285" s="141" t="str" cm="1">
        <f t="array" ref="W7285">IF(SUM(LEN(B7285:V7285))=0,"",IF(OR(OR(ISBLANK(F7285),SUM(LEN(C7285),LEN(D7285))=0),AND(NOT(E7285="Unknown"),ISBLANK(J7285)),AND(NOT(O7285="Unknown"),ISBLANK(R7285))),"Missing Information", INDEX(Table15[Entire Service Line Classification], MATCH(SUMIFS(Table15[Unique ID],Table15[System-Owned Portion],E7285,Table15[If Material Anything Other than "Lead" in Column E,Was Material Ever Previously Lead?],G7285,Table15[Customer-Owned Portion],O7285),Table15[Unique ID],0),0)))</f>
        <v/>
      </c>
      <c r="X7285"/>
    </row>
    <row r="7286" spans="2:24" x14ac:dyDescent="0.25">
      <c r="B7286" s="146"/>
      <c r="C7286" s="31"/>
      <c r="D7286" s="31"/>
      <c r="E7286" s="44"/>
      <c r="F7286" s="43"/>
      <c r="G7286" s="84"/>
      <c r="H7286" s="31"/>
      <c r="I7286" s="205"/>
      <c r="J7286" s="84"/>
      <c r="K7286" s="31"/>
      <c r="L7286" s="31"/>
      <c r="M7286" s="169"/>
      <c r="N7286" s="148"/>
      <c r="O7286" s="106"/>
      <c r="P7286" s="43"/>
      <c r="Q7286" s="205"/>
      <c r="R7286" s="84"/>
      <c r="S7286" s="31"/>
      <c r="T7286" s="31"/>
      <c r="U7286" s="169"/>
      <c r="V7286" s="150"/>
      <c r="W7286" s="141" t="str" cm="1">
        <f t="array" ref="W7286">IF(SUM(LEN(B7286:V7286))=0,"",IF(OR(OR(ISBLANK(F7286),SUM(LEN(C7286),LEN(D7286))=0),AND(NOT(E7286="Unknown"),ISBLANK(J7286)),AND(NOT(O7286="Unknown"),ISBLANK(R7286))),"Missing Information", INDEX(Table15[Entire Service Line Classification], MATCH(SUMIFS(Table15[Unique ID],Table15[System-Owned Portion],E7286,Table15[If Material Anything Other than "Lead" in Column E,Was Material Ever Previously Lead?],G7286,Table15[Customer-Owned Portion],O7286),Table15[Unique ID],0),0)))</f>
        <v/>
      </c>
      <c r="X7286"/>
    </row>
    <row r="7287" spans="2:24" x14ac:dyDescent="0.25">
      <c r="B7287" s="146"/>
      <c r="C7287" s="31"/>
      <c r="D7287" s="31"/>
      <c r="E7287" s="44"/>
      <c r="F7287" s="43"/>
      <c r="G7287" s="84"/>
      <c r="H7287" s="31"/>
      <c r="I7287" s="205"/>
      <c r="J7287" s="84"/>
      <c r="K7287" s="31"/>
      <c r="L7287" s="31"/>
      <c r="M7287" s="169"/>
      <c r="N7287" s="148"/>
      <c r="O7287" s="106"/>
      <c r="P7287" s="43"/>
      <c r="Q7287" s="205"/>
      <c r="R7287" s="84"/>
      <c r="S7287" s="31"/>
      <c r="T7287" s="31"/>
      <c r="U7287" s="169"/>
      <c r="V7287" s="150"/>
      <c r="W7287" s="141" t="str" cm="1">
        <f t="array" ref="W7287">IF(SUM(LEN(B7287:V7287))=0,"",IF(OR(OR(ISBLANK(F7287),SUM(LEN(C7287),LEN(D7287))=0),AND(NOT(E7287="Unknown"),ISBLANK(J7287)),AND(NOT(O7287="Unknown"),ISBLANK(R7287))),"Missing Information", INDEX(Table15[Entire Service Line Classification], MATCH(SUMIFS(Table15[Unique ID],Table15[System-Owned Portion],E7287,Table15[If Material Anything Other than "Lead" in Column E,Was Material Ever Previously Lead?],G7287,Table15[Customer-Owned Portion],O7287),Table15[Unique ID],0),0)))</f>
        <v/>
      </c>
      <c r="X7287"/>
    </row>
    <row r="7288" spans="2:24" x14ac:dyDescent="0.25">
      <c r="B7288" s="146"/>
      <c r="C7288" s="31"/>
      <c r="D7288" s="31"/>
      <c r="E7288" s="44"/>
      <c r="F7288" s="43"/>
      <c r="G7288" s="84"/>
      <c r="H7288" s="31"/>
      <c r="I7288" s="205"/>
      <c r="J7288" s="84"/>
      <c r="K7288" s="31"/>
      <c r="L7288" s="31"/>
      <c r="M7288" s="169"/>
      <c r="N7288" s="148"/>
      <c r="O7288" s="106"/>
      <c r="P7288" s="43"/>
      <c r="Q7288" s="205"/>
      <c r="R7288" s="84"/>
      <c r="S7288" s="31"/>
      <c r="T7288" s="31"/>
      <c r="U7288" s="169"/>
      <c r="V7288" s="150"/>
      <c r="W7288" s="141" t="str" cm="1">
        <f t="array" ref="W7288">IF(SUM(LEN(B7288:V7288))=0,"",IF(OR(OR(ISBLANK(F7288),SUM(LEN(C7288),LEN(D7288))=0),AND(NOT(E7288="Unknown"),ISBLANK(J7288)),AND(NOT(O7288="Unknown"),ISBLANK(R7288))),"Missing Information", INDEX(Table15[Entire Service Line Classification], MATCH(SUMIFS(Table15[Unique ID],Table15[System-Owned Portion],E7288,Table15[If Material Anything Other than "Lead" in Column E,Was Material Ever Previously Lead?],G7288,Table15[Customer-Owned Portion],O7288),Table15[Unique ID],0),0)))</f>
        <v/>
      </c>
      <c r="X7288"/>
    </row>
    <row r="7289" spans="2:24" x14ac:dyDescent="0.25">
      <c r="B7289" s="146"/>
      <c r="C7289" s="31"/>
      <c r="D7289" s="31"/>
      <c r="E7289" s="44"/>
      <c r="F7289" s="43"/>
      <c r="G7289" s="84"/>
      <c r="H7289" s="31"/>
      <c r="I7289" s="205"/>
      <c r="J7289" s="84"/>
      <c r="K7289" s="31"/>
      <c r="L7289" s="31"/>
      <c r="M7289" s="169"/>
      <c r="N7289" s="148"/>
      <c r="O7289" s="106"/>
      <c r="P7289" s="43"/>
      <c r="Q7289" s="205"/>
      <c r="R7289" s="84"/>
      <c r="S7289" s="31"/>
      <c r="T7289" s="31"/>
      <c r="U7289" s="169"/>
      <c r="V7289" s="150"/>
      <c r="W7289" s="141" t="str" cm="1">
        <f t="array" ref="W7289">IF(SUM(LEN(B7289:V7289))=0,"",IF(OR(OR(ISBLANK(F7289),SUM(LEN(C7289),LEN(D7289))=0),AND(NOT(E7289="Unknown"),ISBLANK(J7289)),AND(NOT(O7289="Unknown"),ISBLANK(R7289))),"Missing Information", INDEX(Table15[Entire Service Line Classification], MATCH(SUMIFS(Table15[Unique ID],Table15[System-Owned Portion],E7289,Table15[If Material Anything Other than "Lead" in Column E,Was Material Ever Previously Lead?],G7289,Table15[Customer-Owned Portion],O7289),Table15[Unique ID],0),0)))</f>
        <v/>
      </c>
      <c r="X7289"/>
    </row>
    <row r="7290" spans="2:24" x14ac:dyDescent="0.25">
      <c r="B7290" s="146"/>
      <c r="C7290" s="31"/>
      <c r="D7290" s="31"/>
      <c r="E7290" s="44"/>
      <c r="F7290" s="43"/>
      <c r="G7290" s="84"/>
      <c r="H7290" s="31"/>
      <c r="I7290" s="205"/>
      <c r="J7290" s="84"/>
      <c r="K7290" s="31"/>
      <c r="L7290" s="31"/>
      <c r="M7290" s="169"/>
      <c r="N7290" s="148"/>
      <c r="O7290" s="106"/>
      <c r="P7290" s="43"/>
      <c r="Q7290" s="205"/>
      <c r="R7290" s="84"/>
      <c r="S7290" s="31"/>
      <c r="T7290" s="31"/>
      <c r="U7290" s="169"/>
      <c r="V7290" s="150"/>
      <c r="W7290" s="141" t="str" cm="1">
        <f t="array" ref="W7290">IF(SUM(LEN(B7290:V7290))=0,"",IF(OR(OR(ISBLANK(F7290),SUM(LEN(C7290),LEN(D7290))=0),AND(NOT(E7290="Unknown"),ISBLANK(J7290)),AND(NOT(O7290="Unknown"),ISBLANK(R7290))),"Missing Information", INDEX(Table15[Entire Service Line Classification], MATCH(SUMIFS(Table15[Unique ID],Table15[System-Owned Portion],E7290,Table15[If Material Anything Other than "Lead" in Column E,Was Material Ever Previously Lead?],G7290,Table15[Customer-Owned Portion],O7290),Table15[Unique ID],0),0)))</f>
        <v/>
      </c>
      <c r="X7290"/>
    </row>
    <row r="7291" spans="2:24" x14ac:dyDescent="0.25">
      <c r="B7291" s="146"/>
      <c r="C7291" s="31"/>
      <c r="D7291" s="31"/>
      <c r="E7291" s="44"/>
      <c r="F7291" s="43"/>
      <c r="G7291" s="84"/>
      <c r="H7291" s="31"/>
      <c r="I7291" s="205"/>
      <c r="J7291" s="84"/>
      <c r="K7291" s="31"/>
      <c r="L7291" s="31"/>
      <c r="M7291" s="169"/>
      <c r="N7291" s="148"/>
      <c r="O7291" s="106"/>
      <c r="P7291" s="43"/>
      <c r="Q7291" s="205"/>
      <c r="R7291" s="84"/>
      <c r="S7291" s="31"/>
      <c r="T7291" s="31"/>
      <c r="U7291" s="169"/>
      <c r="V7291" s="150"/>
      <c r="W7291" s="141" t="str" cm="1">
        <f t="array" ref="W7291">IF(SUM(LEN(B7291:V7291))=0,"",IF(OR(OR(ISBLANK(F7291),SUM(LEN(C7291),LEN(D7291))=0),AND(NOT(E7291="Unknown"),ISBLANK(J7291)),AND(NOT(O7291="Unknown"),ISBLANK(R7291))),"Missing Information", INDEX(Table15[Entire Service Line Classification], MATCH(SUMIFS(Table15[Unique ID],Table15[System-Owned Portion],E7291,Table15[If Material Anything Other than "Lead" in Column E,Was Material Ever Previously Lead?],G7291,Table15[Customer-Owned Portion],O7291),Table15[Unique ID],0),0)))</f>
        <v/>
      </c>
      <c r="X7291"/>
    </row>
    <row r="7292" spans="2:24" x14ac:dyDescent="0.25">
      <c r="B7292" s="146"/>
      <c r="C7292" s="31"/>
      <c r="D7292" s="31"/>
      <c r="E7292" s="44"/>
      <c r="F7292" s="43"/>
      <c r="G7292" s="84"/>
      <c r="H7292" s="31"/>
      <c r="I7292" s="205"/>
      <c r="J7292" s="84"/>
      <c r="K7292" s="31"/>
      <c r="L7292" s="31"/>
      <c r="M7292" s="169"/>
      <c r="N7292" s="148"/>
      <c r="O7292" s="106"/>
      <c r="P7292" s="43"/>
      <c r="Q7292" s="205"/>
      <c r="R7292" s="84"/>
      <c r="S7292" s="31"/>
      <c r="T7292" s="31"/>
      <c r="U7292" s="169"/>
      <c r="V7292" s="150"/>
      <c r="W7292" s="141" t="str" cm="1">
        <f t="array" ref="W7292">IF(SUM(LEN(B7292:V7292))=0,"",IF(OR(OR(ISBLANK(F7292),SUM(LEN(C7292),LEN(D7292))=0),AND(NOT(E7292="Unknown"),ISBLANK(J7292)),AND(NOT(O7292="Unknown"),ISBLANK(R7292))),"Missing Information", INDEX(Table15[Entire Service Line Classification], MATCH(SUMIFS(Table15[Unique ID],Table15[System-Owned Portion],E7292,Table15[If Material Anything Other than "Lead" in Column E,Was Material Ever Previously Lead?],G7292,Table15[Customer-Owned Portion],O7292),Table15[Unique ID],0),0)))</f>
        <v/>
      </c>
      <c r="X7292"/>
    </row>
    <row r="7293" spans="2:24" x14ac:dyDescent="0.25">
      <c r="B7293" s="146"/>
      <c r="C7293" s="31"/>
      <c r="D7293" s="31"/>
      <c r="E7293" s="44"/>
      <c r="F7293" s="43"/>
      <c r="G7293" s="84"/>
      <c r="H7293" s="31"/>
      <c r="I7293" s="205"/>
      <c r="J7293" s="84"/>
      <c r="K7293" s="31"/>
      <c r="L7293" s="31"/>
      <c r="M7293" s="169"/>
      <c r="N7293" s="148"/>
      <c r="O7293" s="106"/>
      <c r="P7293" s="43"/>
      <c r="Q7293" s="205"/>
      <c r="R7293" s="84"/>
      <c r="S7293" s="31"/>
      <c r="T7293" s="31"/>
      <c r="U7293" s="169"/>
      <c r="V7293" s="150"/>
      <c r="W7293" s="141" t="str" cm="1">
        <f t="array" ref="W7293">IF(SUM(LEN(B7293:V7293))=0,"",IF(OR(OR(ISBLANK(F7293),SUM(LEN(C7293),LEN(D7293))=0),AND(NOT(E7293="Unknown"),ISBLANK(J7293)),AND(NOT(O7293="Unknown"),ISBLANK(R7293))),"Missing Information", INDEX(Table15[Entire Service Line Classification], MATCH(SUMIFS(Table15[Unique ID],Table15[System-Owned Portion],E7293,Table15[If Material Anything Other than "Lead" in Column E,Was Material Ever Previously Lead?],G7293,Table15[Customer-Owned Portion],O7293),Table15[Unique ID],0),0)))</f>
        <v/>
      </c>
      <c r="X7293"/>
    </row>
    <row r="7294" spans="2:24" x14ac:dyDescent="0.25">
      <c r="B7294" s="146"/>
      <c r="C7294" s="31"/>
      <c r="D7294" s="31"/>
      <c r="E7294" s="44"/>
      <c r="F7294" s="43"/>
      <c r="G7294" s="84"/>
      <c r="H7294" s="31"/>
      <c r="I7294" s="205"/>
      <c r="J7294" s="84"/>
      <c r="K7294" s="31"/>
      <c r="L7294" s="31"/>
      <c r="M7294" s="169"/>
      <c r="N7294" s="148"/>
      <c r="O7294" s="106"/>
      <c r="P7294" s="43"/>
      <c r="Q7294" s="205"/>
      <c r="R7294" s="84"/>
      <c r="S7294" s="31"/>
      <c r="T7294" s="31"/>
      <c r="U7294" s="169"/>
      <c r="V7294" s="150"/>
      <c r="W7294" s="141" t="str" cm="1">
        <f t="array" ref="W7294">IF(SUM(LEN(B7294:V7294))=0,"",IF(OR(OR(ISBLANK(F7294),SUM(LEN(C7294),LEN(D7294))=0),AND(NOT(E7294="Unknown"),ISBLANK(J7294)),AND(NOT(O7294="Unknown"),ISBLANK(R7294))),"Missing Information", INDEX(Table15[Entire Service Line Classification], MATCH(SUMIFS(Table15[Unique ID],Table15[System-Owned Portion],E7294,Table15[If Material Anything Other than "Lead" in Column E,Was Material Ever Previously Lead?],G7294,Table15[Customer-Owned Portion],O7294),Table15[Unique ID],0),0)))</f>
        <v/>
      </c>
      <c r="X7294"/>
    </row>
    <row r="7295" spans="2:24" x14ac:dyDescent="0.25">
      <c r="B7295" s="146"/>
      <c r="C7295" s="31"/>
      <c r="D7295" s="31"/>
      <c r="E7295" s="44"/>
      <c r="F7295" s="43"/>
      <c r="G7295" s="84"/>
      <c r="H7295" s="31"/>
      <c r="I7295" s="205"/>
      <c r="J7295" s="84"/>
      <c r="K7295" s="31"/>
      <c r="L7295" s="31"/>
      <c r="M7295" s="169"/>
      <c r="N7295" s="148"/>
      <c r="O7295" s="106"/>
      <c r="P7295" s="43"/>
      <c r="Q7295" s="205"/>
      <c r="R7295" s="84"/>
      <c r="S7295" s="31"/>
      <c r="T7295" s="31"/>
      <c r="U7295" s="169"/>
      <c r="V7295" s="150"/>
      <c r="W7295" s="141" t="str" cm="1">
        <f t="array" ref="W7295">IF(SUM(LEN(B7295:V7295))=0,"",IF(OR(OR(ISBLANK(F7295),SUM(LEN(C7295),LEN(D7295))=0),AND(NOT(E7295="Unknown"),ISBLANK(J7295)),AND(NOT(O7295="Unknown"),ISBLANK(R7295))),"Missing Information", INDEX(Table15[Entire Service Line Classification], MATCH(SUMIFS(Table15[Unique ID],Table15[System-Owned Portion],E7295,Table15[If Material Anything Other than "Lead" in Column E,Was Material Ever Previously Lead?],G7295,Table15[Customer-Owned Portion],O7295),Table15[Unique ID],0),0)))</f>
        <v/>
      </c>
      <c r="X7295"/>
    </row>
    <row r="7296" spans="2:24" x14ac:dyDescent="0.25">
      <c r="B7296" s="146"/>
      <c r="C7296" s="31"/>
      <c r="D7296" s="31"/>
      <c r="E7296" s="44"/>
      <c r="F7296" s="43"/>
      <c r="G7296" s="84"/>
      <c r="H7296" s="31"/>
      <c r="I7296" s="205"/>
      <c r="J7296" s="84"/>
      <c r="K7296" s="31"/>
      <c r="L7296" s="31"/>
      <c r="M7296" s="169"/>
      <c r="N7296" s="148"/>
      <c r="O7296" s="106"/>
      <c r="P7296" s="43"/>
      <c r="Q7296" s="205"/>
      <c r="R7296" s="84"/>
      <c r="S7296" s="31"/>
      <c r="T7296" s="31"/>
      <c r="U7296" s="169"/>
      <c r="V7296" s="150"/>
      <c r="W7296" s="141" t="str" cm="1">
        <f t="array" ref="W7296">IF(SUM(LEN(B7296:V7296))=0,"",IF(OR(OR(ISBLANK(F7296),SUM(LEN(C7296),LEN(D7296))=0),AND(NOT(E7296="Unknown"),ISBLANK(J7296)),AND(NOT(O7296="Unknown"),ISBLANK(R7296))),"Missing Information", INDEX(Table15[Entire Service Line Classification], MATCH(SUMIFS(Table15[Unique ID],Table15[System-Owned Portion],E7296,Table15[If Material Anything Other than "Lead" in Column E,Was Material Ever Previously Lead?],G7296,Table15[Customer-Owned Portion],O7296),Table15[Unique ID],0),0)))</f>
        <v/>
      </c>
      <c r="X7296"/>
    </row>
    <row r="7297" spans="2:24" x14ac:dyDescent="0.25">
      <c r="B7297" s="146"/>
      <c r="C7297" s="31"/>
      <c r="D7297" s="31"/>
      <c r="E7297" s="44"/>
      <c r="F7297" s="43"/>
      <c r="G7297" s="84"/>
      <c r="H7297" s="31"/>
      <c r="I7297" s="205"/>
      <c r="J7297" s="84"/>
      <c r="K7297" s="31"/>
      <c r="L7297" s="31"/>
      <c r="M7297" s="169"/>
      <c r="N7297" s="148"/>
      <c r="O7297" s="106"/>
      <c r="P7297" s="43"/>
      <c r="Q7297" s="205"/>
      <c r="R7297" s="84"/>
      <c r="S7297" s="31"/>
      <c r="T7297" s="31"/>
      <c r="U7297" s="169"/>
      <c r="V7297" s="150"/>
      <c r="W7297" s="141" t="str" cm="1">
        <f t="array" ref="W7297">IF(SUM(LEN(B7297:V7297))=0,"",IF(OR(OR(ISBLANK(F7297),SUM(LEN(C7297),LEN(D7297))=0),AND(NOT(E7297="Unknown"),ISBLANK(J7297)),AND(NOT(O7297="Unknown"),ISBLANK(R7297))),"Missing Information", INDEX(Table15[Entire Service Line Classification], MATCH(SUMIFS(Table15[Unique ID],Table15[System-Owned Portion],E7297,Table15[If Material Anything Other than "Lead" in Column E,Was Material Ever Previously Lead?],G7297,Table15[Customer-Owned Portion],O7297),Table15[Unique ID],0),0)))</f>
        <v/>
      </c>
      <c r="X7297"/>
    </row>
    <row r="7298" spans="2:24" x14ac:dyDescent="0.25">
      <c r="B7298" s="146"/>
      <c r="C7298" s="31"/>
      <c r="D7298" s="31"/>
      <c r="E7298" s="44"/>
      <c r="F7298" s="43"/>
      <c r="G7298" s="84"/>
      <c r="H7298" s="31"/>
      <c r="I7298" s="205"/>
      <c r="J7298" s="84"/>
      <c r="K7298" s="31"/>
      <c r="L7298" s="31"/>
      <c r="M7298" s="169"/>
      <c r="N7298" s="148"/>
      <c r="O7298" s="106"/>
      <c r="P7298" s="43"/>
      <c r="Q7298" s="205"/>
      <c r="R7298" s="84"/>
      <c r="S7298" s="31"/>
      <c r="T7298" s="31"/>
      <c r="U7298" s="169"/>
      <c r="V7298" s="150"/>
      <c r="W7298" s="141" t="str" cm="1">
        <f t="array" ref="W7298">IF(SUM(LEN(B7298:V7298))=0,"",IF(OR(OR(ISBLANK(F7298),SUM(LEN(C7298),LEN(D7298))=0),AND(NOT(E7298="Unknown"),ISBLANK(J7298)),AND(NOT(O7298="Unknown"),ISBLANK(R7298))),"Missing Information", INDEX(Table15[Entire Service Line Classification], MATCH(SUMIFS(Table15[Unique ID],Table15[System-Owned Portion],E7298,Table15[If Material Anything Other than "Lead" in Column E,Was Material Ever Previously Lead?],G7298,Table15[Customer-Owned Portion],O7298),Table15[Unique ID],0),0)))</f>
        <v/>
      </c>
      <c r="X7298"/>
    </row>
    <row r="7299" spans="2:24" x14ac:dyDescent="0.25">
      <c r="B7299" s="146"/>
      <c r="C7299" s="31"/>
      <c r="D7299" s="31"/>
      <c r="E7299" s="44"/>
      <c r="F7299" s="43"/>
      <c r="G7299" s="84"/>
      <c r="H7299" s="31"/>
      <c r="I7299" s="205"/>
      <c r="J7299" s="84"/>
      <c r="K7299" s="31"/>
      <c r="L7299" s="31"/>
      <c r="M7299" s="169"/>
      <c r="N7299" s="148"/>
      <c r="O7299" s="106"/>
      <c r="P7299" s="43"/>
      <c r="Q7299" s="205"/>
      <c r="R7299" s="84"/>
      <c r="S7299" s="31"/>
      <c r="T7299" s="31"/>
      <c r="U7299" s="169"/>
      <c r="V7299" s="150"/>
      <c r="W7299" s="141" t="str" cm="1">
        <f t="array" ref="W7299">IF(SUM(LEN(B7299:V7299))=0,"",IF(OR(OR(ISBLANK(F7299),SUM(LEN(C7299),LEN(D7299))=0),AND(NOT(E7299="Unknown"),ISBLANK(J7299)),AND(NOT(O7299="Unknown"),ISBLANK(R7299))),"Missing Information", INDEX(Table15[Entire Service Line Classification], MATCH(SUMIFS(Table15[Unique ID],Table15[System-Owned Portion],E7299,Table15[If Material Anything Other than "Lead" in Column E,Was Material Ever Previously Lead?],G7299,Table15[Customer-Owned Portion],O7299),Table15[Unique ID],0),0)))</f>
        <v/>
      </c>
      <c r="X7299"/>
    </row>
    <row r="7300" spans="2:24" x14ac:dyDescent="0.25">
      <c r="B7300" s="146"/>
      <c r="C7300" s="31"/>
      <c r="D7300" s="31"/>
      <c r="E7300" s="44"/>
      <c r="F7300" s="43"/>
      <c r="G7300" s="84"/>
      <c r="H7300" s="31"/>
      <c r="I7300" s="205"/>
      <c r="J7300" s="84"/>
      <c r="K7300" s="31"/>
      <c r="L7300" s="31"/>
      <c r="M7300" s="169"/>
      <c r="N7300" s="148"/>
      <c r="O7300" s="106"/>
      <c r="P7300" s="43"/>
      <c r="Q7300" s="205"/>
      <c r="R7300" s="84"/>
      <c r="S7300" s="31"/>
      <c r="T7300" s="31"/>
      <c r="U7300" s="169"/>
      <c r="V7300" s="150"/>
      <c r="W7300" s="141" t="str" cm="1">
        <f t="array" ref="W7300">IF(SUM(LEN(B7300:V7300))=0,"",IF(OR(OR(ISBLANK(F7300),SUM(LEN(C7300),LEN(D7300))=0),AND(NOT(E7300="Unknown"),ISBLANK(J7300)),AND(NOT(O7300="Unknown"),ISBLANK(R7300))),"Missing Information", INDEX(Table15[Entire Service Line Classification], MATCH(SUMIFS(Table15[Unique ID],Table15[System-Owned Portion],E7300,Table15[If Material Anything Other than "Lead" in Column E,Was Material Ever Previously Lead?],G7300,Table15[Customer-Owned Portion],O7300),Table15[Unique ID],0),0)))</f>
        <v/>
      </c>
      <c r="X7300"/>
    </row>
    <row r="7301" spans="2:24" x14ac:dyDescent="0.25">
      <c r="B7301" s="146"/>
      <c r="C7301" s="31"/>
      <c r="D7301" s="31"/>
      <c r="E7301" s="44"/>
      <c r="F7301" s="43"/>
      <c r="G7301" s="84"/>
      <c r="H7301" s="31"/>
      <c r="I7301" s="205"/>
      <c r="J7301" s="84"/>
      <c r="K7301" s="31"/>
      <c r="L7301" s="31"/>
      <c r="M7301" s="169"/>
      <c r="N7301" s="148"/>
      <c r="O7301" s="106"/>
      <c r="P7301" s="43"/>
      <c r="Q7301" s="205"/>
      <c r="R7301" s="84"/>
      <c r="S7301" s="31"/>
      <c r="T7301" s="31"/>
      <c r="U7301" s="169"/>
      <c r="V7301" s="150"/>
      <c r="W7301" s="141" t="str" cm="1">
        <f t="array" ref="W7301">IF(SUM(LEN(B7301:V7301))=0,"",IF(OR(OR(ISBLANK(F7301),SUM(LEN(C7301),LEN(D7301))=0),AND(NOT(E7301="Unknown"),ISBLANK(J7301)),AND(NOT(O7301="Unknown"),ISBLANK(R7301))),"Missing Information", INDEX(Table15[Entire Service Line Classification], MATCH(SUMIFS(Table15[Unique ID],Table15[System-Owned Portion],E7301,Table15[If Material Anything Other than "Lead" in Column E,Was Material Ever Previously Lead?],G7301,Table15[Customer-Owned Portion],O7301),Table15[Unique ID],0),0)))</f>
        <v/>
      </c>
      <c r="X7301"/>
    </row>
    <row r="7302" spans="2:24" x14ac:dyDescent="0.25">
      <c r="B7302" s="146"/>
      <c r="C7302" s="31"/>
      <c r="D7302" s="31"/>
      <c r="E7302" s="44"/>
      <c r="F7302" s="43"/>
      <c r="G7302" s="84"/>
      <c r="H7302" s="31"/>
      <c r="I7302" s="205"/>
      <c r="J7302" s="84"/>
      <c r="K7302" s="31"/>
      <c r="L7302" s="31"/>
      <c r="M7302" s="169"/>
      <c r="N7302" s="148"/>
      <c r="O7302" s="106"/>
      <c r="P7302" s="43"/>
      <c r="Q7302" s="205"/>
      <c r="R7302" s="84"/>
      <c r="S7302" s="31"/>
      <c r="T7302" s="31"/>
      <c r="U7302" s="169"/>
      <c r="V7302" s="150"/>
      <c r="W7302" s="141" t="str" cm="1">
        <f t="array" ref="W7302">IF(SUM(LEN(B7302:V7302))=0,"",IF(OR(OR(ISBLANK(F7302),SUM(LEN(C7302),LEN(D7302))=0),AND(NOT(E7302="Unknown"),ISBLANK(J7302)),AND(NOT(O7302="Unknown"),ISBLANK(R7302))),"Missing Information", INDEX(Table15[Entire Service Line Classification], MATCH(SUMIFS(Table15[Unique ID],Table15[System-Owned Portion],E7302,Table15[If Material Anything Other than "Lead" in Column E,Was Material Ever Previously Lead?],G7302,Table15[Customer-Owned Portion],O7302),Table15[Unique ID],0),0)))</f>
        <v/>
      </c>
      <c r="X7302"/>
    </row>
    <row r="7303" spans="2:24" x14ac:dyDescent="0.25">
      <c r="B7303" s="146"/>
      <c r="C7303" s="31"/>
      <c r="D7303" s="31"/>
      <c r="E7303" s="44"/>
      <c r="F7303" s="43"/>
      <c r="G7303" s="84"/>
      <c r="H7303" s="31"/>
      <c r="I7303" s="205"/>
      <c r="J7303" s="84"/>
      <c r="K7303" s="31"/>
      <c r="L7303" s="31"/>
      <c r="M7303" s="169"/>
      <c r="N7303" s="148"/>
      <c r="O7303" s="106"/>
      <c r="P7303" s="43"/>
      <c r="Q7303" s="205"/>
      <c r="R7303" s="84"/>
      <c r="S7303" s="31"/>
      <c r="T7303" s="31"/>
      <c r="U7303" s="169"/>
      <c r="V7303" s="150"/>
      <c r="W7303" s="141" t="str" cm="1">
        <f t="array" ref="W7303">IF(SUM(LEN(B7303:V7303))=0,"",IF(OR(OR(ISBLANK(F7303),SUM(LEN(C7303),LEN(D7303))=0),AND(NOT(E7303="Unknown"),ISBLANK(J7303)),AND(NOT(O7303="Unknown"),ISBLANK(R7303))),"Missing Information", INDEX(Table15[Entire Service Line Classification], MATCH(SUMIFS(Table15[Unique ID],Table15[System-Owned Portion],E7303,Table15[If Material Anything Other than "Lead" in Column E,Was Material Ever Previously Lead?],G7303,Table15[Customer-Owned Portion],O7303),Table15[Unique ID],0),0)))</f>
        <v/>
      </c>
      <c r="X7303"/>
    </row>
    <row r="7304" spans="2:24" x14ac:dyDescent="0.25">
      <c r="B7304" s="146"/>
      <c r="C7304" s="31"/>
      <c r="D7304" s="31"/>
      <c r="E7304" s="44"/>
      <c r="F7304" s="43"/>
      <c r="G7304" s="84"/>
      <c r="H7304" s="31"/>
      <c r="I7304" s="205"/>
      <c r="J7304" s="84"/>
      <c r="K7304" s="31"/>
      <c r="L7304" s="31"/>
      <c r="M7304" s="169"/>
      <c r="N7304" s="148"/>
      <c r="O7304" s="106"/>
      <c r="P7304" s="43"/>
      <c r="Q7304" s="205"/>
      <c r="R7304" s="84"/>
      <c r="S7304" s="31"/>
      <c r="T7304" s="31"/>
      <c r="U7304" s="169"/>
      <c r="V7304" s="150"/>
      <c r="W7304" s="141" t="str" cm="1">
        <f t="array" ref="W7304">IF(SUM(LEN(B7304:V7304))=0,"",IF(OR(OR(ISBLANK(F7304),SUM(LEN(C7304),LEN(D7304))=0),AND(NOT(E7304="Unknown"),ISBLANK(J7304)),AND(NOT(O7304="Unknown"),ISBLANK(R7304))),"Missing Information", INDEX(Table15[Entire Service Line Classification], MATCH(SUMIFS(Table15[Unique ID],Table15[System-Owned Portion],E7304,Table15[If Material Anything Other than "Lead" in Column E,Was Material Ever Previously Lead?],G7304,Table15[Customer-Owned Portion],O7304),Table15[Unique ID],0),0)))</f>
        <v/>
      </c>
      <c r="X7304"/>
    </row>
    <row r="7305" spans="2:24" x14ac:dyDescent="0.25">
      <c r="B7305" s="146"/>
      <c r="C7305" s="31"/>
      <c r="D7305" s="31"/>
      <c r="E7305" s="44"/>
      <c r="F7305" s="43"/>
      <c r="G7305" s="84"/>
      <c r="H7305" s="31"/>
      <c r="I7305" s="205"/>
      <c r="J7305" s="84"/>
      <c r="K7305" s="31"/>
      <c r="L7305" s="31"/>
      <c r="M7305" s="169"/>
      <c r="N7305" s="148"/>
      <c r="O7305" s="106"/>
      <c r="P7305" s="43"/>
      <c r="Q7305" s="205"/>
      <c r="R7305" s="84"/>
      <c r="S7305" s="31"/>
      <c r="T7305" s="31"/>
      <c r="U7305" s="169"/>
      <c r="V7305" s="150"/>
      <c r="W7305" s="141" t="str" cm="1">
        <f t="array" ref="W7305">IF(SUM(LEN(B7305:V7305))=0,"",IF(OR(OR(ISBLANK(F7305),SUM(LEN(C7305),LEN(D7305))=0),AND(NOT(E7305="Unknown"),ISBLANK(J7305)),AND(NOT(O7305="Unknown"),ISBLANK(R7305))),"Missing Information", INDEX(Table15[Entire Service Line Classification], MATCH(SUMIFS(Table15[Unique ID],Table15[System-Owned Portion],E7305,Table15[If Material Anything Other than "Lead" in Column E,Was Material Ever Previously Lead?],G7305,Table15[Customer-Owned Portion],O7305),Table15[Unique ID],0),0)))</f>
        <v/>
      </c>
      <c r="X7305"/>
    </row>
    <row r="7306" spans="2:24" x14ac:dyDescent="0.25">
      <c r="B7306" s="146"/>
      <c r="C7306" s="31"/>
      <c r="D7306" s="31"/>
      <c r="E7306" s="44"/>
      <c r="F7306" s="43"/>
      <c r="G7306" s="84"/>
      <c r="H7306" s="31"/>
      <c r="I7306" s="205"/>
      <c r="J7306" s="84"/>
      <c r="K7306" s="31"/>
      <c r="L7306" s="31"/>
      <c r="M7306" s="169"/>
      <c r="N7306" s="148"/>
      <c r="O7306" s="106"/>
      <c r="P7306" s="43"/>
      <c r="Q7306" s="205"/>
      <c r="R7306" s="84"/>
      <c r="S7306" s="31"/>
      <c r="T7306" s="31"/>
      <c r="U7306" s="169"/>
      <c r="V7306" s="150"/>
      <c r="W7306" s="141" t="str" cm="1">
        <f t="array" ref="W7306">IF(SUM(LEN(B7306:V7306))=0,"",IF(OR(OR(ISBLANK(F7306),SUM(LEN(C7306),LEN(D7306))=0),AND(NOT(E7306="Unknown"),ISBLANK(J7306)),AND(NOT(O7306="Unknown"),ISBLANK(R7306))),"Missing Information", INDEX(Table15[Entire Service Line Classification], MATCH(SUMIFS(Table15[Unique ID],Table15[System-Owned Portion],E7306,Table15[If Material Anything Other than "Lead" in Column E,Was Material Ever Previously Lead?],G7306,Table15[Customer-Owned Portion],O7306),Table15[Unique ID],0),0)))</f>
        <v/>
      </c>
      <c r="X7306"/>
    </row>
    <row r="7307" spans="2:24" x14ac:dyDescent="0.25">
      <c r="B7307" s="146"/>
      <c r="C7307" s="31"/>
      <c r="D7307" s="31"/>
      <c r="E7307" s="44"/>
      <c r="F7307" s="43"/>
      <c r="G7307" s="84"/>
      <c r="H7307" s="31"/>
      <c r="I7307" s="205"/>
      <c r="J7307" s="84"/>
      <c r="K7307" s="31"/>
      <c r="L7307" s="31"/>
      <c r="M7307" s="169"/>
      <c r="N7307" s="148"/>
      <c r="O7307" s="106"/>
      <c r="P7307" s="43"/>
      <c r="Q7307" s="205"/>
      <c r="R7307" s="84"/>
      <c r="S7307" s="31"/>
      <c r="T7307" s="31"/>
      <c r="U7307" s="169"/>
      <c r="V7307" s="150"/>
      <c r="W7307" s="141" t="str" cm="1">
        <f t="array" ref="W7307">IF(SUM(LEN(B7307:V7307))=0,"",IF(OR(OR(ISBLANK(F7307),SUM(LEN(C7307),LEN(D7307))=0),AND(NOT(E7307="Unknown"),ISBLANK(J7307)),AND(NOT(O7307="Unknown"),ISBLANK(R7307))),"Missing Information", INDEX(Table15[Entire Service Line Classification], MATCH(SUMIFS(Table15[Unique ID],Table15[System-Owned Portion],E7307,Table15[If Material Anything Other than "Lead" in Column E,Was Material Ever Previously Lead?],G7307,Table15[Customer-Owned Portion],O7307),Table15[Unique ID],0),0)))</f>
        <v/>
      </c>
      <c r="X7307"/>
    </row>
    <row r="7308" spans="2:24" x14ac:dyDescent="0.25">
      <c r="B7308" s="146"/>
      <c r="C7308" s="31"/>
      <c r="D7308" s="31"/>
      <c r="E7308" s="44"/>
      <c r="F7308" s="43"/>
      <c r="G7308" s="84"/>
      <c r="H7308" s="31"/>
      <c r="I7308" s="205"/>
      <c r="J7308" s="84"/>
      <c r="K7308" s="31"/>
      <c r="L7308" s="31"/>
      <c r="M7308" s="169"/>
      <c r="N7308" s="148"/>
      <c r="O7308" s="106"/>
      <c r="P7308" s="43"/>
      <c r="Q7308" s="205"/>
      <c r="R7308" s="84"/>
      <c r="S7308" s="31"/>
      <c r="T7308" s="31"/>
      <c r="U7308" s="169"/>
      <c r="V7308" s="150"/>
      <c r="W7308" s="141" t="str" cm="1">
        <f t="array" ref="W7308">IF(SUM(LEN(B7308:V7308))=0,"",IF(OR(OR(ISBLANK(F7308),SUM(LEN(C7308),LEN(D7308))=0),AND(NOT(E7308="Unknown"),ISBLANK(J7308)),AND(NOT(O7308="Unknown"),ISBLANK(R7308))),"Missing Information", INDEX(Table15[Entire Service Line Classification], MATCH(SUMIFS(Table15[Unique ID],Table15[System-Owned Portion],E7308,Table15[If Material Anything Other than "Lead" in Column E,Was Material Ever Previously Lead?],G7308,Table15[Customer-Owned Portion],O7308),Table15[Unique ID],0),0)))</f>
        <v/>
      </c>
      <c r="X7308"/>
    </row>
    <row r="7309" spans="2:24" x14ac:dyDescent="0.25">
      <c r="B7309" s="146"/>
      <c r="C7309" s="31"/>
      <c r="D7309" s="31"/>
      <c r="E7309" s="44"/>
      <c r="F7309" s="43"/>
      <c r="G7309" s="84"/>
      <c r="H7309" s="31"/>
      <c r="I7309" s="205"/>
      <c r="J7309" s="84"/>
      <c r="K7309" s="31"/>
      <c r="L7309" s="31"/>
      <c r="M7309" s="169"/>
      <c r="N7309" s="148"/>
      <c r="O7309" s="106"/>
      <c r="P7309" s="43"/>
      <c r="Q7309" s="205"/>
      <c r="R7309" s="84"/>
      <c r="S7309" s="31"/>
      <c r="T7309" s="31"/>
      <c r="U7309" s="169"/>
      <c r="V7309" s="150"/>
      <c r="W7309" s="141" t="str" cm="1">
        <f t="array" ref="W7309">IF(SUM(LEN(B7309:V7309))=0,"",IF(OR(OR(ISBLANK(F7309),SUM(LEN(C7309),LEN(D7309))=0),AND(NOT(E7309="Unknown"),ISBLANK(J7309)),AND(NOT(O7309="Unknown"),ISBLANK(R7309))),"Missing Information", INDEX(Table15[Entire Service Line Classification], MATCH(SUMIFS(Table15[Unique ID],Table15[System-Owned Portion],E7309,Table15[If Material Anything Other than "Lead" in Column E,Was Material Ever Previously Lead?],G7309,Table15[Customer-Owned Portion],O7309),Table15[Unique ID],0),0)))</f>
        <v/>
      </c>
      <c r="X7309"/>
    </row>
    <row r="7310" spans="2:24" x14ac:dyDescent="0.25">
      <c r="B7310" s="146"/>
      <c r="C7310" s="31"/>
      <c r="D7310" s="31"/>
      <c r="E7310" s="44"/>
      <c r="F7310" s="43"/>
      <c r="G7310" s="84"/>
      <c r="H7310" s="31"/>
      <c r="I7310" s="205"/>
      <c r="J7310" s="84"/>
      <c r="K7310" s="31"/>
      <c r="L7310" s="31"/>
      <c r="M7310" s="169"/>
      <c r="N7310" s="148"/>
      <c r="O7310" s="106"/>
      <c r="P7310" s="43"/>
      <c r="Q7310" s="205"/>
      <c r="R7310" s="84"/>
      <c r="S7310" s="31"/>
      <c r="T7310" s="31"/>
      <c r="U7310" s="169"/>
      <c r="V7310" s="150"/>
      <c r="W7310" s="141" t="str" cm="1">
        <f t="array" ref="W7310">IF(SUM(LEN(B7310:V7310))=0,"",IF(OR(OR(ISBLANK(F7310),SUM(LEN(C7310),LEN(D7310))=0),AND(NOT(E7310="Unknown"),ISBLANK(J7310)),AND(NOT(O7310="Unknown"),ISBLANK(R7310))),"Missing Information", INDEX(Table15[Entire Service Line Classification], MATCH(SUMIFS(Table15[Unique ID],Table15[System-Owned Portion],E7310,Table15[If Material Anything Other than "Lead" in Column E,Was Material Ever Previously Lead?],G7310,Table15[Customer-Owned Portion],O7310),Table15[Unique ID],0),0)))</f>
        <v/>
      </c>
      <c r="X7310"/>
    </row>
    <row r="7311" spans="2:24" x14ac:dyDescent="0.25">
      <c r="B7311" s="146"/>
      <c r="C7311" s="31"/>
      <c r="D7311" s="31"/>
      <c r="E7311" s="44"/>
      <c r="F7311" s="43"/>
      <c r="G7311" s="84"/>
      <c r="H7311" s="31"/>
      <c r="I7311" s="205"/>
      <c r="J7311" s="84"/>
      <c r="K7311" s="31"/>
      <c r="L7311" s="31"/>
      <c r="M7311" s="169"/>
      <c r="N7311" s="148"/>
      <c r="O7311" s="106"/>
      <c r="P7311" s="43"/>
      <c r="Q7311" s="205"/>
      <c r="R7311" s="84"/>
      <c r="S7311" s="31"/>
      <c r="T7311" s="31"/>
      <c r="U7311" s="169"/>
      <c r="V7311" s="150"/>
      <c r="W7311" s="141" t="str" cm="1">
        <f t="array" ref="W7311">IF(SUM(LEN(B7311:V7311))=0,"",IF(OR(OR(ISBLANK(F7311),SUM(LEN(C7311),LEN(D7311))=0),AND(NOT(E7311="Unknown"),ISBLANK(J7311)),AND(NOT(O7311="Unknown"),ISBLANK(R7311))),"Missing Information", INDEX(Table15[Entire Service Line Classification], MATCH(SUMIFS(Table15[Unique ID],Table15[System-Owned Portion],E7311,Table15[If Material Anything Other than "Lead" in Column E,Was Material Ever Previously Lead?],G7311,Table15[Customer-Owned Portion],O7311),Table15[Unique ID],0),0)))</f>
        <v/>
      </c>
      <c r="X7311"/>
    </row>
    <row r="7312" spans="2:24" x14ac:dyDescent="0.25">
      <c r="B7312" s="146"/>
      <c r="C7312" s="31"/>
      <c r="D7312" s="31"/>
      <c r="E7312" s="44"/>
      <c r="F7312" s="43"/>
      <c r="G7312" s="84"/>
      <c r="H7312" s="31"/>
      <c r="I7312" s="205"/>
      <c r="J7312" s="84"/>
      <c r="K7312" s="31"/>
      <c r="L7312" s="31"/>
      <c r="M7312" s="169"/>
      <c r="N7312" s="148"/>
      <c r="O7312" s="106"/>
      <c r="P7312" s="43"/>
      <c r="Q7312" s="205"/>
      <c r="R7312" s="84"/>
      <c r="S7312" s="31"/>
      <c r="T7312" s="31"/>
      <c r="U7312" s="169"/>
      <c r="V7312" s="150"/>
      <c r="W7312" s="141" t="str" cm="1">
        <f t="array" ref="W7312">IF(SUM(LEN(B7312:V7312))=0,"",IF(OR(OR(ISBLANK(F7312),SUM(LEN(C7312),LEN(D7312))=0),AND(NOT(E7312="Unknown"),ISBLANK(J7312)),AND(NOT(O7312="Unknown"),ISBLANK(R7312))),"Missing Information", INDEX(Table15[Entire Service Line Classification], MATCH(SUMIFS(Table15[Unique ID],Table15[System-Owned Portion],E7312,Table15[If Material Anything Other than "Lead" in Column E,Was Material Ever Previously Lead?],G7312,Table15[Customer-Owned Portion],O7312),Table15[Unique ID],0),0)))</f>
        <v/>
      </c>
      <c r="X7312"/>
    </row>
    <row r="7313" spans="2:24" x14ac:dyDescent="0.25">
      <c r="B7313" s="146"/>
      <c r="C7313" s="31"/>
      <c r="D7313" s="31"/>
      <c r="E7313" s="44"/>
      <c r="F7313" s="43"/>
      <c r="G7313" s="84"/>
      <c r="H7313" s="31"/>
      <c r="I7313" s="205"/>
      <c r="J7313" s="84"/>
      <c r="K7313" s="31"/>
      <c r="L7313" s="31"/>
      <c r="M7313" s="169"/>
      <c r="N7313" s="148"/>
      <c r="O7313" s="106"/>
      <c r="P7313" s="43"/>
      <c r="Q7313" s="205"/>
      <c r="R7313" s="84"/>
      <c r="S7313" s="31"/>
      <c r="T7313" s="31"/>
      <c r="U7313" s="169"/>
      <c r="V7313" s="150"/>
      <c r="W7313" s="141" t="str" cm="1">
        <f t="array" ref="W7313">IF(SUM(LEN(B7313:V7313))=0,"",IF(OR(OR(ISBLANK(F7313),SUM(LEN(C7313),LEN(D7313))=0),AND(NOT(E7313="Unknown"),ISBLANK(J7313)),AND(NOT(O7313="Unknown"),ISBLANK(R7313))),"Missing Information", INDEX(Table15[Entire Service Line Classification], MATCH(SUMIFS(Table15[Unique ID],Table15[System-Owned Portion],E7313,Table15[If Material Anything Other than "Lead" in Column E,Was Material Ever Previously Lead?],G7313,Table15[Customer-Owned Portion],O7313),Table15[Unique ID],0),0)))</f>
        <v/>
      </c>
      <c r="X7313"/>
    </row>
    <row r="7314" spans="2:24" x14ac:dyDescent="0.25">
      <c r="B7314" s="146"/>
      <c r="C7314" s="31"/>
      <c r="D7314" s="31"/>
      <c r="E7314" s="44"/>
      <c r="F7314" s="43"/>
      <c r="G7314" s="84"/>
      <c r="H7314" s="31"/>
      <c r="I7314" s="205"/>
      <c r="J7314" s="84"/>
      <c r="K7314" s="31"/>
      <c r="L7314" s="31"/>
      <c r="M7314" s="169"/>
      <c r="N7314" s="148"/>
      <c r="O7314" s="106"/>
      <c r="P7314" s="43"/>
      <c r="Q7314" s="205"/>
      <c r="R7314" s="84"/>
      <c r="S7314" s="31"/>
      <c r="T7314" s="31"/>
      <c r="U7314" s="169"/>
      <c r="V7314" s="150"/>
      <c r="W7314" s="141" t="str" cm="1">
        <f t="array" ref="W7314">IF(SUM(LEN(B7314:V7314))=0,"",IF(OR(OR(ISBLANK(F7314),SUM(LEN(C7314),LEN(D7314))=0),AND(NOT(E7314="Unknown"),ISBLANK(J7314)),AND(NOT(O7314="Unknown"),ISBLANK(R7314))),"Missing Information", INDEX(Table15[Entire Service Line Classification], MATCH(SUMIFS(Table15[Unique ID],Table15[System-Owned Portion],E7314,Table15[If Material Anything Other than "Lead" in Column E,Was Material Ever Previously Lead?],G7314,Table15[Customer-Owned Portion],O7314),Table15[Unique ID],0),0)))</f>
        <v/>
      </c>
      <c r="X7314"/>
    </row>
    <row r="7315" spans="2:24" x14ac:dyDescent="0.25">
      <c r="B7315" s="146"/>
      <c r="C7315" s="31"/>
      <c r="D7315" s="31"/>
      <c r="E7315" s="44"/>
      <c r="F7315" s="43"/>
      <c r="G7315" s="84"/>
      <c r="H7315" s="31"/>
      <c r="I7315" s="205"/>
      <c r="J7315" s="84"/>
      <c r="K7315" s="31"/>
      <c r="L7315" s="31"/>
      <c r="M7315" s="169"/>
      <c r="N7315" s="148"/>
      <c r="O7315" s="106"/>
      <c r="P7315" s="43"/>
      <c r="Q7315" s="205"/>
      <c r="R7315" s="84"/>
      <c r="S7315" s="31"/>
      <c r="T7315" s="31"/>
      <c r="U7315" s="169"/>
      <c r="V7315" s="150"/>
      <c r="W7315" s="141" t="str" cm="1">
        <f t="array" ref="W7315">IF(SUM(LEN(B7315:V7315))=0,"",IF(OR(OR(ISBLANK(F7315),SUM(LEN(C7315),LEN(D7315))=0),AND(NOT(E7315="Unknown"),ISBLANK(J7315)),AND(NOT(O7315="Unknown"),ISBLANK(R7315))),"Missing Information", INDEX(Table15[Entire Service Line Classification], MATCH(SUMIFS(Table15[Unique ID],Table15[System-Owned Portion],E7315,Table15[If Material Anything Other than "Lead" in Column E,Was Material Ever Previously Lead?],G7315,Table15[Customer-Owned Portion],O7315),Table15[Unique ID],0),0)))</f>
        <v/>
      </c>
      <c r="X7315"/>
    </row>
    <row r="7316" spans="2:24" x14ac:dyDescent="0.25">
      <c r="B7316" s="146"/>
      <c r="C7316" s="31"/>
      <c r="D7316" s="31"/>
      <c r="E7316" s="44"/>
      <c r="F7316" s="43"/>
      <c r="G7316" s="84"/>
      <c r="H7316" s="31"/>
      <c r="I7316" s="205"/>
      <c r="J7316" s="84"/>
      <c r="K7316" s="31"/>
      <c r="L7316" s="31"/>
      <c r="M7316" s="169"/>
      <c r="N7316" s="148"/>
      <c r="O7316" s="106"/>
      <c r="P7316" s="43"/>
      <c r="Q7316" s="205"/>
      <c r="R7316" s="84"/>
      <c r="S7316" s="31"/>
      <c r="T7316" s="31"/>
      <c r="U7316" s="169"/>
      <c r="V7316" s="150"/>
      <c r="W7316" s="141" t="str" cm="1">
        <f t="array" ref="W7316">IF(SUM(LEN(B7316:V7316))=0,"",IF(OR(OR(ISBLANK(F7316),SUM(LEN(C7316),LEN(D7316))=0),AND(NOT(E7316="Unknown"),ISBLANK(J7316)),AND(NOT(O7316="Unknown"),ISBLANK(R7316))),"Missing Information", INDEX(Table15[Entire Service Line Classification], MATCH(SUMIFS(Table15[Unique ID],Table15[System-Owned Portion],E7316,Table15[If Material Anything Other than "Lead" in Column E,Was Material Ever Previously Lead?],G7316,Table15[Customer-Owned Portion],O7316),Table15[Unique ID],0),0)))</f>
        <v/>
      </c>
      <c r="X7316"/>
    </row>
    <row r="7317" spans="2:24" x14ac:dyDescent="0.25">
      <c r="B7317" s="146"/>
      <c r="C7317" s="31"/>
      <c r="D7317" s="31"/>
      <c r="E7317" s="44"/>
      <c r="F7317" s="43"/>
      <c r="G7317" s="84"/>
      <c r="H7317" s="31"/>
      <c r="I7317" s="205"/>
      <c r="J7317" s="84"/>
      <c r="K7317" s="31"/>
      <c r="L7317" s="31"/>
      <c r="M7317" s="169"/>
      <c r="N7317" s="148"/>
      <c r="O7317" s="106"/>
      <c r="P7317" s="43"/>
      <c r="Q7317" s="205"/>
      <c r="R7317" s="84"/>
      <c r="S7317" s="31"/>
      <c r="T7317" s="31"/>
      <c r="U7317" s="169"/>
      <c r="V7317" s="150"/>
      <c r="W7317" s="141" t="str" cm="1">
        <f t="array" ref="W7317">IF(SUM(LEN(B7317:V7317))=0,"",IF(OR(OR(ISBLANK(F7317),SUM(LEN(C7317),LEN(D7317))=0),AND(NOT(E7317="Unknown"),ISBLANK(J7317)),AND(NOT(O7317="Unknown"),ISBLANK(R7317))),"Missing Information", INDEX(Table15[Entire Service Line Classification], MATCH(SUMIFS(Table15[Unique ID],Table15[System-Owned Portion],E7317,Table15[If Material Anything Other than "Lead" in Column E,Was Material Ever Previously Lead?],G7317,Table15[Customer-Owned Portion],O7317),Table15[Unique ID],0),0)))</f>
        <v/>
      </c>
      <c r="X7317"/>
    </row>
    <row r="7318" spans="2:24" x14ac:dyDescent="0.25">
      <c r="B7318" s="146"/>
      <c r="C7318" s="31"/>
      <c r="D7318" s="31"/>
      <c r="E7318" s="44"/>
      <c r="F7318" s="43"/>
      <c r="G7318" s="84"/>
      <c r="H7318" s="31"/>
      <c r="I7318" s="205"/>
      <c r="J7318" s="84"/>
      <c r="K7318" s="31"/>
      <c r="L7318" s="31"/>
      <c r="M7318" s="169"/>
      <c r="N7318" s="148"/>
      <c r="O7318" s="106"/>
      <c r="P7318" s="43"/>
      <c r="Q7318" s="205"/>
      <c r="R7318" s="84"/>
      <c r="S7318" s="31"/>
      <c r="T7318" s="31"/>
      <c r="U7318" s="169"/>
      <c r="V7318" s="150"/>
      <c r="W7318" s="141" t="str" cm="1">
        <f t="array" ref="W7318">IF(SUM(LEN(B7318:V7318))=0,"",IF(OR(OR(ISBLANK(F7318),SUM(LEN(C7318),LEN(D7318))=0),AND(NOT(E7318="Unknown"),ISBLANK(J7318)),AND(NOT(O7318="Unknown"),ISBLANK(R7318))),"Missing Information", INDEX(Table15[Entire Service Line Classification], MATCH(SUMIFS(Table15[Unique ID],Table15[System-Owned Portion],E7318,Table15[If Material Anything Other than "Lead" in Column E,Was Material Ever Previously Lead?],G7318,Table15[Customer-Owned Portion],O7318),Table15[Unique ID],0),0)))</f>
        <v/>
      </c>
      <c r="X7318"/>
    </row>
    <row r="7319" spans="2:24" x14ac:dyDescent="0.25">
      <c r="B7319" s="146"/>
      <c r="C7319" s="31"/>
      <c r="D7319" s="31"/>
      <c r="E7319" s="44"/>
      <c r="F7319" s="43"/>
      <c r="G7319" s="84"/>
      <c r="H7319" s="31"/>
      <c r="I7319" s="205"/>
      <c r="J7319" s="84"/>
      <c r="K7319" s="31"/>
      <c r="L7319" s="31"/>
      <c r="M7319" s="169"/>
      <c r="N7319" s="148"/>
      <c r="O7319" s="106"/>
      <c r="P7319" s="43"/>
      <c r="Q7319" s="205"/>
      <c r="R7319" s="84"/>
      <c r="S7319" s="31"/>
      <c r="T7319" s="31"/>
      <c r="U7319" s="169"/>
      <c r="V7319" s="150"/>
      <c r="W7319" s="141" t="str" cm="1">
        <f t="array" ref="W7319">IF(SUM(LEN(B7319:V7319))=0,"",IF(OR(OR(ISBLANK(F7319),SUM(LEN(C7319),LEN(D7319))=0),AND(NOT(E7319="Unknown"),ISBLANK(J7319)),AND(NOT(O7319="Unknown"),ISBLANK(R7319))),"Missing Information", INDEX(Table15[Entire Service Line Classification], MATCH(SUMIFS(Table15[Unique ID],Table15[System-Owned Portion],E7319,Table15[If Material Anything Other than "Lead" in Column E,Was Material Ever Previously Lead?],G7319,Table15[Customer-Owned Portion],O7319),Table15[Unique ID],0),0)))</f>
        <v/>
      </c>
      <c r="X7319"/>
    </row>
    <row r="7320" spans="2:24" x14ac:dyDescent="0.25">
      <c r="B7320" s="146"/>
      <c r="C7320" s="31"/>
      <c r="D7320" s="31"/>
      <c r="E7320" s="44"/>
      <c r="F7320" s="43"/>
      <c r="G7320" s="84"/>
      <c r="H7320" s="31"/>
      <c r="I7320" s="205"/>
      <c r="J7320" s="84"/>
      <c r="K7320" s="31"/>
      <c r="L7320" s="31"/>
      <c r="M7320" s="169"/>
      <c r="N7320" s="148"/>
      <c r="O7320" s="106"/>
      <c r="P7320" s="43"/>
      <c r="Q7320" s="205"/>
      <c r="R7320" s="84"/>
      <c r="S7320" s="31"/>
      <c r="T7320" s="31"/>
      <c r="U7320" s="169"/>
      <c r="V7320" s="150"/>
      <c r="W7320" s="141" t="str" cm="1">
        <f t="array" ref="W7320">IF(SUM(LEN(B7320:V7320))=0,"",IF(OR(OR(ISBLANK(F7320),SUM(LEN(C7320),LEN(D7320))=0),AND(NOT(E7320="Unknown"),ISBLANK(J7320)),AND(NOT(O7320="Unknown"),ISBLANK(R7320))),"Missing Information", INDEX(Table15[Entire Service Line Classification], MATCH(SUMIFS(Table15[Unique ID],Table15[System-Owned Portion],E7320,Table15[If Material Anything Other than "Lead" in Column E,Was Material Ever Previously Lead?],G7320,Table15[Customer-Owned Portion],O7320),Table15[Unique ID],0),0)))</f>
        <v/>
      </c>
      <c r="X7320"/>
    </row>
    <row r="7321" spans="2:24" x14ac:dyDescent="0.25">
      <c r="B7321" s="146"/>
      <c r="C7321" s="31"/>
      <c r="D7321" s="31"/>
      <c r="E7321" s="44"/>
      <c r="F7321" s="43"/>
      <c r="G7321" s="84"/>
      <c r="H7321" s="31"/>
      <c r="I7321" s="205"/>
      <c r="J7321" s="84"/>
      <c r="K7321" s="31"/>
      <c r="L7321" s="31"/>
      <c r="M7321" s="169"/>
      <c r="N7321" s="148"/>
      <c r="O7321" s="106"/>
      <c r="P7321" s="43"/>
      <c r="Q7321" s="205"/>
      <c r="R7321" s="84"/>
      <c r="S7321" s="31"/>
      <c r="T7321" s="31"/>
      <c r="U7321" s="169"/>
      <c r="V7321" s="150"/>
      <c r="W7321" s="141" t="str" cm="1">
        <f t="array" ref="W7321">IF(SUM(LEN(B7321:V7321))=0,"",IF(OR(OR(ISBLANK(F7321),SUM(LEN(C7321),LEN(D7321))=0),AND(NOT(E7321="Unknown"),ISBLANK(J7321)),AND(NOT(O7321="Unknown"),ISBLANK(R7321))),"Missing Information", INDEX(Table15[Entire Service Line Classification], MATCH(SUMIFS(Table15[Unique ID],Table15[System-Owned Portion],E7321,Table15[If Material Anything Other than "Lead" in Column E,Was Material Ever Previously Lead?],G7321,Table15[Customer-Owned Portion],O7321),Table15[Unique ID],0),0)))</f>
        <v/>
      </c>
      <c r="X7321"/>
    </row>
    <row r="7322" spans="2:24" x14ac:dyDescent="0.25">
      <c r="B7322" s="146"/>
      <c r="C7322" s="31"/>
      <c r="D7322" s="31"/>
      <c r="E7322" s="44"/>
      <c r="F7322" s="43"/>
      <c r="G7322" s="84"/>
      <c r="H7322" s="31"/>
      <c r="I7322" s="205"/>
      <c r="J7322" s="84"/>
      <c r="K7322" s="31"/>
      <c r="L7322" s="31"/>
      <c r="M7322" s="169"/>
      <c r="N7322" s="148"/>
      <c r="O7322" s="106"/>
      <c r="P7322" s="43"/>
      <c r="Q7322" s="205"/>
      <c r="R7322" s="84"/>
      <c r="S7322" s="31"/>
      <c r="T7322" s="31"/>
      <c r="U7322" s="169"/>
      <c r="V7322" s="150"/>
      <c r="W7322" s="141" t="str" cm="1">
        <f t="array" ref="W7322">IF(SUM(LEN(B7322:V7322))=0,"",IF(OR(OR(ISBLANK(F7322),SUM(LEN(C7322),LEN(D7322))=0),AND(NOT(E7322="Unknown"),ISBLANK(J7322)),AND(NOT(O7322="Unknown"),ISBLANK(R7322))),"Missing Information", INDEX(Table15[Entire Service Line Classification], MATCH(SUMIFS(Table15[Unique ID],Table15[System-Owned Portion],E7322,Table15[If Material Anything Other than "Lead" in Column E,Was Material Ever Previously Lead?],G7322,Table15[Customer-Owned Portion],O7322),Table15[Unique ID],0),0)))</f>
        <v/>
      </c>
      <c r="X7322"/>
    </row>
    <row r="7323" spans="2:24" x14ac:dyDescent="0.25">
      <c r="B7323" s="146"/>
      <c r="C7323" s="31"/>
      <c r="D7323" s="31"/>
      <c r="E7323" s="44"/>
      <c r="F7323" s="43"/>
      <c r="G7323" s="84"/>
      <c r="H7323" s="31"/>
      <c r="I7323" s="205"/>
      <c r="J7323" s="84"/>
      <c r="K7323" s="31"/>
      <c r="L7323" s="31"/>
      <c r="M7323" s="169"/>
      <c r="N7323" s="148"/>
      <c r="O7323" s="106"/>
      <c r="P7323" s="43"/>
      <c r="Q7323" s="205"/>
      <c r="R7323" s="84"/>
      <c r="S7323" s="31"/>
      <c r="T7323" s="31"/>
      <c r="U7323" s="169"/>
      <c r="V7323" s="150"/>
      <c r="W7323" s="141" t="str" cm="1">
        <f t="array" ref="W7323">IF(SUM(LEN(B7323:V7323))=0,"",IF(OR(OR(ISBLANK(F7323),SUM(LEN(C7323),LEN(D7323))=0),AND(NOT(E7323="Unknown"),ISBLANK(J7323)),AND(NOT(O7323="Unknown"),ISBLANK(R7323))),"Missing Information", INDEX(Table15[Entire Service Line Classification], MATCH(SUMIFS(Table15[Unique ID],Table15[System-Owned Portion],E7323,Table15[If Material Anything Other than "Lead" in Column E,Was Material Ever Previously Lead?],G7323,Table15[Customer-Owned Portion],O7323),Table15[Unique ID],0),0)))</f>
        <v/>
      </c>
      <c r="X7323"/>
    </row>
    <row r="7324" spans="2:24" x14ac:dyDescent="0.25">
      <c r="B7324" s="146"/>
      <c r="C7324" s="31"/>
      <c r="D7324" s="31"/>
      <c r="E7324" s="44"/>
      <c r="F7324" s="43"/>
      <c r="G7324" s="84"/>
      <c r="H7324" s="31"/>
      <c r="I7324" s="205"/>
      <c r="J7324" s="84"/>
      <c r="K7324" s="31"/>
      <c r="L7324" s="31"/>
      <c r="M7324" s="169"/>
      <c r="N7324" s="148"/>
      <c r="O7324" s="106"/>
      <c r="P7324" s="43"/>
      <c r="Q7324" s="205"/>
      <c r="R7324" s="84"/>
      <c r="S7324" s="31"/>
      <c r="T7324" s="31"/>
      <c r="U7324" s="169"/>
      <c r="V7324" s="150"/>
      <c r="W7324" s="141" t="str" cm="1">
        <f t="array" ref="W7324">IF(SUM(LEN(B7324:V7324))=0,"",IF(OR(OR(ISBLANK(F7324),SUM(LEN(C7324),LEN(D7324))=0),AND(NOT(E7324="Unknown"),ISBLANK(J7324)),AND(NOT(O7324="Unknown"),ISBLANK(R7324))),"Missing Information", INDEX(Table15[Entire Service Line Classification], MATCH(SUMIFS(Table15[Unique ID],Table15[System-Owned Portion],E7324,Table15[If Material Anything Other than "Lead" in Column E,Was Material Ever Previously Lead?],G7324,Table15[Customer-Owned Portion],O7324),Table15[Unique ID],0),0)))</f>
        <v/>
      </c>
      <c r="X7324"/>
    </row>
    <row r="7325" spans="2:24" x14ac:dyDescent="0.25">
      <c r="B7325" s="146"/>
      <c r="C7325" s="31"/>
      <c r="D7325" s="31"/>
      <c r="E7325" s="44"/>
      <c r="F7325" s="43"/>
      <c r="G7325" s="84"/>
      <c r="H7325" s="31"/>
      <c r="I7325" s="205"/>
      <c r="J7325" s="84"/>
      <c r="K7325" s="31"/>
      <c r="L7325" s="31"/>
      <c r="M7325" s="169"/>
      <c r="N7325" s="148"/>
      <c r="O7325" s="106"/>
      <c r="P7325" s="43"/>
      <c r="Q7325" s="205"/>
      <c r="R7325" s="84"/>
      <c r="S7325" s="31"/>
      <c r="T7325" s="31"/>
      <c r="U7325" s="169"/>
      <c r="V7325" s="150"/>
      <c r="W7325" s="141" t="str" cm="1">
        <f t="array" ref="W7325">IF(SUM(LEN(B7325:V7325))=0,"",IF(OR(OR(ISBLANK(F7325),SUM(LEN(C7325),LEN(D7325))=0),AND(NOT(E7325="Unknown"),ISBLANK(J7325)),AND(NOT(O7325="Unknown"),ISBLANK(R7325))),"Missing Information", INDEX(Table15[Entire Service Line Classification], MATCH(SUMIFS(Table15[Unique ID],Table15[System-Owned Portion],E7325,Table15[If Material Anything Other than "Lead" in Column E,Was Material Ever Previously Lead?],G7325,Table15[Customer-Owned Portion],O7325),Table15[Unique ID],0),0)))</f>
        <v/>
      </c>
      <c r="X7325"/>
    </row>
    <row r="7326" spans="2:24" x14ac:dyDescent="0.25">
      <c r="B7326" s="146"/>
      <c r="C7326" s="31"/>
      <c r="D7326" s="31"/>
      <c r="E7326" s="44"/>
      <c r="F7326" s="43"/>
      <c r="G7326" s="84"/>
      <c r="H7326" s="31"/>
      <c r="I7326" s="205"/>
      <c r="J7326" s="84"/>
      <c r="K7326" s="31"/>
      <c r="L7326" s="31"/>
      <c r="M7326" s="169"/>
      <c r="N7326" s="148"/>
      <c r="O7326" s="106"/>
      <c r="P7326" s="43"/>
      <c r="Q7326" s="205"/>
      <c r="R7326" s="84"/>
      <c r="S7326" s="31"/>
      <c r="T7326" s="31"/>
      <c r="U7326" s="169"/>
      <c r="V7326" s="150"/>
      <c r="W7326" s="141" t="str" cm="1">
        <f t="array" ref="W7326">IF(SUM(LEN(B7326:V7326))=0,"",IF(OR(OR(ISBLANK(F7326),SUM(LEN(C7326),LEN(D7326))=0),AND(NOT(E7326="Unknown"),ISBLANK(J7326)),AND(NOT(O7326="Unknown"),ISBLANK(R7326))),"Missing Information", INDEX(Table15[Entire Service Line Classification], MATCH(SUMIFS(Table15[Unique ID],Table15[System-Owned Portion],E7326,Table15[If Material Anything Other than "Lead" in Column E,Was Material Ever Previously Lead?],G7326,Table15[Customer-Owned Portion],O7326),Table15[Unique ID],0),0)))</f>
        <v/>
      </c>
      <c r="X7326"/>
    </row>
    <row r="7327" spans="2:24" x14ac:dyDescent="0.25">
      <c r="B7327" s="146"/>
      <c r="C7327" s="31"/>
      <c r="D7327" s="31"/>
      <c r="E7327" s="44"/>
      <c r="F7327" s="43"/>
      <c r="G7327" s="84"/>
      <c r="H7327" s="31"/>
      <c r="I7327" s="205"/>
      <c r="J7327" s="84"/>
      <c r="K7327" s="31"/>
      <c r="L7327" s="31"/>
      <c r="M7327" s="169"/>
      <c r="N7327" s="148"/>
      <c r="O7327" s="106"/>
      <c r="P7327" s="43"/>
      <c r="Q7327" s="205"/>
      <c r="R7327" s="84"/>
      <c r="S7327" s="31"/>
      <c r="T7327" s="31"/>
      <c r="U7327" s="169"/>
      <c r="V7327" s="150"/>
      <c r="W7327" s="141" t="str" cm="1">
        <f t="array" ref="W7327">IF(SUM(LEN(B7327:V7327))=0,"",IF(OR(OR(ISBLANK(F7327),SUM(LEN(C7327),LEN(D7327))=0),AND(NOT(E7327="Unknown"),ISBLANK(J7327)),AND(NOT(O7327="Unknown"),ISBLANK(R7327))),"Missing Information", INDEX(Table15[Entire Service Line Classification], MATCH(SUMIFS(Table15[Unique ID],Table15[System-Owned Portion],E7327,Table15[If Material Anything Other than "Lead" in Column E,Was Material Ever Previously Lead?],G7327,Table15[Customer-Owned Portion],O7327),Table15[Unique ID],0),0)))</f>
        <v/>
      </c>
      <c r="X7327"/>
    </row>
    <row r="7328" spans="2:24" x14ac:dyDescent="0.25">
      <c r="B7328" s="146"/>
      <c r="C7328" s="31"/>
      <c r="D7328" s="31"/>
      <c r="E7328" s="44"/>
      <c r="F7328" s="43"/>
      <c r="G7328" s="84"/>
      <c r="H7328" s="31"/>
      <c r="I7328" s="205"/>
      <c r="J7328" s="84"/>
      <c r="K7328" s="31"/>
      <c r="L7328" s="31"/>
      <c r="M7328" s="169"/>
      <c r="N7328" s="148"/>
      <c r="O7328" s="106"/>
      <c r="P7328" s="43"/>
      <c r="Q7328" s="205"/>
      <c r="R7328" s="84"/>
      <c r="S7328" s="31"/>
      <c r="T7328" s="31"/>
      <c r="U7328" s="169"/>
      <c r="V7328" s="150"/>
      <c r="W7328" s="141" t="str" cm="1">
        <f t="array" ref="W7328">IF(SUM(LEN(B7328:V7328))=0,"",IF(OR(OR(ISBLANK(F7328),SUM(LEN(C7328),LEN(D7328))=0),AND(NOT(E7328="Unknown"),ISBLANK(J7328)),AND(NOT(O7328="Unknown"),ISBLANK(R7328))),"Missing Information", INDEX(Table15[Entire Service Line Classification], MATCH(SUMIFS(Table15[Unique ID],Table15[System-Owned Portion],E7328,Table15[If Material Anything Other than "Lead" in Column E,Was Material Ever Previously Lead?],G7328,Table15[Customer-Owned Portion],O7328),Table15[Unique ID],0),0)))</f>
        <v/>
      </c>
      <c r="X7328"/>
    </row>
    <row r="7329" spans="2:24" x14ac:dyDescent="0.25">
      <c r="B7329" s="146"/>
      <c r="C7329" s="31"/>
      <c r="D7329" s="31"/>
      <c r="E7329" s="44"/>
      <c r="F7329" s="43"/>
      <c r="G7329" s="84"/>
      <c r="H7329" s="31"/>
      <c r="I7329" s="205"/>
      <c r="J7329" s="84"/>
      <c r="K7329" s="31"/>
      <c r="L7329" s="31"/>
      <c r="M7329" s="169"/>
      <c r="N7329" s="148"/>
      <c r="O7329" s="106"/>
      <c r="P7329" s="43"/>
      <c r="Q7329" s="205"/>
      <c r="R7329" s="84"/>
      <c r="S7329" s="31"/>
      <c r="T7329" s="31"/>
      <c r="U7329" s="169"/>
      <c r="V7329" s="150"/>
      <c r="W7329" s="141" t="str" cm="1">
        <f t="array" ref="W7329">IF(SUM(LEN(B7329:V7329))=0,"",IF(OR(OR(ISBLANK(F7329),SUM(LEN(C7329),LEN(D7329))=0),AND(NOT(E7329="Unknown"),ISBLANK(J7329)),AND(NOT(O7329="Unknown"),ISBLANK(R7329))),"Missing Information", INDEX(Table15[Entire Service Line Classification], MATCH(SUMIFS(Table15[Unique ID],Table15[System-Owned Portion],E7329,Table15[If Material Anything Other than "Lead" in Column E,Was Material Ever Previously Lead?],G7329,Table15[Customer-Owned Portion],O7329),Table15[Unique ID],0),0)))</f>
        <v/>
      </c>
      <c r="X7329"/>
    </row>
    <row r="7330" spans="2:24" x14ac:dyDescent="0.25">
      <c r="B7330" s="146"/>
      <c r="C7330" s="31"/>
      <c r="D7330" s="31"/>
      <c r="E7330" s="44"/>
      <c r="F7330" s="43"/>
      <c r="G7330" s="84"/>
      <c r="H7330" s="31"/>
      <c r="I7330" s="205"/>
      <c r="J7330" s="84"/>
      <c r="K7330" s="31"/>
      <c r="L7330" s="31"/>
      <c r="M7330" s="169"/>
      <c r="N7330" s="148"/>
      <c r="O7330" s="106"/>
      <c r="P7330" s="43"/>
      <c r="Q7330" s="205"/>
      <c r="R7330" s="84"/>
      <c r="S7330" s="31"/>
      <c r="T7330" s="31"/>
      <c r="U7330" s="169"/>
      <c r="V7330" s="150"/>
      <c r="W7330" s="141" t="str" cm="1">
        <f t="array" ref="W7330">IF(SUM(LEN(B7330:V7330))=0,"",IF(OR(OR(ISBLANK(F7330),SUM(LEN(C7330),LEN(D7330))=0),AND(NOT(E7330="Unknown"),ISBLANK(J7330)),AND(NOT(O7330="Unknown"),ISBLANK(R7330))),"Missing Information", INDEX(Table15[Entire Service Line Classification], MATCH(SUMIFS(Table15[Unique ID],Table15[System-Owned Portion],E7330,Table15[If Material Anything Other than "Lead" in Column E,Was Material Ever Previously Lead?],G7330,Table15[Customer-Owned Portion],O7330),Table15[Unique ID],0),0)))</f>
        <v/>
      </c>
      <c r="X7330"/>
    </row>
    <row r="7331" spans="2:24" x14ac:dyDescent="0.25">
      <c r="B7331" s="146"/>
      <c r="C7331" s="31"/>
      <c r="D7331" s="31"/>
      <c r="E7331" s="44"/>
      <c r="F7331" s="43"/>
      <c r="G7331" s="84"/>
      <c r="H7331" s="31"/>
      <c r="I7331" s="205"/>
      <c r="J7331" s="84"/>
      <c r="K7331" s="31"/>
      <c r="L7331" s="31"/>
      <c r="M7331" s="169"/>
      <c r="N7331" s="148"/>
      <c r="O7331" s="106"/>
      <c r="P7331" s="43"/>
      <c r="Q7331" s="205"/>
      <c r="R7331" s="84"/>
      <c r="S7331" s="31"/>
      <c r="T7331" s="31"/>
      <c r="U7331" s="169"/>
      <c r="V7331" s="150"/>
      <c r="W7331" s="141" t="str" cm="1">
        <f t="array" ref="W7331">IF(SUM(LEN(B7331:V7331))=0,"",IF(OR(OR(ISBLANK(F7331),SUM(LEN(C7331),LEN(D7331))=0),AND(NOT(E7331="Unknown"),ISBLANK(J7331)),AND(NOT(O7331="Unknown"),ISBLANK(R7331))),"Missing Information", INDEX(Table15[Entire Service Line Classification], MATCH(SUMIFS(Table15[Unique ID],Table15[System-Owned Portion],E7331,Table15[If Material Anything Other than "Lead" in Column E,Was Material Ever Previously Lead?],G7331,Table15[Customer-Owned Portion],O7331),Table15[Unique ID],0),0)))</f>
        <v/>
      </c>
      <c r="X7331"/>
    </row>
    <row r="7332" spans="2:24" x14ac:dyDescent="0.25">
      <c r="B7332" s="146"/>
      <c r="C7332" s="31"/>
      <c r="D7332" s="31"/>
      <c r="E7332" s="44"/>
      <c r="F7332" s="43"/>
      <c r="G7332" s="84"/>
      <c r="H7332" s="31"/>
      <c r="I7332" s="205"/>
      <c r="J7332" s="84"/>
      <c r="K7332" s="31"/>
      <c r="L7332" s="31"/>
      <c r="M7332" s="169"/>
      <c r="N7332" s="148"/>
      <c r="O7332" s="106"/>
      <c r="P7332" s="43"/>
      <c r="Q7332" s="205"/>
      <c r="R7332" s="84"/>
      <c r="S7332" s="31"/>
      <c r="T7332" s="31"/>
      <c r="U7332" s="169"/>
      <c r="V7332" s="150"/>
      <c r="W7332" s="141" t="str" cm="1">
        <f t="array" ref="W7332">IF(SUM(LEN(B7332:V7332))=0,"",IF(OR(OR(ISBLANK(F7332),SUM(LEN(C7332),LEN(D7332))=0),AND(NOT(E7332="Unknown"),ISBLANK(J7332)),AND(NOT(O7332="Unknown"),ISBLANK(R7332))),"Missing Information", INDEX(Table15[Entire Service Line Classification], MATCH(SUMIFS(Table15[Unique ID],Table15[System-Owned Portion],E7332,Table15[If Material Anything Other than "Lead" in Column E,Was Material Ever Previously Lead?],G7332,Table15[Customer-Owned Portion],O7332),Table15[Unique ID],0),0)))</f>
        <v/>
      </c>
      <c r="X7332"/>
    </row>
    <row r="7333" spans="2:24" x14ac:dyDescent="0.25">
      <c r="B7333" s="146"/>
      <c r="C7333" s="31"/>
      <c r="D7333" s="31"/>
      <c r="E7333" s="44"/>
      <c r="F7333" s="43"/>
      <c r="G7333" s="84"/>
      <c r="H7333" s="31"/>
      <c r="I7333" s="205"/>
      <c r="J7333" s="84"/>
      <c r="K7333" s="31"/>
      <c r="L7333" s="31"/>
      <c r="M7333" s="169"/>
      <c r="N7333" s="148"/>
      <c r="O7333" s="106"/>
      <c r="P7333" s="43"/>
      <c r="Q7333" s="205"/>
      <c r="R7333" s="84"/>
      <c r="S7333" s="31"/>
      <c r="T7333" s="31"/>
      <c r="U7333" s="169"/>
      <c r="V7333" s="150"/>
      <c r="W7333" s="141" t="str" cm="1">
        <f t="array" ref="W7333">IF(SUM(LEN(B7333:V7333))=0,"",IF(OR(OR(ISBLANK(F7333),SUM(LEN(C7333),LEN(D7333))=0),AND(NOT(E7333="Unknown"),ISBLANK(J7333)),AND(NOT(O7333="Unknown"),ISBLANK(R7333))),"Missing Information", INDEX(Table15[Entire Service Line Classification], MATCH(SUMIFS(Table15[Unique ID],Table15[System-Owned Portion],E7333,Table15[If Material Anything Other than "Lead" in Column E,Was Material Ever Previously Lead?],G7333,Table15[Customer-Owned Portion],O7333),Table15[Unique ID],0),0)))</f>
        <v/>
      </c>
      <c r="X7333"/>
    </row>
    <row r="7334" spans="2:24" x14ac:dyDescent="0.25">
      <c r="B7334" s="146"/>
      <c r="C7334" s="31"/>
      <c r="D7334" s="31"/>
      <c r="E7334" s="44"/>
      <c r="F7334" s="43"/>
      <c r="G7334" s="84"/>
      <c r="H7334" s="31"/>
      <c r="I7334" s="205"/>
      <c r="J7334" s="84"/>
      <c r="K7334" s="31"/>
      <c r="L7334" s="31"/>
      <c r="M7334" s="169"/>
      <c r="N7334" s="148"/>
      <c r="O7334" s="106"/>
      <c r="P7334" s="43"/>
      <c r="Q7334" s="205"/>
      <c r="R7334" s="84"/>
      <c r="S7334" s="31"/>
      <c r="T7334" s="31"/>
      <c r="U7334" s="169"/>
      <c r="V7334" s="150"/>
      <c r="W7334" s="141" t="str" cm="1">
        <f t="array" ref="W7334">IF(SUM(LEN(B7334:V7334))=0,"",IF(OR(OR(ISBLANK(F7334),SUM(LEN(C7334),LEN(D7334))=0),AND(NOT(E7334="Unknown"),ISBLANK(J7334)),AND(NOT(O7334="Unknown"),ISBLANK(R7334))),"Missing Information", INDEX(Table15[Entire Service Line Classification], MATCH(SUMIFS(Table15[Unique ID],Table15[System-Owned Portion],E7334,Table15[If Material Anything Other than "Lead" in Column E,Was Material Ever Previously Lead?],G7334,Table15[Customer-Owned Portion],O7334),Table15[Unique ID],0),0)))</f>
        <v/>
      </c>
      <c r="X7334"/>
    </row>
    <row r="7335" spans="2:24" x14ac:dyDescent="0.25">
      <c r="B7335" s="146"/>
      <c r="C7335" s="31"/>
      <c r="D7335" s="31"/>
      <c r="E7335" s="44"/>
      <c r="F7335" s="43"/>
      <c r="G7335" s="84"/>
      <c r="H7335" s="31"/>
      <c r="I7335" s="205"/>
      <c r="J7335" s="84"/>
      <c r="K7335" s="31"/>
      <c r="L7335" s="31"/>
      <c r="M7335" s="169"/>
      <c r="N7335" s="148"/>
      <c r="O7335" s="106"/>
      <c r="P7335" s="43"/>
      <c r="Q7335" s="205"/>
      <c r="R7335" s="84"/>
      <c r="S7335" s="31"/>
      <c r="T7335" s="31"/>
      <c r="U7335" s="169"/>
      <c r="V7335" s="150"/>
      <c r="W7335" s="141" t="str" cm="1">
        <f t="array" ref="W7335">IF(SUM(LEN(B7335:V7335))=0,"",IF(OR(OR(ISBLANK(F7335),SUM(LEN(C7335),LEN(D7335))=0),AND(NOT(E7335="Unknown"),ISBLANK(J7335)),AND(NOT(O7335="Unknown"),ISBLANK(R7335))),"Missing Information", INDEX(Table15[Entire Service Line Classification], MATCH(SUMIFS(Table15[Unique ID],Table15[System-Owned Portion],E7335,Table15[If Material Anything Other than "Lead" in Column E,Was Material Ever Previously Lead?],G7335,Table15[Customer-Owned Portion],O7335),Table15[Unique ID],0),0)))</f>
        <v/>
      </c>
      <c r="X7335"/>
    </row>
    <row r="7336" spans="2:24" x14ac:dyDescent="0.25">
      <c r="B7336" s="146"/>
      <c r="C7336" s="31"/>
      <c r="D7336" s="31"/>
      <c r="E7336" s="44"/>
      <c r="F7336" s="43"/>
      <c r="G7336" s="84"/>
      <c r="H7336" s="31"/>
      <c r="I7336" s="205"/>
      <c r="J7336" s="84"/>
      <c r="K7336" s="31"/>
      <c r="L7336" s="31"/>
      <c r="M7336" s="169"/>
      <c r="N7336" s="148"/>
      <c r="O7336" s="106"/>
      <c r="P7336" s="43"/>
      <c r="Q7336" s="205"/>
      <c r="R7336" s="84"/>
      <c r="S7336" s="31"/>
      <c r="T7336" s="31"/>
      <c r="U7336" s="169"/>
      <c r="V7336" s="150"/>
      <c r="W7336" s="141" t="str" cm="1">
        <f t="array" ref="W7336">IF(SUM(LEN(B7336:V7336))=0,"",IF(OR(OR(ISBLANK(F7336),SUM(LEN(C7336),LEN(D7336))=0),AND(NOT(E7336="Unknown"),ISBLANK(J7336)),AND(NOT(O7336="Unknown"),ISBLANK(R7336))),"Missing Information", INDEX(Table15[Entire Service Line Classification], MATCH(SUMIFS(Table15[Unique ID],Table15[System-Owned Portion],E7336,Table15[If Material Anything Other than "Lead" in Column E,Was Material Ever Previously Lead?],G7336,Table15[Customer-Owned Portion],O7336),Table15[Unique ID],0),0)))</f>
        <v/>
      </c>
      <c r="X7336"/>
    </row>
    <row r="7337" spans="2:24" x14ac:dyDescent="0.25">
      <c r="B7337" s="146"/>
      <c r="C7337" s="31"/>
      <c r="D7337" s="31"/>
      <c r="E7337" s="44"/>
      <c r="F7337" s="43"/>
      <c r="G7337" s="84"/>
      <c r="H7337" s="31"/>
      <c r="I7337" s="205"/>
      <c r="J7337" s="84"/>
      <c r="K7337" s="31"/>
      <c r="L7337" s="31"/>
      <c r="M7337" s="169"/>
      <c r="N7337" s="148"/>
      <c r="O7337" s="106"/>
      <c r="P7337" s="43"/>
      <c r="Q7337" s="205"/>
      <c r="R7337" s="84"/>
      <c r="S7337" s="31"/>
      <c r="T7337" s="31"/>
      <c r="U7337" s="169"/>
      <c r="V7337" s="150"/>
      <c r="W7337" s="141" t="str" cm="1">
        <f t="array" ref="W7337">IF(SUM(LEN(B7337:V7337))=0,"",IF(OR(OR(ISBLANK(F7337),SUM(LEN(C7337),LEN(D7337))=0),AND(NOT(E7337="Unknown"),ISBLANK(J7337)),AND(NOT(O7337="Unknown"),ISBLANK(R7337))),"Missing Information", INDEX(Table15[Entire Service Line Classification], MATCH(SUMIFS(Table15[Unique ID],Table15[System-Owned Portion],E7337,Table15[If Material Anything Other than "Lead" in Column E,Was Material Ever Previously Lead?],G7337,Table15[Customer-Owned Portion],O7337),Table15[Unique ID],0),0)))</f>
        <v/>
      </c>
      <c r="X7337"/>
    </row>
    <row r="7338" spans="2:24" x14ac:dyDescent="0.25">
      <c r="B7338" s="146"/>
      <c r="C7338" s="31"/>
      <c r="D7338" s="31"/>
      <c r="E7338" s="44"/>
      <c r="F7338" s="43"/>
      <c r="G7338" s="84"/>
      <c r="H7338" s="31"/>
      <c r="I7338" s="205"/>
      <c r="J7338" s="84"/>
      <c r="K7338" s="31"/>
      <c r="L7338" s="31"/>
      <c r="M7338" s="169"/>
      <c r="N7338" s="148"/>
      <c r="O7338" s="106"/>
      <c r="P7338" s="43"/>
      <c r="Q7338" s="205"/>
      <c r="R7338" s="84"/>
      <c r="S7338" s="31"/>
      <c r="T7338" s="31"/>
      <c r="U7338" s="169"/>
      <c r="V7338" s="150"/>
      <c r="W7338" s="141" t="str" cm="1">
        <f t="array" ref="W7338">IF(SUM(LEN(B7338:V7338))=0,"",IF(OR(OR(ISBLANK(F7338),SUM(LEN(C7338),LEN(D7338))=0),AND(NOT(E7338="Unknown"),ISBLANK(J7338)),AND(NOT(O7338="Unknown"),ISBLANK(R7338))),"Missing Information", INDEX(Table15[Entire Service Line Classification], MATCH(SUMIFS(Table15[Unique ID],Table15[System-Owned Portion],E7338,Table15[If Material Anything Other than "Lead" in Column E,Was Material Ever Previously Lead?],G7338,Table15[Customer-Owned Portion],O7338),Table15[Unique ID],0),0)))</f>
        <v/>
      </c>
      <c r="X7338"/>
    </row>
    <row r="7339" spans="2:24" x14ac:dyDescent="0.25">
      <c r="B7339" s="146"/>
      <c r="C7339" s="31"/>
      <c r="D7339" s="31"/>
      <c r="E7339" s="44"/>
      <c r="F7339" s="43"/>
      <c r="G7339" s="84"/>
      <c r="H7339" s="31"/>
      <c r="I7339" s="205"/>
      <c r="J7339" s="84"/>
      <c r="K7339" s="31"/>
      <c r="L7339" s="31"/>
      <c r="M7339" s="169"/>
      <c r="N7339" s="148"/>
      <c r="O7339" s="106"/>
      <c r="P7339" s="43"/>
      <c r="Q7339" s="205"/>
      <c r="R7339" s="84"/>
      <c r="S7339" s="31"/>
      <c r="T7339" s="31"/>
      <c r="U7339" s="169"/>
      <c r="V7339" s="150"/>
      <c r="W7339" s="141" t="str" cm="1">
        <f t="array" ref="W7339">IF(SUM(LEN(B7339:V7339))=0,"",IF(OR(OR(ISBLANK(F7339),SUM(LEN(C7339),LEN(D7339))=0),AND(NOT(E7339="Unknown"),ISBLANK(J7339)),AND(NOT(O7339="Unknown"),ISBLANK(R7339))),"Missing Information", INDEX(Table15[Entire Service Line Classification], MATCH(SUMIFS(Table15[Unique ID],Table15[System-Owned Portion],E7339,Table15[If Material Anything Other than "Lead" in Column E,Was Material Ever Previously Lead?],G7339,Table15[Customer-Owned Portion],O7339),Table15[Unique ID],0),0)))</f>
        <v/>
      </c>
      <c r="X7339"/>
    </row>
    <row r="7340" spans="2:24" x14ac:dyDescent="0.25">
      <c r="B7340" s="146"/>
      <c r="C7340" s="31"/>
      <c r="D7340" s="31"/>
      <c r="E7340" s="44"/>
      <c r="F7340" s="43"/>
      <c r="G7340" s="84"/>
      <c r="H7340" s="31"/>
      <c r="I7340" s="205"/>
      <c r="J7340" s="84"/>
      <c r="K7340" s="31"/>
      <c r="L7340" s="31"/>
      <c r="M7340" s="169"/>
      <c r="N7340" s="148"/>
      <c r="O7340" s="106"/>
      <c r="P7340" s="43"/>
      <c r="Q7340" s="205"/>
      <c r="R7340" s="84"/>
      <c r="S7340" s="31"/>
      <c r="T7340" s="31"/>
      <c r="U7340" s="169"/>
      <c r="V7340" s="150"/>
      <c r="W7340" s="141" t="str" cm="1">
        <f t="array" ref="W7340">IF(SUM(LEN(B7340:V7340))=0,"",IF(OR(OR(ISBLANK(F7340),SUM(LEN(C7340),LEN(D7340))=0),AND(NOT(E7340="Unknown"),ISBLANK(J7340)),AND(NOT(O7340="Unknown"),ISBLANK(R7340))),"Missing Information", INDEX(Table15[Entire Service Line Classification], MATCH(SUMIFS(Table15[Unique ID],Table15[System-Owned Portion],E7340,Table15[If Material Anything Other than "Lead" in Column E,Was Material Ever Previously Lead?],G7340,Table15[Customer-Owned Portion],O7340),Table15[Unique ID],0),0)))</f>
        <v/>
      </c>
      <c r="X7340"/>
    </row>
    <row r="7341" spans="2:24" x14ac:dyDescent="0.25">
      <c r="B7341" s="146"/>
      <c r="C7341" s="31"/>
      <c r="D7341" s="31"/>
      <c r="E7341" s="44"/>
      <c r="F7341" s="43"/>
      <c r="G7341" s="84"/>
      <c r="H7341" s="31"/>
      <c r="I7341" s="205"/>
      <c r="J7341" s="84"/>
      <c r="K7341" s="31"/>
      <c r="L7341" s="31"/>
      <c r="M7341" s="169"/>
      <c r="N7341" s="148"/>
      <c r="O7341" s="106"/>
      <c r="P7341" s="43"/>
      <c r="Q7341" s="205"/>
      <c r="R7341" s="84"/>
      <c r="S7341" s="31"/>
      <c r="T7341" s="31"/>
      <c r="U7341" s="169"/>
      <c r="V7341" s="150"/>
      <c r="W7341" s="141" t="str" cm="1">
        <f t="array" ref="W7341">IF(SUM(LEN(B7341:V7341))=0,"",IF(OR(OR(ISBLANK(F7341),SUM(LEN(C7341),LEN(D7341))=0),AND(NOT(E7341="Unknown"),ISBLANK(J7341)),AND(NOT(O7341="Unknown"),ISBLANK(R7341))),"Missing Information", INDEX(Table15[Entire Service Line Classification], MATCH(SUMIFS(Table15[Unique ID],Table15[System-Owned Portion],E7341,Table15[If Material Anything Other than "Lead" in Column E,Was Material Ever Previously Lead?],G7341,Table15[Customer-Owned Portion],O7341),Table15[Unique ID],0),0)))</f>
        <v/>
      </c>
      <c r="X7341"/>
    </row>
    <row r="7342" spans="2:24" x14ac:dyDescent="0.25">
      <c r="B7342" s="146"/>
      <c r="C7342" s="31"/>
      <c r="D7342" s="31"/>
      <c r="E7342" s="44"/>
      <c r="F7342" s="43"/>
      <c r="G7342" s="84"/>
      <c r="H7342" s="31"/>
      <c r="I7342" s="205"/>
      <c r="J7342" s="84"/>
      <c r="K7342" s="31"/>
      <c r="L7342" s="31"/>
      <c r="M7342" s="169"/>
      <c r="N7342" s="148"/>
      <c r="O7342" s="106"/>
      <c r="P7342" s="43"/>
      <c r="Q7342" s="205"/>
      <c r="R7342" s="84"/>
      <c r="S7342" s="31"/>
      <c r="T7342" s="31"/>
      <c r="U7342" s="169"/>
      <c r="V7342" s="150"/>
      <c r="W7342" s="141" t="str" cm="1">
        <f t="array" ref="W7342">IF(SUM(LEN(B7342:V7342))=0,"",IF(OR(OR(ISBLANK(F7342),SUM(LEN(C7342),LEN(D7342))=0),AND(NOT(E7342="Unknown"),ISBLANK(J7342)),AND(NOT(O7342="Unknown"),ISBLANK(R7342))),"Missing Information", INDEX(Table15[Entire Service Line Classification], MATCH(SUMIFS(Table15[Unique ID],Table15[System-Owned Portion],E7342,Table15[If Material Anything Other than "Lead" in Column E,Was Material Ever Previously Lead?],G7342,Table15[Customer-Owned Portion],O7342),Table15[Unique ID],0),0)))</f>
        <v/>
      </c>
      <c r="X7342"/>
    </row>
    <row r="7343" spans="2:24" x14ac:dyDescent="0.25">
      <c r="B7343" s="146"/>
      <c r="C7343" s="31"/>
      <c r="D7343" s="31"/>
      <c r="E7343" s="44"/>
      <c r="F7343" s="43"/>
      <c r="G7343" s="84"/>
      <c r="H7343" s="31"/>
      <c r="I7343" s="205"/>
      <c r="J7343" s="84"/>
      <c r="K7343" s="31"/>
      <c r="L7343" s="31"/>
      <c r="M7343" s="169"/>
      <c r="N7343" s="148"/>
      <c r="O7343" s="106"/>
      <c r="P7343" s="43"/>
      <c r="Q7343" s="205"/>
      <c r="R7343" s="84"/>
      <c r="S7343" s="31"/>
      <c r="T7343" s="31"/>
      <c r="U7343" s="169"/>
      <c r="V7343" s="150"/>
      <c r="W7343" s="141" t="str" cm="1">
        <f t="array" ref="W7343">IF(SUM(LEN(B7343:V7343))=0,"",IF(OR(OR(ISBLANK(F7343),SUM(LEN(C7343),LEN(D7343))=0),AND(NOT(E7343="Unknown"),ISBLANK(J7343)),AND(NOT(O7343="Unknown"),ISBLANK(R7343))),"Missing Information", INDEX(Table15[Entire Service Line Classification], MATCH(SUMIFS(Table15[Unique ID],Table15[System-Owned Portion],E7343,Table15[If Material Anything Other than "Lead" in Column E,Was Material Ever Previously Lead?],G7343,Table15[Customer-Owned Portion],O7343),Table15[Unique ID],0),0)))</f>
        <v/>
      </c>
      <c r="X7343"/>
    </row>
    <row r="7344" spans="2:24" x14ac:dyDescent="0.25">
      <c r="B7344" s="146"/>
      <c r="C7344" s="31"/>
      <c r="D7344" s="31"/>
      <c r="E7344" s="44"/>
      <c r="F7344" s="43"/>
      <c r="G7344" s="84"/>
      <c r="H7344" s="31"/>
      <c r="I7344" s="205"/>
      <c r="J7344" s="84"/>
      <c r="K7344" s="31"/>
      <c r="L7344" s="31"/>
      <c r="M7344" s="169"/>
      <c r="N7344" s="148"/>
      <c r="O7344" s="106"/>
      <c r="P7344" s="43"/>
      <c r="Q7344" s="205"/>
      <c r="R7344" s="84"/>
      <c r="S7344" s="31"/>
      <c r="T7344" s="31"/>
      <c r="U7344" s="169"/>
      <c r="V7344" s="150"/>
      <c r="W7344" s="141" t="str" cm="1">
        <f t="array" ref="W7344">IF(SUM(LEN(B7344:V7344))=0,"",IF(OR(OR(ISBLANK(F7344),SUM(LEN(C7344),LEN(D7344))=0),AND(NOT(E7344="Unknown"),ISBLANK(J7344)),AND(NOT(O7344="Unknown"),ISBLANK(R7344))),"Missing Information", INDEX(Table15[Entire Service Line Classification], MATCH(SUMIFS(Table15[Unique ID],Table15[System-Owned Portion],E7344,Table15[If Material Anything Other than "Lead" in Column E,Was Material Ever Previously Lead?],G7344,Table15[Customer-Owned Portion],O7344),Table15[Unique ID],0),0)))</f>
        <v/>
      </c>
      <c r="X7344"/>
    </row>
    <row r="7345" spans="2:24" x14ac:dyDescent="0.25">
      <c r="B7345" s="146"/>
      <c r="C7345" s="31"/>
      <c r="D7345" s="31"/>
      <c r="E7345" s="44"/>
      <c r="F7345" s="43"/>
      <c r="G7345" s="84"/>
      <c r="H7345" s="31"/>
      <c r="I7345" s="205"/>
      <c r="J7345" s="84"/>
      <c r="K7345" s="31"/>
      <c r="L7345" s="31"/>
      <c r="M7345" s="169"/>
      <c r="N7345" s="148"/>
      <c r="O7345" s="106"/>
      <c r="P7345" s="43"/>
      <c r="Q7345" s="205"/>
      <c r="R7345" s="84"/>
      <c r="S7345" s="31"/>
      <c r="T7345" s="31"/>
      <c r="U7345" s="169"/>
      <c r="V7345" s="150"/>
      <c r="W7345" s="141" t="str" cm="1">
        <f t="array" ref="W7345">IF(SUM(LEN(B7345:V7345))=0,"",IF(OR(OR(ISBLANK(F7345),SUM(LEN(C7345),LEN(D7345))=0),AND(NOT(E7345="Unknown"),ISBLANK(J7345)),AND(NOT(O7345="Unknown"),ISBLANK(R7345))),"Missing Information", INDEX(Table15[Entire Service Line Classification], MATCH(SUMIFS(Table15[Unique ID],Table15[System-Owned Portion],E7345,Table15[If Material Anything Other than "Lead" in Column E,Was Material Ever Previously Lead?],G7345,Table15[Customer-Owned Portion],O7345),Table15[Unique ID],0),0)))</f>
        <v/>
      </c>
      <c r="X7345"/>
    </row>
    <row r="7346" spans="2:24" x14ac:dyDescent="0.25">
      <c r="B7346" s="146"/>
      <c r="C7346" s="31"/>
      <c r="D7346" s="31"/>
      <c r="E7346" s="44"/>
      <c r="F7346" s="43"/>
      <c r="G7346" s="84"/>
      <c r="H7346" s="31"/>
      <c r="I7346" s="205"/>
      <c r="J7346" s="84"/>
      <c r="K7346" s="31"/>
      <c r="L7346" s="31"/>
      <c r="M7346" s="169"/>
      <c r="N7346" s="148"/>
      <c r="O7346" s="106"/>
      <c r="P7346" s="43"/>
      <c r="Q7346" s="205"/>
      <c r="R7346" s="84"/>
      <c r="S7346" s="31"/>
      <c r="T7346" s="31"/>
      <c r="U7346" s="169"/>
      <c r="V7346" s="150"/>
      <c r="W7346" s="141" t="str" cm="1">
        <f t="array" ref="W7346">IF(SUM(LEN(B7346:V7346))=0,"",IF(OR(OR(ISBLANK(F7346),SUM(LEN(C7346),LEN(D7346))=0),AND(NOT(E7346="Unknown"),ISBLANK(J7346)),AND(NOT(O7346="Unknown"),ISBLANK(R7346))),"Missing Information", INDEX(Table15[Entire Service Line Classification], MATCH(SUMIFS(Table15[Unique ID],Table15[System-Owned Portion],E7346,Table15[If Material Anything Other than "Lead" in Column E,Was Material Ever Previously Lead?],G7346,Table15[Customer-Owned Portion],O7346),Table15[Unique ID],0),0)))</f>
        <v/>
      </c>
      <c r="X7346"/>
    </row>
    <row r="7347" spans="2:24" x14ac:dyDescent="0.25">
      <c r="B7347" s="146"/>
      <c r="C7347" s="31"/>
      <c r="D7347" s="31"/>
      <c r="E7347" s="44"/>
      <c r="F7347" s="43"/>
      <c r="G7347" s="84"/>
      <c r="H7347" s="31"/>
      <c r="I7347" s="205"/>
      <c r="J7347" s="84"/>
      <c r="K7347" s="31"/>
      <c r="L7347" s="31"/>
      <c r="M7347" s="169"/>
      <c r="N7347" s="148"/>
      <c r="O7347" s="106"/>
      <c r="P7347" s="43"/>
      <c r="Q7347" s="205"/>
      <c r="R7347" s="84"/>
      <c r="S7347" s="31"/>
      <c r="T7347" s="31"/>
      <c r="U7347" s="169"/>
      <c r="V7347" s="150"/>
      <c r="W7347" s="141" t="str" cm="1">
        <f t="array" ref="W7347">IF(SUM(LEN(B7347:V7347))=0,"",IF(OR(OR(ISBLANK(F7347),SUM(LEN(C7347),LEN(D7347))=0),AND(NOT(E7347="Unknown"),ISBLANK(J7347)),AND(NOT(O7347="Unknown"),ISBLANK(R7347))),"Missing Information", INDEX(Table15[Entire Service Line Classification], MATCH(SUMIFS(Table15[Unique ID],Table15[System-Owned Portion],E7347,Table15[If Material Anything Other than "Lead" in Column E,Was Material Ever Previously Lead?],G7347,Table15[Customer-Owned Portion],O7347),Table15[Unique ID],0),0)))</f>
        <v/>
      </c>
      <c r="X7347"/>
    </row>
    <row r="7348" spans="2:24" x14ac:dyDescent="0.25">
      <c r="B7348" s="146"/>
      <c r="C7348" s="31"/>
      <c r="D7348" s="31"/>
      <c r="E7348" s="44"/>
      <c r="F7348" s="43"/>
      <c r="G7348" s="84"/>
      <c r="H7348" s="31"/>
      <c r="I7348" s="205"/>
      <c r="J7348" s="84"/>
      <c r="K7348" s="31"/>
      <c r="L7348" s="31"/>
      <c r="M7348" s="169"/>
      <c r="N7348" s="148"/>
      <c r="O7348" s="106"/>
      <c r="P7348" s="43"/>
      <c r="Q7348" s="205"/>
      <c r="R7348" s="84"/>
      <c r="S7348" s="31"/>
      <c r="T7348" s="31"/>
      <c r="U7348" s="169"/>
      <c r="V7348" s="150"/>
      <c r="W7348" s="141" t="str" cm="1">
        <f t="array" ref="W7348">IF(SUM(LEN(B7348:V7348))=0,"",IF(OR(OR(ISBLANK(F7348),SUM(LEN(C7348),LEN(D7348))=0),AND(NOT(E7348="Unknown"),ISBLANK(J7348)),AND(NOT(O7348="Unknown"),ISBLANK(R7348))),"Missing Information", INDEX(Table15[Entire Service Line Classification], MATCH(SUMIFS(Table15[Unique ID],Table15[System-Owned Portion],E7348,Table15[If Material Anything Other than "Lead" in Column E,Was Material Ever Previously Lead?],G7348,Table15[Customer-Owned Portion],O7348),Table15[Unique ID],0),0)))</f>
        <v/>
      </c>
      <c r="X7348"/>
    </row>
    <row r="7349" spans="2:24" x14ac:dyDescent="0.25">
      <c r="B7349" s="146"/>
      <c r="C7349" s="31"/>
      <c r="D7349" s="31"/>
      <c r="E7349" s="44"/>
      <c r="F7349" s="43"/>
      <c r="G7349" s="84"/>
      <c r="H7349" s="31"/>
      <c r="I7349" s="205"/>
      <c r="J7349" s="84"/>
      <c r="K7349" s="31"/>
      <c r="L7349" s="31"/>
      <c r="M7349" s="169"/>
      <c r="N7349" s="148"/>
      <c r="O7349" s="106"/>
      <c r="P7349" s="43"/>
      <c r="Q7349" s="205"/>
      <c r="R7349" s="84"/>
      <c r="S7349" s="31"/>
      <c r="T7349" s="31"/>
      <c r="U7349" s="169"/>
      <c r="V7349" s="150"/>
      <c r="W7349" s="141" t="str" cm="1">
        <f t="array" ref="W7349">IF(SUM(LEN(B7349:V7349))=0,"",IF(OR(OR(ISBLANK(F7349),SUM(LEN(C7349),LEN(D7349))=0),AND(NOT(E7349="Unknown"),ISBLANK(J7349)),AND(NOT(O7349="Unknown"),ISBLANK(R7349))),"Missing Information", INDEX(Table15[Entire Service Line Classification], MATCH(SUMIFS(Table15[Unique ID],Table15[System-Owned Portion],E7349,Table15[If Material Anything Other than "Lead" in Column E,Was Material Ever Previously Lead?],G7349,Table15[Customer-Owned Portion],O7349),Table15[Unique ID],0),0)))</f>
        <v/>
      </c>
      <c r="X7349"/>
    </row>
    <row r="7350" spans="2:24" x14ac:dyDescent="0.25">
      <c r="B7350" s="146"/>
      <c r="C7350" s="31"/>
      <c r="D7350" s="31"/>
      <c r="E7350" s="44"/>
      <c r="F7350" s="43"/>
      <c r="G7350" s="84"/>
      <c r="H7350" s="31"/>
      <c r="I7350" s="205"/>
      <c r="J7350" s="84"/>
      <c r="K7350" s="31"/>
      <c r="L7350" s="31"/>
      <c r="M7350" s="169"/>
      <c r="N7350" s="148"/>
      <c r="O7350" s="106"/>
      <c r="P7350" s="43"/>
      <c r="Q7350" s="205"/>
      <c r="R7350" s="84"/>
      <c r="S7350" s="31"/>
      <c r="T7350" s="31"/>
      <c r="U7350" s="169"/>
      <c r="V7350" s="150"/>
      <c r="W7350" s="141" t="str" cm="1">
        <f t="array" ref="W7350">IF(SUM(LEN(B7350:V7350))=0,"",IF(OR(OR(ISBLANK(F7350),SUM(LEN(C7350),LEN(D7350))=0),AND(NOT(E7350="Unknown"),ISBLANK(J7350)),AND(NOT(O7350="Unknown"),ISBLANK(R7350))),"Missing Information", INDEX(Table15[Entire Service Line Classification], MATCH(SUMIFS(Table15[Unique ID],Table15[System-Owned Portion],E7350,Table15[If Material Anything Other than "Lead" in Column E,Was Material Ever Previously Lead?],G7350,Table15[Customer-Owned Portion],O7350),Table15[Unique ID],0),0)))</f>
        <v/>
      </c>
      <c r="X7350"/>
    </row>
    <row r="7351" spans="2:24" x14ac:dyDescent="0.25">
      <c r="B7351" s="146"/>
      <c r="C7351" s="31"/>
      <c r="D7351" s="31"/>
      <c r="E7351" s="44"/>
      <c r="F7351" s="43"/>
      <c r="G7351" s="84"/>
      <c r="H7351" s="31"/>
      <c r="I7351" s="205"/>
      <c r="J7351" s="84"/>
      <c r="K7351" s="31"/>
      <c r="L7351" s="31"/>
      <c r="M7351" s="169"/>
      <c r="N7351" s="148"/>
      <c r="O7351" s="106"/>
      <c r="P7351" s="43"/>
      <c r="Q7351" s="205"/>
      <c r="R7351" s="84"/>
      <c r="S7351" s="31"/>
      <c r="T7351" s="31"/>
      <c r="U7351" s="169"/>
      <c r="V7351" s="150"/>
      <c r="W7351" s="141" t="str" cm="1">
        <f t="array" ref="W7351">IF(SUM(LEN(B7351:V7351))=0,"",IF(OR(OR(ISBLANK(F7351),SUM(LEN(C7351),LEN(D7351))=0),AND(NOT(E7351="Unknown"),ISBLANK(J7351)),AND(NOT(O7351="Unknown"),ISBLANK(R7351))),"Missing Information", INDEX(Table15[Entire Service Line Classification], MATCH(SUMIFS(Table15[Unique ID],Table15[System-Owned Portion],E7351,Table15[If Material Anything Other than "Lead" in Column E,Was Material Ever Previously Lead?],G7351,Table15[Customer-Owned Portion],O7351),Table15[Unique ID],0),0)))</f>
        <v/>
      </c>
      <c r="X7351"/>
    </row>
    <row r="7352" spans="2:24" x14ac:dyDescent="0.25">
      <c r="B7352" s="146"/>
      <c r="C7352" s="31"/>
      <c r="D7352" s="31"/>
      <c r="E7352" s="44"/>
      <c r="F7352" s="43"/>
      <c r="G7352" s="84"/>
      <c r="H7352" s="31"/>
      <c r="I7352" s="205"/>
      <c r="J7352" s="84"/>
      <c r="K7352" s="31"/>
      <c r="L7352" s="31"/>
      <c r="M7352" s="169"/>
      <c r="N7352" s="148"/>
      <c r="O7352" s="106"/>
      <c r="P7352" s="43"/>
      <c r="Q7352" s="205"/>
      <c r="R7352" s="84"/>
      <c r="S7352" s="31"/>
      <c r="T7352" s="31"/>
      <c r="U7352" s="169"/>
      <c r="V7352" s="150"/>
      <c r="W7352" s="141" t="str" cm="1">
        <f t="array" ref="W7352">IF(SUM(LEN(B7352:V7352))=0,"",IF(OR(OR(ISBLANK(F7352),SUM(LEN(C7352),LEN(D7352))=0),AND(NOT(E7352="Unknown"),ISBLANK(J7352)),AND(NOT(O7352="Unknown"),ISBLANK(R7352))),"Missing Information", INDEX(Table15[Entire Service Line Classification], MATCH(SUMIFS(Table15[Unique ID],Table15[System-Owned Portion],E7352,Table15[If Material Anything Other than "Lead" in Column E,Was Material Ever Previously Lead?],G7352,Table15[Customer-Owned Portion],O7352),Table15[Unique ID],0),0)))</f>
        <v/>
      </c>
      <c r="X7352"/>
    </row>
    <row r="7353" spans="2:24" x14ac:dyDescent="0.25">
      <c r="B7353" s="146"/>
      <c r="C7353" s="31"/>
      <c r="D7353" s="31"/>
      <c r="E7353" s="44"/>
      <c r="F7353" s="43"/>
      <c r="G7353" s="84"/>
      <c r="H7353" s="31"/>
      <c r="I7353" s="205"/>
      <c r="J7353" s="84"/>
      <c r="K7353" s="31"/>
      <c r="L7353" s="31"/>
      <c r="M7353" s="169"/>
      <c r="N7353" s="148"/>
      <c r="O7353" s="106"/>
      <c r="P7353" s="43"/>
      <c r="Q7353" s="205"/>
      <c r="R7353" s="84"/>
      <c r="S7353" s="31"/>
      <c r="T7353" s="31"/>
      <c r="U7353" s="169"/>
      <c r="V7353" s="150"/>
      <c r="W7353" s="141" t="str" cm="1">
        <f t="array" ref="W7353">IF(SUM(LEN(B7353:V7353))=0,"",IF(OR(OR(ISBLANK(F7353),SUM(LEN(C7353),LEN(D7353))=0),AND(NOT(E7353="Unknown"),ISBLANK(J7353)),AND(NOT(O7353="Unknown"),ISBLANK(R7353))),"Missing Information", INDEX(Table15[Entire Service Line Classification], MATCH(SUMIFS(Table15[Unique ID],Table15[System-Owned Portion],E7353,Table15[If Material Anything Other than "Lead" in Column E,Was Material Ever Previously Lead?],G7353,Table15[Customer-Owned Portion],O7353),Table15[Unique ID],0),0)))</f>
        <v/>
      </c>
      <c r="X7353"/>
    </row>
    <row r="7354" spans="2:24" x14ac:dyDescent="0.25">
      <c r="B7354" s="146"/>
      <c r="C7354" s="31"/>
      <c r="D7354" s="31"/>
      <c r="E7354" s="44"/>
      <c r="F7354" s="43"/>
      <c r="G7354" s="84"/>
      <c r="H7354" s="31"/>
      <c r="I7354" s="205"/>
      <c r="J7354" s="84"/>
      <c r="K7354" s="31"/>
      <c r="L7354" s="31"/>
      <c r="M7354" s="169"/>
      <c r="N7354" s="148"/>
      <c r="O7354" s="106"/>
      <c r="P7354" s="43"/>
      <c r="Q7354" s="205"/>
      <c r="R7354" s="84"/>
      <c r="S7354" s="31"/>
      <c r="T7354" s="31"/>
      <c r="U7354" s="169"/>
      <c r="V7354" s="150"/>
      <c r="W7354" s="141" t="str" cm="1">
        <f t="array" ref="W7354">IF(SUM(LEN(B7354:V7354))=0,"",IF(OR(OR(ISBLANK(F7354),SUM(LEN(C7354),LEN(D7354))=0),AND(NOT(E7354="Unknown"),ISBLANK(J7354)),AND(NOT(O7354="Unknown"),ISBLANK(R7354))),"Missing Information", INDEX(Table15[Entire Service Line Classification], MATCH(SUMIFS(Table15[Unique ID],Table15[System-Owned Portion],E7354,Table15[If Material Anything Other than "Lead" in Column E,Was Material Ever Previously Lead?],G7354,Table15[Customer-Owned Portion],O7354),Table15[Unique ID],0),0)))</f>
        <v/>
      </c>
      <c r="X7354"/>
    </row>
    <row r="7355" spans="2:24" x14ac:dyDescent="0.25">
      <c r="B7355" s="146"/>
      <c r="C7355" s="31"/>
      <c r="D7355" s="31"/>
      <c r="E7355" s="44"/>
      <c r="F7355" s="43"/>
      <c r="G7355" s="84"/>
      <c r="H7355" s="31"/>
      <c r="I7355" s="205"/>
      <c r="J7355" s="84"/>
      <c r="K7355" s="31"/>
      <c r="L7355" s="31"/>
      <c r="M7355" s="169"/>
      <c r="N7355" s="148"/>
      <c r="O7355" s="106"/>
      <c r="P7355" s="43"/>
      <c r="Q7355" s="205"/>
      <c r="R7355" s="84"/>
      <c r="S7355" s="31"/>
      <c r="T7355" s="31"/>
      <c r="U7355" s="169"/>
      <c r="V7355" s="150"/>
      <c r="W7355" s="141" t="str" cm="1">
        <f t="array" ref="W7355">IF(SUM(LEN(B7355:V7355))=0,"",IF(OR(OR(ISBLANK(F7355),SUM(LEN(C7355),LEN(D7355))=0),AND(NOT(E7355="Unknown"),ISBLANK(J7355)),AND(NOT(O7355="Unknown"),ISBLANK(R7355))),"Missing Information", INDEX(Table15[Entire Service Line Classification], MATCH(SUMIFS(Table15[Unique ID],Table15[System-Owned Portion],E7355,Table15[If Material Anything Other than "Lead" in Column E,Was Material Ever Previously Lead?],G7355,Table15[Customer-Owned Portion],O7355),Table15[Unique ID],0),0)))</f>
        <v/>
      </c>
      <c r="X7355"/>
    </row>
    <row r="7356" spans="2:24" x14ac:dyDescent="0.25">
      <c r="B7356" s="146"/>
      <c r="C7356" s="31"/>
      <c r="D7356" s="31"/>
      <c r="E7356" s="44"/>
      <c r="F7356" s="43"/>
      <c r="G7356" s="84"/>
      <c r="H7356" s="31"/>
      <c r="I7356" s="205"/>
      <c r="J7356" s="84"/>
      <c r="K7356" s="31"/>
      <c r="L7356" s="31"/>
      <c r="M7356" s="169"/>
      <c r="N7356" s="148"/>
      <c r="O7356" s="106"/>
      <c r="P7356" s="43"/>
      <c r="Q7356" s="205"/>
      <c r="R7356" s="84"/>
      <c r="S7356" s="31"/>
      <c r="T7356" s="31"/>
      <c r="U7356" s="169"/>
      <c r="V7356" s="150"/>
      <c r="W7356" s="141" t="str" cm="1">
        <f t="array" ref="W7356">IF(SUM(LEN(B7356:V7356))=0,"",IF(OR(OR(ISBLANK(F7356),SUM(LEN(C7356),LEN(D7356))=0),AND(NOT(E7356="Unknown"),ISBLANK(J7356)),AND(NOT(O7356="Unknown"),ISBLANK(R7356))),"Missing Information", INDEX(Table15[Entire Service Line Classification], MATCH(SUMIFS(Table15[Unique ID],Table15[System-Owned Portion],E7356,Table15[If Material Anything Other than "Lead" in Column E,Was Material Ever Previously Lead?],G7356,Table15[Customer-Owned Portion],O7356),Table15[Unique ID],0),0)))</f>
        <v/>
      </c>
      <c r="X7356"/>
    </row>
    <row r="7357" spans="2:24" x14ac:dyDescent="0.25">
      <c r="B7357" s="146"/>
      <c r="C7357" s="31"/>
      <c r="D7357" s="31"/>
      <c r="E7357" s="44"/>
      <c r="F7357" s="43"/>
      <c r="G7357" s="84"/>
      <c r="H7357" s="31"/>
      <c r="I7357" s="205"/>
      <c r="J7357" s="84"/>
      <c r="K7357" s="31"/>
      <c r="L7357" s="31"/>
      <c r="M7357" s="169"/>
      <c r="N7357" s="148"/>
      <c r="O7357" s="106"/>
      <c r="P7357" s="43"/>
      <c r="Q7357" s="205"/>
      <c r="R7357" s="84"/>
      <c r="S7357" s="31"/>
      <c r="T7357" s="31"/>
      <c r="U7357" s="169"/>
      <c r="V7357" s="150"/>
      <c r="W7357" s="141" t="str" cm="1">
        <f t="array" ref="W7357">IF(SUM(LEN(B7357:V7357))=0,"",IF(OR(OR(ISBLANK(F7357),SUM(LEN(C7357),LEN(D7357))=0),AND(NOT(E7357="Unknown"),ISBLANK(J7357)),AND(NOT(O7357="Unknown"),ISBLANK(R7357))),"Missing Information", INDEX(Table15[Entire Service Line Classification], MATCH(SUMIFS(Table15[Unique ID],Table15[System-Owned Portion],E7357,Table15[If Material Anything Other than "Lead" in Column E,Was Material Ever Previously Lead?],G7357,Table15[Customer-Owned Portion],O7357),Table15[Unique ID],0),0)))</f>
        <v/>
      </c>
      <c r="X7357"/>
    </row>
    <row r="7358" spans="2:24" x14ac:dyDescent="0.25">
      <c r="B7358" s="146"/>
      <c r="C7358" s="31"/>
      <c r="D7358" s="31"/>
      <c r="E7358" s="44"/>
      <c r="F7358" s="43"/>
      <c r="G7358" s="84"/>
      <c r="H7358" s="31"/>
      <c r="I7358" s="205"/>
      <c r="J7358" s="84"/>
      <c r="K7358" s="31"/>
      <c r="L7358" s="31"/>
      <c r="M7358" s="169"/>
      <c r="N7358" s="148"/>
      <c r="O7358" s="106"/>
      <c r="P7358" s="43"/>
      <c r="Q7358" s="205"/>
      <c r="R7358" s="84"/>
      <c r="S7358" s="31"/>
      <c r="T7358" s="31"/>
      <c r="U7358" s="169"/>
      <c r="V7358" s="150"/>
      <c r="W7358" s="141" t="str" cm="1">
        <f t="array" ref="W7358">IF(SUM(LEN(B7358:V7358))=0,"",IF(OR(OR(ISBLANK(F7358),SUM(LEN(C7358),LEN(D7358))=0),AND(NOT(E7358="Unknown"),ISBLANK(J7358)),AND(NOT(O7358="Unknown"),ISBLANK(R7358))),"Missing Information", INDEX(Table15[Entire Service Line Classification], MATCH(SUMIFS(Table15[Unique ID],Table15[System-Owned Portion],E7358,Table15[If Material Anything Other than "Lead" in Column E,Was Material Ever Previously Lead?],G7358,Table15[Customer-Owned Portion],O7358),Table15[Unique ID],0),0)))</f>
        <v/>
      </c>
      <c r="X7358"/>
    </row>
    <row r="7359" spans="2:24" x14ac:dyDescent="0.25">
      <c r="B7359" s="146"/>
      <c r="C7359" s="31"/>
      <c r="D7359" s="31"/>
      <c r="E7359" s="44"/>
      <c r="F7359" s="43"/>
      <c r="G7359" s="84"/>
      <c r="H7359" s="31"/>
      <c r="I7359" s="205"/>
      <c r="J7359" s="84"/>
      <c r="K7359" s="31"/>
      <c r="L7359" s="31"/>
      <c r="M7359" s="169"/>
      <c r="N7359" s="148"/>
      <c r="O7359" s="106"/>
      <c r="P7359" s="43"/>
      <c r="Q7359" s="205"/>
      <c r="R7359" s="84"/>
      <c r="S7359" s="31"/>
      <c r="T7359" s="31"/>
      <c r="U7359" s="169"/>
      <c r="V7359" s="150"/>
      <c r="W7359" s="141" t="str" cm="1">
        <f t="array" ref="W7359">IF(SUM(LEN(B7359:V7359))=0,"",IF(OR(OR(ISBLANK(F7359),SUM(LEN(C7359),LEN(D7359))=0),AND(NOT(E7359="Unknown"),ISBLANK(J7359)),AND(NOT(O7359="Unknown"),ISBLANK(R7359))),"Missing Information", INDEX(Table15[Entire Service Line Classification], MATCH(SUMIFS(Table15[Unique ID],Table15[System-Owned Portion],E7359,Table15[If Material Anything Other than "Lead" in Column E,Was Material Ever Previously Lead?],G7359,Table15[Customer-Owned Portion],O7359),Table15[Unique ID],0),0)))</f>
        <v/>
      </c>
      <c r="X7359"/>
    </row>
    <row r="7360" spans="2:24" x14ac:dyDescent="0.25">
      <c r="B7360" s="146"/>
      <c r="C7360" s="31"/>
      <c r="D7360" s="31"/>
      <c r="E7360" s="44"/>
      <c r="F7360" s="43"/>
      <c r="G7360" s="84"/>
      <c r="H7360" s="31"/>
      <c r="I7360" s="205"/>
      <c r="J7360" s="84"/>
      <c r="K7360" s="31"/>
      <c r="L7360" s="31"/>
      <c r="M7360" s="169"/>
      <c r="N7360" s="148"/>
      <c r="O7360" s="106"/>
      <c r="P7360" s="43"/>
      <c r="Q7360" s="205"/>
      <c r="R7360" s="84"/>
      <c r="S7360" s="31"/>
      <c r="T7360" s="31"/>
      <c r="U7360" s="169"/>
      <c r="V7360" s="150"/>
      <c r="W7360" s="141" t="str" cm="1">
        <f t="array" ref="W7360">IF(SUM(LEN(B7360:V7360))=0,"",IF(OR(OR(ISBLANK(F7360),SUM(LEN(C7360),LEN(D7360))=0),AND(NOT(E7360="Unknown"),ISBLANK(J7360)),AND(NOT(O7360="Unknown"),ISBLANK(R7360))),"Missing Information", INDEX(Table15[Entire Service Line Classification], MATCH(SUMIFS(Table15[Unique ID],Table15[System-Owned Portion],E7360,Table15[If Material Anything Other than "Lead" in Column E,Was Material Ever Previously Lead?],G7360,Table15[Customer-Owned Portion],O7360),Table15[Unique ID],0),0)))</f>
        <v/>
      </c>
      <c r="X7360"/>
    </row>
    <row r="7361" spans="2:24" x14ac:dyDescent="0.25">
      <c r="B7361" s="146"/>
      <c r="C7361" s="31"/>
      <c r="D7361" s="31"/>
      <c r="E7361" s="44"/>
      <c r="F7361" s="43"/>
      <c r="G7361" s="84"/>
      <c r="H7361" s="31"/>
      <c r="I7361" s="205"/>
      <c r="J7361" s="84"/>
      <c r="K7361" s="31"/>
      <c r="L7361" s="31"/>
      <c r="M7361" s="169"/>
      <c r="N7361" s="148"/>
      <c r="O7361" s="106"/>
      <c r="P7361" s="43"/>
      <c r="Q7361" s="205"/>
      <c r="R7361" s="84"/>
      <c r="S7361" s="31"/>
      <c r="T7361" s="31"/>
      <c r="U7361" s="169"/>
      <c r="V7361" s="150"/>
      <c r="W7361" s="141" t="str" cm="1">
        <f t="array" ref="W7361">IF(SUM(LEN(B7361:V7361))=0,"",IF(OR(OR(ISBLANK(F7361),SUM(LEN(C7361),LEN(D7361))=0),AND(NOT(E7361="Unknown"),ISBLANK(J7361)),AND(NOT(O7361="Unknown"),ISBLANK(R7361))),"Missing Information", INDEX(Table15[Entire Service Line Classification], MATCH(SUMIFS(Table15[Unique ID],Table15[System-Owned Portion],E7361,Table15[If Material Anything Other than "Lead" in Column E,Was Material Ever Previously Lead?],G7361,Table15[Customer-Owned Portion],O7361),Table15[Unique ID],0),0)))</f>
        <v/>
      </c>
      <c r="X7361"/>
    </row>
    <row r="7362" spans="2:24" x14ac:dyDescent="0.25">
      <c r="B7362" s="146"/>
      <c r="C7362" s="31"/>
      <c r="D7362" s="31"/>
      <c r="E7362" s="44"/>
      <c r="F7362" s="43"/>
      <c r="G7362" s="84"/>
      <c r="H7362" s="31"/>
      <c r="I7362" s="205"/>
      <c r="J7362" s="84"/>
      <c r="K7362" s="31"/>
      <c r="L7362" s="31"/>
      <c r="M7362" s="169"/>
      <c r="N7362" s="148"/>
      <c r="O7362" s="106"/>
      <c r="P7362" s="43"/>
      <c r="Q7362" s="205"/>
      <c r="R7362" s="84"/>
      <c r="S7362" s="31"/>
      <c r="T7362" s="31"/>
      <c r="U7362" s="169"/>
      <c r="V7362" s="150"/>
      <c r="W7362" s="141" t="str" cm="1">
        <f t="array" ref="W7362">IF(SUM(LEN(B7362:V7362))=0,"",IF(OR(OR(ISBLANK(F7362),SUM(LEN(C7362),LEN(D7362))=0),AND(NOT(E7362="Unknown"),ISBLANK(J7362)),AND(NOT(O7362="Unknown"),ISBLANK(R7362))),"Missing Information", INDEX(Table15[Entire Service Line Classification], MATCH(SUMIFS(Table15[Unique ID],Table15[System-Owned Portion],E7362,Table15[If Material Anything Other than "Lead" in Column E,Was Material Ever Previously Lead?],G7362,Table15[Customer-Owned Portion],O7362),Table15[Unique ID],0),0)))</f>
        <v/>
      </c>
      <c r="X7362"/>
    </row>
    <row r="7363" spans="2:24" x14ac:dyDescent="0.25">
      <c r="B7363" s="146"/>
      <c r="C7363" s="31"/>
      <c r="D7363" s="31"/>
      <c r="E7363" s="44"/>
      <c r="F7363" s="43"/>
      <c r="G7363" s="84"/>
      <c r="H7363" s="31"/>
      <c r="I7363" s="205"/>
      <c r="J7363" s="84"/>
      <c r="K7363" s="31"/>
      <c r="L7363" s="31"/>
      <c r="M7363" s="169"/>
      <c r="N7363" s="148"/>
      <c r="O7363" s="106"/>
      <c r="P7363" s="43"/>
      <c r="Q7363" s="205"/>
      <c r="R7363" s="84"/>
      <c r="S7363" s="31"/>
      <c r="T7363" s="31"/>
      <c r="U7363" s="169"/>
      <c r="V7363" s="150"/>
      <c r="W7363" s="141" t="str" cm="1">
        <f t="array" ref="W7363">IF(SUM(LEN(B7363:V7363))=0,"",IF(OR(OR(ISBLANK(F7363),SUM(LEN(C7363),LEN(D7363))=0),AND(NOT(E7363="Unknown"),ISBLANK(J7363)),AND(NOT(O7363="Unknown"),ISBLANK(R7363))),"Missing Information", INDEX(Table15[Entire Service Line Classification], MATCH(SUMIFS(Table15[Unique ID],Table15[System-Owned Portion],E7363,Table15[If Material Anything Other than "Lead" in Column E,Was Material Ever Previously Lead?],G7363,Table15[Customer-Owned Portion],O7363),Table15[Unique ID],0),0)))</f>
        <v/>
      </c>
      <c r="X7363"/>
    </row>
    <row r="7364" spans="2:24" x14ac:dyDescent="0.25">
      <c r="B7364" s="146"/>
      <c r="C7364" s="31"/>
      <c r="D7364" s="31"/>
      <c r="E7364" s="44"/>
      <c r="F7364" s="43"/>
      <c r="G7364" s="84"/>
      <c r="H7364" s="31"/>
      <c r="I7364" s="205"/>
      <c r="J7364" s="84"/>
      <c r="K7364" s="31"/>
      <c r="L7364" s="31"/>
      <c r="M7364" s="169"/>
      <c r="N7364" s="148"/>
      <c r="O7364" s="106"/>
      <c r="P7364" s="43"/>
      <c r="Q7364" s="205"/>
      <c r="R7364" s="84"/>
      <c r="S7364" s="31"/>
      <c r="T7364" s="31"/>
      <c r="U7364" s="169"/>
      <c r="V7364" s="150"/>
      <c r="W7364" s="141" t="str" cm="1">
        <f t="array" ref="W7364">IF(SUM(LEN(B7364:V7364))=0,"",IF(OR(OR(ISBLANK(F7364),SUM(LEN(C7364),LEN(D7364))=0),AND(NOT(E7364="Unknown"),ISBLANK(J7364)),AND(NOT(O7364="Unknown"),ISBLANK(R7364))),"Missing Information", INDEX(Table15[Entire Service Line Classification], MATCH(SUMIFS(Table15[Unique ID],Table15[System-Owned Portion],E7364,Table15[If Material Anything Other than "Lead" in Column E,Was Material Ever Previously Lead?],G7364,Table15[Customer-Owned Portion],O7364),Table15[Unique ID],0),0)))</f>
        <v/>
      </c>
      <c r="X7364"/>
    </row>
    <row r="7365" spans="2:24" x14ac:dyDescent="0.25">
      <c r="B7365" s="146"/>
      <c r="C7365" s="31"/>
      <c r="D7365" s="31"/>
      <c r="E7365" s="44"/>
      <c r="F7365" s="43"/>
      <c r="G7365" s="84"/>
      <c r="H7365" s="31"/>
      <c r="I7365" s="205"/>
      <c r="J7365" s="84"/>
      <c r="K7365" s="31"/>
      <c r="L7365" s="31"/>
      <c r="M7365" s="169"/>
      <c r="N7365" s="148"/>
      <c r="O7365" s="106"/>
      <c r="P7365" s="43"/>
      <c r="Q7365" s="205"/>
      <c r="R7365" s="84"/>
      <c r="S7365" s="31"/>
      <c r="T7365" s="31"/>
      <c r="U7365" s="169"/>
      <c r="V7365" s="150"/>
      <c r="W7365" s="141" t="str" cm="1">
        <f t="array" ref="W7365">IF(SUM(LEN(B7365:V7365))=0,"",IF(OR(OR(ISBLANK(F7365),SUM(LEN(C7365),LEN(D7365))=0),AND(NOT(E7365="Unknown"),ISBLANK(J7365)),AND(NOT(O7365="Unknown"),ISBLANK(R7365))),"Missing Information", INDEX(Table15[Entire Service Line Classification], MATCH(SUMIFS(Table15[Unique ID],Table15[System-Owned Portion],E7365,Table15[If Material Anything Other than "Lead" in Column E,Was Material Ever Previously Lead?],G7365,Table15[Customer-Owned Portion],O7365),Table15[Unique ID],0),0)))</f>
        <v/>
      </c>
      <c r="X7365"/>
    </row>
    <row r="7366" spans="2:24" x14ac:dyDescent="0.25">
      <c r="B7366" s="146"/>
      <c r="C7366" s="31"/>
      <c r="D7366" s="31"/>
      <c r="E7366" s="44"/>
      <c r="F7366" s="43"/>
      <c r="G7366" s="84"/>
      <c r="H7366" s="31"/>
      <c r="I7366" s="205"/>
      <c r="J7366" s="84"/>
      <c r="K7366" s="31"/>
      <c r="L7366" s="31"/>
      <c r="M7366" s="169"/>
      <c r="N7366" s="148"/>
      <c r="O7366" s="106"/>
      <c r="P7366" s="43"/>
      <c r="Q7366" s="205"/>
      <c r="R7366" s="84"/>
      <c r="S7366" s="31"/>
      <c r="T7366" s="31"/>
      <c r="U7366" s="169"/>
      <c r="V7366" s="150"/>
      <c r="W7366" s="141" t="str" cm="1">
        <f t="array" ref="W7366">IF(SUM(LEN(B7366:V7366))=0,"",IF(OR(OR(ISBLANK(F7366),SUM(LEN(C7366),LEN(D7366))=0),AND(NOT(E7366="Unknown"),ISBLANK(J7366)),AND(NOT(O7366="Unknown"),ISBLANK(R7366))),"Missing Information", INDEX(Table15[Entire Service Line Classification], MATCH(SUMIFS(Table15[Unique ID],Table15[System-Owned Portion],E7366,Table15[If Material Anything Other than "Lead" in Column E,Was Material Ever Previously Lead?],G7366,Table15[Customer-Owned Portion],O7366),Table15[Unique ID],0),0)))</f>
        <v/>
      </c>
      <c r="X7366"/>
    </row>
    <row r="7367" spans="2:24" x14ac:dyDescent="0.25">
      <c r="B7367" s="146"/>
      <c r="C7367" s="31"/>
      <c r="D7367" s="31"/>
      <c r="E7367" s="44"/>
      <c r="F7367" s="43"/>
      <c r="G7367" s="84"/>
      <c r="H7367" s="31"/>
      <c r="I7367" s="205"/>
      <c r="J7367" s="84"/>
      <c r="K7367" s="31"/>
      <c r="L7367" s="31"/>
      <c r="M7367" s="169"/>
      <c r="N7367" s="148"/>
      <c r="O7367" s="106"/>
      <c r="P7367" s="43"/>
      <c r="Q7367" s="205"/>
      <c r="R7367" s="84"/>
      <c r="S7367" s="31"/>
      <c r="T7367" s="31"/>
      <c r="U7367" s="169"/>
      <c r="V7367" s="150"/>
      <c r="W7367" s="141" t="str" cm="1">
        <f t="array" ref="W7367">IF(SUM(LEN(B7367:V7367))=0,"",IF(OR(OR(ISBLANK(F7367),SUM(LEN(C7367),LEN(D7367))=0),AND(NOT(E7367="Unknown"),ISBLANK(J7367)),AND(NOT(O7367="Unknown"),ISBLANK(R7367))),"Missing Information", INDEX(Table15[Entire Service Line Classification], MATCH(SUMIFS(Table15[Unique ID],Table15[System-Owned Portion],E7367,Table15[If Material Anything Other than "Lead" in Column E,Was Material Ever Previously Lead?],G7367,Table15[Customer-Owned Portion],O7367),Table15[Unique ID],0),0)))</f>
        <v/>
      </c>
      <c r="X7367"/>
    </row>
    <row r="7368" spans="2:24" x14ac:dyDescent="0.25">
      <c r="B7368" s="146"/>
      <c r="C7368" s="31"/>
      <c r="D7368" s="31"/>
      <c r="E7368" s="44"/>
      <c r="F7368" s="43"/>
      <c r="G7368" s="84"/>
      <c r="H7368" s="31"/>
      <c r="I7368" s="205"/>
      <c r="J7368" s="84"/>
      <c r="K7368" s="31"/>
      <c r="L7368" s="31"/>
      <c r="M7368" s="169"/>
      <c r="N7368" s="148"/>
      <c r="O7368" s="106"/>
      <c r="P7368" s="43"/>
      <c r="Q7368" s="205"/>
      <c r="R7368" s="84"/>
      <c r="S7368" s="31"/>
      <c r="T7368" s="31"/>
      <c r="U7368" s="169"/>
      <c r="V7368" s="150"/>
      <c r="W7368" s="141" t="str" cm="1">
        <f t="array" ref="W7368">IF(SUM(LEN(B7368:V7368))=0,"",IF(OR(OR(ISBLANK(F7368),SUM(LEN(C7368),LEN(D7368))=0),AND(NOT(E7368="Unknown"),ISBLANK(J7368)),AND(NOT(O7368="Unknown"),ISBLANK(R7368))),"Missing Information", INDEX(Table15[Entire Service Line Classification], MATCH(SUMIFS(Table15[Unique ID],Table15[System-Owned Portion],E7368,Table15[If Material Anything Other than "Lead" in Column E,Was Material Ever Previously Lead?],G7368,Table15[Customer-Owned Portion],O7368),Table15[Unique ID],0),0)))</f>
        <v/>
      </c>
      <c r="X7368"/>
    </row>
    <row r="7369" spans="2:24" x14ac:dyDescent="0.25">
      <c r="B7369" s="146"/>
      <c r="C7369" s="31"/>
      <c r="D7369" s="31"/>
      <c r="E7369" s="44"/>
      <c r="F7369" s="43"/>
      <c r="G7369" s="84"/>
      <c r="H7369" s="31"/>
      <c r="I7369" s="205"/>
      <c r="J7369" s="84"/>
      <c r="K7369" s="31"/>
      <c r="L7369" s="31"/>
      <c r="M7369" s="169"/>
      <c r="N7369" s="148"/>
      <c r="O7369" s="106"/>
      <c r="P7369" s="43"/>
      <c r="Q7369" s="205"/>
      <c r="R7369" s="84"/>
      <c r="S7369" s="31"/>
      <c r="T7369" s="31"/>
      <c r="U7369" s="169"/>
      <c r="V7369" s="150"/>
      <c r="W7369" s="141" t="str" cm="1">
        <f t="array" ref="W7369">IF(SUM(LEN(B7369:V7369))=0,"",IF(OR(OR(ISBLANK(F7369),SUM(LEN(C7369),LEN(D7369))=0),AND(NOT(E7369="Unknown"),ISBLANK(J7369)),AND(NOT(O7369="Unknown"),ISBLANK(R7369))),"Missing Information", INDEX(Table15[Entire Service Line Classification], MATCH(SUMIFS(Table15[Unique ID],Table15[System-Owned Portion],E7369,Table15[If Material Anything Other than "Lead" in Column E,Was Material Ever Previously Lead?],G7369,Table15[Customer-Owned Portion],O7369),Table15[Unique ID],0),0)))</f>
        <v/>
      </c>
      <c r="X7369"/>
    </row>
    <row r="7370" spans="2:24" x14ac:dyDescent="0.25">
      <c r="B7370" s="146"/>
      <c r="C7370" s="31"/>
      <c r="D7370" s="31"/>
      <c r="E7370" s="44"/>
      <c r="F7370" s="43"/>
      <c r="G7370" s="84"/>
      <c r="H7370" s="31"/>
      <c r="I7370" s="205"/>
      <c r="J7370" s="84"/>
      <c r="K7370" s="31"/>
      <c r="L7370" s="31"/>
      <c r="M7370" s="169"/>
      <c r="N7370" s="148"/>
      <c r="O7370" s="106"/>
      <c r="P7370" s="43"/>
      <c r="Q7370" s="205"/>
      <c r="R7370" s="84"/>
      <c r="S7370" s="31"/>
      <c r="T7370" s="31"/>
      <c r="U7370" s="169"/>
      <c r="V7370" s="150"/>
      <c r="W7370" s="141" t="str" cm="1">
        <f t="array" ref="W7370">IF(SUM(LEN(B7370:V7370))=0,"",IF(OR(OR(ISBLANK(F7370),SUM(LEN(C7370),LEN(D7370))=0),AND(NOT(E7370="Unknown"),ISBLANK(J7370)),AND(NOT(O7370="Unknown"),ISBLANK(R7370))),"Missing Information", INDEX(Table15[Entire Service Line Classification], MATCH(SUMIFS(Table15[Unique ID],Table15[System-Owned Portion],E7370,Table15[If Material Anything Other than "Lead" in Column E,Was Material Ever Previously Lead?],G7370,Table15[Customer-Owned Portion],O7370),Table15[Unique ID],0),0)))</f>
        <v/>
      </c>
      <c r="X7370"/>
    </row>
    <row r="7371" spans="2:24" x14ac:dyDescent="0.25">
      <c r="B7371" s="146"/>
      <c r="C7371" s="31"/>
      <c r="D7371" s="31"/>
      <c r="E7371" s="44"/>
      <c r="F7371" s="43"/>
      <c r="G7371" s="84"/>
      <c r="H7371" s="31"/>
      <c r="I7371" s="205"/>
      <c r="J7371" s="84"/>
      <c r="K7371" s="31"/>
      <c r="L7371" s="31"/>
      <c r="M7371" s="169"/>
      <c r="N7371" s="148"/>
      <c r="O7371" s="106"/>
      <c r="P7371" s="43"/>
      <c r="Q7371" s="205"/>
      <c r="R7371" s="84"/>
      <c r="S7371" s="31"/>
      <c r="T7371" s="31"/>
      <c r="U7371" s="169"/>
      <c r="V7371" s="150"/>
      <c r="W7371" s="141" t="str" cm="1">
        <f t="array" ref="W7371">IF(SUM(LEN(B7371:V7371))=0,"",IF(OR(OR(ISBLANK(F7371),SUM(LEN(C7371),LEN(D7371))=0),AND(NOT(E7371="Unknown"),ISBLANK(J7371)),AND(NOT(O7371="Unknown"),ISBLANK(R7371))),"Missing Information", INDEX(Table15[Entire Service Line Classification], MATCH(SUMIFS(Table15[Unique ID],Table15[System-Owned Portion],E7371,Table15[If Material Anything Other than "Lead" in Column E,Was Material Ever Previously Lead?],G7371,Table15[Customer-Owned Portion],O7371),Table15[Unique ID],0),0)))</f>
        <v/>
      </c>
      <c r="X7371"/>
    </row>
    <row r="7372" spans="2:24" x14ac:dyDescent="0.25">
      <c r="B7372" s="146"/>
      <c r="C7372" s="31"/>
      <c r="D7372" s="31"/>
      <c r="E7372" s="44"/>
      <c r="F7372" s="43"/>
      <c r="G7372" s="84"/>
      <c r="H7372" s="31"/>
      <c r="I7372" s="205"/>
      <c r="J7372" s="84"/>
      <c r="K7372" s="31"/>
      <c r="L7372" s="31"/>
      <c r="M7372" s="169"/>
      <c r="N7372" s="148"/>
      <c r="O7372" s="106"/>
      <c r="P7372" s="43"/>
      <c r="Q7372" s="205"/>
      <c r="R7372" s="84"/>
      <c r="S7372" s="31"/>
      <c r="T7372" s="31"/>
      <c r="U7372" s="169"/>
      <c r="V7372" s="150"/>
      <c r="W7372" s="141" t="str" cm="1">
        <f t="array" ref="W7372">IF(SUM(LEN(B7372:V7372))=0,"",IF(OR(OR(ISBLANK(F7372),SUM(LEN(C7372),LEN(D7372))=0),AND(NOT(E7372="Unknown"),ISBLANK(J7372)),AND(NOT(O7372="Unknown"),ISBLANK(R7372))),"Missing Information", INDEX(Table15[Entire Service Line Classification], MATCH(SUMIFS(Table15[Unique ID],Table15[System-Owned Portion],E7372,Table15[If Material Anything Other than "Lead" in Column E,Was Material Ever Previously Lead?],G7372,Table15[Customer-Owned Portion],O7372),Table15[Unique ID],0),0)))</f>
        <v/>
      </c>
      <c r="X7372"/>
    </row>
    <row r="7373" spans="2:24" x14ac:dyDescent="0.25">
      <c r="B7373" s="146"/>
      <c r="C7373" s="31"/>
      <c r="D7373" s="31"/>
      <c r="E7373" s="44"/>
      <c r="F7373" s="43"/>
      <c r="G7373" s="84"/>
      <c r="H7373" s="31"/>
      <c r="I7373" s="205"/>
      <c r="J7373" s="84"/>
      <c r="K7373" s="31"/>
      <c r="L7373" s="31"/>
      <c r="M7373" s="169"/>
      <c r="N7373" s="148"/>
      <c r="O7373" s="106"/>
      <c r="P7373" s="43"/>
      <c r="Q7373" s="205"/>
      <c r="R7373" s="84"/>
      <c r="S7373" s="31"/>
      <c r="T7373" s="31"/>
      <c r="U7373" s="169"/>
      <c r="V7373" s="150"/>
      <c r="W7373" s="141" t="str" cm="1">
        <f t="array" ref="W7373">IF(SUM(LEN(B7373:V7373))=0,"",IF(OR(OR(ISBLANK(F7373),SUM(LEN(C7373),LEN(D7373))=0),AND(NOT(E7373="Unknown"),ISBLANK(J7373)),AND(NOT(O7373="Unknown"),ISBLANK(R7373))),"Missing Information", INDEX(Table15[Entire Service Line Classification], MATCH(SUMIFS(Table15[Unique ID],Table15[System-Owned Portion],E7373,Table15[If Material Anything Other than "Lead" in Column E,Was Material Ever Previously Lead?],G7373,Table15[Customer-Owned Portion],O7373),Table15[Unique ID],0),0)))</f>
        <v/>
      </c>
      <c r="X7373"/>
    </row>
    <row r="7374" spans="2:24" x14ac:dyDescent="0.25">
      <c r="B7374" s="146"/>
      <c r="C7374" s="31"/>
      <c r="D7374" s="31"/>
      <c r="E7374" s="44"/>
      <c r="F7374" s="43"/>
      <c r="G7374" s="84"/>
      <c r="H7374" s="31"/>
      <c r="I7374" s="205"/>
      <c r="J7374" s="84"/>
      <c r="K7374" s="31"/>
      <c r="L7374" s="31"/>
      <c r="M7374" s="169"/>
      <c r="N7374" s="148"/>
      <c r="O7374" s="106"/>
      <c r="P7374" s="43"/>
      <c r="Q7374" s="205"/>
      <c r="R7374" s="84"/>
      <c r="S7374" s="31"/>
      <c r="T7374" s="31"/>
      <c r="U7374" s="169"/>
      <c r="V7374" s="150"/>
      <c r="W7374" s="141" t="str" cm="1">
        <f t="array" ref="W7374">IF(SUM(LEN(B7374:V7374))=0,"",IF(OR(OR(ISBLANK(F7374),SUM(LEN(C7374),LEN(D7374))=0),AND(NOT(E7374="Unknown"),ISBLANK(J7374)),AND(NOT(O7374="Unknown"),ISBLANK(R7374))),"Missing Information", INDEX(Table15[Entire Service Line Classification], MATCH(SUMIFS(Table15[Unique ID],Table15[System-Owned Portion],E7374,Table15[If Material Anything Other than "Lead" in Column E,Was Material Ever Previously Lead?],G7374,Table15[Customer-Owned Portion],O7374),Table15[Unique ID],0),0)))</f>
        <v/>
      </c>
      <c r="X7374"/>
    </row>
    <row r="7375" spans="2:24" x14ac:dyDescent="0.25">
      <c r="B7375" s="146"/>
      <c r="C7375" s="31"/>
      <c r="D7375" s="31"/>
      <c r="E7375" s="44"/>
      <c r="F7375" s="43"/>
      <c r="G7375" s="84"/>
      <c r="H7375" s="31"/>
      <c r="I7375" s="205"/>
      <c r="J7375" s="84"/>
      <c r="K7375" s="31"/>
      <c r="L7375" s="31"/>
      <c r="M7375" s="169"/>
      <c r="N7375" s="148"/>
      <c r="O7375" s="106"/>
      <c r="P7375" s="43"/>
      <c r="Q7375" s="205"/>
      <c r="R7375" s="84"/>
      <c r="S7375" s="31"/>
      <c r="T7375" s="31"/>
      <c r="U7375" s="169"/>
      <c r="V7375" s="150"/>
      <c r="W7375" s="141" t="str" cm="1">
        <f t="array" ref="W7375">IF(SUM(LEN(B7375:V7375))=0,"",IF(OR(OR(ISBLANK(F7375),SUM(LEN(C7375),LEN(D7375))=0),AND(NOT(E7375="Unknown"),ISBLANK(J7375)),AND(NOT(O7375="Unknown"),ISBLANK(R7375))),"Missing Information", INDEX(Table15[Entire Service Line Classification], MATCH(SUMIFS(Table15[Unique ID],Table15[System-Owned Portion],E7375,Table15[If Material Anything Other than "Lead" in Column E,Was Material Ever Previously Lead?],G7375,Table15[Customer-Owned Portion],O7375),Table15[Unique ID],0),0)))</f>
        <v/>
      </c>
      <c r="X7375"/>
    </row>
    <row r="7376" spans="2:24" x14ac:dyDescent="0.25">
      <c r="B7376" s="146"/>
      <c r="C7376" s="31"/>
      <c r="D7376" s="31"/>
      <c r="E7376" s="44"/>
      <c r="F7376" s="43"/>
      <c r="G7376" s="84"/>
      <c r="H7376" s="31"/>
      <c r="I7376" s="205"/>
      <c r="J7376" s="84"/>
      <c r="K7376" s="31"/>
      <c r="L7376" s="31"/>
      <c r="M7376" s="169"/>
      <c r="N7376" s="148"/>
      <c r="O7376" s="106"/>
      <c r="P7376" s="43"/>
      <c r="Q7376" s="205"/>
      <c r="R7376" s="84"/>
      <c r="S7376" s="31"/>
      <c r="T7376" s="31"/>
      <c r="U7376" s="169"/>
      <c r="V7376" s="150"/>
      <c r="W7376" s="141" t="str" cm="1">
        <f t="array" ref="W7376">IF(SUM(LEN(B7376:V7376))=0,"",IF(OR(OR(ISBLANK(F7376),SUM(LEN(C7376),LEN(D7376))=0),AND(NOT(E7376="Unknown"),ISBLANK(J7376)),AND(NOT(O7376="Unknown"),ISBLANK(R7376))),"Missing Information", INDEX(Table15[Entire Service Line Classification], MATCH(SUMIFS(Table15[Unique ID],Table15[System-Owned Portion],E7376,Table15[If Material Anything Other than "Lead" in Column E,Was Material Ever Previously Lead?],G7376,Table15[Customer-Owned Portion],O7376),Table15[Unique ID],0),0)))</f>
        <v/>
      </c>
      <c r="X7376"/>
    </row>
    <row r="7377" spans="2:24" x14ac:dyDescent="0.25">
      <c r="B7377" s="146"/>
      <c r="C7377" s="31"/>
      <c r="D7377" s="31"/>
      <c r="E7377" s="44"/>
      <c r="F7377" s="43"/>
      <c r="G7377" s="84"/>
      <c r="H7377" s="31"/>
      <c r="I7377" s="205"/>
      <c r="J7377" s="84"/>
      <c r="K7377" s="31"/>
      <c r="L7377" s="31"/>
      <c r="M7377" s="169"/>
      <c r="N7377" s="148"/>
      <c r="O7377" s="106"/>
      <c r="P7377" s="43"/>
      <c r="Q7377" s="205"/>
      <c r="R7377" s="84"/>
      <c r="S7377" s="31"/>
      <c r="T7377" s="31"/>
      <c r="U7377" s="169"/>
      <c r="V7377" s="150"/>
      <c r="W7377" s="141" t="str" cm="1">
        <f t="array" ref="W7377">IF(SUM(LEN(B7377:V7377))=0,"",IF(OR(OR(ISBLANK(F7377),SUM(LEN(C7377),LEN(D7377))=0),AND(NOT(E7377="Unknown"),ISBLANK(J7377)),AND(NOT(O7377="Unknown"),ISBLANK(R7377))),"Missing Information", INDEX(Table15[Entire Service Line Classification], MATCH(SUMIFS(Table15[Unique ID],Table15[System-Owned Portion],E7377,Table15[If Material Anything Other than "Lead" in Column E,Was Material Ever Previously Lead?],G7377,Table15[Customer-Owned Portion],O7377),Table15[Unique ID],0),0)))</f>
        <v/>
      </c>
      <c r="X7377"/>
    </row>
    <row r="7378" spans="2:24" x14ac:dyDescent="0.25">
      <c r="B7378" s="146"/>
      <c r="C7378" s="31"/>
      <c r="D7378" s="31"/>
      <c r="E7378" s="44"/>
      <c r="F7378" s="43"/>
      <c r="G7378" s="84"/>
      <c r="H7378" s="31"/>
      <c r="I7378" s="205"/>
      <c r="J7378" s="84"/>
      <c r="K7378" s="31"/>
      <c r="L7378" s="31"/>
      <c r="M7378" s="169"/>
      <c r="N7378" s="148"/>
      <c r="O7378" s="106"/>
      <c r="P7378" s="43"/>
      <c r="Q7378" s="205"/>
      <c r="R7378" s="84"/>
      <c r="S7378" s="31"/>
      <c r="T7378" s="31"/>
      <c r="U7378" s="169"/>
      <c r="V7378" s="150"/>
      <c r="W7378" s="141" t="str" cm="1">
        <f t="array" ref="W7378">IF(SUM(LEN(B7378:V7378))=0,"",IF(OR(OR(ISBLANK(F7378),SUM(LEN(C7378),LEN(D7378))=0),AND(NOT(E7378="Unknown"),ISBLANK(J7378)),AND(NOT(O7378="Unknown"),ISBLANK(R7378))),"Missing Information", INDEX(Table15[Entire Service Line Classification], MATCH(SUMIFS(Table15[Unique ID],Table15[System-Owned Portion],E7378,Table15[If Material Anything Other than "Lead" in Column E,Was Material Ever Previously Lead?],G7378,Table15[Customer-Owned Portion],O7378),Table15[Unique ID],0),0)))</f>
        <v/>
      </c>
      <c r="X7378"/>
    </row>
    <row r="7379" spans="2:24" x14ac:dyDescent="0.25">
      <c r="B7379" s="146"/>
      <c r="C7379" s="31"/>
      <c r="D7379" s="31"/>
      <c r="E7379" s="44"/>
      <c r="F7379" s="43"/>
      <c r="G7379" s="84"/>
      <c r="H7379" s="31"/>
      <c r="I7379" s="205"/>
      <c r="J7379" s="84"/>
      <c r="K7379" s="31"/>
      <c r="L7379" s="31"/>
      <c r="M7379" s="169"/>
      <c r="N7379" s="148"/>
      <c r="O7379" s="106"/>
      <c r="P7379" s="43"/>
      <c r="Q7379" s="205"/>
      <c r="R7379" s="84"/>
      <c r="S7379" s="31"/>
      <c r="T7379" s="31"/>
      <c r="U7379" s="169"/>
      <c r="V7379" s="150"/>
      <c r="W7379" s="141" t="str" cm="1">
        <f t="array" ref="W7379">IF(SUM(LEN(B7379:V7379))=0,"",IF(OR(OR(ISBLANK(F7379),SUM(LEN(C7379),LEN(D7379))=0),AND(NOT(E7379="Unknown"),ISBLANK(J7379)),AND(NOT(O7379="Unknown"),ISBLANK(R7379))),"Missing Information", INDEX(Table15[Entire Service Line Classification], MATCH(SUMIFS(Table15[Unique ID],Table15[System-Owned Portion],E7379,Table15[If Material Anything Other than "Lead" in Column E,Was Material Ever Previously Lead?],G7379,Table15[Customer-Owned Portion],O7379),Table15[Unique ID],0),0)))</f>
        <v/>
      </c>
      <c r="X7379"/>
    </row>
    <row r="7380" spans="2:24" x14ac:dyDescent="0.25">
      <c r="B7380" s="146"/>
      <c r="C7380" s="31"/>
      <c r="D7380" s="31"/>
      <c r="E7380" s="44"/>
      <c r="F7380" s="43"/>
      <c r="G7380" s="84"/>
      <c r="H7380" s="31"/>
      <c r="I7380" s="205"/>
      <c r="J7380" s="84"/>
      <c r="K7380" s="31"/>
      <c r="L7380" s="31"/>
      <c r="M7380" s="169"/>
      <c r="N7380" s="148"/>
      <c r="O7380" s="106"/>
      <c r="P7380" s="43"/>
      <c r="Q7380" s="205"/>
      <c r="R7380" s="84"/>
      <c r="S7380" s="31"/>
      <c r="T7380" s="31"/>
      <c r="U7380" s="169"/>
      <c r="V7380" s="150"/>
      <c r="W7380" s="141" t="str" cm="1">
        <f t="array" ref="W7380">IF(SUM(LEN(B7380:V7380))=0,"",IF(OR(OR(ISBLANK(F7380),SUM(LEN(C7380),LEN(D7380))=0),AND(NOT(E7380="Unknown"),ISBLANK(J7380)),AND(NOT(O7380="Unknown"),ISBLANK(R7380))),"Missing Information", INDEX(Table15[Entire Service Line Classification], MATCH(SUMIFS(Table15[Unique ID],Table15[System-Owned Portion],E7380,Table15[If Material Anything Other than "Lead" in Column E,Was Material Ever Previously Lead?],G7380,Table15[Customer-Owned Portion],O7380),Table15[Unique ID],0),0)))</f>
        <v/>
      </c>
      <c r="X7380"/>
    </row>
    <row r="7381" spans="2:24" x14ac:dyDescent="0.25">
      <c r="B7381" s="146"/>
      <c r="C7381" s="31"/>
      <c r="D7381" s="31"/>
      <c r="E7381" s="44"/>
      <c r="F7381" s="43"/>
      <c r="G7381" s="84"/>
      <c r="H7381" s="31"/>
      <c r="I7381" s="205"/>
      <c r="J7381" s="84"/>
      <c r="K7381" s="31"/>
      <c r="L7381" s="31"/>
      <c r="M7381" s="169"/>
      <c r="N7381" s="148"/>
      <c r="O7381" s="106"/>
      <c r="P7381" s="43"/>
      <c r="Q7381" s="205"/>
      <c r="R7381" s="84"/>
      <c r="S7381" s="31"/>
      <c r="T7381" s="31"/>
      <c r="U7381" s="169"/>
      <c r="V7381" s="150"/>
      <c r="W7381" s="141" t="str" cm="1">
        <f t="array" ref="W7381">IF(SUM(LEN(B7381:V7381))=0,"",IF(OR(OR(ISBLANK(F7381),SUM(LEN(C7381),LEN(D7381))=0),AND(NOT(E7381="Unknown"),ISBLANK(J7381)),AND(NOT(O7381="Unknown"),ISBLANK(R7381))),"Missing Information", INDEX(Table15[Entire Service Line Classification], MATCH(SUMIFS(Table15[Unique ID],Table15[System-Owned Portion],E7381,Table15[If Material Anything Other than "Lead" in Column E,Was Material Ever Previously Lead?],G7381,Table15[Customer-Owned Portion],O7381),Table15[Unique ID],0),0)))</f>
        <v/>
      </c>
      <c r="X7381"/>
    </row>
    <row r="7382" spans="2:24" x14ac:dyDescent="0.25">
      <c r="B7382" s="146"/>
      <c r="C7382" s="31"/>
      <c r="D7382" s="31"/>
      <c r="E7382" s="44"/>
      <c r="F7382" s="43"/>
      <c r="G7382" s="84"/>
      <c r="H7382" s="31"/>
      <c r="I7382" s="205"/>
      <c r="J7382" s="84"/>
      <c r="K7382" s="31"/>
      <c r="L7382" s="31"/>
      <c r="M7382" s="169"/>
      <c r="N7382" s="148"/>
      <c r="O7382" s="106"/>
      <c r="P7382" s="43"/>
      <c r="Q7382" s="205"/>
      <c r="R7382" s="84"/>
      <c r="S7382" s="31"/>
      <c r="T7382" s="31"/>
      <c r="U7382" s="169"/>
      <c r="V7382" s="150"/>
      <c r="W7382" s="141" t="str" cm="1">
        <f t="array" ref="W7382">IF(SUM(LEN(B7382:V7382))=0,"",IF(OR(OR(ISBLANK(F7382),SUM(LEN(C7382),LEN(D7382))=0),AND(NOT(E7382="Unknown"),ISBLANK(J7382)),AND(NOT(O7382="Unknown"),ISBLANK(R7382))),"Missing Information", INDEX(Table15[Entire Service Line Classification], MATCH(SUMIFS(Table15[Unique ID],Table15[System-Owned Portion],E7382,Table15[If Material Anything Other than "Lead" in Column E,Was Material Ever Previously Lead?],G7382,Table15[Customer-Owned Portion],O7382),Table15[Unique ID],0),0)))</f>
        <v/>
      </c>
      <c r="X7382"/>
    </row>
    <row r="7383" spans="2:24" x14ac:dyDescent="0.25">
      <c r="B7383" s="146"/>
      <c r="C7383" s="31"/>
      <c r="D7383" s="31"/>
      <c r="E7383" s="44"/>
      <c r="F7383" s="43"/>
      <c r="G7383" s="84"/>
      <c r="H7383" s="31"/>
      <c r="I7383" s="205"/>
      <c r="J7383" s="84"/>
      <c r="K7383" s="31"/>
      <c r="L7383" s="31"/>
      <c r="M7383" s="169"/>
      <c r="N7383" s="148"/>
      <c r="O7383" s="106"/>
      <c r="P7383" s="43"/>
      <c r="Q7383" s="205"/>
      <c r="R7383" s="84"/>
      <c r="S7383" s="31"/>
      <c r="T7383" s="31"/>
      <c r="U7383" s="169"/>
      <c r="V7383" s="150"/>
      <c r="W7383" s="141" t="str" cm="1">
        <f t="array" ref="W7383">IF(SUM(LEN(B7383:V7383))=0,"",IF(OR(OR(ISBLANK(F7383),SUM(LEN(C7383),LEN(D7383))=0),AND(NOT(E7383="Unknown"),ISBLANK(J7383)),AND(NOT(O7383="Unknown"),ISBLANK(R7383))),"Missing Information", INDEX(Table15[Entire Service Line Classification], MATCH(SUMIFS(Table15[Unique ID],Table15[System-Owned Portion],E7383,Table15[If Material Anything Other than "Lead" in Column E,Was Material Ever Previously Lead?],G7383,Table15[Customer-Owned Portion],O7383),Table15[Unique ID],0),0)))</f>
        <v/>
      </c>
      <c r="X7383"/>
    </row>
    <row r="7384" spans="2:24" x14ac:dyDescent="0.25">
      <c r="B7384" s="146"/>
      <c r="C7384" s="31"/>
      <c r="D7384" s="31"/>
      <c r="E7384" s="44"/>
      <c r="F7384" s="43"/>
      <c r="G7384" s="84"/>
      <c r="H7384" s="31"/>
      <c r="I7384" s="205"/>
      <c r="J7384" s="84"/>
      <c r="K7384" s="31"/>
      <c r="L7384" s="31"/>
      <c r="M7384" s="169"/>
      <c r="N7384" s="148"/>
      <c r="O7384" s="106"/>
      <c r="P7384" s="43"/>
      <c r="Q7384" s="205"/>
      <c r="R7384" s="84"/>
      <c r="S7384" s="31"/>
      <c r="T7384" s="31"/>
      <c r="U7384" s="169"/>
      <c r="V7384" s="150"/>
      <c r="W7384" s="141" t="str" cm="1">
        <f t="array" ref="W7384">IF(SUM(LEN(B7384:V7384))=0,"",IF(OR(OR(ISBLANK(F7384),SUM(LEN(C7384),LEN(D7384))=0),AND(NOT(E7384="Unknown"),ISBLANK(J7384)),AND(NOT(O7384="Unknown"),ISBLANK(R7384))),"Missing Information", INDEX(Table15[Entire Service Line Classification], MATCH(SUMIFS(Table15[Unique ID],Table15[System-Owned Portion],E7384,Table15[If Material Anything Other than "Lead" in Column E,Was Material Ever Previously Lead?],G7384,Table15[Customer-Owned Portion],O7384),Table15[Unique ID],0),0)))</f>
        <v/>
      </c>
      <c r="X7384"/>
    </row>
    <row r="7385" spans="2:24" x14ac:dyDescent="0.25">
      <c r="B7385" s="146"/>
      <c r="C7385" s="31"/>
      <c r="D7385" s="31"/>
      <c r="E7385" s="44"/>
      <c r="F7385" s="43"/>
      <c r="G7385" s="84"/>
      <c r="H7385" s="31"/>
      <c r="I7385" s="205"/>
      <c r="J7385" s="84"/>
      <c r="K7385" s="31"/>
      <c r="L7385" s="31"/>
      <c r="M7385" s="169"/>
      <c r="N7385" s="148"/>
      <c r="O7385" s="106"/>
      <c r="P7385" s="43"/>
      <c r="Q7385" s="205"/>
      <c r="R7385" s="84"/>
      <c r="S7385" s="31"/>
      <c r="T7385" s="31"/>
      <c r="U7385" s="169"/>
      <c r="V7385" s="150"/>
      <c r="W7385" s="141" t="str" cm="1">
        <f t="array" ref="W7385">IF(SUM(LEN(B7385:V7385))=0,"",IF(OR(OR(ISBLANK(F7385),SUM(LEN(C7385),LEN(D7385))=0),AND(NOT(E7385="Unknown"),ISBLANK(J7385)),AND(NOT(O7385="Unknown"),ISBLANK(R7385))),"Missing Information", INDEX(Table15[Entire Service Line Classification], MATCH(SUMIFS(Table15[Unique ID],Table15[System-Owned Portion],E7385,Table15[If Material Anything Other than "Lead" in Column E,Was Material Ever Previously Lead?],G7385,Table15[Customer-Owned Portion],O7385),Table15[Unique ID],0),0)))</f>
        <v/>
      </c>
      <c r="X7385"/>
    </row>
    <row r="7386" spans="2:24" x14ac:dyDescent="0.25">
      <c r="B7386" s="146"/>
      <c r="C7386" s="31"/>
      <c r="D7386" s="31"/>
      <c r="E7386" s="44"/>
      <c r="F7386" s="43"/>
      <c r="G7386" s="84"/>
      <c r="H7386" s="31"/>
      <c r="I7386" s="205"/>
      <c r="J7386" s="84"/>
      <c r="K7386" s="31"/>
      <c r="L7386" s="31"/>
      <c r="M7386" s="169"/>
      <c r="N7386" s="148"/>
      <c r="O7386" s="106"/>
      <c r="P7386" s="43"/>
      <c r="Q7386" s="205"/>
      <c r="R7386" s="84"/>
      <c r="S7386" s="31"/>
      <c r="T7386" s="31"/>
      <c r="U7386" s="169"/>
      <c r="V7386" s="150"/>
      <c r="W7386" s="141" t="str" cm="1">
        <f t="array" ref="W7386">IF(SUM(LEN(B7386:V7386))=0,"",IF(OR(OR(ISBLANK(F7386),SUM(LEN(C7386),LEN(D7386))=0),AND(NOT(E7386="Unknown"),ISBLANK(J7386)),AND(NOT(O7386="Unknown"),ISBLANK(R7386))),"Missing Information", INDEX(Table15[Entire Service Line Classification], MATCH(SUMIFS(Table15[Unique ID],Table15[System-Owned Portion],E7386,Table15[If Material Anything Other than "Lead" in Column E,Was Material Ever Previously Lead?],G7386,Table15[Customer-Owned Portion],O7386),Table15[Unique ID],0),0)))</f>
        <v/>
      </c>
      <c r="X7386"/>
    </row>
    <row r="7387" spans="2:24" x14ac:dyDescent="0.25">
      <c r="B7387" s="146"/>
      <c r="C7387" s="31"/>
      <c r="D7387" s="31"/>
      <c r="E7387" s="44"/>
      <c r="F7387" s="43"/>
      <c r="G7387" s="84"/>
      <c r="H7387" s="31"/>
      <c r="I7387" s="205"/>
      <c r="J7387" s="84"/>
      <c r="K7387" s="31"/>
      <c r="L7387" s="31"/>
      <c r="M7387" s="169"/>
      <c r="N7387" s="148"/>
      <c r="O7387" s="106"/>
      <c r="P7387" s="43"/>
      <c r="Q7387" s="205"/>
      <c r="R7387" s="84"/>
      <c r="S7387" s="31"/>
      <c r="T7387" s="31"/>
      <c r="U7387" s="169"/>
      <c r="V7387" s="150"/>
      <c r="W7387" s="141" t="str" cm="1">
        <f t="array" ref="W7387">IF(SUM(LEN(B7387:V7387))=0,"",IF(OR(OR(ISBLANK(F7387),SUM(LEN(C7387),LEN(D7387))=0),AND(NOT(E7387="Unknown"),ISBLANK(J7387)),AND(NOT(O7387="Unknown"),ISBLANK(R7387))),"Missing Information", INDEX(Table15[Entire Service Line Classification], MATCH(SUMIFS(Table15[Unique ID],Table15[System-Owned Portion],E7387,Table15[If Material Anything Other than "Lead" in Column E,Was Material Ever Previously Lead?],G7387,Table15[Customer-Owned Portion],O7387),Table15[Unique ID],0),0)))</f>
        <v/>
      </c>
      <c r="X7387"/>
    </row>
    <row r="7388" spans="2:24" x14ac:dyDescent="0.25">
      <c r="B7388" s="146"/>
      <c r="C7388" s="31"/>
      <c r="D7388" s="31"/>
      <c r="E7388" s="44"/>
      <c r="F7388" s="43"/>
      <c r="G7388" s="84"/>
      <c r="H7388" s="31"/>
      <c r="I7388" s="205"/>
      <c r="J7388" s="84"/>
      <c r="K7388" s="31"/>
      <c r="L7388" s="31"/>
      <c r="M7388" s="169"/>
      <c r="N7388" s="148"/>
      <c r="O7388" s="106"/>
      <c r="P7388" s="43"/>
      <c r="Q7388" s="205"/>
      <c r="R7388" s="84"/>
      <c r="S7388" s="31"/>
      <c r="T7388" s="31"/>
      <c r="U7388" s="169"/>
      <c r="V7388" s="150"/>
      <c r="W7388" s="141" t="str" cm="1">
        <f t="array" ref="W7388">IF(SUM(LEN(B7388:V7388))=0,"",IF(OR(OR(ISBLANK(F7388),SUM(LEN(C7388),LEN(D7388))=0),AND(NOT(E7388="Unknown"),ISBLANK(J7388)),AND(NOT(O7388="Unknown"),ISBLANK(R7388))),"Missing Information", INDEX(Table15[Entire Service Line Classification], MATCH(SUMIFS(Table15[Unique ID],Table15[System-Owned Portion],E7388,Table15[If Material Anything Other than "Lead" in Column E,Was Material Ever Previously Lead?],G7388,Table15[Customer-Owned Portion],O7388),Table15[Unique ID],0),0)))</f>
        <v/>
      </c>
      <c r="X7388"/>
    </row>
    <row r="7389" spans="2:24" x14ac:dyDescent="0.25">
      <c r="B7389" s="146"/>
      <c r="C7389" s="31"/>
      <c r="D7389" s="31"/>
      <c r="E7389" s="44"/>
      <c r="F7389" s="43"/>
      <c r="G7389" s="84"/>
      <c r="H7389" s="31"/>
      <c r="I7389" s="205"/>
      <c r="J7389" s="84"/>
      <c r="K7389" s="31"/>
      <c r="L7389" s="31"/>
      <c r="M7389" s="169"/>
      <c r="N7389" s="148"/>
      <c r="O7389" s="106"/>
      <c r="P7389" s="43"/>
      <c r="Q7389" s="205"/>
      <c r="R7389" s="84"/>
      <c r="S7389" s="31"/>
      <c r="T7389" s="31"/>
      <c r="U7389" s="169"/>
      <c r="V7389" s="150"/>
      <c r="W7389" s="141" t="str" cm="1">
        <f t="array" ref="W7389">IF(SUM(LEN(B7389:V7389))=0,"",IF(OR(OR(ISBLANK(F7389),SUM(LEN(C7389),LEN(D7389))=0),AND(NOT(E7389="Unknown"),ISBLANK(J7389)),AND(NOT(O7389="Unknown"),ISBLANK(R7389))),"Missing Information", INDEX(Table15[Entire Service Line Classification], MATCH(SUMIFS(Table15[Unique ID],Table15[System-Owned Portion],E7389,Table15[If Material Anything Other than "Lead" in Column E,Was Material Ever Previously Lead?],G7389,Table15[Customer-Owned Portion],O7389),Table15[Unique ID],0),0)))</f>
        <v/>
      </c>
      <c r="X7389"/>
    </row>
    <row r="7390" spans="2:24" x14ac:dyDescent="0.25">
      <c r="B7390" s="146"/>
      <c r="C7390" s="31"/>
      <c r="D7390" s="31"/>
      <c r="E7390" s="44"/>
      <c r="F7390" s="43"/>
      <c r="G7390" s="84"/>
      <c r="H7390" s="31"/>
      <c r="I7390" s="205"/>
      <c r="J7390" s="84"/>
      <c r="K7390" s="31"/>
      <c r="L7390" s="31"/>
      <c r="M7390" s="169"/>
      <c r="N7390" s="148"/>
      <c r="O7390" s="106"/>
      <c r="P7390" s="43"/>
      <c r="Q7390" s="205"/>
      <c r="R7390" s="84"/>
      <c r="S7390" s="31"/>
      <c r="T7390" s="31"/>
      <c r="U7390" s="169"/>
      <c r="V7390" s="150"/>
      <c r="W7390" s="141" t="str" cm="1">
        <f t="array" ref="W7390">IF(SUM(LEN(B7390:V7390))=0,"",IF(OR(OR(ISBLANK(F7390),SUM(LEN(C7390),LEN(D7390))=0),AND(NOT(E7390="Unknown"),ISBLANK(J7390)),AND(NOT(O7390="Unknown"),ISBLANK(R7390))),"Missing Information", INDEX(Table15[Entire Service Line Classification], MATCH(SUMIFS(Table15[Unique ID],Table15[System-Owned Portion],E7390,Table15[If Material Anything Other than "Lead" in Column E,Was Material Ever Previously Lead?],G7390,Table15[Customer-Owned Portion],O7390),Table15[Unique ID],0),0)))</f>
        <v/>
      </c>
      <c r="X7390"/>
    </row>
    <row r="7391" spans="2:24" x14ac:dyDescent="0.25">
      <c r="B7391" s="146"/>
      <c r="C7391" s="31"/>
      <c r="D7391" s="31"/>
      <c r="E7391" s="44"/>
      <c r="F7391" s="43"/>
      <c r="G7391" s="84"/>
      <c r="H7391" s="31"/>
      <c r="I7391" s="205"/>
      <c r="J7391" s="84"/>
      <c r="K7391" s="31"/>
      <c r="L7391" s="31"/>
      <c r="M7391" s="169"/>
      <c r="N7391" s="148"/>
      <c r="O7391" s="106"/>
      <c r="P7391" s="43"/>
      <c r="Q7391" s="205"/>
      <c r="R7391" s="84"/>
      <c r="S7391" s="31"/>
      <c r="T7391" s="31"/>
      <c r="U7391" s="169"/>
      <c r="V7391" s="150"/>
      <c r="W7391" s="141" t="str" cm="1">
        <f t="array" ref="W7391">IF(SUM(LEN(B7391:V7391))=0,"",IF(OR(OR(ISBLANK(F7391),SUM(LEN(C7391),LEN(D7391))=0),AND(NOT(E7391="Unknown"),ISBLANK(J7391)),AND(NOT(O7391="Unknown"),ISBLANK(R7391))),"Missing Information", INDEX(Table15[Entire Service Line Classification], MATCH(SUMIFS(Table15[Unique ID],Table15[System-Owned Portion],E7391,Table15[If Material Anything Other than "Lead" in Column E,Was Material Ever Previously Lead?],G7391,Table15[Customer-Owned Portion],O7391),Table15[Unique ID],0),0)))</f>
        <v/>
      </c>
      <c r="X7391"/>
    </row>
    <row r="7392" spans="2:24" x14ac:dyDescent="0.25">
      <c r="B7392" s="146"/>
      <c r="C7392" s="31"/>
      <c r="D7392" s="31"/>
      <c r="E7392" s="44"/>
      <c r="F7392" s="43"/>
      <c r="G7392" s="84"/>
      <c r="H7392" s="31"/>
      <c r="I7392" s="205"/>
      <c r="J7392" s="84"/>
      <c r="K7392" s="31"/>
      <c r="L7392" s="31"/>
      <c r="M7392" s="169"/>
      <c r="N7392" s="148"/>
      <c r="O7392" s="106"/>
      <c r="P7392" s="43"/>
      <c r="Q7392" s="205"/>
      <c r="R7392" s="84"/>
      <c r="S7392" s="31"/>
      <c r="T7392" s="31"/>
      <c r="U7392" s="169"/>
      <c r="V7392" s="150"/>
      <c r="W7392" s="141" t="str" cm="1">
        <f t="array" ref="W7392">IF(SUM(LEN(B7392:V7392))=0,"",IF(OR(OR(ISBLANK(F7392),SUM(LEN(C7392),LEN(D7392))=0),AND(NOT(E7392="Unknown"),ISBLANK(J7392)),AND(NOT(O7392="Unknown"),ISBLANK(R7392))),"Missing Information", INDEX(Table15[Entire Service Line Classification], MATCH(SUMIFS(Table15[Unique ID],Table15[System-Owned Portion],E7392,Table15[If Material Anything Other than "Lead" in Column E,Was Material Ever Previously Lead?],G7392,Table15[Customer-Owned Portion],O7392),Table15[Unique ID],0),0)))</f>
        <v/>
      </c>
      <c r="X7392"/>
    </row>
    <row r="7393" spans="2:24" x14ac:dyDescent="0.25">
      <c r="B7393" s="146"/>
      <c r="C7393" s="31"/>
      <c r="D7393" s="31"/>
      <c r="E7393" s="44"/>
      <c r="F7393" s="43"/>
      <c r="G7393" s="84"/>
      <c r="H7393" s="31"/>
      <c r="I7393" s="205"/>
      <c r="J7393" s="84"/>
      <c r="K7393" s="31"/>
      <c r="L7393" s="31"/>
      <c r="M7393" s="169"/>
      <c r="N7393" s="148"/>
      <c r="O7393" s="106"/>
      <c r="P7393" s="43"/>
      <c r="Q7393" s="205"/>
      <c r="R7393" s="84"/>
      <c r="S7393" s="31"/>
      <c r="T7393" s="31"/>
      <c r="U7393" s="169"/>
      <c r="V7393" s="150"/>
      <c r="W7393" s="141" t="str" cm="1">
        <f t="array" ref="W7393">IF(SUM(LEN(B7393:V7393))=0,"",IF(OR(OR(ISBLANK(F7393),SUM(LEN(C7393),LEN(D7393))=0),AND(NOT(E7393="Unknown"),ISBLANK(J7393)),AND(NOT(O7393="Unknown"),ISBLANK(R7393))),"Missing Information", INDEX(Table15[Entire Service Line Classification], MATCH(SUMIFS(Table15[Unique ID],Table15[System-Owned Portion],E7393,Table15[If Material Anything Other than "Lead" in Column E,Was Material Ever Previously Lead?],G7393,Table15[Customer-Owned Portion],O7393),Table15[Unique ID],0),0)))</f>
        <v/>
      </c>
      <c r="X7393"/>
    </row>
    <row r="7394" spans="2:24" x14ac:dyDescent="0.25">
      <c r="B7394" s="146"/>
      <c r="C7394" s="31"/>
      <c r="D7394" s="31"/>
      <c r="E7394" s="44"/>
      <c r="F7394" s="43"/>
      <c r="G7394" s="84"/>
      <c r="H7394" s="31"/>
      <c r="I7394" s="205"/>
      <c r="J7394" s="84"/>
      <c r="K7394" s="31"/>
      <c r="L7394" s="31"/>
      <c r="M7394" s="169"/>
      <c r="N7394" s="148"/>
      <c r="O7394" s="106"/>
      <c r="P7394" s="43"/>
      <c r="Q7394" s="205"/>
      <c r="R7394" s="84"/>
      <c r="S7394" s="31"/>
      <c r="T7394" s="31"/>
      <c r="U7394" s="169"/>
      <c r="V7394" s="150"/>
      <c r="W7394" s="141" t="str" cm="1">
        <f t="array" ref="W7394">IF(SUM(LEN(B7394:V7394))=0,"",IF(OR(OR(ISBLANK(F7394),SUM(LEN(C7394),LEN(D7394))=0),AND(NOT(E7394="Unknown"),ISBLANK(J7394)),AND(NOT(O7394="Unknown"),ISBLANK(R7394))),"Missing Information", INDEX(Table15[Entire Service Line Classification], MATCH(SUMIFS(Table15[Unique ID],Table15[System-Owned Portion],E7394,Table15[If Material Anything Other than "Lead" in Column E,Was Material Ever Previously Lead?],G7394,Table15[Customer-Owned Portion],O7394),Table15[Unique ID],0),0)))</f>
        <v/>
      </c>
      <c r="X7394"/>
    </row>
    <row r="7395" spans="2:24" x14ac:dyDescent="0.25">
      <c r="B7395" s="146"/>
      <c r="C7395" s="31"/>
      <c r="D7395" s="31"/>
      <c r="E7395" s="44"/>
      <c r="F7395" s="43"/>
      <c r="G7395" s="84"/>
      <c r="H7395" s="31"/>
      <c r="I7395" s="205"/>
      <c r="J7395" s="84"/>
      <c r="K7395" s="31"/>
      <c r="L7395" s="31"/>
      <c r="M7395" s="169"/>
      <c r="N7395" s="148"/>
      <c r="O7395" s="106"/>
      <c r="P7395" s="43"/>
      <c r="Q7395" s="205"/>
      <c r="R7395" s="84"/>
      <c r="S7395" s="31"/>
      <c r="T7395" s="31"/>
      <c r="U7395" s="169"/>
      <c r="V7395" s="150"/>
      <c r="W7395" s="141" t="str" cm="1">
        <f t="array" ref="W7395">IF(SUM(LEN(B7395:V7395))=0,"",IF(OR(OR(ISBLANK(F7395),SUM(LEN(C7395),LEN(D7395))=0),AND(NOT(E7395="Unknown"),ISBLANK(J7395)),AND(NOT(O7395="Unknown"),ISBLANK(R7395))),"Missing Information", INDEX(Table15[Entire Service Line Classification], MATCH(SUMIFS(Table15[Unique ID],Table15[System-Owned Portion],E7395,Table15[If Material Anything Other than "Lead" in Column E,Was Material Ever Previously Lead?],G7395,Table15[Customer-Owned Portion],O7395),Table15[Unique ID],0),0)))</f>
        <v/>
      </c>
      <c r="X7395"/>
    </row>
    <row r="7396" spans="2:24" x14ac:dyDescent="0.25">
      <c r="B7396" s="146"/>
      <c r="C7396" s="31"/>
      <c r="D7396" s="31"/>
      <c r="E7396" s="44"/>
      <c r="F7396" s="43"/>
      <c r="G7396" s="84"/>
      <c r="H7396" s="31"/>
      <c r="I7396" s="205"/>
      <c r="J7396" s="84"/>
      <c r="K7396" s="31"/>
      <c r="L7396" s="31"/>
      <c r="M7396" s="169"/>
      <c r="N7396" s="148"/>
      <c r="O7396" s="106"/>
      <c r="P7396" s="43"/>
      <c r="Q7396" s="205"/>
      <c r="R7396" s="84"/>
      <c r="S7396" s="31"/>
      <c r="T7396" s="31"/>
      <c r="U7396" s="169"/>
      <c r="V7396" s="150"/>
      <c r="W7396" s="141" t="str" cm="1">
        <f t="array" ref="W7396">IF(SUM(LEN(B7396:V7396))=0,"",IF(OR(OR(ISBLANK(F7396),SUM(LEN(C7396),LEN(D7396))=0),AND(NOT(E7396="Unknown"),ISBLANK(J7396)),AND(NOT(O7396="Unknown"),ISBLANK(R7396))),"Missing Information", INDEX(Table15[Entire Service Line Classification], MATCH(SUMIFS(Table15[Unique ID],Table15[System-Owned Portion],E7396,Table15[If Material Anything Other than "Lead" in Column E,Was Material Ever Previously Lead?],G7396,Table15[Customer-Owned Portion],O7396),Table15[Unique ID],0),0)))</f>
        <v/>
      </c>
      <c r="X7396"/>
    </row>
    <row r="7397" spans="2:24" x14ac:dyDescent="0.25">
      <c r="B7397" s="146"/>
      <c r="C7397" s="31"/>
      <c r="D7397" s="31"/>
      <c r="E7397" s="44"/>
      <c r="F7397" s="43"/>
      <c r="G7397" s="84"/>
      <c r="H7397" s="31"/>
      <c r="I7397" s="205"/>
      <c r="J7397" s="84"/>
      <c r="K7397" s="31"/>
      <c r="L7397" s="31"/>
      <c r="M7397" s="169"/>
      <c r="N7397" s="148"/>
      <c r="O7397" s="106"/>
      <c r="P7397" s="43"/>
      <c r="Q7397" s="205"/>
      <c r="R7397" s="84"/>
      <c r="S7397" s="31"/>
      <c r="T7397" s="31"/>
      <c r="U7397" s="169"/>
      <c r="V7397" s="150"/>
      <c r="W7397" s="141" t="str" cm="1">
        <f t="array" ref="W7397">IF(SUM(LEN(B7397:V7397))=0,"",IF(OR(OR(ISBLANK(F7397),SUM(LEN(C7397),LEN(D7397))=0),AND(NOT(E7397="Unknown"),ISBLANK(J7397)),AND(NOT(O7397="Unknown"),ISBLANK(R7397))),"Missing Information", INDEX(Table15[Entire Service Line Classification], MATCH(SUMIFS(Table15[Unique ID],Table15[System-Owned Portion],E7397,Table15[If Material Anything Other than "Lead" in Column E,Was Material Ever Previously Lead?],G7397,Table15[Customer-Owned Portion],O7397),Table15[Unique ID],0),0)))</f>
        <v/>
      </c>
      <c r="X7397"/>
    </row>
    <row r="7398" spans="2:24" x14ac:dyDescent="0.25">
      <c r="B7398" s="146"/>
      <c r="C7398" s="31"/>
      <c r="D7398" s="31"/>
      <c r="E7398" s="44"/>
      <c r="F7398" s="43"/>
      <c r="G7398" s="84"/>
      <c r="H7398" s="31"/>
      <c r="I7398" s="205"/>
      <c r="J7398" s="84"/>
      <c r="K7398" s="31"/>
      <c r="L7398" s="31"/>
      <c r="M7398" s="169"/>
      <c r="N7398" s="148"/>
      <c r="O7398" s="106"/>
      <c r="P7398" s="43"/>
      <c r="Q7398" s="205"/>
      <c r="R7398" s="84"/>
      <c r="S7398" s="31"/>
      <c r="T7398" s="31"/>
      <c r="U7398" s="169"/>
      <c r="V7398" s="150"/>
      <c r="W7398" s="141" t="str" cm="1">
        <f t="array" ref="W7398">IF(SUM(LEN(B7398:V7398))=0,"",IF(OR(OR(ISBLANK(F7398),SUM(LEN(C7398),LEN(D7398))=0),AND(NOT(E7398="Unknown"),ISBLANK(J7398)),AND(NOT(O7398="Unknown"),ISBLANK(R7398))),"Missing Information", INDEX(Table15[Entire Service Line Classification], MATCH(SUMIFS(Table15[Unique ID],Table15[System-Owned Portion],E7398,Table15[If Material Anything Other than "Lead" in Column E,Was Material Ever Previously Lead?],G7398,Table15[Customer-Owned Portion],O7398),Table15[Unique ID],0),0)))</f>
        <v/>
      </c>
      <c r="X7398"/>
    </row>
    <row r="7399" spans="2:24" x14ac:dyDescent="0.25">
      <c r="B7399" s="146"/>
      <c r="C7399" s="31"/>
      <c r="D7399" s="31"/>
      <c r="E7399" s="44"/>
      <c r="F7399" s="43"/>
      <c r="G7399" s="84"/>
      <c r="H7399" s="31"/>
      <c r="I7399" s="205"/>
      <c r="J7399" s="84"/>
      <c r="K7399" s="31"/>
      <c r="L7399" s="31"/>
      <c r="M7399" s="169"/>
      <c r="N7399" s="148"/>
      <c r="O7399" s="106"/>
      <c r="P7399" s="43"/>
      <c r="Q7399" s="205"/>
      <c r="R7399" s="84"/>
      <c r="S7399" s="31"/>
      <c r="T7399" s="31"/>
      <c r="U7399" s="169"/>
      <c r="V7399" s="150"/>
      <c r="W7399" s="141" t="str" cm="1">
        <f t="array" ref="W7399">IF(SUM(LEN(B7399:V7399))=0,"",IF(OR(OR(ISBLANK(F7399),SUM(LEN(C7399),LEN(D7399))=0),AND(NOT(E7399="Unknown"),ISBLANK(J7399)),AND(NOT(O7399="Unknown"),ISBLANK(R7399))),"Missing Information", INDEX(Table15[Entire Service Line Classification], MATCH(SUMIFS(Table15[Unique ID],Table15[System-Owned Portion],E7399,Table15[If Material Anything Other than "Lead" in Column E,Was Material Ever Previously Lead?],G7399,Table15[Customer-Owned Portion],O7399),Table15[Unique ID],0),0)))</f>
        <v/>
      </c>
      <c r="X7399"/>
    </row>
    <row r="7400" spans="2:24" x14ac:dyDescent="0.25">
      <c r="B7400" s="146"/>
      <c r="C7400" s="31"/>
      <c r="D7400" s="31"/>
      <c r="E7400" s="44"/>
      <c r="F7400" s="43"/>
      <c r="G7400" s="84"/>
      <c r="H7400" s="31"/>
      <c r="I7400" s="205"/>
      <c r="J7400" s="84"/>
      <c r="K7400" s="31"/>
      <c r="L7400" s="31"/>
      <c r="M7400" s="169"/>
      <c r="N7400" s="148"/>
      <c r="O7400" s="106"/>
      <c r="P7400" s="43"/>
      <c r="Q7400" s="205"/>
      <c r="R7400" s="84"/>
      <c r="S7400" s="31"/>
      <c r="T7400" s="31"/>
      <c r="U7400" s="169"/>
      <c r="V7400" s="150"/>
      <c r="W7400" s="141" t="str" cm="1">
        <f t="array" ref="W7400">IF(SUM(LEN(B7400:V7400))=0,"",IF(OR(OR(ISBLANK(F7400),SUM(LEN(C7400),LEN(D7400))=0),AND(NOT(E7400="Unknown"),ISBLANK(J7400)),AND(NOT(O7400="Unknown"),ISBLANK(R7400))),"Missing Information", INDEX(Table15[Entire Service Line Classification], MATCH(SUMIFS(Table15[Unique ID],Table15[System-Owned Portion],E7400,Table15[If Material Anything Other than "Lead" in Column E,Was Material Ever Previously Lead?],G7400,Table15[Customer-Owned Portion],O7400),Table15[Unique ID],0),0)))</f>
        <v/>
      </c>
      <c r="X7400"/>
    </row>
    <row r="7401" spans="2:24" x14ac:dyDescent="0.25">
      <c r="B7401" s="146"/>
      <c r="C7401" s="31"/>
      <c r="D7401" s="31"/>
      <c r="E7401" s="44"/>
      <c r="F7401" s="43"/>
      <c r="G7401" s="84"/>
      <c r="H7401" s="31"/>
      <c r="I7401" s="205"/>
      <c r="J7401" s="84"/>
      <c r="K7401" s="31"/>
      <c r="L7401" s="31"/>
      <c r="M7401" s="169"/>
      <c r="N7401" s="148"/>
      <c r="O7401" s="106"/>
      <c r="P7401" s="43"/>
      <c r="Q7401" s="205"/>
      <c r="R7401" s="84"/>
      <c r="S7401" s="31"/>
      <c r="T7401" s="31"/>
      <c r="U7401" s="169"/>
      <c r="V7401" s="150"/>
      <c r="W7401" s="141" t="str" cm="1">
        <f t="array" ref="W7401">IF(SUM(LEN(B7401:V7401))=0,"",IF(OR(OR(ISBLANK(F7401),SUM(LEN(C7401),LEN(D7401))=0),AND(NOT(E7401="Unknown"),ISBLANK(J7401)),AND(NOT(O7401="Unknown"),ISBLANK(R7401))),"Missing Information", INDEX(Table15[Entire Service Line Classification], MATCH(SUMIFS(Table15[Unique ID],Table15[System-Owned Portion],E7401,Table15[If Material Anything Other than "Lead" in Column E,Was Material Ever Previously Lead?],G7401,Table15[Customer-Owned Portion],O7401),Table15[Unique ID],0),0)))</f>
        <v/>
      </c>
      <c r="X7401"/>
    </row>
    <row r="7402" spans="2:24" x14ac:dyDescent="0.25">
      <c r="B7402" s="146"/>
      <c r="C7402" s="31"/>
      <c r="D7402" s="31"/>
      <c r="E7402" s="44"/>
      <c r="F7402" s="43"/>
      <c r="G7402" s="84"/>
      <c r="H7402" s="31"/>
      <c r="I7402" s="205"/>
      <c r="J7402" s="84"/>
      <c r="K7402" s="31"/>
      <c r="L7402" s="31"/>
      <c r="M7402" s="169"/>
      <c r="N7402" s="148"/>
      <c r="O7402" s="106"/>
      <c r="P7402" s="43"/>
      <c r="Q7402" s="205"/>
      <c r="R7402" s="84"/>
      <c r="S7402" s="31"/>
      <c r="T7402" s="31"/>
      <c r="U7402" s="169"/>
      <c r="V7402" s="150"/>
      <c r="W7402" s="141" t="str" cm="1">
        <f t="array" ref="W7402">IF(SUM(LEN(B7402:V7402))=0,"",IF(OR(OR(ISBLANK(F7402),SUM(LEN(C7402),LEN(D7402))=0),AND(NOT(E7402="Unknown"),ISBLANK(J7402)),AND(NOT(O7402="Unknown"),ISBLANK(R7402))),"Missing Information", INDEX(Table15[Entire Service Line Classification], MATCH(SUMIFS(Table15[Unique ID],Table15[System-Owned Portion],E7402,Table15[If Material Anything Other than "Lead" in Column E,Was Material Ever Previously Lead?],G7402,Table15[Customer-Owned Portion],O7402),Table15[Unique ID],0),0)))</f>
        <v/>
      </c>
      <c r="X7402"/>
    </row>
    <row r="7403" spans="2:24" x14ac:dyDescent="0.25">
      <c r="B7403" s="146"/>
      <c r="C7403" s="31"/>
      <c r="D7403" s="31"/>
      <c r="E7403" s="44"/>
      <c r="F7403" s="43"/>
      <c r="G7403" s="84"/>
      <c r="H7403" s="31"/>
      <c r="I7403" s="205"/>
      <c r="J7403" s="84"/>
      <c r="K7403" s="31"/>
      <c r="L7403" s="31"/>
      <c r="M7403" s="169"/>
      <c r="N7403" s="148"/>
      <c r="O7403" s="106"/>
      <c r="P7403" s="43"/>
      <c r="Q7403" s="205"/>
      <c r="R7403" s="84"/>
      <c r="S7403" s="31"/>
      <c r="T7403" s="31"/>
      <c r="U7403" s="169"/>
      <c r="V7403" s="150"/>
      <c r="W7403" s="141" t="str" cm="1">
        <f t="array" ref="W7403">IF(SUM(LEN(B7403:V7403))=0,"",IF(OR(OR(ISBLANK(F7403),SUM(LEN(C7403),LEN(D7403))=0),AND(NOT(E7403="Unknown"),ISBLANK(J7403)),AND(NOT(O7403="Unknown"),ISBLANK(R7403))),"Missing Information", INDEX(Table15[Entire Service Line Classification], MATCH(SUMIFS(Table15[Unique ID],Table15[System-Owned Portion],E7403,Table15[If Material Anything Other than "Lead" in Column E,Was Material Ever Previously Lead?],G7403,Table15[Customer-Owned Portion],O7403),Table15[Unique ID],0),0)))</f>
        <v/>
      </c>
      <c r="X7403"/>
    </row>
    <row r="7404" spans="2:24" x14ac:dyDescent="0.25">
      <c r="B7404" s="146"/>
      <c r="C7404" s="31"/>
      <c r="D7404" s="31"/>
      <c r="E7404" s="44"/>
      <c r="F7404" s="43"/>
      <c r="G7404" s="84"/>
      <c r="H7404" s="31"/>
      <c r="I7404" s="205"/>
      <c r="J7404" s="84"/>
      <c r="K7404" s="31"/>
      <c r="L7404" s="31"/>
      <c r="M7404" s="169"/>
      <c r="N7404" s="148"/>
      <c r="O7404" s="106"/>
      <c r="P7404" s="43"/>
      <c r="Q7404" s="205"/>
      <c r="R7404" s="84"/>
      <c r="S7404" s="31"/>
      <c r="T7404" s="31"/>
      <c r="U7404" s="169"/>
      <c r="V7404" s="150"/>
      <c r="W7404" s="141" t="str" cm="1">
        <f t="array" ref="W7404">IF(SUM(LEN(B7404:V7404))=0,"",IF(OR(OR(ISBLANK(F7404),SUM(LEN(C7404),LEN(D7404))=0),AND(NOT(E7404="Unknown"),ISBLANK(J7404)),AND(NOT(O7404="Unknown"),ISBLANK(R7404))),"Missing Information", INDEX(Table15[Entire Service Line Classification], MATCH(SUMIFS(Table15[Unique ID],Table15[System-Owned Portion],E7404,Table15[If Material Anything Other than "Lead" in Column E,Was Material Ever Previously Lead?],G7404,Table15[Customer-Owned Portion],O7404),Table15[Unique ID],0),0)))</f>
        <v/>
      </c>
      <c r="X7404"/>
    </row>
    <row r="7405" spans="2:24" x14ac:dyDescent="0.25">
      <c r="B7405" s="146"/>
      <c r="C7405" s="31"/>
      <c r="D7405" s="31"/>
      <c r="E7405" s="44"/>
      <c r="F7405" s="43"/>
      <c r="G7405" s="84"/>
      <c r="H7405" s="31"/>
      <c r="I7405" s="205"/>
      <c r="J7405" s="84"/>
      <c r="K7405" s="31"/>
      <c r="L7405" s="31"/>
      <c r="M7405" s="169"/>
      <c r="N7405" s="148"/>
      <c r="O7405" s="106"/>
      <c r="P7405" s="43"/>
      <c r="Q7405" s="205"/>
      <c r="R7405" s="84"/>
      <c r="S7405" s="31"/>
      <c r="T7405" s="31"/>
      <c r="U7405" s="169"/>
      <c r="V7405" s="150"/>
      <c r="W7405" s="141" t="str" cm="1">
        <f t="array" ref="W7405">IF(SUM(LEN(B7405:V7405))=0,"",IF(OR(OR(ISBLANK(F7405),SUM(LEN(C7405),LEN(D7405))=0),AND(NOT(E7405="Unknown"),ISBLANK(J7405)),AND(NOT(O7405="Unknown"),ISBLANK(R7405))),"Missing Information", INDEX(Table15[Entire Service Line Classification], MATCH(SUMIFS(Table15[Unique ID],Table15[System-Owned Portion],E7405,Table15[If Material Anything Other than "Lead" in Column E,Was Material Ever Previously Lead?],G7405,Table15[Customer-Owned Portion],O7405),Table15[Unique ID],0),0)))</f>
        <v/>
      </c>
      <c r="X7405"/>
    </row>
    <row r="7406" spans="2:24" x14ac:dyDescent="0.25">
      <c r="B7406" s="146"/>
      <c r="C7406" s="31"/>
      <c r="D7406" s="31"/>
      <c r="E7406" s="44"/>
      <c r="F7406" s="43"/>
      <c r="G7406" s="84"/>
      <c r="H7406" s="31"/>
      <c r="I7406" s="205"/>
      <c r="J7406" s="84"/>
      <c r="K7406" s="31"/>
      <c r="L7406" s="31"/>
      <c r="M7406" s="169"/>
      <c r="N7406" s="148"/>
      <c r="O7406" s="106"/>
      <c r="P7406" s="43"/>
      <c r="Q7406" s="205"/>
      <c r="R7406" s="84"/>
      <c r="S7406" s="31"/>
      <c r="T7406" s="31"/>
      <c r="U7406" s="169"/>
      <c r="V7406" s="150"/>
      <c r="W7406" s="141" t="str" cm="1">
        <f t="array" ref="W7406">IF(SUM(LEN(B7406:V7406))=0,"",IF(OR(OR(ISBLANK(F7406),SUM(LEN(C7406),LEN(D7406))=0),AND(NOT(E7406="Unknown"),ISBLANK(J7406)),AND(NOT(O7406="Unknown"),ISBLANK(R7406))),"Missing Information", INDEX(Table15[Entire Service Line Classification], MATCH(SUMIFS(Table15[Unique ID],Table15[System-Owned Portion],E7406,Table15[If Material Anything Other than "Lead" in Column E,Was Material Ever Previously Lead?],G7406,Table15[Customer-Owned Portion],O7406),Table15[Unique ID],0),0)))</f>
        <v/>
      </c>
      <c r="X7406"/>
    </row>
    <row r="7407" spans="2:24" x14ac:dyDescent="0.25">
      <c r="B7407" s="146"/>
      <c r="C7407" s="31"/>
      <c r="D7407" s="31"/>
      <c r="E7407" s="44"/>
      <c r="F7407" s="43"/>
      <c r="G7407" s="84"/>
      <c r="H7407" s="31"/>
      <c r="I7407" s="205"/>
      <c r="J7407" s="84"/>
      <c r="K7407" s="31"/>
      <c r="L7407" s="31"/>
      <c r="M7407" s="169"/>
      <c r="N7407" s="148"/>
      <c r="O7407" s="106"/>
      <c r="P7407" s="43"/>
      <c r="Q7407" s="205"/>
      <c r="R7407" s="84"/>
      <c r="S7407" s="31"/>
      <c r="T7407" s="31"/>
      <c r="U7407" s="169"/>
      <c r="V7407" s="150"/>
      <c r="W7407" s="141" t="str" cm="1">
        <f t="array" ref="W7407">IF(SUM(LEN(B7407:V7407))=0,"",IF(OR(OR(ISBLANK(F7407),SUM(LEN(C7407),LEN(D7407))=0),AND(NOT(E7407="Unknown"),ISBLANK(J7407)),AND(NOT(O7407="Unknown"),ISBLANK(R7407))),"Missing Information", INDEX(Table15[Entire Service Line Classification], MATCH(SUMIFS(Table15[Unique ID],Table15[System-Owned Portion],E7407,Table15[If Material Anything Other than "Lead" in Column E,Was Material Ever Previously Lead?],G7407,Table15[Customer-Owned Portion],O7407),Table15[Unique ID],0),0)))</f>
        <v/>
      </c>
      <c r="X7407"/>
    </row>
    <row r="7408" spans="2:24" x14ac:dyDescent="0.25">
      <c r="B7408" s="146"/>
      <c r="C7408" s="31"/>
      <c r="D7408" s="31"/>
      <c r="E7408" s="44"/>
      <c r="F7408" s="43"/>
      <c r="G7408" s="84"/>
      <c r="H7408" s="31"/>
      <c r="I7408" s="205"/>
      <c r="J7408" s="84"/>
      <c r="K7408" s="31"/>
      <c r="L7408" s="31"/>
      <c r="M7408" s="169"/>
      <c r="N7408" s="148"/>
      <c r="O7408" s="106"/>
      <c r="P7408" s="43"/>
      <c r="Q7408" s="205"/>
      <c r="R7408" s="84"/>
      <c r="S7408" s="31"/>
      <c r="T7408" s="31"/>
      <c r="U7408" s="169"/>
      <c r="V7408" s="150"/>
      <c r="W7408" s="141" t="str" cm="1">
        <f t="array" ref="W7408">IF(SUM(LEN(B7408:V7408))=0,"",IF(OR(OR(ISBLANK(F7408),SUM(LEN(C7408),LEN(D7408))=0),AND(NOT(E7408="Unknown"),ISBLANK(J7408)),AND(NOT(O7408="Unknown"),ISBLANK(R7408))),"Missing Information", INDEX(Table15[Entire Service Line Classification], MATCH(SUMIFS(Table15[Unique ID],Table15[System-Owned Portion],E7408,Table15[If Material Anything Other than "Lead" in Column E,Was Material Ever Previously Lead?],G7408,Table15[Customer-Owned Portion],O7408),Table15[Unique ID],0),0)))</f>
        <v/>
      </c>
      <c r="X7408"/>
    </row>
    <row r="7409" spans="2:24" x14ac:dyDescent="0.25">
      <c r="B7409" s="146"/>
      <c r="C7409" s="31"/>
      <c r="D7409" s="31"/>
      <c r="E7409" s="44"/>
      <c r="F7409" s="43"/>
      <c r="G7409" s="84"/>
      <c r="H7409" s="31"/>
      <c r="I7409" s="205"/>
      <c r="J7409" s="84"/>
      <c r="K7409" s="31"/>
      <c r="L7409" s="31"/>
      <c r="M7409" s="169"/>
      <c r="N7409" s="148"/>
      <c r="O7409" s="106"/>
      <c r="P7409" s="43"/>
      <c r="Q7409" s="205"/>
      <c r="R7409" s="84"/>
      <c r="S7409" s="31"/>
      <c r="T7409" s="31"/>
      <c r="U7409" s="169"/>
      <c r="V7409" s="150"/>
      <c r="W7409" s="141" t="str" cm="1">
        <f t="array" ref="W7409">IF(SUM(LEN(B7409:V7409))=0,"",IF(OR(OR(ISBLANK(F7409),SUM(LEN(C7409),LEN(D7409))=0),AND(NOT(E7409="Unknown"),ISBLANK(J7409)),AND(NOT(O7409="Unknown"),ISBLANK(R7409))),"Missing Information", INDEX(Table15[Entire Service Line Classification], MATCH(SUMIFS(Table15[Unique ID],Table15[System-Owned Portion],E7409,Table15[If Material Anything Other than "Lead" in Column E,Was Material Ever Previously Lead?],G7409,Table15[Customer-Owned Portion],O7409),Table15[Unique ID],0),0)))</f>
        <v/>
      </c>
      <c r="X7409"/>
    </row>
    <row r="7410" spans="2:24" x14ac:dyDescent="0.25">
      <c r="B7410" s="146"/>
      <c r="C7410" s="31"/>
      <c r="D7410" s="31"/>
      <c r="E7410" s="44"/>
      <c r="F7410" s="43"/>
      <c r="G7410" s="84"/>
      <c r="H7410" s="31"/>
      <c r="I7410" s="205"/>
      <c r="J7410" s="84"/>
      <c r="K7410" s="31"/>
      <c r="L7410" s="31"/>
      <c r="M7410" s="169"/>
      <c r="N7410" s="148"/>
      <c r="O7410" s="106"/>
      <c r="P7410" s="43"/>
      <c r="Q7410" s="205"/>
      <c r="R7410" s="84"/>
      <c r="S7410" s="31"/>
      <c r="T7410" s="31"/>
      <c r="U7410" s="169"/>
      <c r="V7410" s="150"/>
      <c r="W7410" s="141" t="str" cm="1">
        <f t="array" ref="W7410">IF(SUM(LEN(B7410:V7410))=0,"",IF(OR(OR(ISBLANK(F7410),SUM(LEN(C7410),LEN(D7410))=0),AND(NOT(E7410="Unknown"),ISBLANK(J7410)),AND(NOT(O7410="Unknown"),ISBLANK(R7410))),"Missing Information", INDEX(Table15[Entire Service Line Classification], MATCH(SUMIFS(Table15[Unique ID],Table15[System-Owned Portion],E7410,Table15[If Material Anything Other than "Lead" in Column E,Was Material Ever Previously Lead?],G7410,Table15[Customer-Owned Portion],O7410),Table15[Unique ID],0),0)))</f>
        <v/>
      </c>
      <c r="X7410"/>
    </row>
    <row r="7411" spans="2:24" x14ac:dyDescent="0.25">
      <c r="B7411" s="146"/>
      <c r="C7411" s="31"/>
      <c r="D7411" s="31"/>
      <c r="E7411" s="44"/>
      <c r="F7411" s="43"/>
      <c r="G7411" s="84"/>
      <c r="H7411" s="31"/>
      <c r="I7411" s="205"/>
      <c r="J7411" s="84"/>
      <c r="K7411" s="31"/>
      <c r="L7411" s="31"/>
      <c r="M7411" s="169"/>
      <c r="N7411" s="148"/>
      <c r="O7411" s="106"/>
      <c r="P7411" s="43"/>
      <c r="Q7411" s="205"/>
      <c r="R7411" s="84"/>
      <c r="S7411" s="31"/>
      <c r="T7411" s="31"/>
      <c r="U7411" s="169"/>
      <c r="V7411" s="150"/>
      <c r="W7411" s="141" t="str" cm="1">
        <f t="array" ref="W7411">IF(SUM(LEN(B7411:V7411))=0,"",IF(OR(OR(ISBLANK(F7411),SUM(LEN(C7411),LEN(D7411))=0),AND(NOT(E7411="Unknown"),ISBLANK(J7411)),AND(NOT(O7411="Unknown"),ISBLANK(R7411))),"Missing Information", INDEX(Table15[Entire Service Line Classification], MATCH(SUMIFS(Table15[Unique ID],Table15[System-Owned Portion],E7411,Table15[If Material Anything Other than "Lead" in Column E,Was Material Ever Previously Lead?],G7411,Table15[Customer-Owned Portion],O7411),Table15[Unique ID],0),0)))</f>
        <v/>
      </c>
      <c r="X7411"/>
    </row>
    <row r="7412" spans="2:24" x14ac:dyDescent="0.25">
      <c r="B7412" s="146"/>
      <c r="C7412" s="31"/>
      <c r="D7412" s="31"/>
      <c r="E7412" s="44"/>
      <c r="F7412" s="43"/>
      <c r="G7412" s="84"/>
      <c r="H7412" s="31"/>
      <c r="I7412" s="205"/>
      <c r="J7412" s="84"/>
      <c r="K7412" s="31"/>
      <c r="L7412" s="31"/>
      <c r="M7412" s="169"/>
      <c r="N7412" s="148"/>
      <c r="O7412" s="106"/>
      <c r="P7412" s="43"/>
      <c r="Q7412" s="205"/>
      <c r="R7412" s="84"/>
      <c r="S7412" s="31"/>
      <c r="T7412" s="31"/>
      <c r="U7412" s="169"/>
      <c r="V7412" s="150"/>
      <c r="W7412" s="141" t="str" cm="1">
        <f t="array" ref="W7412">IF(SUM(LEN(B7412:V7412))=0,"",IF(OR(OR(ISBLANK(F7412),SUM(LEN(C7412),LEN(D7412))=0),AND(NOT(E7412="Unknown"),ISBLANK(J7412)),AND(NOT(O7412="Unknown"),ISBLANK(R7412))),"Missing Information", INDEX(Table15[Entire Service Line Classification], MATCH(SUMIFS(Table15[Unique ID],Table15[System-Owned Portion],E7412,Table15[If Material Anything Other than "Lead" in Column E,Was Material Ever Previously Lead?],G7412,Table15[Customer-Owned Portion],O7412),Table15[Unique ID],0),0)))</f>
        <v/>
      </c>
      <c r="X7412"/>
    </row>
    <row r="7413" spans="2:24" x14ac:dyDescent="0.25">
      <c r="B7413" s="146"/>
      <c r="C7413" s="31"/>
      <c r="D7413" s="31"/>
      <c r="E7413" s="44"/>
      <c r="F7413" s="43"/>
      <c r="G7413" s="84"/>
      <c r="H7413" s="31"/>
      <c r="I7413" s="205"/>
      <c r="J7413" s="84"/>
      <c r="K7413" s="31"/>
      <c r="L7413" s="31"/>
      <c r="M7413" s="169"/>
      <c r="N7413" s="148"/>
      <c r="O7413" s="106"/>
      <c r="P7413" s="43"/>
      <c r="Q7413" s="205"/>
      <c r="R7413" s="84"/>
      <c r="S7413" s="31"/>
      <c r="T7413" s="31"/>
      <c r="U7413" s="169"/>
      <c r="V7413" s="150"/>
      <c r="W7413" s="141" t="str" cm="1">
        <f t="array" ref="W7413">IF(SUM(LEN(B7413:V7413))=0,"",IF(OR(OR(ISBLANK(F7413),SUM(LEN(C7413),LEN(D7413))=0),AND(NOT(E7413="Unknown"),ISBLANK(J7413)),AND(NOT(O7413="Unknown"),ISBLANK(R7413))),"Missing Information", INDEX(Table15[Entire Service Line Classification], MATCH(SUMIFS(Table15[Unique ID],Table15[System-Owned Portion],E7413,Table15[If Material Anything Other than "Lead" in Column E,Was Material Ever Previously Lead?],G7413,Table15[Customer-Owned Portion],O7413),Table15[Unique ID],0),0)))</f>
        <v/>
      </c>
      <c r="X7413"/>
    </row>
    <row r="7414" spans="2:24" x14ac:dyDescent="0.25">
      <c r="B7414" s="146"/>
      <c r="C7414" s="31"/>
      <c r="D7414" s="31"/>
      <c r="E7414" s="44"/>
      <c r="F7414" s="43"/>
      <c r="G7414" s="84"/>
      <c r="H7414" s="31"/>
      <c r="I7414" s="205"/>
      <c r="J7414" s="84"/>
      <c r="K7414" s="31"/>
      <c r="L7414" s="31"/>
      <c r="M7414" s="169"/>
      <c r="N7414" s="148"/>
      <c r="O7414" s="106"/>
      <c r="P7414" s="43"/>
      <c r="Q7414" s="205"/>
      <c r="R7414" s="84"/>
      <c r="S7414" s="31"/>
      <c r="T7414" s="31"/>
      <c r="U7414" s="169"/>
      <c r="V7414" s="150"/>
      <c r="W7414" s="141" t="str" cm="1">
        <f t="array" ref="W7414">IF(SUM(LEN(B7414:V7414))=0,"",IF(OR(OR(ISBLANK(F7414),SUM(LEN(C7414),LEN(D7414))=0),AND(NOT(E7414="Unknown"),ISBLANK(J7414)),AND(NOT(O7414="Unknown"),ISBLANK(R7414))),"Missing Information", INDEX(Table15[Entire Service Line Classification], MATCH(SUMIFS(Table15[Unique ID],Table15[System-Owned Portion],E7414,Table15[If Material Anything Other than "Lead" in Column E,Was Material Ever Previously Lead?],G7414,Table15[Customer-Owned Portion],O7414),Table15[Unique ID],0),0)))</f>
        <v/>
      </c>
      <c r="X7414"/>
    </row>
    <row r="7415" spans="2:24" x14ac:dyDescent="0.25">
      <c r="B7415" s="146"/>
      <c r="C7415" s="31"/>
      <c r="D7415" s="31"/>
      <c r="E7415" s="44"/>
      <c r="F7415" s="43"/>
      <c r="G7415" s="84"/>
      <c r="H7415" s="31"/>
      <c r="I7415" s="205"/>
      <c r="J7415" s="84"/>
      <c r="K7415" s="31"/>
      <c r="L7415" s="31"/>
      <c r="M7415" s="169"/>
      <c r="N7415" s="148"/>
      <c r="O7415" s="106"/>
      <c r="P7415" s="43"/>
      <c r="Q7415" s="205"/>
      <c r="R7415" s="84"/>
      <c r="S7415" s="31"/>
      <c r="T7415" s="31"/>
      <c r="U7415" s="169"/>
      <c r="V7415" s="150"/>
      <c r="W7415" s="141" t="str" cm="1">
        <f t="array" ref="W7415">IF(SUM(LEN(B7415:V7415))=0,"",IF(OR(OR(ISBLANK(F7415),SUM(LEN(C7415),LEN(D7415))=0),AND(NOT(E7415="Unknown"),ISBLANK(J7415)),AND(NOT(O7415="Unknown"),ISBLANK(R7415))),"Missing Information", INDEX(Table15[Entire Service Line Classification], MATCH(SUMIFS(Table15[Unique ID],Table15[System-Owned Portion],E7415,Table15[If Material Anything Other than "Lead" in Column E,Was Material Ever Previously Lead?],G7415,Table15[Customer-Owned Portion],O7415),Table15[Unique ID],0),0)))</f>
        <v/>
      </c>
      <c r="X7415"/>
    </row>
    <row r="7416" spans="2:24" x14ac:dyDescent="0.25">
      <c r="B7416" s="146"/>
      <c r="C7416" s="31"/>
      <c r="D7416" s="31"/>
      <c r="E7416" s="44"/>
      <c r="F7416" s="43"/>
      <c r="G7416" s="84"/>
      <c r="H7416" s="31"/>
      <c r="I7416" s="205"/>
      <c r="J7416" s="84"/>
      <c r="K7416" s="31"/>
      <c r="L7416" s="31"/>
      <c r="M7416" s="169"/>
      <c r="N7416" s="148"/>
      <c r="O7416" s="106"/>
      <c r="P7416" s="43"/>
      <c r="Q7416" s="205"/>
      <c r="R7416" s="84"/>
      <c r="S7416" s="31"/>
      <c r="T7416" s="31"/>
      <c r="U7416" s="169"/>
      <c r="V7416" s="150"/>
      <c r="W7416" s="141" t="str" cm="1">
        <f t="array" ref="W7416">IF(SUM(LEN(B7416:V7416))=0,"",IF(OR(OR(ISBLANK(F7416),SUM(LEN(C7416),LEN(D7416))=0),AND(NOT(E7416="Unknown"),ISBLANK(J7416)),AND(NOT(O7416="Unknown"),ISBLANK(R7416))),"Missing Information", INDEX(Table15[Entire Service Line Classification], MATCH(SUMIFS(Table15[Unique ID],Table15[System-Owned Portion],E7416,Table15[If Material Anything Other than "Lead" in Column E,Was Material Ever Previously Lead?],G7416,Table15[Customer-Owned Portion],O7416),Table15[Unique ID],0),0)))</f>
        <v/>
      </c>
      <c r="X7416"/>
    </row>
    <row r="7417" spans="2:24" x14ac:dyDescent="0.25">
      <c r="B7417" s="146"/>
      <c r="C7417" s="31"/>
      <c r="D7417" s="31"/>
      <c r="E7417" s="44"/>
      <c r="F7417" s="43"/>
      <c r="G7417" s="84"/>
      <c r="H7417" s="31"/>
      <c r="I7417" s="205"/>
      <c r="J7417" s="84"/>
      <c r="K7417" s="31"/>
      <c r="L7417" s="31"/>
      <c r="M7417" s="169"/>
      <c r="N7417" s="148"/>
      <c r="O7417" s="106"/>
      <c r="P7417" s="43"/>
      <c r="Q7417" s="205"/>
      <c r="R7417" s="84"/>
      <c r="S7417" s="31"/>
      <c r="T7417" s="31"/>
      <c r="U7417" s="169"/>
      <c r="V7417" s="150"/>
      <c r="W7417" s="141" t="str" cm="1">
        <f t="array" ref="W7417">IF(SUM(LEN(B7417:V7417))=0,"",IF(OR(OR(ISBLANK(F7417),SUM(LEN(C7417),LEN(D7417))=0),AND(NOT(E7417="Unknown"),ISBLANK(J7417)),AND(NOT(O7417="Unknown"),ISBLANK(R7417))),"Missing Information", INDEX(Table15[Entire Service Line Classification], MATCH(SUMIFS(Table15[Unique ID],Table15[System-Owned Portion],E7417,Table15[If Material Anything Other than "Lead" in Column E,Was Material Ever Previously Lead?],G7417,Table15[Customer-Owned Portion],O7417),Table15[Unique ID],0),0)))</f>
        <v/>
      </c>
      <c r="X7417"/>
    </row>
    <row r="7418" spans="2:24" x14ac:dyDescent="0.25">
      <c r="B7418" s="146"/>
      <c r="C7418" s="31"/>
      <c r="D7418" s="31"/>
      <c r="E7418" s="44"/>
      <c r="F7418" s="43"/>
      <c r="G7418" s="84"/>
      <c r="H7418" s="31"/>
      <c r="I7418" s="205"/>
      <c r="J7418" s="84"/>
      <c r="K7418" s="31"/>
      <c r="L7418" s="31"/>
      <c r="M7418" s="169"/>
      <c r="N7418" s="148"/>
      <c r="O7418" s="106"/>
      <c r="P7418" s="43"/>
      <c r="Q7418" s="205"/>
      <c r="R7418" s="84"/>
      <c r="S7418" s="31"/>
      <c r="T7418" s="31"/>
      <c r="U7418" s="169"/>
      <c r="V7418" s="150"/>
      <c r="W7418" s="141" t="str" cm="1">
        <f t="array" ref="W7418">IF(SUM(LEN(B7418:V7418))=0,"",IF(OR(OR(ISBLANK(F7418),SUM(LEN(C7418),LEN(D7418))=0),AND(NOT(E7418="Unknown"),ISBLANK(J7418)),AND(NOT(O7418="Unknown"),ISBLANK(R7418))),"Missing Information", INDEX(Table15[Entire Service Line Classification], MATCH(SUMIFS(Table15[Unique ID],Table15[System-Owned Portion],E7418,Table15[If Material Anything Other than "Lead" in Column E,Was Material Ever Previously Lead?],G7418,Table15[Customer-Owned Portion],O7418),Table15[Unique ID],0),0)))</f>
        <v/>
      </c>
      <c r="X7418"/>
    </row>
    <row r="7419" spans="2:24" x14ac:dyDescent="0.25">
      <c r="B7419" s="146"/>
      <c r="C7419" s="31"/>
      <c r="D7419" s="31"/>
      <c r="E7419" s="44"/>
      <c r="F7419" s="43"/>
      <c r="G7419" s="84"/>
      <c r="H7419" s="31"/>
      <c r="I7419" s="205"/>
      <c r="J7419" s="84"/>
      <c r="K7419" s="31"/>
      <c r="L7419" s="31"/>
      <c r="M7419" s="169"/>
      <c r="N7419" s="148"/>
      <c r="O7419" s="106"/>
      <c r="P7419" s="43"/>
      <c r="Q7419" s="205"/>
      <c r="R7419" s="84"/>
      <c r="S7419" s="31"/>
      <c r="T7419" s="31"/>
      <c r="U7419" s="169"/>
      <c r="V7419" s="150"/>
      <c r="W7419" s="141" t="str" cm="1">
        <f t="array" ref="W7419">IF(SUM(LEN(B7419:V7419))=0,"",IF(OR(OR(ISBLANK(F7419),SUM(LEN(C7419),LEN(D7419))=0),AND(NOT(E7419="Unknown"),ISBLANK(J7419)),AND(NOT(O7419="Unknown"),ISBLANK(R7419))),"Missing Information", INDEX(Table15[Entire Service Line Classification], MATCH(SUMIFS(Table15[Unique ID],Table15[System-Owned Portion],E7419,Table15[If Material Anything Other than "Lead" in Column E,Was Material Ever Previously Lead?],G7419,Table15[Customer-Owned Portion],O7419),Table15[Unique ID],0),0)))</f>
        <v/>
      </c>
      <c r="X7419"/>
    </row>
    <row r="7420" spans="2:24" x14ac:dyDescent="0.25">
      <c r="B7420" s="146"/>
      <c r="C7420" s="31"/>
      <c r="D7420" s="31"/>
      <c r="E7420" s="44"/>
      <c r="F7420" s="43"/>
      <c r="G7420" s="84"/>
      <c r="H7420" s="31"/>
      <c r="I7420" s="205"/>
      <c r="J7420" s="84"/>
      <c r="K7420" s="31"/>
      <c r="L7420" s="31"/>
      <c r="M7420" s="169"/>
      <c r="N7420" s="148"/>
      <c r="O7420" s="106"/>
      <c r="P7420" s="43"/>
      <c r="Q7420" s="205"/>
      <c r="R7420" s="84"/>
      <c r="S7420" s="31"/>
      <c r="T7420" s="31"/>
      <c r="U7420" s="169"/>
      <c r="V7420" s="150"/>
      <c r="W7420" s="141" t="str" cm="1">
        <f t="array" ref="W7420">IF(SUM(LEN(B7420:V7420))=0,"",IF(OR(OR(ISBLANK(F7420),SUM(LEN(C7420),LEN(D7420))=0),AND(NOT(E7420="Unknown"),ISBLANK(J7420)),AND(NOT(O7420="Unknown"),ISBLANK(R7420))),"Missing Information", INDEX(Table15[Entire Service Line Classification], MATCH(SUMIFS(Table15[Unique ID],Table15[System-Owned Portion],E7420,Table15[If Material Anything Other than "Lead" in Column E,Was Material Ever Previously Lead?],G7420,Table15[Customer-Owned Portion],O7420),Table15[Unique ID],0),0)))</f>
        <v/>
      </c>
      <c r="X7420"/>
    </row>
    <row r="7421" spans="2:24" x14ac:dyDescent="0.25">
      <c r="B7421" s="146"/>
      <c r="C7421" s="31"/>
      <c r="D7421" s="31"/>
      <c r="E7421" s="44"/>
      <c r="F7421" s="43"/>
      <c r="G7421" s="84"/>
      <c r="H7421" s="31"/>
      <c r="I7421" s="205"/>
      <c r="J7421" s="84"/>
      <c r="K7421" s="31"/>
      <c r="L7421" s="31"/>
      <c r="M7421" s="169"/>
      <c r="N7421" s="148"/>
      <c r="O7421" s="106"/>
      <c r="P7421" s="43"/>
      <c r="Q7421" s="205"/>
      <c r="R7421" s="84"/>
      <c r="S7421" s="31"/>
      <c r="T7421" s="31"/>
      <c r="U7421" s="169"/>
      <c r="V7421" s="150"/>
      <c r="W7421" s="141" t="str" cm="1">
        <f t="array" ref="W7421">IF(SUM(LEN(B7421:V7421))=0,"",IF(OR(OR(ISBLANK(F7421),SUM(LEN(C7421),LEN(D7421))=0),AND(NOT(E7421="Unknown"),ISBLANK(J7421)),AND(NOT(O7421="Unknown"),ISBLANK(R7421))),"Missing Information", INDEX(Table15[Entire Service Line Classification], MATCH(SUMIFS(Table15[Unique ID],Table15[System-Owned Portion],E7421,Table15[If Material Anything Other than "Lead" in Column E,Was Material Ever Previously Lead?],G7421,Table15[Customer-Owned Portion],O7421),Table15[Unique ID],0),0)))</f>
        <v/>
      </c>
      <c r="X7421"/>
    </row>
    <row r="7422" spans="2:24" x14ac:dyDescent="0.25">
      <c r="B7422" s="146"/>
      <c r="C7422" s="31"/>
      <c r="D7422" s="31"/>
      <c r="E7422" s="44"/>
      <c r="F7422" s="43"/>
      <c r="G7422" s="84"/>
      <c r="H7422" s="31"/>
      <c r="I7422" s="205"/>
      <c r="J7422" s="84"/>
      <c r="K7422" s="31"/>
      <c r="L7422" s="31"/>
      <c r="M7422" s="169"/>
      <c r="N7422" s="148"/>
      <c r="O7422" s="106"/>
      <c r="P7422" s="43"/>
      <c r="Q7422" s="205"/>
      <c r="R7422" s="84"/>
      <c r="S7422" s="31"/>
      <c r="T7422" s="31"/>
      <c r="U7422" s="169"/>
      <c r="V7422" s="150"/>
      <c r="W7422" s="141" t="str" cm="1">
        <f t="array" ref="W7422">IF(SUM(LEN(B7422:V7422))=0,"",IF(OR(OR(ISBLANK(F7422),SUM(LEN(C7422),LEN(D7422))=0),AND(NOT(E7422="Unknown"),ISBLANK(J7422)),AND(NOT(O7422="Unknown"),ISBLANK(R7422))),"Missing Information", INDEX(Table15[Entire Service Line Classification], MATCH(SUMIFS(Table15[Unique ID],Table15[System-Owned Portion],E7422,Table15[If Material Anything Other than "Lead" in Column E,Was Material Ever Previously Lead?],G7422,Table15[Customer-Owned Portion],O7422),Table15[Unique ID],0),0)))</f>
        <v/>
      </c>
      <c r="X7422"/>
    </row>
    <row r="7423" spans="2:24" x14ac:dyDescent="0.25">
      <c r="B7423" s="146"/>
      <c r="C7423" s="31"/>
      <c r="D7423" s="31"/>
      <c r="E7423" s="44"/>
      <c r="F7423" s="43"/>
      <c r="G7423" s="84"/>
      <c r="H7423" s="31"/>
      <c r="I7423" s="205"/>
      <c r="J7423" s="84"/>
      <c r="K7423" s="31"/>
      <c r="L7423" s="31"/>
      <c r="M7423" s="169"/>
      <c r="N7423" s="148"/>
      <c r="O7423" s="106"/>
      <c r="P7423" s="43"/>
      <c r="Q7423" s="205"/>
      <c r="R7423" s="84"/>
      <c r="S7423" s="31"/>
      <c r="T7423" s="31"/>
      <c r="U7423" s="169"/>
      <c r="V7423" s="150"/>
      <c r="W7423" s="141" t="str" cm="1">
        <f t="array" ref="W7423">IF(SUM(LEN(B7423:V7423))=0,"",IF(OR(OR(ISBLANK(F7423),SUM(LEN(C7423),LEN(D7423))=0),AND(NOT(E7423="Unknown"),ISBLANK(J7423)),AND(NOT(O7423="Unknown"),ISBLANK(R7423))),"Missing Information", INDEX(Table15[Entire Service Line Classification], MATCH(SUMIFS(Table15[Unique ID],Table15[System-Owned Portion],E7423,Table15[If Material Anything Other than "Lead" in Column E,Was Material Ever Previously Lead?],G7423,Table15[Customer-Owned Portion],O7423),Table15[Unique ID],0),0)))</f>
        <v/>
      </c>
      <c r="X7423"/>
    </row>
    <row r="7424" spans="2:24" x14ac:dyDescent="0.25">
      <c r="B7424" s="146"/>
      <c r="C7424" s="31"/>
      <c r="D7424" s="31"/>
      <c r="E7424" s="44"/>
      <c r="F7424" s="43"/>
      <c r="G7424" s="84"/>
      <c r="H7424" s="31"/>
      <c r="I7424" s="205"/>
      <c r="J7424" s="84"/>
      <c r="K7424" s="31"/>
      <c r="L7424" s="31"/>
      <c r="M7424" s="169"/>
      <c r="N7424" s="148"/>
      <c r="O7424" s="106"/>
      <c r="P7424" s="43"/>
      <c r="Q7424" s="205"/>
      <c r="R7424" s="84"/>
      <c r="S7424" s="31"/>
      <c r="T7424" s="31"/>
      <c r="U7424" s="169"/>
      <c r="V7424" s="150"/>
      <c r="W7424" s="141" t="str" cm="1">
        <f t="array" ref="W7424">IF(SUM(LEN(B7424:V7424))=0,"",IF(OR(OR(ISBLANK(F7424),SUM(LEN(C7424),LEN(D7424))=0),AND(NOT(E7424="Unknown"),ISBLANK(J7424)),AND(NOT(O7424="Unknown"),ISBLANK(R7424))),"Missing Information", INDEX(Table15[Entire Service Line Classification], MATCH(SUMIFS(Table15[Unique ID],Table15[System-Owned Portion],E7424,Table15[If Material Anything Other than "Lead" in Column E,Was Material Ever Previously Lead?],G7424,Table15[Customer-Owned Portion],O7424),Table15[Unique ID],0),0)))</f>
        <v/>
      </c>
      <c r="X7424"/>
    </row>
    <row r="7425" spans="2:24" x14ac:dyDescent="0.25">
      <c r="B7425" s="146"/>
      <c r="C7425" s="31"/>
      <c r="D7425" s="31"/>
      <c r="E7425" s="44"/>
      <c r="F7425" s="43"/>
      <c r="G7425" s="84"/>
      <c r="H7425" s="31"/>
      <c r="I7425" s="205"/>
      <c r="J7425" s="84"/>
      <c r="K7425" s="31"/>
      <c r="L7425" s="31"/>
      <c r="M7425" s="169"/>
      <c r="N7425" s="148"/>
      <c r="O7425" s="106"/>
      <c r="P7425" s="43"/>
      <c r="Q7425" s="205"/>
      <c r="R7425" s="84"/>
      <c r="S7425" s="31"/>
      <c r="T7425" s="31"/>
      <c r="U7425" s="169"/>
      <c r="V7425" s="150"/>
      <c r="W7425" s="141" t="str" cm="1">
        <f t="array" ref="W7425">IF(SUM(LEN(B7425:V7425))=0,"",IF(OR(OR(ISBLANK(F7425),SUM(LEN(C7425),LEN(D7425))=0),AND(NOT(E7425="Unknown"),ISBLANK(J7425)),AND(NOT(O7425="Unknown"),ISBLANK(R7425))),"Missing Information", INDEX(Table15[Entire Service Line Classification], MATCH(SUMIFS(Table15[Unique ID],Table15[System-Owned Portion],E7425,Table15[If Material Anything Other than "Lead" in Column E,Was Material Ever Previously Lead?],G7425,Table15[Customer-Owned Portion],O7425),Table15[Unique ID],0),0)))</f>
        <v/>
      </c>
      <c r="X7425"/>
    </row>
    <row r="7426" spans="2:24" x14ac:dyDescent="0.25">
      <c r="B7426" s="146"/>
      <c r="C7426" s="31"/>
      <c r="D7426" s="31"/>
      <c r="E7426" s="44"/>
      <c r="F7426" s="43"/>
      <c r="G7426" s="84"/>
      <c r="H7426" s="31"/>
      <c r="I7426" s="205"/>
      <c r="J7426" s="84"/>
      <c r="K7426" s="31"/>
      <c r="L7426" s="31"/>
      <c r="M7426" s="169"/>
      <c r="N7426" s="148"/>
      <c r="O7426" s="106"/>
      <c r="P7426" s="43"/>
      <c r="Q7426" s="205"/>
      <c r="R7426" s="84"/>
      <c r="S7426" s="31"/>
      <c r="T7426" s="31"/>
      <c r="U7426" s="169"/>
      <c r="V7426" s="150"/>
      <c r="W7426" s="141" t="str" cm="1">
        <f t="array" ref="W7426">IF(SUM(LEN(B7426:V7426))=0,"",IF(OR(OR(ISBLANK(F7426),SUM(LEN(C7426),LEN(D7426))=0),AND(NOT(E7426="Unknown"),ISBLANK(J7426)),AND(NOT(O7426="Unknown"),ISBLANK(R7426))),"Missing Information", INDEX(Table15[Entire Service Line Classification], MATCH(SUMIFS(Table15[Unique ID],Table15[System-Owned Portion],E7426,Table15[If Material Anything Other than "Lead" in Column E,Was Material Ever Previously Lead?],G7426,Table15[Customer-Owned Portion],O7426),Table15[Unique ID],0),0)))</f>
        <v/>
      </c>
      <c r="X7426"/>
    </row>
    <row r="7427" spans="2:24" x14ac:dyDescent="0.25">
      <c r="B7427" s="146"/>
      <c r="C7427" s="31"/>
      <c r="D7427" s="31"/>
      <c r="E7427" s="44"/>
      <c r="F7427" s="43"/>
      <c r="G7427" s="84"/>
      <c r="H7427" s="31"/>
      <c r="I7427" s="205"/>
      <c r="J7427" s="84"/>
      <c r="K7427" s="31"/>
      <c r="L7427" s="31"/>
      <c r="M7427" s="169"/>
      <c r="N7427" s="148"/>
      <c r="O7427" s="106"/>
      <c r="P7427" s="43"/>
      <c r="Q7427" s="205"/>
      <c r="R7427" s="84"/>
      <c r="S7427" s="31"/>
      <c r="T7427" s="31"/>
      <c r="U7427" s="169"/>
      <c r="V7427" s="150"/>
      <c r="W7427" s="141" t="str" cm="1">
        <f t="array" ref="W7427">IF(SUM(LEN(B7427:V7427))=0,"",IF(OR(OR(ISBLANK(F7427),SUM(LEN(C7427),LEN(D7427))=0),AND(NOT(E7427="Unknown"),ISBLANK(J7427)),AND(NOT(O7427="Unknown"),ISBLANK(R7427))),"Missing Information", INDEX(Table15[Entire Service Line Classification], MATCH(SUMIFS(Table15[Unique ID],Table15[System-Owned Portion],E7427,Table15[If Material Anything Other than "Lead" in Column E,Was Material Ever Previously Lead?],G7427,Table15[Customer-Owned Portion],O7427),Table15[Unique ID],0),0)))</f>
        <v/>
      </c>
      <c r="X7427"/>
    </row>
    <row r="7428" spans="2:24" x14ac:dyDescent="0.25">
      <c r="B7428" s="146"/>
      <c r="C7428" s="31"/>
      <c r="D7428" s="31"/>
      <c r="E7428" s="44"/>
      <c r="F7428" s="43"/>
      <c r="G7428" s="84"/>
      <c r="H7428" s="31"/>
      <c r="I7428" s="205"/>
      <c r="J7428" s="84"/>
      <c r="K7428" s="31"/>
      <c r="L7428" s="31"/>
      <c r="M7428" s="169"/>
      <c r="N7428" s="148"/>
      <c r="O7428" s="106"/>
      <c r="P7428" s="43"/>
      <c r="Q7428" s="205"/>
      <c r="R7428" s="84"/>
      <c r="S7428" s="31"/>
      <c r="T7428" s="31"/>
      <c r="U7428" s="169"/>
      <c r="V7428" s="150"/>
      <c r="W7428" s="141" t="str" cm="1">
        <f t="array" ref="W7428">IF(SUM(LEN(B7428:V7428))=0,"",IF(OR(OR(ISBLANK(F7428),SUM(LEN(C7428),LEN(D7428))=0),AND(NOT(E7428="Unknown"),ISBLANK(J7428)),AND(NOT(O7428="Unknown"),ISBLANK(R7428))),"Missing Information", INDEX(Table15[Entire Service Line Classification], MATCH(SUMIFS(Table15[Unique ID],Table15[System-Owned Portion],E7428,Table15[If Material Anything Other than "Lead" in Column E,Was Material Ever Previously Lead?],G7428,Table15[Customer-Owned Portion],O7428),Table15[Unique ID],0),0)))</f>
        <v/>
      </c>
      <c r="X7428"/>
    </row>
    <row r="7429" spans="2:24" x14ac:dyDescent="0.25">
      <c r="B7429" s="146"/>
      <c r="C7429" s="31"/>
      <c r="D7429" s="31"/>
      <c r="E7429" s="44"/>
      <c r="F7429" s="43"/>
      <c r="G7429" s="84"/>
      <c r="H7429" s="31"/>
      <c r="I7429" s="205"/>
      <c r="J7429" s="84"/>
      <c r="K7429" s="31"/>
      <c r="L7429" s="31"/>
      <c r="M7429" s="169"/>
      <c r="N7429" s="148"/>
      <c r="O7429" s="106"/>
      <c r="P7429" s="43"/>
      <c r="Q7429" s="205"/>
      <c r="R7429" s="84"/>
      <c r="S7429" s="31"/>
      <c r="T7429" s="31"/>
      <c r="U7429" s="169"/>
      <c r="V7429" s="150"/>
      <c r="W7429" s="141" t="str" cm="1">
        <f t="array" ref="W7429">IF(SUM(LEN(B7429:V7429))=0,"",IF(OR(OR(ISBLANK(F7429),SUM(LEN(C7429),LEN(D7429))=0),AND(NOT(E7429="Unknown"),ISBLANK(J7429)),AND(NOT(O7429="Unknown"),ISBLANK(R7429))),"Missing Information", INDEX(Table15[Entire Service Line Classification], MATCH(SUMIFS(Table15[Unique ID],Table15[System-Owned Portion],E7429,Table15[If Material Anything Other than "Lead" in Column E,Was Material Ever Previously Lead?],G7429,Table15[Customer-Owned Portion],O7429),Table15[Unique ID],0),0)))</f>
        <v/>
      </c>
      <c r="X7429"/>
    </row>
    <row r="7430" spans="2:24" x14ac:dyDescent="0.25">
      <c r="B7430" s="146"/>
      <c r="C7430" s="31"/>
      <c r="D7430" s="31"/>
      <c r="E7430" s="44"/>
      <c r="F7430" s="43"/>
      <c r="G7430" s="84"/>
      <c r="H7430" s="31"/>
      <c r="I7430" s="205"/>
      <c r="J7430" s="84"/>
      <c r="K7430" s="31"/>
      <c r="L7430" s="31"/>
      <c r="M7430" s="169"/>
      <c r="N7430" s="148"/>
      <c r="O7430" s="106"/>
      <c r="P7430" s="43"/>
      <c r="Q7430" s="205"/>
      <c r="R7430" s="84"/>
      <c r="S7430" s="31"/>
      <c r="T7430" s="31"/>
      <c r="U7430" s="169"/>
      <c r="V7430" s="150"/>
      <c r="W7430" s="141" t="str" cm="1">
        <f t="array" ref="W7430">IF(SUM(LEN(B7430:V7430))=0,"",IF(OR(OR(ISBLANK(F7430),SUM(LEN(C7430),LEN(D7430))=0),AND(NOT(E7430="Unknown"),ISBLANK(J7430)),AND(NOT(O7430="Unknown"),ISBLANK(R7430))),"Missing Information", INDEX(Table15[Entire Service Line Classification], MATCH(SUMIFS(Table15[Unique ID],Table15[System-Owned Portion],E7430,Table15[If Material Anything Other than "Lead" in Column E,Was Material Ever Previously Lead?],G7430,Table15[Customer-Owned Portion],O7430),Table15[Unique ID],0),0)))</f>
        <v/>
      </c>
      <c r="X7430"/>
    </row>
    <row r="7431" spans="2:24" x14ac:dyDescent="0.25">
      <c r="B7431" s="146"/>
      <c r="C7431" s="31"/>
      <c r="D7431" s="31"/>
      <c r="E7431" s="44"/>
      <c r="F7431" s="43"/>
      <c r="G7431" s="84"/>
      <c r="H7431" s="31"/>
      <c r="I7431" s="205"/>
      <c r="J7431" s="84"/>
      <c r="K7431" s="31"/>
      <c r="L7431" s="31"/>
      <c r="M7431" s="169"/>
      <c r="N7431" s="148"/>
      <c r="O7431" s="106"/>
      <c r="P7431" s="43"/>
      <c r="Q7431" s="205"/>
      <c r="R7431" s="84"/>
      <c r="S7431" s="31"/>
      <c r="T7431" s="31"/>
      <c r="U7431" s="169"/>
      <c r="V7431" s="150"/>
      <c r="W7431" s="141" t="str" cm="1">
        <f t="array" ref="W7431">IF(SUM(LEN(B7431:V7431))=0,"",IF(OR(OR(ISBLANK(F7431),SUM(LEN(C7431),LEN(D7431))=0),AND(NOT(E7431="Unknown"),ISBLANK(J7431)),AND(NOT(O7431="Unknown"),ISBLANK(R7431))),"Missing Information", INDEX(Table15[Entire Service Line Classification], MATCH(SUMIFS(Table15[Unique ID],Table15[System-Owned Portion],E7431,Table15[If Material Anything Other than "Lead" in Column E,Was Material Ever Previously Lead?],G7431,Table15[Customer-Owned Portion],O7431),Table15[Unique ID],0),0)))</f>
        <v/>
      </c>
      <c r="X7431"/>
    </row>
    <row r="7432" spans="2:24" x14ac:dyDescent="0.25">
      <c r="B7432" s="146"/>
      <c r="C7432" s="31"/>
      <c r="D7432" s="31"/>
      <c r="E7432" s="44"/>
      <c r="F7432" s="43"/>
      <c r="G7432" s="84"/>
      <c r="H7432" s="31"/>
      <c r="I7432" s="205"/>
      <c r="J7432" s="84"/>
      <c r="K7432" s="31"/>
      <c r="L7432" s="31"/>
      <c r="M7432" s="169"/>
      <c r="N7432" s="148"/>
      <c r="O7432" s="106"/>
      <c r="P7432" s="43"/>
      <c r="Q7432" s="205"/>
      <c r="R7432" s="84"/>
      <c r="S7432" s="31"/>
      <c r="T7432" s="31"/>
      <c r="U7432" s="169"/>
      <c r="V7432" s="150"/>
      <c r="W7432" s="141" t="str" cm="1">
        <f t="array" ref="W7432">IF(SUM(LEN(B7432:V7432))=0,"",IF(OR(OR(ISBLANK(F7432),SUM(LEN(C7432),LEN(D7432))=0),AND(NOT(E7432="Unknown"),ISBLANK(J7432)),AND(NOT(O7432="Unknown"),ISBLANK(R7432))),"Missing Information", INDEX(Table15[Entire Service Line Classification], MATCH(SUMIFS(Table15[Unique ID],Table15[System-Owned Portion],E7432,Table15[If Material Anything Other than "Lead" in Column E,Was Material Ever Previously Lead?],G7432,Table15[Customer-Owned Portion],O7432),Table15[Unique ID],0),0)))</f>
        <v/>
      </c>
      <c r="X7432"/>
    </row>
    <row r="7433" spans="2:24" x14ac:dyDescent="0.25">
      <c r="B7433" s="146"/>
      <c r="C7433" s="31"/>
      <c r="D7433" s="31"/>
      <c r="E7433" s="44"/>
      <c r="F7433" s="43"/>
      <c r="G7433" s="84"/>
      <c r="H7433" s="31"/>
      <c r="I7433" s="205"/>
      <c r="J7433" s="84"/>
      <c r="K7433" s="31"/>
      <c r="L7433" s="31"/>
      <c r="M7433" s="169"/>
      <c r="N7433" s="148"/>
      <c r="O7433" s="106"/>
      <c r="P7433" s="43"/>
      <c r="Q7433" s="205"/>
      <c r="R7433" s="84"/>
      <c r="S7433" s="31"/>
      <c r="T7433" s="31"/>
      <c r="U7433" s="169"/>
      <c r="V7433" s="150"/>
      <c r="W7433" s="141" t="str" cm="1">
        <f t="array" ref="W7433">IF(SUM(LEN(B7433:V7433))=0,"",IF(OR(OR(ISBLANK(F7433),SUM(LEN(C7433),LEN(D7433))=0),AND(NOT(E7433="Unknown"),ISBLANK(J7433)),AND(NOT(O7433="Unknown"),ISBLANK(R7433))),"Missing Information", INDEX(Table15[Entire Service Line Classification], MATCH(SUMIFS(Table15[Unique ID],Table15[System-Owned Portion],E7433,Table15[If Material Anything Other than "Lead" in Column E,Was Material Ever Previously Lead?],G7433,Table15[Customer-Owned Portion],O7433),Table15[Unique ID],0),0)))</f>
        <v/>
      </c>
      <c r="X7433"/>
    </row>
    <row r="7434" spans="2:24" x14ac:dyDescent="0.25">
      <c r="B7434" s="146"/>
      <c r="C7434" s="31"/>
      <c r="D7434" s="31"/>
      <c r="E7434" s="44"/>
      <c r="F7434" s="43"/>
      <c r="G7434" s="84"/>
      <c r="H7434" s="31"/>
      <c r="I7434" s="205"/>
      <c r="J7434" s="84"/>
      <c r="K7434" s="31"/>
      <c r="L7434" s="31"/>
      <c r="M7434" s="169"/>
      <c r="N7434" s="148"/>
      <c r="O7434" s="106"/>
      <c r="P7434" s="43"/>
      <c r="Q7434" s="205"/>
      <c r="R7434" s="84"/>
      <c r="S7434" s="31"/>
      <c r="T7434" s="31"/>
      <c r="U7434" s="169"/>
      <c r="V7434" s="150"/>
      <c r="W7434" s="141" t="str" cm="1">
        <f t="array" ref="W7434">IF(SUM(LEN(B7434:V7434))=0,"",IF(OR(OR(ISBLANK(F7434),SUM(LEN(C7434),LEN(D7434))=0),AND(NOT(E7434="Unknown"),ISBLANK(J7434)),AND(NOT(O7434="Unknown"),ISBLANK(R7434))),"Missing Information", INDEX(Table15[Entire Service Line Classification], MATCH(SUMIFS(Table15[Unique ID],Table15[System-Owned Portion],E7434,Table15[If Material Anything Other than "Lead" in Column E,Was Material Ever Previously Lead?],G7434,Table15[Customer-Owned Portion],O7434),Table15[Unique ID],0),0)))</f>
        <v/>
      </c>
      <c r="X7434"/>
    </row>
    <row r="7435" spans="2:24" x14ac:dyDescent="0.25">
      <c r="B7435" s="146"/>
      <c r="C7435" s="31"/>
      <c r="D7435" s="31"/>
      <c r="E7435" s="44"/>
      <c r="F7435" s="43"/>
      <c r="G7435" s="84"/>
      <c r="H7435" s="31"/>
      <c r="I7435" s="205"/>
      <c r="J7435" s="84"/>
      <c r="K7435" s="31"/>
      <c r="L7435" s="31"/>
      <c r="M7435" s="169"/>
      <c r="N7435" s="148"/>
      <c r="O7435" s="106"/>
      <c r="P7435" s="43"/>
      <c r="Q7435" s="205"/>
      <c r="R7435" s="84"/>
      <c r="S7435" s="31"/>
      <c r="T7435" s="31"/>
      <c r="U7435" s="169"/>
      <c r="V7435" s="150"/>
      <c r="W7435" s="141" t="str" cm="1">
        <f t="array" ref="W7435">IF(SUM(LEN(B7435:V7435))=0,"",IF(OR(OR(ISBLANK(F7435),SUM(LEN(C7435),LEN(D7435))=0),AND(NOT(E7435="Unknown"),ISBLANK(J7435)),AND(NOT(O7435="Unknown"),ISBLANK(R7435))),"Missing Information", INDEX(Table15[Entire Service Line Classification], MATCH(SUMIFS(Table15[Unique ID],Table15[System-Owned Portion],E7435,Table15[If Material Anything Other than "Lead" in Column E,Was Material Ever Previously Lead?],G7435,Table15[Customer-Owned Portion],O7435),Table15[Unique ID],0),0)))</f>
        <v/>
      </c>
      <c r="X7435"/>
    </row>
    <row r="7436" spans="2:24" x14ac:dyDescent="0.25">
      <c r="B7436" s="146"/>
      <c r="C7436" s="31"/>
      <c r="D7436" s="31"/>
      <c r="E7436" s="44"/>
      <c r="F7436" s="43"/>
      <c r="G7436" s="84"/>
      <c r="H7436" s="31"/>
      <c r="I7436" s="205"/>
      <c r="J7436" s="84"/>
      <c r="K7436" s="31"/>
      <c r="L7436" s="31"/>
      <c r="M7436" s="169"/>
      <c r="N7436" s="148"/>
      <c r="O7436" s="106"/>
      <c r="P7436" s="43"/>
      <c r="Q7436" s="205"/>
      <c r="R7436" s="84"/>
      <c r="S7436" s="31"/>
      <c r="T7436" s="31"/>
      <c r="U7436" s="169"/>
      <c r="V7436" s="150"/>
      <c r="W7436" s="141" t="str" cm="1">
        <f t="array" ref="W7436">IF(SUM(LEN(B7436:V7436))=0,"",IF(OR(OR(ISBLANK(F7436),SUM(LEN(C7436),LEN(D7436))=0),AND(NOT(E7436="Unknown"),ISBLANK(J7436)),AND(NOT(O7436="Unknown"),ISBLANK(R7436))),"Missing Information", INDEX(Table15[Entire Service Line Classification], MATCH(SUMIFS(Table15[Unique ID],Table15[System-Owned Portion],E7436,Table15[If Material Anything Other than "Lead" in Column E,Was Material Ever Previously Lead?],G7436,Table15[Customer-Owned Portion],O7436),Table15[Unique ID],0),0)))</f>
        <v/>
      </c>
      <c r="X7436"/>
    </row>
    <row r="7437" spans="2:24" x14ac:dyDescent="0.25">
      <c r="B7437" s="146"/>
      <c r="C7437" s="31"/>
      <c r="D7437" s="31"/>
      <c r="E7437" s="44"/>
      <c r="F7437" s="43"/>
      <c r="G7437" s="84"/>
      <c r="H7437" s="31"/>
      <c r="I7437" s="205"/>
      <c r="J7437" s="84"/>
      <c r="K7437" s="31"/>
      <c r="L7437" s="31"/>
      <c r="M7437" s="169"/>
      <c r="N7437" s="148"/>
      <c r="O7437" s="106"/>
      <c r="P7437" s="43"/>
      <c r="Q7437" s="205"/>
      <c r="R7437" s="84"/>
      <c r="S7437" s="31"/>
      <c r="T7437" s="31"/>
      <c r="U7437" s="169"/>
      <c r="V7437" s="150"/>
      <c r="W7437" s="141" t="str" cm="1">
        <f t="array" ref="W7437">IF(SUM(LEN(B7437:V7437))=0,"",IF(OR(OR(ISBLANK(F7437),SUM(LEN(C7437),LEN(D7437))=0),AND(NOT(E7437="Unknown"),ISBLANK(J7437)),AND(NOT(O7437="Unknown"),ISBLANK(R7437))),"Missing Information", INDEX(Table15[Entire Service Line Classification], MATCH(SUMIFS(Table15[Unique ID],Table15[System-Owned Portion],E7437,Table15[If Material Anything Other than "Lead" in Column E,Was Material Ever Previously Lead?],G7437,Table15[Customer-Owned Portion],O7437),Table15[Unique ID],0),0)))</f>
        <v/>
      </c>
      <c r="X7437"/>
    </row>
    <row r="7438" spans="2:24" x14ac:dyDescent="0.25">
      <c r="B7438" s="146"/>
      <c r="C7438" s="31"/>
      <c r="D7438" s="31"/>
      <c r="E7438" s="44"/>
      <c r="F7438" s="43"/>
      <c r="G7438" s="84"/>
      <c r="H7438" s="31"/>
      <c r="I7438" s="205"/>
      <c r="J7438" s="84"/>
      <c r="K7438" s="31"/>
      <c r="L7438" s="31"/>
      <c r="M7438" s="169"/>
      <c r="N7438" s="148"/>
      <c r="O7438" s="106"/>
      <c r="P7438" s="43"/>
      <c r="Q7438" s="205"/>
      <c r="R7438" s="84"/>
      <c r="S7438" s="31"/>
      <c r="T7438" s="31"/>
      <c r="U7438" s="169"/>
      <c r="V7438" s="150"/>
      <c r="W7438" s="141" t="str" cm="1">
        <f t="array" ref="W7438">IF(SUM(LEN(B7438:V7438))=0,"",IF(OR(OR(ISBLANK(F7438),SUM(LEN(C7438),LEN(D7438))=0),AND(NOT(E7438="Unknown"),ISBLANK(J7438)),AND(NOT(O7438="Unknown"),ISBLANK(R7438))),"Missing Information", INDEX(Table15[Entire Service Line Classification], MATCH(SUMIFS(Table15[Unique ID],Table15[System-Owned Portion],E7438,Table15[If Material Anything Other than "Lead" in Column E,Was Material Ever Previously Lead?],G7438,Table15[Customer-Owned Portion],O7438),Table15[Unique ID],0),0)))</f>
        <v/>
      </c>
      <c r="X7438"/>
    </row>
    <row r="7439" spans="2:24" x14ac:dyDescent="0.25">
      <c r="B7439" s="146"/>
      <c r="C7439" s="31"/>
      <c r="D7439" s="31"/>
      <c r="E7439" s="44"/>
      <c r="F7439" s="43"/>
      <c r="G7439" s="84"/>
      <c r="H7439" s="31"/>
      <c r="I7439" s="205"/>
      <c r="J7439" s="84"/>
      <c r="K7439" s="31"/>
      <c r="L7439" s="31"/>
      <c r="M7439" s="169"/>
      <c r="N7439" s="148"/>
      <c r="O7439" s="106"/>
      <c r="P7439" s="43"/>
      <c r="Q7439" s="205"/>
      <c r="R7439" s="84"/>
      <c r="S7439" s="31"/>
      <c r="T7439" s="31"/>
      <c r="U7439" s="169"/>
      <c r="V7439" s="150"/>
      <c r="W7439" s="141" t="str" cm="1">
        <f t="array" ref="W7439">IF(SUM(LEN(B7439:V7439))=0,"",IF(OR(OR(ISBLANK(F7439),SUM(LEN(C7439),LEN(D7439))=0),AND(NOT(E7439="Unknown"),ISBLANK(J7439)),AND(NOT(O7439="Unknown"),ISBLANK(R7439))),"Missing Information", INDEX(Table15[Entire Service Line Classification], MATCH(SUMIFS(Table15[Unique ID],Table15[System-Owned Portion],E7439,Table15[If Material Anything Other than "Lead" in Column E,Was Material Ever Previously Lead?],G7439,Table15[Customer-Owned Portion],O7439),Table15[Unique ID],0),0)))</f>
        <v/>
      </c>
      <c r="X7439"/>
    </row>
    <row r="7440" spans="2:24" x14ac:dyDescent="0.25">
      <c r="B7440" s="146"/>
      <c r="C7440" s="31"/>
      <c r="D7440" s="31"/>
      <c r="E7440" s="44"/>
      <c r="F7440" s="43"/>
      <c r="G7440" s="84"/>
      <c r="H7440" s="31"/>
      <c r="I7440" s="205"/>
      <c r="J7440" s="84"/>
      <c r="K7440" s="31"/>
      <c r="L7440" s="31"/>
      <c r="M7440" s="169"/>
      <c r="N7440" s="148"/>
      <c r="O7440" s="106"/>
      <c r="P7440" s="43"/>
      <c r="Q7440" s="205"/>
      <c r="R7440" s="84"/>
      <c r="S7440" s="31"/>
      <c r="T7440" s="31"/>
      <c r="U7440" s="169"/>
      <c r="V7440" s="150"/>
      <c r="W7440" s="141" t="str" cm="1">
        <f t="array" ref="W7440">IF(SUM(LEN(B7440:V7440))=0,"",IF(OR(OR(ISBLANK(F7440),SUM(LEN(C7440),LEN(D7440))=0),AND(NOT(E7440="Unknown"),ISBLANK(J7440)),AND(NOT(O7440="Unknown"),ISBLANK(R7440))),"Missing Information", INDEX(Table15[Entire Service Line Classification], MATCH(SUMIFS(Table15[Unique ID],Table15[System-Owned Portion],E7440,Table15[If Material Anything Other than "Lead" in Column E,Was Material Ever Previously Lead?],G7440,Table15[Customer-Owned Portion],O7440),Table15[Unique ID],0),0)))</f>
        <v/>
      </c>
      <c r="X7440"/>
    </row>
    <row r="7441" spans="2:24" x14ac:dyDescent="0.25">
      <c r="B7441" s="146"/>
      <c r="C7441" s="31"/>
      <c r="D7441" s="31"/>
      <c r="E7441" s="44"/>
      <c r="F7441" s="43"/>
      <c r="G7441" s="84"/>
      <c r="H7441" s="31"/>
      <c r="I7441" s="205"/>
      <c r="J7441" s="84"/>
      <c r="K7441" s="31"/>
      <c r="L7441" s="31"/>
      <c r="M7441" s="169"/>
      <c r="N7441" s="148"/>
      <c r="O7441" s="106"/>
      <c r="P7441" s="43"/>
      <c r="Q7441" s="205"/>
      <c r="R7441" s="84"/>
      <c r="S7441" s="31"/>
      <c r="T7441" s="31"/>
      <c r="U7441" s="169"/>
      <c r="V7441" s="150"/>
      <c r="W7441" s="141" t="str" cm="1">
        <f t="array" ref="W7441">IF(SUM(LEN(B7441:V7441))=0,"",IF(OR(OR(ISBLANK(F7441),SUM(LEN(C7441),LEN(D7441))=0),AND(NOT(E7441="Unknown"),ISBLANK(J7441)),AND(NOT(O7441="Unknown"),ISBLANK(R7441))),"Missing Information", INDEX(Table15[Entire Service Line Classification], MATCH(SUMIFS(Table15[Unique ID],Table15[System-Owned Portion],E7441,Table15[If Material Anything Other than "Lead" in Column E,Was Material Ever Previously Lead?],G7441,Table15[Customer-Owned Portion],O7441),Table15[Unique ID],0),0)))</f>
        <v/>
      </c>
      <c r="X7441"/>
    </row>
    <row r="7442" spans="2:24" x14ac:dyDescent="0.25">
      <c r="B7442" s="146"/>
      <c r="C7442" s="31"/>
      <c r="D7442" s="31"/>
      <c r="E7442" s="44"/>
      <c r="F7442" s="43"/>
      <c r="G7442" s="84"/>
      <c r="H7442" s="31"/>
      <c r="I7442" s="205"/>
      <c r="J7442" s="84"/>
      <c r="K7442" s="31"/>
      <c r="L7442" s="31"/>
      <c r="M7442" s="169"/>
      <c r="N7442" s="148"/>
      <c r="O7442" s="106"/>
      <c r="P7442" s="43"/>
      <c r="Q7442" s="205"/>
      <c r="R7442" s="84"/>
      <c r="S7442" s="31"/>
      <c r="T7442" s="31"/>
      <c r="U7442" s="169"/>
      <c r="V7442" s="150"/>
      <c r="W7442" s="141" t="str" cm="1">
        <f t="array" ref="W7442">IF(SUM(LEN(B7442:V7442))=0,"",IF(OR(OR(ISBLANK(F7442),SUM(LEN(C7442),LEN(D7442))=0),AND(NOT(E7442="Unknown"),ISBLANK(J7442)),AND(NOT(O7442="Unknown"),ISBLANK(R7442))),"Missing Information", INDEX(Table15[Entire Service Line Classification], MATCH(SUMIFS(Table15[Unique ID],Table15[System-Owned Portion],E7442,Table15[If Material Anything Other than "Lead" in Column E,Was Material Ever Previously Lead?],G7442,Table15[Customer-Owned Portion],O7442),Table15[Unique ID],0),0)))</f>
        <v/>
      </c>
      <c r="X7442"/>
    </row>
    <row r="7443" spans="2:24" x14ac:dyDescent="0.25">
      <c r="B7443" s="146"/>
      <c r="C7443" s="31"/>
      <c r="D7443" s="31"/>
      <c r="E7443" s="44"/>
      <c r="F7443" s="43"/>
      <c r="G7443" s="84"/>
      <c r="H7443" s="31"/>
      <c r="I7443" s="205"/>
      <c r="J7443" s="84"/>
      <c r="K7443" s="31"/>
      <c r="L7443" s="31"/>
      <c r="M7443" s="169"/>
      <c r="N7443" s="148"/>
      <c r="O7443" s="106"/>
      <c r="P7443" s="43"/>
      <c r="Q7443" s="205"/>
      <c r="R7443" s="84"/>
      <c r="S7443" s="31"/>
      <c r="T7443" s="31"/>
      <c r="U7443" s="169"/>
      <c r="V7443" s="150"/>
      <c r="W7443" s="141" t="str" cm="1">
        <f t="array" ref="W7443">IF(SUM(LEN(B7443:V7443))=0,"",IF(OR(OR(ISBLANK(F7443),SUM(LEN(C7443),LEN(D7443))=0),AND(NOT(E7443="Unknown"),ISBLANK(J7443)),AND(NOT(O7443="Unknown"),ISBLANK(R7443))),"Missing Information", INDEX(Table15[Entire Service Line Classification], MATCH(SUMIFS(Table15[Unique ID],Table15[System-Owned Portion],E7443,Table15[If Material Anything Other than "Lead" in Column E,Was Material Ever Previously Lead?],G7443,Table15[Customer-Owned Portion],O7443),Table15[Unique ID],0),0)))</f>
        <v/>
      </c>
      <c r="X7443"/>
    </row>
    <row r="7444" spans="2:24" x14ac:dyDescent="0.25">
      <c r="B7444" s="146"/>
      <c r="C7444" s="31"/>
      <c r="D7444" s="31"/>
      <c r="E7444" s="44"/>
      <c r="F7444" s="43"/>
      <c r="G7444" s="84"/>
      <c r="H7444" s="31"/>
      <c r="I7444" s="205"/>
      <c r="J7444" s="84"/>
      <c r="K7444" s="31"/>
      <c r="L7444" s="31"/>
      <c r="M7444" s="169"/>
      <c r="N7444" s="148"/>
      <c r="O7444" s="106"/>
      <c r="P7444" s="43"/>
      <c r="Q7444" s="205"/>
      <c r="R7444" s="84"/>
      <c r="S7444" s="31"/>
      <c r="T7444" s="31"/>
      <c r="U7444" s="169"/>
      <c r="V7444" s="150"/>
      <c r="W7444" s="141" t="str" cm="1">
        <f t="array" ref="W7444">IF(SUM(LEN(B7444:V7444))=0,"",IF(OR(OR(ISBLANK(F7444),SUM(LEN(C7444),LEN(D7444))=0),AND(NOT(E7444="Unknown"),ISBLANK(J7444)),AND(NOT(O7444="Unknown"),ISBLANK(R7444))),"Missing Information", INDEX(Table15[Entire Service Line Classification], MATCH(SUMIFS(Table15[Unique ID],Table15[System-Owned Portion],E7444,Table15[If Material Anything Other than "Lead" in Column E,Was Material Ever Previously Lead?],G7444,Table15[Customer-Owned Portion],O7444),Table15[Unique ID],0),0)))</f>
        <v/>
      </c>
      <c r="X7444"/>
    </row>
    <row r="7445" spans="2:24" x14ac:dyDescent="0.25">
      <c r="B7445" s="146"/>
      <c r="C7445" s="31"/>
      <c r="D7445" s="31"/>
      <c r="E7445" s="44"/>
      <c r="F7445" s="43"/>
      <c r="G7445" s="84"/>
      <c r="H7445" s="31"/>
      <c r="I7445" s="205"/>
      <c r="J7445" s="84"/>
      <c r="K7445" s="31"/>
      <c r="L7445" s="31"/>
      <c r="M7445" s="169"/>
      <c r="N7445" s="148"/>
      <c r="O7445" s="106"/>
      <c r="P7445" s="43"/>
      <c r="Q7445" s="205"/>
      <c r="R7445" s="84"/>
      <c r="S7445" s="31"/>
      <c r="T7445" s="31"/>
      <c r="U7445" s="169"/>
      <c r="V7445" s="150"/>
      <c r="W7445" s="141" t="str" cm="1">
        <f t="array" ref="W7445">IF(SUM(LEN(B7445:V7445))=0,"",IF(OR(OR(ISBLANK(F7445),SUM(LEN(C7445),LEN(D7445))=0),AND(NOT(E7445="Unknown"),ISBLANK(J7445)),AND(NOT(O7445="Unknown"),ISBLANK(R7445))),"Missing Information", INDEX(Table15[Entire Service Line Classification], MATCH(SUMIFS(Table15[Unique ID],Table15[System-Owned Portion],E7445,Table15[If Material Anything Other than "Lead" in Column E,Was Material Ever Previously Lead?],G7445,Table15[Customer-Owned Portion],O7445),Table15[Unique ID],0),0)))</f>
        <v/>
      </c>
      <c r="X7445"/>
    </row>
    <row r="7446" spans="2:24" x14ac:dyDescent="0.25">
      <c r="B7446" s="146"/>
      <c r="C7446" s="31"/>
      <c r="D7446" s="31"/>
      <c r="E7446" s="44"/>
      <c r="F7446" s="43"/>
      <c r="G7446" s="84"/>
      <c r="H7446" s="31"/>
      <c r="I7446" s="205"/>
      <c r="J7446" s="84"/>
      <c r="K7446" s="31"/>
      <c r="L7446" s="31"/>
      <c r="M7446" s="169"/>
      <c r="N7446" s="148"/>
      <c r="O7446" s="106"/>
      <c r="P7446" s="43"/>
      <c r="Q7446" s="205"/>
      <c r="R7446" s="84"/>
      <c r="S7446" s="31"/>
      <c r="T7446" s="31"/>
      <c r="U7446" s="169"/>
      <c r="V7446" s="150"/>
      <c r="W7446" s="141" t="str" cm="1">
        <f t="array" ref="W7446">IF(SUM(LEN(B7446:V7446))=0,"",IF(OR(OR(ISBLANK(F7446),SUM(LEN(C7446),LEN(D7446))=0),AND(NOT(E7446="Unknown"),ISBLANK(J7446)),AND(NOT(O7446="Unknown"),ISBLANK(R7446))),"Missing Information", INDEX(Table15[Entire Service Line Classification], MATCH(SUMIFS(Table15[Unique ID],Table15[System-Owned Portion],E7446,Table15[If Material Anything Other than "Lead" in Column E,Was Material Ever Previously Lead?],G7446,Table15[Customer-Owned Portion],O7446),Table15[Unique ID],0),0)))</f>
        <v/>
      </c>
      <c r="X7446"/>
    </row>
    <row r="7447" spans="2:24" x14ac:dyDescent="0.25">
      <c r="B7447" s="146"/>
      <c r="C7447" s="31"/>
      <c r="D7447" s="31"/>
      <c r="E7447" s="44"/>
      <c r="F7447" s="43"/>
      <c r="G7447" s="84"/>
      <c r="H7447" s="31"/>
      <c r="I7447" s="205"/>
      <c r="J7447" s="84"/>
      <c r="K7447" s="31"/>
      <c r="L7447" s="31"/>
      <c r="M7447" s="169"/>
      <c r="N7447" s="148"/>
      <c r="O7447" s="106"/>
      <c r="P7447" s="43"/>
      <c r="Q7447" s="205"/>
      <c r="R7447" s="84"/>
      <c r="S7447" s="31"/>
      <c r="T7447" s="31"/>
      <c r="U7447" s="169"/>
      <c r="V7447" s="150"/>
      <c r="W7447" s="141" t="str" cm="1">
        <f t="array" ref="W7447">IF(SUM(LEN(B7447:V7447))=0,"",IF(OR(OR(ISBLANK(F7447),SUM(LEN(C7447),LEN(D7447))=0),AND(NOT(E7447="Unknown"),ISBLANK(J7447)),AND(NOT(O7447="Unknown"),ISBLANK(R7447))),"Missing Information", INDEX(Table15[Entire Service Line Classification], MATCH(SUMIFS(Table15[Unique ID],Table15[System-Owned Portion],E7447,Table15[If Material Anything Other than "Lead" in Column E,Was Material Ever Previously Lead?],G7447,Table15[Customer-Owned Portion],O7447),Table15[Unique ID],0),0)))</f>
        <v/>
      </c>
      <c r="X7447"/>
    </row>
    <row r="7448" spans="2:24" x14ac:dyDescent="0.25">
      <c r="B7448" s="146"/>
      <c r="C7448" s="31"/>
      <c r="D7448" s="31"/>
      <c r="E7448" s="44"/>
      <c r="F7448" s="43"/>
      <c r="G7448" s="84"/>
      <c r="H7448" s="31"/>
      <c r="I7448" s="205"/>
      <c r="J7448" s="84"/>
      <c r="K7448" s="31"/>
      <c r="L7448" s="31"/>
      <c r="M7448" s="169"/>
      <c r="N7448" s="148"/>
      <c r="O7448" s="106"/>
      <c r="P7448" s="43"/>
      <c r="Q7448" s="205"/>
      <c r="R7448" s="84"/>
      <c r="S7448" s="31"/>
      <c r="T7448" s="31"/>
      <c r="U7448" s="169"/>
      <c r="V7448" s="150"/>
      <c r="W7448" s="141" t="str" cm="1">
        <f t="array" ref="W7448">IF(SUM(LEN(B7448:V7448))=0,"",IF(OR(OR(ISBLANK(F7448),SUM(LEN(C7448),LEN(D7448))=0),AND(NOT(E7448="Unknown"),ISBLANK(J7448)),AND(NOT(O7448="Unknown"),ISBLANK(R7448))),"Missing Information", INDEX(Table15[Entire Service Line Classification], MATCH(SUMIFS(Table15[Unique ID],Table15[System-Owned Portion],E7448,Table15[If Material Anything Other than "Lead" in Column E,Was Material Ever Previously Lead?],G7448,Table15[Customer-Owned Portion],O7448),Table15[Unique ID],0),0)))</f>
        <v/>
      </c>
      <c r="X7448"/>
    </row>
    <row r="7449" spans="2:24" x14ac:dyDescent="0.25">
      <c r="B7449" s="146"/>
      <c r="C7449" s="31"/>
      <c r="D7449" s="31"/>
      <c r="E7449" s="44"/>
      <c r="F7449" s="43"/>
      <c r="G7449" s="84"/>
      <c r="H7449" s="31"/>
      <c r="I7449" s="205"/>
      <c r="J7449" s="84"/>
      <c r="K7449" s="31"/>
      <c r="L7449" s="31"/>
      <c r="M7449" s="169"/>
      <c r="N7449" s="148"/>
      <c r="O7449" s="106"/>
      <c r="P7449" s="43"/>
      <c r="Q7449" s="205"/>
      <c r="R7449" s="84"/>
      <c r="S7449" s="31"/>
      <c r="T7449" s="31"/>
      <c r="U7449" s="169"/>
      <c r="V7449" s="150"/>
      <c r="W7449" s="141" t="str" cm="1">
        <f t="array" ref="W7449">IF(SUM(LEN(B7449:V7449))=0,"",IF(OR(OR(ISBLANK(F7449),SUM(LEN(C7449),LEN(D7449))=0),AND(NOT(E7449="Unknown"),ISBLANK(J7449)),AND(NOT(O7449="Unknown"),ISBLANK(R7449))),"Missing Information", INDEX(Table15[Entire Service Line Classification], MATCH(SUMIFS(Table15[Unique ID],Table15[System-Owned Portion],E7449,Table15[If Material Anything Other than "Lead" in Column E,Was Material Ever Previously Lead?],G7449,Table15[Customer-Owned Portion],O7449),Table15[Unique ID],0),0)))</f>
        <v/>
      </c>
      <c r="X7449"/>
    </row>
    <row r="7450" spans="2:24" x14ac:dyDescent="0.25">
      <c r="B7450" s="146"/>
      <c r="C7450" s="31"/>
      <c r="D7450" s="31"/>
      <c r="E7450" s="44"/>
      <c r="F7450" s="43"/>
      <c r="G7450" s="84"/>
      <c r="H7450" s="31"/>
      <c r="I7450" s="205"/>
      <c r="J7450" s="84"/>
      <c r="K7450" s="31"/>
      <c r="L7450" s="31"/>
      <c r="M7450" s="169"/>
      <c r="N7450" s="148"/>
      <c r="O7450" s="106"/>
      <c r="P7450" s="43"/>
      <c r="Q7450" s="205"/>
      <c r="R7450" s="84"/>
      <c r="S7450" s="31"/>
      <c r="T7450" s="31"/>
      <c r="U7450" s="169"/>
      <c r="V7450" s="150"/>
      <c r="W7450" s="141" t="str" cm="1">
        <f t="array" ref="W7450">IF(SUM(LEN(B7450:V7450))=0,"",IF(OR(OR(ISBLANK(F7450),SUM(LEN(C7450),LEN(D7450))=0),AND(NOT(E7450="Unknown"),ISBLANK(J7450)),AND(NOT(O7450="Unknown"),ISBLANK(R7450))),"Missing Information", INDEX(Table15[Entire Service Line Classification], MATCH(SUMIFS(Table15[Unique ID],Table15[System-Owned Portion],E7450,Table15[If Material Anything Other than "Lead" in Column E,Was Material Ever Previously Lead?],G7450,Table15[Customer-Owned Portion],O7450),Table15[Unique ID],0),0)))</f>
        <v/>
      </c>
      <c r="X7450"/>
    </row>
    <row r="7451" spans="2:24" x14ac:dyDescent="0.25">
      <c r="B7451" s="146"/>
      <c r="C7451" s="31"/>
      <c r="D7451" s="31"/>
      <c r="E7451" s="44"/>
      <c r="F7451" s="43"/>
      <c r="G7451" s="84"/>
      <c r="H7451" s="31"/>
      <c r="I7451" s="205"/>
      <c r="J7451" s="84"/>
      <c r="K7451" s="31"/>
      <c r="L7451" s="31"/>
      <c r="M7451" s="169"/>
      <c r="N7451" s="148"/>
      <c r="O7451" s="106"/>
      <c r="P7451" s="43"/>
      <c r="Q7451" s="205"/>
      <c r="R7451" s="84"/>
      <c r="S7451" s="31"/>
      <c r="T7451" s="31"/>
      <c r="U7451" s="169"/>
      <c r="V7451" s="150"/>
      <c r="W7451" s="141" t="str" cm="1">
        <f t="array" ref="W7451">IF(SUM(LEN(B7451:V7451))=0,"",IF(OR(OR(ISBLANK(F7451),SUM(LEN(C7451),LEN(D7451))=0),AND(NOT(E7451="Unknown"),ISBLANK(J7451)),AND(NOT(O7451="Unknown"),ISBLANK(R7451))),"Missing Information", INDEX(Table15[Entire Service Line Classification], MATCH(SUMIFS(Table15[Unique ID],Table15[System-Owned Portion],E7451,Table15[If Material Anything Other than "Lead" in Column E,Was Material Ever Previously Lead?],G7451,Table15[Customer-Owned Portion],O7451),Table15[Unique ID],0),0)))</f>
        <v/>
      </c>
      <c r="X7451"/>
    </row>
    <row r="7452" spans="2:24" x14ac:dyDescent="0.25">
      <c r="B7452" s="146"/>
      <c r="C7452" s="31"/>
      <c r="D7452" s="31"/>
      <c r="E7452" s="44"/>
      <c r="F7452" s="43"/>
      <c r="G7452" s="84"/>
      <c r="H7452" s="31"/>
      <c r="I7452" s="205"/>
      <c r="J7452" s="84"/>
      <c r="K7452" s="31"/>
      <c r="L7452" s="31"/>
      <c r="M7452" s="169"/>
      <c r="N7452" s="148"/>
      <c r="O7452" s="106"/>
      <c r="P7452" s="43"/>
      <c r="Q7452" s="205"/>
      <c r="R7452" s="84"/>
      <c r="S7452" s="31"/>
      <c r="T7452" s="31"/>
      <c r="U7452" s="169"/>
      <c r="V7452" s="150"/>
      <c r="W7452" s="141" t="str" cm="1">
        <f t="array" ref="W7452">IF(SUM(LEN(B7452:V7452))=0,"",IF(OR(OR(ISBLANK(F7452),SUM(LEN(C7452),LEN(D7452))=0),AND(NOT(E7452="Unknown"),ISBLANK(J7452)),AND(NOT(O7452="Unknown"),ISBLANK(R7452))),"Missing Information", INDEX(Table15[Entire Service Line Classification], MATCH(SUMIFS(Table15[Unique ID],Table15[System-Owned Portion],E7452,Table15[If Material Anything Other than "Lead" in Column E,Was Material Ever Previously Lead?],G7452,Table15[Customer-Owned Portion],O7452),Table15[Unique ID],0),0)))</f>
        <v/>
      </c>
      <c r="X7452"/>
    </row>
    <row r="7453" spans="2:24" x14ac:dyDescent="0.25">
      <c r="B7453" s="146"/>
      <c r="C7453" s="31"/>
      <c r="D7453" s="31"/>
      <c r="E7453" s="44"/>
      <c r="F7453" s="43"/>
      <c r="G7453" s="84"/>
      <c r="H7453" s="31"/>
      <c r="I7453" s="205"/>
      <c r="J7453" s="84"/>
      <c r="K7453" s="31"/>
      <c r="L7453" s="31"/>
      <c r="M7453" s="169"/>
      <c r="N7453" s="148"/>
      <c r="O7453" s="106"/>
      <c r="P7453" s="43"/>
      <c r="Q7453" s="205"/>
      <c r="R7453" s="84"/>
      <c r="S7453" s="31"/>
      <c r="T7453" s="31"/>
      <c r="U7453" s="169"/>
      <c r="V7453" s="150"/>
      <c r="W7453" s="141" t="str" cm="1">
        <f t="array" ref="W7453">IF(SUM(LEN(B7453:V7453))=0,"",IF(OR(OR(ISBLANK(F7453),SUM(LEN(C7453),LEN(D7453))=0),AND(NOT(E7453="Unknown"),ISBLANK(J7453)),AND(NOT(O7453="Unknown"),ISBLANK(R7453))),"Missing Information", INDEX(Table15[Entire Service Line Classification], MATCH(SUMIFS(Table15[Unique ID],Table15[System-Owned Portion],E7453,Table15[If Material Anything Other than "Lead" in Column E,Was Material Ever Previously Lead?],G7453,Table15[Customer-Owned Portion],O7453),Table15[Unique ID],0),0)))</f>
        <v/>
      </c>
      <c r="X7453"/>
    </row>
    <row r="7454" spans="2:24" x14ac:dyDescent="0.25">
      <c r="B7454" s="146"/>
      <c r="C7454" s="31"/>
      <c r="D7454" s="31"/>
      <c r="E7454" s="44"/>
      <c r="F7454" s="43"/>
      <c r="G7454" s="84"/>
      <c r="H7454" s="31"/>
      <c r="I7454" s="205"/>
      <c r="J7454" s="84"/>
      <c r="K7454" s="31"/>
      <c r="L7454" s="31"/>
      <c r="M7454" s="169"/>
      <c r="N7454" s="148"/>
      <c r="O7454" s="106"/>
      <c r="P7454" s="43"/>
      <c r="Q7454" s="205"/>
      <c r="R7454" s="84"/>
      <c r="S7454" s="31"/>
      <c r="T7454" s="31"/>
      <c r="U7454" s="169"/>
      <c r="V7454" s="150"/>
      <c r="W7454" s="141" t="str" cm="1">
        <f t="array" ref="W7454">IF(SUM(LEN(B7454:V7454))=0,"",IF(OR(OR(ISBLANK(F7454),SUM(LEN(C7454),LEN(D7454))=0),AND(NOT(E7454="Unknown"),ISBLANK(J7454)),AND(NOT(O7454="Unknown"),ISBLANK(R7454))),"Missing Information", INDEX(Table15[Entire Service Line Classification], MATCH(SUMIFS(Table15[Unique ID],Table15[System-Owned Portion],E7454,Table15[If Material Anything Other than "Lead" in Column E,Was Material Ever Previously Lead?],G7454,Table15[Customer-Owned Portion],O7454),Table15[Unique ID],0),0)))</f>
        <v/>
      </c>
      <c r="X7454"/>
    </row>
    <row r="7455" spans="2:24" x14ac:dyDescent="0.25">
      <c r="B7455" s="146"/>
      <c r="C7455" s="31"/>
      <c r="D7455" s="31"/>
      <c r="E7455" s="44"/>
      <c r="F7455" s="43"/>
      <c r="G7455" s="84"/>
      <c r="H7455" s="31"/>
      <c r="I7455" s="205"/>
      <c r="J7455" s="84"/>
      <c r="K7455" s="31"/>
      <c r="L7455" s="31"/>
      <c r="M7455" s="169"/>
      <c r="N7455" s="148"/>
      <c r="O7455" s="106"/>
      <c r="P7455" s="43"/>
      <c r="Q7455" s="205"/>
      <c r="R7455" s="84"/>
      <c r="S7455" s="31"/>
      <c r="T7455" s="31"/>
      <c r="U7455" s="169"/>
      <c r="V7455" s="150"/>
      <c r="W7455" s="141" t="str" cm="1">
        <f t="array" ref="W7455">IF(SUM(LEN(B7455:V7455))=0,"",IF(OR(OR(ISBLANK(F7455),SUM(LEN(C7455),LEN(D7455))=0),AND(NOT(E7455="Unknown"),ISBLANK(J7455)),AND(NOT(O7455="Unknown"),ISBLANK(R7455))),"Missing Information", INDEX(Table15[Entire Service Line Classification], MATCH(SUMIFS(Table15[Unique ID],Table15[System-Owned Portion],E7455,Table15[If Material Anything Other than "Lead" in Column E,Was Material Ever Previously Lead?],G7455,Table15[Customer-Owned Portion],O7455),Table15[Unique ID],0),0)))</f>
        <v/>
      </c>
      <c r="X7455"/>
    </row>
    <row r="7456" spans="2:24" x14ac:dyDescent="0.25">
      <c r="B7456" s="146"/>
      <c r="C7456" s="31"/>
      <c r="D7456" s="31"/>
      <c r="E7456" s="44"/>
      <c r="F7456" s="43"/>
      <c r="G7456" s="84"/>
      <c r="H7456" s="31"/>
      <c r="I7456" s="205"/>
      <c r="J7456" s="84"/>
      <c r="K7456" s="31"/>
      <c r="L7456" s="31"/>
      <c r="M7456" s="169"/>
      <c r="N7456" s="148"/>
      <c r="O7456" s="106"/>
      <c r="P7456" s="43"/>
      <c r="Q7456" s="205"/>
      <c r="R7456" s="84"/>
      <c r="S7456" s="31"/>
      <c r="T7456" s="31"/>
      <c r="U7456" s="169"/>
      <c r="V7456" s="150"/>
      <c r="W7456" s="141" t="str" cm="1">
        <f t="array" ref="W7456">IF(SUM(LEN(B7456:V7456))=0,"",IF(OR(OR(ISBLANK(F7456),SUM(LEN(C7456),LEN(D7456))=0),AND(NOT(E7456="Unknown"),ISBLANK(J7456)),AND(NOT(O7456="Unknown"),ISBLANK(R7456))),"Missing Information", INDEX(Table15[Entire Service Line Classification], MATCH(SUMIFS(Table15[Unique ID],Table15[System-Owned Portion],E7456,Table15[If Material Anything Other than "Lead" in Column E,Was Material Ever Previously Lead?],G7456,Table15[Customer-Owned Portion],O7456),Table15[Unique ID],0),0)))</f>
        <v/>
      </c>
      <c r="X7456"/>
    </row>
    <row r="7457" spans="2:24" x14ac:dyDescent="0.25">
      <c r="B7457" s="146"/>
      <c r="C7457" s="31"/>
      <c r="D7457" s="31"/>
      <c r="E7457" s="44"/>
      <c r="F7457" s="43"/>
      <c r="G7457" s="84"/>
      <c r="H7457" s="31"/>
      <c r="I7457" s="205"/>
      <c r="J7457" s="84"/>
      <c r="K7457" s="31"/>
      <c r="L7457" s="31"/>
      <c r="M7457" s="169"/>
      <c r="N7457" s="148"/>
      <c r="O7457" s="106"/>
      <c r="P7457" s="43"/>
      <c r="Q7457" s="205"/>
      <c r="R7457" s="84"/>
      <c r="S7457" s="31"/>
      <c r="T7457" s="31"/>
      <c r="U7457" s="169"/>
      <c r="V7457" s="150"/>
      <c r="W7457" s="141" t="str" cm="1">
        <f t="array" ref="W7457">IF(SUM(LEN(B7457:V7457))=0,"",IF(OR(OR(ISBLANK(F7457),SUM(LEN(C7457),LEN(D7457))=0),AND(NOT(E7457="Unknown"),ISBLANK(J7457)),AND(NOT(O7457="Unknown"),ISBLANK(R7457))),"Missing Information", INDEX(Table15[Entire Service Line Classification], MATCH(SUMIFS(Table15[Unique ID],Table15[System-Owned Portion],E7457,Table15[If Material Anything Other than "Lead" in Column E,Was Material Ever Previously Lead?],G7457,Table15[Customer-Owned Portion],O7457),Table15[Unique ID],0),0)))</f>
        <v/>
      </c>
      <c r="X7457"/>
    </row>
    <row r="7458" spans="2:24" x14ac:dyDescent="0.25">
      <c r="B7458" s="146"/>
      <c r="C7458" s="31"/>
      <c r="D7458" s="31"/>
      <c r="E7458" s="44"/>
      <c r="F7458" s="43"/>
      <c r="G7458" s="84"/>
      <c r="H7458" s="31"/>
      <c r="I7458" s="205"/>
      <c r="J7458" s="84"/>
      <c r="K7458" s="31"/>
      <c r="L7458" s="31"/>
      <c r="M7458" s="169"/>
      <c r="N7458" s="148"/>
      <c r="O7458" s="106"/>
      <c r="P7458" s="43"/>
      <c r="Q7458" s="205"/>
      <c r="R7458" s="84"/>
      <c r="S7458" s="31"/>
      <c r="T7458" s="31"/>
      <c r="U7458" s="169"/>
      <c r="V7458" s="150"/>
      <c r="W7458" s="141" t="str" cm="1">
        <f t="array" ref="W7458">IF(SUM(LEN(B7458:V7458))=0,"",IF(OR(OR(ISBLANK(F7458),SUM(LEN(C7458),LEN(D7458))=0),AND(NOT(E7458="Unknown"),ISBLANK(J7458)),AND(NOT(O7458="Unknown"),ISBLANK(R7458))),"Missing Information", INDEX(Table15[Entire Service Line Classification], MATCH(SUMIFS(Table15[Unique ID],Table15[System-Owned Portion],E7458,Table15[If Material Anything Other than "Lead" in Column E,Was Material Ever Previously Lead?],G7458,Table15[Customer-Owned Portion],O7458),Table15[Unique ID],0),0)))</f>
        <v/>
      </c>
      <c r="X7458"/>
    </row>
    <row r="7459" spans="2:24" x14ac:dyDescent="0.25">
      <c r="B7459" s="146"/>
      <c r="C7459" s="31"/>
      <c r="D7459" s="31"/>
      <c r="E7459" s="44"/>
      <c r="F7459" s="43"/>
      <c r="G7459" s="84"/>
      <c r="H7459" s="31"/>
      <c r="I7459" s="205"/>
      <c r="J7459" s="84"/>
      <c r="K7459" s="31"/>
      <c r="L7459" s="31"/>
      <c r="M7459" s="169"/>
      <c r="N7459" s="148"/>
      <c r="O7459" s="106"/>
      <c r="P7459" s="43"/>
      <c r="Q7459" s="205"/>
      <c r="R7459" s="84"/>
      <c r="S7459" s="31"/>
      <c r="T7459" s="31"/>
      <c r="U7459" s="169"/>
      <c r="V7459" s="150"/>
      <c r="W7459" s="141" t="str" cm="1">
        <f t="array" ref="W7459">IF(SUM(LEN(B7459:V7459))=0,"",IF(OR(OR(ISBLANK(F7459),SUM(LEN(C7459),LEN(D7459))=0),AND(NOT(E7459="Unknown"),ISBLANK(J7459)),AND(NOT(O7459="Unknown"),ISBLANK(R7459))),"Missing Information", INDEX(Table15[Entire Service Line Classification], MATCH(SUMIFS(Table15[Unique ID],Table15[System-Owned Portion],E7459,Table15[If Material Anything Other than "Lead" in Column E,Was Material Ever Previously Lead?],G7459,Table15[Customer-Owned Portion],O7459),Table15[Unique ID],0),0)))</f>
        <v/>
      </c>
      <c r="X7459"/>
    </row>
    <row r="7460" spans="2:24" x14ac:dyDescent="0.25">
      <c r="B7460" s="146"/>
      <c r="C7460" s="31"/>
      <c r="D7460" s="31"/>
      <c r="E7460" s="44"/>
      <c r="F7460" s="43"/>
      <c r="G7460" s="84"/>
      <c r="H7460" s="31"/>
      <c r="I7460" s="205"/>
      <c r="J7460" s="84"/>
      <c r="K7460" s="31"/>
      <c r="L7460" s="31"/>
      <c r="M7460" s="169"/>
      <c r="N7460" s="148"/>
      <c r="O7460" s="106"/>
      <c r="P7460" s="43"/>
      <c r="Q7460" s="205"/>
      <c r="R7460" s="84"/>
      <c r="S7460" s="31"/>
      <c r="T7460" s="31"/>
      <c r="U7460" s="169"/>
      <c r="V7460" s="150"/>
      <c r="W7460" s="141" t="str" cm="1">
        <f t="array" ref="W7460">IF(SUM(LEN(B7460:V7460))=0,"",IF(OR(OR(ISBLANK(F7460),SUM(LEN(C7460),LEN(D7460))=0),AND(NOT(E7460="Unknown"),ISBLANK(J7460)),AND(NOT(O7460="Unknown"),ISBLANK(R7460))),"Missing Information", INDEX(Table15[Entire Service Line Classification], MATCH(SUMIFS(Table15[Unique ID],Table15[System-Owned Portion],E7460,Table15[If Material Anything Other than "Lead" in Column E,Was Material Ever Previously Lead?],G7460,Table15[Customer-Owned Portion],O7460),Table15[Unique ID],0),0)))</f>
        <v/>
      </c>
      <c r="X7460"/>
    </row>
    <row r="7461" spans="2:24" x14ac:dyDescent="0.25">
      <c r="B7461" s="146"/>
      <c r="C7461" s="31"/>
      <c r="D7461" s="31"/>
      <c r="E7461" s="44"/>
      <c r="F7461" s="43"/>
      <c r="G7461" s="84"/>
      <c r="H7461" s="31"/>
      <c r="I7461" s="205"/>
      <c r="J7461" s="84"/>
      <c r="K7461" s="31"/>
      <c r="L7461" s="31"/>
      <c r="M7461" s="169"/>
      <c r="N7461" s="148"/>
      <c r="O7461" s="106"/>
      <c r="P7461" s="43"/>
      <c r="Q7461" s="205"/>
      <c r="R7461" s="84"/>
      <c r="S7461" s="31"/>
      <c r="T7461" s="31"/>
      <c r="U7461" s="169"/>
      <c r="V7461" s="150"/>
      <c r="W7461" s="141" t="str" cm="1">
        <f t="array" ref="W7461">IF(SUM(LEN(B7461:V7461))=0,"",IF(OR(OR(ISBLANK(F7461),SUM(LEN(C7461),LEN(D7461))=0),AND(NOT(E7461="Unknown"),ISBLANK(J7461)),AND(NOT(O7461="Unknown"),ISBLANK(R7461))),"Missing Information", INDEX(Table15[Entire Service Line Classification], MATCH(SUMIFS(Table15[Unique ID],Table15[System-Owned Portion],E7461,Table15[If Material Anything Other than "Lead" in Column E,Was Material Ever Previously Lead?],G7461,Table15[Customer-Owned Portion],O7461),Table15[Unique ID],0),0)))</f>
        <v/>
      </c>
      <c r="X7461"/>
    </row>
    <row r="7462" spans="2:24" x14ac:dyDescent="0.25">
      <c r="B7462" s="146"/>
      <c r="C7462" s="31"/>
      <c r="D7462" s="31"/>
      <c r="E7462" s="44"/>
      <c r="F7462" s="43"/>
      <c r="G7462" s="84"/>
      <c r="H7462" s="31"/>
      <c r="I7462" s="205"/>
      <c r="J7462" s="84"/>
      <c r="K7462" s="31"/>
      <c r="L7462" s="31"/>
      <c r="M7462" s="169"/>
      <c r="N7462" s="148"/>
      <c r="O7462" s="106"/>
      <c r="P7462" s="43"/>
      <c r="Q7462" s="205"/>
      <c r="R7462" s="84"/>
      <c r="S7462" s="31"/>
      <c r="T7462" s="31"/>
      <c r="U7462" s="169"/>
      <c r="V7462" s="150"/>
      <c r="W7462" s="141" t="str" cm="1">
        <f t="array" ref="W7462">IF(SUM(LEN(B7462:V7462))=0,"",IF(OR(OR(ISBLANK(F7462),SUM(LEN(C7462),LEN(D7462))=0),AND(NOT(E7462="Unknown"),ISBLANK(J7462)),AND(NOT(O7462="Unknown"),ISBLANK(R7462))),"Missing Information", INDEX(Table15[Entire Service Line Classification], MATCH(SUMIFS(Table15[Unique ID],Table15[System-Owned Portion],E7462,Table15[If Material Anything Other than "Lead" in Column E,Was Material Ever Previously Lead?],G7462,Table15[Customer-Owned Portion],O7462),Table15[Unique ID],0),0)))</f>
        <v/>
      </c>
      <c r="X7462"/>
    </row>
    <row r="7463" spans="2:24" x14ac:dyDescent="0.25">
      <c r="B7463" s="146"/>
      <c r="C7463" s="31"/>
      <c r="D7463" s="31"/>
      <c r="E7463" s="44"/>
      <c r="F7463" s="43"/>
      <c r="G7463" s="84"/>
      <c r="H7463" s="31"/>
      <c r="I7463" s="205"/>
      <c r="J7463" s="84"/>
      <c r="K7463" s="31"/>
      <c r="L7463" s="31"/>
      <c r="M7463" s="169"/>
      <c r="N7463" s="148"/>
      <c r="O7463" s="106"/>
      <c r="P7463" s="43"/>
      <c r="Q7463" s="205"/>
      <c r="R7463" s="84"/>
      <c r="S7463" s="31"/>
      <c r="T7463" s="31"/>
      <c r="U7463" s="169"/>
      <c r="V7463" s="150"/>
      <c r="W7463" s="141" t="str" cm="1">
        <f t="array" ref="W7463">IF(SUM(LEN(B7463:V7463))=0,"",IF(OR(OR(ISBLANK(F7463),SUM(LEN(C7463),LEN(D7463))=0),AND(NOT(E7463="Unknown"),ISBLANK(J7463)),AND(NOT(O7463="Unknown"),ISBLANK(R7463))),"Missing Information", INDEX(Table15[Entire Service Line Classification], MATCH(SUMIFS(Table15[Unique ID],Table15[System-Owned Portion],E7463,Table15[If Material Anything Other than "Lead" in Column E,Was Material Ever Previously Lead?],G7463,Table15[Customer-Owned Portion],O7463),Table15[Unique ID],0),0)))</f>
        <v/>
      </c>
      <c r="X7463"/>
    </row>
    <row r="7464" spans="2:24" x14ac:dyDescent="0.25">
      <c r="B7464" s="146"/>
      <c r="C7464" s="31"/>
      <c r="D7464" s="31"/>
      <c r="E7464" s="44"/>
      <c r="F7464" s="43"/>
      <c r="G7464" s="84"/>
      <c r="H7464" s="31"/>
      <c r="I7464" s="205"/>
      <c r="J7464" s="84"/>
      <c r="K7464" s="31"/>
      <c r="L7464" s="31"/>
      <c r="M7464" s="169"/>
      <c r="N7464" s="148"/>
      <c r="O7464" s="106"/>
      <c r="P7464" s="43"/>
      <c r="Q7464" s="205"/>
      <c r="R7464" s="84"/>
      <c r="S7464" s="31"/>
      <c r="T7464" s="31"/>
      <c r="U7464" s="169"/>
      <c r="V7464" s="150"/>
      <c r="W7464" s="141" t="str" cm="1">
        <f t="array" ref="W7464">IF(SUM(LEN(B7464:V7464))=0,"",IF(OR(OR(ISBLANK(F7464),SUM(LEN(C7464),LEN(D7464))=0),AND(NOT(E7464="Unknown"),ISBLANK(J7464)),AND(NOT(O7464="Unknown"),ISBLANK(R7464))),"Missing Information", INDEX(Table15[Entire Service Line Classification], MATCH(SUMIFS(Table15[Unique ID],Table15[System-Owned Portion],E7464,Table15[If Material Anything Other than "Lead" in Column E,Was Material Ever Previously Lead?],G7464,Table15[Customer-Owned Portion],O7464),Table15[Unique ID],0),0)))</f>
        <v/>
      </c>
      <c r="X7464"/>
    </row>
    <row r="7465" spans="2:24" x14ac:dyDescent="0.25">
      <c r="B7465" s="146"/>
      <c r="C7465" s="31"/>
      <c r="D7465" s="31"/>
      <c r="E7465" s="44"/>
      <c r="F7465" s="43"/>
      <c r="G7465" s="84"/>
      <c r="H7465" s="31"/>
      <c r="I7465" s="205"/>
      <c r="J7465" s="84"/>
      <c r="K7465" s="31"/>
      <c r="L7465" s="31"/>
      <c r="M7465" s="169"/>
      <c r="N7465" s="148"/>
      <c r="O7465" s="106"/>
      <c r="P7465" s="43"/>
      <c r="Q7465" s="205"/>
      <c r="R7465" s="84"/>
      <c r="S7465" s="31"/>
      <c r="T7465" s="31"/>
      <c r="U7465" s="169"/>
      <c r="V7465" s="150"/>
      <c r="W7465" s="141" t="str" cm="1">
        <f t="array" ref="W7465">IF(SUM(LEN(B7465:V7465))=0,"",IF(OR(OR(ISBLANK(F7465),SUM(LEN(C7465),LEN(D7465))=0),AND(NOT(E7465="Unknown"),ISBLANK(J7465)),AND(NOT(O7465="Unknown"),ISBLANK(R7465))),"Missing Information", INDEX(Table15[Entire Service Line Classification], MATCH(SUMIFS(Table15[Unique ID],Table15[System-Owned Portion],E7465,Table15[If Material Anything Other than "Lead" in Column E,Was Material Ever Previously Lead?],G7465,Table15[Customer-Owned Portion],O7465),Table15[Unique ID],0),0)))</f>
        <v/>
      </c>
      <c r="X7465"/>
    </row>
    <row r="7466" spans="2:24" x14ac:dyDescent="0.25">
      <c r="B7466" s="146"/>
      <c r="C7466" s="31"/>
      <c r="D7466" s="31"/>
      <c r="E7466" s="44"/>
      <c r="F7466" s="43"/>
      <c r="G7466" s="84"/>
      <c r="H7466" s="31"/>
      <c r="I7466" s="205"/>
      <c r="J7466" s="84"/>
      <c r="K7466" s="31"/>
      <c r="L7466" s="31"/>
      <c r="M7466" s="169"/>
      <c r="N7466" s="148"/>
      <c r="O7466" s="106"/>
      <c r="P7466" s="43"/>
      <c r="Q7466" s="205"/>
      <c r="R7466" s="84"/>
      <c r="S7466" s="31"/>
      <c r="T7466" s="31"/>
      <c r="U7466" s="169"/>
      <c r="V7466" s="150"/>
      <c r="W7466" s="141" t="str" cm="1">
        <f t="array" ref="W7466">IF(SUM(LEN(B7466:V7466))=0,"",IF(OR(OR(ISBLANK(F7466),SUM(LEN(C7466),LEN(D7466))=0),AND(NOT(E7466="Unknown"),ISBLANK(J7466)),AND(NOT(O7466="Unknown"),ISBLANK(R7466))),"Missing Information", INDEX(Table15[Entire Service Line Classification], MATCH(SUMIFS(Table15[Unique ID],Table15[System-Owned Portion],E7466,Table15[If Material Anything Other than "Lead" in Column E,Was Material Ever Previously Lead?],G7466,Table15[Customer-Owned Portion],O7466),Table15[Unique ID],0),0)))</f>
        <v/>
      </c>
      <c r="X7466"/>
    </row>
    <row r="7467" spans="2:24" x14ac:dyDescent="0.25">
      <c r="B7467" s="146"/>
      <c r="C7467" s="31"/>
      <c r="D7467" s="31"/>
      <c r="E7467" s="44"/>
      <c r="F7467" s="43"/>
      <c r="G7467" s="84"/>
      <c r="H7467" s="31"/>
      <c r="I7467" s="205"/>
      <c r="J7467" s="84"/>
      <c r="K7467" s="31"/>
      <c r="L7467" s="31"/>
      <c r="M7467" s="169"/>
      <c r="N7467" s="148"/>
      <c r="O7467" s="106"/>
      <c r="P7467" s="43"/>
      <c r="Q7467" s="205"/>
      <c r="R7467" s="84"/>
      <c r="S7467" s="31"/>
      <c r="T7467" s="31"/>
      <c r="U7467" s="169"/>
      <c r="V7467" s="150"/>
      <c r="W7467" s="141" t="str" cm="1">
        <f t="array" ref="W7467">IF(SUM(LEN(B7467:V7467))=0,"",IF(OR(OR(ISBLANK(F7467),SUM(LEN(C7467),LEN(D7467))=0),AND(NOT(E7467="Unknown"),ISBLANK(J7467)),AND(NOT(O7467="Unknown"),ISBLANK(R7467))),"Missing Information", INDEX(Table15[Entire Service Line Classification], MATCH(SUMIFS(Table15[Unique ID],Table15[System-Owned Portion],E7467,Table15[If Material Anything Other than "Lead" in Column E,Was Material Ever Previously Lead?],G7467,Table15[Customer-Owned Portion],O7467),Table15[Unique ID],0),0)))</f>
        <v/>
      </c>
      <c r="X7467"/>
    </row>
    <row r="7468" spans="2:24" x14ac:dyDescent="0.25">
      <c r="B7468" s="146"/>
      <c r="C7468" s="31"/>
      <c r="D7468" s="31"/>
      <c r="E7468" s="44"/>
      <c r="F7468" s="43"/>
      <c r="G7468" s="84"/>
      <c r="H7468" s="31"/>
      <c r="I7468" s="205"/>
      <c r="J7468" s="84"/>
      <c r="K7468" s="31"/>
      <c r="L7468" s="31"/>
      <c r="M7468" s="169"/>
      <c r="N7468" s="148"/>
      <c r="O7468" s="106"/>
      <c r="P7468" s="43"/>
      <c r="Q7468" s="205"/>
      <c r="R7468" s="84"/>
      <c r="S7468" s="31"/>
      <c r="T7468" s="31"/>
      <c r="U7468" s="169"/>
      <c r="V7468" s="150"/>
      <c r="W7468" s="141" t="str" cm="1">
        <f t="array" ref="W7468">IF(SUM(LEN(B7468:V7468))=0,"",IF(OR(OR(ISBLANK(F7468),SUM(LEN(C7468),LEN(D7468))=0),AND(NOT(E7468="Unknown"),ISBLANK(J7468)),AND(NOT(O7468="Unknown"),ISBLANK(R7468))),"Missing Information", INDEX(Table15[Entire Service Line Classification], MATCH(SUMIFS(Table15[Unique ID],Table15[System-Owned Portion],E7468,Table15[If Material Anything Other than "Lead" in Column E,Was Material Ever Previously Lead?],G7468,Table15[Customer-Owned Portion],O7468),Table15[Unique ID],0),0)))</f>
        <v/>
      </c>
      <c r="X7468"/>
    </row>
    <row r="7469" spans="2:24" x14ac:dyDescent="0.25">
      <c r="B7469" s="146"/>
      <c r="C7469" s="31"/>
      <c r="D7469" s="31"/>
      <c r="E7469" s="44"/>
      <c r="F7469" s="43"/>
      <c r="G7469" s="84"/>
      <c r="H7469" s="31"/>
      <c r="I7469" s="205"/>
      <c r="J7469" s="84"/>
      <c r="K7469" s="31"/>
      <c r="L7469" s="31"/>
      <c r="M7469" s="169"/>
      <c r="N7469" s="148"/>
      <c r="O7469" s="106"/>
      <c r="P7469" s="43"/>
      <c r="Q7469" s="205"/>
      <c r="R7469" s="84"/>
      <c r="S7469" s="31"/>
      <c r="T7469" s="31"/>
      <c r="U7469" s="169"/>
      <c r="V7469" s="150"/>
      <c r="W7469" s="141" t="str" cm="1">
        <f t="array" ref="W7469">IF(SUM(LEN(B7469:V7469))=0,"",IF(OR(OR(ISBLANK(F7469),SUM(LEN(C7469),LEN(D7469))=0),AND(NOT(E7469="Unknown"),ISBLANK(J7469)),AND(NOT(O7469="Unknown"),ISBLANK(R7469))),"Missing Information", INDEX(Table15[Entire Service Line Classification], MATCH(SUMIFS(Table15[Unique ID],Table15[System-Owned Portion],E7469,Table15[If Material Anything Other than "Lead" in Column E,Was Material Ever Previously Lead?],G7469,Table15[Customer-Owned Portion],O7469),Table15[Unique ID],0),0)))</f>
        <v/>
      </c>
      <c r="X7469"/>
    </row>
    <row r="7470" spans="2:24" x14ac:dyDescent="0.25">
      <c r="B7470" s="146"/>
      <c r="C7470" s="31"/>
      <c r="D7470" s="31"/>
      <c r="E7470" s="44"/>
      <c r="F7470" s="43"/>
      <c r="G7470" s="84"/>
      <c r="H7470" s="31"/>
      <c r="I7470" s="205"/>
      <c r="J7470" s="84"/>
      <c r="K7470" s="31"/>
      <c r="L7470" s="31"/>
      <c r="M7470" s="169"/>
      <c r="N7470" s="148"/>
      <c r="O7470" s="106"/>
      <c r="P7470" s="43"/>
      <c r="Q7470" s="205"/>
      <c r="R7470" s="84"/>
      <c r="S7470" s="31"/>
      <c r="T7470" s="31"/>
      <c r="U7470" s="169"/>
      <c r="V7470" s="150"/>
      <c r="W7470" s="141" t="str" cm="1">
        <f t="array" ref="W7470">IF(SUM(LEN(B7470:V7470))=0,"",IF(OR(OR(ISBLANK(F7470),SUM(LEN(C7470),LEN(D7470))=0),AND(NOT(E7470="Unknown"),ISBLANK(J7470)),AND(NOT(O7470="Unknown"),ISBLANK(R7470))),"Missing Information", INDEX(Table15[Entire Service Line Classification], MATCH(SUMIFS(Table15[Unique ID],Table15[System-Owned Portion],E7470,Table15[If Material Anything Other than "Lead" in Column E,Was Material Ever Previously Lead?],G7470,Table15[Customer-Owned Portion],O7470),Table15[Unique ID],0),0)))</f>
        <v/>
      </c>
      <c r="X7470"/>
    </row>
    <row r="7471" spans="2:24" x14ac:dyDescent="0.25">
      <c r="B7471" s="146"/>
      <c r="C7471" s="31"/>
      <c r="D7471" s="31"/>
      <c r="E7471" s="44"/>
      <c r="F7471" s="43"/>
      <c r="G7471" s="84"/>
      <c r="H7471" s="31"/>
      <c r="I7471" s="205"/>
      <c r="J7471" s="84"/>
      <c r="K7471" s="31"/>
      <c r="L7471" s="31"/>
      <c r="M7471" s="169"/>
      <c r="N7471" s="148"/>
      <c r="O7471" s="106"/>
      <c r="P7471" s="43"/>
      <c r="Q7471" s="205"/>
      <c r="R7471" s="84"/>
      <c r="S7471" s="31"/>
      <c r="T7471" s="31"/>
      <c r="U7471" s="169"/>
      <c r="V7471" s="150"/>
      <c r="W7471" s="141" t="str" cm="1">
        <f t="array" ref="W7471">IF(SUM(LEN(B7471:V7471))=0,"",IF(OR(OR(ISBLANK(F7471),SUM(LEN(C7471),LEN(D7471))=0),AND(NOT(E7471="Unknown"),ISBLANK(J7471)),AND(NOT(O7471="Unknown"),ISBLANK(R7471))),"Missing Information", INDEX(Table15[Entire Service Line Classification], MATCH(SUMIFS(Table15[Unique ID],Table15[System-Owned Portion],E7471,Table15[If Material Anything Other than "Lead" in Column E,Was Material Ever Previously Lead?],G7471,Table15[Customer-Owned Portion],O7471),Table15[Unique ID],0),0)))</f>
        <v/>
      </c>
      <c r="X7471"/>
    </row>
    <row r="7472" spans="2:24" x14ac:dyDescent="0.25">
      <c r="B7472" s="146"/>
      <c r="C7472" s="31"/>
      <c r="D7472" s="31"/>
      <c r="E7472" s="44"/>
      <c r="F7472" s="43"/>
      <c r="G7472" s="84"/>
      <c r="H7472" s="31"/>
      <c r="I7472" s="205"/>
      <c r="J7472" s="84"/>
      <c r="K7472" s="31"/>
      <c r="L7472" s="31"/>
      <c r="M7472" s="169"/>
      <c r="N7472" s="148"/>
      <c r="O7472" s="106"/>
      <c r="P7472" s="43"/>
      <c r="Q7472" s="205"/>
      <c r="R7472" s="84"/>
      <c r="S7472" s="31"/>
      <c r="T7472" s="31"/>
      <c r="U7472" s="169"/>
      <c r="V7472" s="150"/>
      <c r="W7472" s="141" t="str" cm="1">
        <f t="array" ref="W7472">IF(SUM(LEN(B7472:V7472))=0,"",IF(OR(OR(ISBLANK(F7472),SUM(LEN(C7472),LEN(D7472))=0),AND(NOT(E7472="Unknown"),ISBLANK(J7472)),AND(NOT(O7472="Unknown"),ISBLANK(R7472))),"Missing Information", INDEX(Table15[Entire Service Line Classification], MATCH(SUMIFS(Table15[Unique ID],Table15[System-Owned Portion],E7472,Table15[If Material Anything Other than "Lead" in Column E,Was Material Ever Previously Lead?],G7472,Table15[Customer-Owned Portion],O7472),Table15[Unique ID],0),0)))</f>
        <v/>
      </c>
      <c r="X7472"/>
    </row>
    <row r="7473" spans="2:24" x14ac:dyDescent="0.25">
      <c r="B7473" s="146"/>
      <c r="C7473" s="31"/>
      <c r="D7473" s="31"/>
      <c r="E7473" s="44"/>
      <c r="F7473" s="43"/>
      <c r="G7473" s="84"/>
      <c r="H7473" s="31"/>
      <c r="I7473" s="205"/>
      <c r="J7473" s="84"/>
      <c r="K7473" s="31"/>
      <c r="L7473" s="31"/>
      <c r="M7473" s="169"/>
      <c r="N7473" s="148"/>
      <c r="O7473" s="106"/>
      <c r="P7473" s="43"/>
      <c r="Q7473" s="205"/>
      <c r="R7473" s="84"/>
      <c r="S7473" s="31"/>
      <c r="T7473" s="31"/>
      <c r="U7473" s="169"/>
      <c r="V7473" s="150"/>
      <c r="W7473" s="141" t="str" cm="1">
        <f t="array" ref="W7473">IF(SUM(LEN(B7473:V7473))=0,"",IF(OR(OR(ISBLANK(F7473),SUM(LEN(C7473),LEN(D7473))=0),AND(NOT(E7473="Unknown"),ISBLANK(J7473)),AND(NOT(O7473="Unknown"),ISBLANK(R7473))),"Missing Information", INDEX(Table15[Entire Service Line Classification], MATCH(SUMIFS(Table15[Unique ID],Table15[System-Owned Portion],E7473,Table15[If Material Anything Other than "Lead" in Column E,Was Material Ever Previously Lead?],G7473,Table15[Customer-Owned Portion],O7473),Table15[Unique ID],0),0)))</f>
        <v/>
      </c>
      <c r="X7473"/>
    </row>
    <row r="7474" spans="2:24" x14ac:dyDescent="0.25">
      <c r="B7474" s="146"/>
      <c r="C7474" s="31"/>
      <c r="D7474" s="31"/>
      <c r="E7474" s="44"/>
      <c r="F7474" s="43"/>
      <c r="G7474" s="84"/>
      <c r="H7474" s="31"/>
      <c r="I7474" s="205"/>
      <c r="J7474" s="84"/>
      <c r="K7474" s="31"/>
      <c r="L7474" s="31"/>
      <c r="M7474" s="169"/>
      <c r="N7474" s="148"/>
      <c r="O7474" s="106"/>
      <c r="P7474" s="43"/>
      <c r="Q7474" s="205"/>
      <c r="R7474" s="84"/>
      <c r="S7474" s="31"/>
      <c r="T7474" s="31"/>
      <c r="U7474" s="169"/>
      <c r="V7474" s="150"/>
      <c r="W7474" s="141" t="str" cm="1">
        <f t="array" ref="W7474">IF(SUM(LEN(B7474:V7474))=0,"",IF(OR(OR(ISBLANK(F7474),SUM(LEN(C7474),LEN(D7474))=0),AND(NOT(E7474="Unknown"),ISBLANK(J7474)),AND(NOT(O7474="Unknown"),ISBLANK(R7474))),"Missing Information", INDEX(Table15[Entire Service Line Classification], MATCH(SUMIFS(Table15[Unique ID],Table15[System-Owned Portion],E7474,Table15[If Material Anything Other than "Lead" in Column E,Was Material Ever Previously Lead?],G7474,Table15[Customer-Owned Portion],O7474),Table15[Unique ID],0),0)))</f>
        <v/>
      </c>
      <c r="X7474"/>
    </row>
    <row r="7475" spans="2:24" x14ac:dyDescent="0.25">
      <c r="B7475" s="146"/>
      <c r="C7475" s="31"/>
      <c r="D7475" s="31"/>
      <c r="E7475" s="44"/>
      <c r="F7475" s="43"/>
      <c r="G7475" s="84"/>
      <c r="H7475" s="31"/>
      <c r="I7475" s="205"/>
      <c r="J7475" s="84"/>
      <c r="K7475" s="31"/>
      <c r="L7475" s="31"/>
      <c r="M7475" s="169"/>
      <c r="N7475" s="148"/>
      <c r="O7475" s="106"/>
      <c r="P7475" s="43"/>
      <c r="Q7475" s="205"/>
      <c r="R7475" s="84"/>
      <c r="S7475" s="31"/>
      <c r="T7475" s="31"/>
      <c r="U7475" s="169"/>
      <c r="V7475" s="150"/>
      <c r="W7475" s="141" t="str" cm="1">
        <f t="array" ref="W7475">IF(SUM(LEN(B7475:V7475))=0,"",IF(OR(OR(ISBLANK(F7475),SUM(LEN(C7475),LEN(D7475))=0),AND(NOT(E7475="Unknown"),ISBLANK(J7475)),AND(NOT(O7475="Unknown"),ISBLANK(R7475))),"Missing Information", INDEX(Table15[Entire Service Line Classification], MATCH(SUMIFS(Table15[Unique ID],Table15[System-Owned Portion],E7475,Table15[If Material Anything Other than "Lead" in Column E,Was Material Ever Previously Lead?],G7475,Table15[Customer-Owned Portion],O7475),Table15[Unique ID],0),0)))</f>
        <v/>
      </c>
      <c r="X7475"/>
    </row>
    <row r="7476" spans="2:24" x14ac:dyDescent="0.25">
      <c r="B7476" s="146"/>
      <c r="C7476" s="31"/>
      <c r="D7476" s="31"/>
      <c r="E7476" s="44"/>
      <c r="F7476" s="43"/>
      <c r="G7476" s="84"/>
      <c r="H7476" s="31"/>
      <c r="I7476" s="205"/>
      <c r="J7476" s="84"/>
      <c r="K7476" s="31"/>
      <c r="L7476" s="31"/>
      <c r="M7476" s="169"/>
      <c r="N7476" s="148"/>
      <c r="O7476" s="106"/>
      <c r="P7476" s="43"/>
      <c r="Q7476" s="205"/>
      <c r="R7476" s="84"/>
      <c r="S7476" s="31"/>
      <c r="T7476" s="31"/>
      <c r="U7476" s="169"/>
      <c r="V7476" s="150"/>
      <c r="W7476" s="141" t="str" cm="1">
        <f t="array" ref="W7476">IF(SUM(LEN(B7476:V7476))=0,"",IF(OR(OR(ISBLANK(F7476),SUM(LEN(C7476),LEN(D7476))=0),AND(NOT(E7476="Unknown"),ISBLANK(J7476)),AND(NOT(O7476="Unknown"),ISBLANK(R7476))),"Missing Information", INDEX(Table15[Entire Service Line Classification], MATCH(SUMIFS(Table15[Unique ID],Table15[System-Owned Portion],E7476,Table15[If Material Anything Other than "Lead" in Column E,Was Material Ever Previously Lead?],G7476,Table15[Customer-Owned Portion],O7476),Table15[Unique ID],0),0)))</f>
        <v/>
      </c>
      <c r="X7476"/>
    </row>
    <row r="7477" spans="2:24" x14ac:dyDescent="0.25">
      <c r="B7477" s="146"/>
      <c r="C7477" s="31"/>
      <c r="D7477" s="31"/>
      <c r="E7477" s="44"/>
      <c r="F7477" s="43"/>
      <c r="G7477" s="84"/>
      <c r="H7477" s="31"/>
      <c r="I7477" s="205"/>
      <c r="J7477" s="84"/>
      <c r="K7477" s="31"/>
      <c r="L7477" s="31"/>
      <c r="M7477" s="169"/>
      <c r="N7477" s="148"/>
      <c r="O7477" s="106"/>
      <c r="P7477" s="43"/>
      <c r="Q7477" s="205"/>
      <c r="R7477" s="84"/>
      <c r="S7477" s="31"/>
      <c r="T7477" s="31"/>
      <c r="U7477" s="169"/>
      <c r="V7477" s="150"/>
      <c r="W7477" s="141" t="str" cm="1">
        <f t="array" ref="W7477">IF(SUM(LEN(B7477:V7477))=0,"",IF(OR(OR(ISBLANK(F7477),SUM(LEN(C7477),LEN(D7477))=0),AND(NOT(E7477="Unknown"),ISBLANK(J7477)),AND(NOT(O7477="Unknown"),ISBLANK(R7477))),"Missing Information", INDEX(Table15[Entire Service Line Classification], MATCH(SUMIFS(Table15[Unique ID],Table15[System-Owned Portion],E7477,Table15[If Material Anything Other than "Lead" in Column E,Was Material Ever Previously Lead?],G7477,Table15[Customer-Owned Portion],O7477),Table15[Unique ID],0),0)))</f>
        <v/>
      </c>
      <c r="X7477"/>
    </row>
    <row r="7478" spans="2:24" x14ac:dyDescent="0.25">
      <c r="B7478" s="146"/>
      <c r="C7478" s="31"/>
      <c r="D7478" s="31"/>
      <c r="E7478" s="44"/>
      <c r="F7478" s="43"/>
      <c r="G7478" s="84"/>
      <c r="H7478" s="31"/>
      <c r="I7478" s="205"/>
      <c r="J7478" s="84"/>
      <c r="K7478" s="31"/>
      <c r="L7478" s="31"/>
      <c r="M7478" s="169"/>
      <c r="N7478" s="148"/>
      <c r="O7478" s="106"/>
      <c r="P7478" s="43"/>
      <c r="Q7478" s="205"/>
      <c r="R7478" s="84"/>
      <c r="S7478" s="31"/>
      <c r="T7478" s="31"/>
      <c r="U7478" s="169"/>
      <c r="V7478" s="150"/>
      <c r="W7478" s="141" t="str" cm="1">
        <f t="array" ref="W7478">IF(SUM(LEN(B7478:V7478))=0,"",IF(OR(OR(ISBLANK(F7478),SUM(LEN(C7478),LEN(D7478))=0),AND(NOT(E7478="Unknown"),ISBLANK(J7478)),AND(NOT(O7478="Unknown"),ISBLANK(R7478))),"Missing Information", INDEX(Table15[Entire Service Line Classification], MATCH(SUMIFS(Table15[Unique ID],Table15[System-Owned Portion],E7478,Table15[If Material Anything Other than "Lead" in Column E,Was Material Ever Previously Lead?],G7478,Table15[Customer-Owned Portion],O7478),Table15[Unique ID],0),0)))</f>
        <v/>
      </c>
      <c r="X7478"/>
    </row>
    <row r="7479" spans="2:24" x14ac:dyDescent="0.25">
      <c r="B7479" s="146"/>
      <c r="C7479" s="31"/>
      <c r="D7479" s="31"/>
      <c r="E7479" s="44"/>
      <c r="F7479" s="43"/>
      <c r="G7479" s="84"/>
      <c r="H7479" s="31"/>
      <c r="I7479" s="205"/>
      <c r="J7479" s="84"/>
      <c r="K7479" s="31"/>
      <c r="L7479" s="31"/>
      <c r="M7479" s="169"/>
      <c r="N7479" s="148"/>
      <c r="O7479" s="106"/>
      <c r="P7479" s="43"/>
      <c r="Q7479" s="205"/>
      <c r="R7479" s="84"/>
      <c r="S7479" s="31"/>
      <c r="T7479" s="31"/>
      <c r="U7479" s="169"/>
      <c r="V7479" s="150"/>
      <c r="W7479" s="141" t="str" cm="1">
        <f t="array" ref="W7479">IF(SUM(LEN(B7479:V7479))=0,"",IF(OR(OR(ISBLANK(F7479),SUM(LEN(C7479),LEN(D7479))=0),AND(NOT(E7479="Unknown"),ISBLANK(J7479)),AND(NOT(O7479="Unknown"),ISBLANK(R7479))),"Missing Information", INDEX(Table15[Entire Service Line Classification], MATCH(SUMIFS(Table15[Unique ID],Table15[System-Owned Portion],E7479,Table15[If Material Anything Other than "Lead" in Column E,Was Material Ever Previously Lead?],G7479,Table15[Customer-Owned Portion],O7479),Table15[Unique ID],0),0)))</f>
        <v/>
      </c>
      <c r="X7479"/>
    </row>
    <row r="7480" spans="2:24" x14ac:dyDescent="0.25">
      <c r="B7480" s="146"/>
      <c r="C7480" s="31"/>
      <c r="D7480" s="31"/>
      <c r="E7480" s="44"/>
      <c r="F7480" s="43"/>
      <c r="G7480" s="84"/>
      <c r="H7480" s="31"/>
      <c r="I7480" s="205"/>
      <c r="J7480" s="84"/>
      <c r="K7480" s="31"/>
      <c r="L7480" s="31"/>
      <c r="M7480" s="169"/>
      <c r="N7480" s="148"/>
      <c r="O7480" s="106"/>
      <c r="P7480" s="43"/>
      <c r="Q7480" s="205"/>
      <c r="R7480" s="84"/>
      <c r="S7480" s="31"/>
      <c r="T7480" s="31"/>
      <c r="U7480" s="169"/>
      <c r="V7480" s="150"/>
      <c r="W7480" s="141" t="str" cm="1">
        <f t="array" ref="W7480">IF(SUM(LEN(B7480:V7480))=0,"",IF(OR(OR(ISBLANK(F7480),SUM(LEN(C7480),LEN(D7480))=0),AND(NOT(E7480="Unknown"),ISBLANK(J7480)),AND(NOT(O7480="Unknown"),ISBLANK(R7480))),"Missing Information", INDEX(Table15[Entire Service Line Classification], MATCH(SUMIFS(Table15[Unique ID],Table15[System-Owned Portion],E7480,Table15[If Material Anything Other than "Lead" in Column E,Was Material Ever Previously Lead?],G7480,Table15[Customer-Owned Portion],O7480),Table15[Unique ID],0),0)))</f>
        <v/>
      </c>
      <c r="X7480"/>
    </row>
    <row r="7481" spans="2:24" x14ac:dyDescent="0.25">
      <c r="B7481" s="146"/>
      <c r="C7481" s="31"/>
      <c r="D7481" s="31"/>
      <c r="E7481" s="44"/>
      <c r="F7481" s="43"/>
      <c r="G7481" s="84"/>
      <c r="H7481" s="31"/>
      <c r="I7481" s="205"/>
      <c r="J7481" s="84"/>
      <c r="K7481" s="31"/>
      <c r="L7481" s="31"/>
      <c r="M7481" s="169"/>
      <c r="N7481" s="148"/>
      <c r="O7481" s="106"/>
      <c r="P7481" s="43"/>
      <c r="Q7481" s="205"/>
      <c r="R7481" s="84"/>
      <c r="S7481" s="31"/>
      <c r="T7481" s="31"/>
      <c r="U7481" s="169"/>
      <c r="V7481" s="150"/>
      <c r="W7481" s="141" t="str" cm="1">
        <f t="array" ref="W7481">IF(SUM(LEN(B7481:V7481))=0,"",IF(OR(OR(ISBLANK(F7481),SUM(LEN(C7481),LEN(D7481))=0),AND(NOT(E7481="Unknown"),ISBLANK(J7481)),AND(NOT(O7481="Unknown"),ISBLANK(R7481))),"Missing Information", INDEX(Table15[Entire Service Line Classification], MATCH(SUMIFS(Table15[Unique ID],Table15[System-Owned Portion],E7481,Table15[If Material Anything Other than "Lead" in Column E,Was Material Ever Previously Lead?],G7481,Table15[Customer-Owned Portion],O7481),Table15[Unique ID],0),0)))</f>
        <v/>
      </c>
      <c r="X7481"/>
    </row>
    <row r="7482" spans="2:24" x14ac:dyDescent="0.25">
      <c r="B7482" s="146"/>
      <c r="C7482" s="31"/>
      <c r="D7482" s="31"/>
      <c r="E7482" s="44"/>
      <c r="F7482" s="43"/>
      <c r="G7482" s="84"/>
      <c r="H7482" s="31"/>
      <c r="I7482" s="205"/>
      <c r="J7482" s="84"/>
      <c r="K7482" s="31"/>
      <c r="L7482" s="31"/>
      <c r="M7482" s="169"/>
      <c r="N7482" s="148"/>
      <c r="O7482" s="106"/>
      <c r="P7482" s="43"/>
      <c r="Q7482" s="205"/>
      <c r="R7482" s="84"/>
      <c r="S7482" s="31"/>
      <c r="T7482" s="31"/>
      <c r="U7482" s="169"/>
      <c r="V7482" s="150"/>
      <c r="W7482" s="141" t="str" cm="1">
        <f t="array" ref="W7482">IF(SUM(LEN(B7482:V7482))=0,"",IF(OR(OR(ISBLANK(F7482),SUM(LEN(C7482),LEN(D7482))=0),AND(NOT(E7482="Unknown"),ISBLANK(J7482)),AND(NOT(O7482="Unknown"),ISBLANK(R7482))),"Missing Information", INDEX(Table15[Entire Service Line Classification], MATCH(SUMIFS(Table15[Unique ID],Table15[System-Owned Portion],E7482,Table15[If Material Anything Other than "Lead" in Column E,Was Material Ever Previously Lead?],G7482,Table15[Customer-Owned Portion],O7482),Table15[Unique ID],0),0)))</f>
        <v/>
      </c>
      <c r="X7482"/>
    </row>
    <row r="7483" spans="2:24" x14ac:dyDescent="0.25">
      <c r="B7483" s="146"/>
      <c r="C7483" s="31"/>
      <c r="D7483" s="31"/>
      <c r="E7483" s="44"/>
      <c r="F7483" s="43"/>
      <c r="G7483" s="84"/>
      <c r="H7483" s="31"/>
      <c r="I7483" s="205"/>
      <c r="J7483" s="84"/>
      <c r="K7483" s="31"/>
      <c r="L7483" s="31"/>
      <c r="M7483" s="169"/>
      <c r="N7483" s="148"/>
      <c r="O7483" s="106"/>
      <c r="P7483" s="43"/>
      <c r="Q7483" s="205"/>
      <c r="R7483" s="84"/>
      <c r="S7483" s="31"/>
      <c r="T7483" s="31"/>
      <c r="U7483" s="169"/>
      <c r="V7483" s="150"/>
      <c r="W7483" s="141" t="str" cm="1">
        <f t="array" ref="W7483">IF(SUM(LEN(B7483:V7483))=0,"",IF(OR(OR(ISBLANK(F7483),SUM(LEN(C7483),LEN(D7483))=0),AND(NOT(E7483="Unknown"),ISBLANK(J7483)),AND(NOT(O7483="Unknown"),ISBLANK(R7483))),"Missing Information", INDEX(Table15[Entire Service Line Classification], MATCH(SUMIFS(Table15[Unique ID],Table15[System-Owned Portion],E7483,Table15[If Material Anything Other than "Lead" in Column E,Was Material Ever Previously Lead?],G7483,Table15[Customer-Owned Portion],O7483),Table15[Unique ID],0),0)))</f>
        <v/>
      </c>
      <c r="X7483"/>
    </row>
    <row r="7484" spans="2:24" x14ac:dyDescent="0.25">
      <c r="B7484" s="146"/>
      <c r="C7484" s="31"/>
      <c r="D7484" s="31"/>
      <c r="E7484" s="44"/>
      <c r="F7484" s="43"/>
      <c r="G7484" s="84"/>
      <c r="H7484" s="31"/>
      <c r="I7484" s="205"/>
      <c r="J7484" s="84"/>
      <c r="K7484" s="31"/>
      <c r="L7484" s="31"/>
      <c r="M7484" s="169"/>
      <c r="N7484" s="148"/>
      <c r="O7484" s="106"/>
      <c r="P7484" s="43"/>
      <c r="Q7484" s="205"/>
      <c r="R7484" s="84"/>
      <c r="S7484" s="31"/>
      <c r="T7484" s="31"/>
      <c r="U7484" s="169"/>
      <c r="V7484" s="150"/>
      <c r="W7484" s="141" t="str" cm="1">
        <f t="array" ref="W7484">IF(SUM(LEN(B7484:V7484))=0,"",IF(OR(OR(ISBLANK(F7484),SUM(LEN(C7484),LEN(D7484))=0),AND(NOT(E7484="Unknown"),ISBLANK(J7484)),AND(NOT(O7484="Unknown"),ISBLANK(R7484))),"Missing Information", INDEX(Table15[Entire Service Line Classification], MATCH(SUMIFS(Table15[Unique ID],Table15[System-Owned Portion],E7484,Table15[If Material Anything Other than "Lead" in Column E,Was Material Ever Previously Lead?],G7484,Table15[Customer-Owned Portion],O7484),Table15[Unique ID],0),0)))</f>
        <v/>
      </c>
      <c r="X7484"/>
    </row>
    <row r="7485" spans="2:24" x14ac:dyDescent="0.25">
      <c r="B7485" s="146"/>
      <c r="C7485" s="31"/>
      <c r="D7485" s="31"/>
      <c r="E7485" s="44"/>
      <c r="F7485" s="43"/>
      <c r="G7485" s="84"/>
      <c r="H7485" s="31"/>
      <c r="I7485" s="205"/>
      <c r="J7485" s="84"/>
      <c r="K7485" s="31"/>
      <c r="L7485" s="31"/>
      <c r="M7485" s="169"/>
      <c r="N7485" s="148"/>
      <c r="O7485" s="106"/>
      <c r="P7485" s="43"/>
      <c r="Q7485" s="205"/>
      <c r="R7485" s="84"/>
      <c r="S7485" s="31"/>
      <c r="T7485" s="31"/>
      <c r="U7485" s="169"/>
      <c r="V7485" s="150"/>
      <c r="W7485" s="141" t="str" cm="1">
        <f t="array" ref="W7485">IF(SUM(LEN(B7485:V7485))=0,"",IF(OR(OR(ISBLANK(F7485),SUM(LEN(C7485),LEN(D7485))=0),AND(NOT(E7485="Unknown"),ISBLANK(J7485)),AND(NOT(O7485="Unknown"),ISBLANK(R7485))),"Missing Information", INDEX(Table15[Entire Service Line Classification], MATCH(SUMIFS(Table15[Unique ID],Table15[System-Owned Portion],E7485,Table15[If Material Anything Other than "Lead" in Column E,Was Material Ever Previously Lead?],G7485,Table15[Customer-Owned Portion],O7485),Table15[Unique ID],0),0)))</f>
        <v/>
      </c>
      <c r="X7485"/>
    </row>
    <row r="7486" spans="2:24" x14ac:dyDescent="0.25">
      <c r="B7486" s="146"/>
      <c r="C7486" s="31"/>
      <c r="D7486" s="31"/>
      <c r="E7486" s="44"/>
      <c r="F7486" s="43"/>
      <c r="G7486" s="84"/>
      <c r="H7486" s="31"/>
      <c r="I7486" s="205"/>
      <c r="J7486" s="84"/>
      <c r="K7486" s="31"/>
      <c r="L7486" s="31"/>
      <c r="M7486" s="169"/>
      <c r="N7486" s="148"/>
      <c r="O7486" s="106"/>
      <c r="P7486" s="43"/>
      <c r="Q7486" s="205"/>
      <c r="R7486" s="84"/>
      <c r="S7486" s="31"/>
      <c r="T7486" s="31"/>
      <c r="U7486" s="169"/>
      <c r="V7486" s="150"/>
      <c r="W7486" s="141" t="str" cm="1">
        <f t="array" ref="W7486">IF(SUM(LEN(B7486:V7486))=0,"",IF(OR(OR(ISBLANK(F7486),SUM(LEN(C7486),LEN(D7486))=0),AND(NOT(E7486="Unknown"),ISBLANK(J7486)),AND(NOT(O7486="Unknown"),ISBLANK(R7486))),"Missing Information", INDEX(Table15[Entire Service Line Classification], MATCH(SUMIFS(Table15[Unique ID],Table15[System-Owned Portion],E7486,Table15[If Material Anything Other than "Lead" in Column E,Was Material Ever Previously Lead?],G7486,Table15[Customer-Owned Portion],O7486),Table15[Unique ID],0),0)))</f>
        <v/>
      </c>
      <c r="X7486"/>
    </row>
    <row r="7487" spans="2:24" x14ac:dyDescent="0.25">
      <c r="B7487" s="146"/>
      <c r="C7487" s="31"/>
      <c r="D7487" s="31"/>
      <c r="E7487" s="44"/>
      <c r="F7487" s="43"/>
      <c r="G7487" s="84"/>
      <c r="H7487" s="31"/>
      <c r="I7487" s="205"/>
      <c r="J7487" s="84"/>
      <c r="K7487" s="31"/>
      <c r="L7487" s="31"/>
      <c r="M7487" s="169"/>
      <c r="N7487" s="148"/>
      <c r="O7487" s="106"/>
      <c r="P7487" s="43"/>
      <c r="Q7487" s="205"/>
      <c r="R7487" s="84"/>
      <c r="S7487" s="31"/>
      <c r="T7487" s="31"/>
      <c r="U7487" s="169"/>
      <c r="V7487" s="150"/>
      <c r="W7487" s="141" t="str" cm="1">
        <f t="array" ref="W7487">IF(SUM(LEN(B7487:V7487))=0,"",IF(OR(OR(ISBLANK(F7487),SUM(LEN(C7487),LEN(D7487))=0),AND(NOT(E7487="Unknown"),ISBLANK(J7487)),AND(NOT(O7487="Unknown"),ISBLANK(R7487))),"Missing Information", INDEX(Table15[Entire Service Line Classification], MATCH(SUMIFS(Table15[Unique ID],Table15[System-Owned Portion],E7487,Table15[If Material Anything Other than "Lead" in Column E,Was Material Ever Previously Lead?],G7487,Table15[Customer-Owned Portion],O7487),Table15[Unique ID],0),0)))</f>
        <v/>
      </c>
      <c r="X7487"/>
    </row>
    <row r="7488" spans="2:24" x14ac:dyDescent="0.25">
      <c r="B7488" s="146"/>
      <c r="C7488" s="31"/>
      <c r="D7488" s="31"/>
      <c r="E7488" s="44"/>
      <c r="F7488" s="43"/>
      <c r="G7488" s="84"/>
      <c r="H7488" s="31"/>
      <c r="I7488" s="205"/>
      <c r="J7488" s="84"/>
      <c r="K7488" s="31"/>
      <c r="L7488" s="31"/>
      <c r="M7488" s="169"/>
      <c r="N7488" s="148"/>
      <c r="O7488" s="106"/>
      <c r="P7488" s="43"/>
      <c r="Q7488" s="205"/>
      <c r="R7488" s="84"/>
      <c r="S7488" s="31"/>
      <c r="T7488" s="31"/>
      <c r="U7488" s="169"/>
      <c r="V7488" s="150"/>
      <c r="W7488" s="141" t="str" cm="1">
        <f t="array" ref="W7488">IF(SUM(LEN(B7488:V7488))=0,"",IF(OR(OR(ISBLANK(F7488),SUM(LEN(C7488),LEN(D7488))=0),AND(NOT(E7488="Unknown"),ISBLANK(J7488)),AND(NOT(O7488="Unknown"),ISBLANK(R7488))),"Missing Information", INDEX(Table15[Entire Service Line Classification], MATCH(SUMIFS(Table15[Unique ID],Table15[System-Owned Portion],E7488,Table15[If Material Anything Other than "Lead" in Column E,Was Material Ever Previously Lead?],G7488,Table15[Customer-Owned Portion],O7488),Table15[Unique ID],0),0)))</f>
        <v/>
      </c>
      <c r="X7488"/>
    </row>
    <row r="7489" spans="2:24" x14ac:dyDescent="0.25">
      <c r="B7489" s="146"/>
      <c r="C7489" s="31"/>
      <c r="D7489" s="31"/>
      <c r="E7489" s="44"/>
      <c r="F7489" s="43"/>
      <c r="G7489" s="84"/>
      <c r="H7489" s="31"/>
      <c r="I7489" s="205"/>
      <c r="J7489" s="84"/>
      <c r="K7489" s="31"/>
      <c r="L7489" s="31"/>
      <c r="M7489" s="169"/>
      <c r="N7489" s="148"/>
      <c r="O7489" s="106"/>
      <c r="P7489" s="43"/>
      <c r="Q7489" s="205"/>
      <c r="R7489" s="84"/>
      <c r="S7489" s="31"/>
      <c r="T7489" s="31"/>
      <c r="U7489" s="169"/>
      <c r="V7489" s="150"/>
      <c r="W7489" s="141" t="str" cm="1">
        <f t="array" ref="W7489">IF(SUM(LEN(B7489:V7489))=0,"",IF(OR(OR(ISBLANK(F7489),SUM(LEN(C7489),LEN(D7489))=0),AND(NOT(E7489="Unknown"),ISBLANK(J7489)),AND(NOT(O7489="Unknown"),ISBLANK(R7489))),"Missing Information", INDEX(Table15[Entire Service Line Classification], MATCH(SUMIFS(Table15[Unique ID],Table15[System-Owned Portion],E7489,Table15[If Material Anything Other than "Lead" in Column E,Was Material Ever Previously Lead?],G7489,Table15[Customer-Owned Portion],O7489),Table15[Unique ID],0),0)))</f>
        <v/>
      </c>
      <c r="X7489"/>
    </row>
    <row r="7490" spans="2:24" x14ac:dyDescent="0.25">
      <c r="B7490" s="146"/>
      <c r="C7490" s="31"/>
      <c r="D7490" s="31"/>
      <c r="E7490" s="44"/>
      <c r="F7490" s="43"/>
      <c r="G7490" s="84"/>
      <c r="H7490" s="31"/>
      <c r="I7490" s="205"/>
      <c r="J7490" s="84"/>
      <c r="K7490" s="31"/>
      <c r="L7490" s="31"/>
      <c r="M7490" s="169"/>
      <c r="N7490" s="148"/>
      <c r="O7490" s="106"/>
      <c r="P7490" s="43"/>
      <c r="Q7490" s="205"/>
      <c r="R7490" s="84"/>
      <c r="S7490" s="31"/>
      <c r="T7490" s="31"/>
      <c r="U7490" s="169"/>
      <c r="V7490" s="150"/>
      <c r="W7490" s="141" t="str" cm="1">
        <f t="array" ref="W7490">IF(SUM(LEN(B7490:V7490))=0,"",IF(OR(OR(ISBLANK(F7490),SUM(LEN(C7490),LEN(D7490))=0),AND(NOT(E7490="Unknown"),ISBLANK(J7490)),AND(NOT(O7490="Unknown"),ISBLANK(R7490))),"Missing Information", INDEX(Table15[Entire Service Line Classification], MATCH(SUMIFS(Table15[Unique ID],Table15[System-Owned Portion],E7490,Table15[If Material Anything Other than "Lead" in Column E,Was Material Ever Previously Lead?],G7490,Table15[Customer-Owned Portion],O7490),Table15[Unique ID],0),0)))</f>
        <v/>
      </c>
      <c r="X7490"/>
    </row>
    <row r="7491" spans="2:24" x14ac:dyDescent="0.25">
      <c r="B7491" s="146"/>
      <c r="C7491" s="31"/>
      <c r="D7491" s="31"/>
      <c r="E7491" s="44"/>
      <c r="F7491" s="43"/>
      <c r="G7491" s="84"/>
      <c r="H7491" s="31"/>
      <c r="I7491" s="205"/>
      <c r="J7491" s="84"/>
      <c r="K7491" s="31"/>
      <c r="L7491" s="31"/>
      <c r="M7491" s="169"/>
      <c r="N7491" s="148"/>
      <c r="O7491" s="106"/>
      <c r="P7491" s="43"/>
      <c r="Q7491" s="205"/>
      <c r="R7491" s="84"/>
      <c r="S7491" s="31"/>
      <c r="T7491" s="31"/>
      <c r="U7491" s="169"/>
      <c r="V7491" s="150"/>
      <c r="W7491" s="141" t="str" cm="1">
        <f t="array" ref="W7491">IF(SUM(LEN(B7491:V7491))=0,"",IF(OR(OR(ISBLANK(F7491),SUM(LEN(C7491),LEN(D7491))=0),AND(NOT(E7491="Unknown"),ISBLANK(J7491)),AND(NOT(O7491="Unknown"),ISBLANK(R7491))),"Missing Information", INDEX(Table15[Entire Service Line Classification], MATCH(SUMIFS(Table15[Unique ID],Table15[System-Owned Portion],E7491,Table15[If Material Anything Other than "Lead" in Column E,Was Material Ever Previously Lead?],G7491,Table15[Customer-Owned Portion],O7491),Table15[Unique ID],0),0)))</f>
        <v/>
      </c>
      <c r="X7491"/>
    </row>
    <row r="7492" spans="2:24" x14ac:dyDescent="0.25">
      <c r="B7492" s="146"/>
      <c r="C7492" s="31"/>
      <c r="D7492" s="31"/>
      <c r="E7492" s="44"/>
      <c r="F7492" s="43"/>
      <c r="G7492" s="84"/>
      <c r="H7492" s="31"/>
      <c r="I7492" s="205"/>
      <c r="J7492" s="84"/>
      <c r="K7492" s="31"/>
      <c r="L7492" s="31"/>
      <c r="M7492" s="169"/>
      <c r="N7492" s="148"/>
      <c r="O7492" s="106"/>
      <c r="P7492" s="43"/>
      <c r="Q7492" s="205"/>
      <c r="R7492" s="84"/>
      <c r="S7492" s="31"/>
      <c r="T7492" s="31"/>
      <c r="U7492" s="169"/>
      <c r="V7492" s="150"/>
      <c r="W7492" s="141" t="str" cm="1">
        <f t="array" ref="W7492">IF(SUM(LEN(B7492:V7492))=0,"",IF(OR(OR(ISBLANK(F7492),SUM(LEN(C7492),LEN(D7492))=0),AND(NOT(E7492="Unknown"),ISBLANK(J7492)),AND(NOT(O7492="Unknown"),ISBLANK(R7492))),"Missing Information", INDEX(Table15[Entire Service Line Classification], MATCH(SUMIFS(Table15[Unique ID],Table15[System-Owned Portion],E7492,Table15[If Material Anything Other than "Lead" in Column E,Was Material Ever Previously Lead?],G7492,Table15[Customer-Owned Portion],O7492),Table15[Unique ID],0),0)))</f>
        <v/>
      </c>
      <c r="X7492"/>
    </row>
    <row r="7493" spans="2:24" x14ac:dyDescent="0.25">
      <c r="B7493" s="146"/>
      <c r="C7493" s="31"/>
      <c r="D7493" s="31"/>
      <c r="E7493" s="44"/>
      <c r="F7493" s="43"/>
      <c r="G7493" s="84"/>
      <c r="H7493" s="31"/>
      <c r="I7493" s="205"/>
      <c r="J7493" s="84"/>
      <c r="K7493" s="31"/>
      <c r="L7493" s="31"/>
      <c r="M7493" s="169"/>
      <c r="N7493" s="148"/>
      <c r="O7493" s="106"/>
      <c r="P7493" s="43"/>
      <c r="Q7493" s="205"/>
      <c r="R7493" s="84"/>
      <c r="S7493" s="31"/>
      <c r="T7493" s="31"/>
      <c r="U7493" s="169"/>
      <c r="V7493" s="150"/>
      <c r="W7493" s="141" t="str" cm="1">
        <f t="array" ref="W7493">IF(SUM(LEN(B7493:V7493))=0,"",IF(OR(OR(ISBLANK(F7493),SUM(LEN(C7493),LEN(D7493))=0),AND(NOT(E7493="Unknown"),ISBLANK(J7493)),AND(NOT(O7493="Unknown"),ISBLANK(R7493))),"Missing Information", INDEX(Table15[Entire Service Line Classification], MATCH(SUMIFS(Table15[Unique ID],Table15[System-Owned Portion],E7493,Table15[If Material Anything Other than "Lead" in Column E,Was Material Ever Previously Lead?],G7493,Table15[Customer-Owned Portion],O7493),Table15[Unique ID],0),0)))</f>
        <v/>
      </c>
      <c r="X7493"/>
    </row>
    <row r="7494" spans="2:24" x14ac:dyDescent="0.25">
      <c r="B7494" s="146"/>
      <c r="C7494" s="31"/>
      <c r="D7494" s="31"/>
      <c r="E7494" s="44"/>
      <c r="F7494" s="43"/>
      <c r="G7494" s="84"/>
      <c r="H7494" s="31"/>
      <c r="I7494" s="205"/>
      <c r="J7494" s="84"/>
      <c r="K7494" s="31"/>
      <c r="L7494" s="31"/>
      <c r="M7494" s="169"/>
      <c r="N7494" s="148"/>
      <c r="O7494" s="106"/>
      <c r="P7494" s="43"/>
      <c r="Q7494" s="205"/>
      <c r="R7494" s="84"/>
      <c r="S7494" s="31"/>
      <c r="T7494" s="31"/>
      <c r="U7494" s="169"/>
      <c r="V7494" s="150"/>
      <c r="W7494" s="141" t="str" cm="1">
        <f t="array" ref="W7494">IF(SUM(LEN(B7494:V7494))=0,"",IF(OR(OR(ISBLANK(F7494),SUM(LEN(C7494),LEN(D7494))=0),AND(NOT(E7494="Unknown"),ISBLANK(J7494)),AND(NOT(O7494="Unknown"),ISBLANK(R7494))),"Missing Information", INDEX(Table15[Entire Service Line Classification], MATCH(SUMIFS(Table15[Unique ID],Table15[System-Owned Portion],E7494,Table15[If Material Anything Other than "Lead" in Column E,Was Material Ever Previously Lead?],G7494,Table15[Customer-Owned Portion],O7494),Table15[Unique ID],0),0)))</f>
        <v/>
      </c>
      <c r="X7494"/>
    </row>
    <row r="7495" spans="2:24" x14ac:dyDescent="0.25">
      <c r="B7495" s="146"/>
      <c r="C7495" s="31"/>
      <c r="D7495" s="31"/>
      <c r="E7495" s="44"/>
      <c r="F7495" s="43"/>
      <c r="G7495" s="84"/>
      <c r="H7495" s="31"/>
      <c r="I7495" s="205"/>
      <c r="J7495" s="84"/>
      <c r="K7495" s="31"/>
      <c r="L7495" s="31"/>
      <c r="M7495" s="169"/>
      <c r="N7495" s="148"/>
      <c r="O7495" s="106"/>
      <c r="P7495" s="43"/>
      <c r="Q7495" s="205"/>
      <c r="R7495" s="84"/>
      <c r="S7495" s="31"/>
      <c r="T7495" s="31"/>
      <c r="U7495" s="169"/>
      <c r="V7495" s="150"/>
      <c r="W7495" s="141" t="str" cm="1">
        <f t="array" ref="W7495">IF(SUM(LEN(B7495:V7495))=0,"",IF(OR(OR(ISBLANK(F7495),SUM(LEN(C7495),LEN(D7495))=0),AND(NOT(E7495="Unknown"),ISBLANK(J7495)),AND(NOT(O7495="Unknown"),ISBLANK(R7495))),"Missing Information", INDEX(Table15[Entire Service Line Classification], MATCH(SUMIFS(Table15[Unique ID],Table15[System-Owned Portion],E7495,Table15[If Material Anything Other than "Lead" in Column E,Was Material Ever Previously Lead?],G7495,Table15[Customer-Owned Portion],O7495),Table15[Unique ID],0),0)))</f>
        <v/>
      </c>
      <c r="X7495"/>
    </row>
    <row r="7496" spans="2:24" x14ac:dyDescent="0.25">
      <c r="B7496" s="146"/>
      <c r="C7496" s="31"/>
      <c r="D7496" s="31"/>
      <c r="E7496" s="44"/>
      <c r="F7496" s="43"/>
      <c r="G7496" s="84"/>
      <c r="H7496" s="31"/>
      <c r="I7496" s="205"/>
      <c r="J7496" s="84"/>
      <c r="K7496" s="31"/>
      <c r="L7496" s="31"/>
      <c r="M7496" s="169"/>
      <c r="N7496" s="148"/>
      <c r="O7496" s="106"/>
      <c r="P7496" s="43"/>
      <c r="Q7496" s="205"/>
      <c r="R7496" s="84"/>
      <c r="S7496" s="31"/>
      <c r="T7496" s="31"/>
      <c r="U7496" s="169"/>
      <c r="V7496" s="150"/>
      <c r="W7496" s="141" t="str" cm="1">
        <f t="array" ref="W7496">IF(SUM(LEN(B7496:V7496))=0,"",IF(OR(OR(ISBLANK(F7496),SUM(LEN(C7496),LEN(D7496))=0),AND(NOT(E7496="Unknown"),ISBLANK(J7496)),AND(NOT(O7496="Unknown"),ISBLANK(R7496))),"Missing Information", INDEX(Table15[Entire Service Line Classification], MATCH(SUMIFS(Table15[Unique ID],Table15[System-Owned Portion],E7496,Table15[If Material Anything Other than "Lead" in Column E,Was Material Ever Previously Lead?],G7496,Table15[Customer-Owned Portion],O7496),Table15[Unique ID],0),0)))</f>
        <v/>
      </c>
      <c r="X7496"/>
    </row>
    <row r="7497" spans="2:24" x14ac:dyDescent="0.25">
      <c r="B7497" s="146"/>
      <c r="C7497" s="31"/>
      <c r="D7497" s="31"/>
      <c r="E7497" s="44"/>
      <c r="F7497" s="43"/>
      <c r="G7497" s="84"/>
      <c r="H7497" s="31"/>
      <c r="I7497" s="205"/>
      <c r="J7497" s="84"/>
      <c r="K7497" s="31"/>
      <c r="L7497" s="31"/>
      <c r="M7497" s="169"/>
      <c r="N7497" s="148"/>
      <c r="O7497" s="106"/>
      <c r="P7497" s="43"/>
      <c r="Q7497" s="205"/>
      <c r="R7497" s="84"/>
      <c r="S7497" s="31"/>
      <c r="T7497" s="31"/>
      <c r="U7497" s="169"/>
      <c r="V7497" s="150"/>
      <c r="W7497" s="141" t="str" cm="1">
        <f t="array" ref="W7497">IF(SUM(LEN(B7497:V7497))=0,"",IF(OR(OR(ISBLANK(F7497),SUM(LEN(C7497),LEN(D7497))=0),AND(NOT(E7497="Unknown"),ISBLANK(J7497)),AND(NOT(O7497="Unknown"),ISBLANK(R7497))),"Missing Information", INDEX(Table15[Entire Service Line Classification], MATCH(SUMIFS(Table15[Unique ID],Table15[System-Owned Portion],E7497,Table15[If Material Anything Other than "Lead" in Column E,Was Material Ever Previously Lead?],G7497,Table15[Customer-Owned Portion],O7497),Table15[Unique ID],0),0)))</f>
        <v/>
      </c>
      <c r="X7497"/>
    </row>
    <row r="7498" spans="2:24" x14ac:dyDescent="0.25">
      <c r="B7498" s="146"/>
      <c r="C7498" s="31"/>
      <c r="D7498" s="31"/>
      <c r="E7498" s="44"/>
      <c r="F7498" s="43"/>
      <c r="G7498" s="84"/>
      <c r="H7498" s="31"/>
      <c r="I7498" s="205"/>
      <c r="J7498" s="84"/>
      <c r="K7498" s="31"/>
      <c r="L7498" s="31"/>
      <c r="M7498" s="169"/>
      <c r="N7498" s="148"/>
      <c r="O7498" s="106"/>
      <c r="P7498" s="43"/>
      <c r="Q7498" s="205"/>
      <c r="R7498" s="84"/>
      <c r="S7498" s="31"/>
      <c r="T7498" s="31"/>
      <c r="U7498" s="169"/>
      <c r="V7498" s="150"/>
      <c r="W7498" s="141" t="str" cm="1">
        <f t="array" ref="W7498">IF(SUM(LEN(B7498:V7498))=0,"",IF(OR(OR(ISBLANK(F7498),SUM(LEN(C7498),LEN(D7498))=0),AND(NOT(E7498="Unknown"),ISBLANK(J7498)),AND(NOT(O7498="Unknown"),ISBLANK(R7498))),"Missing Information", INDEX(Table15[Entire Service Line Classification], MATCH(SUMIFS(Table15[Unique ID],Table15[System-Owned Portion],E7498,Table15[If Material Anything Other than "Lead" in Column E,Was Material Ever Previously Lead?],G7498,Table15[Customer-Owned Portion],O7498),Table15[Unique ID],0),0)))</f>
        <v/>
      </c>
      <c r="X7498"/>
    </row>
    <row r="7499" spans="2:24" x14ac:dyDescent="0.25">
      <c r="B7499" s="146"/>
      <c r="C7499" s="31"/>
      <c r="D7499" s="31"/>
      <c r="E7499" s="44"/>
      <c r="F7499" s="43"/>
      <c r="G7499" s="84"/>
      <c r="H7499" s="31"/>
      <c r="I7499" s="205"/>
      <c r="J7499" s="84"/>
      <c r="K7499" s="31"/>
      <c r="L7499" s="31"/>
      <c r="M7499" s="169"/>
      <c r="N7499" s="148"/>
      <c r="O7499" s="106"/>
      <c r="P7499" s="43"/>
      <c r="Q7499" s="205"/>
      <c r="R7499" s="84"/>
      <c r="S7499" s="31"/>
      <c r="T7499" s="31"/>
      <c r="U7499" s="169"/>
      <c r="V7499" s="150"/>
      <c r="W7499" s="141" t="str" cm="1">
        <f t="array" ref="W7499">IF(SUM(LEN(B7499:V7499))=0,"",IF(OR(OR(ISBLANK(F7499),SUM(LEN(C7499),LEN(D7499))=0),AND(NOT(E7499="Unknown"),ISBLANK(J7499)),AND(NOT(O7499="Unknown"),ISBLANK(R7499))),"Missing Information", INDEX(Table15[Entire Service Line Classification], MATCH(SUMIFS(Table15[Unique ID],Table15[System-Owned Portion],E7499,Table15[If Material Anything Other than "Lead" in Column E,Was Material Ever Previously Lead?],G7499,Table15[Customer-Owned Portion],O7499),Table15[Unique ID],0),0)))</f>
        <v/>
      </c>
      <c r="X7499"/>
    </row>
    <row r="7500" spans="2:24" x14ac:dyDescent="0.25">
      <c r="B7500" s="146"/>
      <c r="C7500" s="31"/>
      <c r="D7500" s="31"/>
      <c r="E7500" s="44"/>
      <c r="F7500" s="43"/>
      <c r="G7500" s="84"/>
      <c r="H7500" s="31"/>
      <c r="I7500" s="205"/>
      <c r="J7500" s="84"/>
      <c r="K7500" s="31"/>
      <c r="L7500" s="31"/>
      <c r="M7500" s="169"/>
      <c r="N7500" s="148"/>
      <c r="O7500" s="106"/>
      <c r="P7500" s="43"/>
      <c r="Q7500" s="205"/>
      <c r="R7500" s="84"/>
      <c r="S7500" s="31"/>
      <c r="T7500" s="31"/>
      <c r="U7500" s="169"/>
      <c r="V7500" s="150"/>
      <c r="W7500" s="141" t="str" cm="1">
        <f t="array" ref="W7500">IF(SUM(LEN(B7500:V7500))=0,"",IF(OR(OR(ISBLANK(F7500),SUM(LEN(C7500),LEN(D7500))=0),AND(NOT(E7500="Unknown"),ISBLANK(J7500)),AND(NOT(O7500="Unknown"),ISBLANK(R7500))),"Missing Information", INDEX(Table15[Entire Service Line Classification], MATCH(SUMIFS(Table15[Unique ID],Table15[System-Owned Portion],E7500,Table15[If Material Anything Other than "Lead" in Column E,Was Material Ever Previously Lead?],G7500,Table15[Customer-Owned Portion],O7500),Table15[Unique ID],0),0)))</f>
        <v/>
      </c>
      <c r="X7500"/>
    </row>
    <row r="7501" spans="2:24" x14ac:dyDescent="0.25">
      <c r="B7501" s="146"/>
      <c r="C7501" s="31"/>
      <c r="D7501" s="31"/>
      <c r="E7501" s="44"/>
      <c r="F7501" s="43"/>
      <c r="G7501" s="84"/>
      <c r="H7501" s="31"/>
      <c r="I7501" s="205"/>
      <c r="J7501" s="84"/>
      <c r="K7501" s="31"/>
      <c r="L7501" s="31"/>
      <c r="M7501" s="169"/>
      <c r="N7501" s="148"/>
      <c r="O7501" s="106"/>
      <c r="P7501" s="43"/>
      <c r="Q7501" s="205"/>
      <c r="R7501" s="84"/>
      <c r="S7501" s="31"/>
      <c r="T7501" s="31"/>
      <c r="U7501" s="169"/>
      <c r="V7501" s="150"/>
      <c r="W7501" s="141" t="str" cm="1">
        <f t="array" ref="W7501">IF(SUM(LEN(B7501:V7501))=0,"",IF(OR(OR(ISBLANK(F7501),SUM(LEN(C7501),LEN(D7501))=0),AND(NOT(E7501="Unknown"),ISBLANK(J7501)),AND(NOT(O7501="Unknown"),ISBLANK(R7501))),"Missing Information", INDEX(Table15[Entire Service Line Classification], MATCH(SUMIFS(Table15[Unique ID],Table15[System-Owned Portion],E7501,Table15[If Material Anything Other than "Lead" in Column E,Was Material Ever Previously Lead?],G7501,Table15[Customer-Owned Portion],O7501),Table15[Unique ID],0),0)))</f>
        <v/>
      </c>
      <c r="X7501"/>
    </row>
    <row r="7502" spans="2:24" x14ac:dyDescent="0.25">
      <c r="B7502" s="146"/>
      <c r="C7502" s="31"/>
      <c r="D7502" s="31"/>
      <c r="E7502" s="44"/>
      <c r="F7502" s="43"/>
      <c r="G7502" s="84"/>
      <c r="H7502" s="31"/>
      <c r="I7502" s="205"/>
      <c r="J7502" s="84"/>
      <c r="K7502" s="31"/>
      <c r="L7502" s="31"/>
      <c r="M7502" s="169"/>
      <c r="N7502" s="148"/>
      <c r="O7502" s="106"/>
      <c r="P7502" s="43"/>
      <c r="Q7502" s="205"/>
      <c r="R7502" s="84"/>
      <c r="S7502" s="31"/>
      <c r="T7502" s="31"/>
      <c r="U7502" s="169"/>
      <c r="V7502" s="150"/>
      <c r="W7502" s="141" t="str" cm="1">
        <f t="array" ref="W7502">IF(SUM(LEN(B7502:V7502))=0,"",IF(OR(OR(ISBLANK(F7502),SUM(LEN(C7502),LEN(D7502))=0),AND(NOT(E7502="Unknown"),ISBLANK(J7502)),AND(NOT(O7502="Unknown"),ISBLANK(R7502))),"Missing Information", INDEX(Table15[Entire Service Line Classification], MATCH(SUMIFS(Table15[Unique ID],Table15[System-Owned Portion],E7502,Table15[If Material Anything Other than "Lead" in Column E,Was Material Ever Previously Lead?],G7502,Table15[Customer-Owned Portion],O7502),Table15[Unique ID],0),0)))</f>
        <v/>
      </c>
      <c r="X7502"/>
    </row>
    <row r="7503" spans="2:24" x14ac:dyDescent="0.25">
      <c r="B7503" s="146"/>
      <c r="C7503" s="31"/>
      <c r="D7503" s="31"/>
      <c r="E7503" s="44"/>
      <c r="F7503" s="43"/>
      <c r="G7503" s="84"/>
      <c r="H7503" s="31"/>
      <c r="I7503" s="205"/>
      <c r="J7503" s="84"/>
      <c r="K7503" s="31"/>
      <c r="L7503" s="31"/>
      <c r="M7503" s="169"/>
      <c r="N7503" s="148"/>
      <c r="O7503" s="106"/>
      <c r="P7503" s="43"/>
      <c r="Q7503" s="205"/>
      <c r="R7503" s="84"/>
      <c r="S7503" s="31"/>
      <c r="T7503" s="31"/>
      <c r="U7503" s="169"/>
      <c r="V7503" s="150"/>
      <c r="W7503" s="141" t="str" cm="1">
        <f t="array" ref="W7503">IF(SUM(LEN(B7503:V7503))=0,"",IF(OR(OR(ISBLANK(F7503),SUM(LEN(C7503),LEN(D7503))=0),AND(NOT(E7503="Unknown"),ISBLANK(J7503)),AND(NOT(O7503="Unknown"),ISBLANK(R7503))),"Missing Information", INDEX(Table15[Entire Service Line Classification], MATCH(SUMIFS(Table15[Unique ID],Table15[System-Owned Portion],E7503,Table15[If Material Anything Other than "Lead" in Column E,Was Material Ever Previously Lead?],G7503,Table15[Customer-Owned Portion],O7503),Table15[Unique ID],0),0)))</f>
        <v/>
      </c>
      <c r="X7503"/>
    </row>
    <row r="7504" spans="2:24" x14ac:dyDescent="0.25">
      <c r="B7504" s="146"/>
      <c r="C7504" s="31"/>
      <c r="D7504" s="31"/>
      <c r="E7504" s="44"/>
      <c r="F7504" s="43"/>
      <c r="G7504" s="84"/>
      <c r="H7504" s="31"/>
      <c r="I7504" s="205"/>
      <c r="J7504" s="84"/>
      <c r="K7504" s="31"/>
      <c r="L7504" s="31"/>
      <c r="M7504" s="169"/>
      <c r="N7504" s="148"/>
      <c r="O7504" s="106"/>
      <c r="P7504" s="43"/>
      <c r="Q7504" s="205"/>
      <c r="R7504" s="84"/>
      <c r="S7504" s="31"/>
      <c r="T7504" s="31"/>
      <c r="U7504" s="169"/>
      <c r="V7504" s="150"/>
      <c r="W7504" s="141" t="str" cm="1">
        <f t="array" ref="W7504">IF(SUM(LEN(B7504:V7504))=0,"",IF(OR(OR(ISBLANK(F7504),SUM(LEN(C7504),LEN(D7504))=0),AND(NOT(E7504="Unknown"),ISBLANK(J7504)),AND(NOT(O7504="Unknown"),ISBLANK(R7504))),"Missing Information", INDEX(Table15[Entire Service Line Classification], MATCH(SUMIFS(Table15[Unique ID],Table15[System-Owned Portion],E7504,Table15[If Material Anything Other than "Lead" in Column E,Was Material Ever Previously Lead?],G7504,Table15[Customer-Owned Portion],O7504),Table15[Unique ID],0),0)))</f>
        <v/>
      </c>
      <c r="X7504"/>
    </row>
    <row r="7505" spans="2:24" x14ac:dyDescent="0.25">
      <c r="B7505" s="146"/>
      <c r="C7505" s="31"/>
      <c r="D7505" s="31"/>
      <c r="E7505" s="44"/>
      <c r="F7505" s="43"/>
      <c r="G7505" s="84"/>
      <c r="H7505" s="31"/>
      <c r="I7505" s="205"/>
      <c r="J7505" s="84"/>
      <c r="K7505" s="31"/>
      <c r="L7505" s="31"/>
      <c r="M7505" s="169"/>
      <c r="N7505" s="148"/>
      <c r="O7505" s="106"/>
      <c r="P7505" s="43"/>
      <c r="Q7505" s="205"/>
      <c r="R7505" s="84"/>
      <c r="S7505" s="31"/>
      <c r="T7505" s="31"/>
      <c r="U7505" s="169"/>
      <c r="V7505" s="150"/>
      <c r="W7505" s="141" t="str" cm="1">
        <f t="array" ref="W7505">IF(SUM(LEN(B7505:V7505))=0,"",IF(OR(OR(ISBLANK(F7505),SUM(LEN(C7505),LEN(D7505))=0),AND(NOT(E7505="Unknown"),ISBLANK(J7505)),AND(NOT(O7505="Unknown"),ISBLANK(R7505))),"Missing Information", INDEX(Table15[Entire Service Line Classification], MATCH(SUMIFS(Table15[Unique ID],Table15[System-Owned Portion],E7505,Table15[If Material Anything Other than "Lead" in Column E,Was Material Ever Previously Lead?],G7505,Table15[Customer-Owned Portion],O7505),Table15[Unique ID],0),0)))</f>
        <v/>
      </c>
      <c r="X7505"/>
    </row>
    <row r="7506" spans="2:24" x14ac:dyDescent="0.25">
      <c r="B7506" s="146"/>
      <c r="C7506" s="31"/>
      <c r="D7506" s="31"/>
      <c r="E7506" s="44"/>
      <c r="F7506" s="43"/>
      <c r="G7506" s="84"/>
      <c r="H7506" s="31"/>
      <c r="I7506" s="205"/>
      <c r="J7506" s="84"/>
      <c r="K7506" s="31"/>
      <c r="L7506" s="31"/>
      <c r="M7506" s="169"/>
      <c r="N7506" s="148"/>
      <c r="O7506" s="106"/>
      <c r="P7506" s="43"/>
      <c r="Q7506" s="205"/>
      <c r="R7506" s="84"/>
      <c r="S7506" s="31"/>
      <c r="T7506" s="31"/>
      <c r="U7506" s="169"/>
      <c r="V7506" s="150"/>
      <c r="W7506" s="141" t="str" cm="1">
        <f t="array" ref="W7506">IF(SUM(LEN(B7506:V7506))=0,"",IF(OR(OR(ISBLANK(F7506),SUM(LEN(C7506),LEN(D7506))=0),AND(NOT(E7506="Unknown"),ISBLANK(J7506)),AND(NOT(O7506="Unknown"),ISBLANK(R7506))),"Missing Information", INDEX(Table15[Entire Service Line Classification], MATCH(SUMIFS(Table15[Unique ID],Table15[System-Owned Portion],E7506,Table15[If Material Anything Other than "Lead" in Column E,Was Material Ever Previously Lead?],G7506,Table15[Customer-Owned Portion],O7506),Table15[Unique ID],0),0)))</f>
        <v/>
      </c>
      <c r="X7506"/>
    </row>
    <row r="7507" spans="2:24" x14ac:dyDescent="0.25">
      <c r="B7507" s="146"/>
      <c r="C7507" s="31"/>
      <c r="D7507" s="31"/>
      <c r="E7507" s="44"/>
      <c r="F7507" s="43"/>
      <c r="G7507" s="84"/>
      <c r="H7507" s="31"/>
      <c r="I7507" s="205"/>
      <c r="J7507" s="84"/>
      <c r="K7507" s="31"/>
      <c r="L7507" s="31"/>
      <c r="M7507" s="169"/>
      <c r="N7507" s="148"/>
      <c r="O7507" s="106"/>
      <c r="P7507" s="43"/>
      <c r="Q7507" s="205"/>
      <c r="R7507" s="84"/>
      <c r="S7507" s="31"/>
      <c r="T7507" s="31"/>
      <c r="U7507" s="169"/>
      <c r="V7507" s="150"/>
      <c r="W7507" s="141" t="str" cm="1">
        <f t="array" ref="W7507">IF(SUM(LEN(B7507:V7507))=0,"",IF(OR(OR(ISBLANK(F7507),SUM(LEN(C7507),LEN(D7507))=0),AND(NOT(E7507="Unknown"),ISBLANK(J7507)),AND(NOT(O7507="Unknown"),ISBLANK(R7507))),"Missing Information", INDEX(Table15[Entire Service Line Classification], MATCH(SUMIFS(Table15[Unique ID],Table15[System-Owned Portion],E7507,Table15[If Material Anything Other than "Lead" in Column E,Was Material Ever Previously Lead?],G7507,Table15[Customer-Owned Portion],O7507),Table15[Unique ID],0),0)))</f>
        <v/>
      </c>
      <c r="X7507"/>
    </row>
    <row r="7508" spans="2:24" x14ac:dyDescent="0.25">
      <c r="B7508" s="146"/>
      <c r="C7508" s="31"/>
      <c r="D7508" s="31"/>
      <c r="E7508" s="44"/>
      <c r="F7508" s="43"/>
      <c r="G7508" s="84"/>
      <c r="H7508" s="31"/>
      <c r="I7508" s="205"/>
      <c r="J7508" s="84"/>
      <c r="K7508" s="31"/>
      <c r="L7508" s="31"/>
      <c r="M7508" s="169"/>
      <c r="N7508" s="148"/>
      <c r="O7508" s="106"/>
      <c r="P7508" s="43"/>
      <c r="Q7508" s="205"/>
      <c r="R7508" s="84"/>
      <c r="S7508" s="31"/>
      <c r="T7508" s="31"/>
      <c r="U7508" s="169"/>
      <c r="V7508" s="150"/>
      <c r="W7508" s="141" t="str" cm="1">
        <f t="array" ref="W7508">IF(SUM(LEN(B7508:V7508))=0,"",IF(OR(OR(ISBLANK(F7508),SUM(LEN(C7508),LEN(D7508))=0),AND(NOT(E7508="Unknown"),ISBLANK(J7508)),AND(NOT(O7508="Unknown"),ISBLANK(R7508))),"Missing Information", INDEX(Table15[Entire Service Line Classification], MATCH(SUMIFS(Table15[Unique ID],Table15[System-Owned Portion],E7508,Table15[If Material Anything Other than "Lead" in Column E,Was Material Ever Previously Lead?],G7508,Table15[Customer-Owned Portion],O7508),Table15[Unique ID],0),0)))</f>
        <v/>
      </c>
      <c r="X7508"/>
    </row>
    <row r="7509" spans="2:24" x14ac:dyDescent="0.25">
      <c r="B7509" s="146"/>
      <c r="C7509" s="31"/>
      <c r="D7509" s="31"/>
      <c r="E7509" s="44"/>
      <c r="F7509" s="43"/>
      <c r="G7509" s="84"/>
      <c r="H7509" s="31"/>
      <c r="I7509" s="205"/>
      <c r="J7509" s="84"/>
      <c r="K7509" s="31"/>
      <c r="L7509" s="31"/>
      <c r="M7509" s="169"/>
      <c r="N7509" s="148"/>
      <c r="O7509" s="106"/>
      <c r="P7509" s="43"/>
      <c r="Q7509" s="205"/>
      <c r="R7509" s="84"/>
      <c r="S7509" s="31"/>
      <c r="T7509" s="31"/>
      <c r="U7509" s="169"/>
      <c r="V7509" s="150"/>
      <c r="W7509" s="141" t="str" cm="1">
        <f t="array" ref="W7509">IF(SUM(LEN(B7509:V7509))=0,"",IF(OR(OR(ISBLANK(F7509),SUM(LEN(C7509),LEN(D7509))=0),AND(NOT(E7509="Unknown"),ISBLANK(J7509)),AND(NOT(O7509="Unknown"),ISBLANK(R7509))),"Missing Information", INDEX(Table15[Entire Service Line Classification], MATCH(SUMIFS(Table15[Unique ID],Table15[System-Owned Portion],E7509,Table15[If Material Anything Other than "Lead" in Column E,Was Material Ever Previously Lead?],G7509,Table15[Customer-Owned Portion],O7509),Table15[Unique ID],0),0)))</f>
        <v/>
      </c>
      <c r="X7509"/>
    </row>
    <row r="7510" spans="2:24" x14ac:dyDescent="0.25">
      <c r="B7510" s="146"/>
      <c r="C7510" s="31"/>
      <c r="D7510" s="31"/>
      <c r="E7510" s="44"/>
      <c r="F7510" s="43"/>
      <c r="G7510" s="84"/>
      <c r="H7510" s="31"/>
      <c r="I7510" s="205"/>
      <c r="J7510" s="84"/>
      <c r="K7510" s="31"/>
      <c r="L7510" s="31"/>
      <c r="M7510" s="169"/>
      <c r="N7510" s="148"/>
      <c r="O7510" s="106"/>
      <c r="P7510" s="43"/>
      <c r="Q7510" s="205"/>
      <c r="R7510" s="84"/>
      <c r="S7510" s="31"/>
      <c r="T7510" s="31"/>
      <c r="U7510" s="169"/>
      <c r="V7510" s="150"/>
      <c r="W7510" s="141" t="str" cm="1">
        <f t="array" ref="W7510">IF(SUM(LEN(B7510:V7510))=0,"",IF(OR(OR(ISBLANK(F7510),SUM(LEN(C7510),LEN(D7510))=0),AND(NOT(E7510="Unknown"),ISBLANK(J7510)),AND(NOT(O7510="Unknown"),ISBLANK(R7510))),"Missing Information", INDEX(Table15[Entire Service Line Classification], MATCH(SUMIFS(Table15[Unique ID],Table15[System-Owned Portion],E7510,Table15[If Material Anything Other than "Lead" in Column E,Was Material Ever Previously Lead?],G7510,Table15[Customer-Owned Portion],O7510),Table15[Unique ID],0),0)))</f>
        <v/>
      </c>
      <c r="X7510"/>
    </row>
    <row r="7511" spans="2:24" x14ac:dyDescent="0.25">
      <c r="B7511" s="146"/>
      <c r="C7511" s="31"/>
      <c r="D7511" s="31"/>
      <c r="E7511" s="44"/>
      <c r="F7511" s="43"/>
      <c r="G7511" s="84"/>
      <c r="H7511" s="31"/>
      <c r="I7511" s="205"/>
      <c r="J7511" s="84"/>
      <c r="K7511" s="31"/>
      <c r="L7511" s="31"/>
      <c r="M7511" s="169"/>
      <c r="N7511" s="148"/>
      <c r="O7511" s="106"/>
      <c r="P7511" s="43"/>
      <c r="Q7511" s="205"/>
      <c r="R7511" s="84"/>
      <c r="S7511" s="31"/>
      <c r="T7511" s="31"/>
      <c r="U7511" s="169"/>
      <c r="V7511" s="150"/>
      <c r="W7511" s="141" t="str" cm="1">
        <f t="array" ref="W7511">IF(SUM(LEN(B7511:V7511))=0,"",IF(OR(OR(ISBLANK(F7511),SUM(LEN(C7511),LEN(D7511))=0),AND(NOT(E7511="Unknown"),ISBLANK(J7511)),AND(NOT(O7511="Unknown"),ISBLANK(R7511))),"Missing Information", INDEX(Table15[Entire Service Line Classification], MATCH(SUMIFS(Table15[Unique ID],Table15[System-Owned Portion],E7511,Table15[If Material Anything Other than "Lead" in Column E,Was Material Ever Previously Lead?],G7511,Table15[Customer-Owned Portion],O7511),Table15[Unique ID],0),0)))</f>
        <v/>
      </c>
      <c r="X7511"/>
    </row>
    <row r="7512" spans="2:24" x14ac:dyDescent="0.25">
      <c r="B7512" s="146"/>
      <c r="C7512" s="31"/>
      <c r="D7512" s="31"/>
      <c r="E7512" s="44"/>
      <c r="F7512" s="43"/>
      <c r="G7512" s="84"/>
      <c r="H7512" s="31"/>
      <c r="I7512" s="205"/>
      <c r="J7512" s="84"/>
      <c r="K7512" s="31"/>
      <c r="L7512" s="31"/>
      <c r="M7512" s="169"/>
      <c r="N7512" s="148"/>
      <c r="O7512" s="106"/>
      <c r="P7512" s="43"/>
      <c r="Q7512" s="205"/>
      <c r="R7512" s="84"/>
      <c r="S7512" s="31"/>
      <c r="T7512" s="31"/>
      <c r="U7512" s="169"/>
      <c r="V7512" s="150"/>
      <c r="W7512" s="141" t="str" cm="1">
        <f t="array" ref="W7512">IF(SUM(LEN(B7512:V7512))=0,"",IF(OR(OR(ISBLANK(F7512),SUM(LEN(C7512),LEN(D7512))=0),AND(NOT(E7512="Unknown"),ISBLANK(J7512)),AND(NOT(O7512="Unknown"),ISBLANK(R7512))),"Missing Information", INDEX(Table15[Entire Service Line Classification], MATCH(SUMIFS(Table15[Unique ID],Table15[System-Owned Portion],E7512,Table15[If Material Anything Other than "Lead" in Column E,Was Material Ever Previously Lead?],G7512,Table15[Customer-Owned Portion],O7512),Table15[Unique ID],0),0)))</f>
        <v/>
      </c>
      <c r="X7512"/>
    </row>
    <row r="7513" spans="2:24" x14ac:dyDescent="0.25">
      <c r="B7513" s="146"/>
      <c r="C7513" s="31"/>
      <c r="D7513" s="31"/>
      <c r="E7513" s="44"/>
      <c r="F7513" s="43"/>
      <c r="G7513" s="84"/>
      <c r="H7513" s="31"/>
      <c r="I7513" s="205"/>
      <c r="J7513" s="84"/>
      <c r="K7513" s="31"/>
      <c r="L7513" s="31"/>
      <c r="M7513" s="169"/>
      <c r="N7513" s="148"/>
      <c r="O7513" s="106"/>
      <c r="P7513" s="43"/>
      <c r="Q7513" s="205"/>
      <c r="R7513" s="84"/>
      <c r="S7513" s="31"/>
      <c r="T7513" s="31"/>
      <c r="U7513" s="169"/>
      <c r="V7513" s="150"/>
      <c r="W7513" s="141" t="str" cm="1">
        <f t="array" ref="W7513">IF(SUM(LEN(B7513:V7513))=0,"",IF(OR(OR(ISBLANK(F7513),SUM(LEN(C7513),LEN(D7513))=0),AND(NOT(E7513="Unknown"),ISBLANK(J7513)),AND(NOT(O7513="Unknown"),ISBLANK(R7513))),"Missing Information", INDEX(Table15[Entire Service Line Classification], MATCH(SUMIFS(Table15[Unique ID],Table15[System-Owned Portion],E7513,Table15[If Material Anything Other than "Lead" in Column E,Was Material Ever Previously Lead?],G7513,Table15[Customer-Owned Portion],O7513),Table15[Unique ID],0),0)))</f>
        <v/>
      </c>
      <c r="X7513"/>
    </row>
    <row r="7514" spans="2:24" x14ac:dyDescent="0.25">
      <c r="B7514" s="146"/>
      <c r="C7514" s="31"/>
      <c r="D7514" s="31"/>
      <c r="E7514" s="44"/>
      <c r="F7514" s="43"/>
      <c r="G7514" s="84"/>
      <c r="H7514" s="31"/>
      <c r="I7514" s="205"/>
      <c r="J7514" s="84"/>
      <c r="K7514" s="31"/>
      <c r="L7514" s="31"/>
      <c r="M7514" s="169"/>
      <c r="N7514" s="148"/>
      <c r="O7514" s="106"/>
      <c r="P7514" s="43"/>
      <c r="Q7514" s="205"/>
      <c r="R7514" s="84"/>
      <c r="S7514" s="31"/>
      <c r="T7514" s="31"/>
      <c r="U7514" s="169"/>
      <c r="V7514" s="150"/>
      <c r="W7514" s="141" t="str" cm="1">
        <f t="array" ref="W7514">IF(SUM(LEN(B7514:V7514))=0,"",IF(OR(OR(ISBLANK(F7514),SUM(LEN(C7514),LEN(D7514))=0),AND(NOT(E7514="Unknown"),ISBLANK(J7514)),AND(NOT(O7514="Unknown"),ISBLANK(R7514))),"Missing Information", INDEX(Table15[Entire Service Line Classification], MATCH(SUMIFS(Table15[Unique ID],Table15[System-Owned Portion],E7514,Table15[If Material Anything Other than "Lead" in Column E,Was Material Ever Previously Lead?],G7514,Table15[Customer-Owned Portion],O7514),Table15[Unique ID],0),0)))</f>
        <v/>
      </c>
      <c r="X7514"/>
    </row>
    <row r="7515" spans="2:24" x14ac:dyDescent="0.25">
      <c r="B7515" s="146"/>
      <c r="C7515" s="31"/>
      <c r="D7515" s="31"/>
      <c r="E7515" s="44"/>
      <c r="F7515" s="43"/>
      <c r="G7515" s="84"/>
      <c r="H7515" s="31"/>
      <c r="I7515" s="205"/>
      <c r="J7515" s="84"/>
      <c r="K7515" s="31"/>
      <c r="L7515" s="31"/>
      <c r="M7515" s="169"/>
      <c r="N7515" s="148"/>
      <c r="O7515" s="106"/>
      <c r="P7515" s="43"/>
      <c r="Q7515" s="205"/>
      <c r="R7515" s="84"/>
      <c r="S7515" s="31"/>
      <c r="T7515" s="31"/>
      <c r="U7515" s="169"/>
      <c r="V7515" s="150"/>
      <c r="W7515" s="141" t="str" cm="1">
        <f t="array" ref="W7515">IF(SUM(LEN(B7515:V7515))=0,"",IF(OR(OR(ISBLANK(F7515),SUM(LEN(C7515),LEN(D7515))=0),AND(NOT(E7515="Unknown"),ISBLANK(J7515)),AND(NOT(O7515="Unknown"),ISBLANK(R7515))),"Missing Information", INDEX(Table15[Entire Service Line Classification], MATCH(SUMIFS(Table15[Unique ID],Table15[System-Owned Portion],E7515,Table15[If Material Anything Other than "Lead" in Column E,Was Material Ever Previously Lead?],G7515,Table15[Customer-Owned Portion],O7515),Table15[Unique ID],0),0)))</f>
        <v/>
      </c>
      <c r="X7515"/>
    </row>
    <row r="7516" spans="2:24" x14ac:dyDescent="0.25">
      <c r="B7516" s="146"/>
      <c r="C7516" s="31"/>
      <c r="D7516" s="31"/>
      <c r="E7516" s="44"/>
      <c r="F7516" s="43"/>
      <c r="G7516" s="84"/>
      <c r="H7516" s="31"/>
      <c r="I7516" s="205"/>
      <c r="J7516" s="84"/>
      <c r="K7516" s="31"/>
      <c r="L7516" s="31"/>
      <c r="M7516" s="169"/>
      <c r="N7516" s="148"/>
      <c r="O7516" s="106"/>
      <c r="P7516" s="43"/>
      <c r="Q7516" s="205"/>
      <c r="R7516" s="84"/>
      <c r="S7516" s="31"/>
      <c r="T7516" s="31"/>
      <c r="U7516" s="169"/>
      <c r="V7516" s="150"/>
      <c r="W7516" s="141" t="str" cm="1">
        <f t="array" ref="W7516">IF(SUM(LEN(B7516:V7516))=0,"",IF(OR(OR(ISBLANK(F7516),SUM(LEN(C7516),LEN(D7516))=0),AND(NOT(E7516="Unknown"),ISBLANK(J7516)),AND(NOT(O7516="Unknown"),ISBLANK(R7516))),"Missing Information", INDEX(Table15[Entire Service Line Classification], MATCH(SUMIFS(Table15[Unique ID],Table15[System-Owned Portion],E7516,Table15[If Material Anything Other than "Lead" in Column E,Was Material Ever Previously Lead?],G7516,Table15[Customer-Owned Portion],O7516),Table15[Unique ID],0),0)))</f>
        <v/>
      </c>
      <c r="X7516"/>
    </row>
    <row r="7517" spans="2:24" x14ac:dyDescent="0.25">
      <c r="B7517" s="146"/>
      <c r="C7517" s="31"/>
      <c r="D7517" s="31"/>
      <c r="E7517" s="44"/>
      <c r="F7517" s="43"/>
      <c r="G7517" s="84"/>
      <c r="H7517" s="31"/>
      <c r="I7517" s="205"/>
      <c r="J7517" s="84"/>
      <c r="K7517" s="31"/>
      <c r="L7517" s="31"/>
      <c r="M7517" s="169"/>
      <c r="N7517" s="148"/>
      <c r="O7517" s="106"/>
      <c r="P7517" s="43"/>
      <c r="Q7517" s="205"/>
      <c r="R7517" s="84"/>
      <c r="S7517" s="31"/>
      <c r="T7517" s="31"/>
      <c r="U7517" s="169"/>
      <c r="V7517" s="150"/>
      <c r="W7517" s="141" t="str" cm="1">
        <f t="array" ref="W7517">IF(SUM(LEN(B7517:V7517))=0,"",IF(OR(OR(ISBLANK(F7517),SUM(LEN(C7517),LEN(D7517))=0),AND(NOT(E7517="Unknown"),ISBLANK(J7517)),AND(NOT(O7517="Unknown"),ISBLANK(R7517))),"Missing Information", INDEX(Table15[Entire Service Line Classification], MATCH(SUMIFS(Table15[Unique ID],Table15[System-Owned Portion],E7517,Table15[If Material Anything Other than "Lead" in Column E,Was Material Ever Previously Lead?],G7517,Table15[Customer-Owned Portion],O7517),Table15[Unique ID],0),0)))</f>
        <v/>
      </c>
      <c r="X7517"/>
    </row>
    <row r="7518" spans="2:24" x14ac:dyDescent="0.25">
      <c r="B7518" s="146"/>
      <c r="C7518" s="31"/>
      <c r="D7518" s="31"/>
      <c r="E7518" s="44"/>
      <c r="F7518" s="43"/>
      <c r="G7518" s="84"/>
      <c r="H7518" s="31"/>
      <c r="I7518" s="205"/>
      <c r="J7518" s="84"/>
      <c r="K7518" s="31"/>
      <c r="L7518" s="31"/>
      <c r="M7518" s="169"/>
      <c r="N7518" s="148"/>
      <c r="O7518" s="106"/>
      <c r="P7518" s="43"/>
      <c r="Q7518" s="205"/>
      <c r="R7518" s="84"/>
      <c r="S7518" s="31"/>
      <c r="T7518" s="31"/>
      <c r="U7518" s="169"/>
      <c r="V7518" s="150"/>
      <c r="W7518" s="141" t="str" cm="1">
        <f t="array" ref="W7518">IF(SUM(LEN(B7518:V7518))=0,"",IF(OR(OR(ISBLANK(F7518),SUM(LEN(C7518),LEN(D7518))=0),AND(NOT(E7518="Unknown"),ISBLANK(J7518)),AND(NOT(O7518="Unknown"),ISBLANK(R7518))),"Missing Information", INDEX(Table15[Entire Service Line Classification], MATCH(SUMIFS(Table15[Unique ID],Table15[System-Owned Portion],E7518,Table15[If Material Anything Other than "Lead" in Column E,Was Material Ever Previously Lead?],G7518,Table15[Customer-Owned Portion],O7518),Table15[Unique ID],0),0)))</f>
        <v/>
      </c>
      <c r="X7518"/>
    </row>
    <row r="7519" spans="2:24" x14ac:dyDescent="0.25">
      <c r="B7519" s="146"/>
      <c r="C7519" s="31"/>
      <c r="D7519" s="31"/>
      <c r="E7519" s="44"/>
      <c r="F7519" s="43"/>
      <c r="G7519" s="84"/>
      <c r="H7519" s="31"/>
      <c r="I7519" s="205"/>
      <c r="J7519" s="84"/>
      <c r="K7519" s="31"/>
      <c r="L7519" s="31"/>
      <c r="M7519" s="169"/>
      <c r="N7519" s="148"/>
      <c r="O7519" s="106"/>
      <c r="P7519" s="43"/>
      <c r="Q7519" s="205"/>
      <c r="R7519" s="84"/>
      <c r="S7519" s="31"/>
      <c r="T7519" s="31"/>
      <c r="U7519" s="169"/>
      <c r="V7519" s="150"/>
      <c r="W7519" s="141" t="str" cm="1">
        <f t="array" ref="W7519">IF(SUM(LEN(B7519:V7519))=0,"",IF(OR(OR(ISBLANK(F7519),SUM(LEN(C7519),LEN(D7519))=0),AND(NOT(E7519="Unknown"),ISBLANK(J7519)),AND(NOT(O7519="Unknown"),ISBLANK(R7519))),"Missing Information", INDEX(Table15[Entire Service Line Classification], MATCH(SUMIFS(Table15[Unique ID],Table15[System-Owned Portion],E7519,Table15[If Material Anything Other than "Lead" in Column E,Was Material Ever Previously Lead?],G7519,Table15[Customer-Owned Portion],O7519),Table15[Unique ID],0),0)))</f>
        <v/>
      </c>
      <c r="X7519"/>
    </row>
    <row r="7520" spans="2:24" x14ac:dyDescent="0.25">
      <c r="B7520" s="146"/>
      <c r="C7520" s="31"/>
      <c r="D7520" s="31"/>
      <c r="E7520" s="44"/>
      <c r="F7520" s="43"/>
      <c r="G7520" s="84"/>
      <c r="H7520" s="31"/>
      <c r="I7520" s="205"/>
      <c r="J7520" s="84"/>
      <c r="K7520" s="31"/>
      <c r="L7520" s="31"/>
      <c r="M7520" s="169"/>
      <c r="N7520" s="148"/>
      <c r="O7520" s="106"/>
      <c r="P7520" s="43"/>
      <c r="Q7520" s="205"/>
      <c r="R7520" s="84"/>
      <c r="S7520" s="31"/>
      <c r="T7520" s="31"/>
      <c r="U7520" s="169"/>
      <c r="V7520" s="150"/>
      <c r="W7520" s="141" t="str" cm="1">
        <f t="array" ref="W7520">IF(SUM(LEN(B7520:V7520))=0,"",IF(OR(OR(ISBLANK(F7520),SUM(LEN(C7520),LEN(D7520))=0),AND(NOT(E7520="Unknown"),ISBLANK(J7520)),AND(NOT(O7520="Unknown"),ISBLANK(R7520))),"Missing Information", INDEX(Table15[Entire Service Line Classification], MATCH(SUMIFS(Table15[Unique ID],Table15[System-Owned Portion],E7520,Table15[If Material Anything Other than "Lead" in Column E,Was Material Ever Previously Lead?],G7520,Table15[Customer-Owned Portion],O7520),Table15[Unique ID],0),0)))</f>
        <v/>
      </c>
      <c r="X7520"/>
    </row>
    <row r="7521" spans="2:24" x14ac:dyDescent="0.25">
      <c r="B7521" s="146"/>
      <c r="C7521" s="31"/>
      <c r="D7521" s="31"/>
      <c r="E7521" s="44"/>
      <c r="F7521" s="43"/>
      <c r="G7521" s="84"/>
      <c r="H7521" s="31"/>
      <c r="I7521" s="205"/>
      <c r="J7521" s="84"/>
      <c r="K7521" s="31"/>
      <c r="L7521" s="31"/>
      <c r="M7521" s="169"/>
      <c r="N7521" s="148"/>
      <c r="O7521" s="106"/>
      <c r="P7521" s="43"/>
      <c r="Q7521" s="205"/>
      <c r="R7521" s="84"/>
      <c r="S7521" s="31"/>
      <c r="T7521" s="31"/>
      <c r="U7521" s="169"/>
      <c r="V7521" s="150"/>
      <c r="W7521" s="141" t="str" cm="1">
        <f t="array" ref="W7521">IF(SUM(LEN(B7521:V7521))=0,"",IF(OR(OR(ISBLANK(F7521),SUM(LEN(C7521),LEN(D7521))=0),AND(NOT(E7521="Unknown"),ISBLANK(J7521)),AND(NOT(O7521="Unknown"),ISBLANK(R7521))),"Missing Information", INDEX(Table15[Entire Service Line Classification], MATCH(SUMIFS(Table15[Unique ID],Table15[System-Owned Portion],E7521,Table15[If Material Anything Other than "Lead" in Column E,Was Material Ever Previously Lead?],G7521,Table15[Customer-Owned Portion],O7521),Table15[Unique ID],0),0)))</f>
        <v/>
      </c>
      <c r="X7521"/>
    </row>
    <row r="7522" spans="2:24" x14ac:dyDescent="0.25">
      <c r="B7522" s="146"/>
      <c r="C7522" s="31"/>
      <c r="D7522" s="31"/>
      <c r="E7522" s="44"/>
      <c r="F7522" s="43"/>
      <c r="G7522" s="84"/>
      <c r="H7522" s="31"/>
      <c r="I7522" s="205"/>
      <c r="J7522" s="84"/>
      <c r="K7522" s="31"/>
      <c r="L7522" s="31"/>
      <c r="M7522" s="169"/>
      <c r="N7522" s="148"/>
      <c r="O7522" s="106"/>
      <c r="P7522" s="43"/>
      <c r="Q7522" s="205"/>
      <c r="R7522" s="84"/>
      <c r="S7522" s="31"/>
      <c r="T7522" s="31"/>
      <c r="U7522" s="169"/>
      <c r="V7522" s="150"/>
      <c r="W7522" s="141" t="str" cm="1">
        <f t="array" ref="W7522">IF(SUM(LEN(B7522:V7522))=0,"",IF(OR(OR(ISBLANK(F7522),SUM(LEN(C7522),LEN(D7522))=0),AND(NOT(E7522="Unknown"),ISBLANK(J7522)),AND(NOT(O7522="Unknown"),ISBLANK(R7522))),"Missing Information", INDEX(Table15[Entire Service Line Classification], MATCH(SUMIFS(Table15[Unique ID],Table15[System-Owned Portion],E7522,Table15[If Material Anything Other than "Lead" in Column E,Was Material Ever Previously Lead?],G7522,Table15[Customer-Owned Portion],O7522),Table15[Unique ID],0),0)))</f>
        <v/>
      </c>
      <c r="X7522"/>
    </row>
    <row r="7523" spans="2:24" x14ac:dyDescent="0.25">
      <c r="B7523" s="146"/>
      <c r="C7523" s="31"/>
      <c r="D7523" s="31"/>
      <c r="E7523" s="44"/>
      <c r="F7523" s="43"/>
      <c r="G7523" s="84"/>
      <c r="H7523" s="31"/>
      <c r="I7523" s="205"/>
      <c r="J7523" s="84"/>
      <c r="K7523" s="31"/>
      <c r="L7523" s="31"/>
      <c r="M7523" s="169"/>
      <c r="N7523" s="148"/>
      <c r="O7523" s="106"/>
      <c r="P7523" s="43"/>
      <c r="Q7523" s="205"/>
      <c r="R7523" s="84"/>
      <c r="S7523" s="31"/>
      <c r="T7523" s="31"/>
      <c r="U7523" s="169"/>
      <c r="V7523" s="150"/>
      <c r="W7523" s="141" t="str" cm="1">
        <f t="array" ref="W7523">IF(SUM(LEN(B7523:V7523))=0,"",IF(OR(OR(ISBLANK(F7523),SUM(LEN(C7523),LEN(D7523))=0),AND(NOT(E7523="Unknown"),ISBLANK(J7523)),AND(NOT(O7523="Unknown"),ISBLANK(R7523))),"Missing Information", INDEX(Table15[Entire Service Line Classification], MATCH(SUMIFS(Table15[Unique ID],Table15[System-Owned Portion],E7523,Table15[If Material Anything Other than "Lead" in Column E,Was Material Ever Previously Lead?],G7523,Table15[Customer-Owned Portion],O7523),Table15[Unique ID],0),0)))</f>
        <v/>
      </c>
      <c r="X7523"/>
    </row>
    <row r="7524" spans="2:24" x14ac:dyDescent="0.25">
      <c r="B7524" s="146"/>
      <c r="C7524" s="31"/>
      <c r="D7524" s="31"/>
      <c r="E7524" s="44"/>
      <c r="F7524" s="43"/>
      <c r="G7524" s="84"/>
      <c r="H7524" s="31"/>
      <c r="I7524" s="205"/>
      <c r="J7524" s="84"/>
      <c r="K7524" s="31"/>
      <c r="L7524" s="31"/>
      <c r="M7524" s="169"/>
      <c r="N7524" s="148"/>
      <c r="O7524" s="106"/>
      <c r="P7524" s="43"/>
      <c r="Q7524" s="205"/>
      <c r="R7524" s="84"/>
      <c r="S7524" s="31"/>
      <c r="T7524" s="31"/>
      <c r="U7524" s="169"/>
      <c r="V7524" s="150"/>
      <c r="W7524" s="141" t="str" cm="1">
        <f t="array" ref="W7524">IF(SUM(LEN(B7524:V7524))=0,"",IF(OR(OR(ISBLANK(F7524),SUM(LEN(C7524),LEN(D7524))=0),AND(NOT(E7524="Unknown"),ISBLANK(J7524)),AND(NOT(O7524="Unknown"),ISBLANK(R7524))),"Missing Information", INDEX(Table15[Entire Service Line Classification], MATCH(SUMIFS(Table15[Unique ID],Table15[System-Owned Portion],E7524,Table15[If Material Anything Other than "Lead" in Column E,Was Material Ever Previously Lead?],G7524,Table15[Customer-Owned Portion],O7524),Table15[Unique ID],0),0)))</f>
        <v/>
      </c>
      <c r="X7524"/>
    </row>
    <row r="7525" spans="2:24" x14ac:dyDescent="0.25">
      <c r="B7525" s="146"/>
      <c r="C7525" s="31"/>
      <c r="D7525" s="31"/>
      <c r="E7525" s="44"/>
      <c r="F7525" s="43"/>
      <c r="G7525" s="84"/>
      <c r="H7525" s="31"/>
      <c r="I7525" s="205"/>
      <c r="J7525" s="84"/>
      <c r="K7525" s="31"/>
      <c r="L7525" s="31"/>
      <c r="M7525" s="169"/>
      <c r="N7525" s="148"/>
      <c r="O7525" s="106"/>
      <c r="P7525" s="43"/>
      <c r="Q7525" s="205"/>
      <c r="R7525" s="84"/>
      <c r="S7525" s="31"/>
      <c r="T7525" s="31"/>
      <c r="U7525" s="169"/>
      <c r="V7525" s="150"/>
      <c r="W7525" s="141" t="str" cm="1">
        <f t="array" ref="W7525">IF(SUM(LEN(B7525:V7525))=0,"",IF(OR(OR(ISBLANK(F7525),SUM(LEN(C7525),LEN(D7525))=0),AND(NOT(E7525="Unknown"),ISBLANK(J7525)),AND(NOT(O7525="Unknown"),ISBLANK(R7525))),"Missing Information", INDEX(Table15[Entire Service Line Classification], MATCH(SUMIFS(Table15[Unique ID],Table15[System-Owned Portion],E7525,Table15[If Material Anything Other than "Lead" in Column E,Was Material Ever Previously Lead?],G7525,Table15[Customer-Owned Portion],O7525),Table15[Unique ID],0),0)))</f>
        <v/>
      </c>
      <c r="X7525"/>
    </row>
    <row r="7526" spans="2:24" x14ac:dyDescent="0.25">
      <c r="B7526" s="146"/>
      <c r="C7526" s="31"/>
      <c r="D7526" s="31"/>
      <c r="E7526" s="44"/>
      <c r="F7526" s="43"/>
      <c r="G7526" s="84"/>
      <c r="H7526" s="31"/>
      <c r="I7526" s="205"/>
      <c r="J7526" s="84"/>
      <c r="K7526" s="31"/>
      <c r="L7526" s="31"/>
      <c r="M7526" s="169"/>
      <c r="N7526" s="148"/>
      <c r="O7526" s="106"/>
      <c r="P7526" s="43"/>
      <c r="Q7526" s="205"/>
      <c r="R7526" s="84"/>
      <c r="S7526" s="31"/>
      <c r="T7526" s="31"/>
      <c r="U7526" s="169"/>
      <c r="V7526" s="150"/>
      <c r="W7526" s="141" t="str" cm="1">
        <f t="array" ref="W7526">IF(SUM(LEN(B7526:V7526))=0,"",IF(OR(OR(ISBLANK(F7526),SUM(LEN(C7526),LEN(D7526))=0),AND(NOT(E7526="Unknown"),ISBLANK(J7526)),AND(NOT(O7526="Unknown"),ISBLANK(R7526))),"Missing Information", INDEX(Table15[Entire Service Line Classification], MATCH(SUMIFS(Table15[Unique ID],Table15[System-Owned Portion],E7526,Table15[If Material Anything Other than "Lead" in Column E,Was Material Ever Previously Lead?],G7526,Table15[Customer-Owned Portion],O7526),Table15[Unique ID],0),0)))</f>
        <v/>
      </c>
      <c r="X7526"/>
    </row>
    <row r="7527" spans="2:24" x14ac:dyDescent="0.25">
      <c r="B7527" s="146"/>
      <c r="C7527" s="31"/>
      <c r="D7527" s="31"/>
      <c r="E7527" s="44"/>
      <c r="F7527" s="43"/>
      <c r="G7527" s="84"/>
      <c r="H7527" s="31"/>
      <c r="I7527" s="205"/>
      <c r="J7527" s="84"/>
      <c r="K7527" s="31"/>
      <c r="L7527" s="31"/>
      <c r="M7527" s="169"/>
      <c r="N7527" s="148"/>
      <c r="O7527" s="106"/>
      <c r="P7527" s="43"/>
      <c r="Q7527" s="205"/>
      <c r="R7527" s="84"/>
      <c r="S7527" s="31"/>
      <c r="T7527" s="31"/>
      <c r="U7527" s="169"/>
      <c r="V7527" s="150"/>
      <c r="W7527" s="141" t="str" cm="1">
        <f t="array" ref="W7527">IF(SUM(LEN(B7527:V7527))=0,"",IF(OR(OR(ISBLANK(F7527),SUM(LEN(C7527),LEN(D7527))=0),AND(NOT(E7527="Unknown"),ISBLANK(J7527)),AND(NOT(O7527="Unknown"),ISBLANK(R7527))),"Missing Information", INDEX(Table15[Entire Service Line Classification], MATCH(SUMIFS(Table15[Unique ID],Table15[System-Owned Portion],E7527,Table15[If Material Anything Other than "Lead" in Column E,Was Material Ever Previously Lead?],G7527,Table15[Customer-Owned Portion],O7527),Table15[Unique ID],0),0)))</f>
        <v/>
      </c>
      <c r="X7527"/>
    </row>
    <row r="7528" spans="2:24" x14ac:dyDescent="0.25">
      <c r="B7528" s="146"/>
      <c r="C7528" s="31"/>
      <c r="D7528" s="31"/>
      <c r="E7528" s="44"/>
      <c r="F7528" s="43"/>
      <c r="G7528" s="84"/>
      <c r="H7528" s="31"/>
      <c r="I7528" s="205"/>
      <c r="J7528" s="84"/>
      <c r="K7528" s="31"/>
      <c r="L7528" s="31"/>
      <c r="M7528" s="169"/>
      <c r="N7528" s="148"/>
      <c r="O7528" s="106"/>
      <c r="P7528" s="43"/>
      <c r="Q7528" s="205"/>
      <c r="R7528" s="84"/>
      <c r="S7528" s="31"/>
      <c r="T7528" s="31"/>
      <c r="U7528" s="169"/>
      <c r="V7528" s="150"/>
      <c r="W7528" s="141" t="str" cm="1">
        <f t="array" ref="W7528">IF(SUM(LEN(B7528:V7528))=0,"",IF(OR(OR(ISBLANK(F7528),SUM(LEN(C7528),LEN(D7528))=0),AND(NOT(E7528="Unknown"),ISBLANK(J7528)),AND(NOT(O7528="Unknown"),ISBLANK(R7528))),"Missing Information", INDEX(Table15[Entire Service Line Classification], MATCH(SUMIFS(Table15[Unique ID],Table15[System-Owned Portion],E7528,Table15[If Material Anything Other than "Lead" in Column E,Was Material Ever Previously Lead?],G7528,Table15[Customer-Owned Portion],O7528),Table15[Unique ID],0),0)))</f>
        <v/>
      </c>
      <c r="X7528"/>
    </row>
    <row r="7529" spans="2:24" x14ac:dyDescent="0.25">
      <c r="B7529" s="146"/>
      <c r="C7529" s="31"/>
      <c r="D7529" s="31"/>
      <c r="E7529" s="44"/>
      <c r="F7529" s="43"/>
      <c r="G7529" s="84"/>
      <c r="H7529" s="31"/>
      <c r="I7529" s="205"/>
      <c r="J7529" s="84"/>
      <c r="K7529" s="31"/>
      <c r="L7529" s="31"/>
      <c r="M7529" s="169"/>
      <c r="N7529" s="148"/>
      <c r="O7529" s="106"/>
      <c r="P7529" s="43"/>
      <c r="Q7529" s="205"/>
      <c r="R7529" s="84"/>
      <c r="S7529" s="31"/>
      <c r="T7529" s="31"/>
      <c r="U7529" s="169"/>
      <c r="V7529" s="150"/>
      <c r="W7529" s="141" t="str" cm="1">
        <f t="array" ref="W7529">IF(SUM(LEN(B7529:V7529))=0,"",IF(OR(OR(ISBLANK(F7529),SUM(LEN(C7529),LEN(D7529))=0),AND(NOT(E7529="Unknown"),ISBLANK(J7529)),AND(NOT(O7529="Unknown"),ISBLANK(R7529))),"Missing Information", INDEX(Table15[Entire Service Line Classification], MATCH(SUMIFS(Table15[Unique ID],Table15[System-Owned Portion],E7529,Table15[If Material Anything Other than "Lead" in Column E,Was Material Ever Previously Lead?],G7529,Table15[Customer-Owned Portion],O7529),Table15[Unique ID],0),0)))</f>
        <v/>
      </c>
      <c r="X7529"/>
    </row>
    <row r="7530" spans="2:24" x14ac:dyDescent="0.25">
      <c r="B7530" s="146"/>
      <c r="C7530" s="31"/>
      <c r="D7530" s="31"/>
      <c r="E7530" s="44"/>
      <c r="F7530" s="43"/>
      <c r="G7530" s="84"/>
      <c r="H7530" s="31"/>
      <c r="I7530" s="205"/>
      <c r="J7530" s="84"/>
      <c r="K7530" s="31"/>
      <c r="L7530" s="31"/>
      <c r="M7530" s="169"/>
      <c r="N7530" s="148"/>
      <c r="O7530" s="106"/>
      <c r="P7530" s="43"/>
      <c r="Q7530" s="205"/>
      <c r="R7530" s="84"/>
      <c r="S7530" s="31"/>
      <c r="T7530" s="31"/>
      <c r="U7530" s="169"/>
      <c r="V7530" s="150"/>
      <c r="W7530" s="141" t="str" cm="1">
        <f t="array" ref="W7530">IF(SUM(LEN(B7530:V7530))=0,"",IF(OR(OR(ISBLANK(F7530),SUM(LEN(C7530),LEN(D7530))=0),AND(NOT(E7530="Unknown"),ISBLANK(J7530)),AND(NOT(O7530="Unknown"),ISBLANK(R7530))),"Missing Information", INDEX(Table15[Entire Service Line Classification], MATCH(SUMIFS(Table15[Unique ID],Table15[System-Owned Portion],E7530,Table15[If Material Anything Other than "Lead" in Column E,Was Material Ever Previously Lead?],G7530,Table15[Customer-Owned Portion],O7530),Table15[Unique ID],0),0)))</f>
        <v/>
      </c>
      <c r="X7530"/>
    </row>
    <row r="7531" spans="2:24" x14ac:dyDescent="0.25">
      <c r="B7531" s="146"/>
      <c r="C7531" s="31"/>
      <c r="D7531" s="31"/>
      <c r="E7531" s="44"/>
      <c r="F7531" s="43"/>
      <c r="G7531" s="84"/>
      <c r="H7531" s="31"/>
      <c r="I7531" s="205"/>
      <c r="J7531" s="84"/>
      <c r="K7531" s="31"/>
      <c r="L7531" s="31"/>
      <c r="M7531" s="169"/>
      <c r="N7531" s="148"/>
      <c r="O7531" s="106"/>
      <c r="P7531" s="43"/>
      <c r="Q7531" s="205"/>
      <c r="R7531" s="84"/>
      <c r="S7531" s="31"/>
      <c r="T7531" s="31"/>
      <c r="U7531" s="169"/>
      <c r="V7531" s="150"/>
      <c r="W7531" s="141" t="str" cm="1">
        <f t="array" ref="W7531">IF(SUM(LEN(B7531:V7531))=0,"",IF(OR(OR(ISBLANK(F7531),SUM(LEN(C7531),LEN(D7531))=0),AND(NOT(E7531="Unknown"),ISBLANK(J7531)),AND(NOT(O7531="Unknown"),ISBLANK(R7531))),"Missing Information", INDEX(Table15[Entire Service Line Classification], MATCH(SUMIFS(Table15[Unique ID],Table15[System-Owned Portion],E7531,Table15[If Material Anything Other than "Lead" in Column E,Was Material Ever Previously Lead?],G7531,Table15[Customer-Owned Portion],O7531),Table15[Unique ID],0),0)))</f>
        <v/>
      </c>
      <c r="X7531"/>
    </row>
    <row r="7532" spans="2:24" x14ac:dyDescent="0.25">
      <c r="B7532" s="146"/>
      <c r="C7532" s="31"/>
      <c r="D7532" s="31"/>
      <c r="E7532" s="44"/>
      <c r="F7532" s="43"/>
      <c r="G7532" s="84"/>
      <c r="H7532" s="31"/>
      <c r="I7532" s="205"/>
      <c r="J7532" s="84"/>
      <c r="K7532" s="31"/>
      <c r="L7532" s="31"/>
      <c r="M7532" s="169"/>
      <c r="N7532" s="148"/>
      <c r="O7532" s="106"/>
      <c r="P7532" s="43"/>
      <c r="Q7532" s="205"/>
      <c r="R7532" s="84"/>
      <c r="S7532" s="31"/>
      <c r="T7532" s="31"/>
      <c r="U7532" s="169"/>
      <c r="V7532" s="150"/>
      <c r="W7532" s="141" t="str" cm="1">
        <f t="array" ref="W7532">IF(SUM(LEN(B7532:V7532))=0,"",IF(OR(OR(ISBLANK(F7532),SUM(LEN(C7532),LEN(D7532))=0),AND(NOT(E7532="Unknown"),ISBLANK(J7532)),AND(NOT(O7532="Unknown"),ISBLANK(R7532))),"Missing Information", INDEX(Table15[Entire Service Line Classification], MATCH(SUMIFS(Table15[Unique ID],Table15[System-Owned Portion],E7532,Table15[If Material Anything Other than "Lead" in Column E,Was Material Ever Previously Lead?],G7532,Table15[Customer-Owned Portion],O7532),Table15[Unique ID],0),0)))</f>
        <v/>
      </c>
      <c r="X7532"/>
    </row>
    <row r="7533" spans="2:24" x14ac:dyDescent="0.25">
      <c r="B7533" s="146"/>
      <c r="C7533" s="31"/>
      <c r="D7533" s="31"/>
      <c r="E7533" s="44"/>
      <c r="F7533" s="43"/>
      <c r="G7533" s="84"/>
      <c r="H7533" s="31"/>
      <c r="I7533" s="205"/>
      <c r="J7533" s="84"/>
      <c r="K7533" s="31"/>
      <c r="L7533" s="31"/>
      <c r="M7533" s="169"/>
      <c r="N7533" s="148"/>
      <c r="O7533" s="106"/>
      <c r="P7533" s="43"/>
      <c r="Q7533" s="205"/>
      <c r="R7533" s="84"/>
      <c r="S7533" s="31"/>
      <c r="T7533" s="31"/>
      <c r="U7533" s="169"/>
      <c r="V7533" s="150"/>
      <c r="W7533" s="141" t="str" cm="1">
        <f t="array" ref="W7533">IF(SUM(LEN(B7533:V7533))=0,"",IF(OR(OR(ISBLANK(F7533),SUM(LEN(C7533),LEN(D7533))=0),AND(NOT(E7533="Unknown"),ISBLANK(J7533)),AND(NOT(O7533="Unknown"),ISBLANK(R7533))),"Missing Information", INDEX(Table15[Entire Service Line Classification], MATCH(SUMIFS(Table15[Unique ID],Table15[System-Owned Portion],E7533,Table15[If Material Anything Other than "Lead" in Column E,Was Material Ever Previously Lead?],G7533,Table15[Customer-Owned Portion],O7533),Table15[Unique ID],0),0)))</f>
        <v/>
      </c>
      <c r="X7533"/>
    </row>
    <row r="7534" spans="2:24" x14ac:dyDescent="0.25">
      <c r="B7534" s="146"/>
      <c r="C7534" s="31"/>
      <c r="D7534" s="31"/>
      <c r="E7534" s="44"/>
      <c r="F7534" s="43"/>
      <c r="G7534" s="84"/>
      <c r="H7534" s="31"/>
      <c r="I7534" s="205"/>
      <c r="J7534" s="84"/>
      <c r="K7534" s="31"/>
      <c r="L7534" s="31"/>
      <c r="M7534" s="169"/>
      <c r="N7534" s="148"/>
      <c r="O7534" s="106"/>
      <c r="P7534" s="43"/>
      <c r="Q7534" s="205"/>
      <c r="R7534" s="84"/>
      <c r="S7534" s="31"/>
      <c r="T7534" s="31"/>
      <c r="U7534" s="169"/>
      <c r="V7534" s="150"/>
      <c r="W7534" s="141" t="str" cm="1">
        <f t="array" ref="W7534">IF(SUM(LEN(B7534:V7534))=0,"",IF(OR(OR(ISBLANK(F7534),SUM(LEN(C7534),LEN(D7534))=0),AND(NOT(E7534="Unknown"),ISBLANK(J7534)),AND(NOT(O7534="Unknown"),ISBLANK(R7534))),"Missing Information", INDEX(Table15[Entire Service Line Classification], MATCH(SUMIFS(Table15[Unique ID],Table15[System-Owned Portion],E7534,Table15[If Material Anything Other than "Lead" in Column E,Was Material Ever Previously Lead?],G7534,Table15[Customer-Owned Portion],O7534),Table15[Unique ID],0),0)))</f>
        <v/>
      </c>
      <c r="X7534"/>
    </row>
    <row r="7535" spans="2:24" x14ac:dyDescent="0.25">
      <c r="B7535" s="146"/>
      <c r="C7535" s="31"/>
      <c r="D7535" s="31"/>
      <c r="E7535" s="44"/>
      <c r="F7535" s="43"/>
      <c r="G7535" s="84"/>
      <c r="H7535" s="31"/>
      <c r="I7535" s="205"/>
      <c r="J7535" s="84"/>
      <c r="K7535" s="31"/>
      <c r="L7535" s="31"/>
      <c r="M7535" s="169"/>
      <c r="N7535" s="148"/>
      <c r="O7535" s="106"/>
      <c r="P7535" s="43"/>
      <c r="Q7535" s="205"/>
      <c r="R7535" s="84"/>
      <c r="S7535" s="31"/>
      <c r="T7535" s="31"/>
      <c r="U7535" s="169"/>
      <c r="V7535" s="150"/>
      <c r="W7535" s="141" t="str" cm="1">
        <f t="array" ref="W7535">IF(SUM(LEN(B7535:V7535))=0,"",IF(OR(OR(ISBLANK(F7535),SUM(LEN(C7535),LEN(D7535))=0),AND(NOT(E7535="Unknown"),ISBLANK(J7535)),AND(NOT(O7535="Unknown"),ISBLANK(R7535))),"Missing Information", INDEX(Table15[Entire Service Line Classification], MATCH(SUMIFS(Table15[Unique ID],Table15[System-Owned Portion],E7535,Table15[If Material Anything Other than "Lead" in Column E,Was Material Ever Previously Lead?],G7535,Table15[Customer-Owned Portion],O7535),Table15[Unique ID],0),0)))</f>
        <v/>
      </c>
      <c r="X7535"/>
    </row>
    <row r="7536" spans="2:24" x14ac:dyDescent="0.25">
      <c r="B7536" s="146"/>
      <c r="C7536" s="31"/>
      <c r="D7536" s="31"/>
      <c r="E7536" s="44"/>
      <c r="F7536" s="43"/>
      <c r="G7536" s="84"/>
      <c r="H7536" s="31"/>
      <c r="I7536" s="205"/>
      <c r="J7536" s="84"/>
      <c r="K7536" s="31"/>
      <c r="L7536" s="31"/>
      <c r="M7536" s="169"/>
      <c r="N7536" s="148"/>
      <c r="O7536" s="106"/>
      <c r="P7536" s="43"/>
      <c r="Q7536" s="205"/>
      <c r="R7536" s="84"/>
      <c r="S7536" s="31"/>
      <c r="T7536" s="31"/>
      <c r="U7536" s="169"/>
      <c r="V7536" s="150"/>
      <c r="W7536" s="141" t="str" cm="1">
        <f t="array" ref="W7536">IF(SUM(LEN(B7536:V7536))=0,"",IF(OR(OR(ISBLANK(F7536),SUM(LEN(C7536),LEN(D7536))=0),AND(NOT(E7536="Unknown"),ISBLANK(J7536)),AND(NOT(O7536="Unknown"),ISBLANK(R7536))),"Missing Information", INDEX(Table15[Entire Service Line Classification], MATCH(SUMIFS(Table15[Unique ID],Table15[System-Owned Portion],E7536,Table15[If Material Anything Other than "Lead" in Column E,Was Material Ever Previously Lead?],G7536,Table15[Customer-Owned Portion],O7536),Table15[Unique ID],0),0)))</f>
        <v/>
      </c>
      <c r="X7536"/>
    </row>
    <row r="7537" spans="2:24" x14ac:dyDescent="0.25">
      <c r="B7537" s="146"/>
      <c r="C7537" s="31"/>
      <c r="D7537" s="31"/>
      <c r="E7537" s="44"/>
      <c r="F7537" s="43"/>
      <c r="G7537" s="84"/>
      <c r="H7537" s="31"/>
      <c r="I7537" s="205"/>
      <c r="J7537" s="84"/>
      <c r="K7537" s="31"/>
      <c r="L7537" s="31"/>
      <c r="M7537" s="169"/>
      <c r="N7537" s="148"/>
      <c r="O7537" s="106"/>
      <c r="P7537" s="43"/>
      <c r="Q7537" s="205"/>
      <c r="R7537" s="84"/>
      <c r="S7537" s="31"/>
      <c r="T7537" s="31"/>
      <c r="U7537" s="169"/>
      <c r="V7537" s="150"/>
      <c r="W7537" s="141" t="str" cm="1">
        <f t="array" ref="W7537">IF(SUM(LEN(B7537:V7537))=0,"",IF(OR(OR(ISBLANK(F7537),SUM(LEN(C7537),LEN(D7537))=0),AND(NOT(E7537="Unknown"),ISBLANK(J7537)),AND(NOT(O7537="Unknown"),ISBLANK(R7537))),"Missing Information", INDEX(Table15[Entire Service Line Classification], MATCH(SUMIFS(Table15[Unique ID],Table15[System-Owned Portion],E7537,Table15[If Material Anything Other than "Lead" in Column E,Was Material Ever Previously Lead?],G7537,Table15[Customer-Owned Portion],O7537),Table15[Unique ID],0),0)))</f>
        <v/>
      </c>
      <c r="X7537"/>
    </row>
    <row r="7538" spans="2:24" x14ac:dyDescent="0.25">
      <c r="B7538" s="146"/>
      <c r="C7538" s="31"/>
      <c r="D7538" s="31"/>
      <c r="E7538" s="44"/>
      <c r="F7538" s="43"/>
      <c r="G7538" s="84"/>
      <c r="H7538" s="31"/>
      <c r="I7538" s="205"/>
      <c r="J7538" s="84"/>
      <c r="K7538" s="31"/>
      <c r="L7538" s="31"/>
      <c r="M7538" s="169"/>
      <c r="N7538" s="148"/>
      <c r="O7538" s="106"/>
      <c r="P7538" s="43"/>
      <c r="Q7538" s="205"/>
      <c r="R7538" s="84"/>
      <c r="S7538" s="31"/>
      <c r="T7538" s="31"/>
      <c r="U7538" s="169"/>
      <c r="V7538" s="150"/>
      <c r="W7538" s="141" t="str" cm="1">
        <f t="array" ref="W7538">IF(SUM(LEN(B7538:V7538))=0,"",IF(OR(OR(ISBLANK(F7538),SUM(LEN(C7538),LEN(D7538))=0),AND(NOT(E7538="Unknown"),ISBLANK(J7538)),AND(NOT(O7538="Unknown"),ISBLANK(R7538))),"Missing Information", INDEX(Table15[Entire Service Line Classification], MATCH(SUMIFS(Table15[Unique ID],Table15[System-Owned Portion],E7538,Table15[If Material Anything Other than "Lead" in Column E,Was Material Ever Previously Lead?],G7538,Table15[Customer-Owned Portion],O7538),Table15[Unique ID],0),0)))</f>
        <v/>
      </c>
      <c r="X7538"/>
    </row>
    <row r="7539" spans="2:24" x14ac:dyDescent="0.25">
      <c r="B7539" s="146"/>
      <c r="C7539" s="31"/>
      <c r="D7539" s="31"/>
      <c r="E7539" s="44"/>
      <c r="F7539" s="43"/>
      <c r="G7539" s="84"/>
      <c r="H7539" s="31"/>
      <c r="I7539" s="205"/>
      <c r="J7539" s="84"/>
      <c r="K7539" s="31"/>
      <c r="L7539" s="31"/>
      <c r="M7539" s="169"/>
      <c r="N7539" s="148"/>
      <c r="O7539" s="106"/>
      <c r="P7539" s="43"/>
      <c r="Q7539" s="205"/>
      <c r="R7539" s="84"/>
      <c r="S7539" s="31"/>
      <c r="T7539" s="31"/>
      <c r="U7539" s="169"/>
      <c r="V7539" s="150"/>
      <c r="W7539" s="141" t="str" cm="1">
        <f t="array" ref="W7539">IF(SUM(LEN(B7539:V7539))=0,"",IF(OR(OR(ISBLANK(F7539),SUM(LEN(C7539),LEN(D7539))=0),AND(NOT(E7539="Unknown"),ISBLANK(J7539)),AND(NOT(O7539="Unknown"),ISBLANK(R7539))),"Missing Information", INDEX(Table15[Entire Service Line Classification], MATCH(SUMIFS(Table15[Unique ID],Table15[System-Owned Portion],E7539,Table15[If Material Anything Other than "Lead" in Column E,Was Material Ever Previously Lead?],G7539,Table15[Customer-Owned Portion],O7539),Table15[Unique ID],0),0)))</f>
        <v/>
      </c>
      <c r="X7539"/>
    </row>
    <row r="7540" spans="2:24" x14ac:dyDescent="0.25">
      <c r="B7540" s="146"/>
      <c r="C7540" s="31"/>
      <c r="D7540" s="31"/>
      <c r="E7540" s="44"/>
      <c r="F7540" s="43"/>
      <c r="G7540" s="84"/>
      <c r="H7540" s="31"/>
      <c r="I7540" s="205"/>
      <c r="J7540" s="84"/>
      <c r="K7540" s="31"/>
      <c r="L7540" s="31"/>
      <c r="M7540" s="169"/>
      <c r="N7540" s="148"/>
      <c r="O7540" s="106"/>
      <c r="P7540" s="43"/>
      <c r="Q7540" s="205"/>
      <c r="R7540" s="84"/>
      <c r="S7540" s="31"/>
      <c r="T7540" s="31"/>
      <c r="U7540" s="169"/>
      <c r="V7540" s="150"/>
      <c r="W7540" s="141" t="str" cm="1">
        <f t="array" ref="W7540">IF(SUM(LEN(B7540:V7540))=0,"",IF(OR(OR(ISBLANK(F7540),SUM(LEN(C7540),LEN(D7540))=0),AND(NOT(E7540="Unknown"),ISBLANK(J7540)),AND(NOT(O7540="Unknown"),ISBLANK(R7540))),"Missing Information", INDEX(Table15[Entire Service Line Classification], MATCH(SUMIFS(Table15[Unique ID],Table15[System-Owned Portion],E7540,Table15[If Material Anything Other than "Lead" in Column E,Was Material Ever Previously Lead?],G7540,Table15[Customer-Owned Portion],O7540),Table15[Unique ID],0),0)))</f>
        <v/>
      </c>
      <c r="X7540"/>
    </row>
    <row r="7541" spans="2:24" x14ac:dyDescent="0.25">
      <c r="B7541" s="146"/>
      <c r="C7541" s="31"/>
      <c r="D7541" s="31"/>
      <c r="E7541" s="44"/>
      <c r="F7541" s="43"/>
      <c r="G7541" s="84"/>
      <c r="H7541" s="31"/>
      <c r="I7541" s="205"/>
      <c r="J7541" s="84"/>
      <c r="K7541" s="31"/>
      <c r="L7541" s="31"/>
      <c r="M7541" s="169"/>
      <c r="N7541" s="148"/>
      <c r="O7541" s="106"/>
      <c r="P7541" s="43"/>
      <c r="Q7541" s="205"/>
      <c r="R7541" s="84"/>
      <c r="S7541" s="31"/>
      <c r="T7541" s="31"/>
      <c r="U7541" s="169"/>
      <c r="V7541" s="150"/>
      <c r="W7541" s="141" t="str" cm="1">
        <f t="array" ref="W7541">IF(SUM(LEN(B7541:V7541))=0,"",IF(OR(OR(ISBLANK(F7541),SUM(LEN(C7541),LEN(D7541))=0),AND(NOT(E7541="Unknown"),ISBLANK(J7541)),AND(NOT(O7541="Unknown"),ISBLANK(R7541))),"Missing Information", INDEX(Table15[Entire Service Line Classification], MATCH(SUMIFS(Table15[Unique ID],Table15[System-Owned Portion],E7541,Table15[If Material Anything Other than "Lead" in Column E,Was Material Ever Previously Lead?],G7541,Table15[Customer-Owned Portion],O7541),Table15[Unique ID],0),0)))</f>
        <v/>
      </c>
      <c r="X7541"/>
    </row>
    <row r="7542" spans="2:24" x14ac:dyDescent="0.25">
      <c r="B7542" s="146"/>
      <c r="C7542" s="31"/>
      <c r="D7542" s="31"/>
      <c r="E7542" s="44"/>
      <c r="F7542" s="43"/>
      <c r="G7542" s="84"/>
      <c r="H7542" s="31"/>
      <c r="I7542" s="205"/>
      <c r="J7542" s="84"/>
      <c r="K7542" s="31"/>
      <c r="L7542" s="31"/>
      <c r="M7542" s="169"/>
      <c r="N7542" s="148"/>
      <c r="O7542" s="106"/>
      <c r="P7542" s="43"/>
      <c r="Q7542" s="205"/>
      <c r="R7542" s="84"/>
      <c r="S7542" s="31"/>
      <c r="T7542" s="31"/>
      <c r="U7542" s="169"/>
      <c r="V7542" s="150"/>
      <c r="W7542" s="141" t="str" cm="1">
        <f t="array" ref="W7542">IF(SUM(LEN(B7542:V7542))=0,"",IF(OR(OR(ISBLANK(F7542),SUM(LEN(C7542),LEN(D7542))=0),AND(NOT(E7542="Unknown"),ISBLANK(J7542)),AND(NOT(O7542="Unknown"),ISBLANK(R7542))),"Missing Information", INDEX(Table15[Entire Service Line Classification], MATCH(SUMIFS(Table15[Unique ID],Table15[System-Owned Portion],E7542,Table15[If Material Anything Other than "Lead" in Column E,Was Material Ever Previously Lead?],G7542,Table15[Customer-Owned Portion],O7542),Table15[Unique ID],0),0)))</f>
        <v/>
      </c>
      <c r="X7542"/>
    </row>
    <row r="7543" spans="2:24" x14ac:dyDescent="0.25">
      <c r="B7543" s="146"/>
      <c r="C7543" s="31"/>
      <c r="D7543" s="31"/>
      <c r="E7543" s="44"/>
      <c r="F7543" s="43"/>
      <c r="G7543" s="84"/>
      <c r="H7543" s="31"/>
      <c r="I7543" s="205"/>
      <c r="J7543" s="84"/>
      <c r="K7543" s="31"/>
      <c r="L7543" s="31"/>
      <c r="M7543" s="169"/>
      <c r="N7543" s="148"/>
      <c r="O7543" s="106"/>
      <c r="P7543" s="43"/>
      <c r="Q7543" s="205"/>
      <c r="R7543" s="84"/>
      <c r="S7543" s="31"/>
      <c r="T7543" s="31"/>
      <c r="U7543" s="169"/>
      <c r="V7543" s="150"/>
      <c r="W7543" s="141" t="str" cm="1">
        <f t="array" ref="W7543">IF(SUM(LEN(B7543:V7543))=0,"",IF(OR(OR(ISBLANK(F7543),SUM(LEN(C7543),LEN(D7543))=0),AND(NOT(E7543="Unknown"),ISBLANK(J7543)),AND(NOT(O7543="Unknown"),ISBLANK(R7543))),"Missing Information", INDEX(Table15[Entire Service Line Classification], MATCH(SUMIFS(Table15[Unique ID],Table15[System-Owned Portion],E7543,Table15[If Material Anything Other than "Lead" in Column E,Was Material Ever Previously Lead?],G7543,Table15[Customer-Owned Portion],O7543),Table15[Unique ID],0),0)))</f>
        <v/>
      </c>
      <c r="X7543"/>
    </row>
    <row r="7544" spans="2:24" x14ac:dyDescent="0.25">
      <c r="B7544" s="146"/>
      <c r="C7544" s="31"/>
      <c r="D7544" s="31"/>
      <c r="E7544" s="44"/>
      <c r="F7544" s="43"/>
      <c r="G7544" s="84"/>
      <c r="H7544" s="31"/>
      <c r="I7544" s="205"/>
      <c r="J7544" s="84"/>
      <c r="K7544" s="31"/>
      <c r="L7544" s="31"/>
      <c r="M7544" s="169"/>
      <c r="N7544" s="148"/>
      <c r="O7544" s="106"/>
      <c r="P7544" s="43"/>
      <c r="Q7544" s="205"/>
      <c r="R7544" s="84"/>
      <c r="S7544" s="31"/>
      <c r="T7544" s="31"/>
      <c r="U7544" s="169"/>
      <c r="V7544" s="150"/>
      <c r="W7544" s="141" t="str" cm="1">
        <f t="array" ref="W7544">IF(SUM(LEN(B7544:V7544))=0,"",IF(OR(OR(ISBLANK(F7544),SUM(LEN(C7544),LEN(D7544))=0),AND(NOT(E7544="Unknown"),ISBLANK(J7544)),AND(NOT(O7544="Unknown"),ISBLANK(R7544))),"Missing Information", INDEX(Table15[Entire Service Line Classification], MATCH(SUMIFS(Table15[Unique ID],Table15[System-Owned Portion],E7544,Table15[If Material Anything Other than "Lead" in Column E,Was Material Ever Previously Lead?],G7544,Table15[Customer-Owned Portion],O7544),Table15[Unique ID],0),0)))</f>
        <v/>
      </c>
      <c r="X7544"/>
    </row>
    <row r="7545" spans="2:24" x14ac:dyDescent="0.25">
      <c r="B7545" s="146"/>
      <c r="C7545" s="31"/>
      <c r="D7545" s="31"/>
      <c r="E7545" s="44"/>
      <c r="F7545" s="43"/>
      <c r="G7545" s="84"/>
      <c r="H7545" s="31"/>
      <c r="I7545" s="205"/>
      <c r="J7545" s="84"/>
      <c r="K7545" s="31"/>
      <c r="L7545" s="31"/>
      <c r="M7545" s="169"/>
      <c r="N7545" s="148"/>
      <c r="O7545" s="106"/>
      <c r="P7545" s="43"/>
      <c r="Q7545" s="205"/>
      <c r="R7545" s="84"/>
      <c r="S7545" s="31"/>
      <c r="T7545" s="31"/>
      <c r="U7545" s="169"/>
      <c r="V7545" s="150"/>
      <c r="W7545" s="141" t="str" cm="1">
        <f t="array" ref="W7545">IF(SUM(LEN(B7545:V7545))=0,"",IF(OR(OR(ISBLANK(F7545),SUM(LEN(C7545),LEN(D7545))=0),AND(NOT(E7545="Unknown"),ISBLANK(J7545)),AND(NOT(O7545="Unknown"),ISBLANK(R7545))),"Missing Information", INDEX(Table15[Entire Service Line Classification], MATCH(SUMIFS(Table15[Unique ID],Table15[System-Owned Portion],E7545,Table15[If Material Anything Other than "Lead" in Column E,Was Material Ever Previously Lead?],G7545,Table15[Customer-Owned Portion],O7545),Table15[Unique ID],0),0)))</f>
        <v/>
      </c>
      <c r="X7545"/>
    </row>
    <row r="7546" spans="2:24" x14ac:dyDescent="0.25">
      <c r="B7546" s="146"/>
      <c r="C7546" s="31"/>
      <c r="D7546" s="31"/>
      <c r="E7546" s="44"/>
      <c r="F7546" s="43"/>
      <c r="G7546" s="84"/>
      <c r="H7546" s="31"/>
      <c r="I7546" s="205"/>
      <c r="J7546" s="84"/>
      <c r="K7546" s="31"/>
      <c r="L7546" s="31"/>
      <c r="M7546" s="169"/>
      <c r="N7546" s="148"/>
      <c r="O7546" s="106"/>
      <c r="P7546" s="43"/>
      <c r="Q7546" s="205"/>
      <c r="R7546" s="84"/>
      <c r="S7546" s="31"/>
      <c r="T7546" s="31"/>
      <c r="U7546" s="169"/>
      <c r="V7546" s="150"/>
      <c r="W7546" s="141" t="str" cm="1">
        <f t="array" ref="W7546">IF(SUM(LEN(B7546:V7546))=0,"",IF(OR(OR(ISBLANK(F7546),SUM(LEN(C7546),LEN(D7546))=0),AND(NOT(E7546="Unknown"),ISBLANK(J7546)),AND(NOT(O7546="Unknown"),ISBLANK(R7546))),"Missing Information", INDEX(Table15[Entire Service Line Classification], MATCH(SUMIFS(Table15[Unique ID],Table15[System-Owned Portion],E7546,Table15[If Material Anything Other than "Lead" in Column E,Was Material Ever Previously Lead?],G7546,Table15[Customer-Owned Portion],O7546),Table15[Unique ID],0),0)))</f>
        <v/>
      </c>
      <c r="X7546"/>
    </row>
    <row r="7547" spans="2:24" x14ac:dyDescent="0.25">
      <c r="B7547" s="146"/>
      <c r="C7547" s="31"/>
      <c r="D7547" s="31"/>
      <c r="E7547" s="44"/>
      <c r="F7547" s="43"/>
      <c r="G7547" s="84"/>
      <c r="H7547" s="31"/>
      <c r="I7547" s="205"/>
      <c r="J7547" s="84"/>
      <c r="K7547" s="31"/>
      <c r="L7547" s="31"/>
      <c r="M7547" s="169"/>
      <c r="N7547" s="148"/>
      <c r="O7547" s="106"/>
      <c r="P7547" s="43"/>
      <c r="Q7547" s="205"/>
      <c r="R7547" s="84"/>
      <c r="S7547" s="31"/>
      <c r="T7547" s="31"/>
      <c r="U7547" s="169"/>
      <c r="V7547" s="150"/>
      <c r="W7547" s="141" t="str" cm="1">
        <f t="array" ref="W7547">IF(SUM(LEN(B7547:V7547))=0,"",IF(OR(OR(ISBLANK(F7547),SUM(LEN(C7547),LEN(D7547))=0),AND(NOT(E7547="Unknown"),ISBLANK(J7547)),AND(NOT(O7547="Unknown"),ISBLANK(R7547))),"Missing Information", INDEX(Table15[Entire Service Line Classification], MATCH(SUMIFS(Table15[Unique ID],Table15[System-Owned Portion],E7547,Table15[If Material Anything Other than "Lead" in Column E,Was Material Ever Previously Lead?],G7547,Table15[Customer-Owned Portion],O7547),Table15[Unique ID],0),0)))</f>
        <v/>
      </c>
      <c r="X7547"/>
    </row>
    <row r="7548" spans="2:24" x14ac:dyDescent="0.25">
      <c r="B7548" s="146"/>
      <c r="C7548" s="31"/>
      <c r="D7548" s="31"/>
      <c r="E7548" s="44"/>
      <c r="F7548" s="43"/>
      <c r="G7548" s="84"/>
      <c r="H7548" s="31"/>
      <c r="I7548" s="205"/>
      <c r="J7548" s="84"/>
      <c r="K7548" s="31"/>
      <c r="L7548" s="31"/>
      <c r="M7548" s="169"/>
      <c r="N7548" s="148"/>
      <c r="O7548" s="106"/>
      <c r="P7548" s="43"/>
      <c r="Q7548" s="205"/>
      <c r="R7548" s="84"/>
      <c r="S7548" s="31"/>
      <c r="T7548" s="31"/>
      <c r="U7548" s="169"/>
      <c r="V7548" s="150"/>
      <c r="W7548" s="141" t="str" cm="1">
        <f t="array" ref="W7548">IF(SUM(LEN(B7548:V7548))=0,"",IF(OR(OR(ISBLANK(F7548),SUM(LEN(C7548),LEN(D7548))=0),AND(NOT(E7548="Unknown"),ISBLANK(J7548)),AND(NOT(O7548="Unknown"),ISBLANK(R7548))),"Missing Information", INDEX(Table15[Entire Service Line Classification], MATCH(SUMIFS(Table15[Unique ID],Table15[System-Owned Portion],E7548,Table15[If Material Anything Other than "Lead" in Column E,Was Material Ever Previously Lead?],G7548,Table15[Customer-Owned Portion],O7548),Table15[Unique ID],0),0)))</f>
        <v/>
      </c>
      <c r="X7548"/>
    </row>
    <row r="7549" spans="2:24" x14ac:dyDescent="0.25">
      <c r="B7549" s="146"/>
      <c r="C7549" s="31"/>
      <c r="D7549" s="31"/>
      <c r="E7549" s="44"/>
      <c r="F7549" s="43"/>
      <c r="G7549" s="84"/>
      <c r="H7549" s="31"/>
      <c r="I7549" s="205"/>
      <c r="J7549" s="84"/>
      <c r="K7549" s="31"/>
      <c r="L7549" s="31"/>
      <c r="M7549" s="169"/>
      <c r="N7549" s="148"/>
      <c r="O7549" s="106"/>
      <c r="P7549" s="43"/>
      <c r="Q7549" s="205"/>
      <c r="R7549" s="84"/>
      <c r="S7549" s="31"/>
      <c r="T7549" s="31"/>
      <c r="U7549" s="169"/>
      <c r="V7549" s="150"/>
      <c r="W7549" s="141" t="str" cm="1">
        <f t="array" ref="W7549">IF(SUM(LEN(B7549:V7549))=0,"",IF(OR(OR(ISBLANK(F7549),SUM(LEN(C7549),LEN(D7549))=0),AND(NOT(E7549="Unknown"),ISBLANK(J7549)),AND(NOT(O7549="Unknown"),ISBLANK(R7549))),"Missing Information", INDEX(Table15[Entire Service Line Classification], MATCH(SUMIFS(Table15[Unique ID],Table15[System-Owned Portion],E7549,Table15[If Material Anything Other than "Lead" in Column E,Was Material Ever Previously Lead?],G7549,Table15[Customer-Owned Portion],O7549),Table15[Unique ID],0),0)))</f>
        <v/>
      </c>
      <c r="X7549"/>
    </row>
    <row r="7550" spans="2:24" x14ac:dyDescent="0.25">
      <c r="B7550" s="146"/>
      <c r="C7550" s="31"/>
      <c r="D7550" s="31"/>
      <c r="E7550" s="44"/>
      <c r="F7550" s="43"/>
      <c r="G7550" s="84"/>
      <c r="H7550" s="31"/>
      <c r="I7550" s="205"/>
      <c r="J7550" s="84"/>
      <c r="K7550" s="31"/>
      <c r="L7550" s="31"/>
      <c r="M7550" s="169"/>
      <c r="N7550" s="148"/>
      <c r="O7550" s="106"/>
      <c r="P7550" s="43"/>
      <c r="Q7550" s="205"/>
      <c r="R7550" s="84"/>
      <c r="S7550" s="31"/>
      <c r="T7550" s="31"/>
      <c r="U7550" s="169"/>
      <c r="V7550" s="150"/>
      <c r="W7550" s="141" t="str" cm="1">
        <f t="array" ref="W7550">IF(SUM(LEN(B7550:V7550))=0,"",IF(OR(OR(ISBLANK(F7550),SUM(LEN(C7550),LEN(D7550))=0),AND(NOT(E7550="Unknown"),ISBLANK(J7550)),AND(NOT(O7550="Unknown"),ISBLANK(R7550))),"Missing Information", INDEX(Table15[Entire Service Line Classification], MATCH(SUMIFS(Table15[Unique ID],Table15[System-Owned Portion],E7550,Table15[If Material Anything Other than "Lead" in Column E,Was Material Ever Previously Lead?],G7550,Table15[Customer-Owned Portion],O7550),Table15[Unique ID],0),0)))</f>
        <v/>
      </c>
      <c r="X7550"/>
    </row>
    <row r="7551" spans="2:24" x14ac:dyDescent="0.25">
      <c r="B7551" s="146"/>
      <c r="C7551" s="31"/>
      <c r="D7551" s="31"/>
      <c r="E7551" s="44"/>
      <c r="F7551" s="43"/>
      <c r="G7551" s="84"/>
      <c r="H7551" s="31"/>
      <c r="I7551" s="205"/>
      <c r="J7551" s="84"/>
      <c r="K7551" s="31"/>
      <c r="L7551" s="31"/>
      <c r="M7551" s="169"/>
      <c r="N7551" s="148"/>
      <c r="O7551" s="106"/>
      <c r="P7551" s="43"/>
      <c r="Q7551" s="205"/>
      <c r="R7551" s="84"/>
      <c r="S7551" s="31"/>
      <c r="T7551" s="31"/>
      <c r="U7551" s="169"/>
      <c r="V7551" s="150"/>
      <c r="W7551" s="141" t="str" cm="1">
        <f t="array" ref="W7551">IF(SUM(LEN(B7551:V7551))=0,"",IF(OR(OR(ISBLANK(F7551),SUM(LEN(C7551),LEN(D7551))=0),AND(NOT(E7551="Unknown"),ISBLANK(J7551)),AND(NOT(O7551="Unknown"),ISBLANK(R7551))),"Missing Information", INDEX(Table15[Entire Service Line Classification], MATCH(SUMIFS(Table15[Unique ID],Table15[System-Owned Portion],E7551,Table15[If Material Anything Other than "Lead" in Column E,Was Material Ever Previously Lead?],G7551,Table15[Customer-Owned Portion],O7551),Table15[Unique ID],0),0)))</f>
        <v/>
      </c>
      <c r="X7551"/>
    </row>
    <row r="7552" spans="2:24" x14ac:dyDescent="0.25">
      <c r="B7552" s="146"/>
      <c r="C7552" s="31"/>
      <c r="D7552" s="31"/>
      <c r="E7552" s="44"/>
      <c r="F7552" s="43"/>
      <c r="G7552" s="84"/>
      <c r="H7552" s="31"/>
      <c r="I7552" s="205"/>
      <c r="J7552" s="84"/>
      <c r="K7552" s="31"/>
      <c r="L7552" s="31"/>
      <c r="M7552" s="169"/>
      <c r="N7552" s="148"/>
      <c r="O7552" s="106"/>
      <c r="P7552" s="43"/>
      <c r="Q7552" s="205"/>
      <c r="R7552" s="84"/>
      <c r="S7552" s="31"/>
      <c r="T7552" s="31"/>
      <c r="U7552" s="169"/>
      <c r="V7552" s="150"/>
      <c r="W7552" s="141" t="str" cm="1">
        <f t="array" ref="W7552">IF(SUM(LEN(B7552:V7552))=0,"",IF(OR(OR(ISBLANK(F7552),SUM(LEN(C7552),LEN(D7552))=0),AND(NOT(E7552="Unknown"),ISBLANK(J7552)),AND(NOT(O7552="Unknown"),ISBLANK(R7552))),"Missing Information", INDEX(Table15[Entire Service Line Classification], MATCH(SUMIFS(Table15[Unique ID],Table15[System-Owned Portion],E7552,Table15[If Material Anything Other than "Lead" in Column E,Was Material Ever Previously Lead?],G7552,Table15[Customer-Owned Portion],O7552),Table15[Unique ID],0),0)))</f>
        <v/>
      </c>
      <c r="X7552"/>
    </row>
    <row r="7553" spans="2:24" x14ac:dyDescent="0.25">
      <c r="B7553" s="146"/>
      <c r="C7553" s="31"/>
      <c r="D7553" s="31"/>
      <c r="E7553" s="44"/>
      <c r="F7553" s="43"/>
      <c r="G7553" s="84"/>
      <c r="H7553" s="31"/>
      <c r="I7553" s="205"/>
      <c r="J7553" s="84"/>
      <c r="K7553" s="31"/>
      <c r="L7553" s="31"/>
      <c r="M7553" s="169"/>
      <c r="N7553" s="148"/>
      <c r="O7553" s="106"/>
      <c r="P7553" s="43"/>
      <c r="Q7553" s="205"/>
      <c r="R7553" s="84"/>
      <c r="S7553" s="31"/>
      <c r="T7553" s="31"/>
      <c r="U7553" s="169"/>
      <c r="V7553" s="150"/>
      <c r="W7553" s="141" t="str" cm="1">
        <f t="array" ref="W7553">IF(SUM(LEN(B7553:V7553))=0,"",IF(OR(OR(ISBLANK(F7553),SUM(LEN(C7553),LEN(D7553))=0),AND(NOT(E7553="Unknown"),ISBLANK(J7553)),AND(NOT(O7553="Unknown"),ISBLANK(R7553))),"Missing Information", INDEX(Table15[Entire Service Line Classification], MATCH(SUMIFS(Table15[Unique ID],Table15[System-Owned Portion],E7553,Table15[If Material Anything Other than "Lead" in Column E,Was Material Ever Previously Lead?],G7553,Table15[Customer-Owned Portion],O7553),Table15[Unique ID],0),0)))</f>
        <v/>
      </c>
      <c r="X7553"/>
    </row>
    <row r="7554" spans="2:24" x14ac:dyDescent="0.25">
      <c r="B7554" s="146"/>
      <c r="C7554" s="31"/>
      <c r="D7554" s="31"/>
      <c r="E7554" s="44"/>
      <c r="F7554" s="43"/>
      <c r="G7554" s="84"/>
      <c r="H7554" s="31"/>
      <c r="I7554" s="205"/>
      <c r="J7554" s="84"/>
      <c r="K7554" s="31"/>
      <c r="L7554" s="31"/>
      <c r="M7554" s="169"/>
      <c r="N7554" s="148"/>
      <c r="O7554" s="106"/>
      <c r="P7554" s="43"/>
      <c r="Q7554" s="205"/>
      <c r="R7554" s="84"/>
      <c r="S7554" s="31"/>
      <c r="T7554" s="31"/>
      <c r="U7554" s="169"/>
      <c r="V7554" s="150"/>
      <c r="W7554" s="141" t="str" cm="1">
        <f t="array" ref="W7554">IF(SUM(LEN(B7554:V7554))=0,"",IF(OR(OR(ISBLANK(F7554),SUM(LEN(C7554),LEN(D7554))=0),AND(NOT(E7554="Unknown"),ISBLANK(J7554)),AND(NOT(O7554="Unknown"),ISBLANK(R7554))),"Missing Information", INDEX(Table15[Entire Service Line Classification], MATCH(SUMIFS(Table15[Unique ID],Table15[System-Owned Portion],E7554,Table15[If Material Anything Other than "Lead" in Column E,Was Material Ever Previously Lead?],G7554,Table15[Customer-Owned Portion],O7554),Table15[Unique ID],0),0)))</f>
        <v/>
      </c>
      <c r="X7554"/>
    </row>
    <row r="7555" spans="2:24" x14ac:dyDescent="0.25">
      <c r="B7555" s="146"/>
      <c r="C7555" s="31"/>
      <c r="D7555" s="31"/>
      <c r="E7555" s="44"/>
      <c r="F7555" s="43"/>
      <c r="G7555" s="84"/>
      <c r="H7555" s="31"/>
      <c r="I7555" s="205"/>
      <c r="J7555" s="84"/>
      <c r="K7555" s="31"/>
      <c r="L7555" s="31"/>
      <c r="M7555" s="169"/>
      <c r="N7555" s="148"/>
      <c r="O7555" s="106"/>
      <c r="P7555" s="43"/>
      <c r="Q7555" s="205"/>
      <c r="R7555" s="84"/>
      <c r="S7555" s="31"/>
      <c r="T7555" s="31"/>
      <c r="U7555" s="169"/>
      <c r="V7555" s="150"/>
      <c r="W7555" s="141" t="str" cm="1">
        <f t="array" ref="W7555">IF(SUM(LEN(B7555:V7555))=0,"",IF(OR(OR(ISBLANK(F7555),SUM(LEN(C7555),LEN(D7555))=0),AND(NOT(E7555="Unknown"),ISBLANK(J7555)),AND(NOT(O7555="Unknown"),ISBLANK(R7555))),"Missing Information", INDEX(Table15[Entire Service Line Classification], MATCH(SUMIFS(Table15[Unique ID],Table15[System-Owned Portion],E7555,Table15[If Material Anything Other than "Lead" in Column E,Was Material Ever Previously Lead?],G7555,Table15[Customer-Owned Portion],O7555),Table15[Unique ID],0),0)))</f>
        <v/>
      </c>
      <c r="X7555"/>
    </row>
    <row r="7556" spans="2:24" x14ac:dyDescent="0.25">
      <c r="B7556" s="146"/>
      <c r="C7556" s="31"/>
      <c r="D7556" s="31"/>
      <c r="E7556" s="44"/>
      <c r="F7556" s="43"/>
      <c r="G7556" s="84"/>
      <c r="H7556" s="31"/>
      <c r="I7556" s="205"/>
      <c r="J7556" s="84"/>
      <c r="K7556" s="31"/>
      <c r="L7556" s="31"/>
      <c r="M7556" s="169"/>
      <c r="N7556" s="148"/>
      <c r="O7556" s="106"/>
      <c r="P7556" s="43"/>
      <c r="Q7556" s="205"/>
      <c r="R7556" s="84"/>
      <c r="S7556" s="31"/>
      <c r="T7556" s="31"/>
      <c r="U7556" s="169"/>
      <c r="V7556" s="150"/>
      <c r="W7556" s="141" t="str" cm="1">
        <f t="array" ref="W7556">IF(SUM(LEN(B7556:V7556))=0,"",IF(OR(OR(ISBLANK(F7556),SUM(LEN(C7556),LEN(D7556))=0),AND(NOT(E7556="Unknown"),ISBLANK(J7556)),AND(NOT(O7556="Unknown"),ISBLANK(R7556))),"Missing Information", INDEX(Table15[Entire Service Line Classification], MATCH(SUMIFS(Table15[Unique ID],Table15[System-Owned Portion],E7556,Table15[If Material Anything Other than "Lead" in Column E,Was Material Ever Previously Lead?],G7556,Table15[Customer-Owned Portion],O7556),Table15[Unique ID],0),0)))</f>
        <v/>
      </c>
      <c r="X7556"/>
    </row>
    <row r="7557" spans="2:24" x14ac:dyDescent="0.25">
      <c r="B7557" s="146"/>
      <c r="C7557" s="31"/>
      <c r="D7557" s="31"/>
      <c r="E7557" s="44"/>
      <c r="F7557" s="43"/>
      <c r="G7557" s="84"/>
      <c r="H7557" s="31"/>
      <c r="I7557" s="205"/>
      <c r="J7557" s="84"/>
      <c r="K7557" s="31"/>
      <c r="L7557" s="31"/>
      <c r="M7557" s="169"/>
      <c r="N7557" s="148"/>
      <c r="O7557" s="106"/>
      <c r="P7557" s="43"/>
      <c r="Q7557" s="205"/>
      <c r="R7557" s="84"/>
      <c r="S7557" s="31"/>
      <c r="T7557" s="31"/>
      <c r="U7557" s="169"/>
      <c r="V7557" s="150"/>
      <c r="W7557" s="141" t="str" cm="1">
        <f t="array" ref="W7557">IF(SUM(LEN(B7557:V7557))=0,"",IF(OR(OR(ISBLANK(F7557),SUM(LEN(C7557),LEN(D7557))=0),AND(NOT(E7557="Unknown"),ISBLANK(J7557)),AND(NOT(O7557="Unknown"),ISBLANK(R7557))),"Missing Information", INDEX(Table15[Entire Service Line Classification], MATCH(SUMIFS(Table15[Unique ID],Table15[System-Owned Portion],E7557,Table15[If Material Anything Other than "Lead" in Column E,Was Material Ever Previously Lead?],G7557,Table15[Customer-Owned Portion],O7557),Table15[Unique ID],0),0)))</f>
        <v/>
      </c>
      <c r="X7557"/>
    </row>
    <row r="7558" spans="2:24" x14ac:dyDescent="0.25">
      <c r="B7558" s="146"/>
      <c r="C7558" s="31"/>
      <c r="D7558" s="31"/>
      <c r="E7558" s="44"/>
      <c r="F7558" s="43"/>
      <c r="G7558" s="84"/>
      <c r="H7558" s="31"/>
      <c r="I7558" s="205"/>
      <c r="J7558" s="84"/>
      <c r="K7558" s="31"/>
      <c r="L7558" s="31"/>
      <c r="M7558" s="169"/>
      <c r="N7558" s="148"/>
      <c r="O7558" s="106"/>
      <c r="P7558" s="43"/>
      <c r="Q7558" s="205"/>
      <c r="R7558" s="84"/>
      <c r="S7558" s="31"/>
      <c r="T7558" s="31"/>
      <c r="U7558" s="169"/>
      <c r="V7558" s="150"/>
      <c r="W7558" s="141" t="str" cm="1">
        <f t="array" ref="W7558">IF(SUM(LEN(B7558:V7558))=0,"",IF(OR(OR(ISBLANK(F7558),SUM(LEN(C7558),LEN(D7558))=0),AND(NOT(E7558="Unknown"),ISBLANK(J7558)),AND(NOT(O7558="Unknown"),ISBLANK(R7558))),"Missing Information", INDEX(Table15[Entire Service Line Classification], MATCH(SUMIFS(Table15[Unique ID],Table15[System-Owned Portion],E7558,Table15[If Material Anything Other than "Lead" in Column E,Was Material Ever Previously Lead?],G7558,Table15[Customer-Owned Portion],O7558),Table15[Unique ID],0),0)))</f>
        <v/>
      </c>
      <c r="X7558"/>
    </row>
    <row r="7559" spans="2:24" x14ac:dyDescent="0.25">
      <c r="B7559" s="146"/>
      <c r="C7559" s="31"/>
      <c r="D7559" s="31"/>
      <c r="E7559" s="44"/>
      <c r="F7559" s="43"/>
      <c r="G7559" s="84"/>
      <c r="H7559" s="31"/>
      <c r="I7559" s="205"/>
      <c r="J7559" s="84"/>
      <c r="K7559" s="31"/>
      <c r="L7559" s="31"/>
      <c r="M7559" s="169"/>
      <c r="N7559" s="148"/>
      <c r="O7559" s="106"/>
      <c r="P7559" s="43"/>
      <c r="Q7559" s="205"/>
      <c r="R7559" s="84"/>
      <c r="S7559" s="31"/>
      <c r="T7559" s="31"/>
      <c r="U7559" s="169"/>
      <c r="V7559" s="150"/>
      <c r="W7559" s="141" t="str" cm="1">
        <f t="array" ref="W7559">IF(SUM(LEN(B7559:V7559))=0,"",IF(OR(OR(ISBLANK(F7559),SUM(LEN(C7559),LEN(D7559))=0),AND(NOT(E7559="Unknown"),ISBLANK(J7559)),AND(NOT(O7559="Unknown"),ISBLANK(R7559))),"Missing Information", INDEX(Table15[Entire Service Line Classification], MATCH(SUMIFS(Table15[Unique ID],Table15[System-Owned Portion],E7559,Table15[If Material Anything Other than "Lead" in Column E,Was Material Ever Previously Lead?],G7559,Table15[Customer-Owned Portion],O7559),Table15[Unique ID],0),0)))</f>
        <v/>
      </c>
      <c r="X7559"/>
    </row>
    <row r="7560" spans="2:24" x14ac:dyDescent="0.25">
      <c r="B7560" s="146"/>
      <c r="C7560" s="31"/>
      <c r="D7560" s="31"/>
      <c r="E7560" s="44"/>
      <c r="F7560" s="43"/>
      <c r="G7560" s="84"/>
      <c r="H7560" s="31"/>
      <c r="I7560" s="205"/>
      <c r="J7560" s="84"/>
      <c r="K7560" s="31"/>
      <c r="L7560" s="31"/>
      <c r="M7560" s="169"/>
      <c r="N7560" s="148"/>
      <c r="O7560" s="106"/>
      <c r="P7560" s="43"/>
      <c r="Q7560" s="205"/>
      <c r="R7560" s="84"/>
      <c r="S7560" s="31"/>
      <c r="T7560" s="31"/>
      <c r="U7560" s="169"/>
      <c r="V7560" s="150"/>
      <c r="W7560" s="141" t="str" cm="1">
        <f t="array" ref="W7560">IF(SUM(LEN(B7560:V7560))=0,"",IF(OR(OR(ISBLANK(F7560),SUM(LEN(C7560),LEN(D7560))=0),AND(NOT(E7560="Unknown"),ISBLANK(J7560)),AND(NOT(O7560="Unknown"),ISBLANK(R7560))),"Missing Information", INDEX(Table15[Entire Service Line Classification], MATCH(SUMIFS(Table15[Unique ID],Table15[System-Owned Portion],E7560,Table15[If Material Anything Other than "Lead" in Column E,Was Material Ever Previously Lead?],G7560,Table15[Customer-Owned Portion],O7560),Table15[Unique ID],0),0)))</f>
        <v/>
      </c>
      <c r="X7560"/>
    </row>
    <row r="7561" spans="2:24" x14ac:dyDescent="0.25">
      <c r="B7561" s="146"/>
      <c r="C7561" s="31"/>
      <c r="D7561" s="31"/>
      <c r="E7561" s="44"/>
      <c r="F7561" s="43"/>
      <c r="G7561" s="84"/>
      <c r="H7561" s="31"/>
      <c r="I7561" s="205"/>
      <c r="J7561" s="84"/>
      <c r="K7561" s="31"/>
      <c r="L7561" s="31"/>
      <c r="M7561" s="169"/>
      <c r="N7561" s="148"/>
      <c r="O7561" s="106"/>
      <c r="P7561" s="43"/>
      <c r="Q7561" s="205"/>
      <c r="R7561" s="84"/>
      <c r="S7561" s="31"/>
      <c r="T7561" s="31"/>
      <c r="U7561" s="169"/>
      <c r="V7561" s="150"/>
      <c r="W7561" s="141" t="str" cm="1">
        <f t="array" ref="W7561">IF(SUM(LEN(B7561:V7561))=0,"",IF(OR(OR(ISBLANK(F7561),SUM(LEN(C7561),LEN(D7561))=0),AND(NOT(E7561="Unknown"),ISBLANK(J7561)),AND(NOT(O7561="Unknown"),ISBLANK(R7561))),"Missing Information", INDEX(Table15[Entire Service Line Classification], MATCH(SUMIFS(Table15[Unique ID],Table15[System-Owned Portion],E7561,Table15[If Material Anything Other than "Lead" in Column E,Was Material Ever Previously Lead?],G7561,Table15[Customer-Owned Portion],O7561),Table15[Unique ID],0),0)))</f>
        <v/>
      </c>
      <c r="X7561"/>
    </row>
    <row r="7562" spans="2:24" x14ac:dyDescent="0.25">
      <c r="B7562" s="146"/>
      <c r="C7562" s="31"/>
      <c r="D7562" s="31"/>
      <c r="E7562" s="44"/>
      <c r="F7562" s="43"/>
      <c r="G7562" s="84"/>
      <c r="H7562" s="31"/>
      <c r="I7562" s="205"/>
      <c r="J7562" s="84"/>
      <c r="K7562" s="31"/>
      <c r="L7562" s="31"/>
      <c r="M7562" s="169"/>
      <c r="N7562" s="148"/>
      <c r="O7562" s="106"/>
      <c r="P7562" s="43"/>
      <c r="Q7562" s="205"/>
      <c r="R7562" s="84"/>
      <c r="S7562" s="31"/>
      <c r="T7562" s="31"/>
      <c r="U7562" s="169"/>
      <c r="V7562" s="150"/>
      <c r="W7562" s="141" t="str" cm="1">
        <f t="array" ref="W7562">IF(SUM(LEN(B7562:V7562))=0,"",IF(OR(OR(ISBLANK(F7562),SUM(LEN(C7562),LEN(D7562))=0),AND(NOT(E7562="Unknown"),ISBLANK(J7562)),AND(NOT(O7562="Unknown"),ISBLANK(R7562))),"Missing Information", INDEX(Table15[Entire Service Line Classification], MATCH(SUMIFS(Table15[Unique ID],Table15[System-Owned Portion],E7562,Table15[If Material Anything Other than "Lead" in Column E,Was Material Ever Previously Lead?],G7562,Table15[Customer-Owned Portion],O7562),Table15[Unique ID],0),0)))</f>
        <v/>
      </c>
      <c r="X7562"/>
    </row>
    <row r="7563" spans="2:24" x14ac:dyDescent="0.25">
      <c r="B7563" s="146"/>
      <c r="C7563" s="31"/>
      <c r="D7563" s="31"/>
      <c r="E7563" s="44"/>
      <c r="F7563" s="43"/>
      <c r="G7563" s="84"/>
      <c r="H7563" s="31"/>
      <c r="I7563" s="205"/>
      <c r="J7563" s="84"/>
      <c r="K7563" s="31"/>
      <c r="L7563" s="31"/>
      <c r="M7563" s="169"/>
      <c r="N7563" s="148"/>
      <c r="O7563" s="106"/>
      <c r="P7563" s="43"/>
      <c r="Q7563" s="205"/>
      <c r="R7563" s="84"/>
      <c r="S7563" s="31"/>
      <c r="T7563" s="31"/>
      <c r="U7563" s="169"/>
      <c r="V7563" s="150"/>
      <c r="W7563" s="141" t="str" cm="1">
        <f t="array" ref="W7563">IF(SUM(LEN(B7563:V7563))=0,"",IF(OR(OR(ISBLANK(F7563),SUM(LEN(C7563),LEN(D7563))=0),AND(NOT(E7563="Unknown"),ISBLANK(J7563)),AND(NOT(O7563="Unknown"),ISBLANK(R7563))),"Missing Information", INDEX(Table15[Entire Service Line Classification], MATCH(SUMIFS(Table15[Unique ID],Table15[System-Owned Portion],E7563,Table15[If Material Anything Other than "Lead" in Column E,Was Material Ever Previously Lead?],G7563,Table15[Customer-Owned Portion],O7563),Table15[Unique ID],0),0)))</f>
        <v/>
      </c>
      <c r="X7563"/>
    </row>
    <row r="7564" spans="2:24" x14ac:dyDescent="0.25">
      <c r="B7564" s="146"/>
      <c r="C7564" s="31"/>
      <c r="D7564" s="31"/>
      <c r="E7564" s="44"/>
      <c r="F7564" s="43"/>
      <c r="G7564" s="84"/>
      <c r="H7564" s="31"/>
      <c r="I7564" s="205"/>
      <c r="J7564" s="84"/>
      <c r="K7564" s="31"/>
      <c r="L7564" s="31"/>
      <c r="M7564" s="169"/>
      <c r="N7564" s="148"/>
      <c r="O7564" s="106"/>
      <c r="P7564" s="43"/>
      <c r="Q7564" s="205"/>
      <c r="R7564" s="84"/>
      <c r="S7564" s="31"/>
      <c r="T7564" s="31"/>
      <c r="U7564" s="169"/>
      <c r="V7564" s="150"/>
      <c r="W7564" s="141" t="str" cm="1">
        <f t="array" ref="W7564">IF(SUM(LEN(B7564:V7564))=0,"",IF(OR(OR(ISBLANK(F7564),SUM(LEN(C7564),LEN(D7564))=0),AND(NOT(E7564="Unknown"),ISBLANK(J7564)),AND(NOT(O7564="Unknown"),ISBLANK(R7564))),"Missing Information", INDEX(Table15[Entire Service Line Classification], MATCH(SUMIFS(Table15[Unique ID],Table15[System-Owned Portion],E7564,Table15[If Material Anything Other than "Lead" in Column E,Was Material Ever Previously Lead?],G7564,Table15[Customer-Owned Portion],O7564),Table15[Unique ID],0),0)))</f>
        <v/>
      </c>
      <c r="X7564"/>
    </row>
    <row r="7565" spans="2:24" x14ac:dyDescent="0.25">
      <c r="B7565" s="146"/>
      <c r="C7565" s="31"/>
      <c r="D7565" s="31"/>
      <c r="E7565" s="44"/>
      <c r="F7565" s="43"/>
      <c r="G7565" s="84"/>
      <c r="H7565" s="31"/>
      <c r="I7565" s="205"/>
      <c r="J7565" s="84"/>
      <c r="K7565" s="31"/>
      <c r="L7565" s="31"/>
      <c r="M7565" s="169"/>
      <c r="N7565" s="148"/>
      <c r="O7565" s="106"/>
      <c r="P7565" s="43"/>
      <c r="Q7565" s="205"/>
      <c r="R7565" s="84"/>
      <c r="S7565" s="31"/>
      <c r="T7565" s="31"/>
      <c r="U7565" s="169"/>
      <c r="V7565" s="150"/>
      <c r="W7565" s="141" t="str" cm="1">
        <f t="array" ref="W7565">IF(SUM(LEN(B7565:V7565))=0,"",IF(OR(OR(ISBLANK(F7565),SUM(LEN(C7565),LEN(D7565))=0),AND(NOT(E7565="Unknown"),ISBLANK(J7565)),AND(NOT(O7565="Unknown"),ISBLANK(R7565))),"Missing Information", INDEX(Table15[Entire Service Line Classification], MATCH(SUMIFS(Table15[Unique ID],Table15[System-Owned Portion],E7565,Table15[If Material Anything Other than "Lead" in Column E,Was Material Ever Previously Lead?],G7565,Table15[Customer-Owned Portion],O7565),Table15[Unique ID],0),0)))</f>
        <v/>
      </c>
      <c r="X7565"/>
    </row>
    <row r="7566" spans="2:24" x14ac:dyDescent="0.25">
      <c r="B7566" s="146"/>
      <c r="C7566" s="31"/>
      <c r="D7566" s="31"/>
      <c r="E7566" s="44"/>
      <c r="F7566" s="43"/>
      <c r="G7566" s="84"/>
      <c r="H7566" s="31"/>
      <c r="I7566" s="205"/>
      <c r="J7566" s="84"/>
      <c r="K7566" s="31"/>
      <c r="L7566" s="31"/>
      <c r="M7566" s="169"/>
      <c r="N7566" s="148"/>
      <c r="O7566" s="106"/>
      <c r="P7566" s="43"/>
      <c r="Q7566" s="205"/>
      <c r="R7566" s="84"/>
      <c r="S7566" s="31"/>
      <c r="T7566" s="31"/>
      <c r="U7566" s="169"/>
      <c r="V7566" s="150"/>
      <c r="W7566" s="141" t="str" cm="1">
        <f t="array" ref="W7566">IF(SUM(LEN(B7566:V7566))=0,"",IF(OR(OR(ISBLANK(F7566),SUM(LEN(C7566),LEN(D7566))=0),AND(NOT(E7566="Unknown"),ISBLANK(J7566)),AND(NOT(O7566="Unknown"),ISBLANK(R7566))),"Missing Information", INDEX(Table15[Entire Service Line Classification], MATCH(SUMIFS(Table15[Unique ID],Table15[System-Owned Portion],E7566,Table15[If Material Anything Other than "Lead" in Column E,Was Material Ever Previously Lead?],G7566,Table15[Customer-Owned Portion],O7566),Table15[Unique ID],0),0)))</f>
        <v/>
      </c>
      <c r="X7566"/>
    </row>
    <row r="7567" spans="2:24" x14ac:dyDescent="0.25">
      <c r="B7567" s="146"/>
      <c r="C7567" s="31"/>
      <c r="D7567" s="31"/>
      <c r="E7567" s="44"/>
      <c r="F7567" s="43"/>
      <c r="G7567" s="84"/>
      <c r="H7567" s="31"/>
      <c r="I7567" s="205"/>
      <c r="J7567" s="84"/>
      <c r="K7567" s="31"/>
      <c r="L7567" s="31"/>
      <c r="M7567" s="169"/>
      <c r="N7567" s="148"/>
      <c r="O7567" s="106"/>
      <c r="P7567" s="43"/>
      <c r="Q7567" s="205"/>
      <c r="R7567" s="84"/>
      <c r="S7567" s="31"/>
      <c r="T7567" s="31"/>
      <c r="U7567" s="169"/>
      <c r="V7567" s="150"/>
      <c r="W7567" s="141" t="str" cm="1">
        <f t="array" ref="W7567">IF(SUM(LEN(B7567:V7567))=0,"",IF(OR(OR(ISBLANK(F7567),SUM(LEN(C7567),LEN(D7567))=0),AND(NOT(E7567="Unknown"),ISBLANK(J7567)),AND(NOT(O7567="Unknown"),ISBLANK(R7567))),"Missing Information", INDEX(Table15[Entire Service Line Classification], MATCH(SUMIFS(Table15[Unique ID],Table15[System-Owned Portion],E7567,Table15[If Material Anything Other than "Lead" in Column E,Was Material Ever Previously Lead?],G7567,Table15[Customer-Owned Portion],O7567),Table15[Unique ID],0),0)))</f>
        <v/>
      </c>
      <c r="X7567"/>
    </row>
    <row r="7568" spans="2:24" x14ac:dyDescent="0.25">
      <c r="B7568" s="146"/>
      <c r="C7568" s="31"/>
      <c r="D7568" s="31"/>
      <c r="E7568" s="44"/>
      <c r="F7568" s="43"/>
      <c r="G7568" s="84"/>
      <c r="H7568" s="31"/>
      <c r="I7568" s="205"/>
      <c r="J7568" s="84"/>
      <c r="K7568" s="31"/>
      <c r="L7568" s="31"/>
      <c r="M7568" s="169"/>
      <c r="N7568" s="148"/>
      <c r="O7568" s="106"/>
      <c r="P7568" s="43"/>
      <c r="Q7568" s="205"/>
      <c r="R7568" s="84"/>
      <c r="S7568" s="31"/>
      <c r="T7568" s="31"/>
      <c r="U7568" s="169"/>
      <c r="V7568" s="150"/>
      <c r="W7568" s="141" t="str" cm="1">
        <f t="array" ref="W7568">IF(SUM(LEN(B7568:V7568))=0,"",IF(OR(OR(ISBLANK(F7568),SUM(LEN(C7568),LEN(D7568))=0),AND(NOT(E7568="Unknown"),ISBLANK(J7568)),AND(NOT(O7568="Unknown"),ISBLANK(R7568))),"Missing Information", INDEX(Table15[Entire Service Line Classification], MATCH(SUMIFS(Table15[Unique ID],Table15[System-Owned Portion],E7568,Table15[If Material Anything Other than "Lead" in Column E,Was Material Ever Previously Lead?],G7568,Table15[Customer-Owned Portion],O7568),Table15[Unique ID],0),0)))</f>
        <v/>
      </c>
      <c r="X7568"/>
    </row>
    <row r="7569" spans="2:24" x14ac:dyDescent="0.25">
      <c r="B7569" s="146"/>
      <c r="C7569" s="31"/>
      <c r="D7569" s="31"/>
      <c r="E7569" s="44"/>
      <c r="F7569" s="43"/>
      <c r="G7569" s="84"/>
      <c r="H7569" s="31"/>
      <c r="I7569" s="205"/>
      <c r="J7569" s="84"/>
      <c r="K7569" s="31"/>
      <c r="L7569" s="31"/>
      <c r="M7569" s="169"/>
      <c r="N7569" s="148"/>
      <c r="O7569" s="106"/>
      <c r="P7569" s="43"/>
      <c r="Q7569" s="205"/>
      <c r="R7569" s="84"/>
      <c r="S7569" s="31"/>
      <c r="T7569" s="31"/>
      <c r="U7569" s="169"/>
      <c r="V7569" s="150"/>
      <c r="W7569" s="141" t="str" cm="1">
        <f t="array" ref="W7569">IF(SUM(LEN(B7569:V7569))=0,"",IF(OR(OR(ISBLANK(F7569),SUM(LEN(C7569),LEN(D7569))=0),AND(NOT(E7569="Unknown"),ISBLANK(J7569)),AND(NOT(O7569="Unknown"),ISBLANK(R7569))),"Missing Information", INDEX(Table15[Entire Service Line Classification], MATCH(SUMIFS(Table15[Unique ID],Table15[System-Owned Portion],E7569,Table15[If Material Anything Other than "Lead" in Column E,Was Material Ever Previously Lead?],G7569,Table15[Customer-Owned Portion],O7569),Table15[Unique ID],0),0)))</f>
        <v/>
      </c>
      <c r="X7569"/>
    </row>
    <row r="7570" spans="2:24" x14ac:dyDescent="0.25">
      <c r="B7570" s="146"/>
      <c r="C7570" s="31"/>
      <c r="D7570" s="31"/>
      <c r="E7570" s="44"/>
      <c r="F7570" s="43"/>
      <c r="G7570" s="84"/>
      <c r="H7570" s="31"/>
      <c r="I7570" s="205"/>
      <c r="J7570" s="84"/>
      <c r="K7570" s="31"/>
      <c r="L7570" s="31"/>
      <c r="M7570" s="169"/>
      <c r="N7570" s="148"/>
      <c r="O7570" s="106"/>
      <c r="P7570" s="43"/>
      <c r="Q7570" s="205"/>
      <c r="R7570" s="84"/>
      <c r="S7570" s="31"/>
      <c r="T7570" s="31"/>
      <c r="U7570" s="169"/>
      <c r="V7570" s="150"/>
      <c r="W7570" s="141" t="str" cm="1">
        <f t="array" ref="W7570">IF(SUM(LEN(B7570:V7570))=0,"",IF(OR(OR(ISBLANK(F7570),SUM(LEN(C7570),LEN(D7570))=0),AND(NOT(E7570="Unknown"),ISBLANK(J7570)),AND(NOT(O7570="Unknown"),ISBLANK(R7570))),"Missing Information", INDEX(Table15[Entire Service Line Classification], MATCH(SUMIFS(Table15[Unique ID],Table15[System-Owned Portion],E7570,Table15[If Material Anything Other than "Lead" in Column E,Was Material Ever Previously Lead?],G7570,Table15[Customer-Owned Portion],O7570),Table15[Unique ID],0),0)))</f>
        <v/>
      </c>
      <c r="X7570"/>
    </row>
    <row r="7571" spans="2:24" x14ac:dyDescent="0.25">
      <c r="B7571" s="146"/>
      <c r="C7571" s="31"/>
      <c r="D7571" s="31"/>
      <c r="E7571" s="44"/>
      <c r="F7571" s="43"/>
      <c r="G7571" s="84"/>
      <c r="H7571" s="31"/>
      <c r="I7571" s="205"/>
      <c r="J7571" s="84"/>
      <c r="K7571" s="31"/>
      <c r="L7571" s="31"/>
      <c r="M7571" s="169"/>
      <c r="N7571" s="148"/>
      <c r="O7571" s="106"/>
      <c r="P7571" s="43"/>
      <c r="Q7571" s="205"/>
      <c r="R7571" s="84"/>
      <c r="S7571" s="31"/>
      <c r="T7571" s="31"/>
      <c r="U7571" s="169"/>
      <c r="V7571" s="150"/>
      <c r="W7571" s="141" t="str" cm="1">
        <f t="array" ref="W7571">IF(SUM(LEN(B7571:V7571))=0,"",IF(OR(OR(ISBLANK(F7571),SUM(LEN(C7571),LEN(D7571))=0),AND(NOT(E7571="Unknown"),ISBLANK(J7571)),AND(NOT(O7571="Unknown"),ISBLANK(R7571))),"Missing Information", INDEX(Table15[Entire Service Line Classification], MATCH(SUMIFS(Table15[Unique ID],Table15[System-Owned Portion],E7571,Table15[If Material Anything Other than "Lead" in Column E,Was Material Ever Previously Lead?],G7571,Table15[Customer-Owned Portion],O7571),Table15[Unique ID],0),0)))</f>
        <v/>
      </c>
      <c r="X7571"/>
    </row>
    <row r="7572" spans="2:24" x14ac:dyDescent="0.25">
      <c r="B7572" s="146"/>
      <c r="C7572" s="31"/>
      <c r="D7572" s="31"/>
      <c r="E7572" s="44"/>
      <c r="F7572" s="43"/>
      <c r="G7572" s="84"/>
      <c r="H7572" s="31"/>
      <c r="I7572" s="205"/>
      <c r="J7572" s="84"/>
      <c r="K7572" s="31"/>
      <c r="L7572" s="31"/>
      <c r="M7572" s="169"/>
      <c r="N7572" s="148"/>
      <c r="O7572" s="106"/>
      <c r="P7572" s="43"/>
      <c r="Q7572" s="205"/>
      <c r="R7572" s="84"/>
      <c r="S7572" s="31"/>
      <c r="T7572" s="31"/>
      <c r="U7572" s="169"/>
      <c r="V7572" s="150"/>
      <c r="W7572" s="141" t="str" cm="1">
        <f t="array" ref="W7572">IF(SUM(LEN(B7572:V7572))=0,"",IF(OR(OR(ISBLANK(F7572),SUM(LEN(C7572),LEN(D7572))=0),AND(NOT(E7572="Unknown"),ISBLANK(J7572)),AND(NOT(O7572="Unknown"),ISBLANK(R7572))),"Missing Information", INDEX(Table15[Entire Service Line Classification], MATCH(SUMIFS(Table15[Unique ID],Table15[System-Owned Portion],E7572,Table15[If Material Anything Other than "Lead" in Column E,Was Material Ever Previously Lead?],G7572,Table15[Customer-Owned Portion],O7572),Table15[Unique ID],0),0)))</f>
        <v/>
      </c>
      <c r="X7572"/>
    </row>
    <row r="7573" spans="2:24" x14ac:dyDescent="0.25">
      <c r="B7573" s="146"/>
      <c r="C7573" s="31"/>
      <c r="D7573" s="31"/>
      <c r="E7573" s="44"/>
      <c r="F7573" s="43"/>
      <c r="G7573" s="84"/>
      <c r="H7573" s="31"/>
      <c r="I7573" s="205"/>
      <c r="J7573" s="84"/>
      <c r="K7573" s="31"/>
      <c r="L7573" s="31"/>
      <c r="M7573" s="169"/>
      <c r="N7573" s="148"/>
      <c r="O7573" s="106"/>
      <c r="P7573" s="43"/>
      <c r="Q7573" s="205"/>
      <c r="R7573" s="84"/>
      <c r="S7573" s="31"/>
      <c r="T7573" s="31"/>
      <c r="U7573" s="169"/>
      <c r="V7573" s="150"/>
      <c r="W7573" s="141" t="str" cm="1">
        <f t="array" ref="W7573">IF(SUM(LEN(B7573:V7573))=0,"",IF(OR(OR(ISBLANK(F7573),SUM(LEN(C7573),LEN(D7573))=0),AND(NOT(E7573="Unknown"),ISBLANK(J7573)),AND(NOT(O7573="Unknown"),ISBLANK(R7573))),"Missing Information", INDEX(Table15[Entire Service Line Classification], MATCH(SUMIFS(Table15[Unique ID],Table15[System-Owned Portion],E7573,Table15[If Material Anything Other than "Lead" in Column E,Was Material Ever Previously Lead?],G7573,Table15[Customer-Owned Portion],O7573),Table15[Unique ID],0),0)))</f>
        <v/>
      </c>
      <c r="X7573"/>
    </row>
    <row r="7574" spans="2:24" x14ac:dyDescent="0.25">
      <c r="B7574" s="146"/>
      <c r="C7574" s="31"/>
      <c r="D7574" s="31"/>
      <c r="E7574" s="44"/>
      <c r="F7574" s="43"/>
      <c r="G7574" s="84"/>
      <c r="H7574" s="31"/>
      <c r="I7574" s="205"/>
      <c r="J7574" s="84"/>
      <c r="K7574" s="31"/>
      <c r="L7574" s="31"/>
      <c r="M7574" s="169"/>
      <c r="N7574" s="148"/>
      <c r="O7574" s="106"/>
      <c r="P7574" s="43"/>
      <c r="Q7574" s="205"/>
      <c r="R7574" s="84"/>
      <c r="S7574" s="31"/>
      <c r="T7574" s="31"/>
      <c r="U7574" s="169"/>
      <c r="V7574" s="150"/>
      <c r="W7574" s="141" t="str" cm="1">
        <f t="array" ref="W7574">IF(SUM(LEN(B7574:V7574))=0,"",IF(OR(OR(ISBLANK(F7574),SUM(LEN(C7574),LEN(D7574))=0),AND(NOT(E7574="Unknown"),ISBLANK(J7574)),AND(NOT(O7574="Unknown"),ISBLANK(R7574))),"Missing Information", INDEX(Table15[Entire Service Line Classification], MATCH(SUMIFS(Table15[Unique ID],Table15[System-Owned Portion],E7574,Table15[If Material Anything Other than "Lead" in Column E,Was Material Ever Previously Lead?],G7574,Table15[Customer-Owned Portion],O7574),Table15[Unique ID],0),0)))</f>
        <v/>
      </c>
      <c r="X7574"/>
    </row>
    <row r="7575" spans="2:24" x14ac:dyDescent="0.25">
      <c r="B7575" s="146"/>
      <c r="C7575" s="31"/>
      <c r="D7575" s="31"/>
      <c r="E7575" s="44"/>
      <c r="F7575" s="43"/>
      <c r="G7575" s="84"/>
      <c r="H7575" s="31"/>
      <c r="I7575" s="205"/>
      <c r="J7575" s="84"/>
      <c r="K7575" s="31"/>
      <c r="L7575" s="31"/>
      <c r="M7575" s="169"/>
      <c r="N7575" s="148"/>
      <c r="O7575" s="106"/>
      <c r="P7575" s="43"/>
      <c r="Q7575" s="205"/>
      <c r="R7575" s="84"/>
      <c r="S7575" s="31"/>
      <c r="T7575" s="31"/>
      <c r="U7575" s="169"/>
      <c r="V7575" s="150"/>
      <c r="W7575" s="141" t="str" cm="1">
        <f t="array" ref="W7575">IF(SUM(LEN(B7575:V7575))=0,"",IF(OR(OR(ISBLANK(F7575),SUM(LEN(C7575),LEN(D7575))=0),AND(NOT(E7575="Unknown"),ISBLANK(J7575)),AND(NOT(O7575="Unknown"),ISBLANK(R7575))),"Missing Information", INDEX(Table15[Entire Service Line Classification], MATCH(SUMIFS(Table15[Unique ID],Table15[System-Owned Portion],E7575,Table15[If Material Anything Other than "Lead" in Column E,Was Material Ever Previously Lead?],G7575,Table15[Customer-Owned Portion],O7575),Table15[Unique ID],0),0)))</f>
        <v/>
      </c>
      <c r="X7575"/>
    </row>
    <row r="7576" spans="2:24" x14ac:dyDescent="0.25">
      <c r="B7576" s="146"/>
      <c r="C7576" s="31"/>
      <c r="D7576" s="31"/>
      <c r="E7576" s="44"/>
      <c r="F7576" s="43"/>
      <c r="G7576" s="84"/>
      <c r="H7576" s="31"/>
      <c r="I7576" s="205"/>
      <c r="J7576" s="84"/>
      <c r="K7576" s="31"/>
      <c r="L7576" s="31"/>
      <c r="M7576" s="169"/>
      <c r="N7576" s="148"/>
      <c r="O7576" s="106"/>
      <c r="P7576" s="43"/>
      <c r="Q7576" s="205"/>
      <c r="R7576" s="84"/>
      <c r="S7576" s="31"/>
      <c r="T7576" s="31"/>
      <c r="U7576" s="169"/>
      <c r="V7576" s="150"/>
      <c r="W7576" s="141" t="str" cm="1">
        <f t="array" ref="W7576">IF(SUM(LEN(B7576:V7576))=0,"",IF(OR(OR(ISBLANK(F7576),SUM(LEN(C7576),LEN(D7576))=0),AND(NOT(E7576="Unknown"),ISBLANK(J7576)),AND(NOT(O7576="Unknown"),ISBLANK(R7576))),"Missing Information", INDEX(Table15[Entire Service Line Classification], MATCH(SUMIFS(Table15[Unique ID],Table15[System-Owned Portion],E7576,Table15[If Material Anything Other than "Lead" in Column E,Was Material Ever Previously Lead?],G7576,Table15[Customer-Owned Portion],O7576),Table15[Unique ID],0),0)))</f>
        <v/>
      </c>
      <c r="X7576"/>
    </row>
    <row r="7577" spans="2:24" x14ac:dyDescent="0.25">
      <c r="B7577" s="146"/>
      <c r="C7577" s="31"/>
      <c r="D7577" s="31"/>
      <c r="E7577" s="44"/>
      <c r="F7577" s="43"/>
      <c r="G7577" s="84"/>
      <c r="H7577" s="31"/>
      <c r="I7577" s="205"/>
      <c r="J7577" s="84"/>
      <c r="K7577" s="31"/>
      <c r="L7577" s="31"/>
      <c r="M7577" s="169"/>
      <c r="N7577" s="148"/>
      <c r="O7577" s="106"/>
      <c r="P7577" s="43"/>
      <c r="Q7577" s="205"/>
      <c r="R7577" s="84"/>
      <c r="S7577" s="31"/>
      <c r="T7577" s="31"/>
      <c r="U7577" s="169"/>
      <c r="V7577" s="150"/>
      <c r="W7577" s="141" t="str" cm="1">
        <f t="array" ref="W7577">IF(SUM(LEN(B7577:V7577))=0,"",IF(OR(OR(ISBLANK(F7577),SUM(LEN(C7577),LEN(D7577))=0),AND(NOT(E7577="Unknown"),ISBLANK(J7577)),AND(NOT(O7577="Unknown"),ISBLANK(R7577))),"Missing Information", INDEX(Table15[Entire Service Line Classification], MATCH(SUMIFS(Table15[Unique ID],Table15[System-Owned Portion],E7577,Table15[If Material Anything Other than "Lead" in Column E,Was Material Ever Previously Lead?],G7577,Table15[Customer-Owned Portion],O7577),Table15[Unique ID],0),0)))</f>
        <v/>
      </c>
      <c r="X7577"/>
    </row>
    <row r="7578" spans="2:24" x14ac:dyDescent="0.25">
      <c r="B7578" s="146"/>
      <c r="C7578" s="31"/>
      <c r="D7578" s="31"/>
      <c r="E7578" s="44"/>
      <c r="F7578" s="43"/>
      <c r="G7578" s="84"/>
      <c r="H7578" s="31"/>
      <c r="I7578" s="205"/>
      <c r="J7578" s="84"/>
      <c r="K7578" s="31"/>
      <c r="L7578" s="31"/>
      <c r="M7578" s="169"/>
      <c r="N7578" s="148"/>
      <c r="O7578" s="106"/>
      <c r="P7578" s="43"/>
      <c r="Q7578" s="205"/>
      <c r="R7578" s="84"/>
      <c r="S7578" s="31"/>
      <c r="T7578" s="31"/>
      <c r="U7578" s="169"/>
      <c r="V7578" s="150"/>
      <c r="W7578" s="141" t="str" cm="1">
        <f t="array" ref="W7578">IF(SUM(LEN(B7578:V7578))=0,"",IF(OR(OR(ISBLANK(F7578),SUM(LEN(C7578),LEN(D7578))=0),AND(NOT(E7578="Unknown"),ISBLANK(J7578)),AND(NOT(O7578="Unknown"),ISBLANK(R7578))),"Missing Information", INDEX(Table15[Entire Service Line Classification], MATCH(SUMIFS(Table15[Unique ID],Table15[System-Owned Portion],E7578,Table15[If Material Anything Other than "Lead" in Column E,Was Material Ever Previously Lead?],G7578,Table15[Customer-Owned Portion],O7578),Table15[Unique ID],0),0)))</f>
        <v/>
      </c>
      <c r="X7578"/>
    </row>
    <row r="7579" spans="2:24" x14ac:dyDescent="0.25">
      <c r="B7579" s="146"/>
      <c r="C7579" s="31"/>
      <c r="D7579" s="31"/>
      <c r="E7579" s="44"/>
      <c r="F7579" s="43"/>
      <c r="G7579" s="84"/>
      <c r="H7579" s="31"/>
      <c r="I7579" s="205"/>
      <c r="J7579" s="84"/>
      <c r="K7579" s="31"/>
      <c r="L7579" s="31"/>
      <c r="M7579" s="169"/>
      <c r="N7579" s="148"/>
      <c r="O7579" s="106"/>
      <c r="P7579" s="43"/>
      <c r="Q7579" s="205"/>
      <c r="R7579" s="84"/>
      <c r="S7579" s="31"/>
      <c r="T7579" s="31"/>
      <c r="U7579" s="169"/>
      <c r="V7579" s="150"/>
      <c r="W7579" s="141" t="str" cm="1">
        <f t="array" ref="W7579">IF(SUM(LEN(B7579:V7579))=0,"",IF(OR(OR(ISBLANK(F7579),SUM(LEN(C7579),LEN(D7579))=0),AND(NOT(E7579="Unknown"),ISBLANK(J7579)),AND(NOT(O7579="Unknown"),ISBLANK(R7579))),"Missing Information", INDEX(Table15[Entire Service Line Classification], MATCH(SUMIFS(Table15[Unique ID],Table15[System-Owned Portion],E7579,Table15[If Material Anything Other than "Lead" in Column E,Was Material Ever Previously Lead?],G7579,Table15[Customer-Owned Portion],O7579),Table15[Unique ID],0),0)))</f>
        <v/>
      </c>
      <c r="X7579"/>
    </row>
    <row r="7580" spans="2:24" x14ac:dyDescent="0.25">
      <c r="B7580" s="146"/>
      <c r="C7580" s="31"/>
      <c r="D7580" s="31"/>
      <c r="E7580" s="44"/>
      <c r="F7580" s="43"/>
      <c r="G7580" s="84"/>
      <c r="H7580" s="31"/>
      <c r="I7580" s="205"/>
      <c r="J7580" s="84"/>
      <c r="K7580" s="31"/>
      <c r="L7580" s="31"/>
      <c r="M7580" s="169"/>
      <c r="N7580" s="148"/>
      <c r="O7580" s="106"/>
      <c r="P7580" s="43"/>
      <c r="Q7580" s="205"/>
      <c r="R7580" s="84"/>
      <c r="S7580" s="31"/>
      <c r="T7580" s="31"/>
      <c r="U7580" s="169"/>
      <c r="V7580" s="150"/>
      <c r="W7580" s="141" t="str" cm="1">
        <f t="array" ref="W7580">IF(SUM(LEN(B7580:V7580))=0,"",IF(OR(OR(ISBLANK(F7580),SUM(LEN(C7580),LEN(D7580))=0),AND(NOT(E7580="Unknown"),ISBLANK(J7580)),AND(NOT(O7580="Unknown"),ISBLANK(R7580))),"Missing Information", INDEX(Table15[Entire Service Line Classification], MATCH(SUMIFS(Table15[Unique ID],Table15[System-Owned Portion],E7580,Table15[If Material Anything Other than "Lead" in Column E,Was Material Ever Previously Lead?],G7580,Table15[Customer-Owned Portion],O7580),Table15[Unique ID],0),0)))</f>
        <v/>
      </c>
      <c r="X7580"/>
    </row>
    <row r="7581" spans="2:24" x14ac:dyDescent="0.25">
      <c r="B7581" s="146"/>
      <c r="C7581" s="31"/>
      <c r="D7581" s="31"/>
      <c r="E7581" s="44"/>
      <c r="F7581" s="43"/>
      <c r="G7581" s="84"/>
      <c r="H7581" s="31"/>
      <c r="I7581" s="205"/>
      <c r="J7581" s="84"/>
      <c r="K7581" s="31"/>
      <c r="L7581" s="31"/>
      <c r="M7581" s="169"/>
      <c r="N7581" s="148"/>
      <c r="O7581" s="106"/>
      <c r="P7581" s="43"/>
      <c r="Q7581" s="205"/>
      <c r="R7581" s="84"/>
      <c r="S7581" s="31"/>
      <c r="T7581" s="31"/>
      <c r="U7581" s="169"/>
      <c r="V7581" s="150"/>
      <c r="W7581" s="141" t="str" cm="1">
        <f t="array" ref="W7581">IF(SUM(LEN(B7581:V7581))=0,"",IF(OR(OR(ISBLANK(F7581),SUM(LEN(C7581),LEN(D7581))=0),AND(NOT(E7581="Unknown"),ISBLANK(J7581)),AND(NOT(O7581="Unknown"),ISBLANK(R7581))),"Missing Information", INDEX(Table15[Entire Service Line Classification], MATCH(SUMIFS(Table15[Unique ID],Table15[System-Owned Portion],E7581,Table15[If Material Anything Other than "Lead" in Column E,Was Material Ever Previously Lead?],G7581,Table15[Customer-Owned Portion],O7581),Table15[Unique ID],0),0)))</f>
        <v/>
      </c>
      <c r="X7581"/>
    </row>
    <row r="7582" spans="2:24" x14ac:dyDescent="0.25">
      <c r="B7582" s="146"/>
      <c r="C7582" s="31"/>
      <c r="D7582" s="31"/>
      <c r="E7582" s="44"/>
      <c r="F7582" s="43"/>
      <c r="G7582" s="84"/>
      <c r="H7582" s="31"/>
      <c r="I7582" s="205"/>
      <c r="J7582" s="84"/>
      <c r="K7582" s="31"/>
      <c r="L7582" s="31"/>
      <c r="M7582" s="169"/>
      <c r="N7582" s="148"/>
      <c r="O7582" s="106"/>
      <c r="P7582" s="43"/>
      <c r="Q7582" s="205"/>
      <c r="R7582" s="84"/>
      <c r="S7582" s="31"/>
      <c r="T7582" s="31"/>
      <c r="U7582" s="169"/>
      <c r="V7582" s="150"/>
      <c r="W7582" s="141" t="str" cm="1">
        <f t="array" ref="W7582">IF(SUM(LEN(B7582:V7582))=0,"",IF(OR(OR(ISBLANK(F7582),SUM(LEN(C7582),LEN(D7582))=0),AND(NOT(E7582="Unknown"),ISBLANK(J7582)),AND(NOT(O7582="Unknown"),ISBLANK(R7582))),"Missing Information", INDEX(Table15[Entire Service Line Classification], MATCH(SUMIFS(Table15[Unique ID],Table15[System-Owned Portion],E7582,Table15[If Material Anything Other than "Lead" in Column E,Was Material Ever Previously Lead?],G7582,Table15[Customer-Owned Portion],O7582),Table15[Unique ID],0),0)))</f>
        <v/>
      </c>
      <c r="X7582"/>
    </row>
    <row r="7583" spans="2:24" x14ac:dyDescent="0.25">
      <c r="B7583" s="146"/>
      <c r="C7583" s="31"/>
      <c r="D7583" s="31"/>
      <c r="E7583" s="44"/>
      <c r="F7583" s="43"/>
      <c r="G7583" s="84"/>
      <c r="H7583" s="31"/>
      <c r="I7583" s="205"/>
      <c r="J7583" s="84"/>
      <c r="K7583" s="31"/>
      <c r="L7583" s="31"/>
      <c r="M7583" s="169"/>
      <c r="N7583" s="148"/>
      <c r="O7583" s="106"/>
      <c r="P7583" s="43"/>
      <c r="Q7583" s="205"/>
      <c r="R7583" s="84"/>
      <c r="S7583" s="31"/>
      <c r="T7583" s="31"/>
      <c r="U7583" s="169"/>
      <c r="V7583" s="150"/>
      <c r="W7583" s="141" t="str" cm="1">
        <f t="array" ref="W7583">IF(SUM(LEN(B7583:V7583))=0,"",IF(OR(OR(ISBLANK(F7583),SUM(LEN(C7583),LEN(D7583))=0),AND(NOT(E7583="Unknown"),ISBLANK(J7583)),AND(NOT(O7583="Unknown"),ISBLANK(R7583))),"Missing Information", INDEX(Table15[Entire Service Line Classification], MATCH(SUMIFS(Table15[Unique ID],Table15[System-Owned Portion],E7583,Table15[If Material Anything Other than "Lead" in Column E,Was Material Ever Previously Lead?],G7583,Table15[Customer-Owned Portion],O7583),Table15[Unique ID],0),0)))</f>
        <v/>
      </c>
      <c r="X7583"/>
    </row>
    <row r="7584" spans="2:24" x14ac:dyDescent="0.25">
      <c r="B7584" s="146"/>
      <c r="C7584" s="31"/>
      <c r="D7584" s="31"/>
      <c r="E7584" s="44"/>
      <c r="F7584" s="43"/>
      <c r="G7584" s="84"/>
      <c r="H7584" s="31"/>
      <c r="I7584" s="205"/>
      <c r="J7584" s="84"/>
      <c r="K7584" s="31"/>
      <c r="L7584" s="31"/>
      <c r="M7584" s="169"/>
      <c r="N7584" s="148"/>
      <c r="O7584" s="106"/>
      <c r="P7584" s="43"/>
      <c r="Q7584" s="205"/>
      <c r="R7584" s="84"/>
      <c r="S7584" s="31"/>
      <c r="T7584" s="31"/>
      <c r="U7584" s="169"/>
      <c r="V7584" s="150"/>
      <c r="W7584" s="141" t="str" cm="1">
        <f t="array" ref="W7584">IF(SUM(LEN(B7584:V7584))=0,"",IF(OR(OR(ISBLANK(F7584),SUM(LEN(C7584),LEN(D7584))=0),AND(NOT(E7584="Unknown"),ISBLANK(J7584)),AND(NOT(O7584="Unknown"),ISBLANK(R7584))),"Missing Information", INDEX(Table15[Entire Service Line Classification], MATCH(SUMIFS(Table15[Unique ID],Table15[System-Owned Portion],E7584,Table15[If Material Anything Other than "Lead" in Column E,Was Material Ever Previously Lead?],G7584,Table15[Customer-Owned Portion],O7584),Table15[Unique ID],0),0)))</f>
        <v/>
      </c>
      <c r="X7584"/>
    </row>
    <row r="7585" spans="2:24" x14ac:dyDescent="0.25">
      <c r="B7585" s="146"/>
      <c r="C7585" s="31"/>
      <c r="D7585" s="31"/>
      <c r="E7585" s="44"/>
      <c r="F7585" s="43"/>
      <c r="G7585" s="84"/>
      <c r="H7585" s="31"/>
      <c r="I7585" s="205"/>
      <c r="J7585" s="84"/>
      <c r="K7585" s="31"/>
      <c r="L7585" s="31"/>
      <c r="M7585" s="169"/>
      <c r="N7585" s="148"/>
      <c r="O7585" s="106"/>
      <c r="P7585" s="43"/>
      <c r="Q7585" s="205"/>
      <c r="R7585" s="84"/>
      <c r="S7585" s="31"/>
      <c r="T7585" s="31"/>
      <c r="U7585" s="169"/>
      <c r="V7585" s="150"/>
      <c r="W7585" s="141" t="str" cm="1">
        <f t="array" ref="W7585">IF(SUM(LEN(B7585:V7585))=0,"",IF(OR(OR(ISBLANK(F7585),SUM(LEN(C7585),LEN(D7585))=0),AND(NOT(E7585="Unknown"),ISBLANK(J7585)),AND(NOT(O7585="Unknown"),ISBLANK(R7585))),"Missing Information", INDEX(Table15[Entire Service Line Classification], MATCH(SUMIFS(Table15[Unique ID],Table15[System-Owned Portion],E7585,Table15[If Material Anything Other than "Lead" in Column E,Was Material Ever Previously Lead?],G7585,Table15[Customer-Owned Portion],O7585),Table15[Unique ID],0),0)))</f>
        <v/>
      </c>
      <c r="X7585"/>
    </row>
    <row r="7586" spans="2:24" x14ac:dyDescent="0.25">
      <c r="B7586" s="146"/>
      <c r="C7586" s="31"/>
      <c r="D7586" s="31"/>
      <c r="E7586" s="44"/>
      <c r="F7586" s="43"/>
      <c r="G7586" s="84"/>
      <c r="H7586" s="31"/>
      <c r="I7586" s="205"/>
      <c r="J7586" s="84"/>
      <c r="K7586" s="31"/>
      <c r="L7586" s="31"/>
      <c r="M7586" s="169"/>
      <c r="N7586" s="148"/>
      <c r="O7586" s="106"/>
      <c r="P7586" s="43"/>
      <c r="Q7586" s="205"/>
      <c r="R7586" s="84"/>
      <c r="S7586" s="31"/>
      <c r="T7586" s="31"/>
      <c r="U7586" s="169"/>
      <c r="V7586" s="150"/>
      <c r="W7586" s="141" t="str" cm="1">
        <f t="array" ref="W7586">IF(SUM(LEN(B7586:V7586))=0,"",IF(OR(OR(ISBLANK(F7586),SUM(LEN(C7586),LEN(D7586))=0),AND(NOT(E7586="Unknown"),ISBLANK(J7586)),AND(NOT(O7586="Unknown"),ISBLANK(R7586))),"Missing Information", INDEX(Table15[Entire Service Line Classification], MATCH(SUMIFS(Table15[Unique ID],Table15[System-Owned Portion],E7586,Table15[If Material Anything Other than "Lead" in Column E,Was Material Ever Previously Lead?],G7586,Table15[Customer-Owned Portion],O7586),Table15[Unique ID],0),0)))</f>
        <v/>
      </c>
      <c r="X7586"/>
    </row>
    <row r="7587" spans="2:24" x14ac:dyDescent="0.25">
      <c r="B7587" s="146"/>
      <c r="C7587" s="31"/>
      <c r="D7587" s="31"/>
      <c r="E7587" s="44"/>
      <c r="F7587" s="43"/>
      <c r="G7587" s="84"/>
      <c r="H7587" s="31"/>
      <c r="I7587" s="205"/>
      <c r="J7587" s="84"/>
      <c r="K7587" s="31"/>
      <c r="L7587" s="31"/>
      <c r="M7587" s="169"/>
      <c r="N7587" s="148"/>
      <c r="O7587" s="106"/>
      <c r="P7587" s="43"/>
      <c r="Q7587" s="205"/>
      <c r="R7587" s="84"/>
      <c r="S7587" s="31"/>
      <c r="T7587" s="31"/>
      <c r="U7587" s="169"/>
      <c r="V7587" s="150"/>
      <c r="W7587" s="141" t="str" cm="1">
        <f t="array" ref="W7587">IF(SUM(LEN(B7587:V7587))=0,"",IF(OR(OR(ISBLANK(F7587),SUM(LEN(C7587),LEN(D7587))=0),AND(NOT(E7587="Unknown"),ISBLANK(J7587)),AND(NOT(O7587="Unknown"),ISBLANK(R7587))),"Missing Information", INDEX(Table15[Entire Service Line Classification], MATCH(SUMIFS(Table15[Unique ID],Table15[System-Owned Portion],E7587,Table15[If Material Anything Other than "Lead" in Column E,Was Material Ever Previously Lead?],G7587,Table15[Customer-Owned Portion],O7587),Table15[Unique ID],0),0)))</f>
        <v/>
      </c>
      <c r="X7587"/>
    </row>
    <row r="7588" spans="2:24" x14ac:dyDescent="0.25">
      <c r="B7588" s="146"/>
      <c r="C7588" s="31"/>
      <c r="D7588" s="31"/>
      <c r="E7588" s="44"/>
      <c r="F7588" s="43"/>
      <c r="G7588" s="84"/>
      <c r="H7588" s="31"/>
      <c r="I7588" s="205"/>
      <c r="J7588" s="84"/>
      <c r="K7588" s="31"/>
      <c r="L7588" s="31"/>
      <c r="M7588" s="169"/>
      <c r="N7588" s="148"/>
      <c r="O7588" s="106"/>
      <c r="P7588" s="43"/>
      <c r="Q7588" s="205"/>
      <c r="R7588" s="84"/>
      <c r="S7588" s="31"/>
      <c r="T7588" s="31"/>
      <c r="U7588" s="169"/>
      <c r="V7588" s="150"/>
      <c r="W7588" s="141" t="str" cm="1">
        <f t="array" ref="W7588">IF(SUM(LEN(B7588:V7588))=0,"",IF(OR(OR(ISBLANK(F7588),SUM(LEN(C7588),LEN(D7588))=0),AND(NOT(E7588="Unknown"),ISBLANK(J7588)),AND(NOT(O7588="Unknown"),ISBLANK(R7588))),"Missing Information", INDEX(Table15[Entire Service Line Classification], MATCH(SUMIFS(Table15[Unique ID],Table15[System-Owned Portion],E7588,Table15[If Material Anything Other than "Lead" in Column E,Was Material Ever Previously Lead?],G7588,Table15[Customer-Owned Portion],O7588),Table15[Unique ID],0),0)))</f>
        <v/>
      </c>
      <c r="X7588"/>
    </row>
    <row r="7589" spans="2:24" x14ac:dyDescent="0.25">
      <c r="B7589" s="146"/>
      <c r="C7589" s="31"/>
      <c r="D7589" s="31"/>
      <c r="E7589" s="44"/>
      <c r="F7589" s="43"/>
      <c r="G7589" s="84"/>
      <c r="H7589" s="31"/>
      <c r="I7589" s="205"/>
      <c r="J7589" s="84"/>
      <c r="K7589" s="31"/>
      <c r="L7589" s="31"/>
      <c r="M7589" s="169"/>
      <c r="N7589" s="148"/>
      <c r="O7589" s="106"/>
      <c r="P7589" s="43"/>
      <c r="Q7589" s="205"/>
      <c r="R7589" s="84"/>
      <c r="S7589" s="31"/>
      <c r="T7589" s="31"/>
      <c r="U7589" s="169"/>
      <c r="V7589" s="150"/>
      <c r="W7589" s="141" t="str" cm="1">
        <f t="array" ref="W7589">IF(SUM(LEN(B7589:V7589))=0,"",IF(OR(OR(ISBLANK(F7589),SUM(LEN(C7589),LEN(D7589))=0),AND(NOT(E7589="Unknown"),ISBLANK(J7589)),AND(NOT(O7589="Unknown"),ISBLANK(R7589))),"Missing Information", INDEX(Table15[Entire Service Line Classification], MATCH(SUMIFS(Table15[Unique ID],Table15[System-Owned Portion],E7589,Table15[If Material Anything Other than "Lead" in Column E,Was Material Ever Previously Lead?],G7589,Table15[Customer-Owned Portion],O7589),Table15[Unique ID],0),0)))</f>
        <v/>
      </c>
      <c r="X7589"/>
    </row>
    <row r="7590" spans="2:24" x14ac:dyDescent="0.25">
      <c r="B7590" s="146"/>
      <c r="C7590" s="31"/>
      <c r="D7590" s="31"/>
      <c r="E7590" s="44"/>
      <c r="F7590" s="43"/>
      <c r="G7590" s="84"/>
      <c r="H7590" s="31"/>
      <c r="I7590" s="205"/>
      <c r="J7590" s="84"/>
      <c r="K7590" s="31"/>
      <c r="L7590" s="31"/>
      <c r="M7590" s="169"/>
      <c r="N7590" s="148"/>
      <c r="O7590" s="106"/>
      <c r="P7590" s="43"/>
      <c r="Q7590" s="205"/>
      <c r="R7590" s="84"/>
      <c r="S7590" s="31"/>
      <c r="T7590" s="31"/>
      <c r="U7590" s="169"/>
      <c r="V7590" s="150"/>
      <c r="W7590" s="141" t="str" cm="1">
        <f t="array" ref="W7590">IF(SUM(LEN(B7590:V7590))=0,"",IF(OR(OR(ISBLANK(F7590),SUM(LEN(C7590),LEN(D7590))=0),AND(NOT(E7590="Unknown"),ISBLANK(J7590)),AND(NOT(O7590="Unknown"),ISBLANK(R7590))),"Missing Information", INDEX(Table15[Entire Service Line Classification], MATCH(SUMIFS(Table15[Unique ID],Table15[System-Owned Portion],E7590,Table15[If Material Anything Other than "Lead" in Column E,Was Material Ever Previously Lead?],G7590,Table15[Customer-Owned Portion],O7590),Table15[Unique ID],0),0)))</f>
        <v/>
      </c>
      <c r="X7590"/>
    </row>
    <row r="7591" spans="2:24" x14ac:dyDescent="0.25">
      <c r="B7591" s="146"/>
      <c r="C7591" s="31"/>
      <c r="D7591" s="31"/>
      <c r="E7591" s="44"/>
      <c r="F7591" s="43"/>
      <c r="G7591" s="84"/>
      <c r="H7591" s="31"/>
      <c r="I7591" s="205"/>
      <c r="J7591" s="84"/>
      <c r="K7591" s="31"/>
      <c r="L7591" s="31"/>
      <c r="M7591" s="169"/>
      <c r="N7591" s="148"/>
      <c r="O7591" s="106"/>
      <c r="P7591" s="43"/>
      <c r="Q7591" s="205"/>
      <c r="R7591" s="84"/>
      <c r="S7591" s="31"/>
      <c r="T7591" s="31"/>
      <c r="U7591" s="169"/>
      <c r="V7591" s="150"/>
      <c r="W7591" s="141" t="str" cm="1">
        <f t="array" ref="W7591">IF(SUM(LEN(B7591:V7591))=0,"",IF(OR(OR(ISBLANK(F7591),SUM(LEN(C7591),LEN(D7591))=0),AND(NOT(E7591="Unknown"),ISBLANK(J7591)),AND(NOT(O7591="Unknown"),ISBLANK(R7591))),"Missing Information", INDEX(Table15[Entire Service Line Classification], MATCH(SUMIFS(Table15[Unique ID],Table15[System-Owned Portion],E7591,Table15[If Material Anything Other than "Lead" in Column E,Was Material Ever Previously Lead?],G7591,Table15[Customer-Owned Portion],O7591),Table15[Unique ID],0),0)))</f>
        <v/>
      </c>
      <c r="X7591"/>
    </row>
    <row r="7592" spans="2:24" x14ac:dyDescent="0.25">
      <c r="B7592" s="146"/>
      <c r="C7592" s="31"/>
      <c r="D7592" s="31"/>
      <c r="E7592" s="44"/>
      <c r="F7592" s="43"/>
      <c r="G7592" s="84"/>
      <c r="H7592" s="31"/>
      <c r="I7592" s="205"/>
      <c r="J7592" s="84"/>
      <c r="K7592" s="31"/>
      <c r="L7592" s="31"/>
      <c r="M7592" s="169"/>
      <c r="N7592" s="148"/>
      <c r="O7592" s="106"/>
      <c r="P7592" s="43"/>
      <c r="Q7592" s="205"/>
      <c r="R7592" s="84"/>
      <c r="S7592" s="31"/>
      <c r="T7592" s="31"/>
      <c r="U7592" s="169"/>
      <c r="V7592" s="150"/>
      <c r="W7592" s="141" t="str" cm="1">
        <f t="array" ref="W7592">IF(SUM(LEN(B7592:V7592))=0,"",IF(OR(OR(ISBLANK(F7592),SUM(LEN(C7592),LEN(D7592))=0),AND(NOT(E7592="Unknown"),ISBLANK(J7592)),AND(NOT(O7592="Unknown"),ISBLANK(R7592))),"Missing Information", INDEX(Table15[Entire Service Line Classification], MATCH(SUMIFS(Table15[Unique ID],Table15[System-Owned Portion],E7592,Table15[If Material Anything Other than "Lead" in Column E,Was Material Ever Previously Lead?],G7592,Table15[Customer-Owned Portion],O7592),Table15[Unique ID],0),0)))</f>
        <v/>
      </c>
      <c r="X7592"/>
    </row>
    <row r="7593" spans="2:24" x14ac:dyDescent="0.25">
      <c r="B7593" s="146"/>
      <c r="C7593" s="31"/>
      <c r="D7593" s="31"/>
      <c r="E7593" s="44"/>
      <c r="F7593" s="43"/>
      <c r="G7593" s="84"/>
      <c r="H7593" s="31"/>
      <c r="I7593" s="205"/>
      <c r="J7593" s="84"/>
      <c r="K7593" s="31"/>
      <c r="L7593" s="31"/>
      <c r="M7593" s="169"/>
      <c r="N7593" s="148"/>
      <c r="O7593" s="106"/>
      <c r="P7593" s="43"/>
      <c r="Q7593" s="205"/>
      <c r="R7593" s="84"/>
      <c r="S7593" s="31"/>
      <c r="T7593" s="31"/>
      <c r="U7593" s="169"/>
      <c r="V7593" s="150"/>
      <c r="W7593" s="141" t="str" cm="1">
        <f t="array" ref="W7593">IF(SUM(LEN(B7593:V7593))=0,"",IF(OR(OR(ISBLANK(F7593),SUM(LEN(C7593),LEN(D7593))=0),AND(NOT(E7593="Unknown"),ISBLANK(J7593)),AND(NOT(O7593="Unknown"),ISBLANK(R7593))),"Missing Information", INDEX(Table15[Entire Service Line Classification], MATCH(SUMIFS(Table15[Unique ID],Table15[System-Owned Portion],E7593,Table15[If Material Anything Other than "Lead" in Column E,Was Material Ever Previously Lead?],G7593,Table15[Customer-Owned Portion],O7593),Table15[Unique ID],0),0)))</f>
        <v/>
      </c>
      <c r="X7593"/>
    </row>
    <row r="7594" spans="2:24" x14ac:dyDescent="0.25">
      <c r="B7594" s="146"/>
      <c r="C7594" s="31"/>
      <c r="D7594" s="31"/>
      <c r="E7594" s="44"/>
      <c r="F7594" s="43"/>
      <c r="G7594" s="84"/>
      <c r="H7594" s="31"/>
      <c r="I7594" s="205"/>
      <c r="J7594" s="84"/>
      <c r="K7594" s="31"/>
      <c r="L7594" s="31"/>
      <c r="M7594" s="169"/>
      <c r="N7594" s="148"/>
      <c r="O7594" s="106"/>
      <c r="P7594" s="43"/>
      <c r="Q7594" s="205"/>
      <c r="R7594" s="84"/>
      <c r="S7594" s="31"/>
      <c r="T7594" s="31"/>
      <c r="U7594" s="169"/>
      <c r="V7594" s="150"/>
      <c r="W7594" s="141" t="str" cm="1">
        <f t="array" ref="W7594">IF(SUM(LEN(B7594:V7594))=0,"",IF(OR(OR(ISBLANK(F7594),SUM(LEN(C7594),LEN(D7594))=0),AND(NOT(E7594="Unknown"),ISBLANK(J7594)),AND(NOT(O7594="Unknown"),ISBLANK(R7594))),"Missing Information", INDEX(Table15[Entire Service Line Classification], MATCH(SUMIFS(Table15[Unique ID],Table15[System-Owned Portion],E7594,Table15[If Material Anything Other than "Lead" in Column E,Was Material Ever Previously Lead?],G7594,Table15[Customer-Owned Portion],O7594),Table15[Unique ID],0),0)))</f>
        <v/>
      </c>
      <c r="X7594"/>
    </row>
    <row r="7595" spans="2:24" x14ac:dyDescent="0.25">
      <c r="B7595" s="146"/>
      <c r="C7595" s="31"/>
      <c r="D7595" s="31"/>
      <c r="E7595" s="44"/>
      <c r="F7595" s="43"/>
      <c r="G7595" s="84"/>
      <c r="H7595" s="31"/>
      <c r="I7595" s="205"/>
      <c r="J7595" s="84"/>
      <c r="K7595" s="31"/>
      <c r="L7595" s="31"/>
      <c r="M7595" s="169"/>
      <c r="N7595" s="148"/>
      <c r="O7595" s="106"/>
      <c r="P7595" s="43"/>
      <c r="Q7595" s="205"/>
      <c r="R7595" s="84"/>
      <c r="S7595" s="31"/>
      <c r="T7595" s="31"/>
      <c r="U7595" s="169"/>
      <c r="V7595" s="150"/>
      <c r="W7595" s="141" t="str" cm="1">
        <f t="array" ref="W7595">IF(SUM(LEN(B7595:V7595))=0,"",IF(OR(OR(ISBLANK(F7595),SUM(LEN(C7595),LEN(D7595))=0),AND(NOT(E7595="Unknown"),ISBLANK(J7595)),AND(NOT(O7595="Unknown"),ISBLANK(R7595))),"Missing Information", INDEX(Table15[Entire Service Line Classification], MATCH(SUMIFS(Table15[Unique ID],Table15[System-Owned Portion],E7595,Table15[If Material Anything Other than "Lead" in Column E,Was Material Ever Previously Lead?],G7595,Table15[Customer-Owned Portion],O7595),Table15[Unique ID],0),0)))</f>
        <v/>
      </c>
      <c r="X7595"/>
    </row>
    <row r="7596" spans="2:24" x14ac:dyDescent="0.25">
      <c r="B7596" s="146"/>
      <c r="C7596" s="31"/>
      <c r="D7596" s="31"/>
      <c r="E7596" s="44"/>
      <c r="F7596" s="43"/>
      <c r="G7596" s="84"/>
      <c r="H7596" s="31"/>
      <c r="I7596" s="205"/>
      <c r="J7596" s="84"/>
      <c r="K7596" s="31"/>
      <c r="L7596" s="31"/>
      <c r="M7596" s="169"/>
      <c r="N7596" s="148"/>
      <c r="O7596" s="106"/>
      <c r="P7596" s="43"/>
      <c r="Q7596" s="205"/>
      <c r="R7596" s="84"/>
      <c r="S7596" s="31"/>
      <c r="T7596" s="31"/>
      <c r="U7596" s="169"/>
      <c r="V7596" s="150"/>
      <c r="W7596" s="141" t="str" cm="1">
        <f t="array" ref="W7596">IF(SUM(LEN(B7596:V7596))=0,"",IF(OR(OR(ISBLANK(F7596),SUM(LEN(C7596),LEN(D7596))=0),AND(NOT(E7596="Unknown"),ISBLANK(J7596)),AND(NOT(O7596="Unknown"),ISBLANK(R7596))),"Missing Information", INDEX(Table15[Entire Service Line Classification], MATCH(SUMIFS(Table15[Unique ID],Table15[System-Owned Portion],E7596,Table15[If Material Anything Other than "Lead" in Column E,Was Material Ever Previously Lead?],G7596,Table15[Customer-Owned Portion],O7596),Table15[Unique ID],0),0)))</f>
        <v/>
      </c>
      <c r="X7596"/>
    </row>
    <row r="7597" spans="2:24" x14ac:dyDescent="0.25">
      <c r="B7597" s="146"/>
      <c r="C7597" s="31"/>
      <c r="D7597" s="31"/>
      <c r="E7597" s="44"/>
      <c r="F7597" s="43"/>
      <c r="G7597" s="84"/>
      <c r="H7597" s="31"/>
      <c r="I7597" s="205"/>
      <c r="J7597" s="84"/>
      <c r="K7597" s="31"/>
      <c r="L7597" s="31"/>
      <c r="M7597" s="169"/>
      <c r="N7597" s="148"/>
      <c r="O7597" s="106"/>
      <c r="P7597" s="43"/>
      <c r="Q7597" s="205"/>
      <c r="R7597" s="84"/>
      <c r="S7597" s="31"/>
      <c r="T7597" s="31"/>
      <c r="U7597" s="169"/>
      <c r="V7597" s="150"/>
      <c r="W7597" s="141" t="str" cm="1">
        <f t="array" ref="W7597">IF(SUM(LEN(B7597:V7597))=0,"",IF(OR(OR(ISBLANK(F7597),SUM(LEN(C7597),LEN(D7597))=0),AND(NOT(E7597="Unknown"),ISBLANK(J7597)),AND(NOT(O7597="Unknown"),ISBLANK(R7597))),"Missing Information", INDEX(Table15[Entire Service Line Classification], MATCH(SUMIFS(Table15[Unique ID],Table15[System-Owned Portion],E7597,Table15[If Material Anything Other than "Lead" in Column E,Was Material Ever Previously Lead?],G7597,Table15[Customer-Owned Portion],O7597),Table15[Unique ID],0),0)))</f>
        <v/>
      </c>
      <c r="X7597"/>
    </row>
    <row r="7598" spans="2:24" x14ac:dyDescent="0.25">
      <c r="B7598" s="146"/>
      <c r="C7598" s="31"/>
      <c r="D7598" s="31"/>
      <c r="E7598" s="44"/>
      <c r="F7598" s="43"/>
      <c r="G7598" s="84"/>
      <c r="H7598" s="31"/>
      <c r="I7598" s="205"/>
      <c r="J7598" s="84"/>
      <c r="K7598" s="31"/>
      <c r="L7598" s="31"/>
      <c r="M7598" s="169"/>
      <c r="N7598" s="148"/>
      <c r="O7598" s="106"/>
      <c r="P7598" s="43"/>
      <c r="Q7598" s="205"/>
      <c r="R7598" s="84"/>
      <c r="S7598" s="31"/>
      <c r="T7598" s="31"/>
      <c r="U7598" s="169"/>
      <c r="V7598" s="150"/>
      <c r="W7598" s="141" t="str" cm="1">
        <f t="array" ref="W7598">IF(SUM(LEN(B7598:V7598))=0,"",IF(OR(OR(ISBLANK(F7598),SUM(LEN(C7598),LEN(D7598))=0),AND(NOT(E7598="Unknown"),ISBLANK(J7598)),AND(NOT(O7598="Unknown"),ISBLANK(R7598))),"Missing Information", INDEX(Table15[Entire Service Line Classification], MATCH(SUMIFS(Table15[Unique ID],Table15[System-Owned Portion],E7598,Table15[If Material Anything Other than "Lead" in Column E,Was Material Ever Previously Lead?],G7598,Table15[Customer-Owned Portion],O7598),Table15[Unique ID],0),0)))</f>
        <v/>
      </c>
      <c r="X7598"/>
    </row>
    <row r="7599" spans="2:24" x14ac:dyDescent="0.25">
      <c r="B7599" s="146"/>
      <c r="C7599" s="31"/>
      <c r="D7599" s="31"/>
      <c r="E7599" s="44"/>
      <c r="F7599" s="43"/>
      <c r="G7599" s="84"/>
      <c r="H7599" s="31"/>
      <c r="I7599" s="205"/>
      <c r="J7599" s="84"/>
      <c r="K7599" s="31"/>
      <c r="L7599" s="31"/>
      <c r="M7599" s="169"/>
      <c r="N7599" s="148"/>
      <c r="O7599" s="106"/>
      <c r="P7599" s="43"/>
      <c r="Q7599" s="205"/>
      <c r="R7599" s="84"/>
      <c r="S7599" s="31"/>
      <c r="T7599" s="31"/>
      <c r="U7599" s="169"/>
      <c r="V7599" s="150"/>
      <c r="W7599" s="141" t="str" cm="1">
        <f t="array" ref="W7599">IF(SUM(LEN(B7599:V7599))=0,"",IF(OR(OR(ISBLANK(F7599),SUM(LEN(C7599),LEN(D7599))=0),AND(NOT(E7599="Unknown"),ISBLANK(J7599)),AND(NOT(O7599="Unknown"),ISBLANK(R7599))),"Missing Information", INDEX(Table15[Entire Service Line Classification], MATCH(SUMIFS(Table15[Unique ID],Table15[System-Owned Portion],E7599,Table15[If Material Anything Other than "Lead" in Column E,Was Material Ever Previously Lead?],G7599,Table15[Customer-Owned Portion],O7599),Table15[Unique ID],0),0)))</f>
        <v/>
      </c>
      <c r="X7599"/>
    </row>
    <row r="7600" spans="2:24" x14ac:dyDescent="0.25">
      <c r="B7600" s="146"/>
      <c r="C7600" s="31"/>
      <c r="D7600" s="31"/>
      <c r="E7600" s="44"/>
      <c r="F7600" s="43"/>
      <c r="G7600" s="84"/>
      <c r="H7600" s="31"/>
      <c r="I7600" s="205"/>
      <c r="J7600" s="84"/>
      <c r="K7600" s="31"/>
      <c r="L7600" s="31"/>
      <c r="M7600" s="169"/>
      <c r="N7600" s="148"/>
      <c r="O7600" s="106"/>
      <c r="P7600" s="43"/>
      <c r="Q7600" s="205"/>
      <c r="R7600" s="84"/>
      <c r="S7600" s="31"/>
      <c r="T7600" s="31"/>
      <c r="U7600" s="169"/>
      <c r="V7600" s="150"/>
      <c r="W7600" s="141" t="str" cm="1">
        <f t="array" ref="W7600">IF(SUM(LEN(B7600:V7600))=0,"",IF(OR(OR(ISBLANK(F7600),SUM(LEN(C7600),LEN(D7600))=0),AND(NOT(E7600="Unknown"),ISBLANK(J7600)),AND(NOT(O7600="Unknown"),ISBLANK(R7600))),"Missing Information", INDEX(Table15[Entire Service Line Classification], MATCH(SUMIFS(Table15[Unique ID],Table15[System-Owned Portion],E7600,Table15[If Material Anything Other than "Lead" in Column E,Was Material Ever Previously Lead?],G7600,Table15[Customer-Owned Portion],O7600),Table15[Unique ID],0),0)))</f>
        <v/>
      </c>
      <c r="X7600"/>
    </row>
    <row r="7601" spans="2:24" x14ac:dyDescent="0.25">
      <c r="B7601" s="146"/>
      <c r="C7601" s="31"/>
      <c r="D7601" s="31"/>
      <c r="E7601" s="44"/>
      <c r="F7601" s="43"/>
      <c r="G7601" s="84"/>
      <c r="H7601" s="31"/>
      <c r="I7601" s="205"/>
      <c r="J7601" s="84"/>
      <c r="K7601" s="31"/>
      <c r="L7601" s="31"/>
      <c r="M7601" s="169"/>
      <c r="N7601" s="148"/>
      <c r="O7601" s="106"/>
      <c r="P7601" s="43"/>
      <c r="Q7601" s="205"/>
      <c r="R7601" s="84"/>
      <c r="S7601" s="31"/>
      <c r="T7601" s="31"/>
      <c r="U7601" s="169"/>
      <c r="V7601" s="150"/>
      <c r="W7601" s="141" t="str" cm="1">
        <f t="array" ref="W7601">IF(SUM(LEN(B7601:V7601))=0,"",IF(OR(OR(ISBLANK(F7601),SUM(LEN(C7601),LEN(D7601))=0),AND(NOT(E7601="Unknown"),ISBLANK(J7601)),AND(NOT(O7601="Unknown"),ISBLANK(R7601))),"Missing Information", INDEX(Table15[Entire Service Line Classification], MATCH(SUMIFS(Table15[Unique ID],Table15[System-Owned Portion],E7601,Table15[If Material Anything Other than "Lead" in Column E,Was Material Ever Previously Lead?],G7601,Table15[Customer-Owned Portion],O7601),Table15[Unique ID],0),0)))</f>
        <v/>
      </c>
      <c r="X7601"/>
    </row>
    <row r="7602" spans="2:24" x14ac:dyDescent="0.25">
      <c r="B7602" s="146"/>
      <c r="C7602" s="31"/>
      <c r="D7602" s="31"/>
      <c r="E7602" s="44"/>
      <c r="F7602" s="43"/>
      <c r="G7602" s="84"/>
      <c r="H7602" s="31"/>
      <c r="I7602" s="205"/>
      <c r="J7602" s="84"/>
      <c r="K7602" s="31"/>
      <c r="L7602" s="31"/>
      <c r="M7602" s="169"/>
      <c r="N7602" s="148"/>
      <c r="O7602" s="106"/>
      <c r="P7602" s="43"/>
      <c r="Q7602" s="205"/>
      <c r="R7602" s="84"/>
      <c r="S7602" s="31"/>
      <c r="T7602" s="31"/>
      <c r="U7602" s="169"/>
      <c r="V7602" s="150"/>
      <c r="W7602" s="141" t="str" cm="1">
        <f t="array" ref="W7602">IF(SUM(LEN(B7602:V7602))=0,"",IF(OR(OR(ISBLANK(F7602),SUM(LEN(C7602),LEN(D7602))=0),AND(NOT(E7602="Unknown"),ISBLANK(J7602)),AND(NOT(O7602="Unknown"),ISBLANK(R7602))),"Missing Information", INDEX(Table15[Entire Service Line Classification], MATCH(SUMIFS(Table15[Unique ID],Table15[System-Owned Portion],E7602,Table15[If Material Anything Other than "Lead" in Column E,Was Material Ever Previously Lead?],G7602,Table15[Customer-Owned Portion],O7602),Table15[Unique ID],0),0)))</f>
        <v/>
      </c>
      <c r="X7602"/>
    </row>
    <row r="7603" spans="2:24" x14ac:dyDescent="0.25">
      <c r="B7603" s="146"/>
      <c r="C7603" s="31"/>
      <c r="D7603" s="31"/>
      <c r="E7603" s="44"/>
      <c r="F7603" s="43"/>
      <c r="G7603" s="84"/>
      <c r="H7603" s="31"/>
      <c r="I7603" s="205"/>
      <c r="J7603" s="84"/>
      <c r="K7603" s="31"/>
      <c r="L7603" s="31"/>
      <c r="M7603" s="169"/>
      <c r="N7603" s="148"/>
      <c r="O7603" s="106"/>
      <c r="P7603" s="43"/>
      <c r="Q7603" s="205"/>
      <c r="R7603" s="84"/>
      <c r="S7603" s="31"/>
      <c r="T7603" s="31"/>
      <c r="U7603" s="169"/>
      <c r="V7603" s="150"/>
      <c r="W7603" s="141" t="str" cm="1">
        <f t="array" ref="W7603">IF(SUM(LEN(B7603:V7603))=0,"",IF(OR(OR(ISBLANK(F7603),SUM(LEN(C7603),LEN(D7603))=0),AND(NOT(E7603="Unknown"),ISBLANK(J7603)),AND(NOT(O7603="Unknown"),ISBLANK(R7603))),"Missing Information", INDEX(Table15[Entire Service Line Classification], MATCH(SUMIFS(Table15[Unique ID],Table15[System-Owned Portion],E7603,Table15[If Material Anything Other than "Lead" in Column E,Was Material Ever Previously Lead?],G7603,Table15[Customer-Owned Portion],O7603),Table15[Unique ID],0),0)))</f>
        <v/>
      </c>
      <c r="X7603"/>
    </row>
    <row r="7604" spans="2:24" x14ac:dyDescent="0.25">
      <c r="B7604" s="146"/>
      <c r="C7604" s="31"/>
      <c r="D7604" s="31"/>
      <c r="E7604" s="44"/>
      <c r="F7604" s="43"/>
      <c r="G7604" s="84"/>
      <c r="H7604" s="31"/>
      <c r="I7604" s="205"/>
      <c r="J7604" s="84"/>
      <c r="K7604" s="31"/>
      <c r="L7604" s="31"/>
      <c r="M7604" s="169"/>
      <c r="N7604" s="148"/>
      <c r="O7604" s="106"/>
      <c r="P7604" s="43"/>
      <c r="Q7604" s="205"/>
      <c r="R7604" s="84"/>
      <c r="S7604" s="31"/>
      <c r="T7604" s="31"/>
      <c r="U7604" s="169"/>
      <c r="V7604" s="150"/>
      <c r="W7604" s="141" t="str" cm="1">
        <f t="array" ref="W7604">IF(SUM(LEN(B7604:V7604))=0,"",IF(OR(OR(ISBLANK(F7604),SUM(LEN(C7604),LEN(D7604))=0),AND(NOT(E7604="Unknown"),ISBLANK(J7604)),AND(NOT(O7604="Unknown"),ISBLANK(R7604))),"Missing Information", INDEX(Table15[Entire Service Line Classification], MATCH(SUMIFS(Table15[Unique ID],Table15[System-Owned Portion],E7604,Table15[If Material Anything Other than "Lead" in Column E,Was Material Ever Previously Lead?],G7604,Table15[Customer-Owned Portion],O7604),Table15[Unique ID],0),0)))</f>
        <v/>
      </c>
      <c r="X7604"/>
    </row>
    <row r="7605" spans="2:24" x14ac:dyDescent="0.25">
      <c r="B7605" s="146"/>
      <c r="C7605" s="31"/>
      <c r="D7605" s="31"/>
      <c r="E7605" s="44"/>
      <c r="F7605" s="43"/>
      <c r="G7605" s="84"/>
      <c r="H7605" s="31"/>
      <c r="I7605" s="205"/>
      <c r="J7605" s="84"/>
      <c r="K7605" s="31"/>
      <c r="L7605" s="31"/>
      <c r="M7605" s="169"/>
      <c r="N7605" s="148"/>
      <c r="O7605" s="106"/>
      <c r="P7605" s="43"/>
      <c r="Q7605" s="205"/>
      <c r="R7605" s="84"/>
      <c r="S7605" s="31"/>
      <c r="T7605" s="31"/>
      <c r="U7605" s="169"/>
      <c r="V7605" s="150"/>
      <c r="W7605" s="141" t="str" cm="1">
        <f t="array" ref="W7605">IF(SUM(LEN(B7605:V7605))=0,"",IF(OR(OR(ISBLANK(F7605),SUM(LEN(C7605),LEN(D7605))=0),AND(NOT(E7605="Unknown"),ISBLANK(J7605)),AND(NOT(O7605="Unknown"),ISBLANK(R7605))),"Missing Information", INDEX(Table15[Entire Service Line Classification], MATCH(SUMIFS(Table15[Unique ID],Table15[System-Owned Portion],E7605,Table15[If Material Anything Other than "Lead" in Column E,Was Material Ever Previously Lead?],G7605,Table15[Customer-Owned Portion],O7605),Table15[Unique ID],0),0)))</f>
        <v/>
      </c>
      <c r="X7605"/>
    </row>
    <row r="7606" spans="2:24" x14ac:dyDescent="0.25">
      <c r="B7606" s="146"/>
      <c r="C7606" s="31"/>
      <c r="D7606" s="31"/>
      <c r="E7606" s="44"/>
      <c r="F7606" s="43"/>
      <c r="G7606" s="84"/>
      <c r="H7606" s="31"/>
      <c r="I7606" s="205"/>
      <c r="J7606" s="84"/>
      <c r="K7606" s="31"/>
      <c r="L7606" s="31"/>
      <c r="M7606" s="169"/>
      <c r="N7606" s="148"/>
      <c r="O7606" s="106"/>
      <c r="P7606" s="43"/>
      <c r="Q7606" s="205"/>
      <c r="R7606" s="84"/>
      <c r="S7606" s="31"/>
      <c r="T7606" s="31"/>
      <c r="U7606" s="169"/>
      <c r="V7606" s="150"/>
      <c r="W7606" s="141" t="str" cm="1">
        <f t="array" ref="W7606">IF(SUM(LEN(B7606:V7606))=0,"",IF(OR(OR(ISBLANK(F7606),SUM(LEN(C7606),LEN(D7606))=0),AND(NOT(E7606="Unknown"),ISBLANK(J7606)),AND(NOT(O7606="Unknown"),ISBLANK(R7606))),"Missing Information", INDEX(Table15[Entire Service Line Classification], MATCH(SUMIFS(Table15[Unique ID],Table15[System-Owned Portion],E7606,Table15[If Material Anything Other than "Lead" in Column E,Was Material Ever Previously Lead?],G7606,Table15[Customer-Owned Portion],O7606),Table15[Unique ID],0),0)))</f>
        <v/>
      </c>
      <c r="X7606"/>
    </row>
    <row r="7607" spans="2:24" x14ac:dyDescent="0.25">
      <c r="B7607" s="146"/>
      <c r="C7607" s="31"/>
      <c r="D7607" s="31"/>
      <c r="E7607" s="44"/>
      <c r="F7607" s="43"/>
      <c r="G7607" s="84"/>
      <c r="H7607" s="31"/>
      <c r="I7607" s="205"/>
      <c r="J7607" s="84"/>
      <c r="K7607" s="31"/>
      <c r="L7607" s="31"/>
      <c r="M7607" s="169"/>
      <c r="N7607" s="148"/>
      <c r="O7607" s="106"/>
      <c r="P7607" s="43"/>
      <c r="Q7607" s="205"/>
      <c r="R7607" s="84"/>
      <c r="S7607" s="31"/>
      <c r="T7607" s="31"/>
      <c r="U7607" s="169"/>
      <c r="V7607" s="150"/>
      <c r="W7607" s="141" t="str" cm="1">
        <f t="array" ref="W7607">IF(SUM(LEN(B7607:V7607))=0,"",IF(OR(OR(ISBLANK(F7607),SUM(LEN(C7607),LEN(D7607))=0),AND(NOT(E7607="Unknown"),ISBLANK(J7607)),AND(NOT(O7607="Unknown"),ISBLANK(R7607))),"Missing Information", INDEX(Table15[Entire Service Line Classification], MATCH(SUMIFS(Table15[Unique ID],Table15[System-Owned Portion],E7607,Table15[If Material Anything Other than "Lead" in Column E,Was Material Ever Previously Lead?],G7607,Table15[Customer-Owned Portion],O7607),Table15[Unique ID],0),0)))</f>
        <v/>
      </c>
      <c r="X7607"/>
    </row>
    <row r="7608" spans="2:24" x14ac:dyDescent="0.25">
      <c r="B7608" s="146"/>
      <c r="C7608" s="31"/>
      <c r="D7608" s="31"/>
      <c r="E7608" s="44"/>
      <c r="F7608" s="43"/>
      <c r="G7608" s="84"/>
      <c r="H7608" s="31"/>
      <c r="I7608" s="205"/>
      <c r="J7608" s="84"/>
      <c r="K7608" s="31"/>
      <c r="L7608" s="31"/>
      <c r="M7608" s="169"/>
      <c r="N7608" s="148"/>
      <c r="O7608" s="106"/>
      <c r="P7608" s="43"/>
      <c r="Q7608" s="205"/>
      <c r="R7608" s="84"/>
      <c r="S7608" s="31"/>
      <c r="T7608" s="31"/>
      <c r="U7608" s="169"/>
      <c r="V7608" s="150"/>
      <c r="W7608" s="141" t="str" cm="1">
        <f t="array" ref="W7608">IF(SUM(LEN(B7608:V7608))=0,"",IF(OR(OR(ISBLANK(F7608),SUM(LEN(C7608),LEN(D7608))=0),AND(NOT(E7608="Unknown"),ISBLANK(J7608)),AND(NOT(O7608="Unknown"),ISBLANK(R7608))),"Missing Information", INDEX(Table15[Entire Service Line Classification], MATCH(SUMIFS(Table15[Unique ID],Table15[System-Owned Portion],E7608,Table15[If Material Anything Other than "Lead" in Column E,Was Material Ever Previously Lead?],G7608,Table15[Customer-Owned Portion],O7608),Table15[Unique ID],0),0)))</f>
        <v/>
      </c>
      <c r="X7608"/>
    </row>
    <row r="7609" spans="2:24" x14ac:dyDescent="0.25">
      <c r="B7609" s="146"/>
      <c r="C7609" s="31"/>
      <c r="D7609" s="31"/>
      <c r="E7609" s="44"/>
      <c r="F7609" s="43"/>
      <c r="G7609" s="84"/>
      <c r="H7609" s="31"/>
      <c r="I7609" s="205"/>
      <c r="J7609" s="84"/>
      <c r="K7609" s="31"/>
      <c r="L7609" s="31"/>
      <c r="M7609" s="169"/>
      <c r="N7609" s="148"/>
      <c r="O7609" s="106"/>
      <c r="P7609" s="43"/>
      <c r="Q7609" s="205"/>
      <c r="R7609" s="84"/>
      <c r="S7609" s="31"/>
      <c r="T7609" s="31"/>
      <c r="U7609" s="169"/>
      <c r="V7609" s="150"/>
      <c r="W7609" s="141" t="str" cm="1">
        <f t="array" ref="W7609">IF(SUM(LEN(B7609:V7609))=0,"",IF(OR(OR(ISBLANK(F7609),SUM(LEN(C7609),LEN(D7609))=0),AND(NOT(E7609="Unknown"),ISBLANK(J7609)),AND(NOT(O7609="Unknown"),ISBLANK(R7609))),"Missing Information", INDEX(Table15[Entire Service Line Classification], MATCH(SUMIFS(Table15[Unique ID],Table15[System-Owned Portion],E7609,Table15[If Material Anything Other than "Lead" in Column E,Was Material Ever Previously Lead?],G7609,Table15[Customer-Owned Portion],O7609),Table15[Unique ID],0),0)))</f>
        <v/>
      </c>
      <c r="X7609"/>
    </row>
    <row r="7610" spans="2:24" x14ac:dyDescent="0.25">
      <c r="B7610" s="146"/>
      <c r="C7610" s="31"/>
      <c r="D7610" s="31"/>
      <c r="E7610" s="44"/>
      <c r="F7610" s="43"/>
      <c r="G7610" s="84"/>
      <c r="H7610" s="31"/>
      <c r="I7610" s="205"/>
      <c r="J7610" s="84"/>
      <c r="K7610" s="31"/>
      <c r="L7610" s="31"/>
      <c r="M7610" s="169"/>
      <c r="N7610" s="148"/>
      <c r="O7610" s="106"/>
      <c r="P7610" s="43"/>
      <c r="Q7610" s="205"/>
      <c r="R7610" s="84"/>
      <c r="S7610" s="31"/>
      <c r="T7610" s="31"/>
      <c r="U7610" s="169"/>
      <c r="V7610" s="150"/>
      <c r="W7610" s="141" t="str" cm="1">
        <f t="array" ref="W7610">IF(SUM(LEN(B7610:V7610))=0,"",IF(OR(OR(ISBLANK(F7610),SUM(LEN(C7610),LEN(D7610))=0),AND(NOT(E7610="Unknown"),ISBLANK(J7610)),AND(NOT(O7610="Unknown"),ISBLANK(R7610))),"Missing Information", INDEX(Table15[Entire Service Line Classification], MATCH(SUMIFS(Table15[Unique ID],Table15[System-Owned Portion],E7610,Table15[If Material Anything Other than "Lead" in Column E,Was Material Ever Previously Lead?],G7610,Table15[Customer-Owned Portion],O7610),Table15[Unique ID],0),0)))</f>
        <v/>
      </c>
      <c r="X7610"/>
    </row>
    <row r="7611" spans="2:24" x14ac:dyDescent="0.25">
      <c r="B7611" s="146"/>
      <c r="C7611" s="31"/>
      <c r="D7611" s="31"/>
      <c r="E7611" s="44"/>
      <c r="F7611" s="43"/>
      <c r="G7611" s="84"/>
      <c r="H7611" s="31"/>
      <c r="I7611" s="205"/>
      <c r="J7611" s="84"/>
      <c r="K7611" s="31"/>
      <c r="L7611" s="31"/>
      <c r="M7611" s="169"/>
      <c r="N7611" s="148"/>
      <c r="O7611" s="106"/>
      <c r="P7611" s="43"/>
      <c r="Q7611" s="205"/>
      <c r="R7611" s="84"/>
      <c r="S7611" s="31"/>
      <c r="T7611" s="31"/>
      <c r="U7611" s="169"/>
      <c r="V7611" s="150"/>
      <c r="W7611" s="141" t="str" cm="1">
        <f t="array" ref="W7611">IF(SUM(LEN(B7611:V7611))=0,"",IF(OR(OR(ISBLANK(F7611),SUM(LEN(C7611),LEN(D7611))=0),AND(NOT(E7611="Unknown"),ISBLANK(J7611)),AND(NOT(O7611="Unknown"),ISBLANK(R7611))),"Missing Information", INDEX(Table15[Entire Service Line Classification], MATCH(SUMIFS(Table15[Unique ID],Table15[System-Owned Portion],E7611,Table15[If Material Anything Other than "Lead" in Column E,Was Material Ever Previously Lead?],G7611,Table15[Customer-Owned Portion],O7611),Table15[Unique ID],0),0)))</f>
        <v/>
      </c>
      <c r="X7611"/>
    </row>
    <row r="7612" spans="2:24" x14ac:dyDescent="0.25">
      <c r="B7612" s="146"/>
      <c r="C7612" s="31"/>
      <c r="D7612" s="31"/>
      <c r="E7612" s="44"/>
      <c r="F7612" s="43"/>
      <c r="G7612" s="84"/>
      <c r="H7612" s="31"/>
      <c r="I7612" s="205"/>
      <c r="J7612" s="84"/>
      <c r="K7612" s="31"/>
      <c r="L7612" s="31"/>
      <c r="M7612" s="169"/>
      <c r="N7612" s="148"/>
      <c r="O7612" s="106"/>
      <c r="P7612" s="43"/>
      <c r="Q7612" s="205"/>
      <c r="R7612" s="84"/>
      <c r="S7612" s="31"/>
      <c r="T7612" s="31"/>
      <c r="U7612" s="169"/>
      <c r="V7612" s="150"/>
      <c r="W7612" s="141" t="str" cm="1">
        <f t="array" ref="W7612">IF(SUM(LEN(B7612:V7612))=0,"",IF(OR(OR(ISBLANK(F7612),SUM(LEN(C7612),LEN(D7612))=0),AND(NOT(E7612="Unknown"),ISBLANK(J7612)),AND(NOT(O7612="Unknown"),ISBLANK(R7612))),"Missing Information", INDEX(Table15[Entire Service Line Classification], MATCH(SUMIFS(Table15[Unique ID],Table15[System-Owned Portion],E7612,Table15[If Material Anything Other than "Lead" in Column E,Was Material Ever Previously Lead?],G7612,Table15[Customer-Owned Portion],O7612),Table15[Unique ID],0),0)))</f>
        <v/>
      </c>
      <c r="X7612"/>
    </row>
    <row r="7613" spans="2:24" x14ac:dyDescent="0.25">
      <c r="B7613" s="146"/>
      <c r="C7613" s="31"/>
      <c r="D7613" s="31"/>
      <c r="E7613" s="44"/>
      <c r="F7613" s="43"/>
      <c r="G7613" s="84"/>
      <c r="H7613" s="31"/>
      <c r="I7613" s="205"/>
      <c r="J7613" s="84"/>
      <c r="K7613" s="31"/>
      <c r="L7613" s="31"/>
      <c r="M7613" s="169"/>
      <c r="N7613" s="148"/>
      <c r="O7613" s="106"/>
      <c r="P7613" s="43"/>
      <c r="Q7613" s="205"/>
      <c r="R7613" s="84"/>
      <c r="S7613" s="31"/>
      <c r="T7613" s="31"/>
      <c r="U7613" s="169"/>
      <c r="V7613" s="150"/>
      <c r="W7613" s="141" t="str" cm="1">
        <f t="array" ref="W7613">IF(SUM(LEN(B7613:V7613))=0,"",IF(OR(OR(ISBLANK(F7613),SUM(LEN(C7613),LEN(D7613))=0),AND(NOT(E7613="Unknown"),ISBLANK(J7613)),AND(NOT(O7613="Unknown"),ISBLANK(R7613))),"Missing Information", INDEX(Table15[Entire Service Line Classification], MATCH(SUMIFS(Table15[Unique ID],Table15[System-Owned Portion],E7613,Table15[If Material Anything Other than "Lead" in Column E,Was Material Ever Previously Lead?],G7613,Table15[Customer-Owned Portion],O7613),Table15[Unique ID],0),0)))</f>
        <v/>
      </c>
      <c r="X7613"/>
    </row>
    <row r="7614" spans="2:24" x14ac:dyDescent="0.25">
      <c r="B7614" s="146"/>
      <c r="C7614" s="31"/>
      <c r="D7614" s="31"/>
      <c r="E7614" s="44"/>
      <c r="F7614" s="43"/>
      <c r="G7614" s="84"/>
      <c r="H7614" s="31"/>
      <c r="I7614" s="205"/>
      <c r="J7614" s="84"/>
      <c r="K7614" s="31"/>
      <c r="L7614" s="31"/>
      <c r="M7614" s="169"/>
      <c r="N7614" s="148"/>
      <c r="O7614" s="106"/>
      <c r="P7614" s="43"/>
      <c r="Q7614" s="205"/>
      <c r="R7614" s="84"/>
      <c r="S7614" s="31"/>
      <c r="T7614" s="31"/>
      <c r="U7614" s="169"/>
      <c r="V7614" s="150"/>
      <c r="W7614" s="141" t="str" cm="1">
        <f t="array" ref="W7614">IF(SUM(LEN(B7614:V7614))=0,"",IF(OR(OR(ISBLANK(F7614),SUM(LEN(C7614),LEN(D7614))=0),AND(NOT(E7614="Unknown"),ISBLANK(J7614)),AND(NOT(O7614="Unknown"),ISBLANK(R7614))),"Missing Information", INDEX(Table15[Entire Service Line Classification], MATCH(SUMIFS(Table15[Unique ID],Table15[System-Owned Portion],E7614,Table15[If Material Anything Other than "Lead" in Column E,Was Material Ever Previously Lead?],G7614,Table15[Customer-Owned Portion],O7614),Table15[Unique ID],0),0)))</f>
        <v/>
      </c>
      <c r="X7614"/>
    </row>
    <row r="7615" spans="2:24" x14ac:dyDescent="0.25">
      <c r="B7615" s="146"/>
      <c r="C7615" s="31"/>
      <c r="D7615" s="31"/>
      <c r="E7615" s="44"/>
      <c r="F7615" s="43"/>
      <c r="G7615" s="84"/>
      <c r="H7615" s="31"/>
      <c r="I7615" s="205"/>
      <c r="J7615" s="84"/>
      <c r="K7615" s="31"/>
      <c r="L7615" s="31"/>
      <c r="M7615" s="169"/>
      <c r="N7615" s="148"/>
      <c r="O7615" s="106"/>
      <c r="P7615" s="43"/>
      <c r="Q7615" s="205"/>
      <c r="R7615" s="84"/>
      <c r="S7615" s="31"/>
      <c r="T7615" s="31"/>
      <c r="U7615" s="169"/>
      <c r="V7615" s="150"/>
      <c r="W7615" s="141" t="str" cm="1">
        <f t="array" ref="W7615">IF(SUM(LEN(B7615:V7615))=0,"",IF(OR(OR(ISBLANK(F7615),SUM(LEN(C7615),LEN(D7615))=0),AND(NOT(E7615="Unknown"),ISBLANK(J7615)),AND(NOT(O7615="Unknown"),ISBLANK(R7615))),"Missing Information", INDEX(Table15[Entire Service Line Classification], MATCH(SUMIFS(Table15[Unique ID],Table15[System-Owned Portion],E7615,Table15[If Material Anything Other than "Lead" in Column E,Was Material Ever Previously Lead?],G7615,Table15[Customer-Owned Portion],O7615),Table15[Unique ID],0),0)))</f>
        <v/>
      </c>
      <c r="X7615"/>
    </row>
    <row r="7616" spans="2:24" x14ac:dyDescent="0.25">
      <c r="B7616" s="146"/>
      <c r="C7616" s="31"/>
      <c r="D7616" s="31"/>
      <c r="E7616" s="44"/>
      <c r="F7616" s="43"/>
      <c r="G7616" s="84"/>
      <c r="H7616" s="31"/>
      <c r="I7616" s="205"/>
      <c r="J7616" s="84"/>
      <c r="K7616" s="31"/>
      <c r="L7616" s="31"/>
      <c r="M7616" s="169"/>
      <c r="N7616" s="148"/>
      <c r="O7616" s="106"/>
      <c r="P7616" s="43"/>
      <c r="Q7616" s="205"/>
      <c r="R7616" s="84"/>
      <c r="S7616" s="31"/>
      <c r="T7616" s="31"/>
      <c r="U7616" s="169"/>
      <c r="V7616" s="150"/>
      <c r="W7616" s="141" t="str" cm="1">
        <f t="array" ref="W7616">IF(SUM(LEN(B7616:V7616))=0,"",IF(OR(OR(ISBLANK(F7616),SUM(LEN(C7616),LEN(D7616))=0),AND(NOT(E7616="Unknown"),ISBLANK(J7616)),AND(NOT(O7616="Unknown"),ISBLANK(R7616))),"Missing Information", INDEX(Table15[Entire Service Line Classification], MATCH(SUMIFS(Table15[Unique ID],Table15[System-Owned Portion],E7616,Table15[If Material Anything Other than "Lead" in Column E,Was Material Ever Previously Lead?],G7616,Table15[Customer-Owned Portion],O7616),Table15[Unique ID],0),0)))</f>
        <v/>
      </c>
      <c r="X7616"/>
    </row>
    <row r="7617" spans="2:24" x14ac:dyDescent="0.25">
      <c r="B7617" s="146"/>
      <c r="C7617" s="31"/>
      <c r="D7617" s="31"/>
      <c r="E7617" s="44"/>
      <c r="F7617" s="43"/>
      <c r="G7617" s="84"/>
      <c r="H7617" s="31"/>
      <c r="I7617" s="205"/>
      <c r="J7617" s="84"/>
      <c r="K7617" s="31"/>
      <c r="L7617" s="31"/>
      <c r="M7617" s="169"/>
      <c r="N7617" s="148"/>
      <c r="O7617" s="106"/>
      <c r="P7617" s="43"/>
      <c r="Q7617" s="205"/>
      <c r="R7617" s="84"/>
      <c r="S7617" s="31"/>
      <c r="T7617" s="31"/>
      <c r="U7617" s="169"/>
      <c r="V7617" s="150"/>
      <c r="W7617" s="141" t="str" cm="1">
        <f t="array" ref="W7617">IF(SUM(LEN(B7617:V7617))=0,"",IF(OR(OR(ISBLANK(F7617),SUM(LEN(C7617),LEN(D7617))=0),AND(NOT(E7617="Unknown"),ISBLANK(J7617)),AND(NOT(O7617="Unknown"),ISBLANK(R7617))),"Missing Information", INDEX(Table15[Entire Service Line Classification], MATCH(SUMIFS(Table15[Unique ID],Table15[System-Owned Portion],E7617,Table15[If Material Anything Other than "Lead" in Column E,Was Material Ever Previously Lead?],G7617,Table15[Customer-Owned Portion],O7617),Table15[Unique ID],0),0)))</f>
        <v/>
      </c>
      <c r="X7617"/>
    </row>
    <row r="7618" spans="2:24" x14ac:dyDescent="0.25">
      <c r="B7618" s="146"/>
      <c r="C7618" s="31"/>
      <c r="D7618" s="31"/>
      <c r="E7618" s="44"/>
      <c r="F7618" s="43"/>
      <c r="G7618" s="84"/>
      <c r="H7618" s="31"/>
      <c r="I7618" s="205"/>
      <c r="J7618" s="84"/>
      <c r="K7618" s="31"/>
      <c r="L7618" s="31"/>
      <c r="M7618" s="169"/>
      <c r="N7618" s="148"/>
      <c r="O7618" s="106"/>
      <c r="P7618" s="43"/>
      <c r="Q7618" s="205"/>
      <c r="R7618" s="84"/>
      <c r="S7618" s="31"/>
      <c r="T7618" s="31"/>
      <c r="U7618" s="169"/>
      <c r="V7618" s="150"/>
      <c r="W7618" s="141" t="str" cm="1">
        <f t="array" ref="W7618">IF(SUM(LEN(B7618:V7618))=0,"",IF(OR(OR(ISBLANK(F7618),SUM(LEN(C7618),LEN(D7618))=0),AND(NOT(E7618="Unknown"),ISBLANK(J7618)),AND(NOT(O7618="Unknown"),ISBLANK(R7618))),"Missing Information", INDEX(Table15[Entire Service Line Classification], MATCH(SUMIFS(Table15[Unique ID],Table15[System-Owned Portion],E7618,Table15[If Material Anything Other than "Lead" in Column E,Was Material Ever Previously Lead?],G7618,Table15[Customer-Owned Portion],O7618),Table15[Unique ID],0),0)))</f>
        <v/>
      </c>
      <c r="X7618"/>
    </row>
    <row r="7619" spans="2:24" x14ac:dyDescent="0.25">
      <c r="B7619" s="146"/>
      <c r="C7619" s="31"/>
      <c r="D7619" s="31"/>
      <c r="E7619" s="44"/>
      <c r="F7619" s="43"/>
      <c r="G7619" s="84"/>
      <c r="H7619" s="31"/>
      <c r="I7619" s="205"/>
      <c r="J7619" s="84"/>
      <c r="K7619" s="31"/>
      <c r="L7619" s="31"/>
      <c r="M7619" s="169"/>
      <c r="N7619" s="148"/>
      <c r="O7619" s="106"/>
      <c r="P7619" s="43"/>
      <c r="Q7619" s="205"/>
      <c r="R7619" s="84"/>
      <c r="S7619" s="31"/>
      <c r="T7619" s="31"/>
      <c r="U7619" s="169"/>
      <c r="V7619" s="150"/>
      <c r="W7619" s="141" t="str" cm="1">
        <f t="array" ref="W7619">IF(SUM(LEN(B7619:V7619))=0,"",IF(OR(OR(ISBLANK(F7619),SUM(LEN(C7619),LEN(D7619))=0),AND(NOT(E7619="Unknown"),ISBLANK(J7619)),AND(NOT(O7619="Unknown"),ISBLANK(R7619))),"Missing Information", INDEX(Table15[Entire Service Line Classification], MATCH(SUMIFS(Table15[Unique ID],Table15[System-Owned Portion],E7619,Table15[If Material Anything Other than "Lead" in Column E,Was Material Ever Previously Lead?],G7619,Table15[Customer-Owned Portion],O7619),Table15[Unique ID],0),0)))</f>
        <v/>
      </c>
      <c r="X7619"/>
    </row>
    <row r="7620" spans="2:24" x14ac:dyDescent="0.25">
      <c r="B7620" s="146"/>
      <c r="C7620" s="31"/>
      <c r="D7620" s="31"/>
      <c r="E7620" s="44"/>
      <c r="F7620" s="43"/>
      <c r="G7620" s="84"/>
      <c r="H7620" s="31"/>
      <c r="I7620" s="205"/>
      <c r="J7620" s="84"/>
      <c r="K7620" s="31"/>
      <c r="L7620" s="31"/>
      <c r="M7620" s="169"/>
      <c r="N7620" s="148"/>
      <c r="O7620" s="106"/>
      <c r="P7620" s="43"/>
      <c r="Q7620" s="205"/>
      <c r="R7620" s="84"/>
      <c r="S7620" s="31"/>
      <c r="T7620" s="31"/>
      <c r="U7620" s="169"/>
      <c r="V7620" s="150"/>
      <c r="W7620" s="141" t="str" cm="1">
        <f t="array" ref="W7620">IF(SUM(LEN(B7620:V7620))=0,"",IF(OR(OR(ISBLANK(F7620),SUM(LEN(C7620),LEN(D7620))=0),AND(NOT(E7620="Unknown"),ISBLANK(J7620)),AND(NOT(O7620="Unknown"),ISBLANK(R7620))),"Missing Information", INDEX(Table15[Entire Service Line Classification], MATCH(SUMIFS(Table15[Unique ID],Table15[System-Owned Portion],E7620,Table15[If Material Anything Other than "Lead" in Column E,Was Material Ever Previously Lead?],G7620,Table15[Customer-Owned Portion],O7620),Table15[Unique ID],0),0)))</f>
        <v/>
      </c>
      <c r="X7620"/>
    </row>
    <row r="7621" spans="2:24" x14ac:dyDescent="0.25">
      <c r="B7621" s="146"/>
      <c r="C7621" s="31"/>
      <c r="D7621" s="31"/>
      <c r="E7621" s="44"/>
      <c r="F7621" s="43"/>
      <c r="G7621" s="84"/>
      <c r="H7621" s="31"/>
      <c r="I7621" s="205"/>
      <c r="J7621" s="84"/>
      <c r="K7621" s="31"/>
      <c r="L7621" s="31"/>
      <c r="M7621" s="169"/>
      <c r="N7621" s="148"/>
      <c r="O7621" s="106"/>
      <c r="P7621" s="43"/>
      <c r="Q7621" s="205"/>
      <c r="R7621" s="84"/>
      <c r="S7621" s="31"/>
      <c r="T7621" s="31"/>
      <c r="U7621" s="169"/>
      <c r="V7621" s="150"/>
      <c r="W7621" s="141" t="str" cm="1">
        <f t="array" ref="W7621">IF(SUM(LEN(B7621:V7621))=0,"",IF(OR(OR(ISBLANK(F7621),SUM(LEN(C7621),LEN(D7621))=0),AND(NOT(E7621="Unknown"),ISBLANK(J7621)),AND(NOT(O7621="Unknown"),ISBLANK(R7621))),"Missing Information", INDEX(Table15[Entire Service Line Classification], MATCH(SUMIFS(Table15[Unique ID],Table15[System-Owned Portion],E7621,Table15[If Material Anything Other than "Lead" in Column E,Was Material Ever Previously Lead?],G7621,Table15[Customer-Owned Portion],O7621),Table15[Unique ID],0),0)))</f>
        <v/>
      </c>
      <c r="X7621"/>
    </row>
    <row r="7622" spans="2:24" x14ac:dyDescent="0.25">
      <c r="B7622" s="146"/>
      <c r="C7622" s="31"/>
      <c r="D7622" s="31"/>
      <c r="E7622" s="44"/>
      <c r="F7622" s="43"/>
      <c r="G7622" s="84"/>
      <c r="H7622" s="31"/>
      <c r="I7622" s="205"/>
      <c r="J7622" s="84"/>
      <c r="K7622" s="31"/>
      <c r="L7622" s="31"/>
      <c r="M7622" s="169"/>
      <c r="N7622" s="148"/>
      <c r="O7622" s="106"/>
      <c r="P7622" s="43"/>
      <c r="Q7622" s="205"/>
      <c r="R7622" s="84"/>
      <c r="S7622" s="31"/>
      <c r="T7622" s="31"/>
      <c r="U7622" s="169"/>
      <c r="V7622" s="150"/>
      <c r="W7622" s="141" t="str" cm="1">
        <f t="array" ref="W7622">IF(SUM(LEN(B7622:V7622))=0,"",IF(OR(OR(ISBLANK(F7622),SUM(LEN(C7622),LEN(D7622))=0),AND(NOT(E7622="Unknown"),ISBLANK(J7622)),AND(NOT(O7622="Unknown"),ISBLANK(R7622))),"Missing Information", INDEX(Table15[Entire Service Line Classification], MATCH(SUMIFS(Table15[Unique ID],Table15[System-Owned Portion],E7622,Table15[If Material Anything Other than "Lead" in Column E,Was Material Ever Previously Lead?],G7622,Table15[Customer-Owned Portion],O7622),Table15[Unique ID],0),0)))</f>
        <v/>
      </c>
      <c r="X7622"/>
    </row>
    <row r="7623" spans="2:24" x14ac:dyDescent="0.25">
      <c r="B7623" s="146"/>
      <c r="C7623" s="31"/>
      <c r="D7623" s="31"/>
      <c r="E7623" s="44"/>
      <c r="F7623" s="43"/>
      <c r="G7623" s="84"/>
      <c r="H7623" s="31"/>
      <c r="I7623" s="205"/>
      <c r="J7623" s="84"/>
      <c r="K7623" s="31"/>
      <c r="L7623" s="31"/>
      <c r="M7623" s="169"/>
      <c r="N7623" s="148"/>
      <c r="O7623" s="106"/>
      <c r="P7623" s="43"/>
      <c r="Q7623" s="205"/>
      <c r="R7623" s="84"/>
      <c r="S7623" s="31"/>
      <c r="T7623" s="31"/>
      <c r="U7623" s="169"/>
      <c r="V7623" s="150"/>
      <c r="W7623" s="141" t="str" cm="1">
        <f t="array" ref="W7623">IF(SUM(LEN(B7623:V7623))=0,"",IF(OR(OR(ISBLANK(F7623),SUM(LEN(C7623),LEN(D7623))=0),AND(NOT(E7623="Unknown"),ISBLANK(J7623)),AND(NOT(O7623="Unknown"),ISBLANK(R7623))),"Missing Information", INDEX(Table15[Entire Service Line Classification], MATCH(SUMIFS(Table15[Unique ID],Table15[System-Owned Portion],E7623,Table15[If Material Anything Other than "Lead" in Column E,Was Material Ever Previously Lead?],G7623,Table15[Customer-Owned Portion],O7623),Table15[Unique ID],0),0)))</f>
        <v/>
      </c>
      <c r="X7623"/>
    </row>
    <row r="7624" spans="2:24" x14ac:dyDescent="0.25">
      <c r="B7624" s="146"/>
      <c r="C7624" s="31"/>
      <c r="D7624" s="31"/>
      <c r="E7624" s="44"/>
      <c r="F7624" s="43"/>
      <c r="G7624" s="84"/>
      <c r="H7624" s="31"/>
      <c r="I7624" s="205"/>
      <c r="J7624" s="84"/>
      <c r="K7624" s="31"/>
      <c r="L7624" s="31"/>
      <c r="M7624" s="169"/>
      <c r="N7624" s="148"/>
      <c r="O7624" s="106"/>
      <c r="P7624" s="43"/>
      <c r="Q7624" s="205"/>
      <c r="R7624" s="84"/>
      <c r="S7624" s="31"/>
      <c r="T7624" s="31"/>
      <c r="U7624" s="169"/>
      <c r="V7624" s="150"/>
      <c r="W7624" s="141" t="str" cm="1">
        <f t="array" ref="W7624">IF(SUM(LEN(B7624:V7624))=0,"",IF(OR(OR(ISBLANK(F7624),SUM(LEN(C7624),LEN(D7624))=0),AND(NOT(E7624="Unknown"),ISBLANK(J7624)),AND(NOT(O7624="Unknown"),ISBLANK(R7624))),"Missing Information", INDEX(Table15[Entire Service Line Classification], MATCH(SUMIFS(Table15[Unique ID],Table15[System-Owned Portion],E7624,Table15[If Material Anything Other than "Lead" in Column E,Was Material Ever Previously Lead?],G7624,Table15[Customer-Owned Portion],O7624),Table15[Unique ID],0),0)))</f>
        <v/>
      </c>
      <c r="X7624"/>
    </row>
    <row r="7625" spans="2:24" x14ac:dyDescent="0.25">
      <c r="B7625" s="146"/>
      <c r="C7625" s="31"/>
      <c r="D7625" s="31"/>
      <c r="E7625" s="44"/>
      <c r="F7625" s="43"/>
      <c r="G7625" s="84"/>
      <c r="H7625" s="31"/>
      <c r="I7625" s="205"/>
      <c r="J7625" s="84"/>
      <c r="K7625" s="31"/>
      <c r="L7625" s="31"/>
      <c r="M7625" s="169"/>
      <c r="N7625" s="148"/>
      <c r="O7625" s="106"/>
      <c r="P7625" s="43"/>
      <c r="Q7625" s="205"/>
      <c r="R7625" s="84"/>
      <c r="S7625" s="31"/>
      <c r="T7625" s="31"/>
      <c r="U7625" s="169"/>
      <c r="V7625" s="150"/>
      <c r="W7625" s="141" t="str" cm="1">
        <f t="array" ref="W7625">IF(SUM(LEN(B7625:V7625))=0,"",IF(OR(OR(ISBLANK(F7625),SUM(LEN(C7625),LEN(D7625))=0),AND(NOT(E7625="Unknown"),ISBLANK(J7625)),AND(NOT(O7625="Unknown"),ISBLANK(R7625))),"Missing Information", INDEX(Table15[Entire Service Line Classification], MATCH(SUMIFS(Table15[Unique ID],Table15[System-Owned Portion],E7625,Table15[If Material Anything Other than "Lead" in Column E,Was Material Ever Previously Lead?],G7625,Table15[Customer-Owned Portion],O7625),Table15[Unique ID],0),0)))</f>
        <v/>
      </c>
      <c r="X7625"/>
    </row>
    <row r="7626" spans="2:24" x14ac:dyDescent="0.25">
      <c r="B7626" s="146"/>
      <c r="C7626" s="31"/>
      <c r="D7626" s="31"/>
      <c r="E7626" s="44"/>
      <c r="F7626" s="43"/>
      <c r="G7626" s="84"/>
      <c r="H7626" s="31"/>
      <c r="I7626" s="205"/>
      <c r="J7626" s="84"/>
      <c r="K7626" s="31"/>
      <c r="L7626" s="31"/>
      <c r="M7626" s="169"/>
      <c r="N7626" s="148"/>
      <c r="O7626" s="106"/>
      <c r="P7626" s="43"/>
      <c r="Q7626" s="205"/>
      <c r="R7626" s="84"/>
      <c r="S7626" s="31"/>
      <c r="T7626" s="31"/>
      <c r="U7626" s="169"/>
      <c r="V7626" s="150"/>
      <c r="W7626" s="141" t="str" cm="1">
        <f t="array" ref="W7626">IF(SUM(LEN(B7626:V7626))=0,"",IF(OR(OR(ISBLANK(F7626),SUM(LEN(C7626),LEN(D7626))=0),AND(NOT(E7626="Unknown"),ISBLANK(J7626)),AND(NOT(O7626="Unknown"),ISBLANK(R7626))),"Missing Information", INDEX(Table15[Entire Service Line Classification], MATCH(SUMIFS(Table15[Unique ID],Table15[System-Owned Portion],E7626,Table15[If Material Anything Other than "Lead" in Column E,Was Material Ever Previously Lead?],G7626,Table15[Customer-Owned Portion],O7626),Table15[Unique ID],0),0)))</f>
        <v/>
      </c>
      <c r="X7626"/>
    </row>
    <row r="7627" spans="2:24" x14ac:dyDescent="0.25">
      <c r="B7627" s="146"/>
      <c r="C7627" s="31"/>
      <c r="D7627" s="31"/>
      <c r="E7627" s="44"/>
      <c r="F7627" s="43"/>
      <c r="G7627" s="84"/>
      <c r="H7627" s="31"/>
      <c r="I7627" s="205"/>
      <c r="J7627" s="84"/>
      <c r="K7627" s="31"/>
      <c r="L7627" s="31"/>
      <c r="M7627" s="169"/>
      <c r="N7627" s="148"/>
      <c r="O7627" s="106"/>
      <c r="P7627" s="43"/>
      <c r="Q7627" s="205"/>
      <c r="R7627" s="84"/>
      <c r="S7627" s="31"/>
      <c r="T7627" s="31"/>
      <c r="U7627" s="169"/>
      <c r="V7627" s="150"/>
      <c r="W7627" s="141" t="str" cm="1">
        <f t="array" ref="W7627">IF(SUM(LEN(B7627:V7627))=0,"",IF(OR(OR(ISBLANK(F7627),SUM(LEN(C7627),LEN(D7627))=0),AND(NOT(E7627="Unknown"),ISBLANK(J7627)),AND(NOT(O7627="Unknown"),ISBLANK(R7627))),"Missing Information", INDEX(Table15[Entire Service Line Classification], MATCH(SUMIFS(Table15[Unique ID],Table15[System-Owned Portion],E7627,Table15[If Material Anything Other than "Lead" in Column E,Was Material Ever Previously Lead?],G7627,Table15[Customer-Owned Portion],O7627),Table15[Unique ID],0),0)))</f>
        <v/>
      </c>
      <c r="X7627"/>
    </row>
    <row r="7628" spans="2:24" x14ac:dyDescent="0.25">
      <c r="B7628" s="146"/>
      <c r="C7628" s="31"/>
      <c r="D7628" s="31"/>
      <c r="E7628" s="44"/>
      <c r="F7628" s="43"/>
      <c r="G7628" s="84"/>
      <c r="H7628" s="31"/>
      <c r="I7628" s="205"/>
      <c r="J7628" s="84"/>
      <c r="K7628" s="31"/>
      <c r="L7628" s="31"/>
      <c r="M7628" s="169"/>
      <c r="N7628" s="148"/>
      <c r="O7628" s="106"/>
      <c r="P7628" s="43"/>
      <c r="Q7628" s="205"/>
      <c r="R7628" s="84"/>
      <c r="S7628" s="31"/>
      <c r="T7628" s="31"/>
      <c r="U7628" s="169"/>
      <c r="V7628" s="150"/>
      <c r="W7628" s="141" t="str" cm="1">
        <f t="array" ref="W7628">IF(SUM(LEN(B7628:V7628))=0,"",IF(OR(OR(ISBLANK(F7628),SUM(LEN(C7628),LEN(D7628))=0),AND(NOT(E7628="Unknown"),ISBLANK(J7628)),AND(NOT(O7628="Unknown"),ISBLANK(R7628))),"Missing Information", INDEX(Table15[Entire Service Line Classification], MATCH(SUMIFS(Table15[Unique ID],Table15[System-Owned Portion],E7628,Table15[If Material Anything Other than "Lead" in Column E,Was Material Ever Previously Lead?],G7628,Table15[Customer-Owned Portion],O7628),Table15[Unique ID],0),0)))</f>
        <v/>
      </c>
      <c r="X7628"/>
    </row>
    <row r="7629" spans="2:24" x14ac:dyDescent="0.25">
      <c r="B7629" s="146"/>
      <c r="C7629" s="31"/>
      <c r="D7629" s="31"/>
      <c r="E7629" s="44"/>
      <c r="F7629" s="43"/>
      <c r="G7629" s="84"/>
      <c r="H7629" s="31"/>
      <c r="I7629" s="205"/>
      <c r="J7629" s="84"/>
      <c r="K7629" s="31"/>
      <c r="L7629" s="31"/>
      <c r="M7629" s="169"/>
      <c r="N7629" s="148"/>
      <c r="O7629" s="106"/>
      <c r="P7629" s="43"/>
      <c r="Q7629" s="205"/>
      <c r="R7629" s="84"/>
      <c r="S7629" s="31"/>
      <c r="T7629" s="31"/>
      <c r="U7629" s="169"/>
      <c r="V7629" s="150"/>
      <c r="W7629" s="141" t="str" cm="1">
        <f t="array" ref="W7629">IF(SUM(LEN(B7629:V7629))=0,"",IF(OR(OR(ISBLANK(F7629),SUM(LEN(C7629),LEN(D7629))=0),AND(NOT(E7629="Unknown"),ISBLANK(J7629)),AND(NOT(O7629="Unknown"),ISBLANK(R7629))),"Missing Information", INDEX(Table15[Entire Service Line Classification], MATCH(SUMIFS(Table15[Unique ID],Table15[System-Owned Portion],E7629,Table15[If Material Anything Other than "Lead" in Column E,Was Material Ever Previously Lead?],G7629,Table15[Customer-Owned Portion],O7629),Table15[Unique ID],0),0)))</f>
        <v/>
      </c>
      <c r="X7629"/>
    </row>
    <row r="7630" spans="2:24" x14ac:dyDescent="0.25">
      <c r="B7630" s="146"/>
      <c r="C7630" s="31"/>
      <c r="D7630" s="31"/>
      <c r="E7630" s="44"/>
      <c r="F7630" s="43"/>
      <c r="G7630" s="84"/>
      <c r="H7630" s="31"/>
      <c r="I7630" s="205"/>
      <c r="J7630" s="84"/>
      <c r="K7630" s="31"/>
      <c r="L7630" s="31"/>
      <c r="M7630" s="169"/>
      <c r="N7630" s="148"/>
      <c r="O7630" s="106"/>
      <c r="P7630" s="43"/>
      <c r="Q7630" s="205"/>
      <c r="R7630" s="84"/>
      <c r="S7630" s="31"/>
      <c r="T7630" s="31"/>
      <c r="U7630" s="169"/>
      <c r="V7630" s="150"/>
      <c r="W7630" s="141" t="str" cm="1">
        <f t="array" ref="W7630">IF(SUM(LEN(B7630:V7630))=0,"",IF(OR(OR(ISBLANK(F7630),SUM(LEN(C7630),LEN(D7630))=0),AND(NOT(E7630="Unknown"),ISBLANK(J7630)),AND(NOT(O7630="Unknown"),ISBLANK(R7630))),"Missing Information", INDEX(Table15[Entire Service Line Classification], MATCH(SUMIFS(Table15[Unique ID],Table15[System-Owned Portion],E7630,Table15[If Material Anything Other than "Lead" in Column E,Was Material Ever Previously Lead?],G7630,Table15[Customer-Owned Portion],O7630),Table15[Unique ID],0),0)))</f>
        <v/>
      </c>
      <c r="X7630"/>
    </row>
    <row r="7631" spans="2:24" x14ac:dyDescent="0.25">
      <c r="B7631" s="146"/>
      <c r="C7631" s="31"/>
      <c r="D7631" s="31"/>
      <c r="E7631" s="44"/>
      <c r="F7631" s="43"/>
      <c r="G7631" s="84"/>
      <c r="H7631" s="31"/>
      <c r="I7631" s="205"/>
      <c r="J7631" s="84"/>
      <c r="K7631" s="31"/>
      <c r="L7631" s="31"/>
      <c r="M7631" s="169"/>
      <c r="N7631" s="148"/>
      <c r="O7631" s="106"/>
      <c r="P7631" s="43"/>
      <c r="Q7631" s="205"/>
      <c r="R7631" s="84"/>
      <c r="S7631" s="31"/>
      <c r="T7631" s="31"/>
      <c r="U7631" s="169"/>
      <c r="V7631" s="150"/>
      <c r="W7631" s="141" t="str" cm="1">
        <f t="array" ref="W7631">IF(SUM(LEN(B7631:V7631))=0,"",IF(OR(OR(ISBLANK(F7631),SUM(LEN(C7631),LEN(D7631))=0),AND(NOT(E7631="Unknown"),ISBLANK(J7631)),AND(NOT(O7631="Unknown"),ISBLANK(R7631))),"Missing Information", INDEX(Table15[Entire Service Line Classification], MATCH(SUMIFS(Table15[Unique ID],Table15[System-Owned Portion],E7631,Table15[If Material Anything Other than "Lead" in Column E,Was Material Ever Previously Lead?],G7631,Table15[Customer-Owned Portion],O7631),Table15[Unique ID],0),0)))</f>
        <v/>
      </c>
      <c r="X7631"/>
    </row>
    <row r="7632" spans="2:24" x14ac:dyDescent="0.25">
      <c r="B7632" s="146"/>
      <c r="C7632" s="31"/>
      <c r="D7632" s="31"/>
      <c r="E7632" s="44"/>
      <c r="F7632" s="43"/>
      <c r="G7632" s="84"/>
      <c r="H7632" s="31"/>
      <c r="I7632" s="205"/>
      <c r="J7632" s="84"/>
      <c r="K7632" s="31"/>
      <c r="L7632" s="31"/>
      <c r="M7632" s="169"/>
      <c r="N7632" s="148"/>
      <c r="O7632" s="106"/>
      <c r="P7632" s="43"/>
      <c r="Q7632" s="205"/>
      <c r="R7632" s="84"/>
      <c r="S7632" s="31"/>
      <c r="T7632" s="31"/>
      <c r="U7632" s="169"/>
      <c r="V7632" s="150"/>
      <c r="W7632" s="141" t="str" cm="1">
        <f t="array" ref="W7632">IF(SUM(LEN(B7632:V7632))=0,"",IF(OR(OR(ISBLANK(F7632),SUM(LEN(C7632),LEN(D7632))=0),AND(NOT(E7632="Unknown"),ISBLANK(J7632)),AND(NOT(O7632="Unknown"),ISBLANK(R7632))),"Missing Information", INDEX(Table15[Entire Service Line Classification], MATCH(SUMIFS(Table15[Unique ID],Table15[System-Owned Portion],E7632,Table15[If Material Anything Other than "Lead" in Column E,Was Material Ever Previously Lead?],G7632,Table15[Customer-Owned Portion],O7632),Table15[Unique ID],0),0)))</f>
        <v/>
      </c>
      <c r="X7632"/>
    </row>
    <row r="7633" spans="2:24" x14ac:dyDescent="0.25">
      <c r="B7633" s="146"/>
      <c r="C7633" s="31"/>
      <c r="D7633" s="31"/>
      <c r="E7633" s="44"/>
      <c r="F7633" s="43"/>
      <c r="G7633" s="84"/>
      <c r="H7633" s="31"/>
      <c r="I7633" s="205"/>
      <c r="J7633" s="84"/>
      <c r="K7633" s="31"/>
      <c r="L7633" s="31"/>
      <c r="M7633" s="169"/>
      <c r="N7633" s="148"/>
      <c r="O7633" s="106"/>
      <c r="P7633" s="43"/>
      <c r="Q7633" s="205"/>
      <c r="R7633" s="84"/>
      <c r="S7633" s="31"/>
      <c r="T7633" s="31"/>
      <c r="U7633" s="169"/>
      <c r="V7633" s="150"/>
      <c r="W7633" s="141" t="str" cm="1">
        <f t="array" ref="W7633">IF(SUM(LEN(B7633:V7633))=0,"",IF(OR(OR(ISBLANK(F7633),SUM(LEN(C7633),LEN(D7633))=0),AND(NOT(E7633="Unknown"),ISBLANK(J7633)),AND(NOT(O7633="Unknown"),ISBLANK(R7633))),"Missing Information", INDEX(Table15[Entire Service Line Classification], MATCH(SUMIFS(Table15[Unique ID],Table15[System-Owned Portion],E7633,Table15[If Material Anything Other than "Lead" in Column E,Was Material Ever Previously Lead?],G7633,Table15[Customer-Owned Portion],O7633),Table15[Unique ID],0),0)))</f>
        <v/>
      </c>
      <c r="X7633"/>
    </row>
    <row r="7634" spans="2:24" x14ac:dyDescent="0.25">
      <c r="B7634" s="146"/>
      <c r="C7634" s="31"/>
      <c r="D7634" s="31"/>
      <c r="E7634" s="44"/>
      <c r="F7634" s="43"/>
      <c r="G7634" s="84"/>
      <c r="H7634" s="31"/>
      <c r="I7634" s="205"/>
      <c r="J7634" s="84"/>
      <c r="K7634" s="31"/>
      <c r="L7634" s="31"/>
      <c r="M7634" s="169"/>
      <c r="N7634" s="148"/>
      <c r="O7634" s="106"/>
      <c r="P7634" s="43"/>
      <c r="Q7634" s="205"/>
      <c r="R7634" s="84"/>
      <c r="S7634" s="31"/>
      <c r="T7634" s="31"/>
      <c r="U7634" s="169"/>
      <c r="V7634" s="150"/>
      <c r="W7634" s="141" t="str" cm="1">
        <f t="array" ref="W7634">IF(SUM(LEN(B7634:V7634))=0,"",IF(OR(OR(ISBLANK(F7634),SUM(LEN(C7634),LEN(D7634))=0),AND(NOT(E7634="Unknown"),ISBLANK(J7634)),AND(NOT(O7634="Unknown"),ISBLANK(R7634))),"Missing Information", INDEX(Table15[Entire Service Line Classification], MATCH(SUMIFS(Table15[Unique ID],Table15[System-Owned Portion],E7634,Table15[If Material Anything Other than "Lead" in Column E,Was Material Ever Previously Lead?],G7634,Table15[Customer-Owned Portion],O7634),Table15[Unique ID],0),0)))</f>
        <v/>
      </c>
      <c r="X7634"/>
    </row>
    <row r="7635" spans="2:24" x14ac:dyDescent="0.25">
      <c r="B7635" s="146"/>
      <c r="C7635" s="31"/>
      <c r="D7635" s="31"/>
      <c r="E7635" s="44"/>
      <c r="F7635" s="43"/>
      <c r="G7635" s="84"/>
      <c r="H7635" s="31"/>
      <c r="I7635" s="205"/>
      <c r="J7635" s="84"/>
      <c r="K7635" s="31"/>
      <c r="L7635" s="31"/>
      <c r="M7635" s="169"/>
      <c r="N7635" s="148"/>
      <c r="O7635" s="106"/>
      <c r="P7635" s="43"/>
      <c r="Q7635" s="205"/>
      <c r="R7635" s="84"/>
      <c r="S7635" s="31"/>
      <c r="T7635" s="31"/>
      <c r="U7635" s="169"/>
      <c r="V7635" s="150"/>
      <c r="W7635" s="141" t="str" cm="1">
        <f t="array" ref="W7635">IF(SUM(LEN(B7635:V7635))=0,"",IF(OR(OR(ISBLANK(F7635),SUM(LEN(C7635),LEN(D7635))=0),AND(NOT(E7635="Unknown"),ISBLANK(J7635)),AND(NOT(O7635="Unknown"),ISBLANK(R7635))),"Missing Information", INDEX(Table15[Entire Service Line Classification], MATCH(SUMIFS(Table15[Unique ID],Table15[System-Owned Portion],E7635,Table15[If Material Anything Other than "Lead" in Column E,Was Material Ever Previously Lead?],G7635,Table15[Customer-Owned Portion],O7635),Table15[Unique ID],0),0)))</f>
        <v/>
      </c>
      <c r="X7635"/>
    </row>
    <row r="7636" spans="2:24" x14ac:dyDescent="0.25">
      <c r="B7636" s="146"/>
      <c r="C7636" s="31"/>
      <c r="D7636" s="31"/>
      <c r="E7636" s="44"/>
      <c r="F7636" s="43"/>
      <c r="G7636" s="84"/>
      <c r="H7636" s="31"/>
      <c r="I7636" s="205"/>
      <c r="J7636" s="84"/>
      <c r="K7636" s="31"/>
      <c r="L7636" s="31"/>
      <c r="M7636" s="169"/>
      <c r="N7636" s="148"/>
      <c r="O7636" s="106"/>
      <c r="P7636" s="43"/>
      <c r="Q7636" s="205"/>
      <c r="R7636" s="84"/>
      <c r="S7636" s="31"/>
      <c r="T7636" s="31"/>
      <c r="U7636" s="169"/>
      <c r="V7636" s="150"/>
      <c r="W7636" s="141" t="str" cm="1">
        <f t="array" ref="W7636">IF(SUM(LEN(B7636:V7636))=0,"",IF(OR(OR(ISBLANK(F7636),SUM(LEN(C7636),LEN(D7636))=0),AND(NOT(E7636="Unknown"),ISBLANK(J7636)),AND(NOT(O7636="Unknown"),ISBLANK(R7636))),"Missing Information", INDEX(Table15[Entire Service Line Classification], MATCH(SUMIFS(Table15[Unique ID],Table15[System-Owned Portion],E7636,Table15[If Material Anything Other than "Lead" in Column E,Was Material Ever Previously Lead?],G7636,Table15[Customer-Owned Portion],O7636),Table15[Unique ID],0),0)))</f>
        <v/>
      </c>
      <c r="X7636"/>
    </row>
    <row r="7637" spans="2:24" x14ac:dyDescent="0.25">
      <c r="B7637" s="146"/>
      <c r="C7637" s="31"/>
      <c r="D7637" s="31"/>
      <c r="E7637" s="44"/>
      <c r="F7637" s="43"/>
      <c r="G7637" s="84"/>
      <c r="H7637" s="31"/>
      <c r="I7637" s="205"/>
      <c r="J7637" s="84"/>
      <c r="K7637" s="31"/>
      <c r="L7637" s="31"/>
      <c r="M7637" s="169"/>
      <c r="N7637" s="148"/>
      <c r="O7637" s="106"/>
      <c r="P7637" s="43"/>
      <c r="Q7637" s="205"/>
      <c r="R7637" s="84"/>
      <c r="S7637" s="31"/>
      <c r="T7637" s="31"/>
      <c r="U7637" s="169"/>
      <c r="V7637" s="150"/>
      <c r="W7637" s="141" t="str" cm="1">
        <f t="array" ref="W7637">IF(SUM(LEN(B7637:V7637))=0,"",IF(OR(OR(ISBLANK(F7637),SUM(LEN(C7637),LEN(D7637))=0),AND(NOT(E7637="Unknown"),ISBLANK(J7637)),AND(NOT(O7637="Unknown"),ISBLANK(R7637))),"Missing Information", INDEX(Table15[Entire Service Line Classification], MATCH(SUMIFS(Table15[Unique ID],Table15[System-Owned Portion],E7637,Table15[If Material Anything Other than "Lead" in Column E,Was Material Ever Previously Lead?],G7637,Table15[Customer-Owned Portion],O7637),Table15[Unique ID],0),0)))</f>
        <v/>
      </c>
      <c r="X7637"/>
    </row>
    <row r="7638" spans="2:24" x14ac:dyDescent="0.25">
      <c r="B7638" s="146"/>
      <c r="C7638" s="31"/>
      <c r="D7638" s="31"/>
      <c r="E7638" s="44"/>
      <c r="F7638" s="43"/>
      <c r="G7638" s="84"/>
      <c r="H7638" s="31"/>
      <c r="I7638" s="205"/>
      <c r="J7638" s="84"/>
      <c r="K7638" s="31"/>
      <c r="L7638" s="31"/>
      <c r="M7638" s="169"/>
      <c r="N7638" s="148"/>
      <c r="O7638" s="106"/>
      <c r="P7638" s="43"/>
      <c r="Q7638" s="205"/>
      <c r="R7638" s="84"/>
      <c r="S7638" s="31"/>
      <c r="T7638" s="31"/>
      <c r="U7638" s="169"/>
      <c r="V7638" s="150"/>
      <c r="W7638" s="141" t="str" cm="1">
        <f t="array" ref="W7638">IF(SUM(LEN(B7638:V7638))=0,"",IF(OR(OR(ISBLANK(F7638),SUM(LEN(C7638),LEN(D7638))=0),AND(NOT(E7638="Unknown"),ISBLANK(J7638)),AND(NOT(O7638="Unknown"),ISBLANK(R7638))),"Missing Information", INDEX(Table15[Entire Service Line Classification], MATCH(SUMIFS(Table15[Unique ID],Table15[System-Owned Portion],E7638,Table15[If Material Anything Other than "Lead" in Column E,Was Material Ever Previously Lead?],G7638,Table15[Customer-Owned Portion],O7638),Table15[Unique ID],0),0)))</f>
        <v/>
      </c>
      <c r="X7638"/>
    </row>
    <row r="7639" spans="2:24" x14ac:dyDescent="0.25">
      <c r="B7639" s="146"/>
      <c r="C7639" s="31"/>
      <c r="D7639" s="31"/>
      <c r="E7639" s="44"/>
      <c r="F7639" s="43"/>
      <c r="G7639" s="84"/>
      <c r="H7639" s="31"/>
      <c r="I7639" s="205"/>
      <c r="J7639" s="84"/>
      <c r="K7639" s="31"/>
      <c r="L7639" s="31"/>
      <c r="M7639" s="169"/>
      <c r="N7639" s="148"/>
      <c r="O7639" s="106"/>
      <c r="P7639" s="43"/>
      <c r="Q7639" s="205"/>
      <c r="R7639" s="84"/>
      <c r="S7639" s="31"/>
      <c r="T7639" s="31"/>
      <c r="U7639" s="169"/>
      <c r="V7639" s="150"/>
      <c r="W7639" s="141" t="str" cm="1">
        <f t="array" ref="W7639">IF(SUM(LEN(B7639:V7639))=0,"",IF(OR(OR(ISBLANK(F7639),SUM(LEN(C7639),LEN(D7639))=0),AND(NOT(E7639="Unknown"),ISBLANK(J7639)),AND(NOT(O7639="Unknown"),ISBLANK(R7639))),"Missing Information", INDEX(Table15[Entire Service Line Classification], MATCH(SUMIFS(Table15[Unique ID],Table15[System-Owned Portion],E7639,Table15[If Material Anything Other than "Lead" in Column E,Was Material Ever Previously Lead?],G7639,Table15[Customer-Owned Portion],O7639),Table15[Unique ID],0),0)))</f>
        <v/>
      </c>
      <c r="X7639"/>
    </row>
    <row r="7640" spans="2:24" x14ac:dyDescent="0.25">
      <c r="B7640" s="146"/>
      <c r="C7640" s="31"/>
      <c r="D7640" s="31"/>
      <c r="E7640" s="44"/>
      <c r="F7640" s="43"/>
      <c r="G7640" s="84"/>
      <c r="H7640" s="31"/>
      <c r="I7640" s="205"/>
      <c r="J7640" s="84"/>
      <c r="K7640" s="31"/>
      <c r="L7640" s="31"/>
      <c r="M7640" s="169"/>
      <c r="N7640" s="148"/>
      <c r="O7640" s="106"/>
      <c r="P7640" s="43"/>
      <c r="Q7640" s="205"/>
      <c r="R7640" s="84"/>
      <c r="S7640" s="31"/>
      <c r="T7640" s="31"/>
      <c r="U7640" s="169"/>
      <c r="V7640" s="150"/>
      <c r="W7640" s="141" t="str" cm="1">
        <f t="array" ref="W7640">IF(SUM(LEN(B7640:V7640))=0,"",IF(OR(OR(ISBLANK(F7640),SUM(LEN(C7640),LEN(D7640))=0),AND(NOT(E7640="Unknown"),ISBLANK(J7640)),AND(NOT(O7640="Unknown"),ISBLANK(R7640))),"Missing Information", INDEX(Table15[Entire Service Line Classification], MATCH(SUMIFS(Table15[Unique ID],Table15[System-Owned Portion],E7640,Table15[If Material Anything Other than "Lead" in Column E,Was Material Ever Previously Lead?],G7640,Table15[Customer-Owned Portion],O7640),Table15[Unique ID],0),0)))</f>
        <v/>
      </c>
      <c r="X7640"/>
    </row>
    <row r="7641" spans="2:24" x14ac:dyDescent="0.25">
      <c r="B7641" s="146"/>
      <c r="C7641" s="31"/>
      <c r="D7641" s="31"/>
      <c r="E7641" s="44"/>
      <c r="F7641" s="43"/>
      <c r="G7641" s="84"/>
      <c r="H7641" s="31"/>
      <c r="I7641" s="205"/>
      <c r="J7641" s="84"/>
      <c r="K7641" s="31"/>
      <c r="L7641" s="31"/>
      <c r="M7641" s="169"/>
      <c r="N7641" s="148"/>
      <c r="O7641" s="106"/>
      <c r="P7641" s="43"/>
      <c r="Q7641" s="205"/>
      <c r="R7641" s="84"/>
      <c r="S7641" s="31"/>
      <c r="T7641" s="31"/>
      <c r="U7641" s="169"/>
      <c r="V7641" s="150"/>
      <c r="W7641" s="141" t="str" cm="1">
        <f t="array" ref="W7641">IF(SUM(LEN(B7641:V7641))=0,"",IF(OR(OR(ISBLANK(F7641),SUM(LEN(C7641),LEN(D7641))=0),AND(NOT(E7641="Unknown"),ISBLANK(J7641)),AND(NOT(O7641="Unknown"),ISBLANK(R7641))),"Missing Information", INDEX(Table15[Entire Service Line Classification], MATCH(SUMIFS(Table15[Unique ID],Table15[System-Owned Portion],E7641,Table15[If Material Anything Other than "Lead" in Column E,Was Material Ever Previously Lead?],G7641,Table15[Customer-Owned Portion],O7641),Table15[Unique ID],0),0)))</f>
        <v/>
      </c>
      <c r="X7641"/>
    </row>
    <row r="7642" spans="2:24" x14ac:dyDescent="0.25">
      <c r="B7642" s="146"/>
      <c r="C7642" s="31"/>
      <c r="D7642" s="31"/>
      <c r="E7642" s="44"/>
      <c r="F7642" s="43"/>
      <c r="G7642" s="84"/>
      <c r="H7642" s="31"/>
      <c r="I7642" s="205"/>
      <c r="J7642" s="84"/>
      <c r="K7642" s="31"/>
      <c r="L7642" s="31"/>
      <c r="M7642" s="169"/>
      <c r="N7642" s="148"/>
      <c r="O7642" s="106"/>
      <c r="P7642" s="43"/>
      <c r="Q7642" s="205"/>
      <c r="R7642" s="84"/>
      <c r="S7642" s="31"/>
      <c r="T7642" s="31"/>
      <c r="U7642" s="169"/>
      <c r="V7642" s="150"/>
      <c r="W7642" s="141" t="str" cm="1">
        <f t="array" ref="W7642">IF(SUM(LEN(B7642:V7642))=0,"",IF(OR(OR(ISBLANK(F7642),SUM(LEN(C7642),LEN(D7642))=0),AND(NOT(E7642="Unknown"),ISBLANK(J7642)),AND(NOT(O7642="Unknown"),ISBLANK(R7642))),"Missing Information", INDEX(Table15[Entire Service Line Classification], MATCH(SUMIFS(Table15[Unique ID],Table15[System-Owned Portion],E7642,Table15[If Material Anything Other than "Lead" in Column E,Was Material Ever Previously Lead?],G7642,Table15[Customer-Owned Portion],O7642),Table15[Unique ID],0),0)))</f>
        <v/>
      </c>
      <c r="X7642"/>
    </row>
    <row r="7643" spans="2:24" x14ac:dyDescent="0.25">
      <c r="B7643" s="146"/>
      <c r="C7643" s="31"/>
      <c r="D7643" s="31"/>
      <c r="E7643" s="44"/>
      <c r="F7643" s="43"/>
      <c r="G7643" s="84"/>
      <c r="H7643" s="31"/>
      <c r="I7643" s="205"/>
      <c r="J7643" s="84"/>
      <c r="K7643" s="31"/>
      <c r="L7643" s="31"/>
      <c r="M7643" s="169"/>
      <c r="N7643" s="148"/>
      <c r="O7643" s="106"/>
      <c r="P7643" s="43"/>
      <c r="Q7643" s="205"/>
      <c r="R7643" s="84"/>
      <c r="S7643" s="31"/>
      <c r="T7643" s="31"/>
      <c r="U7643" s="169"/>
      <c r="V7643" s="150"/>
      <c r="W7643" s="141" t="str" cm="1">
        <f t="array" ref="W7643">IF(SUM(LEN(B7643:V7643))=0,"",IF(OR(OR(ISBLANK(F7643),SUM(LEN(C7643),LEN(D7643))=0),AND(NOT(E7643="Unknown"),ISBLANK(J7643)),AND(NOT(O7643="Unknown"),ISBLANK(R7643))),"Missing Information", INDEX(Table15[Entire Service Line Classification], MATCH(SUMIFS(Table15[Unique ID],Table15[System-Owned Portion],E7643,Table15[If Material Anything Other than "Lead" in Column E,Was Material Ever Previously Lead?],G7643,Table15[Customer-Owned Portion],O7643),Table15[Unique ID],0),0)))</f>
        <v/>
      </c>
      <c r="X7643"/>
    </row>
    <row r="7644" spans="2:24" x14ac:dyDescent="0.25">
      <c r="B7644" s="146"/>
      <c r="C7644" s="31"/>
      <c r="D7644" s="31"/>
      <c r="E7644" s="44"/>
      <c r="F7644" s="43"/>
      <c r="G7644" s="84"/>
      <c r="H7644" s="31"/>
      <c r="I7644" s="205"/>
      <c r="J7644" s="84"/>
      <c r="K7644" s="31"/>
      <c r="L7644" s="31"/>
      <c r="M7644" s="169"/>
      <c r="N7644" s="148"/>
      <c r="O7644" s="106"/>
      <c r="P7644" s="43"/>
      <c r="Q7644" s="205"/>
      <c r="R7644" s="84"/>
      <c r="S7644" s="31"/>
      <c r="T7644" s="31"/>
      <c r="U7644" s="169"/>
      <c r="V7644" s="150"/>
      <c r="W7644" s="141" t="str" cm="1">
        <f t="array" ref="W7644">IF(SUM(LEN(B7644:V7644))=0,"",IF(OR(OR(ISBLANK(F7644),SUM(LEN(C7644),LEN(D7644))=0),AND(NOT(E7644="Unknown"),ISBLANK(J7644)),AND(NOT(O7644="Unknown"),ISBLANK(R7644))),"Missing Information", INDEX(Table15[Entire Service Line Classification], MATCH(SUMIFS(Table15[Unique ID],Table15[System-Owned Portion],E7644,Table15[If Material Anything Other than "Lead" in Column E,Was Material Ever Previously Lead?],G7644,Table15[Customer-Owned Portion],O7644),Table15[Unique ID],0),0)))</f>
        <v/>
      </c>
      <c r="X7644"/>
    </row>
    <row r="7645" spans="2:24" x14ac:dyDescent="0.25">
      <c r="B7645" s="146"/>
      <c r="C7645" s="31"/>
      <c r="D7645" s="31"/>
      <c r="E7645" s="44"/>
      <c r="F7645" s="43"/>
      <c r="G7645" s="84"/>
      <c r="H7645" s="31"/>
      <c r="I7645" s="205"/>
      <c r="J7645" s="84"/>
      <c r="K7645" s="31"/>
      <c r="L7645" s="31"/>
      <c r="M7645" s="169"/>
      <c r="N7645" s="148"/>
      <c r="O7645" s="106"/>
      <c r="P7645" s="43"/>
      <c r="Q7645" s="205"/>
      <c r="R7645" s="84"/>
      <c r="S7645" s="31"/>
      <c r="T7645" s="31"/>
      <c r="U7645" s="169"/>
      <c r="V7645" s="150"/>
      <c r="W7645" s="141" t="str" cm="1">
        <f t="array" ref="W7645">IF(SUM(LEN(B7645:V7645))=0,"",IF(OR(OR(ISBLANK(F7645),SUM(LEN(C7645),LEN(D7645))=0),AND(NOT(E7645="Unknown"),ISBLANK(J7645)),AND(NOT(O7645="Unknown"),ISBLANK(R7645))),"Missing Information", INDEX(Table15[Entire Service Line Classification], MATCH(SUMIFS(Table15[Unique ID],Table15[System-Owned Portion],E7645,Table15[If Material Anything Other than "Lead" in Column E,Was Material Ever Previously Lead?],G7645,Table15[Customer-Owned Portion],O7645),Table15[Unique ID],0),0)))</f>
        <v/>
      </c>
      <c r="X7645"/>
    </row>
    <row r="7646" spans="2:24" x14ac:dyDescent="0.25">
      <c r="B7646" s="146"/>
      <c r="C7646" s="31"/>
      <c r="D7646" s="31"/>
      <c r="E7646" s="44"/>
      <c r="F7646" s="43"/>
      <c r="G7646" s="84"/>
      <c r="H7646" s="31"/>
      <c r="I7646" s="205"/>
      <c r="J7646" s="84"/>
      <c r="K7646" s="31"/>
      <c r="L7646" s="31"/>
      <c r="M7646" s="169"/>
      <c r="N7646" s="148"/>
      <c r="O7646" s="106"/>
      <c r="P7646" s="43"/>
      <c r="Q7646" s="205"/>
      <c r="R7646" s="84"/>
      <c r="S7646" s="31"/>
      <c r="T7646" s="31"/>
      <c r="U7646" s="169"/>
      <c r="V7646" s="150"/>
      <c r="W7646" s="141" t="str" cm="1">
        <f t="array" ref="W7646">IF(SUM(LEN(B7646:V7646))=0,"",IF(OR(OR(ISBLANK(F7646),SUM(LEN(C7646),LEN(D7646))=0),AND(NOT(E7646="Unknown"),ISBLANK(J7646)),AND(NOT(O7646="Unknown"),ISBLANK(R7646))),"Missing Information", INDEX(Table15[Entire Service Line Classification], MATCH(SUMIFS(Table15[Unique ID],Table15[System-Owned Portion],E7646,Table15[If Material Anything Other than "Lead" in Column E,Was Material Ever Previously Lead?],G7646,Table15[Customer-Owned Portion],O7646),Table15[Unique ID],0),0)))</f>
        <v/>
      </c>
      <c r="X7646"/>
    </row>
    <row r="7647" spans="2:24" x14ac:dyDescent="0.25">
      <c r="B7647" s="146"/>
      <c r="C7647" s="31"/>
      <c r="D7647" s="31"/>
      <c r="E7647" s="44"/>
      <c r="F7647" s="43"/>
      <c r="G7647" s="84"/>
      <c r="H7647" s="31"/>
      <c r="I7647" s="205"/>
      <c r="J7647" s="84"/>
      <c r="K7647" s="31"/>
      <c r="L7647" s="31"/>
      <c r="M7647" s="169"/>
      <c r="N7647" s="148"/>
      <c r="O7647" s="106"/>
      <c r="P7647" s="43"/>
      <c r="Q7647" s="205"/>
      <c r="R7647" s="84"/>
      <c r="S7647" s="31"/>
      <c r="T7647" s="31"/>
      <c r="U7647" s="169"/>
      <c r="V7647" s="150"/>
      <c r="W7647" s="141" t="str" cm="1">
        <f t="array" ref="W7647">IF(SUM(LEN(B7647:V7647))=0,"",IF(OR(OR(ISBLANK(F7647),SUM(LEN(C7647),LEN(D7647))=0),AND(NOT(E7647="Unknown"),ISBLANK(J7647)),AND(NOT(O7647="Unknown"),ISBLANK(R7647))),"Missing Information", INDEX(Table15[Entire Service Line Classification], MATCH(SUMIFS(Table15[Unique ID],Table15[System-Owned Portion],E7647,Table15[If Material Anything Other than "Lead" in Column E,Was Material Ever Previously Lead?],G7647,Table15[Customer-Owned Portion],O7647),Table15[Unique ID],0),0)))</f>
        <v/>
      </c>
      <c r="X7647"/>
    </row>
    <row r="7648" spans="2:24" x14ac:dyDescent="0.25">
      <c r="B7648" s="146"/>
      <c r="C7648" s="31"/>
      <c r="D7648" s="31"/>
      <c r="E7648" s="44"/>
      <c r="F7648" s="43"/>
      <c r="G7648" s="84"/>
      <c r="H7648" s="31"/>
      <c r="I7648" s="205"/>
      <c r="J7648" s="84"/>
      <c r="K7648" s="31"/>
      <c r="L7648" s="31"/>
      <c r="M7648" s="169"/>
      <c r="N7648" s="148"/>
      <c r="O7648" s="106"/>
      <c r="P7648" s="43"/>
      <c r="Q7648" s="205"/>
      <c r="R7648" s="84"/>
      <c r="S7648" s="31"/>
      <c r="T7648" s="31"/>
      <c r="U7648" s="169"/>
      <c r="V7648" s="150"/>
      <c r="W7648" s="141" t="str" cm="1">
        <f t="array" ref="W7648">IF(SUM(LEN(B7648:V7648))=0,"",IF(OR(OR(ISBLANK(F7648),SUM(LEN(C7648),LEN(D7648))=0),AND(NOT(E7648="Unknown"),ISBLANK(J7648)),AND(NOT(O7648="Unknown"),ISBLANK(R7648))),"Missing Information", INDEX(Table15[Entire Service Line Classification], MATCH(SUMIFS(Table15[Unique ID],Table15[System-Owned Portion],E7648,Table15[If Material Anything Other than "Lead" in Column E,Was Material Ever Previously Lead?],G7648,Table15[Customer-Owned Portion],O7648),Table15[Unique ID],0),0)))</f>
        <v/>
      </c>
      <c r="X7648"/>
    </row>
    <row r="7649" spans="2:24" x14ac:dyDescent="0.25">
      <c r="B7649" s="146"/>
      <c r="C7649" s="31"/>
      <c r="D7649" s="31"/>
      <c r="E7649" s="44"/>
      <c r="F7649" s="43"/>
      <c r="G7649" s="84"/>
      <c r="H7649" s="31"/>
      <c r="I7649" s="205"/>
      <c r="J7649" s="84"/>
      <c r="K7649" s="31"/>
      <c r="L7649" s="31"/>
      <c r="M7649" s="169"/>
      <c r="N7649" s="148"/>
      <c r="O7649" s="106"/>
      <c r="P7649" s="43"/>
      <c r="Q7649" s="205"/>
      <c r="R7649" s="84"/>
      <c r="S7649" s="31"/>
      <c r="T7649" s="31"/>
      <c r="U7649" s="169"/>
      <c r="V7649" s="150"/>
      <c r="W7649" s="141" t="str" cm="1">
        <f t="array" ref="W7649">IF(SUM(LEN(B7649:V7649))=0,"",IF(OR(OR(ISBLANK(F7649),SUM(LEN(C7649),LEN(D7649))=0),AND(NOT(E7649="Unknown"),ISBLANK(J7649)),AND(NOT(O7649="Unknown"),ISBLANK(R7649))),"Missing Information", INDEX(Table15[Entire Service Line Classification], MATCH(SUMIFS(Table15[Unique ID],Table15[System-Owned Portion],E7649,Table15[If Material Anything Other than "Lead" in Column E,Was Material Ever Previously Lead?],G7649,Table15[Customer-Owned Portion],O7649),Table15[Unique ID],0),0)))</f>
        <v/>
      </c>
      <c r="X7649"/>
    </row>
    <row r="7650" spans="2:24" x14ac:dyDescent="0.25">
      <c r="B7650" s="146"/>
      <c r="C7650" s="31"/>
      <c r="D7650" s="31"/>
      <c r="E7650" s="44"/>
      <c r="F7650" s="43"/>
      <c r="G7650" s="84"/>
      <c r="H7650" s="31"/>
      <c r="I7650" s="205"/>
      <c r="J7650" s="84"/>
      <c r="K7650" s="31"/>
      <c r="L7650" s="31"/>
      <c r="M7650" s="169"/>
      <c r="N7650" s="148"/>
      <c r="O7650" s="106"/>
      <c r="P7650" s="43"/>
      <c r="Q7650" s="205"/>
      <c r="R7650" s="84"/>
      <c r="S7650" s="31"/>
      <c r="T7650" s="31"/>
      <c r="U7650" s="169"/>
      <c r="V7650" s="150"/>
      <c r="W7650" s="141" t="str" cm="1">
        <f t="array" ref="W7650">IF(SUM(LEN(B7650:V7650))=0,"",IF(OR(OR(ISBLANK(F7650),SUM(LEN(C7650),LEN(D7650))=0),AND(NOT(E7650="Unknown"),ISBLANK(J7650)),AND(NOT(O7650="Unknown"),ISBLANK(R7650))),"Missing Information", INDEX(Table15[Entire Service Line Classification], MATCH(SUMIFS(Table15[Unique ID],Table15[System-Owned Portion],E7650,Table15[If Material Anything Other than "Lead" in Column E,Was Material Ever Previously Lead?],G7650,Table15[Customer-Owned Portion],O7650),Table15[Unique ID],0),0)))</f>
        <v/>
      </c>
      <c r="X7650"/>
    </row>
    <row r="7651" spans="2:24" x14ac:dyDescent="0.25">
      <c r="B7651" s="146"/>
      <c r="C7651" s="31"/>
      <c r="D7651" s="31"/>
      <c r="E7651" s="44"/>
      <c r="F7651" s="43"/>
      <c r="G7651" s="84"/>
      <c r="H7651" s="31"/>
      <c r="I7651" s="205"/>
      <c r="J7651" s="84"/>
      <c r="K7651" s="31"/>
      <c r="L7651" s="31"/>
      <c r="M7651" s="169"/>
      <c r="N7651" s="148"/>
      <c r="O7651" s="106"/>
      <c r="P7651" s="43"/>
      <c r="Q7651" s="205"/>
      <c r="R7651" s="84"/>
      <c r="S7651" s="31"/>
      <c r="T7651" s="31"/>
      <c r="U7651" s="169"/>
      <c r="V7651" s="150"/>
      <c r="W7651" s="141" t="str" cm="1">
        <f t="array" ref="W7651">IF(SUM(LEN(B7651:V7651))=0,"",IF(OR(OR(ISBLANK(F7651),SUM(LEN(C7651),LEN(D7651))=0),AND(NOT(E7651="Unknown"),ISBLANK(J7651)),AND(NOT(O7651="Unknown"),ISBLANK(R7651))),"Missing Information", INDEX(Table15[Entire Service Line Classification], MATCH(SUMIFS(Table15[Unique ID],Table15[System-Owned Portion],E7651,Table15[If Material Anything Other than "Lead" in Column E,Was Material Ever Previously Lead?],G7651,Table15[Customer-Owned Portion],O7651),Table15[Unique ID],0),0)))</f>
        <v/>
      </c>
      <c r="X7651"/>
    </row>
    <row r="7652" spans="2:24" x14ac:dyDescent="0.25">
      <c r="B7652" s="146"/>
      <c r="C7652" s="31"/>
      <c r="D7652" s="31"/>
      <c r="E7652" s="44"/>
      <c r="F7652" s="43"/>
      <c r="G7652" s="84"/>
      <c r="H7652" s="31"/>
      <c r="I7652" s="205"/>
      <c r="J7652" s="84"/>
      <c r="K7652" s="31"/>
      <c r="L7652" s="31"/>
      <c r="M7652" s="169"/>
      <c r="N7652" s="148"/>
      <c r="O7652" s="106"/>
      <c r="P7652" s="43"/>
      <c r="Q7652" s="205"/>
      <c r="R7652" s="84"/>
      <c r="S7652" s="31"/>
      <c r="T7652" s="31"/>
      <c r="U7652" s="169"/>
      <c r="V7652" s="150"/>
      <c r="W7652" s="141" t="str" cm="1">
        <f t="array" ref="W7652">IF(SUM(LEN(B7652:V7652))=0,"",IF(OR(OR(ISBLANK(F7652),SUM(LEN(C7652),LEN(D7652))=0),AND(NOT(E7652="Unknown"),ISBLANK(J7652)),AND(NOT(O7652="Unknown"),ISBLANK(R7652))),"Missing Information", INDEX(Table15[Entire Service Line Classification], MATCH(SUMIFS(Table15[Unique ID],Table15[System-Owned Portion],E7652,Table15[If Material Anything Other than "Lead" in Column E,Was Material Ever Previously Lead?],G7652,Table15[Customer-Owned Portion],O7652),Table15[Unique ID],0),0)))</f>
        <v/>
      </c>
      <c r="X7652"/>
    </row>
    <row r="7653" spans="2:24" x14ac:dyDescent="0.25">
      <c r="B7653" s="146"/>
      <c r="C7653" s="31"/>
      <c r="D7653" s="31"/>
      <c r="E7653" s="44"/>
      <c r="F7653" s="43"/>
      <c r="G7653" s="84"/>
      <c r="H7653" s="31"/>
      <c r="I7653" s="205"/>
      <c r="J7653" s="84"/>
      <c r="K7653" s="31"/>
      <c r="L7653" s="31"/>
      <c r="M7653" s="169"/>
      <c r="N7653" s="148"/>
      <c r="O7653" s="106"/>
      <c r="P7653" s="43"/>
      <c r="Q7653" s="205"/>
      <c r="R7653" s="84"/>
      <c r="S7653" s="31"/>
      <c r="T7653" s="31"/>
      <c r="U7653" s="169"/>
      <c r="V7653" s="150"/>
      <c r="W7653" s="141" t="str" cm="1">
        <f t="array" ref="W7653">IF(SUM(LEN(B7653:V7653))=0,"",IF(OR(OR(ISBLANK(F7653),SUM(LEN(C7653),LEN(D7653))=0),AND(NOT(E7653="Unknown"),ISBLANK(J7653)),AND(NOT(O7653="Unknown"),ISBLANK(R7653))),"Missing Information", INDEX(Table15[Entire Service Line Classification], MATCH(SUMIFS(Table15[Unique ID],Table15[System-Owned Portion],E7653,Table15[If Material Anything Other than "Lead" in Column E,Was Material Ever Previously Lead?],G7653,Table15[Customer-Owned Portion],O7653),Table15[Unique ID],0),0)))</f>
        <v/>
      </c>
      <c r="X7653"/>
    </row>
    <row r="7654" spans="2:24" x14ac:dyDescent="0.25">
      <c r="B7654" s="146"/>
      <c r="C7654" s="31"/>
      <c r="D7654" s="31"/>
      <c r="E7654" s="44"/>
      <c r="F7654" s="43"/>
      <c r="G7654" s="84"/>
      <c r="H7654" s="31"/>
      <c r="I7654" s="205"/>
      <c r="J7654" s="84"/>
      <c r="K7654" s="31"/>
      <c r="L7654" s="31"/>
      <c r="M7654" s="169"/>
      <c r="N7654" s="148"/>
      <c r="O7654" s="106"/>
      <c r="P7654" s="43"/>
      <c r="Q7654" s="205"/>
      <c r="R7654" s="84"/>
      <c r="S7654" s="31"/>
      <c r="T7654" s="31"/>
      <c r="U7654" s="169"/>
      <c r="V7654" s="150"/>
      <c r="W7654" s="141" t="str" cm="1">
        <f t="array" ref="W7654">IF(SUM(LEN(B7654:V7654))=0,"",IF(OR(OR(ISBLANK(F7654),SUM(LEN(C7654),LEN(D7654))=0),AND(NOT(E7654="Unknown"),ISBLANK(J7654)),AND(NOT(O7654="Unknown"),ISBLANK(R7654))),"Missing Information", INDEX(Table15[Entire Service Line Classification], MATCH(SUMIFS(Table15[Unique ID],Table15[System-Owned Portion],E7654,Table15[If Material Anything Other than "Lead" in Column E,Was Material Ever Previously Lead?],G7654,Table15[Customer-Owned Portion],O7654),Table15[Unique ID],0),0)))</f>
        <v/>
      </c>
      <c r="X7654"/>
    </row>
    <row r="7655" spans="2:24" x14ac:dyDescent="0.25">
      <c r="B7655" s="146"/>
      <c r="C7655" s="31"/>
      <c r="D7655" s="31"/>
      <c r="E7655" s="44"/>
      <c r="F7655" s="43"/>
      <c r="G7655" s="84"/>
      <c r="H7655" s="31"/>
      <c r="I7655" s="205"/>
      <c r="J7655" s="84"/>
      <c r="K7655" s="31"/>
      <c r="L7655" s="31"/>
      <c r="M7655" s="169"/>
      <c r="N7655" s="148"/>
      <c r="O7655" s="106"/>
      <c r="P7655" s="43"/>
      <c r="Q7655" s="205"/>
      <c r="R7655" s="84"/>
      <c r="S7655" s="31"/>
      <c r="T7655" s="31"/>
      <c r="U7655" s="169"/>
      <c r="V7655" s="150"/>
      <c r="W7655" s="141" t="str" cm="1">
        <f t="array" ref="W7655">IF(SUM(LEN(B7655:V7655))=0,"",IF(OR(OR(ISBLANK(F7655),SUM(LEN(C7655),LEN(D7655))=0),AND(NOT(E7655="Unknown"),ISBLANK(J7655)),AND(NOT(O7655="Unknown"),ISBLANK(R7655))),"Missing Information", INDEX(Table15[Entire Service Line Classification], MATCH(SUMIFS(Table15[Unique ID],Table15[System-Owned Portion],E7655,Table15[If Material Anything Other than "Lead" in Column E,Was Material Ever Previously Lead?],G7655,Table15[Customer-Owned Portion],O7655),Table15[Unique ID],0),0)))</f>
        <v/>
      </c>
      <c r="X7655"/>
    </row>
    <row r="7656" spans="2:24" x14ac:dyDescent="0.25">
      <c r="B7656" s="146"/>
      <c r="C7656" s="31"/>
      <c r="D7656" s="31"/>
      <c r="E7656" s="44"/>
      <c r="F7656" s="43"/>
      <c r="G7656" s="84"/>
      <c r="H7656" s="31"/>
      <c r="I7656" s="205"/>
      <c r="J7656" s="84"/>
      <c r="K7656" s="31"/>
      <c r="L7656" s="31"/>
      <c r="M7656" s="169"/>
      <c r="N7656" s="148"/>
      <c r="O7656" s="106"/>
      <c r="P7656" s="43"/>
      <c r="Q7656" s="205"/>
      <c r="R7656" s="84"/>
      <c r="S7656" s="31"/>
      <c r="T7656" s="31"/>
      <c r="U7656" s="169"/>
      <c r="V7656" s="150"/>
      <c r="W7656" s="141" t="str" cm="1">
        <f t="array" ref="W7656">IF(SUM(LEN(B7656:V7656))=0,"",IF(OR(OR(ISBLANK(F7656),SUM(LEN(C7656),LEN(D7656))=0),AND(NOT(E7656="Unknown"),ISBLANK(J7656)),AND(NOT(O7656="Unknown"),ISBLANK(R7656))),"Missing Information", INDEX(Table15[Entire Service Line Classification], MATCH(SUMIFS(Table15[Unique ID],Table15[System-Owned Portion],E7656,Table15[If Material Anything Other than "Lead" in Column E,Was Material Ever Previously Lead?],G7656,Table15[Customer-Owned Portion],O7656),Table15[Unique ID],0),0)))</f>
        <v/>
      </c>
      <c r="X7656"/>
    </row>
    <row r="7657" spans="2:24" x14ac:dyDescent="0.25">
      <c r="B7657" s="146"/>
      <c r="C7657" s="31"/>
      <c r="D7657" s="31"/>
      <c r="E7657" s="44"/>
      <c r="F7657" s="43"/>
      <c r="G7657" s="84"/>
      <c r="H7657" s="31"/>
      <c r="I7657" s="205"/>
      <c r="J7657" s="84"/>
      <c r="K7657" s="31"/>
      <c r="L7657" s="31"/>
      <c r="M7657" s="169"/>
      <c r="N7657" s="148"/>
      <c r="O7657" s="106"/>
      <c r="P7657" s="43"/>
      <c r="Q7657" s="205"/>
      <c r="R7657" s="84"/>
      <c r="S7657" s="31"/>
      <c r="T7657" s="31"/>
      <c r="U7657" s="169"/>
      <c r="V7657" s="150"/>
      <c r="W7657" s="141" t="str" cm="1">
        <f t="array" ref="W7657">IF(SUM(LEN(B7657:V7657))=0,"",IF(OR(OR(ISBLANK(F7657),SUM(LEN(C7657),LEN(D7657))=0),AND(NOT(E7657="Unknown"),ISBLANK(J7657)),AND(NOT(O7657="Unknown"),ISBLANK(R7657))),"Missing Information", INDEX(Table15[Entire Service Line Classification], MATCH(SUMIFS(Table15[Unique ID],Table15[System-Owned Portion],E7657,Table15[If Material Anything Other than "Lead" in Column E,Was Material Ever Previously Lead?],G7657,Table15[Customer-Owned Portion],O7657),Table15[Unique ID],0),0)))</f>
        <v/>
      </c>
      <c r="X7657"/>
    </row>
    <row r="7658" spans="2:24" x14ac:dyDescent="0.25">
      <c r="B7658" s="146"/>
      <c r="C7658" s="31"/>
      <c r="D7658" s="31"/>
      <c r="E7658" s="44"/>
      <c r="F7658" s="43"/>
      <c r="G7658" s="84"/>
      <c r="H7658" s="31"/>
      <c r="I7658" s="205"/>
      <c r="J7658" s="84"/>
      <c r="K7658" s="31"/>
      <c r="L7658" s="31"/>
      <c r="M7658" s="169"/>
      <c r="N7658" s="148"/>
      <c r="O7658" s="106"/>
      <c r="P7658" s="43"/>
      <c r="Q7658" s="205"/>
      <c r="R7658" s="84"/>
      <c r="S7658" s="31"/>
      <c r="T7658" s="31"/>
      <c r="U7658" s="169"/>
      <c r="V7658" s="150"/>
      <c r="W7658" s="141" t="str" cm="1">
        <f t="array" ref="W7658">IF(SUM(LEN(B7658:V7658))=0,"",IF(OR(OR(ISBLANK(F7658),SUM(LEN(C7658),LEN(D7658))=0),AND(NOT(E7658="Unknown"),ISBLANK(J7658)),AND(NOT(O7658="Unknown"),ISBLANK(R7658))),"Missing Information", INDEX(Table15[Entire Service Line Classification], MATCH(SUMIFS(Table15[Unique ID],Table15[System-Owned Portion],E7658,Table15[If Material Anything Other than "Lead" in Column E,Was Material Ever Previously Lead?],G7658,Table15[Customer-Owned Portion],O7658),Table15[Unique ID],0),0)))</f>
        <v/>
      </c>
      <c r="X7658"/>
    </row>
    <row r="7659" spans="2:24" x14ac:dyDescent="0.25">
      <c r="B7659" s="146"/>
      <c r="C7659" s="31"/>
      <c r="D7659" s="31"/>
      <c r="E7659" s="44"/>
      <c r="F7659" s="43"/>
      <c r="G7659" s="84"/>
      <c r="H7659" s="31"/>
      <c r="I7659" s="205"/>
      <c r="J7659" s="84"/>
      <c r="K7659" s="31"/>
      <c r="L7659" s="31"/>
      <c r="M7659" s="169"/>
      <c r="N7659" s="148"/>
      <c r="O7659" s="106"/>
      <c r="P7659" s="43"/>
      <c r="Q7659" s="205"/>
      <c r="R7659" s="84"/>
      <c r="S7659" s="31"/>
      <c r="T7659" s="31"/>
      <c r="U7659" s="169"/>
      <c r="V7659" s="150"/>
      <c r="W7659" s="141" t="str" cm="1">
        <f t="array" ref="W7659">IF(SUM(LEN(B7659:V7659))=0,"",IF(OR(OR(ISBLANK(F7659),SUM(LEN(C7659),LEN(D7659))=0),AND(NOT(E7659="Unknown"),ISBLANK(J7659)),AND(NOT(O7659="Unknown"),ISBLANK(R7659))),"Missing Information", INDEX(Table15[Entire Service Line Classification], MATCH(SUMIFS(Table15[Unique ID],Table15[System-Owned Portion],E7659,Table15[If Material Anything Other than "Lead" in Column E,Was Material Ever Previously Lead?],G7659,Table15[Customer-Owned Portion],O7659),Table15[Unique ID],0),0)))</f>
        <v/>
      </c>
      <c r="X7659"/>
    </row>
    <row r="7660" spans="2:24" x14ac:dyDescent="0.25">
      <c r="B7660" s="146"/>
      <c r="C7660" s="31"/>
      <c r="D7660" s="31"/>
      <c r="E7660" s="44"/>
      <c r="F7660" s="43"/>
      <c r="G7660" s="84"/>
      <c r="H7660" s="31"/>
      <c r="I7660" s="205"/>
      <c r="J7660" s="84"/>
      <c r="K7660" s="31"/>
      <c r="L7660" s="31"/>
      <c r="M7660" s="169"/>
      <c r="N7660" s="148"/>
      <c r="O7660" s="106"/>
      <c r="P7660" s="43"/>
      <c r="Q7660" s="205"/>
      <c r="R7660" s="84"/>
      <c r="S7660" s="31"/>
      <c r="T7660" s="31"/>
      <c r="U7660" s="169"/>
      <c r="V7660" s="150"/>
      <c r="W7660" s="141" t="str" cm="1">
        <f t="array" ref="W7660">IF(SUM(LEN(B7660:V7660))=0,"",IF(OR(OR(ISBLANK(F7660),SUM(LEN(C7660),LEN(D7660))=0),AND(NOT(E7660="Unknown"),ISBLANK(J7660)),AND(NOT(O7660="Unknown"),ISBLANK(R7660))),"Missing Information", INDEX(Table15[Entire Service Line Classification], MATCH(SUMIFS(Table15[Unique ID],Table15[System-Owned Portion],E7660,Table15[If Material Anything Other than "Lead" in Column E,Was Material Ever Previously Lead?],G7660,Table15[Customer-Owned Portion],O7660),Table15[Unique ID],0),0)))</f>
        <v/>
      </c>
      <c r="X7660"/>
    </row>
    <row r="7661" spans="2:24" x14ac:dyDescent="0.25">
      <c r="B7661" s="146"/>
      <c r="C7661" s="31"/>
      <c r="D7661" s="31"/>
      <c r="E7661" s="44"/>
      <c r="F7661" s="43"/>
      <c r="G7661" s="84"/>
      <c r="H7661" s="31"/>
      <c r="I7661" s="205"/>
      <c r="J7661" s="84"/>
      <c r="K7661" s="31"/>
      <c r="L7661" s="31"/>
      <c r="M7661" s="169"/>
      <c r="N7661" s="148"/>
      <c r="O7661" s="106"/>
      <c r="P7661" s="43"/>
      <c r="Q7661" s="205"/>
      <c r="R7661" s="84"/>
      <c r="S7661" s="31"/>
      <c r="T7661" s="31"/>
      <c r="U7661" s="169"/>
      <c r="V7661" s="150"/>
      <c r="W7661" s="141" t="str" cm="1">
        <f t="array" ref="W7661">IF(SUM(LEN(B7661:V7661))=0,"",IF(OR(OR(ISBLANK(F7661),SUM(LEN(C7661),LEN(D7661))=0),AND(NOT(E7661="Unknown"),ISBLANK(J7661)),AND(NOT(O7661="Unknown"),ISBLANK(R7661))),"Missing Information", INDEX(Table15[Entire Service Line Classification], MATCH(SUMIFS(Table15[Unique ID],Table15[System-Owned Portion],E7661,Table15[If Material Anything Other than "Lead" in Column E,Was Material Ever Previously Lead?],G7661,Table15[Customer-Owned Portion],O7661),Table15[Unique ID],0),0)))</f>
        <v/>
      </c>
      <c r="X7661"/>
    </row>
    <row r="7662" spans="2:24" x14ac:dyDescent="0.25">
      <c r="B7662" s="146"/>
      <c r="C7662" s="31"/>
      <c r="D7662" s="31"/>
      <c r="E7662" s="44"/>
      <c r="F7662" s="43"/>
      <c r="G7662" s="84"/>
      <c r="H7662" s="31"/>
      <c r="I7662" s="205"/>
      <c r="J7662" s="84"/>
      <c r="K7662" s="31"/>
      <c r="L7662" s="31"/>
      <c r="M7662" s="169"/>
      <c r="N7662" s="148"/>
      <c r="O7662" s="106"/>
      <c r="P7662" s="43"/>
      <c r="Q7662" s="205"/>
      <c r="R7662" s="84"/>
      <c r="S7662" s="31"/>
      <c r="T7662" s="31"/>
      <c r="U7662" s="169"/>
      <c r="V7662" s="150"/>
      <c r="W7662" s="141" t="str" cm="1">
        <f t="array" ref="W7662">IF(SUM(LEN(B7662:V7662))=0,"",IF(OR(OR(ISBLANK(F7662),SUM(LEN(C7662),LEN(D7662))=0),AND(NOT(E7662="Unknown"),ISBLANK(J7662)),AND(NOT(O7662="Unknown"),ISBLANK(R7662))),"Missing Information", INDEX(Table15[Entire Service Line Classification], MATCH(SUMIFS(Table15[Unique ID],Table15[System-Owned Portion],E7662,Table15[If Material Anything Other than "Lead" in Column E,Was Material Ever Previously Lead?],G7662,Table15[Customer-Owned Portion],O7662),Table15[Unique ID],0),0)))</f>
        <v/>
      </c>
      <c r="X7662"/>
    </row>
    <row r="7663" spans="2:24" x14ac:dyDescent="0.25">
      <c r="B7663" s="146"/>
      <c r="C7663" s="31"/>
      <c r="D7663" s="31"/>
      <c r="E7663" s="44"/>
      <c r="F7663" s="43"/>
      <c r="G7663" s="84"/>
      <c r="H7663" s="31"/>
      <c r="I7663" s="205"/>
      <c r="J7663" s="84"/>
      <c r="K7663" s="31"/>
      <c r="L7663" s="31"/>
      <c r="M7663" s="169"/>
      <c r="N7663" s="148"/>
      <c r="O7663" s="106"/>
      <c r="P7663" s="43"/>
      <c r="Q7663" s="205"/>
      <c r="R7663" s="84"/>
      <c r="S7663" s="31"/>
      <c r="T7663" s="31"/>
      <c r="U7663" s="169"/>
      <c r="V7663" s="150"/>
      <c r="W7663" s="141" t="str" cm="1">
        <f t="array" ref="W7663">IF(SUM(LEN(B7663:V7663))=0,"",IF(OR(OR(ISBLANK(F7663),SUM(LEN(C7663),LEN(D7663))=0),AND(NOT(E7663="Unknown"),ISBLANK(J7663)),AND(NOT(O7663="Unknown"),ISBLANK(R7663))),"Missing Information", INDEX(Table15[Entire Service Line Classification], MATCH(SUMIFS(Table15[Unique ID],Table15[System-Owned Portion],E7663,Table15[If Material Anything Other than "Lead" in Column E,Was Material Ever Previously Lead?],G7663,Table15[Customer-Owned Portion],O7663),Table15[Unique ID],0),0)))</f>
        <v/>
      </c>
      <c r="X7663"/>
    </row>
    <row r="7664" spans="2:24" x14ac:dyDescent="0.25">
      <c r="B7664" s="146"/>
      <c r="C7664" s="31"/>
      <c r="D7664" s="31"/>
      <c r="E7664" s="44"/>
      <c r="F7664" s="43"/>
      <c r="G7664" s="84"/>
      <c r="H7664" s="31"/>
      <c r="I7664" s="205"/>
      <c r="J7664" s="84"/>
      <c r="K7664" s="31"/>
      <c r="L7664" s="31"/>
      <c r="M7664" s="169"/>
      <c r="N7664" s="148"/>
      <c r="O7664" s="106"/>
      <c r="P7664" s="43"/>
      <c r="Q7664" s="205"/>
      <c r="R7664" s="84"/>
      <c r="S7664" s="31"/>
      <c r="T7664" s="31"/>
      <c r="U7664" s="169"/>
      <c r="V7664" s="150"/>
      <c r="W7664" s="141" t="str" cm="1">
        <f t="array" ref="W7664">IF(SUM(LEN(B7664:V7664))=0,"",IF(OR(OR(ISBLANK(F7664),SUM(LEN(C7664),LEN(D7664))=0),AND(NOT(E7664="Unknown"),ISBLANK(J7664)),AND(NOT(O7664="Unknown"),ISBLANK(R7664))),"Missing Information", INDEX(Table15[Entire Service Line Classification], MATCH(SUMIFS(Table15[Unique ID],Table15[System-Owned Portion],E7664,Table15[If Material Anything Other than "Lead" in Column E,Was Material Ever Previously Lead?],G7664,Table15[Customer-Owned Portion],O7664),Table15[Unique ID],0),0)))</f>
        <v/>
      </c>
      <c r="X7664"/>
    </row>
    <row r="7665" spans="2:24" x14ac:dyDescent="0.25">
      <c r="B7665" s="146"/>
      <c r="C7665" s="31"/>
      <c r="D7665" s="31"/>
      <c r="E7665" s="44"/>
      <c r="F7665" s="43"/>
      <c r="G7665" s="84"/>
      <c r="H7665" s="31"/>
      <c r="I7665" s="205"/>
      <c r="J7665" s="84"/>
      <c r="K7665" s="31"/>
      <c r="L7665" s="31"/>
      <c r="M7665" s="169"/>
      <c r="N7665" s="148"/>
      <c r="O7665" s="106"/>
      <c r="P7665" s="43"/>
      <c r="Q7665" s="205"/>
      <c r="R7665" s="84"/>
      <c r="S7665" s="31"/>
      <c r="T7665" s="31"/>
      <c r="U7665" s="169"/>
      <c r="V7665" s="150"/>
      <c r="W7665" s="141" t="str" cm="1">
        <f t="array" ref="W7665">IF(SUM(LEN(B7665:V7665))=0,"",IF(OR(OR(ISBLANK(F7665),SUM(LEN(C7665),LEN(D7665))=0),AND(NOT(E7665="Unknown"),ISBLANK(J7665)),AND(NOT(O7665="Unknown"),ISBLANK(R7665))),"Missing Information", INDEX(Table15[Entire Service Line Classification], MATCH(SUMIFS(Table15[Unique ID],Table15[System-Owned Portion],E7665,Table15[If Material Anything Other than "Lead" in Column E,Was Material Ever Previously Lead?],G7665,Table15[Customer-Owned Portion],O7665),Table15[Unique ID],0),0)))</f>
        <v/>
      </c>
      <c r="X7665"/>
    </row>
    <row r="7666" spans="2:24" x14ac:dyDescent="0.25">
      <c r="B7666" s="146"/>
      <c r="C7666" s="31"/>
      <c r="D7666" s="31"/>
      <c r="E7666" s="44"/>
      <c r="F7666" s="43"/>
      <c r="G7666" s="84"/>
      <c r="H7666" s="31"/>
      <c r="I7666" s="205"/>
      <c r="J7666" s="84"/>
      <c r="K7666" s="31"/>
      <c r="L7666" s="31"/>
      <c r="M7666" s="169"/>
      <c r="N7666" s="148"/>
      <c r="O7666" s="106"/>
      <c r="P7666" s="43"/>
      <c r="Q7666" s="205"/>
      <c r="R7666" s="84"/>
      <c r="S7666" s="31"/>
      <c r="T7666" s="31"/>
      <c r="U7666" s="169"/>
      <c r="V7666" s="150"/>
      <c r="W7666" s="141" t="str" cm="1">
        <f t="array" ref="W7666">IF(SUM(LEN(B7666:V7666))=0,"",IF(OR(OR(ISBLANK(F7666),SUM(LEN(C7666),LEN(D7666))=0),AND(NOT(E7666="Unknown"),ISBLANK(J7666)),AND(NOT(O7666="Unknown"),ISBLANK(R7666))),"Missing Information", INDEX(Table15[Entire Service Line Classification], MATCH(SUMIFS(Table15[Unique ID],Table15[System-Owned Portion],E7666,Table15[If Material Anything Other than "Lead" in Column E,Was Material Ever Previously Lead?],G7666,Table15[Customer-Owned Portion],O7666),Table15[Unique ID],0),0)))</f>
        <v/>
      </c>
      <c r="X7666"/>
    </row>
    <row r="7667" spans="2:24" x14ac:dyDescent="0.25">
      <c r="B7667" s="146"/>
      <c r="C7667" s="31"/>
      <c r="D7667" s="31"/>
      <c r="E7667" s="44"/>
      <c r="F7667" s="43"/>
      <c r="G7667" s="84"/>
      <c r="H7667" s="31"/>
      <c r="I7667" s="205"/>
      <c r="J7667" s="84"/>
      <c r="K7667" s="31"/>
      <c r="L7667" s="31"/>
      <c r="M7667" s="169"/>
      <c r="N7667" s="148"/>
      <c r="O7667" s="106"/>
      <c r="P7667" s="43"/>
      <c r="Q7667" s="205"/>
      <c r="R7667" s="84"/>
      <c r="S7667" s="31"/>
      <c r="T7667" s="31"/>
      <c r="U7667" s="169"/>
      <c r="V7667" s="150"/>
      <c r="W7667" s="141" t="str" cm="1">
        <f t="array" ref="W7667">IF(SUM(LEN(B7667:V7667))=0,"",IF(OR(OR(ISBLANK(F7667),SUM(LEN(C7667),LEN(D7667))=0),AND(NOT(E7667="Unknown"),ISBLANK(J7667)),AND(NOT(O7667="Unknown"),ISBLANK(R7667))),"Missing Information", INDEX(Table15[Entire Service Line Classification], MATCH(SUMIFS(Table15[Unique ID],Table15[System-Owned Portion],E7667,Table15[If Material Anything Other than "Lead" in Column E,Was Material Ever Previously Lead?],G7667,Table15[Customer-Owned Portion],O7667),Table15[Unique ID],0),0)))</f>
        <v/>
      </c>
      <c r="X7667"/>
    </row>
    <row r="7668" spans="2:24" x14ac:dyDescent="0.25">
      <c r="B7668" s="146"/>
      <c r="C7668" s="31"/>
      <c r="D7668" s="31"/>
      <c r="E7668" s="44"/>
      <c r="F7668" s="43"/>
      <c r="G7668" s="84"/>
      <c r="H7668" s="31"/>
      <c r="I7668" s="205"/>
      <c r="J7668" s="84"/>
      <c r="K7668" s="31"/>
      <c r="L7668" s="31"/>
      <c r="M7668" s="169"/>
      <c r="N7668" s="148"/>
      <c r="O7668" s="106"/>
      <c r="P7668" s="43"/>
      <c r="Q7668" s="205"/>
      <c r="R7668" s="84"/>
      <c r="S7668" s="31"/>
      <c r="T7668" s="31"/>
      <c r="U7668" s="169"/>
      <c r="V7668" s="150"/>
      <c r="W7668" s="141" t="str" cm="1">
        <f t="array" ref="W7668">IF(SUM(LEN(B7668:V7668))=0,"",IF(OR(OR(ISBLANK(F7668),SUM(LEN(C7668),LEN(D7668))=0),AND(NOT(E7668="Unknown"),ISBLANK(J7668)),AND(NOT(O7668="Unknown"),ISBLANK(R7668))),"Missing Information", INDEX(Table15[Entire Service Line Classification], MATCH(SUMIFS(Table15[Unique ID],Table15[System-Owned Portion],E7668,Table15[If Material Anything Other than "Lead" in Column E,Was Material Ever Previously Lead?],G7668,Table15[Customer-Owned Portion],O7668),Table15[Unique ID],0),0)))</f>
        <v/>
      </c>
      <c r="X7668"/>
    </row>
    <row r="7669" spans="2:24" x14ac:dyDescent="0.25">
      <c r="B7669" s="146"/>
      <c r="C7669" s="31"/>
      <c r="D7669" s="31"/>
      <c r="E7669" s="44"/>
      <c r="F7669" s="43"/>
      <c r="G7669" s="84"/>
      <c r="H7669" s="31"/>
      <c r="I7669" s="205"/>
      <c r="J7669" s="84"/>
      <c r="K7669" s="31"/>
      <c r="L7669" s="31"/>
      <c r="M7669" s="169"/>
      <c r="N7669" s="148"/>
      <c r="O7669" s="106"/>
      <c r="P7669" s="43"/>
      <c r="Q7669" s="205"/>
      <c r="R7669" s="84"/>
      <c r="S7669" s="31"/>
      <c r="T7669" s="31"/>
      <c r="U7669" s="169"/>
      <c r="V7669" s="150"/>
      <c r="W7669" s="141" t="str" cm="1">
        <f t="array" ref="W7669">IF(SUM(LEN(B7669:V7669))=0,"",IF(OR(OR(ISBLANK(F7669),SUM(LEN(C7669),LEN(D7669))=0),AND(NOT(E7669="Unknown"),ISBLANK(J7669)),AND(NOT(O7669="Unknown"),ISBLANK(R7669))),"Missing Information", INDEX(Table15[Entire Service Line Classification], MATCH(SUMIFS(Table15[Unique ID],Table15[System-Owned Portion],E7669,Table15[If Material Anything Other than "Lead" in Column E,Was Material Ever Previously Lead?],G7669,Table15[Customer-Owned Portion],O7669),Table15[Unique ID],0),0)))</f>
        <v/>
      </c>
      <c r="X7669"/>
    </row>
    <row r="7670" spans="2:24" x14ac:dyDescent="0.25">
      <c r="B7670" s="146"/>
      <c r="C7670" s="31"/>
      <c r="D7670" s="31"/>
      <c r="E7670" s="44"/>
      <c r="F7670" s="43"/>
      <c r="G7670" s="84"/>
      <c r="H7670" s="31"/>
      <c r="I7670" s="205"/>
      <c r="J7670" s="84"/>
      <c r="K7670" s="31"/>
      <c r="L7670" s="31"/>
      <c r="M7670" s="169"/>
      <c r="N7670" s="148"/>
      <c r="O7670" s="106"/>
      <c r="P7670" s="43"/>
      <c r="Q7670" s="205"/>
      <c r="R7670" s="84"/>
      <c r="S7670" s="31"/>
      <c r="T7670" s="31"/>
      <c r="U7670" s="169"/>
      <c r="V7670" s="150"/>
      <c r="W7670" s="141" t="str" cm="1">
        <f t="array" ref="W7670">IF(SUM(LEN(B7670:V7670))=0,"",IF(OR(OR(ISBLANK(F7670),SUM(LEN(C7670),LEN(D7670))=0),AND(NOT(E7670="Unknown"),ISBLANK(J7670)),AND(NOT(O7670="Unknown"),ISBLANK(R7670))),"Missing Information", INDEX(Table15[Entire Service Line Classification], MATCH(SUMIFS(Table15[Unique ID],Table15[System-Owned Portion],E7670,Table15[If Material Anything Other than "Lead" in Column E,Was Material Ever Previously Lead?],G7670,Table15[Customer-Owned Portion],O7670),Table15[Unique ID],0),0)))</f>
        <v/>
      </c>
      <c r="X7670"/>
    </row>
    <row r="7671" spans="2:24" x14ac:dyDescent="0.25">
      <c r="B7671" s="146"/>
      <c r="C7671" s="31"/>
      <c r="D7671" s="31"/>
      <c r="E7671" s="44"/>
      <c r="F7671" s="43"/>
      <c r="G7671" s="84"/>
      <c r="H7671" s="31"/>
      <c r="I7671" s="205"/>
      <c r="J7671" s="84"/>
      <c r="K7671" s="31"/>
      <c r="L7671" s="31"/>
      <c r="M7671" s="169"/>
      <c r="N7671" s="148"/>
      <c r="O7671" s="106"/>
      <c r="P7671" s="43"/>
      <c r="Q7671" s="205"/>
      <c r="R7671" s="84"/>
      <c r="S7671" s="31"/>
      <c r="T7671" s="31"/>
      <c r="U7671" s="169"/>
      <c r="V7671" s="150"/>
      <c r="W7671" s="141" t="str" cm="1">
        <f t="array" ref="W7671">IF(SUM(LEN(B7671:V7671))=0,"",IF(OR(OR(ISBLANK(F7671),SUM(LEN(C7671),LEN(D7671))=0),AND(NOT(E7671="Unknown"),ISBLANK(J7671)),AND(NOT(O7671="Unknown"),ISBLANK(R7671))),"Missing Information", INDEX(Table15[Entire Service Line Classification], MATCH(SUMIFS(Table15[Unique ID],Table15[System-Owned Portion],E7671,Table15[If Material Anything Other than "Lead" in Column E,Was Material Ever Previously Lead?],G7671,Table15[Customer-Owned Portion],O7671),Table15[Unique ID],0),0)))</f>
        <v/>
      </c>
      <c r="X7671"/>
    </row>
    <row r="7672" spans="2:24" x14ac:dyDescent="0.25">
      <c r="B7672" s="146"/>
      <c r="C7672" s="31"/>
      <c r="D7672" s="31"/>
      <c r="E7672" s="44"/>
      <c r="F7672" s="43"/>
      <c r="G7672" s="84"/>
      <c r="H7672" s="31"/>
      <c r="I7672" s="205"/>
      <c r="J7672" s="84"/>
      <c r="K7672" s="31"/>
      <c r="L7672" s="31"/>
      <c r="M7672" s="169"/>
      <c r="N7672" s="148"/>
      <c r="O7672" s="106"/>
      <c r="P7672" s="43"/>
      <c r="Q7672" s="205"/>
      <c r="R7672" s="84"/>
      <c r="S7672" s="31"/>
      <c r="T7672" s="31"/>
      <c r="U7672" s="169"/>
      <c r="V7672" s="150"/>
      <c r="W7672" s="141" t="str" cm="1">
        <f t="array" ref="W7672">IF(SUM(LEN(B7672:V7672))=0,"",IF(OR(OR(ISBLANK(F7672),SUM(LEN(C7672),LEN(D7672))=0),AND(NOT(E7672="Unknown"),ISBLANK(J7672)),AND(NOT(O7672="Unknown"),ISBLANK(R7672))),"Missing Information", INDEX(Table15[Entire Service Line Classification], MATCH(SUMIFS(Table15[Unique ID],Table15[System-Owned Portion],E7672,Table15[If Material Anything Other than "Lead" in Column E,Was Material Ever Previously Lead?],G7672,Table15[Customer-Owned Portion],O7672),Table15[Unique ID],0),0)))</f>
        <v/>
      </c>
      <c r="X7672"/>
    </row>
    <row r="7673" spans="2:24" x14ac:dyDescent="0.25">
      <c r="B7673" s="146"/>
      <c r="C7673" s="31"/>
      <c r="D7673" s="31"/>
      <c r="E7673" s="44"/>
      <c r="F7673" s="43"/>
      <c r="G7673" s="84"/>
      <c r="H7673" s="31"/>
      <c r="I7673" s="205"/>
      <c r="J7673" s="84"/>
      <c r="K7673" s="31"/>
      <c r="L7673" s="31"/>
      <c r="M7673" s="169"/>
      <c r="N7673" s="148"/>
      <c r="O7673" s="106"/>
      <c r="P7673" s="43"/>
      <c r="Q7673" s="205"/>
      <c r="R7673" s="84"/>
      <c r="S7673" s="31"/>
      <c r="T7673" s="31"/>
      <c r="U7673" s="169"/>
      <c r="V7673" s="150"/>
      <c r="W7673" s="141" t="str" cm="1">
        <f t="array" ref="W7673">IF(SUM(LEN(B7673:V7673))=0,"",IF(OR(OR(ISBLANK(F7673),SUM(LEN(C7673),LEN(D7673))=0),AND(NOT(E7673="Unknown"),ISBLANK(J7673)),AND(NOT(O7673="Unknown"),ISBLANK(R7673))),"Missing Information", INDEX(Table15[Entire Service Line Classification], MATCH(SUMIFS(Table15[Unique ID],Table15[System-Owned Portion],E7673,Table15[If Material Anything Other than "Lead" in Column E,Was Material Ever Previously Lead?],G7673,Table15[Customer-Owned Portion],O7673),Table15[Unique ID],0),0)))</f>
        <v/>
      </c>
      <c r="X7673"/>
    </row>
    <row r="7674" spans="2:24" x14ac:dyDescent="0.25">
      <c r="B7674" s="146"/>
      <c r="C7674" s="31"/>
      <c r="D7674" s="31"/>
      <c r="E7674" s="44"/>
      <c r="F7674" s="43"/>
      <c r="G7674" s="84"/>
      <c r="H7674" s="31"/>
      <c r="I7674" s="205"/>
      <c r="J7674" s="84"/>
      <c r="K7674" s="31"/>
      <c r="L7674" s="31"/>
      <c r="M7674" s="169"/>
      <c r="N7674" s="148"/>
      <c r="O7674" s="106"/>
      <c r="P7674" s="43"/>
      <c r="Q7674" s="205"/>
      <c r="R7674" s="84"/>
      <c r="S7674" s="31"/>
      <c r="T7674" s="31"/>
      <c r="U7674" s="169"/>
      <c r="V7674" s="150"/>
      <c r="W7674" s="141" t="str" cm="1">
        <f t="array" ref="W7674">IF(SUM(LEN(B7674:V7674))=0,"",IF(OR(OR(ISBLANK(F7674),SUM(LEN(C7674),LEN(D7674))=0),AND(NOT(E7674="Unknown"),ISBLANK(J7674)),AND(NOT(O7674="Unknown"),ISBLANK(R7674))),"Missing Information", INDEX(Table15[Entire Service Line Classification], MATCH(SUMIFS(Table15[Unique ID],Table15[System-Owned Portion],E7674,Table15[If Material Anything Other than "Lead" in Column E,Was Material Ever Previously Lead?],G7674,Table15[Customer-Owned Portion],O7674),Table15[Unique ID],0),0)))</f>
        <v/>
      </c>
      <c r="X7674"/>
    </row>
    <row r="7675" spans="2:24" x14ac:dyDescent="0.25">
      <c r="B7675" s="146"/>
      <c r="C7675" s="31"/>
      <c r="D7675" s="31"/>
      <c r="E7675" s="44"/>
      <c r="F7675" s="43"/>
      <c r="G7675" s="84"/>
      <c r="H7675" s="31"/>
      <c r="I7675" s="205"/>
      <c r="J7675" s="84"/>
      <c r="K7675" s="31"/>
      <c r="L7675" s="31"/>
      <c r="M7675" s="169"/>
      <c r="N7675" s="148"/>
      <c r="O7675" s="106"/>
      <c r="P7675" s="43"/>
      <c r="Q7675" s="205"/>
      <c r="R7675" s="84"/>
      <c r="S7675" s="31"/>
      <c r="T7675" s="31"/>
      <c r="U7675" s="169"/>
      <c r="V7675" s="150"/>
      <c r="W7675" s="141" t="str" cm="1">
        <f t="array" ref="W7675">IF(SUM(LEN(B7675:V7675))=0,"",IF(OR(OR(ISBLANK(F7675),SUM(LEN(C7675),LEN(D7675))=0),AND(NOT(E7675="Unknown"),ISBLANK(J7675)),AND(NOT(O7675="Unknown"),ISBLANK(R7675))),"Missing Information", INDEX(Table15[Entire Service Line Classification], MATCH(SUMIFS(Table15[Unique ID],Table15[System-Owned Portion],E7675,Table15[If Material Anything Other than "Lead" in Column E,Was Material Ever Previously Lead?],G7675,Table15[Customer-Owned Portion],O7675),Table15[Unique ID],0),0)))</f>
        <v/>
      </c>
      <c r="X7675"/>
    </row>
    <row r="7676" spans="2:24" x14ac:dyDescent="0.25">
      <c r="B7676" s="146"/>
      <c r="C7676" s="31"/>
      <c r="D7676" s="31"/>
      <c r="E7676" s="44"/>
      <c r="F7676" s="43"/>
      <c r="G7676" s="84"/>
      <c r="H7676" s="31"/>
      <c r="I7676" s="205"/>
      <c r="J7676" s="84"/>
      <c r="K7676" s="31"/>
      <c r="L7676" s="31"/>
      <c r="M7676" s="169"/>
      <c r="N7676" s="148"/>
      <c r="O7676" s="106"/>
      <c r="P7676" s="43"/>
      <c r="Q7676" s="205"/>
      <c r="R7676" s="84"/>
      <c r="S7676" s="31"/>
      <c r="T7676" s="31"/>
      <c r="U7676" s="169"/>
      <c r="V7676" s="150"/>
      <c r="W7676" s="141" t="str" cm="1">
        <f t="array" ref="W7676">IF(SUM(LEN(B7676:V7676))=0,"",IF(OR(OR(ISBLANK(F7676),SUM(LEN(C7676),LEN(D7676))=0),AND(NOT(E7676="Unknown"),ISBLANK(J7676)),AND(NOT(O7676="Unknown"),ISBLANK(R7676))),"Missing Information", INDEX(Table15[Entire Service Line Classification], MATCH(SUMIFS(Table15[Unique ID],Table15[System-Owned Portion],E7676,Table15[If Material Anything Other than "Lead" in Column E,Was Material Ever Previously Lead?],G7676,Table15[Customer-Owned Portion],O7676),Table15[Unique ID],0),0)))</f>
        <v/>
      </c>
      <c r="X7676"/>
    </row>
    <row r="7677" spans="2:24" x14ac:dyDescent="0.25">
      <c r="B7677" s="146"/>
      <c r="C7677" s="31"/>
      <c r="D7677" s="31"/>
      <c r="E7677" s="44"/>
      <c r="F7677" s="43"/>
      <c r="G7677" s="84"/>
      <c r="H7677" s="31"/>
      <c r="I7677" s="205"/>
      <c r="J7677" s="84"/>
      <c r="K7677" s="31"/>
      <c r="L7677" s="31"/>
      <c r="M7677" s="169"/>
      <c r="N7677" s="148"/>
      <c r="O7677" s="106"/>
      <c r="P7677" s="43"/>
      <c r="Q7677" s="205"/>
      <c r="R7677" s="84"/>
      <c r="S7677" s="31"/>
      <c r="T7677" s="31"/>
      <c r="U7677" s="169"/>
      <c r="V7677" s="150"/>
      <c r="W7677" s="141" t="str" cm="1">
        <f t="array" ref="W7677">IF(SUM(LEN(B7677:V7677))=0,"",IF(OR(OR(ISBLANK(F7677),SUM(LEN(C7677),LEN(D7677))=0),AND(NOT(E7677="Unknown"),ISBLANK(J7677)),AND(NOT(O7677="Unknown"),ISBLANK(R7677))),"Missing Information", INDEX(Table15[Entire Service Line Classification], MATCH(SUMIFS(Table15[Unique ID],Table15[System-Owned Portion],E7677,Table15[If Material Anything Other than "Lead" in Column E,Was Material Ever Previously Lead?],G7677,Table15[Customer-Owned Portion],O7677),Table15[Unique ID],0),0)))</f>
        <v/>
      </c>
      <c r="X7677"/>
    </row>
    <row r="7678" spans="2:24" x14ac:dyDescent="0.25">
      <c r="B7678" s="146"/>
      <c r="C7678" s="31"/>
      <c r="D7678" s="31"/>
      <c r="E7678" s="44"/>
      <c r="F7678" s="43"/>
      <c r="G7678" s="84"/>
      <c r="H7678" s="31"/>
      <c r="I7678" s="205"/>
      <c r="J7678" s="84"/>
      <c r="K7678" s="31"/>
      <c r="L7678" s="31"/>
      <c r="M7678" s="169"/>
      <c r="N7678" s="148"/>
      <c r="O7678" s="106"/>
      <c r="P7678" s="43"/>
      <c r="Q7678" s="205"/>
      <c r="R7678" s="84"/>
      <c r="S7678" s="31"/>
      <c r="T7678" s="31"/>
      <c r="U7678" s="169"/>
      <c r="V7678" s="150"/>
      <c r="W7678" s="141" t="str" cm="1">
        <f t="array" ref="W7678">IF(SUM(LEN(B7678:V7678))=0,"",IF(OR(OR(ISBLANK(F7678),SUM(LEN(C7678),LEN(D7678))=0),AND(NOT(E7678="Unknown"),ISBLANK(J7678)),AND(NOT(O7678="Unknown"),ISBLANK(R7678))),"Missing Information", INDEX(Table15[Entire Service Line Classification], MATCH(SUMIFS(Table15[Unique ID],Table15[System-Owned Portion],E7678,Table15[If Material Anything Other than "Lead" in Column E,Was Material Ever Previously Lead?],G7678,Table15[Customer-Owned Portion],O7678),Table15[Unique ID],0),0)))</f>
        <v/>
      </c>
      <c r="X7678"/>
    </row>
    <row r="7679" spans="2:24" x14ac:dyDescent="0.25">
      <c r="B7679" s="146"/>
      <c r="C7679" s="31"/>
      <c r="D7679" s="31"/>
      <c r="E7679" s="44"/>
      <c r="F7679" s="43"/>
      <c r="G7679" s="84"/>
      <c r="H7679" s="31"/>
      <c r="I7679" s="205"/>
      <c r="J7679" s="84"/>
      <c r="K7679" s="31"/>
      <c r="L7679" s="31"/>
      <c r="M7679" s="169"/>
      <c r="N7679" s="148"/>
      <c r="O7679" s="106"/>
      <c r="P7679" s="43"/>
      <c r="Q7679" s="205"/>
      <c r="R7679" s="84"/>
      <c r="S7679" s="31"/>
      <c r="T7679" s="31"/>
      <c r="U7679" s="169"/>
      <c r="V7679" s="150"/>
      <c r="W7679" s="141" t="str" cm="1">
        <f t="array" ref="W7679">IF(SUM(LEN(B7679:V7679))=0,"",IF(OR(OR(ISBLANK(F7679),SUM(LEN(C7679),LEN(D7679))=0),AND(NOT(E7679="Unknown"),ISBLANK(J7679)),AND(NOT(O7679="Unknown"),ISBLANK(R7679))),"Missing Information", INDEX(Table15[Entire Service Line Classification], MATCH(SUMIFS(Table15[Unique ID],Table15[System-Owned Portion],E7679,Table15[If Material Anything Other than "Lead" in Column E,Was Material Ever Previously Lead?],G7679,Table15[Customer-Owned Portion],O7679),Table15[Unique ID],0),0)))</f>
        <v/>
      </c>
      <c r="X7679"/>
    </row>
    <row r="7680" spans="2:24" x14ac:dyDescent="0.25">
      <c r="B7680" s="146"/>
      <c r="C7680" s="31"/>
      <c r="D7680" s="31"/>
      <c r="E7680" s="44"/>
      <c r="F7680" s="43"/>
      <c r="G7680" s="84"/>
      <c r="H7680" s="31"/>
      <c r="I7680" s="205"/>
      <c r="J7680" s="84"/>
      <c r="K7680" s="31"/>
      <c r="L7680" s="31"/>
      <c r="M7680" s="169"/>
      <c r="N7680" s="148"/>
      <c r="O7680" s="106"/>
      <c r="P7680" s="43"/>
      <c r="Q7680" s="205"/>
      <c r="R7680" s="84"/>
      <c r="S7680" s="31"/>
      <c r="T7680" s="31"/>
      <c r="U7680" s="169"/>
      <c r="V7680" s="150"/>
      <c r="W7680" s="141" t="str" cm="1">
        <f t="array" ref="W7680">IF(SUM(LEN(B7680:V7680))=0,"",IF(OR(OR(ISBLANK(F7680),SUM(LEN(C7680),LEN(D7680))=0),AND(NOT(E7680="Unknown"),ISBLANK(J7680)),AND(NOT(O7680="Unknown"),ISBLANK(R7680))),"Missing Information", INDEX(Table15[Entire Service Line Classification], MATCH(SUMIFS(Table15[Unique ID],Table15[System-Owned Portion],E7680,Table15[If Material Anything Other than "Lead" in Column E,Was Material Ever Previously Lead?],G7680,Table15[Customer-Owned Portion],O7680),Table15[Unique ID],0),0)))</f>
        <v/>
      </c>
      <c r="X7680"/>
    </row>
    <row r="7681" spans="2:24" x14ac:dyDescent="0.25">
      <c r="B7681" s="146"/>
      <c r="C7681" s="31"/>
      <c r="D7681" s="31"/>
      <c r="E7681" s="44"/>
      <c r="F7681" s="43"/>
      <c r="G7681" s="84"/>
      <c r="H7681" s="31"/>
      <c r="I7681" s="205"/>
      <c r="J7681" s="84"/>
      <c r="K7681" s="31"/>
      <c r="L7681" s="31"/>
      <c r="M7681" s="169"/>
      <c r="N7681" s="148"/>
      <c r="O7681" s="106"/>
      <c r="P7681" s="43"/>
      <c r="Q7681" s="205"/>
      <c r="R7681" s="84"/>
      <c r="S7681" s="31"/>
      <c r="T7681" s="31"/>
      <c r="U7681" s="169"/>
      <c r="V7681" s="150"/>
      <c r="W7681" s="141" t="str" cm="1">
        <f t="array" ref="W7681">IF(SUM(LEN(B7681:V7681))=0,"",IF(OR(OR(ISBLANK(F7681),SUM(LEN(C7681),LEN(D7681))=0),AND(NOT(E7681="Unknown"),ISBLANK(J7681)),AND(NOT(O7681="Unknown"),ISBLANK(R7681))),"Missing Information", INDEX(Table15[Entire Service Line Classification], MATCH(SUMIFS(Table15[Unique ID],Table15[System-Owned Portion],E7681,Table15[If Material Anything Other than "Lead" in Column E,Was Material Ever Previously Lead?],G7681,Table15[Customer-Owned Portion],O7681),Table15[Unique ID],0),0)))</f>
        <v/>
      </c>
      <c r="X7681"/>
    </row>
    <row r="7682" spans="2:24" x14ac:dyDescent="0.25">
      <c r="B7682" s="146"/>
      <c r="C7682" s="31"/>
      <c r="D7682" s="31"/>
      <c r="E7682" s="44"/>
      <c r="F7682" s="43"/>
      <c r="G7682" s="84"/>
      <c r="H7682" s="31"/>
      <c r="I7682" s="205"/>
      <c r="J7682" s="84"/>
      <c r="K7682" s="31"/>
      <c r="L7682" s="31"/>
      <c r="M7682" s="169"/>
      <c r="N7682" s="148"/>
      <c r="O7682" s="106"/>
      <c r="P7682" s="43"/>
      <c r="Q7682" s="205"/>
      <c r="R7682" s="84"/>
      <c r="S7682" s="31"/>
      <c r="T7682" s="31"/>
      <c r="U7682" s="169"/>
      <c r="V7682" s="150"/>
      <c r="W7682" s="141" t="str" cm="1">
        <f t="array" ref="W7682">IF(SUM(LEN(B7682:V7682))=0,"",IF(OR(OR(ISBLANK(F7682),SUM(LEN(C7682),LEN(D7682))=0),AND(NOT(E7682="Unknown"),ISBLANK(J7682)),AND(NOT(O7682="Unknown"),ISBLANK(R7682))),"Missing Information", INDEX(Table15[Entire Service Line Classification], MATCH(SUMIFS(Table15[Unique ID],Table15[System-Owned Portion],E7682,Table15[If Material Anything Other than "Lead" in Column E,Was Material Ever Previously Lead?],G7682,Table15[Customer-Owned Portion],O7682),Table15[Unique ID],0),0)))</f>
        <v/>
      </c>
      <c r="X7682"/>
    </row>
    <row r="7683" spans="2:24" x14ac:dyDescent="0.25">
      <c r="B7683" s="146"/>
      <c r="C7683" s="31"/>
      <c r="D7683" s="31"/>
      <c r="E7683" s="44"/>
      <c r="F7683" s="43"/>
      <c r="G7683" s="84"/>
      <c r="H7683" s="31"/>
      <c r="I7683" s="205"/>
      <c r="J7683" s="84"/>
      <c r="K7683" s="31"/>
      <c r="L7683" s="31"/>
      <c r="M7683" s="169"/>
      <c r="N7683" s="148"/>
      <c r="O7683" s="106"/>
      <c r="P7683" s="43"/>
      <c r="Q7683" s="205"/>
      <c r="R7683" s="84"/>
      <c r="S7683" s="31"/>
      <c r="T7683" s="31"/>
      <c r="U7683" s="169"/>
      <c r="V7683" s="150"/>
      <c r="W7683" s="141" t="str" cm="1">
        <f t="array" ref="W7683">IF(SUM(LEN(B7683:V7683))=0,"",IF(OR(OR(ISBLANK(F7683),SUM(LEN(C7683),LEN(D7683))=0),AND(NOT(E7683="Unknown"),ISBLANK(J7683)),AND(NOT(O7683="Unknown"),ISBLANK(R7683))),"Missing Information", INDEX(Table15[Entire Service Line Classification], MATCH(SUMIFS(Table15[Unique ID],Table15[System-Owned Portion],E7683,Table15[If Material Anything Other than "Lead" in Column E,Was Material Ever Previously Lead?],G7683,Table15[Customer-Owned Portion],O7683),Table15[Unique ID],0),0)))</f>
        <v/>
      </c>
      <c r="X7683"/>
    </row>
    <row r="7684" spans="2:24" x14ac:dyDescent="0.25">
      <c r="B7684" s="146"/>
      <c r="C7684" s="31"/>
      <c r="D7684" s="31"/>
      <c r="E7684" s="44"/>
      <c r="F7684" s="43"/>
      <c r="G7684" s="84"/>
      <c r="H7684" s="31"/>
      <c r="I7684" s="205"/>
      <c r="J7684" s="84"/>
      <c r="K7684" s="31"/>
      <c r="L7684" s="31"/>
      <c r="M7684" s="169"/>
      <c r="N7684" s="148"/>
      <c r="O7684" s="106"/>
      <c r="P7684" s="43"/>
      <c r="Q7684" s="205"/>
      <c r="R7684" s="84"/>
      <c r="S7684" s="31"/>
      <c r="T7684" s="31"/>
      <c r="U7684" s="169"/>
      <c r="V7684" s="150"/>
      <c r="W7684" s="141" t="str" cm="1">
        <f t="array" ref="W7684">IF(SUM(LEN(B7684:V7684))=0,"",IF(OR(OR(ISBLANK(F7684),SUM(LEN(C7684),LEN(D7684))=0),AND(NOT(E7684="Unknown"),ISBLANK(J7684)),AND(NOT(O7684="Unknown"),ISBLANK(R7684))),"Missing Information", INDEX(Table15[Entire Service Line Classification], MATCH(SUMIFS(Table15[Unique ID],Table15[System-Owned Portion],E7684,Table15[If Material Anything Other than "Lead" in Column E,Was Material Ever Previously Lead?],G7684,Table15[Customer-Owned Portion],O7684),Table15[Unique ID],0),0)))</f>
        <v/>
      </c>
      <c r="X7684"/>
    </row>
    <row r="7685" spans="2:24" x14ac:dyDescent="0.25">
      <c r="B7685" s="146"/>
      <c r="C7685" s="31"/>
      <c r="D7685" s="31"/>
      <c r="E7685" s="44"/>
      <c r="F7685" s="43"/>
      <c r="G7685" s="84"/>
      <c r="H7685" s="31"/>
      <c r="I7685" s="205"/>
      <c r="J7685" s="84"/>
      <c r="K7685" s="31"/>
      <c r="L7685" s="31"/>
      <c r="M7685" s="169"/>
      <c r="N7685" s="148"/>
      <c r="O7685" s="106"/>
      <c r="P7685" s="43"/>
      <c r="Q7685" s="205"/>
      <c r="R7685" s="84"/>
      <c r="S7685" s="31"/>
      <c r="T7685" s="31"/>
      <c r="U7685" s="169"/>
      <c r="V7685" s="150"/>
      <c r="W7685" s="141" t="str" cm="1">
        <f t="array" ref="W7685">IF(SUM(LEN(B7685:V7685))=0,"",IF(OR(OR(ISBLANK(F7685),SUM(LEN(C7685),LEN(D7685))=0),AND(NOT(E7685="Unknown"),ISBLANK(J7685)),AND(NOT(O7685="Unknown"),ISBLANK(R7685))),"Missing Information", INDEX(Table15[Entire Service Line Classification], MATCH(SUMIFS(Table15[Unique ID],Table15[System-Owned Portion],E7685,Table15[If Material Anything Other than "Lead" in Column E,Was Material Ever Previously Lead?],G7685,Table15[Customer-Owned Portion],O7685),Table15[Unique ID],0),0)))</f>
        <v/>
      </c>
      <c r="X7685"/>
    </row>
    <row r="7686" spans="2:24" x14ac:dyDescent="0.25">
      <c r="B7686" s="146"/>
      <c r="C7686" s="31"/>
      <c r="D7686" s="31"/>
      <c r="E7686" s="44"/>
      <c r="F7686" s="43"/>
      <c r="G7686" s="84"/>
      <c r="H7686" s="31"/>
      <c r="I7686" s="205"/>
      <c r="J7686" s="84"/>
      <c r="K7686" s="31"/>
      <c r="L7686" s="31"/>
      <c r="M7686" s="169"/>
      <c r="N7686" s="148"/>
      <c r="O7686" s="106"/>
      <c r="P7686" s="43"/>
      <c r="Q7686" s="205"/>
      <c r="R7686" s="84"/>
      <c r="S7686" s="31"/>
      <c r="T7686" s="31"/>
      <c r="U7686" s="169"/>
      <c r="V7686" s="150"/>
      <c r="W7686" s="141" t="str" cm="1">
        <f t="array" ref="W7686">IF(SUM(LEN(B7686:V7686))=0,"",IF(OR(OR(ISBLANK(F7686),SUM(LEN(C7686),LEN(D7686))=0),AND(NOT(E7686="Unknown"),ISBLANK(J7686)),AND(NOT(O7686="Unknown"),ISBLANK(R7686))),"Missing Information", INDEX(Table15[Entire Service Line Classification], MATCH(SUMIFS(Table15[Unique ID],Table15[System-Owned Portion],E7686,Table15[If Material Anything Other than "Lead" in Column E,Was Material Ever Previously Lead?],G7686,Table15[Customer-Owned Portion],O7686),Table15[Unique ID],0),0)))</f>
        <v/>
      </c>
      <c r="X7686"/>
    </row>
    <row r="7687" spans="2:24" x14ac:dyDescent="0.25">
      <c r="B7687" s="146"/>
      <c r="C7687" s="31"/>
      <c r="D7687" s="31"/>
      <c r="E7687" s="44"/>
      <c r="F7687" s="43"/>
      <c r="G7687" s="84"/>
      <c r="H7687" s="31"/>
      <c r="I7687" s="205"/>
      <c r="J7687" s="84"/>
      <c r="K7687" s="31"/>
      <c r="L7687" s="31"/>
      <c r="M7687" s="169"/>
      <c r="N7687" s="148"/>
      <c r="O7687" s="106"/>
      <c r="P7687" s="43"/>
      <c r="Q7687" s="205"/>
      <c r="R7687" s="84"/>
      <c r="S7687" s="31"/>
      <c r="T7687" s="31"/>
      <c r="U7687" s="169"/>
      <c r="V7687" s="150"/>
      <c r="W7687" s="141" t="str" cm="1">
        <f t="array" ref="W7687">IF(SUM(LEN(B7687:V7687))=0,"",IF(OR(OR(ISBLANK(F7687),SUM(LEN(C7687),LEN(D7687))=0),AND(NOT(E7687="Unknown"),ISBLANK(J7687)),AND(NOT(O7687="Unknown"),ISBLANK(R7687))),"Missing Information", INDEX(Table15[Entire Service Line Classification], MATCH(SUMIFS(Table15[Unique ID],Table15[System-Owned Portion],E7687,Table15[If Material Anything Other than "Lead" in Column E,Was Material Ever Previously Lead?],G7687,Table15[Customer-Owned Portion],O7687),Table15[Unique ID],0),0)))</f>
        <v/>
      </c>
      <c r="X7687"/>
    </row>
    <row r="7688" spans="2:24" x14ac:dyDescent="0.25">
      <c r="B7688" s="146"/>
      <c r="C7688" s="31"/>
      <c r="D7688" s="31"/>
      <c r="E7688" s="44"/>
      <c r="F7688" s="43"/>
      <c r="G7688" s="84"/>
      <c r="H7688" s="31"/>
      <c r="I7688" s="205"/>
      <c r="J7688" s="84"/>
      <c r="K7688" s="31"/>
      <c r="L7688" s="31"/>
      <c r="M7688" s="169"/>
      <c r="N7688" s="148"/>
      <c r="O7688" s="106"/>
      <c r="P7688" s="43"/>
      <c r="Q7688" s="205"/>
      <c r="R7688" s="84"/>
      <c r="S7688" s="31"/>
      <c r="T7688" s="31"/>
      <c r="U7688" s="169"/>
      <c r="V7688" s="150"/>
      <c r="W7688" s="141" t="str" cm="1">
        <f t="array" ref="W7688">IF(SUM(LEN(B7688:V7688))=0,"",IF(OR(OR(ISBLANK(F7688),SUM(LEN(C7688),LEN(D7688))=0),AND(NOT(E7688="Unknown"),ISBLANK(J7688)),AND(NOT(O7688="Unknown"),ISBLANK(R7688))),"Missing Information", INDEX(Table15[Entire Service Line Classification], MATCH(SUMIFS(Table15[Unique ID],Table15[System-Owned Portion],E7688,Table15[If Material Anything Other than "Lead" in Column E,Was Material Ever Previously Lead?],G7688,Table15[Customer-Owned Portion],O7688),Table15[Unique ID],0),0)))</f>
        <v/>
      </c>
      <c r="X7688"/>
    </row>
    <row r="7689" spans="2:24" x14ac:dyDescent="0.25">
      <c r="B7689" s="146"/>
      <c r="C7689" s="31"/>
      <c r="D7689" s="31"/>
      <c r="E7689" s="44"/>
      <c r="F7689" s="43"/>
      <c r="G7689" s="84"/>
      <c r="H7689" s="31"/>
      <c r="I7689" s="205"/>
      <c r="J7689" s="84"/>
      <c r="K7689" s="31"/>
      <c r="L7689" s="31"/>
      <c r="M7689" s="169"/>
      <c r="N7689" s="148"/>
      <c r="O7689" s="106"/>
      <c r="P7689" s="43"/>
      <c r="Q7689" s="205"/>
      <c r="R7689" s="84"/>
      <c r="S7689" s="31"/>
      <c r="T7689" s="31"/>
      <c r="U7689" s="169"/>
      <c r="V7689" s="150"/>
      <c r="W7689" s="141" t="str" cm="1">
        <f t="array" ref="W7689">IF(SUM(LEN(B7689:V7689))=0,"",IF(OR(OR(ISBLANK(F7689),SUM(LEN(C7689),LEN(D7689))=0),AND(NOT(E7689="Unknown"),ISBLANK(J7689)),AND(NOT(O7689="Unknown"),ISBLANK(R7689))),"Missing Information", INDEX(Table15[Entire Service Line Classification], MATCH(SUMIFS(Table15[Unique ID],Table15[System-Owned Portion],E7689,Table15[If Material Anything Other than "Lead" in Column E,Was Material Ever Previously Lead?],G7689,Table15[Customer-Owned Portion],O7689),Table15[Unique ID],0),0)))</f>
        <v/>
      </c>
      <c r="X7689"/>
    </row>
    <row r="7690" spans="2:24" x14ac:dyDescent="0.25">
      <c r="B7690" s="146"/>
      <c r="C7690" s="31"/>
      <c r="D7690" s="31"/>
      <c r="E7690" s="44"/>
      <c r="F7690" s="43"/>
      <c r="G7690" s="84"/>
      <c r="H7690" s="31"/>
      <c r="I7690" s="205"/>
      <c r="J7690" s="84"/>
      <c r="K7690" s="31"/>
      <c r="L7690" s="31"/>
      <c r="M7690" s="169"/>
      <c r="N7690" s="148"/>
      <c r="O7690" s="106"/>
      <c r="P7690" s="43"/>
      <c r="Q7690" s="205"/>
      <c r="R7690" s="84"/>
      <c r="S7690" s="31"/>
      <c r="T7690" s="31"/>
      <c r="U7690" s="169"/>
      <c r="V7690" s="150"/>
      <c r="W7690" s="141" t="str" cm="1">
        <f t="array" ref="W7690">IF(SUM(LEN(B7690:V7690))=0,"",IF(OR(OR(ISBLANK(F7690),SUM(LEN(C7690),LEN(D7690))=0),AND(NOT(E7690="Unknown"),ISBLANK(J7690)),AND(NOT(O7690="Unknown"),ISBLANK(R7690))),"Missing Information", INDEX(Table15[Entire Service Line Classification], MATCH(SUMIFS(Table15[Unique ID],Table15[System-Owned Portion],E7690,Table15[If Material Anything Other than "Lead" in Column E,Was Material Ever Previously Lead?],G7690,Table15[Customer-Owned Portion],O7690),Table15[Unique ID],0),0)))</f>
        <v/>
      </c>
      <c r="X7690"/>
    </row>
    <row r="7691" spans="2:24" x14ac:dyDescent="0.25">
      <c r="B7691" s="146"/>
      <c r="C7691" s="31"/>
      <c r="D7691" s="31"/>
      <c r="E7691" s="44"/>
      <c r="F7691" s="43"/>
      <c r="G7691" s="84"/>
      <c r="H7691" s="31"/>
      <c r="I7691" s="205"/>
      <c r="J7691" s="84"/>
      <c r="K7691" s="31"/>
      <c r="L7691" s="31"/>
      <c r="M7691" s="169"/>
      <c r="N7691" s="148"/>
      <c r="O7691" s="106"/>
      <c r="P7691" s="43"/>
      <c r="Q7691" s="205"/>
      <c r="R7691" s="84"/>
      <c r="S7691" s="31"/>
      <c r="T7691" s="31"/>
      <c r="U7691" s="169"/>
      <c r="V7691" s="150"/>
      <c r="W7691" s="141" t="str" cm="1">
        <f t="array" ref="W7691">IF(SUM(LEN(B7691:V7691))=0,"",IF(OR(OR(ISBLANK(F7691),SUM(LEN(C7691),LEN(D7691))=0),AND(NOT(E7691="Unknown"),ISBLANK(J7691)),AND(NOT(O7691="Unknown"),ISBLANK(R7691))),"Missing Information", INDEX(Table15[Entire Service Line Classification], MATCH(SUMIFS(Table15[Unique ID],Table15[System-Owned Portion],E7691,Table15[If Material Anything Other than "Lead" in Column E,Was Material Ever Previously Lead?],G7691,Table15[Customer-Owned Portion],O7691),Table15[Unique ID],0),0)))</f>
        <v/>
      </c>
      <c r="X7691"/>
    </row>
    <row r="7692" spans="2:24" x14ac:dyDescent="0.25">
      <c r="B7692" s="146"/>
      <c r="C7692" s="31"/>
      <c r="D7692" s="31"/>
      <c r="E7692" s="44"/>
      <c r="F7692" s="43"/>
      <c r="G7692" s="84"/>
      <c r="H7692" s="31"/>
      <c r="I7692" s="205"/>
      <c r="J7692" s="84"/>
      <c r="K7692" s="31"/>
      <c r="L7692" s="31"/>
      <c r="M7692" s="169"/>
      <c r="N7692" s="148"/>
      <c r="O7692" s="106"/>
      <c r="P7692" s="43"/>
      <c r="Q7692" s="205"/>
      <c r="R7692" s="84"/>
      <c r="S7692" s="31"/>
      <c r="T7692" s="31"/>
      <c r="U7692" s="169"/>
      <c r="V7692" s="150"/>
      <c r="W7692" s="141" t="str" cm="1">
        <f t="array" ref="W7692">IF(SUM(LEN(B7692:V7692))=0,"",IF(OR(OR(ISBLANK(F7692),SUM(LEN(C7692),LEN(D7692))=0),AND(NOT(E7692="Unknown"),ISBLANK(J7692)),AND(NOT(O7692="Unknown"),ISBLANK(R7692))),"Missing Information", INDEX(Table15[Entire Service Line Classification], MATCH(SUMIFS(Table15[Unique ID],Table15[System-Owned Portion],E7692,Table15[If Material Anything Other than "Lead" in Column E,Was Material Ever Previously Lead?],G7692,Table15[Customer-Owned Portion],O7692),Table15[Unique ID],0),0)))</f>
        <v/>
      </c>
      <c r="X7692"/>
    </row>
    <row r="7693" spans="2:24" x14ac:dyDescent="0.25">
      <c r="B7693" s="146"/>
      <c r="C7693" s="31"/>
      <c r="D7693" s="31"/>
      <c r="E7693" s="44"/>
      <c r="F7693" s="43"/>
      <c r="G7693" s="84"/>
      <c r="H7693" s="31"/>
      <c r="I7693" s="205"/>
      <c r="J7693" s="84"/>
      <c r="K7693" s="31"/>
      <c r="L7693" s="31"/>
      <c r="M7693" s="169"/>
      <c r="N7693" s="148"/>
      <c r="O7693" s="106"/>
      <c r="P7693" s="43"/>
      <c r="Q7693" s="205"/>
      <c r="R7693" s="84"/>
      <c r="S7693" s="31"/>
      <c r="T7693" s="31"/>
      <c r="U7693" s="169"/>
      <c r="V7693" s="150"/>
      <c r="W7693" s="141" t="str" cm="1">
        <f t="array" ref="W7693">IF(SUM(LEN(B7693:V7693))=0,"",IF(OR(OR(ISBLANK(F7693),SUM(LEN(C7693),LEN(D7693))=0),AND(NOT(E7693="Unknown"),ISBLANK(J7693)),AND(NOT(O7693="Unknown"),ISBLANK(R7693))),"Missing Information", INDEX(Table15[Entire Service Line Classification], MATCH(SUMIFS(Table15[Unique ID],Table15[System-Owned Portion],E7693,Table15[If Material Anything Other than "Lead" in Column E,Was Material Ever Previously Lead?],G7693,Table15[Customer-Owned Portion],O7693),Table15[Unique ID],0),0)))</f>
        <v/>
      </c>
      <c r="X7693"/>
    </row>
    <row r="7694" spans="2:24" x14ac:dyDescent="0.25">
      <c r="B7694" s="146"/>
      <c r="C7694" s="31"/>
      <c r="D7694" s="31"/>
      <c r="E7694" s="44"/>
      <c r="F7694" s="43"/>
      <c r="G7694" s="84"/>
      <c r="H7694" s="31"/>
      <c r="I7694" s="205"/>
      <c r="J7694" s="84"/>
      <c r="K7694" s="31"/>
      <c r="L7694" s="31"/>
      <c r="M7694" s="169"/>
      <c r="N7694" s="148"/>
      <c r="O7694" s="106"/>
      <c r="P7694" s="43"/>
      <c r="Q7694" s="205"/>
      <c r="R7694" s="84"/>
      <c r="S7694" s="31"/>
      <c r="T7694" s="31"/>
      <c r="U7694" s="169"/>
      <c r="V7694" s="150"/>
      <c r="W7694" s="141" t="str" cm="1">
        <f t="array" ref="W7694">IF(SUM(LEN(B7694:V7694))=0,"",IF(OR(OR(ISBLANK(F7694),SUM(LEN(C7694),LEN(D7694))=0),AND(NOT(E7694="Unknown"),ISBLANK(J7694)),AND(NOT(O7694="Unknown"),ISBLANK(R7694))),"Missing Information", INDEX(Table15[Entire Service Line Classification], MATCH(SUMIFS(Table15[Unique ID],Table15[System-Owned Portion],E7694,Table15[If Material Anything Other than "Lead" in Column E,Was Material Ever Previously Lead?],G7694,Table15[Customer-Owned Portion],O7694),Table15[Unique ID],0),0)))</f>
        <v/>
      </c>
      <c r="X7694"/>
    </row>
    <row r="7695" spans="2:24" x14ac:dyDescent="0.25">
      <c r="B7695" s="146"/>
      <c r="C7695" s="31"/>
      <c r="D7695" s="31"/>
      <c r="E7695" s="44"/>
      <c r="F7695" s="43"/>
      <c r="G7695" s="84"/>
      <c r="H7695" s="31"/>
      <c r="I7695" s="205"/>
      <c r="J7695" s="84"/>
      <c r="K7695" s="31"/>
      <c r="L7695" s="31"/>
      <c r="M7695" s="169"/>
      <c r="N7695" s="148"/>
      <c r="O7695" s="106"/>
      <c r="P7695" s="43"/>
      <c r="Q7695" s="205"/>
      <c r="R7695" s="84"/>
      <c r="S7695" s="31"/>
      <c r="T7695" s="31"/>
      <c r="U7695" s="169"/>
      <c r="V7695" s="150"/>
      <c r="W7695" s="141" t="str" cm="1">
        <f t="array" ref="W7695">IF(SUM(LEN(B7695:V7695))=0,"",IF(OR(OR(ISBLANK(F7695),SUM(LEN(C7695),LEN(D7695))=0),AND(NOT(E7695="Unknown"),ISBLANK(J7695)),AND(NOT(O7695="Unknown"),ISBLANK(R7695))),"Missing Information", INDEX(Table15[Entire Service Line Classification], MATCH(SUMIFS(Table15[Unique ID],Table15[System-Owned Portion],E7695,Table15[If Material Anything Other than "Lead" in Column E,Was Material Ever Previously Lead?],G7695,Table15[Customer-Owned Portion],O7695),Table15[Unique ID],0),0)))</f>
        <v/>
      </c>
      <c r="X7695"/>
    </row>
    <row r="7696" spans="2:24" x14ac:dyDescent="0.25">
      <c r="B7696" s="146"/>
      <c r="C7696" s="31"/>
      <c r="D7696" s="31"/>
      <c r="E7696" s="44"/>
      <c r="F7696" s="43"/>
      <c r="G7696" s="84"/>
      <c r="H7696" s="31"/>
      <c r="I7696" s="205"/>
      <c r="J7696" s="84"/>
      <c r="K7696" s="31"/>
      <c r="L7696" s="31"/>
      <c r="M7696" s="169"/>
      <c r="N7696" s="148"/>
      <c r="O7696" s="106"/>
      <c r="P7696" s="43"/>
      <c r="Q7696" s="205"/>
      <c r="R7696" s="84"/>
      <c r="S7696" s="31"/>
      <c r="T7696" s="31"/>
      <c r="U7696" s="169"/>
      <c r="V7696" s="150"/>
      <c r="W7696" s="141" t="str" cm="1">
        <f t="array" ref="W7696">IF(SUM(LEN(B7696:V7696))=0,"",IF(OR(OR(ISBLANK(F7696),SUM(LEN(C7696),LEN(D7696))=0),AND(NOT(E7696="Unknown"),ISBLANK(J7696)),AND(NOT(O7696="Unknown"),ISBLANK(R7696))),"Missing Information", INDEX(Table15[Entire Service Line Classification], MATCH(SUMIFS(Table15[Unique ID],Table15[System-Owned Portion],E7696,Table15[If Material Anything Other than "Lead" in Column E,Was Material Ever Previously Lead?],G7696,Table15[Customer-Owned Portion],O7696),Table15[Unique ID],0),0)))</f>
        <v/>
      </c>
      <c r="X7696"/>
    </row>
    <row r="7697" spans="2:24" x14ac:dyDescent="0.25">
      <c r="B7697" s="146"/>
      <c r="C7697" s="31"/>
      <c r="D7697" s="31"/>
      <c r="E7697" s="44"/>
      <c r="F7697" s="43"/>
      <c r="G7697" s="84"/>
      <c r="H7697" s="31"/>
      <c r="I7697" s="205"/>
      <c r="J7697" s="84"/>
      <c r="K7697" s="31"/>
      <c r="L7697" s="31"/>
      <c r="M7697" s="169"/>
      <c r="N7697" s="148"/>
      <c r="O7697" s="106"/>
      <c r="P7697" s="43"/>
      <c r="Q7697" s="205"/>
      <c r="R7697" s="84"/>
      <c r="S7697" s="31"/>
      <c r="T7697" s="31"/>
      <c r="U7697" s="169"/>
      <c r="V7697" s="150"/>
      <c r="W7697" s="141" t="str" cm="1">
        <f t="array" ref="W7697">IF(SUM(LEN(B7697:V7697))=0,"",IF(OR(OR(ISBLANK(F7697),SUM(LEN(C7697),LEN(D7697))=0),AND(NOT(E7697="Unknown"),ISBLANK(J7697)),AND(NOT(O7697="Unknown"),ISBLANK(R7697))),"Missing Information", INDEX(Table15[Entire Service Line Classification], MATCH(SUMIFS(Table15[Unique ID],Table15[System-Owned Portion],E7697,Table15[If Material Anything Other than "Lead" in Column E,Was Material Ever Previously Lead?],G7697,Table15[Customer-Owned Portion],O7697),Table15[Unique ID],0),0)))</f>
        <v/>
      </c>
      <c r="X7697"/>
    </row>
    <row r="7698" spans="2:24" x14ac:dyDescent="0.25">
      <c r="B7698" s="146"/>
      <c r="C7698" s="31"/>
      <c r="D7698" s="31"/>
      <c r="E7698" s="44"/>
      <c r="F7698" s="43"/>
      <c r="G7698" s="84"/>
      <c r="H7698" s="31"/>
      <c r="I7698" s="205"/>
      <c r="J7698" s="84"/>
      <c r="K7698" s="31"/>
      <c r="L7698" s="31"/>
      <c r="M7698" s="169"/>
      <c r="N7698" s="148"/>
      <c r="O7698" s="106"/>
      <c r="P7698" s="43"/>
      <c r="Q7698" s="205"/>
      <c r="R7698" s="84"/>
      <c r="S7698" s="31"/>
      <c r="T7698" s="31"/>
      <c r="U7698" s="169"/>
      <c r="V7698" s="150"/>
      <c r="W7698" s="141" t="str" cm="1">
        <f t="array" ref="W7698">IF(SUM(LEN(B7698:V7698))=0,"",IF(OR(OR(ISBLANK(F7698),SUM(LEN(C7698),LEN(D7698))=0),AND(NOT(E7698="Unknown"),ISBLANK(J7698)),AND(NOT(O7698="Unknown"),ISBLANK(R7698))),"Missing Information", INDEX(Table15[Entire Service Line Classification], MATCH(SUMIFS(Table15[Unique ID],Table15[System-Owned Portion],E7698,Table15[If Material Anything Other than "Lead" in Column E,Was Material Ever Previously Lead?],G7698,Table15[Customer-Owned Portion],O7698),Table15[Unique ID],0),0)))</f>
        <v/>
      </c>
      <c r="X7698"/>
    </row>
    <row r="7699" spans="2:24" x14ac:dyDescent="0.25">
      <c r="B7699" s="146"/>
      <c r="C7699" s="31"/>
      <c r="D7699" s="31"/>
      <c r="E7699" s="44"/>
      <c r="F7699" s="43"/>
      <c r="G7699" s="84"/>
      <c r="H7699" s="31"/>
      <c r="I7699" s="205"/>
      <c r="J7699" s="84"/>
      <c r="K7699" s="31"/>
      <c r="L7699" s="31"/>
      <c r="M7699" s="169"/>
      <c r="N7699" s="148"/>
      <c r="O7699" s="106"/>
      <c r="P7699" s="43"/>
      <c r="Q7699" s="205"/>
      <c r="R7699" s="84"/>
      <c r="S7699" s="31"/>
      <c r="T7699" s="31"/>
      <c r="U7699" s="169"/>
      <c r="V7699" s="150"/>
      <c r="W7699" s="141" t="str" cm="1">
        <f t="array" ref="W7699">IF(SUM(LEN(B7699:V7699))=0,"",IF(OR(OR(ISBLANK(F7699),SUM(LEN(C7699),LEN(D7699))=0),AND(NOT(E7699="Unknown"),ISBLANK(J7699)),AND(NOT(O7699="Unknown"),ISBLANK(R7699))),"Missing Information", INDEX(Table15[Entire Service Line Classification], MATCH(SUMIFS(Table15[Unique ID],Table15[System-Owned Portion],E7699,Table15[If Material Anything Other than "Lead" in Column E,Was Material Ever Previously Lead?],G7699,Table15[Customer-Owned Portion],O7699),Table15[Unique ID],0),0)))</f>
        <v/>
      </c>
      <c r="X7699"/>
    </row>
    <row r="7700" spans="2:24" x14ac:dyDescent="0.25">
      <c r="B7700" s="146"/>
      <c r="C7700" s="31"/>
      <c r="D7700" s="31"/>
      <c r="E7700" s="44"/>
      <c r="F7700" s="43"/>
      <c r="G7700" s="84"/>
      <c r="H7700" s="31"/>
      <c r="I7700" s="205"/>
      <c r="J7700" s="84"/>
      <c r="K7700" s="31"/>
      <c r="L7700" s="31"/>
      <c r="M7700" s="169"/>
      <c r="N7700" s="148"/>
      <c r="O7700" s="106"/>
      <c r="P7700" s="43"/>
      <c r="Q7700" s="205"/>
      <c r="R7700" s="84"/>
      <c r="S7700" s="31"/>
      <c r="T7700" s="31"/>
      <c r="U7700" s="169"/>
      <c r="V7700" s="150"/>
      <c r="W7700" s="141" t="str" cm="1">
        <f t="array" ref="W7700">IF(SUM(LEN(B7700:V7700))=0,"",IF(OR(OR(ISBLANK(F7700),SUM(LEN(C7700),LEN(D7700))=0),AND(NOT(E7700="Unknown"),ISBLANK(J7700)),AND(NOT(O7700="Unknown"),ISBLANK(R7700))),"Missing Information", INDEX(Table15[Entire Service Line Classification], MATCH(SUMIFS(Table15[Unique ID],Table15[System-Owned Portion],E7700,Table15[If Material Anything Other than "Lead" in Column E,Was Material Ever Previously Lead?],G7700,Table15[Customer-Owned Portion],O7700),Table15[Unique ID],0),0)))</f>
        <v/>
      </c>
      <c r="X7700"/>
    </row>
    <row r="7701" spans="2:24" x14ac:dyDescent="0.25">
      <c r="B7701" s="146"/>
      <c r="C7701" s="31"/>
      <c r="D7701" s="31"/>
      <c r="E7701" s="44"/>
      <c r="F7701" s="43"/>
      <c r="G7701" s="84"/>
      <c r="H7701" s="31"/>
      <c r="I7701" s="205"/>
      <c r="J7701" s="84"/>
      <c r="K7701" s="31"/>
      <c r="L7701" s="31"/>
      <c r="M7701" s="169"/>
      <c r="N7701" s="148"/>
      <c r="O7701" s="106"/>
      <c r="P7701" s="43"/>
      <c r="Q7701" s="205"/>
      <c r="R7701" s="84"/>
      <c r="S7701" s="31"/>
      <c r="T7701" s="31"/>
      <c r="U7701" s="169"/>
      <c r="V7701" s="150"/>
      <c r="W7701" s="141" t="str" cm="1">
        <f t="array" ref="W7701">IF(SUM(LEN(B7701:V7701))=0,"",IF(OR(OR(ISBLANK(F7701),SUM(LEN(C7701),LEN(D7701))=0),AND(NOT(E7701="Unknown"),ISBLANK(J7701)),AND(NOT(O7701="Unknown"),ISBLANK(R7701))),"Missing Information", INDEX(Table15[Entire Service Line Classification], MATCH(SUMIFS(Table15[Unique ID],Table15[System-Owned Portion],E7701,Table15[If Material Anything Other than "Lead" in Column E,Was Material Ever Previously Lead?],G7701,Table15[Customer-Owned Portion],O7701),Table15[Unique ID],0),0)))</f>
        <v/>
      </c>
      <c r="X7701"/>
    </row>
    <row r="7702" spans="2:24" x14ac:dyDescent="0.25">
      <c r="B7702" s="146"/>
      <c r="C7702" s="31"/>
      <c r="D7702" s="31"/>
      <c r="E7702" s="44"/>
      <c r="F7702" s="43"/>
      <c r="G7702" s="84"/>
      <c r="H7702" s="31"/>
      <c r="I7702" s="205"/>
      <c r="J7702" s="84"/>
      <c r="K7702" s="31"/>
      <c r="L7702" s="31"/>
      <c r="M7702" s="169"/>
      <c r="N7702" s="148"/>
      <c r="O7702" s="106"/>
      <c r="P7702" s="43"/>
      <c r="Q7702" s="205"/>
      <c r="R7702" s="84"/>
      <c r="S7702" s="31"/>
      <c r="T7702" s="31"/>
      <c r="U7702" s="169"/>
      <c r="V7702" s="150"/>
      <c r="W7702" s="141" t="str" cm="1">
        <f t="array" ref="W7702">IF(SUM(LEN(B7702:V7702))=0,"",IF(OR(OR(ISBLANK(F7702),SUM(LEN(C7702),LEN(D7702))=0),AND(NOT(E7702="Unknown"),ISBLANK(J7702)),AND(NOT(O7702="Unknown"),ISBLANK(R7702))),"Missing Information", INDEX(Table15[Entire Service Line Classification], MATCH(SUMIFS(Table15[Unique ID],Table15[System-Owned Portion],E7702,Table15[If Material Anything Other than "Lead" in Column E,Was Material Ever Previously Lead?],G7702,Table15[Customer-Owned Portion],O7702),Table15[Unique ID],0),0)))</f>
        <v/>
      </c>
      <c r="X7702"/>
    </row>
    <row r="7703" spans="2:24" x14ac:dyDescent="0.25">
      <c r="B7703" s="146"/>
      <c r="C7703" s="31"/>
      <c r="D7703" s="31"/>
      <c r="E7703" s="44"/>
      <c r="F7703" s="43"/>
      <c r="G7703" s="84"/>
      <c r="H7703" s="31"/>
      <c r="I7703" s="205"/>
      <c r="J7703" s="84"/>
      <c r="K7703" s="31"/>
      <c r="L7703" s="31"/>
      <c r="M7703" s="169"/>
      <c r="N7703" s="148"/>
      <c r="O7703" s="106"/>
      <c r="P7703" s="43"/>
      <c r="Q7703" s="205"/>
      <c r="R7703" s="84"/>
      <c r="S7703" s="31"/>
      <c r="T7703" s="31"/>
      <c r="U7703" s="169"/>
      <c r="V7703" s="150"/>
      <c r="W7703" s="141" t="str" cm="1">
        <f t="array" ref="W7703">IF(SUM(LEN(B7703:V7703))=0,"",IF(OR(OR(ISBLANK(F7703),SUM(LEN(C7703),LEN(D7703))=0),AND(NOT(E7703="Unknown"),ISBLANK(J7703)),AND(NOT(O7703="Unknown"),ISBLANK(R7703))),"Missing Information", INDEX(Table15[Entire Service Line Classification], MATCH(SUMIFS(Table15[Unique ID],Table15[System-Owned Portion],E7703,Table15[If Material Anything Other than "Lead" in Column E,Was Material Ever Previously Lead?],G7703,Table15[Customer-Owned Portion],O7703),Table15[Unique ID],0),0)))</f>
        <v/>
      </c>
      <c r="X7703"/>
    </row>
    <row r="7704" spans="2:24" x14ac:dyDescent="0.25">
      <c r="B7704" s="146"/>
      <c r="C7704" s="31"/>
      <c r="D7704" s="31"/>
      <c r="E7704" s="44"/>
      <c r="F7704" s="43"/>
      <c r="G7704" s="84"/>
      <c r="H7704" s="31"/>
      <c r="I7704" s="205"/>
      <c r="J7704" s="84"/>
      <c r="K7704" s="31"/>
      <c r="L7704" s="31"/>
      <c r="M7704" s="169"/>
      <c r="N7704" s="148"/>
      <c r="O7704" s="106"/>
      <c r="P7704" s="43"/>
      <c r="Q7704" s="205"/>
      <c r="R7704" s="84"/>
      <c r="S7704" s="31"/>
      <c r="T7704" s="31"/>
      <c r="U7704" s="169"/>
      <c r="V7704" s="150"/>
      <c r="W7704" s="141" t="str" cm="1">
        <f t="array" ref="W7704">IF(SUM(LEN(B7704:V7704))=0,"",IF(OR(OR(ISBLANK(F7704),SUM(LEN(C7704),LEN(D7704))=0),AND(NOT(E7704="Unknown"),ISBLANK(J7704)),AND(NOT(O7704="Unknown"),ISBLANK(R7704))),"Missing Information", INDEX(Table15[Entire Service Line Classification], MATCH(SUMIFS(Table15[Unique ID],Table15[System-Owned Portion],E7704,Table15[If Material Anything Other than "Lead" in Column E,Was Material Ever Previously Lead?],G7704,Table15[Customer-Owned Portion],O7704),Table15[Unique ID],0),0)))</f>
        <v/>
      </c>
      <c r="X7704"/>
    </row>
    <row r="7705" spans="2:24" x14ac:dyDescent="0.25">
      <c r="B7705" s="146"/>
      <c r="C7705" s="31"/>
      <c r="D7705" s="31"/>
      <c r="E7705" s="44"/>
      <c r="F7705" s="43"/>
      <c r="G7705" s="84"/>
      <c r="H7705" s="31"/>
      <c r="I7705" s="205"/>
      <c r="J7705" s="84"/>
      <c r="K7705" s="31"/>
      <c r="L7705" s="31"/>
      <c r="M7705" s="169"/>
      <c r="N7705" s="148"/>
      <c r="O7705" s="106"/>
      <c r="P7705" s="43"/>
      <c r="Q7705" s="205"/>
      <c r="R7705" s="84"/>
      <c r="S7705" s="31"/>
      <c r="T7705" s="31"/>
      <c r="U7705" s="169"/>
      <c r="V7705" s="150"/>
      <c r="W7705" s="141" t="str" cm="1">
        <f t="array" ref="W7705">IF(SUM(LEN(B7705:V7705))=0,"",IF(OR(OR(ISBLANK(F7705),SUM(LEN(C7705),LEN(D7705))=0),AND(NOT(E7705="Unknown"),ISBLANK(J7705)),AND(NOT(O7705="Unknown"),ISBLANK(R7705))),"Missing Information", INDEX(Table15[Entire Service Line Classification], MATCH(SUMIFS(Table15[Unique ID],Table15[System-Owned Portion],E7705,Table15[If Material Anything Other than "Lead" in Column E,Was Material Ever Previously Lead?],G7705,Table15[Customer-Owned Portion],O7705),Table15[Unique ID],0),0)))</f>
        <v/>
      </c>
      <c r="X7705"/>
    </row>
    <row r="7706" spans="2:24" x14ac:dyDescent="0.25">
      <c r="B7706" s="146"/>
      <c r="C7706" s="31"/>
      <c r="D7706" s="31"/>
      <c r="E7706" s="44"/>
      <c r="F7706" s="43"/>
      <c r="G7706" s="84"/>
      <c r="H7706" s="31"/>
      <c r="I7706" s="205"/>
      <c r="J7706" s="84"/>
      <c r="K7706" s="31"/>
      <c r="L7706" s="31"/>
      <c r="M7706" s="169"/>
      <c r="N7706" s="148"/>
      <c r="O7706" s="106"/>
      <c r="P7706" s="43"/>
      <c r="Q7706" s="205"/>
      <c r="R7706" s="84"/>
      <c r="S7706" s="31"/>
      <c r="T7706" s="31"/>
      <c r="U7706" s="169"/>
      <c r="V7706" s="150"/>
      <c r="W7706" s="141" t="str" cm="1">
        <f t="array" ref="W7706">IF(SUM(LEN(B7706:V7706))=0,"",IF(OR(OR(ISBLANK(F7706),SUM(LEN(C7706),LEN(D7706))=0),AND(NOT(E7706="Unknown"),ISBLANK(J7706)),AND(NOT(O7706="Unknown"),ISBLANK(R7706))),"Missing Information", INDEX(Table15[Entire Service Line Classification], MATCH(SUMIFS(Table15[Unique ID],Table15[System-Owned Portion],E7706,Table15[If Material Anything Other than "Lead" in Column E,Was Material Ever Previously Lead?],G7706,Table15[Customer-Owned Portion],O7706),Table15[Unique ID],0),0)))</f>
        <v/>
      </c>
      <c r="X7706"/>
    </row>
    <row r="7707" spans="2:24" x14ac:dyDescent="0.25">
      <c r="B7707" s="146"/>
      <c r="C7707" s="31"/>
      <c r="D7707" s="31"/>
      <c r="E7707" s="44"/>
      <c r="F7707" s="43"/>
      <c r="G7707" s="84"/>
      <c r="H7707" s="31"/>
      <c r="I7707" s="205"/>
      <c r="J7707" s="84"/>
      <c r="K7707" s="31"/>
      <c r="L7707" s="31"/>
      <c r="M7707" s="169"/>
      <c r="N7707" s="148"/>
      <c r="O7707" s="106"/>
      <c r="P7707" s="43"/>
      <c r="Q7707" s="205"/>
      <c r="R7707" s="84"/>
      <c r="S7707" s="31"/>
      <c r="T7707" s="31"/>
      <c r="U7707" s="169"/>
      <c r="V7707" s="150"/>
      <c r="W7707" s="141" t="str" cm="1">
        <f t="array" ref="W7707">IF(SUM(LEN(B7707:V7707))=0,"",IF(OR(OR(ISBLANK(F7707),SUM(LEN(C7707),LEN(D7707))=0),AND(NOT(E7707="Unknown"),ISBLANK(J7707)),AND(NOT(O7707="Unknown"),ISBLANK(R7707))),"Missing Information", INDEX(Table15[Entire Service Line Classification], MATCH(SUMIFS(Table15[Unique ID],Table15[System-Owned Portion],E7707,Table15[If Material Anything Other than "Lead" in Column E,Was Material Ever Previously Lead?],G7707,Table15[Customer-Owned Portion],O7707),Table15[Unique ID],0),0)))</f>
        <v/>
      </c>
      <c r="X7707"/>
    </row>
    <row r="7708" spans="2:24" x14ac:dyDescent="0.25">
      <c r="B7708" s="146"/>
      <c r="C7708" s="31"/>
      <c r="D7708" s="31"/>
      <c r="E7708" s="44"/>
      <c r="F7708" s="43"/>
      <c r="G7708" s="84"/>
      <c r="H7708" s="31"/>
      <c r="I7708" s="205"/>
      <c r="J7708" s="84"/>
      <c r="K7708" s="31"/>
      <c r="L7708" s="31"/>
      <c r="M7708" s="169"/>
      <c r="N7708" s="148"/>
      <c r="O7708" s="106"/>
      <c r="P7708" s="43"/>
      <c r="Q7708" s="205"/>
      <c r="R7708" s="84"/>
      <c r="S7708" s="31"/>
      <c r="T7708" s="31"/>
      <c r="U7708" s="169"/>
      <c r="V7708" s="150"/>
      <c r="W7708" s="141" t="str" cm="1">
        <f t="array" ref="W7708">IF(SUM(LEN(B7708:V7708))=0,"",IF(OR(OR(ISBLANK(F7708),SUM(LEN(C7708),LEN(D7708))=0),AND(NOT(E7708="Unknown"),ISBLANK(J7708)),AND(NOT(O7708="Unknown"),ISBLANK(R7708))),"Missing Information", INDEX(Table15[Entire Service Line Classification], MATCH(SUMIFS(Table15[Unique ID],Table15[System-Owned Portion],E7708,Table15[If Material Anything Other than "Lead" in Column E,Was Material Ever Previously Lead?],G7708,Table15[Customer-Owned Portion],O7708),Table15[Unique ID],0),0)))</f>
        <v/>
      </c>
      <c r="X7708"/>
    </row>
    <row r="7709" spans="2:24" x14ac:dyDescent="0.25">
      <c r="B7709" s="146"/>
      <c r="C7709" s="31"/>
      <c r="D7709" s="31"/>
      <c r="E7709" s="44"/>
      <c r="F7709" s="43"/>
      <c r="G7709" s="84"/>
      <c r="H7709" s="31"/>
      <c r="I7709" s="205"/>
      <c r="J7709" s="84"/>
      <c r="K7709" s="31"/>
      <c r="L7709" s="31"/>
      <c r="M7709" s="169"/>
      <c r="N7709" s="148"/>
      <c r="O7709" s="106"/>
      <c r="P7709" s="43"/>
      <c r="Q7709" s="205"/>
      <c r="R7709" s="84"/>
      <c r="S7709" s="31"/>
      <c r="T7709" s="31"/>
      <c r="U7709" s="169"/>
      <c r="V7709" s="150"/>
      <c r="W7709" s="141" t="str" cm="1">
        <f t="array" ref="W7709">IF(SUM(LEN(B7709:V7709))=0,"",IF(OR(OR(ISBLANK(F7709),SUM(LEN(C7709),LEN(D7709))=0),AND(NOT(E7709="Unknown"),ISBLANK(J7709)),AND(NOT(O7709="Unknown"),ISBLANK(R7709))),"Missing Information", INDEX(Table15[Entire Service Line Classification], MATCH(SUMIFS(Table15[Unique ID],Table15[System-Owned Portion],E7709,Table15[If Material Anything Other than "Lead" in Column E,Was Material Ever Previously Lead?],G7709,Table15[Customer-Owned Portion],O7709),Table15[Unique ID],0),0)))</f>
        <v/>
      </c>
      <c r="X7709"/>
    </row>
    <row r="7710" spans="2:24" x14ac:dyDescent="0.25">
      <c r="B7710" s="146"/>
      <c r="C7710" s="31"/>
      <c r="D7710" s="31"/>
      <c r="E7710" s="44"/>
      <c r="F7710" s="43"/>
      <c r="G7710" s="84"/>
      <c r="H7710" s="31"/>
      <c r="I7710" s="205"/>
      <c r="J7710" s="84"/>
      <c r="K7710" s="31"/>
      <c r="L7710" s="31"/>
      <c r="M7710" s="169"/>
      <c r="N7710" s="148"/>
      <c r="O7710" s="106"/>
      <c r="P7710" s="43"/>
      <c r="Q7710" s="205"/>
      <c r="R7710" s="84"/>
      <c r="S7710" s="31"/>
      <c r="T7710" s="31"/>
      <c r="U7710" s="169"/>
      <c r="V7710" s="150"/>
      <c r="W7710" s="141" t="str" cm="1">
        <f t="array" ref="W7710">IF(SUM(LEN(B7710:V7710))=0,"",IF(OR(OR(ISBLANK(F7710),SUM(LEN(C7710),LEN(D7710))=0),AND(NOT(E7710="Unknown"),ISBLANK(J7710)),AND(NOT(O7710="Unknown"),ISBLANK(R7710))),"Missing Information", INDEX(Table15[Entire Service Line Classification], MATCH(SUMIFS(Table15[Unique ID],Table15[System-Owned Portion],E7710,Table15[If Material Anything Other than "Lead" in Column E,Was Material Ever Previously Lead?],G7710,Table15[Customer-Owned Portion],O7710),Table15[Unique ID],0),0)))</f>
        <v/>
      </c>
      <c r="X7710"/>
    </row>
    <row r="7711" spans="2:24" x14ac:dyDescent="0.25">
      <c r="B7711" s="146"/>
      <c r="C7711" s="31"/>
      <c r="D7711" s="31"/>
      <c r="E7711" s="44"/>
      <c r="F7711" s="43"/>
      <c r="G7711" s="84"/>
      <c r="H7711" s="31"/>
      <c r="I7711" s="205"/>
      <c r="J7711" s="84"/>
      <c r="K7711" s="31"/>
      <c r="L7711" s="31"/>
      <c r="M7711" s="169"/>
      <c r="N7711" s="148"/>
      <c r="O7711" s="106"/>
      <c r="P7711" s="43"/>
      <c r="Q7711" s="205"/>
      <c r="R7711" s="84"/>
      <c r="S7711" s="31"/>
      <c r="T7711" s="31"/>
      <c r="U7711" s="169"/>
      <c r="V7711" s="150"/>
      <c r="W7711" s="141" t="str" cm="1">
        <f t="array" ref="W7711">IF(SUM(LEN(B7711:V7711))=0,"",IF(OR(OR(ISBLANK(F7711),SUM(LEN(C7711),LEN(D7711))=0),AND(NOT(E7711="Unknown"),ISBLANK(J7711)),AND(NOT(O7711="Unknown"),ISBLANK(R7711))),"Missing Information", INDEX(Table15[Entire Service Line Classification], MATCH(SUMIFS(Table15[Unique ID],Table15[System-Owned Portion],E7711,Table15[If Material Anything Other than "Lead" in Column E,Was Material Ever Previously Lead?],G7711,Table15[Customer-Owned Portion],O7711),Table15[Unique ID],0),0)))</f>
        <v/>
      </c>
      <c r="X7711"/>
    </row>
    <row r="7712" spans="2:24" x14ac:dyDescent="0.25">
      <c r="B7712" s="146"/>
      <c r="C7712" s="31"/>
      <c r="D7712" s="31"/>
      <c r="E7712" s="44"/>
      <c r="F7712" s="43"/>
      <c r="G7712" s="84"/>
      <c r="H7712" s="31"/>
      <c r="I7712" s="205"/>
      <c r="J7712" s="84"/>
      <c r="K7712" s="31"/>
      <c r="L7712" s="31"/>
      <c r="M7712" s="169"/>
      <c r="N7712" s="148"/>
      <c r="O7712" s="106"/>
      <c r="P7712" s="43"/>
      <c r="Q7712" s="205"/>
      <c r="R7712" s="84"/>
      <c r="S7712" s="31"/>
      <c r="T7712" s="31"/>
      <c r="U7712" s="169"/>
      <c r="V7712" s="150"/>
      <c r="W7712" s="141" t="str" cm="1">
        <f t="array" ref="W7712">IF(SUM(LEN(B7712:V7712))=0,"",IF(OR(OR(ISBLANK(F7712),SUM(LEN(C7712),LEN(D7712))=0),AND(NOT(E7712="Unknown"),ISBLANK(J7712)),AND(NOT(O7712="Unknown"),ISBLANK(R7712))),"Missing Information", INDEX(Table15[Entire Service Line Classification], MATCH(SUMIFS(Table15[Unique ID],Table15[System-Owned Portion],E7712,Table15[If Material Anything Other than "Lead" in Column E,Was Material Ever Previously Lead?],G7712,Table15[Customer-Owned Portion],O7712),Table15[Unique ID],0),0)))</f>
        <v/>
      </c>
      <c r="X7712"/>
    </row>
    <row r="7713" spans="2:24" x14ac:dyDescent="0.25">
      <c r="B7713" s="146"/>
      <c r="C7713" s="31"/>
      <c r="D7713" s="31"/>
      <c r="E7713" s="44"/>
      <c r="F7713" s="43"/>
      <c r="G7713" s="84"/>
      <c r="H7713" s="31"/>
      <c r="I7713" s="205"/>
      <c r="J7713" s="84"/>
      <c r="K7713" s="31"/>
      <c r="L7713" s="31"/>
      <c r="M7713" s="169"/>
      <c r="N7713" s="148"/>
      <c r="O7713" s="106"/>
      <c r="P7713" s="43"/>
      <c r="Q7713" s="205"/>
      <c r="R7713" s="84"/>
      <c r="S7713" s="31"/>
      <c r="T7713" s="31"/>
      <c r="U7713" s="169"/>
      <c r="V7713" s="150"/>
      <c r="W7713" s="141" t="str" cm="1">
        <f t="array" ref="W7713">IF(SUM(LEN(B7713:V7713))=0,"",IF(OR(OR(ISBLANK(F7713),SUM(LEN(C7713),LEN(D7713))=0),AND(NOT(E7713="Unknown"),ISBLANK(J7713)),AND(NOT(O7713="Unknown"),ISBLANK(R7713))),"Missing Information", INDEX(Table15[Entire Service Line Classification], MATCH(SUMIFS(Table15[Unique ID],Table15[System-Owned Portion],E7713,Table15[If Material Anything Other than "Lead" in Column E,Was Material Ever Previously Lead?],G7713,Table15[Customer-Owned Portion],O7713),Table15[Unique ID],0),0)))</f>
        <v/>
      </c>
      <c r="X7713"/>
    </row>
    <row r="7714" spans="2:24" x14ac:dyDescent="0.25">
      <c r="B7714" s="146"/>
      <c r="C7714" s="31"/>
      <c r="D7714" s="31"/>
      <c r="E7714" s="44"/>
      <c r="F7714" s="43"/>
      <c r="G7714" s="84"/>
      <c r="H7714" s="31"/>
      <c r="I7714" s="205"/>
      <c r="J7714" s="84"/>
      <c r="K7714" s="31"/>
      <c r="L7714" s="31"/>
      <c r="M7714" s="169"/>
      <c r="N7714" s="148"/>
      <c r="O7714" s="106"/>
      <c r="P7714" s="43"/>
      <c r="Q7714" s="205"/>
      <c r="R7714" s="84"/>
      <c r="S7714" s="31"/>
      <c r="T7714" s="31"/>
      <c r="U7714" s="169"/>
      <c r="V7714" s="150"/>
      <c r="W7714" s="141" t="str" cm="1">
        <f t="array" ref="W7714">IF(SUM(LEN(B7714:V7714))=0,"",IF(OR(OR(ISBLANK(F7714),SUM(LEN(C7714),LEN(D7714))=0),AND(NOT(E7714="Unknown"),ISBLANK(J7714)),AND(NOT(O7714="Unknown"),ISBLANK(R7714))),"Missing Information", INDEX(Table15[Entire Service Line Classification], MATCH(SUMIFS(Table15[Unique ID],Table15[System-Owned Portion],E7714,Table15[If Material Anything Other than "Lead" in Column E,Was Material Ever Previously Lead?],G7714,Table15[Customer-Owned Portion],O7714),Table15[Unique ID],0),0)))</f>
        <v/>
      </c>
      <c r="X7714"/>
    </row>
    <row r="7715" spans="2:24" x14ac:dyDescent="0.25">
      <c r="B7715" s="146"/>
      <c r="C7715" s="31"/>
      <c r="D7715" s="31"/>
      <c r="E7715" s="44"/>
      <c r="F7715" s="43"/>
      <c r="G7715" s="84"/>
      <c r="H7715" s="31"/>
      <c r="I7715" s="205"/>
      <c r="J7715" s="84"/>
      <c r="K7715" s="31"/>
      <c r="L7715" s="31"/>
      <c r="M7715" s="169"/>
      <c r="N7715" s="148"/>
      <c r="O7715" s="106"/>
      <c r="P7715" s="43"/>
      <c r="Q7715" s="205"/>
      <c r="R7715" s="84"/>
      <c r="S7715" s="31"/>
      <c r="T7715" s="31"/>
      <c r="U7715" s="169"/>
      <c r="V7715" s="150"/>
      <c r="W7715" s="141" t="str" cm="1">
        <f t="array" ref="W7715">IF(SUM(LEN(B7715:V7715))=0,"",IF(OR(OR(ISBLANK(F7715),SUM(LEN(C7715),LEN(D7715))=0),AND(NOT(E7715="Unknown"),ISBLANK(J7715)),AND(NOT(O7715="Unknown"),ISBLANK(R7715))),"Missing Information", INDEX(Table15[Entire Service Line Classification], MATCH(SUMIFS(Table15[Unique ID],Table15[System-Owned Portion],E7715,Table15[If Material Anything Other than "Lead" in Column E,Was Material Ever Previously Lead?],G7715,Table15[Customer-Owned Portion],O7715),Table15[Unique ID],0),0)))</f>
        <v/>
      </c>
      <c r="X7715"/>
    </row>
    <row r="7716" spans="2:24" x14ac:dyDescent="0.25">
      <c r="B7716" s="146"/>
      <c r="C7716" s="31"/>
      <c r="D7716" s="31"/>
      <c r="E7716" s="44"/>
      <c r="F7716" s="43"/>
      <c r="G7716" s="84"/>
      <c r="H7716" s="31"/>
      <c r="I7716" s="205"/>
      <c r="J7716" s="84"/>
      <c r="K7716" s="31"/>
      <c r="L7716" s="31"/>
      <c r="M7716" s="169"/>
      <c r="N7716" s="148"/>
      <c r="O7716" s="106"/>
      <c r="P7716" s="43"/>
      <c r="Q7716" s="205"/>
      <c r="R7716" s="84"/>
      <c r="S7716" s="31"/>
      <c r="T7716" s="31"/>
      <c r="U7716" s="169"/>
      <c r="V7716" s="150"/>
      <c r="W7716" s="141" t="str" cm="1">
        <f t="array" ref="W7716">IF(SUM(LEN(B7716:V7716))=0,"",IF(OR(OR(ISBLANK(F7716),SUM(LEN(C7716),LEN(D7716))=0),AND(NOT(E7716="Unknown"),ISBLANK(J7716)),AND(NOT(O7716="Unknown"),ISBLANK(R7716))),"Missing Information", INDEX(Table15[Entire Service Line Classification], MATCH(SUMIFS(Table15[Unique ID],Table15[System-Owned Portion],E7716,Table15[If Material Anything Other than "Lead" in Column E,Was Material Ever Previously Lead?],G7716,Table15[Customer-Owned Portion],O7716),Table15[Unique ID],0),0)))</f>
        <v/>
      </c>
      <c r="X7716"/>
    </row>
    <row r="7717" spans="2:24" x14ac:dyDescent="0.25">
      <c r="B7717" s="146"/>
      <c r="C7717" s="31"/>
      <c r="D7717" s="31"/>
      <c r="E7717" s="44"/>
      <c r="F7717" s="43"/>
      <c r="G7717" s="84"/>
      <c r="H7717" s="31"/>
      <c r="I7717" s="205"/>
      <c r="J7717" s="84"/>
      <c r="K7717" s="31"/>
      <c r="L7717" s="31"/>
      <c r="M7717" s="169"/>
      <c r="N7717" s="148"/>
      <c r="O7717" s="106"/>
      <c r="P7717" s="43"/>
      <c r="Q7717" s="205"/>
      <c r="R7717" s="84"/>
      <c r="S7717" s="31"/>
      <c r="T7717" s="31"/>
      <c r="U7717" s="169"/>
      <c r="V7717" s="150"/>
      <c r="W7717" s="141" t="str" cm="1">
        <f t="array" ref="W7717">IF(SUM(LEN(B7717:V7717))=0,"",IF(OR(OR(ISBLANK(F7717),SUM(LEN(C7717),LEN(D7717))=0),AND(NOT(E7717="Unknown"),ISBLANK(J7717)),AND(NOT(O7717="Unknown"),ISBLANK(R7717))),"Missing Information", INDEX(Table15[Entire Service Line Classification], MATCH(SUMIFS(Table15[Unique ID],Table15[System-Owned Portion],E7717,Table15[If Material Anything Other than "Lead" in Column E,Was Material Ever Previously Lead?],G7717,Table15[Customer-Owned Portion],O7717),Table15[Unique ID],0),0)))</f>
        <v/>
      </c>
      <c r="X7717"/>
    </row>
    <row r="7718" spans="2:24" x14ac:dyDescent="0.25">
      <c r="B7718" s="146"/>
      <c r="C7718" s="31"/>
      <c r="D7718" s="31"/>
      <c r="E7718" s="44"/>
      <c r="F7718" s="43"/>
      <c r="G7718" s="84"/>
      <c r="H7718" s="31"/>
      <c r="I7718" s="205"/>
      <c r="J7718" s="84"/>
      <c r="K7718" s="31"/>
      <c r="L7718" s="31"/>
      <c r="M7718" s="169"/>
      <c r="N7718" s="148"/>
      <c r="O7718" s="106"/>
      <c r="P7718" s="43"/>
      <c r="Q7718" s="205"/>
      <c r="R7718" s="84"/>
      <c r="S7718" s="31"/>
      <c r="T7718" s="31"/>
      <c r="U7718" s="169"/>
      <c r="V7718" s="150"/>
      <c r="W7718" s="141" t="str" cm="1">
        <f t="array" ref="W7718">IF(SUM(LEN(B7718:V7718))=0,"",IF(OR(OR(ISBLANK(F7718),SUM(LEN(C7718),LEN(D7718))=0),AND(NOT(E7718="Unknown"),ISBLANK(J7718)),AND(NOT(O7718="Unknown"),ISBLANK(R7718))),"Missing Information", INDEX(Table15[Entire Service Line Classification], MATCH(SUMIFS(Table15[Unique ID],Table15[System-Owned Portion],E7718,Table15[If Material Anything Other than "Lead" in Column E,Was Material Ever Previously Lead?],G7718,Table15[Customer-Owned Portion],O7718),Table15[Unique ID],0),0)))</f>
        <v/>
      </c>
      <c r="X7718"/>
    </row>
    <row r="7719" spans="2:24" x14ac:dyDescent="0.25">
      <c r="B7719" s="146"/>
      <c r="C7719" s="31"/>
      <c r="D7719" s="31"/>
      <c r="E7719" s="44"/>
      <c r="F7719" s="43"/>
      <c r="G7719" s="84"/>
      <c r="H7719" s="31"/>
      <c r="I7719" s="205"/>
      <c r="J7719" s="84"/>
      <c r="K7719" s="31"/>
      <c r="L7719" s="31"/>
      <c r="M7719" s="169"/>
      <c r="N7719" s="148"/>
      <c r="O7719" s="106"/>
      <c r="P7719" s="43"/>
      <c r="Q7719" s="205"/>
      <c r="R7719" s="84"/>
      <c r="S7719" s="31"/>
      <c r="T7719" s="31"/>
      <c r="U7719" s="169"/>
      <c r="V7719" s="150"/>
      <c r="W7719" s="141" t="str" cm="1">
        <f t="array" ref="W7719">IF(SUM(LEN(B7719:V7719))=0,"",IF(OR(OR(ISBLANK(F7719),SUM(LEN(C7719),LEN(D7719))=0),AND(NOT(E7719="Unknown"),ISBLANK(J7719)),AND(NOT(O7719="Unknown"),ISBLANK(R7719))),"Missing Information", INDEX(Table15[Entire Service Line Classification], MATCH(SUMIFS(Table15[Unique ID],Table15[System-Owned Portion],E7719,Table15[If Material Anything Other than "Lead" in Column E,Was Material Ever Previously Lead?],G7719,Table15[Customer-Owned Portion],O7719),Table15[Unique ID],0),0)))</f>
        <v/>
      </c>
      <c r="X7719"/>
    </row>
    <row r="7720" spans="2:24" x14ac:dyDescent="0.25">
      <c r="B7720" s="146"/>
      <c r="C7720" s="31"/>
      <c r="D7720" s="31"/>
      <c r="E7720" s="44"/>
      <c r="F7720" s="43"/>
      <c r="G7720" s="84"/>
      <c r="H7720" s="31"/>
      <c r="I7720" s="205"/>
      <c r="J7720" s="84"/>
      <c r="K7720" s="31"/>
      <c r="L7720" s="31"/>
      <c r="M7720" s="169"/>
      <c r="N7720" s="148"/>
      <c r="O7720" s="106"/>
      <c r="P7720" s="43"/>
      <c r="Q7720" s="205"/>
      <c r="R7720" s="84"/>
      <c r="S7720" s="31"/>
      <c r="T7720" s="31"/>
      <c r="U7720" s="169"/>
      <c r="V7720" s="150"/>
      <c r="W7720" s="141" t="str" cm="1">
        <f t="array" ref="W7720">IF(SUM(LEN(B7720:V7720))=0,"",IF(OR(OR(ISBLANK(F7720),SUM(LEN(C7720),LEN(D7720))=0),AND(NOT(E7720="Unknown"),ISBLANK(J7720)),AND(NOT(O7720="Unknown"),ISBLANK(R7720))),"Missing Information", INDEX(Table15[Entire Service Line Classification], MATCH(SUMIFS(Table15[Unique ID],Table15[System-Owned Portion],E7720,Table15[If Material Anything Other than "Lead" in Column E,Was Material Ever Previously Lead?],G7720,Table15[Customer-Owned Portion],O7720),Table15[Unique ID],0),0)))</f>
        <v/>
      </c>
      <c r="X7720"/>
    </row>
    <row r="7721" spans="2:24" x14ac:dyDescent="0.25">
      <c r="B7721" s="146"/>
      <c r="C7721" s="31"/>
      <c r="D7721" s="31"/>
      <c r="E7721" s="44"/>
      <c r="F7721" s="43"/>
      <c r="G7721" s="84"/>
      <c r="H7721" s="31"/>
      <c r="I7721" s="205"/>
      <c r="J7721" s="84"/>
      <c r="K7721" s="31"/>
      <c r="L7721" s="31"/>
      <c r="M7721" s="169"/>
      <c r="N7721" s="148"/>
      <c r="O7721" s="106"/>
      <c r="P7721" s="43"/>
      <c r="Q7721" s="205"/>
      <c r="R7721" s="84"/>
      <c r="S7721" s="31"/>
      <c r="T7721" s="31"/>
      <c r="U7721" s="169"/>
      <c r="V7721" s="150"/>
      <c r="W7721" s="141" t="str" cm="1">
        <f t="array" ref="W7721">IF(SUM(LEN(B7721:V7721))=0,"",IF(OR(OR(ISBLANK(F7721),SUM(LEN(C7721),LEN(D7721))=0),AND(NOT(E7721="Unknown"),ISBLANK(J7721)),AND(NOT(O7721="Unknown"),ISBLANK(R7721))),"Missing Information", INDEX(Table15[Entire Service Line Classification], MATCH(SUMIFS(Table15[Unique ID],Table15[System-Owned Portion],E7721,Table15[If Material Anything Other than "Lead" in Column E,Was Material Ever Previously Lead?],G7721,Table15[Customer-Owned Portion],O7721),Table15[Unique ID],0),0)))</f>
        <v/>
      </c>
      <c r="X7721"/>
    </row>
    <row r="7722" spans="2:24" x14ac:dyDescent="0.25">
      <c r="B7722" s="146"/>
      <c r="C7722" s="31"/>
      <c r="D7722" s="31"/>
      <c r="E7722" s="44"/>
      <c r="F7722" s="43"/>
      <c r="G7722" s="84"/>
      <c r="H7722" s="31"/>
      <c r="I7722" s="205"/>
      <c r="J7722" s="84"/>
      <c r="K7722" s="31"/>
      <c r="L7722" s="31"/>
      <c r="M7722" s="169"/>
      <c r="N7722" s="148"/>
      <c r="O7722" s="106"/>
      <c r="P7722" s="43"/>
      <c r="Q7722" s="205"/>
      <c r="R7722" s="84"/>
      <c r="S7722" s="31"/>
      <c r="T7722" s="31"/>
      <c r="U7722" s="169"/>
      <c r="V7722" s="150"/>
      <c r="W7722" s="141" t="str" cm="1">
        <f t="array" ref="W7722">IF(SUM(LEN(B7722:V7722))=0,"",IF(OR(OR(ISBLANK(F7722),SUM(LEN(C7722),LEN(D7722))=0),AND(NOT(E7722="Unknown"),ISBLANK(J7722)),AND(NOT(O7722="Unknown"),ISBLANK(R7722))),"Missing Information", INDEX(Table15[Entire Service Line Classification], MATCH(SUMIFS(Table15[Unique ID],Table15[System-Owned Portion],E7722,Table15[If Material Anything Other than "Lead" in Column E,Was Material Ever Previously Lead?],G7722,Table15[Customer-Owned Portion],O7722),Table15[Unique ID],0),0)))</f>
        <v/>
      </c>
      <c r="X7722"/>
    </row>
    <row r="7723" spans="2:24" x14ac:dyDescent="0.25">
      <c r="B7723" s="146"/>
      <c r="C7723" s="31"/>
      <c r="D7723" s="31"/>
      <c r="E7723" s="44"/>
      <c r="F7723" s="43"/>
      <c r="G7723" s="84"/>
      <c r="H7723" s="31"/>
      <c r="I7723" s="205"/>
      <c r="J7723" s="84"/>
      <c r="K7723" s="31"/>
      <c r="L7723" s="31"/>
      <c r="M7723" s="169"/>
      <c r="N7723" s="148"/>
      <c r="O7723" s="106"/>
      <c r="P7723" s="43"/>
      <c r="Q7723" s="205"/>
      <c r="R7723" s="84"/>
      <c r="S7723" s="31"/>
      <c r="T7723" s="31"/>
      <c r="U7723" s="169"/>
      <c r="V7723" s="150"/>
      <c r="W7723" s="141" t="str" cm="1">
        <f t="array" ref="W7723">IF(SUM(LEN(B7723:V7723))=0,"",IF(OR(OR(ISBLANK(F7723),SUM(LEN(C7723),LEN(D7723))=0),AND(NOT(E7723="Unknown"),ISBLANK(J7723)),AND(NOT(O7723="Unknown"),ISBLANK(R7723))),"Missing Information", INDEX(Table15[Entire Service Line Classification], MATCH(SUMIFS(Table15[Unique ID],Table15[System-Owned Portion],E7723,Table15[If Material Anything Other than "Lead" in Column E,Was Material Ever Previously Lead?],G7723,Table15[Customer-Owned Portion],O7723),Table15[Unique ID],0),0)))</f>
        <v/>
      </c>
      <c r="X7723"/>
    </row>
    <row r="7724" spans="2:24" x14ac:dyDescent="0.25">
      <c r="B7724" s="146"/>
      <c r="C7724" s="31"/>
      <c r="D7724" s="31"/>
      <c r="E7724" s="44"/>
      <c r="F7724" s="43"/>
      <c r="G7724" s="84"/>
      <c r="H7724" s="31"/>
      <c r="I7724" s="205"/>
      <c r="J7724" s="84"/>
      <c r="K7724" s="31"/>
      <c r="L7724" s="31"/>
      <c r="M7724" s="169"/>
      <c r="N7724" s="148"/>
      <c r="O7724" s="106"/>
      <c r="P7724" s="43"/>
      <c r="Q7724" s="205"/>
      <c r="R7724" s="84"/>
      <c r="S7724" s="31"/>
      <c r="T7724" s="31"/>
      <c r="U7724" s="169"/>
      <c r="V7724" s="150"/>
      <c r="W7724" s="141" t="str" cm="1">
        <f t="array" ref="W7724">IF(SUM(LEN(B7724:V7724))=0,"",IF(OR(OR(ISBLANK(F7724),SUM(LEN(C7724),LEN(D7724))=0),AND(NOT(E7724="Unknown"),ISBLANK(J7724)),AND(NOT(O7724="Unknown"),ISBLANK(R7724))),"Missing Information", INDEX(Table15[Entire Service Line Classification], MATCH(SUMIFS(Table15[Unique ID],Table15[System-Owned Portion],E7724,Table15[If Material Anything Other than "Lead" in Column E,Was Material Ever Previously Lead?],G7724,Table15[Customer-Owned Portion],O7724),Table15[Unique ID],0),0)))</f>
        <v/>
      </c>
      <c r="X7724"/>
    </row>
    <row r="7725" spans="2:24" x14ac:dyDescent="0.25">
      <c r="B7725" s="146"/>
      <c r="C7725" s="31"/>
      <c r="D7725" s="31"/>
      <c r="E7725" s="44"/>
      <c r="F7725" s="43"/>
      <c r="G7725" s="84"/>
      <c r="H7725" s="31"/>
      <c r="I7725" s="205"/>
      <c r="J7725" s="84"/>
      <c r="K7725" s="31"/>
      <c r="L7725" s="31"/>
      <c r="M7725" s="169"/>
      <c r="N7725" s="148"/>
      <c r="O7725" s="106"/>
      <c r="P7725" s="43"/>
      <c r="Q7725" s="205"/>
      <c r="R7725" s="84"/>
      <c r="S7725" s="31"/>
      <c r="T7725" s="31"/>
      <c r="U7725" s="169"/>
      <c r="V7725" s="150"/>
      <c r="W7725" s="141" t="str" cm="1">
        <f t="array" ref="W7725">IF(SUM(LEN(B7725:V7725))=0,"",IF(OR(OR(ISBLANK(F7725),SUM(LEN(C7725),LEN(D7725))=0),AND(NOT(E7725="Unknown"),ISBLANK(J7725)),AND(NOT(O7725="Unknown"),ISBLANK(R7725))),"Missing Information", INDEX(Table15[Entire Service Line Classification], MATCH(SUMIFS(Table15[Unique ID],Table15[System-Owned Portion],E7725,Table15[If Material Anything Other than "Lead" in Column E,Was Material Ever Previously Lead?],G7725,Table15[Customer-Owned Portion],O7725),Table15[Unique ID],0),0)))</f>
        <v/>
      </c>
      <c r="X7725"/>
    </row>
    <row r="7726" spans="2:24" x14ac:dyDescent="0.25">
      <c r="B7726" s="146"/>
      <c r="C7726" s="31"/>
      <c r="D7726" s="31"/>
      <c r="E7726" s="44"/>
      <c r="F7726" s="43"/>
      <c r="G7726" s="84"/>
      <c r="H7726" s="31"/>
      <c r="I7726" s="205"/>
      <c r="J7726" s="84"/>
      <c r="K7726" s="31"/>
      <c r="L7726" s="31"/>
      <c r="M7726" s="169"/>
      <c r="N7726" s="148"/>
      <c r="O7726" s="106"/>
      <c r="P7726" s="43"/>
      <c r="Q7726" s="205"/>
      <c r="R7726" s="84"/>
      <c r="S7726" s="31"/>
      <c r="T7726" s="31"/>
      <c r="U7726" s="169"/>
      <c r="V7726" s="150"/>
      <c r="W7726" s="141" t="str" cm="1">
        <f t="array" ref="W7726">IF(SUM(LEN(B7726:V7726))=0,"",IF(OR(OR(ISBLANK(F7726),SUM(LEN(C7726),LEN(D7726))=0),AND(NOT(E7726="Unknown"),ISBLANK(J7726)),AND(NOT(O7726="Unknown"),ISBLANK(R7726))),"Missing Information", INDEX(Table15[Entire Service Line Classification], MATCH(SUMIFS(Table15[Unique ID],Table15[System-Owned Portion],E7726,Table15[If Material Anything Other than "Lead" in Column E,Was Material Ever Previously Lead?],G7726,Table15[Customer-Owned Portion],O7726),Table15[Unique ID],0),0)))</f>
        <v/>
      </c>
      <c r="X7726"/>
    </row>
    <row r="7727" spans="2:24" x14ac:dyDescent="0.25">
      <c r="B7727" s="146"/>
      <c r="C7727" s="31"/>
      <c r="D7727" s="31"/>
      <c r="E7727" s="44"/>
      <c r="F7727" s="43"/>
      <c r="G7727" s="84"/>
      <c r="H7727" s="31"/>
      <c r="I7727" s="205"/>
      <c r="J7727" s="84"/>
      <c r="K7727" s="31"/>
      <c r="L7727" s="31"/>
      <c r="M7727" s="169"/>
      <c r="N7727" s="148"/>
      <c r="O7727" s="106"/>
      <c r="P7727" s="43"/>
      <c r="Q7727" s="205"/>
      <c r="R7727" s="84"/>
      <c r="S7727" s="31"/>
      <c r="T7727" s="31"/>
      <c r="U7727" s="169"/>
      <c r="V7727" s="150"/>
      <c r="W7727" s="141" t="str" cm="1">
        <f t="array" ref="W7727">IF(SUM(LEN(B7727:V7727))=0,"",IF(OR(OR(ISBLANK(F7727),SUM(LEN(C7727),LEN(D7727))=0),AND(NOT(E7727="Unknown"),ISBLANK(J7727)),AND(NOT(O7727="Unknown"),ISBLANK(R7727))),"Missing Information", INDEX(Table15[Entire Service Line Classification], MATCH(SUMIFS(Table15[Unique ID],Table15[System-Owned Portion],E7727,Table15[If Material Anything Other than "Lead" in Column E,Was Material Ever Previously Lead?],G7727,Table15[Customer-Owned Portion],O7727),Table15[Unique ID],0),0)))</f>
        <v/>
      </c>
      <c r="X7727"/>
    </row>
    <row r="7728" spans="2:24" x14ac:dyDescent="0.25">
      <c r="B7728" s="146"/>
      <c r="C7728" s="31"/>
      <c r="D7728" s="31"/>
      <c r="E7728" s="44"/>
      <c r="F7728" s="43"/>
      <c r="G7728" s="84"/>
      <c r="H7728" s="31"/>
      <c r="I7728" s="205"/>
      <c r="J7728" s="84"/>
      <c r="K7728" s="31"/>
      <c r="L7728" s="31"/>
      <c r="M7728" s="169"/>
      <c r="N7728" s="148"/>
      <c r="O7728" s="106"/>
      <c r="P7728" s="43"/>
      <c r="Q7728" s="205"/>
      <c r="R7728" s="84"/>
      <c r="S7728" s="31"/>
      <c r="T7728" s="31"/>
      <c r="U7728" s="169"/>
      <c r="V7728" s="150"/>
      <c r="W7728" s="141" t="str" cm="1">
        <f t="array" ref="W7728">IF(SUM(LEN(B7728:V7728))=0,"",IF(OR(OR(ISBLANK(F7728),SUM(LEN(C7728),LEN(D7728))=0),AND(NOT(E7728="Unknown"),ISBLANK(J7728)),AND(NOT(O7728="Unknown"),ISBLANK(R7728))),"Missing Information", INDEX(Table15[Entire Service Line Classification], MATCH(SUMIFS(Table15[Unique ID],Table15[System-Owned Portion],E7728,Table15[If Material Anything Other than "Lead" in Column E,Was Material Ever Previously Lead?],G7728,Table15[Customer-Owned Portion],O7728),Table15[Unique ID],0),0)))</f>
        <v/>
      </c>
      <c r="X7728"/>
    </row>
    <row r="7729" spans="2:24" x14ac:dyDescent="0.25">
      <c r="B7729" s="146"/>
      <c r="C7729" s="31"/>
      <c r="D7729" s="31"/>
      <c r="E7729" s="44"/>
      <c r="F7729" s="43"/>
      <c r="G7729" s="84"/>
      <c r="H7729" s="31"/>
      <c r="I7729" s="205"/>
      <c r="J7729" s="84"/>
      <c r="K7729" s="31"/>
      <c r="L7729" s="31"/>
      <c r="M7729" s="169"/>
      <c r="N7729" s="148"/>
      <c r="O7729" s="106"/>
      <c r="P7729" s="43"/>
      <c r="Q7729" s="205"/>
      <c r="R7729" s="84"/>
      <c r="S7729" s="31"/>
      <c r="T7729" s="31"/>
      <c r="U7729" s="169"/>
      <c r="V7729" s="150"/>
      <c r="W7729" s="141" t="str" cm="1">
        <f t="array" ref="W7729">IF(SUM(LEN(B7729:V7729))=0,"",IF(OR(OR(ISBLANK(F7729),SUM(LEN(C7729),LEN(D7729))=0),AND(NOT(E7729="Unknown"),ISBLANK(J7729)),AND(NOT(O7729="Unknown"),ISBLANK(R7729))),"Missing Information", INDEX(Table15[Entire Service Line Classification], MATCH(SUMIFS(Table15[Unique ID],Table15[System-Owned Portion],E7729,Table15[If Material Anything Other than "Lead" in Column E,Was Material Ever Previously Lead?],G7729,Table15[Customer-Owned Portion],O7729),Table15[Unique ID],0),0)))</f>
        <v/>
      </c>
      <c r="X7729"/>
    </row>
    <row r="7730" spans="2:24" x14ac:dyDescent="0.25">
      <c r="B7730" s="146"/>
      <c r="C7730" s="31"/>
      <c r="D7730" s="31"/>
      <c r="E7730" s="44"/>
      <c r="F7730" s="43"/>
      <c r="G7730" s="84"/>
      <c r="H7730" s="31"/>
      <c r="I7730" s="205"/>
      <c r="J7730" s="84"/>
      <c r="K7730" s="31"/>
      <c r="L7730" s="31"/>
      <c r="M7730" s="169"/>
      <c r="N7730" s="148"/>
      <c r="O7730" s="106"/>
      <c r="P7730" s="43"/>
      <c r="Q7730" s="205"/>
      <c r="R7730" s="84"/>
      <c r="S7730" s="31"/>
      <c r="T7730" s="31"/>
      <c r="U7730" s="169"/>
      <c r="V7730" s="150"/>
      <c r="W7730" s="141" t="str" cm="1">
        <f t="array" ref="W7730">IF(SUM(LEN(B7730:V7730))=0,"",IF(OR(OR(ISBLANK(F7730),SUM(LEN(C7730),LEN(D7730))=0),AND(NOT(E7730="Unknown"),ISBLANK(J7730)),AND(NOT(O7730="Unknown"),ISBLANK(R7730))),"Missing Information", INDEX(Table15[Entire Service Line Classification], MATCH(SUMIFS(Table15[Unique ID],Table15[System-Owned Portion],E7730,Table15[If Material Anything Other than "Lead" in Column E,Was Material Ever Previously Lead?],G7730,Table15[Customer-Owned Portion],O7730),Table15[Unique ID],0),0)))</f>
        <v/>
      </c>
      <c r="X7730"/>
    </row>
    <row r="7731" spans="2:24" x14ac:dyDescent="0.25">
      <c r="B7731" s="146"/>
      <c r="C7731" s="31"/>
      <c r="D7731" s="31"/>
      <c r="E7731" s="44"/>
      <c r="F7731" s="43"/>
      <c r="G7731" s="84"/>
      <c r="H7731" s="31"/>
      <c r="I7731" s="205"/>
      <c r="J7731" s="84"/>
      <c r="K7731" s="31"/>
      <c r="L7731" s="31"/>
      <c r="M7731" s="169"/>
      <c r="N7731" s="148"/>
      <c r="O7731" s="106"/>
      <c r="P7731" s="43"/>
      <c r="Q7731" s="205"/>
      <c r="R7731" s="84"/>
      <c r="S7731" s="31"/>
      <c r="T7731" s="31"/>
      <c r="U7731" s="169"/>
      <c r="V7731" s="150"/>
      <c r="W7731" s="141" t="str" cm="1">
        <f t="array" ref="W7731">IF(SUM(LEN(B7731:V7731))=0,"",IF(OR(OR(ISBLANK(F7731),SUM(LEN(C7731),LEN(D7731))=0),AND(NOT(E7731="Unknown"),ISBLANK(J7731)),AND(NOT(O7731="Unknown"),ISBLANK(R7731))),"Missing Information", INDEX(Table15[Entire Service Line Classification], MATCH(SUMIFS(Table15[Unique ID],Table15[System-Owned Portion],E7731,Table15[If Material Anything Other than "Lead" in Column E,Was Material Ever Previously Lead?],G7731,Table15[Customer-Owned Portion],O7731),Table15[Unique ID],0),0)))</f>
        <v/>
      </c>
      <c r="X7731"/>
    </row>
    <row r="7732" spans="2:24" x14ac:dyDescent="0.25">
      <c r="B7732" s="146"/>
      <c r="C7732" s="31"/>
      <c r="D7732" s="31"/>
      <c r="E7732" s="44"/>
      <c r="F7732" s="43"/>
      <c r="G7732" s="84"/>
      <c r="H7732" s="31"/>
      <c r="I7732" s="205"/>
      <c r="J7732" s="84"/>
      <c r="K7732" s="31"/>
      <c r="L7732" s="31"/>
      <c r="M7732" s="169"/>
      <c r="N7732" s="148"/>
      <c r="O7732" s="106"/>
      <c r="P7732" s="43"/>
      <c r="Q7732" s="205"/>
      <c r="R7732" s="84"/>
      <c r="S7732" s="31"/>
      <c r="T7732" s="31"/>
      <c r="U7732" s="169"/>
      <c r="V7732" s="150"/>
      <c r="W7732" s="141" t="str" cm="1">
        <f t="array" ref="W7732">IF(SUM(LEN(B7732:V7732))=0,"",IF(OR(OR(ISBLANK(F7732),SUM(LEN(C7732),LEN(D7732))=0),AND(NOT(E7732="Unknown"),ISBLANK(J7732)),AND(NOT(O7732="Unknown"),ISBLANK(R7732))),"Missing Information", INDEX(Table15[Entire Service Line Classification], MATCH(SUMIFS(Table15[Unique ID],Table15[System-Owned Portion],E7732,Table15[If Material Anything Other than "Lead" in Column E,Was Material Ever Previously Lead?],G7732,Table15[Customer-Owned Portion],O7732),Table15[Unique ID],0),0)))</f>
        <v/>
      </c>
      <c r="X7732"/>
    </row>
    <row r="7733" spans="2:24" x14ac:dyDescent="0.25">
      <c r="B7733" s="146"/>
      <c r="C7733" s="31"/>
      <c r="D7733" s="31"/>
      <c r="E7733" s="44"/>
      <c r="F7733" s="43"/>
      <c r="G7733" s="84"/>
      <c r="H7733" s="31"/>
      <c r="I7733" s="205"/>
      <c r="J7733" s="84"/>
      <c r="K7733" s="31"/>
      <c r="L7733" s="31"/>
      <c r="M7733" s="169"/>
      <c r="N7733" s="148"/>
      <c r="O7733" s="106"/>
      <c r="P7733" s="43"/>
      <c r="Q7733" s="205"/>
      <c r="R7733" s="84"/>
      <c r="S7733" s="31"/>
      <c r="T7733" s="31"/>
      <c r="U7733" s="169"/>
      <c r="V7733" s="150"/>
      <c r="W7733" s="141" t="str" cm="1">
        <f t="array" ref="W7733">IF(SUM(LEN(B7733:V7733))=0,"",IF(OR(OR(ISBLANK(F7733),SUM(LEN(C7733),LEN(D7733))=0),AND(NOT(E7733="Unknown"),ISBLANK(J7733)),AND(NOT(O7733="Unknown"),ISBLANK(R7733))),"Missing Information", INDEX(Table15[Entire Service Line Classification], MATCH(SUMIFS(Table15[Unique ID],Table15[System-Owned Portion],E7733,Table15[If Material Anything Other than "Lead" in Column E,Was Material Ever Previously Lead?],G7733,Table15[Customer-Owned Portion],O7733),Table15[Unique ID],0),0)))</f>
        <v/>
      </c>
      <c r="X7733"/>
    </row>
    <row r="7734" spans="2:24" x14ac:dyDescent="0.25">
      <c r="B7734" s="146"/>
      <c r="C7734" s="31"/>
      <c r="D7734" s="31"/>
      <c r="E7734" s="44"/>
      <c r="F7734" s="43"/>
      <c r="G7734" s="84"/>
      <c r="H7734" s="31"/>
      <c r="I7734" s="205"/>
      <c r="J7734" s="84"/>
      <c r="K7734" s="31"/>
      <c r="L7734" s="31"/>
      <c r="M7734" s="169"/>
      <c r="N7734" s="148"/>
      <c r="O7734" s="106"/>
      <c r="P7734" s="43"/>
      <c r="Q7734" s="205"/>
      <c r="R7734" s="84"/>
      <c r="S7734" s="31"/>
      <c r="T7734" s="31"/>
      <c r="U7734" s="169"/>
      <c r="V7734" s="150"/>
      <c r="W7734" s="141" t="str" cm="1">
        <f t="array" ref="W7734">IF(SUM(LEN(B7734:V7734))=0,"",IF(OR(OR(ISBLANK(F7734),SUM(LEN(C7734),LEN(D7734))=0),AND(NOT(E7734="Unknown"),ISBLANK(J7734)),AND(NOT(O7734="Unknown"),ISBLANK(R7734))),"Missing Information", INDEX(Table15[Entire Service Line Classification], MATCH(SUMIFS(Table15[Unique ID],Table15[System-Owned Portion],E7734,Table15[If Material Anything Other than "Lead" in Column E,Was Material Ever Previously Lead?],G7734,Table15[Customer-Owned Portion],O7734),Table15[Unique ID],0),0)))</f>
        <v/>
      </c>
      <c r="X7734"/>
    </row>
    <row r="7735" spans="2:24" x14ac:dyDescent="0.25">
      <c r="B7735" s="146"/>
      <c r="C7735" s="31"/>
      <c r="D7735" s="31"/>
      <c r="E7735" s="44"/>
      <c r="F7735" s="43"/>
      <c r="G7735" s="84"/>
      <c r="H7735" s="31"/>
      <c r="I7735" s="205"/>
      <c r="J7735" s="84"/>
      <c r="K7735" s="31"/>
      <c r="L7735" s="31"/>
      <c r="M7735" s="169"/>
      <c r="N7735" s="148"/>
      <c r="O7735" s="106"/>
      <c r="P7735" s="43"/>
      <c r="Q7735" s="205"/>
      <c r="R7735" s="84"/>
      <c r="S7735" s="31"/>
      <c r="T7735" s="31"/>
      <c r="U7735" s="169"/>
      <c r="V7735" s="150"/>
      <c r="W7735" s="141" t="str" cm="1">
        <f t="array" ref="W7735">IF(SUM(LEN(B7735:V7735))=0,"",IF(OR(OR(ISBLANK(F7735),SUM(LEN(C7735),LEN(D7735))=0),AND(NOT(E7735="Unknown"),ISBLANK(J7735)),AND(NOT(O7735="Unknown"),ISBLANK(R7735))),"Missing Information", INDEX(Table15[Entire Service Line Classification], MATCH(SUMIFS(Table15[Unique ID],Table15[System-Owned Portion],E7735,Table15[If Material Anything Other than "Lead" in Column E,Was Material Ever Previously Lead?],G7735,Table15[Customer-Owned Portion],O7735),Table15[Unique ID],0),0)))</f>
        <v/>
      </c>
      <c r="X7735"/>
    </row>
    <row r="7736" spans="2:24" x14ac:dyDescent="0.25">
      <c r="B7736" s="146"/>
      <c r="C7736" s="31"/>
      <c r="D7736" s="31"/>
      <c r="E7736" s="44"/>
      <c r="F7736" s="43"/>
      <c r="G7736" s="84"/>
      <c r="H7736" s="31"/>
      <c r="I7736" s="205"/>
      <c r="J7736" s="84"/>
      <c r="K7736" s="31"/>
      <c r="L7736" s="31"/>
      <c r="M7736" s="169"/>
      <c r="N7736" s="148"/>
      <c r="O7736" s="106"/>
      <c r="P7736" s="43"/>
      <c r="Q7736" s="205"/>
      <c r="R7736" s="84"/>
      <c r="S7736" s="31"/>
      <c r="T7736" s="31"/>
      <c r="U7736" s="169"/>
      <c r="V7736" s="150"/>
      <c r="W7736" s="141" t="str" cm="1">
        <f t="array" ref="W7736">IF(SUM(LEN(B7736:V7736))=0,"",IF(OR(OR(ISBLANK(F7736),SUM(LEN(C7736),LEN(D7736))=0),AND(NOT(E7736="Unknown"),ISBLANK(J7736)),AND(NOT(O7736="Unknown"),ISBLANK(R7736))),"Missing Information", INDEX(Table15[Entire Service Line Classification], MATCH(SUMIFS(Table15[Unique ID],Table15[System-Owned Portion],E7736,Table15[If Material Anything Other than "Lead" in Column E,Was Material Ever Previously Lead?],G7736,Table15[Customer-Owned Portion],O7736),Table15[Unique ID],0),0)))</f>
        <v/>
      </c>
      <c r="X7736"/>
    </row>
    <row r="7737" spans="2:24" x14ac:dyDescent="0.25">
      <c r="B7737" s="146"/>
      <c r="C7737" s="31"/>
      <c r="D7737" s="31"/>
      <c r="E7737" s="44"/>
      <c r="F7737" s="43"/>
      <c r="G7737" s="84"/>
      <c r="H7737" s="31"/>
      <c r="I7737" s="205"/>
      <c r="J7737" s="84"/>
      <c r="K7737" s="31"/>
      <c r="L7737" s="31"/>
      <c r="M7737" s="169"/>
      <c r="N7737" s="148"/>
      <c r="O7737" s="106"/>
      <c r="P7737" s="43"/>
      <c r="Q7737" s="205"/>
      <c r="R7737" s="84"/>
      <c r="S7737" s="31"/>
      <c r="T7737" s="31"/>
      <c r="U7737" s="169"/>
      <c r="V7737" s="150"/>
      <c r="W7737" s="141" t="str" cm="1">
        <f t="array" ref="W7737">IF(SUM(LEN(B7737:V7737))=0,"",IF(OR(OR(ISBLANK(F7737),SUM(LEN(C7737),LEN(D7737))=0),AND(NOT(E7737="Unknown"),ISBLANK(J7737)),AND(NOT(O7737="Unknown"),ISBLANK(R7737))),"Missing Information", INDEX(Table15[Entire Service Line Classification], MATCH(SUMIFS(Table15[Unique ID],Table15[System-Owned Portion],E7737,Table15[If Material Anything Other than "Lead" in Column E,Was Material Ever Previously Lead?],G7737,Table15[Customer-Owned Portion],O7737),Table15[Unique ID],0),0)))</f>
        <v/>
      </c>
      <c r="X7737"/>
    </row>
    <row r="7738" spans="2:24" x14ac:dyDescent="0.25">
      <c r="B7738" s="146"/>
      <c r="C7738" s="31"/>
      <c r="D7738" s="31"/>
      <c r="E7738" s="44"/>
      <c r="F7738" s="43"/>
      <c r="G7738" s="84"/>
      <c r="H7738" s="31"/>
      <c r="I7738" s="205"/>
      <c r="J7738" s="84"/>
      <c r="K7738" s="31"/>
      <c r="L7738" s="31"/>
      <c r="M7738" s="169"/>
      <c r="N7738" s="148"/>
      <c r="O7738" s="106"/>
      <c r="P7738" s="43"/>
      <c r="Q7738" s="205"/>
      <c r="R7738" s="84"/>
      <c r="S7738" s="31"/>
      <c r="T7738" s="31"/>
      <c r="U7738" s="169"/>
      <c r="V7738" s="150"/>
      <c r="W7738" s="141" t="str" cm="1">
        <f t="array" ref="W7738">IF(SUM(LEN(B7738:V7738))=0,"",IF(OR(OR(ISBLANK(F7738),SUM(LEN(C7738),LEN(D7738))=0),AND(NOT(E7738="Unknown"),ISBLANK(J7738)),AND(NOT(O7738="Unknown"),ISBLANK(R7738))),"Missing Information", INDEX(Table15[Entire Service Line Classification], MATCH(SUMIFS(Table15[Unique ID],Table15[System-Owned Portion],E7738,Table15[If Material Anything Other than "Lead" in Column E,Was Material Ever Previously Lead?],G7738,Table15[Customer-Owned Portion],O7738),Table15[Unique ID],0),0)))</f>
        <v/>
      </c>
      <c r="X7738"/>
    </row>
    <row r="7739" spans="2:24" x14ac:dyDescent="0.25">
      <c r="B7739" s="146"/>
      <c r="C7739" s="31"/>
      <c r="D7739" s="31"/>
      <c r="E7739" s="44"/>
      <c r="F7739" s="43"/>
      <c r="G7739" s="84"/>
      <c r="H7739" s="31"/>
      <c r="I7739" s="205"/>
      <c r="J7739" s="84"/>
      <c r="K7739" s="31"/>
      <c r="L7739" s="31"/>
      <c r="M7739" s="169"/>
      <c r="N7739" s="148"/>
      <c r="O7739" s="106"/>
      <c r="P7739" s="43"/>
      <c r="Q7739" s="205"/>
      <c r="R7739" s="84"/>
      <c r="S7739" s="31"/>
      <c r="T7739" s="31"/>
      <c r="U7739" s="169"/>
      <c r="V7739" s="150"/>
      <c r="W7739" s="141" t="str" cm="1">
        <f t="array" ref="W7739">IF(SUM(LEN(B7739:V7739))=0,"",IF(OR(OR(ISBLANK(F7739),SUM(LEN(C7739),LEN(D7739))=0),AND(NOT(E7739="Unknown"),ISBLANK(J7739)),AND(NOT(O7739="Unknown"),ISBLANK(R7739))),"Missing Information", INDEX(Table15[Entire Service Line Classification], MATCH(SUMIFS(Table15[Unique ID],Table15[System-Owned Portion],E7739,Table15[If Material Anything Other than "Lead" in Column E,Was Material Ever Previously Lead?],G7739,Table15[Customer-Owned Portion],O7739),Table15[Unique ID],0),0)))</f>
        <v/>
      </c>
      <c r="X7739"/>
    </row>
    <row r="7740" spans="2:24" x14ac:dyDescent="0.25">
      <c r="B7740" s="146"/>
      <c r="C7740" s="31"/>
      <c r="D7740" s="31"/>
      <c r="E7740" s="44"/>
      <c r="F7740" s="43"/>
      <c r="G7740" s="84"/>
      <c r="H7740" s="31"/>
      <c r="I7740" s="205"/>
      <c r="J7740" s="84"/>
      <c r="K7740" s="31"/>
      <c r="L7740" s="31"/>
      <c r="M7740" s="169"/>
      <c r="N7740" s="148"/>
      <c r="O7740" s="106"/>
      <c r="P7740" s="43"/>
      <c r="Q7740" s="205"/>
      <c r="R7740" s="84"/>
      <c r="S7740" s="31"/>
      <c r="T7740" s="31"/>
      <c r="U7740" s="169"/>
      <c r="V7740" s="150"/>
      <c r="W7740" s="141" t="str" cm="1">
        <f t="array" ref="W7740">IF(SUM(LEN(B7740:V7740))=0,"",IF(OR(OR(ISBLANK(F7740),SUM(LEN(C7740),LEN(D7740))=0),AND(NOT(E7740="Unknown"),ISBLANK(J7740)),AND(NOT(O7740="Unknown"),ISBLANK(R7740))),"Missing Information", INDEX(Table15[Entire Service Line Classification], MATCH(SUMIFS(Table15[Unique ID],Table15[System-Owned Portion],E7740,Table15[If Material Anything Other than "Lead" in Column E,Was Material Ever Previously Lead?],G7740,Table15[Customer-Owned Portion],O7740),Table15[Unique ID],0),0)))</f>
        <v/>
      </c>
      <c r="X7740"/>
    </row>
    <row r="7741" spans="2:24" x14ac:dyDescent="0.25">
      <c r="B7741" s="146"/>
      <c r="C7741" s="31"/>
      <c r="D7741" s="31"/>
      <c r="E7741" s="44"/>
      <c r="F7741" s="43"/>
      <c r="G7741" s="84"/>
      <c r="H7741" s="31"/>
      <c r="I7741" s="205"/>
      <c r="J7741" s="84"/>
      <c r="K7741" s="31"/>
      <c r="L7741" s="31"/>
      <c r="M7741" s="169"/>
      <c r="N7741" s="148"/>
      <c r="O7741" s="106"/>
      <c r="P7741" s="43"/>
      <c r="Q7741" s="205"/>
      <c r="R7741" s="84"/>
      <c r="S7741" s="31"/>
      <c r="T7741" s="31"/>
      <c r="U7741" s="169"/>
      <c r="V7741" s="150"/>
      <c r="W7741" s="141" t="str" cm="1">
        <f t="array" ref="W7741">IF(SUM(LEN(B7741:V7741))=0,"",IF(OR(OR(ISBLANK(F7741),SUM(LEN(C7741),LEN(D7741))=0),AND(NOT(E7741="Unknown"),ISBLANK(J7741)),AND(NOT(O7741="Unknown"),ISBLANK(R7741))),"Missing Information", INDEX(Table15[Entire Service Line Classification], MATCH(SUMIFS(Table15[Unique ID],Table15[System-Owned Portion],E7741,Table15[If Material Anything Other than "Lead" in Column E,Was Material Ever Previously Lead?],G7741,Table15[Customer-Owned Portion],O7741),Table15[Unique ID],0),0)))</f>
        <v/>
      </c>
      <c r="X7741"/>
    </row>
    <row r="7742" spans="2:24" x14ac:dyDescent="0.25">
      <c r="B7742" s="146"/>
      <c r="C7742" s="31"/>
      <c r="D7742" s="31"/>
      <c r="E7742" s="44"/>
      <c r="F7742" s="43"/>
      <c r="G7742" s="84"/>
      <c r="H7742" s="31"/>
      <c r="I7742" s="205"/>
      <c r="J7742" s="84"/>
      <c r="K7742" s="31"/>
      <c r="L7742" s="31"/>
      <c r="M7742" s="169"/>
      <c r="N7742" s="148"/>
      <c r="O7742" s="106"/>
      <c r="P7742" s="43"/>
      <c r="Q7742" s="205"/>
      <c r="R7742" s="84"/>
      <c r="S7742" s="31"/>
      <c r="T7742" s="31"/>
      <c r="U7742" s="169"/>
      <c r="V7742" s="150"/>
      <c r="W7742" s="141" t="str" cm="1">
        <f t="array" ref="W7742">IF(SUM(LEN(B7742:V7742))=0,"",IF(OR(OR(ISBLANK(F7742),SUM(LEN(C7742),LEN(D7742))=0),AND(NOT(E7742="Unknown"),ISBLANK(J7742)),AND(NOT(O7742="Unknown"),ISBLANK(R7742))),"Missing Information", INDEX(Table15[Entire Service Line Classification], MATCH(SUMIFS(Table15[Unique ID],Table15[System-Owned Portion],E7742,Table15[If Material Anything Other than "Lead" in Column E,Was Material Ever Previously Lead?],G7742,Table15[Customer-Owned Portion],O7742),Table15[Unique ID],0),0)))</f>
        <v/>
      </c>
      <c r="X7742"/>
    </row>
    <row r="7743" spans="2:24" x14ac:dyDescent="0.25">
      <c r="B7743" s="146"/>
      <c r="C7743" s="31"/>
      <c r="D7743" s="31"/>
      <c r="E7743" s="44"/>
      <c r="F7743" s="43"/>
      <c r="G7743" s="84"/>
      <c r="H7743" s="31"/>
      <c r="I7743" s="205"/>
      <c r="J7743" s="84"/>
      <c r="K7743" s="31"/>
      <c r="L7743" s="31"/>
      <c r="M7743" s="169"/>
      <c r="N7743" s="148"/>
      <c r="O7743" s="106"/>
      <c r="P7743" s="43"/>
      <c r="Q7743" s="205"/>
      <c r="R7743" s="84"/>
      <c r="S7743" s="31"/>
      <c r="T7743" s="31"/>
      <c r="U7743" s="169"/>
      <c r="V7743" s="150"/>
      <c r="W7743" s="141" t="str" cm="1">
        <f t="array" ref="W7743">IF(SUM(LEN(B7743:V7743))=0,"",IF(OR(OR(ISBLANK(F7743),SUM(LEN(C7743),LEN(D7743))=0),AND(NOT(E7743="Unknown"),ISBLANK(J7743)),AND(NOT(O7743="Unknown"),ISBLANK(R7743))),"Missing Information", INDEX(Table15[Entire Service Line Classification], MATCH(SUMIFS(Table15[Unique ID],Table15[System-Owned Portion],E7743,Table15[If Material Anything Other than "Lead" in Column E,Was Material Ever Previously Lead?],G7743,Table15[Customer-Owned Portion],O7743),Table15[Unique ID],0),0)))</f>
        <v/>
      </c>
      <c r="X7743"/>
    </row>
    <row r="7744" spans="2:24" x14ac:dyDescent="0.25">
      <c r="B7744" s="146"/>
      <c r="C7744" s="31"/>
      <c r="D7744" s="31"/>
      <c r="E7744" s="44"/>
      <c r="F7744" s="43"/>
      <c r="G7744" s="84"/>
      <c r="H7744" s="31"/>
      <c r="I7744" s="205"/>
      <c r="J7744" s="84"/>
      <c r="K7744" s="31"/>
      <c r="L7744" s="31"/>
      <c r="M7744" s="169"/>
      <c r="N7744" s="148"/>
      <c r="O7744" s="106"/>
      <c r="P7744" s="43"/>
      <c r="Q7744" s="205"/>
      <c r="R7744" s="84"/>
      <c r="S7744" s="31"/>
      <c r="T7744" s="31"/>
      <c r="U7744" s="169"/>
      <c r="V7744" s="150"/>
      <c r="W7744" s="141" t="str" cm="1">
        <f t="array" ref="W7744">IF(SUM(LEN(B7744:V7744))=0,"",IF(OR(OR(ISBLANK(F7744),SUM(LEN(C7744),LEN(D7744))=0),AND(NOT(E7744="Unknown"),ISBLANK(J7744)),AND(NOT(O7744="Unknown"),ISBLANK(R7744))),"Missing Information", INDEX(Table15[Entire Service Line Classification], MATCH(SUMIFS(Table15[Unique ID],Table15[System-Owned Portion],E7744,Table15[If Material Anything Other than "Lead" in Column E,Was Material Ever Previously Lead?],G7744,Table15[Customer-Owned Portion],O7744),Table15[Unique ID],0),0)))</f>
        <v/>
      </c>
      <c r="X7744"/>
    </row>
    <row r="7745" spans="2:24" x14ac:dyDescent="0.25">
      <c r="B7745" s="146"/>
      <c r="C7745" s="31"/>
      <c r="D7745" s="31"/>
      <c r="E7745" s="44"/>
      <c r="F7745" s="43"/>
      <c r="G7745" s="84"/>
      <c r="H7745" s="31"/>
      <c r="I7745" s="205"/>
      <c r="J7745" s="84"/>
      <c r="K7745" s="31"/>
      <c r="L7745" s="31"/>
      <c r="M7745" s="169"/>
      <c r="N7745" s="148"/>
      <c r="O7745" s="106"/>
      <c r="P7745" s="43"/>
      <c r="Q7745" s="205"/>
      <c r="R7745" s="84"/>
      <c r="S7745" s="31"/>
      <c r="T7745" s="31"/>
      <c r="U7745" s="169"/>
      <c r="V7745" s="150"/>
      <c r="W7745" s="141" t="str" cm="1">
        <f t="array" ref="W7745">IF(SUM(LEN(B7745:V7745))=0,"",IF(OR(OR(ISBLANK(F7745),SUM(LEN(C7745),LEN(D7745))=0),AND(NOT(E7745="Unknown"),ISBLANK(J7745)),AND(NOT(O7745="Unknown"),ISBLANK(R7745))),"Missing Information", INDEX(Table15[Entire Service Line Classification], MATCH(SUMIFS(Table15[Unique ID],Table15[System-Owned Portion],E7745,Table15[If Material Anything Other than "Lead" in Column E,Was Material Ever Previously Lead?],G7745,Table15[Customer-Owned Portion],O7745),Table15[Unique ID],0),0)))</f>
        <v/>
      </c>
      <c r="X7745"/>
    </row>
    <row r="7746" spans="2:24" x14ac:dyDescent="0.25">
      <c r="B7746" s="146"/>
      <c r="C7746" s="31"/>
      <c r="D7746" s="31"/>
      <c r="E7746" s="44"/>
      <c r="F7746" s="43"/>
      <c r="G7746" s="84"/>
      <c r="H7746" s="31"/>
      <c r="I7746" s="205"/>
      <c r="J7746" s="84"/>
      <c r="K7746" s="31"/>
      <c r="L7746" s="31"/>
      <c r="M7746" s="169"/>
      <c r="N7746" s="148"/>
      <c r="O7746" s="106"/>
      <c r="P7746" s="43"/>
      <c r="Q7746" s="205"/>
      <c r="R7746" s="84"/>
      <c r="S7746" s="31"/>
      <c r="T7746" s="31"/>
      <c r="U7746" s="169"/>
      <c r="V7746" s="150"/>
      <c r="W7746" s="141" t="str" cm="1">
        <f t="array" ref="W7746">IF(SUM(LEN(B7746:V7746))=0,"",IF(OR(OR(ISBLANK(F7746),SUM(LEN(C7746),LEN(D7746))=0),AND(NOT(E7746="Unknown"),ISBLANK(J7746)),AND(NOT(O7746="Unknown"),ISBLANK(R7746))),"Missing Information", INDEX(Table15[Entire Service Line Classification], MATCH(SUMIFS(Table15[Unique ID],Table15[System-Owned Portion],E7746,Table15[If Material Anything Other than "Lead" in Column E,Was Material Ever Previously Lead?],G7746,Table15[Customer-Owned Portion],O7746),Table15[Unique ID],0),0)))</f>
        <v/>
      </c>
      <c r="X7746"/>
    </row>
    <row r="7747" spans="2:24" x14ac:dyDescent="0.25">
      <c r="B7747" s="146"/>
      <c r="C7747" s="31"/>
      <c r="D7747" s="31"/>
      <c r="E7747" s="44"/>
      <c r="F7747" s="43"/>
      <c r="G7747" s="84"/>
      <c r="H7747" s="31"/>
      <c r="I7747" s="205"/>
      <c r="J7747" s="84"/>
      <c r="K7747" s="31"/>
      <c r="L7747" s="31"/>
      <c r="M7747" s="169"/>
      <c r="N7747" s="148"/>
      <c r="O7747" s="106"/>
      <c r="P7747" s="43"/>
      <c r="Q7747" s="205"/>
      <c r="R7747" s="84"/>
      <c r="S7747" s="31"/>
      <c r="T7747" s="31"/>
      <c r="U7747" s="169"/>
      <c r="V7747" s="150"/>
      <c r="W7747" s="141" t="str" cm="1">
        <f t="array" ref="W7747">IF(SUM(LEN(B7747:V7747))=0,"",IF(OR(OR(ISBLANK(F7747),SUM(LEN(C7747),LEN(D7747))=0),AND(NOT(E7747="Unknown"),ISBLANK(J7747)),AND(NOT(O7747="Unknown"),ISBLANK(R7747))),"Missing Information", INDEX(Table15[Entire Service Line Classification], MATCH(SUMIFS(Table15[Unique ID],Table15[System-Owned Portion],E7747,Table15[If Material Anything Other than "Lead" in Column E,Was Material Ever Previously Lead?],G7747,Table15[Customer-Owned Portion],O7747),Table15[Unique ID],0),0)))</f>
        <v/>
      </c>
      <c r="X7747"/>
    </row>
    <row r="7748" spans="2:24" x14ac:dyDescent="0.25">
      <c r="B7748" s="146"/>
      <c r="C7748" s="31"/>
      <c r="D7748" s="31"/>
      <c r="E7748" s="44"/>
      <c r="F7748" s="43"/>
      <c r="G7748" s="84"/>
      <c r="H7748" s="31"/>
      <c r="I7748" s="205"/>
      <c r="J7748" s="84"/>
      <c r="K7748" s="31"/>
      <c r="L7748" s="31"/>
      <c r="M7748" s="169"/>
      <c r="N7748" s="148"/>
      <c r="O7748" s="106"/>
      <c r="P7748" s="43"/>
      <c r="Q7748" s="205"/>
      <c r="R7748" s="84"/>
      <c r="S7748" s="31"/>
      <c r="T7748" s="31"/>
      <c r="U7748" s="169"/>
      <c r="V7748" s="150"/>
      <c r="W7748" s="141" t="str" cm="1">
        <f t="array" ref="W7748">IF(SUM(LEN(B7748:V7748))=0,"",IF(OR(OR(ISBLANK(F7748),SUM(LEN(C7748),LEN(D7748))=0),AND(NOT(E7748="Unknown"),ISBLANK(J7748)),AND(NOT(O7748="Unknown"),ISBLANK(R7748))),"Missing Information", INDEX(Table15[Entire Service Line Classification], MATCH(SUMIFS(Table15[Unique ID],Table15[System-Owned Portion],E7748,Table15[If Material Anything Other than "Lead" in Column E,Was Material Ever Previously Lead?],G7748,Table15[Customer-Owned Portion],O7748),Table15[Unique ID],0),0)))</f>
        <v/>
      </c>
      <c r="X7748"/>
    </row>
    <row r="7749" spans="2:24" x14ac:dyDescent="0.25">
      <c r="B7749" s="146"/>
      <c r="C7749" s="31"/>
      <c r="D7749" s="31"/>
      <c r="E7749" s="44"/>
      <c r="F7749" s="43"/>
      <c r="G7749" s="84"/>
      <c r="H7749" s="31"/>
      <c r="I7749" s="205"/>
      <c r="J7749" s="84"/>
      <c r="K7749" s="31"/>
      <c r="L7749" s="31"/>
      <c r="M7749" s="169"/>
      <c r="N7749" s="148"/>
      <c r="O7749" s="106"/>
      <c r="P7749" s="43"/>
      <c r="Q7749" s="205"/>
      <c r="R7749" s="84"/>
      <c r="S7749" s="31"/>
      <c r="T7749" s="31"/>
      <c r="U7749" s="169"/>
      <c r="V7749" s="150"/>
      <c r="W7749" s="141" t="str" cm="1">
        <f t="array" ref="W7749">IF(SUM(LEN(B7749:V7749))=0,"",IF(OR(OR(ISBLANK(F7749),SUM(LEN(C7749),LEN(D7749))=0),AND(NOT(E7749="Unknown"),ISBLANK(J7749)),AND(NOT(O7749="Unknown"),ISBLANK(R7749))),"Missing Information", INDEX(Table15[Entire Service Line Classification], MATCH(SUMIFS(Table15[Unique ID],Table15[System-Owned Portion],E7749,Table15[If Material Anything Other than "Lead" in Column E,Was Material Ever Previously Lead?],G7749,Table15[Customer-Owned Portion],O7749),Table15[Unique ID],0),0)))</f>
        <v/>
      </c>
      <c r="X7749"/>
    </row>
    <row r="7750" spans="2:24" x14ac:dyDescent="0.25">
      <c r="B7750" s="146"/>
      <c r="C7750" s="31"/>
      <c r="D7750" s="31"/>
      <c r="E7750" s="44"/>
      <c r="F7750" s="43"/>
      <c r="G7750" s="84"/>
      <c r="H7750" s="31"/>
      <c r="I7750" s="205"/>
      <c r="J7750" s="84"/>
      <c r="K7750" s="31"/>
      <c r="L7750" s="31"/>
      <c r="M7750" s="169"/>
      <c r="N7750" s="148"/>
      <c r="O7750" s="106"/>
      <c r="P7750" s="43"/>
      <c r="Q7750" s="205"/>
      <c r="R7750" s="84"/>
      <c r="S7750" s="31"/>
      <c r="T7750" s="31"/>
      <c r="U7750" s="169"/>
      <c r="V7750" s="150"/>
      <c r="W7750" s="141" t="str" cm="1">
        <f t="array" ref="W7750">IF(SUM(LEN(B7750:V7750))=0,"",IF(OR(OR(ISBLANK(F7750),SUM(LEN(C7750),LEN(D7750))=0),AND(NOT(E7750="Unknown"),ISBLANK(J7750)),AND(NOT(O7750="Unknown"),ISBLANK(R7750))),"Missing Information", INDEX(Table15[Entire Service Line Classification], MATCH(SUMIFS(Table15[Unique ID],Table15[System-Owned Portion],E7750,Table15[If Material Anything Other than "Lead" in Column E,Was Material Ever Previously Lead?],G7750,Table15[Customer-Owned Portion],O7750),Table15[Unique ID],0),0)))</f>
        <v/>
      </c>
      <c r="X7750"/>
    </row>
    <row r="7751" spans="2:24" x14ac:dyDescent="0.25">
      <c r="B7751" s="146"/>
      <c r="C7751" s="31"/>
      <c r="D7751" s="31"/>
      <c r="E7751" s="44"/>
      <c r="F7751" s="43"/>
      <c r="G7751" s="84"/>
      <c r="H7751" s="31"/>
      <c r="I7751" s="205"/>
      <c r="J7751" s="84"/>
      <c r="K7751" s="31"/>
      <c r="L7751" s="31"/>
      <c r="M7751" s="169"/>
      <c r="N7751" s="148"/>
      <c r="O7751" s="106"/>
      <c r="P7751" s="43"/>
      <c r="Q7751" s="205"/>
      <c r="R7751" s="84"/>
      <c r="S7751" s="31"/>
      <c r="T7751" s="31"/>
      <c r="U7751" s="169"/>
      <c r="V7751" s="150"/>
      <c r="W7751" s="141" t="str" cm="1">
        <f t="array" ref="W7751">IF(SUM(LEN(B7751:V7751))=0,"",IF(OR(OR(ISBLANK(F7751),SUM(LEN(C7751),LEN(D7751))=0),AND(NOT(E7751="Unknown"),ISBLANK(J7751)),AND(NOT(O7751="Unknown"),ISBLANK(R7751))),"Missing Information", INDEX(Table15[Entire Service Line Classification], MATCH(SUMIFS(Table15[Unique ID],Table15[System-Owned Portion],E7751,Table15[If Material Anything Other than "Lead" in Column E,Was Material Ever Previously Lead?],G7751,Table15[Customer-Owned Portion],O7751),Table15[Unique ID],0),0)))</f>
        <v/>
      </c>
      <c r="X7751"/>
    </row>
    <row r="7752" spans="2:24" x14ac:dyDescent="0.25">
      <c r="B7752" s="146"/>
      <c r="C7752" s="31"/>
      <c r="D7752" s="31"/>
      <c r="E7752" s="44"/>
      <c r="F7752" s="43"/>
      <c r="G7752" s="84"/>
      <c r="H7752" s="31"/>
      <c r="I7752" s="205"/>
      <c r="J7752" s="84"/>
      <c r="K7752" s="31"/>
      <c r="L7752" s="31"/>
      <c r="M7752" s="169"/>
      <c r="N7752" s="148"/>
      <c r="O7752" s="106"/>
      <c r="P7752" s="43"/>
      <c r="Q7752" s="205"/>
      <c r="R7752" s="84"/>
      <c r="S7752" s="31"/>
      <c r="T7752" s="31"/>
      <c r="U7752" s="169"/>
      <c r="V7752" s="150"/>
      <c r="W7752" s="141" t="str" cm="1">
        <f t="array" ref="W7752">IF(SUM(LEN(B7752:V7752))=0,"",IF(OR(OR(ISBLANK(F7752),SUM(LEN(C7752),LEN(D7752))=0),AND(NOT(E7752="Unknown"),ISBLANK(J7752)),AND(NOT(O7752="Unknown"),ISBLANK(R7752))),"Missing Information", INDEX(Table15[Entire Service Line Classification], MATCH(SUMIFS(Table15[Unique ID],Table15[System-Owned Portion],E7752,Table15[If Material Anything Other than "Lead" in Column E,Was Material Ever Previously Lead?],G7752,Table15[Customer-Owned Portion],O7752),Table15[Unique ID],0),0)))</f>
        <v/>
      </c>
      <c r="X7752"/>
    </row>
    <row r="7753" spans="2:24" x14ac:dyDescent="0.25">
      <c r="B7753" s="146"/>
      <c r="C7753" s="31"/>
      <c r="D7753" s="31"/>
      <c r="E7753" s="44"/>
      <c r="F7753" s="43"/>
      <c r="G7753" s="84"/>
      <c r="H7753" s="31"/>
      <c r="I7753" s="205"/>
      <c r="J7753" s="84"/>
      <c r="K7753" s="31"/>
      <c r="L7753" s="31"/>
      <c r="M7753" s="169"/>
      <c r="N7753" s="148"/>
      <c r="O7753" s="106"/>
      <c r="P7753" s="43"/>
      <c r="Q7753" s="205"/>
      <c r="R7753" s="84"/>
      <c r="S7753" s="31"/>
      <c r="T7753" s="31"/>
      <c r="U7753" s="169"/>
      <c r="V7753" s="150"/>
      <c r="W7753" s="141" t="str" cm="1">
        <f t="array" ref="W7753">IF(SUM(LEN(B7753:V7753))=0,"",IF(OR(OR(ISBLANK(F7753),SUM(LEN(C7753),LEN(D7753))=0),AND(NOT(E7753="Unknown"),ISBLANK(J7753)),AND(NOT(O7753="Unknown"),ISBLANK(R7753))),"Missing Information", INDEX(Table15[Entire Service Line Classification], MATCH(SUMIFS(Table15[Unique ID],Table15[System-Owned Portion],E7753,Table15[If Material Anything Other than "Lead" in Column E,Was Material Ever Previously Lead?],G7753,Table15[Customer-Owned Portion],O7753),Table15[Unique ID],0),0)))</f>
        <v/>
      </c>
      <c r="X7753"/>
    </row>
    <row r="7754" spans="2:24" x14ac:dyDescent="0.25">
      <c r="B7754" s="146"/>
      <c r="C7754" s="31"/>
      <c r="D7754" s="31"/>
      <c r="E7754" s="44"/>
      <c r="F7754" s="43"/>
      <c r="G7754" s="84"/>
      <c r="H7754" s="31"/>
      <c r="I7754" s="205"/>
      <c r="J7754" s="84"/>
      <c r="K7754" s="31"/>
      <c r="L7754" s="31"/>
      <c r="M7754" s="169"/>
      <c r="N7754" s="148"/>
      <c r="O7754" s="106"/>
      <c r="P7754" s="43"/>
      <c r="Q7754" s="205"/>
      <c r="R7754" s="84"/>
      <c r="S7754" s="31"/>
      <c r="T7754" s="31"/>
      <c r="U7754" s="169"/>
      <c r="V7754" s="150"/>
      <c r="W7754" s="141" t="str" cm="1">
        <f t="array" ref="W7754">IF(SUM(LEN(B7754:V7754))=0,"",IF(OR(OR(ISBLANK(F7754),SUM(LEN(C7754),LEN(D7754))=0),AND(NOT(E7754="Unknown"),ISBLANK(J7754)),AND(NOT(O7754="Unknown"),ISBLANK(R7754))),"Missing Information", INDEX(Table15[Entire Service Line Classification], MATCH(SUMIFS(Table15[Unique ID],Table15[System-Owned Portion],E7754,Table15[If Material Anything Other than "Lead" in Column E,Was Material Ever Previously Lead?],G7754,Table15[Customer-Owned Portion],O7754),Table15[Unique ID],0),0)))</f>
        <v/>
      </c>
      <c r="X7754"/>
    </row>
    <row r="7755" spans="2:24" x14ac:dyDescent="0.25">
      <c r="B7755" s="146"/>
      <c r="C7755" s="31"/>
      <c r="D7755" s="31"/>
      <c r="E7755" s="44"/>
      <c r="F7755" s="43"/>
      <c r="G7755" s="84"/>
      <c r="H7755" s="31"/>
      <c r="I7755" s="205"/>
      <c r="J7755" s="84"/>
      <c r="K7755" s="31"/>
      <c r="L7755" s="31"/>
      <c r="M7755" s="169"/>
      <c r="N7755" s="148"/>
      <c r="O7755" s="106"/>
      <c r="P7755" s="43"/>
      <c r="Q7755" s="205"/>
      <c r="R7755" s="84"/>
      <c r="S7755" s="31"/>
      <c r="T7755" s="31"/>
      <c r="U7755" s="169"/>
      <c r="V7755" s="150"/>
      <c r="W7755" s="141" t="str" cm="1">
        <f t="array" ref="W7755">IF(SUM(LEN(B7755:V7755))=0,"",IF(OR(OR(ISBLANK(F7755),SUM(LEN(C7755),LEN(D7755))=0),AND(NOT(E7755="Unknown"),ISBLANK(J7755)),AND(NOT(O7755="Unknown"),ISBLANK(R7755))),"Missing Information", INDEX(Table15[Entire Service Line Classification], MATCH(SUMIFS(Table15[Unique ID],Table15[System-Owned Portion],E7755,Table15[If Material Anything Other than "Lead" in Column E,Was Material Ever Previously Lead?],G7755,Table15[Customer-Owned Portion],O7755),Table15[Unique ID],0),0)))</f>
        <v/>
      </c>
      <c r="X7755"/>
    </row>
    <row r="7756" spans="2:24" x14ac:dyDescent="0.25">
      <c r="B7756" s="146"/>
      <c r="C7756" s="31"/>
      <c r="D7756" s="31"/>
      <c r="E7756" s="44"/>
      <c r="F7756" s="43"/>
      <c r="G7756" s="84"/>
      <c r="H7756" s="31"/>
      <c r="I7756" s="205"/>
      <c r="J7756" s="84"/>
      <c r="K7756" s="31"/>
      <c r="L7756" s="31"/>
      <c r="M7756" s="169"/>
      <c r="N7756" s="148"/>
      <c r="O7756" s="106"/>
      <c r="P7756" s="43"/>
      <c r="Q7756" s="205"/>
      <c r="R7756" s="84"/>
      <c r="S7756" s="31"/>
      <c r="T7756" s="31"/>
      <c r="U7756" s="169"/>
      <c r="V7756" s="150"/>
      <c r="W7756" s="141" t="str" cm="1">
        <f t="array" ref="W7756">IF(SUM(LEN(B7756:V7756))=0,"",IF(OR(OR(ISBLANK(F7756),SUM(LEN(C7756),LEN(D7756))=0),AND(NOT(E7756="Unknown"),ISBLANK(J7756)),AND(NOT(O7756="Unknown"),ISBLANK(R7756))),"Missing Information", INDEX(Table15[Entire Service Line Classification], MATCH(SUMIFS(Table15[Unique ID],Table15[System-Owned Portion],E7756,Table15[If Material Anything Other than "Lead" in Column E,Was Material Ever Previously Lead?],G7756,Table15[Customer-Owned Portion],O7756),Table15[Unique ID],0),0)))</f>
        <v/>
      </c>
      <c r="X7756"/>
    </row>
    <row r="7757" spans="2:24" x14ac:dyDescent="0.25">
      <c r="B7757" s="146"/>
      <c r="C7757" s="31"/>
      <c r="D7757" s="31"/>
      <c r="E7757" s="44"/>
      <c r="F7757" s="43"/>
      <c r="G7757" s="84"/>
      <c r="H7757" s="31"/>
      <c r="I7757" s="205"/>
      <c r="J7757" s="84"/>
      <c r="K7757" s="31"/>
      <c r="L7757" s="31"/>
      <c r="M7757" s="169"/>
      <c r="N7757" s="148"/>
      <c r="O7757" s="106"/>
      <c r="P7757" s="43"/>
      <c r="Q7757" s="205"/>
      <c r="R7757" s="84"/>
      <c r="S7757" s="31"/>
      <c r="T7757" s="31"/>
      <c r="U7757" s="169"/>
      <c r="V7757" s="150"/>
      <c r="W7757" s="141" t="str" cm="1">
        <f t="array" ref="W7757">IF(SUM(LEN(B7757:V7757))=0,"",IF(OR(OR(ISBLANK(F7757),SUM(LEN(C7757),LEN(D7757))=0),AND(NOT(E7757="Unknown"),ISBLANK(J7757)),AND(NOT(O7757="Unknown"),ISBLANK(R7757))),"Missing Information", INDEX(Table15[Entire Service Line Classification], MATCH(SUMIFS(Table15[Unique ID],Table15[System-Owned Portion],E7757,Table15[If Material Anything Other than "Lead" in Column E,Was Material Ever Previously Lead?],G7757,Table15[Customer-Owned Portion],O7757),Table15[Unique ID],0),0)))</f>
        <v/>
      </c>
      <c r="X7757"/>
    </row>
    <row r="7758" spans="2:24" x14ac:dyDescent="0.25">
      <c r="B7758" s="146"/>
      <c r="C7758" s="31"/>
      <c r="D7758" s="31"/>
      <c r="E7758" s="44"/>
      <c r="F7758" s="43"/>
      <c r="G7758" s="84"/>
      <c r="H7758" s="31"/>
      <c r="I7758" s="205"/>
      <c r="J7758" s="84"/>
      <c r="K7758" s="31"/>
      <c r="L7758" s="31"/>
      <c r="M7758" s="169"/>
      <c r="N7758" s="148"/>
      <c r="O7758" s="106"/>
      <c r="P7758" s="43"/>
      <c r="Q7758" s="205"/>
      <c r="R7758" s="84"/>
      <c r="S7758" s="31"/>
      <c r="T7758" s="31"/>
      <c r="U7758" s="169"/>
      <c r="V7758" s="150"/>
      <c r="W7758" s="141" t="str" cm="1">
        <f t="array" ref="W7758">IF(SUM(LEN(B7758:V7758))=0,"",IF(OR(OR(ISBLANK(F7758),SUM(LEN(C7758),LEN(D7758))=0),AND(NOT(E7758="Unknown"),ISBLANK(J7758)),AND(NOT(O7758="Unknown"),ISBLANK(R7758))),"Missing Information", INDEX(Table15[Entire Service Line Classification], MATCH(SUMIFS(Table15[Unique ID],Table15[System-Owned Portion],E7758,Table15[If Material Anything Other than "Lead" in Column E,Was Material Ever Previously Lead?],G7758,Table15[Customer-Owned Portion],O7758),Table15[Unique ID],0),0)))</f>
        <v/>
      </c>
      <c r="X7758"/>
    </row>
    <row r="7759" spans="2:24" x14ac:dyDescent="0.25">
      <c r="B7759" s="146"/>
      <c r="C7759" s="31"/>
      <c r="D7759" s="31"/>
      <c r="E7759" s="44"/>
      <c r="F7759" s="43"/>
      <c r="G7759" s="84"/>
      <c r="H7759" s="31"/>
      <c r="I7759" s="205"/>
      <c r="J7759" s="84"/>
      <c r="K7759" s="31"/>
      <c r="L7759" s="31"/>
      <c r="M7759" s="169"/>
      <c r="N7759" s="148"/>
      <c r="O7759" s="106"/>
      <c r="P7759" s="43"/>
      <c r="Q7759" s="205"/>
      <c r="R7759" s="84"/>
      <c r="S7759" s="31"/>
      <c r="T7759" s="31"/>
      <c r="U7759" s="169"/>
      <c r="V7759" s="150"/>
      <c r="W7759" s="141" t="str" cm="1">
        <f t="array" ref="W7759">IF(SUM(LEN(B7759:V7759))=0,"",IF(OR(OR(ISBLANK(F7759),SUM(LEN(C7759),LEN(D7759))=0),AND(NOT(E7759="Unknown"),ISBLANK(J7759)),AND(NOT(O7759="Unknown"),ISBLANK(R7759))),"Missing Information", INDEX(Table15[Entire Service Line Classification], MATCH(SUMIFS(Table15[Unique ID],Table15[System-Owned Portion],E7759,Table15[If Material Anything Other than "Lead" in Column E,Was Material Ever Previously Lead?],G7759,Table15[Customer-Owned Portion],O7759),Table15[Unique ID],0),0)))</f>
        <v/>
      </c>
      <c r="X7759"/>
    </row>
    <row r="7760" spans="2:24" x14ac:dyDescent="0.25">
      <c r="B7760" s="146"/>
      <c r="C7760" s="31"/>
      <c r="D7760" s="31"/>
      <c r="E7760" s="44"/>
      <c r="F7760" s="43"/>
      <c r="G7760" s="84"/>
      <c r="H7760" s="31"/>
      <c r="I7760" s="205"/>
      <c r="J7760" s="84"/>
      <c r="K7760" s="31"/>
      <c r="L7760" s="31"/>
      <c r="M7760" s="169"/>
      <c r="N7760" s="148"/>
      <c r="O7760" s="106"/>
      <c r="P7760" s="43"/>
      <c r="Q7760" s="205"/>
      <c r="R7760" s="84"/>
      <c r="S7760" s="31"/>
      <c r="T7760" s="31"/>
      <c r="U7760" s="169"/>
      <c r="V7760" s="150"/>
      <c r="W7760" s="141" t="str" cm="1">
        <f t="array" ref="W7760">IF(SUM(LEN(B7760:V7760))=0,"",IF(OR(OR(ISBLANK(F7760),SUM(LEN(C7760),LEN(D7760))=0),AND(NOT(E7760="Unknown"),ISBLANK(J7760)),AND(NOT(O7760="Unknown"),ISBLANK(R7760))),"Missing Information", INDEX(Table15[Entire Service Line Classification], MATCH(SUMIFS(Table15[Unique ID],Table15[System-Owned Portion],E7760,Table15[If Material Anything Other than "Lead" in Column E,Was Material Ever Previously Lead?],G7760,Table15[Customer-Owned Portion],O7760),Table15[Unique ID],0),0)))</f>
        <v/>
      </c>
      <c r="X7760"/>
    </row>
    <row r="7761" spans="2:24" x14ac:dyDescent="0.25">
      <c r="B7761" s="146"/>
      <c r="C7761" s="31"/>
      <c r="D7761" s="31"/>
      <c r="E7761" s="44"/>
      <c r="F7761" s="43"/>
      <c r="G7761" s="84"/>
      <c r="H7761" s="31"/>
      <c r="I7761" s="205"/>
      <c r="J7761" s="84"/>
      <c r="K7761" s="31"/>
      <c r="L7761" s="31"/>
      <c r="M7761" s="169"/>
      <c r="N7761" s="148"/>
      <c r="O7761" s="106"/>
      <c r="P7761" s="43"/>
      <c r="Q7761" s="205"/>
      <c r="R7761" s="84"/>
      <c r="S7761" s="31"/>
      <c r="T7761" s="31"/>
      <c r="U7761" s="169"/>
      <c r="V7761" s="150"/>
      <c r="W7761" s="141" t="str" cm="1">
        <f t="array" ref="W7761">IF(SUM(LEN(B7761:V7761))=0,"",IF(OR(OR(ISBLANK(F7761),SUM(LEN(C7761),LEN(D7761))=0),AND(NOT(E7761="Unknown"),ISBLANK(J7761)),AND(NOT(O7761="Unknown"),ISBLANK(R7761))),"Missing Information", INDEX(Table15[Entire Service Line Classification], MATCH(SUMIFS(Table15[Unique ID],Table15[System-Owned Portion],E7761,Table15[If Material Anything Other than "Lead" in Column E,Was Material Ever Previously Lead?],G7761,Table15[Customer-Owned Portion],O7761),Table15[Unique ID],0),0)))</f>
        <v/>
      </c>
      <c r="X7761"/>
    </row>
    <row r="7762" spans="2:24" x14ac:dyDescent="0.25">
      <c r="B7762" s="146"/>
      <c r="C7762" s="31"/>
      <c r="D7762" s="31"/>
      <c r="E7762" s="44"/>
      <c r="F7762" s="43"/>
      <c r="G7762" s="84"/>
      <c r="H7762" s="31"/>
      <c r="I7762" s="205"/>
      <c r="J7762" s="84"/>
      <c r="K7762" s="31"/>
      <c r="L7762" s="31"/>
      <c r="M7762" s="169"/>
      <c r="N7762" s="148"/>
      <c r="O7762" s="106"/>
      <c r="P7762" s="43"/>
      <c r="Q7762" s="205"/>
      <c r="R7762" s="84"/>
      <c r="S7762" s="31"/>
      <c r="T7762" s="31"/>
      <c r="U7762" s="169"/>
      <c r="V7762" s="150"/>
      <c r="W7762" s="141" t="str" cm="1">
        <f t="array" ref="W7762">IF(SUM(LEN(B7762:V7762))=0,"",IF(OR(OR(ISBLANK(F7762),SUM(LEN(C7762),LEN(D7762))=0),AND(NOT(E7762="Unknown"),ISBLANK(J7762)),AND(NOT(O7762="Unknown"),ISBLANK(R7762))),"Missing Information", INDEX(Table15[Entire Service Line Classification], MATCH(SUMIFS(Table15[Unique ID],Table15[System-Owned Portion],E7762,Table15[If Material Anything Other than "Lead" in Column E,Was Material Ever Previously Lead?],G7762,Table15[Customer-Owned Portion],O7762),Table15[Unique ID],0),0)))</f>
        <v/>
      </c>
      <c r="X7762"/>
    </row>
    <row r="7763" spans="2:24" x14ac:dyDescent="0.25">
      <c r="B7763" s="146"/>
      <c r="C7763" s="31"/>
      <c r="D7763" s="31"/>
      <c r="E7763" s="44"/>
      <c r="F7763" s="43"/>
      <c r="G7763" s="84"/>
      <c r="H7763" s="31"/>
      <c r="I7763" s="205"/>
      <c r="J7763" s="84"/>
      <c r="K7763" s="31"/>
      <c r="L7763" s="31"/>
      <c r="M7763" s="169"/>
      <c r="N7763" s="148"/>
      <c r="O7763" s="106"/>
      <c r="P7763" s="43"/>
      <c r="Q7763" s="205"/>
      <c r="R7763" s="84"/>
      <c r="S7763" s="31"/>
      <c r="T7763" s="31"/>
      <c r="U7763" s="169"/>
      <c r="V7763" s="150"/>
      <c r="W7763" s="141" t="str" cm="1">
        <f t="array" ref="W7763">IF(SUM(LEN(B7763:V7763))=0,"",IF(OR(OR(ISBLANK(F7763),SUM(LEN(C7763),LEN(D7763))=0),AND(NOT(E7763="Unknown"),ISBLANK(J7763)),AND(NOT(O7763="Unknown"),ISBLANK(R7763))),"Missing Information", INDEX(Table15[Entire Service Line Classification], MATCH(SUMIFS(Table15[Unique ID],Table15[System-Owned Portion],E7763,Table15[If Material Anything Other than "Lead" in Column E,Was Material Ever Previously Lead?],G7763,Table15[Customer-Owned Portion],O7763),Table15[Unique ID],0),0)))</f>
        <v/>
      </c>
      <c r="X7763"/>
    </row>
    <row r="7764" spans="2:24" x14ac:dyDescent="0.25">
      <c r="B7764" s="146"/>
      <c r="C7764" s="31"/>
      <c r="D7764" s="31"/>
      <c r="E7764" s="44"/>
      <c r="F7764" s="43"/>
      <c r="G7764" s="84"/>
      <c r="H7764" s="31"/>
      <c r="I7764" s="205"/>
      <c r="J7764" s="84"/>
      <c r="K7764" s="31"/>
      <c r="L7764" s="31"/>
      <c r="M7764" s="169"/>
      <c r="N7764" s="148"/>
      <c r="O7764" s="106"/>
      <c r="P7764" s="43"/>
      <c r="Q7764" s="205"/>
      <c r="R7764" s="84"/>
      <c r="S7764" s="31"/>
      <c r="T7764" s="31"/>
      <c r="U7764" s="169"/>
      <c r="V7764" s="150"/>
      <c r="W7764" s="141" t="str" cm="1">
        <f t="array" ref="W7764">IF(SUM(LEN(B7764:V7764))=0,"",IF(OR(OR(ISBLANK(F7764),SUM(LEN(C7764),LEN(D7764))=0),AND(NOT(E7764="Unknown"),ISBLANK(J7764)),AND(NOT(O7764="Unknown"),ISBLANK(R7764))),"Missing Information", INDEX(Table15[Entire Service Line Classification], MATCH(SUMIFS(Table15[Unique ID],Table15[System-Owned Portion],E7764,Table15[If Material Anything Other than "Lead" in Column E,Was Material Ever Previously Lead?],G7764,Table15[Customer-Owned Portion],O7764),Table15[Unique ID],0),0)))</f>
        <v/>
      </c>
      <c r="X7764"/>
    </row>
    <row r="7765" spans="2:24" x14ac:dyDescent="0.25">
      <c r="B7765" s="146"/>
      <c r="C7765" s="31"/>
      <c r="D7765" s="31"/>
      <c r="E7765" s="44"/>
      <c r="F7765" s="43"/>
      <c r="G7765" s="84"/>
      <c r="H7765" s="31"/>
      <c r="I7765" s="205"/>
      <c r="J7765" s="84"/>
      <c r="K7765" s="31"/>
      <c r="L7765" s="31"/>
      <c r="M7765" s="169"/>
      <c r="N7765" s="148"/>
      <c r="O7765" s="106"/>
      <c r="P7765" s="43"/>
      <c r="Q7765" s="205"/>
      <c r="R7765" s="84"/>
      <c r="S7765" s="31"/>
      <c r="T7765" s="31"/>
      <c r="U7765" s="169"/>
      <c r="V7765" s="150"/>
      <c r="W7765" s="141" t="str" cm="1">
        <f t="array" ref="W7765">IF(SUM(LEN(B7765:V7765))=0,"",IF(OR(OR(ISBLANK(F7765),SUM(LEN(C7765),LEN(D7765))=0),AND(NOT(E7765="Unknown"),ISBLANK(J7765)),AND(NOT(O7765="Unknown"),ISBLANK(R7765))),"Missing Information", INDEX(Table15[Entire Service Line Classification], MATCH(SUMIFS(Table15[Unique ID],Table15[System-Owned Portion],E7765,Table15[If Material Anything Other than "Lead" in Column E,Was Material Ever Previously Lead?],G7765,Table15[Customer-Owned Portion],O7765),Table15[Unique ID],0),0)))</f>
        <v/>
      </c>
      <c r="X7765"/>
    </row>
    <row r="7766" spans="2:24" x14ac:dyDescent="0.25">
      <c r="B7766" s="146"/>
      <c r="C7766" s="31"/>
      <c r="D7766" s="31"/>
      <c r="E7766" s="44"/>
      <c r="F7766" s="43"/>
      <c r="G7766" s="84"/>
      <c r="H7766" s="31"/>
      <c r="I7766" s="205"/>
      <c r="J7766" s="84"/>
      <c r="K7766" s="31"/>
      <c r="L7766" s="31"/>
      <c r="M7766" s="169"/>
      <c r="N7766" s="148"/>
      <c r="O7766" s="106"/>
      <c r="P7766" s="43"/>
      <c r="Q7766" s="205"/>
      <c r="R7766" s="84"/>
      <c r="S7766" s="31"/>
      <c r="T7766" s="31"/>
      <c r="U7766" s="169"/>
      <c r="V7766" s="150"/>
      <c r="W7766" s="141" t="str" cm="1">
        <f t="array" ref="W7766">IF(SUM(LEN(B7766:V7766))=0,"",IF(OR(OR(ISBLANK(F7766),SUM(LEN(C7766),LEN(D7766))=0),AND(NOT(E7766="Unknown"),ISBLANK(J7766)),AND(NOT(O7766="Unknown"),ISBLANK(R7766))),"Missing Information", INDEX(Table15[Entire Service Line Classification], MATCH(SUMIFS(Table15[Unique ID],Table15[System-Owned Portion],E7766,Table15[If Material Anything Other than "Lead" in Column E,Was Material Ever Previously Lead?],G7766,Table15[Customer-Owned Portion],O7766),Table15[Unique ID],0),0)))</f>
        <v/>
      </c>
      <c r="X7766"/>
    </row>
    <row r="7767" spans="2:24" x14ac:dyDescent="0.25">
      <c r="B7767" s="146"/>
      <c r="C7767" s="31"/>
      <c r="D7767" s="31"/>
      <c r="E7767" s="44"/>
      <c r="F7767" s="43"/>
      <c r="G7767" s="84"/>
      <c r="H7767" s="31"/>
      <c r="I7767" s="205"/>
      <c r="J7767" s="84"/>
      <c r="K7767" s="31"/>
      <c r="L7767" s="31"/>
      <c r="M7767" s="169"/>
      <c r="N7767" s="148"/>
      <c r="O7767" s="106"/>
      <c r="P7767" s="43"/>
      <c r="Q7767" s="205"/>
      <c r="R7767" s="84"/>
      <c r="S7767" s="31"/>
      <c r="T7767" s="31"/>
      <c r="U7767" s="169"/>
      <c r="V7767" s="150"/>
      <c r="W7767" s="141" t="str" cm="1">
        <f t="array" ref="W7767">IF(SUM(LEN(B7767:V7767))=0,"",IF(OR(OR(ISBLANK(F7767),SUM(LEN(C7767),LEN(D7767))=0),AND(NOT(E7767="Unknown"),ISBLANK(J7767)),AND(NOT(O7767="Unknown"),ISBLANK(R7767))),"Missing Information", INDEX(Table15[Entire Service Line Classification], MATCH(SUMIFS(Table15[Unique ID],Table15[System-Owned Portion],E7767,Table15[If Material Anything Other than "Lead" in Column E,Was Material Ever Previously Lead?],G7767,Table15[Customer-Owned Portion],O7767),Table15[Unique ID],0),0)))</f>
        <v/>
      </c>
      <c r="X7767"/>
    </row>
    <row r="7768" spans="2:24" x14ac:dyDescent="0.25">
      <c r="B7768" s="146"/>
      <c r="C7768" s="31"/>
      <c r="D7768" s="31"/>
      <c r="E7768" s="44"/>
      <c r="F7768" s="43"/>
      <c r="G7768" s="84"/>
      <c r="H7768" s="31"/>
      <c r="I7768" s="205"/>
      <c r="J7768" s="84"/>
      <c r="K7768" s="31"/>
      <c r="L7768" s="31"/>
      <c r="M7768" s="169"/>
      <c r="N7768" s="148"/>
      <c r="O7768" s="106"/>
      <c r="P7768" s="43"/>
      <c r="Q7768" s="205"/>
      <c r="R7768" s="84"/>
      <c r="S7768" s="31"/>
      <c r="T7768" s="31"/>
      <c r="U7768" s="169"/>
      <c r="V7768" s="150"/>
      <c r="W7768" s="141" t="str" cm="1">
        <f t="array" ref="W7768">IF(SUM(LEN(B7768:V7768))=0,"",IF(OR(OR(ISBLANK(F7768),SUM(LEN(C7768),LEN(D7768))=0),AND(NOT(E7768="Unknown"),ISBLANK(J7768)),AND(NOT(O7768="Unknown"),ISBLANK(R7768))),"Missing Information", INDEX(Table15[Entire Service Line Classification], MATCH(SUMIFS(Table15[Unique ID],Table15[System-Owned Portion],E7768,Table15[If Material Anything Other than "Lead" in Column E,Was Material Ever Previously Lead?],G7768,Table15[Customer-Owned Portion],O7768),Table15[Unique ID],0),0)))</f>
        <v/>
      </c>
      <c r="X7768"/>
    </row>
    <row r="7769" spans="2:24" x14ac:dyDescent="0.25">
      <c r="B7769" s="146"/>
      <c r="C7769" s="31"/>
      <c r="D7769" s="31"/>
      <c r="E7769" s="44"/>
      <c r="F7769" s="43"/>
      <c r="G7769" s="84"/>
      <c r="H7769" s="31"/>
      <c r="I7769" s="205"/>
      <c r="J7769" s="84"/>
      <c r="K7769" s="31"/>
      <c r="L7769" s="31"/>
      <c r="M7769" s="169"/>
      <c r="N7769" s="148"/>
      <c r="O7769" s="106"/>
      <c r="P7769" s="43"/>
      <c r="Q7769" s="205"/>
      <c r="R7769" s="84"/>
      <c r="S7769" s="31"/>
      <c r="T7769" s="31"/>
      <c r="U7769" s="169"/>
      <c r="V7769" s="150"/>
      <c r="W7769" s="141" t="str" cm="1">
        <f t="array" ref="W7769">IF(SUM(LEN(B7769:V7769))=0,"",IF(OR(OR(ISBLANK(F7769),SUM(LEN(C7769),LEN(D7769))=0),AND(NOT(E7769="Unknown"),ISBLANK(J7769)),AND(NOT(O7769="Unknown"),ISBLANK(R7769))),"Missing Information", INDEX(Table15[Entire Service Line Classification], MATCH(SUMIFS(Table15[Unique ID],Table15[System-Owned Portion],E7769,Table15[If Material Anything Other than "Lead" in Column E,Was Material Ever Previously Lead?],G7769,Table15[Customer-Owned Portion],O7769),Table15[Unique ID],0),0)))</f>
        <v/>
      </c>
      <c r="X7769"/>
    </row>
    <row r="7770" spans="2:24" x14ac:dyDescent="0.25">
      <c r="B7770" s="146"/>
      <c r="C7770" s="31"/>
      <c r="D7770" s="31"/>
      <c r="E7770" s="44"/>
      <c r="F7770" s="43"/>
      <c r="G7770" s="84"/>
      <c r="H7770" s="31"/>
      <c r="I7770" s="205"/>
      <c r="J7770" s="84"/>
      <c r="K7770" s="31"/>
      <c r="L7770" s="31"/>
      <c r="M7770" s="169"/>
      <c r="N7770" s="148"/>
      <c r="O7770" s="106"/>
      <c r="P7770" s="43"/>
      <c r="Q7770" s="205"/>
      <c r="R7770" s="84"/>
      <c r="S7770" s="31"/>
      <c r="T7770" s="31"/>
      <c r="U7770" s="169"/>
      <c r="V7770" s="150"/>
      <c r="W7770" s="141" t="str" cm="1">
        <f t="array" ref="W7770">IF(SUM(LEN(B7770:V7770))=0,"",IF(OR(OR(ISBLANK(F7770),SUM(LEN(C7770),LEN(D7770))=0),AND(NOT(E7770="Unknown"),ISBLANK(J7770)),AND(NOT(O7770="Unknown"),ISBLANK(R7770))),"Missing Information", INDEX(Table15[Entire Service Line Classification], MATCH(SUMIFS(Table15[Unique ID],Table15[System-Owned Portion],E7770,Table15[If Material Anything Other than "Lead" in Column E,Was Material Ever Previously Lead?],G7770,Table15[Customer-Owned Portion],O7770),Table15[Unique ID],0),0)))</f>
        <v/>
      </c>
      <c r="X7770"/>
    </row>
    <row r="7771" spans="2:24" x14ac:dyDescent="0.25">
      <c r="B7771" s="146"/>
      <c r="C7771" s="31"/>
      <c r="D7771" s="31"/>
      <c r="E7771" s="44"/>
      <c r="F7771" s="43"/>
      <c r="G7771" s="84"/>
      <c r="H7771" s="31"/>
      <c r="I7771" s="205"/>
      <c r="J7771" s="84"/>
      <c r="K7771" s="31"/>
      <c r="L7771" s="31"/>
      <c r="M7771" s="169"/>
      <c r="N7771" s="148"/>
      <c r="O7771" s="106"/>
      <c r="P7771" s="43"/>
      <c r="Q7771" s="205"/>
      <c r="R7771" s="84"/>
      <c r="S7771" s="31"/>
      <c r="T7771" s="31"/>
      <c r="U7771" s="169"/>
      <c r="V7771" s="150"/>
      <c r="W7771" s="141" t="str" cm="1">
        <f t="array" ref="W7771">IF(SUM(LEN(B7771:V7771))=0,"",IF(OR(OR(ISBLANK(F7771),SUM(LEN(C7771),LEN(D7771))=0),AND(NOT(E7771="Unknown"),ISBLANK(J7771)),AND(NOT(O7771="Unknown"),ISBLANK(R7771))),"Missing Information", INDEX(Table15[Entire Service Line Classification], MATCH(SUMIFS(Table15[Unique ID],Table15[System-Owned Portion],E7771,Table15[If Material Anything Other than "Lead" in Column E,Was Material Ever Previously Lead?],G7771,Table15[Customer-Owned Portion],O7771),Table15[Unique ID],0),0)))</f>
        <v/>
      </c>
      <c r="X7771"/>
    </row>
    <row r="7772" spans="2:24" x14ac:dyDescent="0.25">
      <c r="B7772" s="146"/>
      <c r="C7772" s="31"/>
      <c r="D7772" s="31"/>
      <c r="E7772" s="44"/>
      <c r="F7772" s="43"/>
      <c r="G7772" s="84"/>
      <c r="H7772" s="31"/>
      <c r="I7772" s="205"/>
      <c r="J7772" s="84"/>
      <c r="K7772" s="31"/>
      <c r="L7772" s="31"/>
      <c r="M7772" s="169"/>
      <c r="N7772" s="148"/>
      <c r="O7772" s="106"/>
      <c r="P7772" s="43"/>
      <c r="Q7772" s="205"/>
      <c r="R7772" s="84"/>
      <c r="S7772" s="31"/>
      <c r="T7772" s="31"/>
      <c r="U7772" s="169"/>
      <c r="V7772" s="150"/>
      <c r="W7772" s="141" t="str" cm="1">
        <f t="array" ref="W7772">IF(SUM(LEN(B7772:V7772))=0,"",IF(OR(OR(ISBLANK(F7772),SUM(LEN(C7772),LEN(D7772))=0),AND(NOT(E7772="Unknown"),ISBLANK(J7772)),AND(NOT(O7772="Unknown"),ISBLANK(R7772))),"Missing Information", INDEX(Table15[Entire Service Line Classification], MATCH(SUMIFS(Table15[Unique ID],Table15[System-Owned Portion],E7772,Table15[If Material Anything Other than "Lead" in Column E,Was Material Ever Previously Lead?],G7772,Table15[Customer-Owned Portion],O7772),Table15[Unique ID],0),0)))</f>
        <v/>
      </c>
      <c r="X7772"/>
    </row>
    <row r="7773" spans="2:24" x14ac:dyDescent="0.25">
      <c r="B7773" s="146"/>
      <c r="C7773" s="31"/>
      <c r="D7773" s="31"/>
      <c r="E7773" s="44"/>
      <c r="F7773" s="43"/>
      <c r="G7773" s="84"/>
      <c r="H7773" s="31"/>
      <c r="I7773" s="205"/>
      <c r="J7773" s="84"/>
      <c r="K7773" s="31"/>
      <c r="L7773" s="31"/>
      <c r="M7773" s="169"/>
      <c r="N7773" s="148"/>
      <c r="O7773" s="106"/>
      <c r="P7773" s="43"/>
      <c r="Q7773" s="205"/>
      <c r="R7773" s="84"/>
      <c r="S7773" s="31"/>
      <c r="T7773" s="31"/>
      <c r="U7773" s="169"/>
      <c r="V7773" s="150"/>
      <c r="W7773" s="141" t="str" cm="1">
        <f t="array" ref="W7773">IF(SUM(LEN(B7773:V7773))=0,"",IF(OR(OR(ISBLANK(F7773),SUM(LEN(C7773),LEN(D7773))=0),AND(NOT(E7773="Unknown"),ISBLANK(J7773)),AND(NOT(O7773="Unknown"),ISBLANK(R7773))),"Missing Information", INDEX(Table15[Entire Service Line Classification], MATCH(SUMIFS(Table15[Unique ID],Table15[System-Owned Portion],E7773,Table15[If Material Anything Other than "Lead" in Column E,Was Material Ever Previously Lead?],G7773,Table15[Customer-Owned Portion],O7773),Table15[Unique ID],0),0)))</f>
        <v/>
      </c>
      <c r="X7773"/>
    </row>
    <row r="7774" spans="2:24" x14ac:dyDescent="0.25">
      <c r="B7774" s="146"/>
      <c r="C7774" s="31"/>
      <c r="D7774" s="31"/>
      <c r="E7774" s="44"/>
      <c r="F7774" s="43"/>
      <c r="G7774" s="84"/>
      <c r="H7774" s="31"/>
      <c r="I7774" s="205"/>
      <c r="J7774" s="84"/>
      <c r="K7774" s="31"/>
      <c r="L7774" s="31"/>
      <c r="M7774" s="169"/>
      <c r="N7774" s="148"/>
      <c r="O7774" s="106"/>
      <c r="P7774" s="43"/>
      <c r="Q7774" s="205"/>
      <c r="R7774" s="84"/>
      <c r="S7774" s="31"/>
      <c r="T7774" s="31"/>
      <c r="U7774" s="169"/>
      <c r="V7774" s="150"/>
      <c r="W7774" s="141" t="str" cm="1">
        <f t="array" ref="W7774">IF(SUM(LEN(B7774:V7774))=0,"",IF(OR(OR(ISBLANK(F7774),SUM(LEN(C7774),LEN(D7774))=0),AND(NOT(E7774="Unknown"),ISBLANK(J7774)),AND(NOT(O7774="Unknown"),ISBLANK(R7774))),"Missing Information", INDEX(Table15[Entire Service Line Classification], MATCH(SUMIFS(Table15[Unique ID],Table15[System-Owned Portion],E7774,Table15[If Material Anything Other than "Lead" in Column E,Was Material Ever Previously Lead?],G7774,Table15[Customer-Owned Portion],O7774),Table15[Unique ID],0),0)))</f>
        <v/>
      </c>
      <c r="X7774"/>
    </row>
    <row r="7775" spans="2:24" x14ac:dyDescent="0.25">
      <c r="B7775" s="146"/>
      <c r="C7775" s="31"/>
      <c r="D7775" s="31"/>
      <c r="E7775" s="44"/>
      <c r="F7775" s="43"/>
      <c r="G7775" s="84"/>
      <c r="H7775" s="31"/>
      <c r="I7775" s="205"/>
      <c r="J7775" s="84"/>
      <c r="K7775" s="31"/>
      <c r="L7775" s="31"/>
      <c r="M7775" s="169"/>
      <c r="N7775" s="148"/>
      <c r="O7775" s="106"/>
      <c r="P7775" s="43"/>
      <c r="Q7775" s="205"/>
      <c r="R7775" s="84"/>
      <c r="S7775" s="31"/>
      <c r="T7775" s="31"/>
      <c r="U7775" s="169"/>
      <c r="V7775" s="150"/>
      <c r="W7775" s="141" t="str" cm="1">
        <f t="array" ref="W7775">IF(SUM(LEN(B7775:V7775))=0,"",IF(OR(OR(ISBLANK(F7775),SUM(LEN(C7775),LEN(D7775))=0),AND(NOT(E7775="Unknown"),ISBLANK(J7775)),AND(NOT(O7775="Unknown"),ISBLANK(R7775))),"Missing Information", INDEX(Table15[Entire Service Line Classification], MATCH(SUMIFS(Table15[Unique ID],Table15[System-Owned Portion],E7775,Table15[If Material Anything Other than "Lead" in Column E,Was Material Ever Previously Lead?],G7775,Table15[Customer-Owned Portion],O7775),Table15[Unique ID],0),0)))</f>
        <v/>
      </c>
      <c r="X7775"/>
    </row>
    <row r="7776" spans="2:24" x14ac:dyDescent="0.25">
      <c r="B7776" s="146"/>
      <c r="C7776" s="31"/>
      <c r="D7776" s="31"/>
      <c r="E7776" s="44"/>
      <c r="F7776" s="43"/>
      <c r="G7776" s="84"/>
      <c r="H7776" s="31"/>
      <c r="I7776" s="205"/>
      <c r="J7776" s="84"/>
      <c r="K7776" s="31"/>
      <c r="L7776" s="31"/>
      <c r="M7776" s="169"/>
      <c r="N7776" s="148"/>
      <c r="O7776" s="106"/>
      <c r="P7776" s="43"/>
      <c r="Q7776" s="205"/>
      <c r="R7776" s="84"/>
      <c r="S7776" s="31"/>
      <c r="T7776" s="31"/>
      <c r="U7776" s="169"/>
      <c r="V7776" s="150"/>
      <c r="W7776" s="141" t="str" cm="1">
        <f t="array" ref="W7776">IF(SUM(LEN(B7776:V7776))=0,"",IF(OR(OR(ISBLANK(F7776),SUM(LEN(C7776),LEN(D7776))=0),AND(NOT(E7776="Unknown"),ISBLANK(J7776)),AND(NOT(O7776="Unknown"),ISBLANK(R7776))),"Missing Information", INDEX(Table15[Entire Service Line Classification], MATCH(SUMIFS(Table15[Unique ID],Table15[System-Owned Portion],E7776,Table15[If Material Anything Other than "Lead" in Column E,Was Material Ever Previously Lead?],G7776,Table15[Customer-Owned Portion],O7776),Table15[Unique ID],0),0)))</f>
        <v/>
      </c>
      <c r="X7776"/>
    </row>
    <row r="7777" spans="2:24" x14ac:dyDescent="0.25">
      <c r="B7777" s="146"/>
      <c r="C7777" s="31"/>
      <c r="D7777" s="31"/>
      <c r="E7777" s="44"/>
      <c r="F7777" s="43"/>
      <c r="G7777" s="84"/>
      <c r="H7777" s="31"/>
      <c r="I7777" s="205"/>
      <c r="J7777" s="84"/>
      <c r="K7777" s="31"/>
      <c r="L7777" s="31"/>
      <c r="M7777" s="169"/>
      <c r="N7777" s="148"/>
      <c r="O7777" s="106"/>
      <c r="P7777" s="43"/>
      <c r="Q7777" s="205"/>
      <c r="R7777" s="84"/>
      <c r="S7777" s="31"/>
      <c r="T7777" s="31"/>
      <c r="U7777" s="169"/>
      <c r="V7777" s="150"/>
      <c r="W7777" s="141" t="str" cm="1">
        <f t="array" ref="W7777">IF(SUM(LEN(B7777:V7777))=0,"",IF(OR(OR(ISBLANK(F7777),SUM(LEN(C7777),LEN(D7777))=0),AND(NOT(E7777="Unknown"),ISBLANK(J7777)),AND(NOT(O7777="Unknown"),ISBLANK(R7777))),"Missing Information", INDEX(Table15[Entire Service Line Classification], MATCH(SUMIFS(Table15[Unique ID],Table15[System-Owned Portion],E7777,Table15[If Material Anything Other than "Lead" in Column E,Was Material Ever Previously Lead?],G7777,Table15[Customer-Owned Portion],O7777),Table15[Unique ID],0),0)))</f>
        <v/>
      </c>
      <c r="X7777"/>
    </row>
    <row r="7778" spans="2:24" x14ac:dyDescent="0.25">
      <c r="B7778" s="146"/>
      <c r="C7778" s="31"/>
      <c r="D7778" s="31"/>
      <c r="E7778" s="44"/>
      <c r="F7778" s="43"/>
      <c r="G7778" s="84"/>
      <c r="H7778" s="31"/>
      <c r="I7778" s="205"/>
      <c r="J7778" s="84"/>
      <c r="K7778" s="31"/>
      <c r="L7778" s="31"/>
      <c r="M7778" s="169"/>
      <c r="N7778" s="148"/>
      <c r="O7778" s="106"/>
      <c r="P7778" s="43"/>
      <c r="Q7778" s="205"/>
      <c r="R7778" s="84"/>
      <c r="S7778" s="31"/>
      <c r="T7778" s="31"/>
      <c r="U7778" s="169"/>
      <c r="V7778" s="150"/>
      <c r="W7778" s="141" t="str" cm="1">
        <f t="array" ref="W7778">IF(SUM(LEN(B7778:V7778))=0,"",IF(OR(OR(ISBLANK(F7778),SUM(LEN(C7778),LEN(D7778))=0),AND(NOT(E7778="Unknown"),ISBLANK(J7778)),AND(NOT(O7778="Unknown"),ISBLANK(R7778))),"Missing Information", INDEX(Table15[Entire Service Line Classification], MATCH(SUMIFS(Table15[Unique ID],Table15[System-Owned Portion],E7778,Table15[If Material Anything Other than "Lead" in Column E,Was Material Ever Previously Lead?],G7778,Table15[Customer-Owned Portion],O7778),Table15[Unique ID],0),0)))</f>
        <v/>
      </c>
      <c r="X7778"/>
    </row>
    <row r="7779" spans="2:24" x14ac:dyDescent="0.25">
      <c r="B7779" s="146"/>
      <c r="C7779" s="31"/>
      <c r="D7779" s="31"/>
      <c r="E7779" s="44"/>
      <c r="F7779" s="43"/>
      <c r="G7779" s="84"/>
      <c r="H7779" s="31"/>
      <c r="I7779" s="205"/>
      <c r="J7779" s="84"/>
      <c r="K7779" s="31"/>
      <c r="L7779" s="31"/>
      <c r="M7779" s="169"/>
      <c r="N7779" s="148"/>
      <c r="O7779" s="106"/>
      <c r="P7779" s="43"/>
      <c r="Q7779" s="205"/>
      <c r="R7779" s="84"/>
      <c r="S7779" s="31"/>
      <c r="T7779" s="31"/>
      <c r="U7779" s="169"/>
      <c r="V7779" s="150"/>
      <c r="W7779" s="141" t="str" cm="1">
        <f t="array" ref="W7779">IF(SUM(LEN(B7779:V7779))=0,"",IF(OR(OR(ISBLANK(F7779),SUM(LEN(C7779),LEN(D7779))=0),AND(NOT(E7779="Unknown"),ISBLANK(J7779)),AND(NOT(O7779="Unknown"),ISBLANK(R7779))),"Missing Information", INDEX(Table15[Entire Service Line Classification], MATCH(SUMIFS(Table15[Unique ID],Table15[System-Owned Portion],E7779,Table15[If Material Anything Other than "Lead" in Column E,Was Material Ever Previously Lead?],G7779,Table15[Customer-Owned Portion],O7779),Table15[Unique ID],0),0)))</f>
        <v/>
      </c>
      <c r="X7779"/>
    </row>
    <row r="7780" spans="2:24" x14ac:dyDescent="0.25">
      <c r="B7780" s="146"/>
      <c r="C7780" s="31"/>
      <c r="D7780" s="31"/>
      <c r="E7780" s="44"/>
      <c r="F7780" s="43"/>
      <c r="G7780" s="84"/>
      <c r="H7780" s="31"/>
      <c r="I7780" s="205"/>
      <c r="J7780" s="84"/>
      <c r="K7780" s="31"/>
      <c r="L7780" s="31"/>
      <c r="M7780" s="169"/>
      <c r="N7780" s="148"/>
      <c r="O7780" s="106"/>
      <c r="P7780" s="43"/>
      <c r="Q7780" s="205"/>
      <c r="R7780" s="84"/>
      <c r="S7780" s="31"/>
      <c r="T7780" s="31"/>
      <c r="U7780" s="169"/>
      <c r="V7780" s="150"/>
      <c r="W7780" s="141" t="str" cm="1">
        <f t="array" ref="W7780">IF(SUM(LEN(B7780:V7780))=0,"",IF(OR(OR(ISBLANK(F7780),SUM(LEN(C7780),LEN(D7780))=0),AND(NOT(E7780="Unknown"),ISBLANK(J7780)),AND(NOT(O7780="Unknown"),ISBLANK(R7780))),"Missing Information", INDEX(Table15[Entire Service Line Classification], MATCH(SUMIFS(Table15[Unique ID],Table15[System-Owned Portion],E7780,Table15[If Material Anything Other than "Lead" in Column E,Was Material Ever Previously Lead?],G7780,Table15[Customer-Owned Portion],O7780),Table15[Unique ID],0),0)))</f>
        <v/>
      </c>
      <c r="X7780"/>
    </row>
    <row r="7781" spans="2:24" x14ac:dyDescent="0.25">
      <c r="B7781" s="146"/>
      <c r="C7781" s="31"/>
      <c r="D7781" s="31"/>
      <c r="E7781" s="44"/>
      <c r="F7781" s="43"/>
      <c r="G7781" s="84"/>
      <c r="H7781" s="31"/>
      <c r="I7781" s="205"/>
      <c r="J7781" s="84"/>
      <c r="K7781" s="31"/>
      <c r="L7781" s="31"/>
      <c r="M7781" s="169"/>
      <c r="N7781" s="148"/>
      <c r="O7781" s="106"/>
      <c r="P7781" s="43"/>
      <c r="Q7781" s="205"/>
      <c r="R7781" s="84"/>
      <c r="S7781" s="31"/>
      <c r="T7781" s="31"/>
      <c r="U7781" s="169"/>
      <c r="V7781" s="150"/>
      <c r="W7781" s="141" t="str" cm="1">
        <f t="array" ref="W7781">IF(SUM(LEN(B7781:V7781))=0,"",IF(OR(OR(ISBLANK(F7781),SUM(LEN(C7781),LEN(D7781))=0),AND(NOT(E7781="Unknown"),ISBLANK(J7781)),AND(NOT(O7781="Unknown"),ISBLANK(R7781))),"Missing Information", INDEX(Table15[Entire Service Line Classification], MATCH(SUMIFS(Table15[Unique ID],Table15[System-Owned Portion],E7781,Table15[If Material Anything Other than "Lead" in Column E,Was Material Ever Previously Lead?],G7781,Table15[Customer-Owned Portion],O7781),Table15[Unique ID],0),0)))</f>
        <v/>
      </c>
      <c r="X7781"/>
    </row>
    <row r="7782" spans="2:24" x14ac:dyDescent="0.25">
      <c r="B7782" s="146"/>
      <c r="C7782" s="31"/>
      <c r="D7782" s="31"/>
      <c r="E7782" s="44"/>
      <c r="F7782" s="43"/>
      <c r="G7782" s="84"/>
      <c r="H7782" s="31"/>
      <c r="I7782" s="205"/>
      <c r="J7782" s="84"/>
      <c r="K7782" s="31"/>
      <c r="L7782" s="31"/>
      <c r="M7782" s="169"/>
      <c r="N7782" s="148"/>
      <c r="O7782" s="106"/>
      <c r="P7782" s="43"/>
      <c r="Q7782" s="205"/>
      <c r="R7782" s="84"/>
      <c r="S7782" s="31"/>
      <c r="T7782" s="31"/>
      <c r="U7782" s="169"/>
      <c r="V7782" s="150"/>
      <c r="W7782" s="141" t="str" cm="1">
        <f t="array" ref="W7782">IF(SUM(LEN(B7782:V7782))=0,"",IF(OR(OR(ISBLANK(F7782),SUM(LEN(C7782),LEN(D7782))=0),AND(NOT(E7782="Unknown"),ISBLANK(J7782)),AND(NOT(O7782="Unknown"),ISBLANK(R7782))),"Missing Information", INDEX(Table15[Entire Service Line Classification], MATCH(SUMIFS(Table15[Unique ID],Table15[System-Owned Portion],E7782,Table15[If Material Anything Other than "Lead" in Column E,Was Material Ever Previously Lead?],G7782,Table15[Customer-Owned Portion],O7782),Table15[Unique ID],0),0)))</f>
        <v/>
      </c>
      <c r="X7782"/>
    </row>
    <row r="7783" spans="2:24" x14ac:dyDescent="0.25">
      <c r="B7783" s="146"/>
      <c r="C7783" s="31"/>
      <c r="D7783" s="31"/>
      <c r="E7783" s="44"/>
      <c r="F7783" s="43"/>
      <c r="G7783" s="84"/>
      <c r="H7783" s="31"/>
      <c r="I7783" s="205"/>
      <c r="J7783" s="84"/>
      <c r="K7783" s="31"/>
      <c r="L7783" s="31"/>
      <c r="M7783" s="169"/>
      <c r="N7783" s="148"/>
      <c r="O7783" s="106"/>
      <c r="P7783" s="43"/>
      <c r="Q7783" s="205"/>
      <c r="R7783" s="84"/>
      <c r="S7783" s="31"/>
      <c r="T7783" s="31"/>
      <c r="U7783" s="169"/>
      <c r="V7783" s="150"/>
      <c r="W7783" s="141" t="str" cm="1">
        <f t="array" ref="W7783">IF(SUM(LEN(B7783:V7783))=0,"",IF(OR(OR(ISBLANK(F7783),SUM(LEN(C7783),LEN(D7783))=0),AND(NOT(E7783="Unknown"),ISBLANK(J7783)),AND(NOT(O7783="Unknown"),ISBLANK(R7783))),"Missing Information", INDEX(Table15[Entire Service Line Classification], MATCH(SUMIFS(Table15[Unique ID],Table15[System-Owned Portion],E7783,Table15[If Material Anything Other than "Lead" in Column E,Was Material Ever Previously Lead?],G7783,Table15[Customer-Owned Portion],O7783),Table15[Unique ID],0),0)))</f>
        <v/>
      </c>
      <c r="X7783"/>
    </row>
    <row r="7784" spans="2:24" x14ac:dyDescent="0.25">
      <c r="B7784" s="146"/>
      <c r="C7784" s="31"/>
      <c r="D7784" s="31"/>
      <c r="E7784" s="44"/>
      <c r="F7784" s="43"/>
      <c r="G7784" s="84"/>
      <c r="H7784" s="31"/>
      <c r="I7784" s="205"/>
      <c r="J7784" s="84"/>
      <c r="K7784" s="31"/>
      <c r="L7784" s="31"/>
      <c r="M7784" s="169"/>
      <c r="N7784" s="148"/>
      <c r="O7784" s="106"/>
      <c r="P7784" s="43"/>
      <c r="Q7784" s="205"/>
      <c r="R7784" s="84"/>
      <c r="S7784" s="31"/>
      <c r="T7784" s="31"/>
      <c r="U7784" s="169"/>
      <c r="V7784" s="150"/>
      <c r="W7784" s="141" t="str" cm="1">
        <f t="array" ref="W7784">IF(SUM(LEN(B7784:V7784))=0,"",IF(OR(OR(ISBLANK(F7784),SUM(LEN(C7784),LEN(D7784))=0),AND(NOT(E7784="Unknown"),ISBLANK(J7784)),AND(NOT(O7784="Unknown"),ISBLANK(R7784))),"Missing Information", INDEX(Table15[Entire Service Line Classification], MATCH(SUMIFS(Table15[Unique ID],Table15[System-Owned Portion],E7784,Table15[If Material Anything Other than "Lead" in Column E,Was Material Ever Previously Lead?],G7784,Table15[Customer-Owned Portion],O7784),Table15[Unique ID],0),0)))</f>
        <v/>
      </c>
      <c r="X7784"/>
    </row>
    <row r="7785" spans="2:24" x14ac:dyDescent="0.25">
      <c r="B7785" s="146"/>
      <c r="C7785" s="31"/>
      <c r="D7785" s="31"/>
      <c r="E7785" s="44"/>
      <c r="F7785" s="43"/>
      <c r="G7785" s="84"/>
      <c r="H7785" s="31"/>
      <c r="I7785" s="205"/>
      <c r="J7785" s="84"/>
      <c r="K7785" s="31"/>
      <c r="L7785" s="31"/>
      <c r="M7785" s="169"/>
      <c r="N7785" s="148"/>
      <c r="O7785" s="106"/>
      <c r="P7785" s="43"/>
      <c r="Q7785" s="205"/>
      <c r="R7785" s="84"/>
      <c r="S7785" s="31"/>
      <c r="T7785" s="31"/>
      <c r="U7785" s="169"/>
      <c r="V7785" s="150"/>
      <c r="W7785" s="141" t="str" cm="1">
        <f t="array" ref="W7785">IF(SUM(LEN(B7785:V7785))=0,"",IF(OR(OR(ISBLANK(F7785),SUM(LEN(C7785),LEN(D7785))=0),AND(NOT(E7785="Unknown"),ISBLANK(J7785)),AND(NOT(O7785="Unknown"),ISBLANK(R7785))),"Missing Information", INDEX(Table15[Entire Service Line Classification], MATCH(SUMIFS(Table15[Unique ID],Table15[System-Owned Portion],E7785,Table15[If Material Anything Other than "Lead" in Column E,Was Material Ever Previously Lead?],G7785,Table15[Customer-Owned Portion],O7785),Table15[Unique ID],0),0)))</f>
        <v/>
      </c>
      <c r="X7785"/>
    </row>
    <row r="7786" spans="2:24" x14ac:dyDescent="0.25">
      <c r="B7786" s="146"/>
      <c r="C7786" s="31"/>
      <c r="D7786" s="31"/>
      <c r="E7786" s="44"/>
      <c r="F7786" s="43"/>
      <c r="G7786" s="84"/>
      <c r="H7786" s="31"/>
      <c r="I7786" s="205"/>
      <c r="J7786" s="84"/>
      <c r="K7786" s="31"/>
      <c r="L7786" s="31"/>
      <c r="M7786" s="169"/>
      <c r="N7786" s="148"/>
      <c r="O7786" s="106"/>
      <c r="P7786" s="43"/>
      <c r="Q7786" s="205"/>
      <c r="R7786" s="84"/>
      <c r="S7786" s="31"/>
      <c r="T7786" s="31"/>
      <c r="U7786" s="169"/>
      <c r="V7786" s="150"/>
      <c r="W7786" s="141" t="str" cm="1">
        <f t="array" ref="W7786">IF(SUM(LEN(B7786:V7786))=0,"",IF(OR(OR(ISBLANK(F7786),SUM(LEN(C7786),LEN(D7786))=0),AND(NOT(E7786="Unknown"),ISBLANK(J7786)),AND(NOT(O7786="Unknown"),ISBLANK(R7786))),"Missing Information", INDEX(Table15[Entire Service Line Classification], MATCH(SUMIFS(Table15[Unique ID],Table15[System-Owned Portion],E7786,Table15[If Material Anything Other than "Lead" in Column E,Was Material Ever Previously Lead?],G7786,Table15[Customer-Owned Portion],O7786),Table15[Unique ID],0),0)))</f>
        <v/>
      </c>
      <c r="X7786"/>
    </row>
    <row r="7787" spans="2:24" x14ac:dyDescent="0.25">
      <c r="B7787" s="146"/>
      <c r="C7787" s="31"/>
      <c r="D7787" s="31"/>
      <c r="E7787" s="44"/>
      <c r="F7787" s="43"/>
      <c r="G7787" s="84"/>
      <c r="H7787" s="31"/>
      <c r="I7787" s="205"/>
      <c r="J7787" s="84"/>
      <c r="K7787" s="31"/>
      <c r="L7787" s="31"/>
      <c r="M7787" s="169"/>
      <c r="N7787" s="148"/>
      <c r="O7787" s="106"/>
      <c r="P7787" s="43"/>
      <c r="Q7787" s="205"/>
      <c r="R7787" s="84"/>
      <c r="S7787" s="31"/>
      <c r="T7787" s="31"/>
      <c r="U7787" s="169"/>
      <c r="V7787" s="150"/>
      <c r="W7787" s="141" t="str" cm="1">
        <f t="array" ref="W7787">IF(SUM(LEN(B7787:V7787))=0,"",IF(OR(OR(ISBLANK(F7787),SUM(LEN(C7787),LEN(D7787))=0),AND(NOT(E7787="Unknown"),ISBLANK(J7787)),AND(NOT(O7787="Unknown"),ISBLANK(R7787))),"Missing Information", INDEX(Table15[Entire Service Line Classification], MATCH(SUMIFS(Table15[Unique ID],Table15[System-Owned Portion],E7787,Table15[If Material Anything Other than "Lead" in Column E,Was Material Ever Previously Lead?],G7787,Table15[Customer-Owned Portion],O7787),Table15[Unique ID],0),0)))</f>
        <v/>
      </c>
      <c r="X7787"/>
    </row>
    <row r="7788" spans="2:24" x14ac:dyDescent="0.25">
      <c r="B7788" s="146"/>
      <c r="C7788" s="31"/>
      <c r="D7788" s="31"/>
      <c r="E7788" s="44"/>
      <c r="F7788" s="43"/>
      <c r="G7788" s="84"/>
      <c r="H7788" s="31"/>
      <c r="I7788" s="205"/>
      <c r="J7788" s="84"/>
      <c r="K7788" s="31"/>
      <c r="L7788" s="31"/>
      <c r="M7788" s="169"/>
      <c r="N7788" s="148"/>
      <c r="O7788" s="106"/>
      <c r="P7788" s="43"/>
      <c r="Q7788" s="205"/>
      <c r="R7788" s="84"/>
      <c r="S7788" s="31"/>
      <c r="T7788" s="31"/>
      <c r="U7788" s="169"/>
      <c r="V7788" s="150"/>
      <c r="W7788" s="141" t="str" cm="1">
        <f t="array" ref="W7788">IF(SUM(LEN(B7788:V7788))=0,"",IF(OR(OR(ISBLANK(F7788),SUM(LEN(C7788),LEN(D7788))=0),AND(NOT(E7788="Unknown"),ISBLANK(J7788)),AND(NOT(O7788="Unknown"),ISBLANK(R7788))),"Missing Information", INDEX(Table15[Entire Service Line Classification], MATCH(SUMIFS(Table15[Unique ID],Table15[System-Owned Portion],E7788,Table15[If Material Anything Other than "Lead" in Column E,Was Material Ever Previously Lead?],G7788,Table15[Customer-Owned Portion],O7788),Table15[Unique ID],0),0)))</f>
        <v/>
      </c>
      <c r="X7788"/>
    </row>
    <row r="7789" spans="2:24" x14ac:dyDescent="0.25">
      <c r="B7789" s="146"/>
      <c r="C7789" s="31"/>
      <c r="D7789" s="31"/>
      <c r="E7789" s="44"/>
      <c r="F7789" s="43"/>
      <c r="G7789" s="84"/>
      <c r="H7789" s="31"/>
      <c r="I7789" s="205"/>
      <c r="J7789" s="84"/>
      <c r="K7789" s="31"/>
      <c r="L7789" s="31"/>
      <c r="M7789" s="169"/>
      <c r="N7789" s="148"/>
      <c r="O7789" s="106"/>
      <c r="P7789" s="43"/>
      <c r="Q7789" s="205"/>
      <c r="R7789" s="84"/>
      <c r="S7789" s="31"/>
      <c r="T7789" s="31"/>
      <c r="U7789" s="169"/>
      <c r="V7789" s="150"/>
      <c r="W7789" s="141" t="str" cm="1">
        <f t="array" ref="W7789">IF(SUM(LEN(B7789:V7789))=0,"",IF(OR(OR(ISBLANK(F7789),SUM(LEN(C7789),LEN(D7789))=0),AND(NOT(E7789="Unknown"),ISBLANK(J7789)),AND(NOT(O7789="Unknown"),ISBLANK(R7789))),"Missing Information", INDEX(Table15[Entire Service Line Classification], MATCH(SUMIFS(Table15[Unique ID],Table15[System-Owned Portion],E7789,Table15[If Material Anything Other than "Lead" in Column E,Was Material Ever Previously Lead?],G7789,Table15[Customer-Owned Portion],O7789),Table15[Unique ID],0),0)))</f>
        <v/>
      </c>
      <c r="X7789"/>
    </row>
    <row r="7790" spans="2:24" x14ac:dyDescent="0.25">
      <c r="B7790" s="146"/>
      <c r="C7790" s="31"/>
      <c r="D7790" s="31"/>
      <c r="E7790" s="44"/>
      <c r="F7790" s="43"/>
      <c r="G7790" s="84"/>
      <c r="H7790" s="31"/>
      <c r="I7790" s="205"/>
      <c r="J7790" s="84"/>
      <c r="K7790" s="31"/>
      <c r="L7790" s="31"/>
      <c r="M7790" s="169"/>
      <c r="N7790" s="148"/>
      <c r="O7790" s="106"/>
      <c r="P7790" s="43"/>
      <c r="Q7790" s="205"/>
      <c r="R7790" s="84"/>
      <c r="S7790" s="31"/>
      <c r="T7790" s="31"/>
      <c r="U7790" s="169"/>
      <c r="V7790" s="150"/>
      <c r="W7790" s="141" t="str" cm="1">
        <f t="array" ref="W7790">IF(SUM(LEN(B7790:V7790))=0,"",IF(OR(OR(ISBLANK(F7790),SUM(LEN(C7790),LEN(D7790))=0),AND(NOT(E7790="Unknown"),ISBLANK(J7790)),AND(NOT(O7790="Unknown"),ISBLANK(R7790))),"Missing Information", INDEX(Table15[Entire Service Line Classification], MATCH(SUMIFS(Table15[Unique ID],Table15[System-Owned Portion],E7790,Table15[If Material Anything Other than "Lead" in Column E,Was Material Ever Previously Lead?],G7790,Table15[Customer-Owned Portion],O7790),Table15[Unique ID],0),0)))</f>
        <v/>
      </c>
      <c r="X7790"/>
    </row>
    <row r="7791" spans="2:24" x14ac:dyDescent="0.25">
      <c r="B7791" s="146"/>
      <c r="C7791" s="31"/>
      <c r="D7791" s="31"/>
      <c r="E7791" s="44"/>
      <c r="F7791" s="43"/>
      <c r="G7791" s="84"/>
      <c r="H7791" s="31"/>
      <c r="I7791" s="205"/>
      <c r="J7791" s="84"/>
      <c r="K7791" s="31"/>
      <c r="L7791" s="31"/>
      <c r="M7791" s="169"/>
      <c r="N7791" s="148"/>
      <c r="O7791" s="106"/>
      <c r="P7791" s="43"/>
      <c r="Q7791" s="205"/>
      <c r="R7791" s="84"/>
      <c r="S7791" s="31"/>
      <c r="T7791" s="31"/>
      <c r="U7791" s="169"/>
      <c r="V7791" s="150"/>
      <c r="W7791" s="141" t="str" cm="1">
        <f t="array" ref="W7791">IF(SUM(LEN(B7791:V7791))=0,"",IF(OR(OR(ISBLANK(F7791),SUM(LEN(C7791),LEN(D7791))=0),AND(NOT(E7791="Unknown"),ISBLANK(J7791)),AND(NOT(O7791="Unknown"),ISBLANK(R7791))),"Missing Information", INDEX(Table15[Entire Service Line Classification], MATCH(SUMIFS(Table15[Unique ID],Table15[System-Owned Portion],E7791,Table15[If Material Anything Other than "Lead" in Column E,Was Material Ever Previously Lead?],G7791,Table15[Customer-Owned Portion],O7791),Table15[Unique ID],0),0)))</f>
        <v/>
      </c>
      <c r="X7791"/>
    </row>
    <row r="7792" spans="2:24" x14ac:dyDescent="0.25">
      <c r="B7792" s="146"/>
      <c r="C7792" s="31"/>
      <c r="D7792" s="31"/>
      <c r="E7792" s="44"/>
      <c r="F7792" s="43"/>
      <c r="G7792" s="84"/>
      <c r="H7792" s="31"/>
      <c r="I7792" s="205"/>
      <c r="J7792" s="84"/>
      <c r="K7792" s="31"/>
      <c r="L7792" s="31"/>
      <c r="M7792" s="169"/>
      <c r="N7792" s="148"/>
      <c r="O7792" s="106"/>
      <c r="P7792" s="43"/>
      <c r="Q7792" s="205"/>
      <c r="R7792" s="84"/>
      <c r="S7792" s="31"/>
      <c r="T7792" s="31"/>
      <c r="U7792" s="169"/>
      <c r="V7792" s="150"/>
      <c r="W7792" s="141" t="str" cm="1">
        <f t="array" ref="W7792">IF(SUM(LEN(B7792:V7792))=0,"",IF(OR(OR(ISBLANK(F7792),SUM(LEN(C7792),LEN(D7792))=0),AND(NOT(E7792="Unknown"),ISBLANK(J7792)),AND(NOT(O7792="Unknown"),ISBLANK(R7792))),"Missing Information", INDEX(Table15[Entire Service Line Classification], MATCH(SUMIFS(Table15[Unique ID],Table15[System-Owned Portion],E7792,Table15[If Material Anything Other than "Lead" in Column E,Was Material Ever Previously Lead?],G7792,Table15[Customer-Owned Portion],O7792),Table15[Unique ID],0),0)))</f>
        <v/>
      </c>
      <c r="X7792"/>
    </row>
    <row r="7793" spans="2:24" x14ac:dyDescent="0.25">
      <c r="B7793" s="146"/>
      <c r="C7793" s="31"/>
      <c r="D7793" s="31"/>
      <c r="E7793" s="44"/>
      <c r="F7793" s="43"/>
      <c r="G7793" s="84"/>
      <c r="H7793" s="31"/>
      <c r="I7793" s="205"/>
      <c r="J7793" s="84"/>
      <c r="K7793" s="31"/>
      <c r="L7793" s="31"/>
      <c r="M7793" s="169"/>
      <c r="N7793" s="148"/>
      <c r="O7793" s="106"/>
      <c r="P7793" s="43"/>
      <c r="Q7793" s="205"/>
      <c r="R7793" s="84"/>
      <c r="S7793" s="31"/>
      <c r="T7793" s="31"/>
      <c r="U7793" s="169"/>
      <c r="V7793" s="150"/>
      <c r="W7793" s="141" t="str" cm="1">
        <f t="array" ref="W7793">IF(SUM(LEN(B7793:V7793))=0,"",IF(OR(OR(ISBLANK(F7793),SUM(LEN(C7793),LEN(D7793))=0),AND(NOT(E7793="Unknown"),ISBLANK(J7793)),AND(NOT(O7793="Unknown"),ISBLANK(R7793))),"Missing Information", INDEX(Table15[Entire Service Line Classification], MATCH(SUMIFS(Table15[Unique ID],Table15[System-Owned Portion],E7793,Table15[If Material Anything Other than "Lead" in Column E,Was Material Ever Previously Lead?],G7793,Table15[Customer-Owned Portion],O7793),Table15[Unique ID],0),0)))</f>
        <v/>
      </c>
      <c r="X7793"/>
    </row>
    <row r="7794" spans="2:24" x14ac:dyDescent="0.25">
      <c r="B7794" s="146"/>
      <c r="C7794" s="31"/>
      <c r="D7794" s="31"/>
      <c r="E7794" s="44"/>
      <c r="F7794" s="43"/>
      <c r="G7794" s="84"/>
      <c r="H7794" s="31"/>
      <c r="I7794" s="205"/>
      <c r="J7794" s="84"/>
      <c r="K7794" s="31"/>
      <c r="L7794" s="31"/>
      <c r="M7794" s="169"/>
      <c r="N7794" s="148"/>
      <c r="O7794" s="106"/>
      <c r="P7794" s="43"/>
      <c r="Q7794" s="205"/>
      <c r="R7794" s="84"/>
      <c r="S7794" s="31"/>
      <c r="T7794" s="31"/>
      <c r="U7794" s="169"/>
      <c r="V7794" s="150"/>
      <c r="W7794" s="141" t="str" cm="1">
        <f t="array" ref="W7794">IF(SUM(LEN(B7794:V7794))=0,"",IF(OR(OR(ISBLANK(F7794),SUM(LEN(C7794),LEN(D7794))=0),AND(NOT(E7794="Unknown"),ISBLANK(J7794)),AND(NOT(O7794="Unknown"),ISBLANK(R7794))),"Missing Information", INDEX(Table15[Entire Service Line Classification], MATCH(SUMIFS(Table15[Unique ID],Table15[System-Owned Portion],E7794,Table15[If Material Anything Other than "Lead" in Column E,Was Material Ever Previously Lead?],G7794,Table15[Customer-Owned Portion],O7794),Table15[Unique ID],0),0)))</f>
        <v/>
      </c>
      <c r="X7794"/>
    </row>
    <row r="7795" spans="2:24" x14ac:dyDescent="0.25">
      <c r="B7795" s="146"/>
      <c r="C7795" s="31"/>
      <c r="D7795" s="31"/>
      <c r="E7795" s="44"/>
      <c r="F7795" s="43"/>
      <c r="G7795" s="84"/>
      <c r="H7795" s="31"/>
      <c r="I7795" s="205"/>
      <c r="J7795" s="84"/>
      <c r="K7795" s="31"/>
      <c r="L7795" s="31"/>
      <c r="M7795" s="169"/>
      <c r="N7795" s="148"/>
      <c r="O7795" s="106"/>
      <c r="P7795" s="43"/>
      <c r="Q7795" s="205"/>
      <c r="R7795" s="84"/>
      <c r="S7795" s="31"/>
      <c r="T7795" s="31"/>
      <c r="U7795" s="169"/>
      <c r="V7795" s="150"/>
      <c r="W7795" s="141" t="str" cm="1">
        <f t="array" ref="W7795">IF(SUM(LEN(B7795:V7795))=0,"",IF(OR(OR(ISBLANK(F7795),SUM(LEN(C7795),LEN(D7795))=0),AND(NOT(E7795="Unknown"),ISBLANK(J7795)),AND(NOT(O7795="Unknown"),ISBLANK(R7795))),"Missing Information", INDEX(Table15[Entire Service Line Classification], MATCH(SUMIFS(Table15[Unique ID],Table15[System-Owned Portion],E7795,Table15[If Material Anything Other than "Lead" in Column E,Was Material Ever Previously Lead?],G7795,Table15[Customer-Owned Portion],O7795),Table15[Unique ID],0),0)))</f>
        <v/>
      </c>
      <c r="X7795"/>
    </row>
    <row r="7796" spans="2:24" x14ac:dyDescent="0.25">
      <c r="B7796" s="146"/>
      <c r="C7796" s="31"/>
      <c r="D7796" s="31"/>
      <c r="E7796" s="44"/>
      <c r="F7796" s="43"/>
      <c r="G7796" s="84"/>
      <c r="H7796" s="31"/>
      <c r="I7796" s="205"/>
      <c r="J7796" s="84"/>
      <c r="K7796" s="31"/>
      <c r="L7796" s="31"/>
      <c r="M7796" s="169"/>
      <c r="N7796" s="148"/>
      <c r="O7796" s="106"/>
      <c r="P7796" s="43"/>
      <c r="Q7796" s="205"/>
      <c r="R7796" s="84"/>
      <c r="S7796" s="31"/>
      <c r="T7796" s="31"/>
      <c r="U7796" s="169"/>
      <c r="V7796" s="150"/>
      <c r="W7796" s="141" t="str" cm="1">
        <f t="array" ref="W7796">IF(SUM(LEN(B7796:V7796))=0,"",IF(OR(OR(ISBLANK(F7796),SUM(LEN(C7796),LEN(D7796))=0),AND(NOT(E7796="Unknown"),ISBLANK(J7796)),AND(NOT(O7796="Unknown"),ISBLANK(R7796))),"Missing Information", INDEX(Table15[Entire Service Line Classification], MATCH(SUMIFS(Table15[Unique ID],Table15[System-Owned Portion],E7796,Table15[If Material Anything Other than "Lead" in Column E,Was Material Ever Previously Lead?],G7796,Table15[Customer-Owned Portion],O7796),Table15[Unique ID],0),0)))</f>
        <v/>
      </c>
      <c r="X7796"/>
    </row>
    <row r="7797" spans="2:24" x14ac:dyDescent="0.25">
      <c r="B7797" s="146"/>
      <c r="C7797" s="31"/>
      <c r="D7797" s="31"/>
      <c r="E7797" s="44"/>
      <c r="F7797" s="43"/>
      <c r="G7797" s="84"/>
      <c r="H7797" s="31"/>
      <c r="I7797" s="205"/>
      <c r="J7797" s="84"/>
      <c r="K7797" s="31"/>
      <c r="L7797" s="31"/>
      <c r="M7797" s="169"/>
      <c r="N7797" s="148"/>
      <c r="O7797" s="106"/>
      <c r="P7797" s="43"/>
      <c r="Q7797" s="205"/>
      <c r="R7797" s="84"/>
      <c r="S7797" s="31"/>
      <c r="T7797" s="31"/>
      <c r="U7797" s="169"/>
      <c r="V7797" s="150"/>
      <c r="W7797" s="141" t="str" cm="1">
        <f t="array" ref="W7797">IF(SUM(LEN(B7797:V7797))=0,"",IF(OR(OR(ISBLANK(F7797),SUM(LEN(C7797),LEN(D7797))=0),AND(NOT(E7797="Unknown"),ISBLANK(J7797)),AND(NOT(O7797="Unknown"),ISBLANK(R7797))),"Missing Information", INDEX(Table15[Entire Service Line Classification], MATCH(SUMIFS(Table15[Unique ID],Table15[System-Owned Portion],E7797,Table15[If Material Anything Other than "Lead" in Column E,Was Material Ever Previously Lead?],G7797,Table15[Customer-Owned Portion],O7797),Table15[Unique ID],0),0)))</f>
        <v/>
      </c>
      <c r="X7797"/>
    </row>
    <row r="7798" spans="2:24" x14ac:dyDescent="0.25">
      <c r="B7798" s="146"/>
      <c r="C7798" s="31"/>
      <c r="D7798" s="31"/>
      <c r="E7798" s="44"/>
      <c r="F7798" s="43"/>
      <c r="G7798" s="84"/>
      <c r="H7798" s="31"/>
      <c r="I7798" s="205"/>
      <c r="J7798" s="84"/>
      <c r="K7798" s="31"/>
      <c r="L7798" s="31"/>
      <c r="M7798" s="169"/>
      <c r="N7798" s="148"/>
      <c r="O7798" s="106"/>
      <c r="P7798" s="43"/>
      <c r="Q7798" s="205"/>
      <c r="R7798" s="84"/>
      <c r="S7798" s="31"/>
      <c r="T7798" s="31"/>
      <c r="U7798" s="169"/>
      <c r="V7798" s="150"/>
      <c r="W7798" s="141" t="str" cm="1">
        <f t="array" ref="W7798">IF(SUM(LEN(B7798:V7798))=0,"",IF(OR(OR(ISBLANK(F7798),SUM(LEN(C7798),LEN(D7798))=0),AND(NOT(E7798="Unknown"),ISBLANK(J7798)),AND(NOT(O7798="Unknown"),ISBLANK(R7798))),"Missing Information", INDEX(Table15[Entire Service Line Classification], MATCH(SUMIFS(Table15[Unique ID],Table15[System-Owned Portion],E7798,Table15[If Material Anything Other than "Lead" in Column E,Was Material Ever Previously Lead?],G7798,Table15[Customer-Owned Portion],O7798),Table15[Unique ID],0),0)))</f>
        <v/>
      </c>
      <c r="X7798"/>
    </row>
    <row r="7799" spans="2:24" x14ac:dyDescent="0.25">
      <c r="B7799" s="146"/>
      <c r="C7799" s="31"/>
      <c r="D7799" s="31"/>
      <c r="E7799" s="44"/>
      <c r="F7799" s="43"/>
      <c r="G7799" s="84"/>
      <c r="H7799" s="31"/>
      <c r="I7799" s="205"/>
      <c r="J7799" s="84"/>
      <c r="K7799" s="31"/>
      <c r="L7799" s="31"/>
      <c r="M7799" s="169"/>
      <c r="N7799" s="148"/>
      <c r="O7799" s="106"/>
      <c r="P7799" s="43"/>
      <c r="Q7799" s="205"/>
      <c r="R7799" s="84"/>
      <c r="S7799" s="31"/>
      <c r="T7799" s="31"/>
      <c r="U7799" s="169"/>
      <c r="V7799" s="150"/>
      <c r="W7799" s="141" t="str" cm="1">
        <f t="array" ref="W7799">IF(SUM(LEN(B7799:V7799))=0,"",IF(OR(OR(ISBLANK(F7799),SUM(LEN(C7799),LEN(D7799))=0),AND(NOT(E7799="Unknown"),ISBLANK(J7799)),AND(NOT(O7799="Unknown"),ISBLANK(R7799))),"Missing Information", INDEX(Table15[Entire Service Line Classification], MATCH(SUMIFS(Table15[Unique ID],Table15[System-Owned Portion],E7799,Table15[If Material Anything Other than "Lead" in Column E,Was Material Ever Previously Lead?],G7799,Table15[Customer-Owned Portion],O7799),Table15[Unique ID],0),0)))</f>
        <v/>
      </c>
      <c r="X7799"/>
    </row>
    <row r="7800" spans="2:24" x14ac:dyDescent="0.25">
      <c r="B7800" s="146"/>
      <c r="C7800" s="31"/>
      <c r="D7800" s="31"/>
      <c r="E7800" s="44"/>
      <c r="F7800" s="43"/>
      <c r="G7800" s="84"/>
      <c r="H7800" s="31"/>
      <c r="I7800" s="205"/>
      <c r="J7800" s="84"/>
      <c r="K7800" s="31"/>
      <c r="L7800" s="31"/>
      <c r="M7800" s="169"/>
      <c r="N7800" s="148"/>
      <c r="O7800" s="106"/>
      <c r="P7800" s="43"/>
      <c r="Q7800" s="205"/>
      <c r="R7800" s="84"/>
      <c r="S7800" s="31"/>
      <c r="T7800" s="31"/>
      <c r="U7800" s="169"/>
      <c r="V7800" s="150"/>
      <c r="W7800" s="141" t="str" cm="1">
        <f t="array" ref="W7800">IF(SUM(LEN(B7800:V7800))=0,"",IF(OR(OR(ISBLANK(F7800),SUM(LEN(C7800),LEN(D7800))=0),AND(NOT(E7800="Unknown"),ISBLANK(J7800)),AND(NOT(O7800="Unknown"),ISBLANK(R7800))),"Missing Information", INDEX(Table15[Entire Service Line Classification], MATCH(SUMIFS(Table15[Unique ID],Table15[System-Owned Portion],E7800,Table15[If Material Anything Other than "Lead" in Column E,Was Material Ever Previously Lead?],G7800,Table15[Customer-Owned Portion],O7800),Table15[Unique ID],0),0)))</f>
        <v/>
      </c>
      <c r="X7800"/>
    </row>
    <row r="7801" spans="2:24" x14ac:dyDescent="0.25">
      <c r="B7801" s="146"/>
      <c r="C7801" s="31"/>
      <c r="D7801" s="31"/>
      <c r="E7801" s="44"/>
      <c r="F7801" s="43"/>
      <c r="G7801" s="84"/>
      <c r="H7801" s="31"/>
      <c r="I7801" s="205"/>
      <c r="J7801" s="84"/>
      <c r="K7801" s="31"/>
      <c r="L7801" s="31"/>
      <c r="M7801" s="169"/>
      <c r="N7801" s="148"/>
      <c r="O7801" s="106"/>
      <c r="P7801" s="43"/>
      <c r="Q7801" s="205"/>
      <c r="R7801" s="84"/>
      <c r="S7801" s="31"/>
      <c r="T7801" s="31"/>
      <c r="U7801" s="169"/>
      <c r="V7801" s="150"/>
      <c r="W7801" s="141" t="str" cm="1">
        <f t="array" ref="W7801">IF(SUM(LEN(B7801:V7801))=0,"",IF(OR(OR(ISBLANK(F7801),SUM(LEN(C7801),LEN(D7801))=0),AND(NOT(E7801="Unknown"),ISBLANK(J7801)),AND(NOT(O7801="Unknown"),ISBLANK(R7801))),"Missing Information", INDEX(Table15[Entire Service Line Classification], MATCH(SUMIFS(Table15[Unique ID],Table15[System-Owned Portion],E7801,Table15[If Material Anything Other than "Lead" in Column E,Was Material Ever Previously Lead?],G7801,Table15[Customer-Owned Portion],O7801),Table15[Unique ID],0),0)))</f>
        <v/>
      </c>
      <c r="X7801"/>
    </row>
    <row r="7802" spans="2:24" x14ac:dyDescent="0.25">
      <c r="B7802" s="146"/>
      <c r="C7802" s="31"/>
      <c r="D7802" s="31"/>
      <c r="E7802" s="44"/>
      <c r="F7802" s="43"/>
      <c r="G7802" s="84"/>
      <c r="H7802" s="31"/>
      <c r="I7802" s="205"/>
      <c r="J7802" s="84"/>
      <c r="K7802" s="31"/>
      <c r="L7802" s="31"/>
      <c r="M7802" s="169"/>
      <c r="N7802" s="148"/>
      <c r="O7802" s="106"/>
      <c r="P7802" s="43"/>
      <c r="Q7802" s="205"/>
      <c r="R7802" s="84"/>
      <c r="S7802" s="31"/>
      <c r="T7802" s="31"/>
      <c r="U7802" s="169"/>
      <c r="V7802" s="150"/>
      <c r="W7802" s="141" t="str" cm="1">
        <f t="array" ref="W7802">IF(SUM(LEN(B7802:V7802))=0,"",IF(OR(OR(ISBLANK(F7802),SUM(LEN(C7802),LEN(D7802))=0),AND(NOT(E7802="Unknown"),ISBLANK(J7802)),AND(NOT(O7802="Unknown"),ISBLANK(R7802))),"Missing Information", INDEX(Table15[Entire Service Line Classification], MATCH(SUMIFS(Table15[Unique ID],Table15[System-Owned Portion],E7802,Table15[If Material Anything Other than "Lead" in Column E,Was Material Ever Previously Lead?],G7802,Table15[Customer-Owned Portion],O7802),Table15[Unique ID],0),0)))</f>
        <v/>
      </c>
      <c r="X7802"/>
    </row>
    <row r="7803" spans="2:24" x14ac:dyDescent="0.25">
      <c r="B7803" s="146"/>
      <c r="C7803" s="31"/>
      <c r="D7803" s="31"/>
      <c r="E7803" s="44"/>
      <c r="F7803" s="43"/>
      <c r="G7803" s="84"/>
      <c r="H7803" s="31"/>
      <c r="I7803" s="205"/>
      <c r="J7803" s="84"/>
      <c r="K7803" s="31"/>
      <c r="L7803" s="31"/>
      <c r="M7803" s="169"/>
      <c r="N7803" s="148"/>
      <c r="O7803" s="106"/>
      <c r="P7803" s="43"/>
      <c r="Q7803" s="205"/>
      <c r="R7803" s="84"/>
      <c r="S7803" s="31"/>
      <c r="T7803" s="31"/>
      <c r="U7803" s="169"/>
      <c r="V7803" s="150"/>
      <c r="W7803" s="141" t="str" cm="1">
        <f t="array" ref="W7803">IF(SUM(LEN(B7803:V7803))=0,"",IF(OR(OR(ISBLANK(F7803),SUM(LEN(C7803),LEN(D7803))=0),AND(NOT(E7803="Unknown"),ISBLANK(J7803)),AND(NOT(O7803="Unknown"),ISBLANK(R7803))),"Missing Information", INDEX(Table15[Entire Service Line Classification], MATCH(SUMIFS(Table15[Unique ID],Table15[System-Owned Portion],E7803,Table15[If Material Anything Other than "Lead" in Column E,Was Material Ever Previously Lead?],G7803,Table15[Customer-Owned Portion],O7803),Table15[Unique ID],0),0)))</f>
        <v/>
      </c>
      <c r="X7803"/>
    </row>
    <row r="7804" spans="2:24" x14ac:dyDescent="0.25">
      <c r="B7804" s="146"/>
      <c r="C7804" s="31"/>
      <c r="D7804" s="31"/>
      <c r="E7804" s="44"/>
      <c r="F7804" s="43"/>
      <c r="G7804" s="84"/>
      <c r="H7804" s="31"/>
      <c r="I7804" s="205"/>
      <c r="J7804" s="84"/>
      <c r="K7804" s="31"/>
      <c r="L7804" s="31"/>
      <c r="M7804" s="169"/>
      <c r="N7804" s="148"/>
      <c r="O7804" s="106"/>
      <c r="P7804" s="43"/>
      <c r="Q7804" s="205"/>
      <c r="R7804" s="84"/>
      <c r="S7804" s="31"/>
      <c r="T7804" s="31"/>
      <c r="U7804" s="169"/>
      <c r="V7804" s="150"/>
      <c r="W7804" s="141" t="str" cm="1">
        <f t="array" ref="W7804">IF(SUM(LEN(B7804:V7804))=0,"",IF(OR(OR(ISBLANK(F7804),SUM(LEN(C7804),LEN(D7804))=0),AND(NOT(E7804="Unknown"),ISBLANK(J7804)),AND(NOT(O7804="Unknown"),ISBLANK(R7804))),"Missing Information", INDEX(Table15[Entire Service Line Classification], MATCH(SUMIFS(Table15[Unique ID],Table15[System-Owned Portion],E7804,Table15[If Material Anything Other than "Lead" in Column E,Was Material Ever Previously Lead?],G7804,Table15[Customer-Owned Portion],O7804),Table15[Unique ID],0),0)))</f>
        <v/>
      </c>
      <c r="X7804"/>
    </row>
    <row r="7805" spans="2:24" x14ac:dyDescent="0.25">
      <c r="B7805" s="146"/>
      <c r="C7805" s="31"/>
      <c r="D7805" s="31"/>
      <c r="E7805" s="44"/>
      <c r="F7805" s="43"/>
      <c r="G7805" s="84"/>
      <c r="H7805" s="31"/>
      <c r="I7805" s="205"/>
      <c r="J7805" s="84"/>
      <c r="K7805" s="31"/>
      <c r="L7805" s="31"/>
      <c r="M7805" s="169"/>
      <c r="N7805" s="148"/>
      <c r="O7805" s="106"/>
      <c r="P7805" s="43"/>
      <c r="Q7805" s="205"/>
      <c r="R7805" s="84"/>
      <c r="S7805" s="31"/>
      <c r="T7805" s="31"/>
      <c r="U7805" s="169"/>
      <c r="V7805" s="150"/>
      <c r="W7805" s="141" t="str" cm="1">
        <f t="array" ref="W7805">IF(SUM(LEN(B7805:V7805))=0,"",IF(OR(OR(ISBLANK(F7805),SUM(LEN(C7805),LEN(D7805))=0),AND(NOT(E7805="Unknown"),ISBLANK(J7805)),AND(NOT(O7805="Unknown"),ISBLANK(R7805))),"Missing Information", INDEX(Table15[Entire Service Line Classification], MATCH(SUMIFS(Table15[Unique ID],Table15[System-Owned Portion],E7805,Table15[If Material Anything Other than "Lead" in Column E,Was Material Ever Previously Lead?],G7805,Table15[Customer-Owned Portion],O7805),Table15[Unique ID],0),0)))</f>
        <v/>
      </c>
      <c r="X7805"/>
    </row>
    <row r="7806" spans="2:24" x14ac:dyDescent="0.25">
      <c r="B7806" s="146"/>
      <c r="C7806" s="31"/>
      <c r="D7806" s="31"/>
      <c r="E7806" s="44"/>
      <c r="F7806" s="43"/>
      <c r="G7806" s="84"/>
      <c r="H7806" s="31"/>
      <c r="I7806" s="205"/>
      <c r="J7806" s="84"/>
      <c r="K7806" s="31"/>
      <c r="L7806" s="31"/>
      <c r="M7806" s="169"/>
      <c r="N7806" s="148"/>
      <c r="O7806" s="106"/>
      <c r="P7806" s="43"/>
      <c r="Q7806" s="205"/>
      <c r="R7806" s="84"/>
      <c r="S7806" s="31"/>
      <c r="T7806" s="31"/>
      <c r="U7806" s="169"/>
      <c r="V7806" s="150"/>
      <c r="W7806" s="141" t="str" cm="1">
        <f t="array" ref="W7806">IF(SUM(LEN(B7806:V7806))=0,"",IF(OR(OR(ISBLANK(F7806),SUM(LEN(C7806),LEN(D7806))=0),AND(NOT(E7806="Unknown"),ISBLANK(J7806)),AND(NOT(O7806="Unknown"),ISBLANK(R7806))),"Missing Information", INDEX(Table15[Entire Service Line Classification], MATCH(SUMIFS(Table15[Unique ID],Table15[System-Owned Portion],E7806,Table15[If Material Anything Other than "Lead" in Column E,Was Material Ever Previously Lead?],G7806,Table15[Customer-Owned Portion],O7806),Table15[Unique ID],0),0)))</f>
        <v/>
      </c>
      <c r="X7806"/>
    </row>
    <row r="7807" spans="2:24" x14ac:dyDescent="0.25">
      <c r="B7807" s="146"/>
      <c r="C7807" s="31"/>
      <c r="D7807" s="31"/>
      <c r="E7807" s="44"/>
      <c r="F7807" s="43"/>
      <c r="G7807" s="84"/>
      <c r="H7807" s="31"/>
      <c r="I7807" s="205"/>
      <c r="J7807" s="84"/>
      <c r="K7807" s="31"/>
      <c r="L7807" s="31"/>
      <c r="M7807" s="169"/>
      <c r="N7807" s="148"/>
      <c r="O7807" s="106"/>
      <c r="P7807" s="43"/>
      <c r="Q7807" s="205"/>
      <c r="R7807" s="84"/>
      <c r="S7807" s="31"/>
      <c r="T7807" s="31"/>
      <c r="U7807" s="169"/>
      <c r="V7807" s="150"/>
      <c r="W7807" s="141" t="str" cm="1">
        <f t="array" ref="W7807">IF(SUM(LEN(B7807:V7807))=0,"",IF(OR(OR(ISBLANK(F7807),SUM(LEN(C7807),LEN(D7807))=0),AND(NOT(E7807="Unknown"),ISBLANK(J7807)),AND(NOT(O7807="Unknown"),ISBLANK(R7807))),"Missing Information", INDEX(Table15[Entire Service Line Classification], MATCH(SUMIFS(Table15[Unique ID],Table15[System-Owned Portion],E7807,Table15[If Material Anything Other than "Lead" in Column E,Was Material Ever Previously Lead?],G7807,Table15[Customer-Owned Portion],O7807),Table15[Unique ID],0),0)))</f>
        <v/>
      </c>
      <c r="X7807"/>
    </row>
    <row r="7808" spans="2:24" x14ac:dyDescent="0.25">
      <c r="B7808" s="146"/>
      <c r="C7808" s="31"/>
      <c r="D7808" s="31"/>
      <c r="E7808" s="44"/>
      <c r="F7808" s="43"/>
      <c r="G7808" s="84"/>
      <c r="H7808" s="31"/>
      <c r="I7808" s="205"/>
      <c r="J7808" s="84"/>
      <c r="K7808" s="31"/>
      <c r="L7808" s="31"/>
      <c r="M7808" s="169"/>
      <c r="N7808" s="148"/>
      <c r="O7808" s="106"/>
      <c r="P7808" s="43"/>
      <c r="Q7808" s="205"/>
      <c r="R7808" s="84"/>
      <c r="S7808" s="31"/>
      <c r="T7808" s="31"/>
      <c r="U7808" s="169"/>
      <c r="V7808" s="150"/>
      <c r="W7808" s="141" t="str" cm="1">
        <f t="array" ref="W7808">IF(SUM(LEN(B7808:V7808))=0,"",IF(OR(OR(ISBLANK(F7808),SUM(LEN(C7808),LEN(D7808))=0),AND(NOT(E7808="Unknown"),ISBLANK(J7808)),AND(NOT(O7808="Unknown"),ISBLANK(R7808))),"Missing Information", INDEX(Table15[Entire Service Line Classification], MATCH(SUMIFS(Table15[Unique ID],Table15[System-Owned Portion],E7808,Table15[If Material Anything Other than "Lead" in Column E,Was Material Ever Previously Lead?],G7808,Table15[Customer-Owned Portion],O7808),Table15[Unique ID],0),0)))</f>
        <v/>
      </c>
      <c r="X7808"/>
    </row>
    <row r="7809" spans="2:24" x14ac:dyDescent="0.25">
      <c r="B7809" s="146"/>
      <c r="C7809" s="31"/>
      <c r="D7809" s="31"/>
      <c r="E7809" s="44"/>
      <c r="F7809" s="43"/>
      <c r="G7809" s="84"/>
      <c r="H7809" s="31"/>
      <c r="I7809" s="205"/>
      <c r="J7809" s="84"/>
      <c r="K7809" s="31"/>
      <c r="L7809" s="31"/>
      <c r="M7809" s="169"/>
      <c r="N7809" s="148"/>
      <c r="O7809" s="106"/>
      <c r="P7809" s="43"/>
      <c r="Q7809" s="205"/>
      <c r="R7809" s="84"/>
      <c r="S7809" s="31"/>
      <c r="T7809" s="31"/>
      <c r="U7809" s="169"/>
      <c r="V7809" s="150"/>
      <c r="W7809" s="141" t="str" cm="1">
        <f t="array" ref="W7809">IF(SUM(LEN(B7809:V7809))=0,"",IF(OR(OR(ISBLANK(F7809),SUM(LEN(C7809),LEN(D7809))=0),AND(NOT(E7809="Unknown"),ISBLANK(J7809)),AND(NOT(O7809="Unknown"),ISBLANK(R7809))),"Missing Information", INDEX(Table15[Entire Service Line Classification], MATCH(SUMIFS(Table15[Unique ID],Table15[System-Owned Portion],E7809,Table15[If Material Anything Other than "Lead" in Column E,Was Material Ever Previously Lead?],G7809,Table15[Customer-Owned Portion],O7809),Table15[Unique ID],0),0)))</f>
        <v/>
      </c>
      <c r="X7809"/>
    </row>
    <row r="7810" spans="2:24" x14ac:dyDescent="0.25">
      <c r="B7810" s="146"/>
      <c r="C7810" s="31"/>
      <c r="D7810" s="31"/>
      <c r="E7810" s="44"/>
      <c r="F7810" s="43"/>
      <c r="G7810" s="84"/>
      <c r="H7810" s="31"/>
      <c r="I7810" s="205"/>
      <c r="J7810" s="84"/>
      <c r="K7810" s="31"/>
      <c r="L7810" s="31"/>
      <c r="M7810" s="169"/>
      <c r="N7810" s="148"/>
      <c r="O7810" s="106"/>
      <c r="P7810" s="43"/>
      <c r="Q7810" s="205"/>
      <c r="R7810" s="84"/>
      <c r="S7810" s="31"/>
      <c r="T7810" s="31"/>
      <c r="U7810" s="169"/>
      <c r="V7810" s="150"/>
      <c r="W7810" s="141" t="str" cm="1">
        <f t="array" ref="W7810">IF(SUM(LEN(B7810:V7810))=0,"",IF(OR(OR(ISBLANK(F7810),SUM(LEN(C7810),LEN(D7810))=0),AND(NOT(E7810="Unknown"),ISBLANK(J7810)),AND(NOT(O7810="Unknown"),ISBLANK(R7810))),"Missing Information", INDEX(Table15[Entire Service Line Classification], MATCH(SUMIFS(Table15[Unique ID],Table15[System-Owned Portion],E7810,Table15[If Material Anything Other than "Lead" in Column E,Was Material Ever Previously Lead?],G7810,Table15[Customer-Owned Portion],O7810),Table15[Unique ID],0),0)))</f>
        <v/>
      </c>
      <c r="X7810"/>
    </row>
    <row r="7811" spans="2:24" x14ac:dyDescent="0.25">
      <c r="B7811" s="146"/>
      <c r="C7811" s="31"/>
      <c r="D7811" s="31"/>
      <c r="E7811" s="44"/>
      <c r="F7811" s="43"/>
      <c r="G7811" s="84"/>
      <c r="H7811" s="31"/>
      <c r="I7811" s="205"/>
      <c r="J7811" s="84"/>
      <c r="K7811" s="31"/>
      <c r="L7811" s="31"/>
      <c r="M7811" s="169"/>
      <c r="N7811" s="148"/>
      <c r="O7811" s="106"/>
      <c r="P7811" s="43"/>
      <c r="Q7811" s="205"/>
      <c r="R7811" s="84"/>
      <c r="S7811" s="31"/>
      <c r="T7811" s="31"/>
      <c r="U7811" s="169"/>
      <c r="V7811" s="150"/>
      <c r="W7811" s="141" t="str" cm="1">
        <f t="array" ref="W7811">IF(SUM(LEN(B7811:V7811))=0,"",IF(OR(OR(ISBLANK(F7811),SUM(LEN(C7811),LEN(D7811))=0),AND(NOT(E7811="Unknown"),ISBLANK(J7811)),AND(NOT(O7811="Unknown"),ISBLANK(R7811))),"Missing Information", INDEX(Table15[Entire Service Line Classification], MATCH(SUMIFS(Table15[Unique ID],Table15[System-Owned Portion],E7811,Table15[If Material Anything Other than "Lead" in Column E,Was Material Ever Previously Lead?],G7811,Table15[Customer-Owned Portion],O7811),Table15[Unique ID],0),0)))</f>
        <v/>
      </c>
      <c r="X7811"/>
    </row>
    <row r="7812" spans="2:24" x14ac:dyDescent="0.25">
      <c r="B7812" s="146"/>
      <c r="C7812" s="31"/>
      <c r="D7812" s="31"/>
      <c r="E7812" s="44"/>
      <c r="F7812" s="43"/>
      <c r="G7812" s="84"/>
      <c r="H7812" s="31"/>
      <c r="I7812" s="205"/>
      <c r="J7812" s="84"/>
      <c r="K7812" s="31"/>
      <c r="L7812" s="31"/>
      <c r="M7812" s="169"/>
      <c r="N7812" s="148"/>
      <c r="O7812" s="106"/>
      <c r="P7812" s="43"/>
      <c r="Q7812" s="205"/>
      <c r="R7812" s="84"/>
      <c r="S7812" s="31"/>
      <c r="T7812" s="31"/>
      <c r="U7812" s="169"/>
      <c r="V7812" s="150"/>
      <c r="W7812" s="141" t="str" cm="1">
        <f t="array" ref="W7812">IF(SUM(LEN(B7812:V7812))=0,"",IF(OR(OR(ISBLANK(F7812),SUM(LEN(C7812),LEN(D7812))=0),AND(NOT(E7812="Unknown"),ISBLANK(J7812)),AND(NOT(O7812="Unknown"),ISBLANK(R7812))),"Missing Information", INDEX(Table15[Entire Service Line Classification], MATCH(SUMIFS(Table15[Unique ID],Table15[System-Owned Portion],E7812,Table15[If Material Anything Other than "Lead" in Column E,Was Material Ever Previously Lead?],G7812,Table15[Customer-Owned Portion],O7812),Table15[Unique ID],0),0)))</f>
        <v/>
      </c>
      <c r="X7812"/>
    </row>
    <row r="7813" spans="2:24" x14ac:dyDescent="0.25">
      <c r="B7813" s="146"/>
      <c r="C7813" s="31"/>
      <c r="D7813" s="31"/>
      <c r="E7813" s="44"/>
      <c r="F7813" s="43"/>
      <c r="G7813" s="84"/>
      <c r="H7813" s="31"/>
      <c r="I7813" s="205"/>
      <c r="J7813" s="84"/>
      <c r="K7813" s="31"/>
      <c r="L7813" s="31"/>
      <c r="M7813" s="169"/>
      <c r="N7813" s="148"/>
      <c r="O7813" s="106"/>
      <c r="P7813" s="43"/>
      <c r="Q7813" s="205"/>
      <c r="R7813" s="84"/>
      <c r="S7813" s="31"/>
      <c r="T7813" s="31"/>
      <c r="U7813" s="169"/>
      <c r="V7813" s="150"/>
      <c r="W7813" s="141" t="str" cm="1">
        <f t="array" ref="W7813">IF(SUM(LEN(B7813:V7813))=0,"",IF(OR(OR(ISBLANK(F7813),SUM(LEN(C7813),LEN(D7813))=0),AND(NOT(E7813="Unknown"),ISBLANK(J7813)),AND(NOT(O7813="Unknown"),ISBLANK(R7813))),"Missing Information", INDEX(Table15[Entire Service Line Classification], MATCH(SUMIFS(Table15[Unique ID],Table15[System-Owned Portion],E7813,Table15[If Material Anything Other than "Lead" in Column E,Was Material Ever Previously Lead?],G7813,Table15[Customer-Owned Portion],O7813),Table15[Unique ID],0),0)))</f>
        <v/>
      </c>
      <c r="X7813"/>
    </row>
    <row r="7814" spans="2:24" x14ac:dyDescent="0.25">
      <c r="B7814" s="146"/>
      <c r="C7814" s="31"/>
      <c r="D7814" s="31"/>
      <c r="E7814" s="44"/>
      <c r="F7814" s="43"/>
      <c r="G7814" s="84"/>
      <c r="H7814" s="31"/>
      <c r="I7814" s="205"/>
      <c r="J7814" s="84"/>
      <c r="K7814" s="31"/>
      <c r="L7814" s="31"/>
      <c r="M7814" s="169"/>
      <c r="N7814" s="148"/>
      <c r="O7814" s="106"/>
      <c r="P7814" s="43"/>
      <c r="Q7814" s="205"/>
      <c r="R7814" s="84"/>
      <c r="S7814" s="31"/>
      <c r="T7814" s="31"/>
      <c r="U7814" s="169"/>
      <c r="V7814" s="150"/>
      <c r="W7814" s="141" t="str" cm="1">
        <f t="array" ref="W7814">IF(SUM(LEN(B7814:V7814))=0,"",IF(OR(OR(ISBLANK(F7814),SUM(LEN(C7814),LEN(D7814))=0),AND(NOT(E7814="Unknown"),ISBLANK(J7814)),AND(NOT(O7814="Unknown"),ISBLANK(R7814))),"Missing Information", INDEX(Table15[Entire Service Line Classification], MATCH(SUMIFS(Table15[Unique ID],Table15[System-Owned Portion],E7814,Table15[If Material Anything Other than "Lead" in Column E,Was Material Ever Previously Lead?],G7814,Table15[Customer-Owned Portion],O7814),Table15[Unique ID],0),0)))</f>
        <v/>
      </c>
      <c r="X7814"/>
    </row>
    <row r="7815" spans="2:24" x14ac:dyDescent="0.25">
      <c r="B7815" s="146"/>
      <c r="C7815" s="31"/>
      <c r="D7815" s="31"/>
      <c r="E7815" s="44"/>
      <c r="F7815" s="43"/>
      <c r="G7815" s="84"/>
      <c r="H7815" s="31"/>
      <c r="I7815" s="205"/>
      <c r="J7815" s="84"/>
      <c r="K7815" s="31"/>
      <c r="L7815" s="31"/>
      <c r="M7815" s="169"/>
      <c r="N7815" s="148"/>
      <c r="O7815" s="106"/>
      <c r="P7815" s="43"/>
      <c r="Q7815" s="205"/>
      <c r="R7815" s="84"/>
      <c r="S7815" s="31"/>
      <c r="T7815" s="31"/>
      <c r="U7815" s="169"/>
      <c r="V7815" s="150"/>
      <c r="W7815" s="141" t="str" cm="1">
        <f t="array" ref="W7815">IF(SUM(LEN(B7815:V7815))=0,"",IF(OR(OR(ISBLANK(F7815),SUM(LEN(C7815),LEN(D7815))=0),AND(NOT(E7815="Unknown"),ISBLANK(J7815)),AND(NOT(O7815="Unknown"),ISBLANK(R7815))),"Missing Information", INDEX(Table15[Entire Service Line Classification], MATCH(SUMIFS(Table15[Unique ID],Table15[System-Owned Portion],E7815,Table15[If Material Anything Other than "Lead" in Column E,Was Material Ever Previously Lead?],G7815,Table15[Customer-Owned Portion],O7815),Table15[Unique ID],0),0)))</f>
        <v/>
      </c>
      <c r="X7815"/>
    </row>
    <row r="7816" spans="2:24" x14ac:dyDescent="0.25">
      <c r="B7816" s="146"/>
      <c r="C7816" s="31"/>
      <c r="D7816" s="31"/>
      <c r="E7816" s="44"/>
      <c r="F7816" s="43"/>
      <c r="G7816" s="84"/>
      <c r="H7816" s="31"/>
      <c r="I7816" s="205"/>
      <c r="J7816" s="84"/>
      <c r="K7816" s="31"/>
      <c r="L7816" s="31"/>
      <c r="M7816" s="169"/>
      <c r="N7816" s="148"/>
      <c r="O7816" s="106"/>
      <c r="P7816" s="43"/>
      <c r="Q7816" s="205"/>
      <c r="R7816" s="84"/>
      <c r="S7816" s="31"/>
      <c r="T7816" s="31"/>
      <c r="U7816" s="169"/>
      <c r="V7816" s="150"/>
      <c r="W7816" s="141" t="str" cm="1">
        <f t="array" ref="W7816">IF(SUM(LEN(B7816:V7816))=0,"",IF(OR(OR(ISBLANK(F7816),SUM(LEN(C7816),LEN(D7816))=0),AND(NOT(E7816="Unknown"),ISBLANK(J7816)),AND(NOT(O7816="Unknown"),ISBLANK(R7816))),"Missing Information", INDEX(Table15[Entire Service Line Classification], MATCH(SUMIFS(Table15[Unique ID],Table15[System-Owned Portion],E7816,Table15[If Material Anything Other than "Lead" in Column E,Was Material Ever Previously Lead?],G7816,Table15[Customer-Owned Portion],O7816),Table15[Unique ID],0),0)))</f>
        <v/>
      </c>
      <c r="X7816"/>
    </row>
    <row r="7817" spans="2:24" x14ac:dyDescent="0.25">
      <c r="B7817" s="146"/>
      <c r="C7817" s="31"/>
      <c r="D7817" s="31"/>
      <c r="E7817" s="44"/>
      <c r="F7817" s="43"/>
      <c r="G7817" s="84"/>
      <c r="H7817" s="31"/>
      <c r="I7817" s="205"/>
      <c r="J7817" s="84"/>
      <c r="K7817" s="31"/>
      <c r="L7817" s="31"/>
      <c r="M7817" s="169"/>
      <c r="N7817" s="148"/>
      <c r="O7817" s="106"/>
      <c r="P7817" s="43"/>
      <c r="Q7817" s="205"/>
      <c r="R7817" s="84"/>
      <c r="S7817" s="31"/>
      <c r="T7817" s="31"/>
      <c r="U7817" s="169"/>
      <c r="V7817" s="150"/>
      <c r="W7817" s="141" t="str" cm="1">
        <f t="array" ref="W7817">IF(SUM(LEN(B7817:V7817))=0,"",IF(OR(OR(ISBLANK(F7817),SUM(LEN(C7817),LEN(D7817))=0),AND(NOT(E7817="Unknown"),ISBLANK(J7817)),AND(NOT(O7817="Unknown"),ISBLANK(R7817))),"Missing Information", INDEX(Table15[Entire Service Line Classification], MATCH(SUMIFS(Table15[Unique ID],Table15[System-Owned Portion],E7817,Table15[If Material Anything Other than "Lead" in Column E,Was Material Ever Previously Lead?],G7817,Table15[Customer-Owned Portion],O7817),Table15[Unique ID],0),0)))</f>
        <v/>
      </c>
      <c r="X7817"/>
    </row>
    <row r="7818" spans="2:24" x14ac:dyDescent="0.25">
      <c r="B7818" s="146"/>
      <c r="C7818" s="31"/>
      <c r="D7818" s="31"/>
      <c r="E7818" s="44"/>
      <c r="F7818" s="43"/>
      <c r="G7818" s="84"/>
      <c r="H7818" s="31"/>
      <c r="I7818" s="205"/>
      <c r="J7818" s="84"/>
      <c r="K7818" s="31"/>
      <c r="L7818" s="31"/>
      <c r="M7818" s="169"/>
      <c r="N7818" s="148"/>
      <c r="O7818" s="106"/>
      <c r="P7818" s="43"/>
      <c r="Q7818" s="205"/>
      <c r="R7818" s="84"/>
      <c r="S7818" s="31"/>
      <c r="T7818" s="31"/>
      <c r="U7818" s="169"/>
      <c r="V7818" s="150"/>
      <c r="W7818" s="141" t="str" cm="1">
        <f t="array" ref="W7818">IF(SUM(LEN(B7818:V7818))=0,"",IF(OR(OR(ISBLANK(F7818),SUM(LEN(C7818),LEN(D7818))=0),AND(NOT(E7818="Unknown"),ISBLANK(J7818)),AND(NOT(O7818="Unknown"),ISBLANK(R7818))),"Missing Information", INDEX(Table15[Entire Service Line Classification], MATCH(SUMIFS(Table15[Unique ID],Table15[System-Owned Portion],E7818,Table15[If Material Anything Other than "Lead" in Column E,Was Material Ever Previously Lead?],G7818,Table15[Customer-Owned Portion],O7818),Table15[Unique ID],0),0)))</f>
        <v/>
      </c>
      <c r="X7818"/>
    </row>
    <row r="7819" spans="2:24" x14ac:dyDescent="0.25">
      <c r="B7819" s="146"/>
      <c r="C7819" s="31"/>
      <c r="D7819" s="31"/>
      <c r="E7819" s="44"/>
      <c r="F7819" s="43"/>
      <c r="G7819" s="84"/>
      <c r="H7819" s="31"/>
      <c r="I7819" s="205"/>
      <c r="J7819" s="84"/>
      <c r="K7819" s="31"/>
      <c r="L7819" s="31"/>
      <c r="M7819" s="169"/>
      <c r="N7819" s="148"/>
      <c r="O7819" s="106"/>
      <c r="P7819" s="43"/>
      <c r="Q7819" s="205"/>
      <c r="R7819" s="84"/>
      <c r="S7819" s="31"/>
      <c r="T7819" s="31"/>
      <c r="U7819" s="169"/>
      <c r="V7819" s="150"/>
      <c r="W7819" s="141" t="str" cm="1">
        <f t="array" ref="W7819">IF(SUM(LEN(B7819:V7819))=0,"",IF(OR(OR(ISBLANK(F7819),SUM(LEN(C7819),LEN(D7819))=0),AND(NOT(E7819="Unknown"),ISBLANK(J7819)),AND(NOT(O7819="Unknown"),ISBLANK(R7819))),"Missing Information", INDEX(Table15[Entire Service Line Classification], MATCH(SUMIFS(Table15[Unique ID],Table15[System-Owned Portion],E7819,Table15[If Material Anything Other than "Lead" in Column E,Was Material Ever Previously Lead?],G7819,Table15[Customer-Owned Portion],O7819),Table15[Unique ID],0),0)))</f>
        <v/>
      </c>
      <c r="X7819"/>
    </row>
    <row r="7820" spans="2:24" x14ac:dyDescent="0.25">
      <c r="B7820" s="146"/>
      <c r="C7820" s="31"/>
      <c r="D7820" s="31"/>
      <c r="E7820" s="44"/>
      <c r="F7820" s="43"/>
      <c r="G7820" s="84"/>
      <c r="H7820" s="31"/>
      <c r="I7820" s="205"/>
      <c r="J7820" s="84"/>
      <c r="K7820" s="31"/>
      <c r="L7820" s="31"/>
      <c r="M7820" s="169"/>
      <c r="N7820" s="148"/>
      <c r="O7820" s="106"/>
      <c r="P7820" s="43"/>
      <c r="Q7820" s="205"/>
      <c r="R7820" s="84"/>
      <c r="S7820" s="31"/>
      <c r="T7820" s="31"/>
      <c r="U7820" s="169"/>
      <c r="V7820" s="150"/>
      <c r="W7820" s="141" t="str" cm="1">
        <f t="array" ref="W7820">IF(SUM(LEN(B7820:V7820))=0,"",IF(OR(OR(ISBLANK(F7820),SUM(LEN(C7820),LEN(D7820))=0),AND(NOT(E7820="Unknown"),ISBLANK(J7820)),AND(NOT(O7820="Unknown"),ISBLANK(R7820))),"Missing Information", INDEX(Table15[Entire Service Line Classification], MATCH(SUMIFS(Table15[Unique ID],Table15[System-Owned Portion],E7820,Table15[If Material Anything Other than "Lead" in Column E,Was Material Ever Previously Lead?],G7820,Table15[Customer-Owned Portion],O7820),Table15[Unique ID],0),0)))</f>
        <v/>
      </c>
      <c r="X7820"/>
    </row>
    <row r="7821" spans="2:24" x14ac:dyDescent="0.25">
      <c r="B7821" s="146"/>
      <c r="C7821" s="31"/>
      <c r="D7821" s="31"/>
      <c r="E7821" s="44"/>
      <c r="F7821" s="43"/>
      <c r="G7821" s="84"/>
      <c r="H7821" s="31"/>
      <c r="I7821" s="205"/>
      <c r="J7821" s="84"/>
      <c r="K7821" s="31"/>
      <c r="L7821" s="31"/>
      <c r="M7821" s="169"/>
      <c r="N7821" s="148"/>
      <c r="O7821" s="106"/>
      <c r="P7821" s="43"/>
      <c r="Q7821" s="205"/>
      <c r="R7821" s="84"/>
      <c r="S7821" s="31"/>
      <c r="T7821" s="31"/>
      <c r="U7821" s="169"/>
      <c r="V7821" s="150"/>
      <c r="W7821" s="141" t="str" cm="1">
        <f t="array" ref="W7821">IF(SUM(LEN(B7821:V7821))=0,"",IF(OR(OR(ISBLANK(F7821),SUM(LEN(C7821),LEN(D7821))=0),AND(NOT(E7821="Unknown"),ISBLANK(J7821)),AND(NOT(O7821="Unknown"),ISBLANK(R7821))),"Missing Information", INDEX(Table15[Entire Service Line Classification], MATCH(SUMIFS(Table15[Unique ID],Table15[System-Owned Portion],E7821,Table15[If Material Anything Other than "Lead" in Column E,Was Material Ever Previously Lead?],G7821,Table15[Customer-Owned Portion],O7821),Table15[Unique ID],0),0)))</f>
        <v/>
      </c>
      <c r="X7821"/>
    </row>
    <row r="7822" spans="2:24" x14ac:dyDescent="0.25">
      <c r="B7822" s="146"/>
      <c r="C7822" s="31"/>
      <c r="D7822" s="31"/>
      <c r="E7822" s="44"/>
      <c r="F7822" s="43"/>
      <c r="G7822" s="84"/>
      <c r="H7822" s="31"/>
      <c r="I7822" s="205"/>
      <c r="J7822" s="84"/>
      <c r="K7822" s="31"/>
      <c r="L7822" s="31"/>
      <c r="M7822" s="169"/>
      <c r="N7822" s="148"/>
      <c r="O7822" s="106"/>
      <c r="P7822" s="43"/>
      <c r="Q7822" s="205"/>
      <c r="R7822" s="84"/>
      <c r="S7822" s="31"/>
      <c r="T7822" s="31"/>
      <c r="U7822" s="169"/>
      <c r="V7822" s="150"/>
      <c r="W7822" s="141" t="str" cm="1">
        <f t="array" ref="W7822">IF(SUM(LEN(B7822:V7822))=0,"",IF(OR(OR(ISBLANK(F7822),SUM(LEN(C7822),LEN(D7822))=0),AND(NOT(E7822="Unknown"),ISBLANK(J7822)),AND(NOT(O7822="Unknown"),ISBLANK(R7822))),"Missing Information", INDEX(Table15[Entire Service Line Classification], MATCH(SUMIFS(Table15[Unique ID],Table15[System-Owned Portion],E7822,Table15[If Material Anything Other than "Lead" in Column E,Was Material Ever Previously Lead?],G7822,Table15[Customer-Owned Portion],O7822),Table15[Unique ID],0),0)))</f>
        <v/>
      </c>
      <c r="X7822"/>
    </row>
    <row r="7823" spans="2:24" x14ac:dyDescent="0.25">
      <c r="B7823" s="146"/>
      <c r="C7823" s="31"/>
      <c r="D7823" s="31"/>
      <c r="E7823" s="44"/>
      <c r="F7823" s="43"/>
      <c r="G7823" s="84"/>
      <c r="H7823" s="31"/>
      <c r="I7823" s="205"/>
      <c r="J7823" s="84"/>
      <c r="K7823" s="31"/>
      <c r="L7823" s="31"/>
      <c r="M7823" s="169"/>
      <c r="N7823" s="148"/>
      <c r="O7823" s="106"/>
      <c r="P7823" s="43"/>
      <c r="Q7823" s="205"/>
      <c r="R7823" s="84"/>
      <c r="S7823" s="31"/>
      <c r="T7823" s="31"/>
      <c r="U7823" s="169"/>
      <c r="V7823" s="150"/>
      <c r="W7823" s="141" t="str" cm="1">
        <f t="array" ref="W7823">IF(SUM(LEN(B7823:V7823))=0,"",IF(OR(OR(ISBLANK(F7823),SUM(LEN(C7823),LEN(D7823))=0),AND(NOT(E7823="Unknown"),ISBLANK(J7823)),AND(NOT(O7823="Unknown"),ISBLANK(R7823))),"Missing Information", INDEX(Table15[Entire Service Line Classification], MATCH(SUMIFS(Table15[Unique ID],Table15[System-Owned Portion],E7823,Table15[If Material Anything Other than "Lead" in Column E,Was Material Ever Previously Lead?],G7823,Table15[Customer-Owned Portion],O7823),Table15[Unique ID],0),0)))</f>
        <v/>
      </c>
      <c r="X7823"/>
    </row>
    <row r="7824" spans="2:24" x14ac:dyDescent="0.25">
      <c r="B7824" s="146"/>
      <c r="C7824" s="31"/>
      <c r="D7824" s="31"/>
      <c r="E7824" s="44"/>
      <c r="F7824" s="43"/>
      <c r="G7824" s="84"/>
      <c r="H7824" s="31"/>
      <c r="I7824" s="205"/>
      <c r="J7824" s="84"/>
      <c r="K7824" s="31"/>
      <c r="L7824" s="31"/>
      <c r="M7824" s="169"/>
      <c r="N7824" s="148"/>
      <c r="O7824" s="106"/>
      <c r="P7824" s="43"/>
      <c r="Q7824" s="205"/>
      <c r="R7824" s="84"/>
      <c r="S7824" s="31"/>
      <c r="T7824" s="31"/>
      <c r="U7824" s="169"/>
      <c r="V7824" s="150"/>
      <c r="W7824" s="141" t="str" cm="1">
        <f t="array" ref="W7824">IF(SUM(LEN(B7824:V7824))=0,"",IF(OR(OR(ISBLANK(F7824),SUM(LEN(C7824),LEN(D7824))=0),AND(NOT(E7824="Unknown"),ISBLANK(J7824)),AND(NOT(O7824="Unknown"),ISBLANK(R7824))),"Missing Information", INDEX(Table15[Entire Service Line Classification], MATCH(SUMIFS(Table15[Unique ID],Table15[System-Owned Portion],E7824,Table15[If Material Anything Other than "Lead" in Column E,Was Material Ever Previously Lead?],G7824,Table15[Customer-Owned Portion],O7824),Table15[Unique ID],0),0)))</f>
        <v/>
      </c>
      <c r="X7824"/>
    </row>
    <row r="7825" spans="2:24" x14ac:dyDescent="0.25">
      <c r="B7825" s="146"/>
      <c r="C7825" s="31"/>
      <c r="D7825" s="31"/>
      <c r="E7825" s="44"/>
      <c r="F7825" s="43"/>
      <c r="G7825" s="84"/>
      <c r="H7825" s="31"/>
      <c r="I7825" s="205"/>
      <c r="J7825" s="84"/>
      <c r="K7825" s="31"/>
      <c r="L7825" s="31"/>
      <c r="M7825" s="169"/>
      <c r="N7825" s="148"/>
      <c r="O7825" s="106"/>
      <c r="P7825" s="43"/>
      <c r="Q7825" s="205"/>
      <c r="R7825" s="84"/>
      <c r="S7825" s="31"/>
      <c r="T7825" s="31"/>
      <c r="U7825" s="169"/>
      <c r="V7825" s="150"/>
      <c r="W7825" s="141" t="str" cm="1">
        <f t="array" ref="W7825">IF(SUM(LEN(B7825:V7825))=0,"",IF(OR(OR(ISBLANK(F7825),SUM(LEN(C7825),LEN(D7825))=0),AND(NOT(E7825="Unknown"),ISBLANK(J7825)),AND(NOT(O7825="Unknown"),ISBLANK(R7825))),"Missing Information", INDEX(Table15[Entire Service Line Classification], MATCH(SUMIFS(Table15[Unique ID],Table15[System-Owned Portion],E7825,Table15[If Material Anything Other than "Lead" in Column E,Was Material Ever Previously Lead?],G7825,Table15[Customer-Owned Portion],O7825),Table15[Unique ID],0),0)))</f>
        <v/>
      </c>
      <c r="X7825"/>
    </row>
    <row r="7826" spans="2:24" x14ac:dyDescent="0.25">
      <c r="B7826" s="146"/>
      <c r="C7826" s="31"/>
      <c r="D7826" s="31"/>
      <c r="E7826" s="44"/>
      <c r="F7826" s="43"/>
      <c r="G7826" s="84"/>
      <c r="H7826" s="31"/>
      <c r="I7826" s="205"/>
      <c r="J7826" s="84"/>
      <c r="K7826" s="31"/>
      <c r="L7826" s="31"/>
      <c r="M7826" s="169"/>
      <c r="N7826" s="148"/>
      <c r="O7826" s="106"/>
      <c r="P7826" s="43"/>
      <c r="Q7826" s="205"/>
      <c r="R7826" s="84"/>
      <c r="S7826" s="31"/>
      <c r="T7826" s="31"/>
      <c r="U7826" s="169"/>
      <c r="V7826" s="150"/>
      <c r="W7826" s="141" t="str" cm="1">
        <f t="array" ref="W7826">IF(SUM(LEN(B7826:V7826))=0,"",IF(OR(OR(ISBLANK(F7826),SUM(LEN(C7826),LEN(D7826))=0),AND(NOT(E7826="Unknown"),ISBLANK(J7826)),AND(NOT(O7826="Unknown"),ISBLANK(R7826))),"Missing Information", INDEX(Table15[Entire Service Line Classification], MATCH(SUMIFS(Table15[Unique ID],Table15[System-Owned Portion],E7826,Table15[If Material Anything Other than "Lead" in Column E,Was Material Ever Previously Lead?],G7826,Table15[Customer-Owned Portion],O7826),Table15[Unique ID],0),0)))</f>
        <v/>
      </c>
      <c r="X7826"/>
    </row>
    <row r="7827" spans="2:24" x14ac:dyDescent="0.25">
      <c r="B7827" s="146"/>
      <c r="C7827" s="31"/>
      <c r="D7827" s="31"/>
      <c r="E7827" s="44"/>
      <c r="F7827" s="43"/>
      <c r="G7827" s="84"/>
      <c r="H7827" s="31"/>
      <c r="I7827" s="205"/>
      <c r="J7827" s="84"/>
      <c r="K7827" s="31"/>
      <c r="L7827" s="31"/>
      <c r="M7827" s="169"/>
      <c r="N7827" s="148"/>
      <c r="O7827" s="106"/>
      <c r="P7827" s="43"/>
      <c r="Q7827" s="205"/>
      <c r="R7827" s="84"/>
      <c r="S7827" s="31"/>
      <c r="T7827" s="31"/>
      <c r="U7827" s="169"/>
      <c r="V7827" s="150"/>
      <c r="W7827" s="141" t="str" cm="1">
        <f t="array" ref="W7827">IF(SUM(LEN(B7827:V7827))=0,"",IF(OR(OR(ISBLANK(F7827),SUM(LEN(C7827),LEN(D7827))=0),AND(NOT(E7827="Unknown"),ISBLANK(J7827)),AND(NOT(O7827="Unknown"),ISBLANK(R7827))),"Missing Information", INDEX(Table15[Entire Service Line Classification], MATCH(SUMIFS(Table15[Unique ID],Table15[System-Owned Portion],E7827,Table15[If Material Anything Other than "Lead" in Column E,Was Material Ever Previously Lead?],G7827,Table15[Customer-Owned Portion],O7827),Table15[Unique ID],0),0)))</f>
        <v/>
      </c>
      <c r="X7827"/>
    </row>
    <row r="7828" spans="2:24" x14ac:dyDescent="0.25">
      <c r="B7828" s="146"/>
      <c r="C7828" s="31"/>
      <c r="D7828" s="31"/>
      <c r="E7828" s="44"/>
      <c r="F7828" s="43"/>
      <c r="G7828" s="84"/>
      <c r="H7828" s="31"/>
      <c r="I7828" s="205"/>
      <c r="J7828" s="84"/>
      <c r="K7828" s="31"/>
      <c r="L7828" s="31"/>
      <c r="M7828" s="169"/>
      <c r="N7828" s="148"/>
      <c r="O7828" s="106"/>
      <c r="P7828" s="43"/>
      <c r="Q7828" s="205"/>
      <c r="R7828" s="84"/>
      <c r="S7828" s="31"/>
      <c r="T7828" s="31"/>
      <c r="U7828" s="169"/>
      <c r="V7828" s="150"/>
      <c r="W7828" s="141" t="str" cm="1">
        <f t="array" ref="W7828">IF(SUM(LEN(B7828:V7828))=0,"",IF(OR(OR(ISBLANK(F7828),SUM(LEN(C7828),LEN(D7828))=0),AND(NOT(E7828="Unknown"),ISBLANK(J7828)),AND(NOT(O7828="Unknown"),ISBLANK(R7828))),"Missing Information", INDEX(Table15[Entire Service Line Classification], MATCH(SUMIFS(Table15[Unique ID],Table15[System-Owned Portion],E7828,Table15[If Material Anything Other than "Lead" in Column E,Was Material Ever Previously Lead?],G7828,Table15[Customer-Owned Portion],O7828),Table15[Unique ID],0),0)))</f>
        <v/>
      </c>
      <c r="X7828"/>
    </row>
    <row r="7829" spans="2:24" x14ac:dyDescent="0.25">
      <c r="B7829" s="146"/>
      <c r="C7829" s="31"/>
      <c r="D7829" s="31"/>
      <c r="E7829" s="44"/>
      <c r="F7829" s="43"/>
      <c r="G7829" s="84"/>
      <c r="H7829" s="31"/>
      <c r="I7829" s="205"/>
      <c r="J7829" s="84"/>
      <c r="K7829" s="31"/>
      <c r="L7829" s="31"/>
      <c r="M7829" s="169"/>
      <c r="N7829" s="148"/>
      <c r="O7829" s="106"/>
      <c r="P7829" s="43"/>
      <c r="Q7829" s="205"/>
      <c r="R7829" s="84"/>
      <c r="S7829" s="31"/>
      <c r="T7829" s="31"/>
      <c r="U7829" s="169"/>
      <c r="V7829" s="150"/>
      <c r="W7829" s="141" t="str" cm="1">
        <f t="array" ref="W7829">IF(SUM(LEN(B7829:V7829))=0,"",IF(OR(OR(ISBLANK(F7829),SUM(LEN(C7829),LEN(D7829))=0),AND(NOT(E7829="Unknown"),ISBLANK(J7829)),AND(NOT(O7829="Unknown"),ISBLANK(R7829))),"Missing Information", INDEX(Table15[Entire Service Line Classification], MATCH(SUMIFS(Table15[Unique ID],Table15[System-Owned Portion],E7829,Table15[If Material Anything Other than "Lead" in Column E,Was Material Ever Previously Lead?],G7829,Table15[Customer-Owned Portion],O7829),Table15[Unique ID],0),0)))</f>
        <v/>
      </c>
      <c r="X7829"/>
    </row>
    <row r="7830" spans="2:24" x14ac:dyDescent="0.25">
      <c r="B7830" s="146"/>
      <c r="C7830" s="31"/>
      <c r="D7830" s="31"/>
      <c r="E7830" s="44"/>
      <c r="F7830" s="43"/>
      <c r="G7830" s="84"/>
      <c r="H7830" s="31"/>
      <c r="I7830" s="205"/>
      <c r="J7830" s="84"/>
      <c r="K7830" s="31"/>
      <c r="L7830" s="31"/>
      <c r="M7830" s="169"/>
      <c r="N7830" s="148"/>
      <c r="O7830" s="106"/>
      <c r="P7830" s="43"/>
      <c r="Q7830" s="205"/>
      <c r="R7830" s="84"/>
      <c r="S7830" s="31"/>
      <c r="T7830" s="31"/>
      <c r="U7830" s="169"/>
      <c r="V7830" s="150"/>
      <c r="W7830" s="141" t="str" cm="1">
        <f t="array" ref="W7830">IF(SUM(LEN(B7830:V7830))=0,"",IF(OR(OR(ISBLANK(F7830),SUM(LEN(C7830),LEN(D7830))=0),AND(NOT(E7830="Unknown"),ISBLANK(J7830)),AND(NOT(O7830="Unknown"),ISBLANK(R7830))),"Missing Information", INDEX(Table15[Entire Service Line Classification], MATCH(SUMIFS(Table15[Unique ID],Table15[System-Owned Portion],E7830,Table15[If Material Anything Other than "Lead" in Column E,Was Material Ever Previously Lead?],G7830,Table15[Customer-Owned Portion],O7830),Table15[Unique ID],0),0)))</f>
        <v/>
      </c>
      <c r="X7830"/>
    </row>
    <row r="7831" spans="2:24" x14ac:dyDescent="0.25">
      <c r="B7831" s="146"/>
      <c r="C7831" s="31"/>
      <c r="D7831" s="31"/>
      <c r="E7831" s="44"/>
      <c r="F7831" s="43"/>
      <c r="G7831" s="84"/>
      <c r="H7831" s="31"/>
      <c r="I7831" s="205"/>
      <c r="J7831" s="84"/>
      <c r="K7831" s="31"/>
      <c r="L7831" s="31"/>
      <c r="M7831" s="169"/>
      <c r="N7831" s="148"/>
      <c r="O7831" s="106"/>
      <c r="P7831" s="43"/>
      <c r="Q7831" s="205"/>
      <c r="R7831" s="84"/>
      <c r="S7831" s="31"/>
      <c r="T7831" s="31"/>
      <c r="U7831" s="169"/>
      <c r="V7831" s="150"/>
      <c r="W7831" s="141" t="str" cm="1">
        <f t="array" ref="W7831">IF(SUM(LEN(B7831:V7831))=0,"",IF(OR(OR(ISBLANK(F7831),SUM(LEN(C7831),LEN(D7831))=0),AND(NOT(E7831="Unknown"),ISBLANK(J7831)),AND(NOT(O7831="Unknown"),ISBLANK(R7831))),"Missing Information", INDEX(Table15[Entire Service Line Classification], MATCH(SUMIFS(Table15[Unique ID],Table15[System-Owned Portion],E7831,Table15[If Material Anything Other than "Lead" in Column E,Was Material Ever Previously Lead?],G7831,Table15[Customer-Owned Portion],O7831),Table15[Unique ID],0),0)))</f>
        <v/>
      </c>
      <c r="X7831"/>
    </row>
    <row r="7832" spans="2:24" x14ac:dyDescent="0.25">
      <c r="B7832" s="146"/>
      <c r="C7832" s="31"/>
      <c r="D7832" s="31"/>
      <c r="E7832" s="44"/>
      <c r="F7832" s="43"/>
      <c r="G7832" s="84"/>
      <c r="H7832" s="31"/>
      <c r="I7832" s="205"/>
      <c r="J7832" s="84"/>
      <c r="K7832" s="31"/>
      <c r="L7832" s="31"/>
      <c r="M7832" s="169"/>
      <c r="N7832" s="148"/>
      <c r="O7832" s="106"/>
      <c r="P7832" s="43"/>
      <c r="Q7832" s="205"/>
      <c r="R7832" s="84"/>
      <c r="S7832" s="31"/>
      <c r="T7832" s="31"/>
      <c r="U7832" s="169"/>
      <c r="V7832" s="150"/>
      <c r="W7832" s="141" t="str" cm="1">
        <f t="array" ref="W7832">IF(SUM(LEN(B7832:V7832))=0,"",IF(OR(OR(ISBLANK(F7832),SUM(LEN(C7832),LEN(D7832))=0),AND(NOT(E7832="Unknown"),ISBLANK(J7832)),AND(NOT(O7832="Unknown"),ISBLANK(R7832))),"Missing Information", INDEX(Table15[Entire Service Line Classification], MATCH(SUMIFS(Table15[Unique ID],Table15[System-Owned Portion],E7832,Table15[If Material Anything Other than "Lead" in Column E,Was Material Ever Previously Lead?],G7832,Table15[Customer-Owned Portion],O7832),Table15[Unique ID],0),0)))</f>
        <v/>
      </c>
      <c r="X7832"/>
    </row>
    <row r="7833" spans="2:24" x14ac:dyDescent="0.25">
      <c r="B7833" s="146"/>
      <c r="C7833" s="31"/>
      <c r="D7833" s="31"/>
      <c r="E7833" s="44"/>
      <c r="F7833" s="43"/>
      <c r="G7833" s="84"/>
      <c r="H7833" s="31"/>
      <c r="I7833" s="205"/>
      <c r="J7833" s="84"/>
      <c r="K7833" s="31"/>
      <c r="L7833" s="31"/>
      <c r="M7833" s="169"/>
      <c r="N7833" s="148"/>
      <c r="O7833" s="106"/>
      <c r="P7833" s="43"/>
      <c r="Q7833" s="205"/>
      <c r="R7833" s="84"/>
      <c r="S7833" s="31"/>
      <c r="T7833" s="31"/>
      <c r="U7833" s="169"/>
      <c r="V7833" s="150"/>
      <c r="W7833" s="141" t="str" cm="1">
        <f t="array" ref="W7833">IF(SUM(LEN(B7833:V7833))=0,"",IF(OR(OR(ISBLANK(F7833),SUM(LEN(C7833),LEN(D7833))=0),AND(NOT(E7833="Unknown"),ISBLANK(J7833)),AND(NOT(O7833="Unknown"),ISBLANK(R7833))),"Missing Information", INDEX(Table15[Entire Service Line Classification], MATCH(SUMIFS(Table15[Unique ID],Table15[System-Owned Portion],E7833,Table15[If Material Anything Other than "Lead" in Column E,Was Material Ever Previously Lead?],G7833,Table15[Customer-Owned Portion],O7833),Table15[Unique ID],0),0)))</f>
        <v/>
      </c>
      <c r="X7833"/>
    </row>
    <row r="7834" spans="2:24" x14ac:dyDescent="0.25">
      <c r="B7834" s="146"/>
      <c r="C7834" s="31"/>
      <c r="D7834" s="31"/>
      <c r="E7834" s="44"/>
      <c r="F7834" s="43"/>
      <c r="G7834" s="84"/>
      <c r="H7834" s="31"/>
      <c r="I7834" s="205"/>
      <c r="J7834" s="84"/>
      <c r="K7834" s="31"/>
      <c r="L7834" s="31"/>
      <c r="M7834" s="169"/>
      <c r="N7834" s="148"/>
      <c r="O7834" s="106"/>
      <c r="P7834" s="43"/>
      <c r="Q7834" s="205"/>
      <c r="R7834" s="84"/>
      <c r="S7834" s="31"/>
      <c r="T7834" s="31"/>
      <c r="U7834" s="169"/>
      <c r="V7834" s="150"/>
      <c r="W7834" s="141" t="str" cm="1">
        <f t="array" ref="W7834">IF(SUM(LEN(B7834:V7834))=0,"",IF(OR(OR(ISBLANK(F7834),SUM(LEN(C7834),LEN(D7834))=0),AND(NOT(E7834="Unknown"),ISBLANK(J7834)),AND(NOT(O7834="Unknown"),ISBLANK(R7834))),"Missing Information", INDEX(Table15[Entire Service Line Classification], MATCH(SUMIFS(Table15[Unique ID],Table15[System-Owned Portion],E7834,Table15[If Material Anything Other than "Lead" in Column E,Was Material Ever Previously Lead?],G7834,Table15[Customer-Owned Portion],O7834),Table15[Unique ID],0),0)))</f>
        <v/>
      </c>
      <c r="X7834"/>
    </row>
    <row r="7835" spans="2:24" x14ac:dyDescent="0.25">
      <c r="B7835" s="146"/>
      <c r="C7835" s="31"/>
      <c r="D7835" s="31"/>
      <c r="E7835" s="44"/>
      <c r="F7835" s="43"/>
      <c r="G7835" s="84"/>
      <c r="H7835" s="31"/>
      <c r="I7835" s="205"/>
      <c r="J7835" s="84"/>
      <c r="K7835" s="31"/>
      <c r="L7835" s="31"/>
      <c r="M7835" s="169"/>
      <c r="N7835" s="148"/>
      <c r="O7835" s="106"/>
      <c r="P7835" s="43"/>
      <c r="Q7835" s="205"/>
      <c r="R7835" s="84"/>
      <c r="S7835" s="31"/>
      <c r="T7835" s="31"/>
      <c r="U7835" s="169"/>
      <c r="V7835" s="150"/>
      <c r="W7835" s="141" t="str" cm="1">
        <f t="array" ref="W7835">IF(SUM(LEN(B7835:V7835))=0,"",IF(OR(OR(ISBLANK(F7835),SUM(LEN(C7835),LEN(D7835))=0),AND(NOT(E7835="Unknown"),ISBLANK(J7835)),AND(NOT(O7835="Unknown"),ISBLANK(R7835))),"Missing Information", INDEX(Table15[Entire Service Line Classification], MATCH(SUMIFS(Table15[Unique ID],Table15[System-Owned Portion],E7835,Table15[If Material Anything Other than "Lead" in Column E,Was Material Ever Previously Lead?],G7835,Table15[Customer-Owned Portion],O7835),Table15[Unique ID],0),0)))</f>
        <v/>
      </c>
      <c r="X7835"/>
    </row>
    <row r="7836" spans="2:24" x14ac:dyDescent="0.25">
      <c r="B7836" s="146"/>
      <c r="C7836" s="31"/>
      <c r="D7836" s="31"/>
      <c r="E7836" s="44"/>
      <c r="F7836" s="43"/>
      <c r="G7836" s="84"/>
      <c r="H7836" s="31"/>
      <c r="I7836" s="205"/>
      <c r="J7836" s="84"/>
      <c r="K7836" s="31"/>
      <c r="L7836" s="31"/>
      <c r="M7836" s="169"/>
      <c r="N7836" s="148"/>
      <c r="O7836" s="106"/>
      <c r="P7836" s="43"/>
      <c r="Q7836" s="205"/>
      <c r="R7836" s="84"/>
      <c r="S7836" s="31"/>
      <c r="T7836" s="31"/>
      <c r="U7836" s="169"/>
      <c r="V7836" s="150"/>
      <c r="W7836" s="141" t="str" cm="1">
        <f t="array" ref="W7836">IF(SUM(LEN(B7836:V7836))=0,"",IF(OR(OR(ISBLANK(F7836),SUM(LEN(C7836),LEN(D7836))=0),AND(NOT(E7836="Unknown"),ISBLANK(J7836)),AND(NOT(O7836="Unknown"),ISBLANK(R7836))),"Missing Information", INDEX(Table15[Entire Service Line Classification], MATCH(SUMIFS(Table15[Unique ID],Table15[System-Owned Portion],E7836,Table15[If Material Anything Other than "Lead" in Column E,Was Material Ever Previously Lead?],G7836,Table15[Customer-Owned Portion],O7836),Table15[Unique ID],0),0)))</f>
        <v/>
      </c>
      <c r="X7836"/>
    </row>
    <row r="7837" spans="2:24" x14ac:dyDescent="0.25">
      <c r="B7837" s="146"/>
      <c r="C7837" s="31"/>
      <c r="D7837" s="31"/>
      <c r="E7837" s="44"/>
      <c r="F7837" s="43"/>
      <c r="G7837" s="84"/>
      <c r="H7837" s="31"/>
      <c r="I7837" s="205"/>
      <c r="J7837" s="84"/>
      <c r="K7837" s="31"/>
      <c r="L7837" s="31"/>
      <c r="M7837" s="169"/>
      <c r="N7837" s="148"/>
      <c r="O7837" s="106"/>
      <c r="P7837" s="43"/>
      <c r="Q7837" s="205"/>
      <c r="R7837" s="84"/>
      <c r="S7837" s="31"/>
      <c r="T7837" s="31"/>
      <c r="U7837" s="169"/>
      <c r="V7837" s="150"/>
      <c r="W7837" s="141" t="str" cm="1">
        <f t="array" ref="W7837">IF(SUM(LEN(B7837:V7837))=0,"",IF(OR(OR(ISBLANK(F7837),SUM(LEN(C7837),LEN(D7837))=0),AND(NOT(E7837="Unknown"),ISBLANK(J7837)),AND(NOT(O7837="Unknown"),ISBLANK(R7837))),"Missing Information", INDEX(Table15[Entire Service Line Classification], MATCH(SUMIFS(Table15[Unique ID],Table15[System-Owned Portion],E7837,Table15[If Material Anything Other than "Lead" in Column E,Was Material Ever Previously Lead?],G7837,Table15[Customer-Owned Portion],O7837),Table15[Unique ID],0),0)))</f>
        <v/>
      </c>
      <c r="X7837"/>
    </row>
    <row r="7838" spans="2:24" x14ac:dyDescent="0.25">
      <c r="B7838" s="146"/>
      <c r="C7838" s="31"/>
      <c r="D7838" s="31"/>
      <c r="E7838" s="44"/>
      <c r="F7838" s="43"/>
      <c r="G7838" s="84"/>
      <c r="H7838" s="31"/>
      <c r="I7838" s="205"/>
      <c r="J7838" s="84"/>
      <c r="K7838" s="31"/>
      <c r="L7838" s="31"/>
      <c r="M7838" s="169"/>
      <c r="N7838" s="148"/>
      <c r="O7838" s="106"/>
      <c r="P7838" s="43"/>
      <c r="Q7838" s="205"/>
      <c r="R7838" s="84"/>
      <c r="S7838" s="31"/>
      <c r="T7838" s="31"/>
      <c r="U7838" s="169"/>
      <c r="V7838" s="150"/>
      <c r="W7838" s="141" t="str" cm="1">
        <f t="array" ref="W7838">IF(SUM(LEN(B7838:V7838))=0,"",IF(OR(OR(ISBLANK(F7838),SUM(LEN(C7838),LEN(D7838))=0),AND(NOT(E7838="Unknown"),ISBLANK(J7838)),AND(NOT(O7838="Unknown"),ISBLANK(R7838))),"Missing Information", INDEX(Table15[Entire Service Line Classification], MATCH(SUMIFS(Table15[Unique ID],Table15[System-Owned Portion],E7838,Table15[If Material Anything Other than "Lead" in Column E,Was Material Ever Previously Lead?],G7838,Table15[Customer-Owned Portion],O7838),Table15[Unique ID],0),0)))</f>
        <v/>
      </c>
      <c r="X7838"/>
    </row>
    <row r="7839" spans="2:24" x14ac:dyDescent="0.25">
      <c r="B7839" s="146"/>
      <c r="C7839" s="31"/>
      <c r="D7839" s="31"/>
      <c r="E7839" s="44"/>
      <c r="F7839" s="43"/>
      <c r="G7839" s="84"/>
      <c r="H7839" s="31"/>
      <c r="I7839" s="205"/>
      <c r="J7839" s="84"/>
      <c r="K7839" s="31"/>
      <c r="L7839" s="31"/>
      <c r="M7839" s="169"/>
      <c r="N7839" s="148"/>
      <c r="O7839" s="106"/>
      <c r="P7839" s="43"/>
      <c r="Q7839" s="205"/>
      <c r="R7839" s="84"/>
      <c r="S7839" s="31"/>
      <c r="T7839" s="31"/>
      <c r="U7839" s="169"/>
      <c r="V7839" s="150"/>
      <c r="W7839" s="141" t="str" cm="1">
        <f t="array" ref="W7839">IF(SUM(LEN(B7839:V7839))=0,"",IF(OR(OR(ISBLANK(F7839),SUM(LEN(C7839),LEN(D7839))=0),AND(NOT(E7839="Unknown"),ISBLANK(J7839)),AND(NOT(O7839="Unknown"),ISBLANK(R7839))),"Missing Information", INDEX(Table15[Entire Service Line Classification], MATCH(SUMIFS(Table15[Unique ID],Table15[System-Owned Portion],E7839,Table15[If Material Anything Other than "Lead" in Column E,Was Material Ever Previously Lead?],G7839,Table15[Customer-Owned Portion],O7839),Table15[Unique ID],0),0)))</f>
        <v/>
      </c>
      <c r="X7839"/>
    </row>
    <row r="7840" spans="2:24" x14ac:dyDescent="0.25">
      <c r="B7840" s="146"/>
      <c r="C7840" s="31"/>
      <c r="D7840" s="31"/>
      <c r="E7840" s="44"/>
      <c r="F7840" s="43"/>
      <c r="G7840" s="84"/>
      <c r="H7840" s="31"/>
      <c r="I7840" s="205"/>
      <c r="J7840" s="84"/>
      <c r="K7840" s="31"/>
      <c r="L7840" s="31"/>
      <c r="M7840" s="169"/>
      <c r="N7840" s="148"/>
      <c r="O7840" s="106"/>
      <c r="P7840" s="43"/>
      <c r="Q7840" s="205"/>
      <c r="R7840" s="84"/>
      <c r="S7840" s="31"/>
      <c r="T7840" s="31"/>
      <c r="U7840" s="169"/>
      <c r="V7840" s="150"/>
      <c r="W7840" s="141" t="str" cm="1">
        <f t="array" ref="W7840">IF(SUM(LEN(B7840:V7840))=0,"",IF(OR(OR(ISBLANK(F7840),SUM(LEN(C7840),LEN(D7840))=0),AND(NOT(E7840="Unknown"),ISBLANK(J7840)),AND(NOT(O7840="Unknown"),ISBLANK(R7840))),"Missing Information", INDEX(Table15[Entire Service Line Classification], MATCH(SUMIFS(Table15[Unique ID],Table15[System-Owned Portion],E7840,Table15[If Material Anything Other than "Lead" in Column E,Was Material Ever Previously Lead?],G7840,Table15[Customer-Owned Portion],O7840),Table15[Unique ID],0),0)))</f>
        <v/>
      </c>
      <c r="X7840"/>
    </row>
    <row r="7841" spans="2:24" x14ac:dyDescent="0.25">
      <c r="B7841" s="146"/>
      <c r="C7841" s="31"/>
      <c r="D7841" s="31"/>
      <c r="E7841" s="44"/>
      <c r="F7841" s="43"/>
      <c r="G7841" s="84"/>
      <c r="H7841" s="31"/>
      <c r="I7841" s="205"/>
      <c r="J7841" s="84"/>
      <c r="K7841" s="31"/>
      <c r="L7841" s="31"/>
      <c r="M7841" s="169"/>
      <c r="N7841" s="148"/>
      <c r="O7841" s="106"/>
      <c r="P7841" s="43"/>
      <c r="Q7841" s="205"/>
      <c r="R7841" s="84"/>
      <c r="S7841" s="31"/>
      <c r="T7841" s="31"/>
      <c r="U7841" s="169"/>
      <c r="V7841" s="150"/>
      <c r="W7841" s="141" t="str" cm="1">
        <f t="array" ref="W7841">IF(SUM(LEN(B7841:V7841))=0,"",IF(OR(OR(ISBLANK(F7841),SUM(LEN(C7841),LEN(D7841))=0),AND(NOT(E7841="Unknown"),ISBLANK(J7841)),AND(NOT(O7841="Unknown"),ISBLANK(R7841))),"Missing Information", INDEX(Table15[Entire Service Line Classification], MATCH(SUMIFS(Table15[Unique ID],Table15[System-Owned Portion],E7841,Table15[If Material Anything Other than "Lead" in Column E,Was Material Ever Previously Lead?],G7841,Table15[Customer-Owned Portion],O7841),Table15[Unique ID],0),0)))</f>
        <v/>
      </c>
      <c r="X7841"/>
    </row>
    <row r="7842" spans="2:24" x14ac:dyDescent="0.25">
      <c r="B7842" s="146"/>
      <c r="C7842" s="31"/>
      <c r="D7842" s="31"/>
      <c r="E7842" s="44"/>
      <c r="F7842" s="43"/>
      <c r="G7842" s="84"/>
      <c r="H7842" s="31"/>
      <c r="I7842" s="205"/>
      <c r="J7842" s="84"/>
      <c r="K7842" s="31"/>
      <c r="L7842" s="31"/>
      <c r="M7842" s="169"/>
      <c r="N7842" s="148"/>
      <c r="O7842" s="106"/>
      <c r="P7842" s="43"/>
      <c r="Q7842" s="205"/>
      <c r="R7842" s="84"/>
      <c r="S7842" s="31"/>
      <c r="T7842" s="31"/>
      <c r="U7842" s="169"/>
      <c r="V7842" s="150"/>
      <c r="W7842" s="141" t="str" cm="1">
        <f t="array" ref="W7842">IF(SUM(LEN(B7842:V7842))=0,"",IF(OR(OR(ISBLANK(F7842),SUM(LEN(C7842),LEN(D7842))=0),AND(NOT(E7842="Unknown"),ISBLANK(J7842)),AND(NOT(O7842="Unknown"),ISBLANK(R7842))),"Missing Information", INDEX(Table15[Entire Service Line Classification], MATCH(SUMIFS(Table15[Unique ID],Table15[System-Owned Portion],E7842,Table15[If Material Anything Other than "Lead" in Column E,Was Material Ever Previously Lead?],G7842,Table15[Customer-Owned Portion],O7842),Table15[Unique ID],0),0)))</f>
        <v/>
      </c>
      <c r="X7842"/>
    </row>
    <row r="7843" spans="2:24" x14ac:dyDescent="0.25">
      <c r="B7843" s="146"/>
      <c r="C7843" s="31"/>
      <c r="D7843" s="31"/>
      <c r="E7843" s="44"/>
      <c r="F7843" s="43"/>
      <c r="G7843" s="84"/>
      <c r="H7843" s="31"/>
      <c r="I7843" s="205"/>
      <c r="J7843" s="84"/>
      <c r="K7843" s="31"/>
      <c r="L7843" s="31"/>
      <c r="M7843" s="169"/>
      <c r="N7843" s="148"/>
      <c r="O7843" s="106"/>
      <c r="P7843" s="43"/>
      <c r="Q7843" s="205"/>
      <c r="R7843" s="84"/>
      <c r="S7843" s="31"/>
      <c r="T7843" s="31"/>
      <c r="U7843" s="169"/>
      <c r="V7843" s="150"/>
      <c r="W7843" s="141" t="str" cm="1">
        <f t="array" ref="W7843">IF(SUM(LEN(B7843:V7843))=0,"",IF(OR(OR(ISBLANK(F7843),SUM(LEN(C7843),LEN(D7843))=0),AND(NOT(E7843="Unknown"),ISBLANK(J7843)),AND(NOT(O7843="Unknown"),ISBLANK(R7843))),"Missing Information", INDEX(Table15[Entire Service Line Classification], MATCH(SUMIFS(Table15[Unique ID],Table15[System-Owned Portion],E7843,Table15[If Material Anything Other than "Lead" in Column E,Was Material Ever Previously Lead?],G7843,Table15[Customer-Owned Portion],O7843),Table15[Unique ID],0),0)))</f>
        <v/>
      </c>
      <c r="X7843"/>
    </row>
    <row r="7844" spans="2:24" x14ac:dyDescent="0.25">
      <c r="B7844" s="146"/>
      <c r="C7844" s="31"/>
      <c r="D7844" s="31"/>
      <c r="E7844" s="44"/>
      <c r="F7844" s="43"/>
      <c r="G7844" s="84"/>
      <c r="H7844" s="31"/>
      <c r="I7844" s="205"/>
      <c r="J7844" s="84"/>
      <c r="K7844" s="31"/>
      <c r="L7844" s="31"/>
      <c r="M7844" s="169"/>
      <c r="N7844" s="148"/>
      <c r="O7844" s="106"/>
      <c r="P7844" s="43"/>
      <c r="Q7844" s="205"/>
      <c r="R7844" s="84"/>
      <c r="S7844" s="31"/>
      <c r="T7844" s="31"/>
      <c r="U7844" s="169"/>
      <c r="V7844" s="150"/>
      <c r="W7844" s="141" t="str" cm="1">
        <f t="array" ref="W7844">IF(SUM(LEN(B7844:V7844))=0,"",IF(OR(OR(ISBLANK(F7844),SUM(LEN(C7844),LEN(D7844))=0),AND(NOT(E7844="Unknown"),ISBLANK(J7844)),AND(NOT(O7844="Unknown"),ISBLANK(R7844))),"Missing Information", INDEX(Table15[Entire Service Line Classification], MATCH(SUMIFS(Table15[Unique ID],Table15[System-Owned Portion],E7844,Table15[If Material Anything Other than "Lead" in Column E,Was Material Ever Previously Lead?],G7844,Table15[Customer-Owned Portion],O7844),Table15[Unique ID],0),0)))</f>
        <v/>
      </c>
      <c r="X7844"/>
    </row>
    <row r="7845" spans="2:24" x14ac:dyDescent="0.25">
      <c r="B7845" s="146"/>
      <c r="C7845" s="31"/>
      <c r="D7845" s="31"/>
      <c r="E7845" s="44"/>
      <c r="F7845" s="43"/>
      <c r="G7845" s="84"/>
      <c r="H7845" s="31"/>
      <c r="I7845" s="205"/>
      <c r="J7845" s="84"/>
      <c r="K7845" s="31"/>
      <c r="L7845" s="31"/>
      <c r="M7845" s="169"/>
      <c r="N7845" s="148"/>
      <c r="O7845" s="106"/>
      <c r="P7845" s="43"/>
      <c r="Q7845" s="205"/>
      <c r="R7845" s="84"/>
      <c r="S7845" s="31"/>
      <c r="T7845" s="31"/>
      <c r="U7845" s="169"/>
      <c r="V7845" s="150"/>
      <c r="W7845" s="141" t="str" cm="1">
        <f t="array" ref="W7845">IF(SUM(LEN(B7845:V7845))=0,"",IF(OR(OR(ISBLANK(F7845),SUM(LEN(C7845),LEN(D7845))=0),AND(NOT(E7845="Unknown"),ISBLANK(J7845)),AND(NOT(O7845="Unknown"),ISBLANK(R7845))),"Missing Information", INDEX(Table15[Entire Service Line Classification], MATCH(SUMIFS(Table15[Unique ID],Table15[System-Owned Portion],E7845,Table15[If Material Anything Other than "Lead" in Column E,Was Material Ever Previously Lead?],G7845,Table15[Customer-Owned Portion],O7845),Table15[Unique ID],0),0)))</f>
        <v/>
      </c>
      <c r="X7845"/>
    </row>
    <row r="7846" spans="2:24" x14ac:dyDescent="0.25">
      <c r="B7846" s="146"/>
      <c r="C7846" s="31"/>
      <c r="D7846" s="31"/>
      <c r="E7846" s="44"/>
      <c r="F7846" s="43"/>
      <c r="G7846" s="84"/>
      <c r="H7846" s="31"/>
      <c r="I7846" s="205"/>
      <c r="J7846" s="84"/>
      <c r="K7846" s="31"/>
      <c r="L7846" s="31"/>
      <c r="M7846" s="169"/>
      <c r="N7846" s="148"/>
      <c r="O7846" s="106"/>
      <c r="P7846" s="43"/>
      <c r="Q7846" s="205"/>
      <c r="R7846" s="84"/>
      <c r="S7846" s="31"/>
      <c r="T7846" s="31"/>
      <c r="U7846" s="169"/>
      <c r="V7846" s="150"/>
      <c r="W7846" s="141" t="str" cm="1">
        <f t="array" ref="W7846">IF(SUM(LEN(B7846:V7846))=0,"",IF(OR(OR(ISBLANK(F7846),SUM(LEN(C7846),LEN(D7846))=0),AND(NOT(E7846="Unknown"),ISBLANK(J7846)),AND(NOT(O7846="Unknown"),ISBLANK(R7846))),"Missing Information", INDEX(Table15[Entire Service Line Classification], MATCH(SUMIFS(Table15[Unique ID],Table15[System-Owned Portion],E7846,Table15[If Material Anything Other than "Lead" in Column E,Was Material Ever Previously Lead?],G7846,Table15[Customer-Owned Portion],O7846),Table15[Unique ID],0),0)))</f>
        <v/>
      </c>
      <c r="X7846"/>
    </row>
    <row r="7847" spans="2:24" x14ac:dyDescent="0.25">
      <c r="B7847" s="146"/>
      <c r="C7847" s="31"/>
      <c r="D7847" s="31"/>
      <c r="E7847" s="44"/>
      <c r="F7847" s="43"/>
      <c r="G7847" s="84"/>
      <c r="H7847" s="31"/>
      <c r="I7847" s="205"/>
      <c r="J7847" s="84"/>
      <c r="K7847" s="31"/>
      <c r="L7847" s="31"/>
      <c r="M7847" s="169"/>
      <c r="N7847" s="148"/>
      <c r="O7847" s="106"/>
      <c r="P7847" s="43"/>
      <c r="Q7847" s="205"/>
      <c r="R7847" s="84"/>
      <c r="S7847" s="31"/>
      <c r="T7847" s="31"/>
      <c r="U7847" s="169"/>
      <c r="V7847" s="150"/>
      <c r="W7847" s="141" t="str" cm="1">
        <f t="array" ref="W7847">IF(SUM(LEN(B7847:V7847))=0,"",IF(OR(OR(ISBLANK(F7847),SUM(LEN(C7847),LEN(D7847))=0),AND(NOT(E7847="Unknown"),ISBLANK(J7847)),AND(NOT(O7847="Unknown"),ISBLANK(R7847))),"Missing Information", INDEX(Table15[Entire Service Line Classification], MATCH(SUMIFS(Table15[Unique ID],Table15[System-Owned Portion],E7847,Table15[If Material Anything Other than "Lead" in Column E,Was Material Ever Previously Lead?],G7847,Table15[Customer-Owned Portion],O7847),Table15[Unique ID],0),0)))</f>
        <v/>
      </c>
      <c r="X7847"/>
    </row>
    <row r="7848" spans="2:24" x14ac:dyDescent="0.25">
      <c r="B7848" s="146"/>
      <c r="C7848" s="31"/>
      <c r="D7848" s="31"/>
      <c r="E7848" s="44"/>
      <c r="F7848" s="43"/>
      <c r="G7848" s="84"/>
      <c r="H7848" s="31"/>
      <c r="I7848" s="205"/>
      <c r="J7848" s="84"/>
      <c r="K7848" s="31"/>
      <c r="L7848" s="31"/>
      <c r="M7848" s="169"/>
      <c r="N7848" s="148"/>
      <c r="O7848" s="106"/>
      <c r="P7848" s="43"/>
      <c r="Q7848" s="205"/>
      <c r="R7848" s="84"/>
      <c r="S7848" s="31"/>
      <c r="T7848" s="31"/>
      <c r="U7848" s="169"/>
      <c r="V7848" s="150"/>
      <c r="W7848" s="141" t="str" cm="1">
        <f t="array" ref="W7848">IF(SUM(LEN(B7848:V7848))=0,"",IF(OR(OR(ISBLANK(F7848),SUM(LEN(C7848),LEN(D7848))=0),AND(NOT(E7848="Unknown"),ISBLANK(J7848)),AND(NOT(O7848="Unknown"),ISBLANK(R7848))),"Missing Information", INDEX(Table15[Entire Service Line Classification], MATCH(SUMIFS(Table15[Unique ID],Table15[System-Owned Portion],E7848,Table15[If Material Anything Other than "Lead" in Column E,Was Material Ever Previously Lead?],G7848,Table15[Customer-Owned Portion],O7848),Table15[Unique ID],0),0)))</f>
        <v/>
      </c>
      <c r="X7848"/>
    </row>
    <row r="7849" spans="2:24" x14ac:dyDescent="0.25">
      <c r="B7849" s="146"/>
      <c r="C7849" s="31"/>
      <c r="D7849" s="31"/>
      <c r="E7849" s="44"/>
      <c r="F7849" s="43"/>
      <c r="G7849" s="84"/>
      <c r="H7849" s="31"/>
      <c r="I7849" s="205"/>
      <c r="J7849" s="84"/>
      <c r="K7849" s="31"/>
      <c r="L7849" s="31"/>
      <c r="M7849" s="169"/>
      <c r="N7849" s="148"/>
      <c r="O7849" s="106"/>
      <c r="P7849" s="43"/>
      <c r="Q7849" s="205"/>
      <c r="R7849" s="84"/>
      <c r="S7849" s="31"/>
      <c r="T7849" s="31"/>
      <c r="U7849" s="169"/>
      <c r="V7849" s="150"/>
      <c r="W7849" s="141" t="str" cm="1">
        <f t="array" ref="W7849">IF(SUM(LEN(B7849:V7849))=0,"",IF(OR(OR(ISBLANK(F7849),SUM(LEN(C7849),LEN(D7849))=0),AND(NOT(E7849="Unknown"),ISBLANK(J7849)),AND(NOT(O7849="Unknown"),ISBLANK(R7849))),"Missing Information", INDEX(Table15[Entire Service Line Classification], MATCH(SUMIFS(Table15[Unique ID],Table15[System-Owned Portion],E7849,Table15[If Material Anything Other than "Lead" in Column E,Was Material Ever Previously Lead?],G7849,Table15[Customer-Owned Portion],O7849),Table15[Unique ID],0),0)))</f>
        <v/>
      </c>
      <c r="X7849"/>
    </row>
    <row r="7850" spans="2:24" x14ac:dyDescent="0.25">
      <c r="B7850" s="146"/>
      <c r="C7850" s="31"/>
      <c r="D7850" s="31"/>
      <c r="E7850" s="44"/>
      <c r="F7850" s="43"/>
      <c r="G7850" s="84"/>
      <c r="H7850" s="31"/>
      <c r="I7850" s="205"/>
      <c r="J7850" s="84"/>
      <c r="K7850" s="31"/>
      <c r="L7850" s="31"/>
      <c r="M7850" s="169"/>
      <c r="N7850" s="148"/>
      <c r="O7850" s="106"/>
      <c r="P7850" s="43"/>
      <c r="Q7850" s="205"/>
      <c r="R7850" s="84"/>
      <c r="S7850" s="31"/>
      <c r="T7850" s="31"/>
      <c r="U7850" s="169"/>
      <c r="V7850" s="150"/>
      <c r="W7850" s="141" t="str" cm="1">
        <f t="array" ref="W7850">IF(SUM(LEN(B7850:V7850))=0,"",IF(OR(OR(ISBLANK(F7850),SUM(LEN(C7850),LEN(D7850))=0),AND(NOT(E7850="Unknown"),ISBLANK(J7850)),AND(NOT(O7850="Unknown"),ISBLANK(R7850))),"Missing Information", INDEX(Table15[Entire Service Line Classification], MATCH(SUMIFS(Table15[Unique ID],Table15[System-Owned Portion],E7850,Table15[If Material Anything Other than "Lead" in Column E,Was Material Ever Previously Lead?],G7850,Table15[Customer-Owned Portion],O7850),Table15[Unique ID],0),0)))</f>
        <v/>
      </c>
      <c r="X7850"/>
    </row>
    <row r="7851" spans="2:24" x14ac:dyDescent="0.25">
      <c r="B7851" s="146"/>
      <c r="C7851" s="31"/>
      <c r="D7851" s="31"/>
      <c r="E7851" s="44"/>
      <c r="F7851" s="43"/>
      <c r="G7851" s="84"/>
      <c r="H7851" s="31"/>
      <c r="I7851" s="205"/>
      <c r="J7851" s="84"/>
      <c r="K7851" s="31"/>
      <c r="L7851" s="31"/>
      <c r="M7851" s="169"/>
      <c r="N7851" s="148"/>
      <c r="O7851" s="106"/>
      <c r="P7851" s="43"/>
      <c r="Q7851" s="205"/>
      <c r="R7851" s="84"/>
      <c r="S7851" s="31"/>
      <c r="T7851" s="31"/>
      <c r="U7851" s="169"/>
      <c r="V7851" s="150"/>
      <c r="W7851" s="141" t="str" cm="1">
        <f t="array" ref="W7851">IF(SUM(LEN(B7851:V7851))=0,"",IF(OR(OR(ISBLANK(F7851),SUM(LEN(C7851),LEN(D7851))=0),AND(NOT(E7851="Unknown"),ISBLANK(J7851)),AND(NOT(O7851="Unknown"),ISBLANK(R7851))),"Missing Information", INDEX(Table15[Entire Service Line Classification], MATCH(SUMIFS(Table15[Unique ID],Table15[System-Owned Portion],E7851,Table15[If Material Anything Other than "Lead" in Column E,Was Material Ever Previously Lead?],G7851,Table15[Customer-Owned Portion],O7851),Table15[Unique ID],0),0)))</f>
        <v/>
      </c>
      <c r="X7851"/>
    </row>
    <row r="7852" spans="2:24" x14ac:dyDescent="0.25">
      <c r="B7852" s="146"/>
      <c r="C7852" s="31"/>
      <c r="D7852" s="31"/>
      <c r="E7852" s="44"/>
      <c r="F7852" s="43"/>
      <c r="G7852" s="84"/>
      <c r="H7852" s="31"/>
      <c r="I7852" s="205"/>
      <c r="J7852" s="84"/>
      <c r="K7852" s="31"/>
      <c r="L7852" s="31"/>
      <c r="M7852" s="169"/>
      <c r="N7852" s="148"/>
      <c r="O7852" s="106"/>
      <c r="P7852" s="43"/>
      <c r="Q7852" s="205"/>
      <c r="R7852" s="84"/>
      <c r="S7852" s="31"/>
      <c r="T7852" s="31"/>
      <c r="U7852" s="169"/>
      <c r="V7852" s="150"/>
      <c r="W7852" s="141" t="str" cm="1">
        <f t="array" ref="W7852">IF(SUM(LEN(B7852:V7852))=0,"",IF(OR(OR(ISBLANK(F7852),SUM(LEN(C7852),LEN(D7852))=0),AND(NOT(E7852="Unknown"),ISBLANK(J7852)),AND(NOT(O7852="Unknown"),ISBLANK(R7852))),"Missing Information", INDEX(Table15[Entire Service Line Classification], MATCH(SUMIFS(Table15[Unique ID],Table15[System-Owned Portion],E7852,Table15[If Material Anything Other than "Lead" in Column E,Was Material Ever Previously Lead?],G7852,Table15[Customer-Owned Portion],O7852),Table15[Unique ID],0),0)))</f>
        <v/>
      </c>
      <c r="X7852"/>
    </row>
    <row r="7853" spans="2:24" x14ac:dyDescent="0.25">
      <c r="B7853" s="146"/>
      <c r="C7853" s="31"/>
      <c r="D7853" s="31"/>
      <c r="E7853" s="44"/>
      <c r="F7853" s="43"/>
      <c r="G7853" s="84"/>
      <c r="H7853" s="31"/>
      <c r="I7853" s="205"/>
      <c r="J7853" s="84"/>
      <c r="K7853" s="31"/>
      <c r="L7853" s="31"/>
      <c r="M7853" s="169"/>
      <c r="N7853" s="148"/>
      <c r="O7853" s="106"/>
      <c r="P7853" s="43"/>
      <c r="Q7853" s="205"/>
      <c r="R7853" s="84"/>
      <c r="S7853" s="31"/>
      <c r="T7853" s="31"/>
      <c r="U7853" s="169"/>
      <c r="V7853" s="150"/>
      <c r="W7853" s="141" t="str" cm="1">
        <f t="array" ref="W7853">IF(SUM(LEN(B7853:V7853))=0,"",IF(OR(OR(ISBLANK(F7853),SUM(LEN(C7853),LEN(D7853))=0),AND(NOT(E7853="Unknown"),ISBLANK(J7853)),AND(NOT(O7853="Unknown"),ISBLANK(R7853))),"Missing Information", INDEX(Table15[Entire Service Line Classification], MATCH(SUMIFS(Table15[Unique ID],Table15[System-Owned Portion],E7853,Table15[If Material Anything Other than "Lead" in Column E,Was Material Ever Previously Lead?],G7853,Table15[Customer-Owned Portion],O7853),Table15[Unique ID],0),0)))</f>
        <v/>
      </c>
      <c r="X7853"/>
    </row>
    <row r="7854" spans="2:24" x14ac:dyDescent="0.25">
      <c r="B7854" s="146"/>
      <c r="C7854" s="31"/>
      <c r="D7854" s="31"/>
      <c r="E7854" s="44"/>
      <c r="F7854" s="43"/>
      <c r="G7854" s="84"/>
      <c r="H7854" s="31"/>
      <c r="I7854" s="205"/>
      <c r="J7854" s="84"/>
      <c r="K7854" s="31"/>
      <c r="L7854" s="31"/>
      <c r="M7854" s="169"/>
      <c r="N7854" s="148"/>
      <c r="O7854" s="106"/>
      <c r="P7854" s="43"/>
      <c r="Q7854" s="205"/>
      <c r="R7854" s="84"/>
      <c r="S7854" s="31"/>
      <c r="T7854" s="31"/>
      <c r="U7854" s="169"/>
      <c r="V7854" s="150"/>
      <c r="W7854" s="141" t="str" cm="1">
        <f t="array" ref="W7854">IF(SUM(LEN(B7854:V7854))=0,"",IF(OR(OR(ISBLANK(F7854),SUM(LEN(C7854),LEN(D7854))=0),AND(NOT(E7854="Unknown"),ISBLANK(J7854)),AND(NOT(O7854="Unknown"),ISBLANK(R7854))),"Missing Information", INDEX(Table15[Entire Service Line Classification], MATCH(SUMIFS(Table15[Unique ID],Table15[System-Owned Portion],E7854,Table15[If Material Anything Other than "Lead" in Column E,Was Material Ever Previously Lead?],G7854,Table15[Customer-Owned Portion],O7854),Table15[Unique ID],0),0)))</f>
        <v/>
      </c>
      <c r="X7854"/>
    </row>
    <row r="7855" spans="2:24" x14ac:dyDescent="0.25">
      <c r="B7855" s="146"/>
      <c r="C7855" s="31"/>
      <c r="D7855" s="31"/>
      <c r="E7855" s="44"/>
      <c r="F7855" s="43"/>
      <c r="G7855" s="84"/>
      <c r="H7855" s="31"/>
      <c r="I7855" s="205"/>
      <c r="J7855" s="84"/>
      <c r="K7855" s="31"/>
      <c r="L7855" s="31"/>
      <c r="M7855" s="169"/>
      <c r="N7855" s="148"/>
      <c r="O7855" s="106"/>
      <c r="P7855" s="43"/>
      <c r="Q7855" s="205"/>
      <c r="R7855" s="84"/>
      <c r="S7855" s="31"/>
      <c r="T7855" s="31"/>
      <c r="U7855" s="169"/>
      <c r="V7855" s="150"/>
      <c r="W7855" s="141" t="str" cm="1">
        <f t="array" ref="W7855">IF(SUM(LEN(B7855:V7855))=0,"",IF(OR(OR(ISBLANK(F7855),SUM(LEN(C7855),LEN(D7855))=0),AND(NOT(E7855="Unknown"),ISBLANK(J7855)),AND(NOT(O7855="Unknown"),ISBLANK(R7855))),"Missing Information", INDEX(Table15[Entire Service Line Classification], MATCH(SUMIFS(Table15[Unique ID],Table15[System-Owned Portion],E7855,Table15[If Material Anything Other than "Lead" in Column E,Was Material Ever Previously Lead?],G7855,Table15[Customer-Owned Portion],O7855),Table15[Unique ID],0),0)))</f>
        <v/>
      </c>
      <c r="X7855"/>
    </row>
    <row r="7856" spans="2:24" x14ac:dyDescent="0.25">
      <c r="B7856" s="146"/>
      <c r="C7856" s="31"/>
      <c r="D7856" s="31"/>
      <c r="E7856" s="44"/>
      <c r="F7856" s="43"/>
      <c r="G7856" s="84"/>
      <c r="H7856" s="31"/>
      <c r="I7856" s="205"/>
      <c r="J7856" s="84"/>
      <c r="K7856" s="31"/>
      <c r="L7856" s="31"/>
      <c r="M7856" s="169"/>
      <c r="N7856" s="148"/>
      <c r="O7856" s="106"/>
      <c r="P7856" s="43"/>
      <c r="Q7856" s="205"/>
      <c r="R7856" s="84"/>
      <c r="S7856" s="31"/>
      <c r="T7856" s="31"/>
      <c r="U7856" s="169"/>
      <c r="V7856" s="150"/>
      <c r="W7856" s="141" t="str" cm="1">
        <f t="array" ref="W7856">IF(SUM(LEN(B7856:V7856))=0,"",IF(OR(OR(ISBLANK(F7856),SUM(LEN(C7856),LEN(D7856))=0),AND(NOT(E7856="Unknown"),ISBLANK(J7856)),AND(NOT(O7856="Unknown"),ISBLANK(R7856))),"Missing Information", INDEX(Table15[Entire Service Line Classification], MATCH(SUMIFS(Table15[Unique ID],Table15[System-Owned Portion],E7856,Table15[If Material Anything Other than "Lead" in Column E,Was Material Ever Previously Lead?],G7856,Table15[Customer-Owned Portion],O7856),Table15[Unique ID],0),0)))</f>
        <v/>
      </c>
      <c r="X7856"/>
    </row>
    <row r="7857" spans="2:24" x14ac:dyDescent="0.25">
      <c r="B7857" s="146"/>
      <c r="C7857" s="31"/>
      <c r="D7857" s="31"/>
      <c r="E7857" s="44"/>
      <c r="F7857" s="43"/>
      <c r="G7857" s="84"/>
      <c r="H7857" s="31"/>
      <c r="I7857" s="205"/>
      <c r="J7857" s="84"/>
      <c r="K7857" s="31"/>
      <c r="L7857" s="31"/>
      <c r="M7857" s="169"/>
      <c r="N7857" s="148"/>
      <c r="O7857" s="106"/>
      <c r="P7857" s="43"/>
      <c r="Q7857" s="205"/>
      <c r="R7857" s="84"/>
      <c r="S7857" s="31"/>
      <c r="T7857" s="31"/>
      <c r="U7857" s="169"/>
      <c r="V7857" s="150"/>
      <c r="W7857" s="141" t="str" cm="1">
        <f t="array" ref="W7857">IF(SUM(LEN(B7857:V7857))=0,"",IF(OR(OR(ISBLANK(F7857),SUM(LEN(C7857),LEN(D7857))=0),AND(NOT(E7857="Unknown"),ISBLANK(J7857)),AND(NOT(O7857="Unknown"),ISBLANK(R7857))),"Missing Information", INDEX(Table15[Entire Service Line Classification], MATCH(SUMIFS(Table15[Unique ID],Table15[System-Owned Portion],E7857,Table15[If Material Anything Other than "Lead" in Column E,Was Material Ever Previously Lead?],G7857,Table15[Customer-Owned Portion],O7857),Table15[Unique ID],0),0)))</f>
        <v/>
      </c>
      <c r="X7857"/>
    </row>
    <row r="7858" spans="2:24" x14ac:dyDescent="0.25">
      <c r="B7858" s="146"/>
      <c r="C7858" s="31"/>
      <c r="D7858" s="31"/>
      <c r="E7858" s="44"/>
      <c r="F7858" s="43"/>
      <c r="G7858" s="84"/>
      <c r="H7858" s="31"/>
      <c r="I7858" s="205"/>
      <c r="J7858" s="84"/>
      <c r="K7858" s="31"/>
      <c r="L7858" s="31"/>
      <c r="M7858" s="169"/>
      <c r="N7858" s="148"/>
      <c r="O7858" s="106"/>
      <c r="P7858" s="43"/>
      <c r="Q7858" s="205"/>
      <c r="R7858" s="84"/>
      <c r="S7858" s="31"/>
      <c r="T7858" s="31"/>
      <c r="U7858" s="169"/>
      <c r="V7858" s="150"/>
      <c r="W7858" s="141" t="str" cm="1">
        <f t="array" ref="W7858">IF(SUM(LEN(B7858:V7858))=0,"",IF(OR(OR(ISBLANK(F7858),SUM(LEN(C7858),LEN(D7858))=0),AND(NOT(E7858="Unknown"),ISBLANK(J7858)),AND(NOT(O7858="Unknown"),ISBLANK(R7858))),"Missing Information", INDEX(Table15[Entire Service Line Classification], MATCH(SUMIFS(Table15[Unique ID],Table15[System-Owned Portion],E7858,Table15[If Material Anything Other than "Lead" in Column E,Was Material Ever Previously Lead?],G7858,Table15[Customer-Owned Portion],O7858),Table15[Unique ID],0),0)))</f>
        <v/>
      </c>
      <c r="X7858"/>
    </row>
    <row r="7859" spans="2:24" x14ac:dyDescent="0.25">
      <c r="B7859" s="146"/>
      <c r="C7859" s="31"/>
      <c r="D7859" s="31"/>
      <c r="E7859" s="44"/>
      <c r="F7859" s="43"/>
      <c r="G7859" s="84"/>
      <c r="H7859" s="31"/>
      <c r="I7859" s="205"/>
      <c r="J7859" s="84"/>
      <c r="K7859" s="31"/>
      <c r="L7859" s="31"/>
      <c r="M7859" s="169"/>
      <c r="N7859" s="148"/>
      <c r="O7859" s="106"/>
      <c r="P7859" s="43"/>
      <c r="Q7859" s="205"/>
      <c r="R7859" s="84"/>
      <c r="S7859" s="31"/>
      <c r="T7859" s="31"/>
      <c r="U7859" s="169"/>
      <c r="V7859" s="150"/>
      <c r="W7859" s="141" t="str" cm="1">
        <f t="array" ref="W7859">IF(SUM(LEN(B7859:V7859))=0,"",IF(OR(OR(ISBLANK(F7859),SUM(LEN(C7859),LEN(D7859))=0),AND(NOT(E7859="Unknown"),ISBLANK(J7859)),AND(NOT(O7859="Unknown"),ISBLANK(R7859))),"Missing Information", INDEX(Table15[Entire Service Line Classification], MATCH(SUMIFS(Table15[Unique ID],Table15[System-Owned Portion],E7859,Table15[If Material Anything Other than "Lead" in Column E,Was Material Ever Previously Lead?],G7859,Table15[Customer-Owned Portion],O7859),Table15[Unique ID],0),0)))</f>
        <v/>
      </c>
      <c r="X7859"/>
    </row>
    <row r="7860" spans="2:24" x14ac:dyDescent="0.25">
      <c r="B7860" s="146"/>
      <c r="C7860" s="31"/>
      <c r="D7860" s="31"/>
      <c r="E7860" s="44"/>
      <c r="F7860" s="43"/>
      <c r="G7860" s="84"/>
      <c r="H7860" s="31"/>
      <c r="I7860" s="205"/>
      <c r="J7860" s="84"/>
      <c r="K7860" s="31"/>
      <c r="L7860" s="31"/>
      <c r="M7860" s="169"/>
      <c r="N7860" s="148"/>
      <c r="O7860" s="106"/>
      <c r="P7860" s="43"/>
      <c r="Q7860" s="205"/>
      <c r="R7860" s="84"/>
      <c r="S7860" s="31"/>
      <c r="T7860" s="31"/>
      <c r="U7860" s="169"/>
      <c r="V7860" s="150"/>
      <c r="W7860" s="141" t="str" cm="1">
        <f t="array" ref="W7860">IF(SUM(LEN(B7860:V7860))=0,"",IF(OR(OR(ISBLANK(F7860),SUM(LEN(C7860),LEN(D7860))=0),AND(NOT(E7860="Unknown"),ISBLANK(J7860)),AND(NOT(O7860="Unknown"),ISBLANK(R7860))),"Missing Information", INDEX(Table15[Entire Service Line Classification], MATCH(SUMIFS(Table15[Unique ID],Table15[System-Owned Portion],E7860,Table15[If Material Anything Other than "Lead" in Column E,Was Material Ever Previously Lead?],G7860,Table15[Customer-Owned Portion],O7860),Table15[Unique ID],0),0)))</f>
        <v/>
      </c>
      <c r="X7860"/>
    </row>
    <row r="7861" spans="2:24" x14ac:dyDescent="0.25">
      <c r="B7861" s="146"/>
      <c r="C7861" s="31"/>
      <c r="D7861" s="31"/>
      <c r="E7861" s="44"/>
      <c r="F7861" s="43"/>
      <c r="G7861" s="84"/>
      <c r="H7861" s="31"/>
      <c r="I7861" s="205"/>
      <c r="J7861" s="84"/>
      <c r="K7861" s="31"/>
      <c r="L7861" s="31"/>
      <c r="M7861" s="169"/>
      <c r="N7861" s="148"/>
      <c r="O7861" s="106"/>
      <c r="P7861" s="43"/>
      <c r="Q7861" s="205"/>
      <c r="R7861" s="84"/>
      <c r="S7861" s="31"/>
      <c r="T7861" s="31"/>
      <c r="U7861" s="169"/>
      <c r="V7861" s="150"/>
      <c r="W7861" s="141" t="str" cm="1">
        <f t="array" ref="W7861">IF(SUM(LEN(B7861:V7861))=0,"",IF(OR(OR(ISBLANK(F7861),SUM(LEN(C7861),LEN(D7861))=0),AND(NOT(E7861="Unknown"),ISBLANK(J7861)),AND(NOT(O7861="Unknown"),ISBLANK(R7861))),"Missing Information", INDEX(Table15[Entire Service Line Classification], MATCH(SUMIFS(Table15[Unique ID],Table15[System-Owned Portion],E7861,Table15[If Material Anything Other than "Lead" in Column E,Was Material Ever Previously Lead?],G7861,Table15[Customer-Owned Portion],O7861),Table15[Unique ID],0),0)))</f>
        <v/>
      </c>
      <c r="X7861"/>
    </row>
    <row r="7862" spans="2:24" x14ac:dyDescent="0.25">
      <c r="B7862" s="146"/>
      <c r="C7862" s="31"/>
      <c r="D7862" s="31"/>
      <c r="E7862" s="44"/>
      <c r="F7862" s="43"/>
      <c r="G7862" s="84"/>
      <c r="H7862" s="31"/>
      <c r="I7862" s="205"/>
      <c r="J7862" s="84"/>
      <c r="K7862" s="31"/>
      <c r="L7862" s="31"/>
      <c r="M7862" s="169"/>
      <c r="N7862" s="148"/>
      <c r="O7862" s="106"/>
      <c r="P7862" s="43"/>
      <c r="Q7862" s="205"/>
      <c r="R7862" s="84"/>
      <c r="S7862" s="31"/>
      <c r="T7862" s="31"/>
      <c r="U7862" s="169"/>
      <c r="V7862" s="150"/>
      <c r="W7862" s="141" t="str" cm="1">
        <f t="array" ref="W7862">IF(SUM(LEN(B7862:V7862))=0,"",IF(OR(OR(ISBLANK(F7862),SUM(LEN(C7862),LEN(D7862))=0),AND(NOT(E7862="Unknown"),ISBLANK(J7862)),AND(NOT(O7862="Unknown"),ISBLANK(R7862))),"Missing Information", INDEX(Table15[Entire Service Line Classification], MATCH(SUMIFS(Table15[Unique ID],Table15[System-Owned Portion],E7862,Table15[If Material Anything Other than "Lead" in Column E,Was Material Ever Previously Lead?],G7862,Table15[Customer-Owned Portion],O7862),Table15[Unique ID],0),0)))</f>
        <v/>
      </c>
      <c r="X7862"/>
    </row>
    <row r="7863" spans="2:24" x14ac:dyDescent="0.25">
      <c r="B7863" s="146"/>
      <c r="C7863" s="31"/>
      <c r="D7863" s="31"/>
      <c r="E7863" s="44"/>
      <c r="F7863" s="43"/>
      <c r="G7863" s="84"/>
      <c r="H7863" s="31"/>
      <c r="I7863" s="205"/>
      <c r="J7863" s="84"/>
      <c r="K7863" s="31"/>
      <c r="L7863" s="31"/>
      <c r="M7863" s="169"/>
      <c r="N7863" s="148"/>
      <c r="O7863" s="106"/>
      <c r="P7863" s="43"/>
      <c r="Q7863" s="205"/>
      <c r="R7863" s="84"/>
      <c r="S7863" s="31"/>
      <c r="T7863" s="31"/>
      <c r="U7863" s="169"/>
      <c r="V7863" s="150"/>
      <c r="W7863" s="141" t="str" cm="1">
        <f t="array" ref="W7863">IF(SUM(LEN(B7863:V7863))=0,"",IF(OR(OR(ISBLANK(F7863),SUM(LEN(C7863),LEN(D7863))=0),AND(NOT(E7863="Unknown"),ISBLANK(J7863)),AND(NOT(O7863="Unknown"),ISBLANK(R7863))),"Missing Information", INDEX(Table15[Entire Service Line Classification], MATCH(SUMIFS(Table15[Unique ID],Table15[System-Owned Portion],E7863,Table15[If Material Anything Other than "Lead" in Column E,Was Material Ever Previously Lead?],G7863,Table15[Customer-Owned Portion],O7863),Table15[Unique ID],0),0)))</f>
        <v/>
      </c>
      <c r="X7863"/>
    </row>
    <row r="7864" spans="2:24" x14ac:dyDescent="0.25">
      <c r="B7864" s="146"/>
      <c r="C7864" s="31"/>
      <c r="D7864" s="31"/>
      <c r="E7864" s="44"/>
      <c r="F7864" s="43"/>
      <c r="G7864" s="84"/>
      <c r="H7864" s="31"/>
      <c r="I7864" s="205"/>
      <c r="J7864" s="84"/>
      <c r="K7864" s="31"/>
      <c r="L7864" s="31"/>
      <c r="M7864" s="169"/>
      <c r="N7864" s="148"/>
      <c r="O7864" s="106"/>
      <c r="P7864" s="43"/>
      <c r="Q7864" s="205"/>
      <c r="R7864" s="84"/>
      <c r="S7864" s="31"/>
      <c r="T7864" s="31"/>
      <c r="U7864" s="169"/>
      <c r="V7864" s="150"/>
      <c r="W7864" s="141" t="str" cm="1">
        <f t="array" ref="W7864">IF(SUM(LEN(B7864:V7864))=0,"",IF(OR(OR(ISBLANK(F7864),SUM(LEN(C7864),LEN(D7864))=0),AND(NOT(E7864="Unknown"),ISBLANK(J7864)),AND(NOT(O7864="Unknown"),ISBLANK(R7864))),"Missing Information", INDEX(Table15[Entire Service Line Classification], MATCH(SUMIFS(Table15[Unique ID],Table15[System-Owned Portion],E7864,Table15[If Material Anything Other than "Lead" in Column E,Was Material Ever Previously Lead?],G7864,Table15[Customer-Owned Portion],O7864),Table15[Unique ID],0),0)))</f>
        <v/>
      </c>
      <c r="X7864"/>
    </row>
    <row r="7865" spans="2:24" x14ac:dyDescent="0.25">
      <c r="B7865" s="146"/>
      <c r="C7865" s="31"/>
      <c r="D7865" s="31"/>
      <c r="E7865" s="44"/>
      <c r="F7865" s="43"/>
      <c r="G7865" s="84"/>
      <c r="H7865" s="31"/>
      <c r="I7865" s="205"/>
      <c r="J7865" s="84"/>
      <c r="K7865" s="31"/>
      <c r="L7865" s="31"/>
      <c r="M7865" s="169"/>
      <c r="N7865" s="148"/>
      <c r="O7865" s="106"/>
      <c r="P7865" s="43"/>
      <c r="Q7865" s="205"/>
      <c r="R7865" s="84"/>
      <c r="S7865" s="31"/>
      <c r="T7865" s="31"/>
      <c r="U7865" s="169"/>
      <c r="V7865" s="150"/>
      <c r="W7865" s="141" t="str" cm="1">
        <f t="array" ref="W7865">IF(SUM(LEN(B7865:V7865))=0,"",IF(OR(OR(ISBLANK(F7865),SUM(LEN(C7865),LEN(D7865))=0),AND(NOT(E7865="Unknown"),ISBLANK(J7865)),AND(NOT(O7865="Unknown"),ISBLANK(R7865))),"Missing Information", INDEX(Table15[Entire Service Line Classification], MATCH(SUMIFS(Table15[Unique ID],Table15[System-Owned Portion],E7865,Table15[If Material Anything Other than "Lead" in Column E,Was Material Ever Previously Lead?],G7865,Table15[Customer-Owned Portion],O7865),Table15[Unique ID],0),0)))</f>
        <v/>
      </c>
      <c r="X7865"/>
    </row>
    <row r="7866" spans="2:24" x14ac:dyDescent="0.25">
      <c r="B7866" s="146"/>
      <c r="C7866" s="31"/>
      <c r="D7866" s="31"/>
      <c r="E7866" s="44"/>
      <c r="F7866" s="43"/>
      <c r="G7866" s="84"/>
      <c r="H7866" s="31"/>
      <c r="I7866" s="205"/>
      <c r="J7866" s="84"/>
      <c r="K7866" s="31"/>
      <c r="L7866" s="31"/>
      <c r="M7866" s="169"/>
      <c r="N7866" s="148"/>
      <c r="O7866" s="106"/>
      <c r="P7866" s="43"/>
      <c r="Q7866" s="205"/>
      <c r="R7866" s="84"/>
      <c r="S7866" s="31"/>
      <c r="T7866" s="31"/>
      <c r="U7866" s="169"/>
      <c r="V7866" s="150"/>
      <c r="W7866" s="141" t="str" cm="1">
        <f t="array" ref="W7866">IF(SUM(LEN(B7866:V7866))=0,"",IF(OR(OR(ISBLANK(F7866),SUM(LEN(C7866),LEN(D7866))=0),AND(NOT(E7866="Unknown"),ISBLANK(J7866)),AND(NOT(O7866="Unknown"),ISBLANK(R7866))),"Missing Information", INDEX(Table15[Entire Service Line Classification], MATCH(SUMIFS(Table15[Unique ID],Table15[System-Owned Portion],E7866,Table15[If Material Anything Other than "Lead" in Column E,Was Material Ever Previously Lead?],G7866,Table15[Customer-Owned Portion],O7866),Table15[Unique ID],0),0)))</f>
        <v/>
      </c>
      <c r="X7866"/>
    </row>
    <row r="7867" spans="2:24" x14ac:dyDescent="0.25">
      <c r="B7867" s="146"/>
      <c r="C7867" s="31"/>
      <c r="D7867" s="31"/>
      <c r="E7867" s="44"/>
      <c r="F7867" s="43"/>
      <c r="G7867" s="84"/>
      <c r="H7867" s="31"/>
      <c r="I7867" s="205"/>
      <c r="J7867" s="84"/>
      <c r="K7867" s="31"/>
      <c r="L7867" s="31"/>
      <c r="M7867" s="169"/>
      <c r="N7867" s="148"/>
      <c r="O7867" s="106"/>
      <c r="P7867" s="43"/>
      <c r="Q7867" s="205"/>
      <c r="R7867" s="84"/>
      <c r="S7867" s="31"/>
      <c r="T7867" s="31"/>
      <c r="U7867" s="169"/>
      <c r="V7867" s="150"/>
      <c r="W7867" s="141" t="str" cm="1">
        <f t="array" ref="W7867">IF(SUM(LEN(B7867:V7867))=0,"",IF(OR(OR(ISBLANK(F7867),SUM(LEN(C7867),LEN(D7867))=0),AND(NOT(E7867="Unknown"),ISBLANK(J7867)),AND(NOT(O7867="Unknown"),ISBLANK(R7867))),"Missing Information", INDEX(Table15[Entire Service Line Classification], MATCH(SUMIFS(Table15[Unique ID],Table15[System-Owned Portion],E7867,Table15[If Material Anything Other than "Lead" in Column E,Was Material Ever Previously Lead?],G7867,Table15[Customer-Owned Portion],O7867),Table15[Unique ID],0),0)))</f>
        <v/>
      </c>
      <c r="X7867"/>
    </row>
    <row r="7868" spans="2:24" x14ac:dyDescent="0.25">
      <c r="B7868" s="146"/>
      <c r="C7868" s="31"/>
      <c r="D7868" s="31"/>
      <c r="E7868" s="44"/>
      <c r="F7868" s="43"/>
      <c r="G7868" s="84"/>
      <c r="H7868" s="31"/>
      <c r="I7868" s="205"/>
      <c r="J7868" s="84"/>
      <c r="K7868" s="31"/>
      <c r="L7868" s="31"/>
      <c r="M7868" s="169"/>
      <c r="N7868" s="148"/>
      <c r="O7868" s="106"/>
      <c r="P7868" s="43"/>
      <c r="Q7868" s="205"/>
      <c r="R7868" s="84"/>
      <c r="S7868" s="31"/>
      <c r="T7868" s="31"/>
      <c r="U7868" s="169"/>
      <c r="V7868" s="150"/>
      <c r="W7868" s="141" t="str" cm="1">
        <f t="array" ref="W7868">IF(SUM(LEN(B7868:V7868))=0,"",IF(OR(OR(ISBLANK(F7868),SUM(LEN(C7868),LEN(D7868))=0),AND(NOT(E7868="Unknown"),ISBLANK(J7868)),AND(NOT(O7868="Unknown"),ISBLANK(R7868))),"Missing Information", INDEX(Table15[Entire Service Line Classification], MATCH(SUMIFS(Table15[Unique ID],Table15[System-Owned Portion],E7868,Table15[If Material Anything Other than "Lead" in Column E,Was Material Ever Previously Lead?],G7868,Table15[Customer-Owned Portion],O7868),Table15[Unique ID],0),0)))</f>
        <v/>
      </c>
      <c r="X7868"/>
    </row>
    <row r="7869" spans="2:24" x14ac:dyDescent="0.25">
      <c r="B7869" s="146"/>
      <c r="C7869" s="31"/>
      <c r="D7869" s="31"/>
      <c r="E7869" s="44"/>
      <c r="F7869" s="43"/>
      <c r="G7869" s="84"/>
      <c r="H7869" s="31"/>
      <c r="I7869" s="205"/>
      <c r="J7869" s="84"/>
      <c r="K7869" s="31"/>
      <c r="L7869" s="31"/>
      <c r="M7869" s="169"/>
      <c r="N7869" s="148"/>
      <c r="O7869" s="106"/>
      <c r="P7869" s="43"/>
      <c r="Q7869" s="205"/>
      <c r="R7869" s="84"/>
      <c r="S7869" s="31"/>
      <c r="T7869" s="31"/>
      <c r="U7869" s="169"/>
      <c r="V7869" s="150"/>
      <c r="W7869" s="141" t="str" cm="1">
        <f t="array" ref="W7869">IF(SUM(LEN(B7869:V7869))=0,"",IF(OR(OR(ISBLANK(F7869),SUM(LEN(C7869),LEN(D7869))=0),AND(NOT(E7869="Unknown"),ISBLANK(J7869)),AND(NOT(O7869="Unknown"),ISBLANK(R7869))),"Missing Information", INDEX(Table15[Entire Service Line Classification], MATCH(SUMIFS(Table15[Unique ID],Table15[System-Owned Portion],E7869,Table15[If Material Anything Other than "Lead" in Column E,Was Material Ever Previously Lead?],G7869,Table15[Customer-Owned Portion],O7869),Table15[Unique ID],0),0)))</f>
        <v/>
      </c>
      <c r="X7869"/>
    </row>
    <row r="7870" spans="2:24" x14ac:dyDescent="0.25">
      <c r="B7870" s="146"/>
      <c r="C7870" s="31"/>
      <c r="D7870" s="31"/>
      <c r="E7870" s="44"/>
      <c r="F7870" s="43"/>
      <c r="G7870" s="84"/>
      <c r="H7870" s="31"/>
      <c r="I7870" s="205"/>
      <c r="J7870" s="84"/>
      <c r="K7870" s="31"/>
      <c r="L7870" s="31"/>
      <c r="M7870" s="169"/>
      <c r="N7870" s="148"/>
      <c r="O7870" s="106"/>
      <c r="P7870" s="43"/>
      <c r="Q7870" s="205"/>
      <c r="R7870" s="84"/>
      <c r="S7870" s="31"/>
      <c r="T7870" s="31"/>
      <c r="U7870" s="169"/>
      <c r="V7870" s="150"/>
      <c r="W7870" s="141" t="str" cm="1">
        <f t="array" ref="W7870">IF(SUM(LEN(B7870:V7870))=0,"",IF(OR(OR(ISBLANK(F7870),SUM(LEN(C7870),LEN(D7870))=0),AND(NOT(E7870="Unknown"),ISBLANK(J7870)),AND(NOT(O7870="Unknown"),ISBLANK(R7870))),"Missing Information", INDEX(Table15[Entire Service Line Classification], MATCH(SUMIFS(Table15[Unique ID],Table15[System-Owned Portion],E7870,Table15[If Material Anything Other than "Lead" in Column E,Was Material Ever Previously Lead?],G7870,Table15[Customer-Owned Portion],O7870),Table15[Unique ID],0),0)))</f>
        <v/>
      </c>
      <c r="X7870"/>
    </row>
    <row r="7871" spans="2:24" x14ac:dyDescent="0.25">
      <c r="B7871" s="146"/>
      <c r="C7871" s="31"/>
      <c r="D7871" s="31"/>
      <c r="E7871" s="44"/>
      <c r="F7871" s="43"/>
      <c r="G7871" s="84"/>
      <c r="H7871" s="31"/>
      <c r="I7871" s="205"/>
      <c r="J7871" s="84"/>
      <c r="K7871" s="31"/>
      <c r="L7871" s="31"/>
      <c r="M7871" s="169"/>
      <c r="N7871" s="148"/>
      <c r="O7871" s="106"/>
      <c r="P7871" s="43"/>
      <c r="Q7871" s="205"/>
      <c r="R7871" s="84"/>
      <c r="S7871" s="31"/>
      <c r="T7871" s="31"/>
      <c r="U7871" s="169"/>
      <c r="V7871" s="150"/>
      <c r="W7871" s="141" t="str" cm="1">
        <f t="array" ref="W7871">IF(SUM(LEN(B7871:V7871))=0,"",IF(OR(OR(ISBLANK(F7871),SUM(LEN(C7871),LEN(D7871))=0),AND(NOT(E7871="Unknown"),ISBLANK(J7871)),AND(NOT(O7871="Unknown"),ISBLANK(R7871))),"Missing Information", INDEX(Table15[Entire Service Line Classification], MATCH(SUMIFS(Table15[Unique ID],Table15[System-Owned Portion],E7871,Table15[If Material Anything Other than "Lead" in Column E,Was Material Ever Previously Lead?],G7871,Table15[Customer-Owned Portion],O7871),Table15[Unique ID],0),0)))</f>
        <v/>
      </c>
      <c r="X7871"/>
    </row>
    <row r="7872" spans="2:24" x14ac:dyDescent="0.25">
      <c r="B7872" s="146"/>
      <c r="C7872" s="31"/>
      <c r="D7872" s="31"/>
      <c r="E7872" s="44"/>
      <c r="F7872" s="43"/>
      <c r="G7872" s="84"/>
      <c r="H7872" s="31"/>
      <c r="I7872" s="205"/>
      <c r="J7872" s="84"/>
      <c r="K7872" s="31"/>
      <c r="L7872" s="31"/>
      <c r="M7872" s="169"/>
      <c r="N7872" s="148"/>
      <c r="O7872" s="106"/>
      <c r="P7872" s="43"/>
      <c r="Q7872" s="205"/>
      <c r="R7872" s="84"/>
      <c r="S7872" s="31"/>
      <c r="T7872" s="31"/>
      <c r="U7872" s="169"/>
      <c r="V7872" s="150"/>
      <c r="W7872" s="141" t="str" cm="1">
        <f t="array" ref="W7872">IF(SUM(LEN(B7872:V7872))=0,"",IF(OR(OR(ISBLANK(F7872),SUM(LEN(C7872),LEN(D7872))=0),AND(NOT(E7872="Unknown"),ISBLANK(J7872)),AND(NOT(O7872="Unknown"),ISBLANK(R7872))),"Missing Information", INDEX(Table15[Entire Service Line Classification], MATCH(SUMIFS(Table15[Unique ID],Table15[System-Owned Portion],E7872,Table15[If Material Anything Other than "Lead" in Column E,Was Material Ever Previously Lead?],G7872,Table15[Customer-Owned Portion],O7872),Table15[Unique ID],0),0)))</f>
        <v/>
      </c>
      <c r="X7872"/>
    </row>
    <row r="7873" spans="2:24" x14ac:dyDescent="0.25">
      <c r="B7873" s="146"/>
      <c r="C7873" s="31"/>
      <c r="D7873" s="31"/>
      <c r="E7873" s="44"/>
      <c r="F7873" s="43"/>
      <c r="G7873" s="84"/>
      <c r="H7873" s="31"/>
      <c r="I7873" s="205"/>
      <c r="J7873" s="84"/>
      <c r="K7873" s="31"/>
      <c r="L7873" s="31"/>
      <c r="M7873" s="169"/>
      <c r="N7873" s="148"/>
      <c r="O7873" s="106"/>
      <c r="P7873" s="43"/>
      <c r="Q7873" s="205"/>
      <c r="R7873" s="84"/>
      <c r="S7873" s="31"/>
      <c r="T7873" s="31"/>
      <c r="U7873" s="169"/>
      <c r="V7873" s="150"/>
      <c r="W7873" s="141" t="str" cm="1">
        <f t="array" ref="W7873">IF(SUM(LEN(B7873:V7873))=0,"",IF(OR(OR(ISBLANK(F7873),SUM(LEN(C7873),LEN(D7873))=0),AND(NOT(E7873="Unknown"),ISBLANK(J7873)),AND(NOT(O7873="Unknown"),ISBLANK(R7873))),"Missing Information", INDEX(Table15[Entire Service Line Classification], MATCH(SUMIFS(Table15[Unique ID],Table15[System-Owned Portion],E7873,Table15[If Material Anything Other than "Lead" in Column E,Was Material Ever Previously Lead?],G7873,Table15[Customer-Owned Portion],O7873),Table15[Unique ID],0),0)))</f>
        <v/>
      </c>
      <c r="X7873"/>
    </row>
    <row r="7874" spans="2:24" x14ac:dyDescent="0.25">
      <c r="B7874" s="146"/>
      <c r="C7874" s="31"/>
      <c r="D7874" s="31"/>
      <c r="E7874" s="44"/>
      <c r="F7874" s="43"/>
      <c r="G7874" s="84"/>
      <c r="H7874" s="31"/>
      <c r="I7874" s="205"/>
      <c r="J7874" s="84"/>
      <c r="K7874" s="31"/>
      <c r="L7874" s="31"/>
      <c r="M7874" s="169"/>
      <c r="N7874" s="148"/>
      <c r="O7874" s="106"/>
      <c r="P7874" s="43"/>
      <c r="Q7874" s="205"/>
      <c r="R7874" s="84"/>
      <c r="S7874" s="31"/>
      <c r="T7874" s="31"/>
      <c r="U7874" s="169"/>
      <c r="V7874" s="150"/>
      <c r="W7874" s="141" t="str" cm="1">
        <f t="array" ref="W7874">IF(SUM(LEN(B7874:V7874))=0,"",IF(OR(OR(ISBLANK(F7874),SUM(LEN(C7874),LEN(D7874))=0),AND(NOT(E7874="Unknown"),ISBLANK(J7874)),AND(NOT(O7874="Unknown"),ISBLANK(R7874))),"Missing Information", INDEX(Table15[Entire Service Line Classification], MATCH(SUMIFS(Table15[Unique ID],Table15[System-Owned Portion],E7874,Table15[If Material Anything Other than "Lead" in Column E,Was Material Ever Previously Lead?],G7874,Table15[Customer-Owned Portion],O7874),Table15[Unique ID],0),0)))</f>
        <v/>
      </c>
      <c r="X7874"/>
    </row>
    <row r="7875" spans="2:24" x14ac:dyDescent="0.25">
      <c r="B7875" s="146"/>
      <c r="C7875" s="31"/>
      <c r="D7875" s="31"/>
      <c r="E7875" s="44"/>
      <c r="F7875" s="43"/>
      <c r="G7875" s="84"/>
      <c r="H7875" s="31"/>
      <c r="I7875" s="205"/>
      <c r="J7875" s="84"/>
      <c r="K7875" s="31"/>
      <c r="L7875" s="31"/>
      <c r="M7875" s="169"/>
      <c r="N7875" s="148"/>
      <c r="O7875" s="106"/>
      <c r="P7875" s="43"/>
      <c r="Q7875" s="205"/>
      <c r="R7875" s="84"/>
      <c r="S7875" s="31"/>
      <c r="T7875" s="31"/>
      <c r="U7875" s="169"/>
      <c r="V7875" s="150"/>
      <c r="W7875" s="141" t="str" cm="1">
        <f t="array" ref="W7875">IF(SUM(LEN(B7875:V7875))=0,"",IF(OR(OR(ISBLANK(F7875),SUM(LEN(C7875),LEN(D7875))=0),AND(NOT(E7875="Unknown"),ISBLANK(J7875)),AND(NOT(O7875="Unknown"),ISBLANK(R7875))),"Missing Information", INDEX(Table15[Entire Service Line Classification], MATCH(SUMIFS(Table15[Unique ID],Table15[System-Owned Portion],E7875,Table15[If Material Anything Other than "Lead" in Column E,Was Material Ever Previously Lead?],G7875,Table15[Customer-Owned Portion],O7875),Table15[Unique ID],0),0)))</f>
        <v/>
      </c>
      <c r="X7875"/>
    </row>
    <row r="7876" spans="2:24" x14ac:dyDescent="0.25">
      <c r="B7876" s="146"/>
      <c r="C7876" s="31"/>
      <c r="D7876" s="31"/>
      <c r="E7876" s="44"/>
      <c r="F7876" s="43"/>
      <c r="G7876" s="84"/>
      <c r="H7876" s="31"/>
      <c r="I7876" s="205"/>
      <c r="J7876" s="84"/>
      <c r="K7876" s="31"/>
      <c r="L7876" s="31"/>
      <c r="M7876" s="169"/>
      <c r="N7876" s="148"/>
      <c r="O7876" s="106"/>
      <c r="P7876" s="43"/>
      <c r="Q7876" s="205"/>
      <c r="R7876" s="84"/>
      <c r="S7876" s="31"/>
      <c r="T7876" s="31"/>
      <c r="U7876" s="169"/>
      <c r="V7876" s="150"/>
      <c r="W7876" s="141" t="str" cm="1">
        <f t="array" ref="W7876">IF(SUM(LEN(B7876:V7876))=0,"",IF(OR(OR(ISBLANK(F7876),SUM(LEN(C7876),LEN(D7876))=0),AND(NOT(E7876="Unknown"),ISBLANK(J7876)),AND(NOT(O7876="Unknown"),ISBLANK(R7876))),"Missing Information", INDEX(Table15[Entire Service Line Classification], MATCH(SUMIFS(Table15[Unique ID],Table15[System-Owned Portion],E7876,Table15[If Material Anything Other than "Lead" in Column E,Was Material Ever Previously Lead?],G7876,Table15[Customer-Owned Portion],O7876),Table15[Unique ID],0),0)))</f>
        <v/>
      </c>
      <c r="X7876"/>
    </row>
    <row r="7877" spans="2:24" x14ac:dyDescent="0.25">
      <c r="B7877" s="146"/>
      <c r="C7877" s="31"/>
      <c r="D7877" s="31"/>
      <c r="E7877" s="44"/>
      <c r="F7877" s="43"/>
      <c r="G7877" s="84"/>
      <c r="H7877" s="31"/>
      <c r="I7877" s="205"/>
      <c r="J7877" s="84"/>
      <c r="K7877" s="31"/>
      <c r="L7877" s="31"/>
      <c r="M7877" s="169"/>
      <c r="N7877" s="148"/>
      <c r="O7877" s="106"/>
      <c r="P7877" s="43"/>
      <c r="Q7877" s="205"/>
      <c r="R7877" s="84"/>
      <c r="S7877" s="31"/>
      <c r="T7877" s="31"/>
      <c r="U7877" s="169"/>
      <c r="V7877" s="150"/>
      <c r="W7877" s="141" t="str" cm="1">
        <f t="array" ref="W7877">IF(SUM(LEN(B7877:V7877))=0,"",IF(OR(OR(ISBLANK(F7877),SUM(LEN(C7877),LEN(D7877))=0),AND(NOT(E7877="Unknown"),ISBLANK(J7877)),AND(NOT(O7877="Unknown"),ISBLANK(R7877))),"Missing Information", INDEX(Table15[Entire Service Line Classification], MATCH(SUMIFS(Table15[Unique ID],Table15[System-Owned Portion],E7877,Table15[If Material Anything Other than "Lead" in Column E,Was Material Ever Previously Lead?],G7877,Table15[Customer-Owned Portion],O7877),Table15[Unique ID],0),0)))</f>
        <v/>
      </c>
      <c r="X7877"/>
    </row>
    <row r="7878" spans="2:24" x14ac:dyDescent="0.25">
      <c r="B7878" s="146"/>
      <c r="C7878" s="31"/>
      <c r="D7878" s="31"/>
      <c r="E7878" s="44"/>
      <c r="F7878" s="43"/>
      <c r="G7878" s="84"/>
      <c r="H7878" s="31"/>
      <c r="I7878" s="205"/>
      <c r="J7878" s="84"/>
      <c r="K7878" s="31"/>
      <c r="L7878" s="31"/>
      <c r="M7878" s="169"/>
      <c r="N7878" s="148"/>
      <c r="O7878" s="106"/>
      <c r="P7878" s="43"/>
      <c r="Q7878" s="205"/>
      <c r="R7878" s="84"/>
      <c r="S7878" s="31"/>
      <c r="T7878" s="31"/>
      <c r="U7878" s="169"/>
      <c r="V7878" s="150"/>
      <c r="W7878" s="141" t="str" cm="1">
        <f t="array" ref="W7878">IF(SUM(LEN(B7878:V7878))=0,"",IF(OR(OR(ISBLANK(F7878),SUM(LEN(C7878),LEN(D7878))=0),AND(NOT(E7878="Unknown"),ISBLANK(J7878)),AND(NOT(O7878="Unknown"),ISBLANK(R7878))),"Missing Information", INDEX(Table15[Entire Service Line Classification], MATCH(SUMIFS(Table15[Unique ID],Table15[System-Owned Portion],E7878,Table15[If Material Anything Other than "Lead" in Column E,Was Material Ever Previously Lead?],G7878,Table15[Customer-Owned Portion],O7878),Table15[Unique ID],0),0)))</f>
        <v/>
      </c>
      <c r="X7878"/>
    </row>
    <row r="7879" spans="2:24" x14ac:dyDescent="0.25">
      <c r="B7879" s="146"/>
      <c r="C7879" s="31"/>
      <c r="D7879" s="31"/>
      <c r="E7879" s="44"/>
      <c r="F7879" s="43"/>
      <c r="G7879" s="84"/>
      <c r="H7879" s="31"/>
      <c r="I7879" s="205"/>
      <c r="J7879" s="84"/>
      <c r="K7879" s="31"/>
      <c r="L7879" s="31"/>
      <c r="M7879" s="169"/>
      <c r="N7879" s="148"/>
      <c r="O7879" s="106"/>
      <c r="P7879" s="43"/>
      <c r="Q7879" s="205"/>
      <c r="R7879" s="84"/>
      <c r="S7879" s="31"/>
      <c r="T7879" s="31"/>
      <c r="U7879" s="169"/>
      <c r="V7879" s="150"/>
      <c r="W7879" s="141" t="str" cm="1">
        <f t="array" ref="W7879">IF(SUM(LEN(B7879:V7879))=0,"",IF(OR(OR(ISBLANK(F7879),SUM(LEN(C7879),LEN(D7879))=0),AND(NOT(E7879="Unknown"),ISBLANK(J7879)),AND(NOT(O7879="Unknown"),ISBLANK(R7879))),"Missing Information", INDEX(Table15[Entire Service Line Classification], MATCH(SUMIFS(Table15[Unique ID],Table15[System-Owned Portion],E7879,Table15[If Material Anything Other than "Lead" in Column E,Was Material Ever Previously Lead?],G7879,Table15[Customer-Owned Portion],O7879),Table15[Unique ID],0),0)))</f>
        <v/>
      </c>
      <c r="X7879"/>
    </row>
    <row r="7880" spans="2:24" x14ac:dyDescent="0.25">
      <c r="B7880" s="146"/>
      <c r="C7880" s="31"/>
      <c r="D7880" s="31"/>
      <c r="E7880" s="44"/>
      <c r="F7880" s="43"/>
      <c r="G7880" s="84"/>
      <c r="H7880" s="31"/>
      <c r="I7880" s="205"/>
      <c r="J7880" s="84"/>
      <c r="K7880" s="31"/>
      <c r="L7880" s="31"/>
      <c r="M7880" s="169"/>
      <c r="N7880" s="148"/>
      <c r="O7880" s="106"/>
      <c r="P7880" s="43"/>
      <c r="Q7880" s="205"/>
      <c r="R7880" s="84"/>
      <c r="S7880" s="31"/>
      <c r="T7880" s="31"/>
      <c r="U7880" s="169"/>
      <c r="V7880" s="150"/>
      <c r="W7880" s="141" t="str" cm="1">
        <f t="array" ref="W7880">IF(SUM(LEN(B7880:V7880))=0,"",IF(OR(OR(ISBLANK(F7880),SUM(LEN(C7880),LEN(D7880))=0),AND(NOT(E7880="Unknown"),ISBLANK(J7880)),AND(NOT(O7880="Unknown"),ISBLANK(R7880))),"Missing Information", INDEX(Table15[Entire Service Line Classification], MATCH(SUMIFS(Table15[Unique ID],Table15[System-Owned Portion],E7880,Table15[If Material Anything Other than "Lead" in Column E,Was Material Ever Previously Lead?],G7880,Table15[Customer-Owned Portion],O7880),Table15[Unique ID],0),0)))</f>
        <v/>
      </c>
      <c r="X7880"/>
    </row>
    <row r="7881" spans="2:24" x14ac:dyDescent="0.25">
      <c r="B7881" s="146"/>
      <c r="C7881" s="31"/>
      <c r="D7881" s="31"/>
      <c r="E7881" s="44"/>
      <c r="F7881" s="43"/>
      <c r="G7881" s="84"/>
      <c r="H7881" s="31"/>
      <c r="I7881" s="205"/>
      <c r="J7881" s="84"/>
      <c r="K7881" s="31"/>
      <c r="L7881" s="31"/>
      <c r="M7881" s="169"/>
      <c r="N7881" s="148"/>
      <c r="O7881" s="106"/>
      <c r="P7881" s="43"/>
      <c r="Q7881" s="205"/>
      <c r="R7881" s="84"/>
      <c r="S7881" s="31"/>
      <c r="T7881" s="31"/>
      <c r="U7881" s="169"/>
      <c r="V7881" s="150"/>
      <c r="W7881" s="141" t="str" cm="1">
        <f t="array" ref="W7881">IF(SUM(LEN(B7881:V7881))=0,"",IF(OR(OR(ISBLANK(F7881),SUM(LEN(C7881),LEN(D7881))=0),AND(NOT(E7881="Unknown"),ISBLANK(J7881)),AND(NOT(O7881="Unknown"),ISBLANK(R7881))),"Missing Information", INDEX(Table15[Entire Service Line Classification], MATCH(SUMIFS(Table15[Unique ID],Table15[System-Owned Portion],E7881,Table15[If Material Anything Other than "Lead" in Column E,Was Material Ever Previously Lead?],G7881,Table15[Customer-Owned Portion],O7881),Table15[Unique ID],0),0)))</f>
        <v/>
      </c>
      <c r="X7881"/>
    </row>
    <row r="7882" spans="2:24" x14ac:dyDescent="0.25">
      <c r="B7882" s="146"/>
      <c r="C7882" s="31"/>
      <c r="D7882" s="31"/>
      <c r="E7882" s="44"/>
      <c r="F7882" s="43"/>
      <c r="G7882" s="84"/>
      <c r="H7882" s="31"/>
      <c r="I7882" s="205"/>
      <c r="J7882" s="84"/>
      <c r="K7882" s="31"/>
      <c r="L7882" s="31"/>
      <c r="M7882" s="169"/>
      <c r="N7882" s="148"/>
      <c r="O7882" s="106"/>
      <c r="P7882" s="43"/>
      <c r="Q7882" s="205"/>
      <c r="R7882" s="84"/>
      <c r="S7882" s="31"/>
      <c r="T7882" s="31"/>
      <c r="U7882" s="169"/>
      <c r="V7882" s="150"/>
      <c r="W7882" s="141" t="str" cm="1">
        <f t="array" ref="W7882">IF(SUM(LEN(B7882:V7882))=0,"",IF(OR(OR(ISBLANK(F7882),SUM(LEN(C7882),LEN(D7882))=0),AND(NOT(E7882="Unknown"),ISBLANK(J7882)),AND(NOT(O7882="Unknown"),ISBLANK(R7882))),"Missing Information", INDEX(Table15[Entire Service Line Classification], MATCH(SUMIFS(Table15[Unique ID],Table15[System-Owned Portion],E7882,Table15[If Material Anything Other than "Lead" in Column E,Was Material Ever Previously Lead?],G7882,Table15[Customer-Owned Portion],O7882),Table15[Unique ID],0),0)))</f>
        <v/>
      </c>
      <c r="X7882"/>
    </row>
    <row r="7883" spans="2:24" x14ac:dyDescent="0.25">
      <c r="B7883" s="146"/>
      <c r="C7883" s="31"/>
      <c r="D7883" s="31"/>
      <c r="E7883" s="44"/>
      <c r="F7883" s="43"/>
      <c r="G7883" s="84"/>
      <c r="H7883" s="31"/>
      <c r="I7883" s="205"/>
      <c r="J7883" s="84"/>
      <c r="K7883" s="31"/>
      <c r="L7883" s="31"/>
      <c r="M7883" s="169"/>
      <c r="N7883" s="148"/>
      <c r="O7883" s="106"/>
      <c r="P7883" s="43"/>
      <c r="Q7883" s="205"/>
      <c r="R7883" s="84"/>
      <c r="S7883" s="31"/>
      <c r="T7883" s="31"/>
      <c r="U7883" s="169"/>
      <c r="V7883" s="150"/>
      <c r="W7883" s="141" t="str" cm="1">
        <f t="array" ref="W7883">IF(SUM(LEN(B7883:V7883))=0,"",IF(OR(OR(ISBLANK(F7883),SUM(LEN(C7883),LEN(D7883))=0),AND(NOT(E7883="Unknown"),ISBLANK(J7883)),AND(NOT(O7883="Unknown"),ISBLANK(R7883))),"Missing Information", INDEX(Table15[Entire Service Line Classification], MATCH(SUMIFS(Table15[Unique ID],Table15[System-Owned Portion],E7883,Table15[If Material Anything Other than "Lead" in Column E,Was Material Ever Previously Lead?],G7883,Table15[Customer-Owned Portion],O7883),Table15[Unique ID],0),0)))</f>
        <v/>
      </c>
      <c r="X7883"/>
    </row>
    <row r="7884" spans="2:24" x14ac:dyDescent="0.25">
      <c r="B7884" s="146"/>
      <c r="C7884" s="31"/>
      <c r="D7884" s="31"/>
      <c r="E7884" s="44"/>
      <c r="F7884" s="43"/>
      <c r="G7884" s="84"/>
      <c r="H7884" s="31"/>
      <c r="I7884" s="205"/>
      <c r="J7884" s="84"/>
      <c r="K7884" s="31"/>
      <c r="L7884" s="31"/>
      <c r="M7884" s="169"/>
      <c r="N7884" s="148"/>
      <c r="O7884" s="106"/>
      <c r="P7884" s="43"/>
      <c r="Q7884" s="205"/>
      <c r="R7884" s="84"/>
      <c r="S7884" s="31"/>
      <c r="T7884" s="31"/>
      <c r="U7884" s="169"/>
      <c r="V7884" s="150"/>
      <c r="W7884" s="141" t="str" cm="1">
        <f t="array" ref="W7884">IF(SUM(LEN(B7884:V7884))=0,"",IF(OR(OR(ISBLANK(F7884),SUM(LEN(C7884),LEN(D7884))=0),AND(NOT(E7884="Unknown"),ISBLANK(J7884)),AND(NOT(O7884="Unknown"),ISBLANK(R7884))),"Missing Information", INDEX(Table15[Entire Service Line Classification], MATCH(SUMIFS(Table15[Unique ID],Table15[System-Owned Portion],E7884,Table15[If Material Anything Other than "Lead" in Column E,Was Material Ever Previously Lead?],G7884,Table15[Customer-Owned Portion],O7884),Table15[Unique ID],0),0)))</f>
        <v/>
      </c>
      <c r="X7884"/>
    </row>
    <row r="7885" spans="2:24" x14ac:dyDescent="0.25">
      <c r="B7885" s="146"/>
      <c r="C7885" s="31"/>
      <c r="D7885" s="31"/>
      <c r="E7885" s="44"/>
      <c r="F7885" s="43"/>
      <c r="G7885" s="84"/>
      <c r="H7885" s="31"/>
      <c r="I7885" s="205"/>
      <c r="J7885" s="84"/>
      <c r="K7885" s="31"/>
      <c r="L7885" s="31"/>
      <c r="M7885" s="169"/>
      <c r="N7885" s="148"/>
      <c r="O7885" s="106"/>
      <c r="P7885" s="43"/>
      <c r="Q7885" s="205"/>
      <c r="R7885" s="84"/>
      <c r="S7885" s="31"/>
      <c r="T7885" s="31"/>
      <c r="U7885" s="169"/>
      <c r="V7885" s="150"/>
      <c r="W7885" s="141" t="str" cm="1">
        <f t="array" ref="W7885">IF(SUM(LEN(B7885:V7885))=0,"",IF(OR(OR(ISBLANK(F7885),SUM(LEN(C7885),LEN(D7885))=0),AND(NOT(E7885="Unknown"),ISBLANK(J7885)),AND(NOT(O7885="Unknown"),ISBLANK(R7885))),"Missing Information", INDEX(Table15[Entire Service Line Classification], MATCH(SUMIFS(Table15[Unique ID],Table15[System-Owned Portion],E7885,Table15[If Material Anything Other than "Lead" in Column E,Was Material Ever Previously Lead?],G7885,Table15[Customer-Owned Portion],O7885),Table15[Unique ID],0),0)))</f>
        <v/>
      </c>
      <c r="X7885"/>
    </row>
    <row r="7886" spans="2:24" x14ac:dyDescent="0.25">
      <c r="B7886" s="146"/>
      <c r="C7886" s="31"/>
      <c r="D7886" s="31"/>
      <c r="E7886" s="44"/>
      <c r="F7886" s="43"/>
      <c r="G7886" s="84"/>
      <c r="H7886" s="31"/>
      <c r="I7886" s="205"/>
      <c r="J7886" s="84"/>
      <c r="K7886" s="31"/>
      <c r="L7886" s="31"/>
      <c r="M7886" s="169"/>
      <c r="N7886" s="148"/>
      <c r="O7886" s="106"/>
      <c r="P7886" s="43"/>
      <c r="Q7886" s="205"/>
      <c r="R7886" s="84"/>
      <c r="S7886" s="31"/>
      <c r="T7886" s="31"/>
      <c r="U7886" s="169"/>
      <c r="V7886" s="150"/>
      <c r="W7886" s="141" t="str" cm="1">
        <f t="array" ref="W7886">IF(SUM(LEN(B7886:V7886))=0,"",IF(OR(OR(ISBLANK(F7886),SUM(LEN(C7886),LEN(D7886))=0),AND(NOT(E7886="Unknown"),ISBLANK(J7886)),AND(NOT(O7886="Unknown"),ISBLANK(R7886))),"Missing Information", INDEX(Table15[Entire Service Line Classification], MATCH(SUMIFS(Table15[Unique ID],Table15[System-Owned Portion],E7886,Table15[If Material Anything Other than "Lead" in Column E,Was Material Ever Previously Lead?],G7886,Table15[Customer-Owned Portion],O7886),Table15[Unique ID],0),0)))</f>
        <v/>
      </c>
      <c r="X7886"/>
    </row>
    <row r="7887" spans="2:24" x14ac:dyDescent="0.25">
      <c r="B7887" s="146"/>
      <c r="C7887" s="31"/>
      <c r="D7887" s="31"/>
      <c r="E7887" s="44"/>
      <c r="F7887" s="43"/>
      <c r="G7887" s="84"/>
      <c r="H7887" s="31"/>
      <c r="I7887" s="205"/>
      <c r="J7887" s="84"/>
      <c r="K7887" s="31"/>
      <c r="L7887" s="31"/>
      <c r="M7887" s="169"/>
      <c r="N7887" s="148"/>
      <c r="O7887" s="106"/>
      <c r="P7887" s="43"/>
      <c r="Q7887" s="205"/>
      <c r="R7887" s="84"/>
      <c r="S7887" s="31"/>
      <c r="T7887" s="31"/>
      <c r="U7887" s="169"/>
      <c r="V7887" s="150"/>
      <c r="W7887" s="141" t="str" cm="1">
        <f t="array" ref="W7887">IF(SUM(LEN(B7887:V7887))=0,"",IF(OR(OR(ISBLANK(F7887),SUM(LEN(C7887),LEN(D7887))=0),AND(NOT(E7887="Unknown"),ISBLANK(J7887)),AND(NOT(O7887="Unknown"),ISBLANK(R7887))),"Missing Information", INDEX(Table15[Entire Service Line Classification], MATCH(SUMIFS(Table15[Unique ID],Table15[System-Owned Portion],E7887,Table15[If Material Anything Other than "Lead" in Column E,Was Material Ever Previously Lead?],G7887,Table15[Customer-Owned Portion],O7887),Table15[Unique ID],0),0)))</f>
        <v/>
      </c>
      <c r="X7887"/>
    </row>
    <row r="7888" spans="2:24" x14ac:dyDescent="0.25">
      <c r="B7888" s="146"/>
      <c r="C7888" s="31"/>
      <c r="D7888" s="31"/>
      <c r="E7888" s="44"/>
      <c r="F7888" s="43"/>
      <c r="G7888" s="84"/>
      <c r="H7888" s="31"/>
      <c r="I7888" s="205"/>
      <c r="J7888" s="84"/>
      <c r="K7888" s="31"/>
      <c r="L7888" s="31"/>
      <c r="M7888" s="169"/>
      <c r="N7888" s="148"/>
      <c r="O7888" s="106"/>
      <c r="P7888" s="43"/>
      <c r="Q7888" s="205"/>
      <c r="R7888" s="84"/>
      <c r="S7888" s="31"/>
      <c r="T7888" s="31"/>
      <c r="U7888" s="169"/>
      <c r="V7888" s="150"/>
      <c r="W7888" s="141" t="str" cm="1">
        <f t="array" ref="W7888">IF(SUM(LEN(B7888:V7888))=0,"",IF(OR(OR(ISBLANK(F7888),SUM(LEN(C7888),LEN(D7888))=0),AND(NOT(E7888="Unknown"),ISBLANK(J7888)),AND(NOT(O7888="Unknown"),ISBLANK(R7888))),"Missing Information", INDEX(Table15[Entire Service Line Classification], MATCH(SUMIFS(Table15[Unique ID],Table15[System-Owned Portion],E7888,Table15[If Material Anything Other than "Lead" in Column E,Was Material Ever Previously Lead?],G7888,Table15[Customer-Owned Portion],O7888),Table15[Unique ID],0),0)))</f>
        <v/>
      </c>
      <c r="X7888"/>
    </row>
    <row r="7889" spans="2:24" x14ac:dyDescent="0.25">
      <c r="B7889" s="146"/>
      <c r="C7889" s="31"/>
      <c r="D7889" s="31"/>
      <c r="E7889" s="44"/>
      <c r="F7889" s="43"/>
      <c r="G7889" s="84"/>
      <c r="H7889" s="31"/>
      <c r="I7889" s="205"/>
      <c r="J7889" s="84"/>
      <c r="K7889" s="31"/>
      <c r="L7889" s="31"/>
      <c r="M7889" s="169"/>
      <c r="N7889" s="148"/>
      <c r="O7889" s="106"/>
      <c r="P7889" s="43"/>
      <c r="Q7889" s="205"/>
      <c r="R7889" s="84"/>
      <c r="S7889" s="31"/>
      <c r="T7889" s="31"/>
      <c r="U7889" s="169"/>
      <c r="V7889" s="150"/>
      <c r="W7889" s="141" t="str" cm="1">
        <f t="array" ref="W7889">IF(SUM(LEN(B7889:V7889))=0,"",IF(OR(OR(ISBLANK(F7889),SUM(LEN(C7889),LEN(D7889))=0),AND(NOT(E7889="Unknown"),ISBLANK(J7889)),AND(NOT(O7889="Unknown"),ISBLANK(R7889))),"Missing Information", INDEX(Table15[Entire Service Line Classification], MATCH(SUMIFS(Table15[Unique ID],Table15[System-Owned Portion],E7889,Table15[If Material Anything Other than "Lead" in Column E,Was Material Ever Previously Lead?],G7889,Table15[Customer-Owned Portion],O7889),Table15[Unique ID],0),0)))</f>
        <v/>
      </c>
      <c r="X7889"/>
    </row>
    <row r="7890" spans="2:24" x14ac:dyDescent="0.25">
      <c r="B7890" s="146"/>
      <c r="C7890" s="31"/>
      <c r="D7890" s="31"/>
      <c r="E7890" s="44"/>
      <c r="F7890" s="43"/>
      <c r="G7890" s="84"/>
      <c r="H7890" s="31"/>
      <c r="I7890" s="205"/>
      <c r="J7890" s="84"/>
      <c r="K7890" s="31"/>
      <c r="L7890" s="31"/>
      <c r="M7890" s="169"/>
      <c r="N7890" s="148"/>
      <c r="O7890" s="106"/>
      <c r="P7890" s="43"/>
      <c r="Q7890" s="205"/>
      <c r="R7890" s="84"/>
      <c r="S7890" s="31"/>
      <c r="T7890" s="31"/>
      <c r="U7890" s="169"/>
      <c r="V7890" s="150"/>
      <c r="W7890" s="141" t="str" cm="1">
        <f t="array" ref="W7890">IF(SUM(LEN(B7890:V7890))=0,"",IF(OR(OR(ISBLANK(F7890),SUM(LEN(C7890),LEN(D7890))=0),AND(NOT(E7890="Unknown"),ISBLANK(J7890)),AND(NOT(O7890="Unknown"),ISBLANK(R7890))),"Missing Information", INDEX(Table15[Entire Service Line Classification], MATCH(SUMIFS(Table15[Unique ID],Table15[System-Owned Portion],E7890,Table15[If Material Anything Other than "Lead" in Column E,Was Material Ever Previously Lead?],G7890,Table15[Customer-Owned Portion],O7890),Table15[Unique ID],0),0)))</f>
        <v/>
      </c>
      <c r="X7890"/>
    </row>
    <row r="7891" spans="2:24" x14ac:dyDescent="0.25">
      <c r="B7891" s="146"/>
      <c r="C7891" s="31"/>
      <c r="D7891" s="31"/>
      <c r="E7891" s="44"/>
      <c r="F7891" s="43"/>
      <c r="G7891" s="84"/>
      <c r="H7891" s="31"/>
      <c r="I7891" s="205"/>
      <c r="J7891" s="84"/>
      <c r="K7891" s="31"/>
      <c r="L7891" s="31"/>
      <c r="M7891" s="169"/>
      <c r="N7891" s="148"/>
      <c r="O7891" s="106"/>
      <c r="P7891" s="43"/>
      <c r="Q7891" s="205"/>
      <c r="R7891" s="84"/>
      <c r="S7891" s="31"/>
      <c r="T7891" s="31"/>
      <c r="U7891" s="169"/>
      <c r="V7891" s="150"/>
      <c r="W7891" s="141" t="str" cm="1">
        <f t="array" ref="W7891">IF(SUM(LEN(B7891:V7891))=0,"",IF(OR(OR(ISBLANK(F7891),SUM(LEN(C7891),LEN(D7891))=0),AND(NOT(E7891="Unknown"),ISBLANK(J7891)),AND(NOT(O7891="Unknown"),ISBLANK(R7891))),"Missing Information", INDEX(Table15[Entire Service Line Classification], MATCH(SUMIFS(Table15[Unique ID],Table15[System-Owned Portion],E7891,Table15[If Material Anything Other than "Lead" in Column E,Was Material Ever Previously Lead?],G7891,Table15[Customer-Owned Portion],O7891),Table15[Unique ID],0),0)))</f>
        <v/>
      </c>
      <c r="X7891"/>
    </row>
    <row r="7892" spans="2:24" x14ac:dyDescent="0.25">
      <c r="B7892" s="146"/>
      <c r="C7892" s="31"/>
      <c r="D7892" s="31"/>
      <c r="E7892" s="44"/>
      <c r="F7892" s="43"/>
      <c r="G7892" s="84"/>
      <c r="H7892" s="31"/>
      <c r="I7892" s="205"/>
      <c r="J7892" s="84"/>
      <c r="K7892" s="31"/>
      <c r="L7892" s="31"/>
      <c r="M7892" s="169"/>
      <c r="N7892" s="148"/>
      <c r="O7892" s="106"/>
      <c r="P7892" s="43"/>
      <c r="Q7892" s="205"/>
      <c r="R7892" s="84"/>
      <c r="S7892" s="31"/>
      <c r="T7892" s="31"/>
      <c r="U7892" s="169"/>
      <c r="V7892" s="150"/>
      <c r="W7892" s="141" t="str" cm="1">
        <f t="array" ref="W7892">IF(SUM(LEN(B7892:V7892))=0,"",IF(OR(OR(ISBLANK(F7892),SUM(LEN(C7892),LEN(D7892))=0),AND(NOT(E7892="Unknown"),ISBLANK(J7892)),AND(NOT(O7892="Unknown"),ISBLANK(R7892))),"Missing Information", INDEX(Table15[Entire Service Line Classification], MATCH(SUMIFS(Table15[Unique ID],Table15[System-Owned Portion],E7892,Table15[If Material Anything Other than "Lead" in Column E,Was Material Ever Previously Lead?],G7892,Table15[Customer-Owned Portion],O7892),Table15[Unique ID],0),0)))</f>
        <v/>
      </c>
      <c r="X7892"/>
    </row>
    <row r="7893" spans="2:24" x14ac:dyDescent="0.25">
      <c r="B7893" s="146"/>
      <c r="C7893" s="31"/>
      <c r="D7893" s="31"/>
      <c r="E7893" s="44"/>
      <c r="F7893" s="43"/>
      <c r="G7893" s="84"/>
      <c r="H7893" s="31"/>
      <c r="I7893" s="205"/>
      <c r="J7893" s="84"/>
      <c r="K7893" s="31"/>
      <c r="L7893" s="31"/>
      <c r="M7893" s="169"/>
      <c r="N7893" s="148"/>
      <c r="O7893" s="106"/>
      <c r="P7893" s="43"/>
      <c r="Q7893" s="205"/>
      <c r="R7893" s="84"/>
      <c r="S7893" s="31"/>
      <c r="T7893" s="31"/>
      <c r="U7893" s="169"/>
      <c r="V7893" s="150"/>
      <c r="W7893" s="141" t="str" cm="1">
        <f t="array" ref="W7893">IF(SUM(LEN(B7893:V7893))=0,"",IF(OR(OR(ISBLANK(F7893),SUM(LEN(C7893),LEN(D7893))=0),AND(NOT(E7893="Unknown"),ISBLANK(J7893)),AND(NOT(O7893="Unknown"),ISBLANK(R7893))),"Missing Information", INDEX(Table15[Entire Service Line Classification], MATCH(SUMIFS(Table15[Unique ID],Table15[System-Owned Portion],E7893,Table15[If Material Anything Other than "Lead" in Column E,Was Material Ever Previously Lead?],G7893,Table15[Customer-Owned Portion],O7893),Table15[Unique ID],0),0)))</f>
        <v/>
      </c>
      <c r="X7893"/>
    </row>
    <row r="7894" spans="2:24" x14ac:dyDescent="0.25">
      <c r="B7894" s="146"/>
      <c r="C7894" s="31"/>
      <c r="D7894" s="31"/>
      <c r="E7894" s="44"/>
      <c r="F7894" s="43"/>
      <c r="G7894" s="84"/>
      <c r="H7894" s="31"/>
      <c r="I7894" s="205"/>
      <c r="J7894" s="84"/>
      <c r="K7894" s="31"/>
      <c r="L7894" s="31"/>
      <c r="M7894" s="169"/>
      <c r="N7894" s="148"/>
      <c r="O7894" s="106"/>
      <c r="P7894" s="43"/>
      <c r="Q7894" s="205"/>
      <c r="R7894" s="84"/>
      <c r="S7894" s="31"/>
      <c r="T7894" s="31"/>
      <c r="U7894" s="169"/>
      <c r="V7894" s="150"/>
      <c r="W7894" s="141" t="str" cm="1">
        <f t="array" ref="W7894">IF(SUM(LEN(B7894:V7894))=0,"",IF(OR(OR(ISBLANK(F7894),SUM(LEN(C7894),LEN(D7894))=0),AND(NOT(E7894="Unknown"),ISBLANK(J7894)),AND(NOT(O7894="Unknown"),ISBLANK(R7894))),"Missing Information", INDEX(Table15[Entire Service Line Classification], MATCH(SUMIFS(Table15[Unique ID],Table15[System-Owned Portion],E7894,Table15[If Material Anything Other than "Lead" in Column E,Was Material Ever Previously Lead?],G7894,Table15[Customer-Owned Portion],O7894),Table15[Unique ID],0),0)))</f>
        <v/>
      </c>
      <c r="X7894"/>
    </row>
    <row r="7895" spans="2:24" x14ac:dyDescent="0.25">
      <c r="B7895" s="146"/>
      <c r="C7895" s="31"/>
      <c r="D7895" s="31"/>
      <c r="E7895" s="44"/>
      <c r="F7895" s="43"/>
      <c r="G7895" s="84"/>
      <c r="H7895" s="31"/>
      <c r="I7895" s="205"/>
      <c r="J7895" s="84"/>
      <c r="K7895" s="31"/>
      <c r="L7895" s="31"/>
      <c r="M7895" s="169"/>
      <c r="N7895" s="148"/>
      <c r="O7895" s="106"/>
      <c r="P7895" s="43"/>
      <c r="Q7895" s="205"/>
      <c r="R7895" s="84"/>
      <c r="S7895" s="31"/>
      <c r="T7895" s="31"/>
      <c r="U7895" s="169"/>
      <c r="V7895" s="150"/>
      <c r="W7895" s="141" t="str" cm="1">
        <f t="array" ref="W7895">IF(SUM(LEN(B7895:V7895))=0,"",IF(OR(OR(ISBLANK(F7895),SUM(LEN(C7895),LEN(D7895))=0),AND(NOT(E7895="Unknown"),ISBLANK(J7895)),AND(NOT(O7895="Unknown"),ISBLANK(R7895))),"Missing Information", INDEX(Table15[Entire Service Line Classification], MATCH(SUMIFS(Table15[Unique ID],Table15[System-Owned Portion],E7895,Table15[If Material Anything Other than "Lead" in Column E,Was Material Ever Previously Lead?],G7895,Table15[Customer-Owned Portion],O7895),Table15[Unique ID],0),0)))</f>
        <v/>
      </c>
      <c r="X7895"/>
    </row>
    <row r="7896" spans="2:24" x14ac:dyDescent="0.25">
      <c r="B7896" s="146"/>
      <c r="C7896" s="31"/>
      <c r="D7896" s="31"/>
      <c r="E7896" s="44"/>
      <c r="F7896" s="43"/>
      <c r="G7896" s="84"/>
      <c r="H7896" s="31"/>
      <c r="I7896" s="205"/>
      <c r="J7896" s="84"/>
      <c r="K7896" s="31"/>
      <c r="L7896" s="31"/>
      <c r="M7896" s="169"/>
      <c r="N7896" s="148"/>
      <c r="O7896" s="106"/>
      <c r="P7896" s="43"/>
      <c r="Q7896" s="205"/>
      <c r="R7896" s="84"/>
      <c r="S7896" s="31"/>
      <c r="T7896" s="31"/>
      <c r="U7896" s="169"/>
      <c r="V7896" s="150"/>
      <c r="W7896" s="141" t="str" cm="1">
        <f t="array" ref="W7896">IF(SUM(LEN(B7896:V7896))=0,"",IF(OR(OR(ISBLANK(F7896),SUM(LEN(C7896),LEN(D7896))=0),AND(NOT(E7896="Unknown"),ISBLANK(J7896)),AND(NOT(O7896="Unknown"),ISBLANK(R7896))),"Missing Information", INDEX(Table15[Entire Service Line Classification], MATCH(SUMIFS(Table15[Unique ID],Table15[System-Owned Portion],E7896,Table15[If Material Anything Other than "Lead" in Column E,Was Material Ever Previously Lead?],G7896,Table15[Customer-Owned Portion],O7896),Table15[Unique ID],0),0)))</f>
        <v/>
      </c>
      <c r="X7896"/>
    </row>
    <row r="7897" spans="2:24" x14ac:dyDescent="0.25">
      <c r="B7897" s="146"/>
      <c r="C7897" s="31"/>
      <c r="D7897" s="31"/>
      <c r="E7897" s="44"/>
      <c r="F7897" s="43"/>
      <c r="G7897" s="84"/>
      <c r="H7897" s="31"/>
      <c r="I7897" s="205"/>
      <c r="J7897" s="84"/>
      <c r="K7897" s="31"/>
      <c r="L7897" s="31"/>
      <c r="M7897" s="169"/>
      <c r="N7897" s="148"/>
      <c r="O7897" s="106"/>
      <c r="P7897" s="43"/>
      <c r="Q7897" s="205"/>
      <c r="R7897" s="84"/>
      <c r="S7897" s="31"/>
      <c r="T7897" s="31"/>
      <c r="U7897" s="169"/>
      <c r="V7897" s="150"/>
      <c r="W7897" s="141" t="str" cm="1">
        <f t="array" ref="W7897">IF(SUM(LEN(B7897:V7897))=0,"",IF(OR(OR(ISBLANK(F7897),SUM(LEN(C7897),LEN(D7897))=0),AND(NOT(E7897="Unknown"),ISBLANK(J7897)),AND(NOT(O7897="Unknown"),ISBLANK(R7897))),"Missing Information", INDEX(Table15[Entire Service Line Classification], MATCH(SUMIFS(Table15[Unique ID],Table15[System-Owned Portion],E7897,Table15[If Material Anything Other than "Lead" in Column E,Was Material Ever Previously Lead?],G7897,Table15[Customer-Owned Portion],O7897),Table15[Unique ID],0),0)))</f>
        <v/>
      </c>
      <c r="X7897"/>
    </row>
    <row r="7898" spans="2:24" x14ac:dyDescent="0.25">
      <c r="B7898" s="146"/>
      <c r="C7898" s="31"/>
      <c r="D7898" s="31"/>
      <c r="E7898" s="44"/>
      <c r="F7898" s="43"/>
      <c r="G7898" s="84"/>
      <c r="H7898" s="31"/>
      <c r="I7898" s="205"/>
      <c r="J7898" s="84"/>
      <c r="K7898" s="31"/>
      <c r="L7898" s="31"/>
      <c r="M7898" s="169"/>
      <c r="N7898" s="148"/>
      <c r="O7898" s="106"/>
      <c r="P7898" s="43"/>
      <c r="Q7898" s="205"/>
      <c r="R7898" s="84"/>
      <c r="S7898" s="31"/>
      <c r="T7898" s="31"/>
      <c r="U7898" s="169"/>
      <c r="V7898" s="150"/>
      <c r="W7898" s="141" t="str" cm="1">
        <f t="array" ref="W7898">IF(SUM(LEN(B7898:V7898))=0,"",IF(OR(OR(ISBLANK(F7898),SUM(LEN(C7898),LEN(D7898))=0),AND(NOT(E7898="Unknown"),ISBLANK(J7898)),AND(NOT(O7898="Unknown"),ISBLANK(R7898))),"Missing Information", INDEX(Table15[Entire Service Line Classification], MATCH(SUMIFS(Table15[Unique ID],Table15[System-Owned Portion],E7898,Table15[If Material Anything Other than "Lead" in Column E,Was Material Ever Previously Lead?],G7898,Table15[Customer-Owned Portion],O7898),Table15[Unique ID],0),0)))</f>
        <v/>
      </c>
      <c r="X7898"/>
    </row>
    <row r="7899" spans="2:24" x14ac:dyDescent="0.25">
      <c r="B7899" s="146"/>
      <c r="C7899" s="31"/>
      <c r="D7899" s="31"/>
      <c r="E7899" s="44"/>
      <c r="F7899" s="43"/>
      <c r="G7899" s="84"/>
      <c r="H7899" s="31"/>
      <c r="I7899" s="205"/>
      <c r="J7899" s="84"/>
      <c r="K7899" s="31"/>
      <c r="L7899" s="31"/>
      <c r="M7899" s="169"/>
      <c r="N7899" s="148"/>
      <c r="O7899" s="106"/>
      <c r="P7899" s="43"/>
      <c r="Q7899" s="205"/>
      <c r="R7899" s="84"/>
      <c r="S7899" s="31"/>
      <c r="T7899" s="31"/>
      <c r="U7899" s="169"/>
      <c r="V7899" s="150"/>
      <c r="W7899" s="141" t="str" cm="1">
        <f t="array" ref="W7899">IF(SUM(LEN(B7899:V7899))=0,"",IF(OR(OR(ISBLANK(F7899),SUM(LEN(C7899),LEN(D7899))=0),AND(NOT(E7899="Unknown"),ISBLANK(J7899)),AND(NOT(O7899="Unknown"),ISBLANK(R7899))),"Missing Information", INDEX(Table15[Entire Service Line Classification], MATCH(SUMIFS(Table15[Unique ID],Table15[System-Owned Portion],E7899,Table15[If Material Anything Other than "Lead" in Column E,Was Material Ever Previously Lead?],G7899,Table15[Customer-Owned Portion],O7899),Table15[Unique ID],0),0)))</f>
        <v/>
      </c>
      <c r="X7899"/>
    </row>
    <row r="7900" spans="2:24" x14ac:dyDescent="0.25">
      <c r="B7900" s="146"/>
      <c r="C7900" s="31"/>
      <c r="D7900" s="31"/>
      <c r="E7900" s="44"/>
      <c r="F7900" s="43"/>
      <c r="G7900" s="84"/>
      <c r="H7900" s="31"/>
      <c r="I7900" s="205"/>
      <c r="J7900" s="84"/>
      <c r="K7900" s="31"/>
      <c r="L7900" s="31"/>
      <c r="M7900" s="169"/>
      <c r="N7900" s="148"/>
      <c r="O7900" s="106"/>
      <c r="P7900" s="43"/>
      <c r="Q7900" s="205"/>
      <c r="R7900" s="84"/>
      <c r="S7900" s="31"/>
      <c r="T7900" s="31"/>
      <c r="U7900" s="169"/>
      <c r="V7900" s="150"/>
      <c r="W7900" s="141" t="str" cm="1">
        <f t="array" ref="W7900">IF(SUM(LEN(B7900:V7900))=0,"",IF(OR(OR(ISBLANK(F7900),SUM(LEN(C7900),LEN(D7900))=0),AND(NOT(E7900="Unknown"),ISBLANK(J7900)),AND(NOT(O7900="Unknown"),ISBLANK(R7900))),"Missing Information", INDEX(Table15[Entire Service Line Classification], MATCH(SUMIFS(Table15[Unique ID],Table15[System-Owned Portion],E7900,Table15[If Material Anything Other than "Lead" in Column E,Was Material Ever Previously Lead?],G7900,Table15[Customer-Owned Portion],O7900),Table15[Unique ID],0),0)))</f>
        <v/>
      </c>
      <c r="X7900"/>
    </row>
    <row r="7901" spans="2:24" x14ac:dyDescent="0.25">
      <c r="B7901" s="146"/>
      <c r="C7901" s="31"/>
      <c r="D7901" s="31"/>
      <c r="E7901" s="44"/>
      <c r="F7901" s="43"/>
      <c r="G7901" s="84"/>
      <c r="H7901" s="31"/>
      <c r="I7901" s="205"/>
      <c r="J7901" s="84"/>
      <c r="K7901" s="31"/>
      <c r="L7901" s="31"/>
      <c r="M7901" s="169"/>
      <c r="N7901" s="148"/>
      <c r="O7901" s="106"/>
      <c r="P7901" s="43"/>
      <c r="Q7901" s="205"/>
      <c r="R7901" s="84"/>
      <c r="S7901" s="31"/>
      <c r="T7901" s="31"/>
      <c r="U7901" s="169"/>
      <c r="V7901" s="150"/>
      <c r="W7901" s="141" t="str" cm="1">
        <f t="array" ref="W7901">IF(SUM(LEN(B7901:V7901))=0,"",IF(OR(OR(ISBLANK(F7901),SUM(LEN(C7901),LEN(D7901))=0),AND(NOT(E7901="Unknown"),ISBLANK(J7901)),AND(NOT(O7901="Unknown"),ISBLANK(R7901))),"Missing Information", INDEX(Table15[Entire Service Line Classification], MATCH(SUMIFS(Table15[Unique ID],Table15[System-Owned Portion],E7901,Table15[If Material Anything Other than "Lead" in Column E,Was Material Ever Previously Lead?],G7901,Table15[Customer-Owned Portion],O7901),Table15[Unique ID],0),0)))</f>
        <v/>
      </c>
      <c r="X7901"/>
    </row>
    <row r="7902" spans="2:24" x14ac:dyDescent="0.25">
      <c r="B7902" s="146"/>
      <c r="C7902" s="31"/>
      <c r="D7902" s="31"/>
      <c r="E7902" s="44"/>
      <c r="F7902" s="43"/>
      <c r="G7902" s="84"/>
      <c r="H7902" s="31"/>
      <c r="I7902" s="205"/>
      <c r="J7902" s="84"/>
      <c r="K7902" s="31"/>
      <c r="L7902" s="31"/>
      <c r="M7902" s="169"/>
      <c r="N7902" s="148"/>
      <c r="O7902" s="106"/>
      <c r="P7902" s="43"/>
      <c r="Q7902" s="205"/>
      <c r="R7902" s="84"/>
      <c r="S7902" s="31"/>
      <c r="T7902" s="31"/>
      <c r="U7902" s="169"/>
      <c r="V7902" s="150"/>
      <c r="W7902" s="141" t="str" cm="1">
        <f t="array" ref="W7902">IF(SUM(LEN(B7902:V7902))=0,"",IF(OR(OR(ISBLANK(F7902),SUM(LEN(C7902),LEN(D7902))=0),AND(NOT(E7902="Unknown"),ISBLANK(J7902)),AND(NOT(O7902="Unknown"),ISBLANK(R7902))),"Missing Information", INDEX(Table15[Entire Service Line Classification], MATCH(SUMIFS(Table15[Unique ID],Table15[System-Owned Portion],E7902,Table15[If Material Anything Other than "Lead" in Column E,Was Material Ever Previously Lead?],G7902,Table15[Customer-Owned Portion],O7902),Table15[Unique ID],0),0)))</f>
        <v/>
      </c>
      <c r="X7902"/>
    </row>
    <row r="7903" spans="2:24" x14ac:dyDescent="0.25">
      <c r="B7903" s="146"/>
      <c r="C7903" s="31"/>
      <c r="D7903" s="31"/>
      <c r="E7903" s="44"/>
      <c r="F7903" s="43"/>
      <c r="G7903" s="84"/>
      <c r="H7903" s="31"/>
      <c r="I7903" s="205"/>
      <c r="J7903" s="84"/>
      <c r="K7903" s="31"/>
      <c r="L7903" s="31"/>
      <c r="M7903" s="169"/>
      <c r="N7903" s="148"/>
      <c r="O7903" s="106"/>
      <c r="P7903" s="43"/>
      <c r="Q7903" s="205"/>
      <c r="R7903" s="84"/>
      <c r="S7903" s="31"/>
      <c r="T7903" s="31"/>
      <c r="U7903" s="169"/>
      <c r="V7903" s="150"/>
      <c r="W7903" s="141" t="str" cm="1">
        <f t="array" ref="W7903">IF(SUM(LEN(B7903:V7903))=0,"",IF(OR(OR(ISBLANK(F7903),SUM(LEN(C7903),LEN(D7903))=0),AND(NOT(E7903="Unknown"),ISBLANK(J7903)),AND(NOT(O7903="Unknown"),ISBLANK(R7903))),"Missing Information", INDEX(Table15[Entire Service Line Classification], MATCH(SUMIFS(Table15[Unique ID],Table15[System-Owned Portion],E7903,Table15[If Material Anything Other than "Lead" in Column E,Was Material Ever Previously Lead?],G7903,Table15[Customer-Owned Portion],O7903),Table15[Unique ID],0),0)))</f>
        <v/>
      </c>
      <c r="X7903"/>
    </row>
    <row r="7904" spans="2:24" x14ac:dyDescent="0.25">
      <c r="B7904" s="146"/>
      <c r="C7904" s="31"/>
      <c r="D7904" s="31"/>
      <c r="E7904" s="44"/>
      <c r="F7904" s="43"/>
      <c r="G7904" s="84"/>
      <c r="H7904" s="31"/>
      <c r="I7904" s="205"/>
      <c r="J7904" s="84"/>
      <c r="K7904" s="31"/>
      <c r="L7904" s="31"/>
      <c r="M7904" s="169"/>
      <c r="N7904" s="148"/>
      <c r="O7904" s="106"/>
      <c r="P7904" s="43"/>
      <c r="Q7904" s="205"/>
      <c r="R7904" s="84"/>
      <c r="S7904" s="31"/>
      <c r="T7904" s="31"/>
      <c r="U7904" s="169"/>
      <c r="V7904" s="150"/>
      <c r="W7904" s="141" t="str" cm="1">
        <f t="array" ref="W7904">IF(SUM(LEN(B7904:V7904))=0,"",IF(OR(OR(ISBLANK(F7904),SUM(LEN(C7904),LEN(D7904))=0),AND(NOT(E7904="Unknown"),ISBLANK(J7904)),AND(NOT(O7904="Unknown"),ISBLANK(R7904))),"Missing Information", INDEX(Table15[Entire Service Line Classification], MATCH(SUMIFS(Table15[Unique ID],Table15[System-Owned Portion],E7904,Table15[If Material Anything Other than "Lead" in Column E,Was Material Ever Previously Lead?],G7904,Table15[Customer-Owned Portion],O7904),Table15[Unique ID],0),0)))</f>
        <v/>
      </c>
      <c r="X7904"/>
    </row>
    <row r="7905" spans="2:24" x14ac:dyDescent="0.25">
      <c r="B7905" s="146"/>
      <c r="C7905" s="31"/>
      <c r="D7905" s="31"/>
      <c r="E7905" s="44"/>
      <c r="F7905" s="43"/>
      <c r="G7905" s="84"/>
      <c r="H7905" s="31"/>
      <c r="I7905" s="205"/>
      <c r="J7905" s="84"/>
      <c r="K7905" s="31"/>
      <c r="L7905" s="31"/>
      <c r="M7905" s="169"/>
      <c r="N7905" s="148"/>
      <c r="O7905" s="106"/>
      <c r="P7905" s="43"/>
      <c r="Q7905" s="205"/>
      <c r="R7905" s="84"/>
      <c r="S7905" s="31"/>
      <c r="T7905" s="31"/>
      <c r="U7905" s="169"/>
      <c r="V7905" s="150"/>
      <c r="W7905" s="141" t="str" cm="1">
        <f t="array" ref="W7905">IF(SUM(LEN(B7905:V7905))=0,"",IF(OR(OR(ISBLANK(F7905),SUM(LEN(C7905),LEN(D7905))=0),AND(NOT(E7905="Unknown"),ISBLANK(J7905)),AND(NOT(O7905="Unknown"),ISBLANK(R7905))),"Missing Information", INDEX(Table15[Entire Service Line Classification], MATCH(SUMIFS(Table15[Unique ID],Table15[System-Owned Portion],E7905,Table15[If Material Anything Other than "Lead" in Column E,Was Material Ever Previously Lead?],G7905,Table15[Customer-Owned Portion],O7905),Table15[Unique ID],0),0)))</f>
        <v/>
      </c>
      <c r="X7905"/>
    </row>
    <row r="7906" spans="2:24" x14ac:dyDescent="0.25">
      <c r="B7906" s="146"/>
      <c r="C7906" s="31"/>
      <c r="D7906" s="31"/>
      <c r="E7906" s="44"/>
      <c r="F7906" s="43"/>
      <c r="G7906" s="84"/>
      <c r="H7906" s="31"/>
      <c r="I7906" s="205"/>
      <c r="J7906" s="84"/>
      <c r="K7906" s="31"/>
      <c r="L7906" s="31"/>
      <c r="M7906" s="169"/>
      <c r="N7906" s="148"/>
      <c r="O7906" s="106"/>
      <c r="P7906" s="43"/>
      <c r="Q7906" s="205"/>
      <c r="R7906" s="84"/>
      <c r="S7906" s="31"/>
      <c r="T7906" s="31"/>
      <c r="U7906" s="169"/>
      <c r="V7906" s="150"/>
      <c r="W7906" s="141" t="str" cm="1">
        <f t="array" ref="W7906">IF(SUM(LEN(B7906:V7906))=0,"",IF(OR(OR(ISBLANK(F7906),SUM(LEN(C7906),LEN(D7906))=0),AND(NOT(E7906="Unknown"),ISBLANK(J7906)),AND(NOT(O7906="Unknown"),ISBLANK(R7906))),"Missing Information", INDEX(Table15[Entire Service Line Classification], MATCH(SUMIFS(Table15[Unique ID],Table15[System-Owned Portion],E7906,Table15[If Material Anything Other than "Lead" in Column E,Was Material Ever Previously Lead?],G7906,Table15[Customer-Owned Portion],O7906),Table15[Unique ID],0),0)))</f>
        <v/>
      </c>
      <c r="X7906"/>
    </row>
    <row r="7907" spans="2:24" x14ac:dyDescent="0.25">
      <c r="B7907" s="146"/>
      <c r="C7907" s="31"/>
      <c r="D7907" s="31"/>
      <c r="E7907" s="44"/>
      <c r="F7907" s="43"/>
      <c r="G7907" s="84"/>
      <c r="H7907" s="31"/>
      <c r="I7907" s="205"/>
      <c r="J7907" s="84"/>
      <c r="K7907" s="31"/>
      <c r="L7907" s="31"/>
      <c r="M7907" s="169"/>
      <c r="N7907" s="148"/>
      <c r="O7907" s="106"/>
      <c r="P7907" s="43"/>
      <c r="Q7907" s="205"/>
      <c r="R7907" s="84"/>
      <c r="S7907" s="31"/>
      <c r="T7907" s="31"/>
      <c r="U7907" s="169"/>
      <c r="V7907" s="150"/>
      <c r="W7907" s="141" t="str" cm="1">
        <f t="array" ref="W7907">IF(SUM(LEN(B7907:V7907))=0,"",IF(OR(OR(ISBLANK(F7907),SUM(LEN(C7907),LEN(D7907))=0),AND(NOT(E7907="Unknown"),ISBLANK(J7907)),AND(NOT(O7907="Unknown"),ISBLANK(R7907))),"Missing Information", INDEX(Table15[Entire Service Line Classification], MATCH(SUMIFS(Table15[Unique ID],Table15[System-Owned Portion],E7907,Table15[If Material Anything Other than "Lead" in Column E,Was Material Ever Previously Lead?],G7907,Table15[Customer-Owned Portion],O7907),Table15[Unique ID],0),0)))</f>
        <v/>
      </c>
      <c r="X7907"/>
    </row>
    <row r="7908" spans="2:24" x14ac:dyDescent="0.25">
      <c r="B7908" s="146"/>
      <c r="C7908" s="31"/>
      <c r="D7908" s="31"/>
      <c r="E7908" s="44"/>
      <c r="F7908" s="43"/>
      <c r="G7908" s="84"/>
      <c r="H7908" s="31"/>
      <c r="I7908" s="205"/>
      <c r="J7908" s="84"/>
      <c r="K7908" s="31"/>
      <c r="L7908" s="31"/>
      <c r="M7908" s="169"/>
      <c r="N7908" s="148"/>
      <c r="O7908" s="106"/>
      <c r="P7908" s="43"/>
      <c r="Q7908" s="205"/>
      <c r="R7908" s="84"/>
      <c r="S7908" s="31"/>
      <c r="T7908" s="31"/>
      <c r="U7908" s="169"/>
      <c r="V7908" s="150"/>
      <c r="W7908" s="141" t="str" cm="1">
        <f t="array" ref="W7908">IF(SUM(LEN(B7908:V7908))=0,"",IF(OR(OR(ISBLANK(F7908),SUM(LEN(C7908),LEN(D7908))=0),AND(NOT(E7908="Unknown"),ISBLANK(J7908)),AND(NOT(O7908="Unknown"),ISBLANK(R7908))),"Missing Information", INDEX(Table15[Entire Service Line Classification], MATCH(SUMIFS(Table15[Unique ID],Table15[System-Owned Portion],E7908,Table15[If Material Anything Other than "Lead" in Column E,Was Material Ever Previously Lead?],G7908,Table15[Customer-Owned Portion],O7908),Table15[Unique ID],0),0)))</f>
        <v/>
      </c>
      <c r="X7908"/>
    </row>
    <row r="7909" spans="2:24" x14ac:dyDescent="0.25">
      <c r="B7909" s="146"/>
      <c r="C7909" s="31"/>
      <c r="D7909" s="31"/>
      <c r="E7909" s="44"/>
      <c r="F7909" s="43"/>
      <c r="G7909" s="84"/>
      <c r="H7909" s="31"/>
      <c r="I7909" s="205"/>
      <c r="J7909" s="84"/>
      <c r="K7909" s="31"/>
      <c r="L7909" s="31"/>
      <c r="M7909" s="169"/>
      <c r="N7909" s="148"/>
      <c r="O7909" s="106"/>
      <c r="P7909" s="43"/>
      <c r="Q7909" s="205"/>
      <c r="R7909" s="84"/>
      <c r="S7909" s="31"/>
      <c r="T7909" s="31"/>
      <c r="U7909" s="169"/>
      <c r="V7909" s="150"/>
      <c r="W7909" s="141" t="str" cm="1">
        <f t="array" ref="W7909">IF(SUM(LEN(B7909:V7909))=0,"",IF(OR(OR(ISBLANK(F7909),SUM(LEN(C7909),LEN(D7909))=0),AND(NOT(E7909="Unknown"),ISBLANK(J7909)),AND(NOT(O7909="Unknown"),ISBLANK(R7909))),"Missing Information", INDEX(Table15[Entire Service Line Classification], MATCH(SUMIFS(Table15[Unique ID],Table15[System-Owned Portion],E7909,Table15[If Material Anything Other than "Lead" in Column E,Was Material Ever Previously Lead?],G7909,Table15[Customer-Owned Portion],O7909),Table15[Unique ID],0),0)))</f>
        <v/>
      </c>
      <c r="X7909"/>
    </row>
    <row r="7910" spans="2:24" x14ac:dyDescent="0.25">
      <c r="B7910" s="146"/>
      <c r="C7910" s="31"/>
      <c r="D7910" s="31"/>
      <c r="E7910" s="44"/>
      <c r="F7910" s="43"/>
      <c r="G7910" s="84"/>
      <c r="H7910" s="31"/>
      <c r="I7910" s="205"/>
      <c r="J7910" s="84"/>
      <c r="K7910" s="31"/>
      <c r="L7910" s="31"/>
      <c r="M7910" s="169"/>
      <c r="N7910" s="148"/>
      <c r="O7910" s="106"/>
      <c r="P7910" s="43"/>
      <c r="Q7910" s="205"/>
      <c r="R7910" s="84"/>
      <c r="S7910" s="31"/>
      <c r="T7910" s="31"/>
      <c r="U7910" s="169"/>
      <c r="V7910" s="150"/>
      <c r="W7910" s="141" t="str" cm="1">
        <f t="array" ref="W7910">IF(SUM(LEN(B7910:V7910))=0,"",IF(OR(OR(ISBLANK(F7910),SUM(LEN(C7910),LEN(D7910))=0),AND(NOT(E7910="Unknown"),ISBLANK(J7910)),AND(NOT(O7910="Unknown"),ISBLANK(R7910))),"Missing Information", INDEX(Table15[Entire Service Line Classification], MATCH(SUMIFS(Table15[Unique ID],Table15[System-Owned Portion],E7910,Table15[If Material Anything Other than "Lead" in Column E,Was Material Ever Previously Lead?],G7910,Table15[Customer-Owned Portion],O7910),Table15[Unique ID],0),0)))</f>
        <v/>
      </c>
      <c r="X7910"/>
    </row>
    <row r="7911" spans="2:24" x14ac:dyDescent="0.25">
      <c r="B7911" s="146"/>
      <c r="C7911" s="31"/>
      <c r="D7911" s="31"/>
      <c r="E7911" s="44"/>
      <c r="F7911" s="43"/>
      <c r="G7911" s="84"/>
      <c r="H7911" s="31"/>
      <c r="I7911" s="205"/>
      <c r="J7911" s="84"/>
      <c r="K7911" s="31"/>
      <c r="L7911" s="31"/>
      <c r="M7911" s="169"/>
      <c r="N7911" s="148"/>
      <c r="O7911" s="106"/>
      <c r="P7911" s="43"/>
      <c r="Q7911" s="205"/>
      <c r="R7911" s="84"/>
      <c r="S7911" s="31"/>
      <c r="T7911" s="31"/>
      <c r="U7911" s="169"/>
      <c r="V7911" s="150"/>
      <c r="W7911" s="141" t="str" cm="1">
        <f t="array" ref="W7911">IF(SUM(LEN(B7911:V7911))=0,"",IF(OR(OR(ISBLANK(F7911),SUM(LEN(C7911),LEN(D7911))=0),AND(NOT(E7911="Unknown"),ISBLANK(J7911)),AND(NOT(O7911="Unknown"),ISBLANK(R7911))),"Missing Information", INDEX(Table15[Entire Service Line Classification], MATCH(SUMIFS(Table15[Unique ID],Table15[System-Owned Portion],E7911,Table15[If Material Anything Other than "Lead" in Column E,Was Material Ever Previously Lead?],G7911,Table15[Customer-Owned Portion],O7911),Table15[Unique ID],0),0)))</f>
        <v/>
      </c>
      <c r="X7911"/>
    </row>
    <row r="7912" spans="2:24" x14ac:dyDescent="0.25">
      <c r="B7912" s="146"/>
      <c r="C7912" s="31"/>
      <c r="D7912" s="31"/>
      <c r="E7912" s="44"/>
      <c r="F7912" s="43"/>
      <c r="G7912" s="84"/>
      <c r="H7912" s="31"/>
      <c r="I7912" s="205"/>
      <c r="J7912" s="84"/>
      <c r="K7912" s="31"/>
      <c r="L7912" s="31"/>
      <c r="M7912" s="169"/>
      <c r="N7912" s="148"/>
      <c r="O7912" s="106"/>
      <c r="P7912" s="43"/>
      <c r="Q7912" s="205"/>
      <c r="R7912" s="84"/>
      <c r="S7912" s="31"/>
      <c r="T7912" s="31"/>
      <c r="U7912" s="169"/>
      <c r="V7912" s="150"/>
      <c r="W7912" s="141" t="str" cm="1">
        <f t="array" ref="W7912">IF(SUM(LEN(B7912:V7912))=0,"",IF(OR(OR(ISBLANK(F7912),SUM(LEN(C7912),LEN(D7912))=0),AND(NOT(E7912="Unknown"),ISBLANK(J7912)),AND(NOT(O7912="Unknown"),ISBLANK(R7912))),"Missing Information", INDEX(Table15[Entire Service Line Classification], MATCH(SUMIFS(Table15[Unique ID],Table15[System-Owned Portion],E7912,Table15[If Material Anything Other than "Lead" in Column E,Was Material Ever Previously Lead?],G7912,Table15[Customer-Owned Portion],O7912),Table15[Unique ID],0),0)))</f>
        <v/>
      </c>
      <c r="X7912"/>
    </row>
    <row r="7913" spans="2:24" x14ac:dyDescent="0.25">
      <c r="B7913" s="146"/>
      <c r="C7913" s="31"/>
      <c r="D7913" s="31"/>
      <c r="E7913" s="44"/>
      <c r="F7913" s="43"/>
      <c r="G7913" s="84"/>
      <c r="H7913" s="31"/>
      <c r="I7913" s="205"/>
      <c r="J7913" s="84"/>
      <c r="K7913" s="31"/>
      <c r="L7913" s="31"/>
      <c r="M7913" s="169"/>
      <c r="N7913" s="148"/>
      <c r="O7913" s="106"/>
      <c r="P7913" s="43"/>
      <c r="Q7913" s="205"/>
      <c r="R7913" s="84"/>
      <c r="S7913" s="31"/>
      <c r="T7913" s="31"/>
      <c r="U7913" s="169"/>
      <c r="V7913" s="150"/>
      <c r="W7913" s="141" t="str" cm="1">
        <f t="array" ref="W7913">IF(SUM(LEN(B7913:V7913))=0,"",IF(OR(OR(ISBLANK(F7913),SUM(LEN(C7913),LEN(D7913))=0),AND(NOT(E7913="Unknown"),ISBLANK(J7913)),AND(NOT(O7913="Unknown"),ISBLANK(R7913))),"Missing Information", INDEX(Table15[Entire Service Line Classification], MATCH(SUMIFS(Table15[Unique ID],Table15[System-Owned Portion],E7913,Table15[If Material Anything Other than "Lead" in Column E,Was Material Ever Previously Lead?],G7913,Table15[Customer-Owned Portion],O7913),Table15[Unique ID],0),0)))</f>
        <v/>
      </c>
      <c r="X7913"/>
    </row>
    <row r="7914" spans="2:24" x14ac:dyDescent="0.25">
      <c r="B7914" s="146"/>
      <c r="C7914" s="31"/>
      <c r="D7914" s="31"/>
      <c r="E7914" s="44"/>
      <c r="F7914" s="43"/>
      <c r="G7914" s="84"/>
      <c r="H7914" s="31"/>
      <c r="I7914" s="205"/>
      <c r="J7914" s="84"/>
      <c r="K7914" s="31"/>
      <c r="L7914" s="31"/>
      <c r="M7914" s="169"/>
      <c r="N7914" s="148"/>
      <c r="O7914" s="106"/>
      <c r="P7914" s="43"/>
      <c r="Q7914" s="205"/>
      <c r="R7914" s="84"/>
      <c r="S7914" s="31"/>
      <c r="T7914" s="31"/>
      <c r="U7914" s="169"/>
      <c r="V7914" s="150"/>
      <c r="W7914" s="141" t="str" cm="1">
        <f t="array" ref="W7914">IF(SUM(LEN(B7914:V7914))=0,"",IF(OR(OR(ISBLANK(F7914),SUM(LEN(C7914),LEN(D7914))=0),AND(NOT(E7914="Unknown"),ISBLANK(J7914)),AND(NOT(O7914="Unknown"),ISBLANK(R7914))),"Missing Information", INDEX(Table15[Entire Service Line Classification], MATCH(SUMIFS(Table15[Unique ID],Table15[System-Owned Portion],E7914,Table15[If Material Anything Other than "Lead" in Column E,Was Material Ever Previously Lead?],G7914,Table15[Customer-Owned Portion],O7914),Table15[Unique ID],0),0)))</f>
        <v/>
      </c>
      <c r="X7914"/>
    </row>
    <row r="7915" spans="2:24" x14ac:dyDescent="0.25">
      <c r="B7915" s="146"/>
      <c r="C7915" s="31"/>
      <c r="D7915" s="31"/>
      <c r="E7915" s="44"/>
      <c r="F7915" s="43"/>
      <c r="G7915" s="84"/>
      <c r="H7915" s="31"/>
      <c r="I7915" s="205"/>
      <c r="J7915" s="84"/>
      <c r="K7915" s="31"/>
      <c r="L7915" s="31"/>
      <c r="M7915" s="169"/>
      <c r="N7915" s="148"/>
      <c r="O7915" s="106"/>
      <c r="P7915" s="43"/>
      <c r="Q7915" s="205"/>
      <c r="R7915" s="84"/>
      <c r="S7915" s="31"/>
      <c r="T7915" s="31"/>
      <c r="U7915" s="169"/>
      <c r="V7915" s="150"/>
      <c r="W7915" s="141" t="str" cm="1">
        <f t="array" ref="W7915">IF(SUM(LEN(B7915:V7915))=0,"",IF(OR(OR(ISBLANK(F7915),SUM(LEN(C7915),LEN(D7915))=0),AND(NOT(E7915="Unknown"),ISBLANK(J7915)),AND(NOT(O7915="Unknown"),ISBLANK(R7915))),"Missing Information", INDEX(Table15[Entire Service Line Classification], MATCH(SUMIFS(Table15[Unique ID],Table15[System-Owned Portion],E7915,Table15[If Material Anything Other than "Lead" in Column E,Was Material Ever Previously Lead?],G7915,Table15[Customer-Owned Portion],O7915),Table15[Unique ID],0),0)))</f>
        <v/>
      </c>
      <c r="X7915"/>
    </row>
    <row r="7916" spans="2:24" x14ac:dyDescent="0.25">
      <c r="B7916" s="146"/>
      <c r="C7916" s="31"/>
      <c r="D7916" s="31"/>
      <c r="E7916" s="44"/>
      <c r="F7916" s="43"/>
      <c r="G7916" s="84"/>
      <c r="H7916" s="31"/>
      <c r="I7916" s="205"/>
      <c r="J7916" s="84"/>
      <c r="K7916" s="31"/>
      <c r="L7916" s="31"/>
      <c r="M7916" s="169"/>
      <c r="N7916" s="148"/>
      <c r="O7916" s="106"/>
      <c r="P7916" s="43"/>
      <c r="Q7916" s="205"/>
      <c r="R7916" s="84"/>
      <c r="S7916" s="31"/>
      <c r="T7916" s="31"/>
      <c r="U7916" s="169"/>
      <c r="V7916" s="150"/>
      <c r="W7916" s="141" t="str" cm="1">
        <f t="array" ref="W7916">IF(SUM(LEN(B7916:V7916))=0,"",IF(OR(OR(ISBLANK(F7916),SUM(LEN(C7916),LEN(D7916))=0),AND(NOT(E7916="Unknown"),ISBLANK(J7916)),AND(NOT(O7916="Unknown"),ISBLANK(R7916))),"Missing Information", INDEX(Table15[Entire Service Line Classification], MATCH(SUMIFS(Table15[Unique ID],Table15[System-Owned Portion],E7916,Table15[If Material Anything Other than "Lead" in Column E,Was Material Ever Previously Lead?],G7916,Table15[Customer-Owned Portion],O7916),Table15[Unique ID],0),0)))</f>
        <v/>
      </c>
      <c r="X7916"/>
    </row>
    <row r="7917" spans="2:24" x14ac:dyDescent="0.25">
      <c r="B7917" s="146"/>
      <c r="C7917" s="31"/>
      <c r="D7917" s="31"/>
      <c r="E7917" s="44"/>
      <c r="F7917" s="43"/>
      <c r="G7917" s="84"/>
      <c r="H7917" s="31"/>
      <c r="I7917" s="205"/>
      <c r="J7917" s="84"/>
      <c r="K7917" s="31"/>
      <c r="L7917" s="31"/>
      <c r="M7917" s="169"/>
      <c r="N7917" s="148"/>
      <c r="O7917" s="106"/>
      <c r="P7917" s="43"/>
      <c r="Q7917" s="205"/>
      <c r="R7917" s="84"/>
      <c r="S7917" s="31"/>
      <c r="T7917" s="31"/>
      <c r="U7917" s="169"/>
      <c r="V7917" s="150"/>
      <c r="W7917" s="141" t="str" cm="1">
        <f t="array" ref="W7917">IF(SUM(LEN(B7917:V7917))=0,"",IF(OR(OR(ISBLANK(F7917),SUM(LEN(C7917),LEN(D7917))=0),AND(NOT(E7917="Unknown"),ISBLANK(J7917)),AND(NOT(O7917="Unknown"),ISBLANK(R7917))),"Missing Information", INDEX(Table15[Entire Service Line Classification], MATCH(SUMIFS(Table15[Unique ID],Table15[System-Owned Portion],E7917,Table15[If Material Anything Other than "Lead" in Column E,Was Material Ever Previously Lead?],G7917,Table15[Customer-Owned Portion],O7917),Table15[Unique ID],0),0)))</f>
        <v/>
      </c>
      <c r="X7917"/>
    </row>
    <row r="7918" spans="2:24" x14ac:dyDescent="0.25">
      <c r="B7918" s="146"/>
      <c r="C7918" s="31"/>
      <c r="D7918" s="31"/>
      <c r="E7918" s="44"/>
      <c r="F7918" s="43"/>
      <c r="G7918" s="84"/>
      <c r="H7918" s="31"/>
      <c r="I7918" s="205"/>
      <c r="J7918" s="84"/>
      <c r="K7918" s="31"/>
      <c r="L7918" s="31"/>
      <c r="M7918" s="169"/>
      <c r="N7918" s="148"/>
      <c r="O7918" s="106"/>
      <c r="P7918" s="43"/>
      <c r="Q7918" s="205"/>
      <c r="R7918" s="84"/>
      <c r="S7918" s="31"/>
      <c r="T7918" s="31"/>
      <c r="U7918" s="169"/>
      <c r="V7918" s="150"/>
      <c r="W7918" s="141" t="str" cm="1">
        <f t="array" ref="W7918">IF(SUM(LEN(B7918:V7918))=0,"",IF(OR(OR(ISBLANK(F7918),SUM(LEN(C7918),LEN(D7918))=0),AND(NOT(E7918="Unknown"),ISBLANK(J7918)),AND(NOT(O7918="Unknown"),ISBLANK(R7918))),"Missing Information", INDEX(Table15[Entire Service Line Classification], MATCH(SUMIFS(Table15[Unique ID],Table15[System-Owned Portion],E7918,Table15[If Material Anything Other than "Lead" in Column E,Was Material Ever Previously Lead?],G7918,Table15[Customer-Owned Portion],O7918),Table15[Unique ID],0),0)))</f>
        <v/>
      </c>
      <c r="X7918"/>
    </row>
    <row r="7919" spans="2:24" x14ac:dyDescent="0.25">
      <c r="B7919" s="146"/>
      <c r="C7919" s="31"/>
      <c r="D7919" s="31"/>
      <c r="E7919" s="44"/>
      <c r="F7919" s="43"/>
      <c r="G7919" s="84"/>
      <c r="H7919" s="31"/>
      <c r="I7919" s="205"/>
      <c r="J7919" s="84"/>
      <c r="K7919" s="31"/>
      <c r="L7919" s="31"/>
      <c r="M7919" s="169"/>
      <c r="N7919" s="148"/>
      <c r="O7919" s="106"/>
      <c r="P7919" s="43"/>
      <c r="Q7919" s="205"/>
      <c r="R7919" s="84"/>
      <c r="S7919" s="31"/>
      <c r="T7919" s="31"/>
      <c r="U7919" s="169"/>
      <c r="V7919" s="150"/>
      <c r="W7919" s="141" t="str" cm="1">
        <f t="array" ref="W7919">IF(SUM(LEN(B7919:V7919))=0,"",IF(OR(OR(ISBLANK(F7919),SUM(LEN(C7919),LEN(D7919))=0),AND(NOT(E7919="Unknown"),ISBLANK(J7919)),AND(NOT(O7919="Unknown"),ISBLANK(R7919))),"Missing Information", INDEX(Table15[Entire Service Line Classification], MATCH(SUMIFS(Table15[Unique ID],Table15[System-Owned Portion],E7919,Table15[If Material Anything Other than "Lead" in Column E,Was Material Ever Previously Lead?],G7919,Table15[Customer-Owned Portion],O7919),Table15[Unique ID],0),0)))</f>
        <v/>
      </c>
      <c r="X7919"/>
    </row>
    <row r="7920" spans="2:24" x14ac:dyDescent="0.25">
      <c r="B7920" s="146"/>
      <c r="C7920" s="31"/>
      <c r="D7920" s="31"/>
      <c r="E7920" s="44"/>
      <c r="F7920" s="43"/>
      <c r="G7920" s="84"/>
      <c r="H7920" s="31"/>
      <c r="I7920" s="205"/>
      <c r="J7920" s="84"/>
      <c r="K7920" s="31"/>
      <c r="L7920" s="31"/>
      <c r="M7920" s="169"/>
      <c r="N7920" s="148"/>
      <c r="O7920" s="106"/>
      <c r="P7920" s="43"/>
      <c r="Q7920" s="205"/>
      <c r="R7920" s="84"/>
      <c r="S7920" s="31"/>
      <c r="T7920" s="31"/>
      <c r="U7920" s="169"/>
      <c r="V7920" s="150"/>
      <c r="W7920" s="141" t="str" cm="1">
        <f t="array" ref="W7920">IF(SUM(LEN(B7920:V7920))=0,"",IF(OR(OR(ISBLANK(F7920),SUM(LEN(C7920),LEN(D7920))=0),AND(NOT(E7920="Unknown"),ISBLANK(J7920)),AND(NOT(O7920="Unknown"),ISBLANK(R7920))),"Missing Information", INDEX(Table15[Entire Service Line Classification], MATCH(SUMIFS(Table15[Unique ID],Table15[System-Owned Portion],E7920,Table15[If Material Anything Other than "Lead" in Column E,Was Material Ever Previously Lead?],G7920,Table15[Customer-Owned Portion],O7920),Table15[Unique ID],0),0)))</f>
        <v/>
      </c>
      <c r="X7920"/>
    </row>
    <row r="7921" spans="2:24" x14ac:dyDescent="0.25">
      <c r="B7921" s="146"/>
      <c r="C7921" s="31"/>
      <c r="D7921" s="31"/>
      <c r="E7921" s="44"/>
      <c r="F7921" s="43"/>
      <c r="G7921" s="84"/>
      <c r="H7921" s="31"/>
      <c r="I7921" s="205"/>
      <c r="J7921" s="84"/>
      <c r="K7921" s="31"/>
      <c r="L7921" s="31"/>
      <c r="M7921" s="169"/>
      <c r="N7921" s="148"/>
      <c r="O7921" s="106"/>
      <c r="P7921" s="43"/>
      <c r="Q7921" s="205"/>
      <c r="R7921" s="84"/>
      <c r="S7921" s="31"/>
      <c r="T7921" s="31"/>
      <c r="U7921" s="169"/>
      <c r="V7921" s="150"/>
      <c r="W7921" s="141" t="str" cm="1">
        <f t="array" ref="W7921">IF(SUM(LEN(B7921:V7921))=0,"",IF(OR(OR(ISBLANK(F7921),SUM(LEN(C7921),LEN(D7921))=0),AND(NOT(E7921="Unknown"),ISBLANK(J7921)),AND(NOT(O7921="Unknown"),ISBLANK(R7921))),"Missing Information", INDEX(Table15[Entire Service Line Classification], MATCH(SUMIFS(Table15[Unique ID],Table15[System-Owned Portion],E7921,Table15[If Material Anything Other than "Lead" in Column E,Was Material Ever Previously Lead?],G7921,Table15[Customer-Owned Portion],O7921),Table15[Unique ID],0),0)))</f>
        <v/>
      </c>
      <c r="X7921"/>
    </row>
    <row r="7922" spans="2:24" x14ac:dyDescent="0.25">
      <c r="B7922" s="146"/>
      <c r="C7922" s="31"/>
      <c r="D7922" s="31"/>
      <c r="E7922" s="44"/>
      <c r="F7922" s="43"/>
      <c r="G7922" s="84"/>
      <c r="H7922" s="31"/>
      <c r="I7922" s="205"/>
      <c r="J7922" s="84"/>
      <c r="K7922" s="31"/>
      <c r="L7922" s="31"/>
      <c r="M7922" s="169"/>
      <c r="N7922" s="148"/>
      <c r="O7922" s="106"/>
      <c r="P7922" s="43"/>
      <c r="Q7922" s="205"/>
      <c r="R7922" s="84"/>
      <c r="S7922" s="31"/>
      <c r="T7922" s="31"/>
      <c r="U7922" s="169"/>
      <c r="V7922" s="150"/>
      <c r="W7922" s="141" t="str" cm="1">
        <f t="array" ref="W7922">IF(SUM(LEN(B7922:V7922))=0,"",IF(OR(OR(ISBLANK(F7922),SUM(LEN(C7922),LEN(D7922))=0),AND(NOT(E7922="Unknown"),ISBLANK(J7922)),AND(NOT(O7922="Unknown"),ISBLANK(R7922))),"Missing Information", INDEX(Table15[Entire Service Line Classification], MATCH(SUMIFS(Table15[Unique ID],Table15[System-Owned Portion],E7922,Table15[If Material Anything Other than "Lead" in Column E,Was Material Ever Previously Lead?],G7922,Table15[Customer-Owned Portion],O7922),Table15[Unique ID],0),0)))</f>
        <v/>
      </c>
      <c r="X7922"/>
    </row>
    <row r="7923" spans="2:24" x14ac:dyDescent="0.25">
      <c r="B7923" s="146"/>
      <c r="C7923" s="31"/>
      <c r="D7923" s="31"/>
      <c r="E7923" s="44"/>
      <c r="F7923" s="43"/>
      <c r="G7923" s="84"/>
      <c r="H7923" s="31"/>
      <c r="I7923" s="205"/>
      <c r="J7923" s="84"/>
      <c r="K7923" s="31"/>
      <c r="L7923" s="31"/>
      <c r="M7923" s="169"/>
      <c r="N7923" s="148"/>
      <c r="O7923" s="106"/>
      <c r="P7923" s="43"/>
      <c r="Q7923" s="205"/>
      <c r="R7923" s="84"/>
      <c r="S7923" s="31"/>
      <c r="T7923" s="31"/>
      <c r="U7923" s="169"/>
      <c r="V7923" s="150"/>
      <c r="W7923" s="141" t="str" cm="1">
        <f t="array" ref="W7923">IF(SUM(LEN(B7923:V7923))=0,"",IF(OR(OR(ISBLANK(F7923),SUM(LEN(C7923),LEN(D7923))=0),AND(NOT(E7923="Unknown"),ISBLANK(J7923)),AND(NOT(O7923="Unknown"),ISBLANK(R7923))),"Missing Information", INDEX(Table15[Entire Service Line Classification], MATCH(SUMIFS(Table15[Unique ID],Table15[System-Owned Portion],E7923,Table15[If Material Anything Other than "Lead" in Column E,Was Material Ever Previously Lead?],G7923,Table15[Customer-Owned Portion],O7923),Table15[Unique ID],0),0)))</f>
        <v/>
      </c>
      <c r="X7923"/>
    </row>
    <row r="7924" spans="2:24" x14ac:dyDescent="0.25">
      <c r="B7924" s="146"/>
      <c r="C7924" s="31"/>
      <c r="D7924" s="31"/>
      <c r="E7924" s="44"/>
      <c r="F7924" s="43"/>
      <c r="G7924" s="84"/>
      <c r="H7924" s="31"/>
      <c r="I7924" s="205"/>
      <c r="J7924" s="84"/>
      <c r="K7924" s="31"/>
      <c r="L7924" s="31"/>
      <c r="M7924" s="169"/>
      <c r="N7924" s="148"/>
      <c r="O7924" s="106"/>
      <c r="P7924" s="43"/>
      <c r="Q7924" s="205"/>
      <c r="R7924" s="84"/>
      <c r="S7924" s="31"/>
      <c r="T7924" s="31"/>
      <c r="U7924" s="169"/>
      <c r="V7924" s="150"/>
      <c r="W7924" s="141" t="str" cm="1">
        <f t="array" ref="W7924">IF(SUM(LEN(B7924:V7924))=0,"",IF(OR(OR(ISBLANK(F7924),SUM(LEN(C7924),LEN(D7924))=0),AND(NOT(E7924="Unknown"),ISBLANK(J7924)),AND(NOT(O7924="Unknown"),ISBLANK(R7924))),"Missing Information", INDEX(Table15[Entire Service Line Classification], MATCH(SUMIFS(Table15[Unique ID],Table15[System-Owned Portion],E7924,Table15[If Material Anything Other than "Lead" in Column E,Was Material Ever Previously Lead?],G7924,Table15[Customer-Owned Portion],O7924),Table15[Unique ID],0),0)))</f>
        <v/>
      </c>
      <c r="X7924"/>
    </row>
    <row r="7925" spans="2:24" x14ac:dyDescent="0.25">
      <c r="B7925" s="146"/>
      <c r="C7925" s="31"/>
      <c r="D7925" s="31"/>
      <c r="E7925" s="44"/>
      <c r="F7925" s="43"/>
      <c r="G7925" s="84"/>
      <c r="H7925" s="31"/>
      <c r="I7925" s="205"/>
      <c r="J7925" s="84"/>
      <c r="K7925" s="31"/>
      <c r="L7925" s="31"/>
      <c r="M7925" s="169"/>
      <c r="N7925" s="148"/>
      <c r="O7925" s="106"/>
      <c r="P7925" s="43"/>
      <c r="Q7925" s="205"/>
      <c r="R7925" s="84"/>
      <c r="S7925" s="31"/>
      <c r="T7925" s="31"/>
      <c r="U7925" s="169"/>
      <c r="V7925" s="150"/>
      <c r="W7925" s="141" t="str" cm="1">
        <f t="array" ref="W7925">IF(SUM(LEN(B7925:V7925))=0,"",IF(OR(OR(ISBLANK(F7925),SUM(LEN(C7925),LEN(D7925))=0),AND(NOT(E7925="Unknown"),ISBLANK(J7925)),AND(NOT(O7925="Unknown"),ISBLANK(R7925))),"Missing Information", INDEX(Table15[Entire Service Line Classification], MATCH(SUMIFS(Table15[Unique ID],Table15[System-Owned Portion],E7925,Table15[If Material Anything Other than "Lead" in Column E,Was Material Ever Previously Lead?],G7925,Table15[Customer-Owned Portion],O7925),Table15[Unique ID],0),0)))</f>
        <v/>
      </c>
      <c r="X7925"/>
    </row>
    <row r="7926" spans="2:24" x14ac:dyDescent="0.25">
      <c r="B7926" s="146"/>
      <c r="C7926" s="31"/>
      <c r="D7926" s="31"/>
      <c r="E7926" s="44"/>
      <c r="F7926" s="43"/>
      <c r="G7926" s="84"/>
      <c r="H7926" s="31"/>
      <c r="I7926" s="205"/>
      <c r="J7926" s="84"/>
      <c r="K7926" s="31"/>
      <c r="L7926" s="31"/>
      <c r="M7926" s="169"/>
      <c r="N7926" s="148"/>
      <c r="O7926" s="106"/>
      <c r="P7926" s="43"/>
      <c r="Q7926" s="205"/>
      <c r="R7926" s="84"/>
      <c r="S7926" s="31"/>
      <c r="T7926" s="31"/>
      <c r="U7926" s="169"/>
      <c r="V7926" s="150"/>
      <c r="W7926" s="141" t="str" cm="1">
        <f t="array" ref="W7926">IF(SUM(LEN(B7926:V7926))=0,"",IF(OR(OR(ISBLANK(F7926),SUM(LEN(C7926),LEN(D7926))=0),AND(NOT(E7926="Unknown"),ISBLANK(J7926)),AND(NOT(O7926="Unknown"),ISBLANK(R7926))),"Missing Information", INDEX(Table15[Entire Service Line Classification], MATCH(SUMIFS(Table15[Unique ID],Table15[System-Owned Portion],E7926,Table15[If Material Anything Other than "Lead" in Column E,Was Material Ever Previously Lead?],G7926,Table15[Customer-Owned Portion],O7926),Table15[Unique ID],0),0)))</f>
        <v/>
      </c>
      <c r="X7926"/>
    </row>
    <row r="7927" spans="2:24" x14ac:dyDescent="0.25">
      <c r="B7927" s="146"/>
      <c r="C7927" s="31"/>
      <c r="D7927" s="31"/>
      <c r="E7927" s="44"/>
      <c r="F7927" s="43"/>
      <c r="G7927" s="84"/>
      <c r="H7927" s="31"/>
      <c r="I7927" s="205"/>
      <c r="J7927" s="84"/>
      <c r="K7927" s="31"/>
      <c r="L7927" s="31"/>
      <c r="M7927" s="169"/>
      <c r="N7927" s="148"/>
      <c r="O7927" s="106"/>
      <c r="P7927" s="43"/>
      <c r="Q7927" s="205"/>
      <c r="R7927" s="84"/>
      <c r="S7927" s="31"/>
      <c r="T7927" s="31"/>
      <c r="U7927" s="169"/>
      <c r="V7927" s="150"/>
      <c r="W7927" s="141" t="str" cm="1">
        <f t="array" ref="W7927">IF(SUM(LEN(B7927:V7927))=0,"",IF(OR(OR(ISBLANK(F7927),SUM(LEN(C7927),LEN(D7927))=0),AND(NOT(E7927="Unknown"),ISBLANK(J7927)),AND(NOT(O7927="Unknown"),ISBLANK(R7927))),"Missing Information", INDEX(Table15[Entire Service Line Classification], MATCH(SUMIFS(Table15[Unique ID],Table15[System-Owned Portion],E7927,Table15[If Material Anything Other than "Lead" in Column E,Was Material Ever Previously Lead?],G7927,Table15[Customer-Owned Portion],O7927),Table15[Unique ID],0),0)))</f>
        <v/>
      </c>
      <c r="X7927"/>
    </row>
    <row r="7928" spans="2:24" x14ac:dyDescent="0.25">
      <c r="B7928" s="146"/>
      <c r="C7928" s="31"/>
      <c r="D7928" s="31"/>
      <c r="E7928" s="44"/>
      <c r="F7928" s="43"/>
      <c r="G7928" s="84"/>
      <c r="H7928" s="31"/>
      <c r="I7928" s="205"/>
      <c r="J7928" s="84"/>
      <c r="K7928" s="31"/>
      <c r="L7928" s="31"/>
      <c r="M7928" s="169"/>
      <c r="N7928" s="148"/>
      <c r="O7928" s="106"/>
      <c r="P7928" s="43"/>
      <c r="Q7928" s="205"/>
      <c r="R7928" s="84"/>
      <c r="S7928" s="31"/>
      <c r="T7928" s="31"/>
      <c r="U7928" s="169"/>
      <c r="V7928" s="150"/>
      <c r="W7928" s="141" t="str" cm="1">
        <f t="array" ref="W7928">IF(SUM(LEN(B7928:V7928))=0,"",IF(OR(OR(ISBLANK(F7928),SUM(LEN(C7928),LEN(D7928))=0),AND(NOT(E7928="Unknown"),ISBLANK(J7928)),AND(NOT(O7928="Unknown"),ISBLANK(R7928))),"Missing Information", INDEX(Table15[Entire Service Line Classification], MATCH(SUMIFS(Table15[Unique ID],Table15[System-Owned Portion],E7928,Table15[If Material Anything Other than "Lead" in Column E,Was Material Ever Previously Lead?],G7928,Table15[Customer-Owned Portion],O7928),Table15[Unique ID],0),0)))</f>
        <v/>
      </c>
      <c r="X7928"/>
    </row>
    <row r="7929" spans="2:24" x14ac:dyDescent="0.25">
      <c r="B7929" s="146"/>
      <c r="C7929" s="31"/>
      <c r="D7929" s="31"/>
      <c r="E7929" s="44"/>
      <c r="F7929" s="43"/>
      <c r="G7929" s="84"/>
      <c r="H7929" s="31"/>
      <c r="I7929" s="205"/>
      <c r="J7929" s="84"/>
      <c r="K7929" s="31"/>
      <c r="L7929" s="31"/>
      <c r="M7929" s="169"/>
      <c r="N7929" s="148"/>
      <c r="O7929" s="106"/>
      <c r="P7929" s="43"/>
      <c r="Q7929" s="205"/>
      <c r="R7929" s="84"/>
      <c r="S7929" s="31"/>
      <c r="T7929" s="31"/>
      <c r="U7929" s="169"/>
      <c r="V7929" s="150"/>
      <c r="W7929" s="141" t="str" cm="1">
        <f t="array" ref="W7929">IF(SUM(LEN(B7929:V7929))=0,"",IF(OR(OR(ISBLANK(F7929),SUM(LEN(C7929),LEN(D7929))=0),AND(NOT(E7929="Unknown"),ISBLANK(J7929)),AND(NOT(O7929="Unknown"),ISBLANK(R7929))),"Missing Information", INDEX(Table15[Entire Service Line Classification], MATCH(SUMIFS(Table15[Unique ID],Table15[System-Owned Portion],E7929,Table15[If Material Anything Other than "Lead" in Column E,Was Material Ever Previously Lead?],G7929,Table15[Customer-Owned Portion],O7929),Table15[Unique ID],0),0)))</f>
        <v/>
      </c>
      <c r="X7929"/>
    </row>
    <row r="7930" spans="2:24" x14ac:dyDescent="0.25">
      <c r="B7930" s="146"/>
      <c r="C7930" s="31"/>
      <c r="D7930" s="31"/>
      <c r="E7930" s="44"/>
      <c r="F7930" s="43"/>
      <c r="G7930" s="84"/>
      <c r="H7930" s="31"/>
      <c r="I7930" s="205"/>
      <c r="J7930" s="84"/>
      <c r="K7930" s="31"/>
      <c r="L7930" s="31"/>
      <c r="M7930" s="169"/>
      <c r="N7930" s="148"/>
      <c r="O7930" s="106"/>
      <c r="P7930" s="43"/>
      <c r="Q7930" s="205"/>
      <c r="R7930" s="84"/>
      <c r="S7930" s="31"/>
      <c r="T7930" s="31"/>
      <c r="U7930" s="169"/>
      <c r="V7930" s="150"/>
      <c r="W7930" s="141" t="str" cm="1">
        <f t="array" ref="W7930">IF(SUM(LEN(B7930:V7930))=0,"",IF(OR(OR(ISBLANK(F7930),SUM(LEN(C7930),LEN(D7930))=0),AND(NOT(E7930="Unknown"),ISBLANK(J7930)),AND(NOT(O7930="Unknown"),ISBLANK(R7930))),"Missing Information", INDEX(Table15[Entire Service Line Classification], MATCH(SUMIFS(Table15[Unique ID],Table15[System-Owned Portion],E7930,Table15[If Material Anything Other than "Lead" in Column E,Was Material Ever Previously Lead?],G7930,Table15[Customer-Owned Portion],O7930),Table15[Unique ID],0),0)))</f>
        <v/>
      </c>
      <c r="X7930"/>
    </row>
    <row r="7931" spans="2:24" x14ac:dyDescent="0.25">
      <c r="B7931" s="146"/>
      <c r="C7931" s="31"/>
      <c r="D7931" s="31"/>
      <c r="E7931" s="44"/>
      <c r="F7931" s="43"/>
      <c r="G7931" s="84"/>
      <c r="H7931" s="31"/>
      <c r="I7931" s="205"/>
      <c r="J7931" s="84"/>
      <c r="K7931" s="31"/>
      <c r="L7931" s="31"/>
      <c r="M7931" s="169"/>
      <c r="N7931" s="148"/>
      <c r="O7931" s="106"/>
      <c r="P7931" s="43"/>
      <c r="Q7931" s="205"/>
      <c r="R7931" s="84"/>
      <c r="S7931" s="31"/>
      <c r="T7931" s="31"/>
      <c r="U7931" s="169"/>
      <c r="V7931" s="150"/>
      <c r="W7931" s="141" t="str" cm="1">
        <f t="array" ref="W7931">IF(SUM(LEN(B7931:V7931))=0,"",IF(OR(OR(ISBLANK(F7931),SUM(LEN(C7931),LEN(D7931))=0),AND(NOT(E7931="Unknown"),ISBLANK(J7931)),AND(NOT(O7931="Unknown"),ISBLANK(R7931))),"Missing Information", INDEX(Table15[Entire Service Line Classification], MATCH(SUMIFS(Table15[Unique ID],Table15[System-Owned Portion],E7931,Table15[If Material Anything Other than "Lead" in Column E,Was Material Ever Previously Lead?],G7931,Table15[Customer-Owned Portion],O7931),Table15[Unique ID],0),0)))</f>
        <v/>
      </c>
      <c r="X7931"/>
    </row>
    <row r="7932" spans="2:24" x14ac:dyDescent="0.25">
      <c r="B7932" s="146"/>
      <c r="C7932" s="31"/>
      <c r="D7932" s="31"/>
      <c r="E7932" s="44"/>
      <c r="F7932" s="43"/>
      <c r="G7932" s="84"/>
      <c r="H7932" s="31"/>
      <c r="I7932" s="205"/>
      <c r="J7932" s="84"/>
      <c r="K7932" s="31"/>
      <c r="L7932" s="31"/>
      <c r="M7932" s="169"/>
      <c r="N7932" s="148"/>
      <c r="O7932" s="106"/>
      <c r="P7932" s="43"/>
      <c r="Q7932" s="205"/>
      <c r="R7932" s="84"/>
      <c r="S7932" s="31"/>
      <c r="T7932" s="31"/>
      <c r="U7932" s="169"/>
      <c r="V7932" s="150"/>
      <c r="W7932" s="141" t="str" cm="1">
        <f t="array" ref="W7932">IF(SUM(LEN(B7932:V7932))=0,"",IF(OR(OR(ISBLANK(F7932),SUM(LEN(C7932),LEN(D7932))=0),AND(NOT(E7932="Unknown"),ISBLANK(J7932)),AND(NOT(O7932="Unknown"),ISBLANK(R7932))),"Missing Information", INDEX(Table15[Entire Service Line Classification], MATCH(SUMIFS(Table15[Unique ID],Table15[System-Owned Portion],E7932,Table15[If Material Anything Other than "Lead" in Column E,Was Material Ever Previously Lead?],G7932,Table15[Customer-Owned Portion],O7932),Table15[Unique ID],0),0)))</f>
        <v/>
      </c>
      <c r="X7932"/>
    </row>
    <row r="7933" spans="2:24" x14ac:dyDescent="0.25">
      <c r="B7933" s="146"/>
      <c r="C7933" s="31"/>
      <c r="D7933" s="31"/>
      <c r="E7933" s="44"/>
      <c r="F7933" s="43"/>
      <c r="G7933" s="84"/>
      <c r="H7933" s="31"/>
      <c r="I7933" s="205"/>
      <c r="J7933" s="84"/>
      <c r="K7933" s="31"/>
      <c r="L7933" s="31"/>
      <c r="M7933" s="169"/>
      <c r="N7933" s="148"/>
      <c r="O7933" s="106"/>
      <c r="P7933" s="43"/>
      <c r="Q7933" s="205"/>
      <c r="R7933" s="84"/>
      <c r="S7933" s="31"/>
      <c r="T7933" s="31"/>
      <c r="U7933" s="169"/>
      <c r="V7933" s="150"/>
      <c r="W7933" s="141" t="str" cm="1">
        <f t="array" ref="W7933">IF(SUM(LEN(B7933:V7933))=0,"",IF(OR(OR(ISBLANK(F7933),SUM(LEN(C7933),LEN(D7933))=0),AND(NOT(E7933="Unknown"),ISBLANK(J7933)),AND(NOT(O7933="Unknown"),ISBLANK(R7933))),"Missing Information", INDEX(Table15[Entire Service Line Classification], MATCH(SUMIFS(Table15[Unique ID],Table15[System-Owned Portion],E7933,Table15[If Material Anything Other than "Lead" in Column E,Was Material Ever Previously Lead?],G7933,Table15[Customer-Owned Portion],O7933),Table15[Unique ID],0),0)))</f>
        <v/>
      </c>
      <c r="X7933"/>
    </row>
    <row r="7934" spans="2:24" x14ac:dyDescent="0.25">
      <c r="B7934" s="146"/>
      <c r="C7934" s="31"/>
      <c r="D7934" s="31"/>
      <c r="E7934" s="44"/>
      <c r="F7934" s="43"/>
      <c r="G7934" s="84"/>
      <c r="H7934" s="31"/>
      <c r="I7934" s="205"/>
      <c r="J7934" s="84"/>
      <c r="K7934" s="31"/>
      <c r="L7934" s="31"/>
      <c r="M7934" s="169"/>
      <c r="N7934" s="148"/>
      <c r="O7934" s="106"/>
      <c r="P7934" s="43"/>
      <c r="Q7934" s="205"/>
      <c r="R7934" s="84"/>
      <c r="S7934" s="31"/>
      <c r="T7934" s="31"/>
      <c r="U7934" s="169"/>
      <c r="V7934" s="150"/>
      <c r="W7934" s="141" t="str" cm="1">
        <f t="array" ref="W7934">IF(SUM(LEN(B7934:V7934))=0,"",IF(OR(OR(ISBLANK(F7934),SUM(LEN(C7934),LEN(D7934))=0),AND(NOT(E7934="Unknown"),ISBLANK(J7934)),AND(NOT(O7934="Unknown"),ISBLANK(R7934))),"Missing Information", INDEX(Table15[Entire Service Line Classification], MATCH(SUMIFS(Table15[Unique ID],Table15[System-Owned Portion],E7934,Table15[If Material Anything Other than "Lead" in Column E,Was Material Ever Previously Lead?],G7934,Table15[Customer-Owned Portion],O7934),Table15[Unique ID],0),0)))</f>
        <v/>
      </c>
      <c r="X7934"/>
    </row>
    <row r="7935" spans="2:24" x14ac:dyDescent="0.25">
      <c r="B7935" s="146"/>
      <c r="C7935" s="31"/>
      <c r="D7935" s="31"/>
      <c r="E7935" s="44"/>
      <c r="F7935" s="43"/>
      <c r="G7935" s="84"/>
      <c r="H7935" s="31"/>
      <c r="I7935" s="205"/>
      <c r="J7935" s="84"/>
      <c r="K7935" s="31"/>
      <c r="L7935" s="31"/>
      <c r="M7935" s="169"/>
      <c r="N7935" s="148"/>
      <c r="O7935" s="106"/>
      <c r="P7935" s="43"/>
      <c r="Q7935" s="205"/>
      <c r="R7935" s="84"/>
      <c r="S7935" s="31"/>
      <c r="T7935" s="31"/>
      <c r="U7935" s="169"/>
      <c r="V7935" s="150"/>
      <c r="W7935" s="141" t="str" cm="1">
        <f t="array" ref="W7935">IF(SUM(LEN(B7935:V7935))=0,"",IF(OR(OR(ISBLANK(F7935),SUM(LEN(C7935),LEN(D7935))=0),AND(NOT(E7935="Unknown"),ISBLANK(J7935)),AND(NOT(O7935="Unknown"),ISBLANK(R7935))),"Missing Information", INDEX(Table15[Entire Service Line Classification], MATCH(SUMIFS(Table15[Unique ID],Table15[System-Owned Portion],E7935,Table15[If Material Anything Other than "Lead" in Column E,Was Material Ever Previously Lead?],G7935,Table15[Customer-Owned Portion],O7935),Table15[Unique ID],0),0)))</f>
        <v/>
      </c>
      <c r="X7935"/>
    </row>
    <row r="7936" spans="2:24" x14ac:dyDescent="0.25">
      <c r="B7936" s="146"/>
      <c r="C7936" s="31"/>
      <c r="D7936" s="31"/>
      <c r="E7936" s="44"/>
      <c r="F7936" s="43"/>
      <c r="G7936" s="84"/>
      <c r="H7936" s="31"/>
      <c r="I7936" s="205"/>
      <c r="J7936" s="84"/>
      <c r="K7936" s="31"/>
      <c r="L7936" s="31"/>
      <c r="M7936" s="169"/>
      <c r="N7936" s="148"/>
      <c r="O7936" s="106"/>
      <c r="P7936" s="43"/>
      <c r="Q7936" s="205"/>
      <c r="R7936" s="84"/>
      <c r="S7936" s="31"/>
      <c r="T7936" s="31"/>
      <c r="U7936" s="169"/>
      <c r="V7936" s="150"/>
      <c r="W7936" s="141" t="str" cm="1">
        <f t="array" ref="W7936">IF(SUM(LEN(B7936:V7936))=0,"",IF(OR(OR(ISBLANK(F7936),SUM(LEN(C7936),LEN(D7936))=0),AND(NOT(E7936="Unknown"),ISBLANK(J7936)),AND(NOT(O7936="Unknown"),ISBLANK(R7936))),"Missing Information", INDEX(Table15[Entire Service Line Classification], MATCH(SUMIFS(Table15[Unique ID],Table15[System-Owned Portion],E7936,Table15[If Material Anything Other than "Lead" in Column E,Was Material Ever Previously Lead?],G7936,Table15[Customer-Owned Portion],O7936),Table15[Unique ID],0),0)))</f>
        <v/>
      </c>
      <c r="X7936"/>
    </row>
    <row r="7937" spans="2:24" x14ac:dyDescent="0.25">
      <c r="B7937" s="146"/>
      <c r="C7937" s="31"/>
      <c r="D7937" s="31"/>
      <c r="E7937" s="44"/>
      <c r="F7937" s="43"/>
      <c r="G7937" s="84"/>
      <c r="H7937" s="31"/>
      <c r="I7937" s="205"/>
      <c r="J7937" s="84"/>
      <c r="K7937" s="31"/>
      <c r="L7937" s="31"/>
      <c r="M7937" s="169"/>
      <c r="N7937" s="148"/>
      <c r="O7937" s="106"/>
      <c r="P7937" s="43"/>
      <c r="Q7937" s="205"/>
      <c r="R7937" s="84"/>
      <c r="S7937" s="31"/>
      <c r="T7937" s="31"/>
      <c r="U7937" s="169"/>
      <c r="V7937" s="150"/>
      <c r="W7937" s="141" t="str" cm="1">
        <f t="array" ref="W7937">IF(SUM(LEN(B7937:V7937))=0,"",IF(OR(OR(ISBLANK(F7937),SUM(LEN(C7937),LEN(D7937))=0),AND(NOT(E7937="Unknown"),ISBLANK(J7937)),AND(NOT(O7937="Unknown"),ISBLANK(R7937))),"Missing Information", INDEX(Table15[Entire Service Line Classification], MATCH(SUMIFS(Table15[Unique ID],Table15[System-Owned Portion],E7937,Table15[If Material Anything Other than "Lead" in Column E,Was Material Ever Previously Lead?],G7937,Table15[Customer-Owned Portion],O7937),Table15[Unique ID],0),0)))</f>
        <v/>
      </c>
      <c r="X7937"/>
    </row>
    <row r="7938" spans="2:24" x14ac:dyDescent="0.25">
      <c r="B7938" s="146"/>
      <c r="C7938" s="31"/>
      <c r="D7938" s="31"/>
      <c r="E7938" s="44"/>
      <c r="F7938" s="43"/>
      <c r="G7938" s="84"/>
      <c r="H7938" s="31"/>
      <c r="I7938" s="205"/>
      <c r="J7938" s="84"/>
      <c r="K7938" s="31"/>
      <c r="L7938" s="31"/>
      <c r="M7938" s="169"/>
      <c r="N7938" s="148"/>
      <c r="O7938" s="106"/>
      <c r="P7938" s="43"/>
      <c r="Q7938" s="205"/>
      <c r="R7938" s="84"/>
      <c r="S7938" s="31"/>
      <c r="T7938" s="31"/>
      <c r="U7938" s="169"/>
      <c r="V7938" s="150"/>
      <c r="W7938" s="141" t="str" cm="1">
        <f t="array" ref="W7938">IF(SUM(LEN(B7938:V7938))=0,"",IF(OR(OR(ISBLANK(F7938),SUM(LEN(C7938),LEN(D7938))=0),AND(NOT(E7938="Unknown"),ISBLANK(J7938)),AND(NOT(O7938="Unknown"),ISBLANK(R7938))),"Missing Information", INDEX(Table15[Entire Service Line Classification], MATCH(SUMIFS(Table15[Unique ID],Table15[System-Owned Portion],E7938,Table15[If Material Anything Other than "Lead" in Column E,Was Material Ever Previously Lead?],G7938,Table15[Customer-Owned Portion],O7938),Table15[Unique ID],0),0)))</f>
        <v/>
      </c>
      <c r="X7938"/>
    </row>
    <row r="7939" spans="2:24" x14ac:dyDescent="0.25">
      <c r="B7939" s="146"/>
      <c r="C7939" s="31"/>
      <c r="D7939" s="31"/>
      <c r="E7939" s="44"/>
      <c r="F7939" s="43"/>
      <c r="G7939" s="84"/>
      <c r="H7939" s="31"/>
      <c r="I7939" s="205"/>
      <c r="J7939" s="84"/>
      <c r="K7939" s="31"/>
      <c r="L7939" s="31"/>
      <c r="M7939" s="169"/>
      <c r="N7939" s="148"/>
      <c r="O7939" s="106"/>
      <c r="P7939" s="43"/>
      <c r="Q7939" s="205"/>
      <c r="R7939" s="84"/>
      <c r="S7939" s="31"/>
      <c r="T7939" s="31"/>
      <c r="U7939" s="169"/>
      <c r="V7939" s="150"/>
      <c r="W7939" s="141" t="str" cm="1">
        <f t="array" ref="W7939">IF(SUM(LEN(B7939:V7939))=0,"",IF(OR(OR(ISBLANK(F7939),SUM(LEN(C7939),LEN(D7939))=0),AND(NOT(E7939="Unknown"),ISBLANK(J7939)),AND(NOT(O7939="Unknown"),ISBLANK(R7939))),"Missing Information", INDEX(Table15[Entire Service Line Classification], MATCH(SUMIFS(Table15[Unique ID],Table15[System-Owned Portion],E7939,Table15[If Material Anything Other than "Lead" in Column E,Was Material Ever Previously Lead?],G7939,Table15[Customer-Owned Portion],O7939),Table15[Unique ID],0),0)))</f>
        <v/>
      </c>
      <c r="X7939"/>
    </row>
    <row r="7940" spans="2:24" x14ac:dyDescent="0.25">
      <c r="B7940" s="146"/>
      <c r="C7940" s="31"/>
      <c r="D7940" s="31"/>
      <c r="E7940" s="44"/>
      <c r="F7940" s="43"/>
      <c r="G7940" s="84"/>
      <c r="H7940" s="31"/>
      <c r="I7940" s="205"/>
      <c r="J7940" s="84"/>
      <c r="K7940" s="31"/>
      <c r="L7940" s="31"/>
      <c r="M7940" s="169"/>
      <c r="N7940" s="148"/>
      <c r="O7940" s="106"/>
      <c r="P7940" s="43"/>
      <c r="Q7940" s="205"/>
      <c r="R7940" s="84"/>
      <c r="S7940" s="31"/>
      <c r="T7940" s="31"/>
      <c r="U7940" s="169"/>
      <c r="V7940" s="150"/>
      <c r="W7940" s="141" t="str" cm="1">
        <f t="array" ref="W7940">IF(SUM(LEN(B7940:V7940))=0,"",IF(OR(OR(ISBLANK(F7940),SUM(LEN(C7940),LEN(D7940))=0),AND(NOT(E7940="Unknown"),ISBLANK(J7940)),AND(NOT(O7940="Unknown"),ISBLANK(R7940))),"Missing Information", INDEX(Table15[Entire Service Line Classification], MATCH(SUMIFS(Table15[Unique ID],Table15[System-Owned Portion],E7940,Table15[If Material Anything Other than "Lead" in Column E,Was Material Ever Previously Lead?],G7940,Table15[Customer-Owned Portion],O7940),Table15[Unique ID],0),0)))</f>
        <v/>
      </c>
      <c r="X7940"/>
    </row>
    <row r="7941" spans="2:24" x14ac:dyDescent="0.25">
      <c r="B7941" s="146"/>
      <c r="C7941" s="31"/>
      <c r="D7941" s="31"/>
      <c r="E7941" s="44"/>
      <c r="F7941" s="43"/>
      <c r="G7941" s="84"/>
      <c r="H7941" s="31"/>
      <c r="I7941" s="205"/>
      <c r="J7941" s="84"/>
      <c r="K7941" s="31"/>
      <c r="L7941" s="31"/>
      <c r="M7941" s="169"/>
      <c r="N7941" s="148"/>
      <c r="O7941" s="106"/>
      <c r="P7941" s="43"/>
      <c r="Q7941" s="205"/>
      <c r="R7941" s="84"/>
      <c r="S7941" s="31"/>
      <c r="T7941" s="31"/>
      <c r="U7941" s="169"/>
      <c r="V7941" s="150"/>
      <c r="W7941" s="141" t="str" cm="1">
        <f t="array" ref="W7941">IF(SUM(LEN(B7941:V7941))=0,"",IF(OR(OR(ISBLANK(F7941),SUM(LEN(C7941),LEN(D7941))=0),AND(NOT(E7941="Unknown"),ISBLANK(J7941)),AND(NOT(O7941="Unknown"),ISBLANK(R7941))),"Missing Information", INDEX(Table15[Entire Service Line Classification], MATCH(SUMIFS(Table15[Unique ID],Table15[System-Owned Portion],E7941,Table15[If Material Anything Other than "Lead" in Column E,Was Material Ever Previously Lead?],G7941,Table15[Customer-Owned Portion],O7941),Table15[Unique ID],0),0)))</f>
        <v/>
      </c>
      <c r="X7941"/>
    </row>
    <row r="7942" spans="2:24" x14ac:dyDescent="0.25">
      <c r="B7942" s="146"/>
      <c r="C7942" s="31"/>
      <c r="D7942" s="31"/>
      <c r="E7942" s="44"/>
      <c r="F7942" s="43"/>
      <c r="G7942" s="84"/>
      <c r="H7942" s="31"/>
      <c r="I7942" s="205"/>
      <c r="J7942" s="84"/>
      <c r="K7942" s="31"/>
      <c r="L7942" s="31"/>
      <c r="M7942" s="169"/>
      <c r="N7942" s="148"/>
      <c r="O7942" s="106"/>
      <c r="P7942" s="43"/>
      <c r="Q7942" s="205"/>
      <c r="R7942" s="84"/>
      <c r="S7942" s="31"/>
      <c r="T7942" s="31"/>
      <c r="U7942" s="169"/>
      <c r="V7942" s="150"/>
      <c r="W7942" s="141" t="str" cm="1">
        <f t="array" ref="W7942">IF(SUM(LEN(B7942:V7942))=0,"",IF(OR(OR(ISBLANK(F7942),SUM(LEN(C7942),LEN(D7942))=0),AND(NOT(E7942="Unknown"),ISBLANK(J7942)),AND(NOT(O7942="Unknown"),ISBLANK(R7942))),"Missing Information", INDEX(Table15[Entire Service Line Classification], MATCH(SUMIFS(Table15[Unique ID],Table15[System-Owned Portion],E7942,Table15[If Material Anything Other than "Lead" in Column E,Was Material Ever Previously Lead?],G7942,Table15[Customer-Owned Portion],O7942),Table15[Unique ID],0),0)))</f>
        <v/>
      </c>
      <c r="X7942"/>
    </row>
    <row r="7943" spans="2:24" x14ac:dyDescent="0.25">
      <c r="B7943" s="146"/>
      <c r="C7943" s="31"/>
      <c r="D7943" s="31"/>
      <c r="E7943" s="44"/>
      <c r="F7943" s="43"/>
      <c r="G7943" s="84"/>
      <c r="H7943" s="31"/>
      <c r="I7943" s="205"/>
      <c r="J7943" s="84"/>
      <c r="K7943" s="31"/>
      <c r="L7943" s="31"/>
      <c r="M7943" s="169"/>
      <c r="N7943" s="148"/>
      <c r="O7943" s="106"/>
      <c r="P7943" s="43"/>
      <c r="Q7943" s="205"/>
      <c r="R7943" s="84"/>
      <c r="S7943" s="31"/>
      <c r="T7943" s="31"/>
      <c r="U7943" s="169"/>
      <c r="V7943" s="150"/>
      <c r="W7943" s="141" t="str" cm="1">
        <f t="array" ref="W7943">IF(SUM(LEN(B7943:V7943))=0,"",IF(OR(OR(ISBLANK(F7943),SUM(LEN(C7943),LEN(D7943))=0),AND(NOT(E7943="Unknown"),ISBLANK(J7943)),AND(NOT(O7943="Unknown"),ISBLANK(R7943))),"Missing Information", INDEX(Table15[Entire Service Line Classification], MATCH(SUMIFS(Table15[Unique ID],Table15[System-Owned Portion],E7943,Table15[If Material Anything Other than "Lead" in Column E,Was Material Ever Previously Lead?],G7943,Table15[Customer-Owned Portion],O7943),Table15[Unique ID],0),0)))</f>
        <v/>
      </c>
      <c r="X7943"/>
    </row>
    <row r="7944" spans="2:24" x14ac:dyDescent="0.25">
      <c r="B7944" s="146"/>
      <c r="C7944" s="31"/>
      <c r="D7944" s="31"/>
      <c r="E7944" s="44"/>
      <c r="F7944" s="43"/>
      <c r="G7944" s="84"/>
      <c r="H7944" s="31"/>
      <c r="I7944" s="205"/>
      <c r="J7944" s="84"/>
      <c r="K7944" s="31"/>
      <c r="L7944" s="31"/>
      <c r="M7944" s="169"/>
      <c r="N7944" s="148"/>
      <c r="O7944" s="106"/>
      <c r="P7944" s="43"/>
      <c r="Q7944" s="205"/>
      <c r="R7944" s="84"/>
      <c r="S7944" s="31"/>
      <c r="T7944" s="31"/>
      <c r="U7944" s="169"/>
      <c r="V7944" s="150"/>
      <c r="W7944" s="141" t="str" cm="1">
        <f t="array" ref="W7944">IF(SUM(LEN(B7944:V7944))=0,"",IF(OR(OR(ISBLANK(F7944),SUM(LEN(C7944),LEN(D7944))=0),AND(NOT(E7944="Unknown"),ISBLANK(J7944)),AND(NOT(O7944="Unknown"),ISBLANK(R7944))),"Missing Information", INDEX(Table15[Entire Service Line Classification], MATCH(SUMIFS(Table15[Unique ID],Table15[System-Owned Portion],E7944,Table15[If Material Anything Other than "Lead" in Column E,Was Material Ever Previously Lead?],G7944,Table15[Customer-Owned Portion],O7944),Table15[Unique ID],0),0)))</f>
        <v/>
      </c>
      <c r="X7944"/>
    </row>
    <row r="7945" spans="2:24" x14ac:dyDescent="0.25">
      <c r="B7945" s="146"/>
      <c r="C7945" s="31"/>
      <c r="D7945" s="31"/>
      <c r="E7945" s="44"/>
      <c r="F7945" s="43"/>
      <c r="G7945" s="84"/>
      <c r="H7945" s="31"/>
      <c r="I7945" s="205"/>
      <c r="J7945" s="84"/>
      <c r="K7945" s="31"/>
      <c r="L7945" s="31"/>
      <c r="M7945" s="169"/>
      <c r="N7945" s="148"/>
      <c r="O7945" s="106"/>
      <c r="P7945" s="43"/>
      <c r="Q7945" s="205"/>
      <c r="R7945" s="84"/>
      <c r="S7945" s="31"/>
      <c r="T7945" s="31"/>
      <c r="U7945" s="169"/>
      <c r="V7945" s="150"/>
      <c r="W7945" s="141" t="str" cm="1">
        <f t="array" ref="W7945">IF(SUM(LEN(B7945:V7945))=0,"",IF(OR(OR(ISBLANK(F7945),SUM(LEN(C7945),LEN(D7945))=0),AND(NOT(E7945="Unknown"),ISBLANK(J7945)),AND(NOT(O7945="Unknown"),ISBLANK(R7945))),"Missing Information", INDEX(Table15[Entire Service Line Classification], MATCH(SUMIFS(Table15[Unique ID],Table15[System-Owned Portion],E7945,Table15[If Material Anything Other than "Lead" in Column E,Was Material Ever Previously Lead?],G7945,Table15[Customer-Owned Portion],O7945),Table15[Unique ID],0),0)))</f>
        <v/>
      </c>
      <c r="X7945"/>
    </row>
    <row r="7946" spans="2:24" x14ac:dyDescent="0.25">
      <c r="B7946" s="146"/>
      <c r="C7946" s="31"/>
      <c r="D7946" s="31"/>
      <c r="E7946" s="44"/>
      <c r="F7946" s="43"/>
      <c r="G7946" s="84"/>
      <c r="H7946" s="31"/>
      <c r="I7946" s="205"/>
      <c r="J7946" s="84"/>
      <c r="K7946" s="31"/>
      <c r="L7946" s="31"/>
      <c r="M7946" s="169"/>
      <c r="N7946" s="148"/>
      <c r="O7946" s="106"/>
      <c r="P7946" s="43"/>
      <c r="Q7946" s="205"/>
      <c r="R7946" s="84"/>
      <c r="S7946" s="31"/>
      <c r="T7946" s="31"/>
      <c r="U7946" s="169"/>
      <c r="V7946" s="150"/>
      <c r="W7946" s="141" t="str" cm="1">
        <f t="array" ref="W7946">IF(SUM(LEN(B7946:V7946))=0,"",IF(OR(OR(ISBLANK(F7946),SUM(LEN(C7946),LEN(D7946))=0),AND(NOT(E7946="Unknown"),ISBLANK(J7946)),AND(NOT(O7946="Unknown"),ISBLANK(R7946))),"Missing Information", INDEX(Table15[Entire Service Line Classification], MATCH(SUMIFS(Table15[Unique ID],Table15[System-Owned Portion],E7946,Table15[If Material Anything Other than "Lead" in Column E,Was Material Ever Previously Lead?],G7946,Table15[Customer-Owned Portion],O7946),Table15[Unique ID],0),0)))</f>
        <v/>
      </c>
      <c r="X7946"/>
    </row>
    <row r="7947" spans="2:24" x14ac:dyDescent="0.25">
      <c r="B7947" s="146"/>
      <c r="C7947" s="31"/>
      <c r="D7947" s="31"/>
      <c r="E7947" s="44"/>
      <c r="F7947" s="43"/>
      <c r="G7947" s="84"/>
      <c r="H7947" s="31"/>
      <c r="I7947" s="205"/>
      <c r="J7947" s="84"/>
      <c r="K7947" s="31"/>
      <c r="L7947" s="31"/>
      <c r="M7947" s="169"/>
      <c r="N7947" s="148"/>
      <c r="O7947" s="106"/>
      <c r="P7947" s="43"/>
      <c r="Q7947" s="205"/>
      <c r="R7947" s="84"/>
      <c r="S7947" s="31"/>
      <c r="T7947" s="31"/>
      <c r="U7947" s="169"/>
      <c r="V7947" s="150"/>
      <c r="W7947" s="141" t="str" cm="1">
        <f t="array" ref="W7947">IF(SUM(LEN(B7947:V7947))=0,"",IF(OR(OR(ISBLANK(F7947),SUM(LEN(C7947),LEN(D7947))=0),AND(NOT(E7947="Unknown"),ISBLANK(J7947)),AND(NOT(O7947="Unknown"),ISBLANK(R7947))),"Missing Information", INDEX(Table15[Entire Service Line Classification], MATCH(SUMIFS(Table15[Unique ID],Table15[System-Owned Portion],E7947,Table15[If Material Anything Other than "Lead" in Column E,Was Material Ever Previously Lead?],G7947,Table15[Customer-Owned Portion],O7947),Table15[Unique ID],0),0)))</f>
        <v/>
      </c>
      <c r="X7947"/>
    </row>
    <row r="7948" spans="2:24" x14ac:dyDescent="0.25">
      <c r="B7948" s="146"/>
      <c r="C7948" s="31"/>
      <c r="D7948" s="31"/>
      <c r="E7948" s="44"/>
      <c r="F7948" s="43"/>
      <c r="G7948" s="84"/>
      <c r="H7948" s="31"/>
      <c r="I7948" s="205"/>
      <c r="J7948" s="84"/>
      <c r="K7948" s="31"/>
      <c r="L7948" s="31"/>
      <c r="M7948" s="169"/>
      <c r="N7948" s="148"/>
      <c r="O7948" s="106"/>
      <c r="P7948" s="43"/>
      <c r="Q7948" s="205"/>
      <c r="R7948" s="84"/>
      <c r="S7948" s="31"/>
      <c r="T7948" s="31"/>
      <c r="U7948" s="169"/>
      <c r="V7948" s="150"/>
      <c r="W7948" s="141" t="str" cm="1">
        <f t="array" ref="W7948">IF(SUM(LEN(B7948:V7948))=0,"",IF(OR(OR(ISBLANK(F7948),SUM(LEN(C7948),LEN(D7948))=0),AND(NOT(E7948="Unknown"),ISBLANK(J7948)),AND(NOT(O7948="Unknown"),ISBLANK(R7948))),"Missing Information", INDEX(Table15[Entire Service Line Classification], MATCH(SUMIFS(Table15[Unique ID],Table15[System-Owned Portion],E7948,Table15[If Material Anything Other than "Lead" in Column E,Was Material Ever Previously Lead?],G7948,Table15[Customer-Owned Portion],O7948),Table15[Unique ID],0),0)))</f>
        <v/>
      </c>
      <c r="X7948"/>
    </row>
    <row r="7949" spans="2:24" x14ac:dyDescent="0.25">
      <c r="B7949" s="146"/>
      <c r="C7949" s="31"/>
      <c r="D7949" s="31"/>
      <c r="E7949" s="44"/>
      <c r="F7949" s="43"/>
      <c r="G7949" s="84"/>
      <c r="H7949" s="31"/>
      <c r="I7949" s="205"/>
      <c r="J7949" s="84"/>
      <c r="K7949" s="31"/>
      <c r="L7949" s="31"/>
      <c r="M7949" s="169"/>
      <c r="N7949" s="148"/>
      <c r="O7949" s="106"/>
      <c r="P7949" s="43"/>
      <c r="Q7949" s="205"/>
      <c r="R7949" s="84"/>
      <c r="S7949" s="31"/>
      <c r="T7949" s="31"/>
      <c r="U7949" s="169"/>
      <c r="V7949" s="150"/>
      <c r="W7949" s="141" t="str" cm="1">
        <f t="array" ref="W7949">IF(SUM(LEN(B7949:V7949))=0,"",IF(OR(OR(ISBLANK(F7949),SUM(LEN(C7949),LEN(D7949))=0),AND(NOT(E7949="Unknown"),ISBLANK(J7949)),AND(NOT(O7949="Unknown"),ISBLANK(R7949))),"Missing Information", INDEX(Table15[Entire Service Line Classification], MATCH(SUMIFS(Table15[Unique ID],Table15[System-Owned Portion],E7949,Table15[If Material Anything Other than "Lead" in Column E,Was Material Ever Previously Lead?],G7949,Table15[Customer-Owned Portion],O7949),Table15[Unique ID],0),0)))</f>
        <v/>
      </c>
      <c r="X7949"/>
    </row>
    <row r="7950" spans="2:24" x14ac:dyDescent="0.25">
      <c r="B7950" s="146"/>
      <c r="C7950" s="31"/>
      <c r="D7950" s="31"/>
      <c r="E7950" s="44"/>
      <c r="F7950" s="43"/>
      <c r="G7950" s="84"/>
      <c r="H7950" s="31"/>
      <c r="I7950" s="205"/>
      <c r="J7950" s="84"/>
      <c r="K7950" s="31"/>
      <c r="L7950" s="31"/>
      <c r="M7950" s="169"/>
      <c r="N7950" s="148"/>
      <c r="O7950" s="106"/>
      <c r="P7950" s="43"/>
      <c r="Q7950" s="205"/>
      <c r="R7950" s="84"/>
      <c r="S7950" s="31"/>
      <c r="T7950" s="31"/>
      <c r="U7950" s="169"/>
      <c r="V7950" s="150"/>
      <c r="W7950" s="141" t="str" cm="1">
        <f t="array" ref="W7950">IF(SUM(LEN(B7950:V7950))=0,"",IF(OR(OR(ISBLANK(F7950),SUM(LEN(C7950),LEN(D7950))=0),AND(NOT(E7950="Unknown"),ISBLANK(J7950)),AND(NOT(O7950="Unknown"),ISBLANK(R7950))),"Missing Information", INDEX(Table15[Entire Service Line Classification], MATCH(SUMIFS(Table15[Unique ID],Table15[System-Owned Portion],E7950,Table15[If Material Anything Other than "Lead" in Column E,Was Material Ever Previously Lead?],G7950,Table15[Customer-Owned Portion],O7950),Table15[Unique ID],0),0)))</f>
        <v/>
      </c>
      <c r="X7950"/>
    </row>
    <row r="7951" spans="2:24" x14ac:dyDescent="0.25">
      <c r="B7951" s="146"/>
      <c r="C7951" s="31"/>
      <c r="D7951" s="31"/>
      <c r="E7951" s="44"/>
      <c r="F7951" s="43"/>
      <c r="G7951" s="84"/>
      <c r="H7951" s="31"/>
      <c r="I7951" s="205"/>
      <c r="J7951" s="84"/>
      <c r="K7951" s="31"/>
      <c r="L7951" s="31"/>
      <c r="M7951" s="169"/>
      <c r="N7951" s="148"/>
      <c r="O7951" s="106"/>
      <c r="P7951" s="43"/>
      <c r="Q7951" s="205"/>
      <c r="R7951" s="84"/>
      <c r="S7951" s="31"/>
      <c r="T7951" s="31"/>
      <c r="U7951" s="169"/>
      <c r="V7951" s="150"/>
      <c r="W7951" s="141" t="str" cm="1">
        <f t="array" ref="W7951">IF(SUM(LEN(B7951:V7951))=0,"",IF(OR(OR(ISBLANK(F7951),SUM(LEN(C7951),LEN(D7951))=0),AND(NOT(E7951="Unknown"),ISBLANK(J7951)),AND(NOT(O7951="Unknown"),ISBLANK(R7951))),"Missing Information", INDEX(Table15[Entire Service Line Classification], MATCH(SUMIFS(Table15[Unique ID],Table15[System-Owned Portion],E7951,Table15[If Material Anything Other than "Lead" in Column E,Was Material Ever Previously Lead?],G7951,Table15[Customer-Owned Portion],O7951),Table15[Unique ID],0),0)))</f>
        <v/>
      </c>
      <c r="X7951"/>
    </row>
    <row r="7952" spans="2:24" x14ac:dyDescent="0.25">
      <c r="B7952" s="146"/>
      <c r="C7952" s="31"/>
      <c r="D7952" s="31"/>
      <c r="E7952" s="44"/>
      <c r="F7952" s="43"/>
      <c r="G7952" s="84"/>
      <c r="H7952" s="31"/>
      <c r="I7952" s="205"/>
      <c r="J7952" s="84"/>
      <c r="K7952" s="31"/>
      <c r="L7952" s="31"/>
      <c r="M7952" s="169"/>
      <c r="N7952" s="148"/>
      <c r="O7952" s="106"/>
      <c r="P7952" s="43"/>
      <c r="Q7952" s="205"/>
      <c r="R7952" s="84"/>
      <c r="S7952" s="31"/>
      <c r="T7952" s="31"/>
      <c r="U7952" s="169"/>
      <c r="V7952" s="150"/>
      <c r="W7952" s="141" t="str" cm="1">
        <f t="array" ref="W7952">IF(SUM(LEN(B7952:V7952))=0,"",IF(OR(OR(ISBLANK(F7952),SUM(LEN(C7952),LEN(D7952))=0),AND(NOT(E7952="Unknown"),ISBLANK(J7952)),AND(NOT(O7952="Unknown"),ISBLANK(R7952))),"Missing Information", INDEX(Table15[Entire Service Line Classification], MATCH(SUMIFS(Table15[Unique ID],Table15[System-Owned Portion],E7952,Table15[If Material Anything Other than "Lead" in Column E,Was Material Ever Previously Lead?],G7952,Table15[Customer-Owned Portion],O7952),Table15[Unique ID],0),0)))</f>
        <v/>
      </c>
      <c r="X7952"/>
    </row>
    <row r="7953" spans="2:24" x14ac:dyDescent="0.25">
      <c r="B7953" s="146"/>
      <c r="C7953" s="31"/>
      <c r="D7953" s="31"/>
      <c r="E7953" s="44"/>
      <c r="F7953" s="43"/>
      <c r="G7953" s="84"/>
      <c r="H7953" s="31"/>
      <c r="I7953" s="205"/>
      <c r="J7953" s="84"/>
      <c r="K7953" s="31"/>
      <c r="L7953" s="31"/>
      <c r="M7953" s="169"/>
      <c r="N7953" s="148"/>
      <c r="O7953" s="106"/>
      <c r="P7953" s="43"/>
      <c r="Q7953" s="205"/>
      <c r="R7953" s="84"/>
      <c r="S7953" s="31"/>
      <c r="T7953" s="31"/>
      <c r="U7953" s="169"/>
      <c r="V7953" s="150"/>
      <c r="W7953" s="141" t="str" cm="1">
        <f t="array" ref="W7953">IF(SUM(LEN(B7953:V7953))=0,"",IF(OR(OR(ISBLANK(F7953),SUM(LEN(C7953),LEN(D7953))=0),AND(NOT(E7953="Unknown"),ISBLANK(J7953)),AND(NOT(O7953="Unknown"),ISBLANK(R7953))),"Missing Information", INDEX(Table15[Entire Service Line Classification], MATCH(SUMIFS(Table15[Unique ID],Table15[System-Owned Portion],E7953,Table15[If Material Anything Other than "Lead" in Column E,Was Material Ever Previously Lead?],G7953,Table15[Customer-Owned Portion],O7953),Table15[Unique ID],0),0)))</f>
        <v/>
      </c>
      <c r="X7953"/>
    </row>
    <row r="7954" spans="2:24" x14ac:dyDescent="0.25">
      <c r="B7954" s="146"/>
      <c r="C7954" s="31"/>
      <c r="D7954" s="31"/>
      <c r="E7954" s="44"/>
      <c r="F7954" s="43"/>
      <c r="G7954" s="84"/>
      <c r="H7954" s="31"/>
      <c r="I7954" s="205"/>
      <c r="J7954" s="84"/>
      <c r="K7954" s="31"/>
      <c r="L7954" s="31"/>
      <c r="M7954" s="169"/>
      <c r="N7954" s="148"/>
      <c r="O7954" s="106"/>
      <c r="P7954" s="43"/>
      <c r="Q7954" s="205"/>
      <c r="R7954" s="84"/>
      <c r="S7954" s="31"/>
      <c r="T7954" s="31"/>
      <c r="U7954" s="169"/>
      <c r="V7954" s="150"/>
      <c r="W7954" s="141" t="str" cm="1">
        <f t="array" ref="W7954">IF(SUM(LEN(B7954:V7954))=0,"",IF(OR(OR(ISBLANK(F7954),SUM(LEN(C7954),LEN(D7954))=0),AND(NOT(E7954="Unknown"),ISBLANK(J7954)),AND(NOT(O7954="Unknown"),ISBLANK(R7954))),"Missing Information", INDEX(Table15[Entire Service Line Classification], MATCH(SUMIFS(Table15[Unique ID],Table15[System-Owned Portion],E7954,Table15[If Material Anything Other than "Lead" in Column E,Was Material Ever Previously Lead?],G7954,Table15[Customer-Owned Portion],O7954),Table15[Unique ID],0),0)))</f>
        <v/>
      </c>
      <c r="X7954"/>
    </row>
    <row r="7955" spans="2:24" x14ac:dyDescent="0.25">
      <c r="B7955" s="146"/>
      <c r="C7955" s="31"/>
      <c r="D7955" s="31"/>
      <c r="E7955" s="44"/>
      <c r="F7955" s="43"/>
      <c r="G7955" s="84"/>
      <c r="H7955" s="31"/>
      <c r="I7955" s="205"/>
      <c r="J7955" s="84"/>
      <c r="K7955" s="31"/>
      <c r="L7955" s="31"/>
      <c r="M7955" s="169"/>
      <c r="N7955" s="148"/>
      <c r="O7955" s="106"/>
      <c r="P7955" s="43"/>
      <c r="Q7955" s="205"/>
      <c r="R7955" s="84"/>
      <c r="S7955" s="31"/>
      <c r="T7955" s="31"/>
      <c r="U7955" s="169"/>
      <c r="V7955" s="150"/>
      <c r="W7955" s="141" t="str" cm="1">
        <f t="array" ref="W7955">IF(SUM(LEN(B7955:V7955))=0,"",IF(OR(OR(ISBLANK(F7955),SUM(LEN(C7955),LEN(D7955))=0),AND(NOT(E7955="Unknown"),ISBLANK(J7955)),AND(NOT(O7955="Unknown"),ISBLANK(R7955))),"Missing Information", INDEX(Table15[Entire Service Line Classification], MATCH(SUMIFS(Table15[Unique ID],Table15[System-Owned Portion],E7955,Table15[If Material Anything Other than "Lead" in Column E,Was Material Ever Previously Lead?],G7955,Table15[Customer-Owned Portion],O7955),Table15[Unique ID],0),0)))</f>
        <v/>
      </c>
      <c r="X7955"/>
    </row>
    <row r="7956" spans="2:24" x14ac:dyDescent="0.25">
      <c r="B7956" s="146"/>
      <c r="C7956" s="31"/>
      <c r="D7956" s="31"/>
      <c r="E7956" s="44"/>
      <c r="F7956" s="43"/>
      <c r="G7956" s="84"/>
      <c r="H7956" s="31"/>
      <c r="I7956" s="205"/>
      <c r="J7956" s="84"/>
      <c r="K7956" s="31"/>
      <c r="L7956" s="31"/>
      <c r="M7956" s="169"/>
      <c r="N7956" s="148"/>
      <c r="O7956" s="106"/>
      <c r="P7956" s="43"/>
      <c r="Q7956" s="205"/>
      <c r="R7956" s="84"/>
      <c r="S7956" s="31"/>
      <c r="T7956" s="31"/>
      <c r="U7956" s="169"/>
      <c r="V7956" s="150"/>
      <c r="W7956" s="141" t="str" cm="1">
        <f t="array" ref="W7956">IF(SUM(LEN(B7956:V7956))=0,"",IF(OR(OR(ISBLANK(F7956),SUM(LEN(C7956),LEN(D7956))=0),AND(NOT(E7956="Unknown"),ISBLANK(J7956)),AND(NOT(O7956="Unknown"),ISBLANK(R7956))),"Missing Information", INDEX(Table15[Entire Service Line Classification], MATCH(SUMIFS(Table15[Unique ID],Table15[System-Owned Portion],E7956,Table15[If Material Anything Other than "Lead" in Column E,Was Material Ever Previously Lead?],G7956,Table15[Customer-Owned Portion],O7956),Table15[Unique ID],0),0)))</f>
        <v/>
      </c>
      <c r="X7956"/>
    </row>
    <row r="7957" spans="2:24" x14ac:dyDescent="0.25">
      <c r="B7957" s="146"/>
      <c r="C7957" s="31"/>
      <c r="D7957" s="31"/>
      <c r="E7957" s="44"/>
      <c r="F7957" s="43"/>
      <c r="G7957" s="84"/>
      <c r="H7957" s="31"/>
      <c r="I7957" s="205"/>
      <c r="J7957" s="84"/>
      <c r="K7957" s="31"/>
      <c r="L7957" s="31"/>
      <c r="M7957" s="169"/>
      <c r="N7957" s="148"/>
      <c r="O7957" s="106"/>
      <c r="P7957" s="43"/>
      <c r="Q7957" s="205"/>
      <c r="R7957" s="84"/>
      <c r="S7957" s="31"/>
      <c r="T7957" s="31"/>
      <c r="U7957" s="169"/>
      <c r="V7957" s="150"/>
      <c r="W7957" s="141" t="str" cm="1">
        <f t="array" ref="W7957">IF(SUM(LEN(B7957:V7957))=0,"",IF(OR(OR(ISBLANK(F7957),SUM(LEN(C7957),LEN(D7957))=0),AND(NOT(E7957="Unknown"),ISBLANK(J7957)),AND(NOT(O7957="Unknown"),ISBLANK(R7957))),"Missing Information", INDEX(Table15[Entire Service Line Classification], MATCH(SUMIFS(Table15[Unique ID],Table15[System-Owned Portion],E7957,Table15[If Material Anything Other than "Lead" in Column E,Was Material Ever Previously Lead?],G7957,Table15[Customer-Owned Portion],O7957),Table15[Unique ID],0),0)))</f>
        <v/>
      </c>
      <c r="X7957"/>
    </row>
    <row r="7958" spans="2:24" x14ac:dyDescent="0.25">
      <c r="B7958" s="146"/>
      <c r="C7958" s="31"/>
      <c r="D7958" s="31"/>
      <c r="E7958" s="44"/>
      <c r="F7958" s="43"/>
      <c r="G7958" s="84"/>
      <c r="H7958" s="31"/>
      <c r="I7958" s="205"/>
      <c r="J7958" s="84"/>
      <c r="K7958" s="31"/>
      <c r="L7958" s="31"/>
      <c r="M7958" s="169"/>
      <c r="N7958" s="148"/>
      <c r="O7958" s="106"/>
      <c r="P7958" s="43"/>
      <c r="Q7958" s="205"/>
      <c r="R7958" s="84"/>
      <c r="S7958" s="31"/>
      <c r="T7958" s="31"/>
      <c r="U7958" s="169"/>
      <c r="V7958" s="150"/>
      <c r="W7958" s="141" t="str" cm="1">
        <f t="array" ref="W7958">IF(SUM(LEN(B7958:V7958))=0,"",IF(OR(OR(ISBLANK(F7958),SUM(LEN(C7958),LEN(D7958))=0),AND(NOT(E7958="Unknown"),ISBLANK(J7958)),AND(NOT(O7958="Unknown"),ISBLANK(R7958))),"Missing Information", INDEX(Table15[Entire Service Line Classification], MATCH(SUMIFS(Table15[Unique ID],Table15[System-Owned Portion],E7958,Table15[If Material Anything Other than "Lead" in Column E,Was Material Ever Previously Lead?],G7958,Table15[Customer-Owned Portion],O7958),Table15[Unique ID],0),0)))</f>
        <v/>
      </c>
      <c r="X7958"/>
    </row>
    <row r="7959" spans="2:24" x14ac:dyDescent="0.25">
      <c r="B7959" s="146"/>
      <c r="C7959" s="31"/>
      <c r="D7959" s="31"/>
      <c r="E7959" s="44"/>
      <c r="F7959" s="43"/>
      <c r="G7959" s="84"/>
      <c r="H7959" s="31"/>
      <c r="I7959" s="205"/>
      <c r="J7959" s="84"/>
      <c r="K7959" s="31"/>
      <c r="L7959" s="31"/>
      <c r="M7959" s="169"/>
      <c r="N7959" s="148"/>
      <c r="O7959" s="106"/>
      <c r="P7959" s="43"/>
      <c r="Q7959" s="205"/>
      <c r="R7959" s="84"/>
      <c r="S7959" s="31"/>
      <c r="T7959" s="31"/>
      <c r="U7959" s="169"/>
      <c r="V7959" s="150"/>
      <c r="W7959" s="141" t="str" cm="1">
        <f t="array" ref="W7959">IF(SUM(LEN(B7959:V7959))=0,"",IF(OR(OR(ISBLANK(F7959),SUM(LEN(C7959),LEN(D7959))=0),AND(NOT(E7959="Unknown"),ISBLANK(J7959)),AND(NOT(O7959="Unknown"),ISBLANK(R7959))),"Missing Information", INDEX(Table15[Entire Service Line Classification], MATCH(SUMIFS(Table15[Unique ID],Table15[System-Owned Portion],E7959,Table15[If Material Anything Other than "Lead" in Column E,Was Material Ever Previously Lead?],G7959,Table15[Customer-Owned Portion],O7959),Table15[Unique ID],0),0)))</f>
        <v/>
      </c>
      <c r="X7959"/>
    </row>
    <row r="7960" spans="2:24" x14ac:dyDescent="0.25">
      <c r="B7960" s="146"/>
      <c r="C7960" s="31"/>
      <c r="D7960" s="31"/>
      <c r="E7960" s="44"/>
      <c r="F7960" s="43"/>
      <c r="G7960" s="84"/>
      <c r="H7960" s="31"/>
      <c r="I7960" s="205"/>
      <c r="J7960" s="84"/>
      <c r="K7960" s="31"/>
      <c r="L7960" s="31"/>
      <c r="M7960" s="169"/>
      <c r="N7960" s="148"/>
      <c r="O7960" s="106"/>
      <c r="P7960" s="43"/>
      <c r="Q7960" s="205"/>
      <c r="R7960" s="84"/>
      <c r="S7960" s="31"/>
      <c r="T7960" s="31"/>
      <c r="U7960" s="169"/>
      <c r="V7960" s="150"/>
      <c r="W7960" s="141" t="str" cm="1">
        <f t="array" ref="W7960">IF(SUM(LEN(B7960:V7960))=0,"",IF(OR(OR(ISBLANK(F7960),SUM(LEN(C7960),LEN(D7960))=0),AND(NOT(E7960="Unknown"),ISBLANK(J7960)),AND(NOT(O7960="Unknown"),ISBLANK(R7960))),"Missing Information", INDEX(Table15[Entire Service Line Classification], MATCH(SUMIFS(Table15[Unique ID],Table15[System-Owned Portion],E7960,Table15[If Material Anything Other than "Lead" in Column E,Was Material Ever Previously Lead?],G7960,Table15[Customer-Owned Portion],O7960),Table15[Unique ID],0),0)))</f>
        <v/>
      </c>
      <c r="X7960"/>
    </row>
    <row r="7961" spans="2:24" x14ac:dyDescent="0.25">
      <c r="B7961" s="146"/>
      <c r="C7961" s="31"/>
      <c r="D7961" s="31"/>
      <c r="E7961" s="44"/>
      <c r="F7961" s="43"/>
      <c r="G7961" s="84"/>
      <c r="H7961" s="31"/>
      <c r="I7961" s="205"/>
      <c r="J7961" s="84"/>
      <c r="K7961" s="31"/>
      <c r="L7961" s="31"/>
      <c r="M7961" s="169"/>
      <c r="N7961" s="148"/>
      <c r="O7961" s="106"/>
      <c r="P7961" s="43"/>
      <c r="Q7961" s="205"/>
      <c r="R7961" s="84"/>
      <c r="S7961" s="31"/>
      <c r="T7961" s="31"/>
      <c r="U7961" s="169"/>
      <c r="V7961" s="150"/>
      <c r="W7961" s="141" t="str" cm="1">
        <f t="array" ref="W7961">IF(SUM(LEN(B7961:V7961))=0,"",IF(OR(OR(ISBLANK(F7961),SUM(LEN(C7961),LEN(D7961))=0),AND(NOT(E7961="Unknown"),ISBLANK(J7961)),AND(NOT(O7961="Unknown"),ISBLANK(R7961))),"Missing Information", INDEX(Table15[Entire Service Line Classification], MATCH(SUMIFS(Table15[Unique ID],Table15[System-Owned Portion],E7961,Table15[If Material Anything Other than "Lead" in Column E,Was Material Ever Previously Lead?],G7961,Table15[Customer-Owned Portion],O7961),Table15[Unique ID],0),0)))</f>
        <v/>
      </c>
      <c r="X7961"/>
    </row>
    <row r="7962" spans="2:24" x14ac:dyDescent="0.25">
      <c r="B7962" s="146"/>
      <c r="C7962" s="31"/>
      <c r="D7962" s="31"/>
      <c r="E7962" s="44"/>
      <c r="F7962" s="43"/>
      <c r="G7962" s="84"/>
      <c r="H7962" s="31"/>
      <c r="I7962" s="205"/>
      <c r="J7962" s="84"/>
      <c r="K7962" s="31"/>
      <c r="L7962" s="31"/>
      <c r="M7962" s="169"/>
      <c r="N7962" s="148"/>
      <c r="O7962" s="106"/>
      <c r="P7962" s="43"/>
      <c r="Q7962" s="205"/>
      <c r="R7962" s="84"/>
      <c r="S7962" s="31"/>
      <c r="T7962" s="31"/>
      <c r="U7962" s="169"/>
      <c r="V7962" s="150"/>
      <c r="W7962" s="141" t="str" cm="1">
        <f t="array" ref="W7962">IF(SUM(LEN(B7962:V7962))=0,"",IF(OR(OR(ISBLANK(F7962),SUM(LEN(C7962),LEN(D7962))=0),AND(NOT(E7962="Unknown"),ISBLANK(J7962)),AND(NOT(O7962="Unknown"),ISBLANK(R7962))),"Missing Information", INDEX(Table15[Entire Service Line Classification], MATCH(SUMIFS(Table15[Unique ID],Table15[System-Owned Portion],E7962,Table15[If Material Anything Other than "Lead" in Column E,Was Material Ever Previously Lead?],G7962,Table15[Customer-Owned Portion],O7962),Table15[Unique ID],0),0)))</f>
        <v/>
      </c>
      <c r="X7962"/>
    </row>
    <row r="7963" spans="2:24" x14ac:dyDescent="0.25">
      <c r="B7963" s="146"/>
      <c r="C7963" s="31"/>
      <c r="D7963" s="31"/>
      <c r="E7963" s="44"/>
      <c r="F7963" s="43"/>
      <c r="G7963" s="84"/>
      <c r="H7963" s="31"/>
      <c r="I7963" s="205"/>
      <c r="J7963" s="84"/>
      <c r="K7963" s="31"/>
      <c r="L7963" s="31"/>
      <c r="M7963" s="169"/>
      <c r="N7963" s="148"/>
      <c r="O7963" s="106"/>
      <c r="P7963" s="43"/>
      <c r="Q7963" s="205"/>
      <c r="R7963" s="84"/>
      <c r="S7963" s="31"/>
      <c r="T7963" s="31"/>
      <c r="U7963" s="169"/>
      <c r="V7963" s="150"/>
      <c r="W7963" s="141" t="str" cm="1">
        <f t="array" ref="W7963">IF(SUM(LEN(B7963:V7963))=0,"",IF(OR(OR(ISBLANK(F7963),SUM(LEN(C7963),LEN(D7963))=0),AND(NOT(E7963="Unknown"),ISBLANK(J7963)),AND(NOT(O7963="Unknown"),ISBLANK(R7963))),"Missing Information", INDEX(Table15[Entire Service Line Classification], MATCH(SUMIFS(Table15[Unique ID],Table15[System-Owned Portion],E7963,Table15[If Material Anything Other than "Lead" in Column E,Was Material Ever Previously Lead?],G7963,Table15[Customer-Owned Portion],O7963),Table15[Unique ID],0),0)))</f>
        <v/>
      </c>
      <c r="X7963"/>
    </row>
    <row r="7964" spans="2:24" x14ac:dyDescent="0.25">
      <c r="B7964" s="146"/>
      <c r="C7964" s="31"/>
      <c r="D7964" s="31"/>
      <c r="E7964" s="44"/>
      <c r="F7964" s="43"/>
      <c r="G7964" s="84"/>
      <c r="H7964" s="31"/>
      <c r="I7964" s="205"/>
      <c r="J7964" s="84"/>
      <c r="K7964" s="31"/>
      <c r="L7964" s="31"/>
      <c r="M7964" s="169"/>
      <c r="N7964" s="148"/>
      <c r="O7964" s="106"/>
      <c r="P7964" s="43"/>
      <c r="Q7964" s="205"/>
      <c r="R7964" s="84"/>
      <c r="S7964" s="31"/>
      <c r="T7964" s="31"/>
      <c r="U7964" s="169"/>
      <c r="V7964" s="150"/>
      <c r="W7964" s="141" t="str" cm="1">
        <f t="array" ref="W7964">IF(SUM(LEN(B7964:V7964))=0,"",IF(OR(OR(ISBLANK(F7964),SUM(LEN(C7964),LEN(D7964))=0),AND(NOT(E7964="Unknown"),ISBLANK(J7964)),AND(NOT(O7964="Unknown"),ISBLANK(R7964))),"Missing Information", INDEX(Table15[Entire Service Line Classification], MATCH(SUMIFS(Table15[Unique ID],Table15[System-Owned Portion],E7964,Table15[If Material Anything Other than "Lead" in Column E,Was Material Ever Previously Lead?],G7964,Table15[Customer-Owned Portion],O7964),Table15[Unique ID],0),0)))</f>
        <v/>
      </c>
      <c r="X7964"/>
    </row>
    <row r="7965" spans="2:24" x14ac:dyDescent="0.25">
      <c r="B7965" s="146"/>
      <c r="C7965" s="31"/>
      <c r="D7965" s="31"/>
      <c r="E7965" s="44"/>
      <c r="F7965" s="43"/>
      <c r="G7965" s="84"/>
      <c r="H7965" s="31"/>
      <c r="I7965" s="205"/>
      <c r="J7965" s="84"/>
      <c r="K7965" s="31"/>
      <c r="L7965" s="31"/>
      <c r="M7965" s="169"/>
      <c r="N7965" s="148"/>
      <c r="O7965" s="106"/>
      <c r="P7965" s="43"/>
      <c r="Q7965" s="205"/>
      <c r="R7965" s="84"/>
      <c r="S7965" s="31"/>
      <c r="T7965" s="31"/>
      <c r="U7965" s="169"/>
      <c r="V7965" s="150"/>
      <c r="W7965" s="141" t="str" cm="1">
        <f t="array" ref="W7965">IF(SUM(LEN(B7965:V7965))=0,"",IF(OR(OR(ISBLANK(F7965),SUM(LEN(C7965),LEN(D7965))=0),AND(NOT(E7965="Unknown"),ISBLANK(J7965)),AND(NOT(O7965="Unknown"),ISBLANK(R7965))),"Missing Information", INDEX(Table15[Entire Service Line Classification], MATCH(SUMIFS(Table15[Unique ID],Table15[System-Owned Portion],E7965,Table15[If Material Anything Other than "Lead" in Column E,Was Material Ever Previously Lead?],G7965,Table15[Customer-Owned Portion],O7965),Table15[Unique ID],0),0)))</f>
        <v/>
      </c>
      <c r="X7965"/>
    </row>
    <row r="7966" spans="2:24" x14ac:dyDescent="0.25">
      <c r="B7966" s="146"/>
      <c r="C7966" s="31"/>
      <c r="D7966" s="31"/>
      <c r="E7966" s="44"/>
      <c r="F7966" s="43"/>
      <c r="G7966" s="84"/>
      <c r="H7966" s="31"/>
      <c r="I7966" s="205"/>
      <c r="J7966" s="84"/>
      <c r="K7966" s="31"/>
      <c r="L7966" s="31"/>
      <c r="M7966" s="169"/>
      <c r="N7966" s="148"/>
      <c r="O7966" s="106"/>
      <c r="P7966" s="43"/>
      <c r="Q7966" s="205"/>
      <c r="R7966" s="84"/>
      <c r="S7966" s="31"/>
      <c r="T7966" s="31"/>
      <c r="U7966" s="169"/>
      <c r="V7966" s="150"/>
      <c r="W7966" s="141" t="str" cm="1">
        <f t="array" ref="W7966">IF(SUM(LEN(B7966:V7966))=0,"",IF(OR(OR(ISBLANK(F7966),SUM(LEN(C7966),LEN(D7966))=0),AND(NOT(E7966="Unknown"),ISBLANK(J7966)),AND(NOT(O7966="Unknown"),ISBLANK(R7966))),"Missing Information", INDEX(Table15[Entire Service Line Classification], MATCH(SUMIFS(Table15[Unique ID],Table15[System-Owned Portion],E7966,Table15[If Material Anything Other than "Lead" in Column E,Was Material Ever Previously Lead?],G7966,Table15[Customer-Owned Portion],O7966),Table15[Unique ID],0),0)))</f>
        <v/>
      </c>
      <c r="X7966"/>
    </row>
    <row r="7967" spans="2:24" x14ac:dyDescent="0.25">
      <c r="B7967" s="146"/>
      <c r="C7967" s="31"/>
      <c r="D7967" s="31"/>
      <c r="E7967" s="44"/>
      <c r="F7967" s="43"/>
      <c r="G7967" s="84"/>
      <c r="H7967" s="31"/>
      <c r="I7967" s="205"/>
      <c r="J7967" s="84"/>
      <c r="K7967" s="31"/>
      <c r="L7967" s="31"/>
      <c r="M7967" s="169"/>
      <c r="N7967" s="148"/>
      <c r="O7967" s="106"/>
      <c r="P7967" s="43"/>
      <c r="Q7967" s="205"/>
      <c r="R7967" s="84"/>
      <c r="S7967" s="31"/>
      <c r="T7967" s="31"/>
      <c r="U7967" s="169"/>
      <c r="V7967" s="150"/>
      <c r="W7967" s="141" t="str" cm="1">
        <f t="array" ref="W7967">IF(SUM(LEN(B7967:V7967))=0,"",IF(OR(OR(ISBLANK(F7967),SUM(LEN(C7967),LEN(D7967))=0),AND(NOT(E7967="Unknown"),ISBLANK(J7967)),AND(NOT(O7967="Unknown"),ISBLANK(R7967))),"Missing Information", INDEX(Table15[Entire Service Line Classification], MATCH(SUMIFS(Table15[Unique ID],Table15[System-Owned Portion],E7967,Table15[If Material Anything Other than "Lead" in Column E,Was Material Ever Previously Lead?],G7967,Table15[Customer-Owned Portion],O7967),Table15[Unique ID],0),0)))</f>
        <v/>
      </c>
      <c r="X7967"/>
    </row>
    <row r="7968" spans="2:24" x14ac:dyDescent="0.25">
      <c r="B7968" s="146"/>
      <c r="C7968" s="31"/>
      <c r="D7968" s="31"/>
      <c r="E7968" s="44"/>
      <c r="F7968" s="43"/>
      <c r="G7968" s="84"/>
      <c r="H7968" s="31"/>
      <c r="I7968" s="205"/>
      <c r="J7968" s="84"/>
      <c r="K7968" s="31"/>
      <c r="L7968" s="31"/>
      <c r="M7968" s="169"/>
      <c r="N7968" s="148"/>
      <c r="O7968" s="106"/>
      <c r="P7968" s="43"/>
      <c r="Q7968" s="205"/>
      <c r="R7968" s="84"/>
      <c r="S7968" s="31"/>
      <c r="T7968" s="31"/>
      <c r="U7968" s="169"/>
      <c r="V7968" s="150"/>
      <c r="W7968" s="141" t="str" cm="1">
        <f t="array" ref="W7968">IF(SUM(LEN(B7968:V7968))=0,"",IF(OR(OR(ISBLANK(F7968),SUM(LEN(C7968),LEN(D7968))=0),AND(NOT(E7968="Unknown"),ISBLANK(J7968)),AND(NOT(O7968="Unknown"),ISBLANK(R7968))),"Missing Information", INDEX(Table15[Entire Service Line Classification], MATCH(SUMIFS(Table15[Unique ID],Table15[System-Owned Portion],E7968,Table15[If Material Anything Other than "Lead" in Column E,Was Material Ever Previously Lead?],G7968,Table15[Customer-Owned Portion],O7968),Table15[Unique ID],0),0)))</f>
        <v/>
      </c>
      <c r="X7968"/>
    </row>
    <row r="7969" spans="2:24" x14ac:dyDescent="0.25">
      <c r="B7969" s="146"/>
      <c r="C7969" s="31"/>
      <c r="D7969" s="31"/>
      <c r="E7969" s="44"/>
      <c r="F7969" s="43"/>
      <c r="G7969" s="84"/>
      <c r="H7969" s="31"/>
      <c r="I7969" s="205"/>
      <c r="J7969" s="84"/>
      <c r="K7969" s="31"/>
      <c r="L7969" s="31"/>
      <c r="M7969" s="169"/>
      <c r="N7969" s="148"/>
      <c r="O7969" s="106"/>
      <c r="P7969" s="43"/>
      <c r="Q7969" s="205"/>
      <c r="R7969" s="84"/>
      <c r="S7969" s="31"/>
      <c r="T7969" s="31"/>
      <c r="U7969" s="169"/>
      <c r="V7969" s="150"/>
      <c r="W7969" s="141" t="str" cm="1">
        <f t="array" ref="W7969">IF(SUM(LEN(B7969:V7969))=0,"",IF(OR(OR(ISBLANK(F7969),SUM(LEN(C7969),LEN(D7969))=0),AND(NOT(E7969="Unknown"),ISBLANK(J7969)),AND(NOT(O7969="Unknown"),ISBLANK(R7969))),"Missing Information", INDEX(Table15[Entire Service Line Classification], MATCH(SUMIFS(Table15[Unique ID],Table15[System-Owned Portion],E7969,Table15[If Material Anything Other than "Lead" in Column E,Was Material Ever Previously Lead?],G7969,Table15[Customer-Owned Portion],O7969),Table15[Unique ID],0),0)))</f>
        <v/>
      </c>
      <c r="X7969"/>
    </row>
    <row r="7970" spans="2:24" x14ac:dyDescent="0.25">
      <c r="B7970" s="146"/>
      <c r="C7970" s="31"/>
      <c r="D7970" s="31"/>
      <c r="E7970" s="44"/>
      <c r="F7970" s="43"/>
      <c r="G7970" s="84"/>
      <c r="H7970" s="31"/>
      <c r="I7970" s="205"/>
      <c r="J7970" s="84"/>
      <c r="K7970" s="31"/>
      <c r="L7970" s="31"/>
      <c r="M7970" s="169"/>
      <c r="N7970" s="148"/>
      <c r="O7970" s="106"/>
      <c r="P7970" s="43"/>
      <c r="Q7970" s="205"/>
      <c r="R7970" s="84"/>
      <c r="S7970" s="31"/>
      <c r="T7970" s="31"/>
      <c r="U7970" s="169"/>
      <c r="V7970" s="150"/>
      <c r="W7970" s="141" t="str" cm="1">
        <f t="array" ref="W7970">IF(SUM(LEN(B7970:V7970))=0,"",IF(OR(OR(ISBLANK(F7970),SUM(LEN(C7970),LEN(D7970))=0),AND(NOT(E7970="Unknown"),ISBLANK(J7970)),AND(NOT(O7970="Unknown"),ISBLANK(R7970))),"Missing Information", INDEX(Table15[Entire Service Line Classification], MATCH(SUMIFS(Table15[Unique ID],Table15[System-Owned Portion],E7970,Table15[If Material Anything Other than "Lead" in Column E,Was Material Ever Previously Lead?],G7970,Table15[Customer-Owned Portion],O7970),Table15[Unique ID],0),0)))</f>
        <v/>
      </c>
      <c r="X7970"/>
    </row>
    <row r="7971" spans="2:24" x14ac:dyDescent="0.25">
      <c r="B7971" s="146"/>
      <c r="C7971" s="31"/>
      <c r="D7971" s="31"/>
      <c r="E7971" s="44"/>
      <c r="F7971" s="43"/>
      <c r="G7971" s="84"/>
      <c r="H7971" s="31"/>
      <c r="I7971" s="205"/>
      <c r="J7971" s="84"/>
      <c r="K7971" s="31"/>
      <c r="L7971" s="31"/>
      <c r="M7971" s="169"/>
      <c r="N7971" s="148"/>
      <c r="O7971" s="106"/>
      <c r="P7971" s="43"/>
      <c r="Q7971" s="205"/>
      <c r="R7971" s="84"/>
      <c r="S7971" s="31"/>
      <c r="T7971" s="31"/>
      <c r="U7971" s="169"/>
      <c r="V7971" s="150"/>
      <c r="W7971" s="141" t="str" cm="1">
        <f t="array" ref="W7971">IF(SUM(LEN(B7971:V7971))=0,"",IF(OR(OR(ISBLANK(F7971),SUM(LEN(C7971),LEN(D7971))=0),AND(NOT(E7971="Unknown"),ISBLANK(J7971)),AND(NOT(O7971="Unknown"),ISBLANK(R7971))),"Missing Information", INDEX(Table15[Entire Service Line Classification], MATCH(SUMIFS(Table15[Unique ID],Table15[System-Owned Portion],E7971,Table15[If Material Anything Other than "Lead" in Column E,Was Material Ever Previously Lead?],G7971,Table15[Customer-Owned Portion],O7971),Table15[Unique ID],0),0)))</f>
        <v/>
      </c>
      <c r="X7971"/>
    </row>
    <row r="7972" spans="2:24" x14ac:dyDescent="0.25">
      <c r="B7972" s="146"/>
      <c r="C7972" s="31"/>
      <c r="D7972" s="31"/>
      <c r="E7972" s="44"/>
      <c r="F7972" s="43"/>
      <c r="G7972" s="84"/>
      <c r="H7972" s="31"/>
      <c r="I7972" s="205"/>
      <c r="J7972" s="84"/>
      <c r="K7972" s="31"/>
      <c r="L7972" s="31"/>
      <c r="M7972" s="169"/>
      <c r="N7972" s="148"/>
      <c r="O7972" s="106"/>
      <c r="P7972" s="43"/>
      <c r="Q7972" s="205"/>
      <c r="R7972" s="84"/>
      <c r="S7972" s="31"/>
      <c r="T7972" s="31"/>
      <c r="U7972" s="169"/>
      <c r="V7972" s="150"/>
      <c r="W7972" s="141" t="str" cm="1">
        <f t="array" ref="W7972">IF(SUM(LEN(B7972:V7972))=0,"",IF(OR(OR(ISBLANK(F7972),SUM(LEN(C7972),LEN(D7972))=0),AND(NOT(E7972="Unknown"),ISBLANK(J7972)),AND(NOT(O7972="Unknown"),ISBLANK(R7972))),"Missing Information", INDEX(Table15[Entire Service Line Classification], MATCH(SUMIFS(Table15[Unique ID],Table15[System-Owned Portion],E7972,Table15[If Material Anything Other than "Lead" in Column E,Was Material Ever Previously Lead?],G7972,Table15[Customer-Owned Portion],O7972),Table15[Unique ID],0),0)))</f>
        <v/>
      </c>
      <c r="X7972"/>
    </row>
    <row r="7973" spans="2:24" x14ac:dyDescent="0.25">
      <c r="B7973" s="146"/>
      <c r="C7973" s="31"/>
      <c r="D7973" s="31"/>
      <c r="E7973" s="44"/>
      <c r="F7973" s="43"/>
      <c r="G7973" s="84"/>
      <c r="H7973" s="31"/>
      <c r="I7973" s="205"/>
      <c r="J7973" s="84"/>
      <c r="K7973" s="31"/>
      <c r="L7973" s="31"/>
      <c r="M7973" s="169"/>
      <c r="N7973" s="148"/>
      <c r="O7973" s="106"/>
      <c r="P7973" s="43"/>
      <c r="Q7973" s="205"/>
      <c r="R7973" s="84"/>
      <c r="S7973" s="31"/>
      <c r="T7973" s="31"/>
      <c r="U7973" s="169"/>
      <c r="V7973" s="150"/>
      <c r="W7973" s="141" t="str" cm="1">
        <f t="array" ref="W7973">IF(SUM(LEN(B7973:V7973))=0,"",IF(OR(OR(ISBLANK(F7973),SUM(LEN(C7973),LEN(D7973))=0),AND(NOT(E7973="Unknown"),ISBLANK(J7973)),AND(NOT(O7973="Unknown"),ISBLANK(R7973))),"Missing Information", INDEX(Table15[Entire Service Line Classification], MATCH(SUMIFS(Table15[Unique ID],Table15[System-Owned Portion],E7973,Table15[If Material Anything Other than "Lead" in Column E,Was Material Ever Previously Lead?],G7973,Table15[Customer-Owned Portion],O7973),Table15[Unique ID],0),0)))</f>
        <v/>
      </c>
      <c r="X7973"/>
    </row>
    <row r="7974" spans="2:24" x14ac:dyDescent="0.25">
      <c r="B7974" s="146"/>
      <c r="C7974" s="31"/>
      <c r="D7974" s="31"/>
      <c r="E7974" s="44"/>
      <c r="F7974" s="43"/>
      <c r="G7974" s="84"/>
      <c r="H7974" s="31"/>
      <c r="I7974" s="205"/>
      <c r="J7974" s="84"/>
      <c r="K7974" s="31"/>
      <c r="L7974" s="31"/>
      <c r="M7974" s="169"/>
      <c r="N7974" s="148"/>
      <c r="O7974" s="106"/>
      <c r="P7974" s="43"/>
      <c r="Q7974" s="205"/>
      <c r="R7974" s="84"/>
      <c r="S7974" s="31"/>
      <c r="T7974" s="31"/>
      <c r="U7974" s="169"/>
      <c r="V7974" s="150"/>
      <c r="W7974" s="141" t="str" cm="1">
        <f t="array" ref="W7974">IF(SUM(LEN(B7974:V7974))=0,"",IF(OR(OR(ISBLANK(F7974),SUM(LEN(C7974),LEN(D7974))=0),AND(NOT(E7974="Unknown"),ISBLANK(J7974)),AND(NOT(O7974="Unknown"),ISBLANK(R7974))),"Missing Information", INDEX(Table15[Entire Service Line Classification], MATCH(SUMIFS(Table15[Unique ID],Table15[System-Owned Portion],E7974,Table15[If Material Anything Other than "Lead" in Column E,Was Material Ever Previously Lead?],G7974,Table15[Customer-Owned Portion],O7974),Table15[Unique ID],0),0)))</f>
        <v/>
      </c>
      <c r="X7974"/>
    </row>
    <row r="7975" spans="2:24" x14ac:dyDescent="0.25">
      <c r="B7975" s="146"/>
      <c r="C7975" s="31"/>
      <c r="D7975" s="31"/>
      <c r="E7975" s="44"/>
      <c r="F7975" s="43"/>
      <c r="G7975" s="84"/>
      <c r="H7975" s="31"/>
      <c r="I7975" s="205"/>
      <c r="J7975" s="84"/>
      <c r="K7975" s="31"/>
      <c r="L7975" s="31"/>
      <c r="M7975" s="169"/>
      <c r="N7975" s="148"/>
      <c r="O7975" s="106"/>
      <c r="P7975" s="43"/>
      <c r="Q7975" s="205"/>
      <c r="R7975" s="84"/>
      <c r="S7975" s="31"/>
      <c r="T7975" s="31"/>
      <c r="U7975" s="169"/>
      <c r="V7975" s="150"/>
      <c r="W7975" s="141" t="str" cm="1">
        <f t="array" ref="W7975">IF(SUM(LEN(B7975:V7975))=0,"",IF(OR(OR(ISBLANK(F7975),SUM(LEN(C7975),LEN(D7975))=0),AND(NOT(E7975="Unknown"),ISBLANK(J7975)),AND(NOT(O7975="Unknown"),ISBLANK(R7975))),"Missing Information", INDEX(Table15[Entire Service Line Classification], MATCH(SUMIFS(Table15[Unique ID],Table15[System-Owned Portion],E7975,Table15[If Material Anything Other than "Lead" in Column E,Was Material Ever Previously Lead?],G7975,Table15[Customer-Owned Portion],O7975),Table15[Unique ID],0),0)))</f>
        <v/>
      </c>
      <c r="X7975"/>
    </row>
    <row r="7976" spans="2:24" x14ac:dyDescent="0.25">
      <c r="B7976" s="146"/>
      <c r="C7976" s="31"/>
      <c r="D7976" s="31"/>
      <c r="E7976" s="44"/>
      <c r="F7976" s="43"/>
      <c r="G7976" s="84"/>
      <c r="H7976" s="31"/>
      <c r="I7976" s="205"/>
      <c r="J7976" s="84"/>
      <c r="K7976" s="31"/>
      <c r="L7976" s="31"/>
      <c r="M7976" s="169"/>
      <c r="N7976" s="148"/>
      <c r="O7976" s="106"/>
      <c r="P7976" s="43"/>
      <c r="Q7976" s="205"/>
      <c r="R7976" s="84"/>
      <c r="S7976" s="31"/>
      <c r="T7976" s="31"/>
      <c r="U7976" s="169"/>
      <c r="V7976" s="150"/>
      <c r="W7976" s="141" t="str" cm="1">
        <f t="array" ref="W7976">IF(SUM(LEN(B7976:V7976))=0,"",IF(OR(OR(ISBLANK(F7976),SUM(LEN(C7976),LEN(D7976))=0),AND(NOT(E7976="Unknown"),ISBLANK(J7976)),AND(NOT(O7976="Unknown"),ISBLANK(R7976))),"Missing Information", INDEX(Table15[Entire Service Line Classification], MATCH(SUMIFS(Table15[Unique ID],Table15[System-Owned Portion],E7976,Table15[If Material Anything Other than "Lead" in Column E,Was Material Ever Previously Lead?],G7976,Table15[Customer-Owned Portion],O7976),Table15[Unique ID],0),0)))</f>
        <v/>
      </c>
      <c r="X7976"/>
    </row>
    <row r="7977" spans="2:24" x14ac:dyDescent="0.25">
      <c r="B7977" s="146"/>
      <c r="C7977" s="31"/>
      <c r="D7977" s="31"/>
      <c r="E7977" s="44"/>
      <c r="F7977" s="43"/>
      <c r="G7977" s="84"/>
      <c r="H7977" s="31"/>
      <c r="I7977" s="205"/>
      <c r="J7977" s="84"/>
      <c r="K7977" s="31"/>
      <c r="L7977" s="31"/>
      <c r="M7977" s="169"/>
      <c r="N7977" s="148"/>
      <c r="O7977" s="106"/>
      <c r="P7977" s="43"/>
      <c r="Q7977" s="205"/>
      <c r="R7977" s="84"/>
      <c r="S7977" s="31"/>
      <c r="T7977" s="31"/>
      <c r="U7977" s="169"/>
      <c r="V7977" s="150"/>
      <c r="W7977" s="141" t="str" cm="1">
        <f t="array" ref="W7977">IF(SUM(LEN(B7977:V7977))=0,"",IF(OR(OR(ISBLANK(F7977),SUM(LEN(C7977),LEN(D7977))=0),AND(NOT(E7977="Unknown"),ISBLANK(J7977)),AND(NOT(O7977="Unknown"),ISBLANK(R7977))),"Missing Information", INDEX(Table15[Entire Service Line Classification], MATCH(SUMIFS(Table15[Unique ID],Table15[System-Owned Portion],E7977,Table15[If Material Anything Other than "Lead" in Column E,Was Material Ever Previously Lead?],G7977,Table15[Customer-Owned Portion],O7977),Table15[Unique ID],0),0)))</f>
        <v/>
      </c>
      <c r="X7977"/>
    </row>
    <row r="7978" spans="2:24" x14ac:dyDescent="0.25">
      <c r="B7978" s="146"/>
      <c r="C7978" s="31"/>
      <c r="D7978" s="31"/>
      <c r="E7978" s="44"/>
      <c r="F7978" s="43"/>
      <c r="G7978" s="84"/>
      <c r="H7978" s="31"/>
      <c r="I7978" s="205"/>
      <c r="J7978" s="84"/>
      <c r="K7978" s="31"/>
      <c r="L7978" s="31"/>
      <c r="M7978" s="169"/>
      <c r="N7978" s="148"/>
      <c r="O7978" s="106"/>
      <c r="P7978" s="43"/>
      <c r="Q7978" s="205"/>
      <c r="R7978" s="84"/>
      <c r="S7978" s="31"/>
      <c r="T7978" s="31"/>
      <c r="U7978" s="169"/>
      <c r="V7978" s="150"/>
      <c r="W7978" s="141" t="str" cm="1">
        <f t="array" ref="W7978">IF(SUM(LEN(B7978:V7978))=0,"",IF(OR(OR(ISBLANK(F7978),SUM(LEN(C7978),LEN(D7978))=0),AND(NOT(E7978="Unknown"),ISBLANK(J7978)),AND(NOT(O7978="Unknown"),ISBLANK(R7978))),"Missing Information", INDEX(Table15[Entire Service Line Classification], MATCH(SUMIFS(Table15[Unique ID],Table15[System-Owned Portion],E7978,Table15[If Material Anything Other than "Lead" in Column E,Was Material Ever Previously Lead?],G7978,Table15[Customer-Owned Portion],O7978),Table15[Unique ID],0),0)))</f>
        <v/>
      </c>
      <c r="X7978"/>
    </row>
    <row r="7979" spans="2:24" x14ac:dyDescent="0.25">
      <c r="B7979" s="146"/>
      <c r="C7979" s="31"/>
      <c r="D7979" s="31"/>
      <c r="E7979" s="44"/>
      <c r="F7979" s="43"/>
      <c r="G7979" s="84"/>
      <c r="H7979" s="31"/>
      <c r="I7979" s="205"/>
      <c r="J7979" s="84"/>
      <c r="K7979" s="31"/>
      <c r="L7979" s="31"/>
      <c r="M7979" s="169"/>
      <c r="N7979" s="148"/>
      <c r="O7979" s="106"/>
      <c r="P7979" s="43"/>
      <c r="Q7979" s="205"/>
      <c r="R7979" s="84"/>
      <c r="S7979" s="31"/>
      <c r="T7979" s="31"/>
      <c r="U7979" s="169"/>
      <c r="V7979" s="150"/>
      <c r="W7979" s="141" t="str" cm="1">
        <f t="array" ref="W7979">IF(SUM(LEN(B7979:V7979))=0,"",IF(OR(OR(ISBLANK(F7979),SUM(LEN(C7979),LEN(D7979))=0),AND(NOT(E7979="Unknown"),ISBLANK(J7979)),AND(NOT(O7979="Unknown"),ISBLANK(R7979))),"Missing Information", INDEX(Table15[Entire Service Line Classification], MATCH(SUMIFS(Table15[Unique ID],Table15[System-Owned Portion],E7979,Table15[If Material Anything Other than "Lead" in Column E,Was Material Ever Previously Lead?],G7979,Table15[Customer-Owned Portion],O7979),Table15[Unique ID],0),0)))</f>
        <v/>
      </c>
      <c r="X7979"/>
    </row>
    <row r="7980" spans="2:24" x14ac:dyDescent="0.25">
      <c r="B7980" s="146"/>
      <c r="C7980" s="31"/>
      <c r="D7980" s="31"/>
      <c r="E7980" s="44"/>
      <c r="F7980" s="43"/>
      <c r="G7980" s="84"/>
      <c r="H7980" s="31"/>
      <c r="I7980" s="205"/>
      <c r="J7980" s="84"/>
      <c r="K7980" s="31"/>
      <c r="L7980" s="31"/>
      <c r="M7980" s="169"/>
      <c r="N7980" s="148"/>
      <c r="O7980" s="106"/>
      <c r="P7980" s="43"/>
      <c r="Q7980" s="205"/>
      <c r="R7980" s="84"/>
      <c r="S7980" s="31"/>
      <c r="T7980" s="31"/>
      <c r="U7980" s="169"/>
      <c r="V7980" s="150"/>
      <c r="W7980" s="141" t="str" cm="1">
        <f t="array" ref="W7980">IF(SUM(LEN(B7980:V7980))=0,"",IF(OR(OR(ISBLANK(F7980),SUM(LEN(C7980),LEN(D7980))=0),AND(NOT(E7980="Unknown"),ISBLANK(J7980)),AND(NOT(O7980="Unknown"),ISBLANK(R7980))),"Missing Information", INDEX(Table15[Entire Service Line Classification], MATCH(SUMIFS(Table15[Unique ID],Table15[System-Owned Portion],E7980,Table15[If Material Anything Other than "Lead" in Column E,Was Material Ever Previously Lead?],G7980,Table15[Customer-Owned Portion],O7980),Table15[Unique ID],0),0)))</f>
        <v/>
      </c>
      <c r="X7980"/>
    </row>
    <row r="7981" spans="2:24" x14ac:dyDescent="0.25">
      <c r="B7981" s="146"/>
      <c r="C7981" s="31"/>
      <c r="D7981" s="31"/>
      <c r="E7981" s="44"/>
      <c r="F7981" s="43"/>
      <c r="G7981" s="84"/>
      <c r="H7981" s="31"/>
      <c r="I7981" s="205"/>
      <c r="J7981" s="84"/>
      <c r="K7981" s="31"/>
      <c r="L7981" s="31"/>
      <c r="M7981" s="169"/>
      <c r="N7981" s="148"/>
      <c r="O7981" s="106"/>
      <c r="P7981" s="43"/>
      <c r="Q7981" s="205"/>
      <c r="R7981" s="84"/>
      <c r="S7981" s="31"/>
      <c r="T7981" s="31"/>
      <c r="U7981" s="169"/>
      <c r="V7981" s="150"/>
      <c r="W7981" s="141" t="str" cm="1">
        <f t="array" ref="W7981">IF(SUM(LEN(B7981:V7981))=0,"",IF(OR(OR(ISBLANK(F7981),SUM(LEN(C7981),LEN(D7981))=0),AND(NOT(E7981="Unknown"),ISBLANK(J7981)),AND(NOT(O7981="Unknown"),ISBLANK(R7981))),"Missing Information", INDEX(Table15[Entire Service Line Classification], MATCH(SUMIFS(Table15[Unique ID],Table15[System-Owned Portion],E7981,Table15[If Material Anything Other than "Lead" in Column E,Was Material Ever Previously Lead?],G7981,Table15[Customer-Owned Portion],O7981),Table15[Unique ID],0),0)))</f>
        <v/>
      </c>
      <c r="X7981"/>
    </row>
    <row r="7982" spans="2:24" x14ac:dyDescent="0.25">
      <c r="B7982" s="146"/>
      <c r="C7982" s="31"/>
      <c r="D7982" s="31"/>
      <c r="E7982" s="44"/>
      <c r="F7982" s="43"/>
      <c r="G7982" s="84"/>
      <c r="H7982" s="31"/>
      <c r="I7982" s="205"/>
      <c r="J7982" s="84"/>
      <c r="K7982" s="31"/>
      <c r="L7982" s="31"/>
      <c r="M7982" s="169"/>
      <c r="N7982" s="148"/>
      <c r="O7982" s="106"/>
      <c r="P7982" s="43"/>
      <c r="Q7982" s="205"/>
      <c r="R7982" s="84"/>
      <c r="S7982" s="31"/>
      <c r="T7982" s="31"/>
      <c r="U7982" s="169"/>
      <c r="V7982" s="150"/>
      <c r="W7982" s="141" t="str" cm="1">
        <f t="array" ref="W7982">IF(SUM(LEN(B7982:V7982))=0,"",IF(OR(OR(ISBLANK(F7982),SUM(LEN(C7982),LEN(D7982))=0),AND(NOT(E7982="Unknown"),ISBLANK(J7982)),AND(NOT(O7982="Unknown"),ISBLANK(R7982))),"Missing Information", INDEX(Table15[Entire Service Line Classification], MATCH(SUMIFS(Table15[Unique ID],Table15[System-Owned Portion],E7982,Table15[If Material Anything Other than "Lead" in Column E,Was Material Ever Previously Lead?],G7982,Table15[Customer-Owned Portion],O7982),Table15[Unique ID],0),0)))</f>
        <v/>
      </c>
      <c r="X7982"/>
    </row>
    <row r="7983" spans="2:24" x14ac:dyDescent="0.25">
      <c r="B7983" s="146"/>
      <c r="C7983" s="31"/>
      <c r="D7983" s="31"/>
      <c r="E7983" s="44"/>
      <c r="F7983" s="43"/>
      <c r="G7983" s="84"/>
      <c r="H7983" s="31"/>
      <c r="I7983" s="205"/>
      <c r="J7983" s="84"/>
      <c r="K7983" s="31"/>
      <c r="L7983" s="31"/>
      <c r="M7983" s="169"/>
      <c r="N7983" s="148"/>
      <c r="O7983" s="106"/>
      <c r="P7983" s="43"/>
      <c r="Q7983" s="205"/>
      <c r="R7983" s="84"/>
      <c r="S7983" s="31"/>
      <c r="T7983" s="31"/>
      <c r="U7983" s="169"/>
      <c r="V7983" s="150"/>
      <c r="W7983" s="141" t="str" cm="1">
        <f t="array" ref="W7983">IF(SUM(LEN(B7983:V7983))=0,"",IF(OR(OR(ISBLANK(F7983),SUM(LEN(C7983),LEN(D7983))=0),AND(NOT(E7983="Unknown"),ISBLANK(J7983)),AND(NOT(O7983="Unknown"),ISBLANK(R7983))),"Missing Information", INDEX(Table15[Entire Service Line Classification], MATCH(SUMIFS(Table15[Unique ID],Table15[System-Owned Portion],E7983,Table15[If Material Anything Other than "Lead" in Column E,Was Material Ever Previously Lead?],G7983,Table15[Customer-Owned Portion],O7983),Table15[Unique ID],0),0)))</f>
        <v/>
      </c>
      <c r="X7983"/>
    </row>
    <row r="7984" spans="2:24" x14ac:dyDescent="0.25">
      <c r="B7984" s="146"/>
      <c r="C7984" s="31"/>
      <c r="D7984" s="31"/>
      <c r="E7984" s="44"/>
      <c r="F7984" s="43"/>
      <c r="G7984" s="84"/>
      <c r="H7984" s="31"/>
      <c r="I7984" s="205"/>
      <c r="J7984" s="84"/>
      <c r="K7984" s="31"/>
      <c r="L7984" s="31"/>
      <c r="M7984" s="169"/>
      <c r="N7984" s="148"/>
      <c r="O7984" s="106"/>
      <c r="P7984" s="43"/>
      <c r="Q7984" s="205"/>
      <c r="R7984" s="84"/>
      <c r="S7984" s="31"/>
      <c r="T7984" s="31"/>
      <c r="U7984" s="169"/>
      <c r="V7984" s="150"/>
      <c r="W7984" s="141" t="str" cm="1">
        <f t="array" ref="W7984">IF(SUM(LEN(B7984:V7984))=0,"",IF(OR(OR(ISBLANK(F7984),SUM(LEN(C7984),LEN(D7984))=0),AND(NOT(E7984="Unknown"),ISBLANK(J7984)),AND(NOT(O7984="Unknown"),ISBLANK(R7984))),"Missing Information", INDEX(Table15[Entire Service Line Classification], MATCH(SUMIFS(Table15[Unique ID],Table15[System-Owned Portion],E7984,Table15[If Material Anything Other than "Lead" in Column E,Was Material Ever Previously Lead?],G7984,Table15[Customer-Owned Portion],O7984),Table15[Unique ID],0),0)))</f>
        <v/>
      </c>
      <c r="X7984"/>
    </row>
    <row r="7985" spans="2:24" x14ac:dyDescent="0.25">
      <c r="B7985" s="146"/>
      <c r="C7985" s="31"/>
      <c r="D7985" s="31"/>
      <c r="E7985" s="44"/>
      <c r="F7985" s="43"/>
      <c r="G7985" s="84"/>
      <c r="H7985" s="31"/>
      <c r="I7985" s="205"/>
      <c r="J7985" s="84"/>
      <c r="K7985" s="31"/>
      <c r="L7985" s="31"/>
      <c r="M7985" s="169"/>
      <c r="N7985" s="148"/>
      <c r="O7985" s="106"/>
      <c r="P7985" s="43"/>
      <c r="Q7985" s="205"/>
      <c r="R7985" s="84"/>
      <c r="S7985" s="31"/>
      <c r="T7985" s="31"/>
      <c r="U7985" s="169"/>
      <c r="V7985" s="150"/>
      <c r="W7985" s="141" t="str" cm="1">
        <f t="array" ref="W7985">IF(SUM(LEN(B7985:V7985))=0,"",IF(OR(OR(ISBLANK(F7985),SUM(LEN(C7985),LEN(D7985))=0),AND(NOT(E7985="Unknown"),ISBLANK(J7985)),AND(NOT(O7985="Unknown"),ISBLANK(R7985))),"Missing Information", INDEX(Table15[Entire Service Line Classification], MATCH(SUMIFS(Table15[Unique ID],Table15[System-Owned Portion],E7985,Table15[If Material Anything Other than "Lead" in Column E,Was Material Ever Previously Lead?],G7985,Table15[Customer-Owned Portion],O7985),Table15[Unique ID],0),0)))</f>
        <v/>
      </c>
      <c r="X7985"/>
    </row>
    <row r="7986" spans="2:24" x14ac:dyDescent="0.25">
      <c r="B7986" s="146"/>
      <c r="C7986" s="31"/>
      <c r="D7986" s="31"/>
      <c r="E7986" s="44"/>
      <c r="F7986" s="43"/>
      <c r="G7986" s="84"/>
      <c r="H7986" s="31"/>
      <c r="I7986" s="205"/>
      <c r="J7986" s="84"/>
      <c r="K7986" s="31"/>
      <c r="L7986" s="31"/>
      <c r="M7986" s="169"/>
      <c r="N7986" s="148"/>
      <c r="O7986" s="106"/>
      <c r="P7986" s="43"/>
      <c r="Q7986" s="205"/>
      <c r="R7986" s="84"/>
      <c r="S7986" s="31"/>
      <c r="T7986" s="31"/>
      <c r="U7986" s="169"/>
      <c r="V7986" s="150"/>
      <c r="W7986" s="141" t="str" cm="1">
        <f t="array" ref="W7986">IF(SUM(LEN(B7986:V7986))=0,"",IF(OR(OR(ISBLANK(F7986),SUM(LEN(C7986),LEN(D7986))=0),AND(NOT(E7986="Unknown"),ISBLANK(J7986)),AND(NOT(O7986="Unknown"),ISBLANK(R7986))),"Missing Information", INDEX(Table15[Entire Service Line Classification], MATCH(SUMIFS(Table15[Unique ID],Table15[System-Owned Portion],E7986,Table15[If Material Anything Other than "Lead" in Column E,Was Material Ever Previously Lead?],G7986,Table15[Customer-Owned Portion],O7986),Table15[Unique ID],0),0)))</f>
        <v/>
      </c>
      <c r="X7986"/>
    </row>
    <row r="7987" spans="2:24" x14ac:dyDescent="0.25">
      <c r="B7987" s="146"/>
      <c r="C7987" s="31"/>
      <c r="D7987" s="31"/>
      <c r="E7987" s="44"/>
      <c r="F7987" s="43"/>
      <c r="G7987" s="84"/>
      <c r="H7987" s="31"/>
      <c r="I7987" s="205"/>
      <c r="J7987" s="84"/>
      <c r="K7987" s="31"/>
      <c r="L7987" s="31"/>
      <c r="M7987" s="169"/>
      <c r="N7987" s="148"/>
      <c r="O7987" s="106"/>
      <c r="P7987" s="43"/>
      <c r="Q7987" s="205"/>
      <c r="R7987" s="84"/>
      <c r="S7987" s="31"/>
      <c r="T7987" s="31"/>
      <c r="U7987" s="169"/>
      <c r="V7987" s="150"/>
      <c r="W7987" s="141" t="str" cm="1">
        <f t="array" ref="W7987">IF(SUM(LEN(B7987:V7987))=0,"",IF(OR(OR(ISBLANK(F7987),SUM(LEN(C7987),LEN(D7987))=0),AND(NOT(E7987="Unknown"),ISBLANK(J7987)),AND(NOT(O7987="Unknown"),ISBLANK(R7987))),"Missing Information", INDEX(Table15[Entire Service Line Classification], MATCH(SUMIFS(Table15[Unique ID],Table15[System-Owned Portion],E7987,Table15[If Material Anything Other than "Lead" in Column E,Was Material Ever Previously Lead?],G7987,Table15[Customer-Owned Portion],O7987),Table15[Unique ID],0),0)))</f>
        <v/>
      </c>
      <c r="X7987"/>
    </row>
    <row r="7988" spans="2:24" x14ac:dyDescent="0.25">
      <c r="B7988" s="146"/>
      <c r="C7988" s="31"/>
      <c r="D7988" s="31"/>
      <c r="E7988" s="44"/>
      <c r="F7988" s="43"/>
      <c r="G7988" s="84"/>
      <c r="H7988" s="31"/>
      <c r="I7988" s="205"/>
      <c r="J7988" s="84"/>
      <c r="K7988" s="31"/>
      <c r="L7988" s="31"/>
      <c r="M7988" s="169"/>
      <c r="N7988" s="148"/>
      <c r="O7988" s="106"/>
      <c r="P7988" s="43"/>
      <c r="Q7988" s="205"/>
      <c r="R7988" s="84"/>
      <c r="S7988" s="31"/>
      <c r="T7988" s="31"/>
      <c r="U7988" s="169"/>
      <c r="V7988" s="150"/>
      <c r="W7988" s="141" t="str" cm="1">
        <f t="array" ref="W7988">IF(SUM(LEN(B7988:V7988))=0,"",IF(OR(OR(ISBLANK(F7988),SUM(LEN(C7988),LEN(D7988))=0),AND(NOT(E7988="Unknown"),ISBLANK(J7988)),AND(NOT(O7988="Unknown"),ISBLANK(R7988))),"Missing Information", INDEX(Table15[Entire Service Line Classification], MATCH(SUMIFS(Table15[Unique ID],Table15[System-Owned Portion],E7988,Table15[If Material Anything Other than "Lead" in Column E,Was Material Ever Previously Lead?],G7988,Table15[Customer-Owned Portion],O7988),Table15[Unique ID],0),0)))</f>
        <v/>
      </c>
      <c r="X7988"/>
    </row>
    <row r="7989" spans="2:24" x14ac:dyDescent="0.25">
      <c r="B7989" s="146"/>
      <c r="C7989" s="31"/>
      <c r="D7989" s="31"/>
      <c r="E7989" s="44"/>
      <c r="F7989" s="43"/>
      <c r="G7989" s="84"/>
      <c r="H7989" s="31"/>
      <c r="I7989" s="205"/>
      <c r="J7989" s="84"/>
      <c r="K7989" s="31"/>
      <c r="L7989" s="31"/>
      <c r="M7989" s="169"/>
      <c r="N7989" s="148"/>
      <c r="O7989" s="106"/>
      <c r="P7989" s="43"/>
      <c r="Q7989" s="205"/>
      <c r="R7989" s="84"/>
      <c r="S7989" s="31"/>
      <c r="T7989" s="31"/>
      <c r="U7989" s="169"/>
      <c r="V7989" s="150"/>
      <c r="W7989" s="141" t="str" cm="1">
        <f t="array" ref="W7989">IF(SUM(LEN(B7989:V7989))=0,"",IF(OR(OR(ISBLANK(F7989),SUM(LEN(C7989),LEN(D7989))=0),AND(NOT(E7989="Unknown"),ISBLANK(J7989)),AND(NOT(O7989="Unknown"),ISBLANK(R7989))),"Missing Information", INDEX(Table15[Entire Service Line Classification], MATCH(SUMIFS(Table15[Unique ID],Table15[System-Owned Portion],E7989,Table15[If Material Anything Other than "Lead" in Column E,Was Material Ever Previously Lead?],G7989,Table15[Customer-Owned Portion],O7989),Table15[Unique ID],0),0)))</f>
        <v/>
      </c>
      <c r="X7989"/>
    </row>
    <row r="7990" spans="2:24" x14ac:dyDescent="0.25">
      <c r="B7990" s="146"/>
      <c r="C7990" s="31"/>
      <c r="D7990" s="31"/>
      <c r="E7990" s="44"/>
      <c r="F7990" s="43"/>
      <c r="G7990" s="84"/>
      <c r="H7990" s="31"/>
      <c r="I7990" s="205"/>
      <c r="J7990" s="84"/>
      <c r="K7990" s="31"/>
      <c r="L7990" s="31"/>
      <c r="M7990" s="169"/>
      <c r="N7990" s="148"/>
      <c r="O7990" s="106"/>
      <c r="P7990" s="43"/>
      <c r="Q7990" s="205"/>
      <c r="R7990" s="84"/>
      <c r="S7990" s="31"/>
      <c r="T7990" s="31"/>
      <c r="U7990" s="169"/>
      <c r="V7990" s="150"/>
      <c r="W7990" s="141" t="str" cm="1">
        <f t="array" ref="W7990">IF(SUM(LEN(B7990:V7990))=0,"",IF(OR(OR(ISBLANK(F7990),SUM(LEN(C7990),LEN(D7990))=0),AND(NOT(E7990="Unknown"),ISBLANK(J7990)),AND(NOT(O7990="Unknown"),ISBLANK(R7990))),"Missing Information", INDEX(Table15[Entire Service Line Classification], MATCH(SUMIFS(Table15[Unique ID],Table15[System-Owned Portion],E7990,Table15[If Material Anything Other than "Lead" in Column E,Was Material Ever Previously Lead?],G7990,Table15[Customer-Owned Portion],O7990),Table15[Unique ID],0),0)))</f>
        <v/>
      </c>
      <c r="X7990"/>
    </row>
    <row r="7991" spans="2:24" x14ac:dyDescent="0.25">
      <c r="B7991" s="146"/>
      <c r="C7991" s="31"/>
      <c r="D7991" s="31"/>
      <c r="E7991" s="44"/>
      <c r="F7991" s="43"/>
      <c r="G7991" s="84"/>
      <c r="H7991" s="31"/>
      <c r="I7991" s="205"/>
      <c r="J7991" s="84"/>
      <c r="K7991" s="31"/>
      <c r="L7991" s="31"/>
      <c r="M7991" s="169"/>
      <c r="N7991" s="148"/>
      <c r="O7991" s="106"/>
      <c r="P7991" s="43"/>
      <c r="Q7991" s="205"/>
      <c r="R7991" s="84"/>
      <c r="S7991" s="31"/>
      <c r="T7991" s="31"/>
      <c r="U7991" s="169"/>
      <c r="V7991" s="150"/>
      <c r="W7991" s="141" t="str" cm="1">
        <f t="array" ref="W7991">IF(SUM(LEN(B7991:V7991))=0,"",IF(OR(OR(ISBLANK(F7991),SUM(LEN(C7991),LEN(D7991))=0),AND(NOT(E7991="Unknown"),ISBLANK(J7991)),AND(NOT(O7991="Unknown"),ISBLANK(R7991))),"Missing Information", INDEX(Table15[Entire Service Line Classification], MATCH(SUMIFS(Table15[Unique ID],Table15[System-Owned Portion],E7991,Table15[If Material Anything Other than "Lead" in Column E,Was Material Ever Previously Lead?],G7991,Table15[Customer-Owned Portion],O7991),Table15[Unique ID],0),0)))</f>
        <v/>
      </c>
      <c r="X7991"/>
    </row>
    <row r="7992" spans="2:24" x14ac:dyDescent="0.25">
      <c r="B7992" s="146"/>
      <c r="C7992" s="31"/>
      <c r="D7992" s="31"/>
      <c r="E7992" s="44"/>
      <c r="F7992" s="43"/>
      <c r="G7992" s="84"/>
      <c r="H7992" s="31"/>
      <c r="I7992" s="205"/>
      <c r="J7992" s="84"/>
      <c r="K7992" s="31"/>
      <c r="L7992" s="31"/>
      <c r="M7992" s="169"/>
      <c r="N7992" s="148"/>
      <c r="O7992" s="106"/>
      <c r="P7992" s="43"/>
      <c r="Q7992" s="205"/>
      <c r="R7992" s="84"/>
      <c r="S7992" s="31"/>
      <c r="T7992" s="31"/>
      <c r="U7992" s="169"/>
      <c r="V7992" s="150"/>
      <c r="W7992" s="141" t="str" cm="1">
        <f t="array" ref="W7992">IF(SUM(LEN(B7992:V7992))=0,"",IF(OR(OR(ISBLANK(F7992),SUM(LEN(C7992),LEN(D7992))=0),AND(NOT(E7992="Unknown"),ISBLANK(J7992)),AND(NOT(O7992="Unknown"),ISBLANK(R7992))),"Missing Information", INDEX(Table15[Entire Service Line Classification], MATCH(SUMIFS(Table15[Unique ID],Table15[System-Owned Portion],E7992,Table15[If Material Anything Other than "Lead" in Column E,Was Material Ever Previously Lead?],G7992,Table15[Customer-Owned Portion],O7992),Table15[Unique ID],0),0)))</f>
        <v/>
      </c>
      <c r="X7992"/>
    </row>
    <row r="7993" spans="2:24" x14ac:dyDescent="0.25">
      <c r="B7993" s="146"/>
      <c r="C7993" s="31"/>
      <c r="D7993" s="31"/>
      <c r="E7993" s="44"/>
      <c r="F7993" s="43"/>
      <c r="G7993" s="84"/>
      <c r="H7993" s="31"/>
      <c r="I7993" s="205"/>
      <c r="J7993" s="84"/>
      <c r="K7993" s="31"/>
      <c r="L7993" s="31"/>
      <c r="M7993" s="169"/>
      <c r="N7993" s="148"/>
      <c r="O7993" s="106"/>
      <c r="P7993" s="43"/>
      <c r="Q7993" s="205"/>
      <c r="R7993" s="84"/>
      <c r="S7993" s="31"/>
      <c r="T7993" s="31"/>
      <c r="U7993" s="169"/>
      <c r="V7993" s="150"/>
      <c r="W7993" s="141" t="str" cm="1">
        <f t="array" ref="W7993">IF(SUM(LEN(B7993:V7993))=0,"",IF(OR(OR(ISBLANK(F7993),SUM(LEN(C7993),LEN(D7993))=0),AND(NOT(E7993="Unknown"),ISBLANK(J7993)),AND(NOT(O7993="Unknown"),ISBLANK(R7993))),"Missing Information", INDEX(Table15[Entire Service Line Classification], MATCH(SUMIFS(Table15[Unique ID],Table15[System-Owned Portion],E7993,Table15[If Material Anything Other than "Lead" in Column E,Was Material Ever Previously Lead?],G7993,Table15[Customer-Owned Portion],O7993),Table15[Unique ID],0),0)))</f>
        <v/>
      </c>
      <c r="X7993"/>
    </row>
    <row r="7994" spans="2:24" x14ac:dyDescent="0.25">
      <c r="B7994" s="146"/>
      <c r="C7994" s="31"/>
      <c r="D7994" s="31"/>
      <c r="E7994" s="44"/>
      <c r="F7994" s="43"/>
      <c r="G7994" s="84"/>
      <c r="H7994" s="31"/>
      <c r="I7994" s="205"/>
      <c r="J7994" s="84"/>
      <c r="K7994" s="31"/>
      <c r="L7994" s="31"/>
      <c r="M7994" s="169"/>
      <c r="N7994" s="148"/>
      <c r="O7994" s="106"/>
      <c r="P7994" s="43"/>
      <c r="Q7994" s="205"/>
      <c r="R7994" s="84"/>
      <c r="S7994" s="31"/>
      <c r="T7994" s="31"/>
      <c r="U7994" s="169"/>
      <c r="V7994" s="150"/>
      <c r="W7994" s="141" t="str" cm="1">
        <f t="array" ref="W7994">IF(SUM(LEN(B7994:V7994))=0,"",IF(OR(OR(ISBLANK(F7994),SUM(LEN(C7994),LEN(D7994))=0),AND(NOT(E7994="Unknown"),ISBLANK(J7994)),AND(NOT(O7994="Unknown"),ISBLANK(R7994))),"Missing Information", INDEX(Table15[Entire Service Line Classification], MATCH(SUMIFS(Table15[Unique ID],Table15[System-Owned Portion],E7994,Table15[If Material Anything Other than "Lead" in Column E,Was Material Ever Previously Lead?],G7994,Table15[Customer-Owned Portion],O7994),Table15[Unique ID],0),0)))</f>
        <v/>
      </c>
      <c r="X7994"/>
    </row>
    <row r="7995" spans="2:24" x14ac:dyDescent="0.25">
      <c r="B7995" s="146"/>
      <c r="C7995" s="31"/>
      <c r="D7995" s="31"/>
      <c r="E7995" s="44"/>
      <c r="F7995" s="43"/>
      <c r="G7995" s="84"/>
      <c r="H7995" s="31"/>
      <c r="I7995" s="205"/>
      <c r="J7995" s="84"/>
      <c r="K7995" s="31"/>
      <c r="L7995" s="31"/>
      <c r="M7995" s="169"/>
      <c r="N7995" s="148"/>
      <c r="O7995" s="106"/>
      <c r="P7995" s="43"/>
      <c r="Q7995" s="205"/>
      <c r="R7995" s="84"/>
      <c r="S7995" s="31"/>
      <c r="T7995" s="31"/>
      <c r="U7995" s="169"/>
      <c r="V7995" s="150"/>
      <c r="W7995" s="141" t="str" cm="1">
        <f t="array" ref="W7995">IF(SUM(LEN(B7995:V7995))=0,"",IF(OR(OR(ISBLANK(F7995),SUM(LEN(C7995),LEN(D7995))=0),AND(NOT(E7995="Unknown"),ISBLANK(J7995)),AND(NOT(O7995="Unknown"),ISBLANK(R7995))),"Missing Information", INDEX(Table15[Entire Service Line Classification], MATCH(SUMIFS(Table15[Unique ID],Table15[System-Owned Portion],E7995,Table15[If Material Anything Other than "Lead" in Column E,Was Material Ever Previously Lead?],G7995,Table15[Customer-Owned Portion],O7995),Table15[Unique ID],0),0)))</f>
        <v/>
      </c>
      <c r="X7995"/>
    </row>
    <row r="7996" spans="2:24" x14ac:dyDescent="0.25">
      <c r="B7996" s="146"/>
      <c r="C7996" s="31"/>
      <c r="D7996" s="31"/>
      <c r="E7996" s="44"/>
      <c r="F7996" s="43"/>
      <c r="G7996" s="84"/>
      <c r="H7996" s="31"/>
      <c r="I7996" s="205"/>
      <c r="J7996" s="84"/>
      <c r="K7996" s="31"/>
      <c r="L7996" s="31"/>
      <c r="M7996" s="169"/>
      <c r="N7996" s="148"/>
      <c r="O7996" s="106"/>
      <c r="P7996" s="43"/>
      <c r="Q7996" s="205"/>
      <c r="R7996" s="84"/>
      <c r="S7996" s="31"/>
      <c r="T7996" s="31"/>
      <c r="U7996" s="169"/>
      <c r="V7996" s="150"/>
      <c r="W7996" s="141" t="str" cm="1">
        <f t="array" ref="W7996">IF(SUM(LEN(B7996:V7996))=0,"",IF(OR(OR(ISBLANK(F7996),SUM(LEN(C7996),LEN(D7996))=0),AND(NOT(E7996="Unknown"),ISBLANK(J7996)),AND(NOT(O7996="Unknown"),ISBLANK(R7996))),"Missing Information", INDEX(Table15[Entire Service Line Classification], MATCH(SUMIFS(Table15[Unique ID],Table15[System-Owned Portion],E7996,Table15[If Material Anything Other than "Lead" in Column E,Was Material Ever Previously Lead?],G7996,Table15[Customer-Owned Portion],O7996),Table15[Unique ID],0),0)))</f>
        <v/>
      </c>
      <c r="X7996"/>
    </row>
    <row r="7997" spans="2:24" x14ac:dyDescent="0.25">
      <c r="B7997" s="146"/>
      <c r="C7997" s="31"/>
      <c r="D7997" s="31"/>
      <c r="E7997" s="44"/>
      <c r="F7997" s="43"/>
      <c r="G7997" s="84"/>
      <c r="H7997" s="31"/>
      <c r="I7997" s="205"/>
      <c r="J7997" s="84"/>
      <c r="K7997" s="31"/>
      <c r="L7997" s="31"/>
      <c r="M7997" s="169"/>
      <c r="N7997" s="148"/>
      <c r="O7997" s="106"/>
      <c r="P7997" s="43"/>
      <c r="Q7997" s="205"/>
      <c r="R7997" s="84"/>
      <c r="S7997" s="31"/>
      <c r="T7997" s="31"/>
      <c r="U7997" s="169"/>
      <c r="V7997" s="150"/>
      <c r="W7997" s="141" t="str" cm="1">
        <f t="array" ref="W7997">IF(SUM(LEN(B7997:V7997))=0,"",IF(OR(OR(ISBLANK(F7997),SUM(LEN(C7997),LEN(D7997))=0),AND(NOT(E7997="Unknown"),ISBLANK(J7997)),AND(NOT(O7997="Unknown"),ISBLANK(R7997))),"Missing Information", INDEX(Table15[Entire Service Line Classification], MATCH(SUMIFS(Table15[Unique ID],Table15[System-Owned Portion],E7997,Table15[If Material Anything Other than "Lead" in Column E,Was Material Ever Previously Lead?],G7997,Table15[Customer-Owned Portion],O7997),Table15[Unique ID],0),0)))</f>
        <v/>
      </c>
      <c r="X7997"/>
    </row>
    <row r="7998" spans="2:24" x14ac:dyDescent="0.25">
      <c r="B7998" s="146"/>
      <c r="C7998" s="31"/>
      <c r="D7998" s="31"/>
      <c r="E7998" s="44"/>
      <c r="F7998" s="43"/>
      <c r="G7998" s="84"/>
      <c r="H7998" s="31"/>
      <c r="I7998" s="205"/>
      <c r="J7998" s="84"/>
      <c r="K7998" s="31"/>
      <c r="L7998" s="31"/>
      <c r="M7998" s="169"/>
      <c r="N7998" s="148"/>
      <c r="O7998" s="106"/>
      <c r="P7998" s="43"/>
      <c r="Q7998" s="205"/>
      <c r="R7998" s="84"/>
      <c r="S7998" s="31"/>
      <c r="T7998" s="31"/>
      <c r="U7998" s="169"/>
      <c r="V7998" s="150"/>
      <c r="W7998" s="141" t="str" cm="1">
        <f t="array" ref="W7998">IF(SUM(LEN(B7998:V7998))=0,"",IF(OR(OR(ISBLANK(F7998),SUM(LEN(C7998),LEN(D7998))=0),AND(NOT(E7998="Unknown"),ISBLANK(J7998)),AND(NOT(O7998="Unknown"),ISBLANK(R7998))),"Missing Information", INDEX(Table15[Entire Service Line Classification], MATCH(SUMIFS(Table15[Unique ID],Table15[System-Owned Portion],E7998,Table15[If Material Anything Other than "Lead" in Column E,Was Material Ever Previously Lead?],G7998,Table15[Customer-Owned Portion],O7998),Table15[Unique ID],0),0)))</f>
        <v/>
      </c>
      <c r="X7998"/>
    </row>
    <row r="7999" spans="2:24" x14ac:dyDescent="0.25">
      <c r="B7999" s="146"/>
      <c r="C7999" s="31"/>
      <c r="D7999" s="31"/>
      <c r="E7999" s="44"/>
      <c r="F7999" s="43"/>
      <c r="G7999" s="84"/>
      <c r="H7999" s="31"/>
      <c r="I7999" s="205"/>
      <c r="J7999" s="84"/>
      <c r="K7999" s="31"/>
      <c r="L7999" s="31"/>
      <c r="M7999" s="169"/>
      <c r="N7999" s="148"/>
      <c r="O7999" s="106"/>
      <c r="P7999" s="43"/>
      <c r="Q7999" s="205"/>
      <c r="R7999" s="84"/>
      <c r="S7999" s="31"/>
      <c r="T7999" s="31"/>
      <c r="U7999" s="169"/>
      <c r="V7999" s="150"/>
      <c r="W7999" s="141" t="str" cm="1">
        <f t="array" ref="W7999">IF(SUM(LEN(B7999:V7999))=0,"",IF(OR(OR(ISBLANK(F7999),SUM(LEN(C7999),LEN(D7999))=0),AND(NOT(E7999="Unknown"),ISBLANK(J7999)),AND(NOT(O7999="Unknown"),ISBLANK(R7999))),"Missing Information", INDEX(Table15[Entire Service Line Classification], MATCH(SUMIFS(Table15[Unique ID],Table15[System-Owned Portion],E7999,Table15[If Material Anything Other than "Lead" in Column E,Was Material Ever Previously Lead?],G7999,Table15[Customer-Owned Portion],O7999),Table15[Unique ID],0),0)))</f>
        <v/>
      </c>
      <c r="X7999"/>
    </row>
    <row r="8000" spans="2:24" x14ac:dyDescent="0.25">
      <c r="B8000" s="146"/>
      <c r="C8000" s="31"/>
      <c r="D8000" s="31"/>
      <c r="E8000" s="44"/>
      <c r="F8000" s="43"/>
      <c r="G8000" s="84"/>
      <c r="H8000" s="31"/>
      <c r="I8000" s="205"/>
      <c r="J8000" s="84"/>
      <c r="K8000" s="31"/>
      <c r="L8000" s="31"/>
      <c r="M8000" s="169"/>
      <c r="N8000" s="148"/>
      <c r="O8000" s="106"/>
      <c r="P8000" s="43"/>
      <c r="Q8000" s="205"/>
      <c r="R8000" s="84"/>
      <c r="S8000" s="31"/>
      <c r="T8000" s="31"/>
      <c r="U8000" s="169"/>
      <c r="V8000" s="150"/>
      <c r="W8000" s="141" t="str" cm="1">
        <f t="array" ref="W8000">IF(SUM(LEN(B8000:V8000))=0,"",IF(OR(OR(ISBLANK(F8000),SUM(LEN(C8000),LEN(D8000))=0),AND(NOT(E8000="Unknown"),ISBLANK(J8000)),AND(NOT(O8000="Unknown"),ISBLANK(R8000))),"Missing Information", INDEX(Table15[Entire Service Line Classification], MATCH(SUMIFS(Table15[Unique ID],Table15[System-Owned Portion],E8000,Table15[If Material Anything Other than "Lead" in Column E,Was Material Ever Previously Lead?],G8000,Table15[Customer-Owned Portion],O8000),Table15[Unique ID],0),0)))</f>
        <v/>
      </c>
      <c r="X8000"/>
    </row>
    <row r="8001" spans="2:24" x14ac:dyDescent="0.25">
      <c r="B8001" s="146"/>
      <c r="C8001" s="31"/>
      <c r="D8001" s="31"/>
      <c r="E8001" s="44"/>
      <c r="F8001" s="43"/>
      <c r="G8001" s="84"/>
      <c r="H8001" s="31"/>
      <c r="I8001" s="205"/>
      <c r="J8001" s="84"/>
      <c r="K8001" s="31"/>
      <c r="L8001" s="31"/>
      <c r="M8001" s="169"/>
      <c r="N8001" s="148"/>
      <c r="O8001" s="106"/>
      <c r="P8001" s="43"/>
      <c r="Q8001" s="205"/>
      <c r="R8001" s="84"/>
      <c r="S8001" s="31"/>
      <c r="T8001" s="31"/>
      <c r="U8001" s="169"/>
      <c r="V8001" s="150"/>
      <c r="W8001" s="141" t="str" cm="1">
        <f t="array" ref="W8001">IF(SUM(LEN(B8001:V8001))=0,"",IF(OR(OR(ISBLANK(F8001),SUM(LEN(C8001),LEN(D8001))=0),AND(NOT(E8001="Unknown"),ISBLANK(J8001)),AND(NOT(O8001="Unknown"),ISBLANK(R8001))),"Missing Information", INDEX(Table15[Entire Service Line Classification], MATCH(SUMIFS(Table15[Unique ID],Table15[System-Owned Portion],E8001,Table15[If Material Anything Other than "Lead" in Column E,Was Material Ever Previously Lead?],G8001,Table15[Customer-Owned Portion],O8001),Table15[Unique ID],0),0)))</f>
        <v/>
      </c>
      <c r="X8001"/>
    </row>
    <row r="8002" spans="2:24" x14ac:dyDescent="0.25">
      <c r="B8002" s="146"/>
      <c r="C8002" s="31"/>
      <c r="D8002" s="31"/>
      <c r="E8002" s="44"/>
      <c r="F8002" s="43"/>
      <c r="G8002" s="84"/>
      <c r="H8002" s="31"/>
      <c r="I8002" s="205"/>
      <c r="J8002" s="84"/>
      <c r="K8002" s="31"/>
      <c r="L8002" s="31"/>
      <c r="M8002" s="169"/>
      <c r="N8002" s="148"/>
      <c r="O8002" s="106"/>
      <c r="P8002" s="43"/>
      <c r="Q8002" s="205"/>
      <c r="R8002" s="84"/>
      <c r="S8002" s="31"/>
      <c r="T8002" s="31"/>
      <c r="U8002" s="169"/>
      <c r="V8002" s="150"/>
      <c r="W8002" s="141" t="str" cm="1">
        <f t="array" ref="W8002">IF(SUM(LEN(B8002:V8002))=0,"",IF(OR(OR(ISBLANK(F8002),SUM(LEN(C8002),LEN(D8002))=0),AND(NOT(E8002="Unknown"),ISBLANK(J8002)),AND(NOT(O8002="Unknown"),ISBLANK(R8002))),"Missing Information", INDEX(Table15[Entire Service Line Classification], MATCH(SUMIFS(Table15[Unique ID],Table15[System-Owned Portion],E8002,Table15[If Material Anything Other than "Lead" in Column E,Was Material Ever Previously Lead?],G8002,Table15[Customer-Owned Portion],O8002),Table15[Unique ID],0),0)))</f>
        <v/>
      </c>
      <c r="X8002"/>
    </row>
    <row r="8003" spans="2:24" x14ac:dyDescent="0.25">
      <c r="B8003" s="146"/>
      <c r="C8003" s="31"/>
      <c r="D8003" s="31"/>
      <c r="E8003" s="44"/>
      <c r="F8003" s="43"/>
      <c r="G8003" s="84"/>
      <c r="H8003" s="31"/>
      <c r="I8003" s="205"/>
      <c r="J8003" s="84"/>
      <c r="K8003" s="31"/>
      <c r="L8003" s="31"/>
      <c r="M8003" s="169"/>
      <c r="N8003" s="148"/>
      <c r="O8003" s="106"/>
      <c r="P8003" s="43"/>
      <c r="Q8003" s="205"/>
      <c r="R8003" s="84"/>
      <c r="S8003" s="31"/>
      <c r="T8003" s="31"/>
      <c r="U8003" s="169"/>
      <c r="V8003" s="150"/>
      <c r="W8003" s="141" t="str" cm="1">
        <f t="array" ref="W8003">IF(SUM(LEN(B8003:V8003))=0,"",IF(OR(OR(ISBLANK(F8003),SUM(LEN(C8003),LEN(D8003))=0),AND(NOT(E8003="Unknown"),ISBLANK(J8003)),AND(NOT(O8003="Unknown"),ISBLANK(R8003))),"Missing Information", INDEX(Table15[Entire Service Line Classification], MATCH(SUMIFS(Table15[Unique ID],Table15[System-Owned Portion],E8003,Table15[If Material Anything Other than "Lead" in Column E,Was Material Ever Previously Lead?],G8003,Table15[Customer-Owned Portion],O8003),Table15[Unique ID],0),0)))</f>
        <v/>
      </c>
      <c r="X8003"/>
    </row>
    <row r="8004" spans="2:24" x14ac:dyDescent="0.25">
      <c r="B8004" s="146"/>
      <c r="C8004" s="31"/>
      <c r="D8004" s="31"/>
      <c r="E8004" s="44"/>
      <c r="F8004" s="43"/>
      <c r="G8004" s="84"/>
      <c r="H8004" s="31"/>
      <c r="I8004" s="205"/>
      <c r="J8004" s="84"/>
      <c r="K8004" s="31"/>
      <c r="L8004" s="31"/>
      <c r="M8004" s="169"/>
      <c r="N8004" s="148"/>
      <c r="O8004" s="106"/>
      <c r="P8004" s="43"/>
      <c r="Q8004" s="205"/>
      <c r="R8004" s="84"/>
      <c r="S8004" s="31"/>
      <c r="T8004" s="31"/>
      <c r="U8004" s="169"/>
      <c r="V8004" s="150"/>
      <c r="W8004" s="141" t="str" cm="1">
        <f t="array" ref="W8004">IF(SUM(LEN(B8004:V8004))=0,"",IF(OR(OR(ISBLANK(F8004),SUM(LEN(C8004),LEN(D8004))=0),AND(NOT(E8004="Unknown"),ISBLANK(J8004)),AND(NOT(O8004="Unknown"),ISBLANK(R8004))),"Missing Information", INDEX(Table15[Entire Service Line Classification], MATCH(SUMIFS(Table15[Unique ID],Table15[System-Owned Portion],E8004,Table15[If Material Anything Other than "Lead" in Column E,Was Material Ever Previously Lead?],G8004,Table15[Customer-Owned Portion],O8004),Table15[Unique ID],0),0)))</f>
        <v/>
      </c>
      <c r="X8004"/>
    </row>
    <row r="8005" spans="2:24" x14ac:dyDescent="0.25">
      <c r="B8005" s="146"/>
      <c r="C8005" s="31"/>
      <c r="D8005" s="31"/>
      <c r="E8005" s="44"/>
      <c r="F8005" s="43"/>
      <c r="G8005" s="84"/>
      <c r="H8005" s="31"/>
      <c r="I8005" s="205"/>
      <c r="J8005" s="84"/>
      <c r="K8005" s="31"/>
      <c r="L8005" s="31"/>
      <c r="M8005" s="169"/>
      <c r="N8005" s="148"/>
      <c r="O8005" s="106"/>
      <c r="P8005" s="43"/>
      <c r="Q8005" s="205"/>
      <c r="R8005" s="84"/>
      <c r="S8005" s="31"/>
      <c r="T8005" s="31"/>
      <c r="U8005" s="169"/>
      <c r="V8005" s="150"/>
      <c r="W8005" s="141" t="str" cm="1">
        <f t="array" ref="W8005">IF(SUM(LEN(B8005:V8005))=0,"",IF(OR(OR(ISBLANK(F8005),SUM(LEN(C8005),LEN(D8005))=0),AND(NOT(E8005="Unknown"),ISBLANK(J8005)),AND(NOT(O8005="Unknown"),ISBLANK(R8005))),"Missing Information", INDEX(Table15[Entire Service Line Classification], MATCH(SUMIFS(Table15[Unique ID],Table15[System-Owned Portion],E8005,Table15[If Material Anything Other than "Lead" in Column E,Was Material Ever Previously Lead?],G8005,Table15[Customer-Owned Portion],O8005),Table15[Unique ID],0),0)))</f>
        <v/>
      </c>
      <c r="X8005"/>
    </row>
    <row r="8006" spans="2:24" x14ac:dyDescent="0.25">
      <c r="B8006" s="146"/>
      <c r="C8006" s="31"/>
      <c r="D8006" s="31"/>
      <c r="E8006" s="44"/>
      <c r="F8006" s="43"/>
      <c r="G8006" s="84"/>
      <c r="H8006" s="31"/>
      <c r="I8006" s="205"/>
      <c r="J8006" s="84"/>
      <c r="K8006" s="31"/>
      <c r="L8006" s="31"/>
      <c r="M8006" s="169"/>
      <c r="N8006" s="148"/>
      <c r="O8006" s="106"/>
      <c r="P8006" s="43"/>
      <c r="Q8006" s="205"/>
      <c r="R8006" s="84"/>
      <c r="S8006" s="31"/>
      <c r="T8006" s="31"/>
      <c r="U8006" s="169"/>
      <c r="V8006" s="150"/>
      <c r="W8006" s="141" t="str" cm="1">
        <f t="array" ref="W8006">IF(SUM(LEN(B8006:V8006))=0,"",IF(OR(OR(ISBLANK(F8006),SUM(LEN(C8006),LEN(D8006))=0),AND(NOT(E8006="Unknown"),ISBLANK(J8006)),AND(NOT(O8006="Unknown"),ISBLANK(R8006))),"Missing Information", INDEX(Table15[Entire Service Line Classification], MATCH(SUMIFS(Table15[Unique ID],Table15[System-Owned Portion],E8006,Table15[If Material Anything Other than "Lead" in Column E,Was Material Ever Previously Lead?],G8006,Table15[Customer-Owned Portion],O8006),Table15[Unique ID],0),0)))</f>
        <v/>
      </c>
      <c r="X8006"/>
    </row>
    <row r="8007" spans="2:24" x14ac:dyDescent="0.25">
      <c r="B8007" s="146"/>
      <c r="C8007" s="31"/>
      <c r="D8007" s="31"/>
      <c r="E8007" s="44"/>
      <c r="F8007" s="43"/>
      <c r="G8007" s="84"/>
      <c r="H8007" s="31"/>
      <c r="I8007" s="205"/>
      <c r="J8007" s="84"/>
      <c r="K8007" s="31"/>
      <c r="L8007" s="31"/>
      <c r="M8007" s="169"/>
      <c r="N8007" s="148"/>
      <c r="O8007" s="106"/>
      <c r="P8007" s="43"/>
      <c r="Q8007" s="205"/>
      <c r="R8007" s="84"/>
      <c r="S8007" s="31"/>
      <c r="T8007" s="31"/>
      <c r="U8007" s="169"/>
      <c r="V8007" s="150"/>
      <c r="W8007" s="141" t="str" cm="1">
        <f t="array" ref="W8007">IF(SUM(LEN(B8007:V8007))=0,"",IF(OR(OR(ISBLANK(F8007),SUM(LEN(C8007),LEN(D8007))=0),AND(NOT(E8007="Unknown"),ISBLANK(J8007)),AND(NOT(O8007="Unknown"),ISBLANK(R8007))),"Missing Information", INDEX(Table15[Entire Service Line Classification], MATCH(SUMIFS(Table15[Unique ID],Table15[System-Owned Portion],E8007,Table15[If Material Anything Other than "Lead" in Column E,Was Material Ever Previously Lead?],G8007,Table15[Customer-Owned Portion],O8007),Table15[Unique ID],0),0)))</f>
        <v/>
      </c>
      <c r="X8007"/>
    </row>
    <row r="8008" spans="2:24" x14ac:dyDescent="0.25">
      <c r="B8008" s="146"/>
      <c r="C8008" s="31"/>
      <c r="D8008" s="31"/>
      <c r="E8008" s="44"/>
      <c r="F8008" s="43"/>
      <c r="G8008" s="84"/>
      <c r="H8008" s="31"/>
      <c r="I8008" s="205"/>
      <c r="J8008" s="84"/>
      <c r="K8008" s="31"/>
      <c r="L8008" s="31"/>
      <c r="M8008" s="169"/>
      <c r="N8008" s="148"/>
      <c r="O8008" s="106"/>
      <c r="P8008" s="43"/>
      <c r="Q8008" s="205"/>
      <c r="R8008" s="84"/>
      <c r="S8008" s="31"/>
      <c r="T8008" s="31"/>
      <c r="U8008" s="169"/>
      <c r="V8008" s="150"/>
      <c r="W8008" s="141" t="str" cm="1">
        <f t="array" ref="W8008">IF(SUM(LEN(B8008:V8008))=0,"",IF(OR(OR(ISBLANK(F8008),SUM(LEN(C8008),LEN(D8008))=0),AND(NOT(E8008="Unknown"),ISBLANK(J8008)),AND(NOT(O8008="Unknown"),ISBLANK(R8008))),"Missing Information", INDEX(Table15[Entire Service Line Classification], MATCH(SUMIFS(Table15[Unique ID],Table15[System-Owned Portion],E8008,Table15[If Material Anything Other than "Lead" in Column E,Was Material Ever Previously Lead?],G8008,Table15[Customer-Owned Portion],O8008),Table15[Unique ID],0),0)))</f>
        <v/>
      </c>
      <c r="X8008"/>
    </row>
    <row r="8009" spans="2:24" x14ac:dyDescent="0.25">
      <c r="B8009" s="146"/>
      <c r="C8009" s="31"/>
      <c r="D8009" s="31"/>
      <c r="E8009" s="44"/>
      <c r="F8009" s="43"/>
      <c r="G8009" s="84"/>
      <c r="H8009" s="31"/>
      <c r="I8009" s="205"/>
      <c r="J8009" s="84"/>
      <c r="K8009" s="31"/>
      <c r="L8009" s="31"/>
      <c r="M8009" s="169"/>
      <c r="N8009" s="148"/>
      <c r="O8009" s="106"/>
      <c r="P8009" s="43"/>
      <c r="Q8009" s="205"/>
      <c r="R8009" s="84"/>
      <c r="S8009" s="31"/>
      <c r="T8009" s="31"/>
      <c r="U8009" s="169"/>
      <c r="V8009" s="150"/>
      <c r="W8009" s="141" t="str" cm="1">
        <f t="array" ref="W8009">IF(SUM(LEN(B8009:V8009))=0,"",IF(OR(OR(ISBLANK(F8009),SUM(LEN(C8009),LEN(D8009))=0),AND(NOT(E8009="Unknown"),ISBLANK(J8009)),AND(NOT(O8009="Unknown"),ISBLANK(R8009))),"Missing Information", INDEX(Table15[Entire Service Line Classification], MATCH(SUMIFS(Table15[Unique ID],Table15[System-Owned Portion],E8009,Table15[If Material Anything Other than "Lead" in Column E,Was Material Ever Previously Lead?],G8009,Table15[Customer-Owned Portion],O8009),Table15[Unique ID],0),0)))</f>
        <v/>
      </c>
      <c r="X8009"/>
    </row>
    <row r="8010" spans="2:24" x14ac:dyDescent="0.25">
      <c r="B8010" s="146"/>
      <c r="C8010" s="31"/>
      <c r="D8010" s="31"/>
      <c r="E8010" s="44"/>
      <c r="F8010" s="43"/>
      <c r="G8010" s="84"/>
      <c r="H8010" s="31"/>
      <c r="I8010" s="205"/>
      <c r="J8010" s="84"/>
      <c r="K8010" s="31"/>
      <c r="L8010" s="31"/>
      <c r="M8010" s="169"/>
      <c r="N8010" s="148"/>
      <c r="O8010" s="106"/>
      <c r="P8010" s="43"/>
      <c r="Q8010" s="205"/>
      <c r="R8010" s="84"/>
      <c r="S8010" s="31"/>
      <c r="T8010" s="31"/>
      <c r="U8010" s="169"/>
      <c r="V8010" s="150"/>
      <c r="W8010" s="141" t="str" cm="1">
        <f t="array" ref="W8010">IF(SUM(LEN(B8010:V8010))=0,"",IF(OR(OR(ISBLANK(F8010),SUM(LEN(C8010),LEN(D8010))=0),AND(NOT(E8010="Unknown"),ISBLANK(J8010)),AND(NOT(O8010="Unknown"),ISBLANK(R8010))),"Missing Information", INDEX(Table15[Entire Service Line Classification], MATCH(SUMIFS(Table15[Unique ID],Table15[System-Owned Portion],E8010,Table15[If Material Anything Other than "Lead" in Column E,Was Material Ever Previously Lead?],G8010,Table15[Customer-Owned Portion],O8010),Table15[Unique ID],0),0)))</f>
        <v/>
      </c>
      <c r="X8010"/>
    </row>
    <row r="8011" spans="2:24" x14ac:dyDescent="0.25">
      <c r="B8011" s="146"/>
      <c r="C8011" s="31"/>
      <c r="D8011" s="31"/>
      <c r="E8011" s="44"/>
      <c r="F8011" s="43"/>
      <c r="G8011" s="84"/>
      <c r="H8011" s="31"/>
      <c r="I8011" s="205"/>
      <c r="J8011" s="84"/>
      <c r="K8011" s="31"/>
      <c r="L8011" s="31"/>
      <c r="M8011" s="169"/>
      <c r="N8011" s="148"/>
      <c r="O8011" s="106"/>
      <c r="P8011" s="43"/>
      <c r="Q8011" s="205"/>
      <c r="R8011" s="84"/>
      <c r="S8011" s="31"/>
      <c r="T8011" s="31"/>
      <c r="U8011" s="169"/>
      <c r="V8011" s="150"/>
      <c r="W8011" s="141" t="str" cm="1">
        <f t="array" ref="W8011">IF(SUM(LEN(B8011:V8011))=0,"",IF(OR(OR(ISBLANK(F8011),SUM(LEN(C8011),LEN(D8011))=0),AND(NOT(E8011="Unknown"),ISBLANK(J8011)),AND(NOT(O8011="Unknown"),ISBLANK(R8011))),"Missing Information", INDEX(Table15[Entire Service Line Classification], MATCH(SUMIFS(Table15[Unique ID],Table15[System-Owned Portion],E8011,Table15[If Material Anything Other than "Lead" in Column E,Was Material Ever Previously Lead?],G8011,Table15[Customer-Owned Portion],O8011),Table15[Unique ID],0),0)))</f>
        <v/>
      </c>
      <c r="X8011"/>
    </row>
    <row r="8012" spans="2:24" x14ac:dyDescent="0.25">
      <c r="B8012" s="146"/>
      <c r="C8012" s="31"/>
      <c r="D8012" s="31"/>
      <c r="E8012" s="44"/>
      <c r="F8012" s="43"/>
      <c r="G8012" s="84"/>
      <c r="H8012" s="31"/>
      <c r="I8012" s="205"/>
      <c r="J8012" s="84"/>
      <c r="K8012" s="31"/>
      <c r="L8012" s="31"/>
      <c r="M8012" s="169"/>
      <c r="N8012" s="148"/>
      <c r="O8012" s="106"/>
      <c r="P8012" s="43"/>
      <c r="Q8012" s="205"/>
      <c r="R8012" s="84"/>
      <c r="S8012" s="31"/>
      <c r="T8012" s="31"/>
      <c r="U8012" s="169"/>
      <c r="V8012" s="150"/>
      <c r="W8012" s="141" t="str" cm="1">
        <f t="array" ref="W8012">IF(SUM(LEN(B8012:V8012))=0,"",IF(OR(OR(ISBLANK(F8012),SUM(LEN(C8012),LEN(D8012))=0),AND(NOT(E8012="Unknown"),ISBLANK(J8012)),AND(NOT(O8012="Unknown"),ISBLANK(R8012))),"Missing Information", INDEX(Table15[Entire Service Line Classification], MATCH(SUMIFS(Table15[Unique ID],Table15[System-Owned Portion],E8012,Table15[If Material Anything Other than "Lead" in Column E,Was Material Ever Previously Lead?],G8012,Table15[Customer-Owned Portion],O8012),Table15[Unique ID],0),0)))</f>
        <v/>
      </c>
      <c r="X8012"/>
    </row>
    <row r="8013" spans="2:24" x14ac:dyDescent="0.25">
      <c r="B8013" s="146"/>
      <c r="C8013" s="31"/>
      <c r="D8013" s="31"/>
      <c r="E8013" s="44"/>
      <c r="F8013" s="43"/>
      <c r="G8013" s="84"/>
      <c r="H8013" s="31"/>
      <c r="I8013" s="205"/>
      <c r="J8013" s="84"/>
      <c r="K8013" s="31"/>
      <c r="L8013" s="31"/>
      <c r="M8013" s="169"/>
      <c r="N8013" s="148"/>
      <c r="O8013" s="106"/>
      <c r="P8013" s="43"/>
      <c r="Q8013" s="205"/>
      <c r="R8013" s="84"/>
      <c r="S8013" s="31"/>
      <c r="T8013" s="31"/>
      <c r="U8013" s="169"/>
      <c r="V8013" s="150"/>
      <c r="W8013" s="141" t="str" cm="1">
        <f t="array" ref="W8013">IF(SUM(LEN(B8013:V8013))=0,"",IF(OR(OR(ISBLANK(F8013),SUM(LEN(C8013),LEN(D8013))=0),AND(NOT(E8013="Unknown"),ISBLANK(J8013)),AND(NOT(O8013="Unknown"),ISBLANK(R8013))),"Missing Information", INDEX(Table15[Entire Service Line Classification], MATCH(SUMIFS(Table15[Unique ID],Table15[System-Owned Portion],E8013,Table15[If Material Anything Other than "Lead" in Column E,Was Material Ever Previously Lead?],G8013,Table15[Customer-Owned Portion],O8013),Table15[Unique ID],0),0)))</f>
        <v/>
      </c>
      <c r="X8013"/>
    </row>
    <row r="8014" spans="2:24" x14ac:dyDescent="0.25">
      <c r="B8014" s="146"/>
      <c r="C8014" s="31"/>
      <c r="D8014" s="31"/>
      <c r="E8014" s="44"/>
      <c r="F8014" s="43"/>
      <c r="G8014" s="84"/>
      <c r="H8014" s="31"/>
      <c r="I8014" s="205"/>
      <c r="J8014" s="84"/>
      <c r="K8014" s="31"/>
      <c r="L8014" s="31"/>
      <c r="M8014" s="169"/>
      <c r="N8014" s="148"/>
      <c r="O8014" s="106"/>
      <c r="P8014" s="43"/>
      <c r="Q8014" s="205"/>
      <c r="R8014" s="84"/>
      <c r="S8014" s="31"/>
      <c r="T8014" s="31"/>
      <c r="U8014" s="169"/>
      <c r="V8014" s="150"/>
      <c r="W8014" s="141" t="str" cm="1">
        <f t="array" ref="W8014">IF(SUM(LEN(B8014:V8014))=0,"",IF(OR(OR(ISBLANK(F8014),SUM(LEN(C8014),LEN(D8014))=0),AND(NOT(E8014="Unknown"),ISBLANK(J8014)),AND(NOT(O8014="Unknown"),ISBLANK(R8014))),"Missing Information", INDEX(Table15[Entire Service Line Classification], MATCH(SUMIFS(Table15[Unique ID],Table15[System-Owned Portion],E8014,Table15[If Material Anything Other than "Lead" in Column E,Was Material Ever Previously Lead?],G8014,Table15[Customer-Owned Portion],O8014),Table15[Unique ID],0),0)))</f>
        <v/>
      </c>
      <c r="X8014"/>
    </row>
    <row r="8015" spans="2:24" x14ac:dyDescent="0.25">
      <c r="B8015" s="146"/>
      <c r="C8015" s="31"/>
      <c r="D8015" s="31"/>
      <c r="E8015" s="44"/>
      <c r="F8015" s="43"/>
      <c r="G8015" s="84"/>
      <c r="H8015" s="31"/>
      <c r="I8015" s="205"/>
      <c r="J8015" s="84"/>
      <c r="K8015" s="31"/>
      <c r="L8015" s="31"/>
      <c r="M8015" s="169"/>
      <c r="N8015" s="148"/>
      <c r="O8015" s="106"/>
      <c r="P8015" s="43"/>
      <c r="Q8015" s="205"/>
      <c r="R8015" s="84"/>
      <c r="S8015" s="31"/>
      <c r="T8015" s="31"/>
      <c r="U8015" s="169"/>
      <c r="V8015" s="150"/>
      <c r="W8015" s="141" t="str" cm="1">
        <f t="array" ref="W8015">IF(SUM(LEN(B8015:V8015))=0,"",IF(OR(OR(ISBLANK(F8015),SUM(LEN(C8015),LEN(D8015))=0),AND(NOT(E8015="Unknown"),ISBLANK(J8015)),AND(NOT(O8015="Unknown"),ISBLANK(R8015))),"Missing Information", INDEX(Table15[Entire Service Line Classification], MATCH(SUMIFS(Table15[Unique ID],Table15[System-Owned Portion],E8015,Table15[If Material Anything Other than "Lead" in Column E,Was Material Ever Previously Lead?],G8015,Table15[Customer-Owned Portion],O8015),Table15[Unique ID],0),0)))</f>
        <v/>
      </c>
      <c r="X8015"/>
    </row>
    <row r="8016" spans="2:24" x14ac:dyDescent="0.25">
      <c r="B8016" s="146"/>
      <c r="C8016" s="31"/>
      <c r="D8016" s="31"/>
      <c r="E8016" s="44"/>
      <c r="F8016" s="43"/>
      <c r="G8016" s="84"/>
      <c r="H8016" s="31"/>
      <c r="I8016" s="205"/>
      <c r="J8016" s="84"/>
      <c r="K8016" s="31"/>
      <c r="L8016" s="31"/>
      <c r="M8016" s="169"/>
      <c r="N8016" s="148"/>
      <c r="O8016" s="106"/>
      <c r="P8016" s="43"/>
      <c r="Q8016" s="205"/>
      <c r="R8016" s="84"/>
      <c r="S8016" s="31"/>
      <c r="T8016" s="31"/>
      <c r="U8016" s="169"/>
      <c r="V8016" s="150"/>
      <c r="W8016" s="141" t="str" cm="1">
        <f t="array" ref="W8016">IF(SUM(LEN(B8016:V8016))=0,"",IF(OR(OR(ISBLANK(F8016),SUM(LEN(C8016),LEN(D8016))=0),AND(NOT(E8016="Unknown"),ISBLANK(J8016)),AND(NOT(O8016="Unknown"),ISBLANK(R8016))),"Missing Information", INDEX(Table15[Entire Service Line Classification], MATCH(SUMIFS(Table15[Unique ID],Table15[System-Owned Portion],E8016,Table15[If Material Anything Other than "Lead" in Column E,Was Material Ever Previously Lead?],G8016,Table15[Customer-Owned Portion],O8016),Table15[Unique ID],0),0)))</f>
        <v/>
      </c>
      <c r="X8016"/>
    </row>
    <row r="8017" spans="2:24" x14ac:dyDescent="0.25">
      <c r="B8017" s="146"/>
      <c r="C8017" s="31"/>
      <c r="D8017" s="31"/>
      <c r="E8017" s="44"/>
      <c r="F8017" s="43"/>
      <c r="G8017" s="84"/>
      <c r="H8017" s="31"/>
      <c r="I8017" s="205"/>
      <c r="J8017" s="84"/>
      <c r="K8017" s="31"/>
      <c r="L8017" s="31"/>
      <c r="M8017" s="169"/>
      <c r="N8017" s="148"/>
      <c r="O8017" s="106"/>
      <c r="P8017" s="43"/>
      <c r="Q8017" s="205"/>
      <c r="R8017" s="84"/>
      <c r="S8017" s="31"/>
      <c r="T8017" s="31"/>
      <c r="U8017" s="169"/>
      <c r="V8017" s="150"/>
      <c r="W8017" s="141" t="str" cm="1">
        <f t="array" ref="W8017">IF(SUM(LEN(B8017:V8017))=0,"",IF(OR(OR(ISBLANK(F8017),SUM(LEN(C8017),LEN(D8017))=0),AND(NOT(E8017="Unknown"),ISBLANK(J8017)),AND(NOT(O8017="Unknown"),ISBLANK(R8017))),"Missing Information", INDEX(Table15[Entire Service Line Classification], MATCH(SUMIFS(Table15[Unique ID],Table15[System-Owned Portion],E8017,Table15[If Material Anything Other than "Lead" in Column E,Was Material Ever Previously Lead?],G8017,Table15[Customer-Owned Portion],O8017),Table15[Unique ID],0),0)))</f>
        <v/>
      </c>
      <c r="X8017"/>
    </row>
    <row r="8018" spans="2:24" x14ac:dyDescent="0.25">
      <c r="B8018" s="146"/>
      <c r="C8018" s="31"/>
      <c r="D8018" s="31"/>
      <c r="E8018" s="44"/>
      <c r="F8018" s="43"/>
      <c r="G8018" s="84"/>
      <c r="H8018" s="31"/>
      <c r="I8018" s="205"/>
      <c r="J8018" s="84"/>
      <c r="K8018" s="31"/>
      <c r="L8018" s="31"/>
      <c r="M8018" s="169"/>
      <c r="N8018" s="148"/>
      <c r="O8018" s="106"/>
      <c r="P8018" s="43"/>
      <c r="Q8018" s="205"/>
      <c r="R8018" s="84"/>
      <c r="S8018" s="31"/>
      <c r="T8018" s="31"/>
      <c r="U8018" s="169"/>
      <c r="V8018" s="150"/>
      <c r="W8018" s="141" t="str" cm="1">
        <f t="array" ref="W8018">IF(SUM(LEN(B8018:V8018))=0,"",IF(OR(OR(ISBLANK(F8018),SUM(LEN(C8018),LEN(D8018))=0),AND(NOT(E8018="Unknown"),ISBLANK(J8018)),AND(NOT(O8018="Unknown"),ISBLANK(R8018))),"Missing Information", INDEX(Table15[Entire Service Line Classification], MATCH(SUMIFS(Table15[Unique ID],Table15[System-Owned Portion],E8018,Table15[If Material Anything Other than "Lead" in Column E,Was Material Ever Previously Lead?],G8018,Table15[Customer-Owned Portion],O8018),Table15[Unique ID],0),0)))</f>
        <v/>
      </c>
      <c r="X8018"/>
    </row>
    <row r="8019" spans="2:24" x14ac:dyDescent="0.25">
      <c r="B8019" s="146"/>
      <c r="C8019" s="31"/>
      <c r="D8019" s="31"/>
      <c r="E8019" s="44"/>
      <c r="F8019" s="43"/>
      <c r="G8019" s="84"/>
      <c r="H8019" s="31"/>
      <c r="I8019" s="205"/>
      <c r="J8019" s="84"/>
      <c r="K8019" s="31"/>
      <c r="L8019" s="31"/>
      <c r="M8019" s="169"/>
      <c r="N8019" s="148"/>
      <c r="O8019" s="106"/>
      <c r="P8019" s="43"/>
      <c r="Q8019" s="205"/>
      <c r="R8019" s="84"/>
      <c r="S8019" s="31"/>
      <c r="T8019" s="31"/>
      <c r="U8019" s="169"/>
      <c r="V8019" s="150"/>
      <c r="W8019" s="141" t="str" cm="1">
        <f t="array" ref="W8019">IF(SUM(LEN(B8019:V8019))=0,"",IF(OR(OR(ISBLANK(F8019),SUM(LEN(C8019),LEN(D8019))=0),AND(NOT(E8019="Unknown"),ISBLANK(J8019)),AND(NOT(O8019="Unknown"),ISBLANK(R8019))),"Missing Information", INDEX(Table15[Entire Service Line Classification], MATCH(SUMIFS(Table15[Unique ID],Table15[System-Owned Portion],E8019,Table15[If Material Anything Other than "Lead" in Column E,Was Material Ever Previously Lead?],G8019,Table15[Customer-Owned Portion],O8019),Table15[Unique ID],0),0)))</f>
        <v/>
      </c>
      <c r="X8019"/>
    </row>
    <row r="8020" spans="2:24" x14ac:dyDescent="0.25">
      <c r="B8020" s="146"/>
      <c r="C8020" s="31"/>
      <c r="D8020" s="31"/>
      <c r="E8020" s="44"/>
      <c r="F8020" s="43"/>
      <c r="G8020" s="84"/>
      <c r="H8020" s="31"/>
      <c r="I8020" s="205"/>
      <c r="J8020" s="84"/>
      <c r="K8020" s="31"/>
      <c r="L8020" s="31"/>
      <c r="M8020" s="169"/>
      <c r="N8020" s="148"/>
      <c r="O8020" s="106"/>
      <c r="P8020" s="43"/>
      <c r="Q8020" s="205"/>
      <c r="R8020" s="84"/>
      <c r="S8020" s="31"/>
      <c r="T8020" s="31"/>
      <c r="U8020" s="169"/>
      <c r="V8020" s="150"/>
      <c r="W8020" s="141" t="str" cm="1">
        <f t="array" ref="W8020">IF(SUM(LEN(B8020:V8020))=0,"",IF(OR(OR(ISBLANK(F8020),SUM(LEN(C8020),LEN(D8020))=0),AND(NOT(E8020="Unknown"),ISBLANK(J8020)),AND(NOT(O8020="Unknown"),ISBLANK(R8020))),"Missing Information", INDEX(Table15[Entire Service Line Classification], MATCH(SUMIFS(Table15[Unique ID],Table15[System-Owned Portion],E8020,Table15[If Material Anything Other than "Lead" in Column E,Was Material Ever Previously Lead?],G8020,Table15[Customer-Owned Portion],O8020),Table15[Unique ID],0),0)))</f>
        <v/>
      </c>
      <c r="X8020"/>
    </row>
    <row r="8021" spans="2:24" x14ac:dyDescent="0.25">
      <c r="B8021" s="146"/>
      <c r="C8021" s="31"/>
      <c r="D8021" s="31"/>
      <c r="E8021" s="44"/>
      <c r="F8021" s="43"/>
      <c r="G8021" s="84"/>
      <c r="H8021" s="31"/>
      <c r="I8021" s="205"/>
      <c r="J8021" s="84"/>
      <c r="K8021" s="31"/>
      <c r="L8021" s="31"/>
      <c r="M8021" s="169"/>
      <c r="N8021" s="148"/>
      <c r="O8021" s="106"/>
      <c r="P8021" s="43"/>
      <c r="Q8021" s="205"/>
      <c r="R8021" s="84"/>
      <c r="S8021" s="31"/>
      <c r="T8021" s="31"/>
      <c r="U8021" s="169"/>
      <c r="V8021" s="150"/>
      <c r="W8021" s="141" t="str" cm="1">
        <f t="array" ref="W8021">IF(SUM(LEN(B8021:V8021))=0,"",IF(OR(OR(ISBLANK(F8021),SUM(LEN(C8021),LEN(D8021))=0),AND(NOT(E8021="Unknown"),ISBLANK(J8021)),AND(NOT(O8021="Unknown"),ISBLANK(R8021))),"Missing Information", INDEX(Table15[Entire Service Line Classification], MATCH(SUMIFS(Table15[Unique ID],Table15[System-Owned Portion],E8021,Table15[If Material Anything Other than "Lead" in Column E,Was Material Ever Previously Lead?],G8021,Table15[Customer-Owned Portion],O8021),Table15[Unique ID],0),0)))</f>
        <v/>
      </c>
      <c r="X8021"/>
    </row>
    <row r="8022" spans="2:24" x14ac:dyDescent="0.25">
      <c r="B8022" s="146"/>
      <c r="C8022" s="31"/>
      <c r="D8022" s="31"/>
      <c r="E8022" s="44"/>
      <c r="F8022" s="43"/>
      <c r="G8022" s="84"/>
      <c r="H8022" s="31"/>
      <c r="I8022" s="205"/>
      <c r="J8022" s="84"/>
      <c r="K8022" s="31"/>
      <c r="L8022" s="31"/>
      <c r="M8022" s="169"/>
      <c r="N8022" s="148"/>
      <c r="O8022" s="106"/>
      <c r="P8022" s="43"/>
      <c r="Q8022" s="205"/>
      <c r="R8022" s="84"/>
      <c r="S8022" s="31"/>
      <c r="T8022" s="31"/>
      <c r="U8022" s="169"/>
      <c r="V8022" s="150"/>
      <c r="W8022" s="141" t="str" cm="1">
        <f t="array" ref="W8022">IF(SUM(LEN(B8022:V8022))=0,"",IF(OR(OR(ISBLANK(F8022),SUM(LEN(C8022),LEN(D8022))=0),AND(NOT(E8022="Unknown"),ISBLANK(J8022)),AND(NOT(O8022="Unknown"),ISBLANK(R8022))),"Missing Information", INDEX(Table15[Entire Service Line Classification], MATCH(SUMIFS(Table15[Unique ID],Table15[System-Owned Portion],E8022,Table15[If Material Anything Other than "Lead" in Column E,Was Material Ever Previously Lead?],G8022,Table15[Customer-Owned Portion],O8022),Table15[Unique ID],0),0)))</f>
        <v/>
      </c>
      <c r="X8022"/>
    </row>
    <row r="8023" spans="2:24" x14ac:dyDescent="0.25">
      <c r="B8023" s="146"/>
      <c r="C8023" s="31"/>
      <c r="D8023" s="31"/>
      <c r="E8023" s="44"/>
      <c r="F8023" s="43"/>
      <c r="G8023" s="84"/>
      <c r="H8023" s="31"/>
      <c r="I8023" s="205"/>
      <c r="J8023" s="84"/>
      <c r="K8023" s="31"/>
      <c r="L8023" s="31"/>
      <c r="M8023" s="169"/>
      <c r="N8023" s="148"/>
      <c r="O8023" s="106"/>
      <c r="P8023" s="43"/>
      <c r="Q8023" s="205"/>
      <c r="R8023" s="84"/>
      <c r="S8023" s="31"/>
      <c r="T8023" s="31"/>
      <c r="U8023" s="169"/>
      <c r="V8023" s="150"/>
      <c r="W8023" s="141" t="str" cm="1">
        <f t="array" ref="W8023">IF(SUM(LEN(B8023:V8023))=0,"",IF(OR(OR(ISBLANK(F8023),SUM(LEN(C8023),LEN(D8023))=0),AND(NOT(E8023="Unknown"),ISBLANK(J8023)),AND(NOT(O8023="Unknown"),ISBLANK(R8023))),"Missing Information", INDEX(Table15[Entire Service Line Classification], MATCH(SUMIFS(Table15[Unique ID],Table15[System-Owned Portion],E8023,Table15[If Material Anything Other than "Lead" in Column E,Was Material Ever Previously Lead?],G8023,Table15[Customer-Owned Portion],O8023),Table15[Unique ID],0),0)))</f>
        <v/>
      </c>
      <c r="X8023"/>
    </row>
    <row r="8024" spans="2:24" x14ac:dyDescent="0.25">
      <c r="B8024" s="146"/>
      <c r="C8024" s="31"/>
      <c r="D8024" s="31"/>
      <c r="E8024" s="44"/>
      <c r="F8024" s="43"/>
      <c r="G8024" s="84"/>
      <c r="H8024" s="31"/>
      <c r="I8024" s="205"/>
      <c r="J8024" s="84"/>
      <c r="K8024" s="31"/>
      <c r="L8024" s="31"/>
      <c r="M8024" s="169"/>
      <c r="N8024" s="148"/>
      <c r="O8024" s="106"/>
      <c r="P8024" s="43"/>
      <c r="Q8024" s="205"/>
      <c r="R8024" s="84"/>
      <c r="S8024" s="31"/>
      <c r="T8024" s="31"/>
      <c r="U8024" s="169"/>
      <c r="V8024" s="150"/>
      <c r="W8024" s="141" t="str" cm="1">
        <f t="array" ref="W8024">IF(SUM(LEN(B8024:V8024))=0,"",IF(OR(OR(ISBLANK(F8024),SUM(LEN(C8024),LEN(D8024))=0),AND(NOT(E8024="Unknown"),ISBLANK(J8024)),AND(NOT(O8024="Unknown"),ISBLANK(R8024))),"Missing Information", INDEX(Table15[Entire Service Line Classification], MATCH(SUMIFS(Table15[Unique ID],Table15[System-Owned Portion],E8024,Table15[If Material Anything Other than "Lead" in Column E,Was Material Ever Previously Lead?],G8024,Table15[Customer-Owned Portion],O8024),Table15[Unique ID],0),0)))</f>
        <v/>
      </c>
      <c r="X8024"/>
    </row>
    <row r="8025" spans="2:24" x14ac:dyDescent="0.25">
      <c r="B8025" s="146"/>
      <c r="C8025" s="31"/>
      <c r="D8025" s="31"/>
      <c r="E8025" s="44"/>
      <c r="F8025" s="43"/>
      <c r="G8025" s="84"/>
      <c r="H8025" s="31"/>
      <c r="I8025" s="205"/>
      <c r="J8025" s="84"/>
      <c r="K8025" s="31"/>
      <c r="L8025" s="31"/>
      <c r="M8025" s="169"/>
      <c r="N8025" s="148"/>
      <c r="O8025" s="106"/>
      <c r="P8025" s="43"/>
      <c r="Q8025" s="205"/>
      <c r="R8025" s="84"/>
      <c r="S8025" s="31"/>
      <c r="T8025" s="31"/>
      <c r="U8025" s="169"/>
      <c r="V8025" s="150"/>
      <c r="W8025" s="141" t="str" cm="1">
        <f t="array" ref="W8025">IF(SUM(LEN(B8025:V8025))=0,"",IF(OR(OR(ISBLANK(F8025),SUM(LEN(C8025),LEN(D8025))=0),AND(NOT(E8025="Unknown"),ISBLANK(J8025)),AND(NOT(O8025="Unknown"),ISBLANK(R8025))),"Missing Information", INDEX(Table15[Entire Service Line Classification], MATCH(SUMIFS(Table15[Unique ID],Table15[System-Owned Portion],E8025,Table15[If Material Anything Other than "Lead" in Column E,Was Material Ever Previously Lead?],G8025,Table15[Customer-Owned Portion],O8025),Table15[Unique ID],0),0)))</f>
        <v/>
      </c>
      <c r="X8025"/>
    </row>
    <row r="8026" spans="2:24" x14ac:dyDescent="0.25">
      <c r="B8026" s="146"/>
      <c r="C8026" s="31"/>
      <c r="D8026" s="31"/>
      <c r="E8026" s="44"/>
      <c r="F8026" s="43"/>
      <c r="G8026" s="84"/>
      <c r="H8026" s="31"/>
      <c r="I8026" s="205"/>
      <c r="J8026" s="84"/>
      <c r="K8026" s="31"/>
      <c r="L8026" s="31"/>
      <c r="M8026" s="169"/>
      <c r="N8026" s="148"/>
      <c r="O8026" s="106"/>
      <c r="P8026" s="43"/>
      <c r="Q8026" s="205"/>
      <c r="R8026" s="84"/>
      <c r="S8026" s="31"/>
      <c r="T8026" s="31"/>
      <c r="U8026" s="169"/>
      <c r="V8026" s="150"/>
      <c r="W8026" s="141" t="str" cm="1">
        <f t="array" ref="W8026">IF(SUM(LEN(B8026:V8026))=0,"",IF(OR(OR(ISBLANK(F8026),SUM(LEN(C8026),LEN(D8026))=0),AND(NOT(E8026="Unknown"),ISBLANK(J8026)),AND(NOT(O8026="Unknown"),ISBLANK(R8026))),"Missing Information", INDEX(Table15[Entire Service Line Classification], MATCH(SUMIFS(Table15[Unique ID],Table15[System-Owned Portion],E8026,Table15[If Material Anything Other than "Lead" in Column E,Was Material Ever Previously Lead?],G8026,Table15[Customer-Owned Portion],O8026),Table15[Unique ID],0),0)))</f>
        <v/>
      </c>
      <c r="X8026"/>
    </row>
    <row r="8027" spans="2:24" x14ac:dyDescent="0.25">
      <c r="B8027" s="146"/>
      <c r="C8027" s="31"/>
      <c r="D8027" s="31"/>
      <c r="E8027" s="44"/>
      <c r="F8027" s="43"/>
      <c r="G8027" s="84"/>
      <c r="H8027" s="31"/>
      <c r="I8027" s="205"/>
      <c r="J8027" s="84"/>
      <c r="K8027" s="31"/>
      <c r="L8027" s="31"/>
      <c r="M8027" s="169"/>
      <c r="N8027" s="148"/>
      <c r="O8027" s="106"/>
      <c r="P8027" s="43"/>
      <c r="Q8027" s="205"/>
      <c r="R8027" s="84"/>
      <c r="S8027" s="31"/>
      <c r="T8027" s="31"/>
      <c r="U8027" s="169"/>
      <c r="V8027" s="150"/>
      <c r="W8027" s="141" t="str" cm="1">
        <f t="array" ref="W8027">IF(SUM(LEN(B8027:V8027))=0,"",IF(OR(OR(ISBLANK(F8027),SUM(LEN(C8027),LEN(D8027))=0),AND(NOT(E8027="Unknown"),ISBLANK(J8027)),AND(NOT(O8027="Unknown"),ISBLANK(R8027))),"Missing Information", INDEX(Table15[Entire Service Line Classification], MATCH(SUMIFS(Table15[Unique ID],Table15[System-Owned Portion],E8027,Table15[If Material Anything Other than "Lead" in Column E,Was Material Ever Previously Lead?],G8027,Table15[Customer-Owned Portion],O8027),Table15[Unique ID],0),0)))</f>
        <v/>
      </c>
      <c r="X8027"/>
    </row>
    <row r="8028" spans="2:24" x14ac:dyDescent="0.25">
      <c r="B8028" s="146"/>
      <c r="C8028" s="31"/>
      <c r="D8028" s="31"/>
      <c r="E8028" s="44"/>
      <c r="F8028" s="43"/>
      <c r="G8028" s="84"/>
      <c r="H8028" s="31"/>
      <c r="I8028" s="205"/>
      <c r="J8028" s="84"/>
      <c r="K8028" s="31"/>
      <c r="L8028" s="31"/>
      <c r="M8028" s="169"/>
      <c r="N8028" s="148"/>
      <c r="O8028" s="106"/>
      <c r="P8028" s="43"/>
      <c r="Q8028" s="205"/>
      <c r="R8028" s="84"/>
      <c r="S8028" s="31"/>
      <c r="T8028" s="31"/>
      <c r="U8028" s="169"/>
      <c r="V8028" s="150"/>
      <c r="W8028" s="141" t="str" cm="1">
        <f t="array" ref="W8028">IF(SUM(LEN(B8028:V8028))=0,"",IF(OR(OR(ISBLANK(F8028),SUM(LEN(C8028),LEN(D8028))=0),AND(NOT(E8028="Unknown"),ISBLANK(J8028)),AND(NOT(O8028="Unknown"),ISBLANK(R8028))),"Missing Information", INDEX(Table15[Entire Service Line Classification], MATCH(SUMIFS(Table15[Unique ID],Table15[System-Owned Portion],E8028,Table15[If Material Anything Other than "Lead" in Column E,Was Material Ever Previously Lead?],G8028,Table15[Customer-Owned Portion],O8028),Table15[Unique ID],0),0)))</f>
        <v/>
      </c>
      <c r="X8028"/>
    </row>
    <row r="8029" spans="2:24" x14ac:dyDescent="0.25">
      <c r="B8029" s="146"/>
      <c r="C8029" s="31"/>
      <c r="D8029" s="31"/>
      <c r="E8029" s="44"/>
      <c r="F8029" s="43"/>
      <c r="G8029" s="84"/>
      <c r="H8029" s="31"/>
      <c r="I8029" s="205"/>
      <c r="J8029" s="84"/>
      <c r="K8029" s="31"/>
      <c r="L8029" s="31"/>
      <c r="M8029" s="169"/>
      <c r="N8029" s="148"/>
      <c r="O8029" s="106"/>
      <c r="P8029" s="43"/>
      <c r="Q8029" s="205"/>
      <c r="R8029" s="84"/>
      <c r="S8029" s="31"/>
      <c r="T8029" s="31"/>
      <c r="U8029" s="169"/>
      <c r="V8029" s="150"/>
      <c r="W8029" s="141" t="str" cm="1">
        <f t="array" ref="W8029">IF(SUM(LEN(B8029:V8029))=0,"",IF(OR(OR(ISBLANK(F8029),SUM(LEN(C8029),LEN(D8029))=0),AND(NOT(E8029="Unknown"),ISBLANK(J8029)),AND(NOT(O8029="Unknown"),ISBLANK(R8029))),"Missing Information", INDEX(Table15[Entire Service Line Classification], MATCH(SUMIFS(Table15[Unique ID],Table15[System-Owned Portion],E8029,Table15[If Material Anything Other than "Lead" in Column E,Was Material Ever Previously Lead?],G8029,Table15[Customer-Owned Portion],O8029),Table15[Unique ID],0),0)))</f>
        <v/>
      </c>
      <c r="X8029"/>
    </row>
    <row r="8030" spans="2:24" x14ac:dyDescent="0.25">
      <c r="B8030" s="146"/>
      <c r="C8030" s="31"/>
      <c r="D8030" s="31"/>
      <c r="E8030" s="44"/>
      <c r="F8030" s="43"/>
      <c r="G8030" s="84"/>
      <c r="H8030" s="31"/>
      <c r="I8030" s="205"/>
      <c r="J8030" s="84"/>
      <c r="K8030" s="31"/>
      <c r="L8030" s="31"/>
      <c r="M8030" s="169"/>
      <c r="N8030" s="148"/>
      <c r="O8030" s="106"/>
      <c r="P8030" s="43"/>
      <c r="Q8030" s="205"/>
      <c r="R8030" s="84"/>
      <c r="S8030" s="31"/>
      <c r="T8030" s="31"/>
      <c r="U8030" s="169"/>
      <c r="V8030" s="150"/>
      <c r="W8030" s="141" t="str" cm="1">
        <f t="array" ref="W8030">IF(SUM(LEN(B8030:V8030))=0,"",IF(OR(OR(ISBLANK(F8030),SUM(LEN(C8030),LEN(D8030))=0),AND(NOT(E8030="Unknown"),ISBLANK(J8030)),AND(NOT(O8030="Unknown"),ISBLANK(R8030))),"Missing Information", INDEX(Table15[Entire Service Line Classification], MATCH(SUMIFS(Table15[Unique ID],Table15[System-Owned Portion],E8030,Table15[If Material Anything Other than "Lead" in Column E,Was Material Ever Previously Lead?],G8030,Table15[Customer-Owned Portion],O8030),Table15[Unique ID],0),0)))</f>
        <v/>
      </c>
      <c r="X8030"/>
    </row>
    <row r="8031" spans="2:24" x14ac:dyDescent="0.25">
      <c r="B8031" s="146"/>
      <c r="C8031" s="31"/>
      <c r="D8031" s="31"/>
      <c r="E8031" s="44"/>
      <c r="F8031" s="43"/>
      <c r="G8031" s="84"/>
      <c r="H8031" s="31"/>
      <c r="I8031" s="205"/>
      <c r="J8031" s="84"/>
      <c r="K8031" s="31"/>
      <c r="L8031" s="31"/>
      <c r="M8031" s="169"/>
      <c r="N8031" s="148"/>
      <c r="O8031" s="106"/>
      <c r="P8031" s="43"/>
      <c r="Q8031" s="205"/>
      <c r="R8031" s="84"/>
      <c r="S8031" s="31"/>
      <c r="T8031" s="31"/>
      <c r="U8031" s="169"/>
      <c r="V8031" s="150"/>
      <c r="W8031" s="141" t="str" cm="1">
        <f t="array" ref="W8031">IF(SUM(LEN(B8031:V8031))=0,"",IF(OR(OR(ISBLANK(F8031),SUM(LEN(C8031),LEN(D8031))=0),AND(NOT(E8031="Unknown"),ISBLANK(J8031)),AND(NOT(O8031="Unknown"),ISBLANK(R8031))),"Missing Information", INDEX(Table15[Entire Service Line Classification], MATCH(SUMIFS(Table15[Unique ID],Table15[System-Owned Portion],E8031,Table15[If Material Anything Other than "Lead" in Column E,Was Material Ever Previously Lead?],G8031,Table15[Customer-Owned Portion],O8031),Table15[Unique ID],0),0)))</f>
        <v/>
      </c>
      <c r="X8031"/>
    </row>
    <row r="8032" spans="2:24" x14ac:dyDescent="0.25">
      <c r="B8032" s="146"/>
      <c r="C8032" s="31"/>
      <c r="D8032" s="31"/>
      <c r="E8032" s="44"/>
      <c r="F8032" s="43"/>
      <c r="G8032" s="84"/>
      <c r="H8032" s="31"/>
      <c r="I8032" s="205"/>
      <c r="J8032" s="84"/>
      <c r="K8032" s="31"/>
      <c r="L8032" s="31"/>
      <c r="M8032" s="169"/>
      <c r="N8032" s="148"/>
      <c r="O8032" s="106"/>
      <c r="P8032" s="43"/>
      <c r="Q8032" s="205"/>
      <c r="R8032" s="84"/>
      <c r="S8032" s="31"/>
      <c r="T8032" s="31"/>
      <c r="U8032" s="169"/>
      <c r="V8032" s="150"/>
      <c r="W8032" s="141" t="str" cm="1">
        <f t="array" ref="W8032">IF(SUM(LEN(B8032:V8032))=0,"",IF(OR(OR(ISBLANK(F8032),SUM(LEN(C8032),LEN(D8032))=0),AND(NOT(E8032="Unknown"),ISBLANK(J8032)),AND(NOT(O8032="Unknown"),ISBLANK(R8032))),"Missing Information", INDEX(Table15[Entire Service Line Classification], MATCH(SUMIFS(Table15[Unique ID],Table15[System-Owned Portion],E8032,Table15[If Material Anything Other than "Lead" in Column E,Was Material Ever Previously Lead?],G8032,Table15[Customer-Owned Portion],O8032),Table15[Unique ID],0),0)))</f>
        <v/>
      </c>
      <c r="X8032"/>
    </row>
    <row r="8033" spans="2:24" x14ac:dyDescent="0.25">
      <c r="B8033" s="146"/>
      <c r="C8033" s="31"/>
      <c r="D8033" s="31"/>
      <c r="E8033" s="44"/>
      <c r="F8033" s="43"/>
      <c r="G8033" s="84"/>
      <c r="H8033" s="31"/>
      <c r="I8033" s="205"/>
      <c r="J8033" s="84"/>
      <c r="K8033" s="31"/>
      <c r="L8033" s="31"/>
      <c r="M8033" s="169"/>
      <c r="N8033" s="148"/>
      <c r="O8033" s="106"/>
      <c r="P8033" s="43"/>
      <c r="Q8033" s="205"/>
      <c r="R8033" s="84"/>
      <c r="S8033" s="31"/>
      <c r="T8033" s="31"/>
      <c r="U8033" s="169"/>
      <c r="V8033" s="150"/>
      <c r="W8033" s="141" t="str" cm="1">
        <f t="array" ref="W8033">IF(SUM(LEN(B8033:V8033))=0,"",IF(OR(OR(ISBLANK(F8033),SUM(LEN(C8033),LEN(D8033))=0),AND(NOT(E8033="Unknown"),ISBLANK(J8033)),AND(NOT(O8033="Unknown"),ISBLANK(R8033))),"Missing Information", INDEX(Table15[Entire Service Line Classification], MATCH(SUMIFS(Table15[Unique ID],Table15[System-Owned Portion],E8033,Table15[If Material Anything Other than "Lead" in Column E,Was Material Ever Previously Lead?],G8033,Table15[Customer-Owned Portion],O8033),Table15[Unique ID],0),0)))</f>
        <v/>
      </c>
      <c r="X8033"/>
    </row>
    <row r="8034" spans="2:24" x14ac:dyDescent="0.25">
      <c r="B8034" s="146"/>
      <c r="C8034" s="31"/>
      <c r="D8034" s="31"/>
      <c r="E8034" s="44"/>
      <c r="F8034" s="43"/>
      <c r="G8034" s="84"/>
      <c r="H8034" s="31"/>
      <c r="I8034" s="205"/>
      <c r="J8034" s="84"/>
      <c r="K8034" s="31"/>
      <c r="L8034" s="31"/>
      <c r="M8034" s="169"/>
      <c r="N8034" s="148"/>
      <c r="O8034" s="106"/>
      <c r="P8034" s="43"/>
      <c r="Q8034" s="205"/>
      <c r="R8034" s="84"/>
      <c r="S8034" s="31"/>
      <c r="T8034" s="31"/>
      <c r="U8034" s="169"/>
      <c r="V8034" s="150"/>
      <c r="W8034" s="141" t="str" cm="1">
        <f t="array" ref="W8034">IF(SUM(LEN(B8034:V8034))=0,"",IF(OR(OR(ISBLANK(F8034),SUM(LEN(C8034),LEN(D8034))=0),AND(NOT(E8034="Unknown"),ISBLANK(J8034)),AND(NOT(O8034="Unknown"),ISBLANK(R8034))),"Missing Information", INDEX(Table15[Entire Service Line Classification], MATCH(SUMIFS(Table15[Unique ID],Table15[System-Owned Portion],E8034,Table15[If Material Anything Other than "Lead" in Column E,Was Material Ever Previously Lead?],G8034,Table15[Customer-Owned Portion],O8034),Table15[Unique ID],0),0)))</f>
        <v/>
      </c>
      <c r="X8034"/>
    </row>
    <row r="8035" spans="2:24" x14ac:dyDescent="0.25">
      <c r="B8035" s="146"/>
      <c r="C8035" s="31"/>
      <c r="D8035" s="31"/>
      <c r="E8035" s="44"/>
      <c r="F8035" s="43"/>
      <c r="G8035" s="84"/>
      <c r="H8035" s="31"/>
      <c r="I8035" s="205"/>
      <c r="J8035" s="84"/>
      <c r="K8035" s="31"/>
      <c r="L8035" s="31"/>
      <c r="M8035" s="169"/>
      <c r="N8035" s="148"/>
      <c r="O8035" s="106"/>
      <c r="P8035" s="43"/>
      <c r="Q8035" s="205"/>
      <c r="R8035" s="84"/>
      <c r="S8035" s="31"/>
      <c r="T8035" s="31"/>
      <c r="U8035" s="169"/>
      <c r="V8035" s="150"/>
      <c r="W8035" s="141" t="str" cm="1">
        <f t="array" ref="W8035">IF(SUM(LEN(B8035:V8035))=0,"",IF(OR(OR(ISBLANK(F8035),SUM(LEN(C8035),LEN(D8035))=0),AND(NOT(E8035="Unknown"),ISBLANK(J8035)),AND(NOT(O8035="Unknown"),ISBLANK(R8035))),"Missing Information", INDEX(Table15[Entire Service Line Classification], MATCH(SUMIFS(Table15[Unique ID],Table15[System-Owned Portion],E8035,Table15[If Material Anything Other than "Lead" in Column E,Was Material Ever Previously Lead?],G8035,Table15[Customer-Owned Portion],O8035),Table15[Unique ID],0),0)))</f>
        <v/>
      </c>
      <c r="X8035"/>
    </row>
    <row r="8036" spans="2:24" x14ac:dyDescent="0.25">
      <c r="B8036" s="146"/>
      <c r="C8036" s="31"/>
      <c r="D8036" s="31"/>
      <c r="E8036" s="44"/>
      <c r="F8036" s="43"/>
      <c r="G8036" s="84"/>
      <c r="H8036" s="31"/>
      <c r="I8036" s="205"/>
      <c r="J8036" s="84"/>
      <c r="K8036" s="31"/>
      <c r="L8036" s="31"/>
      <c r="M8036" s="169"/>
      <c r="N8036" s="148"/>
      <c r="O8036" s="106"/>
      <c r="P8036" s="43"/>
      <c r="Q8036" s="205"/>
      <c r="R8036" s="84"/>
      <c r="S8036" s="31"/>
      <c r="T8036" s="31"/>
      <c r="U8036" s="169"/>
      <c r="V8036" s="150"/>
      <c r="W8036" s="141" t="str" cm="1">
        <f t="array" ref="W8036">IF(SUM(LEN(B8036:V8036))=0,"",IF(OR(OR(ISBLANK(F8036),SUM(LEN(C8036),LEN(D8036))=0),AND(NOT(E8036="Unknown"),ISBLANK(J8036)),AND(NOT(O8036="Unknown"),ISBLANK(R8036))),"Missing Information", INDEX(Table15[Entire Service Line Classification], MATCH(SUMIFS(Table15[Unique ID],Table15[System-Owned Portion],E8036,Table15[If Material Anything Other than "Lead" in Column E,Was Material Ever Previously Lead?],G8036,Table15[Customer-Owned Portion],O8036),Table15[Unique ID],0),0)))</f>
        <v/>
      </c>
      <c r="X8036"/>
    </row>
    <row r="8037" spans="2:24" x14ac:dyDescent="0.25">
      <c r="B8037" s="146"/>
      <c r="C8037" s="31"/>
      <c r="D8037" s="31"/>
      <c r="E8037" s="44"/>
      <c r="F8037" s="43"/>
      <c r="G8037" s="84"/>
      <c r="H8037" s="31"/>
      <c r="I8037" s="205"/>
      <c r="J8037" s="84"/>
      <c r="K8037" s="31"/>
      <c r="L8037" s="31"/>
      <c r="M8037" s="169"/>
      <c r="N8037" s="148"/>
      <c r="O8037" s="106"/>
      <c r="P8037" s="43"/>
      <c r="Q8037" s="205"/>
      <c r="R8037" s="84"/>
      <c r="S8037" s="31"/>
      <c r="T8037" s="31"/>
      <c r="U8037" s="169"/>
      <c r="V8037" s="150"/>
      <c r="W8037" s="141" t="str" cm="1">
        <f t="array" ref="W8037">IF(SUM(LEN(B8037:V8037))=0,"",IF(OR(OR(ISBLANK(F8037),SUM(LEN(C8037),LEN(D8037))=0),AND(NOT(E8037="Unknown"),ISBLANK(J8037)),AND(NOT(O8037="Unknown"),ISBLANK(R8037))),"Missing Information", INDEX(Table15[Entire Service Line Classification], MATCH(SUMIFS(Table15[Unique ID],Table15[System-Owned Portion],E8037,Table15[If Material Anything Other than "Lead" in Column E,Was Material Ever Previously Lead?],G8037,Table15[Customer-Owned Portion],O8037),Table15[Unique ID],0),0)))</f>
        <v/>
      </c>
      <c r="X8037"/>
    </row>
    <row r="8038" spans="2:24" x14ac:dyDescent="0.25">
      <c r="B8038" s="146"/>
      <c r="C8038" s="31"/>
      <c r="D8038" s="31"/>
      <c r="E8038" s="44"/>
      <c r="F8038" s="43"/>
      <c r="G8038" s="84"/>
      <c r="H8038" s="31"/>
      <c r="I8038" s="205"/>
      <c r="J8038" s="84"/>
      <c r="K8038" s="31"/>
      <c r="L8038" s="31"/>
      <c r="M8038" s="169"/>
      <c r="N8038" s="148"/>
      <c r="O8038" s="106"/>
      <c r="P8038" s="43"/>
      <c r="Q8038" s="205"/>
      <c r="R8038" s="84"/>
      <c r="S8038" s="31"/>
      <c r="T8038" s="31"/>
      <c r="U8038" s="169"/>
      <c r="V8038" s="150"/>
      <c r="W8038" s="141" t="str" cm="1">
        <f t="array" ref="W8038">IF(SUM(LEN(B8038:V8038))=0,"",IF(OR(OR(ISBLANK(F8038),SUM(LEN(C8038),LEN(D8038))=0),AND(NOT(E8038="Unknown"),ISBLANK(J8038)),AND(NOT(O8038="Unknown"),ISBLANK(R8038))),"Missing Information", INDEX(Table15[Entire Service Line Classification], MATCH(SUMIFS(Table15[Unique ID],Table15[System-Owned Portion],E8038,Table15[If Material Anything Other than "Lead" in Column E,Was Material Ever Previously Lead?],G8038,Table15[Customer-Owned Portion],O8038),Table15[Unique ID],0),0)))</f>
        <v/>
      </c>
      <c r="X8038"/>
    </row>
    <row r="8039" spans="2:24" x14ac:dyDescent="0.25">
      <c r="B8039" s="146"/>
      <c r="C8039" s="31"/>
      <c r="D8039" s="31"/>
      <c r="E8039" s="44"/>
      <c r="F8039" s="43"/>
      <c r="G8039" s="84"/>
      <c r="H8039" s="31"/>
      <c r="I8039" s="205"/>
      <c r="J8039" s="84"/>
      <c r="K8039" s="31"/>
      <c r="L8039" s="31"/>
      <c r="M8039" s="169"/>
      <c r="N8039" s="148"/>
      <c r="O8039" s="106"/>
      <c r="P8039" s="43"/>
      <c r="Q8039" s="205"/>
      <c r="R8039" s="84"/>
      <c r="S8039" s="31"/>
      <c r="T8039" s="31"/>
      <c r="U8039" s="169"/>
      <c r="V8039" s="150"/>
      <c r="W8039" s="141" t="str" cm="1">
        <f t="array" ref="W8039">IF(SUM(LEN(B8039:V8039))=0,"",IF(OR(OR(ISBLANK(F8039),SUM(LEN(C8039),LEN(D8039))=0),AND(NOT(E8039="Unknown"),ISBLANK(J8039)),AND(NOT(O8039="Unknown"),ISBLANK(R8039))),"Missing Information", INDEX(Table15[Entire Service Line Classification], MATCH(SUMIFS(Table15[Unique ID],Table15[System-Owned Portion],E8039,Table15[If Material Anything Other than "Lead" in Column E,Was Material Ever Previously Lead?],G8039,Table15[Customer-Owned Portion],O8039),Table15[Unique ID],0),0)))</f>
        <v/>
      </c>
      <c r="X8039"/>
    </row>
    <row r="8040" spans="2:24" x14ac:dyDescent="0.25">
      <c r="B8040" s="146"/>
      <c r="C8040" s="31"/>
      <c r="D8040" s="31"/>
      <c r="E8040" s="44"/>
      <c r="F8040" s="43"/>
      <c r="G8040" s="84"/>
      <c r="H8040" s="31"/>
      <c r="I8040" s="205"/>
      <c r="J8040" s="84"/>
      <c r="K8040" s="31"/>
      <c r="L8040" s="31"/>
      <c r="M8040" s="169"/>
      <c r="N8040" s="148"/>
      <c r="O8040" s="106"/>
      <c r="P8040" s="43"/>
      <c r="Q8040" s="205"/>
      <c r="R8040" s="84"/>
      <c r="S8040" s="31"/>
      <c r="T8040" s="31"/>
      <c r="U8040" s="169"/>
      <c r="V8040" s="150"/>
      <c r="W8040" s="141" t="str" cm="1">
        <f t="array" ref="W8040">IF(SUM(LEN(B8040:V8040))=0,"",IF(OR(OR(ISBLANK(F8040),SUM(LEN(C8040),LEN(D8040))=0),AND(NOT(E8040="Unknown"),ISBLANK(J8040)),AND(NOT(O8040="Unknown"),ISBLANK(R8040))),"Missing Information", INDEX(Table15[Entire Service Line Classification], MATCH(SUMIFS(Table15[Unique ID],Table15[System-Owned Portion],E8040,Table15[If Material Anything Other than "Lead" in Column E,Was Material Ever Previously Lead?],G8040,Table15[Customer-Owned Portion],O8040),Table15[Unique ID],0),0)))</f>
        <v/>
      </c>
      <c r="X8040"/>
    </row>
    <row r="8041" spans="2:24" x14ac:dyDescent="0.25">
      <c r="B8041" s="146"/>
      <c r="C8041" s="31"/>
      <c r="D8041" s="31"/>
      <c r="E8041" s="44"/>
      <c r="F8041" s="43"/>
      <c r="G8041" s="84"/>
      <c r="H8041" s="31"/>
      <c r="I8041" s="205"/>
      <c r="J8041" s="84"/>
      <c r="K8041" s="31"/>
      <c r="L8041" s="31"/>
      <c r="M8041" s="169"/>
      <c r="N8041" s="148"/>
      <c r="O8041" s="106"/>
      <c r="P8041" s="43"/>
      <c r="Q8041" s="205"/>
      <c r="R8041" s="84"/>
      <c r="S8041" s="31"/>
      <c r="T8041" s="31"/>
      <c r="U8041" s="169"/>
      <c r="V8041" s="150"/>
      <c r="W8041" s="141" t="str" cm="1">
        <f t="array" ref="W8041">IF(SUM(LEN(B8041:V8041))=0,"",IF(OR(OR(ISBLANK(F8041),SUM(LEN(C8041),LEN(D8041))=0),AND(NOT(E8041="Unknown"),ISBLANK(J8041)),AND(NOT(O8041="Unknown"),ISBLANK(R8041))),"Missing Information", INDEX(Table15[Entire Service Line Classification], MATCH(SUMIFS(Table15[Unique ID],Table15[System-Owned Portion],E8041,Table15[If Material Anything Other than "Lead" in Column E,Was Material Ever Previously Lead?],G8041,Table15[Customer-Owned Portion],O8041),Table15[Unique ID],0),0)))</f>
        <v/>
      </c>
      <c r="X8041"/>
    </row>
    <row r="8042" spans="2:24" x14ac:dyDescent="0.25">
      <c r="B8042" s="146"/>
      <c r="C8042" s="31"/>
      <c r="D8042" s="31"/>
      <c r="E8042" s="44"/>
      <c r="F8042" s="43"/>
      <c r="G8042" s="84"/>
      <c r="H8042" s="31"/>
      <c r="I8042" s="205"/>
      <c r="J8042" s="84"/>
      <c r="K8042" s="31"/>
      <c r="L8042" s="31"/>
      <c r="M8042" s="169"/>
      <c r="N8042" s="148"/>
      <c r="O8042" s="106"/>
      <c r="P8042" s="43"/>
      <c r="Q8042" s="205"/>
      <c r="R8042" s="84"/>
      <c r="S8042" s="31"/>
      <c r="T8042" s="31"/>
      <c r="U8042" s="169"/>
      <c r="V8042" s="150"/>
      <c r="W8042" s="141" t="str" cm="1">
        <f t="array" ref="W8042">IF(SUM(LEN(B8042:V8042))=0,"",IF(OR(OR(ISBLANK(F8042),SUM(LEN(C8042),LEN(D8042))=0),AND(NOT(E8042="Unknown"),ISBLANK(J8042)),AND(NOT(O8042="Unknown"),ISBLANK(R8042))),"Missing Information", INDEX(Table15[Entire Service Line Classification], MATCH(SUMIFS(Table15[Unique ID],Table15[System-Owned Portion],E8042,Table15[If Material Anything Other than "Lead" in Column E,Was Material Ever Previously Lead?],G8042,Table15[Customer-Owned Portion],O8042),Table15[Unique ID],0),0)))</f>
        <v/>
      </c>
      <c r="X8042"/>
    </row>
    <row r="8043" spans="2:24" x14ac:dyDescent="0.25">
      <c r="B8043" s="146"/>
      <c r="C8043" s="31"/>
      <c r="D8043" s="31"/>
      <c r="E8043" s="44"/>
      <c r="F8043" s="43"/>
      <c r="G8043" s="84"/>
      <c r="H8043" s="31"/>
      <c r="I8043" s="205"/>
      <c r="J8043" s="84"/>
      <c r="K8043" s="31"/>
      <c r="L8043" s="31"/>
      <c r="M8043" s="169"/>
      <c r="N8043" s="148"/>
      <c r="O8043" s="106"/>
      <c r="P8043" s="43"/>
      <c r="Q8043" s="205"/>
      <c r="R8043" s="84"/>
      <c r="S8043" s="31"/>
      <c r="T8043" s="31"/>
      <c r="U8043" s="169"/>
      <c r="V8043" s="150"/>
      <c r="W8043" s="141" t="str" cm="1">
        <f t="array" ref="W8043">IF(SUM(LEN(B8043:V8043))=0,"",IF(OR(OR(ISBLANK(F8043),SUM(LEN(C8043),LEN(D8043))=0),AND(NOT(E8043="Unknown"),ISBLANK(J8043)),AND(NOT(O8043="Unknown"),ISBLANK(R8043))),"Missing Information", INDEX(Table15[Entire Service Line Classification], MATCH(SUMIFS(Table15[Unique ID],Table15[System-Owned Portion],E8043,Table15[If Material Anything Other than "Lead" in Column E,Was Material Ever Previously Lead?],G8043,Table15[Customer-Owned Portion],O8043),Table15[Unique ID],0),0)))</f>
        <v/>
      </c>
      <c r="X8043"/>
    </row>
    <row r="8044" spans="2:24" x14ac:dyDescent="0.25">
      <c r="B8044" s="146"/>
      <c r="C8044" s="31"/>
      <c r="D8044" s="31"/>
      <c r="E8044" s="44"/>
      <c r="F8044" s="43"/>
      <c r="G8044" s="84"/>
      <c r="H8044" s="31"/>
      <c r="I8044" s="205"/>
      <c r="J8044" s="84"/>
      <c r="K8044" s="31"/>
      <c r="L8044" s="31"/>
      <c r="M8044" s="169"/>
      <c r="N8044" s="148"/>
      <c r="O8044" s="106"/>
      <c r="P8044" s="43"/>
      <c r="Q8044" s="205"/>
      <c r="R8044" s="84"/>
      <c r="S8044" s="31"/>
      <c r="T8044" s="31"/>
      <c r="U8044" s="169"/>
      <c r="V8044" s="150"/>
      <c r="W8044" s="141" t="str" cm="1">
        <f t="array" ref="W8044">IF(SUM(LEN(B8044:V8044))=0,"",IF(OR(OR(ISBLANK(F8044),SUM(LEN(C8044),LEN(D8044))=0),AND(NOT(E8044="Unknown"),ISBLANK(J8044)),AND(NOT(O8044="Unknown"),ISBLANK(R8044))),"Missing Information", INDEX(Table15[Entire Service Line Classification], MATCH(SUMIFS(Table15[Unique ID],Table15[System-Owned Portion],E8044,Table15[If Material Anything Other than "Lead" in Column E,Was Material Ever Previously Lead?],G8044,Table15[Customer-Owned Portion],O8044),Table15[Unique ID],0),0)))</f>
        <v/>
      </c>
      <c r="X8044"/>
    </row>
    <row r="8045" spans="2:24" x14ac:dyDescent="0.25">
      <c r="B8045" s="146"/>
      <c r="C8045" s="31"/>
      <c r="D8045" s="31"/>
      <c r="E8045" s="44"/>
      <c r="F8045" s="43"/>
      <c r="G8045" s="84"/>
      <c r="H8045" s="31"/>
      <c r="I8045" s="205"/>
      <c r="J8045" s="84"/>
      <c r="K8045" s="31"/>
      <c r="L8045" s="31"/>
      <c r="M8045" s="169"/>
      <c r="N8045" s="148"/>
      <c r="O8045" s="106"/>
      <c r="P8045" s="43"/>
      <c r="Q8045" s="205"/>
      <c r="R8045" s="84"/>
      <c r="S8045" s="31"/>
      <c r="T8045" s="31"/>
      <c r="U8045" s="169"/>
      <c r="V8045" s="150"/>
      <c r="W8045" s="141" t="str" cm="1">
        <f t="array" ref="W8045">IF(SUM(LEN(B8045:V8045))=0,"",IF(OR(OR(ISBLANK(F8045),SUM(LEN(C8045),LEN(D8045))=0),AND(NOT(E8045="Unknown"),ISBLANK(J8045)),AND(NOT(O8045="Unknown"),ISBLANK(R8045))),"Missing Information", INDEX(Table15[Entire Service Line Classification], MATCH(SUMIFS(Table15[Unique ID],Table15[System-Owned Portion],E8045,Table15[If Material Anything Other than "Lead" in Column E,Was Material Ever Previously Lead?],G8045,Table15[Customer-Owned Portion],O8045),Table15[Unique ID],0),0)))</f>
        <v/>
      </c>
      <c r="X8045"/>
    </row>
    <row r="8046" spans="2:24" x14ac:dyDescent="0.25">
      <c r="B8046" s="146"/>
      <c r="C8046" s="31"/>
      <c r="D8046" s="31"/>
      <c r="E8046" s="44"/>
      <c r="F8046" s="43"/>
      <c r="G8046" s="84"/>
      <c r="H8046" s="31"/>
      <c r="I8046" s="205"/>
      <c r="J8046" s="84"/>
      <c r="K8046" s="31"/>
      <c r="L8046" s="31"/>
      <c r="M8046" s="169"/>
      <c r="N8046" s="148"/>
      <c r="O8046" s="106"/>
      <c r="P8046" s="43"/>
      <c r="Q8046" s="205"/>
      <c r="R8046" s="84"/>
      <c r="S8046" s="31"/>
      <c r="T8046" s="31"/>
      <c r="U8046" s="169"/>
      <c r="V8046" s="150"/>
      <c r="W8046" s="141" t="str" cm="1">
        <f t="array" ref="W8046">IF(SUM(LEN(B8046:V8046))=0,"",IF(OR(OR(ISBLANK(F8046),SUM(LEN(C8046),LEN(D8046))=0),AND(NOT(E8046="Unknown"),ISBLANK(J8046)),AND(NOT(O8046="Unknown"),ISBLANK(R8046))),"Missing Information", INDEX(Table15[Entire Service Line Classification], MATCH(SUMIFS(Table15[Unique ID],Table15[System-Owned Portion],E8046,Table15[If Material Anything Other than "Lead" in Column E,Was Material Ever Previously Lead?],G8046,Table15[Customer-Owned Portion],O8046),Table15[Unique ID],0),0)))</f>
        <v/>
      </c>
      <c r="X8046"/>
    </row>
    <row r="8047" spans="2:24" x14ac:dyDescent="0.25">
      <c r="B8047" s="146"/>
      <c r="C8047" s="31"/>
      <c r="D8047" s="31"/>
      <c r="E8047" s="44"/>
      <c r="F8047" s="43"/>
      <c r="G8047" s="84"/>
      <c r="H8047" s="31"/>
      <c r="I8047" s="205"/>
      <c r="J8047" s="84"/>
      <c r="K8047" s="31"/>
      <c r="L8047" s="31"/>
      <c r="M8047" s="169"/>
      <c r="N8047" s="148"/>
      <c r="O8047" s="106"/>
      <c r="P8047" s="43"/>
      <c r="Q8047" s="205"/>
      <c r="R8047" s="84"/>
      <c r="S8047" s="31"/>
      <c r="T8047" s="31"/>
      <c r="U8047" s="169"/>
      <c r="V8047" s="150"/>
      <c r="W8047" s="141" t="str" cm="1">
        <f t="array" ref="W8047">IF(SUM(LEN(B8047:V8047))=0,"",IF(OR(OR(ISBLANK(F8047),SUM(LEN(C8047),LEN(D8047))=0),AND(NOT(E8047="Unknown"),ISBLANK(J8047)),AND(NOT(O8047="Unknown"),ISBLANK(R8047))),"Missing Information", INDEX(Table15[Entire Service Line Classification], MATCH(SUMIFS(Table15[Unique ID],Table15[System-Owned Portion],E8047,Table15[If Material Anything Other than "Lead" in Column E,Was Material Ever Previously Lead?],G8047,Table15[Customer-Owned Portion],O8047),Table15[Unique ID],0),0)))</f>
        <v/>
      </c>
      <c r="X8047"/>
    </row>
    <row r="8048" spans="2:24" x14ac:dyDescent="0.25">
      <c r="B8048" s="146"/>
      <c r="C8048" s="31"/>
      <c r="D8048" s="31"/>
      <c r="E8048" s="44"/>
      <c r="F8048" s="43"/>
      <c r="G8048" s="84"/>
      <c r="H8048" s="31"/>
      <c r="I8048" s="205"/>
      <c r="J8048" s="84"/>
      <c r="K8048" s="31"/>
      <c r="L8048" s="31"/>
      <c r="M8048" s="169"/>
      <c r="N8048" s="148"/>
      <c r="O8048" s="106"/>
      <c r="P8048" s="43"/>
      <c r="Q8048" s="205"/>
      <c r="R8048" s="84"/>
      <c r="S8048" s="31"/>
      <c r="T8048" s="31"/>
      <c r="U8048" s="169"/>
      <c r="V8048" s="150"/>
      <c r="W8048" s="141" t="str" cm="1">
        <f t="array" ref="W8048">IF(SUM(LEN(B8048:V8048))=0,"",IF(OR(OR(ISBLANK(F8048),SUM(LEN(C8048),LEN(D8048))=0),AND(NOT(E8048="Unknown"),ISBLANK(J8048)),AND(NOT(O8048="Unknown"),ISBLANK(R8048))),"Missing Information", INDEX(Table15[Entire Service Line Classification], MATCH(SUMIFS(Table15[Unique ID],Table15[System-Owned Portion],E8048,Table15[If Material Anything Other than "Lead" in Column E,Was Material Ever Previously Lead?],G8048,Table15[Customer-Owned Portion],O8048),Table15[Unique ID],0),0)))</f>
        <v/>
      </c>
      <c r="X8048"/>
    </row>
    <row r="8049" spans="2:24" x14ac:dyDescent="0.25">
      <c r="B8049" s="146"/>
      <c r="C8049" s="31"/>
      <c r="D8049" s="31"/>
      <c r="E8049" s="44"/>
      <c r="F8049" s="43"/>
      <c r="G8049" s="84"/>
      <c r="H8049" s="31"/>
      <c r="I8049" s="205"/>
      <c r="J8049" s="84"/>
      <c r="K8049" s="31"/>
      <c r="L8049" s="31"/>
      <c r="M8049" s="169"/>
      <c r="N8049" s="148"/>
      <c r="O8049" s="106"/>
      <c r="P8049" s="43"/>
      <c r="Q8049" s="205"/>
      <c r="R8049" s="84"/>
      <c r="S8049" s="31"/>
      <c r="T8049" s="31"/>
      <c r="U8049" s="169"/>
      <c r="V8049" s="150"/>
      <c r="W8049" s="141" t="str" cm="1">
        <f t="array" ref="W8049">IF(SUM(LEN(B8049:V8049))=0,"",IF(OR(OR(ISBLANK(F8049),SUM(LEN(C8049),LEN(D8049))=0),AND(NOT(E8049="Unknown"),ISBLANK(J8049)),AND(NOT(O8049="Unknown"),ISBLANK(R8049))),"Missing Information", INDEX(Table15[Entire Service Line Classification], MATCH(SUMIFS(Table15[Unique ID],Table15[System-Owned Portion],E8049,Table15[If Material Anything Other than "Lead" in Column E,Was Material Ever Previously Lead?],G8049,Table15[Customer-Owned Portion],O8049),Table15[Unique ID],0),0)))</f>
        <v/>
      </c>
      <c r="X8049"/>
    </row>
    <row r="8050" spans="2:24" x14ac:dyDescent="0.25">
      <c r="B8050" s="146"/>
      <c r="C8050" s="31"/>
      <c r="D8050" s="31"/>
      <c r="E8050" s="44"/>
      <c r="F8050" s="43"/>
      <c r="G8050" s="84"/>
      <c r="H8050" s="31"/>
      <c r="I8050" s="205"/>
      <c r="J8050" s="84"/>
      <c r="K8050" s="31"/>
      <c r="L8050" s="31"/>
      <c r="M8050" s="169"/>
      <c r="N8050" s="148"/>
      <c r="O8050" s="106"/>
      <c r="P8050" s="43"/>
      <c r="Q8050" s="205"/>
      <c r="R8050" s="84"/>
      <c r="S8050" s="31"/>
      <c r="T8050" s="31"/>
      <c r="U8050" s="169"/>
      <c r="V8050" s="150"/>
      <c r="W8050" s="141" t="str" cm="1">
        <f t="array" ref="W8050">IF(SUM(LEN(B8050:V8050))=0,"",IF(OR(OR(ISBLANK(F8050),SUM(LEN(C8050),LEN(D8050))=0),AND(NOT(E8050="Unknown"),ISBLANK(J8050)),AND(NOT(O8050="Unknown"),ISBLANK(R8050))),"Missing Information", INDEX(Table15[Entire Service Line Classification], MATCH(SUMIFS(Table15[Unique ID],Table15[System-Owned Portion],E8050,Table15[If Material Anything Other than "Lead" in Column E,Was Material Ever Previously Lead?],G8050,Table15[Customer-Owned Portion],O8050),Table15[Unique ID],0),0)))</f>
        <v/>
      </c>
      <c r="X8050"/>
    </row>
    <row r="8051" spans="2:24" x14ac:dyDescent="0.25">
      <c r="B8051" s="146"/>
      <c r="C8051" s="31"/>
      <c r="D8051" s="31"/>
      <c r="E8051" s="44"/>
      <c r="F8051" s="43"/>
      <c r="G8051" s="84"/>
      <c r="H8051" s="31"/>
      <c r="I8051" s="205"/>
      <c r="J8051" s="84"/>
      <c r="K8051" s="31"/>
      <c r="L8051" s="31"/>
      <c r="M8051" s="169"/>
      <c r="N8051" s="148"/>
      <c r="O8051" s="106"/>
      <c r="P8051" s="43"/>
      <c r="Q8051" s="205"/>
      <c r="R8051" s="84"/>
      <c r="S8051" s="31"/>
      <c r="T8051" s="31"/>
      <c r="U8051" s="169"/>
      <c r="V8051" s="150"/>
      <c r="W8051" s="141" t="str" cm="1">
        <f t="array" ref="W8051">IF(SUM(LEN(B8051:V8051))=0,"",IF(OR(OR(ISBLANK(F8051),SUM(LEN(C8051),LEN(D8051))=0),AND(NOT(E8051="Unknown"),ISBLANK(J8051)),AND(NOT(O8051="Unknown"),ISBLANK(R8051))),"Missing Information", INDEX(Table15[Entire Service Line Classification], MATCH(SUMIFS(Table15[Unique ID],Table15[System-Owned Portion],E8051,Table15[If Material Anything Other than "Lead" in Column E,Was Material Ever Previously Lead?],G8051,Table15[Customer-Owned Portion],O8051),Table15[Unique ID],0),0)))</f>
        <v/>
      </c>
      <c r="X8051"/>
    </row>
    <row r="8052" spans="2:24" x14ac:dyDescent="0.25">
      <c r="B8052" s="146"/>
      <c r="C8052" s="31"/>
      <c r="D8052" s="31"/>
      <c r="E8052" s="44"/>
      <c r="F8052" s="43"/>
      <c r="G8052" s="84"/>
      <c r="H8052" s="31"/>
      <c r="I8052" s="205"/>
      <c r="J8052" s="84"/>
      <c r="K8052" s="31"/>
      <c r="L8052" s="31"/>
      <c r="M8052" s="169"/>
      <c r="N8052" s="148"/>
      <c r="O8052" s="106"/>
      <c r="P8052" s="43"/>
      <c r="Q8052" s="205"/>
      <c r="R8052" s="84"/>
      <c r="S8052" s="31"/>
      <c r="T8052" s="31"/>
      <c r="U8052" s="169"/>
      <c r="V8052" s="150"/>
      <c r="W8052" s="141" t="str" cm="1">
        <f t="array" ref="W8052">IF(SUM(LEN(B8052:V8052))=0,"",IF(OR(OR(ISBLANK(F8052),SUM(LEN(C8052),LEN(D8052))=0),AND(NOT(E8052="Unknown"),ISBLANK(J8052)),AND(NOT(O8052="Unknown"),ISBLANK(R8052))),"Missing Information", INDEX(Table15[Entire Service Line Classification], MATCH(SUMIFS(Table15[Unique ID],Table15[System-Owned Portion],E8052,Table15[If Material Anything Other than "Lead" in Column E,Was Material Ever Previously Lead?],G8052,Table15[Customer-Owned Portion],O8052),Table15[Unique ID],0),0)))</f>
        <v/>
      </c>
      <c r="X8052"/>
    </row>
    <row r="8053" spans="2:24" x14ac:dyDescent="0.25">
      <c r="B8053" s="146"/>
      <c r="C8053" s="31"/>
      <c r="D8053" s="31"/>
      <c r="E8053" s="44"/>
      <c r="F8053" s="43"/>
      <c r="G8053" s="84"/>
      <c r="H8053" s="31"/>
      <c r="I8053" s="205"/>
      <c r="J8053" s="84"/>
      <c r="K8053" s="31"/>
      <c r="L8053" s="31"/>
      <c r="M8053" s="169"/>
      <c r="N8053" s="148"/>
      <c r="O8053" s="106"/>
      <c r="P8053" s="43"/>
      <c r="Q8053" s="205"/>
      <c r="R8053" s="84"/>
      <c r="S8053" s="31"/>
      <c r="T8053" s="31"/>
      <c r="U8053" s="169"/>
      <c r="V8053" s="150"/>
      <c r="W8053" s="141" t="str" cm="1">
        <f t="array" ref="W8053">IF(SUM(LEN(B8053:V8053))=0,"",IF(OR(OR(ISBLANK(F8053),SUM(LEN(C8053),LEN(D8053))=0),AND(NOT(E8053="Unknown"),ISBLANK(J8053)),AND(NOT(O8053="Unknown"),ISBLANK(R8053))),"Missing Information", INDEX(Table15[Entire Service Line Classification], MATCH(SUMIFS(Table15[Unique ID],Table15[System-Owned Portion],E8053,Table15[If Material Anything Other than "Lead" in Column E,Was Material Ever Previously Lead?],G8053,Table15[Customer-Owned Portion],O8053),Table15[Unique ID],0),0)))</f>
        <v/>
      </c>
      <c r="X8053"/>
    </row>
    <row r="8054" spans="2:24" x14ac:dyDescent="0.25">
      <c r="B8054" s="146"/>
      <c r="C8054" s="31"/>
      <c r="D8054" s="31"/>
      <c r="E8054" s="44"/>
      <c r="F8054" s="43"/>
      <c r="G8054" s="84"/>
      <c r="H8054" s="31"/>
      <c r="I8054" s="205"/>
      <c r="J8054" s="84"/>
      <c r="K8054" s="31"/>
      <c r="L8054" s="31"/>
      <c r="M8054" s="169"/>
      <c r="N8054" s="148"/>
      <c r="O8054" s="106"/>
      <c r="P8054" s="43"/>
      <c r="Q8054" s="205"/>
      <c r="R8054" s="84"/>
      <c r="S8054" s="31"/>
      <c r="T8054" s="31"/>
      <c r="U8054" s="169"/>
      <c r="V8054" s="150"/>
      <c r="W8054" s="141" t="str" cm="1">
        <f t="array" ref="W8054">IF(SUM(LEN(B8054:V8054))=0,"",IF(OR(OR(ISBLANK(F8054),SUM(LEN(C8054),LEN(D8054))=0),AND(NOT(E8054="Unknown"),ISBLANK(J8054)),AND(NOT(O8054="Unknown"),ISBLANK(R8054))),"Missing Information", INDEX(Table15[Entire Service Line Classification], MATCH(SUMIFS(Table15[Unique ID],Table15[System-Owned Portion],E8054,Table15[If Material Anything Other than "Lead" in Column E,Was Material Ever Previously Lead?],G8054,Table15[Customer-Owned Portion],O8054),Table15[Unique ID],0),0)))</f>
        <v/>
      </c>
      <c r="X8054"/>
    </row>
    <row r="8055" spans="2:24" x14ac:dyDescent="0.25">
      <c r="B8055" s="146"/>
      <c r="C8055" s="31"/>
      <c r="D8055" s="31"/>
      <c r="E8055" s="44"/>
      <c r="F8055" s="43"/>
      <c r="G8055" s="84"/>
      <c r="H8055" s="31"/>
      <c r="I8055" s="205"/>
      <c r="J8055" s="84"/>
      <c r="K8055" s="31"/>
      <c r="L8055" s="31"/>
      <c r="M8055" s="169"/>
      <c r="N8055" s="148"/>
      <c r="O8055" s="106"/>
      <c r="P8055" s="43"/>
      <c r="Q8055" s="205"/>
      <c r="R8055" s="84"/>
      <c r="S8055" s="31"/>
      <c r="T8055" s="31"/>
      <c r="U8055" s="169"/>
      <c r="V8055" s="150"/>
      <c r="W8055" s="141" t="str" cm="1">
        <f t="array" ref="W8055">IF(SUM(LEN(B8055:V8055))=0,"",IF(OR(OR(ISBLANK(F8055),SUM(LEN(C8055),LEN(D8055))=0),AND(NOT(E8055="Unknown"),ISBLANK(J8055)),AND(NOT(O8055="Unknown"),ISBLANK(R8055))),"Missing Information", INDEX(Table15[Entire Service Line Classification], MATCH(SUMIFS(Table15[Unique ID],Table15[System-Owned Portion],E8055,Table15[If Material Anything Other than "Lead" in Column E,Was Material Ever Previously Lead?],G8055,Table15[Customer-Owned Portion],O8055),Table15[Unique ID],0),0)))</f>
        <v/>
      </c>
      <c r="X8055"/>
    </row>
    <row r="8056" spans="2:24" x14ac:dyDescent="0.25">
      <c r="B8056" s="146"/>
      <c r="C8056" s="31"/>
      <c r="D8056" s="31"/>
      <c r="E8056" s="44"/>
      <c r="F8056" s="43"/>
      <c r="G8056" s="84"/>
      <c r="H8056" s="31"/>
      <c r="I8056" s="205"/>
      <c r="J8056" s="84"/>
      <c r="K8056" s="31"/>
      <c r="L8056" s="31"/>
      <c r="M8056" s="169"/>
      <c r="N8056" s="148"/>
      <c r="O8056" s="106"/>
      <c r="P8056" s="43"/>
      <c r="Q8056" s="205"/>
      <c r="R8056" s="84"/>
      <c r="S8056" s="31"/>
      <c r="T8056" s="31"/>
      <c r="U8056" s="169"/>
      <c r="V8056" s="150"/>
      <c r="W8056" s="141" t="str" cm="1">
        <f t="array" ref="W8056">IF(SUM(LEN(B8056:V8056))=0,"",IF(OR(OR(ISBLANK(F8056),SUM(LEN(C8056),LEN(D8056))=0),AND(NOT(E8056="Unknown"),ISBLANK(J8056)),AND(NOT(O8056="Unknown"),ISBLANK(R8056))),"Missing Information", INDEX(Table15[Entire Service Line Classification], MATCH(SUMIFS(Table15[Unique ID],Table15[System-Owned Portion],E8056,Table15[If Material Anything Other than "Lead" in Column E,Was Material Ever Previously Lead?],G8056,Table15[Customer-Owned Portion],O8056),Table15[Unique ID],0),0)))</f>
        <v/>
      </c>
      <c r="X8056"/>
    </row>
    <row r="8057" spans="2:24" x14ac:dyDescent="0.25">
      <c r="B8057" s="146"/>
      <c r="C8057" s="31"/>
      <c r="D8057" s="31"/>
      <c r="E8057" s="44"/>
      <c r="F8057" s="43"/>
      <c r="G8057" s="84"/>
      <c r="H8057" s="31"/>
      <c r="I8057" s="205"/>
      <c r="J8057" s="84"/>
      <c r="K8057" s="31"/>
      <c r="L8057" s="31"/>
      <c r="M8057" s="169"/>
      <c r="N8057" s="148"/>
      <c r="O8057" s="106"/>
      <c r="P8057" s="43"/>
      <c r="Q8057" s="205"/>
      <c r="R8057" s="84"/>
      <c r="S8057" s="31"/>
      <c r="T8057" s="31"/>
      <c r="U8057" s="169"/>
      <c r="V8057" s="150"/>
      <c r="W8057" s="141" t="str" cm="1">
        <f t="array" ref="W8057">IF(SUM(LEN(B8057:V8057))=0,"",IF(OR(OR(ISBLANK(F8057),SUM(LEN(C8057),LEN(D8057))=0),AND(NOT(E8057="Unknown"),ISBLANK(J8057)),AND(NOT(O8057="Unknown"),ISBLANK(R8057))),"Missing Information", INDEX(Table15[Entire Service Line Classification], MATCH(SUMIFS(Table15[Unique ID],Table15[System-Owned Portion],E8057,Table15[If Material Anything Other than "Lead" in Column E,Was Material Ever Previously Lead?],G8057,Table15[Customer-Owned Portion],O8057),Table15[Unique ID],0),0)))</f>
        <v/>
      </c>
      <c r="X8057"/>
    </row>
    <row r="8058" spans="2:24" x14ac:dyDescent="0.25">
      <c r="B8058" s="146"/>
      <c r="C8058" s="31"/>
      <c r="D8058" s="31"/>
      <c r="E8058" s="44"/>
      <c r="F8058" s="43"/>
      <c r="G8058" s="84"/>
      <c r="H8058" s="31"/>
      <c r="I8058" s="205"/>
      <c r="J8058" s="84"/>
      <c r="K8058" s="31"/>
      <c r="L8058" s="31"/>
      <c r="M8058" s="169"/>
      <c r="N8058" s="148"/>
      <c r="O8058" s="106"/>
      <c r="P8058" s="43"/>
      <c r="Q8058" s="205"/>
      <c r="R8058" s="84"/>
      <c r="S8058" s="31"/>
      <c r="T8058" s="31"/>
      <c r="U8058" s="169"/>
      <c r="V8058" s="150"/>
      <c r="W8058" s="141" t="str" cm="1">
        <f t="array" ref="W8058">IF(SUM(LEN(B8058:V8058))=0,"",IF(OR(OR(ISBLANK(F8058),SUM(LEN(C8058),LEN(D8058))=0),AND(NOT(E8058="Unknown"),ISBLANK(J8058)),AND(NOT(O8058="Unknown"),ISBLANK(R8058))),"Missing Information", INDEX(Table15[Entire Service Line Classification], MATCH(SUMIFS(Table15[Unique ID],Table15[System-Owned Portion],E8058,Table15[If Material Anything Other than "Lead" in Column E,Was Material Ever Previously Lead?],G8058,Table15[Customer-Owned Portion],O8058),Table15[Unique ID],0),0)))</f>
        <v/>
      </c>
      <c r="X8058"/>
    </row>
    <row r="8059" spans="2:24" x14ac:dyDescent="0.25">
      <c r="B8059" s="146"/>
      <c r="C8059" s="31"/>
      <c r="D8059" s="31"/>
      <c r="E8059" s="44"/>
      <c r="F8059" s="43"/>
      <c r="G8059" s="84"/>
      <c r="H8059" s="31"/>
      <c r="I8059" s="205"/>
      <c r="J8059" s="84"/>
      <c r="K8059" s="31"/>
      <c r="L8059" s="31"/>
      <c r="M8059" s="169"/>
      <c r="N8059" s="148"/>
      <c r="O8059" s="106"/>
      <c r="P8059" s="43"/>
      <c r="Q8059" s="205"/>
      <c r="R8059" s="84"/>
      <c r="S8059" s="31"/>
      <c r="T8059" s="31"/>
      <c r="U8059" s="169"/>
      <c r="V8059" s="150"/>
      <c r="W8059" s="141" t="str" cm="1">
        <f t="array" ref="W8059">IF(SUM(LEN(B8059:V8059))=0,"",IF(OR(OR(ISBLANK(F8059),SUM(LEN(C8059),LEN(D8059))=0),AND(NOT(E8059="Unknown"),ISBLANK(J8059)),AND(NOT(O8059="Unknown"),ISBLANK(R8059))),"Missing Information", INDEX(Table15[Entire Service Line Classification], MATCH(SUMIFS(Table15[Unique ID],Table15[System-Owned Portion],E8059,Table15[If Material Anything Other than "Lead" in Column E,Was Material Ever Previously Lead?],G8059,Table15[Customer-Owned Portion],O8059),Table15[Unique ID],0),0)))</f>
        <v/>
      </c>
      <c r="X8059"/>
    </row>
    <row r="8060" spans="2:24" x14ac:dyDescent="0.25">
      <c r="B8060" s="146"/>
      <c r="C8060" s="31"/>
      <c r="D8060" s="31"/>
      <c r="E8060" s="44"/>
      <c r="F8060" s="43"/>
      <c r="G8060" s="84"/>
      <c r="H8060" s="31"/>
      <c r="I8060" s="205"/>
      <c r="J8060" s="84"/>
      <c r="K8060" s="31"/>
      <c r="L8060" s="31"/>
      <c r="M8060" s="169"/>
      <c r="N8060" s="148"/>
      <c r="O8060" s="106"/>
      <c r="P8060" s="43"/>
      <c r="Q8060" s="205"/>
      <c r="R8060" s="84"/>
      <c r="S8060" s="31"/>
      <c r="T8060" s="31"/>
      <c r="U8060" s="169"/>
      <c r="V8060" s="150"/>
      <c r="W8060" s="141" t="str" cm="1">
        <f t="array" ref="W8060">IF(SUM(LEN(B8060:V8060))=0,"",IF(OR(OR(ISBLANK(F8060),SUM(LEN(C8060),LEN(D8060))=0),AND(NOT(E8060="Unknown"),ISBLANK(J8060)),AND(NOT(O8060="Unknown"),ISBLANK(R8060))),"Missing Information", INDEX(Table15[Entire Service Line Classification], MATCH(SUMIFS(Table15[Unique ID],Table15[System-Owned Portion],E8060,Table15[If Material Anything Other than "Lead" in Column E,Was Material Ever Previously Lead?],G8060,Table15[Customer-Owned Portion],O8060),Table15[Unique ID],0),0)))</f>
        <v/>
      </c>
      <c r="X8060"/>
    </row>
    <row r="8061" spans="2:24" x14ac:dyDescent="0.25">
      <c r="B8061" s="146"/>
      <c r="C8061" s="31"/>
      <c r="D8061" s="31"/>
      <c r="E8061" s="44"/>
      <c r="F8061" s="43"/>
      <c r="G8061" s="84"/>
      <c r="H8061" s="31"/>
      <c r="I8061" s="205"/>
      <c r="J8061" s="84"/>
      <c r="K8061" s="31"/>
      <c r="L8061" s="31"/>
      <c r="M8061" s="169"/>
      <c r="N8061" s="148"/>
      <c r="O8061" s="106"/>
      <c r="P8061" s="43"/>
      <c r="Q8061" s="205"/>
      <c r="R8061" s="84"/>
      <c r="S8061" s="31"/>
      <c r="T8061" s="31"/>
      <c r="U8061" s="169"/>
      <c r="V8061" s="150"/>
      <c r="W8061" s="141" t="str" cm="1">
        <f t="array" ref="W8061">IF(SUM(LEN(B8061:V8061))=0,"",IF(OR(OR(ISBLANK(F8061),SUM(LEN(C8061),LEN(D8061))=0),AND(NOT(E8061="Unknown"),ISBLANK(J8061)),AND(NOT(O8061="Unknown"),ISBLANK(R8061))),"Missing Information", INDEX(Table15[Entire Service Line Classification], MATCH(SUMIFS(Table15[Unique ID],Table15[System-Owned Portion],E8061,Table15[If Material Anything Other than "Lead" in Column E,Was Material Ever Previously Lead?],G8061,Table15[Customer-Owned Portion],O8061),Table15[Unique ID],0),0)))</f>
        <v/>
      </c>
      <c r="X8061"/>
    </row>
    <row r="8062" spans="2:24" x14ac:dyDescent="0.25">
      <c r="B8062" s="146"/>
      <c r="C8062" s="31"/>
      <c r="D8062" s="31"/>
      <c r="E8062" s="44"/>
      <c r="F8062" s="43"/>
      <c r="G8062" s="84"/>
      <c r="H8062" s="31"/>
      <c r="I8062" s="205"/>
      <c r="J8062" s="84"/>
      <c r="K8062" s="31"/>
      <c r="L8062" s="31"/>
      <c r="M8062" s="169"/>
      <c r="N8062" s="148"/>
      <c r="O8062" s="106"/>
      <c r="P8062" s="43"/>
      <c r="Q8062" s="205"/>
      <c r="R8062" s="84"/>
      <c r="S8062" s="31"/>
      <c r="T8062" s="31"/>
      <c r="U8062" s="169"/>
      <c r="V8062" s="150"/>
      <c r="W8062" s="141" t="str" cm="1">
        <f t="array" ref="W8062">IF(SUM(LEN(B8062:V8062))=0,"",IF(OR(OR(ISBLANK(F8062),SUM(LEN(C8062),LEN(D8062))=0),AND(NOT(E8062="Unknown"),ISBLANK(J8062)),AND(NOT(O8062="Unknown"),ISBLANK(R8062))),"Missing Information", INDEX(Table15[Entire Service Line Classification], MATCH(SUMIFS(Table15[Unique ID],Table15[System-Owned Portion],E8062,Table15[If Material Anything Other than "Lead" in Column E,Was Material Ever Previously Lead?],G8062,Table15[Customer-Owned Portion],O8062),Table15[Unique ID],0),0)))</f>
        <v/>
      </c>
      <c r="X8062"/>
    </row>
    <row r="8063" spans="2:24" x14ac:dyDescent="0.25">
      <c r="B8063" s="146"/>
      <c r="C8063" s="31"/>
      <c r="D8063" s="31"/>
      <c r="E8063" s="44"/>
      <c r="F8063" s="43"/>
      <c r="G8063" s="84"/>
      <c r="H8063" s="31"/>
      <c r="I8063" s="205"/>
      <c r="J8063" s="84"/>
      <c r="K8063" s="31"/>
      <c r="L8063" s="31"/>
      <c r="M8063" s="169"/>
      <c r="N8063" s="148"/>
      <c r="O8063" s="106"/>
      <c r="P8063" s="43"/>
      <c r="Q8063" s="205"/>
      <c r="R8063" s="84"/>
      <c r="S8063" s="31"/>
      <c r="T8063" s="31"/>
      <c r="U8063" s="169"/>
      <c r="V8063" s="150"/>
      <c r="W8063" s="141" t="str" cm="1">
        <f t="array" ref="W8063">IF(SUM(LEN(B8063:V8063))=0,"",IF(OR(OR(ISBLANK(F8063),SUM(LEN(C8063),LEN(D8063))=0),AND(NOT(E8063="Unknown"),ISBLANK(J8063)),AND(NOT(O8063="Unknown"),ISBLANK(R8063))),"Missing Information", INDEX(Table15[Entire Service Line Classification], MATCH(SUMIFS(Table15[Unique ID],Table15[System-Owned Portion],E8063,Table15[If Material Anything Other than "Lead" in Column E,Was Material Ever Previously Lead?],G8063,Table15[Customer-Owned Portion],O8063),Table15[Unique ID],0),0)))</f>
        <v/>
      </c>
      <c r="X8063"/>
    </row>
    <row r="8064" spans="2:24" x14ac:dyDescent="0.25">
      <c r="B8064" s="146"/>
      <c r="C8064" s="31"/>
      <c r="D8064" s="31"/>
      <c r="E8064" s="44"/>
      <c r="F8064" s="43"/>
      <c r="G8064" s="84"/>
      <c r="H8064" s="31"/>
      <c r="I8064" s="205"/>
      <c r="J8064" s="84"/>
      <c r="K8064" s="31"/>
      <c r="L8064" s="31"/>
      <c r="M8064" s="169"/>
      <c r="N8064" s="148"/>
      <c r="O8064" s="106"/>
      <c r="P8064" s="43"/>
      <c r="Q8064" s="205"/>
      <c r="R8064" s="84"/>
      <c r="S8064" s="31"/>
      <c r="T8064" s="31"/>
      <c r="U8064" s="169"/>
      <c r="V8064" s="150"/>
      <c r="W8064" s="141" t="str" cm="1">
        <f t="array" ref="W8064">IF(SUM(LEN(B8064:V8064))=0,"",IF(OR(OR(ISBLANK(F8064),SUM(LEN(C8064),LEN(D8064))=0),AND(NOT(E8064="Unknown"),ISBLANK(J8064)),AND(NOT(O8064="Unknown"),ISBLANK(R8064))),"Missing Information", INDEX(Table15[Entire Service Line Classification], MATCH(SUMIFS(Table15[Unique ID],Table15[System-Owned Portion],E8064,Table15[If Material Anything Other than "Lead" in Column E,Was Material Ever Previously Lead?],G8064,Table15[Customer-Owned Portion],O8064),Table15[Unique ID],0),0)))</f>
        <v/>
      </c>
      <c r="X8064"/>
    </row>
    <row r="8065" spans="2:24" x14ac:dyDescent="0.25">
      <c r="B8065" s="146"/>
      <c r="C8065" s="31"/>
      <c r="D8065" s="31"/>
      <c r="E8065" s="44"/>
      <c r="F8065" s="43"/>
      <c r="G8065" s="84"/>
      <c r="H8065" s="31"/>
      <c r="I8065" s="205"/>
      <c r="J8065" s="84"/>
      <c r="K8065" s="31"/>
      <c r="L8065" s="31"/>
      <c r="M8065" s="169"/>
      <c r="N8065" s="148"/>
      <c r="O8065" s="106"/>
      <c r="P8065" s="43"/>
      <c r="Q8065" s="205"/>
      <c r="R8065" s="84"/>
      <c r="S8065" s="31"/>
      <c r="T8065" s="31"/>
      <c r="U8065" s="169"/>
      <c r="V8065" s="150"/>
      <c r="W8065" s="141" t="str" cm="1">
        <f t="array" ref="W8065">IF(SUM(LEN(B8065:V8065))=0,"",IF(OR(OR(ISBLANK(F8065),SUM(LEN(C8065),LEN(D8065))=0),AND(NOT(E8065="Unknown"),ISBLANK(J8065)),AND(NOT(O8065="Unknown"),ISBLANK(R8065))),"Missing Information", INDEX(Table15[Entire Service Line Classification], MATCH(SUMIFS(Table15[Unique ID],Table15[System-Owned Portion],E8065,Table15[If Material Anything Other than "Lead" in Column E,Was Material Ever Previously Lead?],G8065,Table15[Customer-Owned Portion],O8065),Table15[Unique ID],0),0)))</f>
        <v/>
      </c>
      <c r="X8065"/>
    </row>
    <row r="8066" spans="2:24" x14ac:dyDescent="0.25">
      <c r="B8066" s="146"/>
      <c r="C8066" s="31"/>
      <c r="D8066" s="31"/>
      <c r="E8066" s="44"/>
      <c r="F8066" s="43"/>
      <c r="G8066" s="84"/>
      <c r="H8066" s="31"/>
      <c r="I8066" s="205"/>
      <c r="J8066" s="84"/>
      <c r="K8066" s="31"/>
      <c r="L8066" s="31"/>
      <c r="M8066" s="169"/>
      <c r="N8066" s="148"/>
      <c r="O8066" s="106"/>
      <c r="P8066" s="43"/>
      <c r="Q8066" s="205"/>
      <c r="R8066" s="84"/>
      <c r="S8066" s="31"/>
      <c r="T8066" s="31"/>
      <c r="U8066" s="169"/>
      <c r="V8066" s="150"/>
      <c r="W8066" s="141" t="str" cm="1">
        <f t="array" ref="W8066">IF(SUM(LEN(B8066:V8066))=0,"",IF(OR(OR(ISBLANK(F8066),SUM(LEN(C8066),LEN(D8066))=0),AND(NOT(E8066="Unknown"),ISBLANK(J8066)),AND(NOT(O8066="Unknown"),ISBLANK(R8066))),"Missing Information", INDEX(Table15[Entire Service Line Classification], MATCH(SUMIFS(Table15[Unique ID],Table15[System-Owned Portion],E8066,Table15[If Material Anything Other than "Lead" in Column E,Was Material Ever Previously Lead?],G8066,Table15[Customer-Owned Portion],O8066),Table15[Unique ID],0),0)))</f>
        <v/>
      </c>
      <c r="X8066"/>
    </row>
    <row r="8067" spans="2:24" x14ac:dyDescent="0.25">
      <c r="B8067" s="146"/>
      <c r="C8067" s="31"/>
      <c r="D8067" s="31"/>
      <c r="E8067" s="44"/>
      <c r="F8067" s="43"/>
      <c r="G8067" s="84"/>
      <c r="H8067" s="31"/>
      <c r="I8067" s="205"/>
      <c r="J8067" s="84"/>
      <c r="K8067" s="31"/>
      <c r="L8067" s="31"/>
      <c r="M8067" s="169"/>
      <c r="N8067" s="148"/>
      <c r="O8067" s="106"/>
      <c r="P8067" s="43"/>
      <c r="Q8067" s="205"/>
      <c r="R8067" s="84"/>
      <c r="S8067" s="31"/>
      <c r="T8067" s="31"/>
      <c r="U8067" s="169"/>
      <c r="V8067" s="150"/>
      <c r="W8067" s="141" t="str" cm="1">
        <f t="array" ref="W8067">IF(SUM(LEN(B8067:V8067))=0,"",IF(OR(OR(ISBLANK(F8067),SUM(LEN(C8067),LEN(D8067))=0),AND(NOT(E8067="Unknown"),ISBLANK(J8067)),AND(NOT(O8067="Unknown"),ISBLANK(R8067))),"Missing Information", INDEX(Table15[Entire Service Line Classification], MATCH(SUMIFS(Table15[Unique ID],Table15[System-Owned Portion],E8067,Table15[If Material Anything Other than "Lead" in Column E,Was Material Ever Previously Lead?],G8067,Table15[Customer-Owned Portion],O8067),Table15[Unique ID],0),0)))</f>
        <v/>
      </c>
      <c r="X8067"/>
    </row>
    <row r="8068" spans="2:24" x14ac:dyDescent="0.25">
      <c r="B8068" s="146"/>
      <c r="C8068" s="31"/>
      <c r="D8068" s="31"/>
      <c r="E8068" s="44"/>
      <c r="F8068" s="43"/>
      <c r="G8068" s="84"/>
      <c r="H8068" s="31"/>
      <c r="I8068" s="205"/>
      <c r="J8068" s="84"/>
      <c r="K8068" s="31"/>
      <c r="L8068" s="31"/>
      <c r="M8068" s="169"/>
      <c r="N8068" s="148"/>
      <c r="O8068" s="106"/>
      <c r="P8068" s="43"/>
      <c r="Q8068" s="205"/>
      <c r="R8068" s="84"/>
      <c r="S8068" s="31"/>
      <c r="T8068" s="31"/>
      <c r="U8068" s="169"/>
      <c r="V8068" s="150"/>
      <c r="W8068" s="141" t="str" cm="1">
        <f t="array" ref="W8068">IF(SUM(LEN(B8068:V8068))=0,"",IF(OR(OR(ISBLANK(F8068),SUM(LEN(C8068),LEN(D8068))=0),AND(NOT(E8068="Unknown"),ISBLANK(J8068)),AND(NOT(O8068="Unknown"),ISBLANK(R8068))),"Missing Information", INDEX(Table15[Entire Service Line Classification], MATCH(SUMIFS(Table15[Unique ID],Table15[System-Owned Portion],E8068,Table15[If Material Anything Other than "Lead" in Column E,Was Material Ever Previously Lead?],G8068,Table15[Customer-Owned Portion],O8068),Table15[Unique ID],0),0)))</f>
        <v/>
      </c>
      <c r="X8068"/>
    </row>
    <row r="8069" spans="2:24" x14ac:dyDescent="0.25">
      <c r="B8069" s="146"/>
      <c r="C8069" s="31"/>
      <c r="D8069" s="31"/>
      <c r="E8069" s="44"/>
      <c r="F8069" s="43"/>
      <c r="G8069" s="84"/>
      <c r="H8069" s="31"/>
      <c r="I8069" s="205"/>
      <c r="J8069" s="84"/>
      <c r="K8069" s="31"/>
      <c r="L8069" s="31"/>
      <c r="M8069" s="169"/>
      <c r="N8069" s="148"/>
      <c r="O8069" s="106"/>
      <c r="P8069" s="43"/>
      <c r="Q8069" s="205"/>
      <c r="R8069" s="84"/>
      <c r="S8069" s="31"/>
      <c r="T8069" s="31"/>
      <c r="U8069" s="169"/>
      <c r="V8069" s="150"/>
      <c r="W8069" s="141" t="str" cm="1">
        <f t="array" ref="W8069">IF(SUM(LEN(B8069:V8069))=0,"",IF(OR(OR(ISBLANK(F8069),SUM(LEN(C8069),LEN(D8069))=0),AND(NOT(E8069="Unknown"),ISBLANK(J8069)),AND(NOT(O8069="Unknown"),ISBLANK(R8069))),"Missing Information", INDEX(Table15[Entire Service Line Classification], MATCH(SUMIFS(Table15[Unique ID],Table15[System-Owned Portion],E8069,Table15[If Material Anything Other than "Lead" in Column E,Was Material Ever Previously Lead?],G8069,Table15[Customer-Owned Portion],O8069),Table15[Unique ID],0),0)))</f>
        <v/>
      </c>
      <c r="X8069"/>
    </row>
    <row r="8070" spans="2:24" x14ac:dyDescent="0.25">
      <c r="B8070" s="146"/>
      <c r="C8070" s="31"/>
      <c r="D8070" s="31"/>
      <c r="E8070" s="44"/>
      <c r="F8070" s="43"/>
      <c r="G8070" s="84"/>
      <c r="H8070" s="31"/>
      <c r="I8070" s="205"/>
      <c r="J8070" s="84"/>
      <c r="K8070" s="31"/>
      <c r="L8070" s="31"/>
      <c r="M8070" s="169"/>
      <c r="N8070" s="148"/>
      <c r="O8070" s="106"/>
      <c r="P8070" s="43"/>
      <c r="Q8070" s="205"/>
      <c r="R8070" s="84"/>
      <c r="S8070" s="31"/>
      <c r="T8070" s="31"/>
      <c r="U8070" s="169"/>
      <c r="V8070" s="150"/>
      <c r="W8070" s="141" t="str" cm="1">
        <f t="array" ref="W8070">IF(SUM(LEN(B8070:V8070))=0,"",IF(OR(OR(ISBLANK(F8070),SUM(LEN(C8070),LEN(D8070))=0),AND(NOT(E8070="Unknown"),ISBLANK(J8070)),AND(NOT(O8070="Unknown"),ISBLANK(R8070))),"Missing Information", INDEX(Table15[Entire Service Line Classification], MATCH(SUMIFS(Table15[Unique ID],Table15[System-Owned Portion],E8070,Table15[If Material Anything Other than "Lead" in Column E,Was Material Ever Previously Lead?],G8070,Table15[Customer-Owned Portion],O8070),Table15[Unique ID],0),0)))</f>
        <v/>
      </c>
      <c r="X8070"/>
    </row>
    <row r="8071" spans="2:24" x14ac:dyDescent="0.25">
      <c r="B8071" s="146"/>
      <c r="C8071" s="31"/>
      <c r="D8071" s="31"/>
      <c r="E8071" s="44"/>
      <c r="F8071" s="43"/>
      <c r="G8071" s="84"/>
      <c r="H8071" s="31"/>
      <c r="I8071" s="205"/>
      <c r="J8071" s="84"/>
      <c r="K8071" s="31"/>
      <c r="L8071" s="31"/>
      <c r="M8071" s="169"/>
      <c r="N8071" s="148"/>
      <c r="O8071" s="106"/>
      <c r="P8071" s="43"/>
      <c r="Q8071" s="205"/>
      <c r="R8071" s="84"/>
      <c r="S8071" s="31"/>
      <c r="T8071" s="31"/>
      <c r="U8071" s="169"/>
      <c r="V8071" s="150"/>
      <c r="W8071" s="141" t="str" cm="1">
        <f t="array" ref="W8071">IF(SUM(LEN(B8071:V8071))=0,"",IF(OR(OR(ISBLANK(F8071),SUM(LEN(C8071),LEN(D8071))=0),AND(NOT(E8071="Unknown"),ISBLANK(J8071)),AND(NOT(O8071="Unknown"),ISBLANK(R8071))),"Missing Information", INDEX(Table15[Entire Service Line Classification], MATCH(SUMIFS(Table15[Unique ID],Table15[System-Owned Portion],E8071,Table15[If Material Anything Other than "Lead" in Column E,Was Material Ever Previously Lead?],G8071,Table15[Customer-Owned Portion],O8071),Table15[Unique ID],0),0)))</f>
        <v/>
      </c>
      <c r="X8071"/>
    </row>
    <row r="8072" spans="2:24" x14ac:dyDescent="0.25">
      <c r="B8072" s="146"/>
      <c r="C8072" s="31"/>
      <c r="D8072" s="31"/>
      <c r="E8072" s="44"/>
      <c r="F8072" s="43"/>
      <c r="G8072" s="84"/>
      <c r="H8072" s="31"/>
      <c r="I8072" s="205"/>
      <c r="J8072" s="84"/>
      <c r="K8072" s="31"/>
      <c r="L8072" s="31"/>
      <c r="M8072" s="169"/>
      <c r="N8072" s="148"/>
      <c r="O8072" s="106"/>
      <c r="P8072" s="43"/>
      <c r="Q8072" s="205"/>
      <c r="R8072" s="84"/>
      <c r="S8072" s="31"/>
      <c r="T8072" s="31"/>
      <c r="U8072" s="169"/>
      <c r="V8072" s="150"/>
      <c r="W8072" s="141" t="str" cm="1">
        <f t="array" ref="W8072">IF(SUM(LEN(B8072:V8072))=0,"",IF(OR(OR(ISBLANK(F8072),SUM(LEN(C8072),LEN(D8072))=0),AND(NOT(E8072="Unknown"),ISBLANK(J8072)),AND(NOT(O8072="Unknown"),ISBLANK(R8072))),"Missing Information", INDEX(Table15[Entire Service Line Classification], MATCH(SUMIFS(Table15[Unique ID],Table15[System-Owned Portion],E8072,Table15[If Material Anything Other than "Lead" in Column E,Was Material Ever Previously Lead?],G8072,Table15[Customer-Owned Portion],O8072),Table15[Unique ID],0),0)))</f>
        <v/>
      </c>
      <c r="X8072"/>
    </row>
    <row r="8073" spans="2:24" x14ac:dyDescent="0.25">
      <c r="B8073" s="146"/>
      <c r="C8073" s="31"/>
      <c r="D8073" s="31"/>
      <c r="E8073" s="44"/>
      <c r="F8073" s="43"/>
      <c r="G8073" s="84"/>
      <c r="H8073" s="31"/>
      <c r="I8073" s="205"/>
      <c r="J8073" s="84"/>
      <c r="K8073" s="31"/>
      <c r="L8073" s="31"/>
      <c r="M8073" s="169"/>
      <c r="N8073" s="148"/>
      <c r="O8073" s="106"/>
      <c r="P8073" s="43"/>
      <c r="Q8073" s="205"/>
      <c r="R8073" s="84"/>
      <c r="S8073" s="31"/>
      <c r="T8073" s="31"/>
      <c r="U8073" s="169"/>
      <c r="V8073" s="150"/>
      <c r="W8073" s="141" t="str" cm="1">
        <f t="array" ref="W8073">IF(SUM(LEN(B8073:V8073))=0,"",IF(OR(OR(ISBLANK(F8073),SUM(LEN(C8073),LEN(D8073))=0),AND(NOT(E8073="Unknown"),ISBLANK(J8073)),AND(NOT(O8073="Unknown"),ISBLANK(R8073))),"Missing Information", INDEX(Table15[Entire Service Line Classification], MATCH(SUMIFS(Table15[Unique ID],Table15[System-Owned Portion],E8073,Table15[If Material Anything Other than "Lead" in Column E,Was Material Ever Previously Lead?],G8073,Table15[Customer-Owned Portion],O8073),Table15[Unique ID],0),0)))</f>
        <v/>
      </c>
      <c r="X8073"/>
    </row>
    <row r="8074" spans="2:24" x14ac:dyDescent="0.25">
      <c r="B8074" s="146"/>
      <c r="C8074" s="31"/>
      <c r="D8074" s="31"/>
      <c r="E8074" s="44"/>
      <c r="F8074" s="43"/>
      <c r="G8074" s="84"/>
      <c r="H8074" s="31"/>
      <c r="I8074" s="205"/>
      <c r="J8074" s="84"/>
      <c r="K8074" s="31"/>
      <c r="L8074" s="31"/>
      <c r="M8074" s="169"/>
      <c r="N8074" s="148"/>
      <c r="O8074" s="106"/>
      <c r="P8074" s="43"/>
      <c r="Q8074" s="205"/>
      <c r="R8074" s="84"/>
      <c r="S8074" s="31"/>
      <c r="T8074" s="31"/>
      <c r="U8074" s="169"/>
      <c r="V8074" s="150"/>
      <c r="W8074" s="141" t="str" cm="1">
        <f t="array" ref="W8074">IF(SUM(LEN(B8074:V8074))=0,"",IF(OR(OR(ISBLANK(F8074),SUM(LEN(C8074),LEN(D8074))=0),AND(NOT(E8074="Unknown"),ISBLANK(J8074)),AND(NOT(O8074="Unknown"),ISBLANK(R8074))),"Missing Information", INDEX(Table15[Entire Service Line Classification], MATCH(SUMIFS(Table15[Unique ID],Table15[System-Owned Portion],E8074,Table15[If Material Anything Other than "Lead" in Column E,Was Material Ever Previously Lead?],G8074,Table15[Customer-Owned Portion],O8074),Table15[Unique ID],0),0)))</f>
        <v/>
      </c>
      <c r="X8074"/>
    </row>
    <row r="8075" spans="2:24" x14ac:dyDescent="0.25">
      <c r="B8075" s="146"/>
      <c r="C8075" s="31"/>
      <c r="D8075" s="31"/>
      <c r="E8075" s="44"/>
      <c r="F8075" s="43"/>
      <c r="G8075" s="84"/>
      <c r="H8075" s="31"/>
      <c r="I8075" s="205"/>
      <c r="J8075" s="84"/>
      <c r="K8075" s="31"/>
      <c r="L8075" s="31"/>
      <c r="M8075" s="169"/>
      <c r="N8075" s="148"/>
      <c r="O8075" s="106"/>
      <c r="P8075" s="43"/>
      <c r="Q8075" s="205"/>
      <c r="R8075" s="84"/>
      <c r="S8075" s="31"/>
      <c r="T8075" s="31"/>
      <c r="U8075" s="169"/>
      <c r="V8075" s="150"/>
      <c r="W8075" s="141" t="str" cm="1">
        <f t="array" ref="W8075">IF(SUM(LEN(B8075:V8075))=0,"",IF(OR(OR(ISBLANK(F8075),SUM(LEN(C8075),LEN(D8075))=0),AND(NOT(E8075="Unknown"),ISBLANK(J8075)),AND(NOT(O8075="Unknown"),ISBLANK(R8075))),"Missing Information", INDEX(Table15[Entire Service Line Classification], MATCH(SUMIFS(Table15[Unique ID],Table15[System-Owned Portion],E8075,Table15[If Material Anything Other than "Lead" in Column E,Was Material Ever Previously Lead?],G8075,Table15[Customer-Owned Portion],O8075),Table15[Unique ID],0),0)))</f>
        <v/>
      </c>
      <c r="X8075"/>
    </row>
    <row r="8076" spans="2:24" x14ac:dyDescent="0.25">
      <c r="B8076" s="146"/>
      <c r="C8076" s="31"/>
      <c r="D8076" s="31"/>
      <c r="E8076" s="44"/>
      <c r="F8076" s="43"/>
      <c r="G8076" s="84"/>
      <c r="H8076" s="31"/>
      <c r="I8076" s="205"/>
      <c r="J8076" s="84"/>
      <c r="K8076" s="31"/>
      <c r="L8076" s="31"/>
      <c r="M8076" s="169"/>
      <c r="N8076" s="148"/>
      <c r="O8076" s="106"/>
      <c r="P8076" s="43"/>
      <c r="Q8076" s="205"/>
      <c r="R8076" s="84"/>
      <c r="S8076" s="31"/>
      <c r="T8076" s="31"/>
      <c r="U8076" s="169"/>
      <c r="V8076" s="150"/>
      <c r="W8076" s="141" t="str" cm="1">
        <f t="array" ref="W8076">IF(SUM(LEN(B8076:V8076))=0,"",IF(OR(OR(ISBLANK(F8076),SUM(LEN(C8076),LEN(D8076))=0),AND(NOT(E8076="Unknown"),ISBLANK(J8076)),AND(NOT(O8076="Unknown"),ISBLANK(R8076))),"Missing Information", INDEX(Table15[Entire Service Line Classification], MATCH(SUMIFS(Table15[Unique ID],Table15[System-Owned Portion],E8076,Table15[If Material Anything Other than "Lead" in Column E,Was Material Ever Previously Lead?],G8076,Table15[Customer-Owned Portion],O8076),Table15[Unique ID],0),0)))</f>
        <v/>
      </c>
      <c r="X8076"/>
    </row>
    <row r="8077" spans="2:24" x14ac:dyDescent="0.25">
      <c r="B8077" s="146"/>
      <c r="C8077" s="31"/>
      <c r="D8077" s="31"/>
      <c r="E8077" s="44"/>
      <c r="F8077" s="43"/>
      <c r="G8077" s="84"/>
      <c r="H8077" s="31"/>
      <c r="I8077" s="205"/>
      <c r="J8077" s="84"/>
      <c r="K8077" s="31"/>
      <c r="L8077" s="31"/>
      <c r="M8077" s="169"/>
      <c r="N8077" s="148"/>
      <c r="O8077" s="106"/>
      <c r="P8077" s="43"/>
      <c r="Q8077" s="205"/>
      <c r="R8077" s="84"/>
      <c r="S8077" s="31"/>
      <c r="T8077" s="31"/>
      <c r="U8077" s="169"/>
      <c r="V8077" s="150"/>
      <c r="W8077" s="141" t="str" cm="1">
        <f t="array" ref="W8077">IF(SUM(LEN(B8077:V8077))=0,"",IF(OR(OR(ISBLANK(F8077),SUM(LEN(C8077),LEN(D8077))=0),AND(NOT(E8077="Unknown"),ISBLANK(J8077)),AND(NOT(O8077="Unknown"),ISBLANK(R8077))),"Missing Information", INDEX(Table15[Entire Service Line Classification], MATCH(SUMIFS(Table15[Unique ID],Table15[System-Owned Portion],E8077,Table15[If Material Anything Other than "Lead" in Column E,Was Material Ever Previously Lead?],G8077,Table15[Customer-Owned Portion],O8077),Table15[Unique ID],0),0)))</f>
        <v/>
      </c>
      <c r="X8077"/>
    </row>
    <row r="8078" spans="2:24" x14ac:dyDescent="0.25">
      <c r="B8078" s="146"/>
      <c r="C8078" s="31"/>
      <c r="D8078" s="31"/>
      <c r="E8078" s="44"/>
      <c r="F8078" s="43"/>
      <c r="G8078" s="84"/>
      <c r="H8078" s="31"/>
      <c r="I8078" s="205"/>
      <c r="J8078" s="84"/>
      <c r="K8078" s="31"/>
      <c r="L8078" s="31"/>
      <c r="M8078" s="169"/>
      <c r="N8078" s="148"/>
      <c r="O8078" s="106"/>
      <c r="P8078" s="43"/>
      <c r="Q8078" s="205"/>
      <c r="R8078" s="84"/>
      <c r="S8078" s="31"/>
      <c r="T8078" s="31"/>
      <c r="U8078" s="169"/>
      <c r="V8078" s="150"/>
      <c r="W8078" s="141" t="str" cm="1">
        <f t="array" ref="W8078">IF(SUM(LEN(B8078:V8078))=0,"",IF(OR(OR(ISBLANK(F8078),SUM(LEN(C8078),LEN(D8078))=0),AND(NOT(E8078="Unknown"),ISBLANK(J8078)),AND(NOT(O8078="Unknown"),ISBLANK(R8078))),"Missing Information", INDEX(Table15[Entire Service Line Classification], MATCH(SUMIFS(Table15[Unique ID],Table15[System-Owned Portion],E8078,Table15[If Material Anything Other than "Lead" in Column E,Was Material Ever Previously Lead?],G8078,Table15[Customer-Owned Portion],O8078),Table15[Unique ID],0),0)))</f>
        <v/>
      </c>
      <c r="X8078"/>
    </row>
    <row r="8079" spans="2:24" x14ac:dyDescent="0.25">
      <c r="B8079" s="146"/>
      <c r="C8079" s="31"/>
      <c r="D8079" s="31"/>
      <c r="E8079" s="44"/>
      <c r="F8079" s="43"/>
      <c r="G8079" s="84"/>
      <c r="H8079" s="31"/>
      <c r="I8079" s="205"/>
      <c r="J8079" s="84"/>
      <c r="K8079" s="31"/>
      <c r="L8079" s="31"/>
      <c r="M8079" s="169"/>
      <c r="N8079" s="148"/>
      <c r="O8079" s="106"/>
      <c r="P8079" s="43"/>
      <c r="Q8079" s="205"/>
      <c r="R8079" s="84"/>
      <c r="S8079" s="31"/>
      <c r="T8079" s="31"/>
      <c r="U8079" s="169"/>
      <c r="V8079" s="150"/>
      <c r="W8079" s="141" t="str" cm="1">
        <f t="array" ref="W8079">IF(SUM(LEN(B8079:V8079))=0,"",IF(OR(OR(ISBLANK(F8079),SUM(LEN(C8079),LEN(D8079))=0),AND(NOT(E8079="Unknown"),ISBLANK(J8079)),AND(NOT(O8079="Unknown"),ISBLANK(R8079))),"Missing Information", INDEX(Table15[Entire Service Line Classification], MATCH(SUMIFS(Table15[Unique ID],Table15[System-Owned Portion],E8079,Table15[If Material Anything Other than "Lead" in Column E,Was Material Ever Previously Lead?],G8079,Table15[Customer-Owned Portion],O8079),Table15[Unique ID],0),0)))</f>
        <v/>
      </c>
      <c r="X8079"/>
    </row>
    <row r="8080" spans="2:24" x14ac:dyDescent="0.25">
      <c r="B8080" s="146"/>
      <c r="C8080" s="31"/>
      <c r="D8080" s="31"/>
      <c r="E8080" s="44"/>
      <c r="F8080" s="43"/>
      <c r="G8080" s="84"/>
      <c r="H8080" s="31"/>
      <c r="I8080" s="205"/>
      <c r="J8080" s="84"/>
      <c r="K8080" s="31"/>
      <c r="L8080" s="31"/>
      <c r="M8080" s="169"/>
      <c r="N8080" s="148"/>
      <c r="O8080" s="106"/>
      <c r="P8080" s="43"/>
      <c r="Q8080" s="205"/>
      <c r="R8080" s="84"/>
      <c r="S8080" s="31"/>
      <c r="T8080" s="31"/>
      <c r="U8080" s="169"/>
      <c r="V8080" s="150"/>
      <c r="W8080" s="141" t="str" cm="1">
        <f t="array" ref="W8080">IF(SUM(LEN(B8080:V8080))=0,"",IF(OR(OR(ISBLANK(F8080),SUM(LEN(C8080),LEN(D8080))=0),AND(NOT(E8080="Unknown"),ISBLANK(J8080)),AND(NOT(O8080="Unknown"),ISBLANK(R8080))),"Missing Information", INDEX(Table15[Entire Service Line Classification], MATCH(SUMIFS(Table15[Unique ID],Table15[System-Owned Portion],E8080,Table15[If Material Anything Other than "Lead" in Column E,Was Material Ever Previously Lead?],G8080,Table15[Customer-Owned Portion],O8080),Table15[Unique ID],0),0)))</f>
        <v/>
      </c>
      <c r="X8080"/>
    </row>
    <row r="8081" spans="2:24" x14ac:dyDescent="0.25">
      <c r="B8081" s="146"/>
      <c r="C8081" s="31"/>
      <c r="D8081" s="31"/>
      <c r="E8081" s="44"/>
      <c r="F8081" s="43"/>
      <c r="G8081" s="84"/>
      <c r="H8081" s="31"/>
      <c r="I8081" s="205"/>
      <c r="J8081" s="84"/>
      <c r="K8081" s="31"/>
      <c r="L8081" s="31"/>
      <c r="M8081" s="169"/>
      <c r="N8081" s="148"/>
      <c r="O8081" s="106"/>
      <c r="P8081" s="43"/>
      <c r="Q8081" s="205"/>
      <c r="R8081" s="84"/>
      <c r="S8081" s="31"/>
      <c r="T8081" s="31"/>
      <c r="U8081" s="169"/>
      <c r="V8081" s="150"/>
      <c r="W8081" s="141" t="str" cm="1">
        <f t="array" ref="W8081">IF(SUM(LEN(B8081:V8081))=0,"",IF(OR(OR(ISBLANK(F8081),SUM(LEN(C8081),LEN(D8081))=0),AND(NOT(E8081="Unknown"),ISBLANK(J8081)),AND(NOT(O8081="Unknown"),ISBLANK(R8081))),"Missing Information", INDEX(Table15[Entire Service Line Classification], MATCH(SUMIFS(Table15[Unique ID],Table15[System-Owned Portion],E8081,Table15[If Material Anything Other than "Lead" in Column E,Was Material Ever Previously Lead?],G8081,Table15[Customer-Owned Portion],O8081),Table15[Unique ID],0),0)))</f>
        <v/>
      </c>
      <c r="X8081"/>
    </row>
    <row r="8082" spans="2:24" x14ac:dyDescent="0.25">
      <c r="B8082" s="146"/>
      <c r="C8082" s="31"/>
      <c r="D8082" s="31"/>
      <c r="E8082" s="44"/>
      <c r="F8082" s="43"/>
      <c r="G8082" s="84"/>
      <c r="H8082" s="31"/>
      <c r="I8082" s="205"/>
      <c r="J8082" s="84"/>
      <c r="K8082" s="31"/>
      <c r="L8082" s="31"/>
      <c r="M8082" s="169"/>
      <c r="N8082" s="148"/>
      <c r="O8082" s="106"/>
      <c r="P8082" s="43"/>
      <c r="Q8082" s="205"/>
      <c r="R8082" s="84"/>
      <c r="S8082" s="31"/>
      <c r="T8082" s="31"/>
      <c r="U8082" s="169"/>
      <c r="V8082" s="150"/>
      <c r="W8082" s="141" t="str" cm="1">
        <f t="array" ref="W8082">IF(SUM(LEN(B8082:V8082))=0,"",IF(OR(OR(ISBLANK(F8082),SUM(LEN(C8082),LEN(D8082))=0),AND(NOT(E8082="Unknown"),ISBLANK(J8082)),AND(NOT(O8082="Unknown"),ISBLANK(R8082))),"Missing Information", INDEX(Table15[Entire Service Line Classification], MATCH(SUMIFS(Table15[Unique ID],Table15[System-Owned Portion],E8082,Table15[If Material Anything Other than "Lead" in Column E,Was Material Ever Previously Lead?],G8082,Table15[Customer-Owned Portion],O8082),Table15[Unique ID],0),0)))</f>
        <v/>
      </c>
      <c r="X8082"/>
    </row>
    <row r="8083" spans="2:24" x14ac:dyDescent="0.25">
      <c r="B8083" s="146"/>
      <c r="C8083" s="31"/>
      <c r="D8083" s="31"/>
      <c r="E8083" s="44"/>
      <c r="F8083" s="43"/>
      <c r="G8083" s="84"/>
      <c r="H8083" s="31"/>
      <c r="I8083" s="205"/>
      <c r="J8083" s="84"/>
      <c r="K8083" s="31"/>
      <c r="L8083" s="31"/>
      <c r="M8083" s="169"/>
      <c r="N8083" s="148"/>
      <c r="O8083" s="106"/>
      <c r="P8083" s="43"/>
      <c r="Q8083" s="205"/>
      <c r="R8083" s="84"/>
      <c r="S8083" s="31"/>
      <c r="T8083" s="31"/>
      <c r="U8083" s="169"/>
      <c r="V8083" s="150"/>
      <c r="W8083" s="141" t="str" cm="1">
        <f t="array" ref="W8083">IF(SUM(LEN(B8083:V8083))=0,"",IF(OR(OR(ISBLANK(F8083),SUM(LEN(C8083),LEN(D8083))=0),AND(NOT(E8083="Unknown"),ISBLANK(J8083)),AND(NOT(O8083="Unknown"),ISBLANK(R8083))),"Missing Information", INDEX(Table15[Entire Service Line Classification], MATCH(SUMIFS(Table15[Unique ID],Table15[System-Owned Portion],E8083,Table15[If Material Anything Other than "Lead" in Column E,Was Material Ever Previously Lead?],G8083,Table15[Customer-Owned Portion],O8083),Table15[Unique ID],0),0)))</f>
        <v/>
      </c>
      <c r="X8083"/>
    </row>
    <row r="8084" spans="2:24" x14ac:dyDescent="0.25">
      <c r="B8084" s="146"/>
      <c r="C8084" s="31"/>
      <c r="D8084" s="31"/>
      <c r="E8084" s="44"/>
      <c r="F8084" s="43"/>
      <c r="G8084" s="84"/>
      <c r="H8084" s="31"/>
      <c r="I8084" s="205"/>
      <c r="J8084" s="84"/>
      <c r="K8084" s="31"/>
      <c r="L8084" s="31"/>
      <c r="M8084" s="169"/>
      <c r="N8084" s="148"/>
      <c r="O8084" s="106"/>
      <c r="P8084" s="43"/>
      <c r="Q8084" s="205"/>
      <c r="R8084" s="84"/>
      <c r="S8084" s="31"/>
      <c r="T8084" s="31"/>
      <c r="U8084" s="169"/>
      <c r="V8084" s="150"/>
      <c r="W8084" s="141" t="str" cm="1">
        <f t="array" ref="W8084">IF(SUM(LEN(B8084:V8084))=0,"",IF(OR(OR(ISBLANK(F8084),SUM(LEN(C8084),LEN(D8084))=0),AND(NOT(E8084="Unknown"),ISBLANK(J8084)),AND(NOT(O8084="Unknown"),ISBLANK(R8084))),"Missing Information", INDEX(Table15[Entire Service Line Classification], MATCH(SUMIFS(Table15[Unique ID],Table15[System-Owned Portion],E8084,Table15[If Material Anything Other than "Lead" in Column E,Was Material Ever Previously Lead?],G8084,Table15[Customer-Owned Portion],O8084),Table15[Unique ID],0),0)))</f>
        <v/>
      </c>
      <c r="X8084"/>
    </row>
    <row r="8085" spans="2:24" x14ac:dyDescent="0.25">
      <c r="B8085" s="146"/>
      <c r="C8085" s="31"/>
      <c r="D8085" s="31"/>
      <c r="E8085" s="44"/>
      <c r="F8085" s="43"/>
      <c r="G8085" s="84"/>
      <c r="H8085" s="31"/>
      <c r="I8085" s="205"/>
      <c r="J8085" s="84"/>
      <c r="K8085" s="31"/>
      <c r="L8085" s="31"/>
      <c r="M8085" s="169"/>
      <c r="N8085" s="148"/>
      <c r="O8085" s="106"/>
      <c r="P8085" s="43"/>
      <c r="Q8085" s="205"/>
      <c r="R8085" s="84"/>
      <c r="S8085" s="31"/>
      <c r="T8085" s="31"/>
      <c r="U8085" s="169"/>
      <c r="V8085" s="150"/>
      <c r="W8085" s="141" t="str" cm="1">
        <f t="array" ref="W8085">IF(SUM(LEN(B8085:V8085))=0,"",IF(OR(OR(ISBLANK(F8085),SUM(LEN(C8085),LEN(D8085))=0),AND(NOT(E8085="Unknown"),ISBLANK(J8085)),AND(NOT(O8085="Unknown"),ISBLANK(R8085))),"Missing Information", INDEX(Table15[Entire Service Line Classification], MATCH(SUMIFS(Table15[Unique ID],Table15[System-Owned Portion],E8085,Table15[If Material Anything Other than "Lead" in Column E,Was Material Ever Previously Lead?],G8085,Table15[Customer-Owned Portion],O8085),Table15[Unique ID],0),0)))</f>
        <v/>
      </c>
      <c r="X8085"/>
    </row>
    <row r="8086" spans="2:24" x14ac:dyDescent="0.25">
      <c r="B8086" s="146"/>
      <c r="C8086" s="31"/>
      <c r="D8086" s="31"/>
      <c r="E8086" s="44"/>
      <c r="F8086" s="43"/>
      <c r="G8086" s="84"/>
      <c r="H8086" s="31"/>
      <c r="I8086" s="205"/>
      <c r="J8086" s="84"/>
      <c r="K8086" s="31"/>
      <c r="L8086" s="31"/>
      <c r="M8086" s="169"/>
      <c r="N8086" s="148"/>
      <c r="O8086" s="106"/>
      <c r="P8086" s="43"/>
      <c r="Q8086" s="205"/>
      <c r="R8086" s="84"/>
      <c r="S8086" s="31"/>
      <c r="T8086" s="31"/>
      <c r="U8086" s="169"/>
      <c r="V8086" s="150"/>
      <c r="W8086" s="141" t="str" cm="1">
        <f t="array" ref="W8086">IF(SUM(LEN(B8086:V8086))=0,"",IF(OR(OR(ISBLANK(F8086),SUM(LEN(C8086),LEN(D8086))=0),AND(NOT(E8086="Unknown"),ISBLANK(J8086)),AND(NOT(O8086="Unknown"),ISBLANK(R8086))),"Missing Information", INDEX(Table15[Entire Service Line Classification], MATCH(SUMIFS(Table15[Unique ID],Table15[System-Owned Portion],E8086,Table15[If Material Anything Other than "Lead" in Column E,Was Material Ever Previously Lead?],G8086,Table15[Customer-Owned Portion],O8086),Table15[Unique ID],0),0)))</f>
        <v/>
      </c>
      <c r="X8086"/>
    </row>
    <row r="8087" spans="2:24" x14ac:dyDescent="0.25">
      <c r="B8087" s="146"/>
      <c r="C8087" s="31"/>
      <c r="D8087" s="31"/>
      <c r="E8087" s="44"/>
      <c r="F8087" s="43"/>
      <c r="G8087" s="84"/>
      <c r="H8087" s="31"/>
      <c r="I8087" s="205"/>
      <c r="J8087" s="84"/>
      <c r="K8087" s="31"/>
      <c r="L8087" s="31"/>
      <c r="M8087" s="169"/>
      <c r="N8087" s="148"/>
      <c r="O8087" s="106"/>
      <c r="P8087" s="43"/>
      <c r="Q8087" s="205"/>
      <c r="R8087" s="84"/>
      <c r="S8087" s="31"/>
      <c r="T8087" s="31"/>
      <c r="U8087" s="169"/>
      <c r="V8087" s="150"/>
      <c r="W8087" s="141" t="str" cm="1">
        <f t="array" ref="W8087">IF(SUM(LEN(B8087:V8087))=0,"",IF(OR(OR(ISBLANK(F8087),SUM(LEN(C8087),LEN(D8087))=0),AND(NOT(E8087="Unknown"),ISBLANK(J8087)),AND(NOT(O8087="Unknown"),ISBLANK(R8087))),"Missing Information", INDEX(Table15[Entire Service Line Classification], MATCH(SUMIFS(Table15[Unique ID],Table15[System-Owned Portion],E8087,Table15[If Material Anything Other than "Lead" in Column E,Was Material Ever Previously Lead?],G8087,Table15[Customer-Owned Portion],O8087),Table15[Unique ID],0),0)))</f>
        <v/>
      </c>
      <c r="X8087"/>
    </row>
    <row r="8088" spans="2:24" x14ac:dyDescent="0.25">
      <c r="B8088" s="146"/>
      <c r="C8088" s="31"/>
      <c r="D8088" s="31"/>
      <c r="E8088" s="44"/>
      <c r="F8088" s="43"/>
      <c r="G8088" s="84"/>
      <c r="H8088" s="31"/>
      <c r="I8088" s="205"/>
      <c r="J8088" s="84"/>
      <c r="K8088" s="31"/>
      <c r="L8088" s="31"/>
      <c r="M8088" s="169"/>
      <c r="N8088" s="148"/>
      <c r="O8088" s="106"/>
      <c r="P8088" s="43"/>
      <c r="Q8088" s="205"/>
      <c r="R8088" s="84"/>
      <c r="S8088" s="31"/>
      <c r="T8088" s="31"/>
      <c r="U8088" s="169"/>
      <c r="V8088" s="150"/>
      <c r="W8088" s="141" t="str" cm="1">
        <f t="array" ref="W8088">IF(SUM(LEN(B8088:V8088))=0,"",IF(OR(OR(ISBLANK(F8088),SUM(LEN(C8088),LEN(D8088))=0),AND(NOT(E8088="Unknown"),ISBLANK(J8088)),AND(NOT(O8088="Unknown"),ISBLANK(R8088))),"Missing Information", INDEX(Table15[Entire Service Line Classification], MATCH(SUMIFS(Table15[Unique ID],Table15[System-Owned Portion],E8088,Table15[If Material Anything Other than "Lead" in Column E,Was Material Ever Previously Lead?],G8088,Table15[Customer-Owned Portion],O8088),Table15[Unique ID],0),0)))</f>
        <v/>
      </c>
      <c r="X8088"/>
    </row>
    <row r="8089" spans="2:24" x14ac:dyDescent="0.25">
      <c r="B8089" s="146"/>
      <c r="C8089" s="31"/>
      <c r="D8089" s="31"/>
      <c r="E8089" s="44"/>
      <c r="F8089" s="43"/>
      <c r="G8089" s="84"/>
      <c r="H8089" s="31"/>
      <c r="I8089" s="205"/>
      <c r="J8089" s="84"/>
      <c r="K8089" s="31"/>
      <c r="L8089" s="31"/>
      <c r="M8089" s="169"/>
      <c r="N8089" s="148"/>
      <c r="O8089" s="106"/>
      <c r="P8089" s="43"/>
      <c r="Q8089" s="205"/>
      <c r="R8089" s="84"/>
      <c r="S8089" s="31"/>
      <c r="T8089" s="31"/>
      <c r="U8089" s="169"/>
      <c r="V8089" s="150"/>
      <c r="W8089" s="141" t="str" cm="1">
        <f t="array" ref="W8089">IF(SUM(LEN(B8089:V8089))=0,"",IF(OR(OR(ISBLANK(F8089),SUM(LEN(C8089),LEN(D8089))=0),AND(NOT(E8089="Unknown"),ISBLANK(J8089)),AND(NOT(O8089="Unknown"),ISBLANK(R8089))),"Missing Information", INDEX(Table15[Entire Service Line Classification], MATCH(SUMIFS(Table15[Unique ID],Table15[System-Owned Portion],E8089,Table15[If Material Anything Other than "Lead" in Column E,Was Material Ever Previously Lead?],G8089,Table15[Customer-Owned Portion],O8089),Table15[Unique ID],0),0)))</f>
        <v/>
      </c>
      <c r="X8089"/>
    </row>
    <row r="8090" spans="2:24" x14ac:dyDescent="0.25">
      <c r="B8090" s="146"/>
      <c r="C8090" s="31"/>
      <c r="D8090" s="31"/>
      <c r="E8090" s="44"/>
      <c r="F8090" s="43"/>
      <c r="G8090" s="84"/>
      <c r="H8090" s="31"/>
      <c r="I8090" s="205"/>
      <c r="J8090" s="84"/>
      <c r="K8090" s="31"/>
      <c r="L8090" s="31"/>
      <c r="M8090" s="169"/>
      <c r="N8090" s="148"/>
      <c r="O8090" s="106"/>
      <c r="P8090" s="43"/>
      <c r="Q8090" s="205"/>
      <c r="R8090" s="84"/>
      <c r="S8090" s="31"/>
      <c r="T8090" s="31"/>
      <c r="U8090" s="169"/>
      <c r="V8090" s="150"/>
      <c r="W8090" s="141" t="str" cm="1">
        <f t="array" ref="W8090">IF(SUM(LEN(B8090:V8090))=0,"",IF(OR(OR(ISBLANK(F8090),SUM(LEN(C8090),LEN(D8090))=0),AND(NOT(E8090="Unknown"),ISBLANK(J8090)),AND(NOT(O8090="Unknown"),ISBLANK(R8090))),"Missing Information", INDEX(Table15[Entire Service Line Classification], MATCH(SUMIFS(Table15[Unique ID],Table15[System-Owned Portion],E8090,Table15[If Material Anything Other than "Lead" in Column E,Was Material Ever Previously Lead?],G8090,Table15[Customer-Owned Portion],O8090),Table15[Unique ID],0),0)))</f>
        <v/>
      </c>
      <c r="X8090"/>
    </row>
    <row r="8091" spans="2:24" x14ac:dyDescent="0.25">
      <c r="B8091" s="146"/>
      <c r="C8091" s="31"/>
      <c r="D8091" s="31"/>
      <c r="E8091" s="44"/>
      <c r="F8091" s="43"/>
      <c r="G8091" s="84"/>
      <c r="H8091" s="31"/>
      <c r="I8091" s="205"/>
      <c r="J8091" s="84"/>
      <c r="K8091" s="31"/>
      <c r="L8091" s="31"/>
      <c r="M8091" s="169"/>
      <c r="N8091" s="148"/>
      <c r="O8091" s="106"/>
      <c r="P8091" s="43"/>
      <c r="Q8091" s="205"/>
      <c r="R8091" s="84"/>
      <c r="S8091" s="31"/>
      <c r="T8091" s="31"/>
      <c r="U8091" s="169"/>
      <c r="V8091" s="150"/>
      <c r="W8091" s="141" t="str" cm="1">
        <f t="array" ref="W8091">IF(SUM(LEN(B8091:V8091))=0,"",IF(OR(OR(ISBLANK(F8091),SUM(LEN(C8091),LEN(D8091))=0),AND(NOT(E8091="Unknown"),ISBLANK(J8091)),AND(NOT(O8091="Unknown"),ISBLANK(R8091))),"Missing Information", INDEX(Table15[Entire Service Line Classification], MATCH(SUMIFS(Table15[Unique ID],Table15[System-Owned Portion],E8091,Table15[If Material Anything Other than "Lead" in Column E,Was Material Ever Previously Lead?],G8091,Table15[Customer-Owned Portion],O8091),Table15[Unique ID],0),0)))</f>
        <v/>
      </c>
      <c r="X8091"/>
    </row>
    <row r="8092" spans="2:24" x14ac:dyDescent="0.25">
      <c r="B8092" s="146"/>
      <c r="C8092" s="31"/>
      <c r="D8092" s="31"/>
      <c r="E8092" s="44"/>
      <c r="F8092" s="43"/>
      <c r="G8092" s="84"/>
      <c r="H8092" s="31"/>
      <c r="I8092" s="205"/>
      <c r="J8092" s="84"/>
      <c r="K8092" s="31"/>
      <c r="L8092" s="31"/>
      <c r="M8092" s="169"/>
      <c r="N8092" s="148"/>
      <c r="O8092" s="106"/>
      <c r="P8092" s="43"/>
      <c r="Q8092" s="205"/>
      <c r="R8092" s="84"/>
      <c r="S8092" s="31"/>
      <c r="T8092" s="31"/>
      <c r="U8092" s="169"/>
      <c r="V8092" s="150"/>
      <c r="W8092" s="141" t="str" cm="1">
        <f t="array" ref="W8092">IF(SUM(LEN(B8092:V8092))=0,"",IF(OR(OR(ISBLANK(F8092),SUM(LEN(C8092),LEN(D8092))=0),AND(NOT(E8092="Unknown"),ISBLANK(J8092)),AND(NOT(O8092="Unknown"),ISBLANK(R8092))),"Missing Information", INDEX(Table15[Entire Service Line Classification], MATCH(SUMIFS(Table15[Unique ID],Table15[System-Owned Portion],E8092,Table15[If Material Anything Other than "Lead" in Column E,Was Material Ever Previously Lead?],G8092,Table15[Customer-Owned Portion],O8092),Table15[Unique ID],0),0)))</f>
        <v/>
      </c>
      <c r="X8092"/>
    </row>
    <row r="8093" spans="2:24" x14ac:dyDescent="0.25">
      <c r="B8093" s="146"/>
      <c r="C8093" s="31"/>
      <c r="D8093" s="31"/>
      <c r="E8093" s="44"/>
      <c r="F8093" s="43"/>
      <c r="G8093" s="84"/>
      <c r="H8093" s="31"/>
      <c r="I8093" s="205"/>
      <c r="J8093" s="84"/>
      <c r="K8093" s="31"/>
      <c r="L8093" s="31"/>
      <c r="M8093" s="169"/>
      <c r="N8093" s="148"/>
      <c r="O8093" s="106"/>
      <c r="P8093" s="43"/>
      <c r="Q8093" s="205"/>
      <c r="R8093" s="84"/>
      <c r="S8093" s="31"/>
      <c r="T8093" s="31"/>
      <c r="U8093" s="169"/>
      <c r="V8093" s="150"/>
      <c r="W8093" s="141" t="str" cm="1">
        <f t="array" ref="W8093">IF(SUM(LEN(B8093:V8093))=0,"",IF(OR(OR(ISBLANK(F8093),SUM(LEN(C8093),LEN(D8093))=0),AND(NOT(E8093="Unknown"),ISBLANK(J8093)),AND(NOT(O8093="Unknown"),ISBLANK(R8093))),"Missing Information", INDEX(Table15[Entire Service Line Classification], MATCH(SUMIFS(Table15[Unique ID],Table15[System-Owned Portion],E8093,Table15[If Material Anything Other than "Lead" in Column E,Was Material Ever Previously Lead?],G8093,Table15[Customer-Owned Portion],O8093),Table15[Unique ID],0),0)))</f>
        <v/>
      </c>
      <c r="X8093"/>
    </row>
    <row r="8094" spans="2:24" x14ac:dyDescent="0.25">
      <c r="B8094" s="146"/>
      <c r="C8094" s="31"/>
      <c r="D8094" s="31"/>
      <c r="E8094" s="44"/>
      <c r="F8094" s="43"/>
      <c r="G8094" s="84"/>
      <c r="H8094" s="31"/>
      <c r="I8094" s="205"/>
      <c r="J8094" s="84"/>
      <c r="K8094" s="31"/>
      <c r="L8094" s="31"/>
      <c r="M8094" s="169"/>
      <c r="N8094" s="148"/>
      <c r="O8094" s="106"/>
      <c r="P8094" s="43"/>
      <c r="Q8094" s="205"/>
      <c r="R8094" s="84"/>
      <c r="S8094" s="31"/>
      <c r="T8094" s="31"/>
      <c r="U8094" s="169"/>
      <c r="V8094" s="150"/>
      <c r="W8094" s="141" t="str" cm="1">
        <f t="array" ref="W8094">IF(SUM(LEN(B8094:V8094))=0,"",IF(OR(OR(ISBLANK(F8094),SUM(LEN(C8094),LEN(D8094))=0),AND(NOT(E8094="Unknown"),ISBLANK(J8094)),AND(NOT(O8094="Unknown"),ISBLANK(R8094))),"Missing Information", INDEX(Table15[Entire Service Line Classification], MATCH(SUMIFS(Table15[Unique ID],Table15[System-Owned Portion],E8094,Table15[If Material Anything Other than "Lead" in Column E,Was Material Ever Previously Lead?],G8094,Table15[Customer-Owned Portion],O8094),Table15[Unique ID],0),0)))</f>
        <v/>
      </c>
      <c r="X8094"/>
    </row>
    <row r="8095" spans="2:24" x14ac:dyDescent="0.25">
      <c r="B8095" s="146"/>
      <c r="C8095" s="31"/>
      <c r="D8095" s="31"/>
      <c r="E8095" s="44"/>
      <c r="F8095" s="43"/>
      <c r="G8095" s="84"/>
      <c r="H8095" s="31"/>
      <c r="I8095" s="205"/>
      <c r="J8095" s="84"/>
      <c r="K8095" s="31"/>
      <c r="L8095" s="31"/>
      <c r="M8095" s="169"/>
      <c r="N8095" s="148"/>
      <c r="O8095" s="106"/>
      <c r="P8095" s="43"/>
      <c r="Q8095" s="205"/>
      <c r="R8095" s="84"/>
      <c r="S8095" s="31"/>
      <c r="T8095" s="31"/>
      <c r="U8095" s="169"/>
      <c r="V8095" s="150"/>
      <c r="W8095" s="141" t="str" cm="1">
        <f t="array" ref="W8095">IF(SUM(LEN(B8095:V8095))=0,"",IF(OR(OR(ISBLANK(F8095),SUM(LEN(C8095),LEN(D8095))=0),AND(NOT(E8095="Unknown"),ISBLANK(J8095)),AND(NOT(O8095="Unknown"),ISBLANK(R8095))),"Missing Information", INDEX(Table15[Entire Service Line Classification], MATCH(SUMIFS(Table15[Unique ID],Table15[System-Owned Portion],E8095,Table15[If Material Anything Other than "Lead" in Column E,Was Material Ever Previously Lead?],G8095,Table15[Customer-Owned Portion],O8095),Table15[Unique ID],0),0)))</f>
        <v/>
      </c>
      <c r="X8095"/>
    </row>
    <row r="8096" spans="2:24" x14ac:dyDescent="0.25">
      <c r="B8096" s="146"/>
      <c r="C8096" s="31"/>
      <c r="D8096" s="31"/>
      <c r="E8096" s="44"/>
      <c r="F8096" s="43"/>
      <c r="G8096" s="84"/>
      <c r="H8096" s="31"/>
      <c r="I8096" s="205"/>
      <c r="J8096" s="84"/>
      <c r="K8096" s="31"/>
      <c r="L8096" s="31"/>
      <c r="M8096" s="169"/>
      <c r="N8096" s="148"/>
      <c r="O8096" s="106"/>
      <c r="P8096" s="43"/>
      <c r="Q8096" s="205"/>
      <c r="R8096" s="84"/>
      <c r="S8096" s="31"/>
      <c r="T8096" s="31"/>
      <c r="U8096" s="169"/>
      <c r="V8096" s="150"/>
      <c r="W8096" s="141" t="str" cm="1">
        <f t="array" ref="W8096">IF(SUM(LEN(B8096:V8096))=0,"",IF(OR(OR(ISBLANK(F8096),SUM(LEN(C8096),LEN(D8096))=0),AND(NOT(E8096="Unknown"),ISBLANK(J8096)),AND(NOT(O8096="Unknown"),ISBLANK(R8096))),"Missing Information", INDEX(Table15[Entire Service Line Classification], MATCH(SUMIFS(Table15[Unique ID],Table15[System-Owned Portion],E8096,Table15[If Material Anything Other than "Lead" in Column E,Was Material Ever Previously Lead?],G8096,Table15[Customer-Owned Portion],O8096),Table15[Unique ID],0),0)))</f>
        <v/>
      </c>
      <c r="X8096"/>
    </row>
    <row r="8097" spans="2:24" x14ac:dyDescent="0.25">
      <c r="B8097" s="146"/>
      <c r="C8097" s="31"/>
      <c r="D8097" s="31"/>
      <c r="E8097" s="44"/>
      <c r="F8097" s="43"/>
      <c r="G8097" s="84"/>
      <c r="H8097" s="31"/>
      <c r="I8097" s="205"/>
      <c r="J8097" s="84"/>
      <c r="K8097" s="31"/>
      <c r="L8097" s="31"/>
      <c r="M8097" s="169"/>
      <c r="N8097" s="148"/>
      <c r="O8097" s="106"/>
      <c r="P8097" s="43"/>
      <c r="Q8097" s="205"/>
      <c r="R8097" s="84"/>
      <c r="S8097" s="31"/>
      <c r="T8097" s="31"/>
      <c r="U8097" s="169"/>
      <c r="V8097" s="150"/>
      <c r="W8097" s="141" t="str" cm="1">
        <f t="array" ref="W8097">IF(SUM(LEN(B8097:V8097))=0,"",IF(OR(OR(ISBLANK(F8097),SUM(LEN(C8097),LEN(D8097))=0),AND(NOT(E8097="Unknown"),ISBLANK(J8097)),AND(NOT(O8097="Unknown"),ISBLANK(R8097))),"Missing Information", INDEX(Table15[Entire Service Line Classification], MATCH(SUMIFS(Table15[Unique ID],Table15[System-Owned Portion],E8097,Table15[If Material Anything Other than "Lead" in Column E,Was Material Ever Previously Lead?],G8097,Table15[Customer-Owned Portion],O8097),Table15[Unique ID],0),0)))</f>
        <v/>
      </c>
      <c r="X8097"/>
    </row>
    <row r="8098" spans="2:24" x14ac:dyDescent="0.25">
      <c r="B8098" s="146"/>
      <c r="C8098" s="31"/>
      <c r="D8098" s="31"/>
      <c r="E8098" s="44"/>
      <c r="F8098" s="43"/>
      <c r="G8098" s="84"/>
      <c r="H8098" s="31"/>
      <c r="I8098" s="205"/>
      <c r="J8098" s="84"/>
      <c r="K8098" s="31"/>
      <c r="L8098" s="31"/>
      <c r="M8098" s="169"/>
      <c r="N8098" s="148"/>
      <c r="O8098" s="106"/>
      <c r="P8098" s="43"/>
      <c r="Q8098" s="205"/>
      <c r="R8098" s="84"/>
      <c r="S8098" s="31"/>
      <c r="T8098" s="31"/>
      <c r="U8098" s="169"/>
      <c r="V8098" s="150"/>
      <c r="W8098" s="141" t="str" cm="1">
        <f t="array" ref="W8098">IF(SUM(LEN(B8098:V8098))=0,"",IF(OR(OR(ISBLANK(F8098),SUM(LEN(C8098),LEN(D8098))=0),AND(NOT(E8098="Unknown"),ISBLANK(J8098)),AND(NOT(O8098="Unknown"),ISBLANK(R8098))),"Missing Information", INDEX(Table15[Entire Service Line Classification], MATCH(SUMIFS(Table15[Unique ID],Table15[System-Owned Portion],E8098,Table15[If Material Anything Other than "Lead" in Column E,Was Material Ever Previously Lead?],G8098,Table15[Customer-Owned Portion],O8098),Table15[Unique ID],0),0)))</f>
        <v/>
      </c>
      <c r="X8098"/>
    </row>
    <row r="8099" spans="2:24" x14ac:dyDescent="0.25">
      <c r="B8099" s="146"/>
      <c r="C8099" s="31"/>
      <c r="D8099" s="31"/>
      <c r="E8099" s="44"/>
      <c r="F8099" s="43"/>
      <c r="G8099" s="84"/>
      <c r="H8099" s="31"/>
      <c r="I8099" s="205"/>
      <c r="J8099" s="84"/>
      <c r="K8099" s="31"/>
      <c r="L8099" s="31"/>
      <c r="M8099" s="169"/>
      <c r="N8099" s="148"/>
      <c r="O8099" s="106"/>
      <c r="P8099" s="43"/>
      <c r="Q8099" s="205"/>
      <c r="R8099" s="84"/>
      <c r="S8099" s="31"/>
      <c r="T8099" s="31"/>
      <c r="U8099" s="169"/>
      <c r="V8099" s="150"/>
      <c r="W8099" s="141" t="str" cm="1">
        <f t="array" ref="W8099">IF(SUM(LEN(B8099:V8099))=0,"",IF(OR(OR(ISBLANK(F8099),SUM(LEN(C8099),LEN(D8099))=0),AND(NOT(E8099="Unknown"),ISBLANK(J8099)),AND(NOT(O8099="Unknown"),ISBLANK(R8099))),"Missing Information", INDEX(Table15[Entire Service Line Classification], MATCH(SUMIFS(Table15[Unique ID],Table15[System-Owned Portion],E8099,Table15[If Material Anything Other than "Lead" in Column E,Was Material Ever Previously Lead?],G8099,Table15[Customer-Owned Portion],O8099),Table15[Unique ID],0),0)))</f>
        <v/>
      </c>
      <c r="X8099"/>
    </row>
    <row r="8100" spans="2:24" x14ac:dyDescent="0.25">
      <c r="B8100" s="146"/>
      <c r="C8100" s="31"/>
      <c r="D8100" s="31"/>
      <c r="E8100" s="44"/>
      <c r="F8100" s="43"/>
      <c r="G8100" s="84"/>
      <c r="H8100" s="31"/>
      <c r="I8100" s="205"/>
      <c r="J8100" s="84"/>
      <c r="K8100" s="31"/>
      <c r="L8100" s="31"/>
      <c r="M8100" s="169"/>
      <c r="N8100" s="148"/>
      <c r="O8100" s="106"/>
      <c r="P8100" s="43"/>
      <c r="Q8100" s="205"/>
      <c r="R8100" s="84"/>
      <c r="S8100" s="31"/>
      <c r="T8100" s="31"/>
      <c r="U8100" s="169"/>
      <c r="V8100" s="150"/>
      <c r="W8100" s="141" t="str" cm="1">
        <f t="array" ref="W8100">IF(SUM(LEN(B8100:V8100))=0,"",IF(OR(OR(ISBLANK(F8100),SUM(LEN(C8100),LEN(D8100))=0),AND(NOT(E8100="Unknown"),ISBLANK(J8100)),AND(NOT(O8100="Unknown"),ISBLANK(R8100))),"Missing Information", INDEX(Table15[Entire Service Line Classification], MATCH(SUMIFS(Table15[Unique ID],Table15[System-Owned Portion],E8100,Table15[If Material Anything Other than "Lead" in Column E,Was Material Ever Previously Lead?],G8100,Table15[Customer-Owned Portion],O8100),Table15[Unique ID],0),0)))</f>
        <v/>
      </c>
      <c r="X8100"/>
    </row>
    <row r="8101" spans="2:24" x14ac:dyDescent="0.25">
      <c r="B8101" s="146"/>
      <c r="C8101" s="31"/>
      <c r="D8101" s="31"/>
      <c r="E8101" s="44"/>
      <c r="F8101" s="43"/>
      <c r="G8101" s="84"/>
      <c r="H8101" s="31"/>
      <c r="I8101" s="205"/>
      <c r="J8101" s="84"/>
      <c r="K8101" s="31"/>
      <c r="L8101" s="31"/>
      <c r="M8101" s="169"/>
      <c r="N8101" s="148"/>
      <c r="O8101" s="106"/>
      <c r="P8101" s="43"/>
      <c r="Q8101" s="205"/>
      <c r="R8101" s="84"/>
      <c r="S8101" s="31"/>
      <c r="T8101" s="31"/>
      <c r="U8101" s="169"/>
      <c r="V8101" s="150"/>
      <c r="W8101" s="141" t="str" cm="1">
        <f t="array" ref="W8101">IF(SUM(LEN(B8101:V8101))=0,"",IF(OR(OR(ISBLANK(F8101),SUM(LEN(C8101),LEN(D8101))=0),AND(NOT(E8101="Unknown"),ISBLANK(J8101)),AND(NOT(O8101="Unknown"),ISBLANK(R8101))),"Missing Information", INDEX(Table15[Entire Service Line Classification], MATCH(SUMIFS(Table15[Unique ID],Table15[System-Owned Portion],E8101,Table15[If Material Anything Other than "Lead" in Column E,Was Material Ever Previously Lead?],G8101,Table15[Customer-Owned Portion],O8101),Table15[Unique ID],0),0)))</f>
        <v/>
      </c>
      <c r="X8101"/>
    </row>
    <row r="8102" spans="2:24" x14ac:dyDescent="0.25">
      <c r="B8102" s="146"/>
      <c r="C8102" s="31"/>
      <c r="D8102" s="31"/>
      <c r="E8102" s="44"/>
      <c r="F8102" s="43"/>
      <c r="G8102" s="84"/>
      <c r="H8102" s="31"/>
      <c r="I8102" s="205"/>
      <c r="J8102" s="84"/>
      <c r="K8102" s="31"/>
      <c r="L8102" s="31"/>
      <c r="M8102" s="169"/>
      <c r="N8102" s="148"/>
      <c r="O8102" s="106"/>
      <c r="P8102" s="43"/>
      <c r="Q8102" s="205"/>
      <c r="R8102" s="84"/>
      <c r="S8102" s="31"/>
      <c r="T8102" s="31"/>
      <c r="U8102" s="169"/>
      <c r="V8102" s="150"/>
      <c r="W8102" s="141" t="str" cm="1">
        <f t="array" ref="W8102">IF(SUM(LEN(B8102:V8102))=0,"",IF(OR(OR(ISBLANK(F8102),SUM(LEN(C8102),LEN(D8102))=0),AND(NOT(E8102="Unknown"),ISBLANK(J8102)),AND(NOT(O8102="Unknown"),ISBLANK(R8102))),"Missing Information", INDEX(Table15[Entire Service Line Classification], MATCH(SUMIFS(Table15[Unique ID],Table15[System-Owned Portion],E8102,Table15[If Material Anything Other than "Lead" in Column E,Was Material Ever Previously Lead?],G8102,Table15[Customer-Owned Portion],O8102),Table15[Unique ID],0),0)))</f>
        <v/>
      </c>
      <c r="X8102"/>
    </row>
    <row r="8103" spans="2:24" x14ac:dyDescent="0.25">
      <c r="B8103" s="146"/>
      <c r="C8103" s="31"/>
      <c r="D8103" s="31"/>
      <c r="E8103" s="44"/>
      <c r="F8103" s="43"/>
      <c r="G8103" s="84"/>
      <c r="H8103" s="31"/>
      <c r="I8103" s="205"/>
      <c r="J8103" s="84"/>
      <c r="K8103" s="31"/>
      <c r="L8103" s="31"/>
      <c r="M8103" s="169"/>
      <c r="N8103" s="148"/>
      <c r="O8103" s="106"/>
      <c r="P8103" s="43"/>
      <c r="Q8103" s="205"/>
      <c r="R8103" s="84"/>
      <c r="S8103" s="31"/>
      <c r="T8103" s="31"/>
      <c r="U8103" s="169"/>
      <c r="V8103" s="150"/>
      <c r="W8103" s="141" t="str" cm="1">
        <f t="array" ref="W8103">IF(SUM(LEN(B8103:V8103))=0,"",IF(OR(OR(ISBLANK(F8103),SUM(LEN(C8103),LEN(D8103))=0),AND(NOT(E8103="Unknown"),ISBLANK(J8103)),AND(NOT(O8103="Unknown"),ISBLANK(R8103))),"Missing Information", INDEX(Table15[Entire Service Line Classification], MATCH(SUMIFS(Table15[Unique ID],Table15[System-Owned Portion],E8103,Table15[If Material Anything Other than "Lead" in Column E,Was Material Ever Previously Lead?],G8103,Table15[Customer-Owned Portion],O8103),Table15[Unique ID],0),0)))</f>
        <v/>
      </c>
      <c r="X8103"/>
    </row>
    <row r="8104" spans="2:24" x14ac:dyDescent="0.25">
      <c r="B8104" s="146"/>
      <c r="C8104" s="31"/>
      <c r="D8104" s="31"/>
      <c r="E8104" s="44"/>
      <c r="F8104" s="43"/>
      <c r="G8104" s="84"/>
      <c r="H8104" s="31"/>
      <c r="I8104" s="205"/>
      <c r="J8104" s="84"/>
      <c r="K8104" s="31"/>
      <c r="L8104" s="31"/>
      <c r="M8104" s="169"/>
      <c r="N8104" s="148"/>
      <c r="O8104" s="106"/>
      <c r="P8104" s="43"/>
      <c r="Q8104" s="205"/>
      <c r="R8104" s="84"/>
      <c r="S8104" s="31"/>
      <c r="T8104" s="31"/>
      <c r="U8104" s="169"/>
      <c r="V8104" s="150"/>
      <c r="W8104" s="141" t="str" cm="1">
        <f t="array" ref="W8104">IF(SUM(LEN(B8104:V8104))=0,"",IF(OR(OR(ISBLANK(F8104),SUM(LEN(C8104),LEN(D8104))=0),AND(NOT(E8104="Unknown"),ISBLANK(J8104)),AND(NOT(O8104="Unknown"),ISBLANK(R8104))),"Missing Information", INDEX(Table15[Entire Service Line Classification], MATCH(SUMIFS(Table15[Unique ID],Table15[System-Owned Portion],E8104,Table15[If Material Anything Other than "Lead" in Column E,Was Material Ever Previously Lead?],G8104,Table15[Customer-Owned Portion],O8104),Table15[Unique ID],0),0)))</f>
        <v/>
      </c>
      <c r="X8104"/>
    </row>
    <row r="8105" spans="2:24" x14ac:dyDescent="0.25">
      <c r="B8105" s="146"/>
      <c r="C8105" s="31"/>
      <c r="D8105" s="31"/>
      <c r="E8105" s="44"/>
      <c r="F8105" s="43"/>
      <c r="G8105" s="84"/>
      <c r="H8105" s="31"/>
      <c r="I8105" s="205"/>
      <c r="J8105" s="84"/>
      <c r="K8105" s="31"/>
      <c r="L8105" s="31"/>
      <c r="M8105" s="169"/>
      <c r="N8105" s="148"/>
      <c r="O8105" s="106"/>
      <c r="P8105" s="43"/>
      <c r="Q8105" s="205"/>
      <c r="R8105" s="84"/>
      <c r="S8105" s="31"/>
      <c r="T8105" s="31"/>
      <c r="U8105" s="169"/>
      <c r="V8105" s="150"/>
      <c r="W8105" s="141" t="str" cm="1">
        <f t="array" ref="W8105">IF(SUM(LEN(B8105:V8105))=0,"",IF(OR(OR(ISBLANK(F8105),SUM(LEN(C8105),LEN(D8105))=0),AND(NOT(E8105="Unknown"),ISBLANK(J8105)),AND(NOT(O8105="Unknown"),ISBLANK(R8105))),"Missing Information", INDEX(Table15[Entire Service Line Classification], MATCH(SUMIFS(Table15[Unique ID],Table15[System-Owned Portion],E8105,Table15[If Material Anything Other than "Lead" in Column E,Was Material Ever Previously Lead?],G8105,Table15[Customer-Owned Portion],O8105),Table15[Unique ID],0),0)))</f>
        <v/>
      </c>
      <c r="X8105"/>
    </row>
    <row r="8106" spans="2:24" x14ac:dyDescent="0.25">
      <c r="B8106" s="146"/>
      <c r="C8106" s="31"/>
      <c r="D8106" s="31"/>
      <c r="E8106" s="44"/>
      <c r="F8106" s="43"/>
      <c r="G8106" s="84"/>
      <c r="H8106" s="31"/>
      <c r="I8106" s="205"/>
      <c r="J8106" s="84"/>
      <c r="K8106" s="31"/>
      <c r="L8106" s="31"/>
      <c r="M8106" s="169"/>
      <c r="N8106" s="148"/>
      <c r="O8106" s="106"/>
      <c r="P8106" s="43"/>
      <c r="Q8106" s="205"/>
      <c r="R8106" s="84"/>
      <c r="S8106" s="31"/>
      <c r="T8106" s="31"/>
      <c r="U8106" s="169"/>
      <c r="V8106" s="150"/>
      <c r="W8106" s="141" t="str" cm="1">
        <f t="array" ref="W8106">IF(SUM(LEN(B8106:V8106))=0,"",IF(OR(OR(ISBLANK(F8106),SUM(LEN(C8106),LEN(D8106))=0),AND(NOT(E8106="Unknown"),ISBLANK(J8106)),AND(NOT(O8106="Unknown"),ISBLANK(R8106))),"Missing Information", INDEX(Table15[Entire Service Line Classification], MATCH(SUMIFS(Table15[Unique ID],Table15[System-Owned Portion],E8106,Table15[If Material Anything Other than "Lead" in Column E,Was Material Ever Previously Lead?],G8106,Table15[Customer-Owned Portion],O8106),Table15[Unique ID],0),0)))</f>
        <v/>
      </c>
      <c r="X8106"/>
    </row>
    <row r="8107" spans="2:24" x14ac:dyDescent="0.25">
      <c r="B8107" s="146"/>
      <c r="C8107" s="31"/>
      <c r="D8107" s="31"/>
      <c r="E8107" s="44"/>
      <c r="F8107" s="43"/>
      <c r="G8107" s="84"/>
      <c r="H8107" s="31"/>
      <c r="I8107" s="205"/>
      <c r="J8107" s="84"/>
      <c r="K8107" s="31"/>
      <c r="L8107" s="31"/>
      <c r="M8107" s="169"/>
      <c r="N8107" s="148"/>
      <c r="O8107" s="106"/>
      <c r="P8107" s="43"/>
      <c r="Q8107" s="205"/>
      <c r="R8107" s="84"/>
      <c r="S8107" s="31"/>
      <c r="T8107" s="31"/>
      <c r="U8107" s="169"/>
      <c r="V8107" s="150"/>
      <c r="W8107" s="141" t="str" cm="1">
        <f t="array" ref="W8107">IF(SUM(LEN(B8107:V8107))=0,"",IF(OR(OR(ISBLANK(F8107),SUM(LEN(C8107),LEN(D8107))=0),AND(NOT(E8107="Unknown"),ISBLANK(J8107)),AND(NOT(O8107="Unknown"),ISBLANK(R8107))),"Missing Information", INDEX(Table15[Entire Service Line Classification], MATCH(SUMIFS(Table15[Unique ID],Table15[System-Owned Portion],E8107,Table15[If Material Anything Other than "Lead" in Column E,Was Material Ever Previously Lead?],G8107,Table15[Customer-Owned Portion],O8107),Table15[Unique ID],0),0)))</f>
        <v/>
      </c>
      <c r="X8107"/>
    </row>
    <row r="8108" spans="2:24" x14ac:dyDescent="0.25">
      <c r="B8108" s="146"/>
      <c r="C8108" s="31"/>
      <c r="D8108" s="31"/>
      <c r="E8108" s="44"/>
      <c r="F8108" s="43"/>
      <c r="G8108" s="84"/>
      <c r="H8108" s="31"/>
      <c r="I8108" s="205"/>
      <c r="J8108" s="84"/>
      <c r="K8108" s="31"/>
      <c r="L8108" s="31"/>
      <c r="M8108" s="169"/>
      <c r="N8108" s="148"/>
      <c r="O8108" s="106"/>
      <c r="P8108" s="43"/>
      <c r="Q8108" s="205"/>
      <c r="R8108" s="84"/>
      <c r="S8108" s="31"/>
      <c r="T8108" s="31"/>
      <c r="U8108" s="169"/>
      <c r="V8108" s="150"/>
      <c r="W8108" s="141" t="str" cm="1">
        <f t="array" ref="W8108">IF(SUM(LEN(B8108:V8108))=0,"",IF(OR(OR(ISBLANK(F8108),SUM(LEN(C8108),LEN(D8108))=0),AND(NOT(E8108="Unknown"),ISBLANK(J8108)),AND(NOT(O8108="Unknown"),ISBLANK(R8108))),"Missing Information", INDEX(Table15[Entire Service Line Classification], MATCH(SUMIFS(Table15[Unique ID],Table15[System-Owned Portion],E8108,Table15[If Material Anything Other than "Lead" in Column E,Was Material Ever Previously Lead?],G8108,Table15[Customer-Owned Portion],O8108),Table15[Unique ID],0),0)))</f>
        <v/>
      </c>
      <c r="X8108"/>
    </row>
    <row r="8109" spans="2:24" x14ac:dyDescent="0.25">
      <c r="B8109" s="146"/>
      <c r="C8109" s="31"/>
      <c r="D8109" s="31"/>
      <c r="E8109" s="44"/>
      <c r="F8109" s="43"/>
      <c r="G8109" s="84"/>
      <c r="H8109" s="31"/>
      <c r="I8109" s="205"/>
      <c r="J8109" s="84"/>
      <c r="K8109" s="31"/>
      <c r="L8109" s="31"/>
      <c r="M8109" s="169"/>
      <c r="N8109" s="148"/>
      <c r="O8109" s="106"/>
      <c r="P8109" s="43"/>
      <c r="Q8109" s="205"/>
      <c r="R8109" s="84"/>
      <c r="S8109" s="31"/>
      <c r="T8109" s="31"/>
      <c r="U8109" s="169"/>
      <c r="V8109" s="150"/>
      <c r="W8109" s="141" t="str" cm="1">
        <f t="array" ref="W8109">IF(SUM(LEN(B8109:V8109))=0,"",IF(OR(OR(ISBLANK(F8109),SUM(LEN(C8109),LEN(D8109))=0),AND(NOT(E8109="Unknown"),ISBLANK(J8109)),AND(NOT(O8109="Unknown"),ISBLANK(R8109))),"Missing Information", INDEX(Table15[Entire Service Line Classification], MATCH(SUMIFS(Table15[Unique ID],Table15[System-Owned Portion],E8109,Table15[If Material Anything Other than "Lead" in Column E,Was Material Ever Previously Lead?],G8109,Table15[Customer-Owned Portion],O8109),Table15[Unique ID],0),0)))</f>
        <v/>
      </c>
      <c r="X8109"/>
    </row>
    <row r="8110" spans="2:24" x14ac:dyDescent="0.25">
      <c r="B8110" s="146"/>
      <c r="C8110" s="31"/>
      <c r="D8110" s="31"/>
      <c r="E8110" s="44"/>
      <c r="F8110" s="43"/>
      <c r="G8110" s="84"/>
      <c r="H8110" s="31"/>
      <c r="I8110" s="205"/>
      <c r="J8110" s="84"/>
      <c r="K8110" s="31"/>
      <c r="L8110" s="31"/>
      <c r="M8110" s="169"/>
      <c r="N8110" s="148"/>
      <c r="O8110" s="106"/>
      <c r="P8110" s="43"/>
      <c r="Q8110" s="205"/>
      <c r="R8110" s="84"/>
      <c r="S8110" s="31"/>
      <c r="T8110" s="31"/>
      <c r="U8110" s="169"/>
      <c r="V8110" s="150"/>
      <c r="W8110" s="141" t="str" cm="1">
        <f t="array" ref="W8110">IF(SUM(LEN(B8110:V8110))=0,"",IF(OR(OR(ISBLANK(F8110),SUM(LEN(C8110),LEN(D8110))=0),AND(NOT(E8110="Unknown"),ISBLANK(J8110)),AND(NOT(O8110="Unknown"),ISBLANK(R8110))),"Missing Information", INDEX(Table15[Entire Service Line Classification], MATCH(SUMIFS(Table15[Unique ID],Table15[System-Owned Portion],E8110,Table15[If Material Anything Other than "Lead" in Column E,Was Material Ever Previously Lead?],G8110,Table15[Customer-Owned Portion],O8110),Table15[Unique ID],0),0)))</f>
        <v/>
      </c>
      <c r="X8110"/>
    </row>
    <row r="8111" spans="2:24" x14ac:dyDescent="0.25">
      <c r="B8111" s="146"/>
      <c r="C8111" s="31"/>
      <c r="D8111" s="31"/>
      <c r="E8111" s="44"/>
      <c r="F8111" s="43"/>
      <c r="G8111" s="84"/>
      <c r="H8111" s="31"/>
      <c r="I8111" s="205"/>
      <c r="J8111" s="84"/>
      <c r="K8111" s="31"/>
      <c r="L8111" s="31"/>
      <c r="M8111" s="169"/>
      <c r="N8111" s="148"/>
      <c r="O8111" s="106"/>
      <c r="P8111" s="43"/>
      <c r="Q8111" s="205"/>
      <c r="R8111" s="84"/>
      <c r="S8111" s="31"/>
      <c r="T8111" s="31"/>
      <c r="U8111" s="169"/>
      <c r="V8111" s="150"/>
      <c r="W8111" s="141" t="str" cm="1">
        <f t="array" ref="W8111">IF(SUM(LEN(B8111:V8111))=0,"",IF(OR(OR(ISBLANK(F8111),SUM(LEN(C8111),LEN(D8111))=0),AND(NOT(E8111="Unknown"),ISBLANK(J8111)),AND(NOT(O8111="Unknown"),ISBLANK(R8111))),"Missing Information", INDEX(Table15[Entire Service Line Classification], MATCH(SUMIFS(Table15[Unique ID],Table15[System-Owned Portion],E8111,Table15[If Material Anything Other than "Lead" in Column E,Was Material Ever Previously Lead?],G8111,Table15[Customer-Owned Portion],O8111),Table15[Unique ID],0),0)))</f>
        <v/>
      </c>
      <c r="X8111"/>
    </row>
    <row r="8112" spans="2:24" x14ac:dyDescent="0.25">
      <c r="B8112" s="146"/>
      <c r="C8112" s="31"/>
      <c r="D8112" s="31"/>
      <c r="E8112" s="44"/>
      <c r="F8112" s="43"/>
      <c r="G8112" s="84"/>
      <c r="H8112" s="31"/>
      <c r="I8112" s="205"/>
      <c r="J8112" s="84"/>
      <c r="K8112" s="31"/>
      <c r="L8112" s="31"/>
      <c r="M8112" s="169"/>
      <c r="N8112" s="148"/>
      <c r="O8112" s="106"/>
      <c r="P8112" s="43"/>
      <c r="Q8112" s="205"/>
      <c r="R8112" s="84"/>
      <c r="S8112" s="31"/>
      <c r="T8112" s="31"/>
      <c r="U8112" s="169"/>
      <c r="V8112" s="150"/>
      <c r="W8112" s="141" t="str" cm="1">
        <f t="array" ref="W8112">IF(SUM(LEN(B8112:V8112))=0,"",IF(OR(OR(ISBLANK(F8112),SUM(LEN(C8112),LEN(D8112))=0),AND(NOT(E8112="Unknown"),ISBLANK(J8112)),AND(NOT(O8112="Unknown"),ISBLANK(R8112))),"Missing Information", INDEX(Table15[Entire Service Line Classification], MATCH(SUMIFS(Table15[Unique ID],Table15[System-Owned Portion],E8112,Table15[If Material Anything Other than "Lead" in Column E,Was Material Ever Previously Lead?],G8112,Table15[Customer-Owned Portion],O8112),Table15[Unique ID],0),0)))</f>
        <v/>
      </c>
      <c r="X8112"/>
    </row>
    <row r="8113" spans="2:24" x14ac:dyDescent="0.25">
      <c r="B8113" s="146"/>
      <c r="C8113" s="31"/>
      <c r="D8113" s="31"/>
      <c r="E8113" s="44"/>
      <c r="F8113" s="43"/>
      <c r="G8113" s="84"/>
      <c r="H8113" s="31"/>
      <c r="I8113" s="205"/>
      <c r="J8113" s="84"/>
      <c r="K8113" s="31"/>
      <c r="L8113" s="31"/>
      <c r="M8113" s="169"/>
      <c r="N8113" s="148"/>
      <c r="O8113" s="106"/>
      <c r="P8113" s="43"/>
      <c r="Q8113" s="205"/>
      <c r="R8113" s="84"/>
      <c r="S8113" s="31"/>
      <c r="T8113" s="31"/>
      <c r="U8113" s="169"/>
      <c r="V8113" s="150"/>
      <c r="W8113" s="141" t="str" cm="1">
        <f t="array" ref="W8113">IF(SUM(LEN(B8113:V8113))=0,"",IF(OR(OR(ISBLANK(F8113),SUM(LEN(C8113),LEN(D8113))=0),AND(NOT(E8113="Unknown"),ISBLANK(J8113)),AND(NOT(O8113="Unknown"),ISBLANK(R8113))),"Missing Information", INDEX(Table15[Entire Service Line Classification], MATCH(SUMIFS(Table15[Unique ID],Table15[System-Owned Portion],E8113,Table15[If Material Anything Other than "Lead" in Column E,Was Material Ever Previously Lead?],G8113,Table15[Customer-Owned Portion],O8113),Table15[Unique ID],0),0)))</f>
        <v/>
      </c>
      <c r="X8113"/>
    </row>
    <row r="8114" spans="2:24" x14ac:dyDescent="0.25">
      <c r="B8114" s="146"/>
      <c r="C8114" s="31"/>
      <c r="D8114" s="31"/>
      <c r="E8114" s="44"/>
      <c r="F8114" s="43"/>
      <c r="G8114" s="84"/>
      <c r="H8114" s="31"/>
      <c r="I8114" s="205"/>
      <c r="J8114" s="84"/>
      <c r="K8114" s="31"/>
      <c r="L8114" s="31"/>
      <c r="M8114" s="169"/>
      <c r="N8114" s="148"/>
      <c r="O8114" s="106"/>
      <c r="P8114" s="43"/>
      <c r="Q8114" s="205"/>
      <c r="R8114" s="84"/>
      <c r="S8114" s="31"/>
      <c r="T8114" s="31"/>
      <c r="U8114" s="169"/>
      <c r="V8114" s="150"/>
      <c r="W8114" s="141" t="str" cm="1">
        <f t="array" ref="W8114">IF(SUM(LEN(B8114:V8114))=0,"",IF(OR(OR(ISBLANK(F8114),SUM(LEN(C8114),LEN(D8114))=0),AND(NOT(E8114="Unknown"),ISBLANK(J8114)),AND(NOT(O8114="Unknown"),ISBLANK(R8114))),"Missing Information", INDEX(Table15[Entire Service Line Classification], MATCH(SUMIFS(Table15[Unique ID],Table15[System-Owned Portion],E8114,Table15[If Material Anything Other than "Lead" in Column E,Was Material Ever Previously Lead?],G8114,Table15[Customer-Owned Portion],O8114),Table15[Unique ID],0),0)))</f>
        <v/>
      </c>
      <c r="X8114"/>
    </row>
    <row r="8115" spans="2:24" x14ac:dyDescent="0.25">
      <c r="B8115" s="146"/>
      <c r="C8115" s="31"/>
      <c r="D8115" s="31"/>
      <c r="E8115" s="44"/>
      <c r="F8115" s="43"/>
      <c r="G8115" s="84"/>
      <c r="H8115" s="31"/>
      <c r="I8115" s="205"/>
      <c r="J8115" s="84"/>
      <c r="K8115" s="31"/>
      <c r="L8115" s="31"/>
      <c r="M8115" s="169"/>
      <c r="N8115" s="148"/>
      <c r="O8115" s="106"/>
      <c r="P8115" s="43"/>
      <c r="Q8115" s="205"/>
      <c r="R8115" s="84"/>
      <c r="S8115" s="31"/>
      <c r="T8115" s="31"/>
      <c r="U8115" s="169"/>
      <c r="V8115" s="150"/>
      <c r="W8115" s="141" t="str" cm="1">
        <f t="array" ref="W8115">IF(SUM(LEN(B8115:V8115))=0,"",IF(OR(OR(ISBLANK(F8115),SUM(LEN(C8115),LEN(D8115))=0),AND(NOT(E8115="Unknown"),ISBLANK(J8115)),AND(NOT(O8115="Unknown"),ISBLANK(R8115))),"Missing Information", INDEX(Table15[Entire Service Line Classification], MATCH(SUMIFS(Table15[Unique ID],Table15[System-Owned Portion],E8115,Table15[If Material Anything Other than "Lead" in Column E,Was Material Ever Previously Lead?],G8115,Table15[Customer-Owned Portion],O8115),Table15[Unique ID],0),0)))</f>
        <v/>
      </c>
      <c r="X8115"/>
    </row>
    <row r="8116" spans="2:24" x14ac:dyDescent="0.25">
      <c r="B8116" s="146"/>
      <c r="C8116" s="31"/>
      <c r="D8116" s="31"/>
      <c r="E8116" s="44"/>
      <c r="F8116" s="43"/>
      <c r="G8116" s="84"/>
      <c r="H8116" s="31"/>
      <c r="I8116" s="205"/>
      <c r="J8116" s="84"/>
      <c r="K8116" s="31"/>
      <c r="L8116" s="31"/>
      <c r="M8116" s="169"/>
      <c r="N8116" s="148"/>
      <c r="O8116" s="106"/>
      <c r="P8116" s="43"/>
      <c r="Q8116" s="205"/>
      <c r="R8116" s="84"/>
      <c r="S8116" s="31"/>
      <c r="T8116" s="31"/>
      <c r="U8116" s="169"/>
      <c r="V8116" s="150"/>
      <c r="W8116" s="141" t="str" cm="1">
        <f t="array" ref="W8116">IF(SUM(LEN(B8116:V8116))=0,"",IF(OR(OR(ISBLANK(F8116),SUM(LEN(C8116),LEN(D8116))=0),AND(NOT(E8116="Unknown"),ISBLANK(J8116)),AND(NOT(O8116="Unknown"),ISBLANK(R8116))),"Missing Information", INDEX(Table15[Entire Service Line Classification], MATCH(SUMIFS(Table15[Unique ID],Table15[System-Owned Portion],E8116,Table15[If Material Anything Other than "Lead" in Column E,Was Material Ever Previously Lead?],G8116,Table15[Customer-Owned Portion],O8116),Table15[Unique ID],0),0)))</f>
        <v/>
      </c>
      <c r="X8116"/>
    </row>
    <row r="8117" spans="2:24" x14ac:dyDescent="0.25">
      <c r="B8117" s="146"/>
      <c r="C8117" s="31"/>
      <c r="D8117" s="31"/>
      <c r="E8117" s="44"/>
      <c r="F8117" s="43"/>
      <c r="G8117" s="84"/>
      <c r="H8117" s="31"/>
      <c r="I8117" s="205"/>
      <c r="J8117" s="84"/>
      <c r="K8117" s="31"/>
      <c r="L8117" s="31"/>
      <c r="M8117" s="169"/>
      <c r="N8117" s="148"/>
      <c r="O8117" s="106"/>
      <c r="P8117" s="43"/>
      <c r="Q8117" s="205"/>
      <c r="R8117" s="84"/>
      <c r="S8117" s="31"/>
      <c r="T8117" s="31"/>
      <c r="U8117" s="169"/>
      <c r="V8117" s="150"/>
      <c r="W8117" s="141" t="str" cm="1">
        <f t="array" ref="W8117">IF(SUM(LEN(B8117:V8117))=0,"",IF(OR(OR(ISBLANK(F8117),SUM(LEN(C8117),LEN(D8117))=0),AND(NOT(E8117="Unknown"),ISBLANK(J8117)),AND(NOT(O8117="Unknown"),ISBLANK(R8117))),"Missing Information", INDEX(Table15[Entire Service Line Classification], MATCH(SUMIFS(Table15[Unique ID],Table15[System-Owned Portion],E8117,Table15[If Material Anything Other than "Lead" in Column E,Was Material Ever Previously Lead?],G8117,Table15[Customer-Owned Portion],O8117),Table15[Unique ID],0),0)))</f>
        <v/>
      </c>
      <c r="X8117"/>
    </row>
    <row r="8118" spans="2:24" x14ac:dyDescent="0.25">
      <c r="B8118" s="146"/>
      <c r="C8118" s="31"/>
      <c r="D8118" s="31"/>
      <c r="E8118" s="44"/>
      <c r="F8118" s="43"/>
      <c r="G8118" s="84"/>
      <c r="H8118" s="31"/>
      <c r="I8118" s="205"/>
      <c r="J8118" s="84"/>
      <c r="K8118" s="31"/>
      <c r="L8118" s="31"/>
      <c r="M8118" s="169"/>
      <c r="N8118" s="148"/>
      <c r="O8118" s="106"/>
      <c r="P8118" s="43"/>
      <c r="Q8118" s="205"/>
      <c r="R8118" s="84"/>
      <c r="S8118" s="31"/>
      <c r="T8118" s="31"/>
      <c r="U8118" s="169"/>
      <c r="V8118" s="150"/>
      <c r="W8118" s="141" t="str" cm="1">
        <f t="array" ref="W8118">IF(SUM(LEN(B8118:V8118))=0,"",IF(OR(OR(ISBLANK(F8118),SUM(LEN(C8118),LEN(D8118))=0),AND(NOT(E8118="Unknown"),ISBLANK(J8118)),AND(NOT(O8118="Unknown"),ISBLANK(R8118))),"Missing Information", INDEX(Table15[Entire Service Line Classification], MATCH(SUMIFS(Table15[Unique ID],Table15[System-Owned Portion],E8118,Table15[If Material Anything Other than "Lead" in Column E,Was Material Ever Previously Lead?],G8118,Table15[Customer-Owned Portion],O8118),Table15[Unique ID],0),0)))</f>
        <v/>
      </c>
      <c r="X8118"/>
    </row>
    <row r="8119" spans="2:24" x14ac:dyDescent="0.25">
      <c r="B8119" s="146"/>
      <c r="C8119" s="31"/>
      <c r="D8119" s="31"/>
      <c r="E8119" s="44"/>
      <c r="F8119" s="43"/>
      <c r="G8119" s="84"/>
      <c r="H8119" s="31"/>
      <c r="I8119" s="205"/>
      <c r="J8119" s="84"/>
      <c r="K8119" s="31"/>
      <c r="L8119" s="31"/>
      <c r="M8119" s="169"/>
      <c r="N8119" s="148"/>
      <c r="O8119" s="106"/>
      <c r="P8119" s="43"/>
      <c r="Q8119" s="205"/>
      <c r="R8119" s="84"/>
      <c r="S8119" s="31"/>
      <c r="T8119" s="31"/>
      <c r="U8119" s="169"/>
      <c r="V8119" s="150"/>
      <c r="W8119" s="141" t="str" cm="1">
        <f t="array" ref="W8119">IF(SUM(LEN(B8119:V8119))=0,"",IF(OR(OR(ISBLANK(F8119),SUM(LEN(C8119),LEN(D8119))=0),AND(NOT(E8119="Unknown"),ISBLANK(J8119)),AND(NOT(O8119="Unknown"),ISBLANK(R8119))),"Missing Information", INDEX(Table15[Entire Service Line Classification], MATCH(SUMIFS(Table15[Unique ID],Table15[System-Owned Portion],E8119,Table15[If Material Anything Other than "Lead" in Column E,Was Material Ever Previously Lead?],G8119,Table15[Customer-Owned Portion],O8119),Table15[Unique ID],0),0)))</f>
        <v/>
      </c>
      <c r="X8119"/>
    </row>
    <row r="8120" spans="2:24" x14ac:dyDescent="0.25">
      <c r="B8120" s="146"/>
      <c r="C8120" s="31"/>
      <c r="D8120" s="31"/>
      <c r="E8120" s="44"/>
      <c r="F8120" s="43"/>
      <c r="G8120" s="84"/>
      <c r="H8120" s="31"/>
      <c r="I8120" s="205"/>
      <c r="J8120" s="84"/>
      <c r="K8120" s="31"/>
      <c r="L8120" s="31"/>
      <c r="M8120" s="169"/>
      <c r="N8120" s="148"/>
      <c r="O8120" s="106"/>
      <c r="P8120" s="43"/>
      <c r="Q8120" s="205"/>
      <c r="R8120" s="84"/>
      <c r="S8120" s="31"/>
      <c r="T8120" s="31"/>
      <c r="U8120" s="169"/>
      <c r="V8120" s="150"/>
      <c r="W8120" s="141" t="str" cm="1">
        <f t="array" ref="W8120">IF(SUM(LEN(B8120:V8120))=0,"",IF(OR(OR(ISBLANK(F8120),SUM(LEN(C8120),LEN(D8120))=0),AND(NOT(E8120="Unknown"),ISBLANK(J8120)),AND(NOT(O8120="Unknown"),ISBLANK(R8120))),"Missing Information", INDEX(Table15[Entire Service Line Classification], MATCH(SUMIFS(Table15[Unique ID],Table15[System-Owned Portion],E8120,Table15[If Material Anything Other than "Lead" in Column E,Was Material Ever Previously Lead?],G8120,Table15[Customer-Owned Portion],O8120),Table15[Unique ID],0),0)))</f>
        <v/>
      </c>
      <c r="X8120"/>
    </row>
    <row r="8121" spans="2:24" x14ac:dyDescent="0.25">
      <c r="B8121" s="146"/>
      <c r="C8121" s="31"/>
      <c r="D8121" s="31"/>
      <c r="E8121" s="44"/>
      <c r="F8121" s="43"/>
      <c r="G8121" s="84"/>
      <c r="H8121" s="31"/>
      <c r="I8121" s="205"/>
      <c r="J8121" s="84"/>
      <c r="K8121" s="31"/>
      <c r="L8121" s="31"/>
      <c r="M8121" s="169"/>
      <c r="N8121" s="148"/>
      <c r="O8121" s="106"/>
      <c r="P8121" s="43"/>
      <c r="Q8121" s="205"/>
      <c r="R8121" s="84"/>
      <c r="S8121" s="31"/>
      <c r="T8121" s="31"/>
      <c r="U8121" s="169"/>
      <c r="V8121" s="150"/>
      <c r="W8121" s="141" t="str" cm="1">
        <f t="array" ref="W8121">IF(SUM(LEN(B8121:V8121))=0,"",IF(OR(OR(ISBLANK(F8121),SUM(LEN(C8121),LEN(D8121))=0),AND(NOT(E8121="Unknown"),ISBLANK(J8121)),AND(NOT(O8121="Unknown"),ISBLANK(R8121))),"Missing Information", INDEX(Table15[Entire Service Line Classification], MATCH(SUMIFS(Table15[Unique ID],Table15[System-Owned Portion],E8121,Table15[If Material Anything Other than "Lead" in Column E,Was Material Ever Previously Lead?],G8121,Table15[Customer-Owned Portion],O8121),Table15[Unique ID],0),0)))</f>
        <v/>
      </c>
      <c r="X8121"/>
    </row>
    <row r="8122" spans="2:24" x14ac:dyDescent="0.25">
      <c r="B8122" s="146"/>
      <c r="C8122" s="31"/>
      <c r="D8122" s="31"/>
      <c r="E8122" s="44"/>
      <c r="F8122" s="43"/>
      <c r="G8122" s="84"/>
      <c r="H8122" s="31"/>
      <c r="I8122" s="205"/>
      <c r="J8122" s="84"/>
      <c r="K8122" s="31"/>
      <c r="L8122" s="31"/>
      <c r="M8122" s="169"/>
      <c r="N8122" s="148"/>
      <c r="O8122" s="106"/>
      <c r="P8122" s="43"/>
      <c r="Q8122" s="205"/>
      <c r="R8122" s="84"/>
      <c r="S8122" s="31"/>
      <c r="T8122" s="31"/>
      <c r="U8122" s="169"/>
      <c r="V8122" s="150"/>
      <c r="W8122" s="141" t="str" cm="1">
        <f t="array" ref="W8122">IF(SUM(LEN(B8122:V8122))=0,"",IF(OR(OR(ISBLANK(F8122),SUM(LEN(C8122),LEN(D8122))=0),AND(NOT(E8122="Unknown"),ISBLANK(J8122)),AND(NOT(O8122="Unknown"),ISBLANK(R8122))),"Missing Information", INDEX(Table15[Entire Service Line Classification], MATCH(SUMIFS(Table15[Unique ID],Table15[System-Owned Portion],E8122,Table15[If Material Anything Other than "Lead" in Column E,Was Material Ever Previously Lead?],G8122,Table15[Customer-Owned Portion],O8122),Table15[Unique ID],0),0)))</f>
        <v/>
      </c>
      <c r="X8122"/>
    </row>
    <row r="8123" spans="2:24" x14ac:dyDescent="0.25">
      <c r="B8123" s="146"/>
      <c r="C8123" s="31"/>
      <c r="D8123" s="31"/>
      <c r="E8123" s="44"/>
      <c r="F8123" s="43"/>
      <c r="G8123" s="84"/>
      <c r="H8123" s="31"/>
      <c r="I8123" s="205"/>
      <c r="J8123" s="84"/>
      <c r="K8123" s="31"/>
      <c r="L8123" s="31"/>
      <c r="M8123" s="169"/>
      <c r="N8123" s="148"/>
      <c r="O8123" s="106"/>
      <c r="P8123" s="43"/>
      <c r="Q8123" s="205"/>
      <c r="R8123" s="84"/>
      <c r="S8123" s="31"/>
      <c r="T8123" s="31"/>
      <c r="U8123" s="169"/>
      <c r="V8123" s="150"/>
      <c r="W8123" s="141" t="str" cm="1">
        <f t="array" ref="W8123">IF(SUM(LEN(B8123:V8123))=0,"",IF(OR(OR(ISBLANK(F8123),SUM(LEN(C8123),LEN(D8123))=0),AND(NOT(E8123="Unknown"),ISBLANK(J8123)),AND(NOT(O8123="Unknown"),ISBLANK(R8123))),"Missing Information", INDEX(Table15[Entire Service Line Classification], MATCH(SUMIFS(Table15[Unique ID],Table15[System-Owned Portion],E8123,Table15[If Material Anything Other than "Lead" in Column E,Was Material Ever Previously Lead?],G8123,Table15[Customer-Owned Portion],O8123),Table15[Unique ID],0),0)))</f>
        <v/>
      </c>
      <c r="X8123"/>
    </row>
    <row r="8124" spans="2:24" x14ac:dyDescent="0.25">
      <c r="B8124" s="146"/>
      <c r="C8124" s="31"/>
      <c r="D8124" s="31"/>
      <c r="E8124" s="44"/>
      <c r="F8124" s="43"/>
      <c r="G8124" s="84"/>
      <c r="H8124" s="31"/>
      <c r="I8124" s="205"/>
      <c r="J8124" s="84"/>
      <c r="K8124" s="31"/>
      <c r="L8124" s="31"/>
      <c r="M8124" s="169"/>
      <c r="N8124" s="148"/>
      <c r="O8124" s="106"/>
      <c r="P8124" s="43"/>
      <c r="Q8124" s="205"/>
      <c r="R8124" s="84"/>
      <c r="S8124" s="31"/>
      <c r="T8124" s="31"/>
      <c r="U8124" s="169"/>
      <c r="V8124" s="150"/>
      <c r="W8124" s="141" t="str" cm="1">
        <f t="array" ref="W8124">IF(SUM(LEN(B8124:V8124))=0,"",IF(OR(OR(ISBLANK(F8124),SUM(LEN(C8124),LEN(D8124))=0),AND(NOT(E8124="Unknown"),ISBLANK(J8124)),AND(NOT(O8124="Unknown"),ISBLANK(R8124))),"Missing Information", INDEX(Table15[Entire Service Line Classification], MATCH(SUMIFS(Table15[Unique ID],Table15[System-Owned Portion],E8124,Table15[If Material Anything Other than "Lead" in Column E,Was Material Ever Previously Lead?],G8124,Table15[Customer-Owned Portion],O8124),Table15[Unique ID],0),0)))</f>
        <v/>
      </c>
      <c r="X8124"/>
    </row>
    <row r="8125" spans="2:24" x14ac:dyDescent="0.25">
      <c r="B8125" s="146"/>
      <c r="C8125" s="31"/>
      <c r="D8125" s="31"/>
      <c r="E8125" s="44"/>
      <c r="F8125" s="43"/>
      <c r="G8125" s="84"/>
      <c r="H8125" s="31"/>
      <c r="I8125" s="205"/>
      <c r="J8125" s="84"/>
      <c r="K8125" s="31"/>
      <c r="L8125" s="31"/>
      <c r="M8125" s="169"/>
      <c r="N8125" s="148"/>
      <c r="O8125" s="106"/>
      <c r="P8125" s="43"/>
      <c r="Q8125" s="205"/>
      <c r="R8125" s="84"/>
      <c r="S8125" s="31"/>
      <c r="T8125" s="31"/>
      <c r="U8125" s="169"/>
      <c r="V8125" s="150"/>
      <c r="W8125" s="141" t="str" cm="1">
        <f t="array" ref="W8125">IF(SUM(LEN(B8125:V8125))=0,"",IF(OR(OR(ISBLANK(F8125),SUM(LEN(C8125),LEN(D8125))=0),AND(NOT(E8125="Unknown"),ISBLANK(J8125)),AND(NOT(O8125="Unknown"),ISBLANK(R8125))),"Missing Information", INDEX(Table15[Entire Service Line Classification], MATCH(SUMIFS(Table15[Unique ID],Table15[System-Owned Portion],E8125,Table15[If Material Anything Other than "Lead" in Column E,Was Material Ever Previously Lead?],G8125,Table15[Customer-Owned Portion],O8125),Table15[Unique ID],0),0)))</f>
        <v/>
      </c>
      <c r="X8125"/>
    </row>
    <row r="8126" spans="2:24" x14ac:dyDescent="0.25">
      <c r="B8126" s="146"/>
      <c r="C8126" s="31"/>
      <c r="D8126" s="31"/>
      <c r="E8126" s="44"/>
      <c r="F8126" s="43"/>
      <c r="G8126" s="84"/>
      <c r="H8126" s="31"/>
      <c r="I8126" s="205"/>
      <c r="J8126" s="84"/>
      <c r="K8126" s="31"/>
      <c r="L8126" s="31"/>
      <c r="M8126" s="169"/>
      <c r="N8126" s="148"/>
      <c r="O8126" s="106"/>
      <c r="P8126" s="43"/>
      <c r="Q8126" s="205"/>
      <c r="R8126" s="84"/>
      <c r="S8126" s="31"/>
      <c r="T8126" s="31"/>
      <c r="U8126" s="169"/>
      <c r="V8126" s="150"/>
      <c r="W8126" s="141" t="str" cm="1">
        <f t="array" ref="W8126">IF(SUM(LEN(B8126:V8126))=0,"",IF(OR(OR(ISBLANK(F8126),SUM(LEN(C8126),LEN(D8126))=0),AND(NOT(E8126="Unknown"),ISBLANK(J8126)),AND(NOT(O8126="Unknown"),ISBLANK(R8126))),"Missing Information", INDEX(Table15[Entire Service Line Classification], MATCH(SUMIFS(Table15[Unique ID],Table15[System-Owned Portion],E8126,Table15[If Material Anything Other than "Lead" in Column E,Was Material Ever Previously Lead?],G8126,Table15[Customer-Owned Portion],O8126),Table15[Unique ID],0),0)))</f>
        <v/>
      </c>
      <c r="X8126"/>
    </row>
    <row r="8127" spans="2:24" x14ac:dyDescent="0.25">
      <c r="B8127" s="146"/>
      <c r="C8127" s="31"/>
      <c r="D8127" s="31"/>
      <c r="E8127" s="44"/>
      <c r="F8127" s="43"/>
      <c r="G8127" s="84"/>
      <c r="H8127" s="31"/>
      <c r="I8127" s="205"/>
      <c r="J8127" s="84"/>
      <c r="K8127" s="31"/>
      <c r="L8127" s="31"/>
      <c r="M8127" s="169"/>
      <c r="N8127" s="148"/>
      <c r="O8127" s="106"/>
      <c r="P8127" s="43"/>
      <c r="Q8127" s="205"/>
      <c r="R8127" s="84"/>
      <c r="S8127" s="31"/>
      <c r="T8127" s="31"/>
      <c r="U8127" s="169"/>
      <c r="V8127" s="150"/>
      <c r="W8127" s="141" t="str" cm="1">
        <f t="array" ref="W8127">IF(SUM(LEN(B8127:V8127))=0,"",IF(OR(OR(ISBLANK(F8127),SUM(LEN(C8127),LEN(D8127))=0),AND(NOT(E8127="Unknown"),ISBLANK(J8127)),AND(NOT(O8127="Unknown"),ISBLANK(R8127))),"Missing Information", INDEX(Table15[Entire Service Line Classification], MATCH(SUMIFS(Table15[Unique ID],Table15[System-Owned Portion],E8127,Table15[If Material Anything Other than "Lead" in Column E,Was Material Ever Previously Lead?],G8127,Table15[Customer-Owned Portion],O8127),Table15[Unique ID],0),0)))</f>
        <v/>
      </c>
      <c r="X8127"/>
    </row>
    <row r="8128" spans="2:24" x14ac:dyDescent="0.25">
      <c r="B8128" s="146"/>
      <c r="C8128" s="31"/>
      <c r="D8128" s="31"/>
      <c r="E8128" s="44"/>
      <c r="F8128" s="43"/>
      <c r="G8128" s="84"/>
      <c r="H8128" s="31"/>
      <c r="I8128" s="205"/>
      <c r="J8128" s="84"/>
      <c r="K8128" s="31"/>
      <c r="L8128" s="31"/>
      <c r="M8128" s="169"/>
      <c r="N8128" s="148"/>
      <c r="O8128" s="106"/>
      <c r="P8128" s="43"/>
      <c r="Q8128" s="205"/>
      <c r="R8128" s="84"/>
      <c r="S8128" s="31"/>
      <c r="T8128" s="31"/>
      <c r="U8128" s="169"/>
      <c r="V8128" s="150"/>
      <c r="W8128" s="141" t="str" cm="1">
        <f t="array" ref="W8128">IF(SUM(LEN(B8128:V8128))=0,"",IF(OR(OR(ISBLANK(F8128),SUM(LEN(C8128),LEN(D8128))=0),AND(NOT(E8128="Unknown"),ISBLANK(J8128)),AND(NOT(O8128="Unknown"),ISBLANK(R8128))),"Missing Information", INDEX(Table15[Entire Service Line Classification], MATCH(SUMIFS(Table15[Unique ID],Table15[System-Owned Portion],E8128,Table15[If Material Anything Other than "Lead" in Column E,Was Material Ever Previously Lead?],G8128,Table15[Customer-Owned Portion],O8128),Table15[Unique ID],0),0)))</f>
        <v/>
      </c>
      <c r="X8128"/>
    </row>
    <row r="8129" spans="2:24" x14ac:dyDescent="0.25">
      <c r="B8129" s="146"/>
      <c r="C8129" s="31"/>
      <c r="D8129" s="31"/>
      <c r="E8129" s="44"/>
      <c r="F8129" s="43"/>
      <c r="G8129" s="84"/>
      <c r="H8129" s="31"/>
      <c r="I8129" s="205"/>
      <c r="J8129" s="84"/>
      <c r="K8129" s="31"/>
      <c r="L8129" s="31"/>
      <c r="M8129" s="169"/>
      <c r="N8129" s="148"/>
      <c r="O8129" s="106"/>
      <c r="P8129" s="43"/>
      <c r="Q8129" s="205"/>
      <c r="R8129" s="84"/>
      <c r="S8129" s="31"/>
      <c r="T8129" s="31"/>
      <c r="U8129" s="169"/>
      <c r="V8129" s="150"/>
      <c r="W8129" s="141" t="str" cm="1">
        <f t="array" ref="W8129">IF(SUM(LEN(B8129:V8129))=0,"",IF(OR(OR(ISBLANK(F8129),SUM(LEN(C8129),LEN(D8129))=0),AND(NOT(E8129="Unknown"),ISBLANK(J8129)),AND(NOT(O8129="Unknown"),ISBLANK(R8129))),"Missing Information", INDEX(Table15[Entire Service Line Classification], MATCH(SUMIFS(Table15[Unique ID],Table15[System-Owned Portion],E8129,Table15[If Material Anything Other than "Lead" in Column E,Was Material Ever Previously Lead?],G8129,Table15[Customer-Owned Portion],O8129),Table15[Unique ID],0),0)))</f>
        <v/>
      </c>
      <c r="X8129"/>
    </row>
    <row r="8130" spans="2:24" x14ac:dyDescent="0.25">
      <c r="B8130" s="146"/>
      <c r="C8130" s="31"/>
      <c r="D8130" s="31"/>
      <c r="E8130" s="44"/>
      <c r="F8130" s="43"/>
      <c r="G8130" s="84"/>
      <c r="H8130" s="31"/>
      <c r="I8130" s="205"/>
      <c r="J8130" s="84"/>
      <c r="K8130" s="31"/>
      <c r="L8130" s="31"/>
      <c r="M8130" s="169"/>
      <c r="N8130" s="148"/>
      <c r="O8130" s="106"/>
      <c r="P8130" s="43"/>
      <c r="Q8130" s="205"/>
      <c r="R8130" s="84"/>
      <c r="S8130" s="31"/>
      <c r="T8130" s="31"/>
      <c r="U8130" s="169"/>
      <c r="V8130" s="150"/>
      <c r="W8130" s="141" t="str" cm="1">
        <f t="array" ref="W8130">IF(SUM(LEN(B8130:V8130))=0,"",IF(OR(OR(ISBLANK(F8130),SUM(LEN(C8130),LEN(D8130))=0),AND(NOT(E8130="Unknown"),ISBLANK(J8130)),AND(NOT(O8130="Unknown"),ISBLANK(R8130))),"Missing Information", INDEX(Table15[Entire Service Line Classification], MATCH(SUMIFS(Table15[Unique ID],Table15[System-Owned Portion],E8130,Table15[If Material Anything Other than "Lead" in Column E,Was Material Ever Previously Lead?],G8130,Table15[Customer-Owned Portion],O8130),Table15[Unique ID],0),0)))</f>
        <v/>
      </c>
      <c r="X8130"/>
    </row>
    <row r="8131" spans="2:24" x14ac:dyDescent="0.25">
      <c r="B8131" s="146"/>
      <c r="C8131" s="31"/>
      <c r="D8131" s="31"/>
      <c r="E8131" s="44"/>
      <c r="F8131" s="43"/>
      <c r="G8131" s="84"/>
      <c r="H8131" s="31"/>
      <c r="I8131" s="205"/>
      <c r="J8131" s="84"/>
      <c r="K8131" s="31"/>
      <c r="L8131" s="31"/>
      <c r="M8131" s="169"/>
      <c r="N8131" s="148"/>
      <c r="O8131" s="106"/>
      <c r="P8131" s="43"/>
      <c r="Q8131" s="205"/>
      <c r="R8131" s="84"/>
      <c r="S8131" s="31"/>
      <c r="T8131" s="31"/>
      <c r="U8131" s="169"/>
      <c r="V8131" s="150"/>
      <c r="W8131" s="141" t="str" cm="1">
        <f t="array" ref="W8131">IF(SUM(LEN(B8131:V8131))=0,"",IF(OR(OR(ISBLANK(F8131),SUM(LEN(C8131),LEN(D8131))=0),AND(NOT(E8131="Unknown"),ISBLANK(J8131)),AND(NOT(O8131="Unknown"),ISBLANK(R8131))),"Missing Information", INDEX(Table15[Entire Service Line Classification], MATCH(SUMIFS(Table15[Unique ID],Table15[System-Owned Portion],E8131,Table15[If Material Anything Other than "Lead" in Column E,Was Material Ever Previously Lead?],G8131,Table15[Customer-Owned Portion],O8131),Table15[Unique ID],0),0)))</f>
        <v/>
      </c>
      <c r="X8131"/>
    </row>
    <row r="8132" spans="2:24" x14ac:dyDescent="0.25">
      <c r="B8132" s="146"/>
      <c r="C8132" s="31"/>
      <c r="D8132" s="31"/>
      <c r="E8132" s="44"/>
      <c r="F8132" s="43"/>
      <c r="G8132" s="84"/>
      <c r="H8132" s="31"/>
      <c r="I8132" s="205"/>
      <c r="J8132" s="84"/>
      <c r="K8132" s="31"/>
      <c r="L8132" s="31"/>
      <c r="M8132" s="169"/>
      <c r="N8132" s="148"/>
      <c r="O8132" s="106"/>
      <c r="P8132" s="43"/>
      <c r="Q8132" s="205"/>
      <c r="R8132" s="84"/>
      <c r="S8132" s="31"/>
      <c r="T8132" s="31"/>
      <c r="U8132" s="169"/>
      <c r="V8132" s="150"/>
      <c r="W8132" s="141" t="str" cm="1">
        <f t="array" ref="W8132">IF(SUM(LEN(B8132:V8132))=0,"",IF(OR(OR(ISBLANK(F8132),SUM(LEN(C8132),LEN(D8132))=0),AND(NOT(E8132="Unknown"),ISBLANK(J8132)),AND(NOT(O8132="Unknown"),ISBLANK(R8132))),"Missing Information", INDEX(Table15[Entire Service Line Classification], MATCH(SUMIFS(Table15[Unique ID],Table15[System-Owned Portion],E8132,Table15[If Material Anything Other than "Lead" in Column E,Was Material Ever Previously Lead?],G8132,Table15[Customer-Owned Portion],O8132),Table15[Unique ID],0),0)))</f>
        <v/>
      </c>
      <c r="X8132"/>
    </row>
    <row r="8133" spans="2:24" x14ac:dyDescent="0.25">
      <c r="B8133" s="146"/>
      <c r="C8133" s="31"/>
      <c r="D8133" s="31"/>
      <c r="E8133" s="44"/>
      <c r="F8133" s="43"/>
      <c r="G8133" s="84"/>
      <c r="H8133" s="31"/>
      <c r="I8133" s="205"/>
      <c r="J8133" s="84"/>
      <c r="K8133" s="31"/>
      <c r="L8133" s="31"/>
      <c r="M8133" s="169"/>
      <c r="N8133" s="148"/>
      <c r="O8133" s="106"/>
      <c r="P8133" s="43"/>
      <c r="Q8133" s="205"/>
      <c r="R8133" s="84"/>
      <c r="S8133" s="31"/>
      <c r="T8133" s="31"/>
      <c r="U8133" s="169"/>
      <c r="V8133" s="150"/>
      <c r="W8133" s="141" t="str" cm="1">
        <f t="array" ref="W8133">IF(SUM(LEN(B8133:V8133))=0,"",IF(OR(OR(ISBLANK(F8133),SUM(LEN(C8133),LEN(D8133))=0),AND(NOT(E8133="Unknown"),ISBLANK(J8133)),AND(NOT(O8133="Unknown"),ISBLANK(R8133))),"Missing Information", INDEX(Table15[Entire Service Line Classification], MATCH(SUMIFS(Table15[Unique ID],Table15[System-Owned Portion],E8133,Table15[If Material Anything Other than "Lead" in Column E,Was Material Ever Previously Lead?],G8133,Table15[Customer-Owned Portion],O8133),Table15[Unique ID],0),0)))</f>
        <v/>
      </c>
      <c r="X8133"/>
    </row>
    <row r="8134" spans="2:24" x14ac:dyDescent="0.25">
      <c r="B8134" s="146"/>
      <c r="C8134" s="31"/>
      <c r="D8134" s="31"/>
      <c r="E8134" s="44"/>
      <c r="F8134" s="43"/>
      <c r="G8134" s="84"/>
      <c r="H8134" s="31"/>
      <c r="I8134" s="205"/>
      <c r="J8134" s="84"/>
      <c r="K8134" s="31"/>
      <c r="L8134" s="31"/>
      <c r="M8134" s="169"/>
      <c r="N8134" s="148"/>
      <c r="O8134" s="106"/>
      <c r="P8134" s="43"/>
      <c r="Q8134" s="205"/>
      <c r="R8134" s="84"/>
      <c r="S8134" s="31"/>
      <c r="T8134" s="31"/>
      <c r="U8134" s="169"/>
      <c r="V8134" s="150"/>
      <c r="W8134" s="141" t="str" cm="1">
        <f t="array" ref="W8134">IF(SUM(LEN(B8134:V8134))=0,"",IF(OR(OR(ISBLANK(F8134),SUM(LEN(C8134),LEN(D8134))=0),AND(NOT(E8134="Unknown"),ISBLANK(J8134)),AND(NOT(O8134="Unknown"),ISBLANK(R8134))),"Missing Information", INDEX(Table15[Entire Service Line Classification], MATCH(SUMIFS(Table15[Unique ID],Table15[System-Owned Portion],E8134,Table15[If Material Anything Other than "Lead" in Column E,Was Material Ever Previously Lead?],G8134,Table15[Customer-Owned Portion],O8134),Table15[Unique ID],0),0)))</f>
        <v/>
      </c>
      <c r="X8134"/>
    </row>
    <row r="8135" spans="2:24" x14ac:dyDescent="0.25">
      <c r="B8135" s="146"/>
      <c r="C8135" s="31"/>
      <c r="D8135" s="31"/>
      <c r="E8135" s="44"/>
      <c r="F8135" s="43"/>
      <c r="G8135" s="84"/>
      <c r="H8135" s="31"/>
      <c r="I8135" s="205"/>
      <c r="J8135" s="84"/>
      <c r="K8135" s="31"/>
      <c r="L8135" s="31"/>
      <c r="M8135" s="169"/>
      <c r="N8135" s="148"/>
      <c r="O8135" s="106"/>
      <c r="P8135" s="43"/>
      <c r="Q8135" s="205"/>
      <c r="R8135" s="84"/>
      <c r="S8135" s="31"/>
      <c r="T8135" s="31"/>
      <c r="U8135" s="169"/>
      <c r="V8135" s="150"/>
      <c r="W8135" s="141" t="str" cm="1">
        <f t="array" ref="W8135">IF(SUM(LEN(B8135:V8135))=0,"",IF(OR(OR(ISBLANK(F8135),SUM(LEN(C8135),LEN(D8135))=0),AND(NOT(E8135="Unknown"),ISBLANK(J8135)),AND(NOT(O8135="Unknown"),ISBLANK(R8135))),"Missing Information", INDEX(Table15[Entire Service Line Classification], MATCH(SUMIFS(Table15[Unique ID],Table15[System-Owned Portion],E8135,Table15[If Material Anything Other than "Lead" in Column E,Was Material Ever Previously Lead?],G8135,Table15[Customer-Owned Portion],O8135),Table15[Unique ID],0),0)))</f>
        <v/>
      </c>
      <c r="X8135"/>
    </row>
    <row r="8136" spans="2:24" x14ac:dyDescent="0.25">
      <c r="B8136" s="146"/>
      <c r="C8136" s="31"/>
      <c r="D8136" s="31"/>
      <c r="E8136" s="44"/>
      <c r="F8136" s="43"/>
      <c r="G8136" s="84"/>
      <c r="H8136" s="31"/>
      <c r="I8136" s="205"/>
      <c r="J8136" s="84"/>
      <c r="K8136" s="31"/>
      <c r="L8136" s="31"/>
      <c r="M8136" s="169"/>
      <c r="N8136" s="148"/>
      <c r="O8136" s="106"/>
      <c r="P8136" s="43"/>
      <c r="Q8136" s="205"/>
      <c r="R8136" s="84"/>
      <c r="S8136" s="31"/>
      <c r="T8136" s="31"/>
      <c r="U8136" s="169"/>
      <c r="V8136" s="150"/>
      <c r="W8136" s="141" t="str" cm="1">
        <f t="array" ref="W8136">IF(SUM(LEN(B8136:V8136))=0,"",IF(OR(OR(ISBLANK(F8136),SUM(LEN(C8136),LEN(D8136))=0),AND(NOT(E8136="Unknown"),ISBLANK(J8136)),AND(NOT(O8136="Unknown"),ISBLANK(R8136))),"Missing Information", INDEX(Table15[Entire Service Line Classification], MATCH(SUMIFS(Table15[Unique ID],Table15[System-Owned Portion],E8136,Table15[If Material Anything Other than "Lead" in Column E,Was Material Ever Previously Lead?],G8136,Table15[Customer-Owned Portion],O8136),Table15[Unique ID],0),0)))</f>
        <v/>
      </c>
      <c r="X8136"/>
    </row>
    <row r="8137" spans="2:24" x14ac:dyDescent="0.25">
      <c r="B8137" s="146"/>
      <c r="C8137" s="31"/>
      <c r="D8137" s="31"/>
      <c r="E8137" s="44"/>
      <c r="F8137" s="43"/>
      <c r="G8137" s="84"/>
      <c r="H8137" s="31"/>
      <c r="I8137" s="205"/>
      <c r="J8137" s="84"/>
      <c r="K8137" s="31"/>
      <c r="L8137" s="31"/>
      <c r="M8137" s="169"/>
      <c r="N8137" s="148"/>
      <c r="O8137" s="106"/>
      <c r="P8137" s="43"/>
      <c r="Q8137" s="205"/>
      <c r="R8137" s="84"/>
      <c r="S8137" s="31"/>
      <c r="T8137" s="31"/>
      <c r="U8137" s="169"/>
      <c r="V8137" s="150"/>
      <c r="W8137" s="141" t="str" cm="1">
        <f t="array" ref="W8137">IF(SUM(LEN(B8137:V8137))=0,"",IF(OR(OR(ISBLANK(F8137),SUM(LEN(C8137),LEN(D8137))=0),AND(NOT(E8137="Unknown"),ISBLANK(J8137)),AND(NOT(O8137="Unknown"),ISBLANK(R8137))),"Missing Information", INDEX(Table15[Entire Service Line Classification], MATCH(SUMIFS(Table15[Unique ID],Table15[System-Owned Portion],E8137,Table15[If Material Anything Other than "Lead" in Column E,Was Material Ever Previously Lead?],G8137,Table15[Customer-Owned Portion],O8137),Table15[Unique ID],0),0)))</f>
        <v/>
      </c>
      <c r="X8137"/>
    </row>
    <row r="8138" spans="2:24" x14ac:dyDescent="0.25">
      <c r="B8138" s="146"/>
      <c r="C8138" s="31"/>
      <c r="D8138" s="31"/>
      <c r="E8138" s="44"/>
      <c r="F8138" s="43"/>
      <c r="G8138" s="84"/>
      <c r="H8138" s="31"/>
      <c r="I8138" s="205"/>
      <c r="J8138" s="84"/>
      <c r="K8138" s="31"/>
      <c r="L8138" s="31"/>
      <c r="M8138" s="169"/>
      <c r="N8138" s="148"/>
      <c r="O8138" s="106"/>
      <c r="P8138" s="43"/>
      <c r="Q8138" s="205"/>
      <c r="R8138" s="84"/>
      <c r="S8138" s="31"/>
      <c r="T8138" s="31"/>
      <c r="U8138" s="169"/>
      <c r="V8138" s="150"/>
      <c r="W8138" s="141" t="str" cm="1">
        <f t="array" ref="W8138">IF(SUM(LEN(B8138:V8138))=0,"",IF(OR(OR(ISBLANK(F8138),SUM(LEN(C8138),LEN(D8138))=0),AND(NOT(E8138="Unknown"),ISBLANK(J8138)),AND(NOT(O8138="Unknown"),ISBLANK(R8138))),"Missing Information", INDEX(Table15[Entire Service Line Classification], MATCH(SUMIFS(Table15[Unique ID],Table15[System-Owned Portion],E8138,Table15[If Material Anything Other than "Lead" in Column E,Was Material Ever Previously Lead?],G8138,Table15[Customer-Owned Portion],O8138),Table15[Unique ID],0),0)))</f>
        <v/>
      </c>
      <c r="X8138"/>
    </row>
    <row r="8139" spans="2:24" x14ac:dyDescent="0.25">
      <c r="B8139" s="146"/>
      <c r="C8139" s="31"/>
      <c r="D8139" s="31"/>
      <c r="E8139" s="44"/>
      <c r="F8139" s="43"/>
      <c r="G8139" s="84"/>
      <c r="H8139" s="31"/>
      <c r="I8139" s="205"/>
      <c r="J8139" s="84"/>
      <c r="K8139" s="31"/>
      <c r="L8139" s="31"/>
      <c r="M8139" s="169"/>
      <c r="N8139" s="148"/>
      <c r="O8139" s="106"/>
      <c r="P8139" s="43"/>
      <c r="Q8139" s="205"/>
      <c r="R8139" s="84"/>
      <c r="S8139" s="31"/>
      <c r="T8139" s="31"/>
      <c r="U8139" s="169"/>
      <c r="V8139" s="150"/>
      <c r="W8139" s="141" t="str" cm="1">
        <f t="array" ref="W8139">IF(SUM(LEN(B8139:V8139))=0,"",IF(OR(OR(ISBLANK(F8139),SUM(LEN(C8139),LEN(D8139))=0),AND(NOT(E8139="Unknown"),ISBLANK(J8139)),AND(NOT(O8139="Unknown"),ISBLANK(R8139))),"Missing Information", INDEX(Table15[Entire Service Line Classification], MATCH(SUMIFS(Table15[Unique ID],Table15[System-Owned Portion],E8139,Table15[If Material Anything Other than "Lead" in Column E,Was Material Ever Previously Lead?],G8139,Table15[Customer-Owned Portion],O8139),Table15[Unique ID],0),0)))</f>
        <v/>
      </c>
      <c r="X8139"/>
    </row>
    <row r="8140" spans="2:24" x14ac:dyDescent="0.25">
      <c r="B8140" s="146"/>
      <c r="C8140" s="31"/>
      <c r="D8140" s="31"/>
      <c r="E8140" s="44"/>
      <c r="F8140" s="43"/>
      <c r="G8140" s="84"/>
      <c r="H8140" s="31"/>
      <c r="I8140" s="205"/>
      <c r="J8140" s="84"/>
      <c r="K8140" s="31"/>
      <c r="L8140" s="31"/>
      <c r="M8140" s="169"/>
      <c r="N8140" s="148"/>
      <c r="O8140" s="106"/>
      <c r="P8140" s="43"/>
      <c r="Q8140" s="205"/>
      <c r="R8140" s="84"/>
      <c r="S8140" s="31"/>
      <c r="T8140" s="31"/>
      <c r="U8140" s="169"/>
      <c r="V8140" s="150"/>
      <c r="W8140" s="141" t="str" cm="1">
        <f t="array" ref="W8140">IF(SUM(LEN(B8140:V8140))=0,"",IF(OR(OR(ISBLANK(F8140),SUM(LEN(C8140),LEN(D8140))=0),AND(NOT(E8140="Unknown"),ISBLANK(J8140)),AND(NOT(O8140="Unknown"),ISBLANK(R8140))),"Missing Information", INDEX(Table15[Entire Service Line Classification], MATCH(SUMIFS(Table15[Unique ID],Table15[System-Owned Portion],E8140,Table15[If Material Anything Other than "Lead" in Column E,Was Material Ever Previously Lead?],G8140,Table15[Customer-Owned Portion],O8140),Table15[Unique ID],0),0)))</f>
        <v/>
      </c>
      <c r="X8140"/>
    </row>
    <row r="8141" spans="2:24" x14ac:dyDescent="0.25">
      <c r="B8141" s="146"/>
      <c r="C8141" s="31"/>
      <c r="D8141" s="31"/>
      <c r="E8141" s="44"/>
      <c r="F8141" s="43"/>
      <c r="G8141" s="84"/>
      <c r="H8141" s="31"/>
      <c r="I8141" s="205"/>
      <c r="J8141" s="84"/>
      <c r="K8141" s="31"/>
      <c r="L8141" s="31"/>
      <c r="M8141" s="169"/>
      <c r="N8141" s="148"/>
      <c r="O8141" s="106"/>
      <c r="P8141" s="43"/>
      <c r="Q8141" s="205"/>
      <c r="R8141" s="84"/>
      <c r="S8141" s="31"/>
      <c r="T8141" s="31"/>
      <c r="U8141" s="169"/>
      <c r="V8141" s="150"/>
      <c r="W8141" s="141" t="str" cm="1">
        <f t="array" ref="W8141">IF(SUM(LEN(B8141:V8141))=0,"",IF(OR(OR(ISBLANK(F8141),SUM(LEN(C8141),LEN(D8141))=0),AND(NOT(E8141="Unknown"),ISBLANK(J8141)),AND(NOT(O8141="Unknown"),ISBLANK(R8141))),"Missing Information", INDEX(Table15[Entire Service Line Classification], MATCH(SUMIFS(Table15[Unique ID],Table15[System-Owned Portion],E8141,Table15[If Material Anything Other than "Lead" in Column E,Was Material Ever Previously Lead?],G8141,Table15[Customer-Owned Portion],O8141),Table15[Unique ID],0),0)))</f>
        <v/>
      </c>
      <c r="X8141"/>
    </row>
    <row r="8142" spans="2:24" x14ac:dyDescent="0.25">
      <c r="B8142" s="146"/>
      <c r="C8142" s="31"/>
      <c r="D8142" s="31"/>
      <c r="E8142" s="44"/>
      <c r="F8142" s="43"/>
      <c r="G8142" s="84"/>
      <c r="H8142" s="31"/>
      <c r="I8142" s="205"/>
      <c r="J8142" s="84"/>
      <c r="K8142" s="31"/>
      <c r="L8142" s="31"/>
      <c r="M8142" s="169"/>
      <c r="N8142" s="148"/>
      <c r="O8142" s="106"/>
      <c r="P8142" s="43"/>
      <c r="Q8142" s="205"/>
      <c r="R8142" s="84"/>
      <c r="S8142" s="31"/>
      <c r="T8142" s="31"/>
      <c r="U8142" s="169"/>
      <c r="V8142" s="150"/>
      <c r="W8142" s="141" t="str" cm="1">
        <f t="array" ref="W8142">IF(SUM(LEN(B8142:V8142))=0,"",IF(OR(OR(ISBLANK(F8142),SUM(LEN(C8142),LEN(D8142))=0),AND(NOT(E8142="Unknown"),ISBLANK(J8142)),AND(NOT(O8142="Unknown"),ISBLANK(R8142))),"Missing Information", INDEX(Table15[Entire Service Line Classification], MATCH(SUMIFS(Table15[Unique ID],Table15[System-Owned Portion],E8142,Table15[If Material Anything Other than "Lead" in Column E,Was Material Ever Previously Lead?],G8142,Table15[Customer-Owned Portion],O8142),Table15[Unique ID],0),0)))</f>
        <v/>
      </c>
      <c r="X8142"/>
    </row>
    <row r="8143" spans="2:24" x14ac:dyDescent="0.25">
      <c r="B8143" s="146"/>
      <c r="C8143" s="31"/>
      <c r="D8143" s="31"/>
      <c r="E8143" s="44"/>
      <c r="F8143" s="43"/>
      <c r="G8143" s="84"/>
      <c r="H8143" s="31"/>
      <c r="I8143" s="205"/>
      <c r="J8143" s="84"/>
      <c r="K8143" s="31"/>
      <c r="L8143" s="31"/>
      <c r="M8143" s="169"/>
      <c r="N8143" s="148"/>
      <c r="O8143" s="106"/>
      <c r="P8143" s="43"/>
      <c r="Q8143" s="205"/>
      <c r="R8143" s="84"/>
      <c r="S8143" s="31"/>
      <c r="T8143" s="31"/>
      <c r="U8143" s="169"/>
      <c r="V8143" s="150"/>
      <c r="W8143" s="141" t="str" cm="1">
        <f t="array" ref="W8143">IF(SUM(LEN(B8143:V8143))=0,"",IF(OR(OR(ISBLANK(F8143),SUM(LEN(C8143),LEN(D8143))=0),AND(NOT(E8143="Unknown"),ISBLANK(J8143)),AND(NOT(O8143="Unknown"),ISBLANK(R8143))),"Missing Information", INDEX(Table15[Entire Service Line Classification], MATCH(SUMIFS(Table15[Unique ID],Table15[System-Owned Portion],E8143,Table15[If Material Anything Other than "Lead" in Column E,Was Material Ever Previously Lead?],G8143,Table15[Customer-Owned Portion],O8143),Table15[Unique ID],0),0)))</f>
        <v/>
      </c>
      <c r="X8143"/>
    </row>
    <row r="8144" spans="2:24" x14ac:dyDescent="0.25">
      <c r="B8144" s="146"/>
      <c r="C8144" s="31"/>
      <c r="D8144" s="31"/>
      <c r="E8144" s="44"/>
      <c r="F8144" s="43"/>
      <c r="G8144" s="84"/>
      <c r="H8144" s="31"/>
      <c r="I8144" s="205"/>
      <c r="J8144" s="84"/>
      <c r="K8144" s="31"/>
      <c r="L8144" s="31"/>
      <c r="M8144" s="169"/>
      <c r="N8144" s="148"/>
      <c r="O8144" s="106"/>
      <c r="P8144" s="43"/>
      <c r="Q8144" s="205"/>
      <c r="R8144" s="84"/>
      <c r="S8144" s="31"/>
      <c r="T8144" s="31"/>
      <c r="U8144" s="169"/>
      <c r="V8144" s="150"/>
      <c r="W8144" s="141" t="str" cm="1">
        <f t="array" ref="W8144">IF(SUM(LEN(B8144:V8144))=0,"",IF(OR(OR(ISBLANK(F8144),SUM(LEN(C8144),LEN(D8144))=0),AND(NOT(E8144="Unknown"),ISBLANK(J8144)),AND(NOT(O8144="Unknown"),ISBLANK(R8144))),"Missing Information", INDEX(Table15[Entire Service Line Classification], MATCH(SUMIFS(Table15[Unique ID],Table15[System-Owned Portion],E8144,Table15[If Material Anything Other than "Lead" in Column E,Was Material Ever Previously Lead?],G8144,Table15[Customer-Owned Portion],O8144),Table15[Unique ID],0),0)))</f>
        <v/>
      </c>
      <c r="X8144"/>
    </row>
    <row r="8145" spans="2:24" x14ac:dyDescent="0.25">
      <c r="B8145" s="146"/>
      <c r="C8145" s="31"/>
      <c r="D8145" s="31"/>
      <c r="E8145" s="44"/>
      <c r="F8145" s="43"/>
      <c r="G8145" s="84"/>
      <c r="H8145" s="31"/>
      <c r="I8145" s="205"/>
      <c r="J8145" s="84"/>
      <c r="K8145" s="31"/>
      <c r="L8145" s="31"/>
      <c r="M8145" s="169"/>
      <c r="N8145" s="148"/>
      <c r="O8145" s="106"/>
      <c r="P8145" s="43"/>
      <c r="Q8145" s="205"/>
      <c r="R8145" s="84"/>
      <c r="S8145" s="31"/>
      <c r="T8145" s="31"/>
      <c r="U8145" s="169"/>
      <c r="V8145" s="150"/>
      <c r="W8145" s="141" t="str" cm="1">
        <f t="array" ref="W8145">IF(SUM(LEN(B8145:V8145))=0,"",IF(OR(OR(ISBLANK(F8145),SUM(LEN(C8145),LEN(D8145))=0),AND(NOT(E8145="Unknown"),ISBLANK(J8145)),AND(NOT(O8145="Unknown"),ISBLANK(R8145))),"Missing Information", INDEX(Table15[Entire Service Line Classification], MATCH(SUMIFS(Table15[Unique ID],Table15[System-Owned Portion],E8145,Table15[If Material Anything Other than "Lead" in Column E,Was Material Ever Previously Lead?],G8145,Table15[Customer-Owned Portion],O8145),Table15[Unique ID],0),0)))</f>
        <v/>
      </c>
      <c r="X8145"/>
    </row>
    <row r="8146" spans="2:24" x14ac:dyDescent="0.25">
      <c r="B8146" s="146"/>
      <c r="C8146" s="31"/>
      <c r="D8146" s="31"/>
      <c r="E8146" s="44"/>
      <c r="F8146" s="43"/>
      <c r="G8146" s="84"/>
      <c r="H8146" s="31"/>
      <c r="I8146" s="205"/>
      <c r="J8146" s="84"/>
      <c r="K8146" s="31"/>
      <c r="L8146" s="31"/>
      <c r="M8146" s="169"/>
      <c r="N8146" s="148"/>
      <c r="O8146" s="106"/>
      <c r="P8146" s="43"/>
      <c r="Q8146" s="205"/>
      <c r="R8146" s="84"/>
      <c r="S8146" s="31"/>
      <c r="T8146" s="31"/>
      <c r="U8146" s="169"/>
      <c r="V8146" s="150"/>
      <c r="W8146" s="141" t="str" cm="1">
        <f t="array" ref="W8146">IF(SUM(LEN(B8146:V8146))=0,"",IF(OR(OR(ISBLANK(F8146),SUM(LEN(C8146),LEN(D8146))=0),AND(NOT(E8146="Unknown"),ISBLANK(J8146)),AND(NOT(O8146="Unknown"),ISBLANK(R8146))),"Missing Information", INDEX(Table15[Entire Service Line Classification], MATCH(SUMIFS(Table15[Unique ID],Table15[System-Owned Portion],E8146,Table15[If Material Anything Other than "Lead" in Column E,Was Material Ever Previously Lead?],G8146,Table15[Customer-Owned Portion],O8146),Table15[Unique ID],0),0)))</f>
        <v/>
      </c>
      <c r="X8146"/>
    </row>
    <row r="8147" spans="2:24" x14ac:dyDescent="0.25">
      <c r="B8147" s="146"/>
      <c r="C8147" s="31"/>
      <c r="D8147" s="31"/>
      <c r="E8147" s="44"/>
      <c r="F8147" s="43"/>
      <c r="G8147" s="84"/>
      <c r="H8147" s="31"/>
      <c r="I8147" s="205"/>
      <c r="J8147" s="84"/>
      <c r="K8147" s="31"/>
      <c r="L8147" s="31"/>
      <c r="M8147" s="169"/>
      <c r="N8147" s="148"/>
      <c r="O8147" s="106"/>
      <c r="P8147" s="43"/>
      <c r="Q8147" s="205"/>
      <c r="R8147" s="84"/>
      <c r="S8147" s="31"/>
      <c r="T8147" s="31"/>
      <c r="U8147" s="169"/>
      <c r="V8147" s="150"/>
      <c r="W8147" s="141" t="str" cm="1">
        <f t="array" ref="W8147">IF(SUM(LEN(B8147:V8147))=0,"",IF(OR(OR(ISBLANK(F8147),SUM(LEN(C8147),LEN(D8147))=0),AND(NOT(E8147="Unknown"),ISBLANK(J8147)),AND(NOT(O8147="Unknown"),ISBLANK(R8147))),"Missing Information", INDEX(Table15[Entire Service Line Classification], MATCH(SUMIFS(Table15[Unique ID],Table15[System-Owned Portion],E8147,Table15[If Material Anything Other than "Lead" in Column E,Was Material Ever Previously Lead?],G8147,Table15[Customer-Owned Portion],O8147),Table15[Unique ID],0),0)))</f>
        <v/>
      </c>
      <c r="X8147"/>
    </row>
    <row r="8148" spans="2:24" x14ac:dyDescent="0.25">
      <c r="B8148" s="146"/>
      <c r="C8148" s="31"/>
      <c r="D8148" s="31"/>
      <c r="E8148" s="44"/>
      <c r="F8148" s="43"/>
      <c r="G8148" s="84"/>
      <c r="H8148" s="31"/>
      <c r="I8148" s="205"/>
      <c r="J8148" s="84"/>
      <c r="K8148" s="31"/>
      <c r="L8148" s="31"/>
      <c r="M8148" s="169"/>
      <c r="N8148" s="148"/>
      <c r="O8148" s="106"/>
      <c r="P8148" s="43"/>
      <c r="Q8148" s="205"/>
      <c r="R8148" s="84"/>
      <c r="S8148" s="31"/>
      <c r="T8148" s="31"/>
      <c r="U8148" s="169"/>
      <c r="V8148" s="150"/>
      <c r="W8148" s="141" t="str" cm="1">
        <f t="array" ref="W8148">IF(SUM(LEN(B8148:V8148))=0,"",IF(OR(OR(ISBLANK(F8148),SUM(LEN(C8148),LEN(D8148))=0),AND(NOT(E8148="Unknown"),ISBLANK(J8148)),AND(NOT(O8148="Unknown"),ISBLANK(R8148))),"Missing Information", INDEX(Table15[Entire Service Line Classification], MATCH(SUMIFS(Table15[Unique ID],Table15[System-Owned Portion],E8148,Table15[If Material Anything Other than "Lead" in Column E,Was Material Ever Previously Lead?],G8148,Table15[Customer-Owned Portion],O8148),Table15[Unique ID],0),0)))</f>
        <v/>
      </c>
      <c r="X8148"/>
    </row>
    <row r="8149" spans="2:24" x14ac:dyDescent="0.25">
      <c r="B8149" s="146"/>
      <c r="C8149" s="31"/>
      <c r="D8149" s="31"/>
      <c r="E8149" s="44"/>
      <c r="F8149" s="43"/>
      <c r="G8149" s="84"/>
      <c r="H8149" s="31"/>
      <c r="I8149" s="205"/>
      <c r="J8149" s="84"/>
      <c r="K8149" s="31"/>
      <c r="L8149" s="31"/>
      <c r="M8149" s="169"/>
      <c r="N8149" s="148"/>
      <c r="O8149" s="106"/>
      <c r="P8149" s="43"/>
      <c r="Q8149" s="205"/>
      <c r="R8149" s="84"/>
      <c r="S8149" s="31"/>
      <c r="T8149" s="31"/>
      <c r="U8149" s="169"/>
      <c r="V8149" s="150"/>
      <c r="W8149" s="141" t="str" cm="1">
        <f t="array" ref="W8149">IF(SUM(LEN(B8149:V8149))=0,"",IF(OR(OR(ISBLANK(F8149),SUM(LEN(C8149),LEN(D8149))=0),AND(NOT(E8149="Unknown"),ISBLANK(J8149)),AND(NOT(O8149="Unknown"),ISBLANK(R8149))),"Missing Information", INDEX(Table15[Entire Service Line Classification], MATCH(SUMIFS(Table15[Unique ID],Table15[System-Owned Portion],E8149,Table15[If Material Anything Other than "Lead" in Column E,Was Material Ever Previously Lead?],G8149,Table15[Customer-Owned Portion],O8149),Table15[Unique ID],0),0)))</f>
        <v/>
      </c>
      <c r="X8149"/>
    </row>
    <row r="8150" spans="2:24" x14ac:dyDescent="0.25">
      <c r="B8150" s="146"/>
      <c r="C8150" s="31"/>
      <c r="D8150" s="31"/>
      <c r="E8150" s="44"/>
      <c r="F8150" s="43"/>
      <c r="G8150" s="84"/>
      <c r="H8150" s="31"/>
      <c r="I8150" s="205"/>
      <c r="J8150" s="84"/>
      <c r="K8150" s="31"/>
      <c r="L8150" s="31"/>
      <c r="M8150" s="169"/>
      <c r="N8150" s="148"/>
      <c r="O8150" s="106"/>
      <c r="P8150" s="43"/>
      <c r="Q8150" s="205"/>
      <c r="R8150" s="84"/>
      <c r="S8150" s="31"/>
      <c r="T8150" s="31"/>
      <c r="U8150" s="169"/>
      <c r="V8150" s="150"/>
      <c r="W8150" s="141" t="str" cm="1">
        <f t="array" ref="W8150">IF(SUM(LEN(B8150:V8150))=0,"",IF(OR(OR(ISBLANK(F8150),SUM(LEN(C8150),LEN(D8150))=0),AND(NOT(E8150="Unknown"),ISBLANK(J8150)),AND(NOT(O8150="Unknown"),ISBLANK(R8150))),"Missing Information", INDEX(Table15[Entire Service Line Classification], MATCH(SUMIFS(Table15[Unique ID],Table15[System-Owned Portion],E8150,Table15[If Material Anything Other than "Lead" in Column E,Was Material Ever Previously Lead?],G8150,Table15[Customer-Owned Portion],O8150),Table15[Unique ID],0),0)))</f>
        <v/>
      </c>
      <c r="X8150"/>
    </row>
    <row r="8151" spans="2:24" x14ac:dyDescent="0.25">
      <c r="B8151" s="146"/>
      <c r="C8151" s="31"/>
      <c r="D8151" s="31"/>
      <c r="E8151" s="44"/>
      <c r="F8151" s="43"/>
      <c r="G8151" s="84"/>
      <c r="H8151" s="31"/>
      <c r="I8151" s="205"/>
      <c r="J8151" s="84"/>
      <c r="K8151" s="31"/>
      <c r="L8151" s="31"/>
      <c r="M8151" s="169"/>
      <c r="N8151" s="148"/>
      <c r="O8151" s="106"/>
      <c r="P8151" s="43"/>
      <c r="Q8151" s="205"/>
      <c r="R8151" s="84"/>
      <c r="S8151" s="31"/>
      <c r="T8151" s="31"/>
      <c r="U8151" s="169"/>
      <c r="V8151" s="150"/>
      <c r="W8151" s="141" t="str" cm="1">
        <f t="array" ref="W8151">IF(SUM(LEN(B8151:V8151))=0,"",IF(OR(OR(ISBLANK(F8151),SUM(LEN(C8151),LEN(D8151))=0),AND(NOT(E8151="Unknown"),ISBLANK(J8151)),AND(NOT(O8151="Unknown"),ISBLANK(R8151))),"Missing Information", INDEX(Table15[Entire Service Line Classification], MATCH(SUMIFS(Table15[Unique ID],Table15[System-Owned Portion],E8151,Table15[If Material Anything Other than "Lead" in Column E,Was Material Ever Previously Lead?],G8151,Table15[Customer-Owned Portion],O8151),Table15[Unique ID],0),0)))</f>
        <v/>
      </c>
      <c r="X8151"/>
    </row>
    <row r="8152" spans="2:24" x14ac:dyDescent="0.25">
      <c r="B8152" s="146"/>
      <c r="C8152" s="31"/>
      <c r="D8152" s="31"/>
      <c r="E8152" s="44"/>
      <c r="F8152" s="43"/>
      <c r="G8152" s="84"/>
      <c r="H8152" s="31"/>
      <c r="I8152" s="205"/>
      <c r="J8152" s="84"/>
      <c r="K8152" s="31"/>
      <c r="L8152" s="31"/>
      <c r="M8152" s="169"/>
      <c r="N8152" s="148"/>
      <c r="O8152" s="106"/>
      <c r="P8152" s="43"/>
      <c r="Q8152" s="205"/>
      <c r="R8152" s="84"/>
      <c r="S8152" s="31"/>
      <c r="T8152" s="31"/>
      <c r="U8152" s="169"/>
      <c r="V8152" s="150"/>
      <c r="W8152" s="141" t="str" cm="1">
        <f t="array" ref="W8152">IF(SUM(LEN(B8152:V8152))=0,"",IF(OR(OR(ISBLANK(F8152),SUM(LEN(C8152),LEN(D8152))=0),AND(NOT(E8152="Unknown"),ISBLANK(J8152)),AND(NOT(O8152="Unknown"),ISBLANK(R8152))),"Missing Information", INDEX(Table15[Entire Service Line Classification], MATCH(SUMIFS(Table15[Unique ID],Table15[System-Owned Portion],E8152,Table15[If Material Anything Other than "Lead" in Column E,Was Material Ever Previously Lead?],G8152,Table15[Customer-Owned Portion],O8152),Table15[Unique ID],0),0)))</f>
        <v/>
      </c>
      <c r="X8152"/>
    </row>
    <row r="8153" spans="2:24" x14ac:dyDescent="0.25">
      <c r="B8153" s="146"/>
      <c r="C8153" s="31"/>
      <c r="D8153" s="31"/>
      <c r="E8153" s="44"/>
      <c r="F8153" s="43"/>
      <c r="G8153" s="84"/>
      <c r="H8153" s="31"/>
      <c r="I8153" s="205"/>
      <c r="J8153" s="84"/>
      <c r="K8153" s="31"/>
      <c r="L8153" s="31"/>
      <c r="M8153" s="169"/>
      <c r="N8153" s="148"/>
      <c r="O8153" s="106"/>
      <c r="P8153" s="43"/>
      <c r="Q8153" s="205"/>
      <c r="R8153" s="84"/>
      <c r="S8153" s="31"/>
      <c r="T8153" s="31"/>
      <c r="U8153" s="169"/>
      <c r="V8153" s="150"/>
      <c r="W8153" s="141" t="str" cm="1">
        <f t="array" ref="W8153">IF(SUM(LEN(B8153:V8153))=0,"",IF(OR(OR(ISBLANK(F8153),SUM(LEN(C8153),LEN(D8153))=0),AND(NOT(E8153="Unknown"),ISBLANK(J8153)),AND(NOT(O8153="Unknown"),ISBLANK(R8153))),"Missing Information", INDEX(Table15[Entire Service Line Classification], MATCH(SUMIFS(Table15[Unique ID],Table15[System-Owned Portion],E8153,Table15[If Material Anything Other than "Lead" in Column E,Was Material Ever Previously Lead?],G8153,Table15[Customer-Owned Portion],O8153),Table15[Unique ID],0),0)))</f>
        <v/>
      </c>
      <c r="X8153"/>
    </row>
    <row r="8154" spans="2:24" x14ac:dyDescent="0.25">
      <c r="B8154" s="146"/>
      <c r="C8154" s="31"/>
      <c r="D8154" s="31"/>
      <c r="E8154" s="44"/>
      <c r="F8154" s="43"/>
      <c r="G8154" s="84"/>
      <c r="H8154" s="31"/>
      <c r="I8154" s="205"/>
      <c r="J8154" s="84"/>
      <c r="K8154" s="31"/>
      <c r="L8154" s="31"/>
      <c r="M8154" s="169"/>
      <c r="N8154" s="148"/>
      <c r="O8154" s="106"/>
      <c r="P8154" s="43"/>
      <c r="Q8154" s="205"/>
      <c r="R8154" s="84"/>
      <c r="S8154" s="31"/>
      <c r="T8154" s="31"/>
      <c r="U8154" s="169"/>
      <c r="V8154" s="150"/>
      <c r="W8154" s="141" t="str" cm="1">
        <f t="array" ref="W8154">IF(SUM(LEN(B8154:V8154))=0,"",IF(OR(OR(ISBLANK(F8154),SUM(LEN(C8154),LEN(D8154))=0),AND(NOT(E8154="Unknown"),ISBLANK(J8154)),AND(NOT(O8154="Unknown"),ISBLANK(R8154))),"Missing Information", INDEX(Table15[Entire Service Line Classification], MATCH(SUMIFS(Table15[Unique ID],Table15[System-Owned Portion],E8154,Table15[If Material Anything Other than "Lead" in Column E,Was Material Ever Previously Lead?],G8154,Table15[Customer-Owned Portion],O8154),Table15[Unique ID],0),0)))</f>
        <v/>
      </c>
      <c r="X8154"/>
    </row>
    <row r="8155" spans="2:24" x14ac:dyDescent="0.25">
      <c r="B8155" s="146"/>
      <c r="C8155" s="31"/>
      <c r="D8155" s="31"/>
      <c r="E8155" s="44"/>
      <c r="F8155" s="43"/>
      <c r="G8155" s="84"/>
      <c r="H8155" s="31"/>
      <c r="I8155" s="205"/>
      <c r="J8155" s="84"/>
      <c r="K8155" s="31"/>
      <c r="L8155" s="31"/>
      <c r="M8155" s="169"/>
      <c r="N8155" s="148"/>
      <c r="O8155" s="106"/>
      <c r="P8155" s="43"/>
      <c r="Q8155" s="205"/>
      <c r="R8155" s="84"/>
      <c r="S8155" s="31"/>
      <c r="T8155" s="31"/>
      <c r="U8155" s="169"/>
      <c r="V8155" s="150"/>
      <c r="W8155" s="141" t="str" cm="1">
        <f t="array" ref="W8155">IF(SUM(LEN(B8155:V8155))=0,"",IF(OR(OR(ISBLANK(F8155),SUM(LEN(C8155),LEN(D8155))=0),AND(NOT(E8155="Unknown"),ISBLANK(J8155)),AND(NOT(O8155="Unknown"),ISBLANK(R8155))),"Missing Information", INDEX(Table15[Entire Service Line Classification], MATCH(SUMIFS(Table15[Unique ID],Table15[System-Owned Portion],E8155,Table15[If Material Anything Other than "Lead" in Column E,Was Material Ever Previously Lead?],G8155,Table15[Customer-Owned Portion],O8155),Table15[Unique ID],0),0)))</f>
        <v/>
      </c>
      <c r="X8155"/>
    </row>
    <row r="8156" spans="2:24" x14ac:dyDescent="0.25">
      <c r="B8156" s="146"/>
      <c r="C8156" s="31"/>
      <c r="D8156" s="31"/>
      <c r="E8156" s="44"/>
      <c r="F8156" s="43"/>
      <c r="G8156" s="84"/>
      <c r="H8156" s="31"/>
      <c r="I8156" s="205"/>
      <c r="J8156" s="84"/>
      <c r="K8156" s="31"/>
      <c r="L8156" s="31"/>
      <c r="M8156" s="169"/>
      <c r="N8156" s="148"/>
      <c r="O8156" s="106"/>
      <c r="P8156" s="43"/>
      <c r="Q8156" s="205"/>
      <c r="R8156" s="84"/>
      <c r="S8156" s="31"/>
      <c r="T8156" s="31"/>
      <c r="U8156" s="169"/>
      <c r="V8156" s="150"/>
      <c r="W8156" s="141" t="str" cm="1">
        <f t="array" ref="W8156">IF(SUM(LEN(B8156:V8156))=0,"",IF(OR(OR(ISBLANK(F8156),SUM(LEN(C8156),LEN(D8156))=0),AND(NOT(E8156="Unknown"),ISBLANK(J8156)),AND(NOT(O8156="Unknown"),ISBLANK(R8156))),"Missing Information", INDEX(Table15[Entire Service Line Classification], MATCH(SUMIFS(Table15[Unique ID],Table15[System-Owned Portion],E8156,Table15[If Material Anything Other than "Lead" in Column E,Was Material Ever Previously Lead?],G8156,Table15[Customer-Owned Portion],O8156),Table15[Unique ID],0),0)))</f>
        <v/>
      </c>
      <c r="X8156"/>
    </row>
    <row r="8157" spans="2:24" x14ac:dyDescent="0.25">
      <c r="B8157" s="146"/>
      <c r="C8157" s="31"/>
      <c r="D8157" s="31"/>
      <c r="E8157" s="44"/>
      <c r="F8157" s="43"/>
      <c r="G8157" s="84"/>
      <c r="H8157" s="31"/>
      <c r="I8157" s="205"/>
      <c r="J8157" s="84"/>
      <c r="K8157" s="31"/>
      <c r="L8157" s="31"/>
      <c r="M8157" s="169"/>
      <c r="N8157" s="148"/>
      <c r="O8157" s="106"/>
      <c r="P8157" s="43"/>
      <c r="Q8157" s="205"/>
      <c r="R8157" s="84"/>
      <c r="S8157" s="31"/>
      <c r="T8157" s="31"/>
      <c r="U8157" s="169"/>
      <c r="V8157" s="150"/>
      <c r="W8157" s="141" t="str" cm="1">
        <f t="array" ref="W8157">IF(SUM(LEN(B8157:V8157))=0,"",IF(OR(OR(ISBLANK(F8157),SUM(LEN(C8157),LEN(D8157))=0),AND(NOT(E8157="Unknown"),ISBLANK(J8157)),AND(NOT(O8157="Unknown"),ISBLANK(R8157))),"Missing Information", INDEX(Table15[Entire Service Line Classification], MATCH(SUMIFS(Table15[Unique ID],Table15[System-Owned Portion],E8157,Table15[If Material Anything Other than "Lead" in Column E,Was Material Ever Previously Lead?],G8157,Table15[Customer-Owned Portion],O8157),Table15[Unique ID],0),0)))</f>
        <v/>
      </c>
      <c r="X8157"/>
    </row>
    <row r="8158" spans="2:24" x14ac:dyDescent="0.25">
      <c r="B8158" s="146"/>
      <c r="C8158" s="31"/>
      <c r="D8158" s="31"/>
      <c r="E8158" s="44"/>
      <c r="F8158" s="43"/>
      <c r="G8158" s="84"/>
      <c r="H8158" s="31"/>
      <c r="I8158" s="205"/>
      <c r="J8158" s="84"/>
      <c r="K8158" s="31"/>
      <c r="L8158" s="31"/>
      <c r="M8158" s="169"/>
      <c r="N8158" s="148"/>
      <c r="O8158" s="106"/>
      <c r="P8158" s="43"/>
      <c r="Q8158" s="205"/>
      <c r="R8158" s="84"/>
      <c r="S8158" s="31"/>
      <c r="T8158" s="31"/>
      <c r="U8158" s="169"/>
      <c r="V8158" s="150"/>
      <c r="W8158" s="141" t="str" cm="1">
        <f t="array" ref="W8158">IF(SUM(LEN(B8158:V8158))=0,"",IF(OR(OR(ISBLANK(F8158),SUM(LEN(C8158),LEN(D8158))=0),AND(NOT(E8158="Unknown"),ISBLANK(J8158)),AND(NOT(O8158="Unknown"),ISBLANK(R8158))),"Missing Information", INDEX(Table15[Entire Service Line Classification], MATCH(SUMIFS(Table15[Unique ID],Table15[System-Owned Portion],E8158,Table15[If Material Anything Other than "Lead" in Column E,Was Material Ever Previously Lead?],G8158,Table15[Customer-Owned Portion],O8158),Table15[Unique ID],0),0)))</f>
        <v/>
      </c>
      <c r="X8158"/>
    </row>
    <row r="8159" spans="2:24" x14ac:dyDescent="0.25">
      <c r="B8159" s="146"/>
      <c r="C8159" s="31"/>
      <c r="D8159" s="31"/>
      <c r="E8159" s="44"/>
      <c r="F8159" s="43"/>
      <c r="G8159" s="84"/>
      <c r="H8159" s="31"/>
      <c r="I8159" s="205"/>
      <c r="J8159" s="84"/>
      <c r="K8159" s="31"/>
      <c r="L8159" s="31"/>
      <c r="M8159" s="169"/>
      <c r="N8159" s="148"/>
      <c r="O8159" s="106"/>
      <c r="P8159" s="43"/>
      <c r="Q8159" s="205"/>
      <c r="R8159" s="84"/>
      <c r="S8159" s="31"/>
      <c r="T8159" s="31"/>
      <c r="U8159" s="169"/>
      <c r="V8159" s="150"/>
      <c r="W8159" s="141" t="str" cm="1">
        <f t="array" ref="W8159">IF(SUM(LEN(B8159:V8159))=0,"",IF(OR(OR(ISBLANK(F8159),SUM(LEN(C8159),LEN(D8159))=0),AND(NOT(E8159="Unknown"),ISBLANK(J8159)),AND(NOT(O8159="Unknown"),ISBLANK(R8159))),"Missing Information", INDEX(Table15[Entire Service Line Classification], MATCH(SUMIFS(Table15[Unique ID],Table15[System-Owned Portion],E8159,Table15[If Material Anything Other than "Lead" in Column E,Was Material Ever Previously Lead?],G8159,Table15[Customer-Owned Portion],O8159),Table15[Unique ID],0),0)))</f>
        <v/>
      </c>
      <c r="X8159"/>
    </row>
    <row r="8160" spans="2:24" x14ac:dyDescent="0.25">
      <c r="B8160" s="146"/>
      <c r="C8160" s="31"/>
      <c r="D8160" s="31"/>
      <c r="E8160" s="44"/>
      <c r="F8160" s="43"/>
      <c r="G8160" s="84"/>
      <c r="H8160" s="31"/>
      <c r="I8160" s="205"/>
      <c r="J8160" s="84"/>
      <c r="K8160" s="31"/>
      <c r="L8160" s="31"/>
      <c r="M8160" s="169"/>
      <c r="N8160" s="148"/>
      <c r="O8160" s="106"/>
      <c r="P8160" s="43"/>
      <c r="Q8160" s="205"/>
      <c r="R8160" s="84"/>
      <c r="S8160" s="31"/>
      <c r="T8160" s="31"/>
      <c r="U8160" s="169"/>
      <c r="V8160" s="150"/>
      <c r="W8160" s="141" t="str" cm="1">
        <f t="array" ref="W8160">IF(SUM(LEN(B8160:V8160))=0,"",IF(OR(OR(ISBLANK(F8160),SUM(LEN(C8160),LEN(D8160))=0),AND(NOT(E8160="Unknown"),ISBLANK(J8160)),AND(NOT(O8160="Unknown"),ISBLANK(R8160))),"Missing Information", INDEX(Table15[Entire Service Line Classification], MATCH(SUMIFS(Table15[Unique ID],Table15[System-Owned Portion],E8160,Table15[If Material Anything Other than "Lead" in Column E,Was Material Ever Previously Lead?],G8160,Table15[Customer-Owned Portion],O8160),Table15[Unique ID],0),0)))</f>
        <v/>
      </c>
      <c r="X8160"/>
    </row>
    <row r="8161" spans="2:24" x14ac:dyDescent="0.25">
      <c r="B8161" s="146"/>
      <c r="C8161" s="31"/>
      <c r="D8161" s="31"/>
      <c r="E8161" s="44"/>
      <c r="F8161" s="43"/>
      <c r="G8161" s="84"/>
      <c r="H8161" s="31"/>
      <c r="I8161" s="205"/>
      <c r="J8161" s="84"/>
      <c r="K8161" s="31"/>
      <c r="L8161" s="31"/>
      <c r="M8161" s="169"/>
      <c r="N8161" s="148"/>
      <c r="O8161" s="106"/>
      <c r="P8161" s="43"/>
      <c r="Q8161" s="205"/>
      <c r="R8161" s="84"/>
      <c r="S8161" s="31"/>
      <c r="T8161" s="31"/>
      <c r="U8161" s="169"/>
      <c r="V8161" s="150"/>
      <c r="W8161" s="141" t="str" cm="1">
        <f t="array" ref="W8161">IF(SUM(LEN(B8161:V8161))=0,"",IF(OR(OR(ISBLANK(F8161),SUM(LEN(C8161),LEN(D8161))=0),AND(NOT(E8161="Unknown"),ISBLANK(J8161)),AND(NOT(O8161="Unknown"),ISBLANK(R8161))),"Missing Information", INDEX(Table15[Entire Service Line Classification], MATCH(SUMIFS(Table15[Unique ID],Table15[System-Owned Portion],E8161,Table15[If Material Anything Other than "Lead" in Column E,Was Material Ever Previously Lead?],G8161,Table15[Customer-Owned Portion],O8161),Table15[Unique ID],0),0)))</f>
        <v/>
      </c>
      <c r="X8161"/>
    </row>
    <row r="8162" spans="2:24" x14ac:dyDescent="0.25">
      <c r="B8162" s="146"/>
      <c r="C8162" s="31"/>
      <c r="D8162" s="31"/>
      <c r="E8162" s="44"/>
      <c r="F8162" s="43"/>
      <c r="G8162" s="84"/>
      <c r="H8162" s="31"/>
      <c r="I8162" s="205"/>
      <c r="J8162" s="84"/>
      <c r="K8162" s="31"/>
      <c r="L8162" s="31"/>
      <c r="M8162" s="169"/>
      <c r="N8162" s="148"/>
      <c r="O8162" s="106"/>
      <c r="P8162" s="43"/>
      <c r="Q8162" s="205"/>
      <c r="R8162" s="84"/>
      <c r="S8162" s="31"/>
      <c r="T8162" s="31"/>
      <c r="U8162" s="169"/>
      <c r="V8162" s="150"/>
      <c r="W8162" s="141" t="str" cm="1">
        <f t="array" ref="W8162">IF(SUM(LEN(B8162:V8162))=0,"",IF(OR(OR(ISBLANK(F8162),SUM(LEN(C8162),LEN(D8162))=0),AND(NOT(E8162="Unknown"),ISBLANK(J8162)),AND(NOT(O8162="Unknown"),ISBLANK(R8162))),"Missing Information", INDEX(Table15[Entire Service Line Classification], MATCH(SUMIFS(Table15[Unique ID],Table15[System-Owned Portion],E8162,Table15[If Material Anything Other than "Lead" in Column E,Was Material Ever Previously Lead?],G8162,Table15[Customer-Owned Portion],O8162),Table15[Unique ID],0),0)))</f>
        <v/>
      </c>
      <c r="X8162"/>
    </row>
    <row r="8163" spans="2:24" x14ac:dyDescent="0.25">
      <c r="B8163" s="146"/>
      <c r="C8163" s="31"/>
      <c r="D8163" s="31"/>
      <c r="E8163" s="44"/>
      <c r="F8163" s="43"/>
      <c r="G8163" s="84"/>
      <c r="H8163" s="31"/>
      <c r="I8163" s="205"/>
      <c r="J8163" s="84"/>
      <c r="K8163" s="31"/>
      <c r="L8163" s="31"/>
      <c r="M8163" s="169"/>
      <c r="N8163" s="148"/>
      <c r="O8163" s="106"/>
      <c r="P8163" s="43"/>
      <c r="Q8163" s="205"/>
      <c r="R8163" s="84"/>
      <c r="S8163" s="31"/>
      <c r="T8163" s="31"/>
      <c r="U8163" s="169"/>
      <c r="V8163" s="150"/>
      <c r="W8163" s="141" t="str" cm="1">
        <f t="array" ref="W8163">IF(SUM(LEN(B8163:V8163))=0,"",IF(OR(OR(ISBLANK(F8163),SUM(LEN(C8163),LEN(D8163))=0),AND(NOT(E8163="Unknown"),ISBLANK(J8163)),AND(NOT(O8163="Unknown"),ISBLANK(R8163))),"Missing Information", INDEX(Table15[Entire Service Line Classification], MATCH(SUMIFS(Table15[Unique ID],Table15[System-Owned Portion],E8163,Table15[If Material Anything Other than "Lead" in Column E,Was Material Ever Previously Lead?],G8163,Table15[Customer-Owned Portion],O8163),Table15[Unique ID],0),0)))</f>
        <v/>
      </c>
      <c r="X8163"/>
    </row>
    <row r="8164" spans="2:24" x14ac:dyDescent="0.25">
      <c r="B8164" s="146"/>
      <c r="C8164" s="31"/>
      <c r="D8164" s="31"/>
      <c r="E8164" s="44"/>
      <c r="F8164" s="43"/>
      <c r="G8164" s="84"/>
      <c r="H8164" s="31"/>
      <c r="I8164" s="205"/>
      <c r="J8164" s="84"/>
      <c r="K8164" s="31"/>
      <c r="L8164" s="31"/>
      <c r="M8164" s="169"/>
      <c r="N8164" s="148"/>
      <c r="O8164" s="106"/>
      <c r="P8164" s="43"/>
      <c r="Q8164" s="205"/>
      <c r="R8164" s="84"/>
      <c r="S8164" s="31"/>
      <c r="T8164" s="31"/>
      <c r="U8164" s="169"/>
      <c r="V8164" s="150"/>
      <c r="W8164" s="141" t="str" cm="1">
        <f t="array" ref="W8164">IF(SUM(LEN(B8164:V8164))=0,"",IF(OR(OR(ISBLANK(F8164),SUM(LEN(C8164),LEN(D8164))=0),AND(NOT(E8164="Unknown"),ISBLANK(J8164)),AND(NOT(O8164="Unknown"),ISBLANK(R8164))),"Missing Information", INDEX(Table15[Entire Service Line Classification], MATCH(SUMIFS(Table15[Unique ID],Table15[System-Owned Portion],E8164,Table15[If Material Anything Other than "Lead" in Column E,Was Material Ever Previously Lead?],G8164,Table15[Customer-Owned Portion],O8164),Table15[Unique ID],0),0)))</f>
        <v/>
      </c>
      <c r="X8164"/>
    </row>
    <row r="8165" spans="2:24" x14ac:dyDescent="0.25">
      <c r="B8165" s="146"/>
      <c r="C8165" s="31"/>
      <c r="D8165" s="31"/>
      <c r="E8165" s="44"/>
      <c r="F8165" s="43"/>
      <c r="G8165" s="84"/>
      <c r="H8165" s="31"/>
      <c r="I8165" s="205"/>
      <c r="J8165" s="84"/>
      <c r="K8165" s="31"/>
      <c r="L8165" s="31"/>
      <c r="M8165" s="169"/>
      <c r="N8165" s="148"/>
      <c r="O8165" s="106"/>
      <c r="P8165" s="43"/>
      <c r="Q8165" s="205"/>
      <c r="R8165" s="84"/>
      <c r="S8165" s="31"/>
      <c r="T8165" s="31"/>
      <c r="U8165" s="169"/>
      <c r="V8165" s="150"/>
      <c r="W8165" s="141" t="str" cm="1">
        <f t="array" ref="W8165">IF(SUM(LEN(B8165:V8165))=0,"",IF(OR(OR(ISBLANK(F8165),SUM(LEN(C8165),LEN(D8165))=0),AND(NOT(E8165="Unknown"),ISBLANK(J8165)),AND(NOT(O8165="Unknown"),ISBLANK(R8165))),"Missing Information", INDEX(Table15[Entire Service Line Classification], MATCH(SUMIFS(Table15[Unique ID],Table15[System-Owned Portion],E8165,Table15[If Material Anything Other than "Lead" in Column E,Was Material Ever Previously Lead?],G8165,Table15[Customer-Owned Portion],O8165),Table15[Unique ID],0),0)))</f>
        <v/>
      </c>
      <c r="X8165"/>
    </row>
    <row r="8166" spans="2:24" x14ac:dyDescent="0.25">
      <c r="B8166" s="146"/>
      <c r="C8166" s="31"/>
      <c r="D8166" s="31"/>
      <c r="E8166" s="44"/>
      <c r="F8166" s="43"/>
      <c r="G8166" s="84"/>
      <c r="H8166" s="31"/>
      <c r="I8166" s="205"/>
      <c r="J8166" s="84"/>
      <c r="K8166" s="31"/>
      <c r="L8166" s="31"/>
      <c r="M8166" s="169"/>
      <c r="N8166" s="148"/>
      <c r="O8166" s="106"/>
      <c r="P8166" s="43"/>
      <c r="Q8166" s="205"/>
      <c r="R8166" s="84"/>
      <c r="S8166" s="31"/>
      <c r="T8166" s="31"/>
      <c r="U8166" s="169"/>
      <c r="V8166" s="150"/>
      <c r="W8166" s="141" t="str" cm="1">
        <f t="array" ref="W8166">IF(SUM(LEN(B8166:V8166))=0,"",IF(OR(OR(ISBLANK(F8166),SUM(LEN(C8166),LEN(D8166))=0),AND(NOT(E8166="Unknown"),ISBLANK(J8166)),AND(NOT(O8166="Unknown"),ISBLANK(R8166))),"Missing Information", INDEX(Table15[Entire Service Line Classification], MATCH(SUMIFS(Table15[Unique ID],Table15[System-Owned Portion],E8166,Table15[If Material Anything Other than "Lead" in Column E,Was Material Ever Previously Lead?],G8166,Table15[Customer-Owned Portion],O8166),Table15[Unique ID],0),0)))</f>
        <v/>
      </c>
      <c r="X8166"/>
    </row>
    <row r="8167" spans="2:24" x14ac:dyDescent="0.25">
      <c r="B8167" s="146"/>
      <c r="C8167" s="31"/>
      <c r="D8167" s="31"/>
      <c r="E8167" s="44"/>
      <c r="F8167" s="43"/>
      <c r="G8167" s="84"/>
      <c r="H8167" s="31"/>
      <c r="I8167" s="205"/>
      <c r="J8167" s="84"/>
      <c r="K8167" s="31"/>
      <c r="L8167" s="31"/>
      <c r="M8167" s="169"/>
      <c r="N8167" s="148"/>
      <c r="O8167" s="106"/>
      <c r="P8167" s="43"/>
      <c r="Q8167" s="205"/>
      <c r="R8167" s="84"/>
      <c r="S8167" s="31"/>
      <c r="T8167" s="31"/>
      <c r="U8167" s="169"/>
      <c r="V8167" s="150"/>
      <c r="W8167" s="141" t="str" cm="1">
        <f t="array" ref="W8167">IF(SUM(LEN(B8167:V8167))=0,"",IF(OR(OR(ISBLANK(F8167),SUM(LEN(C8167),LEN(D8167))=0),AND(NOT(E8167="Unknown"),ISBLANK(J8167)),AND(NOT(O8167="Unknown"),ISBLANK(R8167))),"Missing Information", INDEX(Table15[Entire Service Line Classification], MATCH(SUMIFS(Table15[Unique ID],Table15[System-Owned Portion],E8167,Table15[If Material Anything Other than "Lead" in Column E,Was Material Ever Previously Lead?],G8167,Table15[Customer-Owned Portion],O8167),Table15[Unique ID],0),0)))</f>
        <v/>
      </c>
      <c r="X8167"/>
    </row>
    <row r="8168" spans="2:24" x14ac:dyDescent="0.25">
      <c r="B8168" s="146"/>
      <c r="C8168" s="31"/>
      <c r="D8168" s="31"/>
      <c r="E8168" s="44"/>
      <c r="F8168" s="43"/>
      <c r="G8168" s="84"/>
      <c r="H8168" s="31"/>
      <c r="I8168" s="205"/>
      <c r="J8168" s="84"/>
      <c r="K8168" s="31"/>
      <c r="L8168" s="31"/>
      <c r="M8168" s="169"/>
      <c r="N8168" s="148"/>
      <c r="O8168" s="106"/>
      <c r="P8168" s="43"/>
      <c r="Q8168" s="205"/>
      <c r="R8168" s="84"/>
      <c r="S8168" s="31"/>
      <c r="T8168" s="31"/>
      <c r="U8168" s="169"/>
      <c r="V8168" s="150"/>
      <c r="W8168" s="141" t="str" cm="1">
        <f t="array" ref="W8168">IF(SUM(LEN(B8168:V8168))=0,"",IF(OR(OR(ISBLANK(F8168),SUM(LEN(C8168),LEN(D8168))=0),AND(NOT(E8168="Unknown"),ISBLANK(J8168)),AND(NOT(O8168="Unknown"),ISBLANK(R8168))),"Missing Information", INDEX(Table15[Entire Service Line Classification], MATCH(SUMIFS(Table15[Unique ID],Table15[System-Owned Portion],E8168,Table15[If Material Anything Other than "Lead" in Column E,Was Material Ever Previously Lead?],G8168,Table15[Customer-Owned Portion],O8168),Table15[Unique ID],0),0)))</f>
        <v/>
      </c>
      <c r="X8168"/>
    </row>
    <row r="8169" spans="2:24" x14ac:dyDescent="0.25">
      <c r="B8169" s="146"/>
      <c r="C8169" s="31"/>
      <c r="D8169" s="31"/>
      <c r="E8169" s="44"/>
      <c r="F8169" s="43"/>
      <c r="G8169" s="84"/>
      <c r="H8169" s="31"/>
      <c r="I8169" s="205"/>
      <c r="J8169" s="84"/>
      <c r="K8169" s="31"/>
      <c r="L8169" s="31"/>
      <c r="M8169" s="169"/>
      <c r="N8169" s="148"/>
      <c r="O8169" s="106"/>
      <c r="P8169" s="43"/>
      <c r="Q8169" s="205"/>
      <c r="R8169" s="84"/>
      <c r="S8169" s="31"/>
      <c r="T8169" s="31"/>
      <c r="U8169" s="169"/>
      <c r="V8169" s="150"/>
      <c r="W8169" s="141" t="str" cm="1">
        <f t="array" ref="W8169">IF(SUM(LEN(B8169:V8169))=0,"",IF(OR(OR(ISBLANK(F8169),SUM(LEN(C8169),LEN(D8169))=0),AND(NOT(E8169="Unknown"),ISBLANK(J8169)),AND(NOT(O8169="Unknown"),ISBLANK(R8169))),"Missing Information", INDEX(Table15[Entire Service Line Classification], MATCH(SUMIFS(Table15[Unique ID],Table15[System-Owned Portion],E8169,Table15[If Material Anything Other than "Lead" in Column E,Was Material Ever Previously Lead?],G8169,Table15[Customer-Owned Portion],O8169),Table15[Unique ID],0),0)))</f>
        <v/>
      </c>
      <c r="X8169"/>
    </row>
    <row r="8170" spans="2:24" x14ac:dyDescent="0.25">
      <c r="B8170" s="146"/>
      <c r="C8170" s="31"/>
      <c r="D8170" s="31"/>
      <c r="E8170" s="44"/>
      <c r="F8170" s="43"/>
      <c r="G8170" s="84"/>
      <c r="H8170" s="31"/>
      <c r="I8170" s="205"/>
      <c r="J8170" s="84"/>
      <c r="K8170" s="31"/>
      <c r="L8170" s="31"/>
      <c r="M8170" s="169"/>
      <c r="N8170" s="148"/>
      <c r="O8170" s="106"/>
      <c r="P8170" s="43"/>
      <c r="Q8170" s="205"/>
      <c r="R8170" s="84"/>
      <c r="S8170" s="31"/>
      <c r="T8170" s="31"/>
      <c r="U8170" s="169"/>
      <c r="V8170" s="150"/>
      <c r="W8170" s="141" t="str" cm="1">
        <f t="array" ref="W8170">IF(SUM(LEN(B8170:V8170))=0,"",IF(OR(OR(ISBLANK(F8170),SUM(LEN(C8170),LEN(D8170))=0),AND(NOT(E8170="Unknown"),ISBLANK(J8170)),AND(NOT(O8170="Unknown"),ISBLANK(R8170))),"Missing Information", INDEX(Table15[Entire Service Line Classification], MATCH(SUMIFS(Table15[Unique ID],Table15[System-Owned Portion],E8170,Table15[If Material Anything Other than "Lead" in Column E,Was Material Ever Previously Lead?],G8170,Table15[Customer-Owned Portion],O8170),Table15[Unique ID],0),0)))</f>
        <v/>
      </c>
      <c r="X8170"/>
    </row>
    <row r="8171" spans="2:24" x14ac:dyDescent="0.25">
      <c r="B8171" s="146"/>
      <c r="C8171" s="31"/>
      <c r="D8171" s="31"/>
      <c r="E8171" s="44"/>
      <c r="F8171" s="43"/>
      <c r="G8171" s="84"/>
      <c r="H8171" s="31"/>
      <c r="I8171" s="205"/>
      <c r="J8171" s="84"/>
      <c r="K8171" s="31"/>
      <c r="L8171" s="31"/>
      <c r="M8171" s="169"/>
      <c r="N8171" s="148"/>
      <c r="O8171" s="106"/>
      <c r="P8171" s="43"/>
      <c r="Q8171" s="205"/>
      <c r="R8171" s="84"/>
      <c r="S8171" s="31"/>
      <c r="T8171" s="31"/>
      <c r="U8171" s="169"/>
      <c r="V8171" s="150"/>
      <c r="W8171" s="141" t="str" cm="1">
        <f t="array" ref="W8171">IF(SUM(LEN(B8171:V8171))=0,"",IF(OR(OR(ISBLANK(F8171),SUM(LEN(C8171),LEN(D8171))=0),AND(NOT(E8171="Unknown"),ISBLANK(J8171)),AND(NOT(O8171="Unknown"),ISBLANK(R8171))),"Missing Information", INDEX(Table15[Entire Service Line Classification], MATCH(SUMIFS(Table15[Unique ID],Table15[System-Owned Portion],E8171,Table15[If Material Anything Other than "Lead" in Column E,Was Material Ever Previously Lead?],G8171,Table15[Customer-Owned Portion],O8171),Table15[Unique ID],0),0)))</f>
        <v/>
      </c>
      <c r="X8171"/>
    </row>
    <row r="8172" spans="2:24" x14ac:dyDescent="0.25">
      <c r="B8172" s="146"/>
      <c r="C8172" s="31"/>
      <c r="D8172" s="31"/>
      <c r="E8172" s="44"/>
      <c r="F8172" s="43"/>
      <c r="G8172" s="84"/>
      <c r="H8172" s="31"/>
      <c r="I8172" s="205"/>
      <c r="J8172" s="84"/>
      <c r="K8172" s="31"/>
      <c r="L8172" s="31"/>
      <c r="M8172" s="169"/>
      <c r="N8172" s="148"/>
      <c r="O8172" s="106"/>
      <c r="P8172" s="43"/>
      <c r="Q8172" s="205"/>
      <c r="R8172" s="84"/>
      <c r="S8172" s="31"/>
      <c r="T8172" s="31"/>
      <c r="U8172" s="169"/>
      <c r="V8172" s="150"/>
      <c r="W8172" s="141" t="str" cm="1">
        <f t="array" ref="W8172">IF(SUM(LEN(B8172:V8172))=0,"",IF(OR(OR(ISBLANK(F8172),SUM(LEN(C8172),LEN(D8172))=0),AND(NOT(E8172="Unknown"),ISBLANK(J8172)),AND(NOT(O8172="Unknown"),ISBLANK(R8172))),"Missing Information", INDEX(Table15[Entire Service Line Classification], MATCH(SUMIFS(Table15[Unique ID],Table15[System-Owned Portion],E8172,Table15[If Material Anything Other than "Lead" in Column E,Was Material Ever Previously Lead?],G8172,Table15[Customer-Owned Portion],O8172),Table15[Unique ID],0),0)))</f>
        <v/>
      </c>
      <c r="X8172"/>
    </row>
    <row r="8173" spans="2:24" x14ac:dyDescent="0.25">
      <c r="B8173" s="146"/>
      <c r="C8173" s="31"/>
      <c r="D8173" s="31"/>
      <c r="E8173" s="44"/>
      <c r="F8173" s="43"/>
      <c r="G8173" s="84"/>
      <c r="H8173" s="31"/>
      <c r="I8173" s="205"/>
      <c r="J8173" s="84"/>
      <c r="K8173" s="31"/>
      <c r="L8173" s="31"/>
      <c r="M8173" s="169"/>
      <c r="N8173" s="148"/>
      <c r="O8173" s="106"/>
      <c r="P8173" s="43"/>
      <c r="Q8173" s="205"/>
      <c r="R8173" s="84"/>
      <c r="S8173" s="31"/>
      <c r="T8173" s="31"/>
      <c r="U8173" s="169"/>
      <c r="V8173" s="150"/>
      <c r="W8173" s="141" t="str" cm="1">
        <f t="array" ref="W8173">IF(SUM(LEN(B8173:V8173))=0,"",IF(OR(OR(ISBLANK(F8173),SUM(LEN(C8173),LEN(D8173))=0),AND(NOT(E8173="Unknown"),ISBLANK(J8173)),AND(NOT(O8173="Unknown"),ISBLANK(R8173))),"Missing Information", INDEX(Table15[Entire Service Line Classification], MATCH(SUMIFS(Table15[Unique ID],Table15[System-Owned Portion],E8173,Table15[If Material Anything Other than "Lead" in Column E,Was Material Ever Previously Lead?],G8173,Table15[Customer-Owned Portion],O8173),Table15[Unique ID],0),0)))</f>
        <v/>
      </c>
      <c r="X8173"/>
    </row>
    <row r="8174" spans="2:24" x14ac:dyDescent="0.25">
      <c r="B8174" s="146"/>
      <c r="C8174" s="31"/>
      <c r="D8174" s="31"/>
      <c r="E8174" s="44"/>
      <c r="F8174" s="43"/>
      <c r="G8174" s="84"/>
      <c r="H8174" s="31"/>
      <c r="I8174" s="205"/>
      <c r="J8174" s="84"/>
      <c r="K8174" s="31"/>
      <c r="L8174" s="31"/>
      <c r="M8174" s="169"/>
      <c r="N8174" s="148"/>
      <c r="O8174" s="106"/>
      <c r="P8174" s="43"/>
      <c r="Q8174" s="205"/>
      <c r="R8174" s="84"/>
      <c r="S8174" s="31"/>
      <c r="T8174" s="31"/>
      <c r="U8174" s="169"/>
      <c r="V8174" s="150"/>
      <c r="W8174" s="141" t="str" cm="1">
        <f t="array" ref="W8174">IF(SUM(LEN(B8174:V8174))=0,"",IF(OR(OR(ISBLANK(F8174),SUM(LEN(C8174),LEN(D8174))=0),AND(NOT(E8174="Unknown"),ISBLANK(J8174)),AND(NOT(O8174="Unknown"),ISBLANK(R8174))),"Missing Information", INDEX(Table15[Entire Service Line Classification], MATCH(SUMIFS(Table15[Unique ID],Table15[System-Owned Portion],E8174,Table15[If Material Anything Other than "Lead" in Column E,Was Material Ever Previously Lead?],G8174,Table15[Customer-Owned Portion],O8174),Table15[Unique ID],0),0)))</f>
        <v/>
      </c>
      <c r="X8174"/>
    </row>
    <row r="8175" spans="2:24" x14ac:dyDescent="0.25">
      <c r="B8175" s="146"/>
      <c r="C8175" s="31"/>
      <c r="D8175" s="31"/>
      <c r="E8175" s="44"/>
      <c r="F8175" s="43"/>
      <c r="G8175" s="84"/>
      <c r="H8175" s="31"/>
      <c r="I8175" s="205"/>
      <c r="J8175" s="84"/>
      <c r="K8175" s="31"/>
      <c r="L8175" s="31"/>
      <c r="M8175" s="169"/>
      <c r="N8175" s="148"/>
      <c r="O8175" s="106"/>
      <c r="P8175" s="43"/>
      <c r="Q8175" s="205"/>
      <c r="R8175" s="84"/>
      <c r="S8175" s="31"/>
      <c r="T8175" s="31"/>
      <c r="U8175" s="169"/>
      <c r="V8175" s="150"/>
      <c r="W8175" s="141" t="str" cm="1">
        <f t="array" ref="W8175">IF(SUM(LEN(B8175:V8175))=0,"",IF(OR(OR(ISBLANK(F8175),SUM(LEN(C8175),LEN(D8175))=0),AND(NOT(E8175="Unknown"),ISBLANK(J8175)),AND(NOT(O8175="Unknown"),ISBLANK(R8175))),"Missing Information", INDEX(Table15[Entire Service Line Classification], MATCH(SUMIFS(Table15[Unique ID],Table15[System-Owned Portion],E8175,Table15[If Material Anything Other than "Lead" in Column E,Was Material Ever Previously Lead?],G8175,Table15[Customer-Owned Portion],O8175),Table15[Unique ID],0),0)))</f>
        <v/>
      </c>
      <c r="X8175"/>
    </row>
    <row r="8176" spans="2:24" x14ac:dyDescent="0.25">
      <c r="B8176" s="146"/>
      <c r="C8176" s="31"/>
      <c r="D8176" s="31"/>
      <c r="E8176" s="44"/>
      <c r="F8176" s="43"/>
      <c r="G8176" s="84"/>
      <c r="H8176" s="31"/>
      <c r="I8176" s="205"/>
      <c r="J8176" s="84"/>
      <c r="K8176" s="31"/>
      <c r="L8176" s="31"/>
      <c r="M8176" s="169"/>
      <c r="N8176" s="148"/>
      <c r="O8176" s="106"/>
      <c r="P8176" s="43"/>
      <c r="Q8176" s="205"/>
      <c r="R8176" s="84"/>
      <c r="S8176" s="31"/>
      <c r="T8176" s="31"/>
      <c r="U8176" s="169"/>
      <c r="V8176" s="150"/>
      <c r="W8176" s="141" t="str" cm="1">
        <f t="array" ref="W8176">IF(SUM(LEN(B8176:V8176))=0,"",IF(OR(OR(ISBLANK(F8176),SUM(LEN(C8176),LEN(D8176))=0),AND(NOT(E8176="Unknown"),ISBLANK(J8176)),AND(NOT(O8176="Unknown"),ISBLANK(R8176))),"Missing Information", INDEX(Table15[Entire Service Line Classification], MATCH(SUMIFS(Table15[Unique ID],Table15[System-Owned Portion],E8176,Table15[If Material Anything Other than "Lead" in Column E,Was Material Ever Previously Lead?],G8176,Table15[Customer-Owned Portion],O8176),Table15[Unique ID],0),0)))</f>
        <v/>
      </c>
      <c r="X8176"/>
    </row>
    <row r="8177" spans="2:24" x14ac:dyDescent="0.25">
      <c r="B8177" s="146"/>
      <c r="C8177" s="31"/>
      <c r="D8177" s="31"/>
      <c r="E8177" s="44"/>
      <c r="F8177" s="43"/>
      <c r="G8177" s="84"/>
      <c r="H8177" s="31"/>
      <c r="I8177" s="205"/>
      <c r="J8177" s="84"/>
      <c r="K8177" s="31"/>
      <c r="L8177" s="31"/>
      <c r="M8177" s="169"/>
      <c r="N8177" s="148"/>
      <c r="O8177" s="106"/>
      <c r="P8177" s="43"/>
      <c r="Q8177" s="205"/>
      <c r="R8177" s="84"/>
      <c r="S8177" s="31"/>
      <c r="T8177" s="31"/>
      <c r="U8177" s="169"/>
      <c r="V8177" s="150"/>
      <c r="W8177" s="141" t="str" cm="1">
        <f t="array" ref="W8177">IF(SUM(LEN(B8177:V8177))=0,"",IF(OR(OR(ISBLANK(F8177),SUM(LEN(C8177),LEN(D8177))=0),AND(NOT(E8177="Unknown"),ISBLANK(J8177)),AND(NOT(O8177="Unknown"),ISBLANK(R8177))),"Missing Information", INDEX(Table15[Entire Service Line Classification], MATCH(SUMIFS(Table15[Unique ID],Table15[System-Owned Portion],E8177,Table15[If Material Anything Other than "Lead" in Column E,Was Material Ever Previously Lead?],G8177,Table15[Customer-Owned Portion],O8177),Table15[Unique ID],0),0)))</f>
        <v/>
      </c>
      <c r="X8177"/>
    </row>
    <row r="8178" spans="2:24" x14ac:dyDescent="0.25">
      <c r="B8178" s="146"/>
      <c r="C8178" s="31"/>
      <c r="D8178" s="31"/>
      <c r="E8178" s="44"/>
      <c r="F8178" s="43"/>
      <c r="G8178" s="84"/>
      <c r="H8178" s="31"/>
      <c r="I8178" s="205"/>
      <c r="J8178" s="84"/>
      <c r="K8178" s="31"/>
      <c r="L8178" s="31"/>
      <c r="M8178" s="169"/>
      <c r="N8178" s="148"/>
      <c r="O8178" s="106"/>
      <c r="P8178" s="43"/>
      <c r="Q8178" s="205"/>
      <c r="R8178" s="84"/>
      <c r="S8178" s="31"/>
      <c r="T8178" s="31"/>
      <c r="U8178" s="169"/>
      <c r="V8178" s="150"/>
      <c r="W8178" s="141" t="str" cm="1">
        <f t="array" ref="W8178">IF(SUM(LEN(B8178:V8178))=0,"",IF(OR(OR(ISBLANK(F8178),SUM(LEN(C8178),LEN(D8178))=0),AND(NOT(E8178="Unknown"),ISBLANK(J8178)),AND(NOT(O8178="Unknown"),ISBLANK(R8178))),"Missing Information", INDEX(Table15[Entire Service Line Classification], MATCH(SUMIFS(Table15[Unique ID],Table15[System-Owned Portion],E8178,Table15[If Material Anything Other than "Lead" in Column E,Was Material Ever Previously Lead?],G8178,Table15[Customer-Owned Portion],O8178),Table15[Unique ID],0),0)))</f>
        <v/>
      </c>
      <c r="X8178"/>
    </row>
    <row r="8179" spans="2:24" x14ac:dyDescent="0.25">
      <c r="B8179" s="146"/>
      <c r="C8179" s="31"/>
      <c r="D8179" s="31"/>
      <c r="E8179" s="44"/>
      <c r="F8179" s="43"/>
      <c r="G8179" s="84"/>
      <c r="H8179" s="31"/>
      <c r="I8179" s="205"/>
      <c r="J8179" s="84"/>
      <c r="K8179" s="31"/>
      <c r="L8179" s="31"/>
      <c r="M8179" s="169"/>
      <c r="N8179" s="148"/>
      <c r="O8179" s="106"/>
      <c r="P8179" s="43"/>
      <c r="Q8179" s="205"/>
      <c r="R8179" s="84"/>
      <c r="S8179" s="31"/>
      <c r="T8179" s="31"/>
      <c r="U8179" s="169"/>
      <c r="V8179" s="150"/>
      <c r="W8179" s="141" t="str" cm="1">
        <f t="array" ref="W8179">IF(SUM(LEN(B8179:V8179))=0,"",IF(OR(OR(ISBLANK(F8179),SUM(LEN(C8179),LEN(D8179))=0),AND(NOT(E8179="Unknown"),ISBLANK(J8179)),AND(NOT(O8179="Unknown"),ISBLANK(R8179))),"Missing Information", INDEX(Table15[Entire Service Line Classification], MATCH(SUMIFS(Table15[Unique ID],Table15[System-Owned Portion],E8179,Table15[If Material Anything Other than "Lead" in Column E,Was Material Ever Previously Lead?],G8179,Table15[Customer-Owned Portion],O8179),Table15[Unique ID],0),0)))</f>
        <v/>
      </c>
      <c r="X8179"/>
    </row>
    <row r="8180" spans="2:24" x14ac:dyDescent="0.25">
      <c r="B8180" s="146"/>
      <c r="C8180" s="31"/>
      <c r="D8180" s="31"/>
      <c r="E8180" s="44"/>
      <c r="F8180" s="43"/>
      <c r="G8180" s="84"/>
      <c r="H8180" s="31"/>
      <c r="I8180" s="205"/>
      <c r="J8180" s="84"/>
      <c r="K8180" s="31"/>
      <c r="L8180" s="31"/>
      <c r="M8180" s="169"/>
      <c r="N8180" s="148"/>
      <c r="O8180" s="106"/>
      <c r="P8180" s="43"/>
      <c r="Q8180" s="205"/>
      <c r="R8180" s="84"/>
      <c r="S8180" s="31"/>
      <c r="T8180" s="31"/>
      <c r="U8180" s="169"/>
      <c r="V8180" s="150"/>
      <c r="W8180" s="141" t="str" cm="1">
        <f t="array" ref="W8180">IF(SUM(LEN(B8180:V8180))=0,"",IF(OR(OR(ISBLANK(F8180),SUM(LEN(C8180),LEN(D8180))=0),AND(NOT(E8180="Unknown"),ISBLANK(J8180)),AND(NOT(O8180="Unknown"),ISBLANK(R8180))),"Missing Information", INDEX(Table15[Entire Service Line Classification], MATCH(SUMIFS(Table15[Unique ID],Table15[System-Owned Portion],E8180,Table15[If Material Anything Other than "Lead" in Column E,Was Material Ever Previously Lead?],G8180,Table15[Customer-Owned Portion],O8180),Table15[Unique ID],0),0)))</f>
        <v/>
      </c>
      <c r="X8180"/>
    </row>
    <row r="8181" spans="2:24" x14ac:dyDescent="0.25">
      <c r="B8181" s="146"/>
      <c r="C8181" s="31"/>
      <c r="D8181" s="31"/>
      <c r="E8181" s="44"/>
      <c r="F8181" s="43"/>
      <c r="G8181" s="84"/>
      <c r="H8181" s="31"/>
      <c r="I8181" s="205"/>
      <c r="J8181" s="84"/>
      <c r="K8181" s="31"/>
      <c r="L8181" s="31"/>
      <c r="M8181" s="169"/>
      <c r="N8181" s="148"/>
      <c r="O8181" s="106"/>
      <c r="P8181" s="43"/>
      <c r="Q8181" s="205"/>
      <c r="R8181" s="84"/>
      <c r="S8181" s="31"/>
      <c r="T8181" s="31"/>
      <c r="U8181" s="169"/>
      <c r="V8181" s="150"/>
      <c r="W8181" s="141" t="str" cm="1">
        <f t="array" ref="W8181">IF(SUM(LEN(B8181:V8181))=0,"",IF(OR(OR(ISBLANK(F8181),SUM(LEN(C8181),LEN(D8181))=0),AND(NOT(E8181="Unknown"),ISBLANK(J8181)),AND(NOT(O8181="Unknown"),ISBLANK(R8181))),"Missing Information", INDEX(Table15[Entire Service Line Classification], MATCH(SUMIFS(Table15[Unique ID],Table15[System-Owned Portion],E8181,Table15[If Material Anything Other than "Lead" in Column E,Was Material Ever Previously Lead?],G8181,Table15[Customer-Owned Portion],O8181),Table15[Unique ID],0),0)))</f>
        <v/>
      </c>
      <c r="X8181"/>
    </row>
    <row r="8182" spans="2:24" x14ac:dyDescent="0.25">
      <c r="B8182" s="146"/>
      <c r="C8182" s="31"/>
      <c r="D8182" s="31"/>
      <c r="E8182" s="44"/>
      <c r="F8182" s="43"/>
      <c r="G8182" s="84"/>
      <c r="H8182" s="31"/>
      <c r="I8182" s="205"/>
      <c r="J8182" s="84"/>
      <c r="K8182" s="31"/>
      <c r="L8182" s="31"/>
      <c r="M8182" s="169"/>
      <c r="N8182" s="148"/>
      <c r="O8182" s="106"/>
      <c r="P8182" s="43"/>
      <c r="Q8182" s="205"/>
      <c r="R8182" s="84"/>
      <c r="S8182" s="31"/>
      <c r="T8182" s="31"/>
      <c r="U8182" s="169"/>
      <c r="V8182" s="150"/>
      <c r="W8182" s="141" t="str" cm="1">
        <f t="array" ref="W8182">IF(SUM(LEN(B8182:V8182))=0,"",IF(OR(OR(ISBLANK(F8182),SUM(LEN(C8182),LEN(D8182))=0),AND(NOT(E8182="Unknown"),ISBLANK(J8182)),AND(NOT(O8182="Unknown"),ISBLANK(R8182))),"Missing Information", INDEX(Table15[Entire Service Line Classification], MATCH(SUMIFS(Table15[Unique ID],Table15[System-Owned Portion],E8182,Table15[If Material Anything Other than "Lead" in Column E,Was Material Ever Previously Lead?],G8182,Table15[Customer-Owned Portion],O8182),Table15[Unique ID],0),0)))</f>
        <v/>
      </c>
      <c r="X8182"/>
    </row>
    <row r="8183" spans="2:24" x14ac:dyDescent="0.25">
      <c r="B8183" s="146"/>
      <c r="C8183" s="31"/>
      <c r="D8183" s="31"/>
      <c r="E8183" s="44"/>
      <c r="F8183" s="43"/>
      <c r="G8183" s="84"/>
      <c r="H8183" s="31"/>
      <c r="I8183" s="205"/>
      <c r="J8183" s="84"/>
      <c r="K8183" s="31"/>
      <c r="L8183" s="31"/>
      <c r="M8183" s="169"/>
      <c r="N8183" s="148"/>
      <c r="O8183" s="106"/>
      <c r="P8183" s="43"/>
      <c r="Q8183" s="205"/>
      <c r="R8183" s="84"/>
      <c r="S8183" s="31"/>
      <c r="T8183" s="31"/>
      <c r="U8183" s="169"/>
      <c r="V8183" s="150"/>
      <c r="W8183" s="141" t="str" cm="1">
        <f t="array" ref="W8183">IF(SUM(LEN(B8183:V8183))=0,"",IF(OR(OR(ISBLANK(F8183),SUM(LEN(C8183),LEN(D8183))=0),AND(NOT(E8183="Unknown"),ISBLANK(J8183)),AND(NOT(O8183="Unknown"),ISBLANK(R8183))),"Missing Information", INDEX(Table15[Entire Service Line Classification], MATCH(SUMIFS(Table15[Unique ID],Table15[System-Owned Portion],E8183,Table15[If Material Anything Other than "Lead" in Column E,Was Material Ever Previously Lead?],G8183,Table15[Customer-Owned Portion],O8183),Table15[Unique ID],0),0)))</f>
        <v/>
      </c>
      <c r="X8183"/>
    </row>
    <row r="8184" spans="2:24" x14ac:dyDescent="0.25">
      <c r="B8184" s="146"/>
      <c r="C8184" s="31"/>
      <c r="D8184" s="31"/>
      <c r="E8184" s="44"/>
      <c r="F8184" s="43"/>
      <c r="G8184" s="84"/>
      <c r="H8184" s="31"/>
      <c r="I8184" s="205"/>
      <c r="J8184" s="84"/>
      <c r="K8184" s="31"/>
      <c r="L8184" s="31"/>
      <c r="M8184" s="169"/>
      <c r="N8184" s="148"/>
      <c r="O8184" s="106"/>
      <c r="P8184" s="43"/>
      <c r="Q8184" s="205"/>
      <c r="R8184" s="84"/>
      <c r="S8184" s="31"/>
      <c r="T8184" s="31"/>
      <c r="U8184" s="169"/>
      <c r="V8184" s="150"/>
      <c r="W8184" s="141" t="str" cm="1">
        <f t="array" ref="W8184">IF(SUM(LEN(B8184:V8184))=0,"",IF(OR(OR(ISBLANK(F8184),SUM(LEN(C8184),LEN(D8184))=0),AND(NOT(E8184="Unknown"),ISBLANK(J8184)),AND(NOT(O8184="Unknown"),ISBLANK(R8184))),"Missing Information", INDEX(Table15[Entire Service Line Classification], MATCH(SUMIFS(Table15[Unique ID],Table15[System-Owned Portion],E8184,Table15[If Material Anything Other than "Lead" in Column E,Was Material Ever Previously Lead?],G8184,Table15[Customer-Owned Portion],O8184),Table15[Unique ID],0),0)))</f>
        <v/>
      </c>
      <c r="X8184"/>
    </row>
    <row r="8185" spans="2:24" x14ac:dyDescent="0.25">
      <c r="B8185" s="146"/>
      <c r="C8185" s="31"/>
      <c r="D8185" s="31"/>
      <c r="E8185" s="44"/>
      <c r="F8185" s="43"/>
      <c r="G8185" s="84"/>
      <c r="H8185" s="31"/>
      <c r="I8185" s="205"/>
      <c r="J8185" s="84"/>
      <c r="K8185" s="31"/>
      <c r="L8185" s="31"/>
      <c r="M8185" s="169"/>
      <c r="N8185" s="148"/>
      <c r="O8185" s="106"/>
      <c r="P8185" s="43"/>
      <c r="Q8185" s="205"/>
      <c r="R8185" s="84"/>
      <c r="S8185" s="31"/>
      <c r="T8185" s="31"/>
      <c r="U8185" s="169"/>
      <c r="V8185" s="150"/>
      <c r="W8185" s="141" t="str" cm="1">
        <f t="array" ref="W8185">IF(SUM(LEN(B8185:V8185))=0,"",IF(OR(OR(ISBLANK(F8185),SUM(LEN(C8185),LEN(D8185))=0),AND(NOT(E8185="Unknown"),ISBLANK(J8185)),AND(NOT(O8185="Unknown"),ISBLANK(R8185))),"Missing Information", INDEX(Table15[Entire Service Line Classification], MATCH(SUMIFS(Table15[Unique ID],Table15[System-Owned Portion],E8185,Table15[If Material Anything Other than "Lead" in Column E,Was Material Ever Previously Lead?],G8185,Table15[Customer-Owned Portion],O8185),Table15[Unique ID],0),0)))</f>
        <v/>
      </c>
      <c r="X8185"/>
    </row>
    <row r="8186" spans="2:24" x14ac:dyDescent="0.25">
      <c r="B8186" s="146"/>
      <c r="C8186" s="31"/>
      <c r="D8186" s="31"/>
      <c r="E8186" s="44"/>
      <c r="F8186" s="43"/>
      <c r="G8186" s="84"/>
      <c r="H8186" s="31"/>
      <c r="I8186" s="205"/>
      <c r="J8186" s="84"/>
      <c r="K8186" s="31"/>
      <c r="L8186" s="31"/>
      <c r="M8186" s="169"/>
      <c r="N8186" s="148"/>
      <c r="O8186" s="106"/>
      <c r="P8186" s="43"/>
      <c r="Q8186" s="205"/>
      <c r="R8186" s="84"/>
      <c r="S8186" s="31"/>
      <c r="T8186" s="31"/>
      <c r="U8186" s="169"/>
      <c r="V8186" s="150"/>
      <c r="W8186" s="141" t="str" cm="1">
        <f t="array" ref="W8186">IF(SUM(LEN(B8186:V8186))=0,"",IF(OR(OR(ISBLANK(F8186),SUM(LEN(C8186),LEN(D8186))=0),AND(NOT(E8186="Unknown"),ISBLANK(J8186)),AND(NOT(O8186="Unknown"),ISBLANK(R8186))),"Missing Information", INDEX(Table15[Entire Service Line Classification], MATCH(SUMIFS(Table15[Unique ID],Table15[System-Owned Portion],E8186,Table15[If Material Anything Other than "Lead" in Column E,Was Material Ever Previously Lead?],G8186,Table15[Customer-Owned Portion],O8186),Table15[Unique ID],0),0)))</f>
        <v/>
      </c>
      <c r="X8186"/>
    </row>
    <row r="8187" spans="2:24" x14ac:dyDescent="0.25">
      <c r="B8187" s="146"/>
      <c r="C8187" s="31"/>
      <c r="D8187" s="31"/>
      <c r="E8187" s="44"/>
      <c r="F8187" s="43"/>
      <c r="G8187" s="84"/>
      <c r="H8187" s="31"/>
      <c r="I8187" s="205"/>
      <c r="J8187" s="84"/>
      <c r="K8187" s="31"/>
      <c r="L8187" s="31"/>
      <c r="M8187" s="169"/>
      <c r="N8187" s="148"/>
      <c r="O8187" s="106"/>
      <c r="P8187" s="43"/>
      <c r="Q8187" s="205"/>
      <c r="R8187" s="84"/>
      <c r="S8187" s="31"/>
      <c r="T8187" s="31"/>
      <c r="U8187" s="169"/>
      <c r="V8187" s="150"/>
      <c r="W8187" s="141" t="str" cm="1">
        <f t="array" ref="W8187">IF(SUM(LEN(B8187:V8187))=0,"",IF(OR(OR(ISBLANK(F8187),SUM(LEN(C8187),LEN(D8187))=0),AND(NOT(E8187="Unknown"),ISBLANK(J8187)),AND(NOT(O8187="Unknown"),ISBLANK(R8187))),"Missing Information", INDEX(Table15[Entire Service Line Classification], MATCH(SUMIFS(Table15[Unique ID],Table15[System-Owned Portion],E8187,Table15[If Material Anything Other than "Lead" in Column E,Was Material Ever Previously Lead?],G8187,Table15[Customer-Owned Portion],O8187),Table15[Unique ID],0),0)))</f>
        <v/>
      </c>
      <c r="X8187"/>
    </row>
    <row r="8188" spans="2:24" x14ac:dyDescent="0.25">
      <c r="B8188" s="146"/>
      <c r="C8188" s="31"/>
      <c r="D8188" s="31"/>
      <c r="E8188" s="44"/>
      <c r="F8188" s="43"/>
      <c r="G8188" s="84"/>
      <c r="H8188" s="31"/>
      <c r="I8188" s="205"/>
      <c r="J8188" s="84"/>
      <c r="K8188" s="31"/>
      <c r="L8188" s="31"/>
      <c r="M8188" s="169"/>
      <c r="N8188" s="148"/>
      <c r="O8188" s="106"/>
      <c r="P8188" s="43"/>
      <c r="Q8188" s="205"/>
      <c r="R8188" s="84"/>
      <c r="S8188" s="31"/>
      <c r="T8188" s="31"/>
      <c r="U8188" s="169"/>
      <c r="V8188" s="150"/>
      <c r="W8188" s="141" t="str" cm="1">
        <f t="array" ref="W8188">IF(SUM(LEN(B8188:V8188))=0,"",IF(OR(OR(ISBLANK(F8188),SUM(LEN(C8188),LEN(D8188))=0),AND(NOT(E8188="Unknown"),ISBLANK(J8188)),AND(NOT(O8188="Unknown"),ISBLANK(R8188))),"Missing Information", INDEX(Table15[Entire Service Line Classification], MATCH(SUMIFS(Table15[Unique ID],Table15[System-Owned Portion],E8188,Table15[If Material Anything Other than "Lead" in Column E,Was Material Ever Previously Lead?],G8188,Table15[Customer-Owned Portion],O8188),Table15[Unique ID],0),0)))</f>
        <v/>
      </c>
      <c r="X8188"/>
    </row>
    <row r="8189" spans="2:24" x14ac:dyDescent="0.25">
      <c r="B8189" s="146"/>
      <c r="C8189" s="31"/>
      <c r="D8189" s="31"/>
      <c r="E8189" s="44"/>
      <c r="F8189" s="43"/>
      <c r="G8189" s="84"/>
      <c r="H8189" s="31"/>
      <c r="I8189" s="205"/>
      <c r="J8189" s="84"/>
      <c r="K8189" s="31"/>
      <c r="L8189" s="31"/>
      <c r="M8189" s="169"/>
      <c r="N8189" s="148"/>
      <c r="O8189" s="106"/>
      <c r="P8189" s="43"/>
      <c r="Q8189" s="205"/>
      <c r="R8189" s="84"/>
      <c r="S8189" s="31"/>
      <c r="T8189" s="31"/>
      <c r="U8189" s="169"/>
      <c r="V8189" s="150"/>
      <c r="W8189" s="141" t="str" cm="1">
        <f t="array" ref="W8189">IF(SUM(LEN(B8189:V8189))=0,"",IF(OR(OR(ISBLANK(F8189),SUM(LEN(C8189),LEN(D8189))=0),AND(NOT(E8189="Unknown"),ISBLANK(J8189)),AND(NOT(O8189="Unknown"),ISBLANK(R8189))),"Missing Information", INDEX(Table15[Entire Service Line Classification], MATCH(SUMIFS(Table15[Unique ID],Table15[System-Owned Portion],E8189,Table15[If Material Anything Other than "Lead" in Column E,Was Material Ever Previously Lead?],G8189,Table15[Customer-Owned Portion],O8189),Table15[Unique ID],0),0)))</f>
        <v/>
      </c>
      <c r="X8189"/>
    </row>
    <row r="8190" spans="2:24" x14ac:dyDescent="0.25">
      <c r="B8190" s="146"/>
      <c r="C8190" s="31"/>
      <c r="D8190" s="31"/>
      <c r="E8190" s="44"/>
      <c r="F8190" s="43"/>
      <c r="G8190" s="84"/>
      <c r="H8190" s="31"/>
      <c r="I8190" s="205"/>
      <c r="J8190" s="84"/>
      <c r="K8190" s="31"/>
      <c r="L8190" s="31"/>
      <c r="M8190" s="169"/>
      <c r="N8190" s="148"/>
      <c r="O8190" s="106"/>
      <c r="P8190" s="43"/>
      <c r="Q8190" s="205"/>
      <c r="R8190" s="84"/>
      <c r="S8190" s="31"/>
      <c r="T8190" s="31"/>
      <c r="U8190" s="169"/>
      <c r="V8190" s="150"/>
      <c r="W8190" s="141" t="str" cm="1">
        <f t="array" ref="W8190">IF(SUM(LEN(B8190:V8190))=0,"",IF(OR(OR(ISBLANK(F8190),SUM(LEN(C8190),LEN(D8190))=0),AND(NOT(E8190="Unknown"),ISBLANK(J8190)),AND(NOT(O8190="Unknown"),ISBLANK(R8190))),"Missing Information", INDEX(Table15[Entire Service Line Classification], MATCH(SUMIFS(Table15[Unique ID],Table15[System-Owned Portion],E8190,Table15[If Material Anything Other than "Lead" in Column E,Was Material Ever Previously Lead?],G8190,Table15[Customer-Owned Portion],O8190),Table15[Unique ID],0),0)))</f>
        <v/>
      </c>
      <c r="X8190"/>
    </row>
    <row r="8191" spans="2:24" x14ac:dyDescent="0.25">
      <c r="B8191" s="146"/>
      <c r="C8191" s="31"/>
      <c r="D8191" s="31"/>
      <c r="E8191" s="44"/>
      <c r="F8191" s="43"/>
      <c r="G8191" s="84"/>
      <c r="H8191" s="31"/>
      <c r="I8191" s="205"/>
      <c r="J8191" s="84"/>
      <c r="K8191" s="31"/>
      <c r="L8191" s="31"/>
      <c r="M8191" s="169"/>
      <c r="N8191" s="148"/>
      <c r="O8191" s="106"/>
      <c r="P8191" s="43"/>
      <c r="Q8191" s="205"/>
      <c r="R8191" s="84"/>
      <c r="S8191" s="31"/>
      <c r="T8191" s="31"/>
      <c r="U8191" s="169"/>
      <c r="V8191" s="150"/>
      <c r="W8191" s="141" t="str" cm="1">
        <f t="array" ref="W8191">IF(SUM(LEN(B8191:V8191))=0,"",IF(OR(OR(ISBLANK(F8191),SUM(LEN(C8191),LEN(D8191))=0),AND(NOT(E8191="Unknown"),ISBLANK(J8191)),AND(NOT(O8191="Unknown"),ISBLANK(R8191))),"Missing Information", INDEX(Table15[Entire Service Line Classification], MATCH(SUMIFS(Table15[Unique ID],Table15[System-Owned Portion],E8191,Table15[If Material Anything Other than "Lead" in Column E,Was Material Ever Previously Lead?],G8191,Table15[Customer-Owned Portion],O8191),Table15[Unique ID],0),0)))</f>
        <v/>
      </c>
      <c r="X8191"/>
    </row>
    <row r="8192" spans="2:24" x14ac:dyDescent="0.25">
      <c r="B8192" s="146"/>
      <c r="C8192" s="31"/>
      <c r="D8192" s="31"/>
      <c r="E8192" s="44"/>
      <c r="F8192" s="43"/>
      <c r="G8192" s="84"/>
      <c r="H8192" s="31"/>
      <c r="I8192" s="205"/>
      <c r="J8192" s="84"/>
      <c r="K8192" s="31"/>
      <c r="L8192" s="31"/>
      <c r="M8192" s="169"/>
      <c r="N8192" s="148"/>
      <c r="O8192" s="106"/>
      <c r="P8192" s="43"/>
      <c r="Q8192" s="205"/>
      <c r="R8192" s="84"/>
      <c r="S8192" s="31"/>
      <c r="T8192" s="31"/>
      <c r="U8192" s="169"/>
      <c r="V8192" s="150"/>
      <c r="W8192" s="141" t="str" cm="1">
        <f t="array" ref="W8192">IF(SUM(LEN(B8192:V8192))=0,"",IF(OR(OR(ISBLANK(F8192),SUM(LEN(C8192),LEN(D8192))=0),AND(NOT(E8192="Unknown"),ISBLANK(J8192)),AND(NOT(O8192="Unknown"),ISBLANK(R8192))),"Missing Information", INDEX(Table15[Entire Service Line Classification], MATCH(SUMIFS(Table15[Unique ID],Table15[System-Owned Portion],E8192,Table15[If Material Anything Other than "Lead" in Column E,Was Material Ever Previously Lead?],G8192,Table15[Customer-Owned Portion],O8192),Table15[Unique ID],0),0)))</f>
        <v/>
      </c>
      <c r="X8192"/>
    </row>
    <row r="8193" spans="2:24" x14ac:dyDescent="0.25">
      <c r="B8193" s="146"/>
      <c r="C8193" s="31"/>
      <c r="D8193" s="31"/>
      <c r="E8193" s="44"/>
      <c r="F8193" s="43"/>
      <c r="G8193" s="84"/>
      <c r="H8193" s="31"/>
      <c r="I8193" s="205"/>
      <c r="J8193" s="84"/>
      <c r="K8193" s="31"/>
      <c r="L8193" s="31"/>
      <c r="M8193" s="169"/>
      <c r="N8193" s="148"/>
      <c r="O8193" s="106"/>
      <c r="P8193" s="43"/>
      <c r="Q8193" s="205"/>
      <c r="R8193" s="84"/>
      <c r="S8193" s="31"/>
      <c r="T8193" s="31"/>
      <c r="U8193" s="169"/>
      <c r="V8193" s="150"/>
      <c r="W8193" s="141" t="str" cm="1">
        <f t="array" ref="W8193">IF(SUM(LEN(B8193:V8193))=0,"",IF(OR(OR(ISBLANK(F8193),SUM(LEN(C8193),LEN(D8193))=0),AND(NOT(E8193="Unknown"),ISBLANK(J8193)),AND(NOT(O8193="Unknown"),ISBLANK(R8193))),"Missing Information", INDEX(Table15[Entire Service Line Classification], MATCH(SUMIFS(Table15[Unique ID],Table15[System-Owned Portion],E8193,Table15[If Material Anything Other than "Lead" in Column E,Was Material Ever Previously Lead?],G8193,Table15[Customer-Owned Portion],O8193),Table15[Unique ID],0),0)))</f>
        <v/>
      </c>
      <c r="X8193"/>
    </row>
    <row r="8194" spans="2:24" x14ac:dyDescent="0.25">
      <c r="B8194" s="146"/>
      <c r="C8194" s="31"/>
      <c r="D8194" s="31"/>
      <c r="E8194" s="44"/>
      <c r="F8194" s="43"/>
      <c r="G8194" s="84"/>
      <c r="H8194" s="31"/>
      <c r="I8194" s="205"/>
      <c r="J8194" s="84"/>
      <c r="K8194" s="31"/>
      <c r="L8194" s="31"/>
      <c r="M8194" s="169"/>
      <c r="N8194" s="148"/>
      <c r="O8194" s="106"/>
      <c r="P8194" s="43"/>
      <c r="Q8194" s="205"/>
      <c r="R8194" s="84"/>
      <c r="S8194" s="31"/>
      <c r="T8194" s="31"/>
      <c r="U8194" s="169"/>
      <c r="V8194" s="150"/>
      <c r="W8194" s="141" t="str" cm="1">
        <f t="array" ref="W8194">IF(SUM(LEN(B8194:V8194))=0,"",IF(OR(OR(ISBLANK(F8194),SUM(LEN(C8194),LEN(D8194))=0),AND(NOT(E8194="Unknown"),ISBLANK(J8194)),AND(NOT(O8194="Unknown"),ISBLANK(R8194))),"Missing Information", INDEX(Table15[Entire Service Line Classification], MATCH(SUMIFS(Table15[Unique ID],Table15[System-Owned Portion],E8194,Table15[If Material Anything Other than "Lead" in Column E,Was Material Ever Previously Lead?],G8194,Table15[Customer-Owned Portion],O8194),Table15[Unique ID],0),0)))</f>
        <v/>
      </c>
      <c r="X8194"/>
    </row>
    <row r="8195" spans="2:24" x14ac:dyDescent="0.25">
      <c r="B8195" s="146"/>
      <c r="C8195" s="31"/>
      <c r="D8195" s="31"/>
      <c r="E8195" s="44"/>
      <c r="F8195" s="43"/>
      <c r="G8195" s="84"/>
      <c r="H8195" s="31"/>
      <c r="I8195" s="205"/>
      <c r="J8195" s="84"/>
      <c r="K8195" s="31"/>
      <c r="L8195" s="31"/>
      <c r="M8195" s="169"/>
      <c r="N8195" s="148"/>
      <c r="O8195" s="106"/>
      <c r="P8195" s="43"/>
      <c r="Q8195" s="205"/>
      <c r="R8195" s="84"/>
      <c r="S8195" s="31"/>
      <c r="T8195" s="31"/>
      <c r="U8195" s="169"/>
      <c r="V8195" s="150"/>
      <c r="W8195" s="141" t="str" cm="1">
        <f t="array" ref="W8195">IF(SUM(LEN(B8195:V8195))=0,"",IF(OR(OR(ISBLANK(F8195),SUM(LEN(C8195),LEN(D8195))=0),AND(NOT(E8195="Unknown"),ISBLANK(J8195)),AND(NOT(O8195="Unknown"),ISBLANK(R8195))),"Missing Information", INDEX(Table15[Entire Service Line Classification], MATCH(SUMIFS(Table15[Unique ID],Table15[System-Owned Portion],E8195,Table15[If Material Anything Other than "Lead" in Column E,Was Material Ever Previously Lead?],G8195,Table15[Customer-Owned Portion],O8195),Table15[Unique ID],0),0)))</f>
        <v/>
      </c>
      <c r="X8195"/>
    </row>
    <row r="8196" spans="2:24" x14ac:dyDescent="0.25">
      <c r="B8196" s="146"/>
      <c r="C8196" s="31"/>
      <c r="D8196" s="31"/>
      <c r="E8196" s="44"/>
      <c r="F8196" s="43"/>
      <c r="G8196" s="84"/>
      <c r="H8196" s="31"/>
      <c r="I8196" s="205"/>
      <c r="J8196" s="84"/>
      <c r="K8196" s="31"/>
      <c r="L8196" s="31"/>
      <c r="M8196" s="169"/>
      <c r="N8196" s="148"/>
      <c r="O8196" s="106"/>
      <c r="P8196" s="43"/>
      <c r="Q8196" s="205"/>
      <c r="R8196" s="84"/>
      <c r="S8196" s="31"/>
      <c r="T8196" s="31"/>
      <c r="U8196" s="169"/>
      <c r="V8196" s="150"/>
      <c r="W8196" s="141" t="str" cm="1">
        <f t="array" ref="W8196">IF(SUM(LEN(B8196:V8196))=0,"",IF(OR(OR(ISBLANK(F8196),SUM(LEN(C8196),LEN(D8196))=0),AND(NOT(E8196="Unknown"),ISBLANK(J8196)),AND(NOT(O8196="Unknown"),ISBLANK(R8196))),"Missing Information", INDEX(Table15[Entire Service Line Classification], MATCH(SUMIFS(Table15[Unique ID],Table15[System-Owned Portion],E8196,Table15[If Material Anything Other than "Lead" in Column E,Was Material Ever Previously Lead?],G8196,Table15[Customer-Owned Portion],O8196),Table15[Unique ID],0),0)))</f>
        <v/>
      </c>
      <c r="X8196"/>
    </row>
    <row r="8197" spans="2:24" x14ac:dyDescent="0.25">
      <c r="B8197" s="146"/>
      <c r="C8197" s="31"/>
      <c r="D8197" s="31"/>
      <c r="E8197" s="44"/>
      <c r="F8197" s="43"/>
      <c r="G8197" s="84"/>
      <c r="H8197" s="31"/>
      <c r="I8197" s="205"/>
      <c r="J8197" s="84"/>
      <c r="K8197" s="31"/>
      <c r="L8197" s="31"/>
      <c r="M8197" s="169"/>
      <c r="N8197" s="148"/>
      <c r="O8197" s="106"/>
      <c r="P8197" s="43"/>
      <c r="Q8197" s="205"/>
      <c r="R8197" s="84"/>
      <c r="S8197" s="31"/>
      <c r="T8197" s="31"/>
      <c r="U8197" s="169"/>
      <c r="V8197" s="150"/>
      <c r="W8197" s="141" t="str" cm="1">
        <f t="array" ref="W8197">IF(SUM(LEN(B8197:V8197))=0,"",IF(OR(OR(ISBLANK(F8197),SUM(LEN(C8197),LEN(D8197))=0),AND(NOT(E8197="Unknown"),ISBLANK(J8197)),AND(NOT(O8197="Unknown"),ISBLANK(R8197))),"Missing Information", INDEX(Table15[Entire Service Line Classification], MATCH(SUMIFS(Table15[Unique ID],Table15[System-Owned Portion],E8197,Table15[If Material Anything Other than "Lead" in Column E,Was Material Ever Previously Lead?],G8197,Table15[Customer-Owned Portion],O8197),Table15[Unique ID],0),0)))</f>
        <v/>
      </c>
      <c r="X8197"/>
    </row>
    <row r="8198" spans="2:24" x14ac:dyDescent="0.25">
      <c r="B8198" s="146"/>
      <c r="C8198" s="31"/>
      <c r="D8198" s="31"/>
      <c r="E8198" s="44"/>
      <c r="F8198" s="43"/>
      <c r="G8198" s="84"/>
      <c r="H8198" s="31"/>
      <c r="I8198" s="205"/>
      <c r="J8198" s="84"/>
      <c r="K8198" s="31"/>
      <c r="L8198" s="31"/>
      <c r="M8198" s="169"/>
      <c r="N8198" s="148"/>
      <c r="O8198" s="106"/>
      <c r="P8198" s="43"/>
      <c r="Q8198" s="205"/>
      <c r="R8198" s="84"/>
      <c r="S8198" s="31"/>
      <c r="T8198" s="31"/>
      <c r="U8198" s="169"/>
      <c r="V8198" s="150"/>
      <c r="W8198" s="141" t="str" cm="1">
        <f t="array" ref="W8198">IF(SUM(LEN(B8198:V8198))=0,"",IF(OR(OR(ISBLANK(F8198),SUM(LEN(C8198),LEN(D8198))=0),AND(NOT(E8198="Unknown"),ISBLANK(J8198)),AND(NOT(O8198="Unknown"),ISBLANK(R8198))),"Missing Information", INDEX(Table15[Entire Service Line Classification], MATCH(SUMIFS(Table15[Unique ID],Table15[System-Owned Portion],E8198,Table15[If Material Anything Other than "Lead" in Column E,Was Material Ever Previously Lead?],G8198,Table15[Customer-Owned Portion],O8198),Table15[Unique ID],0),0)))</f>
        <v/>
      </c>
      <c r="X8198"/>
    </row>
    <row r="8199" spans="2:24" x14ac:dyDescent="0.25">
      <c r="B8199" s="146"/>
      <c r="C8199" s="31"/>
      <c r="D8199" s="31"/>
      <c r="E8199" s="44"/>
      <c r="F8199" s="43"/>
      <c r="G8199" s="84"/>
      <c r="H8199" s="31"/>
      <c r="I8199" s="205"/>
      <c r="J8199" s="84"/>
      <c r="K8199" s="31"/>
      <c r="L8199" s="31"/>
      <c r="M8199" s="169"/>
      <c r="N8199" s="148"/>
      <c r="O8199" s="106"/>
      <c r="P8199" s="43"/>
      <c r="Q8199" s="205"/>
      <c r="R8199" s="84"/>
      <c r="S8199" s="31"/>
      <c r="T8199" s="31"/>
      <c r="U8199" s="169"/>
      <c r="V8199" s="150"/>
      <c r="W8199" s="141" t="str" cm="1">
        <f t="array" ref="W8199">IF(SUM(LEN(B8199:V8199))=0,"",IF(OR(OR(ISBLANK(F8199),SUM(LEN(C8199),LEN(D8199))=0),AND(NOT(E8199="Unknown"),ISBLANK(J8199)),AND(NOT(O8199="Unknown"),ISBLANK(R8199))),"Missing Information", INDEX(Table15[Entire Service Line Classification], MATCH(SUMIFS(Table15[Unique ID],Table15[System-Owned Portion],E8199,Table15[If Material Anything Other than "Lead" in Column E,Was Material Ever Previously Lead?],G8199,Table15[Customer-Owned Portion],O8199),Table15[Unique ID],0),0)))</f>
        <v/>
      </c>
      <c r="X8199"/>
    </row>
    <row r="8200" spans="2:24" x14ac:dyDescent="0.25">
      <c r="B8200" s="146"/>
      <c r="C8200" s="31"/>
      <c r="D8200" s="31"/>
      <c r="E8200" s="44"/>
      <c r="F8200" s="43"/>
      <c r="G8200" s="84"/>
      <c r="H8200" s="31"/>
      <c r="I8200" s="205"/>
      <c r="J8200" s="84"/>
      <c r="K8200" s="31"/>
      <c r="L8200" s="31"/>
      <c r="M8200" s="169"/>
      <c r="N8200" s="148"/>
      <c r="O8200" s="106"/>
      <c r="P8200" s="43"/>
      <c r="Q8200" s="205"/>
      <c r="R8200" s="84"/>
      <c r="S8200" s="31"/>
      <c r="T8200" s="31"/>
      <c r="U8200" s="169"/>
      <c r="V8200" s="150"/>
      <c r="W8200" s="141" t="str" cm="1">
        <f t="array" ref="W8200">IF(SUM(LEN(B8200:V8200))=0,"",IF(OR(OR(ISBLANK(F8200),SUM(LEN(C8200),LEN(D8200))=0),AND(NOT(E8200="Unknown"),ISBLANK(J8200)),AND(NOT(O8200="Unknown"),ISBLANK(R8200))),"Missing Information", INDEX(Table15[Entire Service Line Classification], MATCH(SUMIFS(Table15[Unique ID],Table15[System-Owned Portion],E8200,Table15[If Material Anything Other than "Lead" in Column E,Was Material Ever Previously Lead?],G8200,Table15[Customer-Owned Portion],O8200),Table15[Unique ID],0),0)))</f>
        <v/>
      </c>
      <c r="X8200"/>
    </row>
    <row r="8201" spans="2:24" x14ac:dyDescent="0.25">
      <c r="B8201" s="146"/>
      <c r="C8201" s="31"/>
      <c r="D8201" s="31"/>
      <c r="E8201" s="44"/>
      <c r="F8201" s="43"/>
      <c r="G8201" s="84"/>
      <c r="H8201" s="31"/>
      <c r="I8201" s="205"/>
      <c r="J8201" s="84"/>
      <c r="K8201" s="31"/>
      <c r="L8201" s="31"/>
      <c r="M8201" s="169"/>
      <c r="N8201" s="148"/>
      <c r="O8201" s="106"/>
      <c r="P8201" s="43"/>
      <c r="Q8201" s="205"/>
      <c r="R8201" s="84"/>
      <c r="S8201" s="31"/>
      <c r="T8201" s="31"/>
      <c r="U8201" s="169"/>
      <c r="V8201" s="150"/>
      <c r="W8201" s="141" t="str" cm="1">
        <f t="array" ref="W8201">IF(SUM(LEN(B8201:V8201))=0,"",IF(OR(OR(ISBLANK(F8201),SUM(LEN(C8201),LEN(D8201))=0),AND(NOT(E8201="Unknown"),ISBLANK(J8201)),AND(NOT(O8201="Unknown"),ISBLANK(R8201))),"Missing Information", INDEX(Table15[Entire Service Line Classification], MATCH(SUMIFS(Table15[Unique ID],Table15[System-Owned Portion],E8201,Table15[If Material Anything Other than "Lead" in Column E,Was Material Ever Previously Lead?],G8201,Table15[Customer-Owned Portion],O8201),Table15[Unique ID],0),0)))</f>
        <v/>
      </c>
      <c r="X8201"/>
    </row>
    <row r="8202" spans="2:24" x14ac:dyDescent="0.25">
      <c r="B8202" s="146"/>
      <c r="C8202" s="31"/>
      <c r="D8202" s="31"/>
      <c r="E8202" s="44"/>
      <c r="F8202" s="43"/>
      <c r="G8202" s="84"/>
      <c r="H8202" s="31"/>
      <c r="I8202" s="205"/>
      <c r="J8202" s="84"/>
      <c r="K8202" s="31"/>
      <c r="L8202" s="31"/>
      <c r="M8202" s="169"/>
      <c r="N8202" s="148"/>
      <c r="O8202" s="106"/>
      <c r="P8202" s="43"/>
      <c r="Q8202" s="205"/>
      <c r="R8202" s="84"/>
      <c r="S8202" s="31"/>
      <c r="T8202" s="31"/>
      <c r="U8202" s="169"/>
      <c r="V8202" s="150"/>
      <c r="W8202" s="141" t="str" cm="1">
        <f t="array" ref="W8202">IF(SUM(LEN(B8202:V8202))=0,"",IF(OR(OR(ISBLANK(F8202),SUM(LEN(C8202),LEN(D8202))=0),AND(NOT(E8202="Unknown"),ISBLANK(J8202)),AND(NOT(O8202="Unknown"),ISBLANK(R8202))),"Missing Information", INDEX(Table15[Entire Service Line Classification], MATCH(SUMIFS(Table15[Unique ID],Table15[System-Owned Portion],E8202,Table15[If Material Anything Other than "Lead" in Column E,Was Material Ever Previously Lead?],G8202,Table15[Customer-Owned Portion],O8202),Table15[Unique ID],0),0)))</f>
        <v/>
      </c>
      <c r="X8202"/>
    </row>
    <row r="8203" spans="2:24" x14ac:dyDescent="0.25">
      <c r="B8203" s="146"/>
      <c r="C8203" s="31"/>
      <c r="D8203" s="31"/>
      <c r="E8203" s="44"/>
      <c r="F8203" s="43"/>
      <c r="G8203" s="84"/>
      <c r="H8203" s="31"/>
      <c r="I8203" s="205"/>
      <c r="J8203" s="84"/>
      <c r="K8203" s="31"/>
      <c r="L8203" s="31"/>
      <c r="M8203" s="169"/>
      <c r="N8203" s="148"/>
      <c r="O8203" s="106"/>
      <c r="P8203" s="43"/>
      <c r="Q8203" s="205"/>
      <c r="R8203" s="84"/>
      <c r="S8203" s="31"/>
      <c r="T8203" s="31"/>
      <c r="U8203" s="169"/>
      <c r="V8203" s="150"/>
      <c r="W8203" s="141" t="str" cm="1">
        <f t="array" ref="W8203">IF(SUM(LEN(B8203:V8203))=0,"",IF(OR(OR(ISBLANK(F8203),SUM(LEN(C8203),LEN(D8203))=0),AND(NOT(E8203="Unknown"),ISBLANK(J8203)),AND(NOT(O8203="Unknown"),ISBLANK(R8203))),"Missing Information", INDEX(Table15[Entire Service Line Classification], MATCH(SUMIFS(Table15[Unique ID],Table15[System-Owned Portion],E8203,Table15[If Material Anything Other than "Lead" in Column E,Was Material Ever Previously Lead?],G8203,Table15[Customer-Owned Portion],O8203),Table15[Unique ID],0),0)))</f>
        <v/>
      </c>
      <c r="X8203"/>
    </row>
    <row r="8204" spans="2:24" x14ac:dyDescent="0.25">
      <c r="B8204" s="146"/>
      <c r="C8204" s="31"/>
      <c r="D8204" s="31"/>
      <c r="E8204" s="44"/>
      <c r="F8204" s="43"/>
      <c r="G8204" s="84"/>
      <c r="H8204" s="31"/>
      <c r="I8204" s="205"/>
      <c r="J8204" s="84"/>
      <c r="K8204" s="31"/>
      <c r="L8204" s="31"/>
      <c r="M8204" s="169"/>
      <c r="N8204" s="148"/>
      <c r="O8204" s="106"/>
      <c r="P8204" s="43"/>
      <c r="Q8204" s="205"/>
      <c r="R8204" s="84"/>
      <c r="S8204" s="31"/>
      <c r="T8204" s="31"/>
      <c r="U8204" s="169"/>
      <c r="V8204" s="150"/>
      <c r="W8204" s="141" t="str" cm="1">
        <f t="array" ref="W8204">IF(SUM(LEN(B8204:V8204))=0,"",IF(OR(OR(ISBLANK(F8204),SUM(LEN(C8204),LEN(D8204))=0),AND(NOT(E8204="Unknown"),ISBLANK(J8204)),AND(NOT(O8204="Unknown"),ISBLANK(R8204))),"Missing Information", INDEX(Table15[Entire Service Line Classification], MATCH(SUMIFS(Table15[Unique ID],Table15[System-Owned Portion],E8204,Table15[If Material Anything Other than "Lead" in Column E,Was Material Ever Previously Lead?],G8204,Table15[Customer-Owned Portion],O8204),Table15[Unique ID],0),0)))</f>
        <v/>
      </c>
      <c r="X8204"/>
    </row>
    <row r="8205" spans="2:24" x14ac:dyDescent="0.25">
      <c r="B8205" s="146"/>
      <c r="C8205" s="31"/>
      <c r="D8205" s="31"/>
      <c r="E8205" s="44"/>
      <c r="F8205" s="43"/>
      <c r="G8205" s="84"/>
      <c r="H8205" s="31"/>
      <c r="I8205" s="205"/>
      <c r="J8205" s="84"/>
      <c r="K8205" s="31"/>
      <c r="L8205" s="31"/>
      <c r="M8205" s="169"/>
      <c r="N8205" s="148"/>
      <c r="O8205" s="106"/>
      <c r="P8205" s="43"/>
      <c r="Q8205" s="205"/>
      <c r="R8205" s="84"/>
      <c r="S8205" s="31"/>
      <c r="T8205" s="31"/>
      <c r="U8205" s="169"/>
      <c r="V8205" s="150"/>
      <c r="W8205" s="141" t="str" cm="1">
        <f t="array" ref="W8205">IF(SUM(LEN(B8205:V8205))=0,"",IF(OR(OR(ISBLANK(F8205),SUM(LEN(C8205),LEN(D8205))=0),AND(NOT(E8205="Unknown"),ISBLANK(J8205)),AND(NOT(O8205="Unknown"),ISBLANK(R8205))),"Missing Information", INDEX(Table15[Entire Service Line Classification], MATCH(SUMIFS(Table15[Unique ID],Table15[System-Owned Portion],E8205,Table15[If Material Anything Other than "Lead" in Column E,Was Material Ever Previously Lead?],G8205,Table15[Customer-Owned Portion],O8205),Table15[Unique ID],0),0)))</f>
        <v/>
      </c>
      <c r="X8205"/>
    </row>
    <row r="8206" spans="2:24" x14ac:dyDescent="0.25">
      <c r="B8206" s="146"/>
      <c r="C8206" s="31"/>
      <c r="D8206" s="31"/>
      <c r="E8206" s="44"/>
      <c r="F8206" s="43"/>
      <c r="G8206" s="84"/>
      <c r="H8206" s="31"/>
      <c r="I8206" s="205"/>
      <c r="J8206" s="84"/>
      <c r="K8206" s="31"/>
      <c r="L8206" s="31"/>
      <c r="M8206" s="169"/>
      <c r="N8206" s="148"/>
      <c r="O8206" s="106"/>
      <c r="P8206" s="43"/>
      <c r="Q8206" s="205"/>
      <c r="R8206" s="84"/>
      <c r="S8206" s="31"/>
      <c r="T8206" s="31"/>
      <c r="U8206" s="169"/>
      <c r="V8206" s="150"/>
      <c r="W8206" s="141" t="str" cm="1">
        <f t="array" ref="W8206">IF(SUM(LEN(B8206:V8206))=0,"",IF(OR(OR(ISBLANK(F8206),SUM(LEN(C8206),LEN(D8206))=0),AND(NOT(E8206="Unknown"),ISBLANK(J8206)),AND(NOT(O8206="Unknown"),ISBLANK(R8206))),"Missing Information", INDEX(Table15[Entire Service Line Classification], MATCH(SUMIFS(Table15[Unique ID],Table15[System-Owned Portion],E8206,Table15[If Material Anything Other than "Lead" in Column E,Was Material Ever Previously Lead?],G8206,Table15[Customer-Owned Portion],O8206),Table15[Unique ID],0),0)))</f>
        <v/>
      </c>
      <c r="X8206"/>
    </row>
    <row r="8207" spans="2:24" x14ac:dyDescent="0.25">
      <c r="B8207" s="146"/>
      <c r="C8207" s="31"/>
      <c r="D8207" s="31"/>
      <c r="E8207" s="44"/>
      <c r="F8207" s="43"/>
      <c r="G8207" s="84"/>
      <c r="H8207" s="31"/>
      <c r="I8207" s="205"/>
      <c r="J8207" s="84"/>
      <c r="K8207" s="31"/>
      <c r="L8207" s="31"/>
      <c r="M8207" s="169"/>
      <c r="N8207" s="148"/>
      <c r="O8207" s="106"/>
      <c r="P8207" s="43"/>
      <c r="Q8207" s="205"/>
      <c r="R8207" s="84"/>
      <c r="S8207" s="31"/>
      <c r="T8207" s="31"/>
      <c r="U8207" s="169"/>
      <c r="V8207" s="150"/>
      <c r="W8207" s="141" t="str" cm="1">
        <f t="array" ref="W8207">IF(SUM(LEN(B8207:V8207))=0,"",IF(OR(OR(ISBLANK(F8207),SUM(LEN(C8207),LEN(D8207))=0),AND(NOT(E8207="Unknown"),ISBLANK(J8207)),AND(NOT(O8207="Unknown"),ISBLANK(R8207))),"Missing Information", INDEX(Table15[Entire Service Line Classification], MATCH(SUMIFS(Table15[Unique ID],Table15[System-Owned Portion],E8207,Table15[If Material Anything Other than "Lead" in Column E,Was Material Ever Previously Lead?],G8207,Table15[Customer-Owned Portion],O8207),Table15[Unique ID],0),0)))</f>
        <v/>
      </c>
      <c r="X8207"/>
    </row>
    <row r="8208" spans="2:24" x14ac:dyDescent="0.25">
      <c r="B8208" s="146"/>
      <c r="C8208" s="31"/>
      <c r="D8208" s="31"/>
      <c r="E8208" s="44"/>
      <c r="F8208" s="43"/>
      <c r="G8208" s="84"/>
      <c r="H8208" s="31"/>
      <c r="I8208" s="205"/>
      <c r="J8208" s="84"/>
      <c r="K8208" s="31"/>
      <c r="L8208" s="31"/>
      <c r="M8208" s="169"/>
      <c r="N8208" s="148"/>
      <c r="O8208" s="106"/>
      <c r="P8208" s="43"/>
      <c r="Q8208" s="205"/>
      <c r="R8208" s="84"/>
      <c r="S8208" s="31"/>
      <c r="T8208" s="31"/>
      <c r="U8208" s="169"/>
      <c r="V8208" s="150"/>
      <c r="W8208" s="141" t="str" cm="1">
        <f t="array" ref="W8208">IF(SUM(LEN(B8208:V8208))=0,"",IF(OR(OR(ISBLANK(F8208),SUM(LEN(C8208),LEN(D8208))=0),AND(NOT(E8208="Unknown"),ISBLANK(J8208)),AND(NOT(O8208="Unknown"),ISBLANK(R8208))),"Missing Information", INDEX(Table15[Entire Service Line Classification], MATCH(SUMIFS(Table15[Unique ID],Table15[System-Owned Portion],E8208,Table15[If Material Anything Other than "Lead" in Column E,Was Material Ever Previously Lead?],G8208,Table15[Customer-Owned Portion],O8208),Table15[Unique ID],0),0)))</f>
        <v/>
      </c>
      <c r="X8208"/>
    </row>
    <row r="8209" spans="2:24" x14ac:dyDescent="0.25">
      <c r="B8209" s="146"/>
      <c r="C8209" s="31"/>
      <c r="D8209" s="31"/>
      <c r="E8209" s="44"/>
      <c r="F8209" s="43"/>
      <c r="G8209" s="84"/>
      <c r="H8209" s="31"/>
      <c r="I8209" s="205"/>
      <c r="J8209" s="84"/>
      <c r="K8209" s="31"/>
      <c r="L8209" s="31"/>
      <c r="M8209" s="169"/>
      <c r="N8209" s="148"/>
      <c r="O8209" s="106"/>
      <c r="P8209" s="43"/>
      <c r="Q8209" s="205"/>
      <c r="R8209" s="84"/>
      <c r="S8209" s="31"/>
      <c r="T8209" s="31"/>
      <c r="U8209" s="169"/>
      <c r="V8209" s="150"/>
      <c r="W8209" s="141" t="str" cm="1">
        <f t="array" ref="W8209">IF(SUM(LEN(B8209:V8209))=0,"",IF(OR(OR(ISBLANK(F8209),SUM(LEN(C8209),LEN(D8209))=0),AND(NOT(E8209="Unknown"),ISBLANK(J8209)),AND(NOT(O8209="Unknown"),ISBLANK(R8209))),"Missing Information", INDEX(Table15[Entire Service Line Classification], MATCH(SUMIFS(Table15[Unique ID],Table15[System-Owned Portion],E8209,Table15[If Material Anything Other than "Lead" in Column E,Was Material Ever Previously Lead?],G8209,Table15[Customer-Owned Portion],O8209),Table15[Unique ID],0),0)))</f>
        <v/>
      </c>
      <c r="X8209"/>
    </row>
    <row r="8210" spans="2:24" x14ac:dyDescent="0.25">
      <c r="B8210" s="146"/>
      <c r="C8210" s="31"/>
      <c r="D8210" s="31"/>
      <c r="E8210" s="44"/>
      <c r="F8210" s="43"/>
      <c r="G8210" s="84"/>
      <c r="H8210" s="31"/>
      <c r="I8210" s="205"/>
      <c r="J8210" s="84"/>
      <c r="K8210" s="31"/>
      <c r="L8210" s="31"/>
      <c r="M8210" s="169"/>
      <c r="N8210" s="148"/>
      <c r="O8210" s="106"/>
      <c r="P8210" s="43"/>
      <c r="Q8210" s="205"/>
      <c r="R8210" s="84"/>
      <c r="S8210" s="31"/>
      <c r="T8210" s="31"/>
      <c r="U8210" s="169"/>
      <c r="V8210" s="150"/>
      <c r="W8210" s="141" t="str" cm="1">
        <f t="array" ref="W8210">IF(SUM(LEN(B8210:V8210))=0,"",IF(OR(OR(ISBLANK(F8210),SUM(LEN(C8210),LEN(D8210))=0),AND(NOT(E8210="Unknown"),ISBLANK(J8210)),AND(NOT(O8210="Unknown"),ISBLANK(R8210))),"Missing Information", INDEX(Table15[Entire Service Line Classification], MATCH(SUMIFS(Table15[Unique ID],Table15[System-Owned Portion],E8210,Table15[If Material Anything Other than "Lead" in Column E,Was Material Ever Previously Lead?],G8210,Table15[Customer-Owned Portion],O8210),Table15[Unique ID],0),0)))</f>
        <v/>
      </c>
      <c r="X8210"/>
    </row>
    <row r="8211" spans="2:24" x14ac:dyDescent="0.25">
      <c r="B8211" s="146"/>
      <c r="C8211" s="31"/>
      <c r="D8211" s="31"/>
      <c r="E8211" s="44"/>
      <c r="F8211" s="43"/>
      <c r="G8211" s="84"/>
      <c r="H8211" s="31"/>
      <c r="I8211" s="205"/>
      <c r="J8211" s="84"/>
      <c r="K8211" s="31"/>
      <c r="L8211" s="31"/>
      <c r="M8211" s="169"/>
      <c r="N8211" s="148"/>
      <c r="O8211" s="106"/>
      <c r="P8211" s="43"/>
      <c r="Q8211" s="205"/>
      <c r="R8211" s="84"/>
      <c r="S8211" s="31"/>
      <c r="T8211" s="31"/>
      <c r="U8211" s="169"/>
      <c r="V8211" s="150"/>
      <c r="W8211" s="141" t="str" cm="1">
        <f t="array" ref="W8211">IF(SUM(LEN(B8211:V8211))=0,"",IF(OR(OR(ISBLANK(F8211),SUM(LEN(C8211),LEN(D8211))=0),AND(NOT(E8211="Unknown"),ISBLANK(J8211)),AND(NOT(O8211="Unknown"),ISBLANK(R8211))),"Missing Information", INDEX(Table15[Entire Service Line Classification], MATCH(SUMIFS(Table15[Unique ID],Table15[System-Owned Portion],E8211,Table15[If Material Anything Other than "Lead" in Column E,Was Material Ever Previously Lead?],G8211,Table15[Customer-Owned Portion],O8211),Table15[Unique ID],0),0)))</f>
        <v/>
      </c>
      <c r="X8211"/>
    </row>
    <row r="8212" spans="2:24" x14ac:dyDescent="0.25">
      <c r="B8212" s="146"/>
      <c r="C8212" s="31"/>
      <c r="D8212" s="31"/>
      <c r="E8212" s="44"/>
      <c r="F8212" s="43"/>
      <c r="G8212" s="84"/>
      <c r="H8212" s="31"/>
      <c r="I8212" s="205"/>
      <c r="J8212" s="84"/>
      <c r="K8212" s="31"/>
      <c r="L8212" s="31"/>
      <c r="M8212" s="169"/>
      <c r="N8212" s="148"/>
      <c r="O8212" s="106"/>
      <c r="P8212" s="43"/>
      <c r="Q8212" s="205"/>
      <c r="R8212" s="84"/>
      <c r="S8212" s="31"/>
      <c r="T8212" s="31"/>
      <c r="U8212" s="169"/>
      <c r="V8212" s="150"/>
      <c r="W8212" s="141" t="str" cm="1">
        <f t="array" ref="W8212">IF(SUM(LEN(B8212:V8212))=0,"",IF(OR(OR(ISBLANK(F8212),SUM(LEN(C8212),LEN(D8212))=0),AND(NOT(E8212="Unknown"),ISBLANK(J8212)),AND(NOT(O8212="Unknown"),ISBLANK(R8212))),"Missing Information", INDEX(Table15[Entire Service Line Classification], MATCH(SUMIFS(Table15[Unique ID],Table15[System-Owned Portion],E8212,Table15[If Material Anything Other than "Lead" in Column E,Was Material Ever Previously Lead?],G8212,Table15[Customer-Owned Portion],O8212),Table15[Unique ID],0),0)))</f>
        <v/>
      </c>
      <c r="X8212"/>
    </row>
    <row r="8213" spans="2:24" x14ac:dyDescent="0.25">
      <c r="B8213" s="146"/>
      <c r="C8213" s="31"/>
      <c r="D8213" s="31"/>
      <c r="E8213" s="44"/>
      <c r="F8213" s="43"/>
      <c r="G8213" s="84"/>
      <c r="H8213" s="31"/>
      <c r="I8213" s="205"/>
      <c r="J8213" s="84"/>
      <c r="K8213" s="31"/>
      <c r="L8213" s="31"/>
      <c r="M8213" s="169"/>
      <c r="N8213" s="148"/>
      <c r="O8213" s="106"/>
      <c r="P8213" s="43"/>
      <c r="Q8213" s="205"/>
      <c r="R8213" s="84"/>
      <c r="S8213" s="31"/>
      <c r="T8213" s="31"/>
      <c r="U8213" s="169"/>
      <c r="V8213" s="150"/>
      <c r="W8213" s="141" t="str" cm="1">
        <f t="array" ref="W8213">IF(SUM(LEN(B8213:V8213))=0,"",IF(OR(OR(ISBLANK(F8213),SUM(LEN(C8213),LEN(D8213))=0),AND(NOT(E8213="Unknown"),ISBLANK(J8213)),AND(NOT(O8213="Unknown"),ISBLANK(R8213))),"Missing Information", INDEX(Table15[Entire Service Line Classification], MATCH(SUMIFS(Table15[Unique ID],Table15[System-Owned Portion],E8213,Table15[If Material Anything Other than "Lead" in Column E,Was Material Ever Previously Lead?],G8213,Table15[Customer-Owned Portion],O8213),Table15[Unique ID],0),0)))</f>
        <v/>
      </c>
      <c r="X8213"/>
    </row>
    <row r="8214" spans="2:24" x14ac:dyDescent="0.25">
      <c r="B8214" s="146"/>
      <c r="C8214" s="31"/>
      <c r="D8214" s="31"/>
      <c r="E8214" s="44"/>
      <c r="F8214" s="43"/>
      <c r="G8214" s="84"/>
      <c r="H8214" s="31"/>
      <c r="I8214" s="205"/>
      <c r="J8214" s="84"/>
      <c r="K8214" s="31"/>
      <c r="L8214" s="31"/>
      <c r="M8214" s="169"/>
      <c r="N8214" s="148"/>
      <c r="O8214" s="106"/>
      <c r="P8214" s="43"/>
      <c r="Q8214" s="205"/>
      <c r="R8214" s="84"/>
      <c r="S8214" s="31"/>
      <c r="T8214" s="31"/>
      <c r="U8214" s="169"/>
      <c r="V8214" s="150"/>
      <c r="W8214" s="141" t="str" cm="1">
        <f t="array" ref="W8214">IF(SUM(LEN(B8214:V8214))=0,"",IF(OR(OR(ISBLANK(F8214),SUM(LEN(C8214),LEN(D8214))=0),AND(NOT(E8214="Unknown"),ISBLANK(J8214)),AND(NOT(O8214="Unknown"),ISBLANK(R8214))),"Missing Information", INDEX(Table15[Entire Service Line Classification], MATCH(SUMIFS(Table15[Unique ID],Table15[System-Owned Portion],E8214,Table15[If Material Anything Other than "Lead" in Column E,Was Material Ever Previously Lead?],G8214,Table15[Customer-Owned Portion],O8214),Table15[Unique ID],0),0)))</f>
        <v/>
      </c>
      <c r="X8214"/>
    </row>
    <row r="8215" spans="2:24" x14ac:dyDescent="0.25">
      <c r="B8215" s="146"/>
      <c r="C8215" s="31"/>
      <c r="D8215" s="31"/>
      <c r="E8215" s="44"/>
      <c r="F8215" s="43"/>
      <c r="G8215" s="84"/>
      <c r="H8215" s="31"/>
      <c r="I8215" s="205"/>
      <c r="J8215" s="84"/>
      <c r="K8215" s="31"/>
      <c r="L8215" s="31"/>
      <c r="M8215" s="169"/>
      <c r="N8215" s="148"/>
      <c r="O8215" s="106"/>
      <c r="P8215" s="43"/>
      <c r="Q8215" s="205"/>
      <c r="R8215" s="84"/>
      <c r="S8215" s="31"/>
      <c r="T8215" s="31"/>
      <c r="U8215" s="169"/>
      <c r="V8215" s="150"/>
      <c r="W8215" s="141" t="str" cm="1">
        <f t="array" ref="W8215">IF(SUM(LEN(B8215:V8215))=0,"",IF(OR(OR(ISBLANK(F8215),SUM(LEN(C8215),LEN(D8215))=0),AND(NOT(E8215="Unknown"),ISBLANK(J8215)),AND(NOT(O8215="Unknown"),ISBLANK(R8215))),"Missing Information", INDEX(Table15[Entire Service Line Classification], MATCH(SUMIFS(Table15[Unique ID],Table15[System-Owned Portion],E8215,Table15[If Material Anything Other than "Lead" in Column E,Was Material Ever Previously Lead?],G8215,Table15[Customer-Owned Portion],O8215),Table15[Unique ID],0),0)))</f>
        <v/>
      </c>
      <c r="X8215"/>
    </row>
    <row r="8216" spans="2:24" x14ac:dyDescent="0.25">
      <c r="B8216" s="146"/>
      <c r="C8216" s="31"/>
      <c r="D8216" s="31"/>
      <c r="E8216" s="44"/>
      <c r="F8216" s="43"/>
      <c r="G8216" s="84"/>
      <c r="H8216" s="31"/>
      <c r="I8216" s="205"/>
      <c r="J8216" s="84"/>
      <c r="K8216" s="31"/>
      <c r="L8216" s="31"/>
      <c r="M8216" s="169"/>
      <c r="N8216" s="148"/>
      <c r="O8216" s="106"/>
      <c r="P8216" s="43"/>
      <c r="Q8216" s="205"/>
      <c r="R8216" s="84"/>
      <c r="S8216" s="31"/>
      <c r="T8216" s="31"/>
      <c r="U8216" s="169"/>
      <c r="V8216" s="150"/>
      <c r="W8216" s="141" t="str" cm="1">
        <f t="array" ref="W8216">IF(SUM(LEN(B8216:V8216))=0,"",IF(OR(OR(ISBLANK(F8216),SUM(LEN(C8216),LEN(D8216))=0),AND(NOT(E8216="Unknown"),ISBLANK(J8216)),AND(NOT(O8216="Unknown"),ISBLANK(R8216))),"Missing Information", INDEX(Table15[Entire Service Line Classification], MATCH(SUMIFS(Table15[Unique ID],Table15[System-Owned Portion],E8216,Table15[If Material Anything Other than "Lead" in Column E,Was Material Ever Previously Lead?],G8216,Table15[Customer-Owned Portion],O8216),Table15[Unique ID],0),0)))</f>
        <v/>
      </c>
      <c r="X8216"/>
    </row>
    <row r="8217" spans="2:24" x14ac:dyDescent="0.25">
      <c r="B8217" s="146"/>
      <c r="C8217" s="31"/>
      <c r="D8217" s="31"/>
      <c r="E8217" s="44"/>
      <c r="F8217" s="43"/>
      <c r="G8217" s="84"/>
      <c r="H8217" s="31"/>
      <c r="I8217" s="205"/>
      <c r="J8217" s="84"/>
      <c r="K8217" s="31"/>
      <c r="L8217" s="31"/>
      <c r="M8217" s="169"/>
      <c r="N8217" s="148"/>
      <c r="O8217" s="106"/>
      <c r="P8217" s="43"/>
      <c r="Q8217" s="205"/>
      <c r="R8217" s="84"/>
      <c r="S8217" s="31"/>
      <c r="T8217" s="31"/>
      <c r="U8217" s="169"/>
      <c r="V8217" s="150"/>
      <c r="W8217" s="141" t="str" cm="1">
        <f t="array" ref="W8217">IF(SUM(LEN(B8217:V8217))=0,"",IF(OR(OR(ISBLANK(F8217),SUM(LEN(C8217),LEN(D8217))=0),AND(NOT(E8217="Unknown"),ISBLANK(J8217)),AND(NOT(O8217="Unknown"),ISBLANK(R8217))),"Missing Information", INDEX(Table15[Entire Service Line Classification], MATCH(SUMIFS(Table15[Unique ID],Table15[System-Owned Portion],E8217,Table15[If Material Anything Other than "Lead" in Column E,Was Material Ever Previously Lead?],G8217,Table15[Customer-Owned Portion],O8217),Table15[Unique ID],0),0)))</f>
        <v/>
      </c>
      <c r="X8217"/>
    </row>
    <row r="8218" spans="2:24" x14ac:dyDescent="0.25">
      <c r="B8218" s="146"/>
      <c r="C8218" s="31"/>
      <c r="D8218" s="31"/>
      <c r="E8218" s="44"/>
      <c r="F8218" s="43"/>
      <c r="G8218" s="84"/>
      <c r="H8218" s="31"/>
      <c r="I8218" s="205"/>
      <c r="J8218" s="84"/>
      <c r="K8218" s="31"/>
      <c r="L8218" s="31"/>
      <c r="M8218" s="169"/>
      <c r="N8218" s="148"/>
      <c r="O8218" s="106"/>
      <c r="P8218" s="43"/>
      <c r="Q8218" s="205"/>
      <c r="R8218" s="84"/>
      <c r="S8218" s="31"/>
      <c r="T8218" s="31"/>
      <c r="U8218" s="169"/>
      <c r="V8218" s="150"/>
      <c r="W8218" s="141" t="str" cm="1">
        <f t="array" ref="W8218">IF(SUM(LEN(B8218:V8218))=0,"",IF(OR(OR(ISBLANK(F8218),SUM(LEN(C8218),LEN(D8218))=0),AND(NOT(E8218="Unknown"),ISBLANK(J8218)),AND(NOT(O8218="Unknown"),ISBLANK(R8218))),"Missing Information", INDEX(Table15[Entire Service Line Classification], MATCH(SUMIFS(Table15[Unique ID],Table15[System-Owned Portion],E8218,Table15[If Material Anything Other than "Lead" in Column E,Was Material Ever Previously Lead?],G8218,Table15[Customer-Owned Portion],O8218),Table15[Unique ID],0),0)))</f>
        <v/>
      </c>
      <c r="X8218"/>
    </row>
    <row r="8219" spans="2:24" x14ac:dyDescent="0.25">
      <c r="B8219" s="146"/>
      <c r="C8219" s="31"/>
      <c r="D8219" s="31"/>
      <c r="E8219" s="44"/>
      <c r="F8219" s="43"/>
      <c r="G8219" s="84"/>
      <c r="H8219" s="31"/>
      <c r="I8219" s="205"/>
      <c r="J8219" s="84"/>
      <c r="K8219" s="31"/>
      <c r="L8219" s="31"/>
      <c r="M8219" s="169"/>
      <c r="N8219" s="148"/>
      <c r="O8219" s="106"/>
      <c r="P8219" s="43"/>
      <c r="Q8219" s="205"/>
      <c r="R8219" s="84"/>
      <c r="S8219" s="31"/>
      <c r="T8219" s="31"/>
      <c r="U8219" s="169"/>
      <c r="V8219" s="150"/>
      <c r="W8219" s="141" t="str" cm="1">
        <f t="array" ref="W8219">IF(SUM(LEN(B8219:V8219))=0,"",IF(OR(OR(ISBLANK(F8219),SUM(LEN(C8219),LEN(D8219))=0),AND(NOT(E8219="Unknown"),ISBLANK(J8219)),AND(NOT(O8219="Unknown"),ISBLANK(R8219))),"Missing Information", INDEX(Table15[Entire Service Line Classification], MATCH(SUMIFS(Table15[Unique ID],Table15[System-Owned Portion],E8219,Table15[If Material Anything Other than "Lead" in Column E,Was Material Ever Previously Lead?],G8219,Table15[Customer-Owned Portion],O8219),Table15[Unique ID],0),0)))</f>
        <v/>
      </c>
      <c r="X8219"/>
    </row>
    <row r="8220" spans="2:24" x14ac:dyDescent="0.25">
      <c r="B8220" s="146"/>
      <c r="C8220" s="31"/>
      <c r="D8220" s="31"/>
      <c r="E8220" s="44"/>
      <c r="F8220" s="43"/>
      <c r="G8220" s="84"/>
      <c r="H8220" s="31"/>
      <c r="I8220" s="205"/>
      <c r="J8220" s="84"/>
      <c r="K8220" s="31"/>
      <c r="L8220" s="31"/>
      <c r="M8220" s="169"/>
      <c r="N8220" s="148"/>
      <c r="O8220" s="106"/>
      <c r="P8220" s="43"/>
      <c r="Q8220" s="205"/>
      <c r="R8220" s="84"/>
      <c r="S8220" s="31"/>
      <c r="T8220" s="31"/>
      <c r="U8220" s="169"/>
      <c r="V8220" s="150"/>
      <c r="W8220" s="141" t="str" cm="1">
        <f t="array" ref="W8220">IF(SUM(LEN(B8220:V8220))=0,"",IF(OR(OR(ISBLANK(F8220),SUM(LEN(C8220),LEN(D8220))=0),AND(NOT(E8220="Unknown"),ISBLANK(J8220)),AND(NOT(O8220="Unknown"),ISBLANK(R8220))),"Missing Information", INDEX(Table15[Entire Service Line Classification], MATCH(SUMIFS(Table15[Unique ID],Table15[System-Owned Portion],E8220,Table15[If Material Anything Other than "Lead" in Column E,Was Material Ever Previously Lead?],G8220,Table15[Customer-Owned Portion],O8220),Table15[Unique ID],0),0)))</f>
        <v/>
      </c>
      <c r="X8220"/>
    </row>
    <row r="8221" spans="2:24" x14ac:dyDescent="0.25">
      <c r="B8221" s="146"/>
      <c r="C8221" s="31"/>
      <c r="D8221" s="31"/>
      <c r="E8221" s="44"/>
      <c r="F8221" s="43"/>
      <c r="G8221" s="84"/>
      <c r="H8221" s="31"/>
      <c r="I8221" s="205"/>
      <c r="J8221" s="84"/>
      <c r="K8221" s="31"/>
      <c r="L8221" s="31"/>
      <c r="M8221" s="169"/>
      <c r="N8221" s="148"/>
      <c r="O8221" s="106"/>
      <c r="P8221" s="43"/>
      <c r="Q8221" s="205"/>
      <c r="R8221" s="84"/>
      <c r="S8221" s="31"/>
      <c r="T8221" s="31"/>
      <c r="U8221" s="169"/>
      <c r="V8221" s="150"/>
      <c r="W8221" s="141" t="str" cm="1">
        <f t="array" ref="W8221">IF(SUM(LEN(B8221:V8221))=0,"",IF(OR(OR(ISBLANK(F8221),SUM(LEN(C8221),LEN(D8221))=0),AND(NOT(E8221="Unknown"),ISBLANK(J8221)),AND(NOT(O8221="Unknown"),ISBLANK(R8221))),"Missing Information", INDEX(Table15[Entire Service Line Classification], MATCH(SUMIFS(Table15[Unique ID],Table15[System-Owned Portion],E8221,Table15[If Material Anything Other than "Lead" in Column E,Was Material Ever Previously Lead?],G8221,Table15[Customer-Owned Portion],O8221),Table15[Unique ID],0),0)))</f>
        <v/>
      </c>
      <c r="X8221"/>
    </row>
    <row r="8222" spans="2:24" x14ac:dyDescent="0.25">
      <c r="B8222" s="146"/>
      <c r="C8222" s="31"/>
      <c r="D8222" s="31"/>
      <c r="E8222" s="44"/>
      <c r="F8222" s="43"/>
      <c r="G8222" s="84"/>
      <c r="H8222" s="31"/>
      <c r="I8222" s="205"/>
      <c r="J8222" s="84"/>
      <c r="K8222" s="31"/>
      <c r="L8222" s="31"/>
      <c r="M8222" s="169"/>
      <c r="N8222" s="148"/>
      <c r="O8222" s="106"/>
      <c r="P8222" s="43"/>
      <c r="Q8222" s="205"/>
      <c r="R8222" s="84"/>
      <c r="S8222" s="31"/>
      <c r="T8222" s="31"/>
      <c r="U8222" s="169"/>
      <c r="V8222" s="150"/>
      <c r="W8222" s="141" t="str" cm="1">
        <f t="array" ref="W8222">IF(SUM(LEN(B8222:V8222))=0,"",IF(OR(OR(ISBLANK(F8222),SUM(LEN(C8222),LEN(D8222))=0),AND(NOT(E8222="Unknown"),ISBLANK(J8222)),AND(NOT(O8222="Unknown"),ISBLANK(R8222))),"Missing Information", INDEX(Table15[Entire Service Line Classification], MATCH(SUMIFS(Table15[Unique ID],Table15[System-Owned Portion],E8222,Table15[If Material Anything Other than "Lead" in Column E,Was Material Ever Previously Lead?],G8222,Table15[Customer-Owned Portion],O8222),Table15[Unique ID],0),0)))</f>
        <v/>
      </c>
      <c r="X8222"/>
    </row>
    <row r="8223" spans="2:24" x14ac:dyDescent="0.25">
      <c r="B8223" s="146"/>
      <c r="C8223" s="31"/>
      <c r="D8223" s="31"/>
      <c r="E8223" s="44"/>
      <c r="F8223" s="43"/>
      <c r="G8223" s="84"/>
      <c r="H8223" s="31"/>
      <c r="I8223" s="205"/>
      <c r="J8223" s="84"/>
      <c r="K8223" s="31"/>
      <c r="L8223" s="31"/>
      <c r="M8223" s="169"/>
      <c r="N8223" s="148"/>
      <c r="O8223" s="106"/>
      <c r="P8223" s="43"/>
      <c r="Q8223" s="205"/>
      <c r="R8223" s="84"/>
      <c r="S8223" s="31"/>
      <c r="T8223" s="31"/>
      <c r="U8223" s="169"/>
      <c r="V8223" s="150"/>
      <c r="W8223" s="141" t="str" cm="1">
        <f t="array" ref="W8223">IF(SUM(LEN(B8223:V8223))=0,"",IF(OR(OR(ISBLANK(F8223),SUM(LEN(C8223),LEN(D8223))=0),AND(NOT(E8223="Unknown"),ISBLANK(J8223)),AND(NOT(O8223="Unknown"),ISBLANK(R8223))),"Missing Information", INDEX(Table15[Entire Service Line Classification], MATCH(SUMIFS(Table15[Unique ID],Table15[System-Owned Portion],E8223,Table15[If Material Anything Other than "Lead" in Column E,Was Material Ever Previously Lead?],G8223,Table15[Customer-Owned Portion],O8223),Table15[Unique ID],0),0)))</f>
        <v/>
      </c>
      <c r="X8223"/>
    </row>
    <row r="8224" spans="2:24" x14ac:dyDescent="0.25">
      <c r="B8224" s="146"/>
      <c r="C8224" s="31"/>
      <c r="D8224" s="31"/>
      <c r="E8224" s="44"/>
      <c r="F8224" s="43"/>
      <c r="G8224" s="84"/>
      <c r="H8224" s="31"/>
      <c r="I8224" s="205"/>
      <c r="J8224" s="84"/>
      <c r="K8224" s="31"/>
      <c r="L8224" s="31"/>
      <c r="M8224" s="169"/>
      <c r="N8224" s="148"/>
      <c r="O8224" s="106"/>
      <c r="P8224" s="43"/>
      <c r="Q8224" s="205"/>
      <c r="R8224" s="84"/>
      <c r="S8224" s="31"/>
      <c r="T8224" s="31"/>
      <c r="U8224" s="169"/>
      <c r="V8224" s="150"/>
      <c r="W8224" s="141" t="str" cm="1">
        <f t="array" ref="W8224">IF(SUM(LEN(B8224:V8224))=0,"",IF(OR(OR(ISBLANK(F8224),SUM(LEN(C8224),LEN(D8224))=0),AND(NOT(E8224="Unknown"),ISBLANK(J8224)),AND(NOT(O8224="Unknown"),ISBLANK(R8224))),"Missing Information", INDEX(Table15[Entire Service Line Classification], MATCH(SUMIFS(Table15[Unique ID],Table15[System-Owned Portion],E8224,Table15[If Material Anything Other than "Lead" in Column E,Was Material Ever Previously Lead?],G8224,Table15[Customer-Owned Portion],O8224),Table15[Unique ID],0),0)))</f>
        <v/>
      </c>
      <c r="X8224"/>
    </row>
    <row r="8225" spans="2:24" x14ac:dyDescent="0.25">
      <c r="B8225" s="146"/>
      <c r="C8225" s="31"/>
      <c r="D8225" s="31"/>
      <c r="E8225" s="44"/>
      <c r="F8225" s="43"/>
      <c r="G8225" s="84"/>
      <c r="H8225" s="31"/>
      <c r="I8225" s="205"/>
      <c r="J8225" s="84"/>
      <c r="K8225" s="31"/>
      <c r="L8225" s="31"/>
      <c r="M8225" s="169"/>
      <c r="N8225" s="148"/>
      <c r="O8225" s="106"/>
      <c r="P8225" s="43"/>
      <c r="Q8225" s="205"/>
      <c r="R8225" s="84"/>
      <c r="S8225" s="31"/>
      <c r="T8225" s="31"/>
      <c r="U8225" s="169"/>
      <c r="V8225" s="150"/>
      <c r="W8225" s="141" t="str" cm="1">
        <f t="array" ref="W8225">IF(SUM(LEN(B8225:V8225))=0,"",IF(OR(OR(ISBLANK(F8225),SUM(LEN(C8225),LEN(D8225))=0),AND(NOT(E8225="Unknown"),ISBLANK(J8225)),AND(NOT(O8225="Unknown"),ISBLANK(R8225))),"Missing Information", INDEX(Table15[Entire Service Line Classification], MATCH(SUMIFS(Table15[Unique ID],Table15[System-Owned Portion],E8225,Table15[If Material Anything Other than "Lead" in Column E,Was Material Ever Previously Lead?],G8225,Table15[Customer-Owned Portion],O8225),Table15[Unique ID],0),0)))</f>
        <v/>
      </c>
      <c r="X8225"/>
    </row>
    <row r="8226" spans="2:24" x14ac:dyDescent="0.25">
      <c r="B8226" s="146"/>
      <c r="C8226" s="31"/>
      <c r="D8226" s="31"/>
      <c r="E8226" s="44"/>
      <c r="F8226" s="43"/>
      <c r="G8226" s="84"/>
      <c r="H8226" s="31"/>
      <c r="I8226" s="205"/>
      <c r="J8226" s="84"/>
      <c r="K8226" s="31"/>
      <c r="L8226" s="31"/>
      <c r="M8226" s="169"/>
      <c r="N8226" s="148"/>
      <c r="O8226" s="106"/>
      <c r="P8226" s="43"/>
      <c r="Q8226" s="205"/>
      <c r="R8226" s="84"/>
      <c r="S8226" s="31"/>
      <c r="T8226" s="31"/>
      <c r="U8226" s="169"/>
      <c r="V8226" s="150"/>
      <c r="W8226" s="141" t="str" cm="1">
        <f t="array" ref="W8226">IF(SUM(LEN(B8226:V8226))=0,"",IF(OR(OR(ISBLANK(F8226),SUM(LEN(C8226),LEN(D8226))=0),AND(NOT(E8226="Unknown"),ISBLANK(J8226)),AND(NOT(O8226="Unknown"),ISBLANK(R8226))),"Missing Information", INDEX(Table15[Entire Service Line Classification], MATCH(SUMIFS(Table15[Unique ID],Table15[System-Owned Portion],E8226,Table15[If Material Anything Other than "Lead" in Column E,Was Material Ever Previously Lead?],G8226,Table15[Customer-Owned Portion],O8226),Table15[Unique ID],0),0)))</f>
        <v/>
      </c>
      <c r="X8226"/>
    </row>
    <row r="8227" spans="2:24" x14ac:dyDescent="0.25">
      <c r="B8227" s="146"/>
      <c r="C8227" s="31"/>
      <c r="D8227" s="31"/>
      <c r="E8227" s="44"/>
      <c r="F8227" s="43"/>
      <c r="G8227" s="84"/>
      <c r="H8227" s="31"/>
      <c r="I8227" s="205"/>
      <c r="J8227" s="84"/>
      <c r="K8227" s="31"/>
      <c r="L8227" s="31"/>
      <c r="M8227" s="169"/>
      <c r="N8227" s="148"/>
      <c r="O8227" s="106"/>
      <c r="P8227" s="43"/>
      <c r="Q8227" s="205"/>
      <c r="R8227" s="84"/>
      <c r="S8227" s="31"/>
      <c r="T8227" s="31"/>
      <c r="U8227" s="169"/>
      <c r="V8227" s="150"/>
      <c r="W8227" s="141" t="str" cm="1">
        <f t="array" ref="W8227">IF(SUM(LEN(B8227:V8227))=0,"",IF(OR(OR(ISBLANK(F8227),SUM(LEN(C8227),LEN(D8227))=0),AND(NOT(E8227="Unknown"),ISBLANK(J8227)),AND(NOT(O8227="Unknown"),ISBLANK(R8227))),"Missing Information", INDEX(Table15[Entire Service Line Classification], MATCH(SUMIFS(Table15[Unique ID],Table15[System-Owned Portion],E8227,Table15[If Material Anything Other than "Lead" in Column E,Was Material Ever Previously Lead?],G8227,Table15[Customer-Owned Portion],O8227),Table15[Unique ID],0),0)))</f>
        <v/>
      </c>
      <c r="X8227"/>
    </row>
    <row r="8228" spans="2:24" x14ac:dyDescent="0.25">
      <c r="B8228" s="146"/>
      <c r="C8228" s="31"/>
      <c r="D8228" s="31"/>
      <c r="E8228" s="44"/>
      <c r="F8228" s="43"/>
      <c r="G8228" s="84"/>
      <c r="H8228" s="31"/>
      <c r="I8228" s="205"/>
      <c r="J8228" s="84"/>
      <c r="K8228" s="31"/>
      <c r="L8228" s="31"/>
      <c r="M8228" s="169"/>
      <c r="N8228" s="148"/>
      <c r="O8228" s="106"/>
      <c r="P8228" s="43"/>
      <c r="Q8228" s="205"/>
      <c r="R8228" s="84"/>
      <c r="S8228" s="31"/>
      <c r="T8228" s="31"/>
      <c r="U8228" s="169"/>
      <c r="V8228" s="150"/>
      <c r="W8228" s="141" t="str" cm="1">
        <f t="array" ref="W8228">IF(SUM(LEN(B8228:V8228))=0,"",IF(OR(OR(ISBLANK(F8228),SUM(LEN(C8228),LEN(D8228))=0),AND(NOT(E8228="Unknown"),ISBLANK(J8228)),AND(NOT(O8228="Unknown"),ISBLANK(R8228))),"Missing Information", INDEX(Table15[Entire Service Line Classification], MATCH(SUMIFS(Table15[Unique ID],Table15[System-Owned Portion],E8228,Table15[If Material Anything Other than "Lead" in Column E,Was Material Ever Previously Lead?],G8228,Table15[Customer-Owned Portion],O8228),Table15[Unique ID],0),0)))</f>
        <v/>
      </c>
      <c r="X8228"/>
    </row>
    <row r="8229" spans="2:24" x14ac:dyDescent="0.25">
      <c r="B8229" s="146"/>
      <c r="C8229" s="31"/>
      <c r="D8229" s="31"/>
      <c r="E8229" s="44"/>
      <c r="F8229" s="43"/>
      <c r="G8229" s="84"/>
      <c r="H8229" s="31"/>
      <c r="I8229" s="205"/>
      <c r="J8229" s="84"/>
      <c r="K8229" s="31"/>
      <c r="L8229" s="31"/>
      <c r="M8229" s="169"/>
      <c r="N8229" s="148"/>
      <c r="O8229" s="106"/>
      <c r="P8229" s="43"/>
      <c r="Q8229" s="205"/>
      <c r="R8229" s="84"/>
      <c r="S8229" s="31"/>
      <c r="T8229" s="31"/>
      <c r="U8229" s="169"/>
      <c r="V8229" s="150"/>
      <c r="W8229" s="141" t="str" cm="1">
        <f t="array" ref="W8229">IF(SUM(LEN(B8229:V8229))=0,"",IF(OR(OR(ISBLANK(F8229),SUM(LEN(C8229),LEN(D8229))=0),AND(NOT(E8229="Unknown"),ISBLANK(J8229)),AND(NOT(O8229="Unknown"),ISBLANK(R8229))),"Missing Information", INDEX(Table15[Entire Service Line Classification], MATCH(SUMIFS(Table15[Unique ID],Table15[System-Owned Portion],E8229,Table15[If Material Anything Other than "Lead" in Column E,Was Material Ever Previously Lead?],G8229,Table15[Customer-Owned Portion],O8229),Table15[Unique ID],0),0)))</f>
        <v/>
      </c>
      <c r="X8229"/>
    </row>
    <row r="8230" spans="2:24" x14ac:dyDescent="0.25">
      <c r="B8230" s="146"/>
      <c r="C8230" s="31"/>
      <c r="D8230" s="31"/>
      <c r="E8230" s="44"/>
      <c r="F8230" s="43"/>
      <c r="G8230" s="84"/>
      <c r="H8230" s="31"/>
      <c r="I8230" s="205"/>
      <c r="J8230" s="84"/>
      <c r="K8230" s="31"/>
      <c r="L8230" s="31"/>
      <c r="M8230" s="169"/>
      <c r="N8230" s="148"/>
      <c r="O8230" s="106"/>
      <c r="P8230" s="43"/>
      <c r="Q8230" s="205"/>
      <c r="R8230" s="84"/>
      <c r="S8230" s="31"/>
      <c r="T8230" s="31"/>
      <c r="U8230" s="169"/>
      <c r="V8230" s="150"/>
      <c r="W8230" s="141" t="str" cm="1">
        <f t="array" ref="W8230">IF(SUM(LEN(B8230:V8230))=0,"",IF(OR(OR(ISBLANK(F8230),SUM(LEN(C8230),LEN(D8230))=0),AND(NOT(E8230="Unknown"),ISBLANK(J8230)),AND(NOT(O8230="Unknown"),ISBLANK(R8230))),"Missing Information", INDEX(Table15[Entire Service Line Classification], MATCH(SUMIFS(Table15[Unique ID],Table15[System-Owned Portion],E8230,Table15[If Material Anything Other than "Lead" in Column E,Was Material Ever Previously Lead?],G8230,Table15[Customer-Owned Portion],O8230),Table15[Unique ID],0),0)))</f>
        <v/>
      </c>
      <c r="X8230"/>
    </row>
    <row r="8231" spans="2:24" x14ac:dyDescent="0.25">
      <c r="B8231" s="146"/>
      <c r="C8231" s="31"/>
      <c r="D8231" s="31"/>
      <c r="E8231" s="44"/>
      <c r="F8231" s="43"/>
      <c r="G8231" s="84"/>
      <c r="H8231" s="31"/>
      <c r="I8231" s="205"/>
      <c r="J8231" s="84"/>
      <c r="K8231" s="31"/>
      <c r="L8231" s="31"/>
      <c r="M8231" s="169"/>
      <c r="N8231" s="148"/>
      <c r="O8231" s="106"/>
      <c r="P8231" s="43"/>
      <c r="Q8231" s="205"/>
      <c r="R8231" s="84"/>
      <c r="S8231" s="31"/>
      <c r="T8231" s="31"/>
      <c r="U8231" s="169"/>
      <c r="V8231" s="150"/>
      <c r="W8231" s="141" t="str" cm="1">
        <f t="array" ref="W8231">IF(SUM(LEN(B8231:V8231))=0,"",IF(OR(OR(ISBLANK(F8231),SUM(LEN(C8231),LEN(D8231))=0),AND(NOT(E8231="Unknown"),ISBLANK(J8231)),AND(NOT(O8231="Unknown"),ISBLANK(R8231))),"Missing Information", INDEX(Table15[Entire Service Line Classification], MATCH(SUMIFS(Table15[Unique ID],Table15[System-Owned Portion],E8231,Table15[If Material Anything Other than "Lead" in Column E,Was Material Ever Previously Lead?],G8231,Table15[Customer-Owned Portion],O8231),Table15[Unique ID],0),0)))</f>
        <v/>
      </c>
      <c r="X8231"/>
    </row>
    <row r="8232" spans="2:24" x14ac:dyDescent="0.25">
      <c r="B8232" s="146"/>
      <c r="C8232" s="31"/>
      <c r="D8232" s="31"/>
      <c r="E8232" s="44"/>
      <c r="F8232" s="43"/>
      <c r="G8232" s="84"/>
      <c r="H8232" s="31"/>
      <c r="I8232" s="205"/>
      <c r="J8232" s="84"/>
      <c r="K8232" s="31"/>
      <c r="L8232" s="31"/>
      <c r="M8232" s="169"/>
      <c r="N8232" s="148"/>
      <c r="O8232" s="106"/>
      <c r="P8232" s="43"/>
      <c r="Q8232" s="205"/>
      <c r="R8232" s="84"/>
      <c r="S8232" s="31"/>
      <c r="T8232" s="31"/>
      <c r="U8232" s="169"/>
      <c r="V8232" s="150"/>
      <c r="W8232" s="141" t="str" cm="1">
        <f t="array" ref="W8232">IF(SUM(LEN(B8232:V8232))=0,"",IF(OR(OR(ISBLANK(F8232),SUM(LEN(C8232),LEN(D8232))=0),AND(NOT(E8232="Unknown"),ISBLANK(J8232)),AND(NOT(O8232="Unknown"),ISBLANK(R8232))),"Missing Information", INDEX(Table15[Entire Service Line Classification], MATCH(SUMIFS(Table15[Unique ID],Table15[System-Owned Portion],E8232,Table15[If Material Anything Other than "Lead" in Column E,Was Material Ever Previously Lead?],G8232,Table15[Customer-Owned Portion],O8232),Table15[Unique ID],0),0)))</f>
        <v/>
      </c>
      <c r="X8232"/>
    </row>
    <row r="8233" spans="2:24" x14ac:dyDescent="0.25">
      <c r="B8233" s="146"/>
      <c r="C8233" s="31"/>
      <c r="D8233" s="31"/>
      <c r="E8233" s="44"/>
      <c r="F8233" s="43"/>
      <c r="G8233" s="84"/>
      <c r="H8233" s="31"/>
      <c r="I8233" s="205"/>
      <c r="J8233" s="84"/>
      <c r="K8233" s="31"/>
      <c r="L8233" s="31"/>
      <c r="M8233" s="169"/>
      <c r="N8233" s="148"/>
      <c r="O8233" s="106"/>
      <c r="P8233" s="43"/>
      <c r="Q8233" s="205"/>
      <c r="R8233" s="84"/>
      <c r="S8233" s="31"/>
      <c r="T8233" s="31"/>
      <c r="U8233" s="169"/>
      <c r="V8233" s="150"/>
      <c r="W8233" s="141" t="str" cm="1">
        <f t="array" ref="W8233">IF(SUM(LEN(B8233:V8233))=0,"",IF(OR(OR(ISBLANK(F8233),SUM(LEN(C8233),LEN(D8233))=0),AND(NOT(E8233="Unknown"),ISBLANK(J8233)),AND(NOT(O8233="Unknown"),ISBLANK(R8233))),"Missing Information", INDEX(Table15[Entire Service Line Classification], MATCH(SUMIFS(Table15[Unique ID],Table15[System-Owned Portion],E8233,Table15[If Material Anything Other than "Lead" in Column E,Was Material Ever Previously Lead?],G8233,Table15[Customer-Owned Portion],O8233),Table15[Unique ID],0),0)))</f>
        <v/>
      </c>
      <c r="X8233"/>
    </row>
    <row r="8234" spans="2:24" x14ac:dyDescent="0.25">
      <c r="B8234" s="146"/>
      <c r="C8234" s="31"/>
      <c r="D8234" s="31"/>
      <c r="E8234" s="44"/>
      <c r="F8234" s="43"/>
      <c r="G8234" s="84"/>
      <c r="H8234" s="31"/>
      <c r="I8234" s="205"/>
      <c r="J8234" s="84"/>
      <c r="K8234" s="31"/>
      <c r="L8234" s="31"/>
      <c r="M8234" s="169"/>
      <c r="N8234" s="148"/>
      <c r="O8234" s="106"/>
      <c r="P8234" s="43"/>
      <c r="Q8234" s="205"/>
      <c r="R8234" s="84"/>
      <c r="S8234" s="31"/>
      <c r="T8234" s="31"/>
      <c r="U8234" s="169"/>
      <c r="V8234" s="150"/>
      <c r="W8234" s="141" t="str" cm="1">
        <f t="array" ref="W8234">IF(SUM(LEN(B8234:V8234))=0,"",IF(OR(OR(ISBLANK(F8234),SUM(LEN(C8234),LEN(D8234))=0),AND(NOT(E8234="Unknown"),ISBLANK(J8234)),AND(NOT(O8234="Unknown"),ISBLANK(R8234))),"Missing Information", INDEX(Table15[Entire Service Line Classification], MATCH(SUMIFS(Table15[Unique ID],Table15[System-Owned Portion],E8234,Table15[If Material Anything Other than "Lead" in Column E,Was Material Ever Previously Lead?],G8234,Table15[Customer-Owned Portion],O8234),Table15[Unique ID],0),0)))</f>
        <v/>
      </c>
      <c r="X8234"/>
    </row>
    <row r="8235" spans="2:24" x14ac:dyDescent="0.25">
      <c r="B8235" s="146"/>
      <c r="C8235" s="31"/>
      <c r="D8235" s="31"/>
      <c r="E8235" s="44"/>
      <c r="F8235" s="43"/>
      <c r="G8235" s="84"/>
      <c r="H8235" s="31"/>
      <c r="I8235" s="205"/>
      <c r="J8235" s="84"/>
      <c r="K8235" s="31"/>
      <c r="L8235" s="31"/>
      <c r="M8235" s="169"/>
      <c r="N8235" s="148"/>
      <c r="O8235" s="106"/>
      <c r="P8235" s="43"/>
      <c r="Q8235" s="205"/>
      <c r="R8235" s="84"/>
      <c r="S8235" s="31"/>
      <c r="T8235" s="31"/>
      <c r="U8235" s="169"/>
      <c r="V8235" s="150"/>
      <c r="W8235" s="141" t="str" cm="1">
        <f t="array" ref="W8235">IF(SUM(LEN(B8235:V8235))=0,"",IF(OR(OR(ISBLANK(F8235),SUM(LEN(C8235),LEN(D8235))=0),AND(NOT(E8235="Unknown"),ISBLANK(J8235)),AND(NOT(O8235="Unknown"),ISBLANK(R8235))),"Missing Information", INDEX(Table15[Entire Service Line Classification], MATCH(SUMIFS(Table15[Unique ID],Table15[System-Owned Portion],E8235,Table15[If Material Anything Other than "Lead" in Column E,Was Material Ever Previously Lead?],G8235,Table15[Customer-Owned Portion],O8235),Table15[Unique ID],0),0)))</f>
        <v/>
      </c>
      <c r="X8235"/>
    </row>
    <row r="8236" spans="2:24" x14ac:dyDescent="0.25">
      <c r="B8236" s="146"/>
      <c r="C8236" s="31"/>
      <c r="D8236" s="31"/>
      <c r="E8236" s="44"/>
      <c r="F8236" s="43"/>
      <c r="G8236" s="84"/>
      <c r="H8236" s="31"/>
      <c r="I8236" s="205"/>
      <c r="J8236" s="84"/>
      <c r="K8236" s="31"/>
      <c r="L8236" s="31"/>
      <c r="M8236" s="169"/>
      <c r="N8236" s="148"/>
      <c r="O8236" s="106"/>
      <c r="P8236" s="43"/>
      <c r="Q8236" s="205"/>
      <c r="R8236" s="84"/>
      <c r="S8236" s="31"/>
      <c r="T8236" s="31"/>
      <c r="U8236" s="169"/>
      <c r="V8236" s="150"/>
      <c r="W8236" s="141" t="str" cm="1">
        <f t="array" ref="W8236">IF(SUM(LEN(B8236:V8236))=0,"",IF(OR(OR(ISBLANK(F8236),SUM(LEN(C8236),LEN(D8236))=0),AND(NOT(E8236="Unknown"),ISBLANK(J8236)),AND(NOT(O8236="Unknown"),ISBLANK(R8236))),"Missing Information", INDEX(Table15[Entire Service Line Classification], MATCH(SUMIFS(Table15[Unique ID],Table15[System-Owned Portion],E8236,Table15[If Material Anything Other than "Lead" in Column E,Was Material Ever Previously Lead?],G8236,Table15[Customer-Owned Portion],O8236),Table15[Unique ID],0),0)))</f>
        <v/>
      </c>
      <c r="X8236"/>
    </row>
    <row r="8237" spans="2:24" x14ac:dyDescent="0.25">
      <c r="B8237" s="146"/>
      <c r="C8237" s="31"/>
      <c r="D8237" s="31"/>
      <c r="E8237" s="44"/>
      <c r="F8237" s="43"/>
      <c r="G8237" s="84"/>
      <c r="H8237" s="31"/>
      <c r="I8237" s="205"/>
      <c r="J8237" s="84"/>
      <c r="K8237" s="31"/>
      <c r="L8237" s="31"/>
      <c r="M8237" s="169"/>
      <c r="N8237" s="148"/>
      <c r="O8237" s="106"/>
      <c r="P8237" s="43"/>
      <c r="Q8237" s="205"/>
      <c r="R8237" s="84"/>
      <c r="S8237" s="31"/>
      <c r="T8237" s="31"/>
      <c r="U8237" s="169"/>
      <c r="V8237" s="150"/>
      <c r="W8237" s="141" t="str" cm="1">
        <f t="array" ref="W8237">IF(SUM(LEN(B8237:V8237))=0,"",IF(OR(OR(ISBLANK(F8237),SUM(LEN(C8237),LEN(D8237))=0),AND(NOT(E8237="Unknown"),ISBLANK(J8237)),AND(NOT(O8237="Unknown"),ISBLANK(R8237))),"Missing Information", INDEX(Table15[Entire Service Line Classification], MATCH(SUMIFS(Table15[Unique ID],Table15[System-Owned Portion],E8237,Table15[If Material Anything Other than "Lead" in Column E,Was Material Ever Previously Lead?],G8237,Table15[Customer-Owned Portion],O8237),Table15[Unique ID],0),0)))</f>
        <v/>
      </c>
      <c r="X8237"/>
    </row>
    <row r="8238" spans="2:24" x14ac:dyDescent="0.25">
      <c r="B8238" s="146"/>
      <c r="C8238" s="31"/>
      <c r="D8238" s="31"/>
      <c r="E8238" s="44"/>
      <c r="F8238" s="43"/>
      <c r="G8238" s="84"/>
      <c r="H8238" s="31"/>
      <c r="I8238" s="205"/>
      <c r="J8238" s="84"/>
      <c r="K8238" s="31"/>
      <c r="L8238" s="31"/>
      <c r="M8238" s="169"/>
      <c r="N8238" s="148"/>
      <c r="O8238" s="106"/>
      <c r="P8238" s="43"/>
      <c r="Q8238" s="205"/>
      <c r="R8238" s="84"/>
      <c r="S8238" s="31"/>
      <c r="T8238" s="31"/>
      <c r="U8238" s="169"/>
      <c r="V8238" s="150"/>
      <c r="W8238" s="141" t="str" cm="1">
        <f t="array" ref="W8238">IF(SUM(LEN(B8238:V8238))=0,"",IF(OR(OR(ISBLANK(F8238),SUM(LEN(C8238),LEN(D8238))=0),AND(NOT(E8238="Unknown"),ISBLANK(J8238)),AND(NOT(O8238="Unknown"),ISBLANK(R8238))),"Missing Information", INDEX(Table15[Entire Service Line Classification], MATCH(SUMIFS(Table15[Unique ID],Table15[System-Owned Portion],E8238,Table15[If Material Anything Other than "Lead" in Column E,Was Material Ever Previously Lead?],G8238,Table15[Customer-Owned Portion],O8238),Table15[Unique ID],0),0)))</f>
        <v/>
      </c>
      <c r="X8238"/>
    </row>
    <row r="8239" spans="2:24" x14ac:dyDescent="0.25">
      <c r="B8239" s="146"/>
      <c r="C8239" s="31"/>
      <c r="D8239" s="31"/>
      <c r="E8239" s="44"/>
      <c r="F8239" s="43"/>
      <c r="G8239" s="84"/>
      <c r="H8239" s="31"/>
      <c r="I8239" s="205"/>
      <c r="J8239" s="84"/>
      <c r="K8239" s="31"/>
      <c r="L8239" s="31"/>
      <c r="M8239" s="169"/>
      <c r="N8239" s="148"/>
      <c r="O8239" s="106"/>
      <c r="P8239" s="43"/>
      <c r="Q8239" s="205"/>
      <c r="R8239" s="84"/>
      <c r="S8239" s="31"/>
      <c r="T8239" s="31"/>
      <c r="U8239" s="169"/>
      <c r="V8239" s="150"/>
      <c r="W8239" s="141" t="str" cm="1">
        <f t="array" ref="W8239">IF(SUM(LEN(B8239:V8239))=0,"",IF(OR(OR(ISBLANK(F8239),SUM(LEN(C8239),LEN(D8239))=0),AND(NOT(E8239="Unknown"),ISBLANK(J8239)),AND(NOT(O8239="Unknown"),ISBLANK(R8239))),"Missing Information", INDEX(Table15[Entire Service Line Classification], MATCH(SUMIFS(Table15[Unique ID],Table15[System-Owned Portion],E8239,Table15[If Material Anything Other than "Lead" in Column E,Was Material Ever Previously Lead?],G8239,Table15[Customer-Owned Portion],O8239),Table15[Unique ID],0),0)))</f>
        <v/>
      </c>
      <c r="X8239"/>
    </row>
    <row r="8240" spans="2:24" x14ac:dyDescent="0.25">
      <c r="B8240" s="146"/>
      <c r="C8240" s="31"/>
      <c r="D8240" s="31"/>
      <c r="E8240" s="44"/>
      <c r="F8240" s="43"/>
      <c r="G8240" s="84"/>
      <c r="H8240" s="31"/>
      <c r="I8240" s="205"/>
      <c r="J8240" s="84"/>
      <c r="K8240" s="31"/>
      <c r="L8240" s="31"/>
      <c r="M8240" s="169"/>
      <c r="N8240" s="148"/>
      <c r="O8240" s="106"/>
      <c r="P8240" s="43"/>
      <c r="Q8240" s="205"/>
      <c r="R8240" s="84"/>
      <c r="S8240" s="31"/>
      <c r="T8240" s="31"/>
      <c r="U8240" s="169"/>
      <c r="V8240" s="150"/>
      <c r="W8240" s="141" t="str" cm="1">
        <f t="array" ref="W8240">IF(SUM(LEN(B8240:V8240))=0,"",IF(OR(OR(ISBLANK(F8240),SUM(LEN(C8240),LEN(D8240))=0),AND(NOT(E8240="Unknown"),ISBLANK(J8240)),AND(NOT(O8240="Unknown"),ISBLANK(R8240))),"Missing Information", INDEX(Table15[Entire Service Line Classification], MATCH(SUMIFS(Table15[Unique ID],Table15[System-Owned Portion],E8240,Table15[If Material Anything Other than "Lead" in Column E,Was Material Ever Previously Lead?],G8240,Table15[Customer-Owned Portion],O8240),Table15[Unique ID],0),0)))</f>
        <v/>
      </c>
      <c r="X8240"/>
    </row>
    <row r="8241" spans="2:24" x14ac:dyDescent="0.25">
      <c r="B8241" s="146"/>
      <c r="C8241" s="31"/>
      <c r="D8241" s="31"/>
      <c r="E8241" s="44"/>
      <c r="F8241" s="43"/>
      <c r="G8241" s="84"/>
      <c r="H8241" s="31"/>
      <c r="I8241" s="205"/>
      <c r="J8241" s="84"/>
      <c r="K8241" s="31"/>
      <c r="L8241" s="31"/>
      <c r="M8241" s="169"/>
      <c r="N8241" s="148"/>
      <c r="O8241" s="106"/>
      <c r="P8241" s="43"/>
      <c r="Q8241" s="205"/>
      <c r="R8241" s="84"/>
      <c r="S8241" s="31"/>
      <c r="T8241" s="31"/>
      <c r="U8241" s="169"/>
      <c r="V8241" s="150"/>
      <c r="W8241" s="141" t="str" cm="1">
        <f t="array" ref="W8241">IF(SUM(LEN(B8241:V8241))=0,"",IF(OR(OR(ISBLANK(F8241),SUM(LEN(C8241),LEN(D8241))=0),AND(NOT(E8241="Unknown"),ISBLANK(J8241)),AND(NOT(O8241="Unknown"),ISBLANK(R8241))),"Missing Information", INDEX(Table15[Entire Service Line Classification], MATCH(SUMIFS(Table15[Unique ID],Table15[System-Owned Portion],E8241,Table15[If Material Anything Other than "Lead" in Column E,Was Material Ever Previously Lead?],G8241,Table15[Customer-Owned Portion],O8241),Table15[Unique ID],0),0)))</f>
        <v/>
      </c>
      <c r="X8241"/>
    </row>
    <row r="8242" spans="2:24" x14ac:dyDescent="0.25">
      <c r="B8242" s="146"/>
      <c r="C8242" s="31"/>
      <c r="D8242" s="31"/>
      <c r="E8242" s="44"/>
      <c r="F8242" s="43"/>
      <c r="G8242" s="84"/>
      <c r="H8242" s="31"/>
      <c r="I8242" s="205"/>
      <c r="J8242" s="84"/>
      <c r="K8242" s="31"/>
      <c r="L8242" s="31"/>
      <c r="M8242" s="169"/>
      <c r="N8242" s="148"/>
      <c r="O8242" s="106"/>
      <c r="P8242" s="43"/>
      <c r="Q8242" s="205"/>
      <c r="R8242" s="84"/>
      <c r="S8242" s="31"/>
      <c r="T8242" s="31"/>
      <c r="U8242" s="169"/>
      <c r="V8242" s="150"/>
      <c r="W8242" s="141" t="str" cm="1">
        <f t="array" ref="W8242">IF(SUM(LEN(B8242:V8242))=0,"",IF(OR(OR(ISBLANK(F8242),SUM(LEN(C8242),LEN(D8242))=0),AND(NOT(E8242="Unknown"),ISBLANK(J8242)),AND(NOT(O8242="Unknown"),ISBLANK(R8242))),"Missing Information", INDEX(Table15[Entire Service Line Classification], MATCH(SUMIFS(Table15[Unique ID],Table15[System-Owned Portion],E8242,Table15[If Material Anything Other than "Lead" in Column E,Was Material Ever Previously Lead?],G8242,Table15[Customer-Owned Portion],O8242),Table15[Unique ID],0),0)))</f>
        <v/>
      </c>
      <c r="X8242"/>
    </row>
    <row r="8243" spans="2:24" x14ac:dyDescent="0.25">
      <c r="B8243" s="146"/>
      <c r="C8243" s="31"/>
      <c r="D8243" s="31"/>
      <c r="E8243" s="44"/>
      <c r="F8243" s="43"/>
      <c r="G8243" s="84"/>
      <c r="H8243" s="31"/>
      <c r="I8243" s="205"/>
      <c r="J8243" s="84"/>
      <c r="K8243" s="31"/>
      <c r="L8243" s="31"/>
      <c r="M8243" s="169"/>
      <c r="N8243" s="148"/>
      <c r="O8243" s="106"/>
      <c r="P8243" s="43"/>
      <c r="Q8243" s="205"/>
      <c r="R8243" s="84"/>
      <c r="S8243" s="31"/>
      <c r="T8243" s="31"/>
      <c r="U8243" s="169"/>
      <c r="V8243" s="150"/>
      <c r="W8243" s="141" t="str" cm="1">
        <f t="array" ref="W8243">IF(SUM(LEN(B8243:V8243))=0,"",IF(OR(OR(ISBLANK(F8243),SUM(LEN(C8243),LEN(D8243))=0),AND(NOT(E8243="Unknown"),ISBLANK(J8243)),AND(NOT(O8243="Unknown"),ISBLANK(R8243))),"Missing Information", INDEX(Table15[Entire Service Line Classification], MATCH(SUMIFS(Table15[Unique ID],Table15[System-Owned Portion],E8243,Table15[If Material Anything Other than "Lead" in Column E,Was Material Ever Previously Lead?],G8243,Table15[Customer-Owned Portion],O8243),Table15[Unique ID],0),0)))</f>
        <v/>
      </c>
      <c r="X8243"/>
    </row>
    <row r="8244" spans="2:24" x14ac:dyDescent="0.25">
      <c r="B8244" s="146"/>
      <c r="C8244" s="31"/>
      <c r="D8244" s="31"/>
      <c r="E8244" s="44"/>
      <c r="F8244" s="43"/>
      <c r="G8244" s="84"/>
      <c r="H8244" s="31"/>
      <c r="I8244" s="205"/>
      <c r="J8244" s="84"/>
      <c r="K8244" s="31"/>
      <c r="L8244" s="31"/>
      <c r="M8244" s="169"/>
      <c r="N8244" s="148"/>
      <c r="O8244" s="106"/>
      <c r="P8244" s="43"/>
      <c r="Q8244" s="205"/>
      <c r="R8244" s="84"/>
      <c r="S8244" s="31"/>
      <c r="T8244" s="31"/>
      <c r="U8244" s="169"/>
      <c r="V8244" s="150"/>
      <c r="W8244" s="141" t="str" cm="1">
        <f t="array" ref="W8244">IF(SUM(LEN(B8244:V8244))=0,"",IF(OR(OR(ISBLANK(F8244),SUM(LEN(C8244),LEN(D8244))=0),AND(NOT(E8244="Unknown"),ISBLANK(J8244)),AND(NOT(O8244="Unknown"),ISBLANK(R8244))),"Missing Information", INDEX(Table15[Entire Service Line Classification], MATCH(SUMIFS(Table15[Unique ID],Table15[System-Owned Portion],E8244,Table15[If Material Anything Other than "Lead" in Column E,Was Material Ever Previously Lead?],G8244,Table15[Customer-Owned Portion],O8244),Table15[Unique ID],0),0)))</f>
        <v/>
      </c>
      <c r="X8244"/>
    </row>
    <row r="8245" spans="2:24" x14ac:dyDescent="0.25">
      <c r="B8245" s="146"/>
      <c r="C8245" s="31"/>
      <c r="D8245" s="31"/>
      <c r="E8245" s="44"/>
      <c r="F8245" s="43"/>
      <c r="G8245" s="84"/>
      <c r="H8245" s="31"/>
      <c r="I8245" s="205"/>
      <c r="J8245" s="84"/>
      <c r="K8245" s="31"/>
      <c r="L8245" s="31"/>
      <c r="M8245" s="169"/>
      <c r="N8245" s="148"/>
      <c r="O8245" s="106"/>
      <c r="P8245" s="43"/>
      <c r="Q8245" s="205"/>
      <c r="R8245" s="84"/>
      <c r="S8245" s="31"/>
      <c r="T8245" s="31"/>
      <c r="U8245" s="169"/>
      <c r="V8245" s="150"/>
      <c r="W8245" s="141" t="str" cm="1">
        <f t="array" ref="W8245">IF(SUM(LEN(B8245:V8245))=0,"",IF(OR(OR(ISBLANK(F8245),SUM(LEN(C8245),LEN(D8245))=0),AND(NOT(E8245="Unknown"),ISBLANK(J8245)),AND(NOT(O8245="Unknown"),ISBLANK(R8245))),"Missing Information", INDEX(Table15[Entire Service Line Classification], MATCH(SUMIFS(Table15[Unique ID],Table15[System-Owned Portion],E8245,Table15[If Material Anything Other than "Lead" in Column E,Was Material Ever Previously Lead?],G8245,Table15[Customer-Owned Portion],O8245),Table15[Unique ID],0),0)))</f>
        <v/>
      </c>
      <c r="X8245"/>
    </row>
    <row r="8246" spans="2:24" x14ac:dyDescent="0.25">
      <c r="B8246" s="146"/>
      <c r="C8246" s="31"/>
      <c r="D8246" s="31"/>
      <c r="E8246" s="44"/>
      <c r="F8246" s="43"/>
      <c r="G8246" s="84"/>
      <c r="H8246" s="31"/>
      <c r="I8246" s="205"/>
      <c r="J8246" s="84"/>
      <c r="K8246" s="31"/>
      <c r="L8246" s="31"/>
      <c r="M8246" s="169"/>
      <c r="N8246" s="148"/>
      <c r="O8246" s="106"/>
      <c r="P8246" s="43"/>
      <c r="Q8246" s="205"/>
      <c r="R8246" s="84"/>
      <c r="S8246" s="31"/>
      <c r="T8246" s="31"/>
      <c r="U8246" s="169"/>
      <c r="V8246" s="150"/>
      <c r="W8246" s="141" t="str" cm="1">
        <f t="array" ref="W8246">IF(SUM(LEN(B8246:V8246))=0,"",IF(OR(OR(ISBLANK(F8246),SUM(LEN(C8246),LEN(D8246))=0),AND(NOT(E8246="Unknown"),ISBLANK(J8246)),AND(NOT(O8246="Unknown"),ISBLANK(R8246))),"Missing Information", INDEX(Table15[Entire Service Line Classification], MATCH(SUMIFS(Table15[Unique ID],Table15[System-Owned Portion],E8246,Table15[If Material Anything Other than "Lead" in Column E,Was Material Ever Previously Lead?],G8246,Table15[Customer-Owned Portion],O8246),Table15[Unique ID],0),0)))</f>
        <v/>
      </c>
      <c r="X8246"/>
    </row>
    <row r="8247" spans="2:24" x14ac:dyDescent="0.25">
      <c r="B8247" s="146"/>
      <c r="C8247" s="31"/>
      <c r="D8247" s="31"/>
      <c r="E8247" s="44"/>
      <c r="F8247" s="43"/>
      <c r="G8247" s="84"/>
      <c r="H8247" s="31"/>
      <c r="I8247" s="205"/>
      <c r="J8247" s="84"/>
      <c r="K8247" s="31"/>
      <c r="L8247" s="31"/>
      <c r="M8247" s="169"/>
      <c r="N8247" s="148"/>
      <c r="O8247" s="106"/>
      <c r="P8247" s="43"/>
      <c r="Q8247" s="205"/>
      <c r="R8247" s="84"/>
      <c r="S8247" s="31"/>
      <c r="T8247" s="31"/>
      <c r="U8247" s="169"/>
      <c r="V8247" s="150"/>
      <c r="W8247" s="141" t="str" cm="1">
        <f t="array" ref="W8247">IF(SUM(LEN(B8247:V8247))=0,"",IF(OR(OR(ISBLANK(F8247),SUM(LEN(C8247),LEN(D8247))=0),AND(NOT(E8247="Unknown"),ISBLANK(J8247)),AND(NOT(O8247="Unknown"),ISBLANK(R8247))),"Missing Information", INDEX(Table15[Entire Service Line Classification], MATCH(SUMIFS(Table15[Unique ID],Table15[System-Owned Portion],E8247,Table15[If Material Anything Other than "Lead" in Column E,Was Material Ever Previously Lead?],G8247,Table15[Customer-Owned Portion],O8247),Table15[Unique ID],0),0)))</f>
        <v/>
      </c>
      <c r="X8247"/>
    </row>
    <row r="8248" spans="2:24" x14ac:dyDescent="0.25">
      <c r="B8248" s="146"/>
      <c r="C8248" s="31"/>
      <c r="D8248" s="31"/>
      <c r="E8248" s="44"/>
      <c r="F8248" s="43"/>
      <c r="G8248" s="84"/>
      <c r="H8248" s="31"/>
      <c r="I8248" s="205"/>
      <c r="J8248" s="84"/>
      <c r="K8248" s="31"/>
      <c r="L8248" s="31"/>
      <c r="M8248" s="169"/>
      <c r="N8248" s="148"/>
      <c r="O8248" s="106"/>
      <c r="P8248" s="43"/>
      <c r="Q8248" s="205"/>
      <c r="R8248" s="84"/>
      <c r="S8248" s="31"/>
      <c r="T8248" s="31"/>
      <c r="U8248" s="169"/>
      <c r="V8248" s="150"/>
      <c r="W8248" s="141" t="str" cm="1">
        <f t="array" ref="W8248">IF(SUM(LEN(B8248:V8248))=0,"",IF(OR(OR(ISBLANK(F8248),SUM(LEN(C8248),LEN(D8248))=0),AND(NOT(E8248="Unknown"),ISBLANK(J8248)),AND(NOT(O8248="Unknown"),ISBLANK(R8248))),"Missing Information", INDEX(Table15[Entire Service Line Classification], MATCH(SUMIFS(Table15[Unique ID],Table15[System-Owned Portion],E8248,Table15[If Material Anything Other than "Lead" in Column E,Was Material Ever Previously Lead?],G8248,Table15[Customer-Owned Portion],O8248),Table15[Unique ID],0),0)))</f>
        <v/>
      </c>
      <c r="X8248"/>
    </row>
    <row r="8249" spans="2:24" x14ac:dyDescent="0.25">
      <c r="B8249" s="146"/>
      <c r="C8249" s="31"/>
      <c r="D8249" s="31"/>
      <c r="E8249" s="44"/>
      <c r="F8249" s="43"/>
      <c r="G8249" s="84"/>
      <c r="H8249" s="31"/>
      <c r="I8249" s="205"/>
      <c r="J8249" s="84"/>
      <c r="K8249" s="31"/>
      <c r="L8249" s="31"/>
      <c r="M8249" s="169"/>
      <c r="N8249" s="148"/>
      <c r="O8249" s="106"/>
      <c r="P8249" s="43"/>
      <c r="Q8249" s="205"/>
      <c r="R8249" s="84"/>
      <c r="S8249" s="31"/>
      <c r="T8249" s="31"/>
      <c r="U8249" s="169"/>
      <c r="V8249" s="150"/>
      <c r="W8249" s="141" t="str" cm="1">
        <f t="array" ref="W8249">IF(SUM(LEN(B8249:V8249))=0,"",IF(OR(OR(ISBLANK(F8249),SUM(LEN(C8249),LEN(D8249))=0),AND(NOT(E8249="Unknown"),ISBLANK(J8249)),AND(NOT(O8249="Unknown"),ISBLANK(R8249))),"Missing Information", INDEX(Table15[Entire Service Line Classification], MATCH(SUMIFS(Table15[Unique ID],Table15[System-Owned Portion],E8249,Table15[If Material Anything Other than "Lead" in Column E,Was Material Ever Previously Lead?],G8249,Table15[Customer-Owned Portion],O8249),Table15[Unique ID],0),0)))</f>
        <v/>
      </c>
      <c r="X8249"/>
    </row>
    <row r="8250" spans="2:24" x14ac:dyDescent="0.25">
      <c r="B8250" s="146"/>
      <c r="C8250" s="31"/>
      <c r="D8250" s="31"/>
      <c r="E8250" s="44"/>
      <c r="F8250" s="43"/>
      <c r="G8250" s="84"/>
      <c r="H8250" s="31"/>
      <c r="I8250" s="205"/>
      <c r="J8250" s="84"/>
      <c r="K8250" s="31"/>
      <c r="L8250" s="31"/>
      <c r="M8250" s="169"/>
      <c r="N8250" s="148"/>
      <c r="O8250" s="106"/>
      <c r="P8250" s="43"/>
      <c r="Q8250" s="205"/>
      <c r="R8250" s="84"/>
      <c r="S8250" s="31"/>
      <c r="T8250" s="31"/>
      <c r="U8250" s="169"/>
      <c r="V8250" s="150"/>
      <c r="W8250" s="141" t="str" cm="1">
        <f t="array" ref="W8250">IF(SUM(LEN(B8250:V8250))=0,"",IF(OR(OR(ISBLANK(F8250),SUM(LEN(C8250),LEN(D8250))=0),AND(NOT(E8250="Unknown"),ISBLANK(J8250)),AND(NOT(O8250="Unknown"),ISBLANK(R8250))),"Missing Information", INDEX(Table15[Entire Service Line Classification], MATCH(SUMIFS(Table15[Unique ID],Table15[System-Owned Portion],E8250,Table15[If Material Anything Other than "Lead" in Column E,Was Material Ever Previously Lead?],G8250,Table15[Customer-Owned Portion],O8250),Table15[Unique ID],0),0)))</f>
        <v/>
      </c>
      <c r="X8250"/>
    </row>
    <row r="8251" spans="2:24" x14ac:dyDescent="0.25">
      <c r="B8251" s="146"/>
      <c r="C8251" s="31"/>
      <c r="D8251" s="31"/>
      <c r="E8251" s="44"/>
      <c r="F8251" s="43"/>
      <c r="G8251" s="84"/>
      <c r="H8251" s="31"/>
      <c r="I8251" s="205"/>
      <c r="J8251" s="84"/>
      <c r="K8251" s="31"/>
      <c r="L8251" s="31"/>
      <c r="M8251" s="169"/>
      <c r="N8251" s="148"/>
      <c r="O8251" s="106"/>
      <c r="P8251" s="43"/>
      <c r="Q8251" s="205"/>
      <c r="R8251" s="84"/>
      <c r="S8251" s="31"/>
      <c r="T8251" s="31"/>
      <c r="U8251" s="169"/>
      <c r="V8251" s="150"/>
      <c r="W8251" s="141" t="str" cm="1">
        <f t="array" ref="W8251">IF(SUM(LEN(B8251:V8251))=0,"",IF(OR(OR(ISBLANK(F8251),SUM(LEN(C8251),LEN(D8251))=0),AND(NOT(E8251="Unknown"),ISBLANK(J8251)),AND(NOT(O8251="Unknown"),ISBLANK(R8251))),"Missing Information", INDEX(Table15[Entire Service Line Classification], MATCH(SUMIFS(Table15[Unique ID],Table15[System-Owned Portion],E8251,Table15[If Material Anything Other than "Lead" in Column E,Was Material Ever Previously Lead?],G8251,Table15[Customer-Owned Portion],O8251),Table15[Unique ID],0),0)))</f>
        <v/>
      </c>
      <c r="X8251"/>
    </row>
    <row r="8252" spans="2:24" x14ac:dyDescent="0.25">
      <c r="B8252" s="146"/>
      <c r="C8252" s="31"/>
      <c r="D8252" s="31"/>
      <c r="E8252" s="44"/>
      <c r="F8252" s="43"/>
      <c r="G8252" s="84"/>
      <c r="H8252" s="31"/>
      <c r="I8252" s="205"/>
      <c r="J8252" s="84"/>
      <c r="K8252" s="31"/>
      <c r="L8252" s="31"/>
      <c r="M8252" s="169"/>
      <c r="N8252" s="148"/>
      <c r="O8252" s="106"/>
      <c r="P8252" s="43"/>
      <c r="Q8252" s="205"/>
      <c r="R8252" s="84"/>
      <c r="S8252" s="31"/>
      <c r="T8252" s="31"/>
      <c r="U8252" s="169"/>
      <c r="V8252" s="150"/>
      <c r="W8252" s="141" t="str" cm="1">
        <f t="array" ref="W8252">IF(SUM(LEN(B8252:V8252))=0,"",IF(OR(OR(ISBLANK(F8252),SUM(LEN(C8252),LEN(D8252))=0),AND(NOT(E8252="Unknown"),ISBLANK(J8252)),AND(NOT(O8252="Unknown"),ISBLANK(R8252))),"Missing Information", INDEX(Table15[Entire Service Line Classification], MATCH(SUMIFS(Table15[Unique ID],Table15[System-Owned Portion],E8252,Table15[If Material Anything Other than "Lead" in Column E,Was Material Ever Previously Lead?],G8252,Table15[Customer-Owned Portion],O8252),Table15[Unique ID],0),0)))</f>
        <v/>
      </c>
      <c r="X8252"/>
    </row>
    <row r="8253" spans="2:24" x14ac:dyDescent="0.25">
      <c r="B8253" s="146"/>
      <c r="C8253" s="31"/>
      <c r="D8253" s="31"/>
      <c r="E8253" s="44"/>
      <c r="F8253" s="43"/>
      <c r="G8253" s="84"/>
      <c r="H8253" s="31"/>
      <c r="I8253" s="205"/>
      <c r="J8253" s="84"/>
      <c r="K8253" s="31"/>
      <c r="L8253" s="31"/>
      <c r="M8253" s="169"/>
      <c r="N8253" s="148"/>
      <c r="O8253" s="106"/>
      <c r="P8253" s="43"/>
      <c r="Q8253" s="205"/>
      <c r="R8253" s="84"/>
      <c r="S8253" s="31"/>
      <c r="T8253" s="31"/>
      <c r="U8253" s="169"/>
      <c r="V8253" s="150"/>
      <c r="W8253" s="141" t="str" cm="1">
        <f t="array" ref="W8253">IF(SUM(LEN(B8253:V8253))=0,"",IF(OR(OR(ISBLANK(F8253),SUM(LEN(C8253),LEN(D8253))=0),AND(NOT(E8253="Unknown"),ISBLANK(J8253)),AND(NOT(O8253="Unknown"),ISBLANK(R8253))),"Missing Information", INDEX(Table15[Entire Service Line Classification], MATCH(SUMIFS(Table15[Unique ID],Table15[System-Owned Portion],E8253,Table15[If Material Anything Other than "Lead" in Column E,Was Material Ever Previously Lead?],G8253,Table15[Customer-Owned Portion],O8253),Table15[Unique ID],0),0)))</f>
        <v/>
      </c>
      <c r="X8253"/>
    </row>
    <row r="8254" spans="2:24" x14ac:dyDescent="0.25">
      <c r="B8254" s="146"/>
      <c r="C8254" s="31"/>
      <c r="D8254" s="31"/>
      <c r="E8254" s="44"/>
      <c r="F8254" s="43"/>
      <c r="G8254" s="84"/>
      <c r="H8254" s="31"/>
      <c r="I8254" s="205"/>
      <c r="J8254" s="84"/>
      <c r="K8254" s="31"/>
      <c r="L8254" s="31"/>
      <c r="M8254" s="169"/>
      <c r="N8254" s="148"/>
      <c r="O8254" s="106"/>
      <c r="P8254" s="43"/>
      <c r="Q8254" s="205"/>
      <c r="R8254" s="84"/>
      <c r="S8254" s="31"/>
      <c r="T8254" s="31"/>
      <c r="U8254" s="169"/>
      <c r="V8254" s="150"/>
      <c r="W8254" s="141" t="str" cm="1">
        <f t="array" ref="W8254">IF(SUM(LEN(B8254:V8254))=0,"",IF(OR(OR(ISBLANK(F8254),SUM(LEN(C8254),LEN(D8254))=0),AND(NOT(E8254="Unknown"),ISBLANK(J8254)),AND(NOT(O8254="Unknown"),ISBLANK(R8254))),"Missing Information", INDEX(Table15[Entire Service Line Classification], MATCH(SUMIFS(Table15[Unique ID],Table15[System-Owned Portion],E8254,Table15[If Material Anything Other than "Lead" in Column E,Was Material Ever Previously Lead?],G8254,Table15[Customer-Owned Portion],O8254),Table15[Unique ID],0),0)))</f>
        <v/>
      </c>
      <c r="X8254"/>
    </row>
    <row r="8255" spans="2:24" x14ac:dyDescent="0.25">
      <c r="B8255" s="146"/>
      <c r="C8255" s="31"/>
      <c r="D8255" s="31"/>
      <c r="E8255" s="44"/>
      <c r="F8255" s="43"/>
      <c r="G8255" s="84"/>
      <c r="H8255" s="31"/>
      <c r="I8255" s="205"/>
      <c r="J8255" s="84"/>
      <c r="K8255" s="31"/>
      <c r="L8255" s="31"/>
      <c r="M8255" s="169"/>
      <c r="N8255" s="148"/>
      <c r="O8255" s="106"/>
      <c r="P8255" s="43"/>
      <c r="Q8255" s="205"/>
      <c r="R8255" s="84"/>
      <c r="S8255" s="31"/>
      <c r="T8255" s="31"/>
      <c r="U8255" s="169"/>
      <c r="V8255" s="150"/>
      <c r="W8255" s="141" t="str" cm="1">
        <f t="array" ref="W8255">IF(SUM(LEN(B8255:V8255))=0,"",IF(OR(OR(ISBLANK(F8255),SUM(LEN(C8255),LEN(D8255))=0),AND(NOT(E8255="Unknown"),ISBLANK(J8255)),AND(NOT(O8255="Unknown"),ISBLANK(R8255))),"Missing Information", INDEX(Table15[Entire Service Line Classification], MATCH(SUMIFS(Table15[Unique ID],Table15[System-Owned Portion],E8255,Table15[If Material Anything Other than "Lead" in Column E,Was Material Ever Previously Lead?],G8255,Table15[Customer-Owned Portion],O8255),Table15[Unique ID],0),0)))</f>
        <v/>
      </c>
      <c r="X8255"/>
    </row>
    <row r="8256" spans="2:24" x14ac:dyDescent="0.25">
      <c r="B8256" s="146"/>
      <c r="C8256" s="31"/>
      <c r="D8256" s="31"/>
      <c r="E8256" s="44"/>
      <c r="F8256" s="43"/>
      <c r="G8256" s="84"/>
      <c r="H8256" s="31"/>
      <c r="I8256" s="205"/>
      <c r="J8256" s="84"/>
      <c r="K8256" s="31"/>
      <c r="L8256" s="31"/>
      <c r="M8256" s="169"/>
      <c r="N8256" s="148"/>
      <c r="O8256" s="106"/>
      <c r="P8256" s="43"/>
      <c r="Q8256" s="205"/>
      <c r="R8256" s="84"/>
      <c r="S8256" s="31"/>
      <c r="T8256" s="31"/>
      <c r="U8256" s="169"/>
      <c r="V8256" s="150"/>
      <c r="W8256" s="141" t="str" cm="1">
        <f t="array" ref="W8256">IF(SUM(LEN(B8256:V8256))=0,"",IF(OR(OR(ISBLANK(F8256),SUM(LEN(C8256),LEN(D8256))=0),AND(NOT(E8256="Unknown"),ISBLANK(J8256)),AND(NOT(O8256="Unknown"),ISBLANK(R8256))),"Missing Information", INDEX(Table15[Entire Service Line Classification], MATCH(SUMIFS(Table15[Unique ID],Table15[System-Owned Portion],E8256,Table15[If Material Anything Other than "Lead" in Column E,Was Material Ever Previously Lead?],G8256,Table15[Customer-Owned Portion],O8256),Table15[Unique ID],0),0)))</f>
        <v/>
      </c>
      <c r="X8256"/>
    </row>
    <row r="8257" spans="2:24" x14ac:dyDescent="0.25">
      <c r="B8257" s="146"/>
      <c r="C8257" s="31"/>
      <c r="D8257" s="31"/>
      <c r="E8257" s="44"/>
      <c r="F8257" s="43"/>
      <c r="G8257" s="84"/>
      <c r="H8257" s="31"/>
      <c r="I8257" s="205"/>
      <c r="J8257" s="84"/>
      <c r="K8257" s="31"/>
      <c r="L8257" s="31"/>
      <c r="M8257" s="169"/>
      <c r="N8257" s="148"/>
      <c r="O8257" s="106"/>
      <c r="P8257" s="43"/>
      <c r="Q8257" s="205"/>
      <c r="R8257" s="84"/>
      <c r="S8257" s="31"/>
      <c r="T8257" s="31"/>
      <c r="U8257" s="169"/>
      <c r="V8257" s="150"/>
      <c r="W8257" s="141" t="str" cm="1">
        <f t="array" ref="W8257">IF(SUM(LEN(B8257:V8257))=0,"",IF(OR(OR(ISBLANK(F8257),SUM(LEN(C8257),LEN(D8257))=0),AND(NOT(E8257="Unknown"),ISBLANK(J8257)),AND(NOT(O8257="Unknown"),ISBLANK(R8257))),"Missing Information", INDEX(Table15[Entire Service Line Classification], MATCH(SUMIFS(Table15[Unique ID],Table15[System-Owned Portion],E8257,Table15[If Material Anything Other than "Lead" in Column E,Was Material Ever Previously Lead?],G8257,Table15[Customer-Owned Portion],O8257),Table15[Unique ID],0),0)))</f>
        <v/>
      </c>
      <c r="X8257"/>
    </row>
    <row r="8258" spans="2:24" x14ac:dyDescent="0.25">
      <c r="B8258" s="146"/>
      <c r="C8258" s="31"/>
      <c r="D8258" s="31"/>
      <c r="E8258" s="44"/>
      <c r="F8258" s="43"/>
      <c r="G8258" s="84"/>
      <c r="H8258" s="31"/>
      <c r="I8258" s="205"/>
      <c r="J8258" s="84"/>
      <c r="K8258" s="31"/>
      <c r="L8258" s="31"/>
      <c r="M8258" s="169"/>
      <c r="N8258" s="148"/>
      <c r="O8258" s="106"/>
      <c r="P8258" s="43"/>
      <c r="Q8258" s="205"/>
      <c r="R8258" s="84"/>
      <c r="S8258" s="31"/>
      <c r="T8258" s="31"/>
      <c r="U8258" s="169"/>
      <c r="V8258" s="150"/>
      <c r="W8258" s="141" t="str" cm="1">
        <f t="array" ref="W8258">IF(SUM(LEN(B8258:V8258))=0,"",IF(OR(OR(ISBLANK(F8258),SUM(LEN(C8258),LEN(D8258))=0),AND(NOT(E8258="Unknown"),ISBLANK(J8258)),AND(NOT(O8258="Unknown"),ISBLANK(R8258))),"Missing Information", INDEX(Table15[Entire Service Line Classification], MATCH(SUMIFS(Table15[Unique ID],Table15[System-Owned Portion],E8258,Table15[If Material Anything Other than "Lead" in Column E,Was Material Ever Previously Lead?],G8258,Table15[Customer-Owned Portion],O8258),Table15[Unique ID],0),0)))</f>
        <v/>
      </c>
      <c r="X8258"/>
    </row>
    <row r="8259" spans="2:24" x14ac:dyDescent="0.25">
      <c r="B8259" s="146"/>
      <c r="C8259" s="31"/>
      <c r="D8259" s="31"/>
      <c r="E8259" s="44"/>
      <c r="F8259" s="43"/>
      <c r="G8259" s="84"/>
      <c r="H8259" s="31"/>
      <c r="I8259" s="205"/>
      <c r="J8259" s="84"/>
      <c r="K8259" s="31"/>
      <c r="L8259" s="31"/>
      <c r="M8259" s="169"/>
      <c r="N8259" s="148"/>
      <c r="O8259" s="106"/>
      <c r="P8259" s="43"/>
      <c r="Q8259" s="205"/>
      <c r="R8259" s="84"/>
      <c r="S8259" s="31"/>
      <c r="T8259" s="31"/>
      <c r="U8259" s="169"/>
      <c r="V8259" s="150"/>
      <c r="W8259" s="141" t="str" cm="1">
        <f t="array" ref="W8259">IF(SUM(LEN(B8259:V8259))=0,"",IF(OR(OR(ISBLANK(F8259),SUM(LEN(C8259),LEN(D8259))=0),AND(NOT(E8259="Unknown"),ISBLANK(J8259)),AND(NOT(O8259="Unknown"),ISBLANK(R8259))),"Missing Information", INDEX(Table15[Entire Service Line Classification], MATCH(SUMIFS(Table15[Unique ID],Table15[System-Owned Portion],E8259,Table15[If Material Anything Other than "Lead" in Column E,Was Material Ever Previously Lead?],G8259,Table15[Customer-Owned Portion],O8259),Table15[Unique ID],0),0)))</f>
        <v/>
      </c>
      <c r="X8259"/>
    </row>
    <row r="8260" spans="2:24" x14ac:dyDescent="0.25">
      <c r="B8260" s="146"/>
      <c r="C8260" s="31"/>
      <c r="D8260" s="31"/>
      <c r="E8260" s="44"/>
      <c r="F8260" s="43"/>
      <c r="G8260" s="84"/>
      <c r="H8260" s="31"/>
      <c r="I8260" s="205"/>
      <c r="J8260" s="84"/>
      <c r="K8260" s="31"/>
      <c r="L8260" s="31"/>
      <c r="M8260" s="169"/>
      <c r="N8260" s="148"/>
      <c r="O8260" s="106"/>
      <c r="P8260" s="43"/>
      <c r="Q8260" s="205"/>
      <c r="R8260" s="84"/>
      <c r="S8260" s="31"/>
      <c r="T8260" s="31"/>
      <c r="U8260" s="169"/>
      <c r="V8260" s="150"/>
      <c r="W8260" s="141" t="str" cm="1">
        <f t="array" ref="W8260">IF(SUM(LEN(B8260:V8260))=0,"",IF(OR(OR(ISBLANK(F8260),SUM(LEN(C8260),LEN(D8260))=0),AND(NOT(E8260="Unknown"),ISBLANK(J8260)),AND(NOT(O8260="Unknown"),ISBLANK(R8260))),"Missing Information", INDEX(Table15[Entire Service Line Classification], MATCH(SUMIFS(Table15[Unique ID],Table15[System-Owned Portion],E8260,Table15[If Material Anything Other than "Lead" in Column E,Was Material Ever Previously Lead?],G8260,Table15[Customer-Owned Portion],O8260),Table15[Unique ID],0),0)))</f>
        <v/>
      </c>
      <c r="X8260"/>
    </row>
    <row r="8261" spans="2:24" x14ac:dyDescent="0.25">
      <c r="B8261" s="146"/>
      <c r="C8261" s="31"/>
      <c r="D8261" s="31"/>
      <c r="E8261" s="44"/>
      <c r="F8261" s="43"/>
      <c r="G8261" s="84"/>
      <c r="H8261" s="31"/>
      <c r="I8261" s="205"/>
      <c r="J8261" s="84"/>
      <c r="K8261" s="31"/>
      <c r="L8261" s="31"/>
      <c r="M8261" s="169"/>
      <c r="N8261" s="148"/>
      <c r="O8261" s="106"/>
      <c r="P8261" s="43"/>
      <c r="Q8261" s="205"/>
      <c r="R8261" s="84"/>
      <c r="S8261" s="31"/>
      <c r="T8261" s="31"/>
      <c r="U8261" s="169"/>
      <c r="V8261" s="150"/>
      <c r="W8261" s="141" t="str" cm="1">
        <f t="array" ref="W8261">IF(SUM(LEN(B8261:V8261))=0,"",IF(OR(OR(ISBLANK(F8261),SUM(LEN(C8261),LEN(D8261))=0),AND(NOT(E8261="Unknown"),ISBLANK(J8261)),AND(NOT(O8261="Unknown"),ISBLANK(R8261))),"Missing Information", INDEX(Table15[Entire Service Line Classification], MATCH(SUMIFS(Table15[Unique ID],Table15[System-Owned Portion],E8261,Table15[If Material Anything Other than "Lead" in Column E,Was Material Ever Previously Lead?],G8261,Table15[Customer-Owned Portion],O8261),Table15[Unique ID],0),0)))</f>
        <v/>
      </c>
      <c r="X8261"/>
    </row>
    <row r="8262" spans="2:24" x14ac:dyDescent="0.25">
      <c r="B8262" s="146"/>
      <c r="C8262" s="31"/>
      <c r="D8262" s="31"/>
      <c r="E8262" s="44"/>
      <c r="F8262" s="43"/>
      <c r="G8262" s="84"/>
      <c r="H8262" s="31"/>
      <c r="I8262" s="205"/>
      <c r="J8262" s="84"/>
      <c r="K8262" s="31"/>
      <c r="L8262" s="31"/>
      <c r="M8262" s="169"/>
      <c r="N8262" s="148"/>
      <c r="O8262" s="106"/>
      <c r="P8262" s="43"/>
      <c r="Q8262" s="205"/>
      <c r="R8262" s="84"/>
      <c r="S8262" s="31"/>
      <c r="T8262" s="31"/>
      <c r="U8262" s="169"/>
      <c r="V8262" s="150"/>
      <c r="W8262" s="141" t="str" cm="1">
        <f t="array" ref="W8262">IF(SUM(LEN(B8262:V8262))=0,"",IF(OR(OR(ISBLANK(F8262),SUM(LEN(C8262),LEN(D8262))=0),AND(NOT(E8262="Unknown"),ISBLANK(J8262)),AND(NOT(O8262="Unknown"),ISBLANK(R8262))),"Missing Information", INDEX(Table15[Entire Service Line Classification], MATCH(SUMIFS(Table15[Unique ID],Table15[System-Owned Portion],E8262,Table15[If Material Anything Other than "Lead" in Column E,Was Material Ever Previously Lead?],G8262,Table15[Customer-Owned Portion],O8262),Table15[Unique ID],0),0)))</f>
        <v/>
      </c>
      <c r="X8262"/>
    </row>
    <row r="8263" spans="2:24" x14ac:dyDescent="0.25">
      <c r="B8263" s="146"/>
      <c r="C8263" s="31"/>
      <c r="D8263" s="31"/>
      <c r="E8263" s="44"/>
      <c r="F8263" s="43"/>
      <c r="G8263" s="84"/>
      <c r="H8263" s="31"/>
      <c r="I8263" s="205"/>
      <c r="J8263" s="84"/>
      <c r="K8263" s="31"/>
      <c r="L8263" s="31"/>
      <c r="M8263" s="169"/>
      <c r="N8263" s="148"/>
      <c r="O8263" s="106"/>
      <c r="P8263" s="43"/>
      <c r="Q8263" s="205"/>
      <c r="R8263" s="84"/>
      <c r="S8263" s="31"/>
      <c r="T8263" s="31"/>
      <c r="U8263" s="169"/>
      <c r="V8263" s="150"/>
      <c r="W8263" s="141" t="str" cm="1">
        <f t="array" ref="W8263">IF(SUM(LEN(B8263:V8263))=0,"",IF(OR(OR(ISBLANK(F8263),SUM(LEN(C8263),LEN(D8263))=0),AND(NOT(E8263="Unknown"),ISBLANK(J8263)),AND(NOT(O8263="Unknown"),ISBLANK(R8263))),"Missing Information", INDEX(Table15[Entire Service Line Classification], MATCH(SUMIFS(Table15[Unique ID],Table15[System-Owned Portion],E8263,Table15[If Material Anything Other than "Lead" in Column E,Was Material Ever Previously Lead?],G8263,Table15[Customer-Owned Portion],O8263),Table15[Unique ID],0),0)))</f>
        <v/>
      </c>
      <c r="X8263"/>
    </row>
    <row r="8264" spans="2:24" x14ac:dyDescent="0.25">
      <c r="B8264" s="146"/>
      <c r="C8264" s="31"/>
      <c r="D8264" s="31"/>
      <c r="E8264" s="44"/>
      <c r="F8264" s="43"/>
      <c r="G8264" s="84"/>
      <c r="H8264" s="31"/>
      <c r="I8264" s="205"/>
      <c r="J8264" s="84"/>
      <c r="K8264" s="31"/>
      <c r="L8264" s="31"/>
      <c r="M8264" s="169"/>
      <c r="N8264" s="148"/>
      <c r="O8264" s="106"/>
      <c r="P8264" s="43"/>
      <c r="Q8264" s="205"/>
      <c r="R8264" s="84"/>
      <c r="S8264" s="31"/>
      <c r="T8264" s="31"/>
      <c r="U8264" s="169"/>
      <c r="V8264" s="150"/>
      <c r="W8264" s="141" t="str" cm="1">
        <f t="array" ref="W8264">IF(SUM(LEN(B8264:V8264))=0,"",IF(OR(OR(ISBLANK(F8264),SUM(LEN(C8264),LEN(D8264))=0),AND(NOT(E8264="Unknown"),ISBLANK(J8264)),AND(NOT(O8264="Unknown"),ISBLANK(R8264))),"Missing Information", INDEX(Table15[Entire Service Line Classification], MATCH(SUMIFS(Table15[Unique ID],Table15[System-Owned Portion],E8264,Table15[If Material Anything Other than "Lead" in Column E,Was Material Ever Previously Lead?],G8264,Table15[Customer-Owned Portion],O8264),Table15[Unique ID],0),0)))</f>
        <v/>
      </c>
      <c r="X8264"/>
    </row>
    <row r="8265" spans="2:24" x14ac:dyDescent="0.25">
      <c r="B8265" s="146"/>
      <c r="C8265" s="31"/>
      <c r="D8265" s="31"/>
      <c r="E8265" s="44"/>
      <c r="F8265" s="43"/>
      <c r="G8265" s="84"/>
      <c r="H8265" s="31"/>
      <c r="I8265" s="205"/>
      <c r="J8265" s="84"/>
      <c r="K8265" s="31"/>
      <c r="L8265" s="31"/>
      <c r="M8265" s="169"/>
      <c r="N8265" s="148"/>
      <c r="O8265" s="106"/>
      <c r="P8265" s="43"/>
      <c r="Q8265" s="205"/>
      <c r="R8265" s="84"/>
      <c r="S8265" s="31"/>
      <c r="T8265" s="31"/>
      <c r="U8265" s="169"/>
      <c r="V8265" s="150"/>
      <c r="W8265" s="141" t="str" cm="1">
        <f t="array" ref="W8265">IF(SUM(LEN(B8265:V8265))=0,"",IF(OR(OR(ISBLANK(F8265),SUM(LEN(C8265),LEN(D8265))=0),AND(NOT(E8265="Unknown"),ISBLANK(J8265)),AND(NOT(O8265="Unknown"),ISBLANK(R8265))),"Missing Information", INDEX(Table15[Entire Service Line Classification], MATCH(SUMIFS(Table15[Unique ID],Table15[System-Owned Portion],E8265,Table15[If Material Anything Other than "Lead" in Column E,Was Material Ever Previously Lead?],G8265,Table15[Customer-Owned Portion],O8265),Table15[Unique ID],0),0)))</f>
        <v/>
      </c>
      <c r="X8265"/>
    </row>
    <row r="8266" spans="2:24" x14ac:dyDescent="0.25">
      <c r="B8266" s="146"/>
      <c r="C8266" s="31"/>
      <c r="D8266" s="31"/>
      <c r="E8266" s="44"/>
      <c r="F8266" s="43"/>
      <c r="G8266" s="84"/>
      <c r="H8266" s="31"/>
      <c r="I8266" s="205"/>
      <c r="J8266" s="84"/>
      <c r="K8266" s="31"/>
      <c r="L8266" s="31"/>
      <c r="M8266" s="169"/>
      <c r="N8266" s="148"/>
      <c r="O8266" s="106"/>
      <c r="P8266" s="43"/>
      <c r="Q8266" s="205"/>
      <c r="R8266" s="84"/>
      <c r="S8266" s="31"/>
      <c r="T8266" s="31"/>
      <c r="U8266" s="169"/>
      <c r="V8266" s="150"/>
      <c r="W8266" s="141" t="str" cm="1">
        <f t="array" ref="W8266">IF(SUM(LEN(B8266:V8266))=0,"",IF(OR(OR(ISBLANK(F8266),SUM(LEN(C8266),LEN(D8266))=0),AND(NOT(E8266="Unknown"),ISBLANK(J8266)),AND(NOT(O8266="Unknown"),ISBLANK(R8266))),"Missing Information", INDEX(Table15[Entire Service Line Classification], MATCH(SUMIFS(Table15[Unique ID],Table15[System-Owned Portion],E8266,Table15[If Material Anything Other than "Lead" in Column E,Was Material Ever Previously Lead?],G8266,Table15[Customer-Owned Portion],O8266),Table15[Unique ID],0),0)))</f>
        <v/>
      </c>
      <c r="X8266"/>
    </row>
    <row r="8267" spans="2:24" x14ac:dyDescent="0.25">
      <c r="B8267" s="146"/>
      <c r="C8267" s="31"/>
      <c r="D8267" s="31"/>
      <c r="E8267" s="44"/>
      <c r="F8267" s="43"/>
      <c r="G8267" s="84"/>
      <c r="H8267" s="31"/>
      <c r="I8267" s="205"/>
      <c r="J8267" s="84"/>
      <c r="K8267" s="31"/>
      <c r="L8267" s="31"/>
      <c r="M8267" s="169"/>
      <c r="N8267" s="148"/>
      <c r="O8267" s="106"/>
      <c r="P8267" s="43"/>
      <c r="Q8267" s="205"/>
      <c r="R8267" s="84"/>
      <c r="S8267" s="31"/>
      <c r="T8267" s="31"/>
      <c r="U8267" s="169"/>
      <c r="V8267" s="150"/>
      <c r="W8267" s="141" t="str" cm="1">
        <f t="array" ref="W8267">IF(SUM(LEN(B8267:V8267))=0,"",IF(OR(OR(ISBLANK(F8267),SUM(LEN(C8267),LEN(D8267))=0),AND(NOT(E8267="Unknown"),ISBLANK(J8267)),AND(NOT(O8267="Unknown"),ISBLANK(R8267))),"Missing Information", INDEX(Table15[Entire Service Line Classification], MATCH(SUMIFS(Table15[Unique ID],Table15[System-Owned Portion],E8267,Table15[If Material Anything Other than "Lead" in Column E,Was Material Ever Previously Lead?],G8267,Table15[Customer-Owned Portion],O8267),Table15[Unique ID],0),0)))</f>
        <v/>
      </c>
      <c r="X8267"/>
    </row>
    <row r="8268" spans="2:24" x14ac:dyDescent="0.25">
      <c r="B8268" s="146"/>
      <c r="C8268" s="31"/>
      <c r="D8268" s="31"/>
      <c r="E8268" s="44"/>
      <c r="F8268" s="43"/>
      <c r="G8268" s="84"/>
      <c r="H8268" s="31"/>
      <c r="I8268" s="205"/>
      <c r="J8268" s="84"/>
      <c r="K8268" s="31"/>
      <c r="L8268" s="31"/>
      <c r="M8268" s="169"/>
      <c r="N8268" s="148"/>
      <c r="O8268" s="106"/>
      <c r="P8268" s="43"/>
      <c r="Q8268" s="205"/>
      <c r="R8268" s="84"/>
      <c r="S8268" s="31"/>
      <c r="T8268" s="31"/>
      <c r="U8268" s="169"/>
      <c r="V8268" s="150"/>
      <c r="W8268" s="141" t="str" cm="1">
        <f t="array" ref="W8268">IF(SUM(LEN(B8268:V8268))=0,"",IF(OR(OR(ISBLANK(F8268),SUM(LEN(C8268),LEN(D8268))=0),AND(NOT(E8268="Unknown"),ISBLANK(J8268)),AND(NOT(O8268="Unknown"),ISBLANK(R8268))),"Missing Information", INDEX(Table15[Entire Service Line Classification], MATCH(SUMIFS(Table15[Unique ID],Table15[System-Owned Portion],E8268,Table15[If Material Anything Other than "Lead" in Column E,Was Material Ever Previously Lead?],G8268,Table15[Customer-Owned Portion],O8268),Table15[Unique ID],0),0)))</f>
        <v/>
      </c>
      <c r="X8268"/>
    </row>
    <row r="8269" spans="2:24" x14ac:dyDescent="0.25">
      <c r="B8269" s="146"/>
      <c r="C8269" s="31"/>
      <c r="D8269" s="31"/>
      <c r="E8269" s="44"/>
      <c r="F8269" s="43"/>
      <c r="G8269" s="84"/>
      <c r="H8269" s="31"/>
      <c r="I8269" s="205"/>
      <c r="J8269" s="84"/>
      <c r="K8269" s="31"/>
      <c r="L8269" s="31"/>
      <c r="M8269" s="169"/>
      <c r="N8269" s="148"/>
      <c r="O8269" s="106"/>
      <c r="P8269" s="43"/>
      <c r="Q8269" s="205"/>
      <c r="R8269" s="84"/>
      <c r="S8269" s="31"/>
      <c r="T8269" s="31"/>
      <c r="U8269" s="169"/>
      <c r="V8269" s="150"/>
      <c r="W8269" s="141" t="str" cm="1">
        <f t="array" ref="W8269">IF(SUM(LEN(B8269:V8269))=0,"",IF(OR(OR(ISBLANK(F8269),SUM(LEN(C8269),LEN(D8269))=0),AND(NOT(E8269="Unknown"),ISBLANK(J8269)),AND(NOT(O8269="Unknown"),ISBLANK(R8269))),"Missing Information", INDEX(Table15[Entire Service Line Classification], MATCH(SUMIFS(Table15[Unique ID],Table15[System-Owned Portion],E8269,Table15[If Material Anything Other than "Lead" in Column E,Was Material Ever Previously Lead?],G8269,Table15[Customer-Owned Portion],O8269),Table15[Unique ID],0),0)))</f>
        <v/>
      </c>
      <c r="X8269"/>
    </row>
    <row r="8270" spans="2:24" x14ac:dyDescent="0.25">
      <c r="B8270" s="146"/>
      <c r="C8270" s="31"/>
      <c r="D8270" s="31"/>
      <c r="E8270" s="44"/>
      <c r="F8270" s="43"/>
      <c r="G8270" s="84"/>
      <c r="H8270" s="31"/>
      <c r="I8270" s="205"/>
      <c r="J8270" s="84"/>
      <c r="K8270" s="31"/>
      <c r="L8270" s="31"/>
      <c r="M8270" s="169"/>
      <c r="N8270" s="148"/>
      <c r="O8270" s="106"/>
      <c r="P8270" s="43"/>
      <c r="Q8270" s="205"/>
      <c r="R8270" s="84"/>
      <c r="S8270" s="31"/>
      <c r="T8270" s="31"/>
      <c r="U8270" s="169"/>
      <c r="V8270" s="150"/>
      <c r="W8270" s="141" t="str" cm="1">
        <f t="array" ref="W8270">IF(SUM(LEN(B8270:V8270))=0,"",IF(OR(OR(ISBLANK(F8270),SUM(LEN(C8270),LEN(D8270))=0),AND(NOT(E8270="Unknown"),ISBLANK(J8270)),AND(NOT(O8270="Unknown"),ISBLANK(R8270))),"Missing Information", INDEX(Table15[Entire Service Line Classification], MATCH(SUMIFS(Table15[Unique ID],Table15[System-Owned Portion],E8270,Table15[If Material Anything Other than "Lead" in Column E,Was Material Ever Previously Lead?],G8270,Table15[Customer-Owned Portion],O8270),Table15[Unique ID],0),0)))</f>
        <v/>
      </c>
      <c r="X8270"/>
    </row>
    <row r="8271" spans="2:24" x14ac:dyDescent="0.25">
      <c r="B8271" s="146"/>
      <c r="C8271" s="31"/>
      <c r="D8271" s="31"/>
      <c r="E8271" s="44"/>
      <c r="F8271" s="43"/>
      <c r="G8271" s="84"/>
      <c r="H8271" s="31"/>
      <c r="I8271" s="205"/>
      <c r="J8271" s="84"/>
      <c r="K8271" s="31"/>
      <c r="L8271" s="31"/>
      <c r="M8271" s="169"/>
      <c r="N8271" s="148"/>
      <c r="O8271" s="106"/>
      <c r="P8271" s="43"/>
      <c r="Q8271" s="205"/>
      <c r="R8271" s="84"/>
      <c r="S8271" s="31"/>
      <c r="T8271" s="31"/>
      <c r="U8271" s="169"/>
      <c r="V8271" s="150"/>
      <c r="W8271" s="141" t="str" cm="1">
        <f t="array" ref="W8271">IF(SUM(LEN(B8271:V8271))=0,"",IF(OR(OR(ISBLANK(F8271),SUM(LEN(C8271),LEN(D8271))=0),AND(NOT(E8271="Unknown"),ISBLANK(J8271)),AND(NOT(O8271="Unknown"),ISBLANK(R8271))),"Missing Information", INDEX(Table15[Entire Service Line Classification], MATCH(SUMIFS(Table15[Unique ID],Table15[System-Owned Portion],E8271,Table15[If Material Anything Other than "Lead" in Column E,Was Material Ever Previously Lead?],G8271,Table15[Customer-Owned Portion],O8271),Table15[Unique ID],0),0)))</f>
        <v/>
      </c>
      <c r="X8271"/>
    </row>
    <row r="8272" spans="2:24" x14ac:dyDescent="0.25">
      <c r="B8272" s="146"/>
      <c r="C8272" s="31"/>
      <c r="D8272" s="31"/>
      <c r="E8272" s="44"/>
      <c r="F8272" s="43"/>
      <c r="G8272" s="84"/>
      <c r="H8272" s="31"/>
      <c r="I8272" s="205"/>
      <c r="J8272" s="84"/>
      <c r="K8272" s="31"/>
      <c r="L8272" s="31"/>
      <c r="M8272" s="169"/>
      <c r="N8272" s="148"/>
      <c r="O8272" s="106"/>
      <c r="P8272" s="43"/>
      <c r="Q8272" s="205"/>
      <c r="R8272" s="84"/>
      <c r="S8272" s="31"/>
      <c r="T8272" s="31"/>
      <c r="U8272" s="169"/>
      <c r="V8272" s="150"/>
      <c r="W8272" s="141" t="str" cm="1">
        <f t="array" ref="W8272">IF(SUM(LEN(B8272:V8272))=0,"",IF(OR(OR(ISBLANK(F8272),SUM(LEN(C8272),LEN(D8272))=0),AND(NOT(E8272="Unknown"),ISBLANK(J8272)),AND(NOT(O8272="Unknown"),ISBLANK(R8272))),"Missing Information", INDEX(Table15[Entire Service Line Classification], MATCH(SUMIFS(Table15[Unique ID],Table15[System-Owned Portion],E8272,Table15[If Material Anything Other than "Lead" in Column E,Was Material Ever Previously Lead?],G8272,Table15[Customer-Owned Portion],O8272),Table15[Unique ID],0),0)))</f>
        <v/>
      </c>
      <c r="X8272"/>
    </row>
    <row r="8273" spans="2:24" x14ac:dyDescent="0.25">
      <c r="B8273" s="146"/>
      <c r="C8273" s="31"/>
      <c r="D8273" s="31"/>
      <c r="E8273" s="44"/>
      <c r="F8273" s="43"/>
      <c r="G8273" s="84"/>
      <c r="H8273" s="31"/>
      <c r="I8273" s="205"/>
      <c r="J8273" s="84"/>
      <c r="K8273" s="31"/>
      <c r="L8273" s="31"/>
      <c r="M8273" s="169"/>
      <c r="N8273" s="148"/>
      <c r="O8273" s="106"/>
      <c r="P8273" s="43"/>
      <c r="Q8273" s="205"/>
      <c r="R8273" s="84"/>
      <c r="S8273" s="31"/>
      <c r="T8273" s="31"/>
      <c r="U8273" s="169"/>
      <c r="V8273" s="150"/>
      <c r="W8273" s="141" t="str" cm="1">
        <f t="array" ref="W8273">IF(SUM(LEN(B8273:V8273))=0,"",IF(OR(OR(ISBLANK(F8273),SUM(LEN(C8273),LEN(D8273))=0),AND(NOT(E8273="Unknown"),ISBLANK(J8273)),AND(NOT(O8273="Unknown"),ISBLANK(R8273))),"Missing Information", INDEX(Table15[Entire Service Line Classification], MATCH(SUMIFS(Table15[Unique ID],Table15[System-Owned Portion],E8273,Table15[If Material Anything Other than "Lead" in Column E,Was Material Ever Previously Lead?],G8273,Table15[Customer-Owned Portion],O8273),Table15[Unique ID],0),0)))</f>
        <v/>
      </c>
      <c r="X8273"/>
    </row>
    <row r="8274" spans="2:24" x14ac:dyDescent="0.25">
      <c r="B8274" s="146"/>
      <c r="C8274" s="31"/>
      <c r="D8274" s="31"/>
      <c r="E8274" s="44"/>
      <c r="F8274" s="43"/>
      <c r="G8274" s="84"/>
      <c r="H8274" s="31"/>
      <c r="I8274" s="205"/>
      <c r="J8274" s="84"/>
      <c r="K8274" s="31"/>
      <c r="L8274" s="31"/>
      <c r="M8274" s="169"/>
      <c r="N8274" s="148"/>
      <c r="O8274" s="106"/>
      <c r="P8274" s="43"/>
      <c r="Q8274" s="205"/>
      <c r="R8274" s="84"/>
      <c r="S8274" s="31"/>
      <c r="T8274" s="31"/>
      <c r="U8274" s="169"/>
      <c r="V8274" s="150"/>
      <c r="W8274" s="141" t="str" cm="1">
        <f t="array" ref="W8274">IF(SUM(LEN(B8274:V8274))=0,"",IF(OR(OR(ISBLANK(F8274),SUM(LEN(C8274),LEN(D8274))=0),AND(NOT(E8274="Unknown"),ISBLANK(J8274)),AND(NOT(O8274="Unknown"),ISBLANK(R8274))),"Missing Information", INDEX(Table15[Entire Service Line Classification], MATCH(SUMIFS(Table15[Unique ID],Table15[System-Owned Portion],E8274,Table15[If Material Anything Other than "Lead" in Column E,Was Material Ever Previously Lead?],G8274,Table15[Customer-Owned Portion],O8274),Table15[Unique ID],0),0)))</f>
        <v/>
      </c>
      <c r="X8274"/>
    </row>
    <row r="8275" spans="2:24" x14ac:dyDescent="0.25">
      <c r="B8275" s="146"/>
      <c r="C8275" s="31"/>
      <c r="D8275" s="31"/>
      <c r="E8275" s="44"/>
      <c r="F8275" s="43"/>
      <c r="G8275" s="84"/>
      <c r="H8275" s="31"/>
      <c r="I8275" s="205"/>
      <c r="J8275" s="84"/>
      <c r="K8275" s="31"/>
      <c r="L8275" s="31"/>
      <c r="M8275" s="169"/>
      <c r="N8275" s="148"/>
      <c r="O8275" s="106"/>
      <c r="P8275" s="43"/>
      <c r="Q8275" s="205"/>
      <c r="R8275" s="84"/>
      <c r="S8275" s="31"/>
      <c r="T8275" s="31"/>
      <c r="U8275" s="169"/>
      <c r="V8275" s="150"/>
      <c r="W8275" s="141" t="str" cm="1">
        <f t="array" ref="W8275">IF(SUM(LEN(B8275:V8275))=0,"",IF(OR(OR(ISBLANK(F8275),SUM(LEN(C8275),LEN(D8275))=0),AND(NOT(E8275="Unknown"),ISBLANK(J8275)),AND(NOT(O8275="Unknown"),ISBLANK(R8275))),"Missing Information", INDEX(Table15[Entire Service Line Classification], MATCH(SUMIFS(Table15[Unique ID],Table15[System-Owned Portion],E8275,Table15[If Material Anything Other than "Lead" in Column E,Was Material Ever Previously Lead?],G8275,Table15[Customer-Owned Portion],O8275),Table15[Unique ID],0),0)))</f>
        <v/>
      </c>
      <c r="X8275"/>
    </row>
    <row r="8276" spans="2:24" x14ac:dyDescent="0.25">
      <c r="B8276" s="146"/>
      <c r="C8276" s="31"/>
      <c r="D8276" s="31"/>
      <c r="E8276" s="44"/>
      <c r="F8276" s="43"/>
      <c r="G8276" s="84"/>
      <c r="H8276" s="31"/>
      <c r="I8276" s="205"/>
      <c r="J8276" s="84"/>
      <c r="K8276" s="31"/>
      <c r="L8276" s="31"/>
      <c r="M8276" s="169"/>
      <c r="N8276" s="148"/>
      <c r="O8276" s="106"/>
      <c r="P8276" s="43"/>
      <c r="Q8276" s="205"/>
      <c r="R8276" s="84"/>
      <c r="S8276" s="31"/>
      <c r="T8276" s="31"/>
      <c r="U8276" s="169"/>
      <c r="V8276" s="150"/>
      <c r="W8276" s="141" t="str" cm="1">
        <f t="array" ref="W8276">IF(SUM(LEN(B8276:V8276))=0,"",IF(OR(OR(ISBLANK(F8276),SUM(LEN(C8276),LEN(D8276))=0),AND(NOT(E8276="Unknown"),ISBLANK(J8276)),AND(NOT(O8276="Unknown"),ISBLANK(R8276))),"Missing Information", INDEX(Table15[Entire Service Line Classification], MATCH(SUMIFS(Table15[Unique ID],Table15[System-Owned Portion],E8276,Table15[If Material Anything Other than "Lead" in Column E,Was Material Ever Previously Lead?],G8276,Table15[Customer-Owned Portion],O8276),Table15[Unique ID],0),0)))</f>
        <v/>
      </c>
      <c r="X8276"/>
    </row>
    <row r="8277" spans="2:24" x14ac:dyDescent="0.25">
      <c r="B8277" s="146"/>
      <c r="C8277" s="31"/>
      <c r="D8277" s="31"/>
      <c r="E8277" s="44"/>
      <c r="F8277" s="43"/>
      <c r="G8277" s="84"/>
      <c r="H8277" s="31"/>
      <c r="I8277" s="205"/>
      <c r="J8277" s="84"/>
      <c r="K8277" s="31"/>
      <c r="L8277" s="31"/>
      <c r="M8277" s="169"/>
      <c r="N8277" s="148"/>
      <c r="O8277" s="106"/>
      <c r="P8277" s="43"/>
      <c r="Q8277" s="205"/>
      <c r="R8277" s="84"/>
      <c r="S8277" s="31"/>
      <c r="T8277" s="31"/>
      <c r="U8277" s="169"/>
      <c r="V8277" s="150"/>
      <c r="W8277" s="141" t="str" cm="1">
        <f t="array" ref="W8277">IF(SUM(LEN(B8277:V8277))=0,"",IF(OR(OR(ISBLANK(F8277),SUM(LEN(C8277),LEN(D8277))=0),AND(NOT(E8277="Unknown"),ISBLANK(J8277)),AND(NOT(O8277="Unknown"),ISBLANK(R8277))),"Missing Information", INDEX(Table15[Entire Service Line Classification], MATCH(SUMIFS(Table15[Unique ID],Table15[System-Owned Portion],E8277,Table15[If Material Anything Other than "Lead" in Column E,Was Material Ever Previously Lead?],G8277,Table15[Customer-Owned Portion],O8277),Table15[Unique ID],0),0)))</f>
        <v/>
      </c>
      <c r="X8277"/>
    </row>
    <row r="8278" spans="2:24" x14ac:dyDescent="0.25">
      <c r="B8278" s="146"/>
      <c r="C8278" s="31"/>
      <c r="D8278" s="31"/>
      <c r="E8278" s="44"/>
      <c r="F8278" s="43"/>
      <c r="G8278" s="84"/>
      <c r="H8278" s="31"/>
      <c r="I8278" s="205"/>
      <c r="J8278" s="84"/>
      <c r="K8278" s="31"/>
      <c r="L8278" s="31"/>
      <c r="M8278" s="169"/>
      <c r="N8278" s="148"/>
      <c r="O8278" s="106"/>
      <c r="P8278" s="43"/>
      <c r="Q8278" s="205"/>
      <c r="R8278" s="84"/>
      <c r="S8278" s="31"/>
      <c r="T8278" s="31"/>
      <c r="U8278" s="169"/>
      <c r="V8278" s="150"/>
      <c r="W8278" s="141" t="str" cm="1">
        <f t="array" ref="W8278">IF(SUM(LEN(B8278:V8278))=0,"",IF(OR(OR(ISBLANK(F8278),SUM(LEN(C8278),LEN(D8278))=0),AND(NOT(E8278="Unknown"),ISBLANK(J8278)),AND(NOT(O8278="Unknown"),ISBLANK(R8278))),"Missing Information", INDEX(Table15[Entire Service Line Classification], MATCH(SUMIFS(Table15[Unique ID],Table15[System-Owned Portion],E8278,Table15[If Material Anything Other than "Lead" in Column E,Was Material Ever Previously Lead?],G8278,Table15[Customer-Owned Portion],O8278),Table15[Unique ID],0),0)))</f>
        <v/>
      </c>
      <c r="X8278"/>
    </row>
    <row r="8279" spans="2:24" x14ac:dyDescent="0.25">
      <c r="B8279" s="146"/>
      <c r="C8279" s="31"/>
      <c r="D8279" s="31"/>
      <c r="E8279" s="44"/>
      <c r="F8279" s="43"/>
      <c r="G8279" s="84"/>
      <c r="H8279" s="31"/>
      <c r="I8279" s="205"/>
      <c r="J8279" s="84"/>
      <c r="K8279" s="31"/>
      <c r="L8279" s="31"/>
      <c r="M8279" s="169"/>
      <c r="N8279" s="148"/>
      <c r="O8279" s="106"/>
      <c r="P8279" s="43"/>
      <c r="Q8279" s="205"/>
      <c r="R8279" s="84"/>
      <c r="S8279" s="31"/>
      <c r="T8279" s="31"/>
      <c r="U8279" s="169"/>
      <c r="V8279" s="150"/>
      <c r="W8279" s="141" t="str" cm="1">
        <f t="array" ref="W8279">IF(SUM(LEN(B8279:V8279))=0,"",IF(OR(OR(ISBLANK(F8279),SUM(LEN(C8279),LEN(D8279))=0),AND(NOT(E8279="Unknown"),ISBLANK(J8279)),AND(NOT(O8279="Unknown"),ISBLANK(R8279))),"Missing Information", INDEX(Table15[Entire Service Line Classification], MATCH(SUMIFS(Table15[Unique ID],Table15[System-Owned Portion],E8279,Table15[If Material Anything Other than "Lead" in Column E,Was Material Ever Previously Lead?],G8279,Table15[Customer-Owned Portion],O8279),Table15[Unique ID],0),0)))</f>
        <v/>
      </c>
      <c r="X8279"/>
    </row>
    <row r="8280" spans="2:24" x14ac:dyDescent="0.25">
      <c r="B8280" s="146"/>
      <c r="C8280" s="31"/>
      <c r="D8280" s="31"/>
      <c r="E8280" s="44"/>
      <c r="F8280" s="43"/>
      <c r="G8280" s="84"/>
      <c r="H8280" s="31"/>
      <c r="I8280" s="205"/>
      <c r="J8280" s="84"/>
      <c r="K8280" s="31"/>
      <c r="L8280" s="31"/>
      <c r="M8280" s="169"/>
      <c r="N8280" s="148"/>
      <c r="O8280" s="106"/>
      <c r="P8280" s="43"/>
      <c r="Q8280" s="205"/>
      <c r="R8280" s="84"/>
      <c r="S8280" s="31"/>
      <c r="T8280" s="31"/>
      <c r="U8280" s="169"/>
      <c r="V8280" s="150"/>
      <c r="W8280" s="141" t="str" cm="1">
        <f t="array" ref="W8280">IF(SUM(LEN(B8280:V8280))=0,"",IF(OR(OR(ISBLANK(F8280),SUM(LEN(C8280),LEN(D8280))=0),AND(NOT(E8280="Unknown"),ISBLANK(J8280)),AND(NOT(O8280="Unknown"),ISBLANK(R8280))),"Missing Information", INDEX(Table15[Entire Service Line Classification], MATCH(SUMIFS(Table15[Unique ID],Table15[System-Owned Portion],E8280,Table15[If Material Anything Other than "Lead" in Column E,Was Material Ever Previously Lead?],G8280,Table15[Customer-Owned Portion],O8280),Table15[Unique ID],0),0)))</f>
        <v/>
      </c>
      <c r="X8280"/>
    </row>
    <row r="8281" spans="2:24" x14ac:dyDescent="0.25">
      <c r="B8281" s="146"/>
      <c r="C8281" s="31"/>
      <c r="D8281" s="31"/>
      <c r="E8281" s="44"/>
      <c r="F8281" s="43"/>
      <c r="G8281" s="84"/>
      <c r="H8281" s="31"/>
      <c r="I8281" s="205"/>
      <c r="J8281" s="84"/>
      <c r="K8281" s="31"/>
      <c r="L8281" s="31"/>
      <c r="M8281" s="169"/>
      <c r="N8281" s="148"/>
      <c r="O8281" s="106"/>
      <c r="P8281" s="43"/>
      <c r="Q8281" s="205"/>
      <c r="R8281" s="84"/>
      <c r="S8281" s="31"/>
      <c r="T8281" s="31"/>
      <c r="U8281" s="169"/>
      <c r="V8281" s="150"/>
      <c r="W8281" s="141" t="str" cm="1">
        <f t="array" ref="W8281">IF(SUM(LEN(B8281:V8281))=0,"",IF(OR(OR(ISBLANK(F8281),SUM(LEN(C8281),LEN(D8281))=0),AND(NOT(E8281="Unknown"),ISBLANK(J8281)),AND(NOT(O8281="Unknown"),ISBLANK(R8281))),"Missing Information", INDEX(Table15[Entire Service Line Classification], MATCH(SUMIFS(Table15[Unique ID],Table15[System-Owned Portion],E8281,Table15[If Material Anything Other than "Lead" in Column E,Was Material Ever Previously Lead?],G8281,Table15[Customer-Owned Portion],O8281),Table15[Unique ID],0),0)))</f>
        <v/>
      </c>
      <c r="X8281"/>
    </row>
    <row r="8282" spans="2:24" x14ac:dyDescent="0.25">
      <c r="B8282" s="146"/>
      <c r="C8282" s="31"/>
      <c r="D8282" s="31"/>
      <c r="E8282" s="44"/>
      <c r="F8282" s="43"/>
      <c r="G8282" s="84"/>
      <c r="H8282" s="31"/>
      <c r="I8282" s="205"/>
      <c r="J8282" s="84"/>
      <c r="K8282" s="31"/>
      <c r="L8282" s="31"/>
      <c r="M8282" s="169"/>
      <c r="N8282" s="148"/>
      <c r="O8282" s="106"/>
      <c r="P8282" s="43"/>
      <c r="Q8282" s="205"/>
      <c r="R8282" s="84"/>
      <c r="S8282" s="31"/>
      <c r="T8282" s="31"/>
      <c r="U8282" s="169"/>
      <c r="V8282" s="150"/>
      <c r="W8282" s="141" t="str" cm="1">
        <f t="array" ref="W8282">IF(SUM(LEN(B8282:V8282))=0,"",IF(OR(OR(ISBLANK(F8282),SUM(LEN(C8282),LEN(D8282))=0),AND(NOT(E8282="Unknown"),ISBLANK(J8282)),AND(NOT(O8282="Unknown"),ISBLANK(R8282))),"Missing Information", INDEX(Table15[Entire Service Line Classification], MATCH(SUMIFS(Table15[Unique ID],Table15[System-Owned Portion],E8282,Table15[If Material Anything Other than "Lead" in Column E,Was Material Ever Previously Lead?],G8282,Table15[Customer-Owned Portion],O8282),Table15[Unique ID],0),0)))</f>
        <v/>
      </c>
      <c r="X8282"/>
    </row>
    <row r="8283" spans="2:24" x14ac:dyDescent="0.25">
      <c r="B8283" s="146"/>
      <c r="C8283" s="31"/>
      <c r="D8283" s="31"/>
      <c r="E8283" s="44"/>
      <c r="F8283" s="43"/>
      <c r="G8283" s="84"/>
      <c r="H8283" s="31"/>
      <c r="I8283" s="205"/>
      <c r="J8283" s="84"/>
      <c r="K8283" s="31"/>
      <c r="L8283" s="31"/>
      <c r="M8283" s="169"/>
      <c r="N8283" s="148"/>
      <c r="O8283" s="106"/>
      <c r="P8283" s="43"/>
      <c r="Q8283" s="205"/>
      <c r="R8283" s="84"/>
      <c r="S8283" s="31"/>
      <c r="T8283" s="31"/>
      <c r="U8283" s="169"/>
      <c r="V8283" s="150"/>
      <c r="W8283" s="141" t="str" cm="1">
        <f t="array" ref="W8283">IF(SUM(LEN(B8283:V8283))=0,"",IF(OR(OR(ISBLANK(F8283),SUM(LEN(C8283),LEN(D8283))=0),AND(NOT(E8283="Unknown"),ISBLANK(J8283)),AND(NOT(O8283="Unknown"),ISBLANK(R8283))),"Missing Information", INDEX(Table15[Entire Service Line Classification], MATCH(SUMIFS(Table15[Unique ID],Table15[System-Owned Portion],E8283,Table15[If Material Anything Other than "Lead" in Column E,Was Material Ever Previously Lead?],G8283,Table15[Customer-Owned Portion],O8283),Table15[Unique ID],0),0)))</f>
        <v/>
      </c>
      <c r="X8283"/>
    </row>
    <row r="8284" spans="2:24" x14ac:dyDescent="0.25">
      <c r="B8284" s="146"/>
      <c r="C8284" s="31"/>
      <c r="D8284" s="31"/>
      <c r="E8284" s="44"/>
      <c r="F8284" s="43"/>
      <c r="G8284" s="84"/>
      <c r="H8284" s="31"/>
      <c r="I8284" s="205"/>
      <c r="J8284" s="84"/>
      <c r="K8284" s="31"/>
      <c r="L8284" s="31"/>
      <c r="M8284" s="169"/>
      <c r="N8284" s="148"/>
      <c r="O8284" s="106"/>
      <c r="P8284" s="43"/>
      <c r="Q8284" s="205"/>
      <c r="R8284" s="84"/>
      <c r="S8284" s="31"/>
      <c r="T8284" s="31"/>
      <c r="U8284" s="169"/>
      <c r="V8284" s="150"/>
      <c r="W8284" s="141" t="str" cm="1">
        <f t="array" ref="W8284">IF(SUM(LEN(B8284:V8284))=0,"",IF(OR(OR(ISBLANK(F8284),SUM(LEN(C8284),LEN(D8284))=0),AND(NOT(E8284="Unknown"),ISBLANK(J8284)),AND(NOT(O8284="Unknown"),ISBLANK(R8284))),"Missing Information", INDEX(Table15[Entire Service Line Classification], MATCH(SUMIFS(Table15[Unique ID],Table15[System-Owned Portion],E8284,Table15[If Material Anything Other than "Lead" in Column E,Was Material Ever Previously Lead?],G8284,Table15[Customer-Owned Portion],O8284),Table15[Unique ID],0),0)))</f>
        <v/>
      </c>
      <c r="X8284"/>
    </row>
    <row r="8285" spans="2:24" x14ac:dyDescent="0.25">
      <c r="B8285" s="146"/>
      <c r="C8285" s="31"/>
      <c r="D8285" s="31"/>
      <c r="E8285" s="44"/>
      <c r="F8285" s="43"/>
      <c r="G8285" s="84"/>
      <c r="H8285" s="31"/>
      <c r="I8285" s="205"/>
      <c r="J8285" s="84"/>
      <c r="K8285" s="31"/>
      <c r="L8285" s="31"/>
      <c r="M8285" s="169"/>
      <c r="N8285" s="148"/>
      <c r="O8285" s="106"/>
      <c r="P8285" s="43"/>
      <c r="Q8285" s="205"/>
      <c r="R8285" s="84"/>
      <c r="S8285" s="31"/>
      <c r="T8285" s="31"/>
      <c r="U8285" s="169"/>
      <c r="V8285" s="150"/>
      <c r="W8285" s="141" t="str" cm="1">
        <f t="array" ref="W8285">IF(SUM(LEN(B8285:V8285))=0,"",IF(OR(OR(ISBLANK(F8285),SUM(LEN(C8285),LEN(D8285))=0),AND(NOT(E8285="Unknown"),ISBLANK(J8285)),AND(NOT(O8285="Unknown"),ISBLANK(R8285))),"Missing Information", INDEX(Table15[Entire Service Line Classification], MATCH(SUMIFS(Table15[Unique ID],Table15[System-Owned Portion],E8285,Table15[If Material Anything Other than "Lead" in Column E,Was Material Ever Previously Lead?],G8285,Table15[Customer-Owned Portion],O8285),Table15[Unique ID],0),0)))</f>
        <v/>
      </c>
      <c r="X8285"/>
    </row>
    <row r="8286" spans="2:24" x14ac:dyDescent="0.25">
      <c r="B8286" s="146"/>
      <c r="C8286" s="31"/>
      <c r="D8286" s="31"/>
      <c r="E8286" s="44"/>
      <c r="F8286" s="43"/>
      <c r="G8286" s="84"/>
      <c r="H8286" s="31"/>
      <c r="I8286" s="205"/>
      <c r="J8286" s="84"/>
      <c r="K8286" s="31"/>
      <c r="L8286" s="31"/>
      <c r="M8286" s="169"/>
      <c r="N8286" s="148"/>
      <c r="O8286" s="106"/>
      <c r="P8286" s="43"/>
      <c r="Q8286" s="205"/>
      <c r="R8286" s="84"/>
      <c r="S8286" s="31"/>
      <c r="T8286" s="31"/>
      <c r="U8286" s="169"/>
      <c r="V8286" s="150"/>
      <c r="W8286" s="141" t="str" cm="1">
        <f t="array" ref="W8286">IF(SUM(LEN(B8286:V8286))=0,"",IF(OR(OR(ISBLANK(F8286),SUM(LEN(C8286),LEN(D8286))=0),AND(NOT(E8286="Unknown"),ISBLANK(J8286)),AND(NOT(O8286="Unknown"),ISBLANK(R8286))),"Missing Information", INDEX(Table15[Entire Service Line Classification], MATCH(SUMIFS(Table15[Unique ID],Table15[System-Owned Portion],E8286,Table15[If Material Anything Other than "Lead" in Column E,Was Material Ever Previously Lead?],G8286,Table15[Customer-Owned Portion],O8286),Table15[Unique ID],0),0)))</f>
        <v/>
      </c>
      <c r="X8286"/>
    </row>
    <row r="8287" spans="2:24" x14ac:dyDescent="0.25">
      <c r="B8287" s="146"/>
      <c r="C8287" s="31"/>
      <c r="D8287" s="31"/>
      <c r="E8287" s="44"/>
      <c r="F8287" s="43"/>
      <c r="G8287" s="84"/>
      <c r="H8287" s="31"/>
      <c r="I8287" s="205"/>
      <c r="J8287" s="84"/>
      <c r="K8287" s="31"/>
      <c r="L8287" s="31"/>
      <c r="M8287" s="169"/>
      <c r="N8287" s="148"/>
      <c r="O8287" s="106"/>
      <c r="P8287" s="43"/>
      <c r="Q8287" s="205"/>
      <c r="R8287" s="84"/>
      <c r="S8287" s="31"/>
      <c r="T8287" s="31"/>
      <c r="U8287" s="169"/>
      <c r="V8287" s="150"/>
      <c r="W8287" s="141" t="str" cm="1">
        <f t="array" ref="W8287">IF(SUM(LEN(B8287:V8287))=0,"",IF(OR(OR(ISBLANK(F8287),SUM(LEN(C8287),LEN(D8287))=0),AND(NOT(E8287="Unknown"),ISBLANK(J8287)),AND(NOT(O8287="Unknown"),ISBLANK(R8287))),"Missing Information", INDEX(Table15[Entire Service Line Classification], MATCH(SUMIFS(Table15[Unique ID],Table15[System-Owned Portion],E8287,Table15[If Material Anything Other than "Lead" in Column E,Was Material Ever Previously Lead?],G8287,Table15[Customer-Owned Portion],O8287),Table15[Unique ID],0),0)))</f>
        <v/>
      </c>
      <c r="X8287"/>
    </row>
    <row r="8288" spans="2:24" x14ac:dyDescent="0.25">
      <c r="B8288" s="146"/>
      <c r="C8288" s="31"/>
      <c r="D8288" s="31"/>
      <c r="E8288" s="44"/>
      <c r="F8288" s="43"/>
      <c r="G8288" s="84"/>
      <c r="H8288" s="31"/>
      <c r="I8288" s="205"/>
      <c r="J8288" s="84"/>
      <c r="K8288" s="31"/>
      <c r="L8288" s="31"/>
      <c r="M8288" s="169"/>
      <c r="N8288" s="148"/>
      <c r="O8288" s="106"/>
      <c r="P8288" s="43"/>
      <c r="Q8288" s="205"/>
      <c r="R8288" s="84"/>
      <c r="S8288" s="31"/>
      <c r="T8288" s="31"/>
      <c r="U8288" s="169"/>
      <c r="V8288" s="150"/>
      <c r="W8288" s="141" t="str" cm="1">
        <f t="array" ref="W8288">IF(SUM(LEN(B8288:V8288))=0,"",IF(OR(OR(ISBLANK(F8288),SUM(LEN(C8288),LEN(D8288))=0),AND(NOT(E8288="Unknown"),ISBLANK(J8288)),AND(NOT(O8288="Unknown"),ISBLANK(R8288))),"Missing Information", INDEX(Table15[Entire Service Line Classification], MATCH(SUMIFS(Table15[Unique ID],Table15[System-Owned Portion],E8288,Table15[If Material Anything Other than "Lead" in Column E,Was Material Ever Previously Lead?],G8288,Table15[Customer-Owned Portion],O8288),Table15[Unique ID],0),0)))</f>
        <v/>
      </c>
      <c r="X8288"/>
    </row>
    <row r="8289" spans="2:24" x14ac:dyDescent="0.25">
      <c r="B8289" s="146"/>
      <c r="C8289" s="31"/>
      <c r="D8289" s="31"/>
      <c r="E8289" s="44"/>
      <c r="F8289" s="43"/>
      <c r="G8289" s="84"/>
      <c r="H8289" s="31"/>
      <c r="I8289" s="205"/>
      <c r="J8289" s="84"/>
      <c r="K8289" s="31"/>
      <c r="L8289" s="31"/>
      <c r="M8289" s="169"/>
      <c r="N8289" s="148"/>
      <c r="O8289" s="106"/>
      <c r="P8289" s="43"/>
      <c r="Q8289" s="205"/>
      <c r="R8289" s="84"/>
      <c r="S8289" s="31"/>
      <c r="T8289" s="31"/>
      <c r="U8289" s="169"/>
      <c r="V8289" s="150"/>
      <c r="W8289" s="141" t="str" cm="1">
        <f t="array" ref="W8289">IF(SUM(LEN(B8289:V8289))=0,"",IF(OR(OR(ISBLANK(F8289),SUM(LEN(C8289),LEN(D8289))=0),AND(NOT(E8289="Unknown"),ISBLANK(J8289)),AND(NOT(O8289="Unknown"),ISBLANK(R8289))),"Missing Information", INDEX(Table15[Entire Service Line Classification], MATCH(SUMIFS(Table15[Unique ID],Table15[System-Owned Portion],E8289,Table15[If Material Anything Other than "Lead" in Column E,Was Material Ever Previously Lead?],G8289,Table15[Customer-Owned Portion],O8289),Table15[Unique ID],0),0)))</f>
        <v/>
      </c>
      <c r="X8289"/>
    </row>
    <row r="8290" spans="2:24" x14ac:dyDescent="0.25">
      <c r="B8290" s="146"/>
      <c r="C8290" s="31"/>
      <c r="D8290" s="31"/>
      <c r="E8290" s="44"/>
      <c r="F8290" s="43"/>
      <c r="G8290" s="84"/>
      <c r="H8290" s="31"/>
      <c r="I8290" s="205"/>
      <c r="J8290" s="84"/>
      <c r="K8290" s="31"/>
      <c r="L8290" s="31"/>
      <c r="M8290" s="169"/>
      <c r="N8290" s="148"/>
      <c r="O8290" s="106"/>
      <c r="P8290" s="43"/>
      <c r="Q8290" s="205"/>
      <c r="R8290" s="84"/>
      <c r="S8290" s="31"/>
      <c r="T8290" s="31"/>
      <c r="U8290" s="169"/>
      <c r="V8290" s="150"/>
      <c r="W8290" s="141" t="str" cm="1">
        <f t="array" ref="W8290">IF(SUM(LEN(B8290:V8290))=0,"",IF(OR(OR(ISBLANK(F8290),SUM(LEN(C8290),LEN(D8290))=0),AND(NOT(E8290="Unknown"),ISBLANK(J8290)),AND(NOT(O8290="Unknown"),ISBLANK(R8290))),"Missing Information", INDEX(Table15[Entire Service Line Classification], MATCH(SUMIFS(Table15[Unique ID],Table15[System-Owned Portion],E8290,Table15[If Material Anything Other than "Lead" in Column E,Was Material Ever Previously Lead?],G8290,Table15[Customer-Owned Portion],O8290),Table15[Unique ID],0),0)))</f>
        <v/>
      </c>
      <c r="X8290"/>
    </row>
    <row r="8291" spans="2:24" x14ac:dyDescent="0.25">
      <c r="B8291" s="146"/>
      <c r="C8291" s="31"/>
      <c r="D8291" s="31"/>
      <c r="E8291" s="44"/>
      <c r="F8291" s="43"/>
      <c r="G8291" s="84"/>
      <c r="H8291" s="31"/>
      <c r="I8291" s="205"/>
      <c r="J8291" s="84"/>
      <c r="K8291" s="31"/>
      <c r="L8291" s="31"/>
      <c r="M8291" s="169"/>
      <c r="N8291" s="148"/>
      <c r="O8291" s="106"/>
      <c r="P8291" s="43"/>
      <c r="Q8291" s="205"/>
      <c r="R8291" s="84"/>
      <c r="S8291" s="31"/>
      <c r="T8291" s="31"/>
      <c r="U8291" s="169"/>
      <c r="V8291" s="150"/>
      <c r="W8291" s="141" t="str" cm="1">
        <f t="array" ref="W8291">IF(SUM(LEN(B8291:V8291))=0,"",IF(OR(OR(ISBLANK(F8291),SUM(LEN(C8291),LEN(D8291))=0),AND(NOT(E8291="Unknown"),ISBLANK(J8291)),AND(NOT(O8291="Unknown"),ISBLANK(R8291))),"Missing Information", INDEX(Table15[Entire Service Line Classification], MATCH(SUMIFS(Table15[Unique ID],Table15[System-Owned Portion],E8291,Table15[If Material Anything Other than "Lead" in Column E,Was Material Ever Previously Lead?],G8291,Table15[Customer-Owned Portion],O8291),Table15[Unique ID],0),0)))</f>
        <v/>
      </c>
      <c r="X8291"/>
    </row>
    <row r="8292" spans="2:24" x14ac:dyDescent="0.25">
      <c r="B8292" s="146"/>
      <c r="C8292" s="31"/>
      <c r="D8292" s="31"/>
      <c r="E8292" s="44"/>
      <c r="F8292" s="43"/>
      <c r="G8292" s="84"/>
      <c r="H8292" s="31"/>
      <c r="I8292" s="205"/>
      <c r="J8292" s="84"/>
      <c r="K8292" s="31"/>
      <c r="L8292" s="31"/>
      <c r="M8292" s="169"/>
      <c r="N8292" s="148"/>
      <c r="O8292" s="106"/>
      <c r="P8292" s="43"/>
      <c r="Q8292" s="205"/>
      <c r="R8292" s="84"/>
      <c r="S8292" s="31"/>
      <c r="T8292" s="31"/>
      <c r="U8292" s="169"/>
      <c r="V8292" s="150"/>
      <c r="W8292" s="141" t="str" cm="1">
        <f t="array" ref="W8292">IF(SUM(LEN(B8292:V8292))=0,"",IF(OR(OR(ISBLANK(F8292),SUM(LEN(C8292),LEN(D8292))=0),AND(NOT(E8292="Unknown"),ISBLANK(J8292)),AND(NOT(O8292="Unknown"),ISBLANK(R8292))),"Missing Information", INDEX(Table15[Entire Service Line Classification], MATCH(SUMIFS(Table15[Unique ID],Table15[System-Owned Portion],E8292,Table15[If Material Anything Other than "Lead" in Column E,Was Material Ever Previously Lead?],G8292,Table15[Customer-Owned Portion],O8292),Table15[Unique ID],0),0)))</f>
        <v/>
      </c>
      <c r="X8292"/>
    </row>
    <row r="8293" spans="2:24" x14ac:dyDescent="0.25">
      <c r="B8293" s="146"/>
      <c r="C8293" s="31"/>
      <c r="D8293" s="31"/>
      <c r="E8293" s="44"/>
      <c r="F8293" s="43"/>
      <c r="G8293" s="84"/>
      <c r="H8293" s="31"/>
      <c r="I8293" s="205"/>
      <c r="J8293" s="84"/>
      <c r="K8293" s="31"/>
      <c r="L8293" s="31"/>
      <c r="M8293" s="169"/>
      <c r="N8293" s="148"/>
      <c r="O8293" s="106"/>
      <c r="P8293" s="43"/>
      <c r="Q8293" s="205"/>
      <c r="R8293" s="84"/>
      <c r="S8293" s="31"/>
      <c r="T8293" s="31"/>
      <c r="U8293" s="169"/>
      <c r="V8293" s="150"/>
      <c r="W8293" s="141" t="str" cm="1">
        <f t="array" ref="W8293">IF(SUM(LEN(B8293:V8293))=0,"",IF(OR(OR(ISBLANK(F8293),SUM(LEN(C8293),LEN(D8293))=0),AND(NOT(E8293="Unknown"),ISBLANK(J8293)),AND(NOT(O8293="Unknown"),ISBLANK(R8293))),"Missing Information", INDEX(Table15[Entire Service Line Classification], MATCH(SUMIFS(Table15[Unique ID],Table15[System-Owned Portion],E8293,Table15[If Material Anything Other than "Lead" in Column E,Was Material Ever Previously Lead?],G8293,Table15[Customer-Owned Portion],O8293),Table15[Unique ID],0),0)))</f>
        <v/>
      </c>
      <c r="X8293"/>
    </row>
    <row r="8294" spans="2:24" x14ac:dyDescent="0.25">
      <c r="B8294" s="146"/>
      <c r="C8294" s="31"/>
      <c r="D8294" s="31"/>
      <c r="E8294" s="44"/>
      <c r="F8294" s="43"/>
      <c r="G8294" s="84"/>
      <c r="H8294" s="31"/>
      <c r="I8294" s="205"/>
      <c r="J8294" s="84"/>
      <c r="K8294" s="31"/>
      <c r="L8294" s="31"/>
      <c r="M8294" s="169"/>
      <c r="N8294" s="148"/>
      <c r="O8294" s="106"/>
      <c r="P8294" s="43"/>
      <c r="Q8294" s="205"/>
      <c r="R8294" s="84"/>
      <c r="S8294" s="31"/>
      <c r="T8294" s="31"/>
      <c r="U8294" s="169"/>
      <c r="V8294" s="150"/>
      <c r="W8294" s="141" t="str" cm="1">
        <f t="array" ref="W8294">IF(SUM(LEN(B8294:V8294))=0,"",IF(OR(OR(ISBLANK(F8294),SUM(LEN(C8294),LEN(D8294))=0),AND(NOT(E8294="Unknown"),ISBLANK(J8294)),AND(NOT(O8294="Unknown"),ISBLANK(R8294))),"Missing Information", INDEX(Table15[Entire Service Line Classification], MATCH(SUMIFS(Table15[Unique ID],Table15[System-Owned Portion],E8294,Table15[If Material Anything Other than "Lead" in Column E,Was Material Ever Previously Lead?],G8294,Table15[Customer-Owned Portion],O8294),Table15[Unique ID],0),0)))</f>
        <v/>
      </c>
      <c r="X8294"/>
    </row>
    <row r="8295" spans="2:24" x14ac:dyDescent="0.25">
      <c r="B8295" s="146"/>
      <c r="C8295" s="31"/>
      <c r="D8295" s="31"/>
      <c r="E8295" s="44"/>
      <c r="F8295" s="43"/>
      <c r="G8295" s="84"/>
      <c r="H8295" s="31"/>
      <c r="I8295" s="205"/>
      <c r="J8295" s="84"/>
      <c r="K8295" s="31"/>
      <c r="L8295" s="31"/>
      <c r="M8295" s="169"/>
      <c r="N8295" s="148"/>
      <c r="O8295" s="106"/>
      <c r="P8295" s="43"/>
      <c r="Q8295" s="205"/>
      <c r="R8295" s="84"/>
      <c r="S8295" s="31"/>
      <c r="T8295" s="31"/>
      <c r="U8295" s="169"/>
      <c r="V8295" s="150"/>
      <c r="W8295" s="141" t="str" cm="1">
        <f t="array" ref="W8295">IF(SUM(LEN(B8295:V8295))=0,"",IF(OR(OR(ISBLANK(F8295),SUM(LEN(C8295),LEN(D8295))=0),AND(NOT(E8295="Unknown"),ISBLANK(J8295)),AND(NOT(O8295="Unknown"),ISBLANK(R8295))),"Missing Information", INDEX(Table15[Entire Service Line Classification], MATCH(SUMIFS(Table15[Unique ID],Table15[System-Owned Portion],E8295,Table15[If Material Anything Other than "Lead" in Column E,Was Material Ever Previously Lead?],G8295,Table15[Customer-Owned Portion],O8295),Table15[Unique ID],0),0)))</f>
        <v/>
      </c>
      <c r="X8295"/>
    </row>
    <row r="8296" spans="2:24" x14ac:dyDescent="0.25">
      <c r="B8296" s="146"/>
      <c r="C8296" s="31"/>
      <c r="D8296" s="31"/>
      <c r="E8296" s="44"/>
      <c r="F8296" s="43"/>
      <c r="G8296" s="84"/>
      <c r="H8296" s="31"/>
      <c r="I8296" s="205"/>
      <c r="J8296" s="84"/>
      <c r="K8296" s="31"/>
      <c r="L8296" s="31"/>
      <c r="M8296" s="169"/>
      <c r="N8296" s="148"/>
      <c r="O8296" s="106"/>
      <c r="P8296" s="43"/>
      <c r="Q8296" s="205"/>
      <c r="R8296" s="84"/>
      <c r="S8296" s="31"/>
      <c r="T8296" s="31"/>
      <c r="U8296" s="169"/>
      <c r="V8296" s="150"/>
      <c r="W8296" s="141" t="str" cm="1">
        <f t="array" ref="W8296">IF(SUM(LEN(B8296:V8296))=0,"",IF(OR(OR(ISBLANK(F8296),SUM(LEN(C8296),LEN(D8296))=0),AND(NOT(E8296="Unknown"),ISBLANK(J8296)),AND(NOT(O8296="Unknown"),ISBLANK(R8296))),"Missing Information", INDEX(Table15[Entire Service Line Classification], MATCH(SUMIFS(Table15[Unique ID],Table15[System-Owned Portion],E8296,Table15[If Material Anything Other than "Lead" in Column E,Was Material Ever Previously Lead?],G8296,Table15[Customer-Owned Portion],O8296),Table15[Unique ID],0),0)))</f>
        <v/>
      </c>
      <c r="X8296"/>
    </row>
    <row r="8297" spans="2:24" x14ac:dyDescent="0.25">
      <c r="B8297" s="146"/>
      <c r="C8297" s="31"/>
      <c r="D8297" s="31"/>
      <c r="E8297" s="44"/>
      <c r="F8297" s="43"/>
      <c r="G8297" s="84"/>
      <c r="H8297" s="31"/>
      <c r="I8297" s="205"/>
      <c r="J8297" s="84"/>
      <c r="K8297" s="31"/>
      <c r="L8297" s="31"/>
      <c r="M8297" s="169"/>
      <c r="N8297" s="148"/>
      <c r="O8297" s="106"/>
      <c r="P8297" s="43"/>
      <c r="Q8297" s="205"/>
      <c r="R8297" s="84"/>
      <c r="S8297" s="31"/>
      <c r="T8297" s="31"/>
      <c r="U8297" s="169"/>
      <c r="V8297" s="150"/>
      <c r="W8297" s="141" t="str" cm="1">
        <f t="array" ref="W8297">IF(SUM(LEN(B8297:V8297))=0,"",IF(OR(OR(ISBLANK(F8297),SUM(LEN(C8297),LEN(D8297))=0),AND(NOT(E8297="Unknown"),ISBLANK(J8297)),AND(NOT(O8297="Unknown"),ISBLANK(R8297))),"Missing Information", INDEX(Table15[Entire Service Line Classification], MATCH(SUMIFS(Table15[Unique ID],Table15[System-Owned Portion],E8297,Table15[If Material Anything Other than "Lead" in Column E,Was Material Ever Previously Lead?],G8297,Table15[Customer-Owned Portion],O8297),Table15[Unique ID],0),0)))</f>
        <v/>
      </c>
      <c r="X8297"/>
    </row>
    <row r="8298" spans="2:24" x14ac:dyDescent="0.25">
      <c r="B8298" s="146"/>
      <c r="C8298" s="31"/>
      <c r="D8298" s="31"/>
      <c r="E8298" s="44"/>
      <c r="F8298" s="43"/>
      <c r="G8298" s="84"/>
      <c r="H8298" s="31"/>
      <c r="I8298" s="205"/>
      <c r="J8298" s="84"/>
      <c r="K8298" s="31"/>
      <c r="L8298" s="31"/>
      <c r="M8298" s="169"/>
      <c r="N8298" s="148"/>
      <c r="O8298" s="106"/>
      <c r="P8298" s="43"/>
      <c r="Q8298" s="205"/>
      <c r="R8298" s="84"/>
      <c r="S8298" s="31"/>
      <c r="T8298" s="31"/>
      <c r="U8298" s="169"/>
      <c r="V8298" s="150"/>
      <c r="W8298" s="141" t="str" cm="1">
        <f t="array" ref="W8298">IF(SUM(LEN(B8298:V8298))=0,"",IF(OR(OR(ISBLANK(F8298),SUM(LEN(C8298),LEN(D8298))=0),AND(NOT(E8298="Unknown"),ISBLANK(J8298)),AND(NOT(O8298="Unknown"),ISBLANK(R8298))),"Missing Information", INDEX(Table15[Entire Service Line Classification], MATCH(SUMIFS(Table15[Unique ID],Table15[System-Owned Portion],E8298,Table15[If Material Anything Other than "Lead" in Column E,Was Material Ever Previously Lead?],G8298,Table15[Customer-Owned Portion],O8298),Table15[Unique ID],0),0)))</f>
        <v/>
      </c>
      <c r="X8298"/>
    </row>
    <row r="8299" spans="2:24" x14ac:dyDescent="0.25">
      <c r="B8299" s="146"/>
      <c r="C8299" s="31"/>
      <c r="D8299" s="31"/>
      <c r="E8299" s="44"/>
      <c r="F8299" s="43"/>
      <c r="G8299" s="84"/>
      <c r="H8299" s="31"/>
      <c r="I8299" s="205"/>
      <c r="J8299" s="84"/>
      <c r="K8299" s="31"/>
      <c r="L8299" s="31"/>
      <c r="M8299" s="169"/>
      <c r="N8299" s="148"/>
      <c r="O8299" s="106"/>
      <c r="P8299" s="43"/>
      <c r="Q8299" s="205"/>
      <c r="R8299" s="84"/>
      <c r="S8299" s="31"/>
      <c r="T8299" s="31"/>
      <c r="U8299" s="169"/>
      <c r="V8299" s="150"/>
      <c r="W8299" s="141" t="str" cm="1">
        <f t="array" ref="W8299">IF(SUM(LEN(B8299:V8299))=0,"",IF(OR(OR(ISBLANK(F8299),SUM(LEN(C8299),LEN(D8299))=0),AND(NOT(E8299="Unknown"),ISBLANK(J8299)),AND(NOT(O8299="Unknown"),ISBLANK(R8299))),"Missing Information", INDEX(Table15[Entire Service Line Classification], MATCH(SUMIFS(Table15[Unique ID],Table15[System-Owned Portion],E8299,Table15[If Material Anything Other than "Lead" in Column E,Was Material Ever Previously Lead?],G8299,Table15[Customer-Owned Portion],O8299),Table15[Unique ID],0),0)))</f>
        <v/>
      </c>
      <c r="X8299"/>
    </row>
    <row r="8300" spans="2:24" x14ac:dyDescent="0.25">
      <c r="B8300" s="146"/>
      <c r="C8300" s="31"/>
      <c r="D8300" s="31"/>
      <c r="E8300" s="44"/>
      <c r="F8300" s="43"/>
      <c r="G8300" s="84"/>
      <c r="H8300" s="31"/>
      <c r="I8300" s="205"/>
      <c r="J8300" s="84"/>
      <c r="K8300" s="31"/>
      <c r="L8300" s="31"/>
      <c r="M8300" s="169"/>
      <c r="N8300" s="148"/>
      <c r="O8300" s="106"/>
      <c r="P8300" s="43"/>
      <c r="Q8300" s="205"/>
      <c r="R8300" s="84"/>
      <c r="S8300" s="31"/>
      <c r="T8300" s="31"/>
      <c r="U8300" s="169"/>
      <c r="V8300" s="150"/>
      <c r="W8300" s="141" t="str" cm="1">
        <f t="array" ref="W8300">IF(SUM(LEN(B8300:V8300))=0,"",IF(OR(OR(ISBLANK(F8300),SUM(LEN(C8300),LEN(D8300))=0),AND(NOT(E8300="Unknown"),ISBLANK(J8300)),AND(NOT(O8300="Unknown"),ISBLANK(R8300))),"Missing Information", INDEX(Table15[Entire Service Line Classification], MATCH(SUMIFS(Table15[Unique ID],Table15[System-Owned Portion],E8300,Table15[If Material Anything Other than "Lead" in Column E,Was Material Ever Previously Lead?],G8300,Table15[Customer-Owned Portion],O8300),Table15[Unique ID],0),0)))</f>
        <v/>
      </c>
      <c r="X8300"/>
    </row>
    <row r="8301" spans="2:24" x14ac:dyDescent="0.25">
      <c r="B8301" s="146"/>
      <c r="C8301" s="31"/>
      <c r="D8301" s="31"/>
      <c r="E8301" s="44"/>
      <c r="F8301" s="43"/>
      <c r="G8301" s="84"/>
      <c r="H8301" s="31"/>
      <c r="I8301" s="205"/>
      <c r="J8301" s="84"/>
      <c r="K8301" s="31"/>
      <c r="L8301" s="31"/>
      <c r="M8301" s="169"/>
      <c r="N8301" s="148"/>
      <c r="O8301" s="106"/>
      <c r="P8301" s="43"/>
      <c r="Q8301" s="205"/>
      <c r="R8301" s="84"/>
      <c r="S8301" s="31"/>
      <c r="T8301" s="31"/>
      <c r="U8301" s="169"/>
      <c r="V8301" s="150"/>
      <c r="W8301" s="141" t="str" cm="1">
        <f t="array" ref="W8301">IF(SUM(LEN(B8301:V8301))=0,"",IF(OR(OR(ISBLANK(F8301),SUM(LEN(C8301),LEN(D8301))=0),AND(NOT(E8301="Unknown"),ISBLANK(J8301)),AND(NOT(O8301="Unknown"),ISBLANK(R8301))),"Missing Information", INDEX(Table15[Entire Service Line Classification], MATCH(SUMIFS(Table15[Unique ID],Table15[System-Owned Portion],E8301,Table15[If Material Anything Other than "Lead" in Column E,Was Material Ever Previously Lead?],G8301,Table15[Customer-Owned Portion],O8301),Table15[Unique ID],0),0)))</f>
        <v/>
      </c>
      <c r="X8301"/>
    </row>
    <row r="8302" spans="2:24" x14ac:dyDescent="0.25">
      <c r="B8302" s="146"/>
      <c r="C8302" s="31"/>
      <c r="D8302" s="31"/>
      <c r="E8302" s="44"/>
      <c r="F8302" s="43"/>
      <c r="G8302" s="84"/>
      <c r="H8302" s="31"/>
      <c r="I8302" s="205"/>
      <c r="J8302" s="84"/>
      <c r="K8302" s="31"/>
      <c r="L8302" s="31"/>
      <c r="M8302" s="169"/>
      <c r="N8302" s="148"/>
      <c r="O8302" s="106"/>
      <c r="P8302" s="43"/>
      <c r="Q8302" s="205"/>
      <c r="R8302" s="84"/>
      <c r="S8302" s="31"/>
      <c r="T8302" s="31"/>
      <c r="U8302" s="169"/>
      <c r="V8302" s="150"/>
      <c r="W8302" s="141" t="str" cm="1">
        <f t="array" ref="W8302">IF(SUM(LEN(B8302:V8302))=0,"",IF(OR(OR(ISBLANK(F8302),SUM(LEN(C8302),LEN(D8302))=0),AND(NOT(E8302="Unknown"),ISBLANK(J8302)),AND(NOT(O8302="Unknown"),ISBLANK(R8302))),"Missing Information", INDEX(Table15[Entire Service Line Classification], MATCH(SUMIFS(Table15[Unique ID],Table15[System-Owned Portion],E8302,Table15[If Material Anything Other than "Lead" in Column E,Was Material Ever Previously Lead?],G8302,Table15[Customer-Owned Portion],O8302),Table15[Unique ID],0),0)))</f>
        <v/>
      </c>
      <c r="X8302"/>
    </row>
    <row r="8303" spans="2:24" x14ac:dyDescent="0.25">
      <c r="B8303" s="146"/>
      <c r="C8303" s="31"/>
      <c r="D8303" s="31"/>
      <c r="E8303" s="44"/>
      <c r="F8303" s="43"/>
      <c r="G8303" s="84"/>
      <c r="H8303" s="31"/>
      <c r="I8303" s="205"/>
      <c r="J8303" s="84"/>
      <c r="K8303" s="31"/>
      <c r="L8303" s="31"/>
      <c r="M8303" s="169"/>
      <c r="N8303" s="148"/>
      <c r="O8303" s="106"/>
      <c r="P8303" s="43"/>
      <c r="Q8303" s="205"/>
      <c r="R8303" s="84"/>
      <c r="S8303" s="31"/>
      <c r="T8303" s="31"/>
      <c r="U8303" s="169"/>
      <c r="V8303" s="150"/>
      <c r="W8303" s="141" t="str" cm="1">
        <f t="array" ref="W8303">IF(SUM(LEN(B8303:V8303))=0,"",IF(OR(OR(ISBLANK(F8303),SUM(LEN(C8303),LEN(D8303))=0),AND(NOT(E8303="Unknown"),ISBLANK(J8303)),AND(NOT(O8303="Unknown"),ISBLANK(R8303))),"Missing Information", INDEX(Table15[Entire Service Line Classification], MATCH(SUMIFS(Table15[Unique ID],Table15[System-Owned Portion],E8303,Table15[If Material Anything Other than "Lead" in Column E,Was Material Ever Previously Lead?],G8303,Table15[Customer-Owned Portion],O8303),Table15[Unique ID],0),0)))</f>
        <v/>
      </c>
      <c r="X8303"/>
    </row>
    <row r="8304" spans="2:24" x14ac:dyDescent="0.25">
      <c r="B8304" s="146"/>
      <c r="C8304" s="31"/>
      <c r="D8304" s="31"/>
      <c r="E8304" s="44"/>
      <c r="F8304" s="43"/>
      <c r="G8304" s="84"/>
      <c r="H8304" s="31"/>
      <c r="I8304" s="205"/>
      <c r="J8304" s="84"/>
      <c r="K8304" s="31"/>
      <c r="L8304" s="31"/>
      <c r="M8304" s="169"/>
      <c r="N8304" s="148"/>
      <c r="O8304" s="106"/>
      <c r="P8304" s="43"/>
      <c r="Q8304" s="205"/>
      <c r="R8304" s="84"/>
      <c r="S8304" s="31"/>
      <c r="T8304" s="31"/>
      <c r="U8304" s="169"/>
      <c r="V8304" s="150"/>
      <c r="W8304" s="141" t="str" cm="1">
        <f t="array" ref="W8304">IF(SUM(LEN(B8304:V8304))=0,"",IF(OR(OR(ISBLANK(F8304),SUM(LEN(C8304),LEN(D8304))=0),AND(NOT(E8304="Unknown"),ISBLANK(J8304)),AND(NOT(O8304="Unknown"),ISBLANK(R8304))),"Missing Information", INDEX(Table15[Entire Service Line Classification], MATCH(SUMIFS(Table15[Unique ID],Table15[System-Owned Portion],E8304,Table15[If Material Anything Other than "Lead" in Column E,Was Material Ever Previously Lead?],G8304,Table15[Customer-Owned Portion],O8304),Table15[Unique ID],0),0)))</f>
        <v/>
      </c>
      <c r="X8304"/>
    </row>
    <row r="8305" spans="2:24" x14ac:dyDescent="0.25">
      <c r="B8305" s="146"/>
      <c r="C8305" s="31"/>
      <c r="D8305" s="31"/>
      <c r="E8305" s="44"/>
      <c r="F8305" s="43"/>
      <c r="G8305" s="84"/>
      <c r="H8305" s="31"/>
      <c r="I8305" s="205"/>
      <c r="J8305" s="84"/>
      <c r="K8305" s="31"/>
      <c r="L8305" s="31"/>
      <c r="M8305" s="169"/>
      <c r="N8305" s="148"/>
      <c r="O8305" s="106"/>
      <c r="P8305" s="43"/>
      <c r="Q8305" s="205"/>
      <c r="R8305" s="84"/>
      <c r="S8305" s="31"/>
      <c r="T8305" s="31"/>
      <c r="U8305" s="169"/>
      <c r="V8305" s="150"/>
      <c r="W8305" s="141" t="str" cm="1">
        <f t="array" ref="W8305">IF(SUM(LEN(B8305:V8305))=0,"",IF(OR(OR(ISBLANK(F8305),SUM(LEN(C8305),LEN(D8305))=0),AND(NOT(E8305="Unknown"),ISBLANK(J8305)),AND(NOT(O8305="Unknown"),ISBLANK(R8305))),"Missing Information", INDEX(Table15[Entire Service Line Classification], MATCH(SUMIFS(Table15[Unique ID],Table15[System-Owned Portion],E8305,Table15[If Material Anything Other than "Lead" in Column E,Was Material Ever Previously Lead?],G8305,Table15[Customer-Owned Portion],O8305),Table15[Unique ID],0),0)))</f>
        <v/>
      </c>
      <c r="X8305"/>
    </row>
    <row r="8306" spans="2:24" x14ac:dyDescent="0.25">
      <c r="B8306" s="146"/>
      <c r="C8306" s="31"/>
      <c r="D8306" s="31"/>
      <c r="E8306" s="44"/>
      <c r="F8306" s="43"/>
      <c r="G8306" s="84"/>
      <c r="H8306" s="31"/>
      <c r="I8306" s="205"/>
      <c r="J8306" s="84"/>
      <c r="K8306" s="31"/>
      <c r="L8306" s="31"/>
      <c r="M8306" s="169"/>
      <c r="N8306" s="148"/>
      <c r="O8306" s="106"/>
      <c r="P8306" s="43"/>
      <c r="Q8306" s="205"/>
      <c r="R8306" s="84"/>
      <c r="S8306" s="31"/>
      <c r="T8306" s="31"/>
      <c r="U8306" s="169"/>
      <c r="V8306" s="150"/>
      <c r="W8306" s="141" t="str" cm="1">
        <f t="array" ref="W8306">IF(SUM(LEN(B8306:V8306))=0,"",IF(OR(OR(ISBLANK(F8306),SUM(LEN(C8306),LEN(D8306))=0),AND(NOT(E8306="Unknown"),ISBLANK(J8306)),AND(NOT(O8306="Unknown"),ISBLANK(R8306))),"Missing Information", INDEX(Table15[Entire Service Line Classification], MATCH(SUMIFS(Table15[Unique ID],Table15[System-Owned Portion],E8306,Table15[If Material Anything Other than "Lead" in Column E,Was Material Ever Previously Lead?],G8306,Table15[Customer-Owned Portion],O8306),Table15[Unique ID],0),0)))</f>
        <v/>
      </c>
      <c r="X8306"/>
    </row>
    <row r="8307" spans="2:24" x14ac:dyDescent="0.25">
      <c r="B8307" s="146"/>
      <c r="C8307" s="31"/>
      <c r="D8307" s="31"/>
      <c r="E8307" s="44"/>
      <c r="F8307" s="43"/>
      <c r="G8307" s="84"/>
      <c r="H8307" s="31"/>
      <c r="I8307" s="205"/>
      <c r="J8307" s="84"/>
      <c r="K8307" s="31"/>
      <c r="L8307" s="31"/>
      <c r="M8307" s="169"/>
      <c r="N8307" s="148"/>
      <c r="O8307" s="106"/>
      <c r="P8307" s="43"/>
      <c r="Q8307" s="205"/>
      <c r="R8307" s="84"/>
      <c r="S8307" s="31"/>
      <c r="T8307" s="31"/>
      <c r="U8307" s="169"/>
      <c r="V8307" s="150"/>
      <c r="W8307" s="141" t="str" cm="1">
        <f t="array" ref="W8307">IF(SUM(LEN(B8307:V8307))=0,"",IF(OR(OR(ISBLANK(F8307),SUM(LEN(C8307),LEN(D8307))=0),AND(NOT(E8307="Unknown"),ISBLANK(J8307)),AND(NOT(O8307="Unknown"),ISBLANK(R8307))),"Missing Information", INDEX(Table15[Entire Service Line Classification], MATCH(SUMIFS(Table15[Unique ID],Table15[System-Owned Portion],E8307,Table15[If Material Anything Other than "Lead" in Column E,Was Material Ever Previously Lead?],G8307,Table15[Customer-Owned Portion],O8307),Table15[Unique ID],0),0)))</f>
        <v/>
      </c>
      <c r="X8307"/>
    </row>
    <row r="8308" spans="2:24" x14ac:dyDescent="0.25">
      <c r="B8308" s="146"/>
      <c r="C8308" s="31"/>
      <c r="D8308" s="31"/>
      <c r="E8308" s="44"/>
      <c r="F8308" s="43"/>
      <c r="G8308" s="84"/>
      <c r="H8308" s="31"/>
      <c r="I8308" s="205"/>
      <c r="J8308" s="84"/>
      <c r="K8308" s="31"/>
      <c r="L8308" s="31"/>
      <c r="M8308" s="169"/>
      <c r="N8308" s="148"/>
      <c r="O8308" s="106"/>
      <c r="P8308" s="43"/>
      <c r="Q8308" s="205"/>
      <c r="R8308" s="84"/>
      <c r="S8308" s="31"/>
      <c r="T8308" s="31"/>
      <c r="U8308" s="169"/>
      <c r="V8308" s="150"/>
      <c r="W8308" s="141" t="str" cm="1">
        <f t="array" ref="W8308">IF(SUM(LEN(B8308:V8308))=0,"",IF(OR(OR(ISBLANK(F8308),SUM(LEN(C8308),LEN(D8308))=0),AND(NOT(E8308="Unknown"),ISBLANK(J8308)),AND(NOT(O8308="Unknown"),ISBLANK(R8308))),"Missing Information", INDEX(Table15[Entire Service Line Classification], MATCH(SUMIFS(Table15[Unique ID],Table15[System-Owned Portion],E8308,Table15[If Material Anything Other than "Lead" in Column E,Was Material Ever Previously Lead?],G8308,Table15[Customer-Owned Portion],O8308),Table15[Unique ID],0),0)))</f>
        <v/>
      </c>
      <c r="X8308"/>
    </row>
    <row r="8309" spans="2:24" x14ac:dyDescent="0.25">
      <c r="B8309" s="146"/>
      <c r="C8309" s="31"/>
      <c r="D8309" s="31"/>
      <c r="E8309" s="44"/>
      <c r="F8309" s="43"/>
      <c r="G8309" s="84"/>
      <c r="H8309" s="31"/>
      <c r="I8309" s="205"/>
      <c r="J8309" s="84"/>
      <c r="K8309" s="31"/>
      <c r="L8309" s="31"/>
      <c r="M8309" s="169"/>
      <c r="N8309" s="148"/>
      <c r="O8309" s="106"/>
      <c r="P8309" s="43"/>
      <c r="Q8309" s="205"/>
      <c r="R8309" s="84"/>
      <c r="S8309" s="31"/>
      <c r="T8309" s="31"/>
      <c r="U8309" s="169"/>
      <c r="V8309" s="150"/>
      <c r="W8309" s="141" t="str" cm="1">
        <f t="array" ref="W8309">IF(SUM(LEN(B8309:V8309))=0,"",IF(OR(OR(ISBLANK(F8309),SUM(LEN(C8309),LEN(D8309))=0),AND(NOT(E8309="Unknown"),ISBLANK(J8309)),AND(NOT(O8309="Unknown"),ISBLANK(R8309))),"Missing Information", INDEX(Table15[Entire Service Line Classification], MATCH(SUMIFS(Table15[Unique ID],Table15[System-Owned Portion],E8309,Table15[If Material Anything Other than "Lead" in Column E,Was Material Ever Previously Lead?],G8309,Table15[Customer-Owned Portion],O8309),Table15[Unique ID],0),0)))</f>
        <v/>
      </c>
      <c r="X8309"/>
    </row>
    <row r="8310" spans="2:24" x14ac:dyDescent="0.25">
      <c r="B8310" s="146"/>
      <c r="C8310" s="31"/>
      <c r="D8310" s="31"/>
      <c r="E8310" s="44"/>
      <c r="F8310" s="43"/>
      <c r="G8310" s="84"/>
      <c r="H8310" s="31"/>
      <c r="I8310" s="205"/>
      <c r="J8310" s="84"/>
      <c r="K8310" s="31"/>
      <c r="L8310" s="31"/>
      <c r="M8310" s="169"/>
      <c r="N8310" s="148"/>
      <c r="O8310" s="106"/>
      <c r="P8310" s="43"/>
      <c r="Q8310" s="205"/>
      <c r="R8310" s="84"/>
      <c r="S8310" s="31"/>
      <c r="T8310" s="31"/>
      <c r="U8310" s="169"/>
      <c r="V8310" s="150"/>
      <c r="W8310" s="141" t="str" cm="1">
        <f t="array" ref="W8310">IF(SUM(LEN(B8310:V8310))=0,"",IF(OR(OR(ISBLANK(F8310),SUM(LEN(C8310),LEN(D8310))=0),AND(NOT(E8310="Unknown"),ISBLANK(J8310)),AND(NOT(O8310="Unknown"),ISBLANK(R8310))),"Missing Information", INDEX(Table15[Entire Service Line Classification], MATCH(SUMIFS(Table15[Unique ID],Table15[System-Owned Portion],E8310,Table15[If Material Anything Other than "Lead" in Column E,Was Material Ever Previously Lead?],G8310,Table15[Customer-Owned Portion],O8310),Table15[Unique ID],0),0)))</f>
        <v/>
      </c>
      <c r="X8310"/>
    </row>
    <row r="8311" spans="2:24" x14ac:dyDescent="0.25">
      <c r="B8311" s="146"/>
      <c r="C8311" s="31"/>
      <c r="D8311" s="31"/>
      <c r="E8311" s="44"/>
      <c r="F8311" s="43"/>
      <c r="G8311" s="84"/>
      <c r="H8311" s="31"/>
      <c r="I8311" s="205"/>
      <c r="J8311" s="84"/>
      <c r="K8311" s="31"/>
      <c r="L8311" s="31"/>
      <c r="M8311" s="169"/>
      <c r="N8311" s="148"/>
      <c r="O8311" s="106"/>
      <c r="P8311" s="43"/>
      <c r="Q8311" s="205"/>
      <c r="R8311" s="84"/>
      <c r="S8311" s="31"/>
      <c r="T8311" s="31"/>
      <c r="U8311" s="169"/>
      <c r="V8311" s="150"/>
      <c r="W8311" s="141" t="str" cm="1">
        <f t="array" ref="W8311">IF(SUM(LEN(B8311:V8311))=0,"",IF(OR(OR(ISBLANK(F8311),SUM(LEN(C8311),LEN(D8311))=0),AND(NOT(E8311="Unknown"),ISBLANK(J8311)),AND(NOT(O8311="Unknown"),ISBLANK(R8311))),"Missing Information", INDEX(Table15[Entire Service Line Classification], MATCH(SUMIFS(Table15[Unique ID],Table15[System-Owned Portion],E8311,Table15[If Material Anything Other than "Lead" in Column E,Was Material Ever Previously Lead?],G8311,Table15[Customer-Owned Portion],O8311),Table15[Unique ID],0),0)))</f>
        <v/>
      </c>
      <c r="X8311"/>
    </row>
    <row r="8312" spans="2:24" x14ac:dyDescent="0.25">
      <c r="B8312" s="146"/>
      <c r="C8312" s="31"/>
      <c r="D8312" s="31"/>
      <c r="E8312" s="44"/>
      <c r="F8312" s="43"/>
      <c r="G8312" s="84"/>
      <c r="H8312" s="31"/>
      <c r="I8312" s="205"/>
      <c r="J8312" s="84"/>
      <c r="K8312" s="31"/>
      <c r="L8312" s="31"/>
      <c r="M8312" s="169"/>
      <c r="N8312" s="148"/>
      <c r="O8312" s="106"/>
      <c r="P8312" s="43"/>
      <c r="Q8312" s="205"/>
      <c r="R8312" s="84"/>
      <c r="S8312" s="31"/>
      <c r="T8312" s="31"/>
      <c r="U8312" s="169"/>
      <c r="V8312" s="150"/>
      <c r="W8312" s="141" t="str" cm="1">
        <f t="array" ref="W8312">IF(SUM(LEN(B8312:V8312))=0,"",IF(OR(OR(ISBLANK(F8312),SUM(LEN(C8312),LEN(D8312))=0),AND(NOT(E8312="Unknown"),ISBLANK(J8312)),AND(NOT(O8312="Unknown"),ISBLANK(R8312))),"Missing Information", INDEX(Table15[Entire Service Line Classification], MATCH(SUMIFS(Table15[Unique ID],Table15[System-Owned Portion],E8312,Table15[If Material Anything Other than "Lead" in Column E,Was Material Ever Previously Lead?],G8312,Table15[Customer-Owned Portion],O8312),Table15[Unique ID],0),0)))</f>
        <v/>
      </c>
      <c r="X8312"/>
    </row>
    <row r="8313" spans="2:24" x14ac:dyDescent="0.25">
      <c r="B8313" s="146"/>
      <c r="C8313" s="31"/>
      <c r="D8313" s="31"/>
      <c r="E8313" s="44"/>
      <c r="F8313" s="43"/>
      <c r="G8313" s="84"/>
      <c r="H8313" s="31"/>
      <c r="I8313" s="205"/>
      <c r="J8313" s="84"/>
      <c r="K8313" s="31"/>
      <c r="L8313" s="31"/>
      <c r="M8313" s="169"/>
      <c r="N8313" s="148"/>
      <c r="O8313" s="106"/>
      <c r="P8313" s="43"/>
      <c r="Q8313" s="205"/>
      <c r="R8313" s="84"/>
      <c r="S8313" s="31"/>
      <c r="T8313" s="31"/>
      <c r="U8313" s="169"/>
      <c r="V8313" s="150"/>
      <c r="W8313" s="141" t="str" cm="1">
        <f t="array" ref="W8313">IF(SUM(LEN(B8313:V8313))=0,"",IF(OR(OR(ISBLANK(F8313),SUM(LEN(C8313),LEN(D8313))=0),AND(NOT(E8313="Unknown"),ISBLANK(J8313)),AND(NOT(O8313="Unknown"),ISBLANK(R8313))),"Missing Information", INDEX(Table15[Entire Service Line Classification], MATCH(SUMIFS(Table15[Unique ID],Table15[System-Owned Portion],E8313,Table15[If Material Anything Other than "Lead" in Column E,Was Material Ever Previously Lead?],G8313,Table15[Customer-Owned Portion],O8313),Table15[Unique ID],0),0)))</f>
        <v/>
      </c>
      <c r="X8313"/>
    </row>
    <row r="8314" spans="2:24" x14ac:dyDescent="0.25">
      <c r="B8314" s="146"/>
      <c r="C8314" s="31"/>
      <c r="D8314" s="31"/>
      <c r="E8314" s="44"/>
      <c r="F8314" s="43"/>
      <c r="G8314" s="84"/>
      <c r="H8314" s="31"/>
      <c r="I8314" s="205"/>
      <c r="J8314" s="84"/>
      <c r="K8314" s="31"/>
      <c r="L8314" s="31"/>
      <c r="M8314" s="169"/>
      <c r="N8314" s="148"/>
      <c r="O8314" s="106"/>
      <c r="P8314" s="43"/>
      <c r="Q8314" s="205"/>
      <c r="R8314" s="84"/>
      <c r="S8314" s="31"/>
      <c r="T8314" s="31"/>
      <c r="U8314" s="169"/>
      <c r="V8314" s="150"/>
      <c r="W8314" s="141" t="str" cm="1">
        <f t="array" ref="W8314">IF(SUM(LEN(B8314:V8314))=0,"",IF(OR(OR(ISBLANK(F8314),SUM(LEN(C8314),LEN(D8314))=0),AND(NOT(E8314="Unknown"),ISBLANK(J8314)),AND(NOT(O8314="Unknown"),ISBLANK(R8314))),"Missing Information", INDEX(Table15[Entire Service Line Classification], MATCH(SUMIFS(Table15[Unique ID],Table15[System-Owned Portion],E8314,Table15[If Material Anything Other than "Lead" in Column E,Was Material Ever Previously Lead?],G8314,Table15[Customer-Owned Portion],O8314),Table15[Unique ID],0),0)))</f>
        <v/>
      </c>
      <c r="X8314"/>
    </row>
    <row r="8315" spans="2:24" x14ac:dyDescent="0.25">
      <c r="B8315" s="146"/>
      <c r="C8315" s="31"/>
      <c r="D8315" s="31"/>
      <c r="E8315" s="44"/>
      <c r="F8315" s="43"/>
      <c r="G8315" s="84"/>
      <c r="H8315" s="31"/>
      <c r="I8315" s="205"/>
      <c r="J8315" s="84"/>
      <c r="K8315" s="31"/>
      <c r="L8315" s="31"/>
      <c r="M8315" s="169"/>
      <c r="N8315" s="148"/>
      <c r="O8315" s="106"/>
      <c r="P8315" s="43"/>
      <c r="Q8315" s="205"/>
      <c r="R8315" s="84"/>
      <c r="S8315" s="31"/>
      <c r="T8315" s="31"/>
      <c r="U8315" s="169"/>
      <c r="V8315" s="150"/>
      <c r="W8315" s="141" t="str" cm="1">
        <f t="array" ref="W8315">IF(SUM(LEN(B8315:V8315))=0,"",IF(OR(OR(ISBLANK(F8315),SUM(LEN(C8315),LEN(D8315))=0),AND(NOT(E8315="Unknown"),ISBLANK(J8315)),AND(NOT(O8315="Unknown"),ISBLANK(R8315))),"Missing Information", INDEX(Table15[Entire Service Line Classification], MATCH(SUMIFS(Table15[Unique ID],Table15[System-Owned Portion],E8315,Table15[If Material Anything Other than "Lead" in Column E,Was Material Ever Previously Lead?],G8315,Table15[Customer-Owned Portion],O8315),Table15[Unique ID],0),0)))</f>
        <v/>
      </c>
      <c r="X8315"/>
    </row>
    <row r="8316" spans="2:24" x14ac:dyDescent="0.25">
      <c r="B8316" s="146"/>
      <c r="C8316" s="31"/>
      <c r="D8316" s="31"/>
      <c r="E8316" s="44"/>
      <c r="F8316" s="43"/>
      <c r="G8316" s="84"/>
      <c r="H8316" s="31"/>
      <c r="I8316" s="205"/>
      <c r="J8316" s="84"/>
      <c r="K8316" s="31"/>
      <c r="L8316" s="31"/>
      <c r="M8316" s="169"/>
      <c r="N8316" s="148"/>
      <c r="O8316" s="106"/>
      <c r="P8316" s="43"/>
      <c r="Q8316" s="205"/>
      <c r="R8316" s="84"/>
      <c r="S8316" s="31"/>
      <c r="T8316" s="31"/>
      <c r="U8316" s="169"/>
      <c r="V8316" s="150"/>
      <c r="W8316" s="141" t="str" cm="1">
        <f t="array" ref="W8316">IF(SUM(LEN(B8316:V8316))=0,"",IF(OR(OR(ISBLANK(F8316),SUM(LEN(C8316),LEN(D8316))=0),AND(NOT(E8316="Unknown"),ISBLANK(J8316)),AND(NOT(O8316="Unknown"),ISBLANK(R8316))),"Missing Information", INDEX(Table15[Entire Service Line Classification], MATCH(SUMIFS(Table15[Unique ID],Table15[System-Owned Portion],E8316,Table15[If Material Anything Other than "Lead" in Column E,Was Material Ever Previously Lead?],G8316,Table15[Customer-Owned Portion],O8316),Table15[Unique ID],0),0)))</f>
        <v/>
      </c>
      <c r="X8316"/>
    </row>
    <row r="8317" spans="2:24" x14ac:dyDescent="0.25">
      <c r="B8317" s="146"/>
      <c r="C8317" s="31"/>
      <c r="D8317" s="31"/>
      <c r="E8317" s="44"/>
      <c r="F8317" s="43"/>
      <c r="G8317" s="84"/>
      <c r="H8317" s="31"/>
      <c r="I8317" s="205"/>
      <c r="J8317" s="84"/>
      <c r="K8317" s="31"/>
      <c r="L8317" s="31"/>
      <c r="M8317" s="169"/>
      <c r="N8317" s="148"/>
      <c r="O8317" s="106"/>
      <c r="P8317" s="43"/>
      <c r="Q8317" s="205"/>
      <c r="R8317" s="84"/>
      <c r="S8317" s="31"/>
      <c r="T8317" s="31"/>
      <c r="U8317" s="169"/>
      <c r="V8317" s="150"/>
      <c r="W8317" s="141" t="str" cm="1">
        <f t="array" ref="W8317">IF(SUM(LEN(B8317:V8317))=0,"",IF(OR(OR(ISBLANK(F8317),SUM(LEN(C8317),LEN(D8317))=0),AND(NOT(E8317="Unknown"),ISBLANK(J8317)),AND(NOT(O8317="Unknown"),ISBLANK(R8317))),"Missing Information", INDEX(Table15[Entire Service Line Classification], MATCH(SUMIFS(Table15[Unique ID],Table15[System-Owned Portion],E8317,Table15[If Material Anything Other than "Lead" in Column E,Was Material Ever Previously Lead?],G8317,Table15[Customer-Owned Portion],O8317),Table15[Unique ID],0),0)))</f>
        <v/>
      </c>
      <c r="X8317"/>
    </row>
    <row r="8318" spans="2:24" x14ac:dyDescent="0.25">
      <c r="B8318" s="146"/>
      <c r="C8318" s="31"/>
      <c r="D8318" s="31"/>
      <c r="E8318" s="44"/>
      <c r="F8318" s="43"/>
      <c r="G8318" s="84"/>
      <c r="H8318" s="31"/>
      <c r="I8318" s="205"/>
      <c r="J8318" s="84"/>
      <c r="K8318" s="31"/>
      <c r="L8318" s="31"/>
      <c r="M8318" s="169"/>
      <c r="N8318" s="148"/>
      <c r="O8318" s="106"/>
      <c r="P8318" s="43"/>
      <c r="Q8318" s="205"/>
      <c r="R8318" s="84"/>
      <c r="S8318" s="31"/>
      <c r="T8318" s="31"/>
      <c r="U8318" s="169"/>
      <c r="V8318" s="150"/>
      <c r="W8318" s="141" t="str" cm="1">
        <f t="array" ref="W8318">IF(SUM(LEN(B8318:V8318))=0,"",IF(OR(OR(ISBLANK(F8318),SUM(LEN(C8318),LEN(D8318))=0),AND(NOT(E8318="Unknown"),ISBLANK(J8318)),AND(NOT(O8318="Unknown"),ISBLANK(R8318))),"Missing Information", INDEX(Table15[Entire Service Line Classification], MATCH(SUMIFS(Table15[Unique ID],Table15[System-Owned Portion],E8318,Table15[If Material Anything Other than "Lead" in Column E,Was Material Ever Previously Lead?],G8318,Table15[Customer-Owned Portion],O8318),Table15[Unique ID],0),0)))</f>
        <v/>
      </c>
      <c r="X8318"/>
    </row>
    <row r="8319" spans="2:24" x14ac:dyDescent="0.25">
      <c r="B8319" s="146"/>
      <c r="C8319" s="31"/>
      <c r="D8319" s="31"/>
      <c r="E8319" s="44"/>
      <c r="F8319" s="43"/>
      <c r="G8319" s="84"/>
      <c r="H8319" s="31"/>
      <c r="I8319" s="205"/>
      <c r="J8319" s="84"/>
      <c r="K8319" s="31"/>
      <c r="L8319" s="31"/>
      <c r="M8319" s="169"/>
      <c r="N8319" s="148"/>
      <c r="O8319" s="106"/>
      <c r="P8319" s="43"/>
      <c r="Q8319" s="205"/>
      <c r="R8319" s="84"/>
      <c r="S8319" s="31"/>
      <c r="T8319" s="31"/>
      <c r="U8319" s="169"/>
      <c r="V8319" s="150"/>
      <c r="W8319" s="141" t="str" cm="1">
        <f t="array" ref="W8319">IF(SUM(LEN(B8319:V8319))=0,"",IF(OR(OR(ISBLANK(F8319),SUM(LEN(C8319),LEN(D8319))=0),AND(NOT(E8319="Unknown"),ISBLANK(J8319)),AND(NOT(O8319="Unknown"),ISBLANK(R8319))),"Missing Information", INDEX(Table15[Entire Service Line Classification], MATCH(SUMIFS(Table15[Unique ID],Table15[System-Owned Portion],E8319,Table15[If Material Anything Other than "Lead" in Column E,Was Material Ever Previously Lead?],G8319,Table15[Customer-Owned Portion],O8319),Table15[Unique ID],0),0)))</f>
        <v/>
      </c>
      <c r="X8319"/>
    </row>
    <row r="8320" spans="2:24" x14ac:dyDescent="0.25">
      <c r="B8320" s="146"/>
      <c r="C8320" s="31"/>
      <c r="D8320" s="31"/>
      <c r="E8320" s="44"/>
      <c r="F8320" s="43"/>
      <c r="G8320" s="84"/>
      <c r="H8320" s="31"/>
      <c r="I8320" s="205"/>
      <c r="J8320" s="84"/>
      <c r="K8320" s="31"/>
      <c r="L8320" s="31"/>
      <c r="M8320" s="169"/>
      <c r="N8320" s="148"/>
      <c r="O8320" s="106"/>
      <c r="P8320" s="43"/>
      <c r="Q8320" s="205"/>
      <c r="R8320" s="84"/>
      <c r="S8320" s="31"/>
      <c r="T8320" s="31"/>
      <c r="U8320" s="169"/>
      <c r="V8320" s="150"/>
      <c r="W8320" s="141" t="str" cm="1">
        <f t="array" ref="W8320">IF(SUM(LEN(B8320:V8320))=0,"",IF(OR(OR(ISBLANK(F8320),SUM(LEN(C8320),LEN(D8320))=0),AND(NOT(E8320="Unknown"),ISBLANK(J8320)),AND(NOT(O8320="Unknown"),ISBLANK(R8320))),"Missing Information", INDEX(Table15[Entire Service Line Classification], MATCH(SUMIFS(Table15[Unique ID],Table15[System-Owned Portion],E8320,Table15[If Material Anything Other than "Lead" in Column E,Was Material Ever Previously Lead?],G8320,Table15[Customer-Owned Portion],O8320),Table15[Unique ID],0),0)))</f>
        <v/>
      </c>
      <c r="X8320"/>
    </row>
    <row r="8321" spans="2:24" x14ac:dyDescent="0.25">
      <c r="B8321" s="146"/>
      <c r="C8321" s="31"/>
      <c r="D8321" s="31"/>
      <c r="E8321" s="44"/>
      <c r="F8321" s="43"/>
      <c r="G8321" s="84"/>
      <c r="H8321" s="31"/>
      <c r="I8321" s="205"/>
      <c r="J8321" s="84"/>
      <c r="K8321" s="31"/>
      <c r="L8321" s="31"/>
      <c r="M8321" s="169"/>
      <c r="N8321" s="148"/>
      <c r="O8321" s="106"/>
      <c r="P8321" s="43"/>
      <c r="Q8321" s="205"/>
      <c r="R8321" s="84"/>
      <c r="S8321" s="31"/>
      <c r="T8321" s="31"/>
      <c r="U8321" s="169"/>
      <c r="V8321" s="150"/>
      <c r="W8321" s="141" t="str" cm="1">
        <f t="array" ref="W8321">IF(SUM(LEN(B8321:V8321))=0,"",IF(OR(OR(ISBLANK(F8321),SUM(LEN(C8321),LEN(D8321))=0),AND(NOT(E8321="Unknown"),ISBLANK(J8321)),AND(NOT(O8321="Unknown"),ISBLANK(R8321))),"Missing Information", INDEX(Table15[Entire Service Line Classification], MATCH(SUMIFS(Table15[Unique ID],Table15[System-Owned Portion],E8321,Table15[If Material Anything Other than "Lead" in Column E,Was Material Ever Previously Lead?],G8321,Table15[Customer-Owned Portion],O8321),Table15[Unique ID],0),0)))</f>
        <v/>
      </c>
      <c r="X8321"/>
    </row>
    <row r="8322" spans="2:24" x14ac:dyDescent="0.25">
      <c r="B8322" s="146"/>
      <c r="C8322" s="31"/>
      <c r="D8322" s="31"/>
      <c r="E8322" s="44"/>
      <c r="F8322" s="43"/>
      <c r="G8322" s="84"/>
      <c r="H8322" s="31"/>
      <c r="I8322" s="205"/>
      <c r="J8322" s="84"/>
      <c r="K8322" s="31"/>
      <c r="L8322" s="31"/>
      <c r="M8322" s="169"/>
      <c r="N8322" s="148"/>
      <c r="O8322" s="106"/>
      <c r="P8322" s="43"/>
      <c r="Q8322" s="205"/>
      <c r="R8322" s="84"/>
      <c r="S8322" s="31"/>
      <c r="T8322" s="31"/>
      <c r="U8322" s="169"/>
      <c r="V8322" s="150"/>
      <c r="W8322" s="141" t="str" cm="1">
        <f t="array" ref="W8322">IF(SUM(LEN(B8322:V8322))=0,"",IF(OR(OR(ISBLANK(F8322),SUM(LEN(C8322),LEN(D8322))=0),AND(NOT(E8322="Unknown"),ISBLANK(J8322)),AND(NOT(O8322="Unknown"),ISBLANK(R8322))),"Missing Information", INDEX(Table15[Entire Service Line Classification], MATCH(SUMIFS(Table15[Unique ID],Table15[System-Owned Portion],E8322,Table15[If Material Anything Other than "Lead" in Column E,Was Material Ever Previously Lead?],G8322,Table15[Customer-Owned Portion],O8322),Table15[Unique ID],0),0)))</f>
        <v/>
      </c>
      <c r="X8322"/>
    </row>
    <row r="8323" spans="2:24" x14ac:dyDescent="0.25">
      <c r="B8323" s="146"/>
      <c r="C8323" s="31"/>
      <c r="D8323" s="31"/>
      <c r="E8323" s="44"/>
      <c r="F8323" s="43"/>
      <c r="G8323" s="84"/>
      <c r="H8323" s="31"/>
      <c r="I8323" s="205"/>
      <c r="J8323" s="84"/>
      <c r="K8323" s="31"/>
      <c r="L8323" s="31"/>
      <c r="M8323" s="169"/>
      <c r="N8323" s="148"/>
      <c r="O8323" s="106"/>
      <c r="P8323" s="43"/>
      <c r="Q8323" s="205"/>
      <c r="R8323" s="84"/>
      <c r="S8323" s="31"/>
      <c r="T8323" s="31"/>
      <c r="U8323" s="169"/>
      <c r="V8323" s="150"/>
      <c r="W8323" s="141" t="str" cm="1">
        <f t="array" ref="W8323">IF(SUM(LEN(B8323:V8323))=0,"",IF(OR(OR(ISBLANK(F8323),SUM(LEN(C8323),LEN(D8323))=0),AND(NOT(E8323="Unknown"),ISBLANK(J8323)),AND(NOT(O8323="Unknown"),ISBLANK(R8323))),"Missing Information", INDEX(Table15[Entire Service Line Classification], MATCH(SUMIFS(Table15[Unique ID],Table15[System-Owned Portion],E8323,Table15[If Material Anything Other than "Lead" in Column E,Was Material Ever Previously Lead?],G8323,Table15[Customer-Owned Portion],O8323),Table15[Unique ID],0),0)))</f>
        <v/>
      </c>
      <c r="X8323"/>
    </row>
    <row r="8324" spans="2:24" x14ac:dyDescent="0.25">
      <c r="B8324" s="146"/>
      <c r="C8324" s="31"/>
      <c r="D8324" s="31"/>
      <c r="E8324" s="44"/>
      <c r="F8324" s="43"/>
      <c r="G8324" s="84"/>
      <c r="H8324" s="31"/>
      <c r="I8324" s="205"/>
      <c r="J8324" s="84"/>
      <c r="K8324" s="31"/>
      <c r="L8324" s="31"/>
      <c r="M8324" s="169"/>
      <c r="N8324" s="148"/>
      <c r="O8324" s="106"/>
      <c r="P8324" s="43"/>
      <c r="Q8324" s="205"/>
      <c r="R8324" s="84"/>
      <c r="S8324" s="31"/>
      <c r="T8324" s="31"/>
      <c r="U8324" s="169"/>
      <c r="V8324" s="150"/>
      <c r="W8324" s="141" t="str" cm="1">
        <f t="array" ref="W8324">IF(SUM(LEN(B8324:V8324))=0,"",IF(OR(OR(ISBLANK(F8324),SUM(LEN(C8324),LEN(D8324))=0),AND(NOT(E8324="Unknown"),ISBLANK(J8324)),AND(NOT(O8324="Unknown"),ISBLANK(R8324))),"Missing Information", INDEX(Table15[Entire Service Line Classification], MATCH(SUMIFS(Table15[Unique ID],Table15[System-Owned Portion],E8324,Table15[If Material Anything Other than "Lead" in Column E,Was Material Ever Previously Lead?],G8324,Table15[Customer-Owned Portion],O8324),Table15[Unique ID],0),0)))</f>
        <v/>
      </c>
      <c r="X8324"/>
    </row>
    <row r="8325" spans="2:24" x14ac:dyDescent="0.25">
      <c r="B8325" s="146"/>
      <c r="C8325" s="31"/>
      <c r="D8325" s="31"/>
      <c r="E8325" s="44"/>
      <c r="F8325" s="43"/>
      <c r="G8325" s="84"/>
      <c r="H8325" s="31"/>
      <c r="I8325" s="205"/>
      <c r="J8325" s="84"/>
      <c r="K8325" s="31"/>
      <c r="L8325" s="31"/>
      <c r="M8325" s="169"/>
      <c r="N8325" s="148"/>
      <c r="O8325" s="106"/>
      <c r="P8325" s="43"/>
      <c r="Q8325" s="205"/>
      <c r="R8325" s="84"/>
      <c r="S8325" s="31"/>
      <c r="T8325" s="31"/>
      <c r="U8325" s="169"/>
      <c r="V8325" s="150"/>
      <c r="W8325" s="141" t="str" cm="1">
        <f t="array" ref="W8325">IF(SUM(LEN(B8325:V8325))=0,"",IF(OR(OR(ISBLANK(F8325),SUM(LEN(C8325),LEN(D8325))=0),AND(NOT(E8325="Unknown"),ISBLANK(J8325)),AND(NOT(O8325="Unknown"),ISBLANK(R8325))),"Missing Information", INDEX(Table15[Entire Service Line Classification], MATCH(SUMIFS(Table15[Unique ID],Table15[System-Owned Portion],E8325,Table15[If Material Anything Other than "Lead" in Column E,Was Material Ever Previously Lead?],G8325,Table15[Customer-Owned Portion],O8325),Table15[Unique ID],0),0)))</f>
        <v/>
      </c>
      <c r="X8325"/>
    </row>
    <row r="8326" spans="2:24" x14ac:dyDescent="0.25">
      <c r="B8326" s="146"/>
      <c r="C8326" s="31"/>
      <c r="D8326" s="31"/>
      <c r="E8326" s="44"/>
      <c r="F8326" s="43"/>
      <c r="G8326" s="84"/>
      <c r="H8326" s="31"/>
      <c r="I8326" s="205"/>
      <c r="J8326" s="84"/>
      <c r="K8326" s="31"/>
      <c r="L8326" s="31"/>
      <c r="M8326" s="169"/>
      <c r="N8326" s="148"/>
      <c r="O8326" s="106"/>
      <c r="P8326" s="43"/>
      <c r="Q8326" s="205"/>
      <c r="R8326" s="84"/>
      <c r="S8326" s="31"/>
      <c r="T8326" s="31"/>
      <c r="U8326" s="169"/>
      <c r="V8326" s="150"/>
      <c r="W8326" s="141" t="str" cm="1">
        <f t="array" ref="W8326">IF(SUM(LEN(B8326:V8326))=0,"",IF(OR(OR(ISBLANK(F8326),SUM(LEN(C8326),LEN(D8326))=0),AND(NOT(E8326="Unknown"),ISBLANK(J8326)),AND(NOT(O8326="Unknown"),ISBLANK(R8326))),"Missing Information", INDEX(Table15[Entire Service Line Classification], MATCH(SUMIFS(Table15[Unique ID],Table15[System-Owned Portion],E8326,Table15[If Material Anything Other than "Lead" in Column E,Was Material Ever Previously Lead?],G8326,Table15[Customer-Owned Portion],O8326),Table15[Unique ID],0),0)))</f>
        <v/>
      </c>
      <c r="X8326"/>
    </row>
    <row r="8327" spans="2:24" x14ac:dyDescent="0.25">
      <c r="B8327" s="146"/>
      <c r="C8327" s="31"/>
      <c r="D8327" s="31"/>
      <c r="E8327" s="44"/>
      <c r="F8327" s="43"/>
      <c r="G8327" s="84"/>
      <c r="H8327" s="31"/>
      <c r="I8327" s="205"/>
      <c r="J8327" s="84"/>
      <c r="K8327" s="31"/>
      <c r="L8327" s="31"/>
      <c r="M8327" s="169"/>
      <c r="N8327" s="148"/>
      <c r="O8327" s="106"/>
      <c r="P8327" s="43"/>
      <c r="Q8327" s="205"/>
      <c r="R8327" s="84"/>
      <c r="S8327" s="31"/>
      <c r="T8327" s="31"/>
      <c r="U8327" s="169"/>
      <c r="V8327" s="150"/>
      <c r="W8327" s="141" t="str" cm="1">
        <f t="array" ref="W8327">IF(SUM(LEN(B8327:V8327))=0,"",IF(OR(OR(ISBLANK(F8327),SUM(LEN(C8327),LEN(D8327))=0),AND(NOT(E8327="Unknown"),ISBLANK(J8327)),AND(NOT(O8327="Unknown"),ISBLANK(R8327))),"Missing Information", INDEX(Table15[Entire Service Line Classification], MATCH(SUMIFS(Table15[Unique ID],Table15[System-Owned Portion],E8327,Table15[If Material Anything Other than "Lead" in Column E,Was Material Ever Previously Lead?],G8327,Table15[Customer-Owned Portion],O8327),Table15[Unique ID],0),0)))</f>
        <v/>
      </c>
      <c r="X8327"/>
    </row>
    <row r="8328" spans="2:24" x14ac:dyDescent="0.25">
      <c r="B8328" s="146"/>
      <c r="C8328" s="31"/>
      <c r="D8328" s="31"/>
      <c r="E8328" s="44"/>
      <c r="F8328" s="43"/>
      <c r="G8328" s="84"/>
      <c r="H8328" s="31"/>
      <c r="I8328" s="205"/>
      <c r="J8328" s="84"/>
      <c r="K8328" s="31"/>
      <c r="L8328" s="31"/>
      <c r="M8328" s="169"/>
      <c r="N8328" s="148"/>
      <c r="O8328" s="106"/>
      <c r="P8328" s="43"/>
      <c r="Q8328" s="205"/>
      <c r="R8328" s="84"/>
      <c r="S8328" s="31"/>
      <c r="T8328" s="31"/>
      <c r="U8328" s="169"/>
      <c r="V8328" s="150"/>
      <c r="W8328" s="141" t="str" cm="1">
        <f t="array" ref="W8328">IF(SUM(LEN(B8328:V8328))=0,"",IF(OR(OR(ISBLANK(F8328),SUM(LEN(C8328),LEN(D8328))=0),AND(NOT(E8328="Unknown"),ISBLANK(J8328)),AND(NOT(O8328="Unknown"),ISBLANK(R8328))),"Missing Information", INDEX(Table15[Entire Service Line Classification], MATCH(SUMIFS(Table15[Unique ID],Table15[System-Owned Portion],E8328,Table15[If Material Anything Other than "Lead" in Column E,Was Material Ever Previously Lead?],G8328,Table15[Customer-Owned Portion],O8328),Table15[Unique ID],0),0)))</f>
        <v/>
      </c>
      <c r="X8328"/>
    </row>
    <row r="8329" spans="2:24" x14ac:dyDescent="0.25">
      <c r="B8329" s="146"/>
      <c r="C8329" s="31"/>
      <c r="D8329" s="31"/>
      <c r="E8329" s="44"/>
      <c r="F8329" s="43"/>
      <c r="G8329" s="84"/>
      <c r="H8329" s="31"/>
      <c r="I8329" s="205"/>
      <c r="J8329" s="84"/>
      <c r="K8329" s="31"/>
      <c r="L8329" s="31"/>
      <c r="M8329" s="169"/>
      <c r="N8329" s="148"/>
      <c r="O8329" s="106"/>
      <c r="P8329" s="43"/>
      <c r="Q8329" s="205"/>
      <c r="R8329" s="84"/>
      <c r="S8329" s="31"/>
      <c r="T8329" s="31"/>
      <c r="U8329" s="169"/>
      <c r="V8329" s="150"/>
      <c r="W8329" s="141" t="str" cm="1">
        <f t="array" ref="W8329">IF(SUM(LEN(B8329:V8329))=0,"",IF(OR(OR(ISBLANK(F8329),SUM(LEN(C8329),LEN(D8329))=0),AND(NOT(E8329="Unknown"),ISBLANK(J8329)),AND(NOT(O8329="Unknown"),ISBLANK(R8329))),"Missing Information", INDEX(Table15[Entire Service Line Classification], MATCH(SUMIFS(Table15[Unique ID],Table15[System-Owned Portion],E8329,Table15[If Material Anything Other than "Lead" in Column E,Was Material Ever Previously Lead?],G8329,Table15[Customer-Owned Portion],O8329),Table15[Unique ID],0),0)))</f>
        <v/>
      </c>
      <c r="X8329"/>
    </row>
    <row r="8330" spans="2:24" x14ac:dyDescent="0.25">
      <c r="B8330" s="146"/>
      <c r="C8330" s="31"/>
      <c r="D8330" s="31"/>
      <c r="E8330" s="44"/>
      <c r="F8330" s="43"/>
      <c r="G8330" s="84"/>
      <c r="H8330" s="31"/>
      <c r="I8330" s="205"/>
      <c r="J8330" s="84"/>
      <c r="K8330" s="31"/>
      <c r="L8330" s="31"/>
      <c r="M8330" s="169"/>
      <c r="N8330" s="148"/>
      <c r="O8330" s="106"/>
      <c r="P8330" s="43"/>
      <c r="Q8330" s="205"/>
      <c r="R8330" s="84"/>
      <c r="S8330" s="31"/>
      <c r="T8330" s="31"/>
      <c r="U8330" s="169"/>
      <c r="V8330" s="150"/>
      <c r="W8330" s="141" t="str" cm="1">
        <f t="array" ref="W8330">IF(SUM(LEN(B8330:V8330))=0,"",IF(OR(OR(ISBLANK(F8330),SUM(LEN(C8330),LEN(D8330))=0),AND(NOT(E8330="Unknown"),ISBLANK(J8330)),AND(NOT(O8330="Unknown"),ISBLANK(R8330))),"Missing Information", INDEX(Table15[Entire Service Line Classification], MATCH(SUMIFS(Table15[Unique ID],Table15[System-Owned Portion],E8330,Table15[If Material Anything Other than "Lead" in Column E,Was Material Ever Previously Lead?],G8330,Table15[Customer-Owned Portion],O8330),Table15[Unique ID],0),0)))</f>
        <v/>
      </c>
      <c r="X8330"/>
    </row>
    <row r="8331" spans="2:24" x14ac:dyDescent="0.25">
      <c r="B8331" s="146"/>
      <c r="C8331" s="31"/>
      <c r="D8331" s="31"/>
      <c r="E8331" s="44"/>
      <c r="F8331" s="43"/>
      <c r="G8331" s="84"/>
      <c r="H8331" s="31"/>
      <c r="I8331" s="205"/>
      <c r="J8331" s="84"/>
      <c r="K8331" s="31"/>
      <c r="L8331" s="31"/>
      <c r="M8331" s="169"/>
      <c r="N8331" s="148"/>
      <c r="O8331" s="106"/>
      <c r="P8331" s="43"/>
      <c r="Q8331" s="205"/>
      <c r="R8331" s="84"/>
      <c r="S8331" s="31"/>
      <c r="T8331" s="31"/>
      <c r="U8331" s="169"/>
      <c r="V8331" s="150"/>
      <c r="W8331" s="141" t="str" cm="1">
        <f t="array" ref="W8331">IF(SUM(LEN(B8331:V8331))=0,"",IF(OR(OR(ISBLANK(F8331),SUM(LEN(C8331),LEN(D8331))=0),AND(NOT(E8331="Unknown"),ISBLANK(J8331)),AND(NOT(O8331="Unknown"),ISBLANK(R8331))),"Missing Information", INDEX(Table15[Entire Service Line Classification], MATCH(SUMIFS(Table15[Unique ID],Table15[System-Owned Portion],E8331,Table15[If Material Anything Other than "Lead" in Column E,Was Material Ever Previously Lead?],G8331,Table15[Customer-Owned Portion],O8331),Table15[Unique ID],0),0)))</f>
        <v/>
      </c>
      <c r="X8331"/>
    </row>
    <row r="8332" spans="2:24" x14ac:dyDescent="0.25">
      <c r="B8332" s="146"/>
      <c r="C8332" s="31"/>
      <c r="D8332" s="31"/>
      <c r="E8332" s="44"/>
      <c r="F8332" s="43"/>
      <c r="G8332" s="84"/>
      <c r="H8332" s="31"/>
      <c r="I8332" s="205"/>
      <c r="J8332" s="84"/>
      <c r="K8332" s="31"/>
      <c r="L8332" s="31"/>
      <c r="M8332" s="169"/>
      <c r="N8332" s="148"/>
      <c r="O8332" s="106"/>
      <c r="P8332" s="43"/>
      <c r="Q8332" s="205"/>
      <c r="R8332" s="84"/>
      <c r="S8332" s="31"/>
      <c r="T8332" s="31"/>
      <c r="U8332" s="169"/>
      <c r="V8332" s="150"/>
      <c r="W8332" s="141" t="str" cm="1">
        <f t="array" ref="W8332">IF(SUM(LEN(B8332:V8332))=0,"",IF(OR(OR(ISBLANK(F8332),SUM(LEN(C8332),LEN(D8332))=0),AND(NOT(E8332="Unknown"),ISBLANK(J8332)),AND(NOT(O8332="Unknown"),ISBLANK(R8332))),"Missing Information", INDEX(Table15[Entire Service Line Classification], MATCH(SUMIFS(Table15[Unique ID],Table15[System-Owned Portion],E8332,Table15[If Material Anything Other than "Lead" in Column E,Was Material Ever Previously Lead?],G8332,Table15[Customer-Owned Portion],O8332),Table15[Unique ID],0),0)))</f>
        <v/>
      </c>
      <c r="X8332"/>
    </row>
    <row r="8333" spans="2:24" x14ac:dyDescent="0.25">
      <c r="B8333" s="146"/>
      <c r="C8333" s="31"/>
      <c r="D8333" s="31"/>
      <c r="E8333" s="44"/>
      <c r="F8333" s="43"/>
      <c r="G8333" s="84"/>
      <c r="H8333" s="31"/>
      <c r="I8333" s="205"/>
      <c r="J8333" s="84"/>
      <c r="K8333" s="31"/>
      <c r="L8333" s="31"/>
      <c r="M8333" s="169"/>
      <c r="N8333" s="148"/>
      <c r="O8333" s="106"/>
      <c r="P8333" s="43"/>
      <c r="Q8333" s="205"/>
      <c r="R8333" s="84"/>
      <c r="S8333" s="31"/>
      <c r="T8333" s="31"/>
      <c r="U8333" s="169"/>
      <c r="V8333" s="150"/>
      <c r="W8333" s="141" t="str" cm="1">
        <f t="array" ref="W8333">IF(SUM(LEN(B8333:V8333))=0,"",IF(OR(OR(ISBLANK(F8333),SUM(LEN(C8333),LEN(D8333))=0),AND(NOT(E8333="Unknown"),ISBLANK(J8333)),AND(NOT(O8333="Unknown"),ISBLANK(R8333))),"Missing Information", INDEX(Table15[Entire Service Line Classification], MATCH(SUMIFS(Table15[Unique ID],Table15[System-Owned Portion],E8333,Table15[If Material Anything Other than "Lead" in Column E,Was Material Ever Previously Lead?],G8333,Table15[Customer-Owned Portion],O8333),Table15[Unique ID],0),0)))</f>
        <v/>
      </c>
      <c r="X8333"/>
    </row>
    <row r="8334" spans="2:24" x14ac:dyDescent="0.25">
      <c r="B8334" s="146"/>
      <c r="C8334" s="31"/>
      <c r="D8334" s="31"/>
      <c r="E8334" s="44"/>
      <c r="F8334" s="43"/>
      <c r="G8334" s="84"/>
      <c r="H8334" s="31"/>
      <c r="I8334" s="205"/>
      <c r="J8334" s="84"/>
      <c r="K8334" s="31"/>
      <c r="L8334" s="31"/>
      <c r="M8334" s="169"/>
      <c r="N8334" s="148"/>
      <c r="O8334" s="106"/>
      <c r="P8334" s="43"/>
      <c r="Q8334" s="205"/>
      <c r="R8334" s="84"/>
      <c r="S8334" s="31"/>
      <c r="T8334" s="31"/>
      <c r="U8334" s="169"/>
      <c r="V8334" s="150"/>
      <c r="W8334" s="141" t="str" cm="1">
        <f t="array" ref="W8334">IF(SUM(LEN(B8334:V8334))=0,"",IF(OR(OR(ISBLANK(F8334),SUM(LEN(C8334),LEN(D8334))=0),AND(NOT(E8334="Unknown"),ISBLANK(J8334)),AND(NOT(O8334="Unknown"),ISBLANK(R8334))),"Missing Information", INDEX(Table15[Entire Service Line Classification], MATCH(SUMIFS(Table15[Unique ID],Table15[System-Owned Portion],E8334,Table15[If Material Anything Other than "Lead" in Column E,Was Material Ever Previously Lead?],G8334,Table15[Customer-Owned Portion],O8334),Table15[Unique ID],0),0)))</f>
        <v/>
      </c>
      <c r="X8334"/>
    </row>
    <row r="8335" spans="2:24" x14ac:dyDescent="0.25">
      <c r="B8335" s="146"/>
      <c r="C8335" s="31"/>
      <c r="D8335" s="31"/>
      <c r="E8335" s="44"/>
      <c r="F8335" s="43"/>
      <c r="G8335" s="84"/>
      <c r="H8335" s="31"/>
      <c r="I8335" s="205"/>
      <c r="J8335" s="84"/>
      <c r="K8335" s="31"/>
      <c r="L8335" s="31"/>
      <c r="M8335" s="169"/>
      <c r="N8335" s="148"/>
      <c r="O8335" s="106"/>
      <c r="P8335" s="43"/>
      <c r="Q8335" s="205"/>
      <c r="R8335" s="84"/>
      <c r="S8335" s="31"/>
      <c r="T8335" s="31"/>
      <c r="U8335" s="169"/>
      <c r="V8335" s="150"/>
      <c r="W8335" s="141" t="str" cm="1">
        <f t="array" ref="W8335">IF(SUM(LEN(B8335:V8335))=0,"",IF(OR(OR(ISBLANK(F8335),SUM(LEN(C8335),LEN(D8335))=0),AND(NOT(E8335="Unknown"),ISBLANK(J8335)),AND(NOT(O8335="Unknown"),ISBLANK(R8335))),"Missing Information", INDEX(Table15[Entire Service Line Classification], MATCH(SUMIFS(Table15[Unique ID],Table15[System-Owned Portion],E8335,Table15[If Material Anything Other than "Lead" in Column E,Was Material Ever Previously Lead?],G8335,Table15[Customer-Owned Portion],O8335),Table15[Unique ID],0),0)))</f>
        <v/>
      </c>
      <c r="X8335"/>
    </row>
    <row r="8336" spans="2:24" x14ac:dyDescent="0.25">
      <c r="B8336" s="146"/>
      <c r="C8336" s="31"/>
      <c r="D8336" s="31"/>
      <c r="E8336" s="44"/>
      <c r="F8336" s="43"/>
      <c r="G8336" s="84"/>
      <c r="H8336" s="31"/>
      <c r="I8336" s="205"/>
      <c r="J8336" s="84"/>
      <c r="K8336" s="31"/>
      <c r="L8336" s="31"/>
      <c r="M8336" s="169"/>
      <c r="N8336" s="148"/>
      <c r="O8336" s="106"/>
      <c r="P8336" s="43"/>
      <c r="Q8336" s="205"/>
      <c r="R8336" s="84"/>
      <c r="S8336" s="31"/>
      <c r="T8336" s="31"/>
      <c r="U8336" s="169"/>
      <c r="V8336" s="150"/>
      <c r="W8336" s="141" t="str" cm="1">
        <f t="array" ref="W8336">IF(SUM(LEN(B8336:V8336))=0,"",IF(OR(OR(ISBLANK(F8336),SUM(LEN(C8336),LEN(D8336))=0),AND(NOT(E8336="Unknown"),ISBLANK(J8336)),AND(NOT(O8336="Unknown"),ISBLANK(R8336))),"Missing Information", INDEX(Table15[Entire Service Line Classification], MATCH(SUMIFS(Table15[Unique ID],Table15[System-Owned Portion],E8336,Table15[If Material Anything Other than "Lead" in Column E,Was Material Ever Previously Lead?],G8336,Table15[Customer-Owned Portion],O8336),Table15[Unique ID],0),0)))</f>
        <v/>
      </c>
      <c r="X8336"/>
    </row>
    <row r="8337" spans="2:24" x14ac:dyDescent="0.25">
      <c r="B8337" s="146"/>
      <c r="C8337" s="31"/>
      <c r="D8337" s="31"/>
      <c r="E8337" s="44"/>
      <c r="F8337" s="43"/>
      <c r="G8337" s="84"/>
      <c r="H8337" s="31"/>
      <c r="I8337" s="205"/>
      <c r="J8337" s="84"/>
      <c r="K8337" s="31"/>
      <c r="L8337" s="31"/>
      <c r="M8337" s="169"/>
      <c r="N8337" s="148"/>
      <c r="O8337" s="106"/>
      <c r="P8337" s="43"/>
      <c r="Q8337" s="205"/>
      <c r="R8337" s="84"/>
      <c r="S8337" s="31"/>
      <c r="T8337" s="31"/>
      <c r="U8337" s="169"/>
      <c r="V8337" s="150"/>
      <c r="W8337" s="141" t="str" cm="1">
        <f t="array" ref="W8337">IF(SUM(LEN(B8337:V8337))=0,"",IF(OR(OR(ISBLANK(F8337),SUM(LEN(C8337),LEN(D8337))=0),AND(NOT(E8337="Unknown"),ISBLANK(J8337)),AND(NOT(O8337="Unknown"),ISBLANK(R8337))),"Missing Information", INDEX(Table15[Entire Service Line Classification], MATCH(SUMIFS(Table15[Unique ID],Table15[System-Owned Portion],E8337,Table15[If Material Anything Other than "Lead" in Column E,Was Material Ever Previously Lead?],G8337,Table15[Customer-Owned Portion],O8337),Table15[Unique ID],0),0)))</f>
        <v/>
      </c>
      <c r="X8337"/>
    </row>
    <row r="8338" spans="2:24" x14ac:dyDescent="0.25">
      <c r="B8338" s="146"/>
      <c r="C8338" s="31"/>
      <c r="D8338" s="31"/>
      <c r="E8338" s="44"/>
      <c r="F8338" s="43"/>
      <c r="G8338" s="84"/>
      <c r="H8338" s="31"/>
      <c r="I8338" s="205"/>
      <c r="J8338" s="84"/>
      <c r="K8338" s="31"/>
      <c r="L8338" s="31"/>
      <c r="M8338" s="169"/>
      <c r="N8338" s="148"/>
      <c r="O8338" s="106"/>
      <c r="P8338" s="43"/>
      <c r="Q8338" s="205"/>
      <c r="R8338" s="84"/>
      <c r="S8338" s="31"/>
      <c r="T8338" s="31"/>
      <c r="U8338" s="169"/>
      <c r="V8338" s="150"/>
      <c r="W8338" s="141" t="str" cm="1">
        <f t="array" ref="W8338">IF(SUM(LEN(B8338:V8338))=0,"",IF(OR(OR(ISBLANK(F8338),SUM(LEN(C8338),LEN(D8338))=0),AND(NOT(E8338="Unknown"),ISBLANK(J8338)),AND(NOT(O8338="Unknown"),ISBLANK(R8338))),"Missing Information", INDEX(Table15[Entire Service Line Classification], MATCH(SUMIFS(Table15[Unique ID],Table15[System-Owned Portion],E8338,Table15[If Material Anything Other than "Lead" in Column E,Was Material Ever Previously Lead?],G8338,Table15[Customer-Owned Portion],O8338),Table15[Unique ID],0),0)))</f>
        <v/>
      </c>
      <c r="X8338"/>
    </row>
    <row r="8339" spans="2:24" x14ac:dyDescent="0.25">
      <c r="B8339" s="146"/>
      <c r="C8339" s="31"/>
      <c r="D8339" s="31"/>
      <c r="E8339" s="44"/>
      <c r="F8339" s="43"/>
      <c r="G8339" s="84"/>
      <c r="H8339" s="31"/>
      <c r="I8339" s="205"/>
      <c r="J8339" s="84"/>
      <c r="K8339" s="31"/>
      <c r="L8339" s="31"/>
      <c r="M8339" s="169"/>
      <c r="N8339" s="148"/>
      <c r="O8339" s="106"/>
      <c r="P8339" s="43"/>
      <c r="Q8339" s="205"/>
      <c r="R8339" s="84"/>
      <c r="S8339" s="31"/>
      <c r="T8339" s="31"/>
      <c r="U8339" s="169"/>
      <c r="V8339" s="150"/>
      <c r="W8339" s="141" t="str" cm="1">
        <f t="array" ref="W8339">IF(SUM(LEN(B8339:V8339))=0,"",IF(OR(OR(ISBLANK(F8339),SUM(LEN(C8339),LEN(D8339))=0),AND(NOT(E8339="Unknown"),ISBLANK(J8339)),AND(NOT(O8339="Unknown"),ISBLANK(R8339))),"Missing Information", INDEX(Table15[Entire Service Line Classification], MATCH(SUMIFS(Table15[Unique ID],Table15[System-Owned Portion],E8339,Table15[If Material Anything Other than "Lead" in Column E,Was Material Ever Previously Lead?],G8339,Table15[Customer-Owned Portion],O8339),Table15[Unique ID],0),0)))</f>
        <v/>
      </c>
      <c r="X8339"/>
    </row>
    <row r="8340" spans="2:24" x14ac:dyDescent="0.25">
      <c r="B8340" s="146"/>
      <c r="C8340" s="31"/>
      <c r="D8340" s="31"/>
      <c r="E8340" s="44"/>
      <c r="F8340" s="43"/>
      <c r="G8340" s="84"/>
      <c r="H8340" s="31"/>
      <c r="I8340" s="205"/>
      <c r="J8340" s="84"/>
      <c r="K8340" s="31"/>
      <c r="L8340" s="31"/>
      <c r="M8340" s="169"/>
      <c r="N8340" s="148"/>
      <c r="O8340" s="106"/>
      <c r="P8340" s="43"/>
      <c r="Q8340" s="205"/>
      <c r="R8340" s="84"/>
      <c r="S8340" s="31"/>
      <c r="T8340" s="31"/>
      <c r="U8340" s="169"/>
      <c r="V8340" s="150"/>
      <c r="W8340" s="141" t="str" cm="1">
        <f t="array" ref="W8340">IF(SUM(LEN(B8340:V8340))=0,"",IF(OR(OR(ISBLANK(F8340),SUM(LEN(C8340),LEN(D8340))=0),AND(NOT(E8340="Unknown"),ISBLANK(J8340)),AND(NOT(O8340="Unknown"),ISBLANK(R8340))),"Missing Information", INDEX(Table15[Entire Service Line Classification], MATCH(SUMIFS(Table15[Unique ID],Table15[System-Owned Portion],E8340,Table15[If Material Anything Other than "Lead" in Column E,Was Material Ever Previously Lead?],G8340,Table15[Customer-Owned Portion],O8340),Table15[Unique ID],0),0)))</f>
        <v/>
      </c>
      <c r="X8340"/>
    </row>
    <row r="8341" spans="2:24" x14ac:dyDescent="0.25">
      <c r="B8341" s="146"/>
      <c r="C8341" s="31"/>
      <c r="D8341" s="31"/>
      <c r="E8341" s="44"/>
      <c r="F8341" s="43"/>
      <c r="G8341" s="84"/>
      <c r="H8341" s="31"/>
      <c r="I8341" s="205"/>
      <c r="J8341" s="84"/>
      <c r="K8341" s="31"/>
      <c r="L8341" s="31"/>
      <c r="M8341" s="169"/>
      <c r="N8341" s="148"/>
      <c r="O8341" s="106"/>
      <c r="P8341" s="43"/>
      <c r="Q8341" s="205"/>
      <c r="R8341" s="84"/>
      <c r="S8341" s="31"/>
      <c r="T8341" s="31"/>
      <c r="U8341" s="169"/>
      <c r="V8341" s="150"/>
      <c r="W8341" s="141" t="str" cm="1">
        <f t="array" ref="W8341">IF(SUM(LEN(B8341:V8341))=0,"",IF(OR(OR(ISBLANK(F8341),SUM(LEN(C8341),LEN(D8341))=0),AND(NOT(E8341="Unknown"),ISBLANK(J8341)),AND(NOT(O8341="Unknown"),ISBLANK(R8341))),"Missing Information", INDEX(Table15[Entire Service Line Classification], MATCH(SUMIFS(Table15[Unique ID],Table15[System-Owned Portion],E8341,Table15[If Material Anything Other than "Lead" in Column E,Was Material Ever Previously Lead?],G8341,Table15[Customer-Owned Portion],O8341),Table15[Unique ID],0),0)))</f>
        <v/>
      </c>
      <c r="X8341"/>
    </row>
    <row r="8342" spans="2:24" x14ac:dyDescent="0.25">
      <c r="B8342" s="146"/>
      <c r="C8342" s="31"/>
      <c r="D8342" s="31"/>
      <c r="E8342" s="44"/>
      <c r="F8342" s="43"/>
      <c r="G8342" s="84"/>
      <c r="H8342" s="31"/>
      <c r="I8342" s="205"/>
      <c r="J8342" s="84"/>
      <c r="K8342" s="31"/>
      <c r="L8342" s="31"/>
      <c r="M8342" s="169"/>
      <c r="N8342" s="148"/>
      <c r="O8342" s="106"/>
      <c r="P8342" s="43"/>
      <c r="Q8342" s="205"/>
      <c r="R8342" s="84"/>
      <c r="S8342" s="31"/>
      <c r="T8342" s="31"/>
      <c r="U8342" s="169"/>
      <c r="V8342" s="150"/>
      <c r="W8342" s="141" t="str" cm="1">
        <f t="array" ref="W8342">IF(SUM(LEN(B8342:V8342))=0,"",IF(OR(OR(ISBLANK(F8342),SUM(LEN(C8342),LEN(D8342))=0),AND(NOT(E8342="Unknown"),ISBLANK(J8342)),AND(NOT(O8342="Unknown"),ISBLANK(R8342))),"Missing Information", INDEX(Table15[Entire Service Line Classification], MATCH(SUMIFS(Table15[Unique ID],Table15[System-Owned Portion],E8342,Table15[If Material Anything Other than "Lead" in Column E,Was Material Ever Previously Lead?],G8342,Table15[Customer-Owned Portion],O8342),Table15[Unique ID],0),0)))</f>
        <v/>
      </c>
      <c r="X8342"/>
    </row>
    <row r="8343" spans="2:24" x14ac:dyDescent="0.25">
      <c r="B8343" s="146"/>
      <c r="C8343" s="31"/>
      <c r="D8343" s="31"/>
      <c r="E8343" s="44"/>
      <c r="F8343" s="43"/>
      <c r="G8343" s="84"/>
      <c r="H8343" s="31"/>
      <c r="I8343" s="205"/>
      <c r="J8343" s="84"/>
      <c r="K8343" s="31"/>
      <c r="L8343" s="31"/>
      <c r="M8343" s="169"/>
      <c r="N8343" s="148"/>
      <c r="O8343" s="106"/>
      <c r="P8343" s="43"/>
      <c r="Q8343" s="205"/>
      <c r="R8343" s="84"/>
      <c r="S8343" s="31"/>
      <c r="T8343" s="31"/>
      <c r="U8343" s="169"/>
      <c r="V8343" s="150"/>
      <c r="W8343" s="141" t="str" cm="1">
        <f t="array" ref="W8343">IF(SUM(LEN(B8343:V8343))=0,"",IF(OR(OR(ISBLANK(F8343),SUM(LEN(C8343),LEN(D8343))=0),AND(NOT(E8343="Unknown"),ISBLANK(J8343)),AND(NOT(O8343="Unknown"),ISBLANK(R8343))),"Missing Information", INDEX(Table15[Entire Service Line Classification], MATCH(SUMIFS(Table15[Unique ID],Table15[System-Owned Portion],E8343,Table15[If Material Anything Other than "Lead" in Column E,Was Material Ever Previously Lead?],G8343,Table15[Customer-Owned Portion],O8343),Table15[Unique ID],0),0)))</f>
        <v/>
      </c>
      <c r="X8343"/>
    </row>
    <row r="8344" spans="2:24" x14ac:dyDescent="0.25">
      <c r="B8344" s="146"/>
      <c r="C8344" s="31"/>
      <c r="D8344" s="31"/>
      <c r="E8344" s="44"/>
      <c r="F8344" s="43"/>
      <c r="G8344" s="84"/>
      <c r="H8344" s="31"/>
      <c r="I8344" s="205"/>
      <c r="J8344" s="84"/>
      <c r="K8344" s="31"/>
      <c r="L8344" s="31"/>
      <c r="M8344" s="169"/>
      <c r="N8344" s="148"/>
      <c r="O8344" s="106"/>
      <c r="P8344" s="43"/>
      <c r="Q8344" s="205"/>
      <c r="R8344" s="84"/>
      <c r="S8344" s="31"/>
      <c r="T8344" s="31"/>
      <c r="U8344" s="169"/>
      <c r="V8344" s="150"/>
      <c r="W8344" s="141" t="str" cm="1">
        <f t="array" ref="W8344">IF(SUM(LEN(B8344:V8344))=0,"",IF(OR(OR(ISBLANK(F8344),SUM(LEN(C8344),LEN(D8344))=0),AND(NOT(E8344="Unknown"),ISBLANK(J8344)),AND(NOT(O8344="Unknown"),ISBLANK(R8344))),"Missing Information", INDEX(Table15[Entire Service Line Classification], MATCH(SUMIFS(Table15[Unique ID],Table15[System-Owned Portion],E8344,Table15[If Material Anything Other than "Lead" in Column E,Was Material Ever Previously Lead?],G8344,Table15[Customer-Owned Portion],O8344),Table15[Unique ID],0),0)))</f>
        <v/>
      </c>
      <c r="X8344"/>
    </row>
    <row r="8345" spans="2:24" x14ac:dyDescent="0.25">
      <c r="B8345" s="146"/>
      <c r="C8345" s="31"/>
      <c r="D8345" s="31"/>
      <c r="E8345" s="44"/>
      <c r="F8345" s="43"/>
      <c r="G8345" s="84"/>
      <c r="H8345" s="31"/>
      <c r="I8345" s="205"/>
      <c r="J8345" s="84"/>
      <c r="K8345" s="31"/>
      <c r="L8345" s="31"/>
      <c r="M8345" s="169"/>
      <c r="N8345" s="148"/>
      <c r="O8345" s="106"/>
      <c r="P8345" s="43"/>
      <c r="Q8345" s="205"/>
      <c r="R8345" s="84"/>
      <c r="S8345" s="31"/>
      <c r="T8345" s="31"/>
      <c r="U8345" s="169"/>
      <c r="V8345" s="150"/>
      <c r="W8345" s="141" t="str" cm="1">
        <f t="array" ref="W8345">IF(SUM(LEN(B8345:V8345))=0,"",IF(OR(OR(ISBLANK(F8345),SUM(LEN(C8345),LEN(D8345))=0),AND(NOT(E8345="Unknown"),ISBLANK(J8345)),AND(NOT(O8345="Unknown"),ISBLANK(R8345))),"Missing Information", INDEX(Table15[Entire Service Line Classification], MATCH(SUMIFS(Table15[Unique ID],Table15[System-Owned Portion],E8345,Table15[If Material Anything Other than "Lead" in Column E,Was Material Ever Previously Lead?],G8345,Table15[Customer-Owned Portion],O8345),Table15[Unique ID],0),0)))</f>
        <v/>
      </c>
      <c r="X8345"/>
    </row>
    <row r="8346" spans="2:24" x14ac:dyDescent="0.25">
      <c r="B8346" s="146"/>
      <c r="C8346" s="31"/>
      <c r="D8346" s="31"/>
      <c r="E8346" s="44"/>
      <c r="F8346" s="43"/>
      <c r="G8346" s="84"/>
      <c r="H8346" s="31"/>
      <c r="I8346" s="205"/>
      <c r="J8346" s="84"/>
      <c r="K8346" s="31"/>
      <c r="L8346" s="31"/>
      <c r="M8346" s="169"/>
      <c r="N8346" s="148"/>
      <c r="O8346" s="106"/>
      <c r="P8346" s="43"/>
      <c r="Q8346" s="205"/>
      <c r="R8346" s="84"/>
      <c r="S8346" s="31"/>
      <c r="T8346" s="31"/>
      <c r="U8346" s="169"/>
      <c r="V8346" s="150"/>
      <c r="W8346" s="141" t="str" cm="1">
        <f t="array" ref="W8346">IF(SUM(LEN(B8346:V8346))=0,"",IF(OR(OR(ISBLANK(F8346),SUM(LEN(C8346),LEN(D8346))=0),AND(NOT(E8346="Unknown"),ISBLANK(J8346)),AND(NOT(O8346="Unknown"),ISBLANK(R8346))),"Missing Information", INDEX(Table15[Entire Service Line Classification], MATCH(SUMIFS(Table15[Unique ID],Table15[System-Owned Portion],E8346,Table15[If Material Anything Other than "Lead" in Column E,Was Material Ever Previously Lead?],G8346,Table15[Customer-Owned Portion],O8346),Table15[Unique ID],0),0)))</f>
        <v/>
      </c>
      <c r="X8346"/>
    </row>
    <row r="8347" spans="2:24" x14ac:dyDescent="0.25">
      <c r="B8347" s="146"/>
      <c r="C8347" s="31"/>
      <c r="D8347" s="31"/>
      <c r="E8347" s="44"/>
      <c r="F8347" s="43"/>
      <c r="G8347" s="84"/>
      <c r="H8347" s="31"/>
      <c r="I8347" s="205"/>
      <c r="J8347" s="84"/>
      <c r="K8347" s="31"/>
      <c r="L8347" s="31"/>
      <c r="M8347" s="169"/>
      <c r="N8347" s="148"/>
      <c r="O8347" s="106"/>
      <c r="P8347" s="43"/>
      <c r="Q8347" s="205"/>
      <c r="R8347" s="84"/>
      <c r="S8347" s="31"/>
      <c r="T8347" s="31"/>
      <c r="U8347" s="169"/>
      <c r="V8347" s="150"/>
      <c r="W8347" s="141" t="str" cm="1">
        <f t="array" ref="W8347">IF(SUM(LEN(B8347:V8347))=0,"",IF(OR(OR(ISBLANK(F8347),SUM(LEN(C8347),LEN(D8347))=0),AND(NOT(E8347="Unknown"),ISBLANK(J8347)),AND(NOT(O8347="Unknown"),ISBLANK(R8347))),"Missing Information", INDEX(Table15[Entire Service Line Classification], MATCH(SUMIFS(Table15[Unique ID],Table15[System-Owned Portion],E8347,Table15[If Material Anything Other than "Lead" in Column E,Was Material Ever Previously Lead?],G8347,Table15[Customer-Owned Portion],O8347),Table15[Unique ID],0),0)))</f>
        <v/>
      </c>
      <c r="X8347"/>
    </row>
    <row r="8348" spans="2:24" x14ac:dyDescent="0.25">
      <c r="B8348" s="146"/>
      <c r="C8348" s="31"/>
      <c r="D8348" s="31"/>
      <c r="E8348" s="44"/>
      <c r="F8348" s="43"/>
      <c r="G8348" s="84"/>
      <c r="H8348" s="31"/>
      <c r="I8348" s="205"/>
      <c r="J8348" s="84"/>
      <c r="K8348" s="31"/>
      <c r="L8348" s="31"/>
      <c r="M8348" s="169"/>
      <c r="N8348" s="148"/>
      <c r="O8348" s="106"/>
      <c r="P8348" s="43"/>
      <c r="Q8348" s="205"/>
      <c r="R8348" s="84"/>
      <c r="S8348" s="31"/>
      <c r="T8348" s="31"/>
      <c r="U8348" s="169"/>
      <c r="V8348" s="150"/>
      <c r="W8348" s="141" t="str" cm="1">
        <f t="array" ref="W8348">IF(SUM(LEN(B8348:V8348))=0,"",IF(OR(OR(ISBLANK(F8348),SUM(LEN(C8348),LEN(D8348))=0),AND(NOT(E8348="Unknown"),ISBLANK(J8348)),AND(NOT(O8348="Unknown"),ISBLANK(R8348))),"Missing Information", INDEX(Table15[Entire Service Line Classification], MATCH(SUMIFS(Table15[Unique ID],Table15[System-Owned Portion],E8348,Table15[If Material Anything Other than "Lead" in Column E,Was Material Ever Previously Lead?],G8348,Table15[Customer-Owned Portion],O8348),Table15[Unique ID],0),0)))</f>
        <v/>
      </c>
      <c r="X8348"/>
    </row>
    <row r="8349" spans="2:24" x14ac:dyDescent="0.25">
      <c r="B8349" s="146"/>
      <c r="C8349" s="31"/>
      <c r="D8349" s="31"/>
      <c r="E8349" s="44"/>
      <c r="F8349" s="43"/>
      <c r="G8349" s="84"/>
      <c r="H8349" s="31"/>
      <c r="I8349" s="205"/>
      <c r="J8349" s="84"/>
      <c r="K8349" s="31"/>
      <c r="L8349" s="31"/>
      <c r="M8349" s="169"/>
      <c r="N8349" s="148"/>
      <c r="O8349" s="106"/>
      <c r="P8349" s="43"/>
      <c r="Q8349" s="205"/>
      <c r="R8349" s="84"/>
      <c r="S8349" s="31"/>
      <c r="T8349" s="31"/>
      <c r="U8349" s="169"/>
      <c r="V8349" s="150"/>
      <c r="W8349" s="141" t="str" cm="1">
        <f t="array" ref="W8349">IF(SUM(LEN(B8349:V8349))=0,"",IF(OR(OR(ISBLANK(F8349),SUM(LEN(C8349),LEN(D8349))=0),AND(NOT(E8349="Unknown"),ISBLANK(J8349)),AND(NOT(O8349="Unknown"),ISBLANK(R8349))),"Missing Information", INDEX(Table15[Entire Service Line Classification], MATCH(SUMIFS(Table15[Unique ID],Table15[System-Owned Portion],E8349,Table15[If Material Anything Other than "Lead" in Column E,Was Material Ever Previously Lead?],G8349,Table15[Customer-Owned Portion],O8349),Table15[Unique ID],0),0)))</f>
        <v/>
      </c>
      <c r="X8349"/>
    </row>
    <row r="8350" spans="2:24" x14ac:dyDescent="0.25">
      <c r="B8350" s="146"/>
      <c r="C8350" s="31"/>
      <c r="D8350" s="31"/>
      <c r="E8350" s="44"/>
      <c r="F8350" s="43"/>
      <c r="G8350" s="84"/>
      <c r="H8350" s="31"/>
      <c r="I8350" s="205"/>
      <c r="J8350" s="84"/>
      <c r="K8350" s="31"/>
      <c r="L8350" s="31"/>
      <c r="M8350" s="169"/>
      <c r="N8350" s="148"/>
      <c r="O8350" s="106"/>
      <c r="P8350" s="43"/>
      <c r="Q8350" s="205"/>
      <c r="R8350" s="84"/>
      <c r="S8350" s="31"/>
      <c r="T8350" s="31"/>
      <c r="U8350" s="169"/>
      <c r="V8350" s="150"/>
      <c r="W8350" s="141" t="str" cm="1">
        <f t="array" ref="W8350">IF(SUM(LEN(B8350:V8350))=0,"",IF(OR(OR(ISBLANK(F8350),SUM(LEN(C8350),LEN(D8350))=0),AND(NOT(E8350="Unknown"),ISBLANK(J8350)),AND(NOT(O8350="Unknown"),ISBLANK(R8350))),"Missing Information", INDEX(Table15[Entire Service Line Classification], MATCH(SUMIFS(Table15[Unique ID],Table15[System-Owned Portion],E8350,Table15[If Material Anything Other than "Lead" in Column E,Was Material Ever Previously Lead?],G8350,Table15[Customer-Owned Portion],O8350),Table15[Unique ID],0),0)))</f>
        <v/>
      </c>
      <c r="X8350"/>
    </row>
    <row r="8351" spans="2:24" x14ac:dyDescent="0.25">
      <c r="B8351" s="146"/>
      <c r="C8351" s="31"/>
      <c r="D8351" s="31"/>
      <c r="E8351" s="44"/>
      <c r="F8351" s="43"/>
      <c r="G8351" s="84"/>
      <c r="H8351" s="31"/>
      <c r="I8351" s="205"/>
      <c r="J8351" s="84"/>
      <c r="K8351" s="31"/>
      <c r="L8351" s="31"/>
      <c r="M8351" s="169"/>
      <c r="N8351" s="148"/>
      <c r="O8351" s="106"/>
      <c r="P8351" s="43"/>
      <c r="Q8351" s="205"/>
      <c r="R8351" s="84"/>
      <c r="S8351" s="31"/>
      <c r="T8351" s="31"/>
      <c r="U8351" s="169"/>
      <c r="V8351" s="150"/>
      <c r="W8351" s="141" t="str" cm="1">
        <f t="array" ref="W8351">IF(SUM(LEN(B8351:V8351))=0,"",IF(OR(OR(ISBLANK(F8351),SUM(LEN(C8351),LEN(D8351))=0),AND(NOT(E8351="Unknown"),ISBLANK(J8351)),AND(NOT(O8351="Unknown"),ISBLANK(R8351))),"Missing Information", INDEX(Table15[Entire Service Line Classification], MATCH(SUMIFS(Table15[Unique ID],Table15[System-Owned Portion],E8351,Table15[If Material Anything Other than "Lead" in Column E,Was Material Ever Previously Lead?],G8351,Table15[Customer-Owned Portion],O8351),Table15[Unique ID],0),0)))</f>
        <v/>
      </c>
      <c r="X8351"/>
    </row>
    <row r="8352" spans="2:24" x14ac:dyDescent="0.25">
      <c r="B8352" s="146"/>
      <c r="C8352" s="31"/>
      <c r="D8352" s="31"/>
      <c r="E8352" s="44"/>
      <c r="F8352" s="43"/>
      <c r="G8352" s="84"/>
      <c r="H8352" s="31"/>
      <c r="I8352" s="205"/>
      <c r="J8352" s="84"/>
      <c r="K8352" s="31"/>
      <c r="L8352" s="31"/>
      <c r="M8352" s="169"/>
      <c r="N8352" s="148"/>
      <c r="O8352" s="106"/>
      <c r="P8352" s="43"/>
      <c r="Q8352" s="205"/>
      <c r="R8352" s="84"/>
      <c r="S8352" s="31"/>
      <c r="T8352" s="31"/>
      <c r="U8352" s="169"/>
      <c r="V8352" s="150"/>
      <c r="W8352" s="141" t="str" cm="1">
        <f t="array" ref="W8352">IF(SUM(LEN(B8352:V8352))=0,"",IF(OR(OR(ISBLANK(F8352),SUM(LEN(C8352),LEN(D8352))=0),AND(NOT(E8352="Unknown"),ISBLANK(J8352)),AND(NOT(O8352="Unknown"),ISBLANK(R8352))),"Missing Information", INDEX(Table15[Entire Service Line Classification], MATCH(SUMIFS(Table15[Unique ID],Table15[System-Owned Portion],E8352,Table15[If Material Anything Other than "Lead" in Column E,Was Material Ever Previously Lead?],G8352,Table15[Customer-Owned Portion],O8352),Table15[Unique ID],0),0)))</f>
        <v/>
      </c>
      <c r="X8352"/>
    </row>
    <row r="8353" spans="2:24" x14ac:dyDescent="0.25">
      <c r="B8353" s="146"/>
      <c r="C8353" s="31"/>
      <c r="D8353" s="31"/>
      <c r="E8353" s="44"/>
      <c r="F8353" s="43"/>
      <c r="G8353" s="84"/>
      <c r="H8353" s="31"/>
      <c r="I8353" s="205"/>
      <c r="J8353" s="84"/>
      <c r="K8353" s="31"/>
      <c r="L8353" s="31"/>
      <c r="M8353" s="169"/>
      <c r="N8353" s="148"/>
      <c r="O8353" s="106"/>
      <c r="P8353" s="43"/>
      <c r="Q8353" s="205"/>
      <c r="R8353" s="84"/>
      <c r="S8353" s="31"/>
      <c r="T8353" s="31"/>
      <c r="U8353" s="169"/>
      <c r="V8353" s="150"/>
      <c r="W8353" s="141" t="str" cm="1">
        <f t="array" ref="W8353">IF(SUM(LEN(B8353:V8353))=0,"",IF(OR(OR(ISBLANK(F8353),SUM(LEN(C8353),LEN(D8353))=0),AND(NOT(E8353="Unknown"),ISBLANK(J8353)),AND(NOT(O8353="Unknown"),ISBLANK(R8353))),"Missing Information", INDEX(Table15[Entire Service Line Classification], MATCH(SUMIFS(Table15[Unique ID],Table15[System-Owned Portion],E8353,Table15[If Material Anything Other than "Lead" in Column E,Was Material Ever Previously Lead?],G8353,Table15[Customer-Owned Portion],O8353),Table15[Unique ID],0),0)))</f>
        <v/>
      </c>
      <c r="X8353"/>
    </row>
    <row r="8354" spans="2:24" x14ac:dyDescent="0.25">
      <c r="B8354" s="146"/>
      <c r="C8354" s="31"/>
      <c r="D8354" s="31"/>
      <c r="E8354" s="44"/>
      <c r="F8354" s="43"/>
      <c r="G8354" s="84"/>
      <c r="H8354" s="31"/>
      <c r="I8354" s="205"/>
      <c r="J8354" s="84"/>
      <c r="K8354" s="31"/>
      <c r="L8354" s="31"/>
      <c r="M8354" s="169"/>
      <c r="N8354" s="148"/>
      <c r="O8354" s="106"/>
      <c r="P8354" s="43"/>
      <c r="Q8354" s="205"/>
      <c r="R8354" s="84"/>
      <c r="S8354" s="31"/>
      <c r="T8354" s="31"/>
      <c r="U8354" s="169"/>
      <c r="V8354" s="150"/>
      <c r="W8354" s="141" t="str" cm="1">
        <f t="array" ref="W8354">IF(SUM(LEN(B8354:V8354))=0,"",IF(OR(OR(ISBLANK(F8354),SUM(LEN(C8354),LEN(D8354))=0),AND(NOT(E8354="Unknown"),ISBLANK(J8354)),AND(NOT(O8354="Unknown"),ISBLANK(R8354))),"Missing Information", INDEX(Table15[Entire Service Line Classification], MATCH(SUMIFS(Table15[Unique ID],Table15[System-Owned Portion],E8354,Table15[If Material Anything Other than "Lead" in Column E,Was Material Ever Previously Lead?],G8354,Table15[Customer-Owned Portion],O8354),Table15[Unique ID],0),0)))</f>
        <v/>
      </c>
      <c r="X8354"/>
    </row>
    <row r="8355" spans="2:24" x14ac:dyDescent="0.25">
      <c r="B8355" s="146"/>
      <c r="C8355" s="31"/>
      <c r="D8355" s="31"/>
      <c r="E8355" s="44"/>
      <c r="F8355" s="43"/>
      <c r="G8355" s="84"/>
      <c r="H8355" s="31"/>
      <c r="I8355" s="205"/>
      <c r="J8355" s="84"/>
      <c r="K8355" s="31"/>
      <c r="L8355" s="31"/>
      <c r="M8355" s="169"/>
      <c r="N8355" s="148"/>
      <c r="O8355" s="106"/>
      <c r="P8355" s="43"/>
      <c r="Q8355" s="205"/>
      <c r="R8355" s="84"/>
      <c r="S8355" s="31"/>
      <c r="T8355" s="31"/>
      <c r="U8355" s="169"/>
      <c r="V8355" s="150"/>
      <c r="W8355" s="141" t="str" cm="1">
        <f t="array" ref="W8355">IF(SUM(LEN(B8355:V8355))=0,"",IF(OR(OR(ISBLANK(F8355),SUM(LEN(C8355),LEN(D8355))=0),AND(NOT(E8355="Unknown"),ISBLANK(J8355)),AND(NOT(O8355="Unknown"),ISBLANK(R8355))),"Missing Information", INDEX(Table15[Entire Service Line Classification], MATCH(SUMIFS(Table15[Unique ID],Table15[System-Owned Portion],E8355,Table15[If Material Anything Other than "Lead" in Column E,Was Material Ever Previously Lead?],G8355,Table15[Customer-Owned Portion],O8355),Table15[Unique ID],0),0)))</f>
        <v/>
      </c>
      <c r="X8355"/>
    </row>
    <row r="8356" spans="2:24" x14ac:dyDescent="0.25">
      <c r="B8356" s="146"/>
      <c r="C8356" s="31"/>
      <c r="D8356" s="31"/>
      <c r="E8356" s="44"/>
      <c r="F8356" s="43"/>
      <c r="G8356" s="84"/>
      <c r="H8356" s="31"/>
      <c r="I8356" s="205"/>
      <c r="J8356" s="84"/>
      <c r="K8356" s="31"/>
      <c r="L8356" s="31"/>
      <c r="M8356" s="169"/>
      <c r="N8356" s="148"/>
      <c r="O8356" s="106"/>
      <c r="P8356" s="43"/>
      <c r="Q8356" s="205"/>
      <c r="R8356" s="84"/>
      <c r="S8356" s="31"/>
      <c r="T8356" s="31"/>
      <c r="U8356" s="169"/>
      <c r="V8356" s="150"/>
      <c r="W8356" s="141" t="str" cm="1">
        <f t="array" ref="W8356">IF(SUM(LEN(B8356:V8356))=0,"",IF(OR(OR(ISBLANK(F8356),SUM(LEN(C8356),LEN(D8356))=0),AND(NOT(E8356="Unknown"),ISBLANK(J8356)),AND(NOT(O8356="Unknown"),ISBLANK(R8356))),"Missing Information", INDEX(Table15[Entire Service Line Classification], MATCH(SUMIFS(Table15[Unique ID],Table15[System-Owned Portion],E8356,Table15[If Material Anything Other than "Lead" in Column E,Was Material Ever Previously Lead?],G8356,Table15[Customer-Owned Portion],O8356),Table15[Unique ID],0),0)))</f>
        <v/>
      </c>
      <c r="X8356"/>
    </row>
    <row r="8357" spans="2:24" x14ac:dyDescent="0.25">
      <c r="B8357" s="146"/>
      <c r="C8357" s="31"/>
      <c r="D8357" s="31"/>
      <c r="E8357" s="44"/>
      <c r="F8357" s="43"/>
      <c r="G8357" s="84"/>
      <c r="H8357" s="31"/>
      <c r="I8357" s="205"/>
      <c r="J8357" s="84"/>
      <c r="K8357" s="31"/>
      <c r="L8357" s="31"/>
      <c r="M8357" s="169"/>
      <c r="N8357" s="148"/>
      <c r="O8357" s="106"/>
      <c r="P8357" s="43"/>
      <c r="Q8357" s="205"/>
      <c r="R8357" s="84"/>
      <c r="S8357" s="31"/>
      <c r="T8357" s="31"/>
      <c r="U8357" s="169"/>
      <c r="V8357" s="150"/>
      <c r="W8357" s="141" t="str" cm="1">
        <f t="array" ref="W8357">IF(SUM(LEN(B8357:V8357))=0,"",IF(OR(OR(ISBLANK(F8357),SUM(LEN(C8357),LEN(D8357))=0),AND(NOT(E8357="Unknown"),ISBLANK(J8357)),AND(NOT(O8357="Unknown"),ISBLANK(R8357))),"Missing Information", INDEX(Table15[Entire Service Line Classification], MATCH(SUMIFS(Table15[Unique ID],Table15[System-Owned Portion],E8357,Table15[If Material Anything Other than "Lead" in Column E,Was Material Ever Previously Lead?],G8357,Table15[Customer-Owned Portion],O8357),Table15[Unique ID],0),0)))</f>
        <v/>
      </c>
      <c r="X8357"/>
    </row>
    <row r="8358" spans="2:24" x14ac:dyDescent="0.25">
      <c r="B8358" s="146"/>
      <c r="C8358" s="31"/>
      <c r="D8358" s="31"/>
      <c r="E8358" s="44"/>
      <c r="F8358" s="43"/>
      <c r="G8358" s="84"/>
      <c r="H8358" s="31"/>
      <c r="I8358" s="205"/>
      <c r="J8358" s="84"/>
      <c r="K8358" s="31"/>
      <c r="L8358" s="31"/>
      <c r="M8358" s="169"/>
      <c r="N8358" s="148"/>
      <c r="O8358" s="106"/>
      <c r="P8358" s="43"/>
      <c r="Q8358" s="205"/>
      <c r="R8358" s="84"/>
      <c r="S8358" s="31"/>
      <c r="T8358" s="31"/>
      <c r="U8358" s="169"/>
      <c r="V8358" s="150"/>
      <c r="W8358" s="141" t="str" cm="1">
        <f t="array" ref="W8358">IF(SUM(LEN(B8358:V8358))=0,"",IF(OR(OR(ISBLANK(F8358),SUM(LEN(C8358),LEN(D8358))=0),AND(NOT(E8358="Unknown"),ISBLANK(J8358)),AND(NOT(O8358="Unknown"),ISBLANK(R8358))),"Missing Information", INDEX(Table15[Entire Service Line Classification], MATCH(SUMIFS(Table15[Unique ID],Table15[System-Owned Portion],E8358,Table15[If Material Anything Other than "Lead" in Column E,Was Material Ever Previously Lead?],G8358,Table15[Customer-Owned Portion],O8358),Table15[Unique ID],0),0)))</f>
        <v/>
      </c>
      <c r="X8358"/>
    </row>
    <row r="8359" spans="2:24" x14ac:dyDescent="0.25">
      <c r="B8359" s="146"/>
      <c r="C8359" s="31"/>
      <c r="D8359" s="31"/>
      <c r="E8359" s="44"/>
      <c r="F8359" s="43"/>
      <c r="G8359" s="84"/>
      <c r="H8359" s="31"/>
      <c r="I8359" s="205"/>
      <c r="J8359" s="84"/>
      <c r="K8359" s="31"/>
      <c r="L8359" s="31"/>
      <c r="M8359" s="169"/>
      <c r="N8359" s="148"/>
      <c r="O8359" s="106"/>
      <c r="P8359" s="43"/>
      <c r="Q8359" s="205"/>
      <c r="R8359" s="84"/>
      <c r="S8359" s="31"/>
      <c r="T8359" s="31"/>
      <c r="U8359" s="169"/>
      <c r="V8359" s="150"/>
      <c r="W8359" s="141" t="str" cm="1">
        <f t="array" ref="W8359">IF(SUM(LEN(B8359:V8359))=0,"",IF(OR(OR(ISBLANK(F8359),SUM(LEN(C8359),LEN(D8359))=0),AND(NOT(E8359="Unknown"),ISBLANK(J8359)),AND(NOT(O8359="Unknown"),ISBLANK(R8359))),"Missing Information", INDEX(Table15[Entire Service Line Classification], MATCH(SUMIFS(Table15[Unique ID],Table15[System-Owned Portion],E8359,Table15[If Material Anything Other than "Lead" in Column E,Was Material Ever Previously Lead?],G8359,Table15[Customer-Owned Portion],O8359),Table15[Unique ID],0),0)))</f>
        <v/>
      </c>
      <c r="X8359"/>
    </row>
    <row r="8360" spans="2:24" x14ac:dyDescent="0.25">
      <c r="B8360" s="146"/>
      <c r="C8360" s="31"/>
      <c r="D8360" s="31"/>
      <c r="E8360" s="44"/>
      <c r="F8360" s="43"/>
      <c r="G8360" s="84"/>
      <c r="H8360" s="31"/>
      <c r="I8360" s="205"/>
      <c r="J8360" s="84"/>
      <c r="K8360" s="31"/>
      <c r="L8360" s="31"/>
      <c r="M8360" s="169"/>
      <c r="N8360" s="148"/>
      <c r="O8360" s="106"/>
      <c r="P8360" s="43"/>
      <c r="Q8360" s="205"/>
      <c r="R8360" s="84"/>
      <c r="S8360" s="31"/>
      <c r="T8360" s="31"/>
      <c r="U8360" s="169"/>
      <c r="V8360" s="150"/>
      <c r="W8360" s="141" t="str" cm="1">
        <f t="array" ref="W8360">IF(SUM(LEN(B8360:V8360))=0,"",IF(OR(OR(ISBLANK(F8360),SUM(LEN(C8360),LEN(D8360))=0),AND(NOT(E8360="Unknown"),ISBLANK(J8360)),AND(NOT(O8360="Unknown"),ISBLANK(R8360))),"Missing Information", INDEX(Table15[Entire Service Line Classification], MATCH(SUMIFS(Table15[Unique ID],Table15[System-Owned Portion],E8360,Table15[If Material Anything Other than "Lead" in Column E,Was Material Ever Previously Lead?],G8360,Table15[Customer-Owned Portion],O8360),Table15[Unique ID],0),0)))</f>
        <v/>
      </c>
      <c r="X8360"/>
    </row>
    <row r="8361" spans="2:24" x14ac:dyDescent="0.25">
      <c r="B8361" s="146"/>
      <c r="C8361" s="31"/>
      <c r="D8361" s="31"/>
      <c r="E8361" s="44"/>
      <c r="F8361" s="43"/>
      <c r="G8361" s="84"/>
      <c r="H8361" s="31"/>
      <c r="I8361" s="205"/>
      <c r="J8361" s="84"/>
      <c r="K8361" s="31"/>
      <c r="L8361" s="31"/>
      <c r="M8361" s="169"/>
      <c r="N8361" s="148"/>
      <c r="O8361" s="106"/>
      <c r="P8361" s="43"/>
      <c r="Q8361" s="205"/>
      <c r="R8361" s="84"/>
      <c r="S8361" s="31"/>
      <c r="T8361" s="31"/>
      <c r="U8361" s="169"/>
      <c r="V8361" s="150"/>
      <c r="W8361" s="141" t="str" cm="1">
        <f t="array" ref="W8361">IF(SUM(LEN(B8361:V8361))=0,"",IF(OR(OR(ISBLANK(F8361),SUM(LEN(C8361),LEN(D8361))=0),AND(NOT(E8361="Unknown"),ISBLANK(J8361)),AND(NOT(O8361="Unknown"),ISBLANK(R8361))),"Missing Information", INDEX(Table15[Entire Service Line Classification], MATCH(SUMIFS(Table15[Unique ID],Table15[System-Owned Portion],E8361,Table15[If Material Anything Other than "Lead" in Column E,Was Material Ever Previously Lead?],G8361,Table15[Customer-Owned Portion],O8361),Table15[Unique ID],0),0)))</f>
        <v/>
      </c>
      <c r="X8361"/>
    </row>
    <row r="8362" spans="2:24" x14ac:dyDescent="0.25">
      <c r="B8362" s="146"/>
      <c r="C8362" s="31"/>
      <c r="D8362" s="31"/>
      <c r="E8362" s="44"/>
      <c r="F8362" s="43"/>
      <c r="G8362" s="84"/>
      <c r="H8362" s="31"/>
      <c r="I8362" s="205"/>
      <c r="J8362" s="84"/>
      <c r="K8362" s="31"/>
      <c r="L8362" s="31"/>
      <c r="M8362" s="169"/>
      <c r="N8362" s="148"/>
      <c r="O8362" s="106"/>
      <c r="P8362" s="43"/>
      <c r="Q8362" s="205"/>
      <c r="R8362" s="84"/>
      <c r="S8362" s="31"/>
      <c r="T8362" s="31"/>
      <c r="U8362" s="169"/>
      <c r="V8362" s="150"/>
      <c r="W8362" s="141" t="str" cm="1">
        <f t="array" ref="W8362">IF(SUM(LEN(B8362:V8362))=0,"",IF(OR(OR(ISBLANK(F8362),SUM(LEN(C8362),LEN(D8362))=0),AND(NOT(E8362="Unknown"),ISBLANK(J8362)),AND(NOT(O8362="Unknown"),ISBLANK(R8362))),"Missing Information", INDEX(Table15[Entire Service Line Classification], MATCH(SUMIFS(Table15[Unique ID],Table15[System-Owned Portion],E8362,Table15[If Material Anything Other than "Lead" in Column E,Was Material Ever Previously Lead?],G8362,Table15[Customer-Owned Portion],O8362),Table15[Unique ID],0),0)))</f>
        <v/>
      </c>
      <c r="X8362"/>
    </row>
    <row r="8363" spans="2:24" x14ac:dyDescent="0.25">
      <c r="B8363" s="146"/>
      <c r="C8363" s="31"/>
      <c r="D8363" s="31"/>
      <c r="E8363" s="44"/>
      <c r="F8363" s="43"/>
      <c r="G8363" s="84"/>
      <c r="H8363" s="31"/>
      <c r="I8363" s="205"/>
      <c r="J8363" s="84"/>
      <c r="K8363" s="31"/>
      <c r="L8363" s="31"/>
      <c r="M8363" s="169"/>
      <c r="N8363" s="148"/>
      <c r="O8363" s="106"/>
      <c r="P8363" s="43"/>
      <c r="Q8363" s="205"/>
      <c r="R8363" s="84"/>
      <c r="S8363" s="31"/>
      <c r="T8363" s="31"/>
      <c r="U8363" s="169"/>
      <c r="V8363" s="150"/>
      <c r="W8363" s="141" t="str" cm="1">
        <f t="array" ref="W8363">IF(SUM(LEN(B8363:V8363))=0,"",IF(OR(OR(ISBLANK(F8363),SUM(LEN(C8363),LEN(D8363))=0),AND(NOT(E8363="Unknown"),ISBLANK(J8363)),AND(NOT(O8363="Unknown"),ISBLANK(R8363))),"Missing Information", INDEX(Table15[Entire Service Line Classification], MATCH(SUMIFS(Table15[Unique ID],Table15[System-Owned Portion],E8363,Table15[If Material Anything Other than "Lead" in Column E,Was Material Ever Previously Lead?],G8363,Table15[Customer-Owned Portion],O8363),Table15[Unique ID],0),0)))</f>
        <v/>
      </c>
      <c r="X8363"/>
    </row>
    <row r="8364" spans="2:24" x14ac:dyDescent="0.25">
      <c r="B8364" s="146"/>
      <c r="C8364" s="31"/>
      <c r="D8364" s="31"/>
      <c r="E8364" s="44"/>
      <c r="F8364" s="43"/>
      <c r="G8364" s="84"/>
      <c r="H8364" s="31"/>
      <c r="I8364" s="205"/>
      <c r="J8364" s="84"/>
      <c r="K8364" s="31"/>
      <c r="L8364" s="31"/>
      <c r="M8364" s="169"/>
      <c r="N8364" s="148"/>
      <c r="O8364" s="106"/>
      <c r="P8364" s="43"/>
      <c r="Q8364" s="205"/>
      <c r="R8364" s="84"/>
      <c r="S8364" s="31"/>
      <c r="T8364" s="31"/>
      <c r="U8364" s="169"/>
      <c r="V8364" s="150"/>
      <c r="W8364" s="141" t="str" cm="1">
        <f t="array" ref="W8364">IF(SUM(LEN(B8364:V8364))=0,"",IF(OR(OR(ISBLANK(F8364),SUM(LEN(C8364),LEN(D8364))=0),AND(NOT(E8364="Unknown"),ISBLANK(J8364)),AND(NOT(O8364="Unknown"),ISBLANK(R8364))),"Missing Information", INDEX(Table15[Entire Service Line Classification], MATCH(SUMIFS(Table15[Unique ID],Table15[System-Owned Portion],E8364,Table15[If Material Anything Other than "Lead" in Column E,Was Material Ever Previously Lead?],G8364,Table15[Customer-Owned Portion],O8364),Table15[Unique ID],0),0)))</f>
        <v/>
      </c>
      <c r="X8364"/>
    </row>
    <row r="8365" spans="2:24" x14ac:dyDescent="0.25">
      <c r="B8365" s="146"/>
      <c r="C8365" s="31"/>
      <c r="D8365" s="31"/>
      <c r="E8365" s="44"/>
      <c r="F8365" s="43"/>
      <c r="G8365" s="84"/>
      <c r="H8365" s="31"/>
      <c r="I8365" s="205"/>
      <c r="J8365" s="84"/>
      <c r="K8365" s="31"/>
      <c r="L8365" s="31"/>
      <c r="M8365" s="169"/>
      <c r="N8365" s="148"/>
      <c r="O8365" s="106"/>
      <c r="P8365" s="43"/>
      <c r="Q8365" s="205"/>
      <c r="R8365" s="84"/>
      <c r="S8365" s="31"/>
      <c r="T8365" s="31"/>
      <c r="U8365" s="169"/>
      <c r="V8365" s="150"/>
      <c r="W8365" s="141" t="str" cm="1">
        <f t="array" ref="W8365">IF(SUM(LEN(B8365:V8365))=0,"",IF(OR(OR(ISBLANK(F8365),SUM(LEN(C8365),LEN(D8365))=0),AND(NOT(E8365="Unknown"),ISBLANK(J8365)),AND(NOT(O8365="Unknown"),ISBLANK(R8365))),"Missing Information", INDEX(Table15[Entire Service Line Classification], MATCH(SUMIFS(Table15[Unique ID],Table15[System-Owned Portion],E8365,Table15[If Material Anything Other than "Lead" in Column E,Was Material Ever Previously Lead?],G8365,Table15[Customer-Owned Portion],O8365),Table15[Unique ID],0),0)))</f>
        <v/>
      </c>
      <c r="X8365"/>
    </row>
    <row r="8366" spans="2:24" x14ac:dyDescent="0.25">
      <c r="B8366" s="146"/>
      <c r="C8366" s="31"/>
      <c r="D8366" s="31"/>
      <c r="E8366" s="44"/>
      <c r="F8366" s="43"/>
      <c r="G8366" s="84"/>
      <c r="H8366" s="31"/>
      <c r="I8366" s="205"/>
      <c r="J8366" s="84"/>
      <c r="K8366" s="31"/>
      <c r="L8366" s="31"/>
      <c r="M8366" s="169"/>
      <c r="N8366" s="148"/>
      <c r="O8366" s="106"/>
      <c r="P8366" s="43"/>
      <c r="Q8366" s="205"/>
      <c r="R8366" s="84"/>
      <c r="S8366" s="31"/>
      <c r="T8366" s="31"/>
      <c r="U8366" s="169"/>
      <c r="V8366" s="150"/>
      <c r="W8366" s="141" t="str" cm="1">
        <f t="array" ref="W8366">IF(SUM(LEN(B8366:V8366))=0,"",IF(OR(OR(ISBLANK(F8366),SUM(LEN(C8366),LEN(D8366))=0),AND(NOT(E8366="Unknown"),ISBLANK(J8366)),AND(NOT(O8366="Unknown"),ISBLANK(R8366))),"Missing Information", INDEX(Table15[Entire Service Line Classification], MATCH(SUMIFS(Table15[Unique ID],Table15[System-Owned Portion],E8366,Table15[If Material Anything Other than "Lead" in Column E,Was Material Ever Previously Lead?],G8366,Table15[Customer-Owned Portion],O8366),Table15[Unique ID],0),0)))</f>
        <v/>
      </c>
      <c r="X8366"/>
    </row>
    <row r="8367" spans="2:24" x14ac:dyDescent="0.25">
      <c r="B8367" s="146"/>
      <c r="C8367" s="31"/>
      <c r="D8367" s="31"/>
      <c r="E8367" s="44"/>
      <c r="F8367" s="43"/>
      <c r="G8367" s="84"/>
      <c r="H8367" s="31"/>
      <c r="I8367" s="205"/>
      <c r="J8367" s="84"/>
      <c r="K8367" s="31"/>
      <c r="L8367" s="31"/>
      <c r="M8367" s="169"/>
      <c r="N8367" s="148"/>
      <c r="O8367" s="106"/>
      <c r="P8367" s="43"/>
      <c r="Q8367" s="205"/>
      <c r="R8367" s="84"/>
      <c r="S8367" s="31"/>
      <c r="T8367" s="31"/>
      <c r="U8367" s="169"/>
      <c r="V8367" s="150"/>
      <c r="W8367" s="141" t="str" cm="1">
        <f t="array" ref="W8367">IF(SUM(LEN(B8367:V8367))=0,"",IF(OR(OR(ISBLANK(F8367),SUM(LEN(C8367),LEN(D8367))=0),AND(NOT(E8367="Unknown"),ISBLANK(J8367)),AND(NOT(O8367="Unknown"),ISBLANK(R8367))),"Missing Information", INDEX(Table15[Entire Service Line Classification], MATCH(SUMIFS(Table15[Unique ID],Table15[System-Owned Portion],E8367,Table15[If Material Anything Other than "Lead" in Column E,Was Material Ever Previously Lead?],G8367,Table15[Customer-Owned Portion],O8367),Table15[Unique ID],0),0)))</f>
        <v/>
      </c>
      <c r="X8367"/>
    </row>
    <row r="8368" spans="2:24" x14ac:dyDescent="0.25">
      <c r="B8368" s="146"/>
      <c r="C8368" s="31"/>
      <c r="D8368" s="31"/>
      <c r="E8368" s="44"/>
      <c r="F8368" s="43"/>
      <c r="G8368" s="84"/>
      <c r="H8368" s="31"/>
      <c r="I8368" s="205"/>
      <c r="J8368" s="84"/>
      <c r="K8368" s="31"/>
      <c r="L8368" s="31"/>
      <c r="M8368" s="169"/>
      <c r="N8368" s="148"/>
      <c r="O8368" s="106"/>
      <c r="P8368" s="43"/>
      <c r="Q8368" s="205"/>
      <c r="R8368" s="84"/>
      <c r="S8368" s="31"/>
      <c r="T8368" s="31"/>
      <c r="U8368" s="169"/>
      <c r="V8368" s="150"/>
      <c r="W8368" s="141" t="str" cm="1">
        <f t="array" ref="W8368">IF(SUM(LEN(B8368:V8368))=0,"",IF(OR(OR(ISBLANK(F8368),SUM(LEN(C8368),LEN(D8368))=0),AND(NOT(E8368="Unknown"),ISBLANK(J8368)),AND(NOT(O8368="Unknown"),ISBLANK(R8368))),"Missing Information", INDEX(Table15[Entire Service Line Classification], MATCH(SUMIFS(Table15[Unique ID],Table15[System-Owned Portion],E8368,Table15[If Material Anything Other than "Lead" in Column E,Was Material Ever Previously Lead?],G8368,Table15[Customer-Owned Portion],O8368),Table15[Unique ID],0),0)))</f>
        <v/>
      </c>
      <c r="X8368"/>
    </row>
    <row r="8369" spans="2:24" x14ac:dyDescent="0.25">
      <c r="B8369" s="146"/>
      <c r="C8369" s="31"/>
      <c r="D8369" s="31"/>
      <c r="E8369" s="44"/>
      <c r="F8369" s="43"/>
      <c r="G8369" s="84"/>
      <c r="H8369" s="31"/>
      <c r="I8369" s="205"/>
      <c r="J8369" s="84"/>
      <c r="K8369" s="31"/>
      <c r="L8369" s="31"/>
      <c r="M8369" s="169"/>
      <c r="N8369" s="148"/>
      <c r="O8369" s="106"/>
      <c r="P8369" s="43"/>
      <c r="Q8369" s="205"/>
      <c r="R8369" s="84"/>
      <c r="S8369" s="31"/>
      <c r="T8369" s="31"/>
      <c r="U8369" s="169"/>
      <c r="V8369" s="150"/>
      <c r="W8369" s="141" t="str" cm="1">
        <f t="array" ref="W8369">IF(SUM(LEN(B8369:V8369))=0,"",IF(OR(OR(ISBLANK(F8369),SUM(LEN(C8369),LEN(D8369))=0),AND(NOT(E8369="Unknown"),ISBLANK(J8369)),AND(NOT(O8369="Unknown"),ISBLANK(R8369))),"Missing Information", INDEX(Table15[Entire Service Line Classification], MATCH(SUMIFS(Table15[Unique ID],Table15[System-Owned Portion],E8369,Table15[If Material Anything Other than "Lead" in Column E,Was Material Ever Previously Lead?],G8369,Table15[Customer-Owned Portion],O8369),Table15[Unique ID],0),0)))</f>
        <v/>
      </c>
      <c r="X8369"/>
    </row>
    <row r="8370" spans="2:24" x14ac:dyDescent="0.25">
      <c r="B8370" s="146"/>
      <c r="C8370" s="31"/>
      <c r="D8370" s="31"/>
      <c r="E8370" s="44"/>
      <c r="F8370" s="43"/>
      <c r="G8370" s="84"/>
      <c r="H8370" s="31"/>
      <c r="I8370" s="205"/>
      <c r="J8370" s="84"/>
      <c r="K8370" s="31"/>
      <c r="L8370" s="31"/>
      <c r="M8370" s="169"/>
      <c r="N8370" s="148"/>
      <c r="O8370" s="106"/>
      <c r="P8370" s="43"/>
      <c r="Q8370" s="205"/>
      <c r="R8370" s="84"/>
      <c r="S8370" s="31"/>
      <c r="T8370" s="31"/>
      <c r="U8370" s="169"/>
      <c r="V8370" s="150"/>
      <c r="W8370" s="141" t="str" cm="1">
        <f t="array" ref="W8370">IF(SUM(LEN(B8370:V8370))=0,"",IF(OR(OR(ISBLANK(F8370),SUM(LEN(C8370),LEN(D8370))=0),AND(NOT(E8370="Unknown"),ISBLANK(J8370)),AND(NOT(O8370="Unknown"),ISBLANK(R8370))),"Missing Information", INDEX(Table15[Entire Service Line Classification], MATCH(SUMIFS(Table15[Unique ID],Table15[System-Owned Portion],E8370,Table15[If Material Anything Other than "Lead" in Column E,Was Material Ever Previously Lead?],G8370,Table15[Customer-Owned Portion],O8370),Table15[Unique ID],0),0)))</f>
        <v/>
      </c>
      <c r="X8370"/>
    </row>
    <row r="8371" spans="2:24" x14ac:dyDescent="0.25">
      <c r="B8371" s="146"/>
      <c r="C8371" s="31"/>
      <c r="D8371" s="31"/>
      <c r="E8371" s="44"/>
      <c r="F8371" s="43"/>
      <c r="G8371" s="84"/>
      <c r="H8371" s="31"/>
      <c r="I8371" s="205"/>
      <c r="J8371" s="84"/>
      <c r="K8371" s="31"/>
      <c r="L8371" s="31"/>
      <c r="M8371" s="169"/>
      <c r="N8371" s="148"/>
      <c r="O8371" s="106"/>
      <c r="P8371" s="43"/>
      <c r="Q8371" s="205"/>
      <c r="R8371" s="84"/>
      <c r="S8371" s="31"/>
      <c r="T8371" s="31"/>
      <c r="U8371" s="169"/>
      <c r="V8371" s="150"/>
      <c r="W8371" s="141" t="str" cm="1">
        <f t="array" ref="W8371">IF(SUM(LEN(B8371:V8371))=0,"",IF(OR(OR(ISBLANK(F8371),SUM(LEN(C8371),LEN(D8371))=0),AND(NOT(E8371="Unknown"),ISBLANK(J8371)),AND(NOT(O8371="Unknown"),ISBLANK(R8371))),"Missing Information", INDEX(Table15[Entire Service Line Classification], MATCH(SUMIFS(Table15[Unique ID],Table15[System-Owned Portion],E8371,Table15[If Material Anything Other than "Lead" in Column E,Was Material Ever Previously Lead?],G8371,Table15[Customer-Owned Portion],O8371),Table15[Unique ID],0),0)))</f>
        <v/>
      </c>
      <c r="X8371"/>
    </row>
    <row r="8372" spans="2:24" x14ac:dyDescent="0.25">
      <c r="B8372" s="146"/>
      <c r="C8372" s="31"/>
      <c r="D8372" s="31"/>
      <c r="E8372" s="44"/>
      <c r="F8372" s="43"/>
      <c r="G8372" s="84"/>
      <c r="H8372" s="31"/>
      <c r="I8372" s="205"/>
      <c r="J8372" s="84"/>
      <c r="K8372" s="31"/>
      <c r="L8372" s="31"/>
      <c r="M8372" s="169"/>
      <c r="N8372" s="148"/>
      <c r="O8372" s="106"/>
      <c r="P8372" s="43"/>
      <c r="Q8372" s="205"/>
      <c r="R8372" s="84"/>
      <c r="S8372" s="31"/>
      <c r="T8372" s="31"/>
      <c r="U8372" s="169"/>
      <c r="V8372" s="150"/>
      <c r="W8372" s="141" t="str" cm="1">
        <f t="array" ref="W8372">IF(SUM(LEN(B8372:V8372))=0,"",IF(OR(OR(ISBLANK(F8372),SUM(LEN(C8372),LEN(D8372))=0),AND(NOT(E8372="Unknown"),ISBLANK(J8372)),AND(NOT(O8372="Unknown"),ISBLANK(R8372))),"Missing Information", INDEX(Table15[Entire Service Line Classification], MATCH(SUMIFS(Table15[Unique ID],Table15[System-Owned Portion],E8372,Table15[If Material Anything Other than "Lead" in Column E,Was Material Ever Previously Lead?],G8372,Table15[Customer-Owned Portion],O8372),Table15[Unique ID],0),0)))</f>
        <v/>
      </c>
      <c r="X8372"/>
    </row>
    <row r="8373" spans="2:24" x14ac:dyDescent="0.25">
      <c r="B8373" s="146"/>
      <c r="C8373" s="31"/>
      <c r="D8373" s="31"/>
      <c r="E8373" s="44"/>
      <c r="F8373" s="43"/>
      <c r="G8373" s="84"/>
      <c r="H8373" s="31"/>
      <c r="I8373" s="205"/>
      <c r="J8373" s="84"/>
      <c r="K8373" s="31"/>
      <c r="L8373" s="31"/>
      <c r="M8373" s="169"/>
      <c r="N8373" s="148"/>
      <c r="O8373" s="106"/>
      <c r="P8373" s="43"/>
      <c r="Q8373" s="205"/>
      <c r="R8373" s="84"/>
      <c r="S8373" s="31"/>
      <c r="T8373" s="31"/>
      <c r="U8373" s="169"/>
      <c r="V8373" s="150"/>
      <c r="W8373" s="141" t="str" cm="1">
        <f t="array" ref="W8373">IF(SUM(LEN(B8373:V8373))=0,"",IF(OR(OR(ISBLANK(F8373),SUM(LEN(C8373),LEN(D8373))=0),AND(NOT(E8373="Unknown"),ISBLANK(J8373)),AND(NOT(O8373="Unknown"),ISBLANK(R8373))),"Missing Information", INDEX(Table15[Entire Service Line Classification], MATCH(SUMIFS(Table15[Unique ID],Table15[System-Owned Portion],E8373,Table15[If Material Anything Other than "Lead" in Column E,Was Material Ever Previously Lead?],G8373,Table15[Customer-Owned Portion],O8373),Table15[Unique ID],0),0)))</f>
        <v/>
      </c>
      <c r="X8373"/>
    </row>
    <row r="8374" spans="2:24" x14ac:dyDescent="0.25">
      <c r="B8374" s="146"/>
      <c r="C8374" s="31"/>
      <c r="D8374" s="31"/>
      <c r="E8374" s="44"/>
      <c r="F8374" s="43"/>
      <c r="G8374" s="84"/>
      <c r="H8374" s="31"/>
      <c r="I8374" s="205"/>
      <c r="J8374" s="84"/>
      <c r="K8374" s="31"/>
      <c r="L8374" s="31"/>
      <c r="M8374" s="169"/>
      <c r="N8374" s="148"/>
      <c r="O8374" s="106"/>
      <c r="P8374" s="43"/>
      <c r="Q8374" s="205"/>
      <c r="R8374" s="84"/>
      <c r="S8374" s="31"/>
      <c r="T8374" s="31"/>
      <c r="U8374" s="169"/>
      <c r="V8374" s="150"/>
      <c r="W8374" s="141" t="str" cm="1">
        <f t="array" ref="W8374">IF(SUM(LEN(B8374:V8374))=0,"",IF(OR(OR(ISBLANK(F8374),SUM(LEN(C8374),LEN(D8374))=0),AND(NOT(E8374="Unknown"),ISBLANK(J8374)),AND(NOT(O8374="Unknown"),ISBLANK(R8374))),"Missing Information", INDEX(Table15[Entire Service Line Classification], MATCH(SUMIFS(Table15[Unique ID],Table15[System-Owned Portion],E8374,Table15[If Material Anything Other than "Lead" in Column E,Was Material Ever Previously Lead?],G8374,Table15[Customer-Owned Portion],O8374),Table15[Unique ID],0),0)))</f>
        <v/>
      </c>
      <c r="X8374"/>
    </row>
    <row r="8375" spans="2:24" x14ac:dyDescent="0.25">
      <c r="B8375" s="146"/>
      <c r="C8375" s="31"/>
      <c r="D8375" s="31"/>
      <c r="E8375" s="44"/>
      <c r="F8375" s="43"/>
      <c r="G8375" s="84"/>
      <c r="H8375" s="31"/>
      <c r="I8375" s="205"/>
      <c r="J8375" s="84"/>
      <c r="K8375" s="31"/>
      <c r="L8375" s="31"/>
      <c r="M8375" s="169"/>
      <c r="N8375" s="148"/>
      <c r="O8375" s="106"/>
      <c r="P8375" s="43"/>
      <c r="Q8375" s="205"/>
      <c r="R8375" s="84"/>
      <c r="S8375" s="31"/>
      <c r="T8375" s="31"/>
      <c r="U8375" s="169"/>
      <c r="V8375" s="150"/>
      <c r="W8375" s="141" t="str" cm="1">
        <f t="array" ref="W8375">IF(SUM(LEN(B8375:V8375))=0,"",IF(OR(OR(ISBLANK(F8375),SUM(LEN(C8375),LEN(D8375))=0),AND(NOT(E8375="Unknown"),ISBLANK(J8375)),AND(NOT(O8375="Unknown"),ISBLANK(R8375))),"Missing Information", INDEX(Table15[Entire Service Line Classification], MATCH(SUMIFS(Table15[Unique ID],Table15[System-Owned Portion],E8375,Table15[If Material Anything Other than "Lead" in Column E,Was Material Ever Previously Lead?],G8375,Table15[Customer-Owned Portion],O8375),Table15[Unique ID],0),0)))</f>
        <v/>
      </c>
      <c r="X8375"/>
    </row>
    <row r="8376" spans="2:24" x14ac:dyDescent="0.25">
      <c r="B8376" s="146"/>
      <c r="C8376" s="31"/>
      <c r="D8376" s="31"/>
      <c r="E8376" s="44"/>
      <c r="F8376" s="43"/>
      <c r="G8376" s="84"/>
      <c r="H8376" s="31"/>
      <c r="I8376" s="205"/>
      <c r="J8376" s="84"/>
      <c r="K8376" s="31"/>
      <c r="L8376" s="31"/>
      <c r="M8376" s="169"/>
      <c r="N8376" s="148"/>
      <c r="O8376" s="106"/>
      <c r="P8376" s="43"/>
      <c r="Q8376" s="205"/>
      <c r="R8376" s="84"/>
      <c r="S8376" s="31"/>
      <c r="T8376" s="31"/>
      <c r="U8376" s="169"/>
      <c r="V8376" s="150"/>
      <c r="W8376" s="141" t="str" cm="1">
        <f t="array" ref="W8376">IF(SUM(LEN(B8376:V8376))=0,"",IF(OR(OR(ISBLANK(F8376),SUM(LEN(C8376),LEN(D8376))=0),AND(NOT(E8376="Unknown"),ISBLANK(J8376)),AND(NOT(O8376="Unknown"),ISBLANK(R8376))),"Missing Information", INDEX(Table15[Entire Service Line Classification], MATCH(SUMIFS(Table15[Unique ID],Table15[System-Owned Portion],E8376,Table15[If Material Anything Other than "Lead" in Column E,Was Material Ever Previously Lead?],G8376,Table15[Customer-Owned Portion],O8376),Table15[Unique ID],0),0)))</f>
        <v/>
      </c>
      <c r="X8376"/>
    </row>
    <row r="8377" spans="2:24" x14ac:dyDescent="0.25">
      <c r="B8377" s="146"/>
      <c r="C8377" s="31"/>
      <c r="D8377" s="31"/>
      <c r="E8377" s="44"/>
      <c r="F8377" s="43"/>
      <c r="G8377" s="84"/>
      <c r="H8377" s="31"/>
      <c r="I8377" s="205"/>
      <c r="J8377" s="84"/>
      <c r="K8377" s="31"/>
      <c r="L8377" s="31"/>
      <c r="M8377" s="169"/>
      <c r="N8377" s="148"/>
      <c r="O8377" s="106"/>
      <c r="P8377" s="43"/>
      <c r="Q8377" s="205"/>
      <c r="R8377" s="84"/>
      <c r="S8377" s="31"/>
      <c r="T8377" s="31"/>
      <c r="U8377" s="169"/>
      <c r="V8377" s="150"/>
      <c r="W8377" s="141" t="str" cm="1">
        <f t="array" ref="W8377">IF(SUM(LEN(B8377:V8377))=0,"",IF(OR(OR(ISBLANK(F8377),SUM(LEN(C8377),LEN(D8377))=0),AND(NOT(E8377="Unknown"),ISBLANK(J8377)),AND(NOT(O8377="Unknown"),ISBLANK(R8377))),"Missing Information", INDEX(Table15[Entire Service Line Classification], MATCH(SUMIFS(Table15[Unique ID],Table15[System-Owned Portion],E8377,Table15[If Material Anything Other than "Lead" in Column E,Was Material Ever Previously Lead?],G8377,Table15[Customer-Owned Portion],O8377),Table15[Unique ID],0),0)))</f>
        <v/>
      </c>
      <c r="X8377"/>
    </row>
    <row r="8378" spans="2:24" x14ac:dyDescent="0.25">
      <c r="B8378" s="146"/>
      <c r="C8378" s="31"/>
      <c r="D8378" s="31"/>
      <c r="E8378" s="44"/>
      <c r="F8378" s="43"/>
      <c r="G8378" s="84"/>
      <c r="H8378" s="31"/>
      <c r="I8378" s="205"/>
      <c r="J8378" s="84"/>
      <c r="K8378" s="31"/>
      <c r="L8378" s="31"/>
      <c r="M8378" s="169"/>
      <c r="N8378" s="148"/>
      <c r="O8378" s="106"/>
      <c r="P8378" s="43"/>
      <c r="Q8378" s="205"/>
      <c r="R8378" s="84"/>
      <c r="S8378" s="31"/>
      <c r="T8378" s="31"/>
      <c r="U8378" s="169"/>
      <c r="V8378" s="150"/>
      <c r="W8378" s="141" t="str" cm="1">
        <f t="array" ref="W8378">IF(SUM(LEN(B8378:V8378))=0,"",IF(OR(OR(ISBLANK(F8378),SUM(LEN(C8378),LEN(D8378))=0),AND(NOT(E8378="Unknown"),ISBLANK(J8378)),AND(NOT(O8378="Unknown"),ISBLANK(R8378))),"Missing Information", INDEX(Table15[Entire Service Line Classification], MATCH(SUMIFS(Table15[Unique ID],Table15[System-Owned Portion],E8378,Table15[If Material Anything Other than "Lead" in Column E,Was Material Ever Previously Lead?],G8378,Table15[Customer-Owned Portion],O8378),Table15[Unique ID],0),0)))</f>
        <v/>
      </c>
      <c r="X8378"/>
    </row>
    <row r="8379" spans="2:24" x14ac:dyDescent="0.25">
      <c r="B8379" s="146"/>
      <c r="C8379" s="31"/>
      <c r="D8379" s="31"/>
      <c r="E8379" s="44"/>
      <c r="F8379" s="43"/>
      <c r="G8379" s="84"/>
      <c r="H8379" s="31"/>
      <c r="I8379" s="205"/>
      <c r="J8379" s="84"/>
      <c r="K8379" s="31"/>
      <c r="L8379" s="31"/>
      <c r="M8379" s="169"/>
      <c r="N8379" s="148"/>
      <c r="O8379" s="106"/>
      <c r="P8379" s="43"/>
      <c r="Q8379" s="205"/>
      <c r="R8379" s="84"/>
      <c r="S8379" s="31"/>
      <c r="T8379" s="31"/>
      <c r="U8379" s="169"/>
      <c r="V8379" s="150"/>
      <c r="W8379" s="141" t="str" cm="1">
        <f t="array" ref="W8379">IF(SUM(LEN(B8379:V8379))=0,"",IF(OR(OR(ISBLANK(F8379),SUM(LEN(C8379),LEN(D8379))=0),AND(NOT(E8379="Unknown"),ISBLANK(J8379)),AND(NOT(O8379="Unknown"),ISBLANK(R8379))),"Missing Information", INDEX(Table15[Entire Service Line Classification], MATCH(SUMIFS(Table15[Unique ID],Table15[System-Owned Portion],E8379,Table15[If Material Anything Other than "Lead" in Column E,Was Material Ever Previously Lead?],G8379,Table15[Customer-Owned Portion],O8379),Table15[Unique ID],0),0)))</f>
        <v/>
      </c>
      <c r="X8379"/>
    </row>
    <row r="8380" spans="2:24" x14ac:dyDescent="0.25">
      <c r="B8380" s="146"/>
      <c r="C8380" s="31"/>
      <c r="D8380" s="31"/>
      <c r="E8380" s="44"/>
      <c r="F8380" s="43"/>
      <c r="G8380" s="84"/>
      <c r="H8380" s="31"/>
      <c r="I8380" s="205"/>
      <c r="J8380" s="84"/>
      <c r="K8380" s="31"/>
      <c r="L8380" s="31"/>
      <c r="M8380" s="169"/>
      <c r="N8380" s="148"/>
      <c r="O8380" s="106"/>
      <c r="P8380" s="43"/>
      <c r="Q8380" s="205"/>
      <c r="R8380" s="84"/>
      <c r="S8380" s="31"/>
      <c r="T8380" s="31"/>
      <c r="U8380" s="169"/>
      <c r="V8380" s="150"/>
      <c r="W8380" s="141" t="str" cm="1">
        <f t="array" ref="W8380">IF(SUM(LEN(B8380:V8380))=0,"",IF(OR(OR(ISBLANK(F8380),SUM(LEN(C8380),LEN(D8380))=0),AND(NOT(E8380="Unknown"),ISBLANK(J8380)),AND(NOT(O8380="Unknown"),ISBLANK(R8380))),"Missing Information", INDEX(Table15[Entire Service Line Classification], MATCH(SUMIFS(Table15[Unique ID],Table15[System-Owned Portion],E8380,Table15[If Material Anything Other than "Lead" in Column E,Was Material Ever Previously Lead?],G8380,Table15[Customer-Owned Portion],O8380),Table15[Unique ID],0),0)))</f>
        <v/>
      </c>
      <c r="X8380"/>
    </row>
    <row r="8381" spans="2:24" x14ac:dyDescent="0.25">
      <c r="B8381" s="146"/>
      <c r="C8381" s="31"/>
      <c r="D8381" s="31"/>
      <c r="E8381" s="44"/>
      <c r="F8381" s="43"/>
      <c r="G8381" s="84"/>
      <c r="H8381" s="31"/>
      <c r="I8381" s="205"/>
      <c r="J8381" s="84"/>
      <c r="K8381" s="31"/>
      <c r="L8381" s="31"/>
      <c r="M8381" s="169"/>
      <c r="N8381" s="148"/>
      <c r="O8381" s="106"/>
      <c r="P8381" s="43"/>
      <c r="Q8381" s="205"/>
      <c r="R8381" s="84"/>
      <c r="S8381" s="31"/>
      <c r="T8381" s="31"/>
      <c r="U8381" s="169"/>
      <c r="V8381" s="150"/>
      <c r="W8381" s="141" t="str" cm="1">
        <f t="array" ref="W8381">IF(SUM(LEN(B8381:V8381))=0,"",IF(OR(OR(ISBLANK(F8381),SUM(LEN(C8381),LEN(D8381))=0),AND(NOT(E8381="Unknown"),ISBLANK(J8381)),AND(NOT(O8381="Unknown"),ISBLANK(R8381))),"Missing Information", INDEX(Table15[Entire Service Line Classification], MATCH(SUMIFS(Table15[Unique ID],Table15[System-Owned Portion],E8381,Table15[If Material Anything Other than "Lead" in Column E,Was Material Ever Previously Lead?],G8381,Table15[Customer-Owned Portion],O8381),Table15[Unique ID],0),0)))</f>
        <v/>
      </c>
      <c r="X8381"/>
    </row>
    <row r="8382" spans="2:24" x14ac:dyDescent="0.25">
      <c r="B8382" s="146"/>
      <c r="C8382" s="31"/>
      <c r="D8382" s="31"/>
      <c r="E8382" s="44"/>
      <c r="F8382" s="43"/>
      <c r="G8382" s="84"/>
      <c r="H8382" s="31"/>
      <c r="I8382" s="205"/>
      <c r="J8382" s="84"/>
      <c r="K8382" s="31"/>
      <c r="L8382" s="31"/>
      <c r="M8382" s="169"/>
      <c r="N8382" s="148"/>
      <c r="O8382" s="106"/>
      <c r="P8382" s="43"/>
      <c r="Q8382" s="205"/>
      <c r="R8382" s="84"/>
      <c r="S8382" s="31"/>
      <c r="T8382" s="31"/>
      <c r="U8382" s="169"/>
      <c r="V8382" s="150"/>
      <c r="W8382" s="141" t="str" cm="1">
        <f t="array" ref="W8382">IF(SUM(LEN(B8382:V8382))=0,"",IF(OR(OR(ISBLANK(F8382),SUM(LEN(C8382),LEN(D8382))=0),AND(NOT(E8382="Unknown"),ISBLANK(J8382)),AND(NOT(O8382="Unknown"),ISBLANK(R8382))),"Missing Information", INDEX(Table15[Entire Service Line Classification], MATCH(SUMIFS(Table15[Unique ID],Table15[System-Owned Portion],E8382,Table15[If Material Anything Other than "Lead" in Column E,Was Material Ever Previously Lead?],G8382,Table15[Customer-Owned Portion],O8382),Table15[Unique ID],0),0)))</f>
        <v/>
      </c>
      <c r="X8382"/>
    </row>
    <row r="8383" spans="2:24" x14ac:dyDescent="0.25">
      <c r="B8383" s="146"/>
      <c r="C8383" s="31"/>
      <c r="D8383" s="31"/>
      <c r="E8383" s="44"/>
      <c r="F8383" s="43"/>
      <c r="G8383" s="84"/>
      <c r="H8383" s="31"/>
      <c r="I8383" s="205"/>
      <c r="J8383" s="84"/>
      <c r="K8383" s="31"/>
      <c r="L8383" s="31"/>
      <c r="M8383" s="169"/>
      <c r="N8383" s="148"/>
      <c r="O8383" s="106"/>
      <c r="P8383" s="43"/>
      <c r="Q8383" s="205"/>
      <c r="R8383" s="84"/>
      <c r="S8383" s="31"/>
      <c r="T8383" s="31"/>
      <c r="U8383" s="169"/>
      <c r="V8383" s="150"/>
      <c r="W8383" s="141" t="str" cm="1">
        <f t="array" ref="W8383">IF(SUM(LEN(B8383:V8383))=0,"",IF(OR(OR(ISBLANK(F8383),SUM(LEN(C8383),LEN(D8383))=0),AND(NOT(E8383="Unknown"),ISBLANK(J8383)),AND(NOT(O8383="Unknown"),ISBLANK(R8383))),"Missing Information", INDEX(Table15[Entire Service Line Classification], MATCH(SUMIFS(Table15[Unique ID],Table15[System-Owned Portion],E8383,Table15[If Material Anything Other than "Lead" in Column E,Was Material Ever Previously Lead?],G8383,Table15[Customer-Owned Portion],O8383),Table15[Unique ID],0),0)))</f>
        <v/>
      </c>
      <c r="X8383"/>
    </row>
    <row r="8384" spans="2:24" x14ac:dyDescent="0.25">
      <c r="B8384" s="146"/>
      <c r="C8384" s="31"/>
      <c r="D8384" s="31"/>
      <c r="E8384" s="44"/>
      <c r="F8384" s="43"/>
      <c r="G8384" s="84"/>
      <c r="H8384" s="31"/>
      <c r="I8384" s="205"/>
      <c r="J8384" s="84"/>
      <c r="K8384" s="31"/>
      <c r="L8384" s="31"/>
      <c r="M8384" s="169"/>
      <c r="N8384" s="148"/>
      <c r="O8384" s="106"/>
      <c r="P8384" s="43"/>
      <c r="Q8384" s="205"/>
      <c r="R8384" s="84"/>
      <c r="S8384" s="31"/>
      <c r="T8384" s="31"/>
      <c r="U8384" s="169"/>
      <c r="V8384" s="150"/>
      <c r="W8384" s="141" t="str" cm="1">
        <f t="array" ref="W8384">IF(SUM(LEN(B8384:V8384))=0,"",IF(OR(OR(ISBLANK(F8384),SUM(LEN(C8384),LEN(D8384))=0),AND(NOT(E8384="Unknown"),ISBLANK(J8384)),AND(NOT(O8384="Unknown"),ISBLANK(R8384))),"Missing Information", INDEX(Table15[Entire Service Line Classification], MATCH(SUMIFS(Table15[Unique ID],Table15[System-Owned Portion],E8384,Table15[If Material Anything Other than "Lead" in Column E,Was Material Ever Previously Lead?],G8384,Table15[Customer-Owned Portion],O8384),Table15[Unique ID],0),0)))</f>
        <v/>
      </c>
      <c r="X8384"/>
    </row>
    <row r="8385" spans="2:24" x14ac:dyDescent="0.25">
      <c r="B8385" s="146"/>
      <c r="C8385" s="31"/>
      <c r="D8385" s="31"/>
      <c r="E8385" s="44"/>
      <c r="F8385" s="43"/>
      <c r="G8385" s="84"/>
      <c r="H8385" s="31"/>
      <c r="I8385" s="205"/>
      <c r="J8385" s="84"/>
      <c r="K8385" s="31"/>
      <c r="L8385" s="31"/>
      <c r="M8385" s="169"/>
      <c r="N8385" s="148"/>
      <c r="O8385" s="106"/>
      <c r="P8385" s="43"/>
      <c r="Q8385" s="205"/>
      <c r="R8385" s="84"/>
      <c r="S8385" s="31"/>
      <c r="T8385" s="31"/>
      <c r="U8385" s="169"/>
      <c r="V8385" s="150"/>
      <c r="W8385" s="141" t="str" cm="1">
        <f t="array" ref="W8385">IF(SUM(LEN(B8385:V8385))=0,"",IF(OR(OR(ISBLANK(F8385),SUM(LEN(C8385),LEN(D8385))=0),AND(NOT(E8385="Unknown"),ISBLANK(J8385)),AND(NOT(O8385="Unknown"),ISBLANK(R8385))),"Missing Information", INDEX(Table15[Entire Service Line Classification], MATCH(SUMIFS(Table15[Unique ID],Table15[System-Owned Portion],E8385,Table15[If Material Anything Other than "Lead" in Column E,Was Material Ever Previously Lead?],G8385,Table15[Customer-Owned Portion],O8385),Table15[Unique ID],0),0)))</f>
        <v/>
      </c>
      <c r="X8385"/>
    </row>
    <row r="8386" spans="2:24" x14ac:dyDescent="0.25">
      <c r="B8386" s="146"/>
      <c r="C8386" s="31"/>
      <c r="D8386" s="31"/>
      <c r="E8386" s="44"/>
      <c r="F8386" s="43"/>
      <c r="G8386" s="84"/>
      <c r="H8386" s="31"/>
      <c r="I8386" s="205"/>
      <c r="J8386" s="84"/>
      <c r="K8386" s="31"/>
      <c r="L8386" s="31"/>
      <c r="M8386" s="169"/>
      <c r="N8386" s="148"/>
      <c r="O8386" s="106"/>
      <c r="P8386" s="43"/>
      <c r="Q8386" s="205"/>
      <c r="R8386" s="84"/>
      <c r="S8386" s="31"/>
      <c r="T8386" s="31"/>
      <c r="U8386" s="169"/>
      <c r="V8386" s="150"/>
      <c r="W8386" s="141" t="str" cm="1">
        <f t="array" ref="W8386">IF(SUM(LEN(B8386:V8386))=0,"",IF(OR(OR(ISBLANK(F8386),SUM(LEN(C8386),LEN(D8386))=0),AND(NOT(E8386="Unknown"),ISBLANK(J8386)),AND(NOT(O8386="Unknown"),ISBLANK(R8386))),"Missing Information", INDEX(Table15[Entire Service Line Classification], MATCH(SUMIFS(Table15[Unique ID],Table15[System-Owned Portion],E8386,Table15[If Material Anything Other than "Lead" in Column E,Was Material Ever Previously Lead?],G8386,Table15[Customer-Owned Portion],O8386),Table15[Unique ID],0),0)))</f>
        <v/>
      </c>
      <c r="X8386"/>
    </row>
    <row r="8387" spans="2:24" x14ac:dyDescent="0.25">
      <c r="B8387" s="146"/>
      <c r="C8387" s="31"/>
      <c r="D8387" s="31"/>
      <c r="E8387" s="44"/>
      <c r="F8387" s="43"/>
      <c r="G8387" s="84"/>
      <c r="H8387" s="31"/>
      <c r="I8387" s="205"/>
      <c r="J8387" s="84"/>
      <c r="K8387" s="31"/>
      <c r="L8387" s="31"/>
      <c r="M8387" s="169"/>
      <c r="N8387" s="148"/>
      <c r="O8387" s="106"/>
      <c r="P8387" s="43"/>
      <c r="Q8387" s="205"/>
      <c r="R8387" s="84"/>
      <c r="S8387" s="31"/>
      <c r="T8387" s="31"/>
      <c r="U8387" s="169"/>
      <c r="V8387" s="150"/>
      <c r="W8387" s="141" t="str" cm="1">
        <f t="array" ref="W8387">IF(SUM(LEN(B8387:V8387))=0,"",IF(OR(OR(ISBLANK(F8387),SUM(LEN(C8387),LEN(D8387))=0),AND(NOT(E8387="Unknown"),ISBLANK(J8387)),AND(NOT(O8387="Unknown"),ISBLANK(R8387))),"Missing Information", INDEX(Table15[Entire Service Line Classification], MATCH(SUMIFS(Table15[Unique ID],Table15[System-Owned Portion],E8387,Table15[If Material Anything Other than "Lead" in Column E,Was Material Ever Previously Lead?],G8387,Table15[Customer-Owned Portion],O8387),Table15[Unique ID],0),0)))</f>
        <v/>
      </c>
      <c r="X8387"/>
    </row>
    <row r="8388" spans="2:24" x14ac:dyDescent="0.25">
      <c r="B8388" s="146"/>
      <c r="C8388" s="31"/>
      <c r="D8388" s="31"/>
      <c r="E8388" s="44"/>
      <c r="F8388" s="43"/>
      <c r="G8388" s="84"/>
      <c r="H8388" s="31"/>
      <c r="I8388" s="205"/>
      <c r="J8388" s="84"/>
      <c r="K8388" s="31"/>
      <c r="L8388" s="31"/>
      <c r="M8388" s="169"/>
      <c r="N8388" s="148"/>
      <c r="O8388" s="106"/>
      <c r="P8388" s="43"/>
      <c r="Q8388" s="205"/>
      <c r="R8388" s="84"/>
      <c r="S8388" s="31"/>
      <c r="T8388" s="31"/>
      <c r="U8388" s="169"/>
      <c r="V8388" s="150"/>
      <c r="W8388" s="141" t="str" cm="1">
        <f t="array" ref="W8388">IF(SUM(LEN(B8388:V8388))=0,"",IF(OR(OR(ISBLANK(F8388),SUM(LEN(C8388),LEN(D8388))=0),AND(NOT(E8388="Unknown"),ISBLANK(J8388)),AND(NOT(O8388="Unknown"),ISBLANK(R8388))),"Missing Information", INDEX(Table15[Entire Service Line Classification], MATCH(SUMIFS(Table15[Unique ID],Table15[System-Owned Portion],E8388,Table15[If Material Anything Other than "Lead" in Column E,Was Material Ever Previously Lead?],G8388,Table15[Customer-Owned Portion],O8388),Table15[Unique ID],0),0)))</f>
        <v/>
      </c>
      <c r="X8388"/>
    </row>
    <row r="8389" spans="2:24" x14ac:dyDescent="0.25">
      <c r="B8389" s="146"/>
      <c r="C8389" s="31"/>
      <c r="D8389" s="31"/>
      <c r="E8389" s="44"/>
      <c r="F8389" s="43"/>
      <c r="G8389" s="84"/>
      <c r="H8389" s="31"/>
      <c r="I8389" s="205"/>
      <c r="J8389" s="84"/>
      <c r="K8389" s="31"/>
      <c r="L8389" s="31"/>
      <c r="M8389" s="169"/>
      <c r="N8389" s="148"/>
      <c r="O8389" s="106"/>
      <c r="P8389" s="43"/>
      <c r="Q8389" s="205"/>
      <c r="R8389" s="84"/>
      <c r="S8389" s="31"/>
      <c r="T8389" s="31"/>
      <c r="U8389" s="169"/>
      <c r="V8389" s="150"/>
      <c r="W8389" s="141" t="str" cm="1">
        <f t="array" ref="W8389">IF(SUM(LEN(B8389:V8389))=0,"",IF(OR(OR(ISBLANK(F8389),SUM(LEN(C8389),LEN(D8389))=0),AND(NOT(E8389="Unknown"),ISBLANK(J8389)),AND(NOT(O8389="Unknown"),ISBLANK(R8389))),"Missing Information", INDEX(Table15[Entire Service Line Classification], MATCH(SUMIFS(Table15[Unique ID],Table15[System-Owned Portion],E8389,Table15[If Material Anything Other than "Lead" in Column E,Was Material Ever Previously Lead?],G8389,Table15[Customer-Owned Portion],O8389),Table15[Unique ID],0),0)))</f>
        <v/>
      </c>
      <c r="X8389"/>
    </row>
    <row r="8390" spans="2:24" x14ac:dyDescent="0.25">
      <c r="B8390" s="146"/>
      <c r="C8390" s="31"/>
      <c r="D8390" s="31"/>
      <c r="E8390" s="44"/>
      <c r="F8390" s="43"/>
      <c r="G8390" s="84"/>
      <c r="H8390" s="31"/>
      <c r="I8390" s="205"/>
      <c r="J8390" s="84"/>
      <c r="K8390" s="31"/>
      <c r="L8390" s="31"/>
      <c r="M8390" s="169"/>
      <c r="N8390" s="148"/>
      <c r="O8390" s="106"/>
      <c r="P8390" s="43"/>
      <c r="Q8390" s="205"/>
      <c r="R8390" s="84"/>
      <c r="S8390" s="31"/>
      <c r="T8390" s="31"/>
      <c r="U8390" s="169"/>
      <c r="V8390" s="150"/>
      <c r="W8390" s="141" t="str" cm="1">
        <f t="array" ref="W8390">IF(SUM(LEN(B8390:V8390))=0,"",IF(OR(OR(ISBLANK(F8390),SUM(LEN(C8390),LEN(D8390))=0),AND(NOT(E8390="Unknown"),ISBLANK(J8390)),AND(NOT(O8390="Unknown"),ISBLANK(R8390))),"Missing Information", INDEX(Table15[Entire Service Line Classification], MATCH(SUMIFS(Table15[Unique ID],Table15[System-Owned Portion],E8390,Table15[If Material Anything Other than "Lead" in Column E,Was Material Ever Previously Lead?],G8390,Table15[Customer-Owned Portion],O8390),Table15[Unique ID],0),0)))</f>
        <v/>
      </c>
      <c r="X8390"/>
    </row>
    <row r="8391" spans="2:24" x14ac:dyDescent="0.25">
      <c r="B8391" s="146"/>
      <c r="C8391" s="31"/>
      <c r="D8391" s="31"/>
      <c r="E8391" s="44"/>
      <c r="F8391" s="43"/>
      <c r="G8391" s="84"/>
      <c r="H8391" s="31"/>
      <c r="I8391" s="205"/>
      <c r="J8391" s="84"/>
      <c r="K8391" s="31"/>
      <c r="L8391" s="31"/>
      <c r="M8391" s="169"/>
      <c r="N8391" s="148"/>
      <c r="O8391" s="106"/>
      <c r="P8391" s="43"/>
      <c r="Q8391" s="205"/>
      <c r="R8391" s="84"/>
      <c r="S8391" s="31"/>
      <c r="T8391" s="31"/>
      <c r="U8391" s="169"/>
      <c r="V8391" s="150"/>
      <c r="W8391" s="141" t="str" cm="1">
        <f t="array" ref="W8391">IF(SUM(LEN(B8391:V8391))=0,"",IF(OR(OR(ISBLANK(F8391),SUM(LEN(C8391),LEN(D8391))=0),AND(NOT(E8391="Unknown"),ISBLANK(J8391)),AND(NOT(O8391="Unknown"),ISBLANK(R8391))),"Missing Information", INDEX(Table15[Entire Service Line Classification], MATCH(SUMIFS(Table15[Unique ID],Table15[System-Owned Portion],E8391,Table15[If Material Anything Other than "Lead" in Column E,Was Material Ever Previously Lead?],G8391,Table15[Customer-Owned Portion],O8391),Table15[Unique ID],0),0)))</f>
        <v/>
      </c>
      <c r="X8391"/>
    </row>
    <row r="8392" spans="2:24" x14ac:dyDescent="0.25">
      <c r="B8392" s="146"/>
      <c r="C8392" s="31"/>
      <c r="D8392" s="31"/>
      <c r="E8392" s="44"/>
      <c r="F8392" s="43"/>
      <c r="G8392" s="84"/>
      <c r="H8392" s="31"/>
      <c r="I8392" s="205"/>
      <c r="J8392" s="84"/>
      <c r="K8392" s="31"/>
      <c r="L8392" s="31"/>
      <c r="M8392" s="169"/>
      <c r="N8392" s="148"/>
      <c r="O8392" s="106"/>
      <c r="P8392" s="43"/>
      <c r="Q8392" s="205"/>
      <c r="R8392" s="84"/>
      <c r="S8392" s="31"/>
      <c r="T8392" s="31"/>
      <c r="U8392" s="169"/>
      <c r="V8392" s="150"/>
      <c r="W8392" s="141" t="str" cm="1">
        <f t="array" ref="W8392">IF(SUM(LEN(B8392:V8392))=0,"",IF(OR(OR(ISBLANK(F8392),SUM(LEN(C8392),LEN(D8392))=0),AND(NOT(E8392="Unknown"),ISBLANK(J8392)),AND(NOT(O8392="Unknown"),ISBLANK(R8392))),"Missing Information", INDEX(Table15[Entire Service Line Classification], MATCH(SUMIFS(Table15[Unique ID],Table15[System-Owned Portion],E8392,Table15[If Material Anything Other than "Lead" in Column E,Was Material Ever Previously Lead?],G8392,Table15[Customer-Owned Portion],O8392),Table15[Unique ID],0),0)))</f>
        <v/>
      </c>
      <c r="X8392"/>
    </row>
    <row r="8393" spans="2:24" x14ac:dyDescent="0.25">
      <c r="B8393" s="146"/>
      <c r="C8393" s="31"/>
      <c r="D8393" s="31"/>
      <c r="E8393" s="44"/>
      <c r="F8393" s="43"/>
      <c r="G8393" s="84"/>
      <c r="H8393" s="31"/>
      <c r="I8393" s="205"/>
      <c r="J8393" s="84"/>
      <c r="K8393" s="31"/>
      <c r="L8393" s="31"/>
      <c r="M8393" s="169"/>
      <c r="N8393" s="148"/>
      <c r="O8393" s="106"/>
      <c r="P8393" s="43"/>
      <c r="Q8393" s="205"/>
      <c r="R8393" s="84"/>
      <c r="S8393" s="31"/>
      <c r="T8393" s="31"/>
      <c r="U8393" s="169"/>
      <c r="V8393" s="150"/>
      <c r="W8393" s="141" t="str" cm="1">
        <f t="array" ref="W8393">IF(SUM(LEN(B8393:V8393))=0,"",IF(OR(OR(ISBLANK(F8393),SUM(LEN(C8393),LEN(D8393))=0),AND(NOT(E8393="Unknown"),ISBLANK(J8393)),AND(NOT(O8393="Unknown"),ISBLANK(R8393))),"Missing Information", INDEX(Table15[Entire Service Line Classification], MATCH(SUMIFS(Table15[Unique ID],Table15[System-Owned Portion],E8393,Table15[If Material Anything Other than "Lead" in Column E,Was Material Ever Previously Lead?],G8393,Table15[Customer-Owned Portion],O8393),Table15[Unique ID],0),0)))</f>
        <v/>
      </c>
      <c r="X8393"/>
    </row>
    <row r="8394" spans="2:24" x14ac:dyDescent="0.25">
      <c r="B8394" s="146"/>
      <c r="C8394" s="31"/>
      <c r="D8394" s="31"/>
      <c r="E8394" s="44"/>
      <c r="F8394" s="43"/>
      <c r="G8394" s="84"/>
      <c r="H8394" s="31"/>
      <c r="I8394" s="205"/>
      <c r="J8394" s="84"/>
      <c r="K8394" s="31"/>
      <c r="L8394" s="31"/>
      <c r="M8394" s="169"/>
      <c r="N8394" s="148"/>
      <c r="O8394" s="106"/>
      <c r="P8394" s="43"/>
      <c r="Q8394" s="205"/>
      <c r="R8394" s="84"/>
      <c r="S8394" s="31"/>
      <c r="T8394" s="31"/>
      <c r="U8394" s="169"/>
      <c r="V8394" s="150"/>
      <c r="W8394" s="141" t="str" cm="1">
        <f t="array" ref="W8394">IF(SUM(LEN(B8394:V8394))=0,"",IF(OR(OR(ISBLANK(F8394),SUM(LEN(C8394),LEN(D8394))=0),AND(NOT(E8394="Unknown"),ISBLANK(J8394)),AND(NOT(O8394="Unknown"),ISBLANK(R8394))),"Missing Information", INDEX(Table15[Entire Service Line Classification], MATCH(SUMIFS(Table15[Unique ID],Table15[System-Owned Portion],E8394,Table15[If Material Anything Other than "Lead" in Column E,Was Material Ever Previously Lead?],G8394,Table15[Customer-Owned Portion],O8394),Table15[Unique ID],0),0)))</f>
        <v/>
      </c>
      <c r="X8394"/>
    </row>
    <row r="8395" spans="2:24" x14ac:dyDescent="0.25">
      <c r="B8395" s="146"/>
      <c r="C8395" s="31"/>
      <c r="D8395" s="31"/>
      <c r="E8395" s="44"/>
      <c r="F8395" s="43"/>
      <c r="G8395" s="84"/>
      <c r="H8395" s="31"/>
      <c r="I8395" s="205"/>
      <c r="J8395" s="84"/>
      <c r="K8395" s="31"/>
      <c r="L8395" s="31"/>
      <c r="M8395" s="169"/>
      <c r="N8395" s="148"/>
      <c r="O8395" s="106"/>
      <c r="P8395" s="43"/>
      <c r="Q8395" s="205"/>
      <c r="R8395" s="84"/>
      <c r="S8395" s="31"/>
      <c r="T8395" s="31"/>
      <c r="U8395" s="169"/>
      <c r="V8395" s="150"/>
      <c r="W8395" s="141" t="str" cm="1">
        <f t="array" ref="W8395">IF(SUM(LEN(B8395:V8395))=0,"",IF(OR(OR(ISBLANK(F8395),SUM(LEN(C8395),LEN(D8395))=0),AND(NOT(E8395="Unknown"),ISBLANK(J8395)),AND(NOT(O8395="Unknown"),ISBLANK(R8395))),"Missing Information", INDEX(Table15[Entire Service Line Classification], MATCH(SUMIFS(Table15[Unique ID],Table15[System-Owned Portion],E8395,Table15[If Material Anything Other than "Lead" in Column E,Was Material Ever Previously Lead?],G8395,Table15[Customer-Owned Portion],O8395),Table15[Unique ID],0),0)))</f>
        <v/>
      </c>
      <c r="X8395"/>
    </row>
    <row r="8396" spans="2:24" x14ac:dyDescent="0.25">
      <c r="B8396" s="146"/>
      <c r="C8396" s="31"/>
      <c r="D8396" s="31"/>
      <c r="E8396" s="44"/>
      <c r="F8396" s="43"/>
      <c r="G8396" s="84"/>
      <c r="H8396" s="31"/>
      <c r="I8396" s="205"/>
      <c r="J8396" s="84"/>
      <c r="K8396" s="31"/>
      <c r="L8396" s="31"/>
      <c r="M8396" s="169"/>
      <c r="N8396" s="148"/>
      <c r="O8396" s="106"/>
      <c r="P8396" s="43"/>
      <c r="Q8396" s="205"/>
      <c r="R8396" s="84"/>
      <c r="S8396" s="31"/>
      <c r="T8396" s="31"/>
      <c r="U8396" s="169"/>
      <c r="V8396" s="150"/>
      <c r="W8396" s="141" t="str" cm="1">
        <f t="array" ref="W8396">IF(SUM(LEN(B8396:V8396))=0,"",IF(OR(OR(ISBLANK(F8396),SUM(LEN(C8396),LEN(D8396))=0),AND(NOT(E8396="Unknown"),ISBLANK(J8396)),AND(NOT(O8396="Unknown"),ISBLANK(R8396))),"Missing Information", INDEX(Table15[Entire Service Line Classification], MATCH(SUMIFS(Table15[Unique ID],Table15[System-Owned Portion],E8396,Table15[If Material Anything Other than "Lead" in Column E,Was Material Ever Previously Lead?],G8396,Table15[Customer-Owned Portion],O8396),Table15[Unique ID],0),0)))</f>
        <v/>
      </c>
      <c r="X8396"/>
    </row>
    <row r="8397" spans="2:24" x14ac:dyDescent="0.25">
      <c r="B8397" s="146"/>
      <c r="C8397" s="31"/>
      <c r="D8397" s="31"/>
      <c r="E8397" s="44"/>
      <c r="F8397" s="43"/>
      <c r="G8397" s="84"/>
      <c r="H8397" s="31"/>
      <c r="I8397" s="205"/>
      <c r="J8397" s="84"/>
      <c r="K8397" s="31"/>
      <c r="L8397" s="31"/>
      <c r="M8397" s="169"/>
      <c r="N8397" s="148"/>
      <c r="O8397" s="106"/>
      <c r="P8397" s="43"/>
      <c r="Q8397" s="205"/>
      <c r="R8397" s="84"/>
      <c r="S8397" s="31"/>
      <c r="T8397" s="31"/>
      <c r="U8397" s="169"/>
      <c r="V8397" s="150"/>
      <c r="W8397" s="141" t="str" cm="1">
        <f t="array" ref="W8397">IF(SUM(LEN(B8397:V8397))=0,"",IF(OR(OR(ISBLANK(F8397),SUM(LEN(C8397),LEN(D8397))=0),AND(NOT(E8397="Unknown"),ISBLANK(J8397)),AND(NOT(O8397="Unknown"),ISBLANK(R8397))),"Missing Information", INDEX(Table15[Entire Service Line Classification], MATCH(SUMIFS(Table15[Unique ID],Table15[System-Owned Portion],E8397,Table15[If Material Anything Other than "Lead" in Column E,Was Material Ever Previously Lead?],G8397,Table15[Customer-Owned Portion],O8397),Table15[Unique ID],0),0)))</f>
        <v/>
      </c>
      <c r="X8397"/>
    </row>
    <row r="8398" spans="2:24" x14ac:dyDescent="0.25">
      <c r="B8398" s="146"/>
      <c r="C8398" s="31"/>
      <c r="D8398" s="31"/>
      <c r="E8398" s="44"/>
      <c r="F8398" s="43"/>
      <c r="G8398" s="84"/>
      <c r="H8398" s="31"/>
      <c r="I8398" s="205"/>
      <c r="J8398" s="84"/>
      <c r="K8398" s="31"/>
      <c r="L8398" s="31"/>
      <c r="M8398" s="169"/>
      <c r="N8398" s="148"/>
      <c r="O8398" s="106"/>
      <c r="P8398" s="43"/>
      <c r="Q8398" s="205"/>
      <c r="R8398" s="84"/>
      <c r="S8398" s="31"/>
      <c r="T8398" s="31"/>
      <c r="U8398" s="169"/>
      <c r="V8398" s="150"/>
      <c r="W8398" s="141" t="str" cm="1">
        <f t="array" ref="W8398">IF(SUM(LEN(B8398:V8398))=0,"",IF(OR(OR(ISBLANK(F8398),SUM(LEN(C8398),LEN(D8398))=0),AND(NOT(E8398="Unknown"),ISBLANK(J8398)),AND(NOT(O8398="Unknown"),ISBLANK(R8398))),"Missing Information", INDEX(Table15[Entire Service Line Classification], MATCH(SUMIFS(Table15[Unique ID],Table15[System-Owned Portion],E8398,Table15[If Material Anything Other than "Lead" in Column E,Was Material Ever Previously Lead?],G8398,Table15[Customer-Owned Portion],O8398),Table15[Unique ID],0),0)))</f>
        <v/>
      </c>
      <c r="X8398"/>
    </row>
    <row r="8399" spans="2:24" x14ac:dyDescent="0.25">
      <c r="B8399" s="146"/>
      <c r="C8399" s="31"/>
      <c r="D8399" s="31"/>
      <c r="E8399" s="44"/>
      <c r="F8399" s="43"/>
      <c r="G8399" s="84"/>
      <c r="H8399" s="31"/>
      <c r="I8399" s="205"/>
      <c r="J8399" s="84"/>
      <c r="K8399" s="31"/>
      <c r="L8399" s="31"/>
      <c r="M8399" s="169"/>
      <c r="N8399" s="148"/>
      <c r="O8399" s="106"/>
      <c r="P8399" s="43"/>
      <c r="Q8399" s="205"/>
      <c r="R8399" s="84"/>
      <c r="S8399" s="31"/>
      <c r="T8399" s="31"/>
      <c r="U8399" s="169"/>
      <c r="V8399" s="150"/>
      <c r="W8399" s="141" t="str" cm="1">
        <f t="array" ref="W8399">IF(SUM(LEN(B8399:V8399))=0,"",IF(OR(OR(ISBLANK(F8399),SUM(LEN(C8399),LEN(D8399))=0),AND(NOT(E8399="Unknown"),ISBLANK(J8399)),AND(NOT(O8399="Unknown"),ISBLANK(R8399))),"Missing Information", INDEX(Table15[Entire Service Line Classification], MATCH(SUMIFS(Table15[Unique ID],Table15[System-Owned Portion],E8399,Table15[If Material Anything Other than "Lead" in Column E,Was Material Ever Previously Lead?],G8399,Table15[Customer-Owned Portion],O8399),Table15[Unique ID],0),0)))</f>
        <v/>
      </c>
      <c r="X8399"/>
    </row>
    <row r="8400" spans="2:24" x14ac:dyDescent="0.25">
      <c r="B8400" s="146"/>
      <c r="C8400" s="31"/>
      <c r="D8400" s="31"/>
      <c r="E8400" s="44"/>
      <c r="F8400" s="43"/>
      <c r="G8400" s="84"/>
      <c r="H8400" s="31"/>
      <c r="I8400" s="205"/>
      <c r="J8400" s="84"/>
      <c r="K8400" s="31"/>
      <c r="L8400" s="31"/>
      <c r="M8400" s="169"/>
      <c r="N8400" s="148"/>
      <c r="O8400" s="106"/>
      <c r="P8400" s="43"/>
      <c r="Q8400" s="205"/>
      <c r="R8400" s="84"/>
      <c r="S8400" s="31"/>
      <c r="T8400" s="31"/>
      <c r="U8400" s="169"/>
      <c r="V8400" s="150"/>
      <c r="W8400" s="141" t="str" cm="1">
        <f t="array" ref="W8400">IF(SUM(LEN(B8400:V8400))=0,"",IF(OR(OR(ISBLANK(F8400),SUM(LEN(C8400),LEN(D8400))=0),AND(NOT(E8400="Unknown"),ISBLANK(J8400)),AND(NOT(O8400="Unknown"),ISBLANK(R8400))),"Missing Information", INDEX(Table15[Entire Service Line Classification], MATCH(SUMIFS(Table15[Unique ID],Table15[System-Owned Portion],E8400,Table15[If Material Anything Other than "Lead" in Column E,Was Material Ever Previously Lead?],G8400,Table15[Customer-Owned Portion],O8400),Table15[Unique ID],0),0)))</f>
        <v/>
      </c>
      <c r="X8400"/>
    </row>
    <row r="8401" spans="2:24" x14ac:dyDescent="0.25">
      <c r="B8401" s="146"/>
      <c r="C8401" s="31"/>
      <c r="D8401" s="31"/>
      <c r="E8401" s="44"/>
      <c r="F8401" s="43"/>
      <c r="G8401" s="84"/>
      <c r="H8401" s="31"/>
      <c r="I8401" s="205"/>
      <c r="J8401" s="84"/>
      <c r="K8401" s="31"/>
      <c r="L8401" s="31"/>
      <c r="M8401" s="169"/>
      <c r="N8401" s="148"/>
      <c r="O8401" s="106"/>
      <c r="P8401" s="43"/>
      <c r="Q8401" s="205"/>
      <c r="R8401" s="84"/>
      <c r="S8401" s="31"/>
      <c r="T8401" s="31"/>
      <c r="U8401" s="169"/>
      <c r="V8401" s="150"/>
      <c r="W8401" s="141" t="str" cm="1">
        <f t="array" ref="W8401">IF(SUM(LEN(B8401:V8401))=0,"",IF(OR(OR(ISBLANK(F8401),SUM(LEN(C8401),LEN(D8401))=0),AND(NOT(E8401="Unknown"),ISBLANK(J8401)),AND(NOT(O8401="Unknown"),ISBLANK(R8401))),"Missing Information", INDEX(Table15[Entire Service Line Classification], MATCH(SUMIFS(Table15[Unique ID],Table15[System-Owned Portion],E8401,Table15[If Material Anything Other than "Lead" in Column E,Was Material Ever Previously Lead?],G8401,Table15[Customer-Owned Portion],O8401),Table15[Unique ID],0),0)))</f>
        <v/>
      </c>
      <c r="X8401"/>
    </row>
    <row r="8402" spans="2:24" x14ac:dyDescent="0.25">
      <c r="B8402" s="146"/>
      <c r="C8402" s="31"/>
      <c r="D8402" s="31"/>
      <c r="E8402" s="44"/>
      <c r="F8402" s="43"/>
      <c r="G8402" s="84"/>
      <c r="H8402" s="31"/>
      <c r="I8402" s="205"/>
      <c r="J8402" s="84"/>
      <c r="K8402" s="31"/>
      <c r="L8402" s="31"/>
      <c r="M8402" s="169"/>
      <c r="N8402" s="148"/>
      <c r="O8402" s="106"/>
      <c r="P8402" s="43"/>
      <c r="Q8402" s="205"/>
      <c r="R8402" s="84"/>
      <c r="S8402" s="31"/>
      <c r="T8402" s="31"/>
      <c r="U8402" s="169"/>
      <c r="V8402" s="150"/>
      <c r="W8402" s="141" t="str" cm="1">
        <f t="array" ref="W8402">IF(SUM(LEN(B8402:V8402))=0,"",IF(OR(OR(ISBLANK(F8402),SUM(LEN(C8402),LEN(D8402))=0),AND(NOT(E8402="Unknown"),ISBLANK(J8402)),AND(NOT(O8402="Unknown"),ISBLANK(R8402))),"Missing Information", INDEX(Table15[Entire Service Line Classification], MATCH(SUMIFS(Table15[Unique ID],Table15[System-Owned Portion],E8402,Table15[If Material Anything Other than "Lead" in Column E,Was Material Ever Previously Lead?],G8402,Table15[Customer-Owned Portion],O8402),Table15[Unique ID],0),0)))</f>
        <v/>
      </c>
      <c r="X8402"/>
    </row>
    <row r="8403" spans="2:24" x14ac:dyDescent="0.25">
      <c r="B8403" s="146"/>
      <c r="C8403" s="31"/>
      <c r="D8403" s="31"/>
      <c r="E8403" s="44"/>
      <c r="F8403" s="43"/>
      <c r="G8403" s="84"/>
      <c r="H8403" s="31"/>
      <c r="I8403" s="205"/>
      <c r="J8403" s="84"/>
      <c r="K8403" s="31"/>
      <c r="L8403" s="31"/>
      <c r="M8403" s="169"/>
      <c r="N8403" s="148"/>
      <c r="O8403" s="106"/>
      <c r="P8403" s="43"/>
      <c r="Q8403" s="205"/>
      <c r="R8403" s="84"/>
      <c r="S8403" s="31"/>
      <c r="T8403" s="31"/>
      <c r="U8403" s="169"/>
      <c r="V8403" s="150"/>
      <c r="W8403" s="141" t="str" cm="1">
        <f t="array" ref="W8403">IF(SUM(LEN(B8403:V8403))=0,"",IF(OR(OR(ISBLANK(F8403),SUM(LEN(C8403),LEN(D8403))=0),AND(NOT(E8403="Unknown"),ISBLANK(J8403)),AND(NOT(O8403="Unknown"),ISBLANK(R8403))),"Missing Information", INDEX(Table15[Entire Service Line Classification], MATCH(SUMIFS(Table15[Unique ID],Table15[System-Owned Portion],E8403,Table15[If Material Anything Other than "Lead" in Column E,Was Material Ever Previously Lead?],G8403,Table15[Customer-Owned Portion],O8403),Table15[Unique ID],0),0)))</f>
        <v/>
      </c>
      <c r="X8403"/>
    </row>
    <row r="8404" spans="2:24" x14ac:dyDescent="0.25">
      <c r="B8404" s="146"/>
      <c r="C8404" s="31"/>
      <c r="D8404" s="31"/>
      <c r="E8404" s="44"/>
      <c r="F8404" s="43"/>
      <c r="G8404" s="84"/>
      <c r="H8404" s="31"/>
      <c r="I8404" s="205"/>
      <c r="J8404" s="84"/>
      <c r="K8404" s="31"/>
      <c r="L8404" s="31"/>
      <c r="M8404" s="169"/>
      <c r="N8404" s="148"/>
      <c r="O8404" s="106"/>
      <c r="P8404" s="43"/>
      <c r="Q8404" s="205"/>
      <c r="R8404" s="84"/>
      <c r="S8404" s="31"/>
      <c r="T8404" s="31"/>
      <c r="U8404" s="169"/>
      <c r="V8404" s="150"/>
      <c r="W8404" s="141" t="str" cm="1">
        <f t="array" ref="W8404">IF(SUM(LEN(B8404:V8404))=0,"",IF(OR(OR(ISBLANK(F8404),SUM(LEN(C8404),LEN(D8404))=0),AND(NOT(E8404="Unknown"),ISBLANK(J8404)),AND(NOT(O8404="Unknown"),ISBLANK(R8404))),"Missing Information", INDEX(Table15[Entire Service Line Classification], MATCH(SUMIFS(Table15[Unique ID],Table15[System-Owned Portion],E8404,Table15[If Material Anything Other than "Lead" in Column E,Was Material Ever Previously Lead?],G8404,Table15[Customer-Owned Portion],O8404),Table15[Unique ID],0),0)))</f>
        <v/>
      </c>
      <c r="X8404"/>
    </row>
    <row r="8405" spans="2:24" x14ac:dyDescent="0.25">
      <c r="B8405" s="146"/>
      <c r="C8405" s="31"/>
      <c r="D8405" s="31"/>
      <c r="E8405" s="44"/>
      <c r="F8405" s="43"/>
      <c r="G8405" s="84"/>
      <c r="H8405" s="31"/>
      <c r="I8405" s="205"/>
      <c r="J8405" s="84"/>
      <c r="K8405" s="31"/>
      <c r="L8405" s="31"/>
      <c r="M8405" s="169"/>
      <c r="N8405" s="148"/>
      <c r="O8405" s="106"/>
      <c r="P8405" s="43"/>
      <c r="Q8405" s="205"/>
      <c r="R8405" s="84"/>
      <c r="S8405" s="31"/>
      <c r="T8405" s="31"/>
      <c r="U8405" s="169"/>
      <c r="V8405" s="150"/>
      <c r="W8405" s="141" t="str" cm="1">
        <f t="array" ref="W8405">IF(SUM(LEN(B8405:V8405))=0,"",IF(OR(OR(ISBLANK(F8405),SUM(LEN(C8405),LEN(D8405))=0),AND(NOT(E8405="Unknown"),ISBLANK(J8405)),AND(NOT(O8405="Unknown"),ISBLANK(R8405))),"Missing Information", INDEX(Table15[Entire Service Line Classification], MATCH(SUMIFS(Table15[Unique ID],Table15[System-Owned Portion],E8405,Table15[If Material Anything Other than "Lead" in Column E,Was Material Ever Previously Lead?],G8405,Table15[Customer-Owned Portion],O8405),Table15[Unique ID],0),0)))</f>
        <v/>
      </c>
      <c r="X8405"/>
    </row>
    <row r="8406" spans="2:24" x14ac:dyDescent="0.25">
      <c r="B8406" s="146"/>
      <c r="C8406" s="31"/>
      <c r="D8406" s="31"/>
      <c r="E8406" s="44"/>
      <c r="F8406" s="43"/>
      <c r="G8406" s="84"/>
      <c r="H8406" s="31"/>
      <c r="I8406" s="205"/>
      <c r="J8406" s="84"/>
      <c r="K8406" s="31"/>
      <c r="L8406" s="31"/>
      <c r="M8406" s="169"/>
      <c r="N8406" s="148"/>
      <c r="O8406" s="106"/>
      <c r="P8406" s="43"/>
      <c r="Q8406" s="205"/>
      <c r="R8406" s="84"/>
      <c r="S8406" s="31"/>
      <c r="T8406" s="31"/>
      <c r="U8406" s="169"/>
      <c r="V8406" s="150"/>
      <c r="W8406" s="141" t="str" cm="1">
        <f t="array" ref="W8406">IF(SUM(LEN(B8406:V8406))=0,"",IF(OR(OR(ISBLANK(F8406),SUM(LEN(C8406),LEN(D8406))=0),AND(NOT(E8406="Unknown"),ISBLANK(J8406)),AND(NOT(O8406="Unknown"),ISBLANK(R8406))),"Missing Information", INDEX(Table15[Entire Service Line Classification], MATCH(SUMIFS(Table15[Unique ID],Table15[System-Owned Portion],E8406,Table15[If Material Anything Other than "Lead" in Column E,Was Material Ever Previously Lead?],G8406,Table15[Customer-Owned Portion],O8406),Table15[Unique ID],0),0)))</f>
        <v/>
      </c>
      <c r="X8406"/>
    </row>
    <row r="8407" spans="2:24" x14ac:dyDescent="0.25">
      <c r="B8407" s="146"/>
      <c r="C8407" s="31"/>
      <c r="D8407" s="31"/>
      <c r="E8407" s="44"/>
      <c r="F8407" s="43"/>
      <c r="G8407" s="84"/>
      <c r="H8407" s="31"/>
      <c r="I8407" s="205"/>
      <c r="J8407" s="84"/>
      <c r="K8407" s="31"/>
      <c r="L8407" s="31"/>
      <c r="M8407" s="169"/>
      <c r="N8407" s="148"/>
      <c r="O8407" s="106"/>
      <c r="P8407" s="43"/>
      <c r="Q8407" s="205"/>
      <c r="R8407" s="84"/>
      <c r="S8407" s="31"/>
      <c r="T8407" s="31"/>
      <c r="U8407" s="169"/>
      <c r="V8407" s="150"/>
      <c r="W8407" s="141" t="str" cm="1">
        <f t="array" ref="W8407">IF(SUM(LEN(B8407:V8407))=0,"",IF(OR(OR(ISBLANK(F8407),SUM(LEN(C8407),LEN(D8407))=0),AND(NOT(E8407="Unknown"),ISBLANK(J8407)),AND(NOT(O8407="Unknown"),ISBLANK(R8407))),"Missing Information", INDEX(Table15[Entire Service Line Classification], MATCH(SUMIFS(Table15[Unique ID],Table15[System-Owned Portion],E8407,Table15[If Material Anything Other than "Lead" in Column E,Was Material Ever Previously Lead?],G8407,Table15[Customer-Owned Portion],O8407),Table15[Unique ID],0),0)))</f>
        <v/>
      </c>
      <c r="X8407"/>
    </row>
    <row r="8408" spans="2:24" x14ac:dyDescent="0.25">
      <c r="B8408" s="146"/>
      <c r="C8408" s="31"/>
      <c r="D8408" s="31"/>
      <c r="E8408" s="44"/>
      <c r="F8408" s="43"/>
      <c r="G8408" s="84"/>
      <c r="H8408" s="31"/>
      <c r="I8408" s="205"/>
      <c r="J8408" s="84"/>
      <c r="K8408" s="31"/>
      <c r="L8408" s="31"/>
      <c r="M8408" s="169"/>
      <c r="N8408" s="148"/>
      <c r="O8408" s="106"/>
      <c r="P8408" s="43"/>
      <c r="Q8408" s="205"/>
      <c r="R8408" s="84"/>
      <c r="S8408" s="31"/>
      <c r="T8408" s="31"/>
      <c r="U8408" s="169"/>
      <c r="V8408" s="150"/>
      <c r="W8408" s="141" t="str" cm="1">
        <f t="array" ref="W8408">IF(SUM(LEN(B8408:V8408))=0,"",IF(OR(OR(ISBLANK(F8408),SUM(LEN(C8408),LEN(D8408))=0),AND(NOT(E8408="Unknown"),ISBLANK(J8408)),AND(NOT(O8408="Unknown"),ISBLANK(R8408))),"Missing Information", INDEX(Table15[Entire Service Line Classification], MATCH(SUMIFS(Table15[Unique ID],Table15[System-Owned Portion],E8408,Table15[If Material Anything Other than "Lead" in Column E,Was Material Ever Previously Lead?],G8408,Table15[Customer-Owned Portion],O8408),Table15[Unique ID],0),0)))</f>
        <v/>
      </c>
      <c r="X8408"/>
    </row>
    <row r="8409" spans="2:24" x14ac:dyDescent="0.25">
      <c r="B8409" s="146"/>
      <c r="C8409" s="31"/>
      <c r="D8409" s="31"/>
      <c r="E8409" s="44"/>
      <c r="F8409" s="43"/>
      <c r="G8409" s="84"/>
      <c r="H8409" s="31"/>
      <c r="I8409" s="205"/>
      <c r="J8409" s="84"/>
      <c r="K8409" s="31"/>
      <c r="L8409" s="31"/>
      <c r="M8409" s="169"/>
      <c r="N8409" s="148"/>
      <c r="O8409" s="106"/>
      <c r="P8409" s="43"/>
      <c r="Q8409" s="205"/>
      <c r="R8409" s="84"/>
      <c r="S8409" s="31"/>
      <c r="T8409" s="31"/>
      <c r="U8409" s="169"/>
      <c r="V8409" s="150"/>
      <c r="W8409" s="141" t="str" cm="1">
        <f t="array" ref="W8409">IF(SUM(LEN(B8409:V8409))=0,"",IF(OR(OR(ISBLANK(F8409),SUM(LEN(C8409),LEN(D8409))=0),AND(NOT(E8409="Unknown"),ISBLANK(J8409)),AND(NOT(O8409="Unknown"),ISBLANK(R8409))),"Missing Information", INDEX(Table15[Entire Service Line Classification], MATCH(SUMIFS(Table15[Unique ID],Table15[System-Owned Portion],E8409,Table15[If Material Anything Other than "Lead" in Column E,Was Material Ever Previously Lead?],G8409,Table15[Customer-Owned Portion],O8409),Table15[Unique ID],0),0)))</f>
        <v/>
      </c>
      <c r="X8409"/>
    </row>
    <row r="8410" spans="2:24" x14ac:dyDescent="0.25">
      <c r="B8410" s="146"/>
      <c r="C8410" s="31"/>
      <c r="D8410" s="31"/>
      <c r="E8410" s="44"/>
      <c r="F8410" s="43"/>
      <c r="G8410" s="84"/>
      <c r="H8410" s="31"/>
      <c r="I8410" s="205"/>
      <c r="J8410" s="84"/>
      <c r="K8410" s="31"/>
      <c r="L8410" s="31"/>
      <c r="M8410" s="169"/>
      <c r="N8410" s="148"/>
      <c r="O8410" s="106"/>
      <c r="P8410" s="43"/>
      <c r="Q8410" s="205"/>
      <c r="R8410" s="84"/>
      <c r="S8410" s="31"/>
      <c r="T8410" s="31"/>
      <c r="U8410" s="169"/>
      <c r="V8410" s="150"/>
      <c r="W8410" s="141" t="str" cm="1">
        <f t="array" ref="W8410">IF(SUM(LEN(B8410:V8410))=0,"",IF(OR(OR(ISBLANK(F8410),SUM(LEN(C8410),LEN(D8410))=0),AND(NOT(E8410="Unknown"),ISBLANK(J8410)),AND(NOT(O8410="Unknown"),ISBLANK(R8410))),"Missing Information", INDEX(Table15[Entire Service Line Classification], MATCH(SUMIFS(Table15[Unique ID],Table15[System-Owned Portion],E8410,Table15[If Material Anything Other than "Lead" in Column E,Was Material Ever Previously Lead?],G8410,Table15[Customer-Owned Portion],O8410),Table15[Unique ID],0),0)))</f>
        <v/>
      </c>
      <c r="X8410"/>
    </row>
    <row r="8411" spans="2:24" x14ac:dyDescent="0.25">
      <c r="B8411" s="146"/>
      <c r="C8411" s="31"/>
      <c r="D8411" s="31"/>
      <c r="E8411" s="44"/>
      <c r="F8411" s="43"/>
      <c r="G8411" s="84"/>
      <c r="H8411" s="31"/>
      <c r="I8411" s="205"/>
      <c r="J8411" s="84"/>
      <c r="K8411" s="31"/>
      <c r="L8411" s="31"/>
      <c r="M8411" s="169"/>
      <c r="N8411" s="148"/>
      <c r="O8411" s="106"/>
      <c r="P8411" s="43"/>
      <c r="Q8411" s="205"/>
      <c r="R8411" s="84"/>
      <c r="S8411" s="31"/>
      <c r="T8411" s="31"/>
      <c r="U8411" s="169"/>
      <c r="V8411" s="150"/>
      <c r="W8411" s="141" t="str" cm="1">
        <f t="array" ref="W8411">IF(SUM(LEN(B8411:V8411))=0,"",IF(OR(OR(ISBLANK(F8411),SUM(LEN(C8411),LEN(D8411))=0),AND(NOT(E8411="Unknown"),ISBLANK(J8411)),AND(NOT(O8411="Unknown"),ISBLANK(R8411))),"Missing Information", INDEX(Table15[Entire Service Line Classification], MATCH(SUMIFS(Table15[Unique ID],Table15[System-Owned Portion],E8411,Table15[If Material Anything Other than "Lead" in Column E,Was Material Ever Previously Lead?],G8411,Table15[Customer-Owned Portion],O8411),Table15[Unique ID],0),0)))</f>
        <v/>
      </c>
      <c r="X8411"/>
    </row>
    <row r="8412" spans="2:24" x14ac:dyDescent="0.25">
      <c r="B8412" s="146"/>
      <c r="C8412" s="31"/>
      <c r="D8412" s="31"/>
      <c r="E8412" s="44"/>
      <c r="F8412" s="43"/>
      <c r="G8412" s="84"/>
      <c r="H8412" s="31"/>
      <c r="I8412" s="205"/>
      <c r="J8412" s="84"/>
      <c r="K8412" s="31"/>
      <c r="L8412" s="31"/>
      <c r="M8412" s="169"/>
      <c r="N8412" s="148"/>
      <c r="O8412" s="106"/>
      <c r="P8412" s="43"/>
      <c r="Q8412" s="205"/>
      <c r="R8412" s="84"/>
      <c r="S8412" s="31"/>
      <c r="T8412" s="31"/>
      <c r="U8412" s="169"/>
      <c r="V8412" s="150"/>
      <c r="W8412" s="141" t="str" cm="1">
        <f t="array" ref="W8412">IF(SUM(LEN(B8412:V8412))=0,"",IF(OR(OR(ISBLANK(F8412),SUM(LEN(C8412),LEN(D8412))=0),AND(NOT(E8412="Unknown"),ISBLANK(J8412)),AND(NOT(O8412="Unknown"),ISBLANK(R8412))),"Missing Information", INDEX(Table15[Entire Service Line Classification], MATCH(SUMIFS(Table15[Unique ID],Table15[System-Owned Portion],E8412,Table15[If Material Anything Other than "Lead" in Column E,Was Material Ever Previously Lead?],G8412,Table15[Customer-Owned Portion],O8412),Table15[Unique ID],0),0)))</f>
        <v/>
      </c>
      <c r="X8412"/>
    </row>
    <row r="8413" spans="2:24" x14ac:dyDescent="0.25">
      <c r="B8413" s="146"/>
      <c r="C8413" s="31"/>
      <c r="D8413" s="31"/>
      <c r="E8413" s="44"/>
      <c r="F8413" s="43"/>
      <c r="G8413" s="84"/>
      <c r="H8413" s="31"/>
      <c r="I8413" s="205"/>
      <c r="J8413" s="84"/>
      <c r="K8413" s="31"/>
      <c r="L8413" s="31"/>
      <c r="M8413" s="169"/>
      <c r="N8413" s="148"/>
      <c r="O8413" s="106"/>
      <c r="P8413" s="43"/>
      <c r="Q8413" s="205"/>
      <c r="R8413" s="84"/>
      <c r="S8413" s="31"/>
      <c r="T8413" s="31"/>
      <c r="U8413" s="169"/>
      <c r="V8413" s="150"/>
      <c r="W8413" s="141" t="str" cm="1">
        <f t="array" ref="W8413">IF(SUM(LEN(B8413:V8413))=0,"",IF(OR(OR(ISBLANK(F8413),SUM(LEN(C8413),LEN(D8413))=0),AND(NOT(E8413="Unknown"),ISBLANK(J8413)),AND(NOT(O8413="Unknown"),ISBLANK(R8413))),"Missing Information", INDEX(Table15[Entire Service Line Classification], MATCH(SUMIFS(Table15[Unique ID],Table15[System-Owned Portion],E8413,Table15[If Material Anything Other than "Lead" in Column E,Was Material Ever Previously Lead?],G8413,Table15[Customer-Owned Portion],O8413),Table15[Unique ID],0),0)))</f>
        <v/>
      </c>
      <c r="X8413"/>
    </row>
    <row r="8414" spans="2:24" x14ac:dyDescent="0.25">
      <c r="B8414" s="146"/>
      <c r="C8414" s="31"/>
      <c r="D8414" s="31"/>
      <c r="E8414" s="44"/>
      <c r="F8414" s="43"/>
      <c r="G8414" s="84"/>
      <c r="H8414" s="31"/>
      <c r="I8414" s="205"/>
      <c r="J8414" s="84"/>
      <c r="K8414" s="31"/>
      <c r="L8414" s="31"/>
      <c r="M8414" s="169"/>
      <c r="N8414" s="148"/>
      <c r="O8414" s="106"/>
      <c r="P8414" s="43"/>
      <c r="Q8414" s="205"/>
      <c r="R8414" s="84"/>
      <c r="S8414" s="31"/>
      <c r="T8414" s="31"/>
      <c r="U8414" s="169"/>
      <c r="V8414" s="150"/>
      <c r="W8414" s="141" t="str" cm="1">
        <f t="array" ref="W8414">IF(SUM(LEN(B8414:V8414))=0,"",IF(OR(OR(ISBLANK(F8414),SUM(LEN(C8414),LEN(D8414))=0),AND(NOT(E8414="Unknown"),ISBLANK(J8414)),AND(NOT(O8414="Unknown"),ISBLANK(R8414))),"Missing Information", INDEX(Table15[Entire Service Line Classification], MATCH(SUMIFS(Table15[Unique ID],Table15[System-Owned Portion],E8414,Table15[If Material Anything Other than "Lead" in Column E,Was Material Ever Previously Lead?],G8414,Table15[Customer-Owned Portion],O8414),Table15[Unique ID],0),0)))</f>
        <v/>
      </c>
      <c r="X8414"/>
    </row>
    <row r="8415" spans="2:24" x14ac:dyDescent="0.25">
      <c r="B8415" s="146"/>
      <c r="C8415" s="31"/>
      <c r="D8415" s="31"/>
      <c r="E8415" s="44"/>
      <c r="F8415" s="43"/>
      <c r="G8415" s="84"/>
      <c r="H8415" s="31"/>
      <c r="I8415" s="205"/>
      <c r="J8415" s="84"/>
      <c r="K8415" s="31"/>
      <c r="L8415" s="31"/>
      <c r="M8415" s="169"/>
      <c r="N8415" s="148"/>
      <c r="O8415" s="106"/>
      <c r="P8415" s="43"/>
      <c r="Q8415" s="205"/>
      <c r="R8415" s="84"/>
      <c r="S8415" s="31"/>
      <c r="T8415" s="31"/>
      <c r="U8415" s="169"/>
      <c r="V8415" s="150"/>
      <c r="W8415" s="141" t="str" cm="1">
        <f t="array" ref="W8415">IF(SUM(LEN(B8415:V8415))=0,"",IF(OR(OR(ISBLANK(F8415),SUM(LEN(C8415),LEN(D8415))=0),AND(NOT(E8415="Unknown"),ISBLANK(J8415)),AND(NOT(O8415="Unknown"),ISBLANK(R8415))),"Missing Information", INDEX(Table15[Entire Service Line Classification], MATCH(SUMIFS(Table15[Unique ID],Table15[System-Owned Portion],E8415,Table15[If Material Anything Other than "Lead" in Column E,Was Material Ever Previously Lead?],G8415,Table15[Customer-Owned Portion],O8415),Table15[Unique ID],0),0)))</f>
        <v/>
      </c>
      <c r="X8415"/>
    </row>
    <row r="8416" spans="2:24" x14ac:dyDescent="0.25">
      <c r="B8416" s="146"/>
      <c r="C8416" s="31"/>
      <c r="D8416" s="31"/>
      <c r="E8416" s="44"/>
      <c r="F8416" s="43"/>
      <c r="G8416" s="84"/>
      <c r="H8416" s="31"/>
      <c r="I8416" s="205"/>
      <c r="J8416" s="84"/>
      <c r="K8416" s="31"/>
      <c r="L8416" s="31"/>
      <c r="M8416" s="169"/>
      <c r="N8416" s="148"/>
      <c r="O8416" s="106"/>
      <c r="P8416" s="43"/>
      <c r="Q8416" s="205"/>
      <c r="R8416" s="84"/>
      <c r="S8416" s="31"/>
      <c r="T8416" s="31"/>
      <c r="U8416" s="169"/>
      <c r="V8416" s="150"/>
      <c r="W8416" s="141" t="str" cm="1">
        <f t="array" ref="W8416">IF(SUM(LEN(B8416:V8416))=0,"",IF(OR(OR(ISBLANK(F8416),SUM(LEN(C8416),LEN(D8416))=0),AND(NOT(E8416="Unknown"),ISBLANK(J8416)),AND(NOT(O8416="Unknown"),ISBLANK(R8416))),"Missing Information", INDEX(Table15[Entire Service Line Classification], MATCH(SUMIFS(Table15[Unique ID],Table15[System-Owned Portion],E8416,Table15[If Material Anything Other than "Lead" in Column E,Was Material Ever Previously Lead?],G8416,Table15[Customer-Owned Portion],O8416),Table15[Unique ID],0),0)))</f>
        <v/>
      </c>
      <c r="X8416"/>
    </row>
    <row r="8417" spans="2:24" x14ac:dyDescent="0.25">
      <c r="B8417" s="146"/>
      <c r="C8417" s="31"/>
      <c r="D8417" s="31"/>
      <c r="E8417" s="44"/>
      <c r="F8417" s="43"/>
      <c r="G8417" s="84"/>
      <c r="H8417" s="31"/>
      <c r="I8417" s="205"/>
      <c r="J8417" s="84"/>
      <c r="K8417" s="31"/>
      <c r="L8417" s="31"/>
      <c r="M8417" s="169"/>
      <c r="N8417" s="148"/>
      <c r="O8417" s="106"/>
      <c r="P8417" s="43"/>
      <c r="Q8417" s="205"/>
      <c r="R8417" s="84"/>
      <c r="S8417" s="31"/>
      <c r="T8417" s="31"/>
      <c r="U8417" s="169"/>
      <c r="V8417" s="150"/>
      <c r="W8417" s="141" t="str" cm="1">
        <f t="array" ref="W8417">IF(SUM(LEN(B8417:V8417))=0,"",IF(OR(OR(ISBLANK(F8417),SUM(LEN(C8417),LEN(D8417))=0),AND(NOT(E8417="Unknown"),ISBLANK(J8417)),AND(NOT(O8417="Unknown"),ISBLANK(R8417))),"Missing Information", INDEX(Table15[Entire Service Line Classification], MATCH(SUMIFS(Table15[Unique ID],Table15[System-Owned Portion],E8417,Table15[If Material Anything Other than "Lead" in Column E,Was Material Ever Previously Lead?],G8417,Table15[Customer-Owned Portion],O8417),Table15[Unique ID],0),0)))</f>
        <v/>
      </c>
      <c r="X8417"/>
    </row>
    <row r="8418" spans="2:24" x14ac:dyDescent="0.25">
      <c r="B8418" s="146"/>
      <c r="C8418" s="31"/>
      <c r="D8418" s="31"/>
      <c r="E8418" s="44"/>
      <c r="F8418" s="43"/>
      <c r="G8418" s="84"/>
      <c r="H8418" s="31"/>
      <c r="I8418" s="205"/>
      <c r="J8418" s="84"/>
      <c r="K8418" s="31"/>
      <c r="L8418" s="31"/>
      <c r="M8418" s="169"/>
      <c r="N8418" s="148"/>
      <c r="O8418" s="106"/>
      <c r="P8418" s="43"/>
      <c r="Q8418" s="205"/>
      <c r="R8418" s="84"/>
      <c r="S8418" s="31"/>
      <c r="T8418" s="31"/>
      <c r="U8418" s="169"/>
      <c r="V8418" s="150"/>
      <c r="W8418" s="141" t="str" cm="1">
        <f t="array" ref="W8418">IF(SUM(LEN(B8418:V8418))=0,"",IF(OR(OR(ISBLANK(F8418),SUM(LEN(C8418),LEN(D8418))=0),AND(NOT(E8418="Unknown"),ISBLANK(J8418)),AND(NOT(O8418="Unknown"),ISBLANK(R8418))),"Missing Information", INDEX(Table15[Entire Service Line Classification], MATCH(SUMIFS(Table15[Unique ID],Table15[System-Owned Portion],E8418,Table15[If Material Anything Other than "Lead" in Column E,Was Material Ever Previously Lead?],G8418,Table15[Customer-Owned Portion],O8418),Table15[Unique ID],0),0)))</f>
        <v/>
      </c>
      <c r="X8418"/>
    </row>
    <row r="8419" spans="2:24" x14ac:dyDescent="0.25">
      <c r="B8419" s="146"/>
      <c r="C8419" s="31"/>
      <c r="D8419" s="31"/>
      <c r="E8419" s="44"/>
      <c r="F8419" s="43"/>
      <c r="G8419" s="84"/>
      <c r="H8419" s="31"/>
      <c r="I8419" s="205"/>
      <c r="J8419" s="84"/>
      <c r="K8419" s="31"/>
      <c r="L8419" s="31"/>
      <c r="M8419" s="169"/>
      <c r="N8419" s="148"/>
      <c r="O8419" s="106"/>
      <c r="P8419" s="43"/>
      <c r="Q8419" s="205"/>
      <c r="R8419" s="84"/>
      <c r="S8419" s="31"/>
      <c r="T8419" s="31"/>
      <c r="U8419" s="169"/>
      <c r="V8419" s="150"/>
      <c r="W8419" s="141" t="str" cm="1">
        <f t="array" ref="W8419">IF(SUM(LEN(B8419:V8419))=0,"",IF(OR(OR(ISBLANK(F8419),SUM(LEN(C8419),LEN(D8419))=0),AND(NOT(E8419="Unknown"),ISBLANK(J8419)),AND(NOT(O8419="Unknown"),ISBLANK(R8419))),"Missing Information", INDEX(Table15[Entire Service Line Classification], MATCH(SUMIFS(Table15[Unique ID],Table15[System-Owned Portion],E8419,Table15[If Material Anything Other than "Lead" in Column E,Was Material Ever Previously Lead?],G8419,Table15[Customer-Owned Portion],O8419),Table15[Unique ID],0),0)))</f>
        <v/>
      </c>
      <c r="X8419"/>
    </row>
    <row r="8420" spans="2:24" x14ac:dyDescent="0.25">
      <c r="B8420" s="146"/>
      <c r="C8420" s="31"/>
      <c r="D8420" s="31"/>
      <c r="E8420" s="44"/>
      <c r="F8420" s="43"/>
      <c r="G8420" s="84"/>
      <c r="H8420" s="31"/>
      <c r="I8420" s="205"/>
      <c r="J8420" s="84"/>
      <c r="K8420" s="31"/>
      <c r="L8420" s="31"/>
      <c r="M8420" s="169"/>
      <c r="N8420" s="148"/>
      <c r="O8420" s="106"/>
      <c r="P8420" s="43"/>
      <c r="Q8420" s="205"/>
      <c r="R8420" s="84"/>
      <c r="S8420" s="31"/>
      <c r="T8420" s="31"/>
      <c r="U8420" s="169"/>
      <c r="V8420" s="150"/>
      <c r="W8420" s="141" t="str" cm="1">
        <f t="array" ref="W8420">IF(SUM(LEN(B8420:V8420))=0,"",IF(OR(OR(ISBLANK(F8420),SUM(LEN(C8420),LEN(D8420))=0),AND(NOT(E8420="Unknown"),ISBLANK(J8420)),AND(NOT(O8420="Unknown"),ISBLANK(R8420))),"Missing Information", INDEX(Table15[Entire Service Line Classification], MATCH(SUMIFS(Table15[Unique ID],Table15[System-Owned Portion],E8420,Table15[If Material Anything Other than "Lead" in Column E,Was Material Ever Previously Lead?],G8420,Table15[Customer-Owned Portion],O8420),Table15[Unique ID],0),0)))</f>
        <v/>
      </c>
      <c r="X8420"/>
    </row>
    <row r="8421" spans="2:24" x14ac:dyDescent="0.25">
      <c r="B8421" s="146"/>
      <c r="C8421" s="31"/>
      <c r="D8421" s="31"/>
      <c r="E8421" s="44"/>
      <c r="F8421" s="43"/>
      <c r="G8421" s="84"/>
      <c r="H8421" s="31"/>
      <c r="I8421" s="205"/>
      <c r="J8421" s="84"/>
      <c r="K8421" s="31"/>
      <c r="L8421" s="31"/>
      <c r="M8421" s="169"/>
      <c r="N8421" s="148"/>
      <c r="O8421" s="106"/>
      <c r="P8421" s="43"/>
      <c r="Q8421" s="205"/>
      <c r="R8421" s="84"/>
      <c r="S8421" s="31"/>
      <c r="T8421" s="31"/>
      <c r="U8421" s="169"/>
      <c r="V8421" s="150"/>
      <c r="W8421" s="141" t="str" cm="1">
        <f t="array" ref="W8421">IF(SUM(LEN(B8421:V8421))=0,"",IF(OR(OR(ISBLANK(F8421),SUM(LEN(C8421),LEN(D8421))=0),AND(NOT(E8421="Unknown"),ISBLANK(J8421)),AND(NOT(O8421="Unknown"),ISBLANK(R8421))),"Missing Information", INDEX(Table15[Entire Service Line Classification], MATCH(SUMIFS(Table15[Unique ID],Table15[System-Owned Portion],E8421,Table15[If Material Anything Other than "Lead" in Column E,Was Material Ever Previously Lead?],G8421,Table15[Customer-Owned Portion],O8421),Table15[Unique ID],0),0)))</f>
        <v/>
      </c>
      <c r="X8421"/>
    </row>
    <row r="8422" spans="2:24" x14ac:dyDescent="0.25">
      <c r="B8422" s="146"/>
      <c r="C8422" s="31"/>
      <c r="D8422" s="31"/>
      <c r="E8422" s="44"/>
      <c r="F8422" s="43"/>
      <c r="G8422" s="84"/>
      <c r="H8422" s="31"/>
      <c r="I8422" s="205"/>
      <c r="J8422" s="84"/>
      <c r="K8422" s="31"/>
      <c r="L8422" s="31"/>
      <c r="M8422" s="169"/>
      <c r="N8422" s="148"/>
      <c r="O8422" s="106"/>
      <c r="P8422" s="43"/>
      <c r="Q8422" s="205"/>
      <c r="R8422" s="84"/>
      <c r="S8422" s="31"/>
      <c r="T8422" s="31"/>
      <c r="U8422" s="169"/>
      <c r="V8422" s="150"/>
      <c r="W8422" s="141" t="str" cm="1">
        <f t="array" ref="W8422">IF(SUM(LEN(B8422:V8422))=0,"",IF(OR(OR(ISBLANK(F8422),SUM(LEN(C8422),LEN(D8422))=0),AND(NOT(E8422="Unknown"),ISBLANK(J8422)),AND(NOT(O8422="Unknown"),ISBLANK(R8422))),"Missing Information", INDEX(Table15[Entire Service Line Classification], MATCH(SUMIFS(Table15[Unique ID],Table15[System-Owned Portion],E8422,Table15[If Material Anything Other than "Lead" in Column E,Was Material Ever Previously Lead?],G8422,Table15[Customer-Owned Portion],O8422),Table15[Unique ID],0),0)))</f>
        <v/>
      </c>
      <c r="X8422"/>
    </row>
    <row r="8423" spans="2:24" x14ac:dyDescent="0.25">
      <c r="B8423" s="146"/>
      <c r="C8423" s="31"/>
      <c r="D8423" s="31"/>
      <c r="E8423" s="44"/>
      <c r="F8423" s="43"/>
      <c r="G8423" s="84"/>
      <c r="H8423" s="31"/>
      <c r="I8423" s="205"/>
      <c r="J8423" s="84"/>
      <c r="K8423" s="31"/>
      <c r="L8423" s="31"/>
      <c r="M8423" s="169"/>
      <c r="N8423" s="148"/>
      <c r="O8423" s="106"/>
      <c r="P8423" s="43"/>
      <c r="Q8423" s="205"/>
      <c r="R8423" s="84"/>
      <c r="S8423" s="31"/>
      <c r="T8423" s="31"/>
      <c r="U8423" s="169"/>
      <c r="V8423" s="150"/>
      <c r="W8423" s="141" t="str" cm="1">
        <f t="array" ref="W8423">IF(SUM(LEN(B8423:V8423))=0,"",IF(OR(OR(ISBLANK(F8423),SUM(LEN(C8423),LEN(D8423))=0),AND(NOT(E8423="Unknown"),ISBLANK(J8423)),AND(NOT(O8423="Unknown"),ISBLANK(R8423))),"Missing Information", INDEX(Table15[Entire Service Line Classification], MATCH(SUMIFS(Table15[Unique ID],Table15[System-Owned Portion],E8423,Table15[If Material Anything Other than "Lead" in Column E,Was Material Ever Previously Lead?],G8423,Table15[Customer-Owned Portion],O8423),Table15[Unique ID],0),0)))</f>
        <v/>
      </c>
      <c r="X8423"/>
    </row>
    <row r="8424" spans="2:24" x14ac:dyDescent="0.25">
      <c r="B8424" s="146"/>
      <c r="C8424" s="31"/>
      <c r="D8424" s="31"/>
      <c r="E8424" s="44"/>
      <c r="F8424" s="43"/>
      <c r="G8424" s="84"/>
      <c r="H8424" s="31"/>
      <c r="I8424" s="205"/>
      <c r="J8424" s="84"/>
      <c r="K8424" s="31"/>
      <c r="L8424" s="31"/>
      <c r="M8424" s="169"/>
      <c r="N8424" s="148"/>
      <c r="O8424" s="106"/>
      <c r="P8424" s="43"/>
      <c r="Q8424" s="205"/>
      <c r="R8424" s="84"/>
      <c r="S8424" s="31"/>
      <c r="T8424" s="31"/>
      <c r="U8424" s="169"/>
      <c r="V8424" s="150"/>
      <c r="W8424" s="141" t="str" cm="1">
        <f t="array" ref="W8424">IF(SUM(LEN(B8424:V8424))=0,"",IF(OR(OR(ISBLANK(F8424),SUM(LEN(C8424),LEN(D8424))=0),AND(NOT(E8424="Unknown"),ISBLANK(J8424)),AND(NOT(O8424="Unknown"),ISBLANK(R8424))),"Missing Information", INDEX(Table15[Entire Service Line Classification], MATCH(SUMIFS(Table15[Unique ID],Table15[System-Owned Portion],E8424,Table15[If Material Anything Other than "Lead" in Column E,Was Material Ever Previously Lead?],G8424,Table15[Customer-Owned Portion],O8424),Table15[Unique ID],0),0)))</f>
        <v/>
      </c>
      <c r="X8424"/>
    </row>
    <row r="8425" spans="2:24" x14ac:dyDescent="0.25">
      <c r="B8425" s="146"/>
      <c r="C8425" s="31"/>
      <c r="D8425" s="31"/>
      <c r="E8425" s="44"/>
      <c r="F8425" s="43"/>
      <c r="G8425" s="84"/>
      <c r="H8425" s="31"/>
      <c r="I8425" s="205"/>
      <c r="J8425" s="84"/>
      <c r="K8425" s="31"/>
      <c r="L8425" s="31"/>
      <c r="M8425" s="169"/>
      <c r="N8425" s="148"/>
      <c r="O8425" s="106"/>
      <c r="P8425" s="43"/>
      <c r="Q8425" s="205"/>
      <c r="R8425" s="84"/>
      <c r="S8425" s="31"/>
      <c r="T8425" s="31"/>
      <c r="U8425" s="169"/>
      <c r="V8425" s="150"/>
      <c r="W8425" s="141" t="str" cm="1">
        <f t="array" ref="W8425">IF(SUM(LEN(B8425:V8425))=0,"",IF(OR(OR(ISBLANK(F8425),SUM(LEN(C8425),LEN(D8425))=0),AND(NOT(E8425="Unknown"),ISBLANK(J8425)),AND(NOT(O8425="Unknown"),ISBLANK(R8425))),"Missing Information", INDEX(Table15[Entire Service Line Classification], MATCH(SUMIFS(Table15[Unique ID],Table15[System-Owned Portion],E8425,Table15[If Material Anything Other than "Lead" in Column E,Was Material Ever Previously Lead?],G8425,Table15[Customer-Owned Portion],O8425),Table15[Unique ID],0),0)))</f>
        <v/>
      </c>
      <c r="X8425"/>
    </row>
    <row r="8426" spans="2:24" x14ac:dyDescent="0.25">
      <c r="B8426" s="146"/>
      <c r="C8426" s="31"/>
      <c r="D8426" s="31"/>
      <c r="E8426" s="44"/>
      <c r="F8426" s="43"/>
      <c r="G8426" s="84"/>
      <c r="H8426" s="31"/>
      <c r="I8426" s="205"/>
      <c r="J8426" s="84"/>
      <c r="K8426" s="31"/>
      <c r="L8426" s="31"/>
      <c r="M8426" s="169"/>
      <c r="N8426" s="148"/>
      <c r="O8426" s="106"/>
      <c r="P8426" s="43"/>
      <c r="Q8426" s="205"/>
      <c r="R8426" s="84"/>
      <c r="S8426" s="31"/>
      <c r="T8426" s="31"/>
      <c r="U8426" s="169"/>
      <c r="V8426" s="150"/>
      <c r="W8426" s="141" t="str" cm="1">
        <f t="array" ref="W8426">IF(SUM(LEN(B8426:V8426))=0,"",IF(OR(OR(ISBLANK(F8426),SUM(LEN(C8426),LEN(D8426))=0),AND(NOT(E8426="Unknown"),ISBLANK(J8426)),AND(NOT(O8426="Unknown"),ISBLANK(R8426))),"Missing Information", INDEX(Table15[Entire Service Line Classification], MATCH(SUMIFS(Table15[Unique ID],Table15[System-Owned Portion],E8426,Table15[If Material Anything Other than "Lead" in Column E,Was Material Ever Previously Lead?],G8426,Table15[Customer-Owned Portion],O8426),Table15[Unique ID],0),0)))</f>
        <v/>
      </c>
      <c r="X8426"/>
    </row>
    <row r="8427" spans="2:24" x14ac:dyDescent="0.25">
      <c r="B8427" s="146"/>
      <c r="C8427" s="31"/>
      <c r="D8427" s="31"/>
      <c r="E8427" s="44"/>
      <c r="F8427" s="43"/>
      <c r="G8427" s="84"/>
      <c r="H8427" s="31"/>
      <c r="I8427" s="205"/>
      <c r="J8427" s="84"/>
      <c r="K8427" s="31"/>
      <c r="L8427" s="31"/>
      <c r="M8427" s="169"/>
      <c r="N8427" s="148"/>
      <c r="O8427" s="106"/>
      <c r="P8427" s="43"/>
      <c r="Q8427" s="205"/>
      <c r="R8427" s="84"/>
      <c r="S8427" s="31"/>
      <c r="T8427" s="31"/>
      <c r="U8427" s="169"/>
      <c r="V8427" s="150"/>
      <c r="W8427" s="141" t="str" cm="1">
        <f t="array" ref="W8427">IF(SUM(LEN(B8427:V8427))=0,"",IF(OR(OR(ISBLANK(F8427),SUM(LEN(C8427),LEN(D8427))=0),AND(NOT(E8427="Unknown"),ISBLANK(J8427)),AND(NOT(O8427="Unknown"),ISBLANK(R8427))),"Missing Information", INDEX(Table15[Entire Service Line Classification], MATCH(SUMIFS(Table15[Unique ID],Table15[System-Owned Portion],E8427,Table15[If Material Anything Other than "Lead" in Column E,Was Material Ever Previously Lead?],G8427,Table15[Customer-Owned Portion],O8427),Table15[Unique ID],0),0)))</f>
        <v/>
      </c>
      <c r="X8427"/>
    </row>
    <row r="8428" spans="2:24" x14ac:dyDescent="0.25">
      <c r="B8428" s="146"/>
      <c r="C8428" s="31"/>
      <c r="D8428" s="31"/>
      <c r="E8428" s="44"/>
      <c r="F8428" s="43"/>
      <c r="G8428" s="84"/>
      <c r="H8428" s="31"/>
      <c r="I8428" s="205"/>
      <c r="J8428" s="84"/>
      <c r="K8428" s="31"/>
      <c r="L8428" s="31"/>
      <c r="M8428" s="169"/>
      <c r="N8428" s="148"/>
      <c r="O8428" s="106"/>
      <c r="P8428" s="43"/>
      <c r="Q8428" s="205"/>
      <c r="R8428" s="84"/>
      <c r="S8428" s="31"/>
      <c r="T8428" s="31"/>
      <c r="U8428" s="169"/>
      <c r="V8428" s="150"/>
      <c r="W8428" s="141" t="str" cm="1">
        <f t="array" ref="W8428">IF(SUM(LEN(B8428:V8428))=0,"",IF(OR(OR(ISBLANK(F8428),SUM(LEN(C8428),LEN(D8428))=0),AND(NOT(E8428="Unknown"),ISBLANK(J8428)),AND(NOT(O8428="Unknown"),ISBLANK(R8428))),"Missing Information", INDEX(Table15[Entire Service Line Classification], MATCH(SUMIFS(Table15[Unique ID],Table15[System-Owned Portion],E8428,Table15[If Material Anything Other than "Lead" in Column E,Was Material Ever Previously Lead?],G8428,Table15[Customer-Owned Portion],O8428),Table15[Unique ID],0),0)))</f>
        <v/>
      </c>
      <c r="X8428"/>
    </row>
    <row r="8429" spans="2:24" x14ac:dyDescent="0.25">
      <c r="B8429" s="146"/>
      <c r="C8429" s="31"/>
      <c r="D8429" s="31"/>
      <c r="E8429" s="44"/>
      <c r="F8429" s="43"/>
      <c r="G8429" s="84"/>
      <c r="H8429" s="31"/>
      <c r="I8429" s="205"/>
      <c r="J8429" s="84"/>
      <c r="K8429" s="31"/>
      <c r="L8429" s="31"/>
      <c r="M8429" s="169"/>
      <c r="N8429" s="148"/>
      <c r="O8429" s="106"/>
      <c r="P8429" s="43"/>
      <c r="Q8429" s="205"/>
      <c r="R8429" s="84"/>
      <c r="S8429" s="31"/>
      <c r="T8429" s="31"/>
      <c r="U8429" s="169"/>
      <c r="V8429" s="150"/>
      <c r="W8429" s="141" t="str" cm="1">
        <f t="array" ref="W8429">IF(SUM(LEN(B8429:V8429))=0,"",IF(OR(OR(ISBLANK(F8429),SUM(LEN(C8429),LEN(D8429))=0),AND(NOT(E8429="Unknown"),ISBLANK(J8429)),AND(NOT(O8429="Unknown"),ISBLANK(R8429))),"Missing Information", INDEX(Table15[Entire Service Line Classification], MATCH(SUMIFS(Table15[Unique ID],Table15[System-Owned Portion],E8429,Table15[If Material Anything Other than "Lead" in Column E,Was Material Ever Previously Lead?],G8429,Table15[Customer-Owned Portion],O8429),Table15[Unique ID],0),0)))</f>
        <v/>
      </c>
      <c r="X8429"/>
    </row>
    <row r="8430" spans="2:24" x14ac:dyDescent="0.25">
      <c r="B8430" s="146"/>
      <c r="C8430" s="31"/>
      <c r="D8430" s="31"/>
      <c r="E8430" s="44"/>
      <c r="F8430" s="43"/>
      <c r="G8430" s="84"/>
      <c r="H8430" s="31"/>
      <c r="I8430" s="205"/>
      <c r="J8430" s="84"/>
      <c r="K8430" s="31"/>
      <c r="L8430" s="31"/>
      <c r="M8430" s="169"/>
      <c r="N8430" s="148"/>
      <c r="O8430" s="106"/>
      <c r="P8430" s="43"/>
      <c r="Q8430" s="205"/>
      <c r="R8430" s="84"/>
      <c r="S8430" s="31"/>
      <c r="T8430" s="31"/>
      <c r="U8430" s="169"/>
      <c r="V8430" s="150"/>
      <c r="W8430" s="141" t="str" cm="1">
        <f t="array" ref="W8430">IF(SUM(LEN(B8430:V8430))=0,"",IF(OR(OR(ISBLANK(F8430),SUM(LEN(C8430),LEN(D8430))=0),AND(NOT(E8430="Unknown"),ISBLANK(J8430)),AND(NOT(O8430="Unknown"),ISBLANK(R8430))),"Missing Information", INDEX(Table15[Entire Service Line Classification], MATCH(SUMIFS(Table15[Unique ID],Table15[System-Owned Portion],E8430,Table15[If Material Anything Other than "Lead" in Column E,Was Material Ever Previously Lead?],G8430,Table15[Customer-Owned Portion],O8430),Table15[Unique ID],0),0)))</f>
        <v/>
      </c>
      <c r="X8430"/>
    </row>
    <row r="8431" spans="2:24" x14ac:dyDescent="0.25">
      <c r="B8431" s="146"/>
      <c r="C8431" s="31"/>
      <c r="D8431" s="31"/>
      <c r="E8431" s="44"/>
      <c r="F8431" s="43"/>
      <c r="G8431" s="84"/>
      <c r="H8431" s="31"/>
      <c r="I8431" s="205"/>
      <c r="J8431" s="84"/>
      <c r="K8431" s="31"/>
      <c r="L8431" s="31"/>
      <c r="M8431" s="169"/>
      <c r="N8431" s="148"/>
      <c r="O8431" s="106"/>
      <c r="P8431" s="43"/>
      <c r="Q8431" s="205"/>
      <c r="R8431" s="84"/>
      <c r="S8431" s="31"/>
      <c r="T8431" s="31"/>
      <c r="U8431" s="169"/>
      <c r="V8431" s="150"/>
      <c r="W8431" s="141" t="str" cm="1">
        <f t="array" ref="W8431">IF(SUM(LEN(B8431:V8431))=0,"",IF(OR(OR(ISBLANK(F8431),SUM(LEN(C8431),LEN(D8431))=0),AND(NOT(E8431="Unknown"),ISBLANK(J8431)),AND(NOT(O8431="Unknown"),ISBLANK(R8431))),"Missing Information", INDEX(Table15[Entire Service Line Classification], MATCH(SUMIFS(Table15[Unique ID],Table15[System-Owned Portion],E8431,Table15[If Material Anything Other than "Lead" in Column E,Was Material Ever Previously Lead?],G8431,Table15[Customer-Owned Portion],O8431),Table15[Unique ID],0),0)))</f>
        <v/>
      </c>
      <c r="X8431"/>
    </row>
    <row r="8432" spans="2:24" x14ac:dyDescent="0.25">
      <c r="B8432" s="146"/>
      <c r="C8432" s="31"/>
      <c r="D8432" s="31"/>
      <c r="E8432" s="44"/>
      <c r="F8432" s="43"/>
      <c r="G8432" s="84"/>
      <c r="H8432" s="31"/>
      <c r="I8432" s="205"/>
      <c r="J8432" s="84"/>
      <c r="K8432" s="31"/>
      <c r="L8432" s="31"/>
      <c r="M8432" s="169"/>
      <c r="N8432" s="148"/>
      <c r="O8432" s="106"/>
      <c r="P8432" s="43"/>
      <c r="Q8432" s="205"/>
      <c r="R8432" s="84"/>
      <c r="S8432" s="31"/>
      <c r="T8432" s="31"/>
      <c r="U8432" s="169"/>
      <c r="V8432" s="150"/>
      <c r="W8432" s="141" t="str" cm="1">
        <f t="array" ref="W8432">IF(SUM(LEN(B8432:V8432))=0,"",IF(OR(OR(ISBLANK(F8432),SUM(LEN(C8432),LEN(D8432))=0),AND(NOT(E8432="Unknown"),ISBLANK(J8432)),AND(NOT(O8432="Unknown"),ISBLANK(R8432))),"Missing Information", INDEX(Table15[Entire Service Line Classification], MATCH(SUMIFS(Table15[Unique ID],Table15[System-Owned Portion],E8432,Table15[If Material Anything Other than "Lead" in Column E,Was Material Ever Previously Lead?],G8432,Table15[Customer-Owned Portion],O8432),Table15[Unique ID],0),0)))</f>
        <v/>
      </c>
      <c r="X8432"/>
    </row>
    <row r="8433" spans="2:24" x14ac:dyDescent="0.25">
      <c r="B8433" s="146"/>
      <c r="C8433" s="31"/>
      <c r="D8433" s="31"/>
      <c r="E8433" s="44"/>
      <c r="F8433" s="43"/>
      <c r="G8433" s="84"/>
      <c r="H8433" s="31"/>
      <c r="I8433" s="205"/>
      <c r="J8433" s="84"/>
      <c r="K8433" s="31"/>
      <c r="L8433" s="31"/>
      <c r="M8433" s="169"/>
      <c r="N8433" s="148"/>
      <c r="O8433" s="106"/>
      <c r="P8433" s="43"/>
      <c r="Q8433" s="205"/>
      <c r="R8433" s="84"/>
      <c r="S8433" s="31"/>
      <c r="T8433" s="31"/>
      <c r="U8433" s="169"/>
      <c r="V8433" s="150"/>
      <c r="W8433" s="141" t="str" cm="1">
        <f t="array" ref="W8433">IF(SUM(LEN(B8433:V8433))=0,"",IF(OR(OR(ISBLANK(F8433),SUM(LEN(C8433),LEN(D8433))=0),AND(NOT(E8433="Unknown"),ISBLANK(J8433)),AND(NOT(O8433="Unknown"),ISBLANK(R8433))),"Missing Information", INDEX(Table15[Entire Service Line Classification], MATCH(SUMIFS(Table15[Unique ID],Table15[System-Owned Portion],E8433,Table15[If Material Anything Other than "Lead" in Column E,Was Material Ever Previously Lead?],G8433,Table15[Customer-Owned Portion],O8433),Table15[Unique ID],0),0)))</f>
        <v/>
      </c>
      <c r="X8433"/>
    </row>
    <row r="8434" spans="2:24" x14ac:dyDescent="0.25">
      <c r="B8434" s="146"/>
      <c r="C8434" s="31"/>
      <c r="D8434" s="31"/>
      <c r="E8434" s="44"/>
      <c r="F8434" s="43"/>
      <c r="G8434" s="84"/>
      <c r="H8434" s="31"/>
      <c r="I8434" s="205"/>
      <c r="J8434" s="84"/>
      <c r="K8434" s="31"/>
      <c r="L8434" s="31"/>
      <c r="M8434" s="169"/>
      <c r="N8434" s="148"/>
      <c r="O8434" s="106"/>
      <c r="P8434" s="43"/>
      <c r="Q8434" s="205"/>
      <c r="R8434" s="84"/>
      <c r="S8434" s="31"/>
      <c r="T8434" s="31"/>
      <c r="U8434" s="169"/>
      <c r="V8434" s="150"/>
      <c r="W8434" s="141" t="str" cm="1">
        <f t="array" ref="W8434">IF(SUM(LEN(B8434:V8434))=0,"",IF(OR(OR(ISBLANK(F8434),SUM(LEN(C8434),LEN(D8434))=0),AND(NOT(E8434="Unknown"),ISBLANK(J8434)),AND(NOT(O8434="Unknown"),ISBLANK(R8434))),"Missing Information", INDEX(Table15[Entire Service Line Classification], MATCH(SUMIFS(Table15[Unique ID],Table15[System-Owned Portion],E8434,Table15[If Material Anything Other than "Lead" in Column E,Was Material Ever Previously Lead?],G8434,Table15[Customer-Owned Portion],O8434),Table15[Unique ID],0),0)))</f>
        <v/>
      </c>
      <c r="X8434"/>
    </row>
    <row r="8435" spans="2:24" x14ac:dyDescent="0.25">
      <c r="B8435" s="146"/>
      <c r="C8435" s="31"/>
      <c r="D8435" s="31"/>
      <c r="E8435" s="44"/>
      <c r="F8435" s="43"/>
      <c r="G8435" s="84"/>
      <c r="H8435" s="31"/>
      <c r="I8435" s="205"/>
      <c r="J8435" s="84"/>
      <c r="K8435" s="31"/>
      <c r="L8435" s="31"/>
      <c r="M8435" s="169"/>
      <c r="N8435" s="148"/>
      <c r="O8435" s="106"/>
      <c r="P8435" s="43"/>
      <c r="Q8435" s="205"/>
      <c r="R8435" s="84"/>
      <c r="S8435" s="31"/>
      <c r="T8435" s="31"/>
      <c r="U8435" s="169"/>
      <c r="V8435" s="150"/>
      <c r="W8435" s="141" t="str" cm="1">
        <f t="array" ref="W8435">IF(SUM(LEN(B8435:V8435))=0,"",IF(OR(OR(ISBLANK(F8435),SUM(LEN(C8435),LEN(D8435))=0),AND(NOT(E8435="Unknown"),ISBLANK(J8435)),AND(NOT(O8435="Unknown"),ISBLANK(R8435))),"Missing Information", INDEX(Table15[Entire Service Line Classification], MATCH(SUMIFS(Table15[Unique ID],Table15[System-Owned Portion],E8435,Table15[If Material Anything Other than "Lead" in Column E,Was Material Ever Previously Lead?],G8435,Table15[Customer-Owned Portion],O8435),Table15[Unique ID],0),0)))</f>
        <v/>
      </c>
      <c r="X8435"/>
    </row>
    <row r="8436" spans="2:24" x14ac:dyDescent="0.25">
      <c r="B8436" s="146"/>
      <c r="C8436" s="31"/>
      <c r="D8436" s="31"/>
      <c r="E8436" s="44"/>
      <c r="F8436" s="43"/>
      <c r="G8436" s="84"/>
      <c r="H8436" s="31"/>
      <c r="I8436" s="205"/>
      <c r="J8436" s="84"/>
      <c r="K8436" s="31"/>
      <c r="L8436" s="31"/>
      <c r="M8436" s="169"/>
      <c r="N8436" s="148"/>
      <c r="O8436" s="106"/>
      <c r="P8436" s="43"/>
      <c r="Q8436" s="205"/>
      <c r="R8436" s="84"/>
      <c r="S8436" s="31"/>
      <c r="T8436" s="31"/>
      <c r="U8436" s="169"/>
      <c r="V8436" s="150"/>
      <c r="W8436" s="141" t="str" cm="1">
        <f t="array" ref="W8436">IF(SUM(LEN(B8436:V8436))=0,"",IF(OR(OR(ISBLANK(F8436),SUM(LEN(C8436),LEN(D8436))=0),AND(NOT(E8436="Unknown"),ISBLANK(J8436)),AND(NOT(O8436="Unknown"),ISBLANK(R8436))),"Missing Information", INDEX(Table15[Entire Service Line Classification], MATCH(SUMIFS(Table15[Unique ID],Table15[System-Owned Portion],E8436,Table15[If Material Anything Other than "Lead" in Column E,Was Material Ever Previously Lead?],G8436,Table15[Customer-Owned Portion],O8436),Table15[Unique ID],0),0)))</f>
        <v/>
      </c>
      <c r="X8436"/>
    </row>
    <row r="8437" spans="2:24" x14ac:dyDescent="0.25">
      <c r="B8437" s="146"/>
      <c r="C8437" s="31"/>
      <c r="D8437" s="31"/>
      <c r="E8437" s="44"/>
      <c r="F8437" s="43"/>
      <c r="G8437" s="84"/>
      <c r="H8437" s="31"/>
      <c r="I8437" s="205"/>
      <c r="J8437" s="84"/>
      <c r="K8437" s="31"/>
      <c r="L8437" s="31"/>
      <c r="M8437" s="169"/>
      <c r="N8437" s="148"/>
      <c r="O8437" s="106"/>
      <c r="P8437" s="43"/>
      <c r="Q8437" s="205"/>
      <c r="R8437" s="84"/>
      <c r="S8437" s="31"/>
      <c r="T8437" s="31"/>
      <c r="U8437" s="169"/>
      <c r="V8437" s="150"/>
      <c r="W8437" s="141" t="str" cm="1">
        <f t="array" ref="W8437">IF(SUM(LEN(B8437:V8437))=0,"",IF(OR(OR(ISBLANK(F8437),SUM(LEN(C8437),LEN(D8437))=0),AND(NOT(E8437="Unknown"),ISBLANK(J8437)),AND(NOT(O8437="Unknown"),ISBLANK(R8437))),"Missing Information", INDEX(Table15[Entire Service Line Classification], MATCH(SUMIFS(Table15[Unique ID],Table15[System-Owned Portion],E8437,Table15[If Material Anything Other than "Lead" in Column E,Was Material Ever Previously Lead?],G8437,Table15[Customer-Owned Portion],O8437),Table15[Unique ID],0),0)))</f>
        <v/>
      </c>
      <c r="X8437"/>
    </row>
    <row r="8438" spans="2:24" x14ac:dyDescent="0.25">
      <c r="B8438" s="146"/>
      <c r="C8438" s="31"/>
      <c r="D8438" s="31"/>
      <c r="E8438" s="44"/>
      <c r="F8438" s="43"/>
      <c r="G8438" s="84"/>
      <c r="H8438" s="31"/>
      <c r="I8438" s="205"/>
      <c r="J8438" s="84"/>
      <c r="K8438" s="31"/>
      <c r="L8438" s="31"/>
      <c r="M8438" s="169"/>
      <c r="N8438" s="148"/>
      <c r="O8438" s="106"/>
      <c r="P8438" s="43"/>
      <c r="Q8438" s="205"/>
      <c r="R8438" s="84"/>
      <c r="S8438" s="31"/>
      <c r="T8438" s="31"/>
      <c r="U8438" s="169"/>
      <c r="V8438" s="150"/>
      <c r="W8438" s="141" t="str" cm="1">
        <f t="array" ref="W8438">IF(SUM(LEN(B8438:V8438))=0,"",IF(OR(OR(ISBLANK(F8438),SUM(LEN(C8438),LEN(D8438))=0),AND(NOT(E8438="Unknown"),ISBLANK(J8438)),AND(NOT(O8438="Unknown"),ISBLANK(R8438))),"Missing Information", INDEX(Table15[Entire Service Line Classification], MATCH(SUMIFS(Table15[Unique ID],Table15[System-Owned Portion],E8438,Table15[If Material Anything Other than "Lead" in Column E,Was Material Ever Previously Lead?],G8438,Table15[Customer-Owned Portion],O8438),Table15[Unique ID],0),0)))</f>
        <v/>
      </c>
      <c r="X8438"/>
    </row>
    <row r="8439" spans="2:24" x14ac:dyDescent="0.25">
      <c r="B8439" s="146"/>
      <c r="C8439" s="31"/>
      <c r="D8439" s="31"/>
      <c r="E8439" s="44"/>
      <c r="F8439" s="43"/>
      <c r="G8439" s="84"/>
      <c r="H8439" s="31"/>
      <c r="I8439" s="205"/>
      <c r="J8439" s="84"/>
      <c r="K8439" s="31"/>
      <c r="L8439" s="31"/>
      <c r="M8439" s="169"/>
      <c r="N8439" s="148"/>
      <c r="O8439" s="106"/>
      <c r="P8439" s="43"/>
      <c r="Q8439" s="205"/>
      <c r="R8439" s="84"/>
      <c r="S8439" s="31"/>
      <c r="T8439" s="31"/>
      <c r="U8439" s="169"/>
      <c r="V8439" s="150"/>
      <c r="W8439" s="141" t="str" cm="1">
        <f t="array" ref="W8439">IF(SUM(LEN(B8439:V8439))=0,"",IF(OR(OR(ISBLANK(F8439),SUM(LEN(C8439),LEN(D8439))=0),AND(NOT(E8439="Unknown"),ISBLANK(J8439)),AND(NOT(O8439="Unknown"),ISBLANK(R8439))),"Missing Information", INDEX(Table15[Entire Service Line Classification], MATCH(SUMIFS(Table15[Unique ID],Table15[System-Owned Portion],E8439,Table15[If Material Anything Other than "Lead" in Column E,Was Material Ever Previously Lead?],G8439,Table15[Customer-Owned Portion],O8439),Table15[Unique ID],0),0)))</f>
        <v/>
      </c>
      <c r="X8439"/>
    </row>
    <row r="8440" spans="2:24" x14ac:dyDescent="0.25">
      <c r="B8440" s="146"/>
      <c r="C8440" s="31"/>
      <c r="D8440" s="31"/>
      <c r="E8440" s="44"/>
      <c r="F8440" s="43"/>
      <c r="G8440" s="84"/>
      <c r="H8440" s="31"/>
      <c r="I8440" s="205"/>
      <c r="J8440" s="84"/>
      <c r="K8440" s="31"/>
      <c r="L8440" s="31"/>
      <c r="M8440" s="169"/>
      <c r="N8440" s="148"/>
      <c r="O8440" s="106"/>
      <c r="P8440" s="43"/>
      <c r="Q8440" s="205"/>
      <c r="R8440" s="84"/>
      <c r="S8440" s="31"/>
      <c r="T8440" s="31"/>
      <c r="U8440" s="169"/>
      <c r="V8440" s="150"/>
      <c r="W8440" s="141" t="str" cm="1">
        <f t="array" ref="W8440">IF(SUM(LEN(B8440:V8440))=0,"",IF(OR(OR(ISBLANK(F8440),SUM(LEN(C8440),LEN(D8440))=0),AND(NOT(E8440="Unknown"),ISBLANK(J8440)),AND(NOT(O8440="Unknown"),ISBLANK(R8440))),"Missing Information", INDEX(Table15[Entire Service Line Classification], MATCH(SUMIFS(Table15[Unique ID],Table15[System-Owned Portion],E8440,Table15[If Material Anything Other than "Lead" in Column E,Was Material Ever Previously Lead?],G8440,Table15[Customer-Owned Portion],O8440),Table15[Unique ID],0),0)))</f>
        <v/>
      </c>
      <c r="X8440"/>
    </row>
    <row r="8441" spans="2:24" x14ac:dyDescent="0.25">
      <c r="B8441" s="146"/>
      <c r="C8441" s="31"/>
      <c r="D8441" s="31"/>
      <c r="E8441" s="44"/>
      <c r="F8441" s="43"/>
      <c r="G8441" s="84"/>
      <c r="H8441" s="31"/>
      <c r="I8441" s="205"/>
      <c r="J8441" s="84"/>
      <c r="K8441" s="31"/>
      <c r="L8441" s="31"/>
      <c r="M8441" s="169"/>
      <c r="N8441" s="148"/>
      <c r="O8441" s="106"/>
      <c r="P8441" s="43"/>
      <c r="Q8441" s="205"/>
      <c r="R8441" s="84"/>
      <c r="S8441" s="31"/>
      <c r="T8441" s="31"/>
      <c r="U8441" s="169"/>
      <c r="V8441" s="150"/>
      <c r="W8441" s="141" t="str" cm="1">
        <f t="array" ref="W8441">IF(SUM(LEN(B8441:V8441))=0,"",IF(OR(OR(ISBLANK(F8441),SUM(LEN(C8441),LEN(D8441))=0),AND(NOT(E8441="Unknown"),ISBLANK(J8441)),AND(NOT(O8441="Unknown"),ISBLANK(R8441))),"Missing Information", INDEX(Table15[Entire Service Line Classification], MATCH(SUMIFS(Table15[Unique ID],Table15[System-Owned Portion],E8441,Table15[If Material Anything Other than "Lead" in Column E,Was Material Ever Previously Lead?],G8441,Table15[Customer-Owned Portion],O8441),Table15[Unique ID],0),0)))</f>
        <v/>
      </c>
      <c r="X8441"/>
    </row>
    <row r="8442" spans="2:24" x14ac:dyDescent="0.25">
      <c r="B8442" s="146"/>
      <c r="C8442" s="31"/>
      <c r="D8442" s="31"/>
      <c r="E8442" s="44"/>
      <c r="F8442" s="43"/>
      <c r="G8442" s="84"/>
      <c r="H8442" s="31"/>
      <c r="I8442" s="205"/>
      <c r="J8442" s="84"/>
      <c r="K8442" s="31"/>
      <c r="L8442" s="31"/>
      <c r="M8442" s="169"/>
      <c r="N8442" s="148"/>
      <c r="O8442" s="106"/>
      <c r="P8442" s="43"/>
      <c r="Q8442" s="205"/>
      <c r="R8442" s="84"/>
      <c r="S8442" s="31"/>
      <c r="T8442" s="31"/>
      <c r="U8442" s="169"/>
      <c r="V8442" s="150"/>
      <c r="W8442" s="141" t="str" cm="1">
        <f t="array" ref="W8442">IF(SUM(LEN(B8442:V8442))=0,"",IF(OR(OR(ISBLANK(F8442),SUM(LEN(C8442),LEN(D8442))=0),AND(NOT(E8442="Unknown"),ISBLANK(J8442)),AND(NOT(O8442="Unknown"),ISBLANK(R8442))),"Missing Information", INDEX(Table15[Entire Service Line Classification], MATCH(SUMIFS(Table15[Unique ID],Table15[System-Owned Portion],E8442,Table15[If Material Anything Other than "Lead" in Column E,Was Material Ever Previously Lead?],G8442,Table15[Customer-Owned Portion],O8442),Table15[Unique ID],0),0)))</f>
        <v/>
      </c>
      <c r="X8442"/>
    </row>
    <row r="8443" spans="2:24" x14ac:dyDescent="0.25">
      <c r="B8443" s="146"/>
      <c r="C8443" s="31"/>
      <c r="D8443" s="31"/>
      <c r="E8443" s="44"/>
      <c r="F8443" s="43"/>
      <c r="G8443" s="84"/>
      <c r="H8443" s="31"/>
      <c r="I8443" s="205"/>
      <c r="J8443" s="84"/>
      <c r="K8443" s="31"/>
      <c r="L8443" s="31"/>
      <c r="M8443" s="169"/>
      <c r="N8443" s="148"/>
      <c r="O8443" s="106"/>
      <c r="P8443" s="43"/>
      <c r="Q8443" s="205"/>
      <c r="R8443" s="84"/>
      <c r="S8443" s="31"/>
      <c r="T8443" s="31"/>
      <c r="U8443" s="169"/>
      <c r="V8443" s="150"/>
      <c r="W8443" s="141" t="str" cm="1">
        <f t="array" ref="W8443">IF(SUM(LEN(B8443:V8443))=0,"",IF(OR(OR(ISBLANK(F8443),SUM(LEN(C8443),LEN(D8443))=0),AND(NOT(E8443="Unknown"),ISBLANK(J8443)),AND(NOT(O8443="Unknown"),ISBLANK(R8443))),"Missing Information", INDEX(Table15[Entire Service Line Classification], MATCH(SUMIFS(Table15[Unique ID],Table15[System-Owned Portion],E8443,Table15[If Material Anything Other than "Lead" in Column E,Was Material Ever Previously Lead?],G8443,Table15[Customer-Owned Portion],O8443),Table15[Unique ID],0),0)))</f>
        <v/>
      </c>
      <c r="X8443"/>
    </row>
    <row r="8444" spans="2:24" x14ac:dyDescent="0.25">
      <c r="B8444" s="146"/>
      <c r="C8444" s="31"/>
      <c r="D8444" s="31"/>
      <c r="E8444" s="44"/>
      <c r="F8444" s="43"/>
      <c r="G8444" s="84"/>
      <c r="H8444" s="31"/>
      <c r="I8444" s="205"/>
      <c r="J8444" s="84"/>
      <c r="K8444" s="31"/>
      <c r="L8444" s="31"/>
      <c r="M8444" s="169"/>
      <c r="N8444" s="148"/>
      <c r="O8444" s="106"/>
      <c r="P8444" s="43"/>
      <c r="Q8444" s="205"/>
      <c r="R8444" s="84"/>
      <c r="S8444" s="31"/>
      <c r="T8444" s="31"/>
      <c r="U8444" s="169"/>
      <c r="V8444" s="150"/>
      <c r="W8444" s="141" t="str" cm="1">
        <f t="array" ref="W8444">IF(SUM(LEN(B8444:V8444))=0,"",IF(OR(OR(ISBLANK(F8444),SUM(LEN(C8444),LEN(D8444))=0),AND(NOT(E8444="Unknown"),ISBLANK(J8444)),AND(NOT(O8444="Unknown"),ISBLANK(R8444))),"Missing Information", INDEX(Table15[Entire Service Line Classification], MATCH(SUMIFS(Table15[Unique ID],Table15[System-Owned Portion],E8444,Table15[If Material Anything Other than "Lead" in Column E,Was Material Ever Previously Lead?],G8444,Table15[Customer-Owned Portion],O8444),Table15[Unique ID],0),0)))</f>
        <v/>
      </c>
      <c r="X8444"/>
    </row>
    <row r="8445" spans="2:24" x14ac:dyDescent="0.25">
      <c r="B8445" s="146"/>
      <c r="C8445" s="31"/>
      <c r="D8445" s="31"/>
      <c r="E8445" s="44"/>
      <c r="F8445" s="43"/>
      <c r="G8445" s="84"/>
      <c r="H8445" s="31"/>
      <c r="I8445" s="205"/>
      <c r="J8445" s="84"/>
      <c r="K8445" s="31"/>
      <c r="L8445" s="31"/>
      <c r="M8445" s="169"/>
      <c r="N8445" s="148"/>
      <c r="O8445" s="106"/>
      <c r="P8445" s="43"/>
      <c r="Q8445" s="205"/>
      <c r="R8445" s="84"/>
      <c r="S8445" s="31"/>
      <c r="T8445" s="31"/>
      <c r="U8445" s="169"/>
      <c r="V8445" s="150"/>
      <c r="W8445" s="141" t="str" cm="1">
        <f t="array" ref="W8445">IF(SUM(LEN(B8445:V8445))=0,"",IF(OR(OR(ISBLANK(F8445),SUM(LEN(C8445),LEN(D8445))=0),AND(NOT(E8445="Unknown"),ISBLANK(J8445)),AND(NOT(O8445="Unknown"),ISBLANK(R8445))),"Missing Information", INDEX(Table15[Entire Service Line Classification], MATCH(SUMIFS(Table15[Unique ID],Table15[System-Owned Portion],E8445,Table15[If Material Anything Other than "Lead" in Column E,Was Material Ever Previously Lead?],G8445,Table15[Customer-Owned Portion],O8445),Table15[Unique ID],0),0)))</f>
        <v/>
      </c>
      <c r="X8445"/>
    </row>
    <row r="8446" spans="2:24" x14ac:dyDescent="0.25">
      <c r="B8446" s="146"/>
      <c r="C8446" s="31"/>
      <c r="D8446" s="31"/>
      <c r="E8446" s="44"/>
      <c r="F8446" s="43"/>
      <c r="G8446" s="84"/>
      <c r="H8446" s="31"/>
      <c r="I8446" s="205"/>
      <c r="J8446" s="84"/>
      <c r="K8446" s="31"/>
      <c r="L8446" s="31"/>
      <c r="M8446" s="169"/>
      <c r="N8446" s="148"/>
      <c r="O8446" s="106"/>
      <c r="P8446" s="43"/>
      <c r="Q8446" s="205"/>
      <c r="R8446" s="84"/>
      <c r="S8446" s="31"/>
      <c r="T8446" s="31"/>
      <c r="U8446" s="169"/>
      <c r="V8446" s="150"/>
      <c r="W8446" s="141" t="str" cm="1">
        <f t="array" ref="W8446">IF(SUM(LEN(B8446:V8446))=0,"",IF(OR(OR(ISBLANK(F8446),SUM(LEN(C8446),LEN(D8446))=0),AND(NOT(E8446="Unknown"),ISBLANK(J8446)),AND(NOT(O8446="Unknown"),ISBLANK(R8446))),"Missing Information", INDEX(Table15[Entire Service Line Classification], MATCH(SUMIFS(Table15[Unique ID],Table15[System-Owned Portion],E8446,Table15[If Material Anything Other than "Lead" in Column E,Was Material Ever Previously Lead?],G8446,Table15[Customer-Owned Portion],O8446),Table15[Unique ID],0),0)))</f>
        <v/>
      </c>
      <c r="X8446"/>
    </row>
    <row r="8447" spans="2:24" x14ac:dyDescent="0.25">
      <c r="B8447" s="146"/>
      <c r="C8447" s="31"/>
      <c r="D8447" s="31"/>
      <c r="E8447" s="44"/>
      <c r="F8447" s="43"/>
      <c r="G8447" s="84"/>
      <c r="H8447" s="31"/>
      <c r="I8447" s="205"/>
      <c r="J8447" s="84"/>
      <c r="K8447" s="31"/>
      <c r="L8447" s="31"/>
      <c r="M8447" s="169"/>
      <c r="N8447" s="148"/>
      <c r="O8447" s="106"/>
      <c r="P8447" s="43"/>
      <c r="Q8447" s="205"/>
      <c r="R8447" s="84"/>
      <c r="S8447" s="31"/>
      <c r="T8447" s="31"/>
      <c r="U8447" s="169"/>
      <c r="V8447" s="150"/>
      <c r="W8447" s="141" t="str" cm="1">
        <f t="array" ref="W8447">IF(SUM(LEN(B8447:V8447))=0,"",IF(OR(OR(ISBLANK(F8447),SUM(LEN(C8447),LEN(D8447))=0),AND(NOT(E8447="Unknown"),ISBLANK(J8447)),AND(NOT(O8447="Unknown"),ISBLANK(R8447))),"Missing Information", INDEX(Table15[Entire Service Line Classification], MATCH(SUMIFS(Table15[Unique ID],Table15[System-Owned Portion],E8447,Table15[If Material Anything Other than "Lead" in Column E,Was Material Ever Previously Lead?],G8447,Table15[Customer-Owned Portion],O8447),Table15[Unique ID],0),0)))</f>
        <v/>
      </c>
      <c r="X8447"/>
    </row>
    <row r="8448" spans="2:24" x14ac:dyDescent="0.25">
      <c r="B8448" s="146"/>
      <c r="C8448" s="31"/>
      <c r="D8448" s="31"/>
      <c r="E8448" s="44"/>
      <c r="F8448" s="43"/>
      <c r="G8448" s="84"/>
      <c r="H8448" s="31"/>
      <c r="I8448" s="205"/>
      <c r="J8448" s="84"/>
      <c r="K8448" s="31"/>
      <c r="L8448" s="31"/>
      <c r="M8448" s="169"/>
      <c r="N8448" s="148"/>
      <c r="O8448" s="106"/>
      <c r="P8448" s="43"/>
      <c r="Q8448" s="205"/>
      <c r="R8448" s="84"/>
      <c r="S8448" s="31"/>
      <c r="T8448" s="31"/>
      <c r="U8448" s="169"/>
      <c r="V8448" s="150"/>
      <c r="W8448" s="141" t="str" cm="1">
        <f t="array" ref="W8448">IF(SUM(LEN(B8448:V8448))=0,"",IF(OR(OR(ISBLANK(F8448),SUM(LEN(C8448),LEN(D8448))=0),AND(NOT(E8448="Unknown"),ISBLANK(J8448)),AND(NOT(O8448="Unknown"),ISBLANK(R8448))),"Missing Information", INDEX(Table15[Entire Service Line Classification], MATCH(SUMIFS(Table15[Unique ID],Table15[System-Owned Portion],E8448,Table15[If Material Anything Other than "Lead" in Column E,Was Material Ever Previously Lead?],G8448,Table15[Customer-Owned Portion],O8448),Table15[Unique ID],0),0)))</f>
        <v/>
      </c>
      <c r="X8448"/>
    </row>
    <row r="8449" spans="2:24" x14ac:dyDescent="0.25">
      <c r="B8449" s="146"/>
      <c r="C8449" s="31"/>
      <c r="D8449" s="31"/>
      <c r="E8449" s="44"/>
      <c r="F8449" s="43"/>
      <c r="G8449" s="84"/>
      <c r="H8449" s="31"/>
      <c r="I8449" s="205"/>
      <c r="J8449" s="84"/>
      <c r="K8449" s="31"/>
      <c r="L8449" s="31"/>
      <c r="M8449" s="169"/>
      <c r="N8449" s="148"/>
      <c r="O8449" s="106"/>
      <c r="P8449" s="43"/>
      <c r="Q8449" s="205"/>
      <c r="R8449" s="84"/>
      <c r="S8449" s="31"/>
      <c r="T8449" s="31"/>
      <c r="U8449" s="169"/>
      <c r="V8449" s="150"/>
      <c r="W8449" s="141" t="str" cm="1">
        <f t="array" ref="W8449">IF(SUM(LEN(B8449:V8449))=0,"",IF(OR(OR(ISBLANK(F8449),SUM(LEN(C8449),LEN(D8449))=0),AND(NOT(E8449="Unknown"),ISBLANK(J8449)),AND(NOT(O8449="Unknown"),ISBLANK(R8449))),"Missing Information", INDEX(Table15[Entire Service Line Classification], MATCH(SUMIFS(Table15[Unique ID],Table15[System-Owned Portion],E8449,Table15[If Material Anything Other than "Lead" in Column E,Was Material Ever Previously Lead?],G8449,Table15[Customer-Owned Portion],O8449),Table15[Unique ID],0),0)))</f>
        <v/>
      </c>
      <c r="X8449"/>
    </row>
    <row r="8450" spans="2:24" x14ac:dyDescent="0.25">
      <c r="B8450" s="146"/>
      <c r="C8450" s="31"/>
      <c r="D8450" s="31"/>
      <c r="E8450" s="44"/>
      <c r="F8450" s="43"/>
      <c r="G8450" s="84"/>
      <c r="H8450" s="31"/>
      <c r="I8450" s="205"/>
      <c r="J8450" s="84"/>
      <c r="K8450" s="31"/>
      <c r="L8450" s="31"/>
      <c r="M8450" s="169"/>
      <c r="N8450" s="148"/>
      <c r="O8450" s="106"/>
      <c r="P8450" s="43"/>
      <c r="Q8450" s="205"/>
      <c r="R8450" s="84"/>
      <c r="S8450" s="31"/>
      <c r="T8450" s="31"/>
      <c r="U8450" s="169"/>
      <c r="V8450" s="150"/>
      <c r="W8450" s="141" t="str" cm="1">
        <f t="array" ref="W8450">IF(SUM(LEN(B8450:V8450))=0,"",IF(OR(OR(ISBLANK(F8450),SUM(LEN(C8450),LEN(D8450))=0),AND(NOT(E8450="Unknown"),ISBLANK(J8450)),AND(NOT(O8450="Unknown"),ISBLANK(R8450))),"Missing Information", INDEX(Table15[Entire Service Line Classification], MATCH(SUMIFS(Table15[Unique ID],Table15[System-Owned Portion],E8450,Table15[If Material Anything Other than "Lead" in Column E,Was Material Ever Previously Lead?],G8450,Table15[Customer-Owned Portion],O8450),Table15[Unique ID],0),0)))</f>
        <v/>
      </c>
      <c r="X8450"/>
    </row>
    <row r="8451" spans="2:24" x14ac:dyDescent="0.25">
      <c r="B8451" s="146"/>
      <c r="C8451" s="31"/>
      <c r="D8451" s="31"/>
      <c r="E8451" s="44"/>
      <c r="F8451" s="43"/>
      <c r="G8451" s="84"/>
      <c r="H8451" s="31"/>
      <c r="I8451" s="205"/>
      <c r="J8451" s="84"/>
      <c r="K8451" s="31"/>
      <c r="L8451" s="31"/>
      <c r="M8451" s="169"/>
      <c r="N8451" s="148"/>
      <c r="O8451" s="106"/>
      <c r="P8451" s="43"/>
      <c r="Q8451" s="205"/>
      <c r="R8451" s="84"/>
      <c r="S8451" s="31"/>
      <c r="T8451" s="31"/>
      <c r="U8451" s="169"/>
      <c r="V8451" s="150"/>
      <c r="W8451" s="141" t="str" cm="1">
        <f t="array" ref="W8451">IF(SUM(LEN(B8451:V8451))=0,"",IF(OR(OR(ISBLANK(F8451),SUM(LEN(C8451),LEN(D8451))=0),AND(NOT(E8451="Unknown"),ISBLANK(J8451)),AND(NOT(O8451="Unknown"),ISBLANK(R8451))),"Missing Information", INDEX(Table15[Entire Service Line Classification], MATCH(SUMIFS(Table15[Unique ID],Table15[System-Owned Portion],E8451,Table15[If Material Anything Other than "Lead" in Column E,Was Material Ever Previously Lead?],G8451,Table15[Customer-Owned Portion],O8451),Table15[Unique ID],0),0)))</f>
        <v/>
      </c>
      <c r="X8451"/>
    </row>
    <row r="8452" spans="2:24" x14ac:dyDescent="0.25">
      <c r="B8452" s="146"/>
      <c r="C8452" s="31"/>
      <c r="D8452" s="31"/>
      <c r="E8452" s="44"/>
      <c r="F8452" s="43"/>
      <c r="G8452" s="84"/>
      <c r="H8452" s="31"/>
      <c r="I8452" s="205"/>
      <c r="J8452" s="84"/>
      <c r="K8452" s="31"/>
      <c r="L8452" s="31"/>
      <c r="M8452" s="169"/>
      <c r="N8452" s="148"/>
      <c r="O8452" s="106"/>
      <c r="P8452" s="43"/>
      <c r="Q8452" s="205"/>
      <c r="R8452" s="84"/>
      <c r="S8452" s="31"/>
      <c r="T8452" s="31"/>
      <c r="U8452" s="169"/>
      <c r="V8452" s="150"/>
      <c r="W8452" s="141" t="str" cm="1">
        <f t="array" ref="W8452">IF(SUM(LEN(B8452:V8452))=0,"",IF(OR(OR(ISBLANK(F8452),SUM(LEN(C8452),LEN(D8452))=0),AND(NOT(E8452="Unknown"),ISBLANK(J8452)),AND(NOT(O8452="Unknown"),ISBLANK(R8452))),"Missing Information", INDEX(Table15[Entire Service Line Classification], MATCH(SUMIFS(Table15[Unique ID],Table15[System-Owned Portion],E8452,Table15[If Material Anything Other than "Lead" in Column E,Was Material Ever Previously Lead?],G8452,Table15[Customer-Owned Portion],O8452),Table15[Unique ID],0),0)))</f>
        <v/>
      </c>
      <c r="X8452"/>
    </row>
    <row r="8453" spans="2:24" x14ac:dyDescent="0.25">
      <c r="B8453" s="146"/>
      <c r="C8453" s="31"/>
      <c r="D8453" s="31"/>
      <c r="E8453" s="44"/>
      <c r="F8453" s="43"/>
      <c r="G8453" s="84"/>
      <c r="H8453" s="31"/>
      <c r="I8453" s="205"/>
      <c r="J8453" s="84"/>
      <c r="K8453" s="31"/>
      <c r="L8453" s="31"/>
      <c r="M8453" s="169"/>
      <c r="N8453" s="148"/>
      <c r="O8453" s="106"/>
      <c r="P8453" s="43"/>
      <c r="Q8453" s="205"/>
      <c r="R8453" s="84"/>
      <c r="S8453" s="31"/>
      <c r="T8453" s="31"/>
      <c r="U8453" s="169"/>
      <c r="V8453" s="150"/>
      <c r="W8453" s="141" t="str" cm="1">
        <f t="array" ref="W8453">IF(SUM(LEN(B8453:V8453))=0,"",IF(OR(OR(ISBLANK(F8453),SUM(LEN(C8453),LEN(D8453))=0),AND(NOT(E8453="Unknown"),ISBLANK(J8453)),AND(NOT(O8453="Unknown"),ISBLANK(R8453))),"Missing Information", INDEX(Table15[Entire Service Line Classification], MATCH(SUMIFS(Table15[Unique ID],Table15[System-Owned Portion],E8453,Table15[If Material Anything Other than "Lead" in Column E,Was Material Ever Previously Lead?],G8453,Table15[Customer-Owned Portion],O8453),Table15[Unique ID],0),0)))</f>
        <v/>
      </c>
      <c r="X8453"/>
    </row>
    <row r="8454" spans="2:24" x14ac:dyDescent="0.25">
      <c r="B8454" s="146"/>
      <c r="C8454" s="31"/>
      <c r="D8454" s="31"/>
      <c r="E8454" s="44"/>
      <c r="F8454" s="43"/>
      <c r="G8454" s="84"/>
      <c r="H8454" s="31"/>
      <c r="I8454" s="205"/>
      <c r="J8454" s="84"/>
      <c r="K8454" s="31"/>
      <c r="L8454" s="31"/>
      <c r="M8454" s="169"/>
      <c r="N8454" s="148"/>
      <c r="O8454" s="106"/>
      <c r="P8454" s="43"/>
      <c r="Q8454" s="205"/>
      <c r="R8454" s="84"/>
      <c r="S8454" s="31"/>
      <c r="T8454" s="31"/>
      <c r="U8454" s="169"/>
      <c r="V8454" s="150"/>
      <c r="W8454" s="141" t="str" cm="1">
        <f t="array" ref="W8454">IF(SUM(LEN(B8454:V8454))=0,"",IF(OR(OR(ISBLANK(F8454),SUM(LEN(C8454),LEN(D8454))=0),AND(NOT(E8454="Unknown"),ISBLANK(J8454)),AND(NOT(O8454="Unknown"),ISBLANK(R8454))),"Missing Information", INDEX(Table15[Entire Service Line Classification], MATCH(SUMIFS(Table15[Unique ID],Table15[System-Owned Portion],E8454,Table15[If Material Anything Other than "Lead" in Column E,Was Material Ever Previously Lead?],G8454,Table15[Customer-Owned Portion],O8454),Table15[Unique ID],0),0)))</f>
        <v/>
      </c>
      <c r="X8454"/>
    </row>
    <row r="8455" spans="2:24" x14ac:dyDescent="0.25">
      <c r="B8455" s="146"/>
      <c r="C8455" s="31"/>
      <c r="D8455" s="31"/>
      <c r="E8455" s="44"/>
      <c r="F8455" s="43"/>
      <c r="G8455" s="84"/>
      <c r="H8455" s="31"/>
      <c r="I8455" s="205"/>
      <c r="J8455" s="84"/>
      <c r="K8455" s="31"/>
      <c r="L8455" s="31"/>
      <c r="M8455" s="169"/>
      <c r="N8455" s="148"/>
      <c r="O8455" s="106"/>
      <c r="P8455" s="43"/>
      <c r="Q8455" s="205"/>
      <c r="R8455" s="84"/>
      <c r="S8455" s="31"/>
      <c r="T8455" s="31"/>
      <c r="U8455" s="169"/>
      <c r="V8455" s="150"/>
      <c r="W8455" s="141" t="str" cm="1">
        <f t="array" ref="W8455">IF(SUM(LEN(B8455:V8455))=0,"",IF(OR(OR(ISBLANK(F8455),SUM(LEN(C8455),LEN(D8455))=0),AND(NOT(E8455="Unknown"),ISBLANK(J8455)),AND(NOT(O8455="Unknown"),ISBLANK(R8455))),"Missing Information", INDEX(Table15[Entire Service Line Classification], MATCH(SUMIFS(Table15[Unique ID],Table15[System-Owned Portion],E8455,Table15[If Material Anything Other than "Lead" in Column E,Was Material Ever Previously Lead?],G8455,Table15[Customer-Owned Portion],O8455),Table15[Unique ID],0),0)))</f>
        <v/>
      </c>
      <c r="X8455"/>
    </row>
    <row r="8456" spans="2:24" x14ac:dyDescent="0.25">
      <c r="B8456" s="146"/>
      <c r="C8456" s="31"/>
      <c r="D8456" s="31"/>
      <c r="E8456" s="44"/>
      <c r="F8456" s="43"/>
      <c r="G8456" s="84"/>
      <c r="H8456" s="31"/>
      <c r="I8456" s="205"/>
      <c r="J8456" s="84"/>
      <c r="K8456" s="31"/>
      <c r="L8456" s="31"/>
      <c r="M8456" s="169"/>
      <c r="N8456" s="148"/>
      <c r="O8456" s="106"/>
      <c r="P8456" s="43"/>
      <c r="Q8456" s="205"/>
      <c r="R8456" s="84"/>
      <c r="S8456" s="31"/>
      <c r="T8456" s="31"/>
      <c r="U8456" s="169"/>
      <c r="V8456" s="150"/>
      <c r="W8456" s="141" t="str" cm="1">
        <f t="array" ref="W8456">IF(SUM(LEN(B8456:V8456))=0,"",IF(OR(OR(ISBLANK(F8456),SUM(LEN(C8456),LEN(D8456))=0),AND(NOT(E8456="Unknown"),ISBLANK(J8456)),AND(NOT(O8456="Unknown"),ISBLANK(R8456))),"Missing Information", INDEX(Table15[Entire Service Line Classification], MATCH(SUMIFS(Table15[Unique ID],Table15[System-Owned Portion],E8456,Table15[If Material Anything Other than "Lead" in Column E,Was Material Ever Previously Lead?],G8456,Table15[Customer-Owned Portion],O8456),Table15[Unique ID],0),0)))</f>
        <v/>
      </c>
      <c r="X8456"/>
    </row>
    <row r="8457" spans="2:24" x14ac:dyDescent="0.25">
      <c r="B8457" s="146"/>
      <c r="C8457" s="31"/>
      <c r="D8457" s="31"/>
      <c r="E8457" s="44"/>
      <c r="F8457" s="43"/>
      <c r="G8457" s="84"/>
      <c r="H8457" s="31"/>
      <c r="I8457" s="205"/>
      <c r="J8457" s="84"/>
      <c r="K8457" s="31"/>
      <c r="L8457" s="31"/>
      <c r="M8457" s="169"/>
      <c r="N8457" s="148"/>
      <c r="O8457" s="106"/>
      <c r="P8457" s="43"/>
      <c r="Q8457" s="205"/>
      <c r="R8457" s="84"/>
      <c r="S8457" s="31"/>
      <c r="T8457" s="31"/>
      <c r="U8457" s="169"/>
      <c r="V8457" s="150"/>
      <c r="W8457" s="141" t="str" cm="1">
        <f t="array" ref="W8457">IF(SUM(LEN(B8457:V8457))=0,"",IF(OR(OR(ISBLANK(F8457),SUM(LEN(C8457),LEN(D8457))=0),AND(NOT(E8457="Unknown"),ISBLANK(J8457)),AND(NOT(O8457="Unknown"),ISBLANK(R8457))),"Missing Information", INDEX(Table15[Entire Service Line Classification], MATCH(SUMIFS(Table15[Unique ID],Table15[System-Owned Portion],E8457,Table15[If Material Anything Other than "Lead" in Column E,Was Material Ever Previously Lead?],G8457,Table15[Customer-Owned Portion],O8457),Table15[Unique ID],0),0)))</f>
        <v/>
      </c>
      <c r="X8457"/>
    </row>
    <row r="8458" spans="2:24" x14ac:dyDescent="0.25">
      <c r="B8458" s="146"/>
      <c r="C8458" s="31"/>
      <c r="D8458" s="31"/>
      <c r="E8458" s="44"/>
      <c r="F8458" s="43"/>
      <c r="G8458" s="84"/>
      <c r="H8458" s="31"/>
      <c r="I8458" s="205"/>
      <c r="J8458" s="84"/>
      <c r="K8458" s="31"/>
      <c r="L8458" s="31"/>
      <c r="M8458" s="169"/>
      <c r="N8458" s="148"/>
      <c r="O8458" s="106"/>
      <c r="P8458" s="43"/>
      <c r="Q8458" s="205"/>
      <c r="R8458" s="84"/>
      <c r="S8458" s="31"/>
      <c r="T8458" s="31"/>
      <c r="U8458" s="169"/>
      <c r="V8458" s="150"/>
      <c r="W8458" s="141" t="str" cm="1">
        <f t="array" ref="W8458">IF(SUM(LEN(B8458:V8458))=0,"",IF(OR(OR(ISBLANK(F8458),SUM(LEN(C8458),LEN(D8458))=0),AND(NOT(E8458="Unknown"),ISBLANK(J8458)),AND(NOT(O8458="Unknown"),ISBLANK(R8458))),"Missing Information", INDEX(Table15[Entire Service Line Classification], MATCH(SUMIFS(Table15[Unique ID],Table15[System-Owned Portion],E8458,Table15[If Material Anything Other than "Lead" in Column E,Was Material Ever Previously Lead?],G8458,Table15[Customer-Owned Portion],O8458),Table15[Unique ID],0),0)))</f>
        <v/>
      </c>
      <c r="X8458"/>
    </row>
    <row r="8459" spans="2:24" x14ac:dyDescent="0.25">
      <c r="B8459" s="146"/>
      <c r="C8459" s="31"/>
      <c r="D8459" s="31"/>
      <c r="E8459" s="44"/>
      <c r="F8459" s="43"/>
      <c r="G8459" s="84"/>
      <c r="H8459" s="31"/>
      <c r="I8459" s="205"/>
      <c r="J8459" s="84"/>
      <c r="K8459" s="31"/>
      <c r="L8459" s="31"/>
      <c r="M8459" s="169"/>
      <c r="N8459" s="148"/>
      <c r="O8459" s="106"/>
      <c r="P8459" s="43"/>
      <c r="Q8459" s="205"/>
      <c r="R8459" s="84"/>
      <c r="S8459" s="31"/>
      <c r="T8459" s="31"/>
      <c r="U8459" s="169"/>
      <c r="V8459" s="150"/>
      <c r="W8459" s="141" t="str" cm="1">
        <f t="array" ref="W8459">IF(SUM(LEN(B8459:V8459))=0,"",IF(OR(OR(ISBLANK(F8459),SUM(LEN(C8459),LEN(D8459))=0),AND(NOT(E8459="Unknown"),ISBLANK(J8459)),AND(NOT(O8459="Unknown"),ISBLANK(R8459))),"Missing Information", INDEX(Table15[Entire Service Line Classification], MATCH(SUMIFS(Table15[Unique ID],Table15[System-Owned Portion],E8459,Table15[If Material Anything Other than "Lead" in Column E,Was Material Ever Previously Lead?],G8459,Table15[Customer-Owned Portion],O8459),Table15[Unique ID],0),0)))</f>
        <v/>
      </c>
      <c r="X8459"/>
    </row>
    <row r="8460" spans="2:24" x14ac:dyDescent="0.25">
      <c r="B8460" s="146"/>
      <c r="C8460" s="31"/>
      <c r="D8460" s="31"/>
      <c r="E8460" s="44"/>
      <c r="F8460" s="43"/>
      <c r="G8460" s="84"/>
      <c r="H8460" s="31"/>
      <c r="I8460" s="205"/>
      <c r="J8460" s="84"/>
      <c r="K8460" s="31"/>
      <c r="L8460" s="31"/>
      <c r="M8460" s="169"/>
      <c r="N8460" s="148"/>
      <c r="O8460" s="106"/>
      <c r="P8460" s="43"/>
      <c r="Q8460" s="205"/>
      <c r="R8460" s="84"/>
      <c r="S8460" s="31"/>
      <c r="T8460" s="31"/>
      <c r="U8460" s="169"/>
      <c r="V8460" s="150"/>
      <c r="W8460" s="141" t="str" cm="1">
        <f t="array" ref="W8460">IF(SUM(LEN(B8460:V8460))=0,"",IF(OR(OR(ISBLANK(F8460),SUM(LEN(C8460),LEN(D8460))=0),AND(NOT(E8460="Unknown"),ISBLANK(J8460)),AND(NOT(O8460="Unknown"),ISBLANK(R8460))),"Missing Information", INDEX(Table15[Entire Service Line Classification], MATCH(SUMIFS(Table15[Unique ID],Table15[System-Owned Portion],E8460,Table15[If Material Anything Other than "Lead" in Column E,Was Material Ever Previously Lead?],G8460,Table15[Customer-Owned Portion],O8460),Table15[Unique ID],0),0)))</f>
        <v/>
      </c>
      <c r="X8460"/>
    </row>
    <row r="8461" spans="2:24" x14ac:dyDescent="0.25">
      <c r="B8461" s="146"/>
      <c r="C8461" s="31"/>
      <c r="D8461" s="31"/>
      <c r="E8461" s="44"/>
      <c r="F8461" s="43"/>
      <c r="G8461" s="84"/>
      <c r="H8461" s="31"/>
      <c r="I8461" s="205"/>
      <c r="J8461" s="84"/>
      <c r="K8461" s="31"/>
      <c r="L8461" s="31"/>
      <c r="M8461" s="169"/>
      <c r="N8461" s="148"/>
      <c r="O8461" s="106"/>
      <c r="P8461" s="43"/>
      <c r="Q8461" s="205"/>
      <c r="R8461" s="84"/>
      <c r="S8461" s="31"/>
      <c r="T8461" s="31"/>
      <c r="U8461" s="169"/>
      <c r="V8461" s="150"/>
      <c r="W8461" s="141" t="str" cm="1">
        <f t="array" ref="W8461">IF(SUM(LEN(B8461:V8461))=0,"",IF(OR(OR(ISBLANK(F8461),SUM(LEN(C8461),LEN(D8461))=0),AND(NOT(E8461="Unknown"),ISBLANK(J8461)),AND(NOT(O8461="Unknown"),ISBLANK(R8461))),"Missing Information", INDEX(Table15[Entire Service Line Classification], MATCH(SUMIFS(Table15[Unique ID],Table15[System-Owned Portion],E8461,Table15[If Material Anything Other than "Lead" in Column E,Was Material Ever Previously Lead?],G8461,Table15[Customer-Owned Portion],O8461),Table15[Unique ID],0),0)))</f>
        <v/>
      </c>
      <c r="X8461"/>
    </row>
    <row r="8462" spans="2:24" x14ac:dyDescent="0.25">
      <c r="B8462" s="146"/>
      <c r="C8462" s="31"/>
      <c r="D8462" s="31"/>
      <c r="E8462" s="44"/>
      <c r="F8462" s="43"/>
      <c r="G8462" s="84"/>
      <c r="H8462" s="31"/>
      <c r="I8462" s="205"/>
      <c r="J8462" s="84"/>
      <c r="K8462" s="31"/>
      <c r="L8462" s="31"/>
      <c r="M8462" s="169"/>
      <c r="N8462" s="148"/>
      <c r="O8462" s="106"/>
      <c r="P8462" s="43"/>
      <c r="Q8462" s="205"/>
      <c r="R8462" s="84"/>
      <c r="S8462" s="31"/>
      <c r="T8462" s="31"/>
      <c r="U8462" s="169"/>
      <c r="V8462" s="150"/>
      <c r="W8462" s="141" t="str" cm="1">
        <f t="array" ref="W8462">IF(SUM(LEN(B8462:V8462))=0,"",IF(OR(OR(ISBLANK(F8462),SUM(LEN(C8462),LEN(D8462))=0),AND(NOT(E8462="Unknown"),ISBLANK(J8462)),AND(NOT(O8462="Unknown"),ISBLANK(R8462))),"Missing Information", INDEX(Table15[Entire Service Line Classification], MATCH(SUMIFS(Table15[Unique ID],Table15[System-Owned Portion],E8462,Table15[If Material Anything Other than "Lead" in Column E,Was Material Ever Previously Lead?],G8462,Table15[Customer-Owned Portion],O8462),Table15[Unique ID],0),0)))</f>
        <v/>
      </c>
      <c r="X8462"/>
    </row>
    <row r="8463" spans="2:24" x14ac:dyDescent="0.25">
      <c r="B8463" s="146"/>
      <c r="C8463" s="31"/>
      <c r="D8463" s="31"/>
      <c r="E8463" s="44"/>
      <c r="F8463" s="43"/>
      <c r="G8463" s="84"/>
      <c r="H8463" s="31"/>
      <c r="I8463" s="205"/>
      <c r="J8463" s="84"/>
      <c r="K8463" s="31"/>
      <c r="L8463" s="31"/>
      <c r="M8463" s="169"/>
      <c r="N8463" s="148"/>
      <c r="O8463" s="106"/>
      <c r="P8463" s="43"/>
      <c r="Q8463" s="205"/>
      <c r="R8463" s="84"/>
      <c r="S8463" s="31"/>
      <c r="T8463" s="31"/>
      <c r="U8463" s="169"/>
      <c r="V8463" s="150"/>
      <c r="W8463" s="141" t="str" cm="1">
        <f t="array" ref="W8463">IF(SUM(LEN(B8463:V8463))=0,"",IF(OR(OR(ISBLANK(F8463),SUM(LEN(C8463),LEN(D8463))=0),AND(NOT(E8463="Unknown"),ISBLANK(J8463)),AND(NOT(O8463="Unknown"),ISBLANK(R8463))),"Missing Information", INDEX(Table15[Entire Service Line Classification], MATCH(SUMIFS(Table15[Unique ID],Table15[System-Owned Portion],E8463,Table15[If Material Anything Other than "Lead" in Column E,Was Material Ever Previously Lead?],G8463,Table15[Customer-Owned Portion],O8463),Table15[Unique ID],0),0)))</f>
        <v/>
      </c>
      <c r="X8463"/>
    </row>
    <row r="8464" spans="2:24" x14ac:dyDescent="0.25">
      <c r="B8464" s="146"/>
      <c r="C8464" s="31"/>
      <c r="D8464" s="31"/>
      <c r="E8464" s="44"/>
      <c r="F8464" s="43"/>
      <c r="G8464" s="84"/>
      <c r="H8464" s="31"/>
      <c r="I8464" s="205"/>
      <c r="J8464" s="84"/>
      <c r="K8464" s="31"/>
      <c r="L8464" s="31"/>
      <c r="M8464" s="169"/>
      <c r="N8464" s="148"/>
      <c r="O8464" s="106"/>
      <c r="P8464" s="43"/>
      <c r="Q8464" s="205"/>
      <c r="R8464" s="84"/>
      <c r="S8464" s="31"/>
      <c r="T8464" s="31"/>
      <c r="U8464" s="169"/>
      <c r="V8464" s="150"/>
      <c r="W8464" s="141" t="str" cm="1">
        <f t="array" ref="W8464">IF(SUM(LEN(B8464:V8464))=0,"",IF(OR(OR(ISBLANK(F8464),SUM(LEN(C8464),LEN(D8464))=0),AND(NOT(E8464="Unknown"),ISBLANK(J8464)),AND(NOT(O8464="Unknown"),ISBLANK(R8464))),"Missing Information", INDEX(Table15[Entire Service Line Classification], MATCH(SUMIFS(Table15[Unique ID],Table15[System-Owned Portion],E8464,Table15[If Material Anything Other than "Lead" in Column E,Was Material Ever Previously Lead?],G8464,Table15[Customer-Owned Portion],O8464),Table15[Unique ID],0),0)))</f>
        <v/>
      </c>
      <c r="X8464"/>
    </row>
    <row r="8465" spans="2:24" x14ac:dyDescent="0.25">
      <c r="B8465" s="146"/>
      <c r="C8465" s="31"/>
      <c r="D8465" s="31"/>
      <c r="E8465" s="44"/>
      <c r="F8465" s="43"/>
      <c r="G8465" s="84"/>
      <c r="H8465" s="31"/>
      <c r="I8465" s="205"/>
      <c r="J8465" s="84"/>
      <c r="K8465" s="31"/>
      <c r="L8465" s="31"/>
      <c r="M8465" s="169"/>
      <c r="N8465" s="148"/>
      <c r="O8465" s="106"/>
      <c r="P8465" s="43"/>
      <c r="Q8465" s="205"/>
      <c r="R8465" s="84"/>
      <c r="S8465" s="31"/>
      <c r="T8465" s="31"/>
      <c r="U8465" s="169"/>
      <c r="V8465" s="150"/>
      <c r="W8465" s="141" t="str" cm="1">
        <f t="array" ref="W8465">IF(SUM(LEN(B8465:V8465))=0,"",IF(OR(OR(ISBLANK(F8465),SUM(LEN(C8465),LEN(D8465))=0),AND(NOT(E8465="Unknown"),ISBLANK(J8465)),AND(NOT(O8465="Unknown"),ISBLANK(R8465))),"Missing Information", INDEX(Table15[Entire Service Line Classification], MATCH(SUMIFS(Table15[Unique ID],Table15[System-Owned Portion],E8465,Table15[If Material Anything Other than "Lead" in Column E,Was Material Ever Previously Lead?],G8465,Table15[Customer-Owned Portion],O8465),Table15[Unique ID],0),0)))</f>
        <v/>
      </c>
      <c r="X8465"/>
    </row>
    <row r="8466" spans="2:24" x14ac:dyDescent="0.25">
      <c r="B8466" s="146"/>
      <c r="C8466" s="31"/>
      <c r="D8466" s="31"/>
      <c r="E8466" s="44"/>
      <c r="F8466" s="43"/>
      <c r="G8466" s="84"/>
      <c r="H8466" s="31"/>
      <c r="I8466" s="205"/>
      <c r="J8466" s="84"/>
      <c r="K8466" s="31"/>
      <c r="L8466" s="31"/>
      <c r="M8466" s="169"/>
      <c r="N8466" s="148"/>
      <c r="O8466" s="106"/>
      <c r="P8466" s="43"/>
      <c r="Q8466" s="205"/>
      <c r="R8466" s="84"/>
      <c r="S8466" s="31"/>
      <c r="T8466" s="31"/>
      <c r="U8466" s="169"/>
      <c r="V8466" s="150"/>
      <c r="W8466" s="141" t="str" cm="1">
        <f t="array" ref="W8466">IF(SUM(LEN(B8466:V8466))=0,"",IF(OR(OR(ISBLANK(F8466),SUM(LEN(C8466),LEN(D8466))=0),AND(NOT(E8466="Unknown"),ISBLANK(J8466)),AND(NOT(O8466="Unknown"),ISBLANK(R8466))),"Missing Information", INDEX(Table15[Entire Service Line Classification], MATCH(SUMIFS(Table15[Unique ID],Table15[System-Owned Portion],E8466,Table15[If Material Anything Other than "Lead" in Column E,Was Material Ever Previously Lead?],G8466,Table15[Customer-Owned Portion],O8466),Table15[Unique ID],0),0)))</f>
        <v/>
      </c>
      <c r="X8466"/>
    </row>
    <row r="8467" spans="2:24" x14ac:dyDescent="0.25">
      <c r="B8467" s="146"/>
      <c r="C8467" s="31"/>
      <c r="D8467" s="31"/>
      <c r="E8467" s="44"/>
      <c r="F8467" s="43"/>
      <c r="G8467" s="84"/>
      <c r="H8467" s="31"/>
      <c r="I8467" s="205"/>
      <c r="J8467" s="84"/>
      <c r="K8467" s="31"/>
      <c r="L8467" s="31"/>
      <c r="M8467" s="169"/>
      <c r="N8467" s="148"/>
      <c r="O8467" s="106"/>
      <c r="P8467" s="43"/>
      <c r="Q8467" s="205"/>
      <c r="R8467" s="84"/>
      <c r="S8467" s="31"/>
      <c r="T8467" s="31"/>
      <c r="U8467" s="169"/>
      <c r="V8467" s="150"/>
      <c r="W8467" s="141" t="str" cm="1">
        <f t="array" ref="W8467">IF(SUM(LEN(B8467:V8467))=0,"",IF(OR(OR(ISBLANK(F8467),SUM(LEN(C8467),LEN(D8467))=0),AND(NOT(E8467="Unknown"),ISBLANK(J8467)),AND(NOT(O8467="Unknown"),ISBLANK(R8467))),"Missing Information", INDEX(Table15[Entire Service Line Classification], MATCH(SUMIFS(Table15[Unique ID],Table15[System-Owned Portion],E8467,Table15[If Material Anything Other than "Lead" in Column E,Was Material Ever Previously Lead?],G8467,Table15[Customer-Owned Portion],O8467),Table15[Unique ID],0),0)))</f>
        <v/>
      </c>
      <c r="X8467"/>
    </row>
    <row r="8468" spans="2:24" x14ac:dyDescent="0.25">
      <c r="B8468" s="146"/>
      <c r="C8468" s="31"/>
      <c r="D8468" s="31"/>
      <c r="E8468" s="44"/>
      <c r="F8468" s="43"/>
      <c r="G8468" s="84"/>
      <c r="H8468" s="31"/>
      <c r="I8468" s="205"/>
      <c r="J8468" s="84"/>
      <c r="K8468" s="31"/>
      <c r="L8468" s="31"/>
      <c r="M8468" s="169"/>
      <c r="N8468" s="148"/>
      <c r="O8468" s="106"/>
      <c r="P8468" s="43"/>
      <c r="Q8468" s="205"/>
      <c r="R8468" s="84"/>
      <c r="S8468" s="31"/>
      <c r="T8468" s="31"/>
      <c r="U8468" s="169"/>
      <c r="V8468" s="150"/>
      <c r="W8468" s="141" t="str" cm="1">
        <f t="array" ref="W8468">IF(SUM(LEN(B8468:V8468))=0,"",IF(OR(OR(ISBLANK(F8468),SUM(LEN(C8468),LEN(D8468))=0),AND(NOT(E8468="Unknown"),ISBLANK(J8468)),AND(NOT(O8468="Unknown"),ISBLANK(R8468))),"Missing Information", INDEX(Table15[Entire Service Line Classification], MATCH(SUMIFS(Table15[Unique ID],Table15[System-Owned Portion],E8468,Table15[If Material Anything Other than "Lead" in Column E,Was Material Ever Previously Lead?],G8468,Table15[Customer-Owned Portion],O8468),Table15[Unique ID],0),0)))</f>
        <v/>
      </c>
      <c r="X8468"/>
    </row>
    <row r="8469" spans="2:24" x14ac:dyDescent="0.25">
      <c r="B8469" s="146"/>
      <c r="C8469" s="31"/>
      <c r="D8469" s="31"/>
      <c r="E8469" s="44"/>
      <c r="F8469" s="43"/>
      <c r="G8469" s="84"/>
      <c r="H8469" s="31"/>
      <c r="I8469" s="205"/>
      <c r="J8469" s="84"/>
      <c r="K8469" s="31"/>
      <c r="L8469" s="31"/>
      <c r="M8469" s="169"/>
      <c r="N8469" s="148"/>
      <c r="O8469" s="106"/>
      <c r="P8469" s="43"/>
      <c r="Q8469" s="205"/>
      <c r="R8469" s="84"/>
      <c r="S8469" s="31"/>
      <c r="T8469" s="31"/>
      <c r="U8469" s="169"/>
      <c r="V8469" s="150"/>
      <c r="W8469" s="141" t="str" cm="1">
        <f t="array" ref="W8469">IF(SUM(LEN(B8469:V8469))=0,"",IF(OR(OR(ISBLANK(F8469),SUM(LEN(C8469),LEN(D8469))=0),AND(NOT(E8469="Unknown"),ISBLANK(J8469)),AND(NOT(O8469="Unknown"),ISBLANK(R8469))),"Missing Information", INDEX(Table15[Entire Service Line Classification], MATCH(SUMIFS(Table15[Unique ID],Table15[System-Owned Portion],E8469,Table15[If Material Anything Other than "Lead" in Column E,Was Material Ever Previously Lead?],G8469,Table15[Customer-Owned Portion],O8469),Table15[Unique ID],0),0)))</f>
        <v/>
      </c>
      <c r="X8469"/>
    </row>
    <row r="8470" spans="2:24" x14ac:dyDescent="0.25">
      <c r="B8470" s="146"/>
      <c r="C8470" s="31"/>
      <c r="D8470" s="31"/>
      <c r="E8470" s="44"/>
      <c r="F8470" s="43"/>
      <c r="G8470" s="84"/>
      <c r="H8470" s="31"/>
      <c r="I8470" s="205"/>
      <c r="J8470" s="84"/>
      <c r="K8470" s="31"/>
      <c r="L8470" s="31"/>
      <c r="M8470" s="169"/>
      <c r="N8470" s="148"/>
      <c r="O8470" s="106"/>
      <c r="P8470" s="43"/>
      <c r="Q8470" s="205"/>
      <c r="R8470" s="84"/>
      <c r="S8470" s="31"/>
      <c r="T8470" s="31"/>
      <c r="U8470" s="169"/>
      <c r="V8470" s="150"/>
      <c r="W8470" s="141" t="str" cm="1">
        <f t="array" ref="W8470">IF(SUM(LEN(B8470:V8470))=0,"",IF(OR(OR(ISBLANK(F8470),SUM(LEN(C8470),LEN(D8470))=0),AND(NOT(E8470="Unknown"),ISBLANK(J8470)),AND(NOT(O8470="Unknown"),ISBLANK(R8470))),"Missing Information", INDEX(Table15[Entire Service Line Classification], MATCH(SUMIFS(Table15[Unique ID],Table15[System-Owned Portion],E8470,Table15[If Material Anything Other than "Lead" in Column E,Was Material Ever Previously Lead?],G8470,Table15[Customer-Owned Portion],O8470),Table15[Unique ID],0),0)))</f>
        <v/>
      </c>
      <c r="X8470"/>
    </row>
    <row r="8471" spans="2:24" x14ac:dyDescent="0.25">
      <c r="B8471" s="146"/>
      <c r="C8471" s="31"/>
      <c r="D8471" s="31"/>
      <c r="E8471" s="44"/>
      <c r="F8471" s="43"/>
      <c r="G8471" s="84"/>
      <c r="H8471" s="31"/>
      <c r="I8471" s="205"/>
      <c r="J8471" s="84"/>
      <c r="K8471" s="31"/>
      <c r="L8471" s="31"/>
      <c r="M8471" s="169"/>
      <c r="N8471" s="148"/>
      <c r="O8471" s="106"/>
      <c r="P8471" s="43"/>
      <c r="Q8471" s="205"/>
      <c r="R8471" s="84"/>
      <c r="S8471" s="31"/>
      <c r="T8471" s="31"/>
      <c r="U8471" s="169"/>
      <c r="V8471" s="150"/>
      <c r="W8471" s="141" t="str" cm="1">
        <f t="array" ref="W8471">IF(SUM(LEN(B8471:V8471))=0,"",IF(OR(OR(ISBLANK(F8471),SUM(LEN(C8471),LEN(D8471))=0),AND(NOT(E8471="Unknown"),ISBLANK(J8471)),AND(NOT(O8471="Unknown"),ISBLANK(R8471))),"Missing Information", INDEX(Table15[Entire Service Line Classification], MATCH(SUMIFS(Table15[Unique ID],Table15[System-Owned Portion],E8471,Table15[If Material Anything Other than "Lead" in Column E,Was Material Ever Previously Lead?],G8471,Table15[Customer-Owned Portion],O8471),Table15[Unique ID],0),0)))</f>
        <v/>
      </c>
      <c r="X8471"/>
    </row>
    <row r="8472" spans="2:24" x14ac:dyDescent="0.25">
      <c r="B8472" s="146"/>
      <c r="C8472" s="31"/>
      <c r="D8472" s="31"/>
      <c r="E8472" s="44"/>
      <c r="F8472" s="43"/>
      <c r="G8472" s="84"/>
      <c r="H8472" s="31"/>
      <c r="I8472" s="205"/>
      <c r="J8472" s="84"/>
      <c r="K8472" s="31"/>
      <c r="L8472" s="31"/>
      <c r="M8472" s="169"/>
      <c r="N8472" s="148"/>
      <c r="O8472" s="106"/>
      <c r="P8472" s="43"/>
      <c r="Q8472" s="205"/>
      <c r="R8472" s="84"/>
      <c r="S8472" s="31"/>
      <c r="T8472" s="31"/>
      <c r="U8472" s="169"/>
      <c r="V8472" s="150"/>
      <c r="W8472" s="141" t="str" cm="1">
        <f t="array" ref="W8472">IF(SUM(LEN(B8472:V8472))=0,"",IF(OR(OR(ISBLANK(F8472),SUM(LEN(C8472),LEN(D8472))=0),AND(NOT(E8472="Unknown"),ISBLANK(J8472)),AND(NOT(O8472="Unknown"),ISBLANK(R8472))),"Missing Information", INDEX(Table15[Entire Service Line Classification], MATCH(SUMIFS(Table15[Unique ID],Table15[System-Owned Portion],E8472,Table15[If Material Anything Other than "Lead" in Column E,Was Material Ever Previously Lead?],G8472,Table15[Customer-Owned Portion],O8472),Table15[Unique ID],0),0)))</f>
        <v/>
      </c>
      <c r="X8472"/>
    </row>
    <row r="8473" spans="2:24" x14ac:dyDescent="0.25">
      <c r="B8473" s="146"/>
      <c r="C8473" s="31"/>
      <c r="D8473" s="31"/>
      <c r="E8473" s="44"/>
      <c r="F8473" s="43"/>
      <c r="G8473" s="84"/>
      <c r="H8473" s="31"/>
      <c r="I8473" s="205"/>
      <c r="J8473" s="84"/>
      <c r="K8473" s="31"/>
      <c r="L8473" s="31"/>
      <c r="M8473" s="169"/>
      <c r="N8473" s="148"/>
      <c r="O8473" s="106"/>
      <c r="P8473" s="43"/>
      <c r="Q8473" s="205"/>
      <c r="R8473" s="84"/>
      <c r="S8473" s="31"/>
      <c r="T8473" s="31"/>
      <c r="U8473" s="169"/>
      <c r="V8473" s="150"/>
      <c r="W8473" s="141" t="str" cm="1">
        <f t="array" ref="W8473">IF(SUM(LEN(B8473:V8473))=0,"",IF(OR(OR(ISBLANK(F8473),SUM(LEN(C8473),LEN(D8473))=0),AND(NOT(E8473="Unknown"),ISBLANK(J8473)),AND(NOT(O8473="Unknown"),ISBLANK(R8473))),"Missing Information", INDEX(Table15[Entire Service Line Classification], MATCH(SUMIFS(Table15[Unique ID],Table15[System-Owned Portion],E8473,Table15[If Material Anything Other than "Lead" in Column E,Was Material Ever Previously Lead?],G8473,Table15[Customer-Owned Portion],O8473),Table15[Unique ID],0),0)))</f>
        <v/>
      </c>
      <c r="X8473"/>
    </row>
    <row r="8474" spans="2:24" x14ac:dyDescent="0.25">
      <c r="B8474" s="146"/>
      <c r="C8474" s="31"/>
      <c r="D8474" s="31"/>
      <c r="E8474" s="44"/>
      <c r="F8474" s="43"/>
      <c r="G8474" s="84"/>
      <c r="H8474" s="31"/>
      <c r="I8474" s="205"/>
      <c r="J8474" s="84"/>
      <c r="K8474" s="31"/>
      <c r="L8474" s="31"/>
      <c r="M8474" s="169"/>
      <c r="N8474" s="148"/>
      <c r="O8474" s="106"/>
      <c r="P8474" s="43"/>
      <c r="Q8474" s="205"/>
      <c r="R8474" s="84"/>
      <c r="S8474" s="31"/>
      <c r="T8474" s="31"/>
      <c r="U8474" s="169"/>
      <c r="V8474" s="150"/>
      <c r="W8474" s="141" t="str" cm="1">
        <f t="array" ref="W8474">IF(SUM(LEN(B8474:V8474))=0,"",IF(OR(OR(ISBLANK(F8474),SUM(LEN(C8474),LEN(D8474))=0),AND(NOT(E8474="Unknown"),ISBLANK(J8474)),AND(NOT(O8474="Unknown"),ISBLANK(R8474))),"Missing Information", INDEX(Table15[Entire Service Line Classification], MATCH(SUMIFS(Table15[Unique ID],Table15[System-Owned Portion],E8474,Table15[If Material Anything Other than "Lead" in Column E,Was Material Ever Previously Lead?],G8474,Table15[Customer-Owned Portion],O8474),Table15[Unique ID],0),0)))</f>
        <v/>
      </c>
      <c r="X8474"/>
    </row>
    <row r="8475" spans="2:24" x14ac:dyDescent="0.25">
      <c r="B8475" s="146"/>
      <c r="C8475" s="31"/>
      <c r="D8475" s="31"/>
      <c r="E8475" s="44"/>
      <c r="F8475" s="43"/>
      <c r="G8475" s="84"/>
      <c r="H8475" s="31"/>
      <c r="I8475" s="205"/>
      <c r="J8475" s="84"/>
      <c r="K8475" s="31"/>
      <c r="L8475" s="31"/>
      <c r="M8475" s="169"/>
      <c r="N8475" s="148"/>
      <c r="O8475" s="106"/>
      <c r="P8475" s="43"/>
      <c r="Q8475" s="205"/>
      <c r="R8475" s="84"/>
      <c r="S8475" s="31"/>
      <c r="T8475" s="31"/>
      <c r="U8475" s="169"/>
      <c r="V8475" s="150"/>
      <c r="W8475" s="141" t="str" cm="1">
        <f t="array" ref="W8475">IF(SUM(LEN(B8475:V8475))=0,"",IF(OR(OR(ISBLANK(F8475),SUM(LEN(C8475),LEN(D8475))=0),AND(NOT(E8475="Unknown"),ISBLANK(J8475)),AND(NOT(O8475="Unknown"),ISBLANK(R8475))),"Missing Information", INDEX(Table15[Entire Service Line Classification], MATCH(SUMIFS(Table15[Unique ID],Table15[System-Owned Portion],E8475,Table15[If Material Anything Other than "Lead" in Column E,Was Material Ever Previously Lead?],G8475,Table15[Customer-Owned Portion],O8475),Table15[Unique ID],0),0)))</f>
        <v/>
      </c>
      <c r="X8475"/>
    </row>
    <row r="8476" spans="2:24" x14ac:dyDescent="0.25">
      <c r="B8476" s="146"/>
      <c r="C8476" s="31"/>
      <c r="D8476" s="31"/>
      <c r="E8476" s="44"/>
      <c r="F8476" s="43"/>
      <c r="G8476" s="84"/>
      <c r="H8476" s="31"/>
      <c r="I8476" s="205"/>
      <c r="J8476" s="84"/>
      <c r="K8476" s="31"/>
      <c r="L8476" s="31"/>
      <c r="M8476" s="169"/>
      <c r="N8476" s="148"/>
      <c r="O8476" s="106"/>
      <c r="P8476" s="43"/>
      <c r="Q8476" s="205"/>
      <c r="R8476" s="84"/>
      <c r="S8476" s="31"/>
      <c r="T8476" s="31"/>
      <c r="U8476" s="169"/>
      <c r="V8476" s="150"/>
      <c r="W8476" s="141" t="str" cm="1">
        <f t="array" ref="W8476">IF(SUM(LEN(B8476:V8476))=0,"",IF(OR(OR(ISBLANK(F8476),SUM(LEN(C8476),LEN(D8476))=0),AND(NOT(E8476="Unknown"),ISBLANK(J8476)),AND(NOT(O8476="Unknown"),ISBLANK(R8476))),"Missing Information", INDEX(Table15[Entire Service Line Classification], MATCH(SUMIFS(Table15[Unique ID],Table15[System-Owned Portion],E8476,Table15[If Material Anything Other than "Lead" in Column E,Was Material Ever Previously Lead?],G8476,Table15[Customer-Owned Portion],O8476),Table15[Unique ID],0),0)))</f>
        <v/>
      </c>
      <c r="X8476"/>
    </row>
    <row r="8477" spans="2:24" x14ac:dyDescent="0.25">
      <c r="B8477" s="146"/>
      <c r="C8477" s="31"/>
      <c r="D8477" s="31"/>
      <c r="E8477" s="44"/>
      <c r="F8477" s="43"/>
      <c r="G8477" s="84"/>
      <c r="H8477" s="31"/>
      <c r="I8477" s="205"/>
      <c r="J8477" s="84"/>
      <c r="K8477" s="31"/>
      <c r="L8477" s="31"/>
      <c r="M8477" s="169"/>
      <c r="N8477" s="148"/>
      <c r="O8477" s="106"/>
      <c r="P8477" s="43"/>
      <c r="Q8477" s="205"/>
      <c r="R8477" s="84"/>
      <c r="S8477" s="31"/>
      <c r="T8477" s="31"/>
      <c r="U8477" s="169"/>
      <c r="V8477" s="150"/>
      <c r="W8477" s="141" t="str" cm="1">
        <f t="array" ref="W8477">IF(SUM(LEN(B8477:V8477))=0,"",IF(OR(OR(ISBLANK(F8477),SUM(LEN(C8477),LEN(D8477))=0),AND(NOT(E8477="Unknown"),ISBLANK(J8477)),AND(NOT(O8477="Unknown"),ISBLANK(R8477))),"Missing Information", INDEX(Table15[Entire Service Line Classification], MATCH(SUMIFS(Table15[Unique ID],Table15[System-Owned Portion],E8477,Table15[If Material Anything Other than "Lead" in Column E,Was Material Ever Previously Lead?],G8477,Table15[Customer-Owned Portion],O8477),Table15[Unique ID],0),0)))</f>
        <v/>
      </c>
      <c r="X8477"/>
    </row>
    <row r="8478" spans="2:24" x14ac:dyDescent="0.25">
      <c r="B8478" s="146"/>
      <c r="C8478" s="31"/>
      <c r="D8478" s="31"/>
      <c r="E8478" s="44"/>
      <c r="F8478" s="43"/>
      <c r="G8478" s="84"/>
      <c r="H8478" s="31"/>
      <c r="I8478" s="205"/>
      <c r="J8478" s="84"/>
      <c r="K8478" s="31"/>
      <c r="L8478" s="31"/>
      <c r="M8478" s="169"/>
      <c r="N8478" s="148"/>
      <c r="O8478" s="106"/>
      <c r="P8478" s="43"/>
      <c r="Q8478" s="205"/>
      <c r="R8478" s="84"/>
      <c r="S8478" s="31"/>
      <c r="T8478" s="31"/>
      <c r="U8478" s="169"/>
      <c r="V8478" s="150"/>
      <c r="W8478" s="141" t="str" cm="1">
        <f t="array" ref="W8478">IF(SUM(LEN(B8478:V8478))=0,"",IF(OR(OR(ISBLANK(F8478),SUM(LEN(C8478),LEN(D8478))=0),AND(NOT(E8478="Unknown"),ISBLANK(J8478)),AND(NOT(O8478="Unknown"),ISBLANK(R8478))),"Missing Information", INDEX(Table15[Entire Service Line Classification], MATCH(SUMIFS(Table15[Unique ID],Table15[System-Owned Portion],E8478,Table15[If Material Anything Other than "Lead" in Column E,Was Material Ever Previously Lead?],G8478,Table15[Customer-Owned Portion],O8478),Table15[Unique ID],0),0)))</f>
        <v/>
      </c>
      <c r="X8478"/>
    </row>
    <row r="8479" spans="2:24" x14ac:dyDescent="0.25">
      <c r="B8479" s="146"/>
      <c r="C8479" s="31"/>
      <c r="D8479" s="31"/>
      <c r="E8479" s="44"/>
      <c r="F8479" s="43"/>
      <c r="G8479" s="84"/>
      <c r="H8479" s="31"/>
      <c r="I8479" s="205"/>
      <c r="J8479" s="84"/>
      <c r="K8479" s="31"/>
      <c r="L8479" s="31"/>
      <c r="M8479" s="169"/>
      <c r="N8479" s="148"/>
      <c r="O8479" s="106"/>
      <c r="P8479" s="43"/>
      <c r="Q8479" s="205"/>
      <c r="R8479" s="84"/>
      <c r="S8479" s="31"/>
      <c r="T8479" s="31"/>
      <c r="U8479" s="169"/>
      <c r="V8479" s="150"/>
      <c r="W8479" s="141" t="str" cm="1">
        <f t="array" ref="W8479">IF(SUM(LEN(B8479:V8479))=0,"",IF(OR(OR(ISBLANK(F8479),SUM(LEN(C8479),LEN(D8479))=0),AND(NOT(E8479="Unknown"),ISBLANK(J8479)),AND(NOT(O8479="Unknown"),ISBLANK(R8479))),"Missing Information", INDEX(Table15[Entire Service Line Classification], MATCH(SUMIFS(Table15[Unique ID],Table15[System-Owned Portion],E8479,Table15[If Material Anything Other than "Lead" in Column E,Was Material Ever Previously Lead?],G8479,Table15[Customer-Owned Portion],O8479),Table15[Unique ID],0),0)))</f>
        <v/>
      </c>
      <c r="X8479"/>
    </row>
    <row r="8480" spans="2:24" x14ac:dyDescent="0.25">
      <c r="B8480" s="146"/>
      <c r="C8480" s="31"/>
      <c r="D8480" s="31"/>
      <c r="E8480" s="44"/>
      <c r="F8480" s="43"/>
      <c r="G8480" s="84"/>
      <c r="H8480" s="31"/>
      <c r="I8480" s="205"/>
      <c r="J8480" s="84"/>
      <c r="K8480" s="31"/>
      <c r="L8480" s="31"/>
      <c r="M8480" s="169"/>
      <c r="N8480" s="148"/>
      <c r="O8480" s="106"/>
      <c r="P8480" s="43"/>
      <c r="Q8480" s="205"/>
      <c r="R8480" s="84"/>
      <c r="S8480" s="31"/>
      <c r="T8480" s="31"/>
      <c r="U8480" s="169"/>
      <c r="V8480" s="150"/>
      <c r="W8480" s="141" t="str" cm="1">
        <f t="array" ref="W8480">IF(SUM(LEN(B8480:V8480))=0,"",IF(OR(OR(ISBLANK(F8480),SUM(LEN(C8480),LEN(D8480))=0),AND(NOT(E8480="Unknown"),ISBLANK(J8480)),AND(NOT(O8480="Unknown"),ISBLANK(R8480))),"Missing Information", INDEX(Table15[Entire Service Line Classification], MATCH(SUMIFS(Table15[Unique ID],Table15[System-Owned Portion],E8480,Table15[If Material Anything Other than "Lead" in Column E,Was Material Ever Previously Lead?],G8480,Table15[Customer-Owned Portion],O8480),Table15[Unique ID],0),0)))</f>
        <v/>
      </c>
      <c r="X8480"/>
    </row>
    <row r="8481" spans="2:24" x14ac:dyDescent="0.25">
      <c r="B8481" s="146"/>
      <c r="C8481" s="31"/>
      <c r="D8481" s="31"/>
      <c r="E8481" s="44"/>
      <c r="F8481" s="43"/>
      <c r="G8481" s="84"/>
      <c r="H8481" s="31"/>
      <c r="I8481" s="205"/>
      <c r="J8481" s="84"/>
      <c r="K8481" s="31"/>
      <c r="L8481" s="31"/>
      <c r="M8481" s="169"/>
      <c r="N8481" s="148"/>
      <c r="O8481" s="106"/>
      <c r="P8481" s="43"/>
      <c r="Q8481" s="205"/>
      <c r="R8481" s="84"/>
      <c r="S8481" s="31"/>
      <c r="T8481" s="31"/>
      <c r="U8481" s="169"/>
      <c r="V8481" s="150"/>
      <c r="W8481" s="141" t="str" cm="1">
        <f t="array" ref="W8481">IF(SUM(LEN(B8481:V8481))=0,"",IF(OR(OR(ISBLANK(F8481),SUM(LEN(C8481),LEN(D8481))=0),AND(NOT(E8481="Unknown"),ISBLANK(J8481)),AND(NOT(O8481="Unknown"),ISBLANK(R8481))),"Missing Information", INDEX(Table15[Entire Service Line Classification], MATCH(SUMIFS(Table15[Unique ID],Table15[System-Owned Portion],E8481,Table15[If Material Anything Other than "Lead" in Column E,Was Material Ever Previously Lead?],G8481,Table15[Customer-Owned Portion],O8481),Table15[Unique ID],0),0)))</f>
        <v/>
      </c>
      <c r="X8481"/>
    </row>
    <row r="8482" spans="2:24" x14ac:dyDescent="0.25">
      <c r="B8482" s="146"/>
      <c r="C8482" s="31"/>
      <c r="D8482" s="31"/>
      <c r="E8482" s="44"/>
      <c r="F8482" s="43"/>
      <c r="G8482" s="84"/>
      <c r="H8482" s="31"/>
      <c r="I8482" s="205"/>
      <c r="J8482" s="84"/>
      <c r="K8482" s="31"/>
      <c r="L8482" s="31"/>
      <c r="M8482" s="169"/>
      <c r="N8482" s="148"/>
      <c r="O8482" s="106"/>
      <c r="P8482" s="43"/>
      <c r="Q8482" s="205"/>
      <c r="R8482" s="84"/>
      <c r="S8482" s="31"/>
      <c r="T8482" s="31"/>
      <c r="U8482" s="169"/>
      <c r="V8482" s="150"/>
      <c r="W8482" s="141" t="str" cm="1">
        <f t="array" ref="W8482">IF(SUM(LEN(B8482:V8482))=0,"",IF(OR(OR(ISBLANK(F8482),SUM(LEN(C8482),LEN(D8482))=0),AND(NOT(E8482="Unknown"),ISBLANK(J8482)),AND(NOT(O8482="Unknown"),ISBLANK(R8482))),"Missing Information", INDEX(Table15[Entire Service Line Classification], MATCH(SUMIFS(Table15[Unique ID],Table15[System-Owned Portion],E8482,Table15[If Material Anything Other than "Lead" in Column E,Was Material Ever Previously Lead?],G8482,Table15[Customer-Owned Portion],O8482),Table15[Unique ID],0),0)))</f>
        <v/>
      </c>
      <c r="X8482"/>
    </row>
    <row r="8483" spans="2:24" x14ac:dyDescent="0.25">
      <c r="B8483" s="146"/>
      <c r="C8483" s="31"/>
      <c r="D8483" s="31"/>
      <c r="E8483" s="44"/>
      <c r="F8483" s="43"/>
      <c r="G8483" s="84"/>
      <c r="H8483" s="31"/>
      <c r="I8483" s="205"/>
      <c r="J8483" s="84"/>
      <c r="K8483" s="31"/>
      <c r="L8483" s="31"/>
      <c r="M8483" s="169"/>
      <c r="N8483" s="148"/>
      <c r="O8483" s="106"/>
      <c r="P8483" s="43"/>
      <c r="Q8483" s="205"/>
      <c r="R8483" s="84"/>
      <c r="S8483" s="31"/>
      <c r="T8483" s="31"/>
      <c r="U8483" s="169"/>
      <c r="V8483" s="150"/>
      <c r="W8483" s="141" t="str" cm="1">
        <f t="array" ref="W8483">IF(SUM(LEN(B8483:V8483))=0,"",IF(OR(OR(ISBLANK(F8483),SUM(LEN(C8483),LEN(D8483))=0),AND(NOT(E8483="Unknown"),ISBLANK(J8483)),AND(NOT(O8483="Unknown"),ISBLANK(R8483))),"Missing Information", INDEX(Table15[Entire Service Line Classification], MATCH(SUMIFS(Table15[Unique ID],Table15[System-Owned Portion],E8483,Table15[If Material Anything Other than "Lead" in Column E,Was Material Ever Previously Lead?],G8483,Table15[Customer-Owned Portion],O8483),Table15[Unique ID],0),0)))</f>
        <v/>
      </c>
      <c r="X8483"/>
    </row>
    <row r="8484" spans="2:24" x14ac:dyDescent="0.25">
      <c r="B8484" s="146"/>
      <c r="C8484" s="31"/>
      <c r="D8484" s="31"/>
      <c r="E8484" s="44"/>
      <c r="F8484" s="43"/>
      <c r="G8484" s="84"/>
      <c r="H8484" s="31"/>
      <c r="I8484" s="205"/>
      <c r="J8484" s="84"/>
      <c r="K8484" s="31"/>
      <c r="L8484" s="31"/>
      <c r="M8484" s="169"/>
      <c r="N8484" s="148"/>
      <c r="O8484" s="106"/>
      <c r="P8484" s="43"/>
      <c r="Q8484" s="205"/>
      <c r="R8484" s="84"/>
      <c r="S8484" s="31"/>
      <c r="T8484" s="31"/>
      <c r="U8484" s="169"/>
      <c r="V8484" s="150"/>
      <c r="W8484" s="141" t="str" cm="1">
        <f t="array" ref="W8484">IF(SUM(LEN(B8484:V8484))=0,"",IF(OR(OR(ISBLANK(F8484),SUM(LEN(C8484),LEN(D8484))=0),AND(NOT(E8484="Unknown"),ISBLANK(J8484)),AND(NOT(O8484="Unknown"),ISBLANK(R8484))),"Missing Information", INDEX(Table15[Entire Service Line Classification], MATCH(SUMIFS(Table15[Unique ID],Table15[System-Owned Portion],E8484,Table15[If Material Anything Other than "Lead" in Column E,Was Material Ever Previously Lead?],G8484,Table15[Customer-Owned Portion],O8484),Table15[Unique ID],0),0)))</f>
        <v/>
      </c>
      <c r="X8484"/>
    </row>
    <row r="8485" spans="2:24" x14ac:dyDescent="0.25">
      <c r="B8485" s="146"/>
      <c r="C8485" s="31"/>
      <c r="D8485" s="31"/>
      <c r="E8485" s="44"/>
      <c r="F8485" s="43"/>
      <c r="G8485" s="84"/>
      <c r="H8485" s="31"/>
      <c r="I8485" s="205"/>
      <c r="J8485" s="84"/>
      <c r="K8485" s="31"/>
      <c r="L8485" s="31"/>
      <c r="M8485" s="169"/>
      <c r="N8485" s="148"/>
      <c r="O8485" s="106"/>
      <c r="P8485" s="43"/>
      <c r="Q8485" s="205"/>
      <c r="R8485" s="84"/>
      <c r="S8485" s="31"/>
      <c r="T8485" s="31"/>
      <c r="U8485" s="169"/>
      <c r="V8485" s="150"/>
      <c r="W8485" s="141" t="str" cm="1">
        <f t="array" ref="W8485">IF(SUM(LEN(B8485:V8485))=0,"",IF(OR(OR(ISBLANK(F8485),SUM(LEN(C8485),LEN(D8485))=0),AND(NOT(E8485="Unknown"),ISBLANK(J8485)),AND(NOT(O8485="Unknown"),ISBLANK(R8485))),"Missing Information", INDEX(Table15[Entire Service Line Classification], MATCH(SUMIFS(Table15[Unique ID],Table15[System-Owned Portion],E8485,Table15[If Material Anything Other than "Lead" in Column E,Was Material Ever Previously Lead?],G8485,Table15[Customer-Owned Portion],O8485),Table15[Unique ID],0),0)))</f>
        <v/>
      </c>
      <c r="X8485"/>
    </row>
    <row r="8486" spans="2:24" x14ac:dyDescent="0.25">
      <c r="B8486" s="146"/>
      <c r="C8486" s="31"/>
      <c r="D8486" s="31"/>
      <c r="E8486" s="44"/>
      <c r="F8486" s="43"/>
      <c r="G8486" s="84"/>
      <c r="H8486" s="31"/>
      <c r="I8486" s="205"/>
      <c r="J8486" s="84"/>
      <c r="K8486" s="31"/>
      <c r="L8486" s="31"/>
      <c r="M8486" s="169"/>
      <c r="N8486" s="148"/>
      <c r="O8486" s="106"/>
      <c r="P8486" s="43"/>
      <c r="Q8486" s="205"/>
      <c r="R8486" s="84"/>
      <c r="S8486" s="31"/>
      <c r="T8486" s="31"/>
      <c r="U8486" s="169"/>
      <c r="V8486" s="150"/>
      <c r="W8486" s="141" t="str" cm="1">
        <f t="array" ref="W8486">IF(SUM(LEN(B8486:V8486))=0,"",IF(OR(OR(ISBLANK(F8486),SUM(LEN(C8486),LEN(D8486))=0),AND(NOT(E8486="Unknown"),ISBLANK(J8486)),AND(NOT(O8486="Unknown"),ISBLANK(R8486))),"Missing Information", INDEX(Table15[Entire Service Line Classification], MATCH(SUMIFS(Table15[Unique ID],Table15[System-Owned Portion],E8486,Table15[If Material Anything Other than "Lead" in Column E,Was Material Ever Previously Lead?],G8486,Table15[Customer-Owned Portion],O8486),Table15[Unique ID],0),0)))</f>
        <v/>
      </c>
      <c r="X8486"/>
    </row>
    <row r="8487" spans="2:24" x14ac:dyDescent="0.25">
      <c r="B8487" s="146"/>
      <c r="C8487" s="31"/>
      <c r="D8487" s="31"/>
      <c r="E8487" s="44"/>
      <c r="F8487" s="43"/>
      <c r="G8487" s="84"/>
      <c r="H8487" s="31"/>
      <c r="I8487" s="205"/>
      <c r="J8487" s="84"/>
      <c r="K8487" s="31"/>
      <c r="L8487" s="31"/>
      <c r="M8487" s="169"/>
      <c r="N8487" s="148"/>
      <c r="O8487" s="106"/>
      <c r="P8487" s="43"/>
      <c r="Q8487" s="205"/>
      <c r="R8487" s="84"/>
      <c r="S8487" s="31"/>
      <c r="T8487" s="31"/>
      <c r="U8487" s="169"/>
      <c r="V8487" s="150"/>
      <c r="W8487" s="141" t="str" cm="1">
        <f t="array" ref="W8487">IF(SUM(LEN(B8487:V8487))=0,"",IF(OR(OR(ISBLANK(F8487),SUM(LEN(C8487),LEN(D8487))=0),AND(NOT(E8487="Unknown"),ISBLANK(J8487)),AND(NOT(O8487="Unknown"),ISBLANK(R8487))),"Missing Information", INDEX(Table15[Entire Service Line Classification], MATCH(SUMIFS(Table15[Unique ID],Table15[System-Owned Portion],E8487,Table15[If Material Anything Other than "Lead" in Column E,Was Material Ever Previously Lead?],G8487,Table15[Customer-Owned Portion],O8487),Table15[Unique ID],0),0)))</f>
        <v/>
      </c>
      <c r="X8487"/>
    </row>
    <row r="8488" spans="2:24" x14ac:dyDescent="0.25">
      <c r="B8488" s="146"/>
      <c r="C8488" s="31"/>
      <c r="D8488" s="31"/>
      <c r="E8488" s="44"/>
      <c r="F8488" s="43"/>
      <c r="G8488" s="84"/>
      <c r="H8488" s="31"/>
      <c r="I8488" s="205"/>
      <c r="J8488" s="84"/>
      <c r="K8488" s="31"/>
      <c r="L8488" s="31"/>
      <c r="M8488" s="169"/>
      <c r="N8488" s="148"/>
      <c r="O8488" s="106"/>
      <c r="P8488" s="43"/>
      <c r="Q8488" s="205"/>
      <c r="R8488" s="84"/>
      <c r="S8488" s="31"/>
      <c r="T8488" s="31"/>
      <c r="U8488" s="169"/>
      <c r="V8488" s="150"/>
      <c r="W8488" s="141" t="str" cm="1">
        <f t="array" ref="W8488">IF(SUM(LEN(B8488:V8488))=0,"",IF(OR(OR(ISBLANK(F8488),SUM(LEN(C8488),LEN(D8488))=0),AND(NOT(E8488="Unknown"),ISBLANK(J8488)),AND(NOT(O8488="Unknown"),ISBLANK(R8488))),"Missing Information", INDEX(Table15[Entire Service Line Classification], MATCH(SUMIFS(Table15[Unique ID],Table15[System-Owned Portion],E8488,Table15[If Material Anything Other than "Lead" in Column E,Was Material Ever Previously Lead?],G8488,Table15[Customer-Owned Portion],O8488),Table15[Unique ID],0),0)))</f>
        <v/>
      </c>
      <c r="X8488"/>
    </row>
    <row r="8489" spans="2:24" x14ac:dyDescent="0.25">
      <c r="B8489" s="146"/>
      <c r="C8489" s="31"/>
      <c r="D8489" s="31"/>
      <c r="E8489" s="44"/>
      <c r="F8489" s="43"/>
      <c r="G8489" s="84"/>
      <c r="H8489" s="31"/>
      <c r="I8489" s="205"/>
      <c r="J8489" s="84"/>
      <c r="K8489" s="31"/>
      <c r="L8489" s="31"/>
      <c r="M8489" s="169"/>
      <c r="N8489" s="148"/>
      <c r="O8489" s="106"/>
      <c r="P8489" s="43"/>
      <c r="Q8489" s="205"/>
      <c r="R8489" s="84"/>
      <c r="S8489" s="31"/>
      <c r="T8489" s="31"/>
      <c r="U8489" s="169"/>
      <c r="V8489" s="150"/>
      <c r="W8489" s="141" t="str" cm="1">
        <f t="array" ref="W8489">IF(SUM(LEN(B8489:V8489))=0,"",IF(OR(OR(ISBLANK(F8489),SUM(LEN(C8489),LEN(D8489))=0),AND(NOT(E8489="Unknown"),ISBLANK(J8489)),AND(NOT(O8489="Unknown"),ISBLANK(R8489))),"Missing Information", INDEX(Table15[Entire Service Line Classification], MATCH(SUMIFS(Table15[Unique ID],Table15[System-Owned Portion],E8489,Table15[If Material Anything Other than "Lead" in Column E,Was Material Ever Previously Lead?],G8489,Table15[Customer-Owned Portion],O8489),Table15[Unique ID],0),0)))</f>
        <v/>
      </c>
      <c r="X8489"/>
    </row>
    <row r="8490" spans="2:24" x14ac:dyDescent="0.25">
      <c r="B8490" s="146"/>
      <c r="C8490" s="31"/>
      <c r="D8490" s="31"/>
      <c r="E8490" s="44"/>
      <c r="F8490" s="43"/>
      <c r="G8490" s="84"/>
      <c r="H8490" s="31"/>
      <c r="I8490" s="205"/>
      <c r="J8490" s="84"/>
      <c r="K8490" s="31"/>
      <c r="L8490" s="31"/>
      <c r="M8490" s="169"/>
      <c r="N8490" s="148"/>
      <c r="O8490" s="106"/>
      <c r="P8490" s="43"/>
      <c r="Q8490" s="205"/>
      <c r="R8490" s="84"/>
      <c r="S8490" s="31"/>
      <c r="T8490" s="31"/>
      <c r="U8490" s="169"/>
      <c r="V8490" s="150"/>
      <c r="W8490" s="141" t="str" cm="1">
        <f t="array" ref="W8490">IF(SUM(LEN(B8490:V8490))=0,"",IF(OR(OR(ISBLANK(F8490),SUM(LEN(C8490),LEN(D8490))=0),AND(NOT(E8490="Unknown"),ISBLANK(J8490)),AND(NOT(O8490="Unknown"),ISBLANK(R8490))),"Missing Information", INDEX(Table15[Entire Service Line Classification], MATCH(SUMIFS(Table15[Unique ID],Table15[System-Owned Portion],E8490,Table15[If Material Anything Other than "Lead" in Column E,Was Material Ever Previously Lead?],G8490,Table15[Customer-Owned Portion],O8490),Table15[Unique ID],0),0)))</f>
        <v/>
      </c>
      <c r="X8490"/>
    </row>
    <row r="8491" spans="2:24" x14ac:dyDescent="0.25">
      <c r="B8491" s="146"/>
      <c r="C8491" s="31"/>
      <c r="D8491" s="31"/>
      <c r="E8491" s="44"/>
      <c r="F8491" s="43"/>
      <c r="G8491" s="84"/>
      <c r="H8491" s="31"/>
      <c r="I8491" s="205"/>
      <c r="J8491" s="84"/>
      <c r="K8491" s="31"/>
      <c r="L8491" s="31"/>
      <c r="M8491" s="169"/>
      <c r="N8491" s="148"/>
      <c r="O8491" s="106"/>
      <c r="P8491" s="43"/>
      <c r="Q8491" s="205"/>
      <c r="R8491" s="84"/>
      <c r="S8491" s="31"/>
      <c r="T8491" s="31"/>
      <c r="U8491" s="169"/>
      <c r="V8491" s="150"/>
      <c r="W8491" s="141" t="str" cm="1">
        <f t="array" ref="W8491">IF(SUM(LEN(B8491:V8491))=0,"",IF(OR(OR(ISBLANK(F8491),SUM(LEN(C8491),LEN(D8491))=0),AND(NOT(E8491="Unknown"),ISBLANK(J8491)),AND(NOT(O8491="Unknown"),ISBLANK(R8491))),"Missing Information", INDEX(Table15[Entire Service Line Classification], MATCH(SUMIFS(Table15[Unique ID],Table15[System-Owned Portion],E8491,Table15[If Material Anything Other than "Lead" in Column E,Was Material Ever Previously Lead?],G8491,Table15[Customer-Owned Portion],O8491),Table15[Unique ID],0),0)))</f>
        <v/>
      </c>
      <c r="X8491"/>
    </row>
    <row r="8492" spans="2:24" x14ac:dyDescent="0.25">
      <c r="B8492" s="146"/>
      <c r="C8492" s="31"/>
      <c r="D8492" s="31"/>
      <c r="E8492" s="44"/>
      <c r="F8492" s="43"/>
      <c r="G8492" s="84"/>
      <c r="H8492" s="31"/>
      <c r="I8492" s="205"/>
      <c r="J8492" s="84"/>
      <c r="K8492" s="31"/>
      <c r="L8492" s="31"/>
      <c r="M8492" s="169"/>
      <c r="N8492" s="148"/>
      <c r="O8492" s="106"/>
      <c r="P8492" s="43"/>
      <c r="Q8492" s="205"/>
      <c r="R8492" s="84"/>
      <c r="S8492" s="31"/>
      <c r="T8492" s="31"/>
      <c r="U8492" s="169"/>
      <c r="V8492" s="150"/>
      <c r="W8492" s="141" t="str" cm="1">
        <f t="array" ref="W8492">IF(SUM(LEN(B8492:V8492))=0,"",IF(OR(OR(ISBLANK(F8492),SUM(LEN(C8492),LEN(D8492))=0),AND(NOT(E8492="Unknown"),ISBLANK(J8492)),AND(NOT(O8492="Unknown"),ISBLANK(R8492))),"Missing Information", INDEX(Table15[Entire Service Line Classification], MATCH(SUMIFS(Table15[Unique ID],Table15[System-Owned Portion],E8492,Table15[If Material Anything Other than "Lead" in Column E,Was Material Ever Previously Lead?],G8492,Table15[Customer-Owned Portion],O8492),Table15[Unique ID],0),0)))</f>
        <v/>
      </c>
      <c r="X8492"/>
    </row>
    <row r="8493" spans="2:24" x14ac:dyDescent="0.25">
      <c r="B8493" s="146"/>
      <c r="C8493" s="31"/>
      <c r="D8493" s="31"/>
      <c r="E8493" s="44"/>
      <c r="F8493" s="43"/>
      <c r="G8493" s="84"/>
      <c r="H8493" s="31"/>
      <c r="I8493" s="205"/>
      <c r="J8493" s="84"/>
      <c r="K8493" s="31"/>
      <c r="L8493" s="31"/>
      <c r="M8493" s="169"/>
      <c r="N8493" s="148"/>
      <c r="O8493" s="106"/>
      <c r="P8493" s="43"/>
      <c r="Q8493" s="205"/>
      <c r="R8493" s="84"/>
      <c r="S8493" s="31"/>
      <c r="T8493" s="31"/>
      <c r="U8493" s="169"/>
      <c r="V8493" s="150"/>
      <c r="W8493" s="141" t="str" cm="1">
        <f t="array" ref="W8493">IF(SUM(LEN(B8493:V8493))=0,"",IF(OR(OR(ISBLANK(F8493),SUM(LEN(C8493),LEN(D8493))=0),AND(NOT(E8493="Unknown"),ISBLANK(J8493)),AND(NOT(O8493="Unknown"),ISBLANK(R8493))),"Missing Information", INDEX(Table15[Entire Service Line Classification], MATCH(SUMIFS(Table15[Unique ID],Table15[System-Owned Portion],E8493,Table15[If Material Anything Other than "Lead" in Column E,Was Material Ever Previously Lead?],G8493,Table15[Customer-Owned Portion],O8493),Table15[Unique ID],0),0)))</f>
        <v/>
      </c>
      <c r="X8493"/>
    </row>
    <row r="8494" spans="2:24" x14ac:dyDescent="0.25">
      <c r="B8494" s="146"/>
      <c r="C8494" s="31"/>
      <c r="D8494" s="31"/>
      <c r="E8494" s="44"/>
      <c r="F8494" s="43"/>
      <c r="G8494" s="84"/>
      <c r="H8494" s="31"/>
      <c r="I8494" s="205"/>
      <c r="J8494" s="84"/>
      <c r="K8494" s="31"/>
      <c r="L8494" s="31"/>
      <c r="M8494" s="169"/>
      <c r="N8494" s="148"/>
      <c r="O8494" s="106"/>
      <c r="P8494" s="43"/>
      <c r="Q8494" s="205"/>
      <c r="R8494" s="84"/>
      <c r="S8494" s="31"/>
      <c r="T8494" s="31"/>
      <c r="U8494" s="169"/>
      <c r="V8494" s="150"/>
      <c r="W8494" s="141" t="str" cm="1">
        <f t="array" ref="W8494">IF(SUM(LEN(B8494:V8494))=0,"",IF(OR(OR(ISBLANK(F8494),SUM(LEN(C8494),LEN(D8494))=0),AND(NOT(E8494="Unknown"),ISBLANK(J8494)),AND(NOT(O8494="Unknown"),ISBLANK(R8494))),"Missing Information", INDEX(Table15[Entire Service Line Classification], MATCH(SUMIFS(Table15[Unique ID],Table15[System-Owned Portion],E8494,Table15[If Material Anything Other than "Lead" in Column E,Was Material Ever Previously Lead?],G8494,Table15[Customer-Owned Portion],O8494),Table15[Unique ID],0),0)))</f>
        <v/>
      </c>
      <c r="X8494"/>
    </row>
    <row r="8495" spans="2:24" x14ac:dyDescent="0.25">
      <c r="B8495" s="146"/>
      <c r="C8495" s="31"/>
      <c r="D8495" s="31"/>
      <c r="E8495" s="44"/>
      <c r="F8495" s="43"/>
      <c r="G8495" s="84"/>
      <c r="H8495" s="31"/>
      <c r="I8495" s="205"/>
      <c r="J8495" s="84"/>
      <c r="K8495" s="31"/>
      <c r="L8495" s="31"/>
      <c r="M8495" s="169"/>
      <c r="N8495" s="148"/>
      <c r="O8495" s="106"/>
      <c r="P8495" s="43"/>
      <c r="Q8495" s="205"/>
      <c r="R8495" s="84"/>
      <c r="S8495" s="31"/>
      <c r="T8495" s="31"/>
      <c r="U8495" s="169"/>
      <c r="V8495" s="150"/>
      <c r="W8495" s="141" t="str" cm="1">
        <f t="array" ref="W8495">IF(SUM(LEN(B8495:V8495))=0,"",IF(OR(OR(ISBLANK(F8495),SUM(LEN(C8495),LEN(D8495))=0),AND(NOT(E8495="Unknown"),ISBLANK(J8495)),AND(NOT(O8495="Unknown"),ISBLANK(R8495))),"Missing Information", INDEX(Table15[Entire Service Line Classification], MATCH(SUMIFS(Table15[Unique ID],Table15[System-Owned Portion],E8495,Table15[If Material Anything Other than "Lead" in Column E,Was Material Ever Previously Lead?],G8495,Table15[Customer-Owned Portion],O8495),Table15[Unique ID],0),0)))</f>
        <v/>
      </c>
      <c r="X8495"/>
    </row>
    <row r="8496" spans="2:24" x14ac:dyDescent="0.25">
      <c r="B8496" s="146"/>
      <c r="C8496" s="31"/>
      <c r="D8496" s="31"/>
      <c r="E8496" s="44"/>
      <c r="F8496" s="43"/>
      <c r="G8496" s="84"/>
      <c r="H8496" s="31"/>
      <c r="I8496" s="205"/>
      <c r="J8496" s="84"/>
      <c r="K8496" s="31"/>
      <c r="L8496" s="31"/>
      <c r="M8496" s="169"/>
      <c r="N8496" s="148"/>
      <c r="O8496" s="106"/>
      <c r="P8496" s="43"/>
      <c r="Q8496" s="205"/>
      <c r="R8496" s="84"/>
      <c r="S8496" s="31"/>
      <c r="T8496" s="31"/>
      <c r="U8496" s="169"/>
      <c r="V8496" s="150"/>
      <c r="W8496" s="141" t="str" cm="1">
        <f t="array" ref="W8496">IF(SUM(LEN(B8496:V8496))=0,"",IF(OR(OR(ISBLANK(F8496),SUM(LEN(C8496),LEN(D8496))=0),AND(NOT(E8496="Unknown"),ISBLANK(J8496)),AND(NOT(O8496="Unknown"),ISBLANK(R8496))),"Missing Information", INDEX(Table15[Entire Service Line Classification], MATCH(SUMIFS(Table15[Unique ID],Table15[System-Owned Portion],E8496,Table15[If Material Anything Other than "Lead" in Column E,Was Material Ever Previously Lead?],G8496,Table15[Customer-Owned Portion],O8496),Table15[Unique ID],0),0)))</f>
        <v/>
      </c>
      <c r="X8496"/>
    </row>
    <row r="8497" spans="2:24" x14ac:dyDescent="0.25">
      <c r="B8497" s="146"/>
      <c r="C8497" s="31"/>
      <c r="D8497" s="31"/>
      <c r="E8497" s="44"/>
      <c r="F8497" s="43"/>
      <c r="G8497" s="84"/>
      <c r="H8497" s="31"/>
      <c r="I8497" s="205"/>
      <c r="J8497" s="84"/>
      <c r="K8497" s="31"/>
      <c r="L8497" s="31"/>
      <c r="M8497" s="169"/>
      <c r="N8497" s="148"/>
      <c r="O8497" s="106"/>
      <c r="P8497" s="43"/>
      <c r="Q8497" s="205"/>
      <c r="R8497" s="84"/>
      <c r="S8497" s="31"/>
      <c r="T8497" s="31"/>
      <c r="U8497" s="169"/>
      <c r="V8497" s="150"/>
      <c r="W8497" s="141" t="str" cm="1">
        <f t="array" ref="W8497">IF(SUM(LEN(B8497:V8497))=0,"",IF(OR(OR(ISBLANK(F8497),SUM(LEN(C8497),LEN(D8497))=0),AND(NOT(E8497="Unknown"),ISBLANK(J8497)),AND(NOT(O8497="Unknown"),ISBLANK(R8497))),"Missing Information", INDEX(Table15[Entire Service Line Classification], MATCH(SUMIFS(Table15[Unique ID],Table15[System-Owned Portion],E8497,Table15[If Material Anything Other than "Lead" in Column E,Was Material Ever Previously Lead?],G8497,Table15[Customer-Owned Portion],O8497),Table15[Unique ID],0),0)))</f>
        <v/>
      </c>
      <c r="X8497"/>
    </row>
    <row r="8498" spans="2:24" x14ac:dyDescent="0.25">
      <c r="B8498" s="146"/>
      <c r="C8498" s="31"/>
      <c r="D8498" s="31"/>
      <c r="E8498" s="44"/>
      <c r="F8498" s="43"/>
      <c r="G8498" s="84"/>
      <c r="H8498" s="31"/>
      <c r="I8498" s="205"/>
      <c r="J8498" s="84"/>
      <c r="K8498" s="31"/>
      <c r="L8498" s="31"/>
      <c r="M8498" s="169"/>
      <c r="N8498" s="148"/>
      <c r="O8498" s="106"/>
      <c r="P8498" s="43"/>
      <c r="Q8498" s="205"/>
      <c r="R8498" s="84"/>
      <c r="S8498" s="31"/>
      <c r="T8498" s="31"/>
      <c r="U8498" s="169"/>
      <c r="V8498" s="150"/>
      <c r="W8498" s="141" t="str" cm="1">
        <f t="array" ref="W8498">IF(SUM(LEN(B8498:V8498))=0,"",IF(OR(OR(ISBLANK(F8498),SUM(LEN(C8498),LEN(D8498))=0),AND(NOT(E8498="Unknown"),ISBLANK(J8498)),AND(NOT(O8498="Unknown"),ISBLANK(R8498))),"Missing Information", INDEX(Table15[Entire Service Line Classification], MATCH(SUMIFS(Table15[Unique ID],Table15[System-Owned Portion],E8498,Table15[If Material Anything Other than "Lead" in Column E,Was Material Ever Previously Lead?],G8498,Table15[Customer-Owned Portion],O8498),Table15[Unique ID],0),0)))</f>
        <v/>
      </c>
      <c r="X8498"/>
    </row>
    <row r="8499" spans="2:24" x14ac:dyDescent="0.25">
      <c r="B8499" s="146"/>
      <c r="C8499" s="31"/>
      <c r="D8499" s="31"/>
      <c r="E8499" s="44"/>
      <c r="F8499" s="43"/>
      <c r="G8499" s="84"/>
      <c r="H8499" s="31"/>
      <c r="I8499" s="205"/>
      <c r="J8499" s="84"/>
      <c r="K8499" s="31"/>
      <c r="L8499" s="31"/>
      <c r="M8499" s="169"/>
      <c r="N8499" s="148"/>
      <c r="O8499" s="106"/>
      <c r="P8499" s="43"/>
      <c r="Q8499" s="205"/>
      <c r="R8499" s="84"/>
      <c r="S8499" s="31"/>
      <c r="T8499" s="31"/>
      <c r="U8499" s="169"/>
      <c r="V8499" s="150"/>
      <c r="W8499" s="141" t="str" cm="1">
        <f t="array" ref="W8499">IF(SUM(LEN(B8499:V8499))=0,"",IF(OR(OR(ISBLANK(F8499),SUM(LEN(C8499),LEN(D8499))=0),AND(NOT(E8499="Unknown"),ISBLANK(J8499)),AND(NOT(O8499="Unknown"),ISBLANK(R8499))),"Missing Information", INDEX(Table15[Entire Service Line Classification], MATCH(SUMIFS(Table15[Unique ID],Table15[System-Owned Portion],E8499,Table15[If Material Anything Other than "Lead" in Column E,Was Material Ever Previously Lead?],G8499,Table15[Customer-Owned Portion],O8499),Table15[Unique ID],0),0)))</f>
        <v/>
      </c>
      <c r="X8499"/>
    </row>
    <row r="8500" spans="2:24" x14ac:dyDescent="0.25">
      <c r="B8500" s="146"/>
      <c r="C8500" s="31"/>
      <c r="D8500" s="31"/>
      <c r="E8500" s="44"/>
      <c r="F8500" s="43"/>
      <c r="G8500" s="84"/>
      <c r="H8500" s="31"/>
      <c r="I8500" s="205"/>
      <c r="J8500" s="84"/>
      <c r="K8500" s="31"/>
      <c r="L8500" s="31"/>
      <c r="M8500" s="169"/>
      <c r="N8500" s="148"/>
      <c r="O8500" s="106"/>
      <c r="P8500" s="43"/>
      <c r="Q8500" s="205"/>
      <c r="R8500" s="84"/>
      <c r="S8500" s="31"/>
      <c r="T8500" s="31"/>
      <c r="U8500" s="169"/>
      <c r="V8500" s="150"/>
      <c r="W8500" s="141" t="str" cm="1">
        <f t="array" ref="W8500">IF(SUM(LEN(B8500:V8500))=0,"",IF(OR(OR(ISBLANK(F8500),SUM(LEN(C8500),LEN(D8500))=0),AND(NOT(E8500="Unknown"),ISBLANK(J8500)),AND(NOT(O8500="Unknown"),ISBLANK(R8500))),"Missing Information", INDEX(Table15[Entire Service Line Classification], MATCH(SUMIFS(Table15[Unique ID],Table15[System-Owned Portion],E8500,Table15[If Material Anything Other than "Lead" in Column E,Was Material Ever Previously Lead?],G8500,Table15[Customer-Owned Portion],O8500),Table15[Unique ID],0),0)))</f>
        <v/>
      </c>
      <c r="X8500"/>
    </row>
    <row r="8501" spans="2:24" x14ac:dyDescent="0.25">
      <c r="B8501" s="146"/>
      <c r="C8501" s="31"/>
      <c r="D8501" s="31"/>
      <c r="E8501" s="44"/>
      <c r="F8501" s="43"/>
      <c r="G8501" s="84"/>
      <c r="H8501" s="31"/>
      <c r="I8501" s="205"/>
      <c r="J8501" s="84"/>
      <c r="K8501" s="31"/>
      <c r="L8501" s="31"/>
      <c r="M8501" s="169"/>
      <c r="N8501" s="148"/>
      <c r="O8501" s="106"/>
      <c r="P8501" s="43"/>
      <c r="Q8501" s="205"/>
      <c r="R8501" s="84"/>
      <c r="S8501" s="31"/>
      <c r="T8501" s="31"/>
      <c r="U8501" s="169"/>
      <c r="V8501" s="150"/>
      <c r="W8501" s="141" t="str" cm="1">
        <f t="array" ref="W8501">IF(SUM(LEN(B8501:V8501))=0,"",IF(OR(OR(ISBLANK(F8501),SUM(LEN(C8501),LEN(D8501))=0),AND(NOT(E8501="Unknown"),ISBLANK(J8501)),AND(NOT(O8501="Unknown"),ISBLANK(R8501))),"Missing Information", INDEX(Table15[Entire Service Line Classification], MATCH(SUMIFS(Table15[Unique ID],Table15[System-Owned Portion],E8501,Table15[If Material Anything Other than "Lead" in Column E,Was Material Ever Previously Lead?],G8501,Table15[Customer-Owned Portion],O8501),Table15[Unique ID],0),0)))</f>
        <v/>
      </c>
      <c r="X8501"/>
    </row>
    <row r="8502" spans="2:24" x14ac:dyDescent="0.25">
      <c r="B8502" s="146"/>
      <c r="C8502" s="31"/>
      <c r="D8502" s="31"/>
      <c r="E8502" s="44"/>
      <c r="F8502" s="43"/>
      <c r="G8502" s="84"/>
      <c r="H8502" s="31"/>
      <c r="I8502" s="205"/>
      <c r="J8502" s="84"/>
      <c r="K8502" s="31"/>
      <c r="L8502" s="31"/>
      <c r="M8502" s="169"/>
      <c r="N8502" s="148"/>
      <c r="O8502" s="106"/>
      <c r="P8502" s="43"/>
      <c r="Q8502" s="205"/>
      <c r="R8502" s="84"/>
      <c r="S8502" s="31"/>
      <c r="T8502" s="31"/>
      <c r="U8502" s="169"/>
      <c r="V8502" s="150"/>
      <c r="W8502" s="141" t="str" cm="1">
        <f t="array" ref="W8502">IF(SUM(LEN(B8502:V8502))=0,"",IF(OR(OR(ISBLANK(F8502),SUM(LEN(C8502),LEN(D8502))=0),AND(NOT(E8502="Unknown"),ISBLANK(J8502)),AND(NOT(O8502="Unknown"),ISBLANK(R8502))),"Missing Information", INDEX(Table15[Entire Service Line Classification], MATCH(SUMIFS(Table15[Unique ID],Table15[System-Owned Portion],E8502,Table15[If Material Anything Other than "Lead" in Column E,Was Material Ever Previously Lead?],G8502,Table15[Customer-Owned Portion],O8502),Table15[Unique ID],0),0)))</f>
        <v/>
      </c>
      <c r="X8502"/>
    </row>
    <row r="8503" spans="2:24" x14ac:dyDescent="0.25">
      <c r="B8503" s="146"/>
      <c r="C8503" s="31"/>
      <c r="D8503" s="31"/>
      <c r="E8503" s="44"/>
      <c r="F8503" s="43"/>
      <c r="G8503" s="84"/>
      <c r="H8503" s="31"/>
      <c r="I8503" s="205"/>
      <c r="J8503" s="84"/>
      <c r="K8503" s="31"/>
      <c r="L8503" s="31"/>
      <c r="M8503" s="169"/>
      <c r="N8503" s="148"/>
      <c r="O8503" s="106"/>
      <c r="P8503" s="43"/>
      <c r="Q8503" s="205"/>
      <c r="R8503" s="84"/>
      <c r="S8503" s="31"/>
      <c r="T8503" s="31"/>
      <c r="U8503" s="169"/>
      <c r="V8503" s="150"/>
      <c r="W8503" s="141" t="str" cm="1">
        <f t="array" ref="W8503">IF(SUM(LEN(B8503:V8503))=0,"",IF(OR(OR(ISBLANK(F8503),SUM(LEN(C8503),LEN(D8503))=0),AND(NOT(E8503="Unknown"),ISBLANK(J8503)),AND(NOT(O8503="Unknown"),ISBLANK(R8503))),"Missing Information", INDEX(Table15[Entire Service Line Classification], MATCH(SUMIFS(Table15[Unique ID],Table15[System-Owned Portion],E8503,Table15[If Material Anything Other than "Lead" in Column E,Was Material Ever Previously Lead?],G8503,Table15[Customer-Owned Portion],O8503),Table15[Unique ID],0),0)))</f>
        <v/>
      </c>
      <c r="X8503"/>
    </row>
    <row r="8504" spans="2:24" x14ac:dyDescent="0.25">
      <c r="B8504" s="146"/>
      <c r="C8504" s="31"/>
      <c r="D8504" s="31"/>
      <c r="E8504" s="44"/>
      <c r="F8504" s="43"/>
      <c r="G8504" s="84"/>
      <c r="H8504" s="31"/>
      <c r="I8504" s="205"/>
      <c r="J8504" s="84"/>
      <c r="K8504" s="31"/>
      <c r="L8504" s="31"/>
      <c r="M8504" s="169"/>
      <c r="N8504" s="148"/>
      <c r="O8504" s="106"/>
      <c r="P8504" s="43"/>
      <c r="Q8504" s="205"/>
      <c r="R8504" s="84"/>
      <c r="S8504" s="31"/>
      <c r="T8504" s="31"/>
      <c r="U8504" s="169"/>
      <c r="V8504" s="150"/>
      <c r="W8504" s="141" t="str" cm="1">
        <f t="array" ref="W8504">IF(SUM(LEN(B8504:V8504))=0,"",IF(OR(OR(ISBLANK(F8504),SUM(LEN(C8504),LEN(D8504))=0),AND(NOT(E8504="Unknown"),ISBLANK(J8504)),AND(NOT(O8504="Unknown"),ISBLANK(R8504))),"Missing Information", INDEX(Table15[Entire Service Line Classification], MATCH(SUMIFS(Table15[Unique ID],Table15[System-Owned Portion],E8504,Table15[If Material Anything Other than "Lead" in Column E,Was Material Ever Previously Lead?],G8504,Table15[Customer-Owned Portion],O8504),Table15[Unique ID],0),0)))</f>
        <v/>
      </c>
      <c r="X8504"/>
    </row>
    <row r="8505" spans="2:24" x14ac:dyDescent="0.25">
      <c r="B8505" s="146"/>
      <c r="C8505" s="31"/>
      <c r="D8505" s="31"/>
      <c r="E8505" s="44"/>
      <c r="F8505" s="43"/>
      <c r="G8505" s="84"/>
      <c r="H8505" s="31"/>
      <c r="I8505" s="205"/>
      <c r="J8505" s="84"/>
      <c r="K8505" s="31"/>
      <c r="L8505" s="31"/>
      <c r="M8505" s="169"/>
      <c r="N8505" s="148"/>
      <c r="O8505" s="106"/>
      <c r="P8505" s="43"/>
      <c r="Q8505" s="205"/>
      <c r="R8505" s="84"/>
      <c r="S8505" s="31"/>
      <c r="T8505" s="31"/>
      <c r="U8505" s="169"/>
      <c r="V8505" s="150"/>
      <c r="W8505" s="141" t="str" cm="1">
        <f t="array" ref="W8505">IF(SUM(LEN(B8505:V8505))=0,"",IF(OR(OR(ISBLANK(F8505),SUM(LEN(C8505),LEN(D8505))=0),AND(NOT(E8505="Unknown"),ISBLANK(J8505)),AND(NOT(O8505="Unknown"),ISBLANK(R8505))),"Missing Information", INDEX(Table15[Entire Service Line Classification], MATCH(SUMIFS(Table15[Unique ID],Table15[System-Owned Portion],E8505,Table15[If Material Anything Other than "Lead" in Column E,Was Material Ever Previously Lead?],G8505,Table15[Customer-Owned Portion],O8505),Table15[Unique ID],0),0)))</f>
        <v/>
      </c>
      <c r="X8505"/>
    </row>
    <row r="8506" spans="2:24" x14ac:dyDescent="0.25">
      <c r="B8506" s="146"/>
      <c r="C8506" s="31"/>
      <c r="D8506" s="31"/>
      <c r="E8506" s="44"/>
      <c r="F8506" s="43"/>
      <c r="G8506" s="84"/>
      <c r="H8506" s="31"/>
      <c r="I8506" s="205"/>
      <c r="J8506" s="84"/>
      <c r="K8506" s="31"/>
      <c r="L8506" s="31"/>
      <c r="M8506" s="169"/>
      <c r="N8506" s="148"/>
      <c r="O8506" s="106"/>
      <c r="P8506" s="43"/>
      <c r="Q8506" s="205"/>
      <c r="R8506" s="84"/>
      <c r="S8506" s="31"/>
      <c r="T8506" s="31"/>
      <c r="U8506" s="169"/>
      <c r="V8506" s="150"/>
      <c r="W8506" s="141" t="str" cm="1">
        <f t="array" ref="W8506">IF(SUM(LEN(B8506:V8506))=0,"",IF(OR(OR(ISBLANK(F8506),SUM(LEN(C8506),LEN(D8506))=0),AND(NOT(E8506="Unknown"),ISBLANK(J8506)),AND(NOT(O8506="Unknown"),ISBLANK(R8506))),"Missing Information", INDEX(Table15[Entire Service Line Classification], MATCH(SUMIFS(Table15[Unique ID],Table15[System-Owned Portion],E8506,Table15[If Material Anything Other than "Lead" in Column E,Was Material Ever Previously Lead?],G8506,Table15[Customer-Owned Portion],O8506),Table15[Unique ID],0),0)))</f>
        <v/>
      </c>
      <c r="X8506"/>
    </row>
    <row r="8507" spans="2:24" x14ac:dyDescent="0.25">
      <c r="B8507" s="146"/>
      <c r="C8507" s="31"/>
      <c r="D8507" s="31"/>
      <c r="E8507" s="44"/>
      <c r="F8507" s="43"/>
      <c r="G8507" s="84"/>
      <c r="H8507" s="31"/>
      <c r="I8507" s="205"/>
      <c r="J8507" s="84"/>
      <c r="K8507" s="31"/>
      <c r="L8507" s="31"/>
      <c r="M8507" s="169"/>
      <c r="N8507" s="148"/>
      <c r="O8507" s="106"/>
      <c r="P8507" s="43"/>
      <c r="Q8507" s="205"/>
      <c r="R8507" s="84"/>
      <c r="S8507" s="31"/>
      <c r="T8507" s="31"/>
      <c r="U8507" s="169"/>
      <c r="V8507" s="150"/>
      <c r="W8507" s="141" t="str" cm="1">
        <f t="array" ref="W8507">IF(SUM(LEN(B8507:V8507))=0,"",IF(OR(OR(ISBLANK(F8507),SUM(LEN(C8507),LEN(D8507))=0),AND(NOT(E8507="Unknown"),ISBLANK(J8507)),AND(NOT(O8507="Unknown"),ISBLANK(R8507))),"Missing Information", INDEX(Table15[Entire Service Line Classification], MATCH(SUMIFS(Table15[Unique ID],Table15[System-Owned Portion],E8507,Table15[If Material Anything Other than "Lead" in Column E,Was Material Ever Previously Lead?],G8507,Table15[Customer-Owned Portion],O8507),Table15[Unique ID],0),0)))</f>
        <v/>
      </c>
      <c r="X8507"/>
    </row>
    <row r="8508" spans="2:24" x14ac:dyDescent="0.25">
      <c r="B8508" s="146"/>
      <c r="C8508" s="31"/>
      <c r="D8508" s="31"/>
      <c r="E8508" s="44"/>
      <c r="F8508" s="43"/>
      <c r="G8508" s="84"/>
      <c r="H8508" s="31"/>
      <c r="I8508" s="205"/>
      <c r="J8508" s="84"/>
      <c r="K8508" s="31"/>
      <c r="L8508" s="31"/>
      <c r="M8508" s="169"/>
      <c r="N8508" s="148"/>
      <c r="O8508" s="106"/>
      <c r="P8508" s="43"/>
      <c r="Q8508" s="205"/>
      <c r="R8508" s="84"/>
      <c r="S8508" s="31"/>
      <c r="T8508" s="31"/>
      <c r="U8508" s="169"/>
      <c r="V8508" s="150"/>
      <c r="W8508" s="141" t="str" cm="1">
        <f t="array" ref="W8508">IF(SUM(LEN(B8508:V8508))=0,"",IF(OR(OR(ISBLANK(F8508),SUM(LEN(C8508),LEN(D8508))=0),AND(NOT(E8508="Unknown"),ISBLANK(J8508)),AND(NOT(O8508="Unknown"),ISBLANK(R8508))),"Missing Information", INDEX(Table15[Entire Service Line Classification], MATCH(SUMIFS(Table15[Unique ID],Table15[System-Owned Portion],E8508,Table15[If Material Anything Other than "Lead" in Column E,Was Material Ever Previously Lead?],G8508,Table15[Customer-Owned Portion],O8508),Table15[Unique ID],0),0)))</f>
        <v/>
      </c>
      <c r="X8508"/>
    </row>
    <row r="8509" spans="2:24" x14ac:dyDescent="0.25">
      <c r="B8509" s="146"/>
      <c r="C8509" s="31"/>
      <c r="D8509" s="31"/>
      <c r="E8509" s="44"/>
      <c r="F8509" s="43"/>
      <c r="G8509" s="84"/>
      <c r="H8509" s="31"/>
      <c r="I8509" s="205"/>
      <c r="J8509" s="84"/>
      <c r="K8509" s="31"/>
      <c r="L8509" s="31"/>
      <c r="M8509" s="169"/>
      <c r="N8509" s="148"/>
      <c r="O8509" s="106"/>
      <c r="P8509" s="43"/>
      <c r="Q8509" s="205"/>
      <c r="R8509" s="84"/>
      <c r="S8509" s="31"/>
      <c r="T8509" s="31"/>
      <c r="U8509" s="169"/>
      <c r="V8509" s="150"/>
      <c r="W8509" s="141" t="str" cm="1">
        <f t="array" ref="W8509">IF(SUM(LEN(B8509:V8509))=0,"",IF(OR(OR(ISBLANK(F8509),SUM(LEN(C8509),LEN(D8509))=0),AND(NOT(E8509="Unknown"),ISBLANK(J8509)),AND(NOT(O8509="Unknown"),ISBLANK(R8509))),"Missing Information", INDEX(Table15[Entire Service Line Classification], MATCH(SUMIFS(Table15[Unique ID],Table15[System-Owned Portion],E8509,Table15[If Material Anything Other than "Lead" in Column E,Was Material Ever Previously Lead?],G8509,Table15[Customer-Owned Portion],O8509),Table15[Unique ID],0),0)))</f>
        <v/>
      </c>
      <c r="X8509"/>
    </row>
    <row r="8510" spans="2:24" x14ac:dyDescent="0.25">
      <c r="B8510" s="146"/>
      <c r="C8510" s="31"/>
      <c r="D8510" s="31"/>
      <c r="E8510" s="44"/>
      <c r="F8510" s="43"/>
      <c r="G8510" s="84"/>
      <c r="H8510" s="31"/>
      <c r="I8510" s="205"/>
      <c r="J8510" s="84"/>
      <c r="K8510" s="31"/>
      <c r="L8510" s="31"/>
      <c r="M8510" s="169"/>
      <c r="N8510" s="148"/>
      <c r="O8510" s="106"/>
      <c r="P8510" s="43"/>
      <c r="Q8510" s="205"/>
      <c r="R8510" s="84"/>
      <c r="S8510" s="31"/>
      <c r="T8510" s="31"/>
      <c r="U8510" s="169"/>
      <c r="V8510" s="150"/>
      <c r="W8510" s="141" t="str" cm="1">
        <f t="array" ref="W8510">IF(SUM(LEN(B8510:V8510))=0,"",IF(OR(OR(ISBLANK(F8510),SUM(LEN(C8510),LEN(D8510))=0),AND(NOT(E8510="Unknown"),ISBLANK(J8510)),AND(NOT(O8510="Unknown"),ISBLANK(R8510))),"Missing Information", INDEX(Table15[Entire Service Line Classification], MATCH(SUMIFS(Table15[Unique ID],Table15[System-Owned Portion],E8510,Table15[If Material Anything Other than "Lead" in Column E,Was Material Ever Previously Lead?],G8510,Table15[Customer-Owned Portion],O8510),Table15[Unique ID],0),0)))</f>
        <v/>
      </c>
      <c r="X8510"/>
    </row>
    <row r="8511" spans="2:24" x14ac:dyDescent="0.25">
      <c r="B8511" s="146"/>
      <c r="C8511" s="31"/>
      <c r="D8511" s="31"/>
      <c r="E8511" s="44"/>
      <c r="F8511" s="43"/>
      <c r="G8511" s="84"/>
      <c r="H8511" s="31"/>
      <c r="I8511" s="205"/>
      <c r="J8511" s="84"/>
      <c r="K8511" s="31"/>
      <c r="L8511" s="31"/>
      <c r="M8511" s="169"/>
      <c r="N8511" s="148"/>
      <c r="O8511" s="106"/>
      <c r="P8511" s="43"/>
      <c r="Q8511" s="205"/>
      <c r="R8511" s="84"/>
      <c r="S8511" s="31"/>
      <c r="T8511" s="31"/>
      <c r="U8511" s="169"/>
      <c r="V8511" s="150"/>
      <c r="W8511" s="141" t="str" cm="1">
        <f t="array" ref="W8511">IF(SUM(LEN(B8511:V8511))=0,"",IF(OR(OR(ISBLANK(F8511),SUM(LEN(C8511),LEN(D8511))=0),AND(NOT(E8511="Unknown"),ISBLANK(J8511)),AND(NOT(O8511="Unknown"),ISBLANK(R8511))),"Missing Information", INDEX(Table15[Entire Service Line Classification], MATCH(SUMIFS(Table15[Unique ID],Table15[System-Owned Portion],E8511,Table15[If Material Anything Other than "Lead" in Column E,Was Material Ever Previously Lead?],G8511,Table15[Customer-Owned Portion],O8511),Table15[Unique ID],0),0)))</f>
        <v/>
      </c>
      <c r="X8511"/>
    </row>
    <row r="8512" spans="2:24" x14ac:dyDescent="0.25">
      <c r="B8512" s="146"/>
      <c r="C8512" s="31"/>
      <c r="D8512" s="31"/>
      <c r="E8512" s="44"/>
      <c r="F8512" s="43"/>
      <c r="G8512" s="84"/>
      <c r="H8512" s="31"/>
      <c r="I8512" s="205"/>
      <c r="J8512" s="84"/>
      <c r="K8512" s="31"/>
      <c r="L8512" s="31"/>
      <c r="M8512" s="169"/>
      <c r="N8512" s="148"/>
      <c r="O8512" s="106"/>
      <c r="P8512" s="43"/>
      <c r="Q8512" s="205"/>
      <c r="R8512" s="84"/>
      <c r="S8512" s="31"/>
      <c r="T8512" s="31"/>
      <c r="U8512" s="169"/>
      <c r="V8512" s="150"/>
      <c r="W8512" s="141" t="str" cm="1">
        <f t="array" ref="W8512">IF(SUM(LEN(B8512:V8512))=0,"",IF(OR(OR(ISBLANK(F8512),SUM(LEN(C8512),LEN(D8512))=0),AND(NOT(E8512="Unknown"),ISBLANK(J8512)),AND(NOT(O8512="Unknown"),ISBLANK(R8512))),"Missing Information", INDEX(Table15[Entire Service Line Classification], MATCH(SUMIFS(Table15[Unique ID],Table15[System-Owned Portion],E8512,Table15[If Material Anything Other than "Lead" in Column E,Was Material Ever Previously Lead?],G8512,Table15[Customer-Owned Portion],O8512),Table15[Unique ID],0),0)))</f>
        <v/>
      </c>
      <c r="X8512"/>
    </row>
    <row r="8513" spans="2:24" x14ac:dyDescent="0.25">
      <c r="B8513" s="146"/>
      <c r="C8513" s="31"/>
      <c r="D8513" s="31"/>
      <c r="E8513" s="44"/>
      <c r="F8513" s="43"/>
      <c r="G8513" s="84"/>
      <c r="H8513" s="31"/>
      <c r="I8513" s="205"/>
      <c r="J8513" s="84"/>
      <c r="K8513" s="31"/>
      <c r="L8513" s="31"/>
      <c r="M8513" s="169"/>
      <c r="N8513" s="148"/>
      <c r="O8513" s="106"/>
      <c r="P8513" s="43"/>
      <c r="Q8513" s="205"/>
      <c r="R8513" s="84"/>
      <c r="S8513" s="31"/>
      <c r="T8513" s="31"/>
      <c r="U8513" s="169"/>
      <c r="V8513" s="150"/>
      <c r="W8513" s="141" t="str" cm="1">
        <f t="array" ref="W8513">IF(SUM(LEN(B8513:V8513))=0,"",IF(OR(OR(ISBLANK(F8513),SUM(LEN(C8513),LEN(D8513))=0),AND(NOT(E8513="Unknown"),ISBLANK(J8513)),AND(NOT(O8513="Unknown"),ISBLANK(R8513))),"Missing Information", INDEX(Table15[Entire Service Line Classification], MATCH(SUMIFS(Table15[Unique ID],Table15[System-Owned Portion],E8513,Table15[If Material Anything Other than "Lead" in Column E,Was Material Ever Previously Lead?],G8513,Table15[Customer-Owned Portion],O8513),Table15[Unique ID],0),0)))</f>
        <v/>
      </c>
      <c r="X8513"/>
    </row>
    <row r="8514" spans="2:24" x14ac:dyDescent="0.25">
      <c r="B8514" s="146"/>
      <c r="C8514" s="31"/>
      <c r="D8514" s="31"/>
      <c r="E8514" s="44"/>
      <c r="F8514" s="43"/>
      <c r="G8514" s="84"/>
      <c r="H8514" s="31"/>
      <c r="I8514" s="205"/>
      <c r="J8514" s="84"/>
      <c r="K8514" s="31"/>
      <c r="L8514" s="31"/>
      <c r="M8514" s="169"/>
      <c r="N8514" s="148"/>
      <c r="O8514" s="106"/>
      <c r="P8514" s="43"/>
      <c r="Q8514" s="205"/>
      <c r="R8514" s="84"/>
      <c r="S8514" s="31"/>
      <c r="T8514" s="31"/>
      <c r="U8514" s="169"/>
      <c r="V8514" s="150"/>
      <c r="W8514" s="141" t="str" cm="1">
        <f t="array" ref="W8514">IF(SUM(LEN(B8514:V8514))=0,"",IF(OR(OR(ISBLANK(F8514),SUM(LEN(C8514),LEN(D8514))=0),AND(NOT(E8514="Unknown"),ISBLANK(J8514)),AND(NOT(O8514="Unknown"),ISBLANK(R8514))),"Missing Information", INDEX(Table15[Entire Service Line Classification], MATCH(SUMIFS(Table15[Unique ID],Table15[System-Owned Portion],E8514,Table15[If Material Anything Other than "Lead" in Column E,Was Material Ever Previously Lead?],G8514,Table15[Customer-Owned Portion],O8514),Table15[Unique ID],0),0)))</f>
        <v/>
      </c>
      <c r="X8514"/>
    </row>
    <row r="8515" spans="2:24" x14ac:dyDescent="0.25">
      <c r="B8515" s="146"/>
      <c r="C8515" s="31"/>
      <c r="D8515" s="31"/>
      <c r="E8515" s="44"/>
      <c r="F8515" s="43"/>
      <c r="G8515" s="84"/>
      <c r="H8515" s="31"/>
      <c r="I8515" s="205"/>
      <c r="J8515" s="84"/>
      <c r="K8515" s="31"/>
      <c r="L8515" s="31"/>
      <c r="M8515" s="169"/>
      <c r="N8515" s="148"/>
      <c r="O8515" s="106"/>
      <c r="P8515" s="43"/>
      <c r="Q8515" s="205"/>
      <c r="R8515" s="84"/>
      <c r="S8515" s="31"/>
      <c r="T8515" s="31"/>
      <c r="U8515" s="169"/>
      <c r="V8515" s="150"/>
      <c r="W8515" s="141" t="str" cm="1">
        <f t="array" ref="W8515">IF(SUM(LEN(B8515:V8515))=0,"",IF(OR(OR(ISBLANK(F8515),SUM(LEN(C8515),LEN(D8515))=0),AND(NOT(E8515="Unknown"),ISBLANK(J8515)),AND(NOT(O8515="Unknown"),ISBLANK(R8515))),"Missing Information", INDEX(Table15[Entire Service Line Classification], MATCH(SUMIFS(Table15[Unique ID],Table15[System-Owned Portion],E8515,Table15[If Material Anything Other than "Lead" in Column E,Was Material Ever Previously Lead?],G8515,Table15[Customer-Owned Portion],O8515),Table15[Unique ID],0),0)))</f>
        <v/>
      </c>
      <c r="X8515"/>
    </row>
    <row r="8516" spans="2:24" x14ac:dyDescent="0.25">
      <c r="B8516" s="146"/>
      <c r="C8516" s="31"/>
      <c r="D8516" s="31"/>
      <c r="E8516" s="44"/>
      <c r="F8516" s="43"/>
      <c r="G8516" s="84"/>
      <c r="H8516" s="31"/>
      <c r="I8516" s="205"/>
      <c r="J8516" s="84"/>
      <c r="K8516" s="31"/>
      <c r="L8516" s="31"/>
      <c r="M8516" s="169"/>
      <c r="N8516" s="148"/>
      <c r="O8516" s="106"/>
      <c r="P8516" s="43"/>
      <c r="Q8516" s="205"/>
      <c r="R8516" s="84"/>
      <c r="S8516" s="31"/>
      <c r="T8516" s="31"/>
      <c r="U8516" s="169"/>
      <c r="V8516" s="150"/>
      <c r="W8516" s="141" t="str" cm="1">
        <f t="array" ref="W8516">IF(SUM(LEN(B8516:V8516))=0,"",IF(OR(OR(ISBLANK(F8516),SUM(LEN(C8516),LEN(D8516))=0),AND(NOT(E8516="Unknown"),ISBLANK(J8516)),AND(NOT(O8516="Unknown"),ISBLANK(R8516))),"Missing Information", INDEX(Table15[Entire Service Line Classification], MATCH(SUMIFS(Table15[Unique ID],Table15[System-Owned Portion],E8516,Table15[If Material Anything Other than "Lead" in Column E,Was Material Ever Previously Lead?],G8516,Table15[Customer-Owned Portion],O8516),Table15[Unique ID],0),0)))</f>
        <v/>
      </c>
      <c r="X8516"/>
    </row>
    <row r="8517" spans="2:24" x14ac:dyDescent="0.25">
      <c r="B8517" s="146"/>
      <c r="C8517" s="31"/>
      <c r="D8517" s="31"/>
      <c r="E8517" s="44"/>
      <c r="F8517" s="43"/>
      <c r="G8517" s="84"/>
      <c r="H8517" s="31"/>
      <c r="I8517" s="205"/>
      <c r="J8517" s="84"/>
      <c r="K8517" s="31"/>
      <c r="L8517" s="31"/>
      <c r="M8517" s="169"/>
      <c r="N8517" s="148"/>
      <c r="O8517" s="106"/>
      <c r="P8517" s="43"/>
      <c r="Q8517" s="205"/>
      <c r="R8517" s="84"/>
      <c r="S8517" s="31"/>
      <c r="T8517" s="31"/>
      <c r="U8517" s="169"/>
      <c r="V8517" s="150"/>
      <c r="W8517" s="141" t="str" cm="1">
        <f t="array" ref="W8517">IF(SUM(LEN(B8517:V8517))=0,"",IF(OR(OR(ISBLANK(F8517),SUM(LEN(C8517),LEN(D8517))=0),AND(NOT(E8517="Unknown"),ISBLANK(J8517)),AND(NOT(O8517="Unknown"),ISBLANK(R8517))),"Missing Information", INDEX(Table15[Entire Service Line Classification], MATCH(SUMIFS(Table15[Unique ID],Table15[System-Owned Portion],E8517,Table15[If Material Anything Other than "Lead" in Column E,Was Material Ever Previously Lead?],G8517,Table15[Customer-Owned Portion],O8517),Table15[Unique ID],0),0)))</f>
        <v/>
      </c>
      <c r="X8517"/>
    </row>
    <row r="8518" spans="2:24" x14ac:dyDescent="0.25">
      <c r="B8518" s="146"/>
      <c r="C8518" s="31"/>
      <c r="D8518" s="31"/>
      <c r="E8518" s="44"/>
      <c r="F8518" s="43"/>
      <c r="G8518" s="84"/>
      <c r="H8518" s="31"/>
      <c r="I8518" s="205"/>
      <c r="J8518" s="84"/>
      <c r="K8518" s="31"/>
      <c r="L8518" s="31"/>
      <c r="M8518" s="169"/>
      <c r="N8518" s="148"/>
      <c r="O8518" s="106"/>
      <c r="P8518" s="43"/>
      <c r="Q8518" s="205"/>
      <c r="R8518" s="84"/>
      <c r="S8518" s="31"/>
      <c r="T8518" s="31"/>
      <c r="U8518" s="169"/>
      <c r="V8518" s="150"/>
      <c r="W8518" s="141" t="str" cm="1">
        <f t="array" ref="W8518">IF(SUM(LEN(B8518:V8518))=0,"",IF(OR(OR(ISBLANK(F8518),SUM(LEN(C8518),LEN(D8518))=0),AND(NOT(E8518="Unknown"),ISBLANK(J8518)),AND(NOT(O8518="Unknown"),ISBLANK(R8518))),"Missing Information", INDEX(Table15[Entire Service Line Classification], MATCH(SUMIFS(Table15[Unique ID],Table15[System-Owned Portion],E8518,Table15[If Material Anything Other than "Lead" in Column E,Was Material Ever Previously Lead?],G8518,Table15[Customer-Owned Portion],O8518),Table15[Unique ID],0),0)))</f>
        <v/>
      </c>
      <c r="X8518"/>
    </row>
    <row r="8519" spans="2:24" x14ac:dyDescent="0.25">
      <c r="B8519" s="146"/>
      <c r="C8519" s="31"/>
      <c r="D8519" s="31"/>
      <c r="E8519" s="44"/>
      <c r="F8519" s="43"/>
      <c r="G8519" s="84"/>
      <c r="H8519" s="31"/>
      <c r="I8519" s="205"/>
      <c r="J8519" s="84"/>
      <c r="K8519" s="31"/>
      <c r="L8519" s="31"/>
      <c r="M8519" s="169"/>
      <c r="N8519" s="148"/>
      <c r="O8519" s="106"/>
      <c r="P8519" s="43"/>
      <c r="Q8519" s="205"/>
      <c r="R8519" s="84"/>
      <c r="S8519" s="31"/>
      <c r="T8519" s="31"/>
      <c r="U8519" s="169"/>
      <c r="V8519" s="150"/>
      <c r="W8519" s="141" t="str" cm="1">
        <f t="array" ref="W8519">IF(SUM(LEN(B8519:V8519))=0,"",IF(OR(OR(ISBLANK(F8519),SUM(LEN(C8519),LEN(D8519))=0),AND(NOT(E8519="Unknown"),ISBLANK(J8519)),AND(NOT(O8519="Unknown"),ISBLANK(R8519))),"Missing Information", INDEX(Table15[Entire Service Line Classification], MATCH(SUMIFS(Table15[Unique ID],Table15[System-Owned Portion],E8519,Table15[If Material Anything Other than "Lead" in Column E,Was Material Ever Previously Lead?],G8519,Table15[Customer-Owned Portion],O8519),Table15[Unique ID],0),0)))</f>
        <v/>
      </c>
      <c r="X8519"/>
    </row>
    <row r="8520" spans="2:24" x14ac:dyDescent="0.25">
      <c r="B8520" s="146"/>
      <c r="C8520" s="31"/>
      <c r="D8520" s="31"/>
      <c r="E8520" s="44"/>
      <c r="F8520" s="43"/>
      <c r="G8520" s="84"/>
      <c r="H8520" s="31"/>
      <c r="I8520" s="205"/>
      <c r="J8520" s="84"/>
      <c r="K8520" s="31"/>
      <c r="L8520" s="31"/>
      <c r="M8520" s="169"/>
      <c r="N8520" s="148"/>
      <c r="O8520" s="106"/>
      <c r="P8520" s="43"/>
      <c r="Q8520" s="205"/>
      <c r="R8520" s="84"/>
      <c r="S8520" s="31"/>
      <c r="T8520" s="31"/>
      <c r="U8520" s="169"/>
      <c r="V8520" s="150"/>
      <c r="W8520" s="141" t="str" cm="1">
        <f t="array" ref="W8520">IF(SUM(LEN(B8520:V8520))=0,"",IF(OR(OR(ISBLANK(F8520),SUM(LEN(C8520),LEN(D8520))=0),AND(NOT(E8520="Unknown"),ISBLANK(J8520)),AND(NOT(O8520="Unknown"),ISBLANK(R8520))),"Missing Information", INDEX(Table15[Entire Service Line Classification], MATCH(SUMIFS(Table15[Unique ID],Table15[System-Owned Portion],E8520,Table15[If Material Anything Other than "Lead" in Column E,Was Material Ever Previously Lead?],G8520,Table15[Customer-Owned Portion],O8520),Table15[Unique ID],0),0)))</f>
        <v/>
      </c>
      <c r="X8520"/>
    </row>
    <row r="8521" spans="2:24" x14ac:dyDescent="0.25">
      <c r="B8521" s="146"/>
      <c r="C8521" s="31"/>
      <c r="D8521" s="31"/>
      <c r="E8521" s="44"/>
      <c r="F8521" s="43"/>
      <c r="G8521" s="84"/>
      <c r="H8521" s="31"/>
      <c r="I8521" s="205"/>
      <c r="J8521" s="84"/>
      <c r="K8521" s="31"/>
      <c r="L8521" s="31"/>
      <c r="M8521" s="169"/>
      <c r="N8521" s="148"/>
      <c r="O8521" s="106"/>
      <c r="P8521" s="43"/>
      <c r="Q8521" s="205"/>
      <c r="R8521" s="84"/>
      <c r="S8521" s="31"/>
      <c r="T8521" s="31"/>
      <c r="U8521" s="169"/>
      <c r="V8521" s="150"/>
      <c r="W8521" s="141" t="str" cm="1">
        <f t="array" ref="W8521">IF(SUM(LEN(B8521:V8521))=0,"",IF(OR(OR(ISBLANK(F8521),SUM(LEN(C8521),LEN(D8521))=0),AND(NOT(E8521="Unknown"),ISBLANK(J8521)),AND(NOT(O8521="Unknown"),ISBLANK(R8521))),"Missing Information", INDEX(Table15[Entire Service Line Classification], MATCH(SUMIFS(Table15[Unique ID],Table15[System-Owned Portion],E8521,Table15[If Material Anything Other than "Lead" in Column E,Was Material Ever Previously Lead?],G8521,Table15[Customer-Owned Portion],O8521),Table15[Unique ID],0),0)))</f>
        <v/>
      </c>
      <c r="X8521"/>
    </row>
    <row r="8522" spans="2:24" x14ac:dyDescent="0.25">
      <c r="B8522" s="146"/>
      <c r="C8522" s="31"/>
      <c r="D8522" s="31"/>
      <c r="E8522" s="44"/>
      <c r="F8522" s="43"/>
      <c r="G8522" s="84"/>
      <c r="H8522" s="31"/>
      <c r="I8522" s="205"/>
      <c r="J8522" s="84"/>
      <c r="K8522" s="31"/>
      <c r="L8522" s="31"/>
      <c r="M8522" s="169"/>
      <c r="N8522" s="148"/>
      <c r="O8522" s="106"/>
      <c r="P8522" s="43"/>
      <c r="Q8522" s="205"/>
      <c r="R8522" s="84"/>
      <c r="S8522" s="31"/>
      <c r="T8522" s="31"/>
      <c r="U8522" s="169"/>
      <c r="V8522" s="150"/>
      <c r="W8522" s="141" t="str" cm="1">
        <f t="array" ref="W8522">IF(SUM(LEN(B8522:V8522))=0,"",IF(OR(OR(ISBLANK(F8522),SUM(LEN(C8522),LEN(D8522))=0),AND(NOT(E8522="Unknown"),ISBLANK(J8522)),AND(NOT(O8522="Unknown"),ISBLANK(R8522))),"Missing Information", INDEX(Table15[Entire Service Line Classification], MATCH(SUMIFS(Table15[Unique ID],Table15[System-Owned Portion],E8522,Table15[If Material Anything Other than "Lead" in Column E,Was Material Ever Previously Lead?],G8522,Table15[Customer-Owned Portion],O8522),Table15[Unique ID],0),0)))</f>
        <v/>
      </c>
      <c r="X8522"/>
    </row>
    <row r="8523" spans="2:24" x14ac:dyDescent="0.25">
      <c r="B8523" s="146"/>
      <c r="C8523" s="31"/>
      <c r="D8523" s="31"/>
      <c r="E8523" s="44"/>
      <c r="F8523" s="43"/>
      <c r="G8523" s="84"/>
      <c r="H8523" s="31"/>
      <c r="I8523" s="205"/>
      <c r="J8523" s="84"/>
      <c r="K8523" s="31"/>
      <c r="L8523" s="31"/>
      <c r="M8523" s="169"/>
      <c r="N8523" s="148"/>
      <c r="O8523" s="106"/>
      <c r="P8523" s="43"/>
      <c r="Q8523" s="205"/>
      <c r="R8523" s="84"/>
      <c r="S8523" s="31"/>
      <c r="T8523" s="31"/>
      <c r="U8523" s="169"/>
      <c r="V8523" s="150"/>
      <c r="W8523" s="141" t="str" cm="1">
        <f t="array" ref="W8523">IF(SUM(LEN(B8523:V8523))=0,"",IF(OR(OR(ISBLANK(F8523),SUM(LEN(C8523),LEN(D8523))=0),AND(NOT(E8523="Unknown"),ISBLANK(J8523)),AND(NOT(O8523="Unknown"),ISBLANK(R8523))),"Missing Information", INDEX(Table15[Entire Service Line Classification], MATCH(SUMIFS(Table15[Unique ID],Table15[System-Owned Portion],E8523,Table15[If Material Anything Other than "Lead" in Column E,Was Material Ever Previously Lead?],G8523,Table15[Customer-Owned Portion],O8523),Table15[Unique ID],0),0)))</f>
        <v/>
      </c>
      <c r="X8523"/>
    </row>
    <row r="8524" spans="2:24" x14ac:dyDescent="0.25">
      <c r="B8524" s="146"/>
      <c r="C8524" s="31"/>
      <c r="D8524" s="31"/>
      <c r="E8524" s="44"/>
      <c r="F8524" s="43"/>
      <c r="G8524" s="84"/>
      <c r="H8524" s="31"/>
      <c r="I8524" s="205"/>
      <c r="J8524" s="84"/>
      <c r="K8524" s="31"/>
      <c r="L8524" s="31"/>
      <c r="M8524" s="169"/>
      <c r="N8524" s="148"/>
      <c r="O8524" s="106"/>
      <c r="P8524" s="43"/>
      <c r="Q8524" s="205"/>
      <c r="R8524" s="84"/>
      <c r="S8524" s="31"/>
      <c r="T8524" s="31"/>
      <c r="U8524" s="169"/>
      <c r="V8524" s="150"/>
      <c r="W8524" s="141" t="str" cm="1">
        <f t="array" ref="W8524">IF(SUM(LEN(B8524:V8524))=0,"",IF(OR(OR(ISBLANK(F8524),SUM(LEN(C8524),LEN(D8524))=0),AND(NOT(E8524="Unknown"),ISBLANK(J8524)),AND(NOT(O8524="Unknown"),ISBLANK(R8524))),"Missing Information", INDEX(Table15[Entire Service Line Classification], MATCH(SUMIFS(Table15[Unique ID],Table15[System-Owned Portion],E8524,Table15[If Material Anything Other than "Lead" in Column E,Was Material Ever Previously Lead?],G8524,Table15[Customer-Owned Portion],O8524),Table15[Unique ID],0),0)))</f>
        <v/>
      </c>
      <c r="X8524"/>
    </row>
    <row r="8525" spans="2:24" x14ac:dyDescent="0.25">
      <c r="B8525" s="146"/>
      <c r="C8525" s="31"/>
      <c r="D8525" s="31"/>
      <c r="E8525" s="44"/>
      <c r="F8525" s="43"/>
      <c r="G8525" s="84"/>
      <c r="H8525" s="31"/>
      <c r="I8525" s="205"/>
      <c r="J8525" s="84"/>
      <c r="K8525" s="31"/>
      <c r="L8525" s="31"/>
      <c r="M8525" s="169"/>
      <c r="N8525" s="148"/>
      <c r="O8525" s="106"/>
      <c r="P8525" s="43"/>
      <c r="Q8525" s="205"/>
      <c r="R8525" s="84"/>
      <c r="S8525" s="31"/>
      <c r="T8525" s="31"/>
      <c r="U8525" s="169"/>
      <c r="V8525" s="150"/>
      <c r="W8525" s="141" t="str" cm="1">
        <f t="array" ref="W8525">IF(SUM(LEN(B8525:V8525))=0,"",IF(OR(OR(ISBLANK(F8525),SUM(LEN(C8525),LEN(D8525))=0),AND(NOT(E8525="Unknown"),ISBLANK(J8525)),AND(NOT(O8525="Unknown"),ISBLANK(R8525))),"Missing Information", INDEX(Table15[Entire Service Line Classification], MATCH(SUMIFS(Table15[Unique ID],Table15[System-Owned Portion],E8525,Table15[If Material Anything Other than "Lead" in Column E,Was Material Ever Previously Lead?],G8525,Table15[Customer-Owned Portion],O8525),Table15[Unique ID],0),0)))</f>
        <v/>
      </c>
      <c r="X8525"/>
    </row>
    <row r="8526" spans="2:24" x14ac:dyDescent="0.25">
      <c r="B8526" s="146"/>
      <c r="C8526" s="31"/>
      <c r="D8526" s="31"/>
      <c r="E8526" s="44"/>
      <c r="F8526" s="43"/>
      <c r="G8526" s="84"/>
      <c r="H8526" s="31"/>
      <c r="I8526" s="205"/>
      <c r="J8526" s="84"/>
      <c r="K8526" s="31"/>
      <c r="L8526" s="31"/>
      <c r="M8526" s="169"/>
      <c r="N8526" s="148"/>
      <c r="O8526" s="106"/>
      <c r="P8526" s="43"/>
      <c r="Q8526" s="205"/>
      <c r="R8526" s="84"/>
      <c r="S8526" s="31"/>
      <c r="T8526" s="31"/>
      <c r="U8526" s="169"/>
      <c r="V8526" s="150"/>
      <c r="W8526" s="141" t="str" cm="1">
        <f t="array" ref="W8526">IF(SUM(LEN(B8526:V8526))=0,"",IF(OR(OR(ISBLANK(F8526),SUM(LEN(C8526),LEN(D8526))=0),AND(NOT(E8526="Unknown"),ISBLANK(J8526)),AND(NOT(O8526="Unknown"),ISBLANK(R8526))),"Missing Information", INDEX(Table15[Entire Service Line Classification], MATCH(SUMIFS(Table15[Unique ID],Table15[System-Owned Portion],E8526,Table15[If Material Anything Other than "Lead" in Column E,Was Material Ever Previously Lead?],G8526,Table15[Customer-Owned Portion],O8526),Table15[Unique ID],0),0)))</f>
        <v/>
      </c>
      <c r="X8526"/>
    </row>
    <row r="8527" spans="2:24" x14ac:dyDescent="0.25">
      <c r="B8527" s="146"/>
      <c r="C8527" s="31"/>
      <c r="D8527" s="31"/>
      <c r="E8527" s="44"/>
      <c r="F8527" s="43"/>
      <c r="G8527" s="84"/>
      <c r="H8527" s="31"/>
      <c r="I8527" s="205"/>
      <c r="J8527" s="84"/>
      <c r="K8527" s="31"/>
      <c r="L8527" s="31"/>
      <c r="M8527" s="169"/>
      <c r="N8527" s="148"/>
      <c r="O8527" s="106"/>
      <c r="P8527" s="43"/>
      <c r="Q8527" s="205"/>
      <c r="R8527" s="84"/>
      <c r="S8527" s="31"/>
      <c r="T8527" s="31"/>
      <c r="U8527" s="169"/>
      <c r="V8527" s="150"/>
      <c r="W8527" s="141" t="str" cm="1">
        <f t="array" ref="W8527">IF(SUM(LEN(B8527:V8527))=0,"",IF(OR(OR(ISBLANK(F8527),SUM(LEN(C8527),LEN(D8527))=0),AND(NOT(E8527="Unknown"),ISBLANK(J8527)),AND(NOT(O8527="Unknown"),ISBLANK(R8527))),"Missing Information", INDEX(Table15[Entire Service Line Classification], MATCH(SUMIFS(Table15[Unique ID],Table15[System-Owned Portion],E8527,Table15[If Material Anything Other than "Lead" in Column E,Was Material Ever Previously Lead?],G8527,Table15[Customer-Owned Portion],O8527),Table15[Unique ID],0),0)))</f>
        <v/>
      </c>
      <c r="X8527"/>
    </row>
    <row r="8528" spans="2:24" x14ac:dyDescent="0.25">
      <c r="B8528" s="146"/>
      <c r="C8528" s="31"/>
      <c r="D8528" s="31"/>
      <c r="E8528" s="44"/>
      <c r="F8528" s="43"/>
      <c r="G8528" s="84"/>
      <c r="H8528" s="31"/>
      <c r="I8528" s="205"/>
      <c r="J8528" s="84"/>
      <c r="K8528" s="31"/>
      <c r="L8528" s="31"/>
      <c r="M8528" s="169"/>
      <c r="N8528" s="148"/>
      <c r="O8528" s="106"/>
      <c r="P8528" s="43"/>
      <c r="Q8528" s="205"/>
      <c r="R8528" s="84"/>
      <c r="S8528" s="31"/>
      <c r="T8528" s="31"/>
      <c r="U8528" s="169"/>
      <c r="V8528" s="150"/>
      <c r="W8528" s="141" t="str" cm="1">
        <f t="array" ref="W8528">IF(SUM(LEN(B8528:V8528))=0,"",IF(OR(OR(ISBLANK(F8528),SUM(LEN(C8528),LEN(D8528))=0),AND(NOT(E8528="Unknown"),ISBLANK(J8528)),AND(NOT(O8528="Unknown"),ISBLANK(R8528))),"Missing Information", INDEX(Table15[Entire Service Line Classification], MATCH(SUMIFS(Table15[Unique ID],Table15[System-Owned Portion],E8528,Table15[If Material Anything Other than "Lead" in Column E,Was Material Ever Previously Lead?],G8528,Table15[Customer-Owned Portion],O8528),Table15[Unique ID],0),0)))</f>
        <v/>
      </c>
      <c r="X8528"/>
    </row>
    <row r="8529" spans="2:24" x14ac:dyDescent="0.25">
      <c r="B8529" s="146"/>
      <c r="C8529" s="31"/>
      <c r="D8529" s="31"/>
      <c r="E8529" s="44"/>
      <c r="F8529" s="43"/>
      <c r="G8529" s="84"/>
      <c r="H8529" s="31"/>
      <c r="I8529" s="205"/>
      <c r="J8529" s="84"/>
      <c r="K8529" s="31"/>
      <c r="L8529" s="31"/>
      <c r="M8529" s="169"/>
      <c r="N8529" s="148"/>
      <c r="O8529" s="106"/>
      <c r="P8529" s="43"/>
      <c r="Q8529" s="205"/>
      <c r="R8529" s="84"/>
      <c r="S8529" s="31"/>
      <c r="T8529" s="31"/>
      <c r="U8529" s="169"/>
      <c r="V8529" s="150"/>
      <c r="W8529" s="141" t="str" cm="1">
        <f t="array" ref="W8529">IF(SUM(LEN(B8529:V8529))=0,"",IF(OR(OR(ISBLANK(F8529),SUM(LEN(C8529),LEN(D8529))=0),AND(NOT(E8529="Unknown"),ISBLANK(J8529)),AND(NOT(O8529="Unknown"),ISBLANK(R8529))),"Missing Information", INDEX(Table15[Entire Service Line Classification], MATCH(SUMIFS(Table15[Unique ID],Table15[System-Owned Portion],E8529,Table15[If Material Anything Other than "Lead" in Column E,Was Material Ever Previously Lead?],G8529,Table15[Customer-Owned Portion],O8529),Table15[Unique ID],0),0)))</f>
        <v/>
      </c>
      <c r="X8529"/>
    </row>
    <row r="8530" spans="2:24" x14ac:dyDescent="0.25">
      <c r="B8530" s="146"/>
      <c r="C8530" s="31"/>
      <c r="D8530" s="31"/>
      <c r="E8530" s="44"/>
      <c r="F8530" s="43"/>
      <c r="G8530" s="84"/>
      <c r="H8530" s="31"/>
      <c r="I8530" s="205"/>
      <c r="J8530" s="84"/>
      <c r="K8530" s="31"/>
      <c r="L8530" s="31"/>
      <c r="M8530" s="169"/>
      <c r="N8530" s="148"/>
      <c r="O8530" s="106"/>
      <c r="P8530" s="43"/>
      <c r="Q8530" s="205"/>
      <c r="R8530" s="84"/>
      <c r="S8530" s="31"/>
      <c r="T8530" s="31"/>
      <c r="U8530" s="169"/>
      <c r="V8530" s="150"/>
      <c r="W8530" s="141" t="str" cm="1">
        <f t="array" ref="W8530">IF(SUM(LEN(B8530:V8530))=0,"",IF(OR(OR(ISBLANK(F8530),SUM(LEN(C8530),LEN(D8530))=0),AND(NOT(E8530="Unknown"),ISBLANK(J8530)),AND(NOT(O8530="Unknown"),ISBLANK(R8530))),"Missing Information", INDEX(Table15[Entire Service Line Classification], MATCH(SUMIFS(Table15[Unique ID],Table15[System-Owned Portion],E8530,Table15[If Material Anything Other than "Lead" in Column E,Was Material Ever Previously Lead?],G8530,Table15[Customer-Owned Portion],O8530),Table15[Unique ID],0),0)))</f>
        <v/>
      </c>
      <c r="X8530"/>
    </row>
    <row r="8531" spans="2:24" x14ac:dyDescent="0.25">
      <c r="B8531" s="146"/>
      <c r="C8531" s="31"/>
      <c r="D8531" s="31"/>
      <c r="E8531" s="44"/>
      <c r="F8531" s="43"/>
      <c r="G8531" s="84"/>
      <c r="H8531" s="31"/>
      <c r="I8531" s="205"/>
      <c r="J8531" s="84"/>
      <c r="K8531" s="31"/>
      <c r="L8531" s="31"/>
      <c r="M8531" s="169"/>
      <c r="N8531" s="148"/>
      <c r="O8531" s="106"/>
      <c r="P8531" s="43"/>
      <c r="Q8531" s="205"/>
      <c r="R8531" s="84"/>
      <c r="S8531" s="31"/>
      <c r="T8531" s="31"/>
      <c r="U8531" s="169"/>
      <c r="V8531" s="150"/>
      <c r="W8531" s="141" t="str" cm="1">
        <f t="array" ref="W8531">IF(SUM(LEN(B8531:V8531))=0,"",IF(OR(OR(ISBLANK(F8531),SUM(LEN(C8531),LEN(D8531))=0),AND(NOT(E8531="Unknown"),ISBLANK(J8531)),AND(NOT(O8531="Unknown"),ISBLANK(R8531))),"Missing Information", INDEX(Table15[Entire Service Line Classification], MATCH(SUMIFS(Table15[Unique ID],Table15[System-Owned Portion],E8531,Table15[If Material Anything Other than "Lead" in Column E,Was Material Ever Previously Lead?],G8531,Table15[Customer-Owned Portion],O8531),Table15[Unique ID],0),0)))</f>
        <v/>
      </c>
      <c r="X8531"/>
    </row>
    <row r="8532" spans="2:24" x14ac:dyDescent="0.25">
      <c r="B8532" s="146"/>
      <c r="C8532" s="31"/>
      <c r="D8532" s="31"/>
      <c r="E8532" s="44"/>
      <c r="F8532" s="43"/>
      <c r="G8532" s="84"/>
      <c r="H8532" s="31"/>
      <c r="I8532" s="205"/>
      <c r="J8532" s="84"/>
      <c r="K8532" s="31"/>
      <c r="L8532" s="31"/>
      <c r="M8532" s="169"/>
      <c r="N8532" s="148"/>
      <c r="O8532" s="106"/>
      <c r="P8532" s="43"/>
      <c r="Q8532" s="205"/>
      <c r="R8532" s="84"/>
      <c r="S8532" s="31"/>
      <c r="T8532" s="31"/>
      <c r="U8532" s="169"/>
      <c r="V8532" s="150"/>
      <c r="W8532" s="141" t="str" cm="1">
        <f t="array" ref="W8532">IF(SUM(LEN(B8532:V8532))=0,"",IF(OR(OR(ISBLANK(F8532),SUM(LEN(C8532),LEN(D8532))=0),AND(NOT(E8532="Unknown"),ISBLANK(J8532)),AND(NOT(O8532="Unknown"),ISBLANK(R8532))),"Missing Information", INDEX(Table15[Entire Service Line Classification], MATCH(SUMIFS(Table15[Unique ID],Table15[System-Owned Portion],E8532,Table15[If Material Anything Other than "Lead" in Column E,Was Material Ever Previously Lead?],G8532,Table15[Customer-Owned Portion],O8532),Table15[Unique ID],0),0)))</f>
        <v/>
      </c>
      <c r="X8532"/>
    </row>
    <row r="8533" spans="2:24" x14ac:dyDescent="0.25">
      <c r="B8533" s="146"/>
      <c r="C8533" s="31"/>
      <c r="D8533" s="31"/>
      <c r="E8533" s="44"/>
      <c r="F8533" s="43"/>
      <c r="G8533" s="84"/>
      <c r="H8533" s="31"/>
      <c r="I8533" s="205"/>
      <c r="J8533" s="84"/>
      <c r="K8533" s="31"/>
      <c r="L8533" s="31"/>
      <c r="M8533" s="169"/>
      <c r="N8533" s="148"/>
      <c r="O8533" s="106"/>
      <c r="P8533" s="43"/>
      <c r="Q8533" s="205"/>
      <c r="R8533" s="84"/>
      <c r="S8533" s="31"/>
      <c r="T8533" s="31"/>
      <c r="U8533" s="169"/>
      <c r="V8533" s="150"/>
      <c r="W8533" s="141" t="str" cm="1">
        <f t="array" ref="W8533">IF(SUM(LEN(B8533:V8533))=0,"",IF(OR(OR(ISBLANK(F8533),SUM(LEN(C8533),LEN(D8533))=0),AND(NOT(E8533="Unknown"),ISBLANK(J8533)),AND(NOT(O8533="Unknown"),ISBLANK(R8533))),"Missing Information", INDEX(Table15[Entire Service Line Classification], MATCH(SUMIFS(Table15[Unique ID],Table15[System-Owned Portion],E8533,Table15[If Material Anything Other than "Lead" in Column E,Was Material Ever Previously Lead?],G8533,Table15[Customer-Owned Portion],O8533),Table15[Unique ID],0),0)))</f>
        <v/>
      </c>
      <c r="X8533"/>
    </row>
    <row r="8534" spans="2:24" x14ac:dyDescent="0.25">
      <c r="B8534" s="146"/>
      <c r="C8534" s="31"/>
      <c r="D8534" s="31"/>
      <c r="E8534" s="44"/>
      <c r="F8534" s="43"/>
      <c r="G8534" s="84"/>
      <c r="H8534" s="31"/>
      <c r="I8534" s="205"/>
      <c r="J8534" s="84"/>
      <c r="K8534" s="31"/>
      <c r="L8534" s="31"/>
      <c r="M8534" s="169"/>
      <c r="N8534" s="148"/>
      <c r="O8534" s="106"/>
      <c r="P8534" s="43"/>
      <c r="Q8534" s="205"/>
      <c r="R8534" s="84"/>
      <c r="S8534" s="31"/>
      <c r="T8534" s="31"/>
      <c r="U8534" s="169"/>
      <c r="V8534" s="150"/>
      <c r="W8534" s="141" t="str" cm="1">
        <f t="array" ref="W8534">IF(SUM(LEN(B8534:V8534))=0,"",IF(OR(OR(ISBLANK(F8534),SUM(LEN(C8534),LEN(D8534))=0),AND(NOT(E8534="Unknown"),ISBLANK(J8534)),AND(NOT(O8534="Unknown"),ISBLANK(R8534))),"Missing Information", INDEX(Table15[Entire Service Line Classification], MATCH(SUMIFS(Table15[Unique ID],Table15[System-Owned Portion],E8534,Table15[If Material Anything Other than "Lead" in Column E,Was Material Ever Previously Lead?],G8534,Table15[Customer-Owned Portion],O8534),Table15[Unique ID],0),0)))</f>
        <v/>
      </c>
      <c r="X8534"/>
    </row>
    <row r="8535" spans="2:24" x14ac:dyDescent="0.25">
      <c r="B8535" s="146"/>
      <c r="C8535" s="31"/>
      <c r="D8535" s="31"/>
      <c r="E8535" s="44"/>
      <c r="F8535" s="43"/>
      <c r="G8535" s="84"/>
      <c r="H8535" s="31"/>
      <c r="I8535" s="205"/>
      <c r="J8535" s="84"/>
      <c r="K8535" s="31"/>
      <c r="L8535" s="31"/>
      <c r="M8535" s="169"/>
      <c r="N8535" s="148"/>
      <c r="O8535" s="106"/>
      <c r="P8535" s="43"/>
      <c r="Q8535" s="205"/>
      <c r="R8535" s="84"/>
      <c r="S8535" s="31"/>
      <c r="T8535" s="31"/>
      <c r="U8535" s="169"/>
      <c r="V8535" s="150"/>
      <c r="W8535" s="141" t="str" cm="1">
        <f t="array" ref="W8535">IF(SUM(LEN(B8535:V8535))=0,"",IF(OR(OR(ISBLANK(F8535),SUM(LEN(C8535),LEN(D8535))=0),AND(NOT(E8535="Unknown"),ISBLANK(J8535)),AND(NOT(O8535="Unknown"),ISBLANK(R8535))),"Missing Information", INDEX(Table15[Entire Service Line Classification], MATCH(SUMIFS(Table15[Unique ID],Table15[System-Owned Portion],E8535,Table15[If Material Anything Other than "Lead" in Column E,Was Material Ever Previously Lead?],G8535,Table15[Customer-Owned Portion],O8535),Table15[Unique ID],0),0)))</f>
        <v/>
      </c>
      <c r="X8535"/>
    </row>
    <row r="8536" spans="2:24" x14ac:dyDescent="0.25">
      <c r="B8536" s="146"/>
      <c r="C8536" s="31"/>
      <c r="D8536" s="31"/>
      <c r="E8536" s="44"/>
      <c r="F8536" s="43"/>
      <c r="G8536" s="84"/>
      <c r="H8536" s="31"/>
      <c r="I8536" s="205"/>
      <c r="J8536" s="84"/>
      <c r="K8536" s="31"/>
      <c r="L8536" s="31"/>
      <c r="M8536" s="169"/>
      <c r="N8536" s="148"/>
      <c r="O8536" s="106"/>
      <c r="P8536" s="43"/>
      <c r="Q8536" s="205"/>
      <c r="R8536" s="84"/>
      <c r="S8536" s="31"/>
      <c r="T8536" s="31"/>
      <c r="U8536" s="169"/>
      <c r="V8536" s="150"/>
      <c r="W8536" s="141" t="str" cm="1">
        <f t="array" ref="W8536">IF(SUM(LEN(B8536:V8536))=0,"",IF(OR(OR(ISBLANK(F8536),SUM(LEN(C8536),LEN(D8536))=0),AND(NOT(E8536="Unknown"),ISBLANK(J8536)),AND(NOT(O8536="Unknown"),ISBLANK(R8536))),"Missing Information", INDEX(Table15[Entire Service Line Classification], MATCH(SUMIFS(Table15[Unique ID],Table15[System-Owned Portion],E8536,Table15[If Material Anything Other than "Lead" in Column E,Was Material Ever Previously Lead?],G8536,Table15[Customer-Owned Portion],O8536),Table15[Unique ID],0),0)))</f>
        <v/>
      </c>
      <c r="X8536"/>
    </row>
    <row r="8537" spans="2:24" x14ac:dyDescent="0.25">
      <c r="B8537" s="146"/>
      <c r="C8537" s="31"/>
      <c r="D8537" s="31"/>
      <c r="E8537" s="44"/>
      <c r="F8537" s="43"/>
      <c r="G8537" s="84"/>
      <c r="H8537" s="31"/>
      <c r="I8537" s="205"/>
      <c r="J8537" s="84"/>
      <c r="K8537" s="31"/>
      <c r="L8537" s="31"/>
      <c r="M8537" s="169"/>
      <c r="N8537" s="148"/>
      <c r="O8537" s="106"/>
      <c r="P8537" s="43"/>
      <c r="Q8537" s="205"/>
      <c r="R8537" s="84"/>
      <c r="S8537" s="31"/>
      <c r="T8537" s="31"/>
      <c r="U8537" s="169"/>
      <c r="V8537" s="150"/>
      <c r="W8537" s="141" t="str" cm="1">
        <f t="array" ref="W8537">IF(SUM(LEN(B8537:V8537))=0,"",IF(OR(OR(ISBLANK(F8537),SUM(LEN(C8537),LEN(D8537))=0),AND(NOT(E8537="Unknown"),ISBLANK(J8537)),AND(NOT(O8537="Unknown"),ISBLANK(R8537))),"Missing Information", INDEX(Table15[Entire Service Line Classification], MATCH(SUMIFS(Table15[Unique ID],Table15[System-Owned Portion],E8537,Table15[If Material Anything Other than "Lead" in Column E,Was Material Ever Previously Lead?],G8537,Table15[Customer-Owned Portion],O8537),Table15[Unique ID],0),0)))</f>
        <v/>
      </c>
      <c r="X8537"/>
    </row>
    <row r="8538" spans="2:24" x14ac:dyDescent="0.25">
      <c r="B8538" s="146"/>
      <c r="C8538" s="31"/>
      <c r="D8538" s="31"/>
      <c r="E8538" s="44"/>
      <c r="F8538" s="43"/>
      <c r="G8538" s="84"/>
      <c r="H8538" s="31"/>
      <c r="I8538" s="205"/>
      <c r="J8538" s="84"/>
      <c r="K8538" s="31"/>
      <c r="L8538" s="31"/>
      <c r="M8538" s="169"/>
      <c r="N8538" s="148"/>
      <c r="O8538" s="106"/>
      <c r="P8538" s="43"/>
      <c r="Q8538" s="205"/>
      <c r="R8538" s="84"/>
      <c r="S8538" s="31"/>
      <c r="T8538" s="31"/>
      <c r="U8538" s="169"/>
      <c r="V8538" s="150"/>
      <c r="W8538" s="141" t="str" cm="1">
        <f t="array" ref="W8538">IF(SUM(LEN(B8538:V8538))=0,"",IF(OR(OR(ISBLANK(F8538),SUM(LEN(C8538),LEN(D8538))=0),AND(NOT(E8538="Unknown"),ISBLANK(J8538)),AND(NOT(O8538="Unknown"),ISBLANK(R8538))),"Missing Information", INDEX(Table15[Entire Service Line Classification], MATCH(SUMIFS(Table15[Unique ID],Table15[System-Owned Portion],E8538,Table15[If Material Anything Other than "Lead" in Column E,Was Material Ever Previously Lead?],G8538,Table15[Customer-Owned Portion],O8538),Table15[Unique ID],0),0)))</f>
        <v/>
      </c>
      <c r="X8538"/>
    </row>
    <row r="8539" spans="2:24" x14ac:dyDescent="0.25">
      <c r="B8539" s="146"/>
      <c r="C8539" s="31"/>
      <c r="D8539" s="31"/>
      <c r="E8539" s="44"/>
      <c r="F8539" s="43"/>
      <c r="G8539" s="84"/>
      <c r="H8539" s="31"/>
      <c r="I8539" s="205"/>
      <c r="J8539" s="84"/>
      <c r="K8539" s="31"/>
      <c r="L8539" s="31"/>
      <c r="M8539" s="169"/>
      <c r="N8539" s="148"/>
      <c r="O8539" s="106"/>
      <c r="P8539" s="43"/>
      <c r="Q8539" s="205"/>
      <c r="R8539" s="84"/>
      <c r="S8539" s="31"/>
      <c r="T8539" s="31"/>
      <c r="U8539" s="169"/>
      <c r="V8539" s="150"/>
      <c r="W8539" s="141" t="str" cm="1">
        <f t="array" ref="W8539">IF(SUM(LEN(B8539:V8539))=0,"",IF(OR(OR(ISBLANK(F8539),SUM(LEN(C8539),LEN(D8539))=0),AND(NOT(E8539="Unknown"),ISBLANK(J8539)),AND(NOT(O8539="Unknown"),ISBLANK(R8539))),"Missing Information", INDEX(Table15[Entire Service Line Classification], MATCH(SUMIFS(Table15[Unique ID],Table15[System-Owned Portion],E8539,Table15[If Material Anything Other than "Lead" in Column E,Was Material Ever Previously Lead?],G8539,Table15[Customer-Owned Portion],O8539),Table15[Unique ID],0),0)))</f>
        <v/>
      </c>
      <c r="X8539"/>
    </row>
    <row r="8540" spans="2:24" x14ac:dyDescent="0.25">
      <c r="B8540" s="146"/>
      <c r="C8540" s="31"/>
      <c r="D8540" s="31"/>
      <c r="E8540" s="44"/>
      <c r="F8540" s="43"/>
      <c r="G8540" s="84"/>
      <c r="H8540" s="31"/>
      <c r="I8540" s="205"/>
      <c r="J8540" s="84"/>
      <c r="K8540" s="31"/>
      <c r="L8540" s="31"/>
      <c r="M8540" s="169"/>
      <c r="N8540" s="148"/>
      <c r="O8540" s="106"/>
      <c r="P8540" s="43"/>
      <c r="Q8540" s="205"/>
      <c r="R8540" s="84"/>
      <c r="S8540" s="31"/>
      <c r="T8540" s="31"/>
      <c r="U8540" s="169"/>
      <c r="V8540" s="150"/>
      <c r="W8540" s="141" t="str" cm="1">
        <f t="array" ref="W8540">IF(SUM(LEN(B8540:V8540))=0,"",IF(OR(OR(ISBLANK(F8540),SUM(LEN(C8540),LEN(D8540))=0),AND(NOT(E8540="Unknown"),ISBLANK(J8540)),AND(NOT(O8540="Unknown"),ISBLANK(R8540))),"Missing Information", INDEX(Table15[Entire Service Line Classification], MATCH(SUMIFS(Table15[Unique ID],Table15[System-Owned Portion],E8540,Table15[If Material Anything Other than "Lead" in Column E,Was Material Ever Previously Lead?],G8540,Table15[Customer-Owned Portion],O8540),Table15[Unique ID],0),0)))</f>
        <v/>
      </c>
      <c r="X8540"/>
    </row>
    <row r="8541" spans="2:24" x14ac:dyDescent="0.25">
      <c r="B8541" s="146"/>
      <c r="C8541" s="31"/>
      <c r="D8541" s="31"/>
      <c r="E8541" s="44"/>
      <c r="F8541" s="43"/>
      <c r="G8541" s="84"/>
      <c r="H8541" s="31"/>
      <c r="I8541" s="205"/>
      <c r="J8541" s="84"/>
      <c r="K8541" s="31"/>
      <c r="L8541" s="31"/>
      <c r="M8541" s="169"/>
      <c r="N8541" s="148"/>
      <c r="O8541" s="106"/>
      <c r="P8541" s="43"/>
      <c r="Q8541" s="205"/>
      <c r="R8541" s="84"/>
      <c r="S8541" s="31"/>
      <c r="T8541" s="31"/>
      <c r="U8541" s="169"/>
      <c r="V8541" s="150"/>
      <c r="W8541" s="141" t="str" cm="1">
        <f t="array" ref="W8541">IF(SUM(LEN(B8541:V8541))=0,"",IF(OR(OR(ISBLANK(F8541),SUM(LEN(C8541),LEN(D8541))=0),AND(NOT(E8541="Unknown"),ISBLANK(J8541)),AND(NOT(O8541="Unknown"),ISBLANK(R8541))),"Missing Information", INDEX(Table15[Entire Service Line Classification], MATCH(SUMIFS(Table15[Unique ID],Table15[System-Owned Portion],E8541,Table15[If Material Anything Other than "Lead" in Column E,Was Material Ever Previously Lead?],G8541,Table15[Customer-Owned Portion],O8541),Table15[Unique ID],0),0)))</f>
        <v/>
      </c>
      <c r="X8541"/>
    </row>
    <row r="8542" spans="2:24" x14ac:dyDescent="0.25">
      <c r="B8542" s="146"/>
      <c r="C8542" s="31"/>
      <c r="D8542" s="31"/>
      <c r="E8542" s="44"/>
      <c r="F8542" s="43"/>
      <c r="G8542" s="84"/>
      <c r="H8542" s="31"/>
      <c r="I8542" s="205"/>
      <c r="J8542" s="84"/>
      <c r="K8542" s="31"/>
      <c r="L8542" s="31"/>
      <c r="M8542" s="169"/>
      <c r="N8542" s="148"/>
      <c r="O8542" s="106"/>
      <c r="P8542" s="43"/>
      <c r="Q8542" s="205"/>
      <c r="R8542" s="84"/>
      <c r="S8542" s="31"/>
      <c r="T8542" s="31"/>
      <c r="U8542" s="169"/>
      <c r="V8542" s="150"/>
      <c r="W8542" s="141" t="str" cm="1">
        <f t="array" ref="W8542">IF(SUM(LEN(B8542:V8542))=0,"",IF(OR(OR(ISBLANK(F8542),SUM(LEN(C8542),LEN(D8542))=0),AND(NOT(E8542="Unknown"),ISBLANK(J8542)),AND(NOT(O8542="Unknown"),ISBLANK(R8542))),"Missing Information", INDEX(Table15[Entire Service Line Classification], MATCH(SUMIFS(Table15[Unique ID],Table15[System-Owned Portion],E8542,Table15[If Material Anything Other than "Lead" in Column E,Was Material Ever Previously Lead?],G8542,Table15[Customer-Owned Portion],O8542),Table15[Unique ID],0),0)))</f>
        <v/>
      </c>
      <c r="X8542"/>
    </row>
    <row r="8543" spans="2:24" x14ac:dyDescent="0.25">
      <c r="B8543" s="146"/>
      <c r="C8543" s="31"/>
      <c r="D8543" s="31"/>
      <c r="E8543" s="44"/>
      <c r="F8543" s="43"/>
      <c r="G8543" s="84"/>
      <c r="H8543" s="31"/>
      <c r="I8543" s="205"/>
      <c r="J8543" s="84"/>
      <c r="K8543" s="31"/>
      <c r="L8543" s="31"/>
      <c r="M8543" s="169"/>
      <c r="N8543" s="148"/>
      <c r="O8543" s="106"/>
      <c r="P8543" s="43"/>
      <c r="Q8543" s="205"/>
      <c r="R8543" s="84"/>
      <c r="S8543" s="31"/>
      <c r="T8543" s="31"/>
      <c r="U8543" s="169"/>
      <c r="V8543" s="150"/>
      <c r="W8543" s="141" t="str" cm="1">
        <f t="array" ref="W8543">IF(SUM(LEN(B8543:V8543))=0,"",IF(OR(OR(ISBLANK(F8543),SUM(LEN(C8543),LEN(D8543))=0),AND(NOT(E8543="Unknown"),ISBLANK(J8543)),AND(NOT(O8543="Unknown"),ISBLANK(R8543))),"Missing Information", INDEX(Table15[Entire Service Line Classification], MATCH(SUMIFS(Table15[Unique ID],Table15[System-Owned Portion],E8543,Table15[If Material Anything Other than "Lead" in Column E,Was Material Ever Previously Lead?],G8543,Table15[Customer-Owned Portion],O8543),Table15[Unique ID],0),0)))</f>
        <v/>
      </c>
      <c r="X8543"/>
    </row>
    <row r="8544" spans="2:24" x14ac:dyDescent="0.25">
      <c r="B8544" s="146"/>
      <c r="C8544" s="31"/>
      <c r="D8544" s="31"/>
      <c r="E8544" s="44"/>
      <c r="F8544" s="43"/>
      <c r="G8544" s="84"/>
      <c r="H8544" s="31"/>
      <c r="I8544" s="205"/>
      <c r="J8544" s="84"/>
      <c r="K8544" s="31"/>
      <c r="L8544" s="31"/>
      <c r="M8544" s="169"/>
      <c r="N8544" s="148"/>
      <c r="O8544" s="106"/>
      <c r="P8544" s="43"/>
      <c r="Q8544" s="205"/>
      <c r="R8544" s="84"/>
      <c r="S8544" s="31"/>
      <c r="T8544" s="31"/>
      <c r="U8544" s="169"/>
      <c r="V8544" s="150"/>
      <c r="W8544" s="141" t="str" cm="1">
        <f t="array" ref="W8544">IF(SUM(LEN(B8544:V8544))=0,"",IF(OR(OR(ISBLANK(F8544),SUM(LEN(C8544),LEN(D8544))=0),AND(NOT(E8544="Unknown"),ISBLANK(J8544)),AND(NOT(O8544="Unknown"),ISBLANK(R8544))),"Missing Information", INDEX(Table15[Entire Service Line Classification], MATCH(SUMIFS(Table15[Unique ID],Table15[System-Owned Portion],E8544,Table15[If Material Anything Other than "Lead" in Column E,Was Material Ever Previously Lead?],G8544,Table15[Customer-Owned Portion],O8544),Table15[Unique ID],0),0)))</f>
        <v/>
      </c>
      <c r="X8544"/>
    </row>
    <row r="8545" spans="2:24" x14ac:dyDescent="0.25">
      <c r="B8545" s="146"/>
      <c r="C8545" s="31"/>
      <c r="D8545" s="31"/>
      <c r="E8545" s="44"/>
      <c r="F8545" s="43"/>
      <c r="G8545" s="84"/>
      <c r="H8545" s="31"/>
      <c r="I8545" s="205"/>
      <c r="J8545" s="84"/>
      <c r="K8545" s="31"/>
      <c r="L8545" s="31"/>
      <c r="M8545" s="169"/>
      <c r="N8545" s="148"/>
      <c r="O8545" s="106"/>
      <c r="P8545" s="43"/>
      <c r="Q8545" s="205"/>
      <c r="R8545" s="84"/>
      <c r="S8545" s="31"/>
      <c r="T8545" s="31"/>
      <c r="U8545" s="169"/>
      <c r="V8545" s="150"/>
      <c r="W8545" s="141" t="str" cm="1">
        <f t="array" ref="W8545">IF(SUM(LEN(B8545:V8545))=0,"",IF(OR(OR(ISBLANK(F8545),SUM(LEN(C8545),LEN(D8545))=0),AND(NOT(E8545="Unknown"),ISBLANK(J8545)),AND(NOT(O8545="Unknown"),ISBLANK(R8545))),"Missing Information", INDEX(Table15[Entire Service Line Classification], MATCH(SUMIFS(Table15[Unique ID],Table15[System-Owned Portion],E8545,Table15[If Material Anything Other than "Lead" in Column E,Was Material Ever Previously Lead?],G8545,Table15[Customer-Owned Portion],O8545),Table15[Unique ID],0),0)))</f>
        <v/>
      </c>
      <c r="X8545"/>
    </row>
    <row r="8546" spans="2:24" x14ac:dyDescent="0.25">
      <c r="B8546" s="146"/>
      <c r="C8546" s="31"/>
      <c r="D8546" s="31"/>
      <c r="E8546" s="44"/>
      <c r="F8546" s="43"/>
      <c r="G8546" s="84"/>
      <c r="H8546" s="31"/>
      <c r="I8546" s="205"/>
      <c r="J8546" s="84"/>
      <c r="K8546" s="31"/>
      <c r="L8546" s="31"/>
      <c r="M8546" s="169"/>
      <c r="N8546" s="148"/>
      <c r="O8546" s="106"/>
      <c r="P8546" s="43"/>
      <c r="Q8546" s="205"/>
      <c r="R8546" s="84"/>
      <c r="S8546" s="31"/>
      <c r="T8546" s="31"/>
      <c r="U8546" s="169"/>
      <c r="V8546" s="150"/>
      <c r="W8546" s="141" t="str" cm="1">
        <f t="array" ref="W8546">IF(SUM(LEN(B8546:V8546))=0,"",IF(OR(OR(ISBLANK(F8546),SUM(LEN(C8546),LEN(D8546))=0),AND(NOT(E8546="Unknown"),ISBLANK(J8546)),AND(NOT(O8546="Unknown"),ISBLANK(R8546))),"Missing Information", INDEX(Table15[Entire Service Line Classification], MATCH(SUMIFS(Table15[Unique ID],Table15[System-Owned Portion],E8546,Table15[If Material Anything Other than "Lead" in Column E,Was Material Ever Previously Lead?],G8546,Table15[Customer-Owned Portion],O8546),Table15[Unique ID],0),0)))</f>
        <v/>
      </c>
      <c r="X8546"/>
    </row>
    <row r="8547" spans="2:24" x14ac:dyDescent="0.25">
      <c r="B8547" s="146"/>
      <c r="C8547" s="31"/>
      <c r="D8547" s="31"/>
      <c r="E8547" s="44"/>
      <c r="F8547" s="43"/>
      <c r="G8547" s="84"/>
      <c r="H8547" s="31"/>
      <c r="I8547" s="205"/>
      <c r="J8547" s="84"/>
      <c r="K8547" s="31"/>
      <c r="L8547" s="31"/>
      <c r="M8547" s="169"/>
      <c r="N8547" s="148"/>
      <c r="O8547" s="106"/>
      <c r="P8547" s="43"/>
      <c r="Q8547" s="205"/>
      <c r="R8547" s="84"/>
      <c r="S8547" s="31"/>
      <c r="T8547" s="31"/>
      <c r="U8547" s="169"/>
      <c r="V8547" s="150"/>
      <c r="W8547" s="141" t="str" cm="1">
        <f t="array" ref="W8547">IF(SUM(LEN(B8547:V8547))=0,"",IF(OR(OR(ISBLANK(F8547),SUM(LEN(C8547),LEN(D8547))=0),AND(NOT(E8547="Unknown"),ISBLANK(J8547)),AND(NOT(O8547="Unknown"),ISBLANK(R8547))),"Missing Information", INDEX(Table15[Entire Service Line Classification], MATCH(SUMIFS(Table15[Unique ID],Table15[System-Owned Portion],E8547,Table15[If Material Anything Other than "Lead" in Column E,Was Material Ever Previously Lead?],G8547,Table15[Customer-Owned Portion],O8547),Table15[Unique ID],0),0)))</f>
        <v/>
      </c>
      <c r="X8547"/>
    </row>
    <row r="8548" spans="2:24" x14ac:dyDescent="0.25">
      <c r="B8548" s="146"/>
      <c r="C8548" s="31"/>
      <c r="D8548" s="31"/>
      <c r="E8548" s="44"/>
      <c r="F8548" s="43"/>
      <c r="G8548" s="84"/>
      <c r="H8548" s="31"/>
      <c r="I8548" s="205"/>
      <c r="J8548" s="84"/>
      <c r="K8548" s="31"/>
      <c r="L8548" s="31"/>
      <c r="M8548" s="169"/>
      <c r="N8548" s="148"/>
      <c r="O8548" s="106"/>
      <c r="P8548" s="43"/>
      <c r="Q8548" s="205"/>
      <c r="R8548" s="84"/>
      <c r="S8548" s="31"/>
      <c r="T8548" s="31"/>
      <c r="U8548" s="169"/>
      <c r="V8548" s="150"/>
      <c r="W8548" s="141" t="str" cm="1">
        <f t="array" ref="W8548">IF(SUM(LEN(B8548:V8548))=0,"",IF(OR(OR(ISBLANK(F8548),SUM(LEN(C8548),LEN(D8548))=0),AND(NOT(E8548="Unknown"),ISBLANK(J8548)),AND(NOT(O8548="Unknown"),ISBLANK(R8548))),"Missing Information", INDEX(Table15[Entire Service Line Classification], MATCH(SUMIFS(Table15[Unique ID],Table15[System-Owned Portion],E8548,Table15[If Material Anything Other than "Lead" in Column E,Was Material Ever Previously Lead?],G8548,Table15[Customer-Owned Portion],O8548),Table15[Unique ID],0),0)))</f>
        <v/>
      </c>
      <c r="X8548"/>
    </row>
    <row r="8549" spans="2:24" x14ac:dyDescent="0.25">
      <c r="B8549" s="146"/>
      <c r="C8549" s="31"/>
      <c r="D8549" s="31"/>
      <c r="E8549" s="44"/>
      <c r="F8549" s="43"/>
      <c r="G8549" s="84"/>
      <c r="H8549" s="31"/>
      <c r="I8549" s="205"/>
      <c r="J8549" s="84"/>
      <c r="K8549" s="31"/>
      <c r="L8549" s="31"/>
      <c r="M8549" s="169"/>
      <c r="N8549" s="148"/>
      <c r="O8549" s="106"/>
      <c r="P8549" s="43"/>
      <c r="Q8549" s="205"/>
      <c r="R8549" s="84"/>
      <c r="S8549" s="31"/>
      <c r="T8549" s="31"/>
      <c r="U8549" s="169"/>
      <c r="V8549" s="150"/>
      <c r="W8549" s="141" t="str" cm="1">
        <f t="array" ref="W8549">IF(SUM(LEN(B8549:V8549))=0,"",IF(OR(OR(ISBLANK(F8549),SUM(LEN(C8549),LEN(D8549))=0),AND(NOT(E8549="Unknown"),ISBLANK(J8549)),AND(NOT(O8549="Unknown"),ISBLANK(R8549))),"Missing Information", INDEX(Table15[Entire Service Line Classification], MATCH(SUMIFS(Table15[Unique ID],Table15[System-Owned Portion],E8549,Table15[If Material Anything Other than "Lead" in Column E,Was Material Ever Previously Lead?],G8549,Table15[Customer-Owned Portion],O8549),Table15[Unique ID],0),0)))</f>
        <v/>
      </c>
      <c r="X8549"/>
    </row>
    <row r="8550" spans="2:24" x14ac:dyDescent="0.25">
      <c r="B8550" s="146"/>
      <c r="C8550" s="31"/>
      <c r="D8550" s="31"/>
      <c r="E8550" s="44"/>
      <c r="F8550" s="43"/>
      <c r="G8550" s="84"/>
      <c r="H8550" s="31"/>
      <c r="I8550" s="205"/>
      <c r="J8550" s="84"/>
      <c r="K8550" s="31"/>
      <c r="L8550" s="31"/>
      <c r="M8550" s="169"/>
      <c r="N8550" s="148"/>
      <c r="O8550" s="106"/>
      <c r="P8550" s="43"/>
      <c r="Q8550" s="205"/>
      <c r="R8550" s="84"/>
      <c r="S8550" s="31"/>
      <c r="T8550" s="31"/>
      <c r="U8550" s="169"/>
      <c r="V8550" s="150"/>
      <c r="W8550" s="141" t="str" cm="1">
        <f t="array" ref="W8550">IF(SUM(LEN(B8550:V8550))=0,"",IF(OR(OR(ISBLANK(F8550),SUM(LEN(C8550),LEN(D8550))=0),AND(NOT(E8550="Unknown"),ISBLANK(J8550)),AND(NOT(O8550="Unknown"),ISBLANK(R8550))),"Missing Information", INDEX(Table15[Entire Service Line Classification], MATCH(SUMIFS(Table15[Unique ID],Table15[System-Owned Portion],E8550,Table15[If Material Anything Other than "Lead" in Column E,Was Material Ever Previously Lead?],G8550,Table15[Customer-Owned Portion],O8550),Table15[Unique ID],0),0)))</f>
        <v/>
      </c>
      <c r="X8550"/>
    </row>
    <row r="8551" spans="2:24" x14ac:dyDescent="0.25">
      <c r="B8551" s="146"/>
      <c r="C8551" s="31"/>
      <c r="D8551" s="31"/>
      <c r="E8551" s="44"/>
      <c r="F8551" s="43"/>
      <c r="G8551" s="84"/>
      <c r="H8551" s="31"/>
      <c r="I8551" s="205"/>
      <c r="J8551" s="84"/>
      <c r="K8551" s="31"/>
      <c r="L8551" s="31"/>
      <c r="M8551" s="169"/>
      <c r="N8551" s="148"/>
      <c r="O8551" s="106"/>
      <c r="P8551" s="43"/>
      <c r="Q8551" s="205"/>
      <c r="R8551" s="84"/>
      <c r="S8551" s="31"/>
      <c r="T8551" s="31"/>
      <c r="U8551" s="169"/>
      <c r="V8551" s="150"/>
      <c r="W8551" s="141" t="str" cm="1">
        <f t="array" ref="W8551">IF(SUM(LEN(B8551:V8551))=0,"",IF(OR(OR(ISBLANK(F8551),SUM(LEN(C8551),LEN(D8551))=0),AND(NOT(E8551="Unknown"),ISBLANK(J8551)),AND(NOT(O8551="Unknown"),ISBLANK(R8551))),"Missing Information", INDEX(Table15[Entire Service Line Classification], MATCH(SUMIFS(Table15[Unique ID],Table15[System-Owned Portion],E8551,Table15[If Material Anything Other than "Lead" in Column E,Was Material Ever Previously Lead?],G8551,Table15[Customer-Owned Portion],O8551),Table15[Unique ID],0),0)))</f>
        <v/>
      </c>
      <c r="X8551"/>
    </row>
    <row r="8552" spans="2:24" x14ac:dyDescent="0.25">
      <c r="B8552" s="146"/>
      <c r="C8552" s="31"/>
      <c r="D8552" s="31"/>
      <c r="E8552" s="44"/>
      <c r="F8552" s="43"/>
      <c r="G8552" s="84"/>
      <c r="H8552" s="31"/>
      <c r="I8552" s="205"/>
      <c r="J8552" s="84"/>
      <c r="K8552" s="31"/>
      <c r="L8552" s="31"/>
      <c r="M8552" s="169"/>
      <c r="N8552" s="148"/>
      <c r="O8552" s="106"/>
      <c r="P8552" s="43"/>
      <c r="Q8552" s="205"/>
      <c r="R8552" s="84"/>
      <c r="S8552" s="31"/>
      <c r="T8552" s="31"/>
      <c r="U8552" s="169"/>
      <c r="V8552" s="150"/>
      <c r="W8552" s="141" t="str" cm="1">
        <f t="array" ref="W8552">IF(SUM(LEN(B8552:V8552))=0,"",IF(OR(OR(ISBLANK(F8552),SUM(LEN(C8552),LEN(D8552))=0),AND(NOT(E8552="Unknown"),ISBLANK(J8552)),AND(NOT(O8552="Unknown"),ISBLANK(R8552))),"Missing Information", INDEX(Table15[Entire Service Line Classification], MATCH(SUMIFS(Table15[Unique ID],Table15[System-Owned Portion],E8552,Table15[If Material Anything Other than "Lead" in Column E,Was Material Ever Previously Lead?],G8552,Table15[Customer-Owned Portion],O8552),Table15[Unique ID],0),0)))</f>
        <v/>
      </c>
      <c r="X8552"/>
    </row>
    <row r="8553" spans="2:24" x14ac:dyDescent="0.25">
      <c r="B8553" s="146"/>
      <c r="C8553" s="31"/>
      <c r="D8553" s="31"/>
      <c r="E8553" s="44"/>
      <c r="F8553" s="43"/>
      <c r="G8553" s="84"/>
      <c r="H8553" s="31"/>
      <c r="I8553" s="205"/>
      <c r="J8553" s="84"/>
      <c r="K8553" s="31"/>
      <c r="L8553" s="31"/>
      <c r="M8553" s="169"/>
      <c r="N8553" s="148"/>
      <c r="O8553" s="106"/>
      <c r="P8553" s="43"/>
      <c r="Q8553" s="205"/>
      <c r="R8553" s="84"/>
      <c r="S8553" s="31"/>
      <c r="T8553" s="31"/>
      <c r="U8553" s="169"/>
      <c r="V8553" s="150"/>
      <c r="W8553" s="141" t="str" cm="1">
        <f t="array" ref="W8553">IF(SUM(LEN(B8553:V8553))=0,"",IF(OR(OR(ISBLANK(F8553),SUM(LEN(C8553),LEN(D8553))=0),AND(NOT(E8553="Unknown"),ISBLANK(J8553)),AND(NOT(O8553="Unknown"),ISBLANK(R8553))),"Missing Information", INDEX(Table15[Entire Service Line Classification], MATCH(SUMIFS(Table15[Unique ID],Table15[System-Owned Portion],E8553,Table15[If Material Anything Other than "Lead" in Column E,Was Material Ever Previously Lead?],G8553,Table15[Customer-Owned Portion],O8553),Table15[Unique ID],0),0)))</f>
        <v/>
      </c>
      <c r="X8553"/>
    </row>
    <row r="8554" spans="2:24" x14ac:dyDescent="0.25">
      <c r="B8554" s="146"/>
      <c r="C8554" s="31"/>
      <c r="D8554" s="31"/>
      <c r="E8554" s="44"/>
      <c r="F8554" s="43"/>
      <c r="G8554" s="84"/>
      <c r="H8554" s="31"/>
      <c r="I8554" s="205"/>
      <c r="J8554" s="84"/>
      <c r="K8554" s="31"/>
      <c r="L8554" s="31"/>
      <c r="M8554" s="169"/>
      <c r="N8554" s="148"/>
      <c r="O8554" s="106"/>
      <c r="P8554" s="43"/>
      <c r="Q8554" s="205"/>
      <c r="R8554" s="84"/>
      <c r="S8554" s="31"/>
      <c r="T8554" s="31"/>
      <c r="U8554" s="169"/>
      <c r="V8554" s="150"/>
      <c r="W8554" s="141" t="str" cm="1">
        <f t="array" ref="W8554">IF(SUM(LEN(B8554:V8554))=0,"",IF(OR(OR(ISBLANK(F8554),SUM(LEN(C8554),LEN(D8554))=0),AND(NOT(E8554="Unknown"),ISBLANK(J8554)),AND(NOT(O8554="Unknown"),ISBLANK(R8554))),"Missing Information", INDEX(Table15[Entire Service Line Classification], MATCH(SUMIFS(Table15[Unique ID],Table15[System-Owned Portion],E8554,Table15[If Material Anything Other than "Lead" in Column E,Was Material Ever Previously Lead?],G8554,Table15[Customer-Owned Portion],O8554),Table15[Unique ID],0),0)))</f>
        <v/>
      </c>
      <c r="X8554"/>
    </row>
    <row r="8555" spans="2:24" x14ac:dyDescent="0.25">
      <c r="B8555" s="146"/>
      <c r="C8555" s="31"/>
      <c r="D8555" s="31"/>
      <c r="E8555" s="44"/>
      <c r="F8555" s="43"/>
      <c r="G8555" s="84"/>
      <c r="H8555" s="31"/>
      <c r="I8555" s="205"/>
      <c r="J8555" s="84"/>
      <c r="K8555" s="31"/>
      <c r="L8555" s="31"/>
      <c r="M8555" s="169"/>
      <c r="N8555" s="148"/>
      <c r="O8555" s="106"/>
      <c r="P8555" s="43"/>
      <c r="Q8555" s="205"/>
      <c r="R8555" s="84"/>
      <c r="S8555" s="31"/>
      <c r="T8555" s="31"/>
      <c r="U8555" s="169"/>
      <c r="V8555" s="150"/>
      <c r="W8555" s="141" t="str" cm="1">
        <f t="array" ref="W8555">IF(SUM(LEN(B8555:V8555))=0,"",IF(OR(OR(ISBLANK(F8555),SUM(LEN(C8555),LEN(D8555))=0),AND(NOT(E8555="Unknown"),ISBLANK(J8555)),AND(NOT(O8555="Unknown"),ISBLANK(R8555))),"Missing Information", INDEX(Table15[Entire Service Line Classification], MATCH(SUMIFS(Table15[Unique ID],Table15[System-Owned Portion],E8555,Table15[If Material Anything Other than "Lead" in Column E,Was Material Ever Previously Lead?],G8555,Table15[Customer-Owned Portion],O8555),Table15[Unique ID],0),0)))</f>
        <v/>
      </c>
      <c r="X8555"/>
    </row>
    <row r="8556" spans="2:24" x14ac:dyDescent="0.25">
      <c r="B8556" s="146"/>
      <c r="C8556" s="31"/>
      <c r="D8556" s="31"/>
      <c r="E8556" s="44"/>
      <c r="F8556" s="43"/>
      <c r="G8556" s="84"/>
      <c r="H8556" s="31"/>
      <c r="I8556" s="205"/>
      <c r="J8556" s="84"/>
      <c r="K8556" s="31"/>
      <c r="L8556" s="31"/>
      <c r="M8556" s="169"/>
      <c r="N8556" s="148"/>
      <c r="O8556" s="106"/>
      <c r="P8556" s="43"/>
      <c r="Q8556" s="205"/>
      <c r="R8556" s="84"/>
      <c r="S8556" s="31"/>
      <c r="T8556" s="31"/>
      <c r="U8556" s="169"/>
      <c r="V8556" s="150"/>
      <c r="W8556" s="141" t="str" cm="1">
        <f t="array" ref="W8556">IF(SUM(LEN(B8556:V8556))=0,"",IF(OR(OR(ISBLANK(F8556),SUM(LEN(C8556),LEN(D8556))=0),AND(NOT(E8556="Unknown"),ISBLANK(J8556)),AND(NOT(O8556="Unknown"),ISBLANK(R8556))),"Missing Information", INDEX(Table15[Entire Service Line Classification], MATCH(SUMIFS(Table15[Unique ID],Table15[System-Owned Portion],E8556,Table15[If Material Anything Other than "Lead" in Column E,Was Material Ever Previously Lead?],G8556,Table15[Customer-Owned Portion],O8556),Table15[Unique ID],0),0)))</f>
        <v/>
      </c>
      <c r="X8556"/>
    </row>
    <row r="8557" spans="2:24" x14ac:dyDescent="0.25">
      <c r="B8557" s="146"/>
      <c r="C8557" s="31"/>
      <c r="D8557" s="31"/>
      <c r="E8557" s="44"/>
      <c r="F8557" s="43"/>
      <c r="G8557" s="84"/>
      <c r="H8557" s="31"/>
      <c r="I8557" s="205"/>
      <c r="J8557" s="84"/>
      <c r="K8557" s="31"/>
      <c r="L8557" s="31"/>
      <c r="M8557" s="169"/>
      <c r="N8557" s="148"/>
      <c r="O8557" s="106"/>
      <c r="P8557" s="43"/>
      <c r="Q8557" s="205"/>
      <c r="R8557" s="84"/>
      <c r="S8557" s="31"/>
      <c r="T8557" s="31"/>
      <c r="U8557" s="169"/>
      <c r="V8557" s="150"/>
      <c r="W8557" s="141" t="str" cm="1">
        <f t="array" ref="W8557">IF(SUM(LEN(B8557:V8557))=0,"",IF(OR(OR(ISBLANK(F8557),SUM(LEN(C8557),LEN(D8557))=0),AND(NOT(E8557="Unknown"),ISBLANK(J8557)),AND(NOT(O8557="Unknown"),ISBLANK(R8557))),"Missing Information", INDEX(Table15[Entire Service Line Classification], MATCH(SUMIFS(Table15[Unique ID],Table15[System-Owned Portion],E8557,Table15[If Material Anything Other than "Lead" in Column E,Was Material Ever Previously Lead?],G8557,Table15[Customer-Owned Portion],O8557),Table15[Unique ID],0),0)))</f>
        <v/>
      </c>
      <c r="X8557"/>
    </row>
    <row r="8558" spans="2:24" x14ac:dyDescent="0.25">
      <c r="B8558" s="146"/>
      <c r="C8558" s="31"/>
      <c r="D8558" s="31"/>
      <c r="E8558" s="44"/>
      <c r="F8558" s="43"/>
      <c r="G8558" s="84"/>
      <c r="H8558" s="31"/>
      <c r="I8558" s="205"/>
      <c r="J8558" s="84"/>
      <c r="K8558" s="31"/>
      <c r="L8558" s="31"/>
      <c r="M8558" s="169"/>
      <c r="N8558" s="148"/>
      <c r="O8558" s="106"/>
      <c r="P8558" s="43"/>
      <c r="Q8558" s="205"/>
      <c r="R8558" s="84"/>
      <c r="S8558" s="31"/>
      <c r="T8558" s="31"/>
      <c r="U8558" s="169"/>
      <c r="V8558" s="150"/>
      <c r="W8558" s="141" t="str" cm="1">
        <f t="array" ref="W8558">IF(SUM(LEN(B8558:V8558))=0,"",IF(OR(OR(ISBLANK(F8558),SUM(LEN(C8558),LEN(D8558))=0),AND(NOT(E8558="Unknown"),ISBLANK(J8558)),AND(NOT(O8558="Unknown"),ISBLANK(R8558))),"Missing Information", INDEX(Table15[Entire Service Line Classification], MATCH(SUMIFS(Table15[Unique ID],Table15[System-Owned Portion],E8558,Table15[If Material Anything Other than "Lead" in Column E,Was Material Ever Previously Lead?],G8558,Table15[Customer-Owned Portion],O8558),Table15[Unique ID],0),0)))</f>
        <v/>
      </c>
      <c r="X8558"/>
    </row>
    <row r="8559" spans="2:24" x14ac:dyDescent="0.25">
      <c r="B8559" s="146"/>
      <c r="C8559" s="31"/>
      <c r="D8559" s="31"/>
      <c r="E8559" s="44"/>
      <c r="F8559" s="43"/>
      <c r="G8559" s="84"/>
      <c r="H8559" s="31"/>
      <c r="I8559" s="205"/>
      <c r="J8559" s="84"/>
      <c r="K8559" s="31"/>
      <c r="L8559" s="31"/>
      <c r="M8559" s="169"/>
      <c r="N8559" s="148"/>
      <c r="O8559" s="106"/>
      <c r="P8559" s="43"/>
      <c r="Q8559" s="205"/>
      <c r="R8559" s="84"/>
      <c r="S8559" s="31"/>
      <c r="T8559" s="31"/>
      <c r="U8559" s="169"/>
      <c r="V8559" s="150"/>
      <c r="W8559" s="141" t="str" cm="1">
        <f t="array" ref="W8559">IF(SUM(LEN(B8559:V8559))=0,"",IF(OR(OR(ISBLANK(F8559),SUM(LEN(C8559),LEN(D8559))=0),AND(NOT(E8559="Unknown"),ISBLANK(J8559)),AND(NOT(O8559="Unknown"),ISBLANK(R8559))),"Missing Information", INDEX(Table15[Entire Service Line Classification], MATCH(SUMIFS(Table15[Unique ID],Table15[System-Owned Portion],E8559,Table15[If Material Anything Other than "Lead" in Column E,Was Material Ever Previously Lead?],G8559,Table15[Customer-Owned Portion],O8559),Table15[Unique ID],0),0)))</f>
        <v/>
      </c>
      <c r="X8559"/>
    </row>
    <row r="8560" spans="2:24" x14ac:dyDescent="0.25">
      <c r="B8560" s="146"/>
      <c r="C8560" s="31"/>
      <c r="D8560" s="31"/>
      <c r="E8560" s="44"/>
      <c r="F8560" s="43"/>
      <c r="G8560" s="84"/>
      <c r="H8560" s="31"/>
      <c r="I8560" s="205"/>
      <c r="J8560" s="84"/>
      <c r="K8560" s="31"/>
      <c r="L8560" s="31"/>
      <c r="M8560" s="169"/>
      <c r="N8560" s="148"/>
      <c r="O8560" s="106"/>
      <c r="P8560" s="43"/>
      <c r="Q8560" s="205"/>
      <c r="R8560" s="84"/>
      <c r="S8560" s="31"/>
      <c r="T8560" s="31"/>
      <c r="U8560" s="169"/>
      <c r="V8560" s="150"/>
      <c r="W8560" s="141" t="str" cm="1">
        <f t="array" ref="W8560">IF(SUM(LEN(B8560:V8560))=0,"",IF(OR(OR(ISBLANK(F8560),SUM(LEN(C8560),LEN(D8560))=0),AND(NOT(E8560="Unknown"),ISBLANK(J8560)),AND(NOT(O8560="Unknown"),ISBLANK(R8560))),"Missing Information", INDEX(Table15[Entire Service Line Classification], MATCH(SUMIFS(Table15[Unique ID],Table15[System-Owned Portion],E8560,Table15[If Material Anything Other than "Lead" in Column E,Was Material Ever Previously Lead?],G8560,Table15[Customer-Owned Portion],O8560),Table15[Unique ID],0),0)))</f>
        <v/>
      </c>
      <c r="X8560"/>
    </row>
    <row r="8561" spans="2:24" x14ac:dyDescent="0.25">
      <c r="B8561" s="146"/>
      <c r="C8561" s="31"/>
      <c r="D8561" s="31"/>
      <c r="E8561" s="44"/>
      <c r="F8561" s="43"/>
      <c r="G8561" s="84"/>
      <c r="H8561" s="31"/>
      <c r="I8561" s="205"/>
      <c r="J8561" s="84"/>
      <c r="K8561" s="31"/>
      <c r="L8561" s="31"/>
      <c r="M8561" s="169"/>
      <c r="N8561" s="148"/>
      <c r="O8561" s="106"/>
      <c r="P8561" s="43"/>
      <c r="Q8561" s="205"/>
      <c r="R8561" s="84"/>
      <c r="S8561" s="31"/>
      <c r="T8561" s="31"/>
      <c r="U8561" s="169"/>
      <c r="V8561" s="150"/>
      <c r="W8561" s="141" t="str" cm="1">
        <f t="array" ref="W8561">IF(SUM(LEN(B8561:V8561))=0,"",IF(OR(OR(ISBLANK(F8561),SUM(LEN(C8561),LEN(D8561))=0),AND(NOT(E8561="Unknown"),ISBLANK(J8561)),AND(NOT(O8561="Unknown"),ISBLANK(R8561))),"Missing Information", INDEX(Table15[Entire Service Line Classification], MATCH(SUMIFS(Table15[Unique ID],Table15[System-Owned Portion],E8561,Table15[If Material Anything Other than "Lead" in Column E,Was Material Ever Previously Lead?],G8561,Table15[Customer-Owned Portion],O8561),Table15[Unique ID],0),0)))</f>
        <v/>
      </c>
      <c r="X8561"/>
    </row>
    <row r="8562" spans="2:24" x14ac:dyDescent="0.25">
      <c r="B8562" s="146"/>
      <c r="C8562" s="31"/>
      <c r="D8562" s="31"/>
      <c r="E8562" s="44"/>
      <c r="F8562" s="43"/>
      <c r="G8562" s="84"/>
      <c r="H8562" s="31"/>
      <c r="I8562" s="205"/>
      <c r="J8562" s="84"/>
      <c r="K8562" s="31"/>
      <c r="L8562" s="31"/>
      <c r="M8562" s="169"/>
      <c r="N8562" s="148"/>
      <c r="O8562" s="106"/>
      <c r="P8562" s="43"/>
      <c r="Q8562" s="205"/>
      <c r="R8562" s="84"/>
      <c r="S8562" s="31"/>
      <c r="T8562" s="31"/>
      <c r="U8562" s="169"/>
      <c r="V8562" s="150"/>
      <c r="W8562" s="141" t="str" cm="1">
        <f t="array" ref="W8562">IF(SUM(LEN(B8562:V8562))=0,"",IF(OR(OR(ISBLANK(F8562),SUM(LEN(C8562),LEN(D8562))=0),AND(NOT(E8562="Unknown"),ISBLANK(J8562)),AND(NOT(O8562="Unknown"),ISBLANK(R8562))),"Missing Information", INDEX(Table15[Entire Service Line Classification], MATCH(SUMIFS(Table15[Unique ID],Table15[System-Owned Portion],E8562,Table15[If Material Anything Other than "Lead" in Column E,Was Material Ever Previously Lead?],G8562,Table15[Customer-Owned Portion],O8562),Table15[Unique ID],0),0)))</f>
        <v/>
      </c>
      <c r="X8562"/>
    </row>
    <row r="8563" spans="2:24" x14ac:dyDescent="0.25">
      <c r="B8563" s="146"/>
      <c r="C8563" s="31"/>
      <c r="D8563" s="31"/>
      <c r="E8563" s="44"/>
      <c r="F8563" s="43"/>
      <c r="G8563" s="84"/>
      <c r="H8563" s="31"/>
      <c r="I8563" s="205"/>
      <c r="J8563" s="84"/>
      <c r="K8563" s="31"/>
      <c r="L8563" s="31"/>
      <c r="M8563" s="169"/>
      <c r="N8563" s="148"/>
      <c r="O8563" s="106"/>
      <c r="P8563" s="43"/>
      <c r="Q8563" s="205"/>
      <c r="R8563" s="84"/>
      <c r="S8563" s="31"/>
      <c r="T8563" s="31"/>
      <c r="U8563" s="169"/>
      <c r="V8563" s="150"/>
      <c r="W8563" s="141" t="str" cm="1">
        <f t="array" ref="W8563">IF(SUM(LEN(B8563:V8563))=0,"",IF(OR(OR(ISBLANK(F8563),SUM(LEN(C8563),LEN(D8563))=0),AND(NOT(E8563="Unknown"),ISBLANK(J8563)),AND(NOT(O8563="Unknown"),ISBLANK(R8563))),"Missing Information", INDEX(Table15[Entire Service Line Classification], MATCH(SUMIFS(Table15[Unique ID],Table15[System-Owned Portion],E8563,Table15[If Material Anything Other than "Lead" in Column E,Was Material Ever Previously Lead?],G8563,Table15[Customer-Owned Portion],O8563),Table15[Unique ID],0),0)))</f>
        <v/>
      </c>
      <c r="X8563"/>
    </row>
    <row r="8564" spans="2:24" x14ac:dyDescent="0.25">
      <c r="B8564" s="146"/>
      <c r="C8564" s="31"/>
      <c r="D8564" s="31"/>
      <c r="E8564" s="44"/>
      <c r="F8564" s="43"/>
      <c r="G8564" s="84"/>
      <c r="H8564" s="31"/>
      <c r="I8564" s="205"/>
      <c r="J8564" s="84"/>
      <c r="K8564" s="31"/>
      <c r="L8564" s="31"/>
      <c r="M8564" s="169"/>
      <c r="N8564" s="148"/>
      <c r="O8564" s="106"/>
      <c r="P8564" s="43"/>
      <c r="Q8564" s="205"/>
      <c r="R8564" s="84"/>
      <c r="S8564" s="31"/>
      <c r="T8564" s="31"/>
      <c r="U8564" s="169"/>
      <c r="V8564" s="150"/>
      <c r="W8564" s="141" t="str" cm="1">
        <f t="array" ref="W8564">IF(SUM(LEN(B8564:V8564))=0,"",IF(OR(OR(ISBLANK(F8564),SUM(LEN(C8564),LEN(D8564))=0),AND(NOT(E8564="Unknown"),ISBLANK(J8564)),AND(NOT(O8564="Unknown"),ISBLANK(R8564))),"Missing Information", INDEX(Table15[Entire Service Line Classification], MATCH(SUMIFS(Table15[Unique ID],Table15[System-Owned Portion],E8564,Table15[If Material Anything Other than "Lead" in Column E,Was Material Ever Previously Lead?],G8564,Table15[Customer-Owned Portion],O8564),Table15[Unique ID],0),0)))</f>
        <v/>
      </c>
      <c r="X8564"/>
    </row>
    <row r="8565" spans="2:24" x14ac:dyDescent="0.25">
      <c r="B8565" s="146"/>
      <c r="C8565" s="31"/>
      <c r="D8565" s="31"/>
      <c r="E8565" s="44"/>
      <c r="F8565" s="43"/>
      <c r="G8565" s="84"/>
      <c r="H8565" s="31"/>
      <c r="I8565" s="205"/>
      <c r="J8565" s="84"/>
      <c r="K8565" s="31"/>
      <c r="L8565" s="31"/>
      <c r="M8565" s="169"/>
      <c r="N8565" s="148"/>
      <c r="O8565" s="106"/>
      <c r="P8565" s="43"/>
      <c r="Q8565" s="205"/>
      <c r="R8565" s="84"/>
      <c r="S8565" s="31"/>
      <c r="T8565" s="31"/>
      <c r="U8565" s="169"/>
      <c r="V8565" s="150"/>
      <c r="W8565" s="141" t="str" cm="1">
        <f t="array" ref="W8565">IF(SUM(LEN(B8565:V8565))=0,"",IF(OR(OR(ISBLANK(F8565),SUM(LEN(C8565),LEN(D8565))=0),AND(NOT(E8565="Unknown"),ISBLANK(J8565)),AND(NOT(O8565="Unknown"),ISBLANK(R8565))),"Missing Information", INDEX(Table15[Entire Service Line Classification], MATCH(SUMIFS(Table15[Unique ID],Table15[System-Owned Portion],E8565,Table15[If Material Anything Other than "Lead" in Column E,Was Material Ever Previously Lead?],G8565,Table15[Customer-Owned Portion],O8565),Table15[Unique ID],0),0)))</f>
        <v/>
      </c>
      <c r="X8565"/>
    </row>
    <row r="8566" spans="2:24" x14ac:dyDescent="0.25">
      <c r="B8566" s="146"/>
      <c r="C8566" s="31"/>
      <c r="D8566" s="31"/>
      <c r="E8566" s="44"/>
      <c r="F8566" s="43"/>
      <c r="G8566" s="84"/>
      <c r="H8566" s="31"/>
      <c r="I8566" s="205"/>
      <c r="J8566" s="84"/>
      <c r="K8566" s="31"/>
      <c r="L8566" s="31"/>
      <c r="M8566" s="169"/>
      <c r="N8566" s="148"/>
      <c r="O8566" s="106"/>
      <c r="P8566" s="43"/>
      <c r="Q8566" s="205"/>
      <c r="R8566" s="84"/>
      <c r="S8566" s="31"/>
      <c r="T8566" s="31"/>
      <c r="U8566" s="169"/>
      <c r="V8566" s="150"/>
      <c r="W8566" s="141" t="str" cm="1">
        <f t="array" ref="W8566">IF(SUM(LEN(B8566:V8566))=0,"",IF(OR(OR(ISBLANK(F8566),SUM(LEN(C8566),LEN(D8566))=0),AND(NOT(E8566="Unknown"),ISBLANK(J8566)),AND(NOT(O8566="Unknown"),ISBLANK(R8566))),"Missing Information", INDEX(Table15[Entire Service Line Classification], MATCH(SUMIFS(Table15[Unique ID],Table15[System-Owned Portion],E8566,Table15[If Material Anything Other than "Lead" in Column E,Was Material Ever Previously Lead?],G8566,Table15[Customer-Owned Portion],O8566),Table15[Unique ID],0),0)))</f>
        <v/>
      </c>
      <c r="X8566"/>
    </row>
    <row r="8567" spans="2:24" x14ac:dyDescent="0.25">
      <c r="B8567" s="146"/>
      <c r="C8567" s="31"/>
      <c r="D8567" s="31"/>
      <c r="E8567" s="44"/>
      <c r="F8567" s="43"/>
      <c r="G8567" s="84"/>
      <c r="H8567" s="31"/>
      <c r="I8567" s="205"/>
      <c r="J8567" s="84"/>
      <c r="K8567" s="31"/>
      <c r="L8567" s="31"/>
      <c r="M8567" s="169"/>
      <c r="N8567" s="148"/>
      <c r="O8567" s="106"/>
      <c r="P8567" s="43"/>
      <c r="Q8567" s="205"/>
      <c r="R8567" s="84"/>
      <c r="S8567" s="31"/>
      <c r="T8567" s="31"/>
      <c r="U8567" s="169"/>
      <c r="V8567" s="150"/>
      <c r="W8567" s="141" t="str" cm="1">
        <f t="array" ref="W8567">IF(SUM(LEN(B8567:V8567))=0,"",IF(OR(OR(ISBLANK(F8567),SUM(LEN(C8567),LEN(D8567))=0),AND(NOT(E8567="Unknown"),ISBLANK(J8567)),AND(NOT(O8567="Unknown"),ISBLANK(R8567))),"Missing Information", INDEX(Table15[Entire Service Line Classification], MATCH(SUMIFS(Table15[Unique ID],Table15[System-Owned Portion],E8567,Table15[If Material Anything Other than "Lead" in Column E,Was Material Ever Previously Lead?],G8567,Table15[Customer-Owned Portion],O8567),Table15[Unique ID],0),0)))</f>
        <v/>
      </c>
      <c r="X8567"/>
    </row>
    <row r="8568" spans="2:24" x14ac:dyDescent="0.25">
      <c r="B8568" s="146"/>
      <c r="C8568" s="31"/>
      <c r="D8568" s="31"/>
      <c r="E8568" s="44"/>
      <c r="F8568" s="43"/>
      <c r="G8568" s="84"/>
      <c r="H8568" s="31"/>
      <c r="I8568" s="205"/>
      <c r="J8568" s="84"/>
      <c r="K8568" s="31"/>
      <c r="L8568" s="31"/>
      <c r="M8568" s="169"/>
      <c r="N8568" s="148"/>
      <c r="O8568" s="106"/>
      <c r="P8568" s="43"/>
      <c r="Q8568" s="205"/>
      <c r="R8568" s="84"/>
      <c r="S8568" s="31"/>
      <c r="T8568" s="31"/>
      <c r="U8568" s="169"/>
      <c r="V8568" s="150"/>
      <c r="W8568" s="141" t="str" cm="1">
        <f t="array" ref="W8568">IF(SUM(LEN(B8568:V8568))=0,"",IF(OR(OR(ISBLANK(F8568),SUM(LEN(C8568),LEN(D8568))=0),AND(NOT(E8568="Unknown"),ISBLANK(J8568)),AND(NOT(O8568="Unknown"),ISBLANK(R8568))),"Missing Information", INDEX(Table15[Entire Service Line Classification], MATCH(SUMIFS(Table15[Unique ID],Table15[System-Owned Portion],E8568,Table15[If Material Anything Other than "Lead" in Column E,Was Material Ever Previously Lead?],G8568,Table15[Customer-Owned Portion],O8568),Table15[Unique ID],0),0)))</f>
        <v/>
      </c>
      <c r="X8568"/>
    </row>
    <row r="8569" spans="2:24" x14ac:dyDescent="0.25">
      <c r="B8569" s="146"/>
      <c r="C8569" s="31"/>
      <c r="D8569" s="31"/>
      <c r="E8569" s="44"/>
      <c r="F8569" s="43"/>
      <c r="G8569" s="84"/>
      <c r="H8569" s="31"/>
      <c r="I8569" s="205"/>
      <c r="J8569" s="84"/>
      <c r="K8569" s="31"/>
      <c r="L8569" s="31"/>
      <c r="M8569" s="169"/>
      <c r="N8569" s="148"/>
      <c r="O8569" s="106"/>
      <c r="P8569" s="43"/>
      <c r="Q8569" s="205"/>
      <c r="R8569" s="84"/>
      <c r="S8569" s="31"/>
      <c r="T8569" s="31"/>
      <c r="U8569" s="169"/>
      <c r="V8569" s="150"/>
      <c r="W8569" s="141" t="str" cm="1">
        <f t="array" ref="W8569">IF(SUM(LEN(B8569:V8569))=0,"",IF(OR(OR(ISBLANK(F8569),SUM(LEN(C8569),LEN(D8569))=0),AND(NOT(E8569="Unknown"),ISBLANK(J8569)),AND(NOT(O8569="Unknown"),ISBLANK(R8569))),"Missing Information", INDEX(Table15[Entire Service Line Classification], MATCH(SUMIFS(Table15[Unique ID],Table15[System-Owned Portion],E8569,Table15[If Material Anything Other than "Lead" in Column E,Was Material Ever Previously Lead?],G8569,Table15[Customer-Owned Portion],O8569),Table15[Unique ID],0),0)))</f>
        <v/>
      </c>
      <c r="X8569"/>
    </row>
    <row r="8570" spans="2:24" x14ac:dyDescent="0.25">
      <c r="B8570" s="146"/>
      <c r="C8570" s="31"/>
      <c r="D8570" s="31"/>
      <c r="E8570" s="44"/>
      <c r="F8570" s="43"/>
      <c r="G8570" s="84"/>
      <c r="H8570" s="31"/>
      <c r="I8570" s="205"/>
      <c r="J8570" s="84"/>
      <c r="K8570" s="31"/>
      <c r="L8570" s="31"/>
      <c r="M8570" s="169"/>
      <c r="N8570" s="148"/>
      <c r="O8570" s="106"/>
      <c r="P8570" s="43"/>
      <c r="Q8570" s="205"/>
      <c r="R8570" s="84"/>
      <c r="S8570" s="31"/>
      <c r="T8570" s="31"/>
      <c r="U8570" s="169"/>
      <c r="V8570" s="150"/>
      <c r="W8570" s="141" t="str" cm="1">
        <f t="array" ref="W8570">IF(SUM(LEN(B8570:V8570))=0,"",IF(OR(OR(ISBLANK(F8570),SUM(LEN(C8570),LEN(D8570))=0),AND(NOT(E8570="Unknown"),ISBLANK(J8570)),AND(NOT(O8570="Unknown"),ISBLANK(R8570))),"Missing Information", INDEX(Table15[Entire Service Line Classification], MATCH(SUMIFS(Table15[Unique ID],Table15[System-Owned Portion],E8570,Table15[If Material Anything Other than "Lead" in Column E,Was Material Ever Previously Lead?],G8570,Table15[Customer-Owned Portion],O8570),Table15[Unique ID],0),0)))</f>
        <v/>
      </c>
      <c r="X8570"/>
    </row>
    <row r="8571" spans="2:24" x14ac:dyDescent="0.25">
      <c r="B8571" s="146"/>
      <c r="C8571" s="31"/>
      <c r="D8571" s="31"/>
      <c r="E8571" s="44"/>
      <c r="F8571" s="43"/>
      <c r="G8571" s="84"/>
      <c r="H8571" s="31"/>
      <c r="I8571" s="205"/>
      <c r="J8571" s="84"/>
      <c r="K8571" s="31"/>
      <c r="L8571" s="31"/>
      <c r="M8571" s="169"/>
      <c r="N8571" s="148"/>
      <c r="O8571" s="106"/>
      <c r="P8571" s="43"/>
      <c r="Q8571" s="205"/>
      <c r="R8571" s="84"/>
      <c r="S8571" s="31"/>
      <c r="T8571" s="31"/>
      <c r="U8571" s="169"/>
      <c r="V8571" s="150"/>
      <c r="W8571" s="141" t="str" cm="1">
        <f t="array" ref="W8571">IF(SUM(LEN(B8571:V8571))=0,"",IF(OR(OR(ISBLANK(F8571),SUM(LEN(C8571),LEN(D8571))=0),AND(NOT(E8571="Unknown"),ISBLANK(J8571)),AND(NOT(O8571="Unknown"),ISBLANK(R8571))),"Missing Information", INDEX(Table15[Entire Service Line Classification], MATCH(SUMIFS(Table15[Unique ID],Table15[System-Owned Portion],E8571,Table15[If Material Anything Other than "Lead" in Column E,Was Material Ever Previously Lead?],G8571,Table15[Customer-Owned Portion],O8571),Table15[Unique ID],0),0)))</f>
        <v/>
      </c>
      <c r="X8571"/>
    </row>
    <row r="8572" spans="2:24" x14ac:dyDescent="0.25">
      <c r="B8572" s="146"/>
      <c r="C8572" s="31"/>
      <c r="D8572" s="31"/>
      <c r="E8572" s="44"/>
      <c r="F8572" s="43"/>
      <c r="G8572" s="84"/>
      <c r="H8572" s="31"/>
      <c r="I8572" s="205"/>
      <c r="J8572" s="84"/>
      <c r="K8572" s="31"/>
      <c r="L8572" s="31"/>
      <c r="M8572" s="169"/>
      <c r="N8572" s="148"/>
      <c r="O8572" s="106"/>
      <c r="P8572" s="43"/>
      <c r="Q8572" s="205"/>
      <c r="R8572" s="84"/>
      <c r="S8572" s="31"/>
      <c r="T8572" s="31"/>
      <c r="U8572" s="169"/>
      <c r="V8572" s="150"/>
      <c r="W8572" s="141" t="str" cm="1">
        <f t="array" ref="W8572">IF(SUM(LEN(B8572:V8572))=0,"",IF(OR(OR(ISBLANK(F8572),SUM(LEN(C8572),LEN(D8572))=0),AND(NOT(E8572="Unknown"),ISBLANK(J8572)),AND(NOT(O8572="Unknown"),ISBLANK(R8572))),"Missing Information", INDEX(Table15[Entire Service Line Classification], MATCH(SUMIFS(Table15[Unique ID],Table15[System-Owned Portion],E8572,Table15[If Material Anything Other than "Lead" in Column E,Was Material Ever Previously Lead?],G8572,Table15[Customer-Owned Portion],O8572),Table15[Unique ID],0),0)))</f>
        <v/>
      </c>
      <c r="X8572"/>
    </row>
    <row r="8573" spans="2:24" x14ac:dyDescent="0.25">
      <c r="B8573" s="146"/>
      <c r="C8573" s="31"/>
      <c r="D8573" s="31"/>
      <c r="E8573" s="44"/>
      <c r="F8573" s="43"/>
      <c r="G8573" s="84"/>
      <c r="H8573" s="31"/>
      <c r="I8573" s="205"/>
      <c r="J8573" s="84"/>
      <c r="K8573" s="31"/>
      <c r="L8573" s="31"/>
      <c r="M8573" s="169"/>
      <c r="N8573" s="148"/>
      <c r="O8573" s="106"/>
      <c r="P8573" s="43"/>
      <c r="Q8573" s="205"/>
      <c r="R8573" s="84"/>
      <c r="S8573" s="31"/>
      <c r="T8573" s="31"/>
      <c r="U8573" s="169"/>
      <c r="V8573" s="150"/>
      <c r="W8573" s="141" t="str" cm="1">
        <f t="array" ref="W8573">IF(SUM(LEN(B8573:V8573))=0,"",IF(OR(OR(ISBLANK(F8573),SUM(LEN(C8573),LEN(D8573))=0),AND(NOT(E8573="Unknown"),ISBLANK(J8573)),AND(NOT(O8573="Unknown"),ISBLANK(R8573))),"Missing Information", INDEX(Table15[Entire Service Line Classification], MATCH(SUMIFS(Table15[Unique ID],Table15[System-Owned Portion],E8573,Table15[If Material Anything Other than "Lead" in Column E,Was Material Ever Previously Lead?],G8573,Table15[Customer-Owned Portion],O8573),Table15[Unique ID],0),0)))</f>
        <v/>
      </c>
      <c r="X8573"/>
    </row>
    <row r="8574" spans="2:24" x14ac:dyDescent="0.25">
      <c r="B8574" s="146"/>
      <c r="C8574" s="31"/>
      <c r="D8574" s="31"/>
      <c r="E8574" s="44"/>
      <c r="F8574" s="43"/>
      <c r="G8574" s="84"/>
      <c r="H8574" s="31"/>
      <c r="I8574" s="205"/>
      <c r="J8574" s="84"/>
      <c r="K8574" s="31"/>
      <c r="L8574" s="31"/>
      <c r="M8574" s="169"/>
      <c r="N8574" s="148"/>
      <c r="O8574" s="106"/>
      <c r="P8574" s="43"/>
      <c r="Q8574" s="205"/>
      <c r="R8574" s="84"/>
      <c r="S8574" s="31"/>
      <c r="T8574" s="31"/>
      <c r="U8574" s="169"/>
      <c r="V8574" s="150"/>
      <c r="W8574" s="141" t="str" cm="1">
        <f t="array" ref="W8574">IF(SUM(LEN(B8574:V8574))=0,"",IF(OR(OR(ISBLANK(F8574),SUM(LEN(C8574),LEN(D8574))=0),AND(NOT(E8574="Unknown"),ISBLANK(J8574)),AND(NOT(O8574="Unknown"),ISBLANK(R8574))),"Missing Information", INDEX(Table15[Entire Service Line Classification], MATCH(SUMIFS(Table15[Unique ID],Table15[System-Owned Portion],E8574,Table15[If Material Anything Other than "Lead" in Column E,Was Material Ever Previously Lead?],G8574,Table15[Customer-Owned Portion],O8574),Table15[Unique ID],0),0)))</f>
        <v/>
      </c>
      <c r="X8574"/>
    </row>
    <row r="8575" spans="2:24" x14ac:dyDescent="0.25">
      <c r="B8575" s="146"/>
      <c r="C8575" s="31"/>
      <c r="D8575" s="31"/>
      <c r="E8575" s="44"/>
      <c r="F8575" s="43"/>
      <c r="G8575" s="84"/>
      <c r="H8575" s="31"/>
      <c r="I8575" s="205"/>
      <c r="J8575" s="84"/>
      <c r="K8575" s="31"/>
      <c r="L8575" s="31"/>
      <c r="M8575" s="169"/>
      <c r="N8575" s="148"/>
      <c r="O8575" s="106"/>
      <c r="P8575" s="43"/>
      <c r="Q8575" s="205"/>
      <c r="R8575" s="84"/>
      <c r="S8575" s="31"/>
      <c r="T8575" s="31"/>
      <c r="U8575" s="169"/>
      <c r="V8575" s="150"/>
      <c r="W8575" s="141" t="str" cm="1">
        <f t="array" ref="W8575">IF(SUM(LEN(B8575:V8575))=0,"",IF(OR(OR(ISBLANK(F8575),SUM(LEN(C8575),LEN(D8575))=0),AND(NOT(E8575="Unknown"),ISBLANK(J8575)),AND(NOT(O8575="Unknown"),ISBLANK(R8575))),"Missing Information", INDEX(Table15[Entire Service Line Classification], MATCH(SUMIFS(Table15[Unique ID],Table15[System-Owned Portion],E8575,Table15[If Material Anything Other than "Lead" in Column E,Was Material Ever Previously Lead?],G8575,Table15[Customer-Owned Portion],O8575),Table15[Unique ID],0),0)))</f>
        <v/>
      </c>
      <c r="X8575"/>
    </row>
    <row r="8576" spans="2:24" x14ac:dyDescent="0.25">
      <c r="B8576" s="146"/>
      <c r="C8576" s="31"/>
      <c r="D8576" s="31"/>
      <c r="E8576" s="44"/>
      <c r="F8576" s="43"/>
      <c r="G8576" s="84"/>
      <c r="H8576" s="31"/>
      <c r="I8576" s="205"/>
      <c r="J8576" s="84"/>
      <c r="K8576" s="31"/>
      <c r="L8576" s="31"/>
      <c r="M8576" s="169"/>
      <c r="N8576" s="148"/>
      <c r="O8576" s="106"/>
      <c r="P8576" s="43"/>
      <c r="Q8576" s="205"/>
      <c r="R8576" s="84"/>
      <c r="S8576" s="31"/>
      <c r="T8576" s="31"/>
      <c r="U8576" s="169"/>
      <c r="V8576" s="150"/>
      <c r="W8576" s="141" t="str" cm="1">
        <f t="array" ref="W8576">IF(SUM(LEN(B8576:V8576))=0,"",IF(OR(OR(ISBLANK(F8576),SUM(LEN(C8576),LEN(D8576))=0),AND(NOT(E8576="Unknown"),ISBLANK(J8576)),AND(NOT(O8576="Unknown"),ISBLANK(R8576))),"Missing Information", INDEX(Table15[Entire Service Line Classification], MATCH(SUMIFS(Table15[Unique ID],Table15[System-Owned Portion],E8576,Table15[If Material Anything Other than "Lead" in Column E,Was Material Ever Previously Lead?],G8576,Table15[Customer-Owned Portion],O8576),Table15[Unique ID],0),0)))</f>
        <v/>
      </c>
      <c r="X8576"/>
    </row>
    <row r="8577" spans="2:24" x14ac:dyDescent="0.25">
      <c r="B8577" s="146"/>
      <c r="C8577" s="31"/>
      <c r="D8577" s="31"/>
      <c r="E8577" s="44"/>
      <c r="F8577" s="43"/>
      <c r="G8577" s="84"/>
      <c r="H8577" s="31"/>
      <c r="I8577" s="205"/>
      <c r="J8577" s="84"/>
      <c r="K8577" s="31"/>
      <c r="L8577" s="31"/>
      <c r="M8577" s="169"/>
      <c r="N8577" s="148"/>
      <c r="O8577" s="106"/>
      <c r="P8577" s="43"/>
      <c r="Q8577" s="205"/>
      <c r="R8577" s="84"/>
      <c r="S8577" s="31"/>
      <c r="T8577" s="31"/>
      <c r="U8577" s="169"/>
      <c r="V8577" s="150"/>
      <c r="W8577" s="141" t="str" cm="1">
        <f t="array" ref="W8577">IF(SUM(LEN(B8577:V8577))=0,"",IF(OR(OR(ISBLANK(F8577),SUM(LEN(C8577),LEN(D8577))=0),AND(NOT(E8577="Unknown"),ISBLANK(J8577)),AND(NOT(O8577="Unknown"),ISBLANK(R8577))),"Missing Information", INDEX(Table15[Entire Service Line Classification], MATCH(SUMIFS(Table15[Unique ID],Table15[System-Owned Portion],E8577,Table15[If Material Anything Other than "Lead" in Column E,Was Material Ever Previously Lead?],G8577,Table15[Customer-Owned Portion],O8577),Table15[Unique ID],0),0)))</f>
        <v/>
      </c>
      <c r="X8577"/>
    </row>
    <row r="8578" spans="2:24" x14ac:dyDescent="0.25">
      <c r="B8578" s="146"/>
      <c r="C8578" s="31"/>
      <c r="D8578" s="31"/>
      <c r="E8578" s="44"/>
      <c r="F8578" s="43"/>
      <c r="G8578" s="84"/>
      <c r="H8578" s="31"/>
      <c r="I8578" s="205"/>
      <c r="J8578" s="84"/>
      <c r="K8578" s="31"/>
      <c r="L8578" s="31"/>
      <c r="M8578" s="169"/>
      <c r="N8578" s="148"/>
      <c r="O8578" s="106"/>
      <c r="P8578" s="43"/>
      <c r="Q8578" s="205"/>
      <c r="R8578" s="84"/>
      <c r="S8578" s="31"/>
      <c r="T8578" s="31"/>
      <c r="U8578" s="169"/>
      <c r="V8578" s="150"/>
      <c r="W8578" s="141" t="str" cm="1">
        <f t="array" ref="W8578">IF(SUM(LEN(B8578:V8578))=0,"",IF(OR(OR(ISBLANK(F8578),SUM(LEN(C8578),LEN(D8578))=0),AND(NOT(E8578="Unknown"),ISBLANK(J8578)),AND(NOT(O8578="Unknown"),ISBLANK(R8578))),"Missing Information", INDEX(Table15[Entire Service Line Classification], MATCH(SUMIFS(Table15[Unique ID],Table15[System-Owned Portion],E8578,Table15[If Material Anything Other than "Lead" in Column E,Was Material Ever Previously Lead?],G8578,Table15[Customer-Owned Portion],O8578),Table15[Unique ID],0),0)))</f>
        <v/>
      </c>
      <c r="X8578"/>
    </row>
    <row r="8579" spans="2:24" x14ac:dyDescent="0.25">
      <c r="B8579" s="146"/>
      <c r="C8579" s="31"/>
      <c r="D8579" s="31"/>
      <c r="E8579" s="44"/>
      <c r="F8579" s="43"/>
      <c r="G8579" s="84"/>
      <c r="H8579" s="31"/>
      <c r="I8579" s="205"/>
      <c r="J8579" s="84"/>
      <c r="K8579" s="31"/>
      <c r="L8579" s="31"/>
      <c r="M8579" s="169"/>
      <c r="N8579" s="148"/>
      <c r="O8579" s="106"/>
      <c r="P8579" s="43"/>
      <c r="Q8579" s="205"/>
      <c r="R8579" s="84"/>
      <c r="S8579" s="31"/>
      <c r="T8579" s="31"/>
      <c r="U8579" s="169"/>
      <c r="V8579" s="150"/>
      <c r="W8579" s="141" t="str" cm="1">
        <f t="array" ref="W8579">IF(SUM(LEN(B8579:V8579))=0,"",IF(OR(OR(ISBLANK(F8579),SUM(LEN(C8579),LEN(D8579))=0),AND(NOT(E8579="Unknown"),ISBLANK(J8579)),AND(NOT(O8579="Unknown"),ISBLANK(R8579))),"Missing Information", INDEX(Table15[Entire Service Line Classification], MATCH(SUMIFS(Table15[Unique ID],Table15[System-Owned Portion],E8579,Table15[If Material Anything Other than "Lead" in Column E,Was Material Ever Previously Lead?],G8579,Table15[Customer-Owned Portion],O8579),Table15[Unique ID],0),0)))</f>
        <v/>
      </c>
      <c r="X8579"/>
    </row>
    <row r="8580" spans="2:24" x14ac:dyDescent="0.25">
      <c r="B8580" s="146"/>
      <c r="C8580" s="31"/>
      <c r="D8580" s="31"/>
      <c r="E8580" s="44"/>
      <c r="F8580" s="43"/>
      <c r="G8580" s="84"/>
      <c r="H8580" s="31"/>
      <c r="I8580" s="205"/>
      <c r="J8580" s="84"/>
      <c r="K8580" s="31"/>
      <c r="L8580" s="31"/>
      <c r="M8580" s="169"/>
      <c r="N8580" s="148"/>
      <c r="O8580" s="106"/>
      <c r="P8580" s="43"/>
      <c r="Q8580" s="205"/>
      <c r="R8580" s="84"/>
      <c r="S8580" s="31"/>
      <c r="T8580" s="31"/>
      <c r="U8580" s="169"/>
      <c r="V8580" s="150"/>
      <c r="W8580" s="141" t="str" cm="1">
        <f t="array" ref="W8580">IF(SUM(LEN(B8580:V8580))=0,"",IF(OR(OR(ISBLANK(F8580),SUM(LEN(C8580),LEN(D8580))=0),AND(NOT(E8580="Unknown"),ISBLANK(J8580)),AND(NOT(O8580="Unknown"),ISBLANK(R8580))),"Missing Information", INDEX(Table15[Entire Service Line Classification], MATCH(SUMIFS(Table15[Unique ID],Table15[System-Owned Portion],E8580,Table15[If Material Anything Other than "Lead" in Column E,Was Material Ever Previously Lead?],G8580,Table15[Customer-Owned Portion],O8580),Table15[Unique ID],0),0)))</f>
        <v/>
      </c>
      <c r="X8580"/>
    </row>
    <row r="8581" spans="2:24" x14ac:dyDescent="0.25">
      <c r="B8581" s="146"/>
      <c r="C8581" s="31"/>
      <c r="D8581" s="31"/>
      <c r="E8581" s="44"/>
      <c r="F8581" s="43"/>
      <c r="G8581" s="84"/>
      <c r="H8581" s="31"/>
      <c r="I8581" s="205"/>
      <c r="J8581" s="84"/>
      <c r="K8581" s="31"/>
      <c r="L8581" s="31"/>
      <c r="M8581" s="169"/>
      <c r="N8581" s="148"/>
      <c r="O8581" s="106"/>
      <c r="P8581" s="43"/>
      <c r="Q8581" s="205"/>
      <c r="R8581" s="84"/>
      <c r="S8581" s="31"/>
      <c r="T8581" s="31"/>
      <c r="U8581" s="169"/>
      <c r="V8581" s="150"/>
      <c r="W8581" s="141" t="str" cm="1">
        <f t="array" ref="W8581">IF(SUM(LEN(B8581:V8581))=0,"",IF(OR(OR(ISBLANK(F8581),SUM(LEN(C8581),LEN(D8581))=0),AND(NOT(E8581="Unknown"),ISBLANK(J8581)),AND(NOT(O8581="Unknown"),ISBLANK(R8581))),"Missing Information", INDEX(Table15[Entire Service Line Classification], MATCH(SUMIFS(Table15[Unique ID],Table15[System-Owned Portion],E8581,Table15[If Material Anything Other than "Lead" in Column E,Was Material Ever Previously Lead?],G8581,Table15[Customer-Owned Portion],O8581),Table15[Unique ID],0),0)))</f>
        <v/>
      </c>
      <c r="X8581"/>
    </row>
    <row r="8582" spans="2:24" x14ac:dyDescent="0.25">
      <c r="B8582" s="146"/>
      <c r="C8582" s="31"/>
      <c r="D8582" s="31"/>
      <c r="E8582" s="44"/>
      <c r="F8582" s="43"/>
      <c r="G8582" s="84"/>
      <c r="H8582" s="31"/>
      <c r="I8582" s="205"/>
      <c r="J8582" s="84"/>
      <c r="K8582" s="31"/>
      <c r="L8582" s="31"/>
      <c r="M8582" s="169"/>
      <c r="N8582" s="148"/>
      <c r="O8582" s="106"/>
      <c r="P8582" s="43"/>
      <c r="Q8582" s="205"/>
      <c r="R8582" s="84"/>
      <c r="S8582" s="31"/>
      <c r="T8582" s="31"/>
      <c r="U8582" s="169"/>
      <c r="V8582" s="150"/>
      <c r="W8582" s="141" t="str" cm="1">
        <f t="array" ref="W8582">IF(SUM(LEN(B8582:V8582))=0,"",IF(OR(OR(ISBLANK(F8582),SUM(LEN(C8582),LEN(D8582))=0),AND(NOT(E8582="Unknown"),ISBLANK(J8582)),AND(NOT(O8582="Unknown"),ISBLANK(R8582))),"Missing Information", INDEX(Table15[Entire Service Line Classification], MATCH(SUMIFS(Table15[Unique ID],Table15[System-Owned Portion],E8582,Table15[If Material Anything Other than "Lead" in Column E,Was Material Ever Previously Lead?],G8582,Table15[Customer-Owned Portion],O8582),Table15[Unique ID],0),0)))</f>
        <v/>
      </c>
      <c r="X8582"/>
    </row>
    <row r="8583" spans="2:24" x14ac:dyDescent="0.25">
      <c r="B8583" s="146"/>
      <c r="C8583" s="31"/>
      <c r="D8583" s="31"/>
      <c r="E8583" s="44"/>
      <c r="F8583" s="43"/>
      <c r="G8583" s="84"/>
      <c r="H8583" s="31"/>
      <c r="I8583" s="205"/>
      <c r="J8583" s="84"/>
      <c r="K8583" s="31"/>
      <c r="L8583" s="31"/>
      <c r="M8583" s="169"/>
      <c r="N8583" s="148"/>
      <c r="O8583" s="106"/>
      <c r="P8583" s="43"/>
      <c r="Q8583" s="205"/>
      <c r="R8583" s="84"/>
      <c r="S8583" s="31"/>
      <c r="T8583" s="31"/>
      <c r="U8583" s="169"/>
      <c r="V8583" s="150"/>
      <c r="W8583" s="141" t="str" cm="1">
        <f t="array" ref="W8583">IF(SUM(LEN(B8583:V8583))=0,"",IF(OR(OR(ISBLANK(F8583),SUM(LEN(C8583),LEN(D8583))=0),AND(NOT(E8583="Unknown"),ISBLANK(J8583)),AND(NOT(O8583="Unknown"),ISBLANK(R8583))),"Missing Information", INDEX(Table15[Entire Service Line Classification], MATCH(SUMIFS(Table15[Unique ID],Table15[System-Owned Portion],E8583,Table15[If Material Anything Other than "Lead" in Column E,Was Material Ever Previously Lead?],G8583,Table15[Customer-Owned Portion],O8583),Table15[Unique ID],0),0)))</f>
        <v/>
      </c>
      <c r="X8583"/>
    </row>
    <row r="8584" spans="2:24" x14ac:dyDescent="0.25">
      <c r="B8584" s="146"/>
      <c r="C8584" s="31"/>
      <c r="D8584" s="31"/>
      <c r="E8584" s="44"/>
      <c r="F8584" s="43"/>
      <c r="G8584" s="84"/>
      <c r="H8584" s="31"/>
      <c r="I8584" s="205"/>
      <c r="J8584" s="84"/>
      <c r="K8584" s="31"/>
      <c r="L8584" s="31"/>
      <c r="M8584" s="169"/>
      <c r="N8584" s="148"/>
      <c r="O8584" s="106"/>
      <c r="P8584" s="43"/>
      <c r="Q8584" s="205"/>
      <c r="R8584" s="84"/>
      <c r="S8584" s="31"/>
      <c r="T8584" s="31"/>
      <c r="U8584" s="169"/>
      <c r="V8584" s="150"/>
      <c r="W8584" s="141" t="str" cm="1">
        <f t="array" ref="W8584">IF(SUM(LEN(B8584:V8584))=0,"",IF(OR(OR(ISBLANK(F8584),SUM(LEN(C8584),LEN(D8584))=0),AND(NOT(E8584="Unknown"),ISBLANK(J8584)),AND(NOT(O8584="Unknown"),ISBLANK(R8584))),"Missing Information", INDEX(Table15[Entire Service Line Classification], MATCH(SUMIFS(Table15[Unique ID],Table15[System-Owned Portion],E8584,Table15[If Material Anything Other than "Lead" in Column E,Was Material Ever Previously Lead?],G8584,Table15[Customer-Owned Portion],O8584),Table15[Unique ID],0),0)))</f>
        <v/>
      </c>
      <c r="X8584"/>
    </row>
    <row r="8585" spans="2:24" x14ac:dyDescent="0.25">
      <c r="B8585" s="146"/>
      <c r="C8585" s="31"/>
      <c r="D8585" s="31"/>
      <c r="E8585" s="44"/>
      <c r="F8585" s="43"/>
      <c r="G8585" s="84"/>
      <c r="H8585" s="31"/>
      <c r="I8585" s="205"/>
      <c r="J8585" s="84"/>
      <c r="K8585" s="31"/>
      <c r="L8585" s="31"/>
      <c r="M8585" s="169"/>
      <c r="N8585" s="148"/>
      <c r="O8585" s="106"/>
      <c r="P8585" s="43"/>
      <c r="Q8585" s="205"/>
      <c r="R8585" s="84"/>
      <c r="S8585" s="31"/>
      <c r="T8585" s="31"/>
      <c r="U8585" s="169"/>
      <c r="V8585" s="150"/>
      <c r="W8585" s="141" t="str" cm="1">
        <f t="array" ref="W8585">IF(SUM(LEN(B8585:V8585))=0,"",IF(OR(OR(ISBLANK(F8585),SUM(LEN(C8585),LEN(D8585))=0),AND(NOT(E8585="Unknown"),ISBLANK(J8585)),AND(NOT(O8585="Unknown"),ISBLANK(R8585))),"Missing Information", INDEX(Table15[Entire Service Line Classification], MATCH(SUMIFS(Table15[Unique ID],Table15[System-Owned Portion],E8585,Table15[If Material Anything Other than "Lead" in Column E,Was Material Ever Previously Lead?],G8585,Table15[Customer-Owned Portion],O8585),Table15[Unique ID],0),0)))</f>
        <v/>
      </c>
      <c r="X8585"/>
    </row>
    <row r="8586" spans="2:24" x14ac:dyDescent="0.25">
      <c r="B8586" s="146"/>
      <c r="C8586" s="31"/>
      <c r="D8586" s="31"/>
      <c r="E8586" s="44"/>
      <c r="F8586" s="43"/>
      <c r="G8586" s="84"/>
      <c r="H8586" s="31"/>
      <c r="I8586" s="205"/>
      <c r="J8586" s="84"/>
      <c r="K8586" s="31"/>
      <c r="L8586" s="31"/>
      <c r="M8586" s="169"/>
      <c r="N8586" s="148"/>
      <c r="O8586" s="106"/>
      <c r="P8586" s="43"/>
      <c r="Q8586" s="205"/>
      <c r="R8586" s="84"/>
      <c r="S8586" s="31"/>
      <c r="T8586" s="31"/>
      <c r="U8586" s="169"/>
      <c r="V8586" s="150"/>
      <c r="W8586" s="141" t="str" cm="1">
        <f t="array" ref="W8586">IF(SUM(LEN(B8586:V8586))=0,"",IF(OR(OR(ISBLANK(F8586),SUM(LEN(C8586),LEN(D8586))=0),AND(NOT(E8586="Unknown"),ISBLANK(J8586)),AND(NOT(O8586="Unknown"),ISBLANK(R8586))),"Missing Information", INDEX(Table15[Entire Service Line Classification], MATCH(SUMIFS(Table15[Unique ID],Table15[System-Owned Portion],E8586,Table15[If Material Anything Other than "Lead" in Column E,Was Material Ever Previously Lead?],G8586,Table15[Customer-Owned Portion],O8586),Table15[Unique ID],0),0)))</f>
        <v/>
      </c>
      <c r="X8586"/>
    </row>
    <row r="8587" spans="2:24" x14ac:dyDescent="0.25">
      <c r="B8587" s="146"/>
      <c r="C8587" s="31"/>
      <c r="D8587" s="31"/>
      <c r="E8587" s="44"/>
      <c r="F8587" s="43"/>
      <c r="G8587" s="84"/>
      <c r="H8587" s="31"/>
      <c r="I8587" s="205"/>
      <c r="J8587" s="84"/>
      <c r="K8587" s="31"/>
      <c r="L8587" s="31"/>
      <c r="M8587" s="169"/>
      <c r="N8587" s="148"/>
      <c r="O8587" s="106"/>
      <c r="P8587" s="43"/>
      <c r="Q8587" s="205"/>
      <c r="R8587" s="84"/>
      <c r="S8587" s="31"/>
      <c r="T8587" s="31"/>
      <c r="U8587" s="169"/>
      <c r="V8587" s="150"/>
      <c r="W8587" s="141" t="str" cm="1">
        <f t="array" ref="W8587">IF(SUM(LEN(B8587:V8587))=0,"",IF(OR(OR(ISBLANK(F8587),SUM(LEN(C8587),LEN(D8587))=0),AND(NOT(E8587="Unknown"),ISBLANK(J8587)),AND(NOT(O8587="Unknown"),ISBLANK(R8587))),"Missing Information", INDEX(Table15[Entire Service Line Classification], MATCH(SUMIFS(Table15[Unique ID],Table15[System-Owned Portion],E8587,Table15[If Material Anything Other than "Lead" in Column E,Was Material Ever Previously Lead?],G8587,Table15[Customer-Owned Portion],O8587),Table15[Unique ID],0),0)))</f>
        <v/>
      </c>
      <c r="X8587"/>
    </row>
    <row r="8588" spans="2:24" x14ac:dyDescent="0.25">
      <c r="B8588" s="146"/>
      <c r="C8588" s="31"/>
      <c r="D8588" s="31"/>
      <c r="E8588" s="44"/>
      <c r="F8588" s="43"/>
      <c r="G8588" s="84"/>
      <c r="H8588" s="31"/>
      <c r="I8588" s="205"/>
      <c r="J8588" s="84"/>
      <c r="K8588" s="31"/>
      <c r="L8588" s="31"/>
      <c r="M8588" s="169"/>
      <c r="N8588" s="148"/>
      <c r="O8588" s="106"/>
      <c r="P8588" s="43"/>
      <c r="Q8588" s="205"/>
      <c r="R8588" s="84"/>
      <c r="S8588" s="31"/>
      <c r="T8588" s="31"/>
      <c r="U8588" s="169"/>
      <c r="V8588" s="150"/>
      <c r="W8588" s="141" t="str" cm="1">
        <f t="array" ref="W8588">IF(SUM(LEN(B8588:V8588))=0,"",IF(OR(OR(ISBLANK(F8588),SUM(LEN(C8588),LEN(D8588))=0),AND(NOT(E8588="Unknown"),ISBLANK(J8588)),AND(NOT(O8588="Unknown"),ISBLANK(R8588))),"Missing Information", INDEX(Table15[Entire Service Line Classification], MATCH(SUMIFS(Table15[Unique ID],Table15[System-Owned Portion],E8588,Table15[If Material Anything Other than "Lead" in Column E,Was Material Ever Previously Lead?],G8588,Table15[Customer-Owned Portion],O8588),Table15[Unique ID],0),0)))</f>
        <v/>
      </c>
      <c r="X8588"/>
    </row>
    <row r="8589" spans="2:24" x14ac:dyDescent="0.25">
      <c r="B8589" s="146"/>
      <c r="C8589" s="31"/>
      <c r="D8589" s="31"/>
      <c r="E8589" s="44"/>
      <c r="F8589" s="43"/>
      <c r="G8589" s="84"/>
      <c r="H8589" s="31"/>
      <c r="I8589" s="205"/>
      <c r="J8589" s="84"/>
      <c r="K8589" s="31"/>
      <c r="L8589" s="31"/>
      <c r="M8589" s="169"/>
      <c r="N8589" s="148"/>
      <c r="O8589" s="106"/>
      <c r="P8589" s="43"/>
      <c r="Q8589" s="205"/>
      <c r="R8589" s="84"/>
      <c r="S8589" s="31"/>
      <c r="T8589" s="31"/>
      <c r="U8589" s="169"/>
      <c r="V8589" s="150"/>
      <c r="W8589" s="141" t="str" cm="1">
        <f t="array" ref="W8589">IF(SUM(LEN(B8589:V8589))=0,"",IF(OR(OR(ISBLANK(F8589),SUM(LEN(C8589),LEN(D8589))=0),AND(NOT(E8589="Unknown"),ISBLANK(J8589)),AND(NOT(O8589="Unknown"),ISBLANK(R8589))),"Missing Information", INDEX(Table15[Entire Service Line Classification], MATCH(SUMIFS(Table15[Unique ID],Table15[System-Owned Portion],E8589,Table15[If Material Anything Other than "Lead" in Column E,Was Material Ever Previously Lead?],G8589,Table15[Customer-Owned Portion],O8589),Table15[Unique ID],0),0)))</f>
        <v/>
      </c>
      <c r="X8589"/>
    </row>
    <row r="8590" spans="2:24" x14ac:dyDescent="0.25">
      <c r="B8590" s="146"/>
      <c r="C8590" s="31"/>
      <c r="D8590" s="31"/>
      <c r="E8590" s="44"/>
      <c r="F8590" s="43"/>
      <c r="G8590" s="84"/>
      <c r="H8590" s="31"/>
      <c r="I8590" s="205"/>
      <c r="J8590" s="84"/>
      <c r="K8590" s="31"/>
      <c r="L8590" s="31"/>
      <c r="M8590" s="169"/>
      <c r="N8590" s="148"/>
      <c r="O8590" s="106"/>
      <c r="P8590" s="43"/>
      <c r="Q8590" s="205"/>
      <c r="R8590" s="84"/>
      <c r="S8590" s="31"/>
      <c r="T8590" s="31"/>
      <c r="U8590" s="169"/>
      <c r="V8590" s="150"/>
      <c r="W8590" s="141" t="str" cm="1">
        <f t="array" ref="W8590">IF(SUM(LEN(B8590:V8590))=0,"",IF(OR(OR(ISBLANK(F8590),SUM(LEN(C8590),LEN(D8590))=0),AND(NOT(E8590="Unknown"),ISBLANK(J8590)),AND(NOT(O8590="Unknown"),ISBLANK(R8590))),"Missing Information", INDEX(Table15[Entire Service Line Classification], MATCH(SUMIFS(Table15[Unique ID],Table15[System-Owned Portion],E8590,Table15[If Material Anything Other than "Lead" in Column E,Was Material Ever Previously Lead?],G8590,Table15[Customer-Owned Portion],O8590),Table15[Unique ID],0),0)))</f>
        <v/>
      </c>
      <c r="X8590"/>
    </row>
    <row r="8591" spans="2:24" x14ac:dyDescent="0.25">
      <c r="B8591" s="146"/>
      <c r="C8591" s="31"/>
      <c r="D8591" s="31"/>
      <c r="E8591" s="44"/>
      <c r="F8591" s="43"/>
      <c r="G8591" s="84"/>
      <c r="H8591" s="31"/>
      <c r="I8591" s="205"/>
      <c r="J8591" s="84"/>
      <c r="K8591" s="31"/>
      <c r="L8591" s="31"/>
      <c r="M8591" s="169"/>
      <c r="N8591" s="148"/>
      <c r="O8591" s="106"/>
      <c r="P8591" s="43"/>
      <c r="Q8591" s="205"/>
      <c r="R8591" s="84"/>
      <c r="S8591" s="31"/>
      <c r="T8591" s="31"/>
      <c r="U8591" s="169"/>
      <c r="V8591" s="150"/>
      <c r="W8591" s="141" t="str" cm="1">
        <f t="array" ref="W8591">IF(SUM(LEN(B8591:V8591))=0,"",IF(OR(OR(ISBLANK(F8591),SUM(LEN(C8591),LEN(D8591))=0),AND(NOT(E8591="Unknown"),ISBLANK(J8591)),AND(NOT(O8591="Unknown"),ISBLANK(R8591))),"Missing Information", INDEX(Table15[Entire Service Line Classification], MATCH(SUMIFS(Table15[Unique ID],Table15[System-Owned Portion],E8591,Table15[If Material Anything Other than "Lead" in Column E,Was Material Ever Previously Lead?],G8591,Table15[Customer-Owned Portion],O8591),Table15[Unique ID],0),0)))</f>
        <v/>
      </c>
      <c r="X8591"/>
    </row>
    <row r="8592" spans="2:24" x14ac:dyDescent="0.25">
      <c r="B8592" s="146"/>
      <c r="C8592" s="31"/>
      <c r="D8592" s="31"/>
      <c r="E8592" s="44"/>
      <c r="F8592" s="43"/>
      <c r="G8592" s="84"/>
      <c r="H8592" s="31"/>
      <c r="I8592" s="205"/>
      <c r="J8592" s="84"/>
      <c r="K8592" s="31"/>
      <c r="L8592" s="31"/>
      <c r="M8592" s="169"/>
      <c r="N8592" s="148"/>
      <c r="O8592" s="106"/>
      <c r="P8592" s="43"/>
      <c r="Q8592" s="205"/>
      <c r="R8592" s="84"/>
      <c r="S8592" s="31"/>
      <c r="T8592" s="31"/>
      <c r="U8592" s="169"/>
      <c r="V8592" s="150"/>
      <c r="W8592" s="141" t="str" cm="1">
        <f t="array" ref="W8592">IF(SUM(LEN(B8592:V8592))=0,"",IF(OR(OR(ISBLANK(F8592),SUM(LEN(C8592),LEN(D8592))=0),AND(NOT(E8592="Unknown"),ISBLANK(J8592)),AND(NOT(O8592="Unknown"),ISBLANK(R8592))),"Missing Information", INDEX(Table15[Entire Service Line Classification], MATCH(SUMIFS(Table15[Unique ID],Table15[System-Owned Portion],E8592,Table15[If Material Anything Other than "Lead" in Column E,Was Material Ever Previously Lead?],G8592,Table15[Customer-Owned Portion],O8592),Table15[Unique ID],0),0)))</f>
        <v/>
      </c>
      <c r="X8592"/>
    </row>
    <row r="8593" spans="2:24" x14ac:dyDescent="0.25">
      <c r="B8593" s="146"/>
      <c r="C8593" s="31"/>
      <c r="D8593" s="31"/>
      <c r="E8593" s="44"/>
      <c r="F8593" s="43"/>
      <c r="G8593" s="84"/>
      <c r="H8593" s="31"/>
      <c r="I8593" s="205"/>
      <c r="J8593" s="84"/>
      <c r="K8593" s="31"/>
      <c r="L8593" s="31"/>
      <c r="M8593" s="169"/>
      <c r="N8593" s="148"/>
      <c r="O8593" s="106"/>
      <c r="P8593" s="43"/>
      <c r="Q8593" s="205"/>
      <c r="R8593" s="84"/>
      <c r="S8593" s="31"/>
      <c r="T8593" s="31"/>
      <c r="U8593" s="169"/>
      <c r="V8593" s="150"/>
      <c r="W8593" s="141" t="str" cm="1">
        <f t="array" ref="W8593">IF(SUM(LEN(B8593:V8593))=0,"",IF(OR(OR(ISBLANK(F8593),SUM(LEN(C8593),LEN(D8593))=0),AND(NOT(E8593="Unknown"),ISBLANK(J8593)),AND(NOT(O8593="Unknown"),ISBLANK(R8593))),"Missing Information", INDEX(Table15[Entire Service Line Classification], MATCH(SUMIFS(Table15[Unique ID],Table15[System-Owned Portion],E8593,Table15[If Material Anything Other than "Lead" in Column E,Was Material Ever Previously Lead?],G8593,Table15[Customer-Owned Portion],O8593),Table15[Unique ID],0),0)))</f>
        <v/>
      </c>
      <c r="X8593"/>
    </row>
    <row r="8594" spans="2:24" x14ac:dyDescent="0.25">
      <c r="B8594" s="146"/>
      <c r="C8594" s="31"/>
      <c r="D8594" s="31"/>
      <c r="E8594" s="44"/>
      <c r="F8594" s="43"/>
      <c r="G8594" s="84"/>
      <c r="H8594" s="31"/>
      <c r="I8594" s="205"/>
      <c r="J8594" s="84"/>
      <c r="K8594" s="31"/>
      <c r="L8594" s="31"/>
      <c r="M8594" s="169"/>
      <c r="N8594" s="148"/>
      <c r="O8594" s="106"/>
      <c r="P8594" s="43"/>
      <c r="Q8594" s="205"/>
      <c r="R8594" s="84"/>
      <c r="S8594" s="31"/>
      <c r="T8594" s="31"/>
      <c r="U8594" s="169"/>
      <c r="V8594" s="150"/>
      <c r="W8594" s="141" t="str" cm="1">
        <f t="array" ref="W8594">IF(SUM(LEN(B8594:V8594))=0,"",IF(OR(OR(ISBLANK(F8594),SUM(LEN(C8594),LEN(D8594))=0),AND(NOT(E8594="Unknown"),ISBLANK(J8594)),AND(NOT(O8594="Unknown"),ISBLANK(R8594))),"Missing Information", INDEX(Table15[Entire Service Line Classification], MATCH(SUMIFS(Table15[Unique ID],Table15[System-Owned Portion],E8594,Table15[If Material Anything Other than "Lead" in Column E,Was Material Ever Previously Lead?],G8594,Table15[Customer-Owned Portion],O8594),Table15[Unique ID],0),0)))</f>
        <v/>
      </c>
      <c r="X8594"/>
    </row>
    <row r="8595" spans="2:24" x14ac:dyDescent="0.25">
      <c r="B8595" s="146"/>
      <c r="C8595" s="31"/>
      <c r="D8595" s="31"/>
      <c r="E8595" s="44"/>
      <c r="F8595" s="43"/>
      <c r="G8595" s="84"/>
      <c r="H8595" s="31"/>
      <c r="I8595" s="205"/>
      <c r="J8595" s="84"/>
      <c r="K8595" s="31"/>
      <c r="L8595" s="31"/>
      <c r="M8595" s="169"/>
      <c r="N8595" s="148"/>
      <c r="O8595" s="106"/>
      <c r="P8595" s="43"/>
      <c r="Q8595" s="205"/>
      <c r="R8595" s="84"/>
      <c r="S8595" s="31"/>
      <c r="T8595" s="31"/>
      <c r="U8595" s="169"/>
      <c r="V8595" s="150"/>
      <c r="W8595" s="141" t="str" cm="1">
        <f t="array" ref="W8595">IF(SUM(LEN(B8595:V8595))=0,"",IF(OR(OR(ISBLANK(F8595),SUM(LEN(C8595),LEN(D8595))=0),AND(NOT(E8595="Unknown"),ISBLANK(J8595)),AND(NOT(O8595="Unknown"),ISBLANK(R8595))),"Missing Information", INDEX(Table15[Entire Service Line Classification], MATCH(SUMIFS(Table15[Unique ID],Table15[System-Owned Portion],E8595,Table15[If Material Anything Other than "Lead" in Column E,Was Material Ever Previously Lead?],G8595,Table15[Customer-Owned Portion],O8595),Table15[Unique ID],0),0)))</f>
        <v/>
      </c>
      <c r="X8595"/>
    </row>
    <row r="8596" spans="2:24" x14ac:dyDescent="0.25">
      <c r="B8596" s="146"/>
      <c r="C8596" s="31"/>
      <c r="D8596" s="31"/>
      <c r="E8596" s="44"/>
      <c r="F8596" s="43"/>
      <c r="G8596" s="84"/>
      <c r="H8596" s="31"/>
      <c r="I8596" s="205"/>
      <c r="J8596" s="84"/>
      <c r="K8596" s="31"/>
      <c r="L8596" s="31"/>
      <c r="M8596" s="169"/>
      <c r="N8596" s="148"/>
      <c r="O8596" s="106"/>
      <c r="P8596" s="43"/>
      <c r="Q8596" s="205"/>
      <c r="R8596" s="84"/>
      <c r="S8596" s="31"/>
      <c r="T8596" s="31"/>
      <c r="U8596" s="169"/>
      <c r="V8596" s="150"/>
      <c r="W8596" s="141" t="str" cm="1">
        <f t="array" ref="W8596">IF(SUM(LEN(B8596:V8596))=0,"",IF(OR(OR(ISBLANK(F8596),SUM(LEN(C8596),LEN(D8596))=0),AND(NOT(E8596="Unknown"),ISBLANK(J8596)),AND(NOT(O8596="Unknown"),ISBLANK(R8596))),"Missing Information", INDEX(Table15[Entire Service Line Classification], MATCH(SUMIFS(Table15[Unique ID],Table15[System-Owned Portion],E8596,Table15[If Material Anything Other than "Lead" in Column E,Was Material Ever Previously Lead?],G8596,Table15[Customer-Owned Portion],O8596),Table15[Unique ID],0),0)))</f>
        <v/>
      </c>
      <c r="X8596"/>
    </row>
    <row r="8597" spans="2:24" x14ac:dyDescent="0.25">
      <c r="B8597" s="146"/>
      <c r="C8597" s="31"/>
      <c r="D8597" s="31"/>
      <c r="E8597" s="44"/>
      <c r="F8597" s="43"/>
      <c r="G8597" s="84"/>
      <c r="H8597" s="31"/>
      <c r="I8597" s="205"/>
      <c r="J8597" s="84"/>
      <c r="K8597" s="31"/>
      <c r="L8597" s="31"/>
      <c r="M8597" s="169"/>
      <c r="N8597" s="148"/>
      <c r="O8597" s="106"/>
      <c r="P8597" s="43"/>
      <c r="Q8597" s="205"/>
      <c r="R8597" s="84"/>
      <c r="S8597" s="31"/>
      <c r="T8597" s="31"/>
      <c r="U8597" s="169"/>
      <c r="V8597" s="150"/>
      <c r="W8597" s="141" t="str" cm="1">
        <f t="array" ref="W8597">IF(SUM(LEN(B8597:V8597))=0,"",IF(OR(OR(ISBLANK(F8597),SUM(LEN(C8597),LEN(D8597))=0),AND(NOT(E8597="Unknown"),ISBLANK(J8597)),AND(NOT(O8597="Unknown"),ISBLANK(R8597))),"Missing Information", INDEX(Table15[Entire Service Line Classification], MATCH(SUMIFS(Table15[Unique ID],Table15[System-Owned Portion],E8597,Table15[If Material Anything Other than "Lead" in Column E,Was Material Ever Previously Lead?],G8597,Table15[Customer-Owned Portion],O8597),Table15[Unique ID],0),0)))</f>
        <v/>
      </c>
      <c r="X8597"/>
    </row>
    <row r="8598" spans="2:24" x14ac:dyDescent="0.25">
      <c r="B8598" s="146"/>
      <c r="C8598" s="31"/>
      <c r="D8598" s="31"/>
      <c r="E8598" s="44"/>
      <c r="F8598" s="43"/>
      <c r="G8598" s="84"/>
      <c r="H8598" s="31"/>
      <c r="I8598" s="205"/>
      <c r="J8598" s="84"/>
      <c r="K8598" s="31"/>
      <c r="L8598" s="31"/>
      <c r="M8598" s="169"/>
      <c r="N8598" s="148"/>
      <c r="O8598" s="106"/>
      <c r="P8598" s="43"/>
      <c r="Q8598" s="205"/>
      <c r="R8598" s="84"/>
      <c r="S8598" s="31"/>
      <c r="T8598" s="31"/>
      <c r="U8598" s="169"/>
      <c r="V8598" s="150"/>
      <c r="W8598" s="141" t="str" cm="1">
        <f t="array" ref="W8598">IF(SUM(LEN(B8598:V8598))=0,"",IF(OR(OR(ISBLANK(F8598),SUM(LEN(C8598),LEN(D8598))=0),AND(NOT(E8598="Unknown"),ISBLANK(J8598)),AND(NOT(O8598="Unknown"),ISBLANK(R8598))),"Missing Information", INDEX(Table15[Entire Service Line Classification], MATCH(SUMIFS(Table15[Unique ID],Table15[System-Owned Portion],E8598,Table15[If Material Anything Other than "Lead" in Column E,Was Material Ever Previously Lead?],G8598,Table15[Customer-Owned Portion],O8598),Table15[Unique ID],0),0)))</f>
        <v/>
      </c>
      <c r="X8598"/>
    </row>
    <row r="8599" spans="2:24" x14ac:dyDescent="0.25">
      <c r="B8599" s="146"/>
      <c r="C8599" s="31"/>
      <c r="D8599" s="31"/>
      <c r="E8599" s="44"/>
      <c r="F8599" s="43"/>
      <c r="G8599" s="84"/>
      <c r="H8599" s="31"/>
      <c r="I8599" s="205"/>
      <c r="J8599" s="84"/>
      <c r="K8599" s="31"/>
      <c r="L8599" s="31"/>
      <c r="M8599" s="169"/>
      <c r="N8599" s="148"/>
      <c r="O8599" s="106"/>
      <c r="P8599" s="43"/>
      <c r="Q8599" s="205"/>
      <c r="R8599" s="84"/>
      <c r="S8599" s="31"/>
      <c r="T8599" s="31"/>
      <c r="U8599" s="169"/>
      <c r="V8599" s="150"/>
      <c r="W8599" s="141" t="str" cm="1">
        <f t="array" ref="W8599">IF(SUM(LEN(B8599:V8599))=0,"",IF(OR(OR(ISBLANK(F8599),SUM(LEN(C8599),LEN(D8599))=0),AND(NOT(E8599="Unknown"),ISBLANK(J8599)),AND(NOT(O8599="Unknown"),ISBLANK(R8599))),"Missing Information", INDEX(Table15[Entire Service Line Classification], MATCH(SUMIFS(Table15[Unique ID],Table15[System-Owned Portion],E8599,Table15[If Material Anything Other than "Lead" in Column E,Was Material Ever Previously Lead?],G8599,Table15[Customer-Owned Portion],O8599),Table15[Unique ID],0),0)))</f>
        <v/>
      </c>
      <c r="X8599"/>
    </row>
    <row r="8600" spans="2:24" x14ac:dyDescent="0.25">
      <c r="B8600" s="146"/>
      <c r="C8600" s="31"/>
      <c r="D8600" s="31"/>
      <c r="E8600" s="44"/>
      <c r="F8600" s="43"/>
      <c r="G8600" s="84"/>
      <c r="H8600" s="31"/>
      <c r="I8600" s="205"/>
      <c r="J8600" s="84"/>
      <c r="K8600" s="31"/>
      <c r="L8600" s="31"/>
      <c r="M8600" s="169"/>
      <c r="N8600" s="148"/>
      <c r="O8600" s="106"/>
      <c r="P8600" s="43"/>
      <c r="Q8600" s="205"/>
      <c r="R8600" s="84"/>
      <c r="S8600" s="31"/>
      <c r="T8600" s="31"/>
      <c r="U8600" s="169"/>
      <c r="V8600" s="150"/>
      <c r="W8600" s="141" t="str" cm="1">
        <f t="array" ref="W8600">IF(SUM(LEN(B8600:V8600))=0,"",IF(OR(OR(ISBLANK(F8600),SUM(LEN(C8600),LEN(D8600))=0),AND(NOT(E8600="Unknown"),ISBLANK(J8600)),AND(NOT(O8600="Unknown"),ISBLANK(R8600))),"Missing Information", INDEX(Table15[Entire Service Line Classification], MATCH(SUMIFS(Table15[Unique ID],Table15[System-Owned Portion],E8600,Table15[If Material Anything Other than "Lead" in Column E,Was Material Ever Previously Lead?],G8600,Table15[Customer-Owned Portion],O8600),Table15[Unique ID],0),0)))</f>
        <v/>
      </c>
      <c r="X8600"/>
    </row>
    <row r="8601" spans="2:24" x14ac:dyDescent="0.25">
      <c r="B8601" s="146"/>
      <c r="C8601" s="31"/>
      <c r="D8601" s="31"/>
      <c r="E8601" s="44"/>
      <c r="F8601" s="43"/>
      <c r="G8601" s="84"/>
      <c r="H8601" s="31"/>
      <c r="I8601" s="205"/>
      <c r="J8601" s="84"/>
      <c r="K8601" s="31"/>
      <c r="L8601" s="31"/>
      <c r="M8601" s="169"/>
      <c r="N8601" s="148"/>
      <c r="O8601" s="106"/>
      <c r="P8601" s="43"/>
      <c r="Q8601" s="205"/>
      <c r="R8601" s="84"/>
      <c r="S8601" s="31"/>
      <c r="T8601" s="31"/>
      <c r="U8601" s="169"/>
      <c r="V8601" s="150"/>
      <c r="W8601" s="141" t="str" cm="1">
        <f t="array" ref="W8601">IF(SUM(LEN(B8601:V8601))=0,"",IF(OR(OR(ISBLANK(F8601),SUM(LEN(C8601),LEN(D8601))=0),AND(NOT(E8601="Unknown"),ISBLANK(J8601)),AND(NOT(O8601="Unknown"),ISBLANK(R8601))),"Missing Information", INDEX(Table15[Entire Service Line Classification], MATCH(SUMIFS(Table15[Unique ID],Table15[System-Owned Portion],E8601,Table15[If Material Anything Other than "Lead" in Column E,Was Material Ever Previously Lead?],G8601,Table15[Customer-Owned Portion],O8601),Table15[Unique ID],0),0)))</f>
        <v/>
      </c>
      <c r="X8601"/>
    </row>
    <row r="8602" spans="2:24" x14ac:dyDescent="0.25">
      <c r="B8602" s="146"/>
      <c r="C8602" s="31"/>
      <c r="D8602" s="31"/>
      <c r="E8602" s="44"/>
      <c r="F8602" s="43"/>
      <c r="G8602" s="84"/>
      <c r="H8602" s="31"/>
      <c r="I8602" s="205"/>
      <c r="J8602" s="84"/>
      <c r="K8602" s="31"/>
      <c r="L8602" s="31"/>
      <c r="M8602" s="169"/>
      <c r="N8602" s="148"/>
      <c r="O8602" s="106"/>
      <c r="P8602" s="43"/>
      <c r="Q8602" s="205"/>
      <c r="R8602" s="84"/>
      <c r="S8602" s="31"/>
      <c r="T8602" s="31"/>
      <c r="U8602" s="169"/>
      <c r="V8602" s="150"/>
      <c r="W8602" s="141" t="str" cm="1">
        <f t="array" ref="W8602">IF(SUM(LEN(B8602:V8602))=0,"",IF(OR(OR(ISBLANK(F8602),SUM(LEN(C8602),LEN(D8602))=0),AND(NOT(E8602="Unknown"),ISBLANK(J8602)),AND(NOT(O8602="Unknown"),ISBLANK(R8602))),"Missing Information", INDEX(Table15[Entire Service Line Classification], MATCH(SUMIFS(Table15[Unique ID],Table15[System-Owned Portion],E8602,Table15[If Material Anything Other than "Lead" in Column E,Was Material Ever Previously Lead?],G8602,Table15[Customer-Owned Portion],O8602),Table15[Unique ID],0),0)))</f>
        <v/>
      </c>
      <c r="X8602"/>
    </row>
    <row r="8603" spans="2:24" x14ac:dyDescent="0.25">
      <c r="B8603" s="146"/>
      <c r="C8603" s="31"/>
      <c r="D8603" s="31"/>
      <c r="E8603" s="44"/>
      <c r="F8603" s="43"/>
      <c r="G8603" s="84"/>
      <c r="H8603" s="31"/>
      <c r="I8603" s="205"/>
      <c r="J8603" s="84"/>
      <c r="K8603" s="31"/>
      <c r="L8603" s="31"/>
      <c r="M8603" s="169"/>
      <c r="N8603" s="148"/>
      <c r="O8603" s="106"/>
      <c r="P8603" s="43"/>
      <c r="Q8603" s="205"/>
      <c r="R8603" s="84"/>
      <c r="S8603" s="31"/>
      <c r="T8603" s="31"/>
      <c r="U8603" s="169"/>
      <c r="V8603" s="150"/>
      <c r="W8603" s="141" t="str" cm="1">
        <f t="array" ref="W8603">IF(SUM(LEN(B8603:V8603))=0,"",IF(OR(OR(ISBLANK(F8603),SUM(LEN(C8603),LEN(D8603))=0),AND(NOT(E8603="Unknown"),ISBLANK(J8603)),AND(NOT(O8603="Unknown"),ISBLANK(R8603))),"Missing Information", INDEX(Table15[Entire Service Line Classification], MATCH(SUMIFS(Table15[Unique ID],Table15[System-Owned Portion],E8603,Table15[If Material Anything Other than "Lead" in Column E,Was Material Ever Previously Lead?],G8603,Table15[Customer-Owned Portion],O8603),Table15[Unique ID],0),0)))</f>
        <v/>
      </c>
      <c r="X8603"/>
    </row>
    <row r="8604" spans="2:24" x14ac:dyDescent="0.25">
      <c r="B8604" s="146"/>
      <c r="C8604" s="31"/>
      <c r="D8604" s="31"/>
      <c r="E8604" s="44"/>
      <c r="F8604" s="43"/>
      <c r="G8604" s="84"/>
      <c r="H8604" s="31"/>
      <c r="I8604" s="205"/>
      <c r="J8604" s="84"/>
      <c r="K8604" s="31"/>
      <c r="L8604" s="31"/>
      <c r="M8604" s="169"/>
      <c r="N8604" s="148"/>
      <c r="O8604" s="106"/>
      <c r="P8604" s="43"/>
      <c r="Q8604" s="205"/>
      <c r="R8604" s="84"/>
      <c r="S8604" s="31"/>
      <c r="T8604" s="31"/>
      <c r="U8604" s="169"/>
      <c r="V8604" s="150"/>
      <c r="W8604" s="141" t="str" cm="1">
        <f t="array" ref="W8604">IF(SUM(LEN(B8604:V8604))=0,"",IF(OR(OR(ISBLANK(F8604),SUM(LEN(C8604),LEN(D8604))=0),AND(NOT(E8604="Unknown"),ISBLANK(J8604)),AND(NOT(O8604="Unknown"),ISBLANK(R8604))),"Missing Information", INDEX(Table15[Entire Service Line Classification], MATCH(SUMIFS(Table15[Unique ID],Table15[System-Owned Portion],E8604,Table15[If Material Anything Other than "Lead" in Column E,Was Material Ever Previously Lead?],G8604,Table15[Customer-Owned Portion],O8604),Table15[Unique ID],0),0)))</f>
        <v/>
      </c>
      <c r="X8604"/>
    </row>
    <row r="8605" spans="2:24" x14ac:dyDescent="0.25">
      <c r="B8605" s="146"/>
      <c r="C8605" s="31"/>
      <c r="D8605" s="31"/>
      <c r="E8605" s="44"/>
      <c r="F8605" s="43"/>
      <c r="G8605" s="84"/>
      <c r="H8605" s="31"/>
      <c r="I8605" s="205"/>
      <c r="J8605" s="84"/>
      <c r="K8605" s="31"/>
      <c r="L8605" s="31"/>
      <c r="M8605" s="169"/>
      <c r="N8605" s="148"/>
      <c r="O8605" s="106"/>
      <c r="P8605" s="43"/>
      <c r="Q8605" s="205"/>
      <c r="R8605" s="84"/>
      <c r="S8605" s="31"/>
      <c r="T8605" s="31"/>
      <c r="U8605" s="169"/>
      <c r="V8605" s="150"/>
      <c r="W8605" s="141" t="str" cm="1">
        <f t="array" ref="W8605">IF(SUM(LEN(B8605:V8605))=0,"",IF(OR(OR(ISBLANK(F8605),SUM(LEN(C8605),LEN(D8605))=0),AND(NOT(E8605="Unknown"),ISBLANK(J8605)),AND(NOT(O8605="Unknown"),ISBLANK(R8605))),"Missing Information", INDEX(Table15[Entire Service Line Classification], MATCH(SUMIFS(Table15[Unique ID],Table15[System-Owned Portion],E8605,Table15[If Material Anything Other than "Lead" in Column E,Was Material Ever Previously Lead?],G8605,Table15[Customer-Owned Portion],O8605),Table15[Unique ID],0),0)))</f>
        <v/>
      </c>
      <c r="X8605"/>
    </row>
    <row r="8606" spans="2:24" x14ac:dyDescent="0.25">
      <c r="B8606" s="146"/>
      <c r="C8606" s="31"/>
      <c r="D8606" s="31"/>
      <c r="E8606" s="44"/>
      <c r="F8606" s="43"/>
      <c r="G8606" s="84"/>
      <c r="H8606" s="31"/>
      <c r="I8606" s="205"/>
      <c r="J8606" s="84"/>
      <c r="K8606" s="31"/>
      <c r="L8606" s="31"/>
      <c r="M8606" s="169"/>
      <c r="N8606" s="148"/>
      <c r="O8606" s="106"/>
      <c r="P8606" s="43"/>
      <c r="Q8606" s="205"/>
      <c r="R8606" s="84"/>
      <c r="S8606" s="31"/>
      <c r="T8606" s="31"/>
      <c r="U8606" s="169"/>
      <c r="V8606" s="150"/>
      <c r="W8606" s="141" t="str" cm="1">
        <f t="array" ref="W8606">IF(SUM(LEN(B8606:V8606))=0,"",IF(OR(OR(ISBLANK(F8606),SUM(LEN(C8606),LEN(D8606))=0),AND(NOT(E8606="Unknown"),ISBLANK(J8606)),AND(NOT(O8606="Unknown"),ISBLANK(R8606))),"Missing Information", INDEX(Table15[Entire Service Line Classification], MATCH(SUMIFS(Table15[Unique ID],Table15[System-Owned Portion],E8606,Table15[If Material Anything Other than "Lead" in Column E,Was Material Ever Previously Lead?],G8606,Table15[Customer-Owned Portion],O8606),Table15[Unique ID],0),0)))</f>
        <v/>
      </c>
      <c r="X8606"/>
    </row>
    <row r="8607" spans="2:24" x14ac:dyDescent="0.25">
      <c r="B8607" s="146"/>
      <c r="C8607" s="31"/>
      <c r="D8607" s="31"/>
      <c r="E8607" s="44"/>
      <c r="F8607" s="43"/>
      <c r="G8607" s="84"/>
      <c r="H8607" s="31"/>
      <c r="I8607" s="205"/>
      <c r="J8607" s="84"/>
      <c r="K8607" s="31"/>
      <c r="L8607" s="31"/>
      <c r="M8607" s="169"/>
      <c r="N8607" s="148"/>
      <c r="O8607" s="106"/>
      <c r="P8607" s="43"/>
      <c r="Q8607" s="205"/>
      <c r="R8607" s="84"/>
      <c r="S8607" s="31"/>
      <c r="T8607" s="31"/>
      <c r="U8607" s="169"/>
      <c r="V8607" s="150"/>
      <c r="W8607" s="141" t="str" cm="1">
        <f t="array" ref="W8607">IF(SUM(LEN(B8607:V8607))=0,"",IF(OR(OR(ISBLANK(F8607),SUM(LEN(C8607),LEN(D8607))=0),AND(NOT(E8607="Unknown"),ISBLANK(J8607)),AND(NOT(O8607="Unknown"),ISBLANK(R8607))),"Missing Information", INDEX(Table15[Entire Service Line Classification], MATCH(SUMIFS(Table15[Unique ID],Table15[System-Owned Portion],E8607,Table15[If Material Anything Other than "Lead" in Column E,Was Material Ever Previously Lead?],G8607,Table15[Customer-Owned Portion],O8607),Table15[Unique ID],0),0)))</f>
        <v/>
      </c>
      <c r="X8607"/>
    </row>
    <row r="8608" spans="2:24" x14ac:dyDescent="0.25">
      <c r="B8608" s="146"/>
      <c r="C8608" s="31"/>
      <c r="D8608" s="31"/>
      <c r="E8608" s="44"/>
      <c r="F8608" s="43"/>
      <c r="G8608" s="84"/>
      <c r="H8608" s="31"/>
      <c r="I8608" s="205"/>
      <c r="J8608" s="84"/>
      <c r="K8608" s="31"/>
      <c r="L8608" s="31"/>
      <c r="M8608" s="169"/>
      <c r="N8608" s="148"/>
      <c r="O8608" s="106"/>
      <c r="P8608" s="43"/>
      <c r="Q8608" s="205"/>
      <c r="R8608" s="84"/>
      <c r="S8608" s="31"/>
      <c r="T8608" s="31"/>
      <c r="U8608" s="169"/>
      <c r="V8608" s="150"/>
      <c r="W8608" s="141" t="str" cm="1">
        <f t="array" ref="W8608">IF(SUM(LEN(B8608:V8608))=0,"",IF(OR(OR(ISBLANK(F8608),SUM(LEN(C8608),LEN(D8608))=0),AND(NOT(E8608="Unknown"),ISBLANK(J8608)),AND(NOT(O8608="Unknown"),ISBLANK(R8608))),"Missing Information", INDEX(Table15[Entire Service Line Classification], MATCH(SUMIFS(Table15[Unique ID],Table15[System-Owned Portion],E8608,Table15[If Material Anything Other than "Lead" in Column E,Was Material Ever Previously Lead?],G8608,Table15[Customer-Owned Portion],O8608),Table15[Unique ID],0),0)))</f>
        <v/>
      </c>
      <c r="X8608"/>
    </row>
    <row r="8609" spans="2:24" x14ac:dyDescent="0.25">
      <c r="B8609" s="146"/>
      <c r="C8609" s="31"/>
      <c r="D8609" s="31"/>
      <c r="E8609" s="44"/>
      <c r="F8609" s="43"/>
      <c r="G8609" s="84"/>
      <c r="H8609" s="31"/>
      <c r="I8609" s="205"/>
      <c r="J8609" s="84"/>
      <c r="K8609" s="31"/>
      <c r="L8609" s="31"/>
      <c r="M8609" s="169"/>
      <c r="N8609" s="148"/>
      <c r="O8609" s="106"/>
      <c r="P8609" s="43"/>
      <c r="Q8609" s="205"/>
      <c r="R8609" s="84"/>
      <c r="S8609" s="31"/>
      <c r="T8609" s="31"/>
      <c r="U8609" s="169"/>
      <c r="V8609" s="150"/>
      <c r="W8609" s="141" t="str" cm="1">
        <f t="array" ref="W8609">IF(SUM(LEN(B8609:V8609))=0,"",IF(OR(OR(ISBLANK(F8609),SUM(LEN(C8609),LEN(D8609))=0),AND(NOT(E8609="Unknown"),ISBLANK(J8609)),AND(NOT(O8609="Unknown"),ISBLANK(R8609))),"Missing Information", INDEX(Table15[Entire Service Line Classification], MATCH(SUMIFS(Table15[Unique ID],Table15[System-Owned Portion],E8609,Table15[If Material Anything Other than "Lead" in Column E,Was Material Ever Previously Lead?],G8609,Table15[Customer-Owned Portion],O8609),Table15[Unique ID],0),0)))</f>
        <v/>
      </c>
      <c r="X8609"/>
    </row>
    <row r="8610" spans="2:24" x14ac:dyDescent="0.25">
      <c r="B8610" s="146"/>
      <c r="C8610" s="31"/>
      <c r="D8610" s="31"/>
      <c r="E8610" s="44"/>
      <c r="F8610" s="43"/>
      <c r="G8610" s="84"/>
      <c r="H8610" s="31"/>
      <c r="I8610" s="205"/>
      <c r="J8610" s="84"/>
      <c r="K8610" s="31"/>
      <c r="L8610" s="31"/>
      <c r="M8610" s="169"/>
      <c r="N8610" s="148"/>
      <c r="O8610" s="106"/>
      <c r="P8610" s="43"/>
      <c r="Q8610" s="205"/>
      <c r="R8610" s="84"/>
      <c r="S8610" s="31"/>
      <c r="T8610" s="31"/>
      <c r="U8610" s="169"/>
      <c r="V8610" s="150"/>
      <c r="W8610" s="141" t="str" cm="1">
        <f t="array" ref="W8610">IF(SUM(LEN(B8610:V8610))=0,"",IF(OR(OR(ISBLANK(F8610),SUM(LEN(C8610),LEN(D8610))=0),AND(NOT(E8610="Unknown"),ISBLANK(J8610)),AND(NOT(O8610="Unknown"),ISBLANK(R8610))),"Missing Information", INDEX(Table15[Entire Service Line Classification], MATCH(SUMIFS(Table15[Unique ID],Table15[System-Owned Portion],E8610,Table15[If Material Anything Other than "Lead" in Column E,Was Material Ever Previously Lead?],G8610,Table15[Customer-Owned Portion],O8610),Table15[Unique ID],0),0)))</f>
        <v/>
      </c>
      <c r="X8610"/>
    </row>
    <row r="8611" spans="2:24" x14ac:dyDescent="0.25">
      <c r="B8611" s="146"/>
      <c r="C8611" s="31"/>
      <c r="D8611" s="31"/>
      <c r="E8611" s="44"/>
      <c r="F8611" s="43"/>
      <c r="G8611" s="84"/>
      <c r="H8611" s="31"/>
      <c r="I8611" s="205"/>
      <c r="J8611" s="84"/>
      <c r="K8611" s="31"/>
      <c r="L8611" s="31"/>
      <c r="M8611" s="169"/>
      <c r="N8611" s="148"/>
      <c r="O8611" s="106"/>
      <c r="P8611" s="43"/>
      <c r="Q8611" s="205"/>
      <c r="R8611" s="84"/>
      <c r="S8611" s="31"/>
      <c r="T8611" s="31"/>
      <c r="U8611" s="169"/>
      <c r="V8611" s="150"/>
      <c r="W8611" s="141" t="str" cm="1">
        <f t="array" ref="W8611">IF(SUM(LEN(B8611:V8611))=0,"",IF(OR(OR(ISBLANK(F8611),SUM(LEN(C8611),LEN(D8611))=0),AND(NOT(E8611="Unknown"),ISBLANK(J8611)),AND(NOT(O8611="Unknown"),ISBLANK(R8611))),"Missing Information", INDEX(Table15[Entire Service Line Classification], MATCH(SUMIFS(Table15[Unique ID],Table15[System-Owned Portion],E8611,Table15[If Material Anything Other than "Lead" in Column E,Was Material Ever Previously Lead?],G8611,Table15[Customer-Owned Portion],O8611),Table15[Unique ID],0),0)))</f>
        <v/>
      </c>
      <c r="X8611"/>
    </row>
    <row r="8612" spans="2:24" x14ac:dyDescent="0.25">
      <c r="B8612" s="146"/>
      <c r="C8612" s="31"/>
      <c r="D8612" s="31"/>
      <c r="E8612" s="44"/>
      <c r="F8612" s="43"/>
      <c r="G8612" s="84"/>
      <c r="H8612" s="31"/>
      <c r="I8612" s="205"/>
      <c r="J8612" s="84"/>
      <c r="K8612" s="31"/>
      <c r="L8612" s="31"/>
      <c r="M8612" s="169"/>
      <c r="N8612" s="148"/>
      <c r="O8612" s="106"/>
      <c r="P8612" s="43"/>
      <c r="Q8612" s="205"/>
      <c r="R8612" s="84"/>
      <c r="S8612" s="31"/>
      <c r="T8612" s="31"/>
      <c r="U8612" s="169"/>
      <c r="V8612" s="150"/>
      <c r="W8612" s="141" t="str" cm="1">
        <f t="array" ref="W8612">IF(SUM(LEN(B8612:V8612))=0,"",IF(OR(OR(ISBLANK(F8612),SUM(LEN(C8612),LEN(D8612))=0),AND(NOT(E8612="Unknown"),ISBLANK(J8612)),AND(NOT(O8612="Unknown"),ISBLANK(R8612))),"Missing Information", INDEX(Table15[Entire Service Line Classification], MATCH(SUMIFS(Table15[Unique ID],Table15[System-Owned Portion],E8612,Table15[If Material Anything Other than "Lead" in Column E,Was Material Ever Previously Lead?],G8612,Table15[Customer-Owned Portion],O8612),Table15[Unique ID],0),0)))</f>
        <v/>
      </c>
      <c r="X8612"/>
    </row>
    <row r="8613" spans="2:24" x14ac:dyDescent="0.25">
      <c r="B8613" s="146"/>
      <c r="C8613" s="31"/>
      <c r="D8613" s="31"/>
      <c r="E8613" s="44"/>
      <c r="F8613" s="43"/>
      <c r="G8613" s="84"/>
      <c r="H8613" s="31"/>
      <c r="I8613" s="205"/>
      <c r="J8613" s="84"/>
      <c r="K8613" s="31"/>
      <c r="L8613" s="31"/>
      <c r="M8613" s="169"/>
      <c r="N8613" s="148"/>
      <c r="O8613" s="106"/>
      <c r="P8613" s="43"/>
      <c r="Q8613" s="205"/>
      <c r="R8613" s="84"/>
      <c r="S8613" s="31"/>
      <c r="T8613" s="31"/>
      <c r="U8613" s="169"/>
      <c r="V8613" s="150"/>
      <c r="W8613" s="141" t="str" cm="1">
        <f t="array" ref="W8613">IF(SUM(LEN(B8613:V8613))=0,"",IF(OR(OR(ISBLANK(F8613),SUM(LEN(C8613),LEN(D8613))=0),AND(NOT(E8613="Unknown"),ISBLANK(J8613)),AND(NOT(O8613="Unknown"),ISBLANK(R8613))),"Missing Information", INDEX(Table15[Entire Service Line Classification], MATCH(SUMIFS(Table15[Unique ID],Table15[System-Owned Portion],E8613,Table15[If Material Anything Other than "Lead" in Column E,Was Material Ever Previously Lead?],G8613,Table15[Customer-Owned Portion],O8613),Table15[Unique ID],0),0)))</f>
        <v/>
      </c>
      <c r="X8613"/>
    </row>
    <row r="8614" spans="2:24" x14ac:dyDescent="0.25">
      <c r="B8614" s="146"/>
      <c r="C8614" s="31"/>
      <c r="D8614" s="31"/>
      <c r="E8614" s="44"/>
      <c r="F8614" s="43"/>
      <c r="G8614" s="84"/>
      <c r="H8614" s="31"/>
      <c r="I8614" s="205"/>
      <c r="J8614" s="84"/>
      <c r="K8614" s="31"/>
      <c r="L8614" s="31"/>
      <c r="M8614" s="169"/>
      <c r="N8614" s="148"/>
      <c r="O8614" s="106"/>
      <c r="P8614" s="43"/>
      <c r="Q8614" s="205"/>
      <c r="R8614" s="84"/>
      <c r="S8614" s="31"/>
      <c r="T8614" s="31"/>
      <c r="U8614" s="169"/>
      <c r="V8614" s="150"/>
      <c r="W8614" s="141" t="str" cm="1">
        <f t="array" ref="W8614">IF(SUM(LEN(B8614:V8614))=0,"",IF(OR(OR(ISBLANK(F8614),SUM(LEN(C8614),LEN(D8614))=0),AND(NOT(E8614="Unknown"),ISBLANK(J8614)),AND(NOT(O8614="Unknown"),ISBLANK(R8614))),"Missing Information", INDEX(Table15[Entire Service Line Classification], MATCH(SUMIFS(Table15[Unique ID],Table15[System-Owned Portion],E8614,Table15[If Material Anything Other than "Lead" in Column E,Was Material Ever Previously Lead?],G8614,Table15[Customer-Owned Portion],O8614),Table15[Unique ID],0),0)))</f>
        <v/>
      </c>
      <c r="X8614"/>
    </row>
    <row r="8615" spans="2:24" x14ac:dyDescent="0.25">
      <c r="B8615" s="146"/>
      <c r="C8615" s="31"/>
      <c r="D8615" s="31"/>
      <c r="E8615" s="44"/>
      <c r="F8615" s="43"/>
      <c r="G8615" s="84"/>
      <c r="H8615" s="31"/>
      <c r="I8615" s="205"/>
      <c r="J8615" s="84"/>
      <c r="K8615" s="31"/>
      <c r="L8615" s="31"/>
      <c r="M8615" s="169"/>
      <c r="N8615" s="148"/>
      <c r="O8615" s="106"/>
      <c r="P8615" s="43"/>
      <c r="Q8615" s="205"/>
      <c r="R8615" s="84"/>
      <c r="S8615" s="31"/>
      <c r="T8615" s="31"/>
      <c r="U8615" s="169"/>
      <c r="V8615" s="150"/>
      <c r="W8615" s="141" t="str" cm="1">
        <f t="array" ref="W8615">IF(SUM(LEN(B8615:V8615))=0,"",IF(OR(OR(ISBLANK(F8615),SUM(LEN(C8615),LEN(D8615))=0),AND(NOT(E8615="Unknown"),ISBLANK(J8615)),AND(NOT(O8615="Unknown"),ISBLANK(R8615))),"Missing Information", INDEX(Table15[Entire Service Line Classification], MATCH(SUMIFS(Table15[Unique ID],Table15[System-Owned Portion],E8615,Table15[If Material Anything Other than "Lead" in Column E,Was Material Ever Previously Lead?],G8615,Table15[Customer-Owned Portion],O8615),Table15[Unique ID],0),0)))</f>
        <v/>
      </c>
      <c r="X8615"/>
    </row>
    <row r="8616" spans="2:24" x14ac:dyDescent="0.25">
      <c r="B8616" s="146"/>
      <c r="C8616" s="31"/>
      <c r="D8616" s="31"/>
      <c r="E8616" s="44"/>
      <c r="F8616" s="43"/>
      <c r="G8616" s="84"/>
      <c r="H8616" s="31"/>
      <c r="I8616" s="205"/>
      <c r="J8616" s="84"/>
      <c r="K8616" s="31"/>
      <c r="L8616" s="31"/>
      <c r="M8616" s="169"/>
      <c r="N8616" s="148"/>
      <c r="O8616" s="106"/>
      <c r="P8616" s="43"/>
      <c r="Q8616" s="205"/>
      <c r="R8616" s="84"/>
      <c r="S8616" s="31"/>
      <c r="T8616" s="31"/>
      <c r="U8616" s="169"/>
      <c r="V8616" s="150"/>
      <c r="W8616" s="141" t="str" cm="1">
        <f t="array" ref="W8616">IF(SUM(LEN(B8616:V8616))=0,"",IF(OR(OR(ISBLANK(F8616),SUM(LEN(C8616),LEN(D8616))=0),AND(NOT(E8616="Unknown"),ISBLANK(J8616)),AND(NOT(O8616="Unknown"),ISBLANK(R8616))),"Missing Information", INDEX(Table15[Entire Service Line Classification], MATCH(SUMIFS(Table15[Unique ID],Table15[System-Owned Portion],E8616,Table15[If Material Anything Other than "Lead" in Column E,Was Material Ever Previously Lead?],G8616,Table15[Customer-Owned Portion],O8616),Table15[Unique ID],0),0)))</f>
        <v/>
      </c>
      <c r="X8616"/>
    </row>
    <row r="8617" spans="2:24" x14ac:dyDescent="0.25">
      <c r="B8617" s="146"/>
      <c r="C8617" s="31"/>
      <c r="D8617" s="31"/>
      <c r="E8617" s="44"/>
      <c r="F8617" s="43"/>
      <c r="G8617" s="84"/>
      <c r="H8617" s="31"/>
      <c r="I8617" s="205"/>
      <c r="J8617" s="84"/>
      <c r="K8617" s="31"/>
      <c r="L8617" s="31"/>
      <c r="M8617" s="169"/>
      <c r="N8617" s="148"/>
      <c r="O8617" s="106"/>
      <c r="P8617" s="43"/>
      <c r="Q8617" s="205"/>
      <c r="R8617" s="84"/>
      <c r="S8617" s="31"/>
      <c r="T8617" s="31"/>
      <c r="U8617" s="169"/>
      <c r="V8617" s="150"/>
      <c r="W8617" s="141" t="str" cm="1">
        <f t="array" ref="W8617">IF(SUM(LEN(B8617:V8617))=0,"",IF(OR(OR(ISBLANK(F8617),SUM(LEN(C8617),LEN(D8617))=0),AND(NOT(E8617="Unknown"),ISBLANK(J8617)),AND(NOT(O8617="Unknown"),ISBLANK(R8617))),"Missing Information", INDEX(Table15[Entire Service Line Classification], MATCH(SUMIFS(Table15[Unique ID],Table15[System-Owned Portion],E8617,Table15[If Material Anything Other than "Lead" in Column E,Was Material Ever Previously Lead?],G8617,Table15[Customer-Owned Portion],O8617),Table15[Unique ID],0),0)))</f>
        <v/>
      </c>
      <c r="X8617"/>
    </row>
    <row r="8618" spans="2:24" x14ac:dyDescent="0.25">
      <c r="B8618" s="146"/>
      <c r="C8618" s="31"/>
      <c r="D8618" s="31"/>
      <c r="E8618" s="44"/>
      <c r="F8618" s="43"/>
      <c r="G8618" s="84"/>
      <c r="H8618" s="31"/>
      <c r="I8618" s="205"/>
      <c r="J8618" s="84"/>
      <c r="K8618" s="31"/>
      <c r="L8618" s="31"/>
      <c r="M8618" s="169"/>
      <c r="N8618" s="148"/>
      <c r="O8618" s="106"/>
      <c r="P8618" s="43"/>
      <c r="Q8618" s="205"/>
      <c r="R8618" s="84"/>
      <c r="S8618" s="31"/>
      <c r="T8618" s="31"/>
      <c r="U8618" s="169"/>
      <c r="V8618" s="150"/>
      <c r="W8618" s="141" t="str" cm="1">
        <f t="array" ref="W8618">IF(SUM(LEN(B8618:V8618))=0,"",IF(OR(OR(ISBLANK(F8618),SUM(LEN(C8618),LEN(D8618))=0),AND(NOT(E8618="Unknown"),ISBLANK(J8618)),AND(NOT(O8618="Unknown"),ISBLANK(R8618))),"Missing Information", INDEX(Table15[Entire Service Line Classification], MATCH(SUMIFS(Table15[Unique ID],Table15[System-Owned Portion],E8618,Table15[If Material Anything Other than "Lead" in Column E,Was Material Ever Previously Lead?],G8618,Table15[Customer-Owned Portion],O8618),Table15[Unique ID],0),0)))</f>
        <v/>
      </c>
      <c r="X8618"/>
    </row>
    <row r="8619" spans="2:24" x14ac:dyDescent="0.25">
      <c r="B8619" s="146"/>
      <c r="C8619" s="31"/>
      <c r="D8619" s="31"/>
      <c r="E8619" s="44"/>
      <c r="F8619" s="43"/>
      <c r="G8619" s="84"/>
      <c r="H8619" s="31"/>
      <c r="I8619" s="205"/>
      <c r="J8619" s="84"/>
      <c r="K8619" s="31"/>
      <c r="L8619" s="31"/>
      <c r="M8619" s="169"/>
      <c r="N8619" s="148"/>
      <c r="O8619" s="106"/>
      <c r="P8619" s="43"/>
      <c r="Q8619" s="205"/>
      <c r="R8619" s="84"/>
      <c r="S8619" s="31"/>
      <c r="T8619" s="31"/>
      <c r="U8619" s="169"/>
      <c r="V8619" s="150"/>
      <c r="W8619" s="141" t="str" cm="1">
        <f t="array" ref="W8619">IF(SUM(LEN(B8619:V8619))=0,"",IF(OR(OR(ISBLANK(F8619),SUM(LEN(C8619),LEN(D8619))=0),AND(NOT(E8619="Unknown"),ISBLANK(J8619)),AND(NOT(O8619="Unknown"),ISBLANK(R8619))),"Missing Information", INDEX(Table15[Entire Service Line Classification], MATCH(SUMIFS(Table15[Unique ID],Table15[System-Owned Portion],E8619,Table15[If Material Anything Other than "Lead" in Column E,Was Material Ever Previously Lead?],G8619,Table15[Customer-Owned Portion],O8619),Table15[Unique ID],0),0)))</f>
        <v/>
      </c>
      <c r="X8619"/>
    </row>
    <row r="8620" spans="2:24" x14ac:dyDescent="0.25">
      <c r="B8620" s="146"/>
      <c r="C8620" s="31"/>
      <c r="D8620" s="31"/>
      <c r="E8620" s="44"/>
      <c r="F8620" s="43"/>
      <c r="G8620" s="84"/>
      <c r="H8620" s="31"/>
      <c r="I8620" s="205"/>
      <c r="J8620" s="84"/>
      <c r="K8620" s="31"/>
      <c r="L8620" s="31"/>
      <c r="M8620" s="169"/>
      <c r="N8620" s="148"/>
      <c r="O8620" s="106"/>
      <c r="P8620" s="43"/>
      <c r="Q8620" s="205"/>
      <c r="R8620" s="84"/>
      <c r="S8620" s="31"/>
      <c r="T8620" s="31"/>
      <c r="U8620" s="169"/>
      <c r="V8620" s="150"/>
      <c r="W8620" s="141" t="str" cm="1">
        <f t="array" ref="W8620">IF(SUM(LEN(B8620:V8620))=0,"",IF(OR(OR(ISBLANK(F8620),SUM(LEN(C8620),LEN(D8620))=0),AND(NOT(E8620="Unknown"),ISBLANK(J8620)),AND(NOT(O8620="Unknown"),ISBLANK(R8620))),"Missing Information", INDEX(Table15[Entire Service Line Classification], MATCH(SUMIFS(Table15[Unique ID],Table15[System-Owned Portion],E8620,Table15[If Material Anything Other than "Lead" in Column E,Was Material Ever Previously Lead?],G8620,Table15[Customer-Owned Portion],O8620),Table15[Unique ID],0),0)))</f>
        <v/>
      </c>
      <c r="X8620"/>
    </row>
    <row r="8621" spans="2:24" x14ac:dyDescent="0.25">
      <c r="B8621" s="146"/>
      <c r="C8621" s="31"/>
      <c r="D8621" s="31"/>
      <c r="E8621" s="44"/>
      <c r="F8621" s="43"/>
      <c r="G8621" s="84"/>
      <c r="H8621" s="31"/>
      <c r="I8621" s="205"/>
      <c r="J8621" s="84"/>
      <c r="K8621" s="31"/>
      <c r="L8621" s="31"/>
      <c r="M8621" s="169"/>
      <c r="N8621" s="148"/>
      <c r="O8621" s="106"/>
      <c r="P8621" s="43"/>
      <c r="Q8621" s="205"/>
      <c r="R8621" s="84"/>
      <c r="S8621" s="31"/>
      <c r="T8621" s="31"/>
      <c r="U8621" s="169"/>
      <c r="V8621" s="150"/>
      <c r="W8621" s="141" t="str" cm="1">
        <f t="array" ref="W8621">IF(SUM(LEN(B8621:V8621))=0,"",IF(OR(OR(ISBLANK(F8621),SUM(LEN(C8621),LEN(D8621))=0),AND(NOT(E8621="Unknown"),ISBLANK(J8621)),AND(NOT(O8621="Unknown"),ISBLANK(R8621))),"Missing Information", INDEX(Table15[Entire Service Line Classification], MATCH(SUMIFS(Table15[Unique ID],Table15[System-Owned Portion],E8621,Table15[If Material Anything Other than "Lead" in Column E,Was Material Ever Previously Lead?],G8621,Table15[Customer-Owned Portion],O8621),Table15[Unique ID],0),0)))</f>
        <v/>
      </c>
      <c r="X8621"/>
    </row>
    <row r="8622" spans="2:24" x14ac:dyDescent="0.25">
      <c r="B8622" s="146"/>
      <c r="C8622" s="31"/>
      <c r="D8622" s="31"/>
      <c r="E8622" s="44"/>
      <c r="F8622" s="43"/>
      <c r="G8622" s="84"/>
      <c r="H8622" s="31"/>
      <c r="I8622" s="205"/>
      <c r="J8622" s="84"/>
      <c r="K8622" s="31"/>
      <c r="L8622" s="31"/>
      <c r="M8622" s="169"/>
      <c r="N8622" s="148"/>
      <c r="O8622" s="106"/>
      <c r="P8622" s="43"/>
      <c r="Q8622" s="205"/>
      <c r="R8622" s="84"/>
      <c r="S8622" s="31"/>
      <c r="T8622" s="31"/>
      <c r="U8622" s="169"/>
      <c r="V8622" s="150"/>
      <c r="W8622" s="141" t="str" cm="1">
        <f t="array" ref="W8622">IF(SUM(LEN(B8622:V8622))=0,"",IF(OR(OR(ISBLANK(F8622),SUM(LEN(C8622),LEN(D8622))=0),AND(NOT(E8622="Unknown"),ISBLANK(J8622)),AND(NOT(O8622="Unknown"),ISBLANK(R8622))),"Missing Information", INDEX(Table15[Entire Service Line Classification], MATCH(SUMIFS(Table15[Unique ID],Table15[System-Owned Portion],E8622,Table15[If Material Anything Other than "Lead" in Column E,Was Material Ever Previously Lead?],G8622,Table15[Customer-Owned Portion],O8622),Table15[Unique ID],0),0)))</f>
        <v/>
      </c>
      <c r="X8622"/>
    </row>
    <row r="8623" spans="2:24" x14ac:dyDescent="0.25">
      <c r="B8623" s="146"/>
      <c r="C8623" s="31"/>
      <c r="D8623" s="31"/>
      <c r="E8623" s="44"/>
      <c r="F8623" s="43"/>
      <c r="G8623" s="84"/>
      <c r="H8623" s="31"/>
      <c r="I8623" s="205"/>
      <c r="J8623" s="84"/>
      <c r="K8623" s="31"/>
      <c r="L8623" s="31"/>
      <c r="M8623" s="169"/>
      <c r="N8623" s="148"/>
      <c r="O8623" s="106"/>
      <c r="P8623" s="43"/>
      <c r="Q8623" s="205"/>
      <c r="R8623" s="84"/>
      <c r="S8623" s="31"/>
      <c r="T8623" s="31"/>
      <c r="U8623" s="169"/>
      <c r="V8623" s="150"/>
      <c r="W8623" s="141" t="str" cm="1">
        <f t="array" ref="W8623">IF(SUM(LEN(B8623:V8623))=0,"",IF(OR(OR(ISBLANK(F8623),SUM(LEN(C8623),LEN(D8623))=0),AND(NOT(E8623="Unknown"),ISBLANK(J8623)),AND(NOT(O8623="Unknown"),ISBLANK(R8623))),"Missing Information", INDEX(Table15[Entire Service Line Classification], MATCH(SUMIFS(Table15[Unique ID],Table15[System-Owned Portion],E8623,Table15[If Material Anything Other than "Lead" in Column E,Was Material Ever Previously Lead?],G8623,Table15[Customer-Owned Portion],O8623),Table15[Unique ID],0),0)))</f>
        <v/>
      </c>
      <c r="X8623"/>
    </row>
    <row r="8624" spans="2:24" x14ac:dyDescent="0.25">
      <c r="B8624" s="146"/>
      <c r="C8624" s="31"/>
      <c r="D8624" s="31"/>
      <c r="E8624" s="44"/>
      <c r="F8624" s="43"/>
      <c r="G8624" s="84"/>
      <c r="H8624" s="31"/>
      <c r="I8624" s="205"/>
      <c r="J8624" s="84"/>
      <c r="K8624" s="31"/>
      <c r="L8624" s="31"/>
      <c r="M8624" s="169"/>
      <c r="N8624" s="148"/>
      <c r="O8624" s="106"/>
      <c r="P8624" s="43"/>
      <c r="Q8624" s="205"/>
      <c r="R8624" s="84"/>
      <c r="S8624" s="31"/>
      <c r="T8624" s="31"/>
      <c r="U8624" s="169"/>
      <c r="V8624" s="150"/>
      <c r="W8624" s="141" t="str" cm="1">
        <f t="array" ref="W8624">IF(SUM(LEN(B8624:V8624))=0,"",IF(OR(OR(ISBLANK(F8624),SUM(LEN(C8624),LEN(D8624))=0),AND(NOT(E8624="Unknown"),ISBLANK(J8624)),AND(NOT(O8624="Unknown"),ISBLANK(R8624))),"Missing Information", INDEX(Table15[Entire Service Line Classification], MATCH(SUMIFS(Table15[Unique ID],Table15[System-Owned Portion],E8624,Table15[If Material Anything Other than "Lead" in Column E,Was Material Ever Previously Lead?],G8624,Table15[Customer-Owned Portion],O8624),Table15[Unique ID],0),0)))</f>
        <v/>
      </c>
      <c r="X8624"/>
    </row>
    <row r="8625" spans="2:24" x14ac:dyDescent="0.25">
      <c r="B8625" s="146"/>
      <c r="C8625" s="31"/>
      <c r="D8625" s="31"/>
      <c r="E8625" s="44"/>
      <c r="F8625" s="43"/>
      <c r="G8625" s="84"/>
      <c r="H8625" s="31"/>
      <c r="I8625" s="205"/>
      <c r="J8625" s="84"/>
      <c r="K8625" s="31"/>
      <c r="L8625" s="31"/>
      <c r="M8625" s="169"/>
      <c r="N8625" s="148"/>
      <c r="O8625" s="106"/>
      <c r="P8625" s="43"/>
      <c r="Q8625" s="205"/>
      <c r="R8625" s="84"/>
      <c r="S8625" s="31"/>
      <c r="T8625" s="31"/>
      <c r="U8625" s="169"/>
      <c r="V8625" s="150"/>
      <c r="W8625" s="141" t="str" cm="1">
        <f t="array" ref="W8625">IF(SUM(LEN(B8625:V8625))=0,"",IF(OR(OR(ISBLANK(F8625),SUM(LEN(C8625),LEN(D8625))=0),AND(NOT(E8625="Unknown"),ISBLANK(J8625)),AND(NOT(O8625="Unknown"),ISBLANK(R8625))),"Missing Information", INDEX(Table15[Entire Service Line Classification], MATCH(SUMIFS(Table15[Unique ID],Table15[System-Owned Portion],E8625,Table15[If Material Anything Other than "Lead" in Column E,Was Material Ever Previously Lead?],G8625,Table15[Customer-Owned Portion],O8625),Table15[Unique ID],0),0)))</f>
        <v/>
      </c>
      <c r="X8625"/>
    </row>
    <row r="8626" spans="2:24" x14ac:dyDescent="0.25">
      <c r="B8626" s="146"/>
      <c r="C8626" s="31"/>
      <c r="D8626" s="31"/>
      <c r="E8626" s="44"/>
      <c r="F8626" s="43"/>
      <c r="G8626" s="84"/>
      <c r="H8626" s="31"/>
      <c r="I8626" s="205"/>
      <c r="J8626" s="84"/>
      <c r="K8626" s="31"/>
      <c r="L8626" s="31"/>
      <c r="M8626" s="169"/>
      <c r="N8626" s="148"/>
      <c r="O8626" s="106"/>
      <c r="P8626" s="43"/>
      <c r="Q8626" s="205"/>
      <c r="R8626" s="84"/>
      <c r="S8626" s="31"/>
      <c r="T8626" s="31"/>
      <c r="U8626" s="169"/>
      <c r="V8626" s="150"/>
      <c r="W8626" s="141" t="str" cm="1">
        <f t="array" ref="W8626">IF(SUM(LEN(B8626:V8626))=0,"",IF(OR(OR(ISBLANK(F8626),SUM(LEN(C8626),LEN(D8626))=0),AND(NOT(E8626="Unknown"),ISBLANK(J8626)),AND(NOT(O8626="Unknown"),ISBLANK(R8626))),"Missing Information", INDEX(Table15[Entire Service Line Classification], MATCH(SUMIFS(Table15[Unique ID],Table15[System-Owned Portion],E8626,Table15[If Material Anything Other than "Lead" in Column E,Was Material Ever Previously Lead?],G8626,Table15[Customer-Owned Portion],O8626),Table15[Unique ID],0),0)))</f>
        <v/>
      </c>
      <c r="X8626"/>
    </row>
    <row r="8627" spans="2:24" x14ac:dyDescent="0.25">
      <c r="B8627" s="146"/>
      <c r="C8627" s="31"/>
      <c r="D8627" s="31"/>
      <c r="E8627" s="44"/>
      <c r="F8627" s="43"/>
      <c r="G8627" s="84"/>
      <c r="H8627" s="31"/>
      <c r="I8627" s="205"/>
      <c r="J8627" s="84"/>
      <c r="K8627" s="31"/>
      <c r="L8627" s="31"/>
      <c r="M8627" s="169"/>
      <c r="N8627" s="148"/>
      <c r="O8627" s="106"/>
      <c r="P8627" s="43"/>
      <c r="Q8627" s="205"/>
      <c r="R8627" s="84"/>
      <c r="S8627" s="31"/>
      <c r="T8627" s="31"/>
      <c r="U8627" s="169"/>
      <c r="V8627" s="150"/>
      <c r="W8627" s="141" t="str" cm="1">
        <f t="array" ref="W8627">IF(SUM(LEN(B8627:V8627))=0,"",IF(OR(OR(ISBLANK(F8627),SUM(LEN(C8627),LEN(D8627))=0),AND(NOT(E8627="Unknown"),ISBLANK(J8627)),AND(NOT(O8627="Unknown"),ISBLANK(R8627))),"Missing Information", INDEX(Table15[Entire Service Line Classification], MATCH(SUMIFS(Table15[Unique ID],Table15[System-Owned Portion],E8627,Table15[If Material Anything Other than "Lead" in Column E,Was Material Ever Previously Lead?],G8627,Table15[Customer-Owned Portion],O8627),Table15[Unique ID],0),0)))</f>
        <v/>
      </c>
      <c r="X8627"/>
    </row>
    <row r="8628" spans="2:24" x14ac:dyDescent="0.25">
      <c r="B8628" s="146"/>
      <c r="C8628" s="31"/>
      <c r="D8628" s="31"/>
      <c r="E8628" s="44"/>
      <c r="F8628" s="43"/>
      <c r="G8628" s="84"/>
      <c r="H8628" s="31"/>
      <c r="I8628" s="205"/>
      <c r="J8628" s="84"/>
      <c r="K8628" s="31"/>
      <c r="L8628" s="31"/>
      <c r="M8628" s="169"/>
      <c r="N8628" s="148"/>
      <c r="O8628" s="106"/>
      <c r="P8628" s="43"/>
      <c r="Q8628" s="205"/>
      <c r="R8628" s="84"/>
      <c r="S8628" s="31"/>
      <c r="T8628" s="31"/>
      <c r="U8628" s="169"/>
      <c r="V8628" s="150"/>
      <c r="W8628" s="141" t="str" cm="1">
        <f t="array" ref="W8628">IF(SUM(LEN(B8628:V8628))=0,"",IF(OR(OR(ISBLANK(F8628),SUM(LEN(C8628),LEN(D8628))=0),AND(NOT(E8628="Unknown"),ISBLANK(J8628)),AND(NOT(O8628="Unknown"),ISBLANK(R8628))),"Missing Information", INDEX(Table15[Entire Service Line Classification], MATCH(SUMIFS(Table15[Unique ID],Table15[System-Owned Portion],E8628,Table15[If Material Anything Other than "Lead" in Column E,Was Material Ever Previously Lead?],G8628,Table15[Customer-Owned Portion],O8628),Table15[Unique ID],0),0)))</f>
        <v/>
      </c>
      <c r="X8628"/>
    </row>
    <row r="8629" spans="2:24" x14ac:dyDescent="0.25">
      <c r="B8629" s="146"/>
      <c r="C8629" s="31"/>
      <c r="D8629" s="31"/>
      <c r="E8629" s="44"/>
      <c r="F8629" s="43"/>
      <c r="G8629" s="84"/>
      <c r="H8629" s="31"/>
      <c r="I8629" s="205"/>
      <c r="J8629" s="84"/>
      <c r="K8629" s="31"/>
      <c r="L8629" s="31"/>
      <c r="M8629" s="169"/>
      <c r="N8629" s="148"/>
      <c r="O8629" s="106"/>
      <c r="P8629" s="43"/>
      <c r="Q8629" s="205"/>
      <c r="R8629" s="84"/>
      <c r="S8629" s="31"/>
      <c r="T8629" s="31"/>
      <c r="U8629" s="169"/>
      <c r="V8629" s="150"/>
      <c r="W8629" s="141" t="str" cm="1">
        <f t="array" ref="W8629">IF(SUM(LEN(B8629:V8629))=0,"",IF(OR(OR(ISBLANK(F8629),SUM(LEN(C8629),LEN(D8629))=0),AND(NOT(E8629="Unknown"),ISBLANK(J8629)),AND(NOT(O8629="Unknown"),ISBLANK(R8629))),"Missing Information", INDEX(Table15[Entire Service Line Classification], MATCH(SUMIFS(Table15[Unique ID],Table15[System-Owned Portion],E8629,Table15[If Material Anything Other than "Lead" in Column E,Was Material Ever Previously Lead?],G8629,Table15[Customer-Owned Portion],O8629),Table15[Unique ID],0),0)))</f>
        <v/>
      </c>
      <c r="X8629"/>
    </row>
    <row r="8630" spans="2:24" x14ac:dyDescent="0.25">
      <c r="B8630" s="146"/>
      <c r="C8630" s="31"/>
      <c r="D8630" s="31"/>
      <c r="E8630" s="44"/>
      <c r="F8630" s="43"/>
      <c r="G8630" s="84"/>
      <c r="H8630" s="31"/>
      <c r="I8630" s="205"/>
      <c r="J8630" s="84"/>
      <c r="K8630" s="31"/>
      <c r="L8630" s="31"/>
      <c r="M8630" s="169"/>
      <c r="N8630" s="148"/>
      <c r="O8630" s="106"/>
      <c r="P8630" s="43"/>
      <c r="Q8630" s="205"/>
      <c r="R8630" s="84"/>
      <c r="S8630" s="31"/>
      <c r="T8630" s="31"/>
      <c r="U8630" s="169"/>
      <c r="V8630" s="150"/>
      <c r="W8630" s="141" t="str" cm="1">
        <f t="array" ref="W8630">IF(SUM(LEN(B8630:V8630))=0,"",IF(OR(OR(ISBLANK(F8630),SUM(LEN(C8630),LEN(D8630))=0),AND(NOT(E8630="Unknown"),ISBLANK(J8630)),AND(NOT(O8630="Unknown"),ISBLANK(R8630))),"Missing Information", INDEX(Table15[Entire Service Line Classification], MATCH(SUMIFS(Table15[Unique ID],Table15[System-Owned Portion],E8630,Table15[If Material Anything Other than "Lead" in Column E,Was Material Ever Previously Lead?],G8630,Table15[Customer-Owned Portion],O8630),Table15[Unique ID],0),0)))</f>
        <v/>
      </c>
      <c r="X8630"/>
    </row>
    <row r="8631" spans="2:24" x14ac:dyDescent="0.25">
      <c r="B8631" s="146"/>
      <c r="C8631" s="31"/>
      <c r="D8631" s="31"/>
      <c r="E8631" s="44"/>
      <c r="F8631" s="43"/>
      <c r="G8631" s="84"/>
      <c r="H8631" s="31"/>
      <c r="I8631" s="205"/>
      <c r="J8631" s="84"/>
      <c r="K8631" s="31"/>
      <c r="L8631" s="31"/>
      <c r="M8631" s="169"/>
      <c r="N8631" s="148"/>
      <c r="O8631" s="106"/>
      <c r="P8631" s="43"/>
      <c r="Q8631" s="205"/>
      <c r="R8631" s="84"/>
      <c r="S8631" s="31"/>
      <c r="T8631" s="31"/>
      <c r="U8631" s="169"/>
      <c r="V8631" s="150"/>
      <c r="W8631" s="141" t="str" cm="1">
        <f t="array" ref="W8631">IF(SUM(LEN(B8631:V8631))=0,"",IF(OR(OR(ISBLANK(F8631),SUM(LEN(C8631),LEN(D8631))=0),AND(NOT(E8631="Unknown"),ISBLANK(J8631)),AND(NOT(O8631="Unknown"),ISBLANK(R8631))),"Missing Information", INDEX(Table15[Entire Service Line Classification], MATCH(SUMIFS(Table15[Unique ID],Table15[System-Owned Portion],E8631,Table15[If Material Anything Other than "Lead" in Column E,Was Material Ever Previously Lead?],G8631,Table15[Customer-Owned Portion],O8631),Table15[Unique ID],0),0)))</f>
        <v/>
      </c>
      <c r="X8631"/>
    </row>
    <row r="8632" spans="2:24" x14ac:dyDescent="0.25">
      <c r="B8632" s="146"/>
      <c r="C8632" s="31"/>
      <c r="D8632" s="31"/>
      <c r="E8632" s="44"/>
      <c r="F8632" s="43"/>
      <c r="G8632" s="84"/>
      <c r="H8632" s="31"/>
      <c r="I8632" s="205"/>
      <c r="J8632" s="84"/>
      <c r="K8632" s="31"/>
      <c r="L8632" s="31"/>
      <c r="M8632" s="169"/>
      <c r="N8632" s="148"/>
      <c r="O8632" s="106"/>
      <c r="P8632" s="43"/>
      <c r="Q8632" s="205"/>
      <c r="R8632" s="84"/>
      <c r="S8632" s="31"/>
      <c r="T8632" s="31"/>
      <c r="U8632" s="169"/>
      <c r="V8632" s="150"/>
      <c r="W8632" s="141" t="str" cm="1">
        <f t="array" ref="W8632">IF(SUM(LEN(B8632:V8632))=0,"",IF(OR(OR(ISBLANK(F8632),SUM(LEN(C8632),LEN(D8632))=0),AND(NOT(E8632="Unknown"),ISBLANK(J8632)),AND(NOT(O8632="Unknown"),ISBLANK(R8632))),"Missing Information", INDEX(Table15[Entire Service Line Classification], MATCH(SUMIFS(Table15[Unique ID],Table15[System-Owned Portion],E8632,Table15[If Material Anything Other than "Lead" in Column E,Was Material Ever Previously Lead?],G8632,Table15[Customer-Owned Portion],O8632),Table15[Unique ID],0),0)))</f>
        <v/>
      </c>
      <c r="X8632"/>
    </row>
    <row r="8633" spans="2:24" x14ac:dyDescent="0.25">
      <c r="B8633" s="146"/>
      <c r="C8633" s="31"/>
      <c r="D8633" s="31"/>
      <c r="E8633" s="44"/>
      <c r="F8633" s="43"/>
      <c r="G8633" s="84"/>
      <c r="H8633" s="31"/>
      <c r="I8633" s="205"/>
      <c r="J8633" s="84"/>
      <c r="K8633" s="31"/>
      <c r="L8633" s="31"/>
      <c r="M8633" s="169"/>
      <c r="N8633" s="148"/>
      <c r="O8633" s="106"/>
      <c r="P8633" s="43"/>
      <c r="Q8633" s="205"/>
      <c r="R8633" s="84"/>
      <c r="S8633" s="31"/>
      <c r="T8633" s="31"/>
      <c r="U8633" s="169"/>
      <c r="V8633" s="150"/>
      <c r="W8633" s="141" t="str" cm="1">
        <f t="array" ref="W8633">IF(SUM(LEN(B8633:V8633))=0,"",IF(OR(OR(ISBLANK(F8633),SUM(LEN(C8633),LEN(D8633))=0),AND(NOT(E8633="Unknown"),ISBLANK(J8633)),AND(NOT(O8633="Unknown"),ISBLANK(R8633))),"Missing Information", INDEX(Table15[Entire Service Line Classification], MATCH(SUMIFS(Table15[Unique ID],Table15[System-Owned Portion],E8633,Table15[If Material Anything Other than "Lead" in Column E,Was Material Ever Previously Lead?],G8633,Table15[Customer-Owned Portion],O8633),Table15[Unique ID],0),0)))</f>
        <v/>
      </c>
      <c r="X8633"/>
    </row>
    <row r="8634" spans="2:24" x14ac:dyDescent="0.25">
      <c r="B8634" s="146"/>
      <c r="C8634" s="31"/>
      <c r="D8634" s="31"/>
      <c r="E8634" s="44"/>
      <c r="F8634" s="43"/>
      <c r="G8634" s="84"/>
      <c r="H8634" s="31"/>
      <c r="I8634" s="205"/>
      <c r="J8634" s="84"/>
      <c r="K8634" s="31"/>
      <c r="L8634" s="31"/>
      <c r="M8634" s="169"/>
      <c r="N8634" s="148"/>
      <c r="O8634" s="106"/>
      <c r="P8634" s="43"/>
      <c r="Q8634" s="205"/>
      <c r="R8634" s="84"/>
      <c r="S8634" s="31"/>
      <c r="T8634" s="31"/>
      <c r="U8634" s="169"/>
      <c r="V8634" s="150"/>
      <c r="W8634" s="141" t="str" cm="1">
        <f t="array" ref="W8634">IF(SUM(LEN(B8634:V8634))=0,"",IF(OR(OR(ISBLANK(F8634),SUM(LEN(C8634),LEN(D8634))=0),AND(NOT(E8634="Unknown"),ISBLANK(J8634)),AND(NOT(O8634="Unknown"),ISBLANK(R8634))),"Missing Information", INDEX(Table15[Entire Service Line Classification], MATCH(SUMIFS(Table15[Unique ID],Table15[System-Owned Portion],E8634,Table15[If Material Anything Other than "Lead" in Column E,Was Material Ever Previously Lead?],G8634,Table15[Customer-Owned Portion],O8634),Table15[Unique ID],0),0)))</f>
        <v/>
      </c>
      <c r="X8634"/>
    </row>
    <row r="8635" spans="2:24" x14ac:dyDescent="0.25">
      <c r="B8635" s="146"/>
      <c r="C8635" s="31"/>
      <c r="D8635" s="31"/>
      <c r="E8635" s="44"/>
      <c r="F8635" s="43"/>
      <c r="G8635" s="84"/>
      <c r="H8635" s="31"/>
      <c r="I8635" s="205"/>
      <c r="J8635" s="84"/>
      <c r="K8635" s="31"/>
      <c r="L8635" s="31"/>
      <c r="M8635" s="169"/>
      <c r="N8635" s="148"/>
      <c r="O8635" s="106"/>
      <c r="P8635" s="43"/>
      <c r="Q8635" s="205"/>
      <c r="R8635" s="84"/>
      <c r="S8635" s="31"/>
      <c r="T8635" s="31"/>
      <c r="U8635" s="169"/>
      <c r="V8635" s="150"/>
      <c r="W8635" s="141" t="str" cm="1">
        <f t="array" ref="W8635">IF(SUM(LEN(B8635:V8635))=0,"",IF(OR(OR(ISBLANK(F8635),SUM(LEN(C8635),LEN(D8635))=0),AND(NOT(E8635="Unknown"),ISBLANK(J8635)),AND(NOT(O8635="Unknown"),ISBLANK(R8635))),"Missing Information", INDEX(Table15[Entire Service Line Classification], MATCH(SUMIFS(Table15[Unique ID],Table15[System-Owned Portion],E8635,Table15[If Material Anything Other than "Lead" in Column E,Was Material Ever Previously Lead?],G8635,Table15[Customer-Owned Portion],O8635),Table15[Unique ID],0),0)))</f>
        <v/>
      </c>
      <c r="X8635"/>
    </row>
    <row r="8636" spans="2:24" x14ac:dyDescent="0.25">
      <c r="B8636" s="146"/>
      <c r="C8636" s="31"/>
      <c r="D8636" s="31"/>
      <c r="E8636" s="44"/>
      <c r="F8636" s="43"/>
      <c r="G8636" s="84"/>
      <c r="H8636" s="31"/>
      <c r="I8636" s="205"/>
      <c r="J8636" s="84"/>
      <c r="K8636" s="31"/>
      <c r="L8636" s="31"/>
      <c r="M8636" s="169"/>
      <c r="N8636" s="148"/>
      <c r="O8636" s="106"/>
      <c r="P8636" s="43"/>
      <c r="Q8636" s="205"/>
      <c r="R8636" s="84"/>
      <c r="S8636" s="31"/>
      <c r="T8636" s="31"/>
      <c r="U8636" s="169"/>
      <c r="V8636" s="150"/>
      <c r="W8636" s="141" t="str" cm="1">
        <f t="array" ref="W8636">IF(SUM(LEN(B8636:V8636))=0,"",IF(OR(OR(ISBLANK(F8636),SUM(LEN(C8636),LEN(D8636))=0),AND(NOT(E8636="Unknown"),ISBLANK(J8636)),AND(NOT(O8636="Unknown"),ISBLANK(R8636))),"Missing Information", INDEX(Table15[Entire Service Line Classification], MATCH(SUMIFS(Table15[Unique ID],Table15[System-Owned Portion],E8636,Table15[If Material Anything Other than "Lead" in Column E,Was Material Ever Previously Lead?],G8636,Table15[Customer-Owned Portion],O8636),Table15[Unique ID],0),0)))</f>
        <v/>
      </c>
      <c r="X8636"/>
    </row>
    <row r="8637" spans="2:24" x14ac:dyDescent="0.25">
      <c r="B8637" s="146"/>
      <c r="C8637" s="31"/>
      <c r="D8637" s="31"/>
      <c r="E8637" s="44"/>
      <c r="F8637" s="43"/>
      <c r="G8637" s="84"/>
      <c r="H8637" s="31"/>
      <c r="I8637" s="205"/>
      <c r="J8637" s="84"/>
      <c r="K8637" s="31"/>
      <c r="L8637" s="31"/>
      <c r="M8637" s="169"/>
      <c r="N8637" s="148"/>
      <c r="O8637" s="106"/>
      <c r="P8637" s="43"/>
      <c r="Q8637" s="205"/>
      <c r="R8637" s="84"/>
      <c r="S8637" s="31"/>
      <c r="T8637" s="31"/>
      <c r="U8637" s="169"/>
      <c r="V8637" s="150"/>
      <c r="W8637" s="141" t="str" cm="1">
        <f t="array" ref="W8637">IF(SUM(LEN(B8637:V8637))=0,"",IF(OR(OR(ISBLANK(F8637),SUM(LEN(C8637),LEN(D8637))=0),AND(NOT(E8637="Unknown"),ISBLANK(J8637)),AND(NOT(O8637="Unknown"),ISBLANK(R8637))),"Missing Information", INDEX(Table15[Entire Service Line Classification], MATCH(SUMIFS(Table15[Unique ID],Table15[System-Owned Portion],E8637,Table15[If Material Anything Other than "Lead" in Column E,Was Material Ever Previously Lead?],G8637,Table15[Customer-Owned Portion],O8637),Table15[Unique ID],0),0)))</f>
        <v/>
      </c>
      <c r="X8637"/>
    </row>
    <row r="8638" spans="2:24" x14ac:dyDescent="0.25">
      <c r="B8638" s="146"/>
      <c r="C8638" s="31"/>
      <c r="D8638" s="31"/>
      <c r="E8638" s="44"/>
      <c r="F8638" s="43"/>
      <c r="G8638" s="84"/>
      <c r="H8638" s="31"/>
      <c r="I8638" s="205"/>
      <c r="J8638" s="84"/>
      <c r="K8638" s="31"/>
      <c r="L8638" s="31"/>
      <c r="M8638" s="169"/>
      <c r="N8638" s="148"/>
      <c r="O8638" s="106"/>
      <c r="P8638" s="43"/>
      <c r="Q8638" s="205"/>
      <c r="R8638" s="84"/>
      <c r="S8638" s="31"/>
      <c r="T8638" s="31"/>
      <c r="U8638" s="169"/>
      <c r="V8638" s="150"/>
      <c r="W8638" s="141" t="str" cm="1">
        <f t="array" ref="W8638">IF(SUM(LEN(B8638:V8638))=0,"",IF(OR(OR(ISBLANK(F8638),SUM(LEN(C8638),LEN(D8638))=0),AND(NOT(E8638="Unknown"),ISBLANK(J8638)),AND(NOT(O8638="Unknown"),ISBLANK(R8638))),"Missing Information", INDEX(Table15[Entire Service Line Classification], MATCH(SUMIFS(Table15[Unique ID],Table15[System-Owned Portion],E8638,Table15[If Material Anything Other than "Lead" in Column E,Was Material Ever Previously Lead?],G8638,Table15[Customer-Owned Portion],O8638),Table15[Unique ID],0),0)))</f>
        <v/>
      </c>
      <c r="X8638"/>
    </row>
    <row r="8639" spans="2:24" x14ac:dyDescent="0.25">
      <c r="B8639" s="146"/>
      <c r="C8639" s="31"/>
      <c r="D8639" s="31"/>
      <c r="E8639" s="44"/>
      <c r="F8639" s="43"/>
      <c r="G8639" s="84"/>
      <c r="H8639" s="31"/>
      <c r="I8639" s="205"/>
      <c r="J8639" s="84"/>
      <c r="K8639" s="31"/>
      <c r="L8639" s="31"/>
      <c r="M8639" s="169"/>
      <c r="N8639" s="148"/>
      <c r="O8639" s="106"/>
      <c r="P8639" s="43"/>
      <c r="Q8639" s="205"/>
      <c r="R8639" s="84"/>
      <c r="S8639" s="31"/>
      <c r="T8639" s="31"/>
      <c r="U8639" s="169"/>
      <c r="V8639" s="150"/>
      <c r="W8639" s="141" t="str" cm="1">
        <f t="array" ref="W8639">IF(SUM(LEN(B8639:V8639))=0,"",IF(OR(OR(ISBLANK(F8639),SUM(LEN(C8639),LEN(D8639))=0),AND(NOT(E8639="Unknown"),ISBLANK(J8639)),AND(NOT(O8639="Unknown"),ISBLANK(R8639))),"Missing Information", INDEX(Table15[Entire Service Line Classification], MATCH(SUMIFS(Table15[Unique ID],Table15[System-Owned Portion],E8639,Table15[If Material Anything Other than "Lead" in Column E,Was Material Ever Previously Lead?],G8639,Table15[Customer-Owned Portion],O8639),Table15[Unique ID],0),0)))</f>
        <v/>
      </c>
      <c r="X8639"/>
    </row>
    <row r="8640" spans="2:24" x14ac:dyDescent="0.25">
      <c r="B8640" s="146"/>
      <c r="C8640" s="31"/>
      <c r="D8640" s="31"/>
      <c r="E8640" s="44"/>
      <c r="F8640" s="43"/>
      <c r="G8640" s="84"/>
      <c r="H8640" s="31"/>
      <c r="I8640" s="205"/>
      <c r="J8640" s="84"/>
      <c r="K8640" s="31"/>
      <c r="L8640" s="31"/>
      <c r="M8640" s="169"/>
      <c r="N8640" s="148"/>
      <c r="O8640" s="106"/>
      <c r="P8640" s="43"/>
      <c r="Q8640" s="205"/>
      <c r="R8640" s="84"/>
      <c r="S8640" s="31"/>
      <c r="T8640" s="31"/>
      <c r="U8640" s="169"/>
      <c r="V8640" s="150"/>
      <c r="W8640" s="141" t="str" cm="1">
        <f t="array" ref="W8640">IF(SUM(LEN(B8640:V8640))=0,"",IF(OR(OR(ISBLANK(F8640),SUM(LEN(C8640),LEN(D8640))=0),AND(NOT(E8640="Unknown"),ISBLANK(J8640)),AND(NOT(O8640="Unknown"),ISBLANK(R8640))),"Missing Information", INDEX(Table15[Entire Service Line Classification], MATCH(SUMIFS(Table15[Unique ID],Table15[System-Owned Portion],E8640,Table15[If Material Anything Other than "Lead" in Column E,Was Material Ever Previously Lead?],G8640,Table15[Customer-Owned Portion],O8640),Table15[Unique ID],0),0)))</f>
        <v/>
      </c>
      <c r="X8640"/>
    </row>
    <row r="8641" spans="2:24" x14ac:dyDescent="0.25">
      <c r="B8641" s="146"/>
      <c r="C8641" s="31"/>
      <c r="D8641" s="31"/>
      <c r="E8641" s="44"/>
      <c r="F8641" s="43"/>
      <c r="G8641" s="84"/>
      <c r="H8641" s="31"/>
      <c r="I8641" s="205"/>
      <c r="J8641" s="84"/>
      <c r="K8641" s="31"/>
      <c r="L8641" s="31"/>
      <c r="M8641" s="169"/>
      <c r="N8641" s="148"/>
      <c r="O8641" s="106"/>
      <c r="P8641" s="43"/>
      <c r="Q8641" s="205"/>
      <c r="R8641" s="84"/>
      <c r="S8641" s="31"/>
      <c r="T8641" s="31"/>
      <c r="U8641" s="169"/>
      <c r="V8641" s="150"/>
      <c r="W8641" s="141" t="str" cm="1">
        <f t="array" ref="W8641">IF(SUM(LEN(B8641:V8641))=0,"",IF(OR(OR(ISBLANK(F8641),SUM(LEN(C8641),LEN(D8641))=0),AND(NOT(E8641="Unknown"),ISBLANK(J8641)),AND(NOT(O8641="Unknown"),ISBLANK(R8641))),"Missing Information", INDEX(Table15[Entire Service Line Classification], MATCH(SUMIFS(Table15[Unique ID],Table15[System-Owned Portion],E8641,Table15[If Material Anything Other than "Lead" in Column E,Was Material Ever Previously Lead?],G8641,Table15[Customer-Owned Portion],O8641),Table15[Unique ID],0),0)))</f>
        <v/>
      </c>
      <c r="X8641"/>
    </row>
    <row r="8642" spans="2:24" x14ac:dyDescent="0.25">
      <c r="B8642" s="146"/>
      <c r="C8642" s="31"/>
      <c r="D8642" s="31"/>
      <c r="E8642" s="44"/>
      <c r="F8642" s="43"/>
      <c r="G8642" s="84"/>
      <c r="H8642" s="31"/>
      <c r="I8642" s="205"/>
      <c r="J8642" s="84"/>
      <c r="K8642" s="31"/>
      <c r="L8642" s="31"/>
      <c r="M8642" s="169"/>
      <c r="N8642" s="148"/>
      <c r="O8642" s="106"/>
      <c r="P8642" s="43"/>
      <c r="Q8642" s="205"/>
      <c r="R8642" s="84"/>
      <c r="S8642" s="31"/>
      <c r="T8642" s="31"/>
      <c r="U8642" s="169"/>
      <c r="V8642" s="150"/>
      <c r="W8642" s="141" t="str" cm="1">
        <f t="array" ref="W8642">IF(SUM(LEN(B8642:V8642))=0,"",IF(OR(OR(ISBLANK(F8642),SUM(LEN(C8642),LEN(D8642))=0),AND(NOT(E8642="Unknown"),ISBLANK(J8642)),AND(NOT(O8642="Unknown"),ISBLANK(R8642))),"Missing Information", INDEX(Table15[Entire Service Line Classification], MATCH(SUMIFS(Table15[Unique ID],Table15[System-Owned Portion],E8642,Table15[If Material Anything Other than "Lead" in Column E,Was Material Ever Previously Lead?],G8642,Table15[Customer-Owned Portion],O8642),Table15[Unique ID],0),0)))</f>
        <v/>
      </c>
      <c r="X8642"/>
    </row>
    <row r="8643" spans="2:24" x14ac:dyDescent="0.25">
      <c r="B8643" s="146"/>
      <c r="C8643" s="31"/>
      <c r="D8643" s="31"/>
      <c r="E8643" s="44"/>
      <c r="F8643" s="43"/>
      <c r="G8643" s="84"/>
      <c r="H8643" s="31"/>
      <c r="I8643" s="205"/>
      <c r="J8643" s="84"/>
      <c r="K8643" s="31"/>
      <c r="L8643" s="31"/>
      <c r="M8643" s="169"/>
      <c r="N8643" s="148"/>
      <c r="O8643" s="106"/>
      <c r="P8643" s="43"/>
      <c r="Q8643" s="205"/>
      <c r="R8643" s="84"/>
      <c r="S8643" s="31"/>
      <c r="T8643" s="31"/>
      <c r="U8643" s="169"/>
      <c r="V8643" s="150"/>
      <c r="W8643" s="141" t="str" cm="1">
        <f t="array" ref="W8643">IF(SUM(LEN(B8643:V8643))=0,"",IF(OR(OR(ISBLANK(F8643),SUM(LEN(C8643),LEN(D8643))=0),AND(NOT(E8643="Unknown"),ISBLANK(J8643)),AND(NOT(O8643="Unknown"),ISBLANK(R8643))),"Missing Information", INDEX(Table15[Entire Service Line Classification], MATCH(SUMIFS(Table15[Unique ID],Table15[System-Owned Portion],E8643,Table15[If Material Anything Other than "Lead" in Column E,Was Material Ever Previously Lead?],G8643,Table15[Customer-Owned Portion],O8643),Table15[Unique ID],0),0)))</f>
        <v/>
      </c>
      <c r="X8643"/>
    </row>
    <row r="8644" spans="2:24" x14ac:dyDescent="0.25">
      <c r="B8644" s="146"/>
      <c r="C8644" s="31"/>
      <c r="D8644" s="31"/>
      <c r="E8644" s="44"/>
      <c r="F8644" s="43"/>
      <c r="G8644" s="84"/>
      <c r="H8644" s="31"/>
      <c r="I8644" s="205"/>
      <c r="J8644" s="84"/>
      <c r="K8644" s="31"/>
      <c r="L8644" s="31"/>
      <c r="M8644" s="169"/>
      <c r="N8644" s="148"/>
      <c r="O8644" s="106"/>
      <c r="P8644" s="43"/>
      <c r="Q8644" s="205"/>
      <c r="R8644" s="84"/>
      <c r="S8644" s="31"/>
      <c r="T8644" s="31"/>
      <c r="U8644" s="169"/>
      <c r="V8644" s="150"/>
      <c r="W8644" s="141" t="str" cm="1">
        <f t="array" ref="W8644">IF(SUM(LEN(B8644:V8644))=0,"",IF(OR(OR(ISBLANK(F8644),SUM(LEN(C8644),LEN(D8644))=0),AND(NOT(E8644="Unknown"),ISBLANK(J8644)),AND(NOT(O8644="Unknown"),ISBLANK(R8644))),"Missing Information", INDEX(Table15[Entire Service Line Classification], MATCH(SUMIFS(Table15[Unique ID],Table15[System-Owned Portion],E8644,Table15[If Material Anything Other than "Lead" in Column E,Was Material Ever Previously Lead?],G8644,Table15[Customer-Owned Portion],O8644),Table15[Unique ID],0),0)))</f>
        <v/>
      </c>
      <c r="X8644"/>
    </row>
    <row r="8645" spans="2:24" x14ac:dyDescent="0.25">
      <c r="B8645" s="146"/>
      <c r="C8645" s="31"/>
      <c r="D8645" s="31"/>
      <c r="E8645" s="44"/>
      <c r="F8645" s="43"/>
      <c r="G8645" s="84"/>
      <c r="H8645" s="31"/>
      <c r="I8645" s="205"/>
      <c r="J8645" s="84"/>
      <c r="K8645" s="31"/>
      <c r="L8645" s="31"/>
      <c r="M8645" s="169"/>
      <c r="N8645" s="148"/>
      <c r="O8645" s="106"/>
      <c r="P8645" s="43"/>
      <c r="Q8645" s="205"/>
      <c r="R8645" s="84"/>
      <c r="S8645" s="31"/>
      <c r="T8645" s="31"/>
      <c r="U8645" s="169"/>
      <c r="V8645" s="150"/>
      <c r="W8645" s="141" t="str" cm="1">
        <f t="array" ref="W8645">IF(SUM(LEN(B8645:V8645))=0,"",IF(OR(OR(ISBLANK(F8645),SUM(LEN(C8645),LEN(D8645))=0),AND(NOT(E8645="Unknown"),ISBLANK(J8645)),AND(NOT(O8645="Unknown"),ISBLANK(R8645))),"Missing Information", INDEX(Table15[Entire Service Line Classification], MATCH(SUMIFS(Table15[Unique ID],Table15[System-Owned Portion],E8645,Table15[If Material Anything Other than "Lead" in Column E,Was Material Ever Previously Lead?],G8645,Table15[Customer-Owned Portion],O8645),Table15[Unique ID],0),0)))</f>
        <v/>
      </c>
      <c r="X8645"/>
    </row>
    <row r="8646" spans="2:24" x14ac:dyDescent="0.25">
      <c r="B8646" s="146"/>
      <c r="C8646" s="31"/>
      <c r="D8646" s="31"/>
      <c r="E8646" s="44"/>
      <c r="F8646" s="43"/>
      <c r="G8646" s="84"/>
      <c r="H8646" s="31"/>
      <c r="I8646" s="205"/>
      <c r="J8646" s="84"/>
      <c r="K8646" s="31"/>
      <c r="L8646" s="31"/>
      <c r="M8646" s="169"/>
      <c r="N8646" s="148"/>
      <c r="O8646" s="106"/>
      <c r="P8646" s="43"/>
      <c r="Q8646" s="205"/>
      <c r="R8646" s="84"/>
      <c r="S8646" s="31"/>
      <c r="T8646" s="31"/>
      <c r="U8646" s="169"/>
      <c r="V8646" s="150"/>
      <c r="W8646" s="141" t="str" cm="1">
        <f t="array" ref="W8646">IF(SUM(LEN(B8646:V8646))=0,"",IF(OR(OR(ISBLANK(F8646),SUM(LEN(C8646),LEN(D8646))=0),AND(NOT(E8646="Unknown"),ISBLANK(J8646)),AND(NOT(O8646="Unknown"),ISBLANK(R8646))),"Missing Information", INDEX(Table15[Entire Service Line Classification], MATCH(SUMIFS(Table15[Unique ID],Table15[System-Owned Portion],E8646,Table15[If Material Anything Other than "Lead" in Column E,Was Material Ever Previously Lead?],G8646,Table15[Customer-Owned Portion],O8646),Table15[Unique ID],0),0)))</f>
        <v/>
      </c>
      <c r="X8646"/>
    </row>
    <row r="8647" spans="2:24" x14ac:dyDescent="0.25">
      <c r="B8647" s="146"/>
      <c r="C8647" s="31"/>
      <c r="D8647" s="31"/>
      <c r="E8647" s="44"/>
      <c r="F8647" s="43"/>
      <c r="G8647" s="84"/>
      <c r="H8647" s="31"/>
      <c r="I8647" s="205"/>
      <c r="J8647" s="84"/>
      <c r="K8647" s="31"/>
      <c r="L8647" s="31"/>
      <c r="M8647" s="169"/>
      <c r="N8647" s="148"/>
      <c r="O8647" s="106"/>
      <c r="P8647" s="43"/>
      <c r="Q8647" s="205"/>
      <c r="R8647" s="84"/>
      <c r="S8647" s="31"/>
      <c r="T8647" s="31"/>
      <c r="U8647" s="169"/>
      <c r="V8647" s="150"/>
      <c r="W8647" s="141" t="str" cm="1">
        <f t="array" ref="W8647">IF(SUM(LEN(B8647:V8647))=0,"",IF(OR(OR(ISBLANK(F8647),SUM(LEN(C8647),LEN(D8647))=0),AND(NOT(E8647="Unknown"),ISBLANK(J8647)),AND(NOT(O8647="Unknown"),ISBLANK(R8647))),"Missing Information", INDEX(Table15[Entire Service Line Classification], MATCH(SUMIFS(Table15[Unique ID],Table15[System-Owned Portion],E8647,Table15[If Material Anything Other than "Lead" in Column E,Was Material Ever Previously Lead?],G8647,Table15[Customer-Owned Portion],O8647),Table15[Unique ID],0),0)))</f>
        <v/>
      </c>
      <c r="X8647"/>
    </row>
    <row r="8648" spans="2:24" x14ac:dyDescent="0.25">
      <c r="B8648" s="146"/>
      <c r="C8648" s="31"/>
      <c r="D8648" s="31"/>
      <c r="E8648" s="44"/>
      <c r="F8648" s="43"/>
      <c r="G8648" s="84"/>
      <c r="H8648" s="31"/>
      <c r="I8648" s="205"/>
      <c r="J8648" s="84"/>
      <c r="K8648" s="31"/>
      <c r="L8648" s="31"/>
      <c r="M8648" s="169"/>
      <c r="N8648" s="148"/>
      <c r="O8648" s="106"/>
      <c r="P8648" s="43"/>
      <c r="Q8648" s="205"/>
      <c r="R8648" s="84"/>
      <c r="S8648" s="31"/>
      <c r="T8648" s="31"/>
      <c r="U8648" s="169"/>
      <c r="V8648" s="150"/>
      <c r="W8648" s="141" t="str" cm="1">
        <f t="array" ref="W8648">IF(SUM(LEN(B8648:V8648))=0,"",IF(OR(OR(ISBLANK(F8648),SUM(LEN(C8648),LEN(D8648))=0),AND(NOT(E8648="Unknown"),ISBLANK(J8648)),AND(NOT(O8648="Unknown"),ISBLANK(R8648))),"Missing Information", INDEX(Table15[Entire Service Line Classification], MATCH(SUMIFS(Table15[Unique ID],Table15[System-Owned Portion],E8648,Table15[If Material Anything Other than "Lead" in Column E,Was Material Ever Previously Lead?],G8648,Table15[Customer-Owned Portion],O8648),Table15[Unique ID],0),0)))</f>
        <v/>
      </c>
      <c r="X8648"/>
    </row>
    <row r="8649" spans="2:24" x14ac:dyDescent="0.25">
      <c r="B8649" s="146"/>
      <c r="C8649" s="31"/>
      <c r="D8649" s="31"/>
      <c r="E8649" s="44"/>
      <c r="F8649" s="43"/>
      <c r="G8649" s="84"/>
      <c r="H8649" s="31"/>
      <c r="I8649" s="205"/>
      <c r="J8649" s="84"/>
      <c r="K8649" s="31"/>
      <c r="L8649" s="31"/>
      <c r="M8649" s="169"/>
      <c r="N8649" s="148"/>
      <c r="O8649" s="106"/>
      <c r="P8649" s="43"/>
      <c r="Q8649" s="205"/>
      <c r="R8649" s="84"/>
      <c r="S8649" s="31"/>
      <c r="T8649" s="31"/>
      <c r="U8649" s="169"/>
      <c r="V8649" s="150"/>
      <c r="W8649" s="141" t="str" cm="1">
        <f t="array" ref="W8649">IF(SUM(LEN(B8649:V8649))=0,"",IF(OR(OR(ISBLANK(F8649),SUM(LEN(C8649),LEN(D8649))=0),AND(NOT(E8649="Unknown"),ISBLANK(J8649)),AND(NOT(O8649="Unknown"),ISBLANK(R8649))),"Missing Information", INDEX(Table15[Entire Service Line Classification], MATCH(SUMIFS(Table15[Unique ID],Table15[System-Owned Portion],E8649,Table15[If Material Anything Other than "Lead" in Column E,Was Material Ever Previously Lead?],G8649,Table15[Customer-Owned Portion],O8649),Table15[Unique ID],0),0)))</f>
        <v/>
      </c>
      <c r="X8649"/>
    </row>
    <row r="8650" spans="2:24" x14ac:dyDescent="0.25">
      <c r="B8650" s="146"/>
      <c r="C8650" s="31"/>
      <c r="D8650" s="31"/>
      <c r="E8650" s="44"/>
      <c r="F8650" s="43"/>
      <c r="G8650" s="84"/>
      <c r="H8650" s="31"/>
      <c r="I8650" s="205"/>
      <c r="J8650" s="84"/>
      <c r="K8650" s="31"/>
      <c r="L8650" s="31"/>
      <c r="M8650" s="169"/>
      <c r="N8650" s="148"/>
      <c r="O8650" s="106"/>
      <c r="P8650" s="43"/>
      <c r="Q8650" s="205"/>
      <c r="R8650" s="84"/>
      <c r="S8650" s="31"/>
      <c r="T8650" s="31"/>
      <c r="U8650" s="169"/>
      <c r="V8650" s="150"/>
      <c r="W8650" s="141" t="str" cm="1">
        <f t="array" ref="W8650">IF(SUM(LEN(B8650:V8650))=0,"",IF(OR(OR(ISBLANK(F8650),SUM(LEN(C8650),LEN(D8650))=0),AND(NOT(E8650="Unknown"),ISBLANK(J8650)),AND(NOT(O8650="Unknown"),ISBLANK(R8650))),"Missing Information", INDEX(Table15[Entire Service Line Classification], MATCH(SUMIFS(Table15[Unique ID],Table15[System-Owned Portion],E8650,Table15[If Material Anything Other than "Lead" in Column E,Was Material Ever Previously Lead?],G8650,Table15[Customer-Owned Portion],O8650),Table15[Unique ID],0),0)))</f>
        <v/>
      </c>
      <c r="X8650"/>
    </row>
    <row r="8651" spans="2:24" x14ac:dyDescent="0.25">
      <c r="B8651" s="146"/>
      <c r="C8651" s="31"/>
      <c r="D8651" s="31"/>
      <c r="E8651" s="44"/>
      <c r="F8651" s="43"/>
      <c r="G8651" s="84"/>
      <c r="H8651" s="31"/>
      <c r="I8651" s="205"/>
      <c r="J8651" s="84"/>
      <c r="K8651" s="31"/>
      <c r="L8651" s="31"/>
      <c r="M8651" s="169"/>
      <c r="N8651" s="148"/>
      <c r="O8651" s="106"/>
      <c r="P8651" s="43"/>
      <c r="Q8651" s="205"/>
      <c r="R8651" s="84"/>
      <c r="S8651" s="31"/>
      <c r="T8651" s="31"/>
      <c r="U8651" s="169"/>
      <c r="V8651" s="150"/>
      <c r="W8651" s="141" t="str" cm="1">
        <f t="array" ref="W8651">IF(SUM(LEN(B8651:V8651))=0,"",IF(OR(OR(ISBLANK(F8651),SUM(LEN(C8651),LEN(D8651))=0),AND(NOT(E8651="Unknown"),ISBLANK(J8651)),AND(NOT(O8651="Unknown"),ISBLANK(R8651))),"Missing Information", INDEX(Table15[Entire Service Line Classification], MATCH(SUMIFS(Table15[Unique ID],Table15[System-Owned Portion],E8651,Table15[If Material Anything Other than "Lead" in Column E,Was Material Ever Previously Lead?],G8651,Table15[Customer-Owned Portion],O8651),Table15[Unique ID],0),0)))</f>
        <v/>
      </c>
      <c r="X8651"/>
    </row>
    <row r="8652" spans="2:24" x14ac:dyDescent="0.25">
      <c r="B8652" s="146"/>
      <c r="C8652" s="31"/>
      <c r="D8652" s="31"/>
      <c r="E8652" s="44"/>
      <c r="F8652" s="43"/>
      <c r="G8652" s="84"/>
      <c r="H8652" s="31"/>
      <c r="I8652" s="205"/>
      <c r="J8652" s="84"/>
      <c r="K8652" s="31"/>
      <c r="L8652" s="31"/>
      <c r="M8652" s="169"/>
      <c r="N8652" s="148"/>
      <c r="O8652" s="106"/>
      <c r="P8652" s="43"/>
      <c r="Q8652" s="205"/>
      <c r="R8652" s="84"/>
      <c r="S8652" s="31"/>
      <c r="T8652" s="31"/>
      <c r="U8652" s="169"/>
      <c r="V8652" s="150"/>
      <c r="W8652" s="141" t="str" cm="1">
        <f t="array" ref="W8652">IF(SUM(LEN(B8652:V8652))=0,"",IF(OR(OR(ISBLANK(F8652),SUM(LEN(C8652),LEN(D8652))=0),AND(NOT(E8652="Unknown"),ISBLANK(J8652)),AND(NOT(O8652="Unknown"),ISBLANK(R8652))),"Missing Information", INDEX(Table15[Entire Service Line Classification], MATCH(SUMIFS(Table15[Unique ID],Table15[System-Owned Portion],E8652,Table15[If Material Anything Other than "Lead" in Column E,Was Material Ever Previously Lead?],G8652,Table15[Customer-Owned Portion],O8652),Table15[Unique ID],0),0)))</f>
        <v/>
      </c>
      <c r="X8652"/>
    </row>
    <row r="8653" spans="2:24" x14ac:dyDescent="0.25">
      <c r="B8653" s="146"/>
      <c r="C8653" s="31"/>
      <c r="D8653" s="31"/>
      <c r="E8653" s="44"/>
      <c r="F8653" s="43"/>
      <c r="G8653" s="84"/>
      <c r="H8653" s="31"/>
      <c r="I8653" s="205"/>
      <c r="J8653" s="84"/>
      <c r="K8653" s="31"/>
      <c r="L8653" s="31"/>
      <c r="M8653" s="169"/>
      <c r="N8653" s="148"/>
      <c r="O8653" s="106"/>
      <c r="P8653" s="43"/>
      <c r="Q8653" s="205"/>
      <c r="R8653" s="84"/>
      <c r="S8653" s="31"/>
      <c r="T8653" s="31"/>
      <c r="U8653" s="169"/>
      <c r="V8653" s="150"/>
      <c r="W8653" s="141" t="str" cm="1">
        <f t="array" ref="W8653">IF(SUM(LEN(B8653:V8653))=0,"",IF(OR(OR(ISBLANK(F8653),SUM(LEN(C8653),LEN(D8653))=0),AND(NOT(E8653="Unknown"),ISBLANK(J8653)),AND(NOT(O8653="Unknown"),ISBLANK(R8653))),"Missing Information", INDEX(Table15[Entire Service Line Classification], MATCH(SUMIFS(Table15[Unique ID],Table15[System-Owned Portion],E8653,Table15[If Material Anything Other than "Lead" in Column E,Was Material Ever Previously Lead?],G8653,Table15[Customer-Owned Portion],O8653),Table15[Unique ID],0),0)))</f>
        <v/>
      </c>
      <c r="X8653"/>
    </row>
    <row r="8654" spans="2:24" x14ac:dyDescent="0.25">
      <c r="B8654" s="146"/>
      <c r="C8654" s="31"/>
      <c r="D8654" s="31"/>
      <c r="E8654" s="44"/>
      <c r="F8654" s="43"/>
      <c r="G8654" s="84"/>
      <c r="H8654" s="31"/>
      <c r="I8654" s="205"/>
      <c r="J8654" s="84"/>
      <c r="K8654" s="31"/>
      <c r="L8654" s="31"/>
      <c r="M8654" s="169"/>
      <c r="N8654" s="148"/>
      <c r="O8654" s="106"/>
      <c r="P8654" s="43"/>
      <c r="Q8654" s="205"/>
      <c r="R8654" s="84"/>
      <c r="S8654" s="31"/>
      <c r="T8654" s="31"/>
      <c r="U8654" s="169"/>
      <c r="V8654" s="150"/>
      <c r="W8654" s="141" t="str" cm="1">
        <f t="array" ref="W8654">IF(SUM(LEN(B8654:V8654))=0,"",IF(OR(OR(ISBLANK(F8654),SUM(LEN(C8654),LEN(D8654))=0),AND(NOT(E8654="Unknown"),ISBLANK(J8654)),AND(NOT(O8654="Unknown"),ISBLANK(R8654))),"Missing Information", INDEX(Table15[Entire Service Line Classification], MATCH(SUMIFS(Table15[Unique ID],Table15[System-Owned Portion],E8654,Table15[If Material Anything Other than "Lead" in Column E,Was Material Ever Previously Lead?],G8654,Table15[Customer-Owned Portion],O8654),Table15[Unique ID],0),0)))</f>
        <v/>
      </c>
      <c r="X8654"/>
    </row>
    <row r="8655" spans="2:24" x14ac:dyDescent="0.25">
      <c r="B8655" s="146"/>
      <c r="C8655" s="31"/>
      <c r="D8655" s="31"/>
      <c r="E8655" s="44"/>
      <c r="F8655" s="43"/>
      <c r="G8655" s="84"/>
      <c r="H8655" s="31"/>
      <c r="I8655" s="205"/>
      <c r="J8655" s="84"/>
      <c r="K8655" s="31"/>
      <c r="L8655" s="31"/>
      <c r="M8655" s="169"/>
      <c r="N8655" s="148"/>
      <c r="O8655" s="106"/>
      <c r="P8655" s="43"/>
      <c r="Q8655" s="205"/>
      <c r="R8655" s="84"/>
      <c r="S8655" s="31"/>
      <c r="T8655" s="31"/>
      <c r="U8655" s="169"/>
      <c r="V8655" s="150"/>
      <c r="W8655" s="141" t="str" cm="1">
        <f t="array" ref="W8655">IF(SUM(LEN(B8655:V8655))=0,"",IF(OR(OR(ISBLANK(F8655),SUM(LEN(C8655),LEN(D8655))=0),AND(NOT(E8655="Unknown"),ISBLANK(J8655)),AND(NOT(O8655="Unknown"),ISBLANK(R8655))),"Missing Information", INDEX(Table15[Entire Service Line Classification], MATCH(SUMIFS(Table15[Unique ID],Table15[System-Owned Portion],E8655,Table15[If Material Anything Other than "Lead" in Column E,Was Material Ever Previously Lead?],G8655,Table15[Customer-Owned Portion],O8655),Table15[Unique ID],0),0)))</f>
        <v/>
      </c>
      <c r="X8655"/>
    </row>
    <row r="8656" spans="2:24" x14ac:dyDescent="0.25">
      <c r="B8656" s="146"/>
      <c r="C8656" s="31"/>
      <c r="D8656" s="31"/>
      <c r="E8656" s="44"/>
      <c r="F8656" s="43"/>
      <c r="G8656" s="84"/>
      <c r="H8656" s="31"/>
      <c r="I8656" s="205"/>
      <c r="J8656" s="84"/>
      <c r="K8656" s="31"/>
      <c r="L8656" s="31"/>
      <c r="M8656" s="169"/>
      <c r="N8656" s="148"/>
      <c r="O8656" s="106"/>
      <c r="P8656" s="43"/>
      <c r="Q8656" s="205"/>
      <c r="R8656" s="84"/>
      <c r="S8656" s="31"/>
      <c r="T8656" s="31"/>
      <c r="U8656" s="169"/>
      <c r="V8656" s="150"/>
      <c r="W8656" s="141" t="str" cm="1">
        <f t="array" ref="W8656">IF(SUM(LEN(B8656:V8656))=0,"",IF(OR(OR(ISBLANK(F8656),SUM(LEN(C8656),LEN(D8656))=0),AND(NOT(E8656="Unknown"),ISBLANK(J8656)),AND(NOT(O8656="Unknown"),ISBLANK(R8656))),"Missing Information", INDEX(Table15[Entire Service Line Classification], MATCH(SUMIFS(Table15[Unique ID],Table15[System-Owned Portion],E8656,Table15[If Material Anything Other than "Lead" in Column E,Was Material Ever Previously Lead?],G8656,Table15[Customer-Owned Portion],O8656),Table15[Unique ID],0),0)))</f>
        <v/>
      </c>
      <c r="X8656"/>
    </row>
    <row r="8657" spans="2:24" x14ac:dyDescent="0.25">
      <c r="B8657" s="146"/>
      <c r="C8657" s="31"/>
      <c r="D8657" s="31"/>
      <c r="E8657" s="44"/>
      <c r="F8657" s="43"/>
      <c r="G8657" s="84"/>
      <c r="H8657" s="31"/>
      <c r="I8657" s="205"/>
      <c r="J8657" s="84"/>
      <c r="K8657" s="31"/>
      <c r="L8657" s="31"/>
      <c r="M8657" s="169"/>
      <c r="N8657" s="148"/>
      <c r="O8657" s="106"/>
      <c r="P8657" s="43"/>
      <c r="Q8657" s="205"/>
      <c r="R8657" s="84"/>
      <c r="S8657" s="31"/>
      <c r="T8657" s="31"/>
      <c r="U8657" s="169"/>
      <c r="V8657" s="150"/>
      <c r="W8657" s="141" t="str" cm="1">
        <f t="array" ref="W8657">IF(SUM(LEN(B8657:V8657))=0,"",IF(OR(OR(ISBLANK(F8657),SUM(LEN(C8657),LEN(D8657))=0),AND(NOT(E8657="Unknown"),ISBLANK(J8657)),AND(NOT(O8657="Unknown"),ISBLANK(R8657))),"Missing Information", INDEX(Table15[Entire Service Line Classification], MATCH(SUMIFS(Table15[Unique ID],Table15[System-Owned Portion],E8657,Table15[If Material Anything Other than "Lead" in Column E,Was Material Ever Previously Lead?],G8657,Table15[Customer-Owned Portion],O8657),Table15[Unique ID],0),0)))</f>
        <v/>
      </c>
      <c r="X8657"/>
    </row>
    <row r="8658" spans="2:24" x14ac:dyDescent="0.25">
      <c r="B8658" s="146"/>
      <c r="C8658" s="31"/>
      <c r="D8658" s="31"/>
      <c r="E8658" s="44"/>
      <c r="F8658" s="43"/>
      <c r="G8658" s="84"/>
      <c r="H8658" s="31"/>
      <c r="I8658" s="205"/>
      <c r="J8658" s="84"/>
      <c r="K8658" s="31"/>
      <c r="L8658" s="31"/>
      <c r="M8658" s="169"/>
      <c r="N8658" s="148"/>
      <c r="O8658" s="106"/>
      <c r="P8658" s="43"/>
      <c r="Q8658" s="205"/>
      <c r="R8658" s="84"/>
      <c r="S8658" s="31"/>
      <c r="T8658" s="31"/>
      <c r="U8658" s="169"/>
      <c r="V8658" s="150"/>
      <c r="W8658" s="141" t="str" cm="1">
        <f t="array" ref="W8658">IF(SUM(LEN(B8658:V8658))=0,"",IF(OR(OR(ISBLANK(F8658),SUM(LEN(C8658),LEN(D8658))=0),AND(NOT(E8658="Unknown"),ISBLANK(J8658)),AND(NOT(O8658="Unknown"),ISBLANK(R8658))),"Missing Information", INDEX(Table15[Entire Service Line Classification], MATCH(SUMIFS(Table15[Unique ID],Table15[System-Owned Portion],E8658,Table15[If Material Anything Other than "Lead" in Column E,Was Material Ever Previously Lead?],G8658,Table15[Customer-Owned Portion],O8658),Table15[Unique ID],0),0)))</f>
        <v/>
      </c>
      <c r="X8658"/>
    </row>
    <row r="8659" spans="2:24" x14ac:dyDescent="0.25">
      <c r="B8659" s="146"/>
      <c r="C8659" s="31"/>
      <c r="D8659" s="31"/>
      <c r="E8659" s="44"/>
      <c r="F8659" s="43"/>
      <c r="G8659" s="84"/>
      <c r="H8659" s="31"/>
      <c r="I8659" s="205"/>
      <c r="J8659" s="84"/>
      <c r="K8659" s="31"/>
      <c r="L8659" s="31"/>
      <c r="M8659" s="169"/>
      <c r="N8659" s="148"/>
      <c r="O8659" s="106"/>
      <c r="P8659" s="43"/>
      <c r="Q8659" s="205"/>
      <c r="R8659" s="84"/>
      <c r="S8659" s="31"/>
      <c r="T8659" s="31"/>
      <c r="U8659" s="169"/>
      <c r="V8659" s="150"/>
      <c r="W8659" s="141" t="str" cm="1">
        <f t="array" ref="W8659">IF(SUM(LEN(B8659:V8659))=0,"",IF(OR(OR(ISBLANK(F8659),SUM(LEN(C8659),LEN(D8659))=0),AND(NOT(E8659="Unknown"),ISBLANK(J8659)),AND(NOT(O8659="Unknown"),ISBLANK(R8659))),"Missing Information", INDEX(Table15[Entire Service Line Classification], MATCH(SUMIFS(Table15[Unique ID],Table15[System-Owned Portion],E8659,Table15[If Material Anything Other than "Lead" in Column E,Was Material Ever Previously Lead?],G8659,Table15[Customer-Owned Portion],O8659),Table15[Unique ID],0),0)))</f>
        <v/>
      </c>
      <c r="X8659"/>
    </row>
    <row r="8660" spans="2:24" x14ac:dyDescent="0.25">
      <c r="B8660" s="146"/>
      <c r="C8660" s="31"/>
      <c r="D8660" s="31"/>
      <c r="E8660" s="44"/>
      <c r="F8660" s="43"/>
      <c r="G8660" s="84"/>
      <c r="H8660" s="31"/>
      <c r="I8660" s="205"/>
      <c r="J8660" s="84"/>
      <c r="K8660" s="31"/>
      <c r="L8660" s="31"/>
      <c r="M8660" s="169"/>
      <c r="N8660" s="148"/>
      <c r="O8660" s="106"/>
      <c r="P8660" s="43"/>
      <c r="Q8660" s="205"/>
      <c r="R8660" s="84"/>
      <c r="S8660" s="31"/>
      <c r="T8660" s="31"/>
      <c r="U8660" s="169"/>
      <c r="V8660" s="150"/>
      <c r="W8660" s="141" t="str" cm="1">
        <f t="array" ref="W8660">IF(SUM(LEN(B8660:V8660))=0,"",IF(OR(OR(ISBLANK(F8660),SUM(LEN(C8660),LEN(D8660))=0),AND(NOT(E8660="Unknown"),ISBLANK(J8660)),AND(NOT(O8660="Unknown"),ISBLANK(R8660))),"Missing Information", INDEX(Table15[Entire Service Line Classification], MATCH(SUMIFS(Table15[Unique ID],Table15[System-Owned Portion],E8660,Table15[If Material Anything Other than "Lead" in Column E,Was Material Ever Previously Lead?],G8660,Table15[Customer-Owned Portion],O8660),Table15[Unique ID],0),0)))</f>
        <v/>
      </c>
      <c r="X8660"/>
    </row>
    <row r="8661" spans="2:24" x14ac:dyDescent="0.25">
      <c r="B8661" s="146"/>
      <c r="C8661" s="31"/>
      <c r="D8661" s="31"/>
      <c r="E8661" s="44"/>
      <c r="F8661" s="43"/>
      <c r="G8661" s="84"/>
      <c r="H8661" s="31"/>
      <c r="I8661" s="205"/>
      <c r="J8661" s="84"/>
      <c r="K8661" s="31"/>
      <c r="L8661" s="31"/>
      <c r="M8661" s="169"/>
      <c r="N8661" s="148"/>
      <c r="O8661" s="106"/>
      <c r="P8661" s="43"/>
      <c r="Q8661" s="205"/>
      <c r="R8661" s="84"/>
      <c r="S8661" s="31"/>
      <c r="T8661" s="31"/>
      <c r="U8661" s="169"/>
      <c r="V8661" s="150"/>
      <c r="W8661" s="141" t="str" cm="1">
        <f t="array" ref="W8661">IF(SUM(LEN(B8661:V8661))=0,"",IF(OR(OR(ISBLANK(F8661),SUM(LEN(C8661),LEN(D8661))=0),AND(NOT(E8661="Unknown"),ISBLANK(J8661)),AND(NOT(O8661="Unknown"),ISBLANK(R8661))),"Missing Information", INDEX(Table15[Entire Service Line Classification], MATCH(SUMIFS(Table15[Unique ID],Table15[System-Owned Portion],E8661,Table15[If Material Anything Other than "Lead" in Column E,Was Material Ever Previously Lead?],G8661,Table15[Customer-Owned Portion],O8661),Table15[Unique ID],0),0)))</f>
        <v/>
      </c>
      <c r="X8661"/>
    </row>
    <row r="8662" spans="2:24" x14ac:dyDescent="0.25">
      <c r="B8662" s="146"/>
      <c r="C8662" s="31"/>
      <c r="D8662" s="31"/>
      <c r="E8662" s="44"/>
      <c r="F8662" s="43"/>
      <c r="G8662" s="84"/>
      <c r="H8662" s="31"/>
      <c r="I8662" s="205"/>
      <c r="J8662" s="84"/>
      <c r="K8662" s="31"/>
      <c r="L8662" s="31"/>
      <c r="M8662" s="169"/>
      <c r="N8662" s="148"/>
      <c r="O8662" s="106"/>
      <c r="P8662" s="43"/>
      <c r="Q8662" s="205"/>
      <c r="R8662" s="84"/>
      <c r="S8662" s="31"/>
      <c r="T8662" s="31"/>
      <c r="U8662" s="169"/>
      <c r="V8662" s="150"/>
      <c r="W8662" s="141" t="str" cm="1">
        <f t="array" ref="W8662">IF(SUM(LEN(B8662:V8662))=0,"",IF(OR(OR(ISBLANK(F8662),SUM(LEN(C8662),LEN(D8662))=0),AND(NOT(E8662="Unknown"),ISBLANK(J8662)),AND(NOT(O8662="Unknown"),ISBLANK(R8662))),"Missing Information", INDEX(Table15[Entire Service Line Classification], MATCH(SUMIFS(Table15[Unique ID],Table15[System-Owned Portion],E8662,Table15[If Material Anything Other than "Lead" in Column E,Was Material Ever Previously Lead?],G8662,Table15[Customer-Owned Portion],O8662),Table15[Unique ID],0),0)))</f>
        <v/>
      </c>
      <c r="X8662"/>
    </row>
    <row r="8663" spans="2:24" x14ac:dyDescent="0.25">
      <c r="B8663" s="146"/>
      <c r="C8663" s="31"/>
      <c r="D8663" s="31"/>
      <c r="E8663" s="44"/>
      <c r="F8663" s="43"/>
      <c r="G8663" s="84"/>
      <c r="H8663" s="31"/>
      <c r="I8663" s="205"/>
      <c r="J8663" s="84"/>
      <c r="K8663" s="31"/>
      <c r="L8663" s="31"/>
      <c r="M8663" s="169"/>
      <c r="N8663" s="148"/>
      <c r="O8663" s="106"/>
      <c r="P8663" s="43"/>
      <c r="Q8663" s="205"/>
      <c r="R8663" s="84"/>
      <c r="S8663" s="31"/>
      <c r="T8663" s="31"/>
      <c r="U8663" s="169"/>
      <c r="V8663" s="150"/>
      <c r="W8663" s="141" t="str" cm="1">
        <f t="array" ref="W8663">IF(SUM(LEN(B8663:V8663))=0,"",IF(OR(OR(ISBLANK(F8663),SUM(LEN(C8663),LEN(D8663))=0),AND(NOT(E8663="Unknown"),ISBLANK(J8663)),AND(NOT(O8663="Unknown"),ISBLANK(R8663))),"Missing Information", INDEX(Table15[Entire Service Line Classification], MATCH(SUMIFS(Table15[Unique ID],Table15[System-Owned Portion],E8663,Table15[If Material Anything Other than "Lead" in Column E,Was Material Ever Previously Lead?],G8663,Table15[Customer-Owned Portion],O8663),Table15[Unique ID],0),0)))</f>
        <v/>
      </c>
      <c r="X8663"/>
    </row>
    <row r="8664" spans="2:24" x14ac:dyDescent="0.25">
      <c r="B8664" s="146"/>
      <c r="C8664" s="31"/>
      <c r="D8664" s="31"/>
      <c r="E8664" s="44"/>
      <c r="F8664" s="43"/>
      <c r="G8664" s="84"/>
      <c r="H8664" s="31"/>
      <c r="I8664" s="205"/>
      <c r="J8664" s="84"/>
      <c r="K8664" s="31"/>
      <c r="L8664" s="31"/>
      <c r="M8664" s="169"/>
      <c r="N8664" s="148"/>
      <c r="O8664" s="106"/>
      <c r="P8664" s="43"/>
      <c r="Q8664" s="205"/>
      <c r="R8664" s="84"/>
      <c r="S8664" s="31"/>
      <c r="T8664" s="31"/>
      <c r="U8664" s="169"/>
      <c r="V8664" s="150"/>
      <c r="W8664" s="141" t="str" cm="1">
        <f t="array" ref="W8664">IF(SUM(LEN(B8664:V8664))=0,"",IF(OR(OR(ISBLANK(F8664),SUM(LEN(C8664),LEN(D8664))=0),AND(NOT(E8664="Unknown"),ISBLANK(J8664)),AND(NOT(O8664="Unknown"),ISBLANK(R8664))),"Missing Information", INDEX(Table15[Entire Service Line Classification], MATCH(SUMIFS(Table15[Unique ID],Table15[System-Owned Portion],E8664,Table15[If Material Anything Other than "Lead" in Column E,Was Material Ever Previously Lead?],G8664,Table15[Customer-Owned Portion],O8664),Table15[Unique ID],0),0)))</f>
        <v/>
      </c>
      <c r="X8664"/>
    </row>
    <row r="8665" spans="2:24" x14ac:dyDescent="0.25">
      <c r="B8665" s="146"/>
      <c r="C8665" s="31"/>
      <c r="D8665" s="31"/>
      <c r="E8665" s="44"/>
      <c r="F8665" s="43"/>
      <c r="G8665" s="84"/>
      <c r="H8665" s="31"/>
      <c r="I8665" s="205"/>
      <c r="J8665" s="84"/>
      <c r="K8665" s="31"/>
      <c r="L8665" s="31"/>
      <c r="M8665" s="169"/>
      <c r="N8665" s="148"/>
      <c r="O8665" s="106"/>
      <c r="P8665" s="43"/>
      <c r="Q8665" s="205"/>
      <c r="R8665" s="84"/>
      <c r="S8665" s="31"/>
      <c r="T8665" s="31"/>
      <c r="U8665" s="169"/>
      <c r="V8665" s="150"/>
      <c r="W8665" s="141" t="str" cm="1">
        <f t="array" ref="W8665">IF(SUM(LEN(B8665:V8665))=0,"",IF(OR(OR(ISBLANK(F8665),SUM(LEN(C8665),LEN(D8665))=0),AND(NOT(E8665="Unknown"),ISBLANK(J8665)),AND(NOT(O8665="Unknown"),ISBLANK(R8665))),"Missing Information", INDEX(Table15[Entire Service Line Classification], MATCH(SUMIFS(Table15[Unique ID],Table15[System-Owned Portion],E8665,Table15[If Material Anything Other than "Lead" in Column E,Was Material Ever Previously Lead?],G8665,Table15[Customer-Owned Portion],O8665),Table15[Unique ID],0),0)))</f>
        <v/>
      </c>
      <c r="X8665"/>
    </row>
    <row r="8666" spans="2:24" x14ac:dyDescent="0.25">
      <c r="B8666" s="146"/>
      <c r="C8666" s="31"/>
      <c r="D8666" s="31"/>
      <c r="E8666" s="44"/>
      <c r="F8666" s="43"/>
      <c r="G8666" s="84"/>
      <c r="H8666" s="31"/>
      <c r="I8666" s="205"/>
      <c r="J8666" s="84"/>
      <c r="K8666" s="31"/>
      <c r="L8666" s="31"/>
      <c r="M8666" s="169"/>
      <c r="N8666" s="148"/>
      <c r="O8666" s="106"/>
      <c r="P8666" s="43"/>
      <c r="Q8666" s="205"/>
      <c r="R8666" s="84"/>
      <c r="S8666" s="31"/>
      <c r="T8666" s="31"/>
      <c r="U8666" s="169"/>
      <c r="V8666" s="150"/>
      <c r="W8666" s="141" t="str" cm="1">
        <f t="array" ref="W8666">IF(SUM(LEN(B8666:V8666))=0,"",IF(OR(OR(ISBLANK(F8666),SUM(LEN(C8666),LEN(D8666))=0),AND(NOT(E8666="Unknown"),ISBLANK(J8666)),AND(NOT(O8666="Unknown"),ISBLANK(R8666))),"Missing Information", INDEX(Table15[Entire Service Line Classification], MATCH(SUMIFS(Table15[Unique ID],Table15[System-Owned Portion],E8666,Table15[If Material Anything Other than "Lead" in Column E,Was Material Ever Previously Lead?],G8666,Table15[Customer-Owned Portion],O8666),Table15[Unique ID],0),0)))</f>
        <v/>
      </c>
      <c r="X8666"/>
    </row>
    <row r="8667" spans="2:24" x14ac:dyDescent="0.25">
      <c r="B8667" s="146"/>
      <c r="C8667" s="31"/>
      <c r="D8667" s="31"/>
      <c r="E8667" s="44"/>
      <c r="F8667" s="43"/>
      <c r="G8667" s="84"/>
      <c r="H8667" s="31"/>
      <c r="I8667" s="205"/>
      <c r="J8667" s="84"/>
      <c r="K8667" s="31"/>
      <c r="L8667" s="31"/>
      <c r="M8667" s="169"/>
      <c r="N8667" s="148"/>
      <c r="O8667" s="106"/>
      <c r="P8667" s="43"/>
      <c r="Q8667" s="205"/>
      <c r="R8667" s="84"/>
      <c r="S8667" s="31"/>
      <c r="T8667" s="31"/>
      <c r="U8667" s="169"/>
      <c r="V8667" s="150"/>
      <c r="W8667" s="141" t="str" cm="1">
        <f t="array" ref="W8667">IF(SUM(LEN(B8667:V8667))=0,"",IF(OR(OR(ISBLANK(F8667),SUM(LEN(C8667),LEN(D8667))=0),AND(NOT(E8667="Unknown"),ISBLANK(J8667)),AND(NOT(O8667="Unknown"),ISBLANK(R8667))),"Missing Information", INDEX(Table15[Entire Service Line Classification], MATCH(SUMIFS(Table15[Unique ID],Table15[System-Owned Portion],E8667,Table15[If Material Anything Other than "Lead" in Column E,Was Material Ever Previously Lead?],G8667,Table15[Customer-Owned Portion],O8667),Table15[Unique ID],0),0)))</f>
        <v/>
      </c>
      <c r="X8667"/>
    </row>
    <row r="8668" spans="2:24" x14ac:dyDescent="0.25">
      <c r="B8668" s="146"/>
      <c r="C8668" s="31"/>
      <c r="D8668" s="31"/>
      <c r="E8668" s="44"/>
      <c r="F8668" s="43"/>
      <c r="G8668" s="84"/>
      <c r="H8668" s="31"/>
      <c r="I8668" s="205"/>
      <c r="J8668" s="84"/>
      <c r="K8668" s="31"/>
      <c r="L8668" s="31"/>
      <c r="M8668" s="169"/>
      <c r="N8668" s="148"/>
      <c r="O8668" s="106"/>
      <c r="P8668" s="43"/>
      <c r="Q8668" s="205"/>
      <c r="R8668" s="84"/>
      <c r="S8668" s="31"/>
      <c r="T8668" s="31"/>
      <c r="U8668" s="169"/>
      <c r="V8668" s="150"/>
      <c r="W8668" s="141" t="str" cm="1">
        <f t="array" ref="W8668">IF(SUM(LEN(B8668:V8668))=0,"",IF(OR(OR(ISBLANK(F8668),SUM(LEN(C8668),LEN(D8668))=0),AND(NOT(E8668="Unknown"),ISBLANK(J8668)),AND(NOT(O8668="Unknown"),ISBLANK(R8668))),"Missing Information", INDEX(Table15[Entire Service Line Classification], MATCH(SUMIFS(Table15[Unique ID],Table15[System-Owned Portion],E8668,Table15[If Material Anything Other than "Lead" in Column E,Was Material Ever Previously Lead?],G8668,Table15[Customer-Owned Portion],O8668),Table15[Unique ID],0),0)))</f>
        <v/>
      </c>
      <c r="X8668"/>
    </row>
    <row r="8669" spans="2:24" x14ac:dyDescent="0.25">
      <c r="B8669" s="146"/>
      <c r="C8669" s="31"/>
      <c r="D8669" s="31"/>
      <c r="E8669" s="44"/>
      <c r="F8669" s="43"/>
      <c r="G8669" s="84"/>
      <c r="H8669" s="31"/>
      <c r="I8669" s="205"/>
      <c r="J8669" s="84"/>
      <c r="K8669" s="31"/>
      <c r="L8669" s="31"/>
      <c r="M8669" s="169"/>
      <c r="N8669" s="148"/>
      <c r="O8669" s="106"/>
      <c r="P8669" s="43"/>
      <c r="Q8669" s="205"/>
      <c r="R8669" s="84"/>
      <c r="S8669" s="31"/>
      <c r="T8669" s="31"/>
      <c r="U8669" s="169"/>
      <c r="V8669" s="150"/>
      <c r="W8669" s="141" t="str" cm="1">
        <f t="array" ref="W8669">IF(SUM(LEN(B8669:V8669))=0,"",IF(OR(OR(ISBLANK(F8669),SUM(LEN(C8669),LEN(D8669))=0),AND(NOT(E8669="Unknown"),ISBLANK(J8669)),AND(NOT(O8669="Unknown"),ISBLANK(R8669))),"Missing Information", INDEX(Table15[Entire Service Line Classification], MATCH(SUMIFS(Table15[Unique ID],Table15[System-Owned Portion],E8669,Table15[If Material Anything Other than "Lead" in Column E,Was Material Ever Previously Lead?],G8669,Table15[Customer-Owned Portion],O8669),Table15[Unique ID],0),0)))</f>
        <v/>
      </c>
      <c r="X8669"/>
    </row>
    <row r="8670" spans="2:24" x14ac:dyDescent="0.25">
      <c r="B8670" s="146"/>
      <c r="C8670" s="31"/>
      <c r="D8670" s="31"/>
      <c r="E8670" s="44"/>
      <c r="F8670" s="43"/>
      <c r="G8670" s="84"/>
      <c r="H8670" s="31"/>
      <c r="I8670" s="205"/>
      <c r="J8670" s="84"/>
      <c r="K8670" s="31"/>
      <c r="L8670" s="31"/>
      <c r="M8670" s="169"/>
      <c r="N8670" s="148"/>
      <c r="O8670" s="106"/>
      <c r="P8670" s="43"/>
      <c r="Q8670" s="205"/>
      <c r="R8670" s="84"/>
      <c r="S8670" s="31"/>
      <c r="T8670" s="31"/>
      <c r="U8670" s="169"/>
      <c r="V8670" s="150"/>
      <c r="W8670" s="141" t="str" cm="1">
        <f t="array" ref="W8670">IF(SUM(LEN(B8670:V8670))=0,"",IF(OR(OR(ISBLANK(F8670),SUM(LEN(C8670),LEN(D8670))=0),AND(NOT(E8670="Unknown"),ISBLANK(J8670)),AND(NOT(O8670="Unknown"),ISBLANK(R8670))),"Missing Information", INDEX(Table15[Entire Service Line Classification], MATCH(SUMIFS(Table15[Unique ID],Table15[System-Owned Portion],E8670,Table15[If Material Anything Other than "Lead" in Column E,Was Material Ever Previously Lead?],G8670,Table15[Customer-Owned Portion],O8670),Table15[Unique ID],0),0)))</f>
        <v/>
      </c>
      <c r="X8670"/>
    </row>
    <row r="8671" spans="2:24" x14ac:dyDescent="0.25">
      <c r="B8671" s="146"/>
      <c r="C8671" s="31"/>
      <c r="D8671" s="31"/>
      <c r="E8671" s="44"/>
      <c r="F8671" s="43"/>
      <c r="G8671" s="84"/>
      <c r="H8671" s="31"/>
      <c r="I8671" s="205"/>
      <c r="J8671" s="84"/>
      <c r="K8671" s="31"/>
      <c r="L8671" s="31"/>
      <c r="M8671" s="169"/>
      <c r="N8671" s="148"/>
      <c r="O8671" s="106"/>
      <c r="P8671" s="43"/>
      <c r="Q8671" s="205"/>
      <c r="R8671" s="84"/>
      <c r="S8671" s="31"/>
      <c r="T8671" s="31"/>
      <c r="U8671" s="169"/>
      <c r="V8671" s="150"/>
      <c r="W8671" s="141" t="str" cm="1">
        <f t="array" ref="W8671">IF(SUM(LEN(B8671:V8671))=0,"",IF(OR(OR(ISBLANK(F8671),SUM(LEN(C8671),LEN(D8671))=0),AND(NOT(E8671="Unknown"),ISBLANK(J8671)),AND(NOT(O8671="Unknown"),ISBLANK(R8671))),"Missing Information", INDEX(Table15[Entire Service Line Classification], MATCH(SUMIFS(Table15[Unique ID],Table15[System-Owned Portion],E8671,Table15[If Material Anything Other than "Lead" in Column E,Was Material Ever Previously Lead?],G8671,Table15[Customer-Owned Portion],O8671),Table15[Unique ID],0),0)))</f>
        <v/>
      </c>
      <c r="X8671"/>
    </row>
    <row r="8672" spans="2:24" x14ac:dyDescent="0.25">
      <c r="B8672" s="146"/>
      <c r="C8672" s="31"/>
      <c r="D8672" s="31"/>
      <c r="E8672" s="44"/>
      <c r="F8672" s="43"/>
      <c r="G8672" s="84"/>
      <c r="H8672" s="31"/>
      <c r="I8672" s="205"/>
      <c r="J8672" s="84"/>
      <c r="K8672" s="31"/>
      <c r="L8672" s="31"/>
      <c r="M8672" s="169"/>
      <c r="N8672" s="148"/>
      <c r="O8672" s="106"/>
      <c r="P8672" s="43"/>
      <c r="Q8672" s="205"/>
      <c r="R8672" s="84"/>
      <c r="S8672" s="31"/>
      <c r="T8672" s="31"/>
      <c r="U8672" s="169"/>
      <c r="V8672" s="150"/>
      <c r="W8672" s="141" t="str" cm="1">
        <f t="array" ref="W8672">IF(SUM(LEN(B8672:V8672))=0,"",IF(OR(OR(ISBLANK(F8672),SUM(LEN(C8672),LEN(D8672))=0),AND(NOT(E8672="Unknown"),ISBLANK(J8672)),AND(NOT(O8672="Unknown"),ISBLANK(R8672))),"Missing Information", INDEX(Table15[Entire Service Line Classification], MATCH(SUMIFS(Table15[Unique ID],Table15[System-Owned Portion],E8672,Table15[If Material Anything Other than "Lead" in Column E,Was Material Ever Previously Lead?],G8672,Table15[Customer-Owned Portion],O8672),Table15[Unique ID],0),0)))</f>
        <v/>
      </c>
      <c r="X8672"/>
    </row>
    <row r="8673" spans="2:24" x14ac:dyDescent="0.25">
      <c r="B8673" s="146"/>
      <c r="C8673" s="31"/>
      <c r="D8673" s="31"/>
      <c r="E8673" s="44"/>
      <c r="F8673" s="43"/>
      <c r="G8673" s="84"/>
      <c r="H8673" s="31"/>
      <c r="I8673" s="205"/>
      <c r="J8673" s="84"/>
      <c r="K8673" s="31"/>
      <c r="L8673" s="31"/>
      <c r="M8673" s="169"/>
      <c r="N8673" s="148"/>
      <c r="O8673" s="106"/>
      <c r="P8673" s="43"/>
      <c r="Q8673" s="205"/>
      <c r="R8673" s="84"/>
      <c r="S8673" s="31"/>
      <c r="T8673" s="31"/>
      <c r="U8673" s="169"/>
      <c r="V8673" s="150"/>
      <c r="W8673" s="141" t="str" cm="1">
        <f t="array" ref="W8673">IF(SUM(LEN(B8673:V8673))=0,"",IF(OR(OR(ISBLANK(F8673),SUM(LEN(C8673),LEN(D8673))=0),AND(NOT(E8673="Unknown"),ISBLANK(J8673)),AND(NOT(O8673="Unknown"),ISBLANK(R8673))),"Missing Information", INDEX(Table15[Entire Service Line Classification], MATCH(SUMIFS(Table15[Unique ID],Table15[System-Owned Portion],E8673,Table15[If Material Anything Other than "Lead" in Column E,Was Material Ever Previously Lead?],G8673,Table15[Customer-Owned Portion],O8673),Table15[Unique ID],0),0)))</f>
        <v/>
      </c>
      <c r="X8673"/>
    </row>
    <row r="8674" spans="2:24" x14ac:dyDescent="0.25">
      <c r="B8674" s="146"/>
      <c r="C8674" s="31"/>
      <c r="D8674" s="31"/>
      <c r="E8674" s="44"/>
      <c r="F8674" s="43"/>
      <c r="G8674" s="84"/>
      <c r="H8674" s="31"/>
      <c r="I8674" s="205"/>
      <c r="J8674" s="84"/>
      <c r="K8674" s="31"/>
      <c r="L8674" s="31"/>
      <c r="M8674" s="169"/>
      <c r="N8674" s="148"/>
      <c r="O8674" s="106"/>
      <c r="P8674" s="43"/>
      <c r="Q8674" s="205"/>
      <c r="R8674" s="84"/>
      <c r="S8674" s="31"/>
      <c r="T8674" s="31"/>
      <c r="U8674" s="169"/>
      <c r="V8674" s="150"/>
      <c r="W8674" s="141" t="str" cm="1">
        <f t="array" ref="W8674">IF(SUM(LEN(B8674:V8674))=0,"",IF(OR(OR(ISBLANK(F8674),SUM(LEN(C8674),LEN(D8674))=0),AND(NOT(E8674="Unknown"),ISBLANK(J8674)),AND(NOT(O8674="Unknown"),ISBLANK(R8674))),"Missing Information", INDEX(Table15[Entire Service Line Classification], MATCH(SUMIFS(Table15[Unique ID],Table15[System-Owned Portion],E8674,Table15[If Material Anything Other than "Lead" in Column E,Was Material Ever Previously Lead?],G8674,Table15[Customer-Owned Portion],O8674),Table15[Unique ID],0),0)))</f>
        <v/>
      </c>
      <c r="X8674"/>
    </row>
    <row r="8675" spans="2:24" x14ac:dyDescent="0.25">
      <c r="B8675" s="146"/>
      <c r="C8675" s="31"/>
      <c r="D8675" s="31"/>
      <c r="E8675" s="44"/>
      <c r="F8675" s="43"/>
      <c r="G8675" s="84"/>
      <c r="H8675" s="31"/>
      <c r="I8675" s="205"/>
      <c r="J8675" s="84"/>
      <c r="K8675" s="31"/>
      <c r="L8675" s="31"/>
      <c r="M8675" s="169"/>
      <c r="N8675" s="148"/>
      <c r="O8675" s="106"/>
      <c r="P8675" s="43"/>
      <c r="Q8675" s="205"/>
      <c r="R8675" s="84"/>
      <c r="S8675" s="31"/>
      <c r="T8675" s="31"/>
      <c r="U8675" s="169"/>
      <c r="V8675" s="150"/>
      <c r="W8675" s="141" t="str" cm="1">
        <f t="array" ref="W8675">IF(SUM(LEN(B8675:V8675))=0,"",IF(OR(OR(ISBLANK(F8675),SUM(LEN(C8675),LEN(D8675))=0),AND(NOT(E8675="Unknown"),ISBLANK(J8675)),AND(NOT(O8675="Unknown"),ISBLANK(R8675))),"Missing Information", INDEX(Table15[Entire Service Line Classification], MATCH(SUMIFS(Table15[Unique ID],Table15[System-Owned Portion],E8675,Table15[If Material Anything Other than "Lead" in Column E,Was Material Ever Previously Lead?],G8675,Table15[Customer-Owned Portion],O8675),Table15[Unique ID],0),0)))</f>
        <v/>
      </c>
      <c r="X8675"/>
    </row>
    <row r="8676" spans="2:24" x14ac:dyDescent="0.25">
      <c r="B8676" s="146"/>
      <c r="C8676" s="31"/>
      <c r="D8676" s="31"/>
      <c r="E8676" s="44"/>
      <c r="F8676" s="43"/>
      <c r="G8676" s="84"/>
      <c r="H8676" s="31"/>
      <c r="I8676" s="205"/>
      <c r="J8676" s="84"/>
      <c r="K8676" s="31"/>
      <c r="L8676" s="31"/>
      <c r="M8676" s="169"/>
      <c r="N8676" s="148"/>
      <c r="O8676" s="106"/>
      <c r="P8676" s="43"/>
      <c r="Q8676" s="205"/>
      <c r="R8676" s="84"/>
      <c r="S8676" s="31"/>
      <c r="T8676" s="31"/>
      <c r="U8676" s="169"/>
      <c r="V8676" s="150"/>
      <c r="W8676" s="141" t="str" cm="1">
        <f t="array" ref="W8676">IF(SUM(LEN(B8676:V8676))=0,"",IF(OR(OR(ISBLANK(F8676),SUM(LEN(C8676),LEN(D8676))=0),AND(NOT(E8676="Unknown"),ISBLANK(J8676)),AND(NOT(O8676="Unknown"),ISBLANK(R8676))),"Missing Information", INDEX(Table15[Entire Service Line Classification], MATCH(SUMIFS(Table15[Unique ID],Table15[System-Owned Portion],E8676,Table15[If Material Anything Other than "Lead" in Column E,Was Material Ever Previously Lead?],G8676,Table15[Customer-Owned Portion],O8676),Table15[Unique ID],0),0)))</f>
        <v/>
      </c>
      <c r="X8676"/>
    </row>
    <row r="8677" spans="2:24" x14ac:dyDescent="0.25">
      <c r="B8677" s="146"/>
      <c r="C8677" s="31"/>
      <c r="D8677" s="31"/>
      <c r="E8677" s="44"/>
      <c r="F8677" s="43"/>
      <c r="G8677" s="84"/>
      <c r="H8677" s="31"/>
      <c r="I8677" s="205"/>
      <c r="J8677" s="84"/>
      <c r="K8677" s="31"/>
      <c r="L8677" s="31"/>
      <c r="M8677" s="169"/>
      <c r="N8677" s="148"/>
      <c r="O8677" s="106"/>
      <c r="P8677" s="43"/>
      <c r="Q8677" s="205"/>
      <c r="R8677" s="84"/>
      <c r="S8677" s="31"/>
      <c r="T8677" s="31"/>
      <c r="U8677" s="169"/>
      <c r="V8677" s="150"/>
      <c r="W8677" s="141" t="str" cm="1">
        <f t="array" ref="W8677">IF(SUM(LEN(B8677:V8677))=0,"",IF(OR(OR(ISBLANK(F8677),SUM(LEN(C8677),LEN(D8677))=0),AND(NOT(E8677="Unknown"),ISBLANK(J8677)),AND(NOT(O8677="Unknown"),ISBLANK(R8677))),"Missing Information", INDEX(Table15[Entire Service Line Classification], MATCH(SUMIFS(Table15[Unique ID],Table15[System-Owned Portion],E8677,Table15[If Material Anything Other than "Lead" in Column E,Was Material Ever Previously Lead?],G8677,Table15[Customer-Owned Portion],O8677),Table15[Unique ID],0),0)))</f>
        <v/>
      </c>
      <c r="X8677"/>
    </row>
    <row r="8678" spans="2:24" x14ac:dyDescent="0.25">
      <c r="B8678" s="146"/>
      <c r="C8678" s="31"/>
      <c r="D8678" s="31"/>
      <c r="E8678" s="44"/>
      <c r="F8678" s="43"/>
      <c r="G8678" s="84"/>
      <c r="H8678" s="31"/>
      <c r="I8678" s="205"/>
      <c r="J8678" s="84"/>
      <c r="K8678" s="31"/>
      <c r="L8678" s="31"/>
      <c r="M8678" s="169"/>
      <c r="N8678" s="148"/>
      <c r="O8678" s="106"/>
      <c r="P8678" s="43"/>
      <c r="Q8678" s="205"/>
      <c r="R8678" s="84"/>
      <c r="S8678" s="31"/>
      <c r="T8678" s="31"/>
      <c r="U8678" s="169"/>
      <c r="V8678" s="150"/>
      <c r="W8678" s="141" t="str" cm="1">
        <f t="array" ref="W8678">IF(SUM(LEN(B8678:V8678))=0,"",IF(OR(OR(ISBLANK(F8678),SUM(LEN(C8678),LEN(D8678))=0),AND(NOT(E8678="Unknown"),ISBLANK(J8678)),AND(NOT(O8678="Unknown"),ISBLANK(R8678))),"Missing Information", INDEX(Table15[Entire Service Line Classification], MATCH(SUMIFS(Table15[Unique ID],Table15[System-Owned Portion],E8678,Table15[If Material Anything Other than "Lead" in Column E,Was Material Ever Previously Lead?],G8678,Table15[Customer-Owned Portion],O8678),Table15[Unique ID],0),0)))</f>
        <v/>
      </c>
      <c r="X8678"/>
    </row>
    <row r="8679" spans="2:24" x14ac:dyDescent="0.25">
      <c r="B8679" s="146"/>
      <c r="C8679" s="31"/>
      <c r="D8679" s="31"/>
      <c r="E8679" s="44"/>
      <c r="F8679" s="43"/>
      <c r="G8679" s="84"/>
      <c r="H8679" s="31"/>
      <c r="I8679" s="205"/>
      <c r="J8679" s="84"/>
      <c r="K8679" s="31"/>
      <c r="L8679" s="31"/>
      <c r="M8679" s="169"/>
      <c r="N8679" s="148"/>
      <c r="O8679" s="106"/>
      <c r="P8679" s="43"/>
      <c r="Q8679" s="205"/>
      <c r="R8679" s="84"/>
      <c r="S8679" s="31"/>
      <c r="T8679" s="31"/>
      <c r="U8679" s="169"/>
      <c r="V8679" s="150"/>
      <c r="W8679" s="141" t="str" cm="1">
        <f t="array" ref="W8679">IF(SUM(LEN(B8679:V8679))=0,"",IF(OR(OR(ISBLANK(F8679),SUM(LEN(C8679),LEN(D8679))=0),AND(NOT(E8679="Unknown"),ISBLANK(J8679)),AND(NOT(O8679="Unknown"),ISBLANK(R8679))),"Missing Information", INDEX(Table15[Entire Service Line Classification], MATCH(SUMIFS(Table15[Unique ID],Table15[System-Owned Portion],E8679,Table15[If Material Anything Other than "Lead" in Column E,Was Material Ever Previously Lead?],G8679,Table15[Customer-Owned Portion],O8679),Table15[Unique ID],0),0)))</f>
        <v/>
      </c>
      <c r="X8679"/>
    </row>
    <row r="8680" spans="2:24" x14ac:dyDescent="0.25">
      <c r="B8680" s="146"/>
      <c r="C8680" s="31"/>
      <c r="D8680" s="31"/>
      <c r="E8680" s="44"/>
      <c r="F8680" s="43"/>
      <c r="G8680" s="84"/>
      <c r="H8680" s="31"/>
      <c r="I8680" s="205"/>
      <c r="J8680" s="84"/>
      <c r="K8680" s="31"/>
      <c r="L8680" s="31"/>
      <c r="M8680" s="169"/>
      <c r="N8680" s="148"/>
      <c r="O8680" s="106"/>
      <c r="P8680" s="43"/>
      <c r="Q8680" s="205"/>
      <c r="R8680" s="84"/>
      <c r="S8680" s="31"/>
      <c r="T8680" s="31"/>
      <c r="U8680" s="169"/>
      <c r="V8680" s="150"/>
      <c r="W8680" s="141" t="str" cm="1">
        <f t="array" ref="W8680">IF(SUM(LEN(B8680:V8680))=0,"",IF(OR(OR(ISBLANK(F8680),SUM(LEN(C8680),LEN(D8680))=0),AND(NOT(E8680="Unknown"),ISBLANK(J8680)),AND(NOT(O8680="Unknown"),ISBLANK(R8680))),"Missing Information", INDEX(Table15[Entire Service Line Classification], MATCH(SUMIFS(Table15[Unique ID],Table15[System-Owned Portion],E8680,Table15[If Material Anything Other than "Lead" in Column E,Was Material Ever Previously Lead?],G8680,Table15[Customer-Owned Portion],O8680),Table15[Unique ID],0),0)))</f>
        <v/>
      </c>
      <c r="X8680"/>
    </row>
    <row r="8681" spans="2:24" x14ac:dyDescent="0.25">
      <c r="B8681" s="146"/>
      <c r="C8681" s="31"/>
      <c r="D8681" s="31"/>
      <c r="E8681" s="44"/>
      <c r="F8681" s="43"/>
      <c r="G8681" s="84"/>
      <c r="H8681" s="31"/>
      <c r="I8681" s="205"/>
      <c r="J8681" s="84"/>
      <c r="K8681" s="31"/>
      <c r="L8681" s="31"/>
      <c r="M8681" s="169"/>
      <c r="N8681" s="148"/>
      <c r="O8681" s="106"/>
      <c r="P8681" s="43"/>
      <c r="Q8681" s="205"/>
      <c r="R8681" s="84"/>
      <c r="S8681" s="31"/>
      <c r="T8681" s="31"/>
      <c r="U8681" s="169"/>
      <c r="V8681" s="150"/>
      <c r="W8681" s="141" t="str" cm="1">
        <f t="array" ref="W8681">IF(SUM(LEN(B8681:V8681))=0,"",IF(OR(OR(ISBLANK(F8681),SUM(LEN(C8681),LEN(D8681))=0),AND(NOT(E8681="Unknown"),ISBLANK(J8681)),AND(NOT(O8681="Unknown"),ISBLANK(R8681))),"Missing Information", INDEX(Table15[Entire Service Line Classification], MATCH(SUMIFS(Table15[Unique ID],Table15[System-Owned Portion],E8681,Table15[If Material Anything Other than "Lead" in Column E,Was Material Ever Previously Lead?],G8681,Table15[Customer-Owned Portion],O8681),Table15[Unique ID],0),0)))</f>
        <v/>
      </c>
      <c r="X8681"/>
    </row>
    <row r="8682" spans="2:24" x14ac:dyDescent="0.25">
      <c r="B8682" s="146"/>
      <c r="C8682" s="31"/>
      <c r="D8682" s="31"/>
      <c r="E8682" s="44"/>
      <c r="F8682" s="43"/>
      <c r="G8682" s="84"/>
      <c r="H8682" s="31"/>
      <c r="I8682" s="205"/>
      <c r="J8682" s="84"/>
      <c r="K8682" s="31"/>
      <c r="L8682" s="31"/>
      <c r="M8682" s="169"/>
      <c r="N8682" s="148"/>
      <c r="O8682" s="106"/>
      <c r="P8682" s="43"/>
      <c r="Q8682" s="205"/>
      <c r="R8682" s="84"/>
      <c r="S8682" s="31"/>
      <c r="T8682" s="31"/>
      <c r="U8682" s="169"/>
      <c r="V8682" s="150"/>
      <c r="W8682" s="141" t="str" cm="1">
        <f t="array" ref="W8682">IF(SUM(LEN(B8682:V8682))=0,"",IF(OR(OR(ISBLANK(F8682),SUM(LEN(C8682),LEN(D8682))=0),AND(NOT(E8682="Unknown"),ISBLANK(J8682)),AND(NOT(O8682="Unknown"),ISBLANK(R8682))),"Missing Information", INDEX(Table15[Entire Service Line Classification], MATCH(SUMIFS(Table15[Unique ID],Table15[System-Owned Portion],E8682,Table15[If Material Anything Other than "Lead" in Column E,Was Material Ever Previously Lead?],G8682,Table15[Customer-Owned Portion],O8682),Table15[Unique ID],0),0)))</f>
        <v/>
      </c>
      <c r="X8682"/>
    </row>
    <row r="8683" spans="2:24" x14ac:dyDescent="0.25">
      <c r="B8683" s="146"/>
      <c r="C8683" s="31"/>
      <c r="D8683" s="31"/>
      <c r="E8683" s="44"/>
      <c r="F8683" s="43"/>
      <c r="G8683" s="84"/>
      <c r="H8683" s="31"/>
      <c r="I8683" s="205"/>
      <c r="J8683" s="84"/>
      <c r="K8683" s="31"/>
      <c r="L8683" s="31"/>
      <c r="M8683" s="169"/>
      <c r="N8683" s="148"/>
      <c r="O8683" s="106"/>
      <c r="P8683" s="43"/>
      <c r="Q8683" s="205"/>
      <c r="R8683" s="84"/>
      <c r="S8683" s="31"/>
      <c r="T8683" s="31"/>
      <c r="U8683" s="169"/>
      <c r="V8683" s="150"/>
      <c r="W8683" s="141" t="str" cm="1">
        <f t="array" ref="W8683">IF(SUM(LEN(B8683:V8683))=0,"",IF(OR(OR(ISBLANK(F8683),SUM(LEN(C8683),LEN(D8683))=0),AND(NOT(E8683="Unknown"),ISBLANK(J8683)),AND(NOT(O8683="Unknown"),ISBLANK(R8683))),"Missing Information", INDEX(Table15[Entire Service Line Classification], MATCH(SUMIFS(Table15[Unique ID],Table15[System-Owned Portion],E8683,Table15[If Material Anything Other than "Lead" in Column E,Was Material Ever Previously Lead?],G8683,Table15[Customer-Owned Portion],O8683),Table15[Unique ID],0),0)))</f>
        <v/>
      </c>
      <c r="X8683"/>
    </row>
    <row r="8684" spans="2:24" x14ac:dyDescent="0.25">
      <c r="B8684" s="146"/>
      <c r="C8684" s="31"/>
      <c r="D8684" s="31"/>
      <c r="E8684" s="44"/>
      <c r="F8684" s="43"/>
      <c r="G8684" s="84"/>
      <c r="H8684" s="31"/>
      <c r="I8684" s="205"/>
      <c r="J8684" s="84"/>
      <c r="K8684" s="31"/>
      <c r="L8684" s="31"/>
      <c r="M8684" s="169"/>
      <c r="N8684" s="148"/>
      <c r="O8684" s="106"/>
      <c r="P8684" s="43"/>
      <c r="Q8684" s="205"/>
      <c r="R8684" s="84"/>
      <c r="S8684" s="31"/>
      <c r="T8684" s="31"/>
      <c r="U8684" s="169"/>
      <c r="V8684" s="150"/>
      <c r="W8684" s="141" t="str" cm="1">
        <f t="array" ref="W8684">IF(SUM(LEN(B8684:V8684))=0,"",IF(OR(OR(ISBLANK(F8684),SUM(LEN(C8684),LEN(D8684))=0),AND(NOT(E8684="Unknown"),ISBLANK(J8684)),AND(NOT(O8684="Unknown"),ISBLANK(R8684))),"Missing Information", INDEX(Table15[Entire Service Line Classification], MATCH(SUMIFS(Table15[Unique ID],Table15[System-Owned Portion],E8684,Table15[If Material Anything Other than "Lead" in Column E,Was Material Ever Previously Lead?],G8684,Table15[Customer-Owned Portion],O8684),Table15[Unique ID],0),0)))</f>
        <v/>
      </c>
      <c r="X8684"/>
    </row>
    <row r="8685" spans="2:24" x14ac:dyDescent="0.25">
      <c r="B8685" s="146"/>
      <c r="C8685" s="31"/>
      <c r="D8685" s="31"/>
      <c r="E8685" s="44"/>
      <c r="F8685" s="43"/>
      <c r="G8685" s="84"/>
      <c r="H8685" s="31"/>
      <c r="I8685" s="205"/>
      <c r="J8685" s="84"/>
      <c r="K8685" s="31"/>
      <c r="L8685" s="31"/>
      <c r="M8685" s="169"/>
      <c r="N8685" s="148"/>
      <c r="O8685" s="106"/>
      <c r="P8685" s="43"/>
      <c r="Q8685" s="205"/>
      <c r="R8685" s="84"/>
      <c r="S8685" s="31"/>
      <c r="T8685" s="31"/>
      <c r="U8685" s="169"/>
      <c r="V8685" s="150"/>
      <c r="W8685" s="141" t="str" cm="1">
        <f t="array" ref="W8685">IF(SUM(LEN(B8685:V8685))=0,"",IF(OR(OR(ISBLANK(F8685),SUM(LEN(C8685),LEN(D8685))=0),AND(NOT(E8685="Unknown"),ISBLANK(J8685)),AND(NOT(O8685="Unknown"),ISBLANK(R8685))),"Missing Information", INDEX(Table15[Entire Service Line Classification], MATCH(SUMIFS(Table15[Unique ID],Table15[System-Owned Portion],E8685,Table15[If Material Anything Other than "Lead" in Column E,Was Material Ever Previously Lead?],G8685,Table15[Customer-Owned Portion],O8685),Table15[Unique ID],0),0)))</f>
        <v/>
      </c>
      <c r="X8685"/>
    </row>
    <row r="8686" spans="2:24" x14ac:dyDescent="0.25">
      <c r="B8686" s="146"/>
      <c r="C8686" s="31"/>
      <c r="D8686" s="31"/>
      <c r="E8686" s="44"/>
      <c r="F8686" s="43"/>
      <c r="G8686" s="84"/>
      <c r="H8686" s="31"/>
      <c r="I8686" s="205"/>
      <c r="J8686" s="84"/>
      <c r="K8686" s="31"/>
      <c r="L8686" s="31"/>
      <c r="M8686" s="169"/>
      <c r="N8686" s="148"/>
      <c r="O8686" s="106"/>
      <c r="P8686" s="43"/>
      <c r="Q8686" s="205"/>
      <c r="R8686" s="84"/>
      <c r="S8686" s="31"/>
      <c r="T8686" s="31"/>
      <c r="U8686" s="169"/>
      <c r="V8686" s="150"/>
      <c r="W8686" s="141" t="str" cm="1">
        <f t="array" ref="W8686">IF(SUM(LEN(B8686:V8686))=0,"",IF(OR(OR(ISBLANK(F8686),SUM(LEN(C8686),LEN(D8686))=0),AND(NOT(E8686="Unknown"),ISBLANK(J8686)),AND(NOT(O8686="Unknown"),ISBLANK(R8686))),"Missing Information", INDEX(Table15[Entire Service Line Classification], MATCH(SUMIFS(Table15[Unique ID],Table15[System-Owned Portion],E8686,Table15[If Material Anything Other than "Lead" in Column E,Was Material Ever Previously Lead?],G8686,Table15[Customer-Owned Portion],O8686),Table15[Unique ID],0),0)))</f>
        <v/>
      </c>
      <c r="X8686"/>
    </row>
    <row r="8687" spans="2:24" x14ac:dyDescent="0.25">
      <c r="B8687" s="146"/>
      <c r="C8687" s="31"/>
      <c r="D8687" s="31"/>
      <c r="E8687" s="44"/>
      <c r="F8687" s="43"/>
      <c r="G8687" s="84"/>
      <c r="H8687" s="31"/>
      <c r="I8687" s="205"/>
      <c r="J8687" s="84"/>
      <c r="K8687" s="31"/>
      <c r="L8687" s="31"/>
      <c r="M8687" s="169"/>
      <c r="N8687" s="148"/>
      <c r="O8687" s="106"/>
      <c r="P8687" s="43"/>
      <c r="Q8687" s="205"/>
      <c r="R8687" s="84"/>
      <c r="S8687" s="31"/>
      <c r="T8687" s="31"/>
      <c r="U8687" s="169"/>
      <c r="V8687" s="150"/>
      <c r="W8687" s="141" t="str" cm="1">
        <f t="array" ref="W8687">IF(SUM(LEN(B8687:V8687))=0,"",IF(OR(OR(ISBLANK(F8687),SUM(LEN(C8687),LEN(D8687))=0),AND(NOT(E8687="Unknown"),ISBLANK(J8687)),AND(NOT(O8687="Unknown"),ISBLANK(R8687))),"Missing Information", INDEX(Table15[Entire Service Line Classification], MATCH(SUMIFS(Table15[Unique ID],Table15[System-Owned Portion],E8687,Table15[If Material Anything Other than "Lead" in Column E,Was Material Ever Previously Lead?],G8687,Table15[Customer-Owned Portion],O8687),Table15[Unique ID],0),0)))</f>
        <v/>
      </c>
      <c r="X8687"/>
    </row>
    <row r="8688" spans="2:24" x14ac:dyDescent="0.25">
      <c r="B8688" s="146"/>
      <c r="C8688" s="31"/>
      <c r="D8688" s="31"/>
      <c r="E8688" s="44"/>
      <c r="F8688" s="43"/>
      <c r="G8688" s="84"/>
      <c r="H8688" s="31"/>
      <c r="I8688" s="205"/>
      <c r="J8688" s="84"/>
      <c r="K8688" s="31"/>
      <c r="L8688" s="31"/>
      <c r="M8688" s="169"/>
      <c r="N8688" s="148"/>
      <c r="O8688" s="106"/>
      <c r="P8688" s="43"/>
      <c r="Q8688" s="205"/>
      <c r="R8688" s="84"/>
      <c r="S8688" s="31"/>
      <c r="T8688" s="31"/>
      <c r="U8688" s="169"/>
      <c r="V8688" s="150"/>
      <c r="W8688" s="141" t="str" cm="1">
        <f t="array" ref="W8688">IF(SUM(LEN(B8688:V8688))=0,"",IF(OR(OR(ISBLANK(F8688),SUM(LEN(C8688),LEN(D8688))=0),AND(NOT(E8688="Unknown"),ISBLANK(J8688)),AND(NOT(O8688="Unknown"),ISBLANK(R8688))),"Missing Information", INDEX(Table15[Entire Service Line Classification], MATCH(SUMIFS(Table15[Unique ID],Table15[System-Owned Portion],E8688,Table15[If Material Anything Other than "Lead" in Column E,Was Material Ever Previously Lead?],G8688,Table15[Customer-Owned Portion],O8688),Table15[Unique ID],0),0)))</f>
        <v/>
      </c>
      <c r="X8688"/>
    </row>
    <row r="8689" spans="2:24" x14ac:dyDescent="0.25">
      <c r="B8689" s="146"/>
      <c r="C8689" s="31"/>
      <c r="D8689" s="31"/>
      <c r="E8689" s="44"/>
      <c r="F8689" s="43"/>
      <c r="G8689" s="84"/>
      <c r="H8689" s="31"/>
      <c r="I8689" s="205"/>
      <c r="J8689" s="84"/>
      <c r="K8689" s="31"/>
      <c r="L8689" s="31"/>
      <c r="M8689" s="169"/>
      <c r="N8689" s="148"/>
      <c r="O8689" s="106"/>
      <c r="P8689" s="43"/>
      <c r="Q8689" s="205"/>
      <c r="R8689" s="84"/>
      <c r="S8689" s="31"/>
      <c r="T8689" s="31"/>
      <c r="U8689" s="169"/>
      <c r="V8689" s="150"/>
      <c r="W8689" s="141" t="str" cm="1">
        <f t="array" ref="W8689">IF(SUM(LEN(B8689:V8689))=0,"",IF(OR(OR(ISBLANK(F8689),SUM(LEN(C8689),LEN(D8689))=0),AND(NOT(E8689="Unknown"),ISBLANK(J8689)),AND(NOT(O8689="Unknown"),ISBLANK(R8689))),"Missing Information", INDEX(Table15[Entire Service Line Classification], MATCH(SUMIFS(Table15[Unique ID],Table15[System-Owned Portion],E8689,Table15[If Material Anything Other than "Lead" in Column E,Was Material Ever Previously Lead?],G8689,Table15[Customer-Owned Portion],O8689),Table15[Unique ID],0),0)))</f>
        <v/>
      </c>
      <c r="X8689"/>
    </row>
    <row r="8690" spans="2:24" x14ac:dyDescent="0.25">
      <c r="B8690" s="146"/>
      <c r="C8690" s="31"/>
      <c r="D8690" s="31"/>
      <c r="E8690" s="44"/>
      <c r="F8690" s="43"/>
      <c r="G8690" s="84"/>
      <c r="H8690" s="31"/>
      <c r="I8690" s="205"/>
      <c r="J8690" s="84"/>
      <c r="K8690" s="31"/>
      <c r="L8690" s="31"/>
      <c r="M8690" s="169"/>
      <c r="N8690" s="148"/>
      <c r="O8690" s="106"/>
      <c r="P8690" s="43"/>
      <c r="Q8690" s="205"/>
      <c r="R8690" s="84"/>
      <c r="S8690" s="31"/>
      <c r="T8690" s="31"/>
      <c r="U8690" s="169"/>
      <c r="V8690" s="150"/>
      <c r="W8690" s="141" t="str" cm="1">
        <f t="array" ref="W8690">IF(SUM(LEN(B8690:V8690))=0,"",IF(OR(OR(ISBLANK(F8690),SUM(LEN(C8690),LEN(D8690))=0),AND(NOT(E8690="Unknown"),ISBLANK(J8690)),AND(NOT(O8690="Unknown"),ISBLANK(R8690))),"Missing Information", INDEX(Table15[Entire Service Line Classification], MATCH(SUMIFS(Table15[Unique ID],Table15[System-Owned Portion],E8690,Table15[If Material Anything Other than "Lead" in Column E,Was Material Ever Previously Lead?],G8690,Table15[Customer-Owned Portion],O8690),Table15[Unique ID],0),0)))</f>
        <v/>
      </c>
      <c r="X8690"/>
    </row>
    <row r="8691" spans="2:24" x14ac:dyDescent="0.25">
      <c r="B8691" s="146"/>
      <c r="C8691" s="31"/>
      <c r="D8691" s="31"/>
      <c r="E8691" s="44"/>
      <c r="F8691" s="43"/>
      <c r="G8691" s="84"/>
      <c r="H8691" s="31"/>
      <c r="I8691" s="205"/>
      <c r="J8691" s="84"/>
      <c r="K8691" s="31"/>
      <c r="L8691" s="31"/>
      <c r="M8691" s="169"/>
      <c r="N8691" s="148"/>
      <c r="O8691" s="106"/>
      <c r="P8691" s="43"/>
      <c r="Q8691" s="205"/>
      <c r="R8691" s="84"/>
      <c r="S8691" s="31"/>
      <c r="T8691" s="31"/>
      <c r="U8691" s="169"/>
      <c r="V8691" s="150"/>
      <c r="W8691" s="141" t="str" cm="1">
        <f t="array" ref="W8691">IF(SUM(LEN(B8691:V8691))=0,"",IF(OR(OR(ISBLANK(F8691),SUM(LEN(C8691),LEN(D8691))=0),AND(NOT(E8691="Unknown"),ISBLANK(J8691)),AND(NOT(O8691="Unknown"),ISBLANK(R8691))),"Missing Information", INDEX(Table15[Entire Service Line Classification], MATCH(SUMIFS(Table15[Unique ID],Table15[System-Owned Portion],E8691,Table15[If Material Anything Other than "Lead" in Column E,Was Material Ever Previously Lead?],G8691,Table15[Customer-Owned Portion],O8691),Table15[Unique ID],0),0)))</f>
        <v/>
      </c>
      <c r="X8691"/>
    </row>
    <row r="8692" spans="2:24" x14ac:dyDescent="0.25">
      <c r="B8692" s="146"/>
      <c r="C8692" s="31"/>
      <c r="D8692" s="31"/>
      <c r="E8692" s="44"/>
      <c r="F8692" s="43"/>
      <c r="G8692" s="84"/>
      <c r="H8692" s="31"/>
      <c r="I8692" s="205"/>
      <c r="J8692" s="84"/>
      <c r="K8692" s="31"/>
      <c r="L8692" s="31"/>
      <c r="M8692" s="169"/>
      <c r="N8692" s="148"/>
      <c r="O8692" s="106"/>
      <c r="P8692" s="43"/>
      <c r="Q8692" s="205"/>
      <c r="R8692" s="84"/>
      <c r="S8692" s="31"/>
      <c r="T8692" s="31"/>
      <c r="U8692" s="169"/>
      <c r="V8692" s="150"/>
      <c r="W8692" s="141" t="str" cm="1">
        <f t="array" ref="W8692">IF(SUM(LEN(B8692:V8692))=0,"",IF(OR(OR(ISBLANK(F8692),SUM(LEN(C8692),LEN(D8692))=0),AND(NOT(E8692="Unknown"),ISBLANK(J8692)),AND(NOT(O8692="Unknown"),ISBLANK(R8692))),"Missing Information", INDEX(Table15[Entire Service Line Classification], MATCH(SUMIFS(Table15[Unique ID],Table15[System-Owned Portion],E8692,Table15[If Material Anything Other than "Lead" in Column E,Was Material Ever Previously Lead?],G8692,Table15[Customer-Owned Portion],O8692),Table15[Unique ID],0),0)))</f>
        <v/>
      </c>
      <c r="X8692"/>
    </row>
    <row r="8693" spans="2:24" x14ac:dyDescent="0.25">
      <c r="B8693" s="146"/>
      <c r="C8693" s="31"/>
      <c r="D8693" s="31"/>
      <c r="E8693" s="44"/>
      <c r="F8693" s="43"/>
      <c r="G8693" s="84"/>
      <c r="H8693" s="31"/>
      <c r="I8693" s="205"/>
      <c r="J8693" s="84"/>
      <c r="K8693" s="31"/>
      <c r="L8693" s="31"/>
      <c r="M8693" s="169"/>
      <c r="N8693" s="148"/>
      <c r="O8693" s="106"/>
      <c r="P8693" s="43"/>
      <c r="Q8693" s="205"/>
      <c r="R8693" s="84"/>
      <c r="S8693" s="31"/>
      <c r="T8693" s="31"/>
      <c r="U8693" s="169"/>
      <c r="V8693" s="150"/>
      <c r="W8693" s="141" t="str" cm="1">
        <f t="array" ref="W8693">IF(SUM(LEN(B8693:V8693))=0,"",IF(OR(OR(ISBLANK(F8693),SUM(LEN(C8693),LEN(D8693))=0),AND(NOT(E8693="Unknown"),ISBLANK(J8693)),AND(NOT(O8693="Unknown"),ISBLANK(R8693))),"Missing Information", INDEX(Table15[Entire Service Line Classification], MATCH(SUMIFS(Table15[Unique ID],Table15[System-Owned Portion],E8693,Table15[If Material Anything Other than "Lead" in Column E,Was Material Ever Previously Lead?],G8693,Table15[Customer-Owned Portion],O8693),Table15[Unique ID],0),0)))</f>
        <v/>
      </c>
      <c r="X8693"/>
    </row>
    <row r="8694" spans="2:24" x14ac:dyDescent="0.25">
      <c r="B8694" s="146"/>
      <c r="C8694" s="31"/>
      <c r="D8694" s="31"/>
      <c r="E8694" s="44"/>
      <c r="F8694" s="43"/>
      <c r="G8694" s="84"/>
      <c r="H8694" s="31"/>
      <c r="I8694" s="205"/>
      <c r="J8694" s="84"/>
      <c r="K8694" s="31"/>
      <c r="L8694" s="31"/>
      <c r="M8694" s="169"/>
      <c r="N8694" s="148"/>
      <c r="O8694" s="106"/>
      <c r="P8694" s="43"/>
      <c r="Q8694" s="205"/>
      <c r="R8694" s="84"/>
      <c r="S8694" s="31"/>
      <c r="T8694" s="31"/>
      <c r="U8694" s="169"/>
      <c r="V8694" s="150"/>
      <c r="W8694" s="141" t="str" cm="1">
        <f t="array" ref="W8694">IF(SUM(LEN(B8694:V8694))=0,"",IF(OR(OR(ISBLANK(F8694),SUM(LEN(C8694),LEN(D8694))=0),AND(NOT(E8694="Unknown"),ISBLANK(J8694)),AND(NOT(O8694="Unknown"),ISBLANK(R8694))),"Missing Information", INDEX(Table15[Entire Service Line Classification], MATCH(SUMIFS(Table15[Unique ID],Table15[System-Owned Portion],E8694,Table15[If Material Anything Other than "Lead" in Column E,Was Material Ever Previously Lead?],G8694,Table15[Customer-Owned Portion],O8694),Table15[Unique ID],0),0)))</f>
        <v/>
      </c>
      <c r="X8694"/>
    </row>
    <row r="8695" spans="2:24" x14ac:dyDescent="0.25">
      <c r="B8695" s="146"/>
      <c r="C8695" s="31"/>
      <c r="D8695" s="31"/>
      <c r="E8695" s="44"/>
      <c r="F8695" s="43"/>
      <c r="G8695" s="84"/>
      <c r="H8695" s="31"/>
      <c r="I8695" s="205"/>
      <c r="J8695" s="84"/>
      <c r="K8695" s="31"/>
      <c r="L8695" s="31"/>
      <c r="M8695" s="169"/>
      <c r="N8695" s="148"/>
      <c r="O8695" s="106"/>
      <c r="P8695" s="43"/>
      <c r="Q8695" s="205"/>
      <c r="R8695" s="84"/>
      <c r="S8695" s="31"/>
      <c r="T8695" s="31"/>
      <c r="U8695" s="169"/>
      <c r="V8695" s="150"/>
      <c r="W8695" s="141" t="str" cm="1">
        <f t="array" ref="W8695">IF(SUM(LEN(B8695:V8695))=0,"",IF(OR(OR(ISBLANK(F8695),SUM(LEN(C8695),LEN(D8695))=0),AND(NOT(E8695="Unknown"),ISBLANK(J8695)),AND(NOT(O8695="Unknown"),ISBLANK(R8695))),"Missing Information", INDEX(Table15[Entire Service Line Classification], MATCH(SUMIFS(Table15[Unique ID],Table15[System-Owned Portion],E8695,Table15[If Material Anything Other than "Lead" in Column E,Was Material Ever Previously Lead?],G8695,Table15[Customer-Owned Portion],O8695),Table15[Unique ID],0),0)))</f>
        <v/>
      </c>
      <c r="X8695"/>
    </row>
    <row r="8696" spans="2:24" x14ac:dyDescent="0.25">
      <c r="B8696" s="146"/>
      <c r="C8696" s="31"/>
      <c r="D8696" s="31"/>
      <c r="E8696" s="44"/>
      <c r="F8696" s="43"/>
      <c r="G8696" s="84"/>
      <c r="H8696" s="31"/>
      <c r="I8696" s="205"/>
      <c r="J8696" s="84"/>
      <c r="K8696" s="31"/>
      <c r="L8696" s="31"/>
      <c r="M8696" s="169"/>
      <c r="N8696" s="148"/>
      <c r="O8696" s="106"/>
      <c r="P8696" s="43"/>
      <c r="Q8696" s="205"/>
      <c r="R8696" s="84"/>
      <c r="S8696" s="31"/>
      <c r="T8696" s="31"/>
      <c r="U8696" s="169"/>
      <c r="V8696" s="150"/>
      <c r="W8696" s="141" t="str" cm="1">
        <f t="array" ref="W8696">IF(SUM(LEN(B8696:V8696))=0,"",IF(OR(OR(ISBLANK(F8696),SUM(LEN(C8696),LEN(D8696))=0),AND(NOT(E8696="Unknown"),ISBLANK(J8696)),AND(NOT(O8696="Unknown"),ISBLANK(R8696))),"Missing Information", INDEX(Table15[Entire Service Line Classification], MATCH(SUMIFS(Table15[Unique ID],Table15[System-Owned Portion],E8696,Table15[If Material Anything Other than "Lead" in Column E,Was Material Ever Previously Lead?],G8696,Table15[Customer-Owned Portion],O8696),Table15[Unique ID],0),0)))</f>
        <v/>
      </c>
      <c r="X8696"/>
    </row>
    <row r="8697" spans="2:24" x14ac:dyDescent="0.25">
      <c r="B8697" s="146"/>
      <c r="C8697" s="31"/>
      <c r="D8697" s="31"/>
      <c r="E8697" s="44"/>
      <c r="F8697" s="43"/>
      <c r="G8697" s="84"/>
      <c r="H8697" s="31"/>
      <c r="I8697" s="205"/>
      <c r="J8697" s="84"/>
      <c r="K8697" s="31"/>
      <c r="L8697" s="31"/>
      <c r="M8697" s="169"/>
      <c r="N8697" s="148"/>
      <c r="O8697" s="106"/>
      <c r="P8697" s="43"/>
      <c r="Q8697" s="205"/>
      <c r="R8697" s="84"/>
      <c r="S8697" s="31"/>
      <c r="T8697" s="31"/>
      <c r="U8697" s="169"/>
      <c r="V8697" s="150"/>
      <c r="W8697" s="141" t="str" cm="1">
        <f t="array" ref="W8697">IF(SUM(LEN(B8697:V8697))=0,"",IF(OR(OR(ISBLANK(F8697),SUM(LEN(C8697),LEN(D8697))=0),AND(NOT(E8697="Unknown"),ISBLANK(J8697)),AND(NOT(O8697="Unknown"),ISBLANK(R8697))),"Missing Information", INDEX(Table15[Entire Service Line Classification], MATCH(SUMIFS(Table15[Unique ID],Table15[System-Owned Portion],E8697,Table15[If Material Anything Other than "Lead" in Column E,Was Material Ever Previously Lead?],G8697,Table15[Customer-Owned Portion],O8697),Table15[Unique ID],0),0)))</f>
        <v/>
      </c>
      <c r="X8697"/>
    </row>
    <row r="8698" spans="2:24" x14ac:dyDescent="0.25">
      <c r="B8698" s="146"/>
      <c r="C8698" s="31"/>
      <c r="D8698" s="31"/>
      <c r="E8698" s="44"/>
      <c r="F8698" s="43"/>
      <c r="G8698" s="84"/>
      <c r="H8698" s="31"/>
      <c r="I8698" s="205"/>
      <c r="J8698" s="84"/>
      <c r="K8698" s="31"/>
      <c r="L8698" s="31"/>
      <c r="M8698" s="169"/>
      <c r="N8698" s="148"/>
      <c r="O8698" s="106"/>
      <c r="P8698" s="43"/>
      <c r="Q8698" s="205"/>
      <c r="R8698" s="84"/>
      <c r="S8698" s="31"/>
      <c r="T8698" s="31"/>
      <c r="U8698" s="169"/>
      <c r="V8698" s="150"/>
      <c r="W8698" s="141" t="str" cm="1">
        <f t="array" ref="W8698">IF(SUM(LEN(B8698:V8698))=0,"",IF(OR(OR(ISBLANK(F8698),SUM(LEN(C8698),LEN(D8698))=0),AND(NOT(E8698="Unknown"),ISBLANK(J8698)),AND(NOT(O8698="Unknown"),ISBLANK(R8698))),"Missing Information", INDEX(Table15[Entire Service Line Classification], MATCH(SUMIFS(Table15[Unique ID],Table15[System-Owned Portion],E8698,Table15[If Material Anything Other than "Lead" in Column E,Was Material Ever Previously Lead?],G8698,Table15[Customer-Owned Portion],O8698),Table15[Unique ID],0),0)))</f>
        <v/>
      </c>
      <c r="X8698"/>
    </row>
    <row r="8699" spans="2:24" x14ac:dyDescent="0.25">
      <c r="B8699" s="146"/>
      <c r="C8699" s="31"/>
      <c r="D8699" s="31"/>
      <c r="E8699" s="44"/>
      <c r="F8699" s="43"/>
      <c r="G8699" s="84"/>
      <c r="H8699" s="31"/>
      <c r="I8699" s="205"/>
      <c r="J8699" s="84"/>
      <c r="K8699" s="31"/>
      <c r="L8699" s="31"/>
      <c r="M8699" s="169"/>
      <c r="N8699" s="148"/>
      <c r="O8699" s="106"/>
      <c r="P8699" s="43"/>
      <c r="Q8699" s="205"/>
      <c r="R8699" s="84"/>
      <c r="S8699" s="31"/>
      <c r="T8699" s="31"/>
      <c r="U8699" s="169"/>
      <c r="V8699" s="150"/>
      <c r="W8699" s="141" t="str" cm="1">
        <f t="array" ref="W8699">IF(SUM(LEN(B8699:V8699))=0,"",IF(OR(OR(ISBLANK(F8699),SUM(LEN(C8699),LEN(D8699))=0),AND(NOT(E8699="Unknown"),ISBLANK(J8699)),AND(NOT(O8699="Unknown"),ISBLANK(R8699))),"Missing Information", INDEX(Table15[Entire Service Line Classification], MATCH(SUMIFS(Table15[Unique ID],Table15[System-Owned Portion],E8699,Table15[If Material Anything Other than "Lead" in Column E,Was Material Ever Previously Lead?],G8699,Table15[Customer-Owned Portion],O8699),Table15[Unique ID],0),0)))</f>
        <v/>
      </c>
      <c r="X8699"/>
    </row>
    <row r="8700" spans="2:24" x14ac:dyDescent="0.25">
      <c r="B8700" s="146"/>
      <c r="C8700" s="31"/>
      <c r="D8700" s="31"/>
      <c r="E8700" s="44"/>
      <c r="F8700" s="43"/>
      <c r="G8700" s="84"/>
      <c r="H8700" s="31"/>
      <c r="I8700" s="205"/>
      <c r="J8700" s="84"/>
      <c r="K8700" s="31"/>
      <c r="L8700" s="31"/>
      <c r="M8700" s="169"/>
      <c r="N8700" s="148"/>
      <c r="O8700" s="106"/>
      <c r="P8700" s="43"/>
      <c r="Q8700" s="205"/>
      <c r="R8700" s="84"/>
      <c r="S8700" s="31"/>
      <c r="T8700" s="31"/>
      <c r="U8700" s="169"/>
      <c r="V8700" s="150"/>
      <c r="W8700" s="141" t="str" cm="1">
        <f t="array" ref="W8700">IF(SUM(LEN(B8700:V8700))=0,"",IF(OR(OR(ISBLANK(F8700),SUM(LEN(C8700),LEN(D8700))=0),AND(NOT(E8700="Unknown"),ISBLANK(J8700)),AND(NOT(O8700="Unknown"),ISBLANK(R8700))),"Missing Information", INDEX(Table15[Entire Service Line Classification], MATCH(SUMIFS(Table15[Unique ID],Table15[System-Owned Portion],E8700,Table15[If Material Anything Other than "Lead" in Column E,Was Material Ever Previously Lead?],G8700,Table15[Customer-Owned Portion],O8700),Table15[Unique ID],0),0)))</f>
        <v/>
      </c>
      <c r="X8700"/>
    </row>
    <row r="8701" spans="2:24" x14ac:dyDescent="0.25">
      <c r="B8701" s="146"/>
      <c r="C8701" s="31"/>
      <c r="D8701" s="31"/>
      <c r="E8701" s="44"/>
      <c r="F8701" s="43"/>
      <c r="G8701" s="84"/>
      <c r="H8701" s="31"/>
      <c r="I8701" s="205"/>
      <c r="J8701" s="84"/>
      <c r="K8701" s="31"/>
      <c r="L8701" s="31"/>
      <c r="M8701" s="169"/>
      <c r="N8701" s="148"/>
      <c r="O8701" s="106"/>
      <c r="P8701" s="43"/>
      <c r="Q8701" s="205"/>
      <c r="R8701" s="84"/>
      <c r="S8701" s="31"/>
      <c r="T8701" s="31"/>
      <c r="U8701" s="169"/>
      <c r="V8701" s="150"/>
      <c r="W8701" s="141" t="str" cm="1">
        <f t="array" ref="W8701">IF(SUM(LEN(B8701:V8701))=0,"",IF(OR(OR(ISBLANK(F8701),SUM(LEN(C8701),LEN(D8701))=0),AND(NOT(E8701="Unknown"),ISBLANK(J8701)),AND(NOT(O8701="Unknown"),ISBLANK(R8701))),"Missing Information", INDEX(Table15[Entire Service Line Classification], MATCH(SUMIFS(Table15[Unique ID],Table15[System-Owned Portion],E8701,Table15[If Material Anything Other than "Lead" in Column E,Was Material Ever Previously Lead?],G8701,Table15[Customer-Owned Portion],O8701),Table15[Unique ID],0),0)))</f>
        <v/>
      </c>
      <c r="X8701"/>
    </row>
    <row r="8702" spans="2:24" x14ac:dyDescent="0.25">
      <c r="B8702" s="146"/>
      <c r="C8702" s="31"/>
      <c r="D8702" s="31"/>
      <c r="E8702" s="44"/>
      <c r="F8702" s="43"/>
      <c r="G8702" s="84"/>
      <c r="H8702" s="31"/>
      <c r="I8702" s="205"/>
      <c r="J8702" s="84"/>
      <c r="K8702" s="31"/>
      <c r="L8702" s="31"/>
      <c r="M8702" s="169"/>
      <c r="N8702" s="148"/>
      <c r="O8702" s="106"/>
      <c r="P8702" s="43"/>
      <c r="Q8702" s="205"/>
      <c r="R8702" s="84"/>
      <c r="S8702" s="31"/>
      <c r="T8702" s="31"/>
      <c r="U8702" s="169"/>
      <c r="V8702" s="150"/>
      <c r="W8702" s="141" t="str" cm="1">
        <f t="array" ref="W8702">IF(SUM(LEN(B8702:V8702))=0,"",IF(OR(OR(ISBLANK(F8702),SUM(LEN(C8702),LEN(D8702))=0),AND(NOT(E8702="Unknown"),ISBLANK(J8702)),AND(NOT(O8702="Unknown"),ISBLANK(R8702))),"Missing Information", INDEX(Table15[Entire Service Line Classification], MATCH(SUMIFS(Table15[Unique ID],Table15[System-Owned Portion],E8702,Table15[If Material Anything Other than "Lead" in Column E,Was Material Ever Previously Lead?],G8702,Table15[Customer-Owned Portion],O8702),Table15[Unique ID],0),0)))</f>
        <v/>
      </c>
      <c r="X8702"/>
    </row>
    <row r="8703" spans="2:24" x14ac:dyDescent="0.25">
      <c r="B8703" s="146"/>
      <c r="C8703" s="31"/>
      <c r="D8703" s="31"/>
      <c r="E8703" s="44"/>
      <c r="F8703" s="43"/>
      <c r="G8703" s="84"/>
      <c r="H8703" s="31"/>
      <c r="I8703" s="205"/>
      <c r="J8703" s="84"/>
      <c r="K8703" s="31"/>
      <c r="L8703" s="31"/>
      <c r="M8703" s="169"/>
      <c r="N8703" s="148"/>
      <c r="O8703" s="106"/>
      <c r="P8703" s="43"/>
      <c r="Q8703" s="205"/>
      <c r="R8703" s="84"/>
      <c r="S8703" s="31"/>
      <c r="T8703" s="31"/>
      <c r="U8703" s="169"/>
      <c r="V8703" s="150"/>
      <c r="W8703" s="141" t="str" cm="1">
        <f t="array" ref="W8703">IF(SUM(LEN(B8703:V8703))=0,"",IF(OR(OR(ISBLANK(F8703),SUM(LEN(C8703),LEN(D8703))=0),AND(NOT(E8703="Unknown"),ISBLANK(J8703)),AND(NOT(O8703="Unknown"),ISBLANK(R8703))),"Missing Information", INDEX(Table15[Entire Service Line Classification], MATCH(SUMIFS(Table15[Unique ID],Table15[System-Owned Portion],E8703,Table15[If Material Anything Other than "Lead" in Column E,Was Material Ever Previously Lead?],G8703,Table15[Customer-Owned Portion],O8703),Table15[Unique ID],0),0)))</f>
        <v/>
      </c>
      <c r="X8703"/>
    </row>
    <row r="8704" spans="2:24" x14ac:dyDescent="0.25">
      <c r="B8704" s="146"/>
      <c r="C8704" s="31"/>
      <c r="D8704" s="31"/>
      <c r="E8704" s="44"/>
      <c r="F8704" s="43"/>
      <c r="G8704" s="84"/>
      <c r="H8704" s="31"/>
      <c r="I8704" s="205"/>
      <c r="J8704" s="84"/>
      <c r="K8704" s="31"/>
      <c r="L8704" s="31"/>
      <c r="M8704" s="169"/>
      <c r="N8704" s="148"/>
      <c r="O8704" s="106"/>
      <c r="P8704" s="43"/>
      <c r="Q8704" s="205"/>
      <c r="R8704" s="84"/>
      <c r="S8704" s="31"/>
      <c r="T8704" s="31"/>
      <c r="U8704" s="169"/>
      <c r="V8704" s="150"/>
      <c r="W8704" s="141" t="str" cm="1">
        <f t="array" ref="W8704">IF(SUM(LEN(B8704:V8704))=0,"",IF(OR(OR(ISBLANK(F8704),SUM(LEN(C8704),LEN(D8704))=0),AND(NOT(E8704="Unknown"),ISBLANK(J8704)),AND(NOT(O8704="Unknown"),ISBLANK(R8704))),"Missing Information", INDEX(Table15[Entire Service Line Classification], MATCH(SUMIFS(Table15[Unique ID],Table15[System-Owned Portion],E8704,Table15[If Material Anything Other than "Lead" in Column E,Was Material Ever Previously Lead?],G8704,Table15[Customer-Owned Portion],O8704),Table15[Unique ID],0),0)))</f>
        <v/>
      </c>
      <c r="X8704"/>
    </row>
    <row r="8705" spans="2:24" x14ac:dyDescent="0.25">
      <c r="B8705" s="146"/>
      <c r="C8705" s="31"/>
      <c r="D8705" s="31"/>
      <c r="E8705" s="44"/>
      <c r="F8705" s="43"/>
      <c r="G8705" s="84"/>
      <c r="H8705" s="31"/>
      <c r="I8705" s="205"/>
      <c r="J8705" s="84"/>
      <c r="K8705" s="31"/>
      <c r="L8705" s="31"/>
      <c r="M8705" s="169"/>
      <c r="N8705" s="148"/>
      <c r="O8705" s="106"/>
      <c r="P8705" s="43"/>
      <c r="Q8705" s="205"/>
      <c r="R8705" s="84"/>
      <c r="S8705" s="31"/>
      <c r="T8705" s="31"/>
      <c r="U8705" s="169"/>
      <c r="V8705" s="150"/>
      <c r="W8705" s="141" t="str" cm="1">
        <f t="array" ref="W8705">IF(SUM(LEN(B8705:V8705))=0,"",IF(OR(OR(ISBLANK(F8705),SUM(LEN(C8705),LEN(D8705))=0),AND(NOT(E8705="Unknown"),ISBLANK(J8705)),AND(NOT(O8705="Unknown"),ISBLANK(R8705))),"Missing Information", INDEX(Table15[Entire Service Line Classification], MATCH(SUMIFS(Table15[Unique ID],Table15[System-Owned Portion],E8705,Table15[If Material Anything Other than "Lead" in Column E,Was Material Ever Previously Lead?],G8705,Table15[Customer-Owned Portion],O8705),Table15[Unique ID],0),0)))</f>
        <v/>
      </c>
      <c r="X8705"/>
    </row>
    <row r="8706" spans="2:24" x14ac:dyDescent="0.25">
      <c r="B8706" s="146"/>
      <c r="C8706" s="31"/>
      <c r="D8706" s="31"/>
      <c r="E8706" s="44"/>
      <c r="F8706" s="43"/>
      <c r="G8706" s="84"/>
      <c r="H8706" s="31"/>
      <c r="I8706" s="205"/>
      <c r="J8706" s="84"/>
      <c r="K8706" s="31"/>
      <c r="L8706" s="31"/>
      <c r="M8706" s="169"/>
      <c r="N8706" s="148"/>
      <c r="O8706" s="106"/>
      <c r="P8706" s="43"/>
      <c r="Q8706" s="205"/>
      <c r="R8706" s="84"/>
      <c r="S8706" s="31"/>
      <c r="T8706" s="31"/>
      <c r="U8706" s="169"/>
      <c r="V8706" s="150"/>
      <c r="W8706" s="141" t="str" cm="1">
        <f t="array" ref="W8706">IF(SUM(LEN(B8706:V8706))=0,"",IF(OR(OR(ISBLANK(F8706),SUM(LEN(C8706),LEN(D8706))=0),AND(NOT(E8706="Unknown"),ISBLANK(J8706)),AND(NOT(O8706="Unknown"),ISBLANK(R8706))),"Missing Information", INDEX(Table15[Entire Service Line Classification], MATCH(SUMIFS(Table15[Unique ID],Table15[System-Owned Portion],E8706,Table15[If Material Anything Other than "Lead" in Column E,Was Material Ever Previously Lead?],G8706,Table15[Customer-Owned Portion],O8706),Table15[Unique ID],0),0)))</f>
        <v/>
      </c>
      <c r="X8706"/>
    </row>
    <row r="8707" spans="2:24" x14ac:dyDescent="0.25">
      <c r="B8707" s="146"/>
      <c r="C8707" s="31"/>
      <c r="D8707" s="31"/>
      <c r="E8707" s="44"/>
      <c r="F8707" s="43"/>
      <c r="G8707" s="84"/>
      <c r="H8707" s="31"/>
      <c r="I8707" s="205"/>
      <c r="J8707" s="84"/>
      <c r="K8707" s="31"/>
      <c r="L8707" s="31"/>
      <c r="M8707" s="169"/>
      <c r="N8707" s="148"/>
      <c r="O8707" s="106"/>
      <c r="P8707" s="43"/>
      <c r="Q8707" s="205"/>
      <c r="R8707" s="84"/>
      <c r="S8707" s="31"/>
      <c r="T8707" s="31"/>
      <c r="U8707" s="169"/>
      <c r="V8707" s="150"/>
      <c r="W8707" s="141" t="str" cm="1">
        <f t="array" ref="W8707">IF(SUM(LEN(B8707:V8707))=0,"",IF(OR(OR(ISBLANK(F8707),SUM(LEN(C8707),LEN(D8707))=0),AND(NOT(E8707="Unknown"),ISBLANK(J8707)),AND(NOT(O8707="Unknown"),ISBLANK(R8707))),"Missing Information", INDEX(Table15[Entire Service Line Classification], MATCH(SUMIFS(Table15[Unique ID],Table15[System-Owned Portion],E8707,Table15[If Material Anything Other than "Lead" in Column E,Was Material Ever Previously Lead?],G8707,Table15[Customer-Owned Portion],O8707),Table15[Unique ID],0),0)))</f>
        <v/>
      </c>
      <c r="X8707"/>
    </row>
    <row r="8708" spans="2:24" x14ac:dyDescent="0.25">
      <c r="B8708" s="146"/>
      <c r="C8708" s="31"/>
      <c r="D8708" s="31"/>
      <c r="E8708" s="44"/>
      <c r="F8708" s="43"/>
      <c r="G8708" s="84"/>
      <c r="H8708" s="31"/>
      <c r="I8708" s="205"/>
      <c r="J8708" s="84"/>
      <c r="K8708" s="31"/>
      <c r="L8708" s="31"/>
      <c r="M8708" s="169"/>
      <c r="N8708" s="148"/>
      <c r="O8708" s="106"/>
      <c r="P8708" s="43"/>
      <c r="Q8708" s="205"/>
      <c r="R8708" s="84"/>
      <c r="S8708" s="31"/>
      <c r="T8708" s="31"/>
      <c r="U8708" s="169"/>
      <c r="V8708" s="150"/>
      <c r="W8708" s="141" t="str" cm="1">
        <f t="array" ref="W8708">IF(SUM(LEN(B8708:V8708))=0,"",IF(OR(OR(ISBLANK(F8708),SUM(LEN(C8708),LEN(D8708))=0),AND(NOT(E8708="Unknown"),ISBLANK(J8708)),AND(NOT(O8708="Unknown"),ISBLANK(R8708))),"Missing Information", INDEX(Table15[Entire Service Line Classification], MATCH(SUMIFS(Table15[Unique ID],Table15[System-Owned Portion],E8708,Table15[If Material Anything Other than "Lead" in Column E,Was Material Ever Previously Lead?],G8708,Table15[Customer-Owned Portion],O8708),Table15[Unique ID],0),0)))</f>
        <v/>
      </c>
      <c r="X8708"/>
    </row>
    <row r="8709" spans="2:24" x14ac:dyDescent="0.25">
      <c r="B8709" s="146"/>
      <c r="C8709" s="31"/>
      <c r="D8709" s="31"/>
      <c r="E8709" s="44"/>
      <c r="F8709" s="43"/>
      <c r="G8709" s="84"/>
      <c r="H8709" s="31"/>
      <c r="I8709" s="205"/>
      <c r="J8709" s="84"/>
      <c r="K8709" s="31"/>
      <c r="L8709" s="31"/>
      <c r="M8709" s="169"/>
      <c r="N8709" s="148"/>
      <c r="O8709" s="106"/>
      <c r="P8709" s="43"/>
      <c r="Q8709" s="205"/>
      <c r="R8709" s="84"/>
      <c r="S8709" s="31"/>
      <c r="T8709" s="31"/>
      <c r="U8709" s="169"/>
      <c r="V8709" s="150"/>
      <c r="W8709" s="141" t="str" cm="1">
        <f t="array" ref="W8709">IF(SUM(LEN(B8709:V8709))=0,"",IF(OR(OR(ISBLANK(F8709),SUM(LEN(C8709),LEN(D8709))=0),AND(NOT(E8709="Unknown"),ISBLANK(J8709)),AND(NOT(O8709="Unknown"),ISBLANK(R8709))),"Missing Information", INDEX(Table15[Entire Service Line Classification], MATCH(SUMIFS(Table15[Unique ID],Table15[System-Owned Portion],E8709,Table15[If Material Anything Other than "Lead" in Column E,Was Material Ever Previously Lead?],G8709,Table15[Customer-Owned Portion],O8709),Table15[Unique ID],0),0)))</f>
        <v/>
      </c>
      <c r="X8709"/>
    </row>
    <row r="8710" spans="2:24" x14ac:dyDescent="0.25">
      <c r="B8710" s="146"/>
      <c r="C8710" s="31"/>
      <c r="D8710" s="31"/>
      <c r="E8710" s="44"/>
      <c r="F8710" s="43"/>
      <c r="G8710" s="84"/>
      <c r="H8710" s="31"/>
      <c r="I8710" s="205"/>
      <c r="J8710" s="84"/>
      <c r="K8710" s="31"/>
      <c r="L8710" s="31"/>
      <c r="M8710" s="169"/>
      <c r="N8710" s="148"/>
      <c r="O8710" s="106"/>
      <c r="P8710" s="43"/>
      <c r="Q8710" s="205"/>
      <c r="R8710" s="84"/>
      <c r="S8710" s="31"/>
      <c r="T8710" s="31"/>
      <c r="U8710" s="169"/>
      <c r="V8710" s="150"/>
      <c r="W8710" s="141" t="str" cm="1">
        <f t="array" ref="W8710">IF(SUM(LEN(B8710:V8710))=0,"",IF(OR(OR(ISBLANK(F8710),SUM(LEN(C8710),LEN(D8710))=0),AND(NOT(E8710="Unknown"),ISBLANK(J8710)),AND(NOT(O8710="Unknown"),ISBLANK(R8710))),"Missing Information", INDEX(Table15[Entire Service Line Classification], MATCH(SUMIFS(Table15[Unique ID],Table15[System-Owned Portion],E8710,Table15[If Material Anything Other than "Lead" in Column E,Was Material Ever Previously Lead?],G8710,Table15[Customer-Owned Portion],O8710),Table15[Unique ID],0),0)))</f>
        <v/>
      </c>
      <c r="X8710"/>
    </row>
    <row r="8711" spans="2:24" x14ac:dyDescent="0.25">
      <c r="B8711" s="146"/>
      <c r="C8711" s="31"/>
      <c r="D8711" s="31"/>
      <c r="E8711" s="44"/>
      <c r="F8711" s="43"/>
      <c r="G8711" s="84"/>
      <c r="H8711" s="31"/>
      <c r="I8711" s="205"/>
      <c r="J8711" s="84"/>
      <c r="K8711" s="31"/>
      <c r="L8711" s="31"/>
      <c r="M8711" s="169"/>
      <c r="N8711" s="148"/>
      <c r="O8711" s="106"/>
      <c r="P8711" s="43"/>
      <c r="Q8711" s="205"/>
      <c r="R8711" s="84"/>
      <c r="S8711" s="31"/>
      <c r="T8711" s="31"/>
      <c r="U8711" s="169"/>
      <c r="V8711" s="150"/>
      <c r="W8711" s="141" t="str" cm="1">
        <f t="array" ref="W8711">IF(SUM(LEN(B8711:V8711))=0,"",IF(OR(OR(ISBLANK(F8711),SUM(LEN(C8711),LEN(D8711))=0),AND(NOT(E8711="Unknown"),ISBLANK(J8711)),AND(NOT(O8711="Unknown"),ISBLANK(R8711))),"Missing Information", INDEX(Table15[Entire Service Line Classification], MATCH(SUMIFS(Table15[Unique ID],Table15[System-Owned Portion],E8711,Table15[If Material Anything Other than "Lead" in Column E,Was Material Ever Previously Lead?],G8711,Table15[Customer-Owned Portion],O8711),Table15[Unique ID],0),0)))</f>
        <v/>
      </c>
      <c r="X8711"/>
    </row>
    <row r="8712" spans="2:24" x14ac:dyDescent="0.25">
      <c r="B8712" s="146"/>
      <c r="C8712" s="31"/>
      <c r="D8712" s="31"/>
      <c r="E8712" s="44"/>
      <c r="F8712" s="43"/>
      <c r="G8712" s="84"/>
      <c r="H8712" s="31"/>
      <c r="I8712" s="205"/>
      <c r="J8712" s="84"/>
      <c r="K8712" s="31"/>
      <c r="L8712" s="31"/>
      <c r="M8712" s="169"/>
      <c r="N8712" s="148"/>
      <c r="O8712" s="106"/>
      <c r="P8712" s="43"/>
      <c r="Q8712" s="205"/>
      <c r="R8712" s="84"/>
      <c r="S8712" s="31"/>
      <c r="T8712" s="31"/>
      <c r="U8712" s="169"/>
      <c r="V8712" s="150"/>
      <c r="W8712" s="141" t="str" cm="1">
        <f t="array" ref="W8712">IF(SUM(LEN(B8712:V8712))=0,"",IF(OR(OR(ISBLANK(F8712),SUM(LEN(C8712),LEN(D8712))=0),AND(NOT(E8712="Unknown"),ISBLANK(J8712)),AND(NOT(O8712="Unknown"),ISBLANK(R8712))),"Missing Information", INDEX(Table15[Entire Service Line Classification], MATCH(SUMIFS(Table15[Unique ID],Table15[System-Owned Portion],E8712,Table15[If Material Anything Other than "Lead" in Column E,Was Material Ever Previously Lead?],G8712,Table15[Customer-Owned Portion],O8712),Table15[Unique ID],0),0)))</f>
        <v/>
      </c>
      <c r="X8712"/>
    </row>
    <row r="8713" spans="2:24" x14ac:dyDescent="0.25">
      <c r="B8713" s="146"/>
      <c r="C8713" s="31"/>
      <c r="D8713" s="31"/>
      <c r="E8713" s="44"/>
      <c r="F8713" s="43"/>
      <c r="G8713" s="84"/>
      <c r="H8713" s="31"/>
      <c r="I8713" s="205"/>
      <c r="J8713" s="84"/>
      <c r="K8713" s="31"/>
      <c r="L8713" s="31"/>
      <c r="M8713" s="169"/>
      <c r="N8713" s="148"/>
      <c r="O8713" s="106"/>
      <c r="P8713" s="43"/>
      <c r="Q8713" s="205"/>
      <c r="R8713" s="84"/>
      <c r="S8713" s="31"/>
      <c r="T8713" s="31"/>
      <c r="U8713" s="169"/>
      <c r="V8713" s="150"/>
      <c r="W8713" s="141" t="str" cm="1">
        <f t="array" ref="W8713">IF(SUM(LEN(B8713:V8713))=0,"",IF(OR(OR(ISBLANK(F8713),SUM(LEN(C8713),LEN(D8713))=0),AND(NOT(E8713="Unknown"),ISBLANK(J8713)),AND(NOT(O8713="Unknown"),ISBLANK(R8713))),"Missing Information", INDEX(Table15[Entire Service Line Classification], MATCH(SUMIFS(Table15[Unique ID],Table15[System-Owned Portion],E8713,Table15[If Material Anything Other than "Lead" in Column E,Was Material Ever Previously Lead?],G8713,Table15[Customer-Owned Portion],O8713),Table15[Unique ID],0),0)))</f>
        <v/>
      </c>
      <c r="X8713"/>
    </row>
    <row r="8714" spans="2:24" x14ac:dyDescent="0.25">
      <c r="B8714" s="146"/>
      <c r="C8714" s="31"/>
      <c r="D8714" s="31"/>
      <c r="E8714" s="44"/>
      <c r="F8714" s="43"/>
      <c r="G8714" s="84"/>
      <c r="H8714" s="31"/>
      <c r="I8714" s="205"/>
      <c r="J8714" s="84"/>
      <c r="K8714" s="31"/>
      <c r="L8714" s="31"/>
      <c r="M8714" s="169"/>
      <c r="N8714" s="148"/>
      <c r="O8714" s="106"/>
      <c r="P8714" s="43"/>
      <c r="Q8714" s="205"/>
      <c r="R8714" s="84"/>
      <c r="S8714" s="31"/>
      <c r="T8714" s="31"/>
      <c r="U8714" s="169"/>
      <c r="V8714" s="150"/>
      <c r="W8714" s="141" t="str" cm="1">
        <f t="array" ref="W8714">IF(SUM(LEN(B8714:V8714))=0,"",IF(OR(OR(ISBLANK(F8714),SUM(LEN(C8714),LEN(D8714))=0),AND(NOT(E8714="Unknown"),ISBLANK(J8714)),AND(NOT(O8714="Unknown"),ISBLANK(R8714))),"Missing Information", INDEX(Table15[Entire Service Line Classification], MATCH(SUMIFS(Table15[Unique ID],Table15[System-Owned Portion],E8714,Table15[If Material Anything Other than "Lead" in Column E,Was Material Ever Previously Lead?],G8714,Table15[Customer-Owned Portion],O8714),Table15[Unique ID],0),0)))</f>
        <v/>
      </c>
      <c r="X8714"/>
    </row>
    <row r="8715" spans="2:24" x14ac:dyDescent="0.25">
      <c r="B8715" s="146"/>
      <c r="C8715" s="31"/>
      <c r="D8715" s="31"/>
      <c r="E8715" s="44"/>
      <c r="F8715" s="43"/>
      <c r="G8715" s="84"/>
      <c r="H8715" s="31"/>
      <c r="I8715" s="205"/>
      <c r="J8715" s="84"/>
      <c r="K8715" s="31"/>
      <c r="L8715" s="31"/>
      <c r="M8715" s="169"/>
      <c r="N8715" s="148"/>
      <c r="O8715" s="106"/>
      <c r="P8715" s="43"/>
      <c r="Q8715" s="205"/>
      <c r="R8715" s="84"/>
      <c r="S8715" s="31"/>
      <c r="T8715" s="31"/>
      <c r="U8715" s="169"/>
      <c r="V8715" s="150"/>
      <c r="W8715" s="141" t="str" cm="1">
        <f t="array" ref="W8715">IF(SUM(LEN(B8715:V8715))=0,"",IF(OR(OR(ISBLANK(F8715),SUM(LEN(C8715),LEN(D8715))=0),AND(NOT(E8715="Unknown"),ISBLANK(J8715)),AND(NOT(O8715="Unknown"),ISBLANK(R8715))),"Missing Information", INDEX(Table15[Entire Service Line Classification], MATCH(SUMIFS(Table15[Unique ID],Table15[System-Owned Portion],E8715,Table15[If Material Anything Other than "Lead" in Column E,Was Material Ever Previously Lead?],G8715,Table15[Customer-Owned Portion],O8715),Table15[Unique ID],0),0)))</f>
        <v/>
      </c>
      <c r="X8715"/>
    </row>
    <row r="8716" spans="2:24" x14ac:dyDescent="0.25">
      <c r="B8716" s="146"/>
      <c r="C8716" s="31"/>
      <c r="D8716" s="31"/>
      <c r="E8716" s="44"/>
      <c r="F8716" s="43"/>
      <c r="G8716" s="84"/>
      <c r="H8716" s="31"/>
      <c r="I8716" s="205"/>
      <c r="J8716" s="84"/>
      <c r="K8716" s="31"/>
      <c r="L8716" s="31"/>
      <c r="M8716" s="169"/>
      <c r="N8716" s="148"/>
      <c r="O8716" s="106"/>
      <c r="P8716" s="43"/>
      <c r="Q8716" s="205"/>
      <c r="R8716" s="84"/>
      <c r="S8716" s="31"/>
      <c r="T8716" s="31"/>
      <c r="U8716" s="169"/>
      <c r="V8716" s="150"/>
      <c r="W8716" s="141" t="str" cm="1">
        <f t="array" ref="W8716">IF(SUM(LEN(B8716:V8716))=0,"",IF(OR(OR(ISBLANK(F8716),SUM(LEN(C8716),LEN(D8716))=0),AND(NOT(E8716="Unknown"),ISBLANK(J8716)),AND(NOT(O8716="Unknown"),ISBLANK(R8716))),"Missing Information", INDEX(Table15[Entire Service Line Classification], MATCH(SUMIFS(Table15[Unique ID],Table15[System-Owned Portion],E8716,Table15[If Material Anything Other than "Lead" in Column E,Was Material Ever Previously Lead?],G8716,Table15[Customer-Owned Portion],O8716),Table15[Unique ID],0),0)))</f>
        <v/>
      </c>
      <c r="X8716"/>
    </row>
    <row r="8717" spans="2:24" x14ac:dyDescent="0.25">
      <c r="B8717" s="146"/>
      <c r="C8717" s="31"/>
      <c r="D8717" s="31"/>
      <c r="E8717" s="44"/>
      <c r="F8717" s="43"/>
      <c r="G8717" s="84"/>
      <c r="H8717" s="31"/>
      <c r="I8717" s="205"/>
      <c r="J8717" s="84"/>
      <c r="K8717" s="31"/>
      <c r="L8717" s="31"/>
      <c r="M8717" s="169"/>
      <c r="N8717" s="148"/>
      <c r="O8717" s="106"/>
      <c r="P8717" s="43"/>
      <c r="Q8717" s="205"/>
      <c r="R8717" s="84"/>
      <c r="S8717" s="31"/>
      <c r="T8717" s="31"/>
      <c r="U8717" s="169"/>
      <c r="V8717" s="150"/>
      <c r="W8717" s="141" t="str" cm="1">
        <f t="array" ref="W8717">IF(SUM(LEN(B8717:V8717))=0,"",IF(OR(OR(ISBLANK(F8717),SUM(LEN(C8717),LEN(D8717))=0),AND(NOT(E8717="Unknown"),ISBLANK(J8717)),AND(NOT(O8717="Unknown"),ISBLANK(R8717))),"Missing Information", INDEX(Table15[Entire Service Line Classification], MATCH(SUMIFS(Table15[Unique ID],Table15[System-Owned Portion],E8717,Table15[If Material Anything Other than "Lead" in Column E,Was Material Ever Previously Lead?],G8717,Table15[Customer-Owned Portion],O8717),Table15[Unique ID],0),0)))</f>
        <v/>
      </c>
      <c r="X8717"/>
    </row>
    <row r="8718" spans="2:24" x14ac:dyDescent="0.25">
      <c r="B8718" s="146"/>
      <c r="C8718" s="31"/>
      <c r="D8718" s="31"/>
      <c r="E8718" s="44"/>
      <c r="F8718" s="43"/>
      <c r="G8718" s="84"/>
      <c r="H8718" s="31"/>
      <c r="I8718" s="205"/>
      <c r="J8718" s="84"/>
      <c r="K8718" s="31"/>
      <c r="L8718" s="31"/>
      <c r="M8718" s="169"/>
      <c r="N8718" s="148"/>
      <c r="O8718" s="106"/>
      <c r="P8718" s="43"/>
      <c r="Q8718" s="205"/>
      <c r="R8718" s="84"/>
      <c r="S8718" s="31"/>
      <c r="T8718" s="31"/>
      <c r="U8718" s="169"/>
      <c r="V8718" s="150"/>
      <c r="W8718" s="141" t="str" cm="1">
        <f t="array" ref="W8718">IF(SUM(LEN(B8718:V8718))=0,"",IF(OR(OR(ISBLANK(F8718),SUM(LEN(C8718),LEN(D8718))=0),AND(NOT(E8718="Unknown"),ISBLANK(J8718)),AND(NOT(O8718="Unknown"),ISBLANK(R8718))),"Missing Information", INDEX(Table15[Entire Service Line Classification], MATCH(SUMIFS(Table15[Unique ID],Table15[System-Owned Portion],E8718,Table15[If Material Anything Other than "Lead" in Column E,Was Material Ever Previously Lead?],G8718,Table15[Customer-Owned Portion],O8718),Table15[Unique ID],0),0)))</f>
        <v/>
      </c>
      <c r="X8718"/>
    </row>
    <row r="8719" spans="2:24" x14ac:dyDescent="0.25">
      <c r="B8719" s="146"/>
      <c r="C8719" s="31"/>
      <c r="D8719" s="31"/>
      <c r="E8719" s="44"/>
      <c r="F8719" s="43"/>
      <c r="G8719" s="84"/>
      <c r="H8719" s="31"/>
      <c r="I8719" s="205"/>
      <c r="J8719" s="84"/>
      <c r="K8719" s="31"/>
      <c r="L8719" s="31"/>
      <c r="M8719" s="169"/>
      <c r="N8719" s="148"/>
      <c r="O8719" s="106"/>
      <c r="P8719" s="43"/>
      <c r="Q8719" s="205"/>
      <c r="R8719" s="84"/>
      <c r="S8719" s="31"/>
      <c r="T8719" s="31"/>
      <c r="U8719" s="169"/>
      <c r="V8719" s="150"/>
      <c r="W8719" s="141" t="str" cm="1">
        <f t="array" ref="W8719">IF(SUM(LEN(B8719:V8719))=0,"",IF(OR(OR(ISBLANK(F8719),SUM(LEN(C8719),LEN(D8719))=0),AND(NOT(E8719="Unknown"),ISBLANK(J8719)),AND(NOT(O8719="Unknown"),ISBLANK(R8719))),"Missing Information", INDEX(Table15[Entire Service Line Classification], MATCH(SUMIFS(Table15[Unique ID],Table15[System-Owned Portion],E8719,Table15[If Material Anything Other than "Lead" in Column E,Was Material Ever Previously Lead?],G8719,Table15[Customer-Owned Portion],O8719),Table15[Unique ID],0),0)))</f>
        <v/>
      </c>
      <c r="X8719"/>
    </row>
    <row r="8720" spans="2:24" x14ac:dyDescent="0.25">
      <c r="B8720" s="146"/>
      <c r="C8720" s="31"/>
      <c r="D8720" s="31"/>
      <c r="E8720" s="44"/>
      <c r="F8720" s="43"/>
      <c r="G8720" s="84"/>
      <c r="H8720" s="31"/>
      <c r="I8720" s="205"/>
      <c r="J8720" s="84"/>
      <c r="K8720" s="31"/>
      <c r="L8720" s="31"/>
      <c r="M8720" s="169"/>
      <c r="N8720" s="148"/>
      <c r="O8720" s="106"/>
      <c r="P8720" s="43"/>
      <c r="Q8720" s="205"/>
      <c r="R8720" s="84"/>
      <c r="S8720" s="31"/>
      <c r="T8720" s="31"/>
      <c r="U8720" s="169"/>
      <c r="V8720" s="150"/>
      <c r="W8720" s="141" t="str" cm="1">
        <f t="array" ref="W8720">IF(SUM(LEN(B8720:V8720))=0,"",IF(OR(OR(ISBLANK(F8720),SUM(LEN(C8720),LEN(D8720))=0),AND(NOT(E8720="Unknown"),ISBLANK(J8720)),AND(NOT(O8720="Unknown"),ISBLANK(R8720))),"Missing Information", INDEX(Table15[Entire Service Line Classification], MATCH(SUMIFS(Table15[Unique ID],Table15[System-Owned Portion],E8720,Table15[If Material Anything Other than "Lead" in Column E,Was Material Ever Previously Lead?],G8720,Table15[Customer-Owned Portion],O8720),Table15[Unique ID],0),0)))</f>
        <v/>
      </c>
      <c r="X8720"/>
    </row>
    <row r="8721" spans="2:24" x14ac:dyDescent="0.25">
      <c r="B8721" s="146"/>
      <c r="C8721" s="31"/>
      <c r="D8721" s="31"/>
      <c r="E8721" s="44"/>
      <c r="F8721" s="43"/>
      <c r="G8721" s="84"/>
      <c r="H8721" s="31"/>
      <c r="I8721" s="205"/>
      <c r="J8721" s="84"/>
      <c r="K8721" s="31"/>
      <c r="L8721" s="31"/>
      <c r="M8721" s="169"/>
      <c r="N8721" s="148"/>
      <c r="O8721" s="106"/>
      <c r="P8721" s="43"/>
      <c r="Q8721" s="205"/>
      <c r="R8721" s="84"/>
      <c r="S8721" s="31"/>
      <c r="T8721" s="31"/>
      <c r="U8721" s="169"/>
      <c r="V8721" s="150"/>
      <c r="W8721" s="141" t="str" cm="1">
        <f t="array" ref="W8721">IF(SUM(LEN(B8721:V8721))=0,"",IF(OR(OR(ISBLANK(F8721),SUM(LEN(C8721),LEN(D8721))=0),AND(NOT(E8721="Unknown"),ISBLANK(J8721)),AND(NOT(O8721="Unknown"),ISBLANK(R8721))),"Missing Information", INDEX(Table15[Entire Service Line Classification], MATCH(SUMIFS(Table15[Unique ID],Table15[System-Owned Portion],E8721,Table15[If Material Anything Other than "Lead" in Column E,Was Material Ever Previously Lead?],G8721,Table15[Customer-Owned Portion],O8721),Table15[Unique ID],0),0)))</f>
        <v/>
      </c>
      <c r="X8721"/>
    </row>
    <row r="8722" spans="2:24" x14ac:dyDescent="0.25">
      <c r="B8722" s="146"/>
      <c r="C8722" s="31"/>
      <c r="D8722" s="31"/>
      <c r="E8722" s="44"/>
      <c r="F8722" s="43"/>
      <c r="G8722" s="84"/>
      <c r="H8722" s="31"/>
      <c r="I8722" s="205"/>
      <c r="J8722" s="84"/>
      <c r="K8722" s="31"/>
      <c r="L8722" s="31"/>
      <c r="M8722" s="169"/>
      <c r="N8722" s="148"/>
      <c r="O8722" s="106"/>
      <c r="P8722" s="43"/>
      <c r="Q8722" s="205"/>
      <c r="R8722" s="84"/>
      <c r="S8722" s="31"/>
      <c r="T8722" s="31"/>
      <c r="U8722" s="169"/>
      <c r="V8722" s="150"/>
      <c r="W8722" s="141" t="str" cm="1">
        <f t="array" ref="W8722">IF(SUM(LEN(B8722:V8722))=0,"",IF(OR(OR(ISBLANK(F8722),SUM(LEN(C8722),LEN(D8722))=0),AND(NOT(E8722="Unknown"),ISBLANK(J8722)),AND(NOT(O8722="Unknown"),ISBLANK(R8722))),"Missing Information", INDEX(Table15[Entire Service Line Classification], MATCH(SUMIFS(Table15[Unique ID],Table15[System-Owned Portion],E8722,Table15[If Material Anything Other than "Lead" in Column E,Was Material Ever Previously Lead?],G8722,Table15[Customer-Owned Portion],O8722),Table15[Unique ID],0),0)))</f>
        <v/>
      </c>
      <c r="X8722"/>
    </row>
    <row r="8723" spans="2:24" x14ac:dyDescent="0.25">
      <c r="B8723" s="146"/>
      <c r="C8723" s="31"/>
      <c r="D8723" s="31"/>
      <c r="E8723" s="44"/>
      <c r="F8723" s="43"/>
      <c r="G8723" s="84"/>
      <c r="H8723" s="31"/>
      <c r="I8723" s="205"/>
      <c r="J8723" s="84"/>
      <c r="K8723" s="31"/>
      <c r="L8723" s="31"/>
      <c r="M8723" s="169"/>
      <c r="N8723" s="148"/>
      <c r="O8723" s="106"/>
      <c r="P8723" s="43"/>
      <c r="Q8723" s="205"/>
      <c r="R8723" s="84"/>
      <c r="S8723" s="31"/>
      <c r="T8723" s="31"/>
      <c r="U8723" s="169"/>
      <c r="V8723" s="150"/>
      <c r="W8723" s="141" t="str" cm="1">
        <f t="array" ref="W8723">IF(SUM(LEN(B8723:V8723))=0,"",IF(OR(OR(ISBLANK(F8723),SUM(LEN(C8723),LEN(D8723))=0),AND(NOT(E8723="Unknown"),ISBLANK(J8723)),AND(NOT(O8723="Unknown"),ISBLANK(R8723))),"Missing Information", INDEX(Table15[Entire Service Line Classification], MATCH(SUMIFS(Table15[Unique ID],Table15[System-Owned Portion],E8723,Table15[If Material Anything Other than "Lead" in Column E,Was Material Ever Previously Lead?],G8723,Table15[Customer-Owned Portion],O8723),Table15[Unique ID],0),0)))</f>
        <v/>
      </c>
      <c r="X8723"/>
    </row>
    <row r="8724" spans="2:24" x14ac:dyDescent="0.25">
      <c r="B8724" s="146"/>
      <c r="C8724" s="31"/>
      <c r="D8724" s="31"/>
      <c r="E8724" s="44"/>
      <c r="F8724" s="43"/>
      <c r="G8724" s="84"/>
      <c r="H8724" s="31"/>
      <c r="I8724" s="205"/>
      <c r="J8724" s="84"/>
      <c r="K8724" s="31"/>
      <c r="L8724" s="31"/>
      <c r="M8724" s="169"/>
      <c r="N8724" s="148"/>
      <c r="O8724" s="106"/>
      <c r="P8724" s="43"/>
      <c r="Q8724" s="205"/>
      <c r="R8724" s="84"/>
      <c r="S8724" s="31"/>
      <c r="T8724" s="31"/>
      <c r="U8724" s="169"/>
      <c r="V8724" s="150"/>
      <c r="W8724" s="141" t="str" cm="1">
        <f t="array" ref="W8724">IF(SUM(LEN(B8724:V8724))=0,"",IF(OR(OR(ISBLANK(F8724),SUM(LEN(C8724),LEN(D8724))=0),AND(NOT(E8724="Unknown"),ISBLANK(J8724)),AND(NOT(O8724="Unknown"),ISBLANK(R8724))),"Missing Information", INDEX(Table15[Entire Service Line Classification], MATCH(SUMIFS(Table15[Unique ID],Table15[System-Owned Portion],E8724,Table15[If Material Anything Other than "Lead" in Column E,Was Material Ever Previously Lead?],G8724,Table15[Customer-Owned Portion],O8724),Table15[Unique ID],0),0)))</f>
        <v/>
      </c>
      <c r="X8724"/>
    </row>
    <row r="8725" spans="2:24" x14ac:dyDescent="0.25">
      <c r="B8725" s="146"/>
      <c r="C8725" s="31"/>
      <c r="D8725" s="31"/>
      <c r="E8725" s="44"/>
      <c r="F8725" s="43"/>
      <c r="G8725" s="84"/>
      <c r="H8725" s="31"/>
      <c r="I8725" s="205"/>
      <c r="J8725" s="84"/>
      <c r="K8725" s="31"/>
      <c r="L8725" s="31"/>
      <c r="M8725" s="169"/>
      <c r="N8725" s="148"/>
      <c r="O8725" s="106"/>
      <c r="P8725" s="43"/>
      <c r="Q8725" s="205"/>
      <c r="R8725" s="84"/>
      <c r="S8725" s="31"/>
      <c r="T8725" s="31"/>
      <c r="U8725" s="169"/>
      <c r="V8725" s="150"/>
      <c r="W8725" s="141" t="str" cm="1">
        <f t="array" ref="W8725">IF(SUM(LEN(B8725:V8725))=0,"",IF(OR(OR(ISBLANK(F8725),SUM(LEN(C8725),LEN(D8725))=0),AND(NOT(E8725="Unknown"),ISBLANK(J8725)),AND(NOT(O8725="Unknown"),ISBLANK(R8725))),"Missing Information", INDEX(Table15[Entire Service Line Classification], MATCH(SUMIFS(Table15[Unique ID],Table15[System-Owned Portion],E8725,Table15[If Material Anything Other than "Lead" in Column E,Was Material Ever Previously Lead?],G8725,Table15[Customer-Owned Portion],O8725),Table15[Unique ID],0),0)))</f>
        <v/>
      </c>
      <c r="X8725"/>
    </row>
    <row r="8726" spans="2:24" x14ac:dyDescent="0.25">
      <c r="B8726" s="146"/>
      <c r="C8726" s="31"/>
      <c r="D8726" s="31"/>
      <c r="E8726" s="44"/>
      <c r="F8726" s="43"/>
      <c r="G8726" s="84"/>
      <c r="H8726" s="31"/>
      <c r="I8726" s="205"/>
      <c r="J8726" s="84"/>
      <c r="K8726" s="31"/>
      <c r="L8726" s="31"/>
      <c r="M8726" s="169"/>
      <c r="N8726" s="148"/>
      <c r="O8726" s="106"/>
      <c r="P8726" s="43"/>
      <c r="Q8726" s="205"/>
      <c r="R8726" s="84"/>
      <c r="S8726" s="31"/>
      <c r="T8726" s="31"/>
      <c r="U8726" s="169"/>
      <c r="V8726" s="150"/>
      <c r="W8726" s="141" t="str" cm="1">
        <f t="array" ref="W8726">IF(SUM(LEN(B8726:V8726))=0,"",IF(OR(OR(ISBLANK(F8726),SUM(LEN(C8726),LEN(D8726))=0),AND(NOT(E8726="Unknown"),ISBLANK(J8726)),AND(NOT(O8726="Unknown"),ISBLANK(R8726))),"Missing Information", INDEX(Table15[Entire Service Line Classification], MATCH(SUMIFS(Table15[Unique ID],Table15[System-Owned Portion],E8726,Table15[If Material Anything Other than "Lead" in Column E,Was Material Ever Previously Lead?],G8726,Table15[Customer-Owned Portion],O8726),Table15[Unique ID],0),0)))</f>
        <v/>
      </c>
      <c r="X8726"/>
    </row>
    <row r="8727" spans="2:24" x14ac:dyDescent="0.25">
      <c r="B8727" s="146"/>
      <c r="C8727" s="31"/>
      <c r="D8727" s="31"/>
      <c r="E8727" s="44"/>
      <c r="F8727" s="43"/>
      <c r="G8727" s="84"/>
      <c r="H8727" s="31"/>
      <c r="I8727" s="205"/>
      <c r="J8727" s="84"/>
      <c r="K8727" s="31"/>
      <c r="L8727" s="31"/>
      <c r="M8727" s="169"/>
      <c r="N8727" s="148"/>
      <c r="O8727" s="106"/>
      <c r="P8727" s="43"/>
      <c r="Q8727" s="205"/>
      <c r="R8727" s="84"/>
      <c r="S8727" s="31"/>
      <c r="T8727" s="31"/>
      <c r="U8727" s="169"/>
      <c r="V8727" s="150"/>
      <c r="W8727" s="141" t="str" cm="1">
        <f t="array" ref="W8727">IF(SUM(LEN(B8727:V8727))=0,"",IF(OR(OR(ISBLANK(F8727),SUM(LEN(C8727),LEN(D8727))=0),AND(NOT(E8727="Unknown"),ISBLANK(J8727)),AND(NOT(O8727="Unknown"),ISBLANK(R8727))),"Missing Information", INDEX(Table15[Entire Service Line Classification], MATCH(SUMIFS(Table15[Unique ID],Table15[System-Owned Portion],E8727,Table15[If Material Anything Other than "Lead" in Column E,Was Material Ever Previously Lead?],G8727,Table15[Customer-Owned Portion],O8727),Table15[Unique ID],0),0)))</f>
        <v/>
      </c>
      <c r="X8727"/>
    </row>
    <row r="8728" spans="2:24" x14ac:dyDescent="0.25">
      <c r="B8728" s="146"/>
      <c r="C8728" s="31"/>
      <c r="D8728" s="31"/>
      <c r="E8728" s="44"/>
      <c r="F8728" s="43"/>
      <c r="G8728" s="84"/>
      <c r="H8728" s="31"/>
      <c r="I8728" s="205"/>
      <c r="J8728" s="84"/>
      <c r="K8728" s="31"/>
      <c r="L8728" s="31"/>
      <c r="M8728" s="169"/>
      <c r="N8728" s="148"/>
      <c r="O8728" s="106"/>
      <c r="P8728" s="43"/>
      <c r="Q8728" s="205"/>
      <c r="R8728" s="84"/>
      <c r="S8728" s="31"/>
      <c r="T8728" s="31"/>
      <c r="U8728" s="169"/>
      <c r="V8728" s="150"/>
      <c r="W8728" s="141" t="str" cm="1">
        <f t="array" ref="W8728">IF(SUM(LEN(B8728:V8728))=0,"",IF(OR(OR(ISBLANK(F8728),SUM(LEN(C8728),LEN(D8728))=0),AND(NOT(E8728="Unknown"),ISBLANK(J8728)),AND(NOT(O8728="Unknown"),ISBLANK(R8728))),"Missing Information", INDEX(Table15[Entire Service Line Classification], MATCH(SUMIFS(Table15[Unique ID],Table15[System-Owned Portion],E8728,Table15[If Material Anything Other than "Lead" in Column E,Was Material Ever Previously Lead?],G8728,Table15[Customer-Owned Portion],O8728),Table15[Unique ID],0),0)))</f>
        <v/>
      </c>
      <c r="X8728"/>
    </row>
    <row r="8729" spans="2:24" x14ac:dyDescent="0.25">
      <c r="B8729" s="146"/>
      <c r="C8729" s="31"/>
      <c r="D8729" s="31"/>
      <c r="E8729" s="44"/>
      <c r="F8729" s="43"/>
      <c r="G8729" s="84"/>
      <c r="H8729" s="31"/>
      <c r="I8729" s="205"/>
      <c r="J8729" s="84"/>
      <c r="K8729" s="31"/>
      <c r="L8729" s="31"/>
      <c r="M8729" s="169"/>
      <c r="N8729" s="148"/>
      <c r="O8729" s="106"/>
      <c r="P8729" s="43"/>
      <c r="Q8729" s="205"/>
      <c r="R8729" s="84"/>
      <c r="S8729" s="31"/>
      <c r="T8729" s="31"/>
      <c r="U8729" s="169"/>
      <c r="V8729" s="150"/>
      <c r="W8729" s="141" t="str" cm="1">
        <f t="array" ref="W8729">IF(SUM(LEN(B8729:V8729))=0,"",IF(OR(OR(ISBLANK(F8729),SUM(LEN(C8729),LEN(D8729))=0),AND(NOT(E8729="Unknown"),ISBLANK(J8729)),AND(NOT(O8729="Unknown"),ISBLANK(R8729))),"Missing Information", INDEX(Table15[Entire Service Line Classification], MATCH(SUMIFS(Table15[Unique ID],Table15[System-Owned Portion],E8729,Table15[If Material Anything Other than "Lead" in Column E,Was Material Ever Previously Lead?],G8729,Table15[Customer-Owned Portion],O8729),Table15[Unique ID],0),0)))</f>
        <v/>
      </c>
      <c r="X8729"/>
    </row>
    <row r="8730" spans="2:24" x14ac:dyDescent="0.25">
      <c r="B8730" s="146"/>
      <c r="C8730" s="31"/>
      <c r="D8730" s="31"/>
      <c r="E8730" s="44"/>
      <c r="F8730" s="43"/>
      <c r="G8730" s="84"/>
      <c r="H8730" s="31"/>
      <c r="I8730" s="205"/>
      <c r="J8730" s="84"/>
      <c r="K8730" s="31"/>
      <c r="L8730" s="31"/>
      <c r="M8730" s="169"/>
      <c r="N8730" s="148"/>
      <c r="O8730" s="106"/>
      <c r="P8730" s="43"/>
      <c r="Q8730" s="205"/>
      <c r="R8730" s="84"/>
      <c r="S8730" s="31"/>
      <c r="T8730" s="31"/>
      <c r="U8730" s="169"/>
      <c r="V8730" s="150"/>
      <c r="W8730" s="141" t="str" cm="1">
        <f t="array" ref="W8730">IF(SUM(LEN(B8730:V8730))=0,"",IF(OR(OR(ISBLANK(F8730),SUM(LEN(C8730),LEN(D8730))=0),AND(NOT(E8730="Unknown"),ISBLANK(J8730)),AND(NOT(O8730="Unknown"),ISBLANK(R8730))),"Missing Information", INDEX(Table15[Entire Service Line Classification], MATCH(SUMIFS(Table15[Unique ID],Table15[System-Owned Portion],E8730,Table15[If Material Anything Other than "Lead" in Column E,Was Material Ever Previously Lead?],G8730,Table15[Customer-Owned Portion],O8730),Table15[Unique ID],0),0)))</f>
        <v/>
      </c>
      <c r="X8730"/>
    </row>
    <row r="8731" spans="2:24" x14ac:dyDescent="0.25">
      <c r="B8731" s="146"/>
      <c r="C8731" s="31"/>
      <c r="D8731" s="31"/>
      <c r="E8731" s="44"/>
      <c r="F8731" s="43"/>
      <c r="G8731" s="84"/>
      <c r="H8731" s="31"/>
      <c r="I8731" s="205"/>
      <c r="J8731" s="84"/>
      <c r="K8731" s="31"/>
      <c r="L8731" s="31"/>
      <c r="M8731" s="169"/>
      <c r="N8731" s="148"/>
      <c r="O8731" s="106"/>
      <c r="P8731" s="43"/>
      <c r="Q8731" s="205"/>
      <c r="R8731" s="84"/>
      <c r="S8731" s="31"/>
      <c r="T8731" s="31"/>
      <c r="U8731" s="169"/>
      <c r="V8731" s="150"/>
      <c r="W8731" s="141" t="str" cm="1">
        <f t="array" ref="W8731">IF(SUM(LEN(B8731:V8731))=0,"",IF(OR(OR(ISBLANK(F8731),SUM(LEN(C8731),LEN(D8731))=0),AND(NOT(E8731="Unknown"),ISBLANK(J8731)),AND(NOT(O8731="Unknown"),ISBLANK(R8731))),"Missing Information", INDEX(Table15[Entire Service Line Classification], MATCH(SUMIFS(Table15[Unique ID],Table15[System-Owned Portion],E8731,Table15[If Material Anything Other than "Lead" in Column E,Was Material Ever Previously Lead?],G8731,Table15[Customer-Owned Portion],O8731),Table15[Unique ID],0),0)))</f>
        <v/>
      </c>
      <c r="X8731"/>
    </row>
    <row r="8732" spans="2:24" x14ac:dyDescent="0.25">
      <c r="B8732" s="146"/>
      <c r="C8732" s="31"/>
      <c r="D8732" s="31"/>
      <c r="E8732" s="44"/>
      <c r="F8732" s="43"/>
      <c r="G8732" s="84"/>
      <c r="H8732" s="31"/>
      <c r="I8732" s="205"/>
      <c r="J8732" s="84"/>
      <c r="K8732" s="31"/>
      <c r="L8732" s="31"/>
      <c r="M8732" s="169"/>
      <c r="N8732" s="148"/>
      <c r="O8732" s="106"/>
      <c r="P8732" s="43"/>
      <c r="Q8732" s="205"/>
      <c r="R8732" s="84"/>
      <c r="S8732" s="31"/>
      <c r="T8732" s="31"/>
      <c r="U8732" s="169"/>
      <c r="V8732" s="150"/>
      <c r="W8732" s="141" t="str" cm="1">
        <f t="array" ref="W8732">IF(SUM(LEN(B8732:V8732))=0,"",IF(OR(OR(ISBLANK(F8732),SUM(LEN(C8732),LEN(D8732))=0),AND(NOT(E8732="Unknown"),ISBLANK(J8732)),AND(NOT(O8732="Unknown"),ISBLANK(R8732))),"Missing Information", INDEX(Table15[Entire Service Line Classification], MATCH(SUMIFS(Table15[Unique ID],Table15[System-Owned Portion],E8732,Table15[If Material Anything Other than "Lead" in Column E,Was Material Ever Previously Lead?],G8732,Table15[Customer-Owned Portion],O8732),Table15[Unique ID],0),0)))</f>
        <v/>
      </c>
      <c r="X8732"/>
    </row>
    <row r="8733" spans="2:24" x14ac:dyDescent="0.25">
      <c r="B8733" s="146"/>
      <c r="C8733" s="31"/>
      <c r="D8733" s="31"/>
      <c r="E8733" s="44"/>
      <c r="F8733" s="43"/>
      <c r="G8733" s="84"/>
      <c r="H8733" s="31"/>
      <c r="I8733" s="205"/>
      <c r="J8733" s="84"/>
      <c r="K8733" s="31"/>
      <c r="L8733" s="31"/>
      <c r="M8733" s="169"/>
      <c r="N8733" s="148"/>
      <c r="O8733" s="106"/>
      <c r="P8733" s="43"/>
      <c r="Q8733" s="205"/>
      <c r="R8733" s="84"/>
      <c r="S8733" s="31"/>
      <c r="T8733" s="31"/>
      <c r="U8733" s="169"/>
      <c r="V8733" s="150"/>
      <c r="W8733" s="141" t="str" cm="1">
        <f t="array" ref="W8733">IF(SUM(LEN(B8733:V8733))=0,"",IF(OR(OR(ISBLANK(F8733),SUM(LEN(C8733),LEN(D8733))=0),AND(NOT(E8733="Unknown"),ISBLANK(J8733)),AND(NOT(O8733="Unknown"),ISBLANK(R8733))),"Missing Information", INDEX(Table15[Entire Service Line Classification], MATCH(SUMIFS(Table15[Unique ID],Table15[System-Owned Portion],E8733,Table15[If Material Anything Other than "Lead" in Column E,Was Material Ever Previously Lead?],G8733,Table15[Customer-Owned Portion],O8733),Table15[Unique ID],0),0)))</f>
        <v/>
      </c>
      <c r="X8733"/>
    </row>
    <row r="8734" spans="2:24" x14ac:dyDescent="0.25">
      <c r="B8734" s="146"/>
      <c r="C8734" s="31"/>
      <c r="D8734" s="31"/>
      <c r="E8734" s="44"/>
      <c r="F8734" s="43"/>
      <c r="G8734" s="84"/>
      <c r="H8734" s="31"/>
      <c r="I8734" s="205"/>
      <c r="J8734" s="84"/>
      <c r="K8734" s="31"/>
      <c r="L8734" s="31"/>
      <c r="M8734" s="169"/>
      <c r="N8734" s="148"/>
      <c r="O8734" s="106"/>
      <c r="P8734" s="43"/>
      <c r="Q8734" s="205"/>
      <c r="R8734" s="84"/>
      <c r="S8734" s="31"/>
      <c r="T8734" s="31"/>
      <c r="U8734" s="169"/>
      <c r="V8734" s="150"/>
      <c r="W8734" s="141" t="str" cm="1">
        <f t="array" ref="W8734">IF(SUM(LEN(B8734:V8734))=0,"",IF(OR(OR(ISBLANK(F8734),SUM(LEN(C8734),LEN(D8734))=0),AND(NOT(E8734="Unknown"),ISBLANK(J8734)),AND(NOT(O8734="Unknown"),ISBLANK(R8734))),"Missing Information", INDEX(Table15[Entire Service Line Classification], MATCH(SUMIFS(Table15[Unique ID],Table15[System-Owned Portion],E8734,Table15[If Material Anything Other than "Lead" in Column E,Was Material Ever Previously Lead?],G8734,Table15[Customer-Owned Portion],O8734),Table15[Unique ID],0),0)))</f>
        <v/>
      </c>
      <c r="X8734"/>
    </row>
    <row r="8735" spans="2:24" x14ac:dyDescent="0.25">
      <c r="B8735" s="146"/>
      <c r="C8735" s="31"/>
      <c r="D8735" s="31"/>
      <c r="E8735" s="44"/>
      <c r="F8735" s="43"/>
      <c r="G8735" s="84"/>
      <c r="H8735" s="31"/>
      <c r="I8735" s="205"/>
      <c r="J8735" s="84"/>
      <c r="K8735" s="31"/>
      <c r="L8735" s="31"/>
      <c r="M8735" s="169"/>
      <c r="N8735" s="148"/>
      <c r="O8735" s="106"/>
      <c r="P8735" s="43"/>
      <c r="Q8735" s="205"/>
      <c r="R8735" s="84"/>
      <c r="S8735" s="31"/>
      <c r="T8735" s="31"/>
      <c r="U8735" s="169"/>
      <c r="V8735" s="150"/>
      <c r="W8735" s="141" t="str" cm="1">
        <f t="array" ref="W8735">IF(SUM(LEN(B8735:V8735))=0,"",IF(OR(OR(ISBLANK(F8735),SUM(LEN(C8735),LEN(D8735))=0),AND(NOT(E8735="Unknown"),ISBLANK(J8735)),AND(NOT(O8735="Unknown"),ISBLANK(R8735))),"Missing Information", INDEX(Table15[Entire Service Line Classification], MATCH(SUMIFS(Table15[Unique ID],Table15[System-Owned Portion],E8735,Table15[If Material Anything Other than "Lead" in Column E,Was Material Ever Previously Lead?],G8735,Table15[Customer-Owned Portion],O8735),Table15[Unique ID],0),0)))</f>
        <v/>
      </c>
      <c r="X8735"/>
    </row>
    <row r="8736" spans="2:24" x14ac:dyDescent="0.25">
      <c r="B8736" s="146"/>
      <c r="C8736" s="31"/>
      <c r="D8736" s="31"/>
      <c r="E8736" s="44"/>
      <c r="F8736" s="43"/>
      <c r="G8736" s="84"/>
      <c r="H8736" s="31"/>
      <c r="I8736" s="205"/>
      <c r="J8736" s="84"/>
      <c r="K8736" s="31"/>
      <c r="L8736" s="31"/>
      <c r="M8736" s="169"/>
      <c r="N8736" s="148"/>
      <c r="O8736" s="106"/>
      <c r="P8736" s="43"/>
      <c r="Q8736" s="205"/>
      <c r="R8736" s="84"/>
      <c r="S8736" s="31"/>
      <c r="T8736" s="31"/>
      <c r="U8736" s="169"/>
      <c r="V8736" s="150"/>
      <c r="W8736" s="141" t="str" cm="1">
        <f t="array" ref="W8736">IF(SUM(LEN(B8736:V8736))=0,"",IF(OR(OR(ISBLANK(F8736),SUM(LEN(C8736),LEN(D8736))=0),AND(NOT(E8736="Unknown"),ISBLANK(J8736)),AND(NOT(O8736="Unknown"),ISBLANK(R8736))),"Missing Information", INDEX(Table15[Entire Service Line Classification], MATCH(SUMIFS(Table15[Unique ID],Table15[System-Owned Portion],E8736,Table15[If Material Anything Other than "Lead" in Column E,Was Material Ever Previously Lead?],G8736,Table15[Customer-Owned Portion],O8736),Table15[Unique ID],0),0)))</f>
        <v/>
      </c>
      <c r="X8736"/>
    </row>
    <row r="8737" spans="2:24" x14ac:dyDescent="0.25">
      <c r="B8737" s="146"/>
      <c r="C8737" s="31"/>
      <c r="D8737" s="31"/>
      <c r="E8737" s="44"/>
      <c r="F8737" s="43"/>
      <c r="G8737" s="84"/>
      <c r="H8737" s="31"/>
      <c r="I8737" s="205"/>
      <c r="J8737" s="84"/>
      <c r="K8737" s="31"/>
      <c r="L8737" s="31"/>
      <c r="M8737" s="169"/>
      <c r="N8737" s="148"/>
      <c r="O8737" s="106"/>
      <c r="P8737" s="43"/>
      <c r="Q8737" s="205"/>
      <c r="R8737" s="84"/>
      <c r="S8737" s="31"/>
      <c r="T8737" s="31"/>
      <c r="U8737" s="169"/>
      <c r="V8737" s="150"/>
      <c r="W8737" s="141" t="str" cm="1">
        <f t="array" ref="W8737">IF(SUM(LEN(B8737:V8737))=0,"",IF(OR(OR(ISBLANK(F8737),SUM(LEN(C8737),LEN(D8737))=0),AND(NOT(E8737="Unknown"),ISBLANK(J8737)),AND(NOT(O8737="Unknown"),ISBLANK(R8737))),"Missing Information", INDEX(Table15[Entire Service Line Classification], MATCH(SUMIFS(Table15[Unique ID],Table15[System-Owned Portion],E8737,Table15[If Material Anything Other than "Lead" in Column E,Was Material Ever Previously Lead?],G8737,Table15[Customer-Owned Portion],O8737),Table15[Unique ID],0),0)))</f>
        <v/>
      </c>
      <c r="X8737"/>
    </row>
    <row r="8738" spans="2:24" x14ac:dyDescent="0.25">
      <c r="B8738" s="146"/>
      <c r="C8738" s="31"/>
      <c r="D8738" s="31"/>
      <c r="E8738" s="44"/>
      <c r="F8738" s="43"/>
      <c r="G8738" s="84"/>
      <c r="H8738" s="31"/>
      <c r="I8738" s="205"/>
      <c r="J8738" s="84"/>
      <c r="K8738" s="31"/>
      <c r="L8738" s="31"/>
      <c r="M8738" s="169"/>
      <c r="N8738" s="148"/>
      <c r="O8738" s="106"/>
      <c r="P8738" s="43"/>
      <c r="Q8738" s="205"/>
      <c r="R8738" s="84"/>
      <c r="S8738" s="31"/>
      <c r="T8738" s="31"/>
      <c r="U8738" s="169"/>
      <c r="V8738" s="150"/>
      <c r="W8738" s="141" t="str" cm="1">
        <f t="array" ref="W8738">IF(SUM(LEN(B8738:V8738))=0,"",IF(OR(OR(ISBLANK(F8738),SUM(LEN(C8738),LEN(D8738))=0),AND(NOT(E8738="Unknown"),ISBLANK(J8738)),AND(NOT(O8738="Unknown"),ISBLANK(R8738))),"Missing Information", INDEX(Table15[Entire Service Line Classification], MATCH(SUMIFS(Table15[Unique ID],Table15[System-Owned Portion],E8738,Table15[If Material Anything Other than "Lead" in Column E,Was Material Ever Previously Lead?],G8738,Table15[Customer-Owned Portion],O8738),Table15[Unique ID],0),0)))</f>
        <v/>
      </c>
      <c r="X8738"/>
    </row>
    <row r="8739" spans="2:24" x14ac:dyDescent="0.25">
      <c r="B8739" s="146"/>
      <c r="C8739" s="31"/>
      <c r="D8739" s="31"/>
      <c r="E8739" s="44"/>
      <c r="F8739" s="43"/>
      <c r="G8739" s="84"/>
      <c r="H8739" s="31"/>
      <c r="I8739" s="205"/>
      <c r="J8739" s="84"/>
      <c r="K8739" s="31"/>
      <c r="L8739" s="31"/>
      <c r="M8739" s="169"/>
      <c r="N8739" s="148"/>
      <c r="O8739" s="106"/>
      <c r="P8739" s="43"/>
      <c r="Q8739" s="205"/>
      <c r="R8739" s="84"/>
      <c r="S8739" s="31"/>
      <c r="T8739" s="31"/>
      <c r="U8739" s="169"/>
      <c r="V8739" s="150"/>
      <c r="W8739" s="141" t="str" cm="1">
        <f t="array" ref="W8739">IF(SUM(LEN(B8739:V8739))=0,"",IF(OR(OR(ISBLANK(F8739),SUM(LEN(C8739),LEN(D8739))=0),AND(NOT(E8739="Unknown"),ISBLANK(J8739)),AND(NOT(O8739="Unknown"),ISBLANK(R8739))),"Missing Information", INDEX(Table15[Entire Service Line Classification], MATCH(SUMIFS(Table15[Unique ID],Table15[System-Owned Portion],E8739,Table15[If Material Anything Other than "Lead" in Column E,Was Material Ever Previously Lead?],G8739,Table15[Customer-Owned Portion],O8739),Table15[Unique ID],0),0)))</f>
        <v/>
      </c>
      <c r="X8739"/>
    </row>
    <row r="8740" spans="2:24" x14ac:dyDescent="0.25">
      <c r="B8740" s="146"/>
      <c r="C8740" s="31"/>
      <c r="D8740" s="31"/>
      <c r="E8740" s="44"/>
      <c r="F8740" s="43"/>
      <c r="G8740" s="84"/>
      <c r="H8740" s="31"/>
      <c r="I8740" s="205"/>
      <c r="J8740" s="84"/>
      <c r="K8740" s="31"/>
      <c r="L8740" s="31"/>
      <c r="M8740" s="169"/>
      <c r="N8740" s="148"/>
      <c r="O8740" s="106"/>
      <c r="P8740" s="43"/>
      <c r="Q8740" s="205"/>
      <c r="R8740" s="84"/>
      <c r="S8740" s="31"/>
      <c r="T8740" s="31"/>
      <c r="U8740" s="169"/>
      <c r="V8740" s="150"/>
      <c r="W8740" s="141" t="str" cm="1">
        <f t="array" ref="W8740">IF(SUM(LEN(B8740:V8740))=0,"",IF(OR(OR(ISBLANK(F8740),SUM(LEN(C8740),LEN(D8740))=0),AND(NOT(E8740="Unknown"),ISBLANK(J8740)),AND(NOT(O8740="Unknown"),ISBLANK(R8740))),"Missing Information", INDEX(Table15[Entire Service Line Classification], MATCH(SUMIFS(Table15[Unique ID],Table15[System-Owned Portion],E8740,Table15[If Material Anything Other than "Lead" in Column E,Was Material Ever Previously Lead?],G8740,Table15[Customer-Owned Portion],O8740),Table15[Unique ID],0),0)))</f>
        <v/>
      </c>
      <c r="X8740"/>
    </row>
    <row r="8741" spans="2:24" x14ac:dyDescent="0.25">
      <c r="B8741" s="146"/>
      <c r="C8741" s="31"/>
      <c r="D8741" s="31"/>
      <c r="E8741" s="44"/>
      <c r="F8741" s="43"/>
      <c r="G8741" s="84"/>
      <c r="H8741" s="31"/>
      <c r="I8741" s="205"/>
      <c r="J8741" s="84"/>
      <c r="K8741" s="31"/>
      <c r="L8741" s="31"/>
      <c r="M8741" s="169"/>
      <c r="N8741" s="148"/>
      <c r="O8741" s="106"/>
      <c r="P8741" s="43"/>
      <c r="Q8741" s="205"/>
      <c r="R8741" s="84"/>
      <c r="S8741" s="31"/>
      <c r="T8741" s="31"/>
      <c r="U8741" s="169"/>
      <c r="V8741" s="150"/>
      <c r="W8741" s="141" t="str" cm="1">
        <f t="array" ref="W8741">IF(SUM(LEN(B8741:V8741))=0,"",IF(OR(OR(ISBLANK(F8741),SUM(LEN(C8741),LEN(D8741))=0),AND(NOT(E8741="Unknown"),ISBLANK(J8741)),AND(NOT(O8741="Unknown"),ISBLANK(R8741))),"Missing Information", INDEX(Table15[Entire Service Line Classification], MATCH(SUMIFS(Table15[Unique ID],Table15[System-Owned Portion],E8741,Table15[If Material Anything Other than "Lead" in Column E,Was Material Ever Previously Lead?],G8741,Table15[Customer-Owned Portion],O8741),Table15[Unique ID],0),0)))</f>
        <v/>
      </c>
      <c r="X8741"/>
    </row>
    <row r="8742" spans="2:24" x14ac:dyDescent="0.25">
      <c r="B8742" s="146"/>
      <c r="C8742" s="31"/>
      <c r="D8742" s="31"/>
      <c r="E8742" s="44"/>
      <c r="F8742" s="43"/>
      <c r="G8742" s="84"/>
      <c r="H8742" s="31"/>
      <c r="I8742" s="205"/>
      <c r="J8742" s="84"/>
      <c r="K8742" s="31"/>
      <c r="L8742" s="31"/>
      <c r="M8742" s="169"/>
      <c r="N8742" s="148"/>
      <c r="O8742" s="106"/>
      <c r="P8742" s="43"/>
      <c r="Q8742" s="205"/>
      <c r="R8742" s="84"/>
      <c r="S8742" s="31"/>
      <c r="T8742" s="31"/>
      <c r="U8742" s="169"/>
      <c r="V8742" s="150"/>
      <c r="W8742" s="141" t="str" cm="1">
        <f t="array" ref="W8742">IF(SUM(LEN(B8742:V8742))=0,"",IF(OR(OR(ISBLANK(F8742),SUM(LEN(C8742),LEN(D8742))=0),AND(NOT(E8742="Unknown"),ISBLANK(J8742)),AND(NOT(O8742="Unknown"),ISBLANK(R8742))),"Missing Information", INDEX(Table15[Entire Service Line Classification], MATCH(SUMIFS(Table15[Unique ID],Table15[System-Owned Portion],E8742,Table15[If Material Anything Other than "Lead" in Column E,Was Material Ever Previously Lead?],G8742,Table15[Customer-Owned Portion],O8742),Table15[Unique ID],0),0)))</f>
        <v/>
      </c>
      <c r="X8742"/>
    </row>
    <row r="8743" spans="2:24" x14ac:dyDescent="0.25">
      <c r="B8743" s="146"/>
      <c r="C8743" s="31"/>
      <c r="D8743" s="31"/>
      <c r="E8743" s="44"/>
      <c r="F8743" s="43"/>
      <c r="G8743" s="84"/>
      <c r="H8743" s="31"/>
      <c r="I8743" s="205"/>
      <c r="J8743" s="84"/>
      <c r="K8743" s="31"/>
      <c r="L8743" s="31"/>
      <c r="M8743" s="169"/>
      <c r="N8743" s="148"/>
      <c r="O8743" s="106"/>
      <c r="P8743" s="43"/>
      <c r="Q8743" s="205"/>
      <c r="R8743" s="84"/>
      <c r="S8743" s="31"/>
      <c r="T8743" s="31"/>
      <c r="U8743" s="169"/>
      <c r="V8743" s="150"/>
      <c r="W8743" s="141" t="str" cm="1">
        <f t="array" ref="W8743">IF(SUM(LEN(B8743:V8743))=0,"",IF(OR(OR(ISBLANK(F8743),SUM(LEN(C8743),LEN(D8743))=0),AND(NOT(E8743="Unknown"),ISBLANK(J8743)),AND(NOT(O8743="Unknown"),ISBLANK(R8743))),"Missing Information", INDEX(Table15[Entire Service Line Classification], MATCH(SUMIFS(Table15[Unique ID],Table15[System-Owned Portion],E8743,Table15[If Material Anything Other than "Lead" in Column E,Was Material Ever Previously Lead?],G8743,Table15[Customer-Owned Portion],O8743),Table15[Unique ID],0),0)))</f>
        <v/>
      </c>
      <c r="X8743"/>
    </row>
    <row r="8744" spans="2:24" x14ac:dyDescent="0.25">
      <c r="B8744" s="146"/>
      <c r="C8744" s="31"/>
      <c r="D8744" s="31"/>
      <c r="E8744" s="44"/>
      <c r="F8744" s="43"/>
      <c r="G8744" s="84"/>
      <c r="H8744" s="31"/>
      <c r="I8744" s="205"/>
      <c r="J8744" s="84"/>
      <c r="K8744" s="31"/>
      <c r="L8744" s="31"/>
      <c r="M8744" s="169"/>
      <c r="N8744" s="148"/>
      <c r="O8744" s="106"/>
      <c r="P8744" s="43"/>
      <c r="Q8744" s="205"/>
      <c r="R8744" s="84"/>
      <c r="S8744" s="31"/>
      <c r="T8744" s="31"/>
      <c r="U8744" s="169"/>
      <c r="V8744" s="150"/>
      <c r="W8744" s="141" t="str" cm="1">
        <f t="array" ref="W8744">IF(SUM(LEN(B8744:V8744))=0,"",IF(OR(OR(ISBLANK(F8744),SUM(LEN(C8744),LEN(D8744))=0),AND(NOT(E8744="Unknown"),ISBLANK(J8744)),AND(NOT(O8744="Unknown"),ISBLANK(R8744))),"Missing Information", INDEX(Table15[Entire Service Line Classification], MATCH(SUMIFS(Table15[Unique ID],Table15[System-Owned Portion],E8744,Table15[If Material Anything Other than "Lead" in Column E,Was Material Ever Previously Lead?],G8744,Table15[Customer-Owned Portion],O8744),Table15[Unique ID],0),0)))</f>
        <v/>
      </c>
      <c r="X8744"/>
    </row>
    <row r="8745" spans="2:24" x14ac:dyDescent="0.25">
      <c r="B8745" s="146"/>
      <c r="C8745" s="31"/>
      <c r="D8745" s="31"/>
      <c r="E8745" s="44"/>
      <c r="F8745" s="43"/>
      <c r="G8745" s="84"/>
      <c r="H8745" s="31"/>
      <c r="I8745" s="205"/>
      <c r="J8745" s="84"/>
      <c r="K8745" s="31"/>
      <c r="L8745" s="31"/>
      <c r="M8745" s="169"/>
      <c r="N8745" s="148"/>
      <c r="O8745" s="106"/>
      <c r="P8745" s="43"/>
      <c r="Q8745" s="205"/>
      <c r="R8745" s="84"/>
      <c r="S8745" s="31"/>
      <c r="T8745" s="31"/>
      <c r="U8745" s="169"/>
      <c r="V8745" s="150"/>
      <c r="W8745" s="141" t="str" cm="1">
        <f t="array" ref="W8745">IF(SUM(LEN(B8745:V8745))=0,"",IF(OR(OR(ISBLANK(F8745),SUM(LEN(C8745),LEN(D8745))=0),AND(NOT(E8745="Unknown"),ISBLANK(J8745)),AND(NOT(O8745="Unknown"),ISBLANK(R8745))),"Missing Information", INDEX(Table15[Entire Service Line Classification], MATCH(SUMIFS(Table15[Unique ID],Table15[System-Owned Portion],E8745,Table15[If Material Anything Other than "Lead" in Column E,Was Material Ever Previously Lead?],G8745,Table15[Customer-Owned Portion],O8745),Table15[Unique ID],0),0)))</f>
        <v/>
      </c>
      <c r="X8745"/>
    </row>
    <row r="8746" spans="2:24" x14ac:dyDescent="0.25">
      <c r="B8746" s="146"/>
      <c r="C8746" s="31"/>
      <c r="D8746" s="31"/>
      <c r="E8746" s="44"/>
      <c r="F8746" s="43"/>
      <c r="G8746" s="84"/>
      <c r="H8746" s="31"/>
      <c r="I8746" s="205"/>
      <c r="J8746" s="84"/>
      <c r="K8746" s="31"/>
      <c r="L8746" s="31"/>
      <c r="M8746" s="169"/>
      <c r="N8746" s="148"/>
      <c r="O8746" s="106"/>
      <c r="P8746" s="43"/>
      <c r="Q8746" s="205"/>
      <c r="R8746" s="84"/>
      <c r="S8746" s="31"/>
      <c r="T8746" s="31"/>
      <c r="U8746" s="169"/>
      <c r="V8746" s="150"/>
      <c r="W8746" s="141" t="str" cm="1">
        <f t="array" ref="W8746">IF(SUM(LEN(B8746:V8746))=0,"",IF(OR(OR(ISBLANK(F8746),SUM(LEN(C8746),LEN(D8746))=0),AND(NOT(E8746="Unknown"),ISBLANK(J8746)),AND(NOT(O8746="Unknown"),ISBLANK(R8746))),"Missing Information", INDEX(Table15[Entire Service Line Classification], MATCH(SUMIFS(Table15[Unique ID],Table15[System-Owned Portion],E8746,Table15[If Material Anything Other than "Lead" in Column E,Was Material Ever Previously Lead?],G8746,Table15[Customer-Owned Portion],O8746),Table15[Unique ID],0),0)))</f>
        <v/>
      </c>
      <c r="X8746"/>
    </row>
    <row r="8747" spans="2:24" x14ac:dyDescent="0.25">
      <c r="B8747" s="146"/>
      <c r="C8747" s="31"/>
      <c r="D8747" s="31"/>
      <c r="E8747" s="44"/>
      <c r="F8747" s="43"/>
      <c r="G8747" s="84"/>
      <c r="H8747" s="31"/>
      <c r="I8747" s="205"/>
      <c r="J8747" s="84"/>
      <c r="K8747" s="31"/>
      <c r="L8747" s="31"/>
      <c r="M8747" s="169"/>
      <c r="N8747" s="148"/>
      <c r="O8747" s="106"/>
      <c r="P8747" s="43"/>
      <c r="Q8747" s="205"/>
      <c r="R8747" s="84"/>
      <c r="S8747" s="31"/>
      <c r="T8747" s="31"/>
      <c r="U8747" s="169"/>
      <c r="V8747" s="150"/>
      <c r="W8747" s="141" t="str" cm="1">
        <f t="array" ref="W8747">IF(SUM(LEN(B8747:V8747))=0,"",IF(OR(OR(ISBLANK(F8747),SUM(LEN(C8747),LEN(D8747))=0),AND(NOT(E8747="Unknown"),ISBLANK(J8747)),AND(NOT(O8747="Unknown"),ISBLANK(R8747))),"Missing Information", INDEX(Table15[Entire Service Line Classification], MATCH(SUMIFS(Table15[Unique ID],Table15[System-Owned Portion],E8747,Table15[If Material Anything Other than "Lead" in Column E,Was Material Ever Previously Lead?],G8747,Table15[Customer-Owned Portion],O8747),Table15[Unique ID],0),0)))</f>
        <v/>
      </c>
      <c r="X8747"/>
    </row>
    <row r="8748" spans="2:24" x14ac:dyDescent="0.25">
      <c r="B8748" s="146"/>
      <c r="C8748" s="31"/>
      <c r="D8748" s="31"/>
      <c r="E8748" s="44"/>
      <c r="F8748" s="43"/>
      <c r="G8748" s="84"/>
      <c r="H8748" s="31"/>
      <c r="I8748" s="205"/>
      <c r="J8748" s="84"/>
      <c r="K8748" s="31"/>
      <c r="L8748" s="31"/>
      <c r="M8748" s="169"/>
      <c r="N8748" s="148"/>
      <c r="O8748" s="106"/>
      <c r="P8748" s="43"/>
      <c r="Q8748" s="205"/>
      <c r="R8748" s="84"/>
      <c r="S8748" s="31"/>
      <c r="T8748" s="31"/>
      <c r="U8748" s="169"/>
      <c r="V8748" s="150"/>
      <c r="W8748" s="141" t="str" cm="1">
        <f t="array" ref="W8748">IF(SUM(LEN(B8748:V8748))=0,"",IF(OR(OR(ISBLANK(F8748),SUM(LEN(C8748),LEN(D8748))=0),AND(NOT(E8748="Unknown"),ISBLANK(J8748)),AND(NOT(O8748="Unknown"),ISBLANK(R8748))),"Missing Information", INDEX(Table15[Entire Service Line Classification], MATCH(SUMIFS(Table15[Unique ID],Table15[System-Owned Portion],E8748,Table15[If Material Anything Other than "Lead" in Column E,Was Material Ever Previously Lead?],G8748,Table15[Customer-Owned Portion],O8748),Table15[Unique ID],0),0)))</f>
        <v/>
      </c>
      <c r="X8748"/>
    </row>
    <row r="8749" spans="2:24" x14ac:dyDescent="0.25">
      <c r="B8749" s="146"/>
      <c r="C8749" s="31"/>
      <c r="D8749" s="31"/>
      <c r="E8749" s="44"/>
      <c r="F8749" s="43"/>
      <c r="G8749" s="84"/>
      <c r="H8749" s="31"/>
      <c r="I8749" s="205"/>
      <c r="J8749" s="84"/>
      <c r="K8749" s="31"/>
      <c r="L8749" s="31"/>
      <c r="M8749" s="169"/>
      <c r="N8749" s="148"/>
      <c r="O8749" s="106"/>
      <c r="P8749" s="43"/>
      <c r="Q8749" s="205"/>
      <c r="R8749" s="84"/>
      <c r="S8749" s="31"/>
      <c r="T8749" s="31"/>
      <c r="U8749" s="169"/>
      <c r="V8749" s="150"/>
      <c r="W8749" s="141" t="str" cm="1">
        <f t="array" ref="W8749">IF(SUM(LEN(B8749:V8749))=0,"",IF(OR(OR(ISBLANK(F8749),SUM(LEN(C8749),LEN(D8749))=0),AND(NOT(E8749="Unknown"),ISBLANK(J8749)),AND(NOT(O8749="Unknown"),ISBLANK(R8749))),"Missing Information", INDEX(Table15[Entire Service Line Classification], MATCH(SUMIFS(Table15[Unique ID],Table15[System-Owned Portion],E8749,Table15[If Material Anything Other than "Lead" in Column E,Was Material Ever Previously Lead?],G8749,Table15[Customer-Owned Portion],O8749),Table15[Unique ID],0),0)))</f>
        <v/>
      </c>
      <c r="X8749"/>
    </row>
    <row r="8750" spans="2:24" x14ac:dyDescent="0.25">
      <c r="B8750" s="146"/>
      <c r="C8750" s="31"/>
      <c r="D8750" s="31"/>
      <c r="E8750" s="44"/>
      <c r="F8750" s="43"/>
      <c r="G8750" s="84"/>
      <c r="H8750" s="31"/>
      <c r="I8750" s="205"/>
      <c r="J8750" s="84"/>
      <c r="K8750" s="31"/>
      <c r="L8750" s="31"/>
      <c r="M8750" s="169"/>
      <c r="N8750" s="148"/>
      <c r="O8750" s="106"/>
      <c r="P8750" s="43"/>
      <c r="Q8750" s="205"/>
      <c r="R8750" s="84"/>
      <c r="S8750" s="31"/>
      <c r="T8750" s="31"/>
      <c r="U8750" s="169"/>
      <c r="V8750" s="150"/>
      <c r="W8750" s="141" t="str" cm="1">
        <f t="array" ref="W8750">IF(SUM(LEN(B8750:V8750))=0,"",IF(OR(OR(ISBLANK(F8750),SUM(LEN(C8750),LEN(D8750))=0),AND(NOT(E8750="Unknown"),ISBLANK(J8750)),AND(NOT(O8750="Unknown"),ISBLANK(R8750))),"Missing Information", INDEX(Table15[Entire Service Line Classification], MATCH(SUMIFS(Table15[Unique ID],Table15[System-Owned Portion],E8750,Table15[If Material Anything Other than "Lead" in Column E,Was Material Ever Previously Lead?],G8750,Table15[Customer-Owned Portion],O8750),Table15[Unique ID],0),0)))</f>
        <v/>
      </c>
      <c r="X8750"/>
    </row>
    <row r="8751" spans="2:24" x14ac:dyDescent="0.25">
      <c r="B8751" s="146"/>
      <c r="C8751" s="31"/>
      <c r="D8751" s="31"/>
      <c r="E8751" s="44"/>
      <c r="F8751" s="43"/>
      <c r="G8751" s="84"/>
      <c r="H8751" s="31"/>
      <c r="I8751" s="205"/>
      <c r="J8751" s="84"/>
      <c r="K8751" s="31"/>
      <c r="L8751" s="31"/>
      <c r="M8751" s="169"/>
      <c r="N8751" s="148"/>
      <c r="O8751" s="106"/>
      <c r="P8751" s="43"/>
      <c r="Q8751" s="205"/>
      <c r="R8751" s="84"/>
      <c r="S8751" s="31"/>
      <c r="T8751" s="31"/>
      <c r="U8751" s="169"/>
      <c r="V8751" s="150"/>
      <c r="W8751" s="141" t="str" cm="1">
        <f t="array" ref="W8751">IF(SUM(LEN(B8751:V8751))=0,"",IF(OR(OR(ISBLANK(F8751),SUM(LEN(C8751),LEN(D8751))=0),AND(NOT(E8751="Unknown"),ISBLANK(J8751)),AND(NOT(O8751="Unknown"),ISBLANK(R8751))),"Missing Information", INDEX(Table15[Entire Service Line Classification], MATCH(SUMIFS(Table15[Unique ID],Table15[System-Owned Portion],E8751,Table15[If Material Anything Other than "Lead" in Column E,Was Material Ever Previously Lead?],G8751,Table15[Customer-Owned Portion],O8751),Table15[Unique ID],0),0)))</f>
        <v/>
      </c>
      <c r="X8751"/>
    </row>
    <row r="8752" spans="2:24" x14ac:dyDescent="0.25">
      <c r="B8752" s="146"/>
      <c r="C8752" s="31"/>
      <c r="D8752" s="31"/>
      <c r="E8752" s="44"/>
      <c r="F8752" s="43"/>
      <c r="G8752" s="84"/>
      <c r="H8752" s="31"/>
      <c r="I8752" s="205"/>
      <c r="J8752" s="84"/>
      <c r="K8752" s="31"/>
      <c r="L8752" s="31"/>
      <c r="M8752" s="169"/>
      <c r="N8752" s="148"/>
      <c r="O8752" s="106"/>
      <c r="P8752" s="43"/>
      <c r="Q8752" s="205"/>
      <c r="R8752" s="84"/>
      <c r="S8752" s="31"/>
      <c r="T8752" s="31"/>
      <c r="U8752" s="169"/>
      <c r="V8752" s="150"/>
      <c r="W8752" s="141" t="str" cm="1">
        <f t="array" ref="W8752">IF(SUM(LEN(B8752:V8752))=0,"",IF(OR(OR(ISBLANK(F8752),SUM(LEN(C8752),LEN(D8752))=0),AND(NOT(E8752="Unknown"),ISBLANK(J8752)),AND(NOT(O8752="Unknown"),ISBLANK(R8752))),"Missing Information", INDEX(Table15[Entire Service Line Classification], MATCH(SUMIFS(Table15[Unique ID],Table15[System-Owned Portion],E8752,Table15[If Material Anything Other than "Lead" in Column E,Was Material Ever Previously Lead?],G8752,Table15[Customer-Owned Portion],O8752),Table15[Unique ID],0),0)))</f>
        <v/>
      </c>
      <c r="X8752"/>
    </row>
    <row r="8753" spans="2:24" x14ac:dyDescent="0.25">
      <c r="B8753" s="146"/>
      <c r="C8753" s="31"/>
      <c r="D8753" s="31"/>
      <c r="E8753" s="44"/>
      <c r="F8753" s="43"/>
      <c r="G8753" s="84"/>
      <c r="H8753" s="31"/>
      <c r="I8753" s="205"/>
      <c r="J8753" s="84"/>
      <c r="K8753" s="31"/>
      <c r="L8753" s="31"/>
      <c r="M8753" s="169"/>
      <c r="N8753" s="148"/>
      <c r="O8753" s="106"/>
      <c r="P8753" s="43"/>
      <c r="Q8753" s="205"/>
      <c r="R8753" s="84"/>
      <c r="S8753" s="31"/>
      <c r="T8753" s="31"/>
      <c r="U8753" s="169"/>
      <c r="V8753" s="150"/>
      <c r="W8753" s="141" t="str" cm="1">
        <f t="array" ref="W8753">IF(SUM(LEN(B8753:V8753))=0,"",IF(OR(OR(ISBLANK(F8753),SUM(LEN(C8753),LEN(D8753))=0),AND(NOT(E8753="Unknown"),ISBLANK(J8753)),AND(NOT(O8753="Unknown"),ISBLANK(R8753))),"Missing Information", INDEX(Table15[Entire Service Line Classification], MATCH(SUMIFS(Table15[Unique ID],Table15[System-Owned Portion],E8753,Table15[If Material Anything Other than "Lead" in Column E,Was Material Ever Previously Lead?],G8753,Table15[Customer-Owned Portion],O8753),Table15[Unique ID],0),0)))</f>
        <v/>
      </c>
      <c r="X8753"/>
    </row>
    <row r="8754" spans="2:24" x14ac:dyDescent="0.25">
      <c r="B8754" s="146"/>
      <c r="C8754" s="31"/>
      <c r="D8754" s="31"/>
      <c r="E8754" s="44"/>
      <c r="F8754" s="43"/>
      <c r="G8754" s="84"/>
      <c r="H8754" s="31"/>
      <c r="I8754" s="205"/>
      <c r="J8754" s="84"/>
      <c r="K8754" s="31"/>
      <c r="L8754" s="31"/>
      <c r="M8754" s="169"/>
      <c r="N8754" s="148"/>
      <c r="O8754" s="106"/>
      <c r="P8754" s="43"/>
      <c r="Q8754" s="205"/>
      <c r="R8754" s="84"/>
      <c r="S8754" s="31"/>
      <c r="T8754" s="31"/>
      <c r="U8754" s="169"/>
      <c r="V8754" s="150"/>
      <c r="W8754" s="141" t="str" cm="1">
        <f t="array" ref="W8754">IF(SUM(LEN(B8754:V8754))=0,"",IF(OR(OR(ISBLANK(F8754),SUM(LEN(C8754),LEN(D8754))=0),AND(NOT(E8754="Unknown"),ISBLANK(J8754)),AND(NOT(O8754="Unknown"),ISBLANK(R8754))),"Missing Information", INDEX(Table15[Entire Service Line Classification], MATCH(SUMIFS(Table15[Unique ID],Table15[System-Owned Portion],E8754,Table15[If Material Anything Other than "Lead" in Column E,Was Material Ever Previously Lead?],G8754,Table15[Customer-Owned Portion],O8754),Table15[Unique ID],0),0)))</f>
        <v/>
      </c>
      <c r="X8754"/>
    </row>
    <row r="8755" spans="2:24" x14ac:dyDescent="0.25">
      <c r="B8755" s="146"/>
      <c r="C8755" s="31"/>
      <c r="D8755" s="31"/>
      <c r="E8755" s="44"/>
      <c r="F8755" s="43"/>
      <c r="G8755" s="84"/>
      <c r="H8755" s="31"/>
      <c r="I8755" s="205"/>
      <c r="J8755" s="84"/>
      <c r="K8755" s="31"/>
      <c r="L8755" s="31"/>
      <c r="M8755" s="169"/>
      <c r="N8755" s="148"/>
      <c r="O8755" s="106"/>
      <c r="P8755" s="43"/>
      <c r="Q8755" s="205"/>
      <c r="R8755" s="84"/>
      <c r="S8755" s="31"/>
      <c r="T8755" s="31"/>
      <c r="U8755" s="169"/>
      <c r="V8755" s="150"/>
      <c r="W8755" s="141" t="str" cm="1">
        <f t="array" ref="W8755">IF(SUM(LEN(B8755:V8755))=0,"",IF(OR(OR(ISBLANK(F8755),SUM(LEN(C8755),LEN(D8755))=0),AND(NOT(E8755="Unknown"),ISBLANK(J8755)),AND(NOT(O8755="Unknown"),ISBLANK(R8755))),"Missing Information", INDEX(Table15[Entire Service Line Classification], MATCH(SUMIFS(Table15[Unique ID],Table15[System-Owned Portion],E8755,Table15[If Material Anything Other than "Lead" in Column E,Was Material Ever Previously Lead?],G8755,Table15[Customer-Owned Portion],O8755),Table15[Unique ID],0),0)))</f>
        <v/>
      </c>
      <c r="X8755"/>
    </row>
    <row r="8756" spans="2:24" x14ac:dyDescent="0.25">
      <c r="B8756" s="146"/>
      <c r="C8756" s="31"/>
      <c r="D8756" s="31"/>
      <c r="E8756" s="44"/>
      <c r="F8756" s="43"/>
      <c r="G8756" s="84"/>
      <c r="H8756" s="31"/>
      <c r="I8756" s="205"/>
      <c r="J8756" s="84"/>
      <c r="K8756" s="31"/>
      <c r="L8756" s="31"/>
      <c r="M8756" s="169"/>
      <c r="N8756" s="148"/>
      <c r="O8756" s="106"/>
      <c r="P8756" s="43"/>
      <c r="Q8756" s="205"/>
      <c r="R8756" s="84"/>
      <c r="S8756" s="31"/>
      <c r="T8756" s="31"/>
      <c r="U8756" s="169"/>
      <c r="V8756" s="150"/>
      <c r="W8756" s="141" t="str" cm="1">
        <f t="array" ref="W8756">IF(SUM(LEN(B8756:V8756))=0,"",IF(OR(OR(ISBLANK(F8756),SUM(LEN(C8756),LEN(D8756))=0),AND(NOT(E8756="Unknown"),ISBLANK(J8756)),AND(NOT(O8756="Unknown"),ISBLANK(R8756))),"Missing Information", INDEX(Table15[Entire Service Line Classification], MATCH(SUMIFS(Table15[Unique ID],Table15[System-Owned Portion],E8756,Table15[If Material Anything Other than "Lead" in Column E,Was Material Ever Previously Lead?],G8756,Table15[Customer-Owned Portion],O8756),Table15[Unique ID],0),0)))</f>
        <v/>
      </c>
      <c r="X8756"/>
    </row>
    <row r="8757" spans="2:24" x14ac:dyDescent="0.25">
      <c r="B8757" s="146"/>
      <c r="C8757" s="31"/>
      <c r="D8757" s="31"/>
      <c r="E8757" s="44"/>
      <c r="F8757" s="43"/>
      <c r="G8757" s="84"/>
      <c r="H8757" s="31"/>
      <c r="I8757" s="205"/>
      <c r="J8757" s="84"/>
      <c r="K8757" s="31"/>
      <c r="L8757" s="31"/>
      <c r="M8757" s="169"/>
      <c r="N8757" s="148"/>
      <c r="O8757" s="106"/>
      <c r="P8757" s="43"/>
      <c r="Q8757" s="205"/>
      <c r="R8757" s="84"/>
      <c r="S8757" s="31"/>
      <c r="T8757" s="31"/>
      <c r="U8757" s="169"/>
      <c r="V8757" s="150"/>
      <c r="W8757" s="141" t="str" cm="1">
        <f t="array" ref="W8757">IF(SUM(LEN(B8757:V8757))=0,"",IF(OR(OR(ISBLANK(F8757),SUM(LEN(C8757),LEN(D8757))=0),AND(NOT(E8757="Unknown"),ISBLANK(J8757)),AND(NOT(O8757="Unknown"),ISBLANK(R8757))),"Missing Information", INDEX(Table15[Entire Service Line Classification], MATCH(SUMIFS(Table15[Unique ID],Table15[System-Owned Portion],E8757,Table15[If Material Anything Other than "Lead" in Column E,Was Material Ever Previously Lead?],G8757,Table15[Customer-Owned Portion],O8757),Table15[Unique ID],0),0)))</f>
        <v/>
      </c>
      <c r="X8757"/>
    </row>
    <row r="8758" spans="2:24" x14ac:dyDescent="0.25">
      <c r="B8758" s="146"/>
      <c r="C8758" s="31"/>
      <c r="D8758" s="31"/>
      <c r="E8758" s="44"/>
      <c r="F8758" s="43"/>
      <c r="G8758" s="84"/>
      <c r="H8758" s="31"/>
      <c r="I8758" s="205"/>
      <c r="J8758" s="84"/>
      <c r="K8758" s="31"/>
      <c r="L8758" s="31"/>
      <c r="M8758" s="169"/>
      <c r="N8758" s="148"/>
      <c r="O8758" s="106"/>
      <c r="P8758" s="43"/>
      <c r="Q8758" s="205"/>
      <c r="R8758" s="84"/>
      <c r="S8758" s="31"/>
      <c r="T8758" s="31"/>
      <c r="U8758" s="169"/>
      <c r="V8758" s="150"/>
      <c r="W8758" s="141" t="str" cm="1">
        <f t="array" ref="W8758">IF(SUM(LEN(B8758:V8758))=0,"",IF(OR(OR(ISBLANK(F8758),SUM(LEN(C8758),LEN(D8758))=0),AND(NOT(E8758="Unknown"),ISBLANK(J8758)),AND(NOT(O8758="Unknown"),ISBLANK(R8758))),"Missing Information", INDEX(Table15[Entire Service Line Classification], MATCH(SUMIFS(Table15[Unique ID],Table15[System-Owned Portion],E8758,Table15[If Material Anything Other than "Lead" in Column E,Was Material Ever Previously Lead?],G8758,Table15[Customer-Owned Portion],O8758),Table15[Unique ID],0),0)))</f>
        <v/>
      </c>
      <c r="X8758"/>
    </row>
    <row r="8759" spans="2:24" x14ac:dyDescent="0.25">
      <c r="B8759" s="146"/>
      <c r="C8759" s="31"/>
      <c r="D8759" s="31"/>
      <c r="E8759" s="44"/>
      <c r="F8759" s="43"/>
      <c r="G8759" s="84"/>
      <c r="H8759" s="31"/>
      <c r="I8759" s="205"/>
      <c r="J8759" s="84"/>
      <c r="K8759" s="31"/>
      <c r="L8759" s="31"/>
      <c r="M8759" s="169"/>
      <c r="N8759" s="148"/>
      <c r="O8759" s="106"/>
      <c r="P8759" s="43"/>
      <c r="Q8759" s="205"/>
      <c r="R8759" s="84"/>
      <c r="S8759" s="31"/>
      <c r="T8759" s="31"/>
      <c r="U8759" s="169"/>
      <c r="V8759" s="150"/>
      <c r="W8759" s="141" t="str" cm="1">
        <f t="array" ref="W8759">IF(SUM(LEN(B8759:V8759))=0,"",IF(OR(OR(ISBLANK(F8759),SUM(LEN(C8759),LEN(D8759))=0),AND(NOT(E8759="Unknown"),ISBLANK(J8759)),AND(NOT(O8759="Unknown"),ISBLANK(R8759))),"Missing Information", INDEX(Table15[Entire Service Line Classification], MATCH(SUMIFS(Table15[Unique ID],Table15[System-Owned Portion],E8759,Table15[If Material Anything Other than "Lead" in Column E,Was Material Ever Previously Lead?],G8759,Table15[Customer-Owned Portion],O8759),Table15[Unique ID],0),0)))</f>
        <v/>
      </c>
      <c r="X8759"/>
    </row>
    <row r="8760" spans="2:24" x14ac:dyDescent="0.25">
      <c r="B8760" s="146"/>
      <c r="C8760" s="31"/>
      <c r="D8760" s="31"/>
      <c r="E8760" s="44"/>
      <c r="F8760" s="43"/>
      <c r="G8760" s="84"/>
      <c r="H8760" s="31"/>
      <c r="I8760" s="205"/>
      <c r="J8760" s="84"/>
      <c r="K8760" s="31"/>
      <c r="L8760" s="31"/>
      <c r="M8760" s="169"/>
      <c r="N8760" s="148"/>
      <c r="O8760" s="106"/>
      <c r="P8760" s="43"/>
      <c r="Q8760" s="205"/>
      <c r="R8760" s="84"/>
      <c r="S8760" s="31"/>
      <c r="T8760" s="31"/>
      <c r="U8760" s="169"/>
      <c r="V8760" s="150"/>
      <c r="W8760" s="141" t="str" cm="1">
        <f t="array" ref="W8760">IF(SUM(LEN(B8760:V8760))=0,"",IF(OR(OR(ISBLANK(F8760),SUM(LEN(C8760),LEN(D8760))=0),AND(NOT(E8760="Unknown"),ISBLANK(J8760)),AND(NOT(O8760="Unknown"),ISBLANK(R8760))),"Missing Information", INDEX(Table15[Entire Service Line Classification], MATCH(SUMIFS(Table15[Unique ID],Table15[System-Owned Portion],E8760,Table15[If Material Anything Other than "Lead" in Column E,Was Material Ever Previously Lead?],G8760,Table15[Customer-Owned Portion],O8760),Table15[Unique ID],0),0)))</f>
        <v/>
      </c>
      <c r="X8760"/>
    </row>
    <row r="8761" spans="2:24" x14ac:dyDescent="0.25">
      <c r="B8761" s="146"/>
      <c r="C8761" s="31"/>
      <c r="D8761" s="31"/>
      <c r="E8761" s="44"/>
      <c r="F8761" s="43"/>
      <c r="G8761" s="84"/>
      <c r="H8761" s="31"/>
      <c r="I8761" s="205"/>
      <c r="J8761" s="84"/>
      <c r="K8761" s="31"/>
      <c r="L8761" s="31"/>
      <c r="M8761" s="169"/>
      <c r="N8761" s="148"/>
      <c r="O8761" s="106"/>
      <c r="P8761" s="43"/>
      <c r="Q8761" s="205"/>
      <c r="R8761" s="84"/>
      <c r="S8761" s="31"/>
      <c r="T8761" s="31"/>
      <c r="U8761" s="169"/>
      <c r="V8761" s="150"/>
      <c r="W8761" s="141" t="str" cm="1">
        <f t="array" ref="W8761">IF(SUM(LEN(B8761:V8761))=0,"",IF(OR(OR(ISBLANK(F8761),SUM(LEN(C8761),LEN(D8761))=0),AND(NOT(E8761="Unknown"),ISBLANK(J8761)),AND(NOT(O8761="Unknown"),ISBLANK(R8761))),"Missing Information", INDEX(Table15[Entire Service Line Classification], MATCH(SUMIFS(Table15[Unique ID],Table15[System-Owned Portion],E8761,Table15[If Material Anything Other than "Lead" in Column E,Was Material Ever Previously Lead?],G8761,Table15[Customer-Owned Portion],O8761),Table15[Unique ID],0),0)))</f>
        <v/>
      </c>
      <c r="X8761"/>
    </row>
    <row r="8762" spans="2:24" x14ac:dyDescent="0.25">
      <c r="B8762" s="146"/>
      <c r="C8762" s="31"/>
      <c r="D8762" s="31"/>
      <c r="E8762" s="44"/>
      <c r="F8762" s="43"/>
      <c r="G8762" s="84"/>
      <c r="H8762" s="31"/>
      <c r="I8762" s="205"/>
      <c r="J8762" s="84"/>
      <c r="K8762" s="31"/>
      <c r="L8762" s="31"/>
      <c r="M8762" s="169"/>
      <c r="N8762" s="148"/>
      <c r="O8762" s="106"/>
      <c r="P8762" s="43"/>
      <c r="Q8762" s="205"/>
      <c r="R8762" s="84"/>
      <c r="S8762" s="31"/>
      <c r="T8762" s="31"/>
      <c r="U8762" s="169"/>
      <c r="V8762" s="150"/>
      <c r="W8762" s="141" t="str" cm="1">
        <f t="array" ref="W8762">IF(SUM(LEN(B8762:V8762))=0,"",IF(OR(OR(ISBLANK(F8762),SUM(LEN(C8762),LEN(D8762))=0),AND(NOT(E8762="Unknown"),ISBLANK(J8762)),AND(NOT(O8762="Unknown"),ISBLANK(R8762))),"Missing Information", INDEX(Table15[Entire Service Line Classification], MATCH(SUMIFS(Table15[Unique ID],Table15[System-Owned Portion],E8762,Table15[If Material Anything Other than "Lead" in Column E,Was Material Ever Previously Lead?],G8762,Table15[Customer-Owned Portion],O8762),Table15[Unique ID],0),0)))</f>
        <v/>
      </c>
      <c r="X8762"/>
    </row>
    <row r="8763" spans="2:24" x14ac:dyDescent="0.25">
      <c r="B8763" s="146"/>
      <c r="C8763" s="31"/>
      <c r="D8763" s="31"/>
      <c r="E8763" s="44"/>
      <c r="F8763" s="43"/>
      <c r="G8763" s="84"/>
      <c r="H8763" s="31"/>
      <c r="I8763" s="205"/>
      <c r="J8763" s="84"/>
      <c r="K8763" s="31"/>
      <c r="L8763" s="31"/>
      <c r="M8763" s="169"/>
      <c r="N8763" s="148"/>
      <c r="O8763" s="106"/>
      <c r="P8763" s="43"/>
      <c r="Q8763" s="205"/>
      <c r="R8763" s="84"/>
      <c r="S8763" s="31"/>
      <c r="T8763" s="31"/>
      <c r="U8763" s="169"/>
      <c r="V8763" s="150"/>
      <c r="W8763" s="141" t="str" cm="1">
        <f t="array" ref="W8763">IF(SUM(LEN(B8763:V8763))=0,"",IF(OR(OR(ISBLANK(F8763),SUM(LEN(C8763),LEN(D8763))=0),AND(NOT(E8763="Unknown"),ISBLANK(J8763)),AND(NOT(O8763="Unknown"),ISBLANK(R8763))),"Missing Information", INDEX(Table15[Entire Service Line Classification], MATCH(SUMIFS(Table15[Unique ID],Table15[System-Owned Portion],E8763,Table15[If Material Anything Other than "Lead" in Column E,Was Material Ever Previously Lead?],G8763,Table15[Customer-Owned Portion],O8763),Table15[Unique ID],0),0)))</f>
        <v/>
      </c>
      <c r="X8763"/>
    </row>
    <row r="8764" spans="2:24" x14ac:dyDescent="0.25">
      <c r="B8764" s="146"/>
      <c r="C8764" s="31"/>
      <c r="D8764" s="31"/>
      <c r="E8764" s="44"/>
      <c r="F8764" s="43"/>
      <c r="G8764" s="84"/>
      <c r="H8764" s="31"/>
      <c r="I8764" s="205"/>
      <c r="J8764" s="84"/>
      <c r="K8764" s="31"/>
      <c r="L8764" s="31"/>
      <c r="M8764" s="169"/>
      <c r="N8764" s="148"/>
      <c r="O8764" s="106"/>
      <c r="P8764" s="43"/>
      <c r="Q8764" s="205"/>
      <c r="R8764" s="84"/>
      <c r="S8764" s="31"/>
      <c r="T8764" s="31"/>
      <c r="U8764" s="169"/>
      <c r="V8764" s="150"/>
      <c r="W8764" s="141" t="str" cm="1">
        <f t="array" ref="W8764">IF(SUM(LEN(B8764:V8764))=0,"",IF(OR(OR(ISBLANK(F8764),SUM(LEN(C8764),LEN(D8764))=0),AND(NOT(E8764="Unknown"),ISBLANK(J8764)),AND(NOT(O8764="Unknown"),ISBLANK(R8764))),"Missing Information", INDEX(Table15[Entire Service Line Classification], MATCH(SUMIFS(Table15[Unique ID],Table15[System-Owned Portion],E8764,Table15[If Material Anything Other than "Lead" in Column E,Was Material Ever Previously Lead?],G8764,Table15[Customer-Owned Portion],O8764),Table15[Unique ID],0),0)))</f>
        <v/>
      </c>
      <c r="X8764"/>
    </row>
    <row r="8765" spans="2:24" x14ac:dyDescent="0.25">
      <c r="B8765" s="146"/>
      <c r="C8765" s="31"/>
      <c r="D8765" s="31"/>
      <c r="E8765" s="44"/>
      <c r="F8765" s="43"/>
      <c r="G8765" s="84"/>
      <c r="H8765" s="31"/>
      <c r="I8765" s="205"/>
      <c r="J8765" s="84"/>
      <c r="K8765" s="31"/>
      <c r="L8765" s="31"/>
      <c r="M8765" s="169"/>
      <c r="N8765" s="148"/>
      <c r="O8765" s="106"/>
      <c r="P8765" s="43"/>
      <c r="Q8765" s="205"/>
      <c r="R8765" s="84"/>
      <c r="S8765" s="31"/>
      <c r="T8765" s="31"/>
      <c r="U8765" s="169"/>
      <c r="V8765" s="150"/>
      <c r="W8765" s="141" t="str" cm="1">
        <f t="array" ref="W8765">IF(SUM(LEN(B8765:V8765))=0,"",IF(OR(OR(ISBLANK(F8765),SUM(LEN(C8765),LEN(D8765))=0),AND(NOT(E8765="Unknown"),ISBLANK(J8765)),AND(NOT(O8765="Unknown"),ISBLANK(R8765))),"Missing Information", INDEX(Table15[Entire Service Line Classification], MATCH(SUMIFS(Table15[Unique ID],Table15[System-Owned Portion],E8765,Table15[If Material Anything Other than "Lead" in Column E,Was Material Ever Previously Lead?],G8765,Table15[Customer-Owned Portion],O8765),Table15[Unique ID],0),0)))</f>
        <v/>
      </c>
      <c r="X8765"/>
    </row>
    <row r="8766" spans="2:24" x14ac:dyDescent="0.25">
      <c r="B8766" s="146"/>
      <c r="C8766" s="31"/>
      <c r="D8766" s="31"/>
      <c r="E8766" s="44"/>
      <c r="F8766" s="43"/>
      <c r="G8766" s="84"/>
      <c r="H8766" s="31"/>
      <c r="I8766" s="205"/>
      <c r="J8766" s="84"/>
      <c r="K8766" s="31"/>
      <c r="L8766" s="31"/>
      <c r="M8766" s="169"/>
      <c r="N8766" s="148"/>
      <c r="O8766" s="106"/>
      <c r="P8766" s="43"/>
      <c r="Q8766" s="205"/>
      <c r="R8766" s="84"/>
      <c r="S8766" s="31"/>
      <c r="T8766" s="31"/>
      <c r="U8766" s="169"/>
      <c r="V8766" s="150"/>
      <c r="W8766" s="141" t="str" cm="1">
        <f t="array" ref="W8766">IF(SUM(LEN(B8766:V8766))=0,"",IF(OR(OR(ISBLANK(F8766),SUM(LEN(C8766),LEN(D8766))=0),AND(NOT(E8766="Unknown"),ISBLANK(J8766)),AND(NOT(O8766="Unknown"),ISBLANK(R8766))),"Missing Information", INDEX(Table15[Entire Service Line Classification], MATCH(SUMIFS(Table15[Unique ID],Table15[System-Owned Portion],E8766,Table15[If Material Anything Other than "Lead" in Column E,Was Material Ever Previously Lead?],G8766,Table15[Customer-Owned Portion],O8766),Table15[Unique ID],0),0)))</f>
        <v/>
      </c>
      <c r="X8766"/>
    </row>
    <row r="8767" spans="2:24" x14ac:dyDescent="0.25">
      <c r="B8767" s="146"/>
      <c r="C8767" s="31"/>
      <c r="D8767" s="31"/>
      <c r="E8767" s="44"/>
      <c r="F8767" s="43"/>
      <c r="G8767" s="84"/>
      <c r="H8767" s="31"/>
      <c r="I8767" s="205"/>
      <c r="J8767" s="84"/>
      <c r="K8767" s="31"/>
      <c r="L8767" s="31"/>
      <c r="M8767" s="169"/>
      <c r="N8767" s="148"/>
      <c r="O8767" s="106"/>
      <c r="P8767" s="43"/>
      <c r="Q8767" s="205"/>
      <c r="R8767" s="84"/>
      <c r="S8767" s="31"/>
      <c r="T8767" s="31"/>
      <c r="U8767" s="169"/>
      <c r="V8767" s="150"/>
      <c r="W8767" s="141" t="str" cm="1">
        <f t="array" ref="W8767">IF(SUM(LEN(B8767:V8767))=0,"",IF(OR(OR(ISBLANK(F8767),SUM(LEN(C8767),LEN(D8767))=0),AND(NOT(E8767="Unknown"),ISBLANK(J8767)),AND(NOT(O8767="Unknown"),ISBLANK(R8767))),"Missing Information", INDEX(Table15[Entire Service Line Classification], MATCH(SUMIFS(Table15[Unique ID],Table15[System-Owned Portion],E8767,Table15[If Material Anything Other than "Lead" in Column E,Was Material Ever Previously Lead?],G8767,Table15[Customer-Owned Portion],O8767),Table15[Unique ID],0),0)))</f>
        <v/>
      </c>
      <c r="X8767"/>
    </row>
    <row r="8768" spans="2:24" x14ac:dyDescent="0.25">
      <c r="B8768" s="146"/>
      <c r="C8768" s="31"/>
      <c r="D8768" s="31"/>
      <c r="E8768" s="44"/>
      <c r="F8768" s="43"/>
      <c r="G8768" s="84"/>
      <c r="H8768" s="31"/>
      <c r="I8768" s="205"/>
      <c r="J8768" s="84"/>
      <c r="K8768" s="31"/>
      <c r="L8768" s="31"/>
      <c r="M8768" s="169"/>
      <c r="N8768" s="148"/>
      <c r="O8768" s="106"/>
      <c r="P8768" s="43"/>
      <c r="Q8768" s="205"/>
      <c r="R8768" s="84"/>
      <c r="S8768" s="31"/>
      <c r="T8768" s="31"/>
      <c r="U8768" s="169"/>
      <c r="V8768" s="150"/>
      <c r="W8768" s="141" t="str" cm="1">
        <f t="array" ref="W8768">IF(SUM(LEN(B8768:V8768))=0,"",IF(OR(OR(ISBLANK(F8768),SUM(LEN(C8768),LEN(D8768))=0),AND(NOT(E8768="Unknown"),ISBLANK(J8768)),AND(NOT(O8768="Unknown"),ISBLANK(R8768))),"Missing Information", INDEX(Table15[Entire Service Line Classification], MATCH(SUMIFS(Table15[Unique ID],Table15[System-Owned Portion],E8768,Table15[If Material Anything Other than "Lead" in Column E,Was Material Ever Previously Lead?],G8768,Table15[Customer-Owned Portion],O8768),Table15[Unique ID],0),0)))</f>
        <v/>
      </c>
      <c r="X8768"/>
    </row>
    <row r="8769" spans="2:24" x14ac:dyDescent="0.25">
      <c r="B8769" s="146"/>
      <c r="C8769" s="31"/>
      <c r="D8769" s="31"/>
      <c r="E8769" s="44"/>
      <c r="F8769" s="43"/>
      <c r="G8769" s="84"/>
      <c r="H8769" s="31"/>
      <c r="I8769" s="205"/>
      <c r="J8769" s="84"/>
      <c r="K8769" s="31"/>
      <c r="L8769" s="31"/>
      <c r="M8769" s="169"/>
      <c r="N8769" s="148"/>
      <c r="O8769" s="106"/>
      <c r="P8769" s="43"/>
      <c r="Q8769" s="205"/>
      <c r="R8769" s="84"/>
      <c r="S8769" s="31"/>
      <c r="T8769" s="31"/>
      <c r="U8769" s="169"/>
      <c r="V8769" s="150"/>
      <c r="W8769" s="141" t="str" cm="1">
        <f t="array" ref="W8769">IF(SUM(LEN(B8769:V8769))=0,"",IF(OR(OR(ISBLANK(F8769),SUM(LEN(C8769),LEN(D8769))=0),AND(NOT(E8769="Unknown"),ISBLANK(J8769)),AND(NOT(O8769="Unknown"),ISBLANK(R8769))),"Missing Information", INDEX(Table15[Entire Service Line Classification], MATCH(SUMIFS(Table15[Unique ID],Table15[System-Owned Portion],E8769,Table15[If Material Anything Other than "Lead" in Column E,Was Material Ever Previously Lead?],G8769,Table15[Customer-Owned Portion],O8769),Table15[Unique ID],0),0)))</f>
        <v/>
      </c>
      <c r="X8769"/>
    </row>
    <row r="8770" spans="2:24" x14ac:dyDescent="0.25">
      <c r="B8770" s="146"/>
      <c r="C8770" s="31"/>
      <c r="D8770" s="31"/>
      <c r="E8770" s="44"/>
      <c r="F8770" s="43"/>
      <c r="G8770" s="84"/>
      <c r="H8770" s="31"/>
      <c r="I8770" s="205"/>
      <c r="J8770" s="84"/>
      <c r="K8770" s="31"/>
      <c r="L8770" s="31"/>
      <c r="M8770" s="169"/>
      <c r="N8770" s="148"/>
      <c r="O8770" s="106"/>
      <c r="P8770" s="43"/>
      <c r="Q8770" s="205"/>
      <c r="R8770" s="84"/>
      <c r="S8770" s="31"/>
      <c r="T8770" s="31"/>
      <c r="U8770" s="169"/>
      <c r="V8770" s="150"/>
      <c r="W8770" s="141" t="str" cm="1">
        <f t="array" ref="W8770">IF(SUM(LEN(B8770:V8770))=0,"",IF(OR(OR(ISBLANK(F8770),SUM(LEN(C8770),LEN(D8770))=0),AND(NOT(E8770="Unknown"),ISBLANK(J8770)),AND(NOT(O8770="Unknown"),ISBLANK(R8770))),"Missing Information", INDEX(Table15[Entire Service Line Classification], MATCH(SUMIFS(Table15[Unique ID],Table15[System-Owned Portion],E8770,Table15[If Material Anything Other than "Lead" in Column E,Was Material Ever Previously Lead?],G8770,Table15[Customer-Owned Portion],O8770),Table15[Unique ID],0),0)))</f>
        <v/>
      </c>
      <c r="X8770"/>
    </row>
    <row r="8771" spans="2:24" x14ac:dyDescent="0.25">
      <c r="B8771" s="146"/>
      <c r="C8771" s="31"/>
      <c r="D8771" s="31"/>
      <c r="E8771" s="44"/>
      <c r="F8771" s="43"/>
      <c r="G8771" s="84"/>
      <c r="H8771" s="31"/>
      <c r="I8771" s="205"/>
      <c r="J8771" s="84"/>
      <c r="K8771" s="31"/>
      <c r="L8771" s="31"/>
      <c r="M8771" s="169"/>
      <c r="N8771" s="148"/>
      <c r="O8771" s="106"/>
      <c r="P8771" s="43"/>
      <c r="Q8771" s="205"/>
      <c r="R8771" s="84"/>
      <c r="S8771" s="31"/>
      <c r="T8771" s="31"/>
      <c r="U8771" s="169"/>
      <c r="V8771" s="150"/>
      <c r="W8771" s="141" t="str" cm="1">
        <f t="array" ref="W8771">IF(SUM(LEN(B8771:V8771))=0,"",IF(OR(OR(ISBLANK(F8771),SUM(LEN(C8771),LEN(D8771))=0),AND(NOT(E8771="Unknown"),ISBLANK(J8771)),AND(NOT(O8771="Unknown"),ISBLANK(R8771))),"Missing Information", INDEX(Table15[Entire Service Line Classification], MATCH(SUMIFS(Table15[Unique ID],Table15[System-Owned Portion],E8771,Table15[If Material Anything Other than "Lead" in Column E,Was Material Ever Previously Lead?],G8771,Table15[Customer-Owned Portion],O8771),Table15[Unique ID],0),0)))</f>
        <v/>
      </c>
      <c r="X8771"/>
    </row>
    <row r="8772" spans="2:24" x14ac:dyDescent="0.25">
      <c r="B8772" s="146"/>
      <c r="C8772" s="31"/>
      <c r="D8772" s="31"/>
      <c r="E8772" s="44"/>
      <c r="F8772" s="43"/>
      <c r="G8772" s="84"/>
      <c r="H8772" s="31"/>
      <c r="I8772" s="205"/>
      <c r="J8772" s="84"/>
      <c r="K8772" s="31"/>
      <c r="L8772" s="31"/>
      <c r="M8772" s="169"/>
      <c r="N8772" s="148"/>
      <c r="O8772" s="106"/>
      <c r="P8772" s="43"/>
      <c r="Q8772" s="205"/>
      <c r="R8772" s="84"/>
      <c r="S8772" s="31"/>
      <c r="T8772" s="31"/>
      <c r="U8772" s="169"/>
      <c r="V8772" s="150"/>
      <c r="W8772" s="141" t="str" cm="1">
        <f t="array" ref="W8772">IF(SUM(LEN(B8772:V8772))=0,"",IF(OR(OR(ISBLANK(F8772),SUM(LEN(C8772),LEN(D8772))=0),AND(NOT(E8772="Unknown"),ISBLANK(J8772)),AND(NOT(O8772="Unknown"),ISBLANK(R8772))),"Missing Information", INDEX(Table15[Entire Service Line Classification], MATCH(SUMIFS(Table15[Unique ID],Table15[System-Owned Portion],E8772,Table15[If Material Anything Other than "Lead" in Column E,Was Material Ever Previously Lead?],G8772,Table15[Customer-Owned Portion],O8772),Table15[Unique ID],0),0)))</f>
        <v/>
      </c>
      <c r="X8772"/>
    </row>
    <row r="8773" spans="2:24" x14ac:dyDescent="0.25">
      <c r="B8773" s="146"/>
      <c r="C8773" s="31"/>
      <c r="D8773" s="31"/>
      <c r="E8773" s="44"/>
      <c r="F8773" s="43"/>
      <c r="G8773" s="84"/>
      <c r="H8773" s="31"/>
      <c r="I8773" s="205"/>
      <c r="J8773" s="84"/>
      <c r="K8773" s="31"/>
      <c r="L8773" s="31"/>
      <c r="M8773" s="169"/>
      <c r="N8773" s="148"/>
      <c r="O8773" s="106"/>
      <c r="P8773" s="43"/>
      <c r="Q8773" s="205"/>
      <c r="R8773" s="84"/>
      <c r="S8773" s="31"/>
      <c r="T8773" s="31"/>
      <c r="U8773" s="169"/>
      <c r="V8773" s="150"/>
      <c r="W8773" s="141" t="str" cm="1">
        <f t="array" ref="W8773">IF(SUM(LEN(B8773:V8773))=0,"",IF(OR(OR(ISBLANK(F8773),SUM(LEN(C8773),LEN(D8773))=0),AND(NOT(E8773="Unknown"),ISBLANK(J8773)),AND(NOT(O8773="Unknown"),ISBLANK(R8773))),"Missing Information", INDEX(Table15[Entire Service Line Classification], MATCH(SUMIFS(Table15[Unique ID],Table15[System-Owned Portion],E8773,Table15[If Material Anything Other than "Lead" in Column E,Was Material Ever Previously Lead?],G8773,Table15[Customer-Owned Portion],O8773),Table15[Unique ID],0),0)))</f>
        <v/>
      </c>
      <c r="X8773"/>
    </row>
    <row r="8774" spans="2:24" x14ac:dyDescent="0.25">
      <c r="B8774" s="146"/>
      <c r="C8774" s="31"/>
      <c r="D8774" s="31"/>
      <c r="E8774" s="44"/>
      <c r="F8774" s="43"/>
      <c r="G8774" s="84"/>
      <c r="H8774" s="31"/>
      <c r="I8774" s="205"/>
      <c r="J8774" s="84"/>
      <c r="K8774" s="31"/>
      <c r="L8774" s="31"/>
      <c r="M8774" s="169"/>
      <c r="N8774" s="148"/>
      <c r="O8774" s="106"/>
      <c r="P8774" s="43"/>
      <c r="Q8774" s="205"/>
      <c r="R8774" s="84"/>
      <c r="S8774" s="31"/>
      <c r="T8774" s="31"/>
      <c r="U8774" s="169"/>
      <c r="V8774" s="150"/>
      <c r="W8774" s="141" t="str" cm="1">
        <f t="array" ref="W8774">IF(SUM(LEN(B8774:V8774))=0,"",IF(OR(OR(ISBLANK(F8774),SUM(LEN(C8774),LEN(D8774))=0),AND(NOT(E8774="Unknown"),ISBLANK(J8774)),AND(NOT(O8774="Unknown"),ISBLANK(R8774))),"Missing Information", INDEX(Table15[Entire Service Line Classification], MATCH(SUMIFS(Table15[Unique ID],Table15[System-Owned Portion],E8774,Table15[If Material Anything Other than "Lead" in Column E,Was Material Ever Previously Lead?],G8774,Table15[Customer-Owned Portion],O8774),Table15[Unique ID],0),0)))</f>
        <v/>
      </c>
      <c r="X8774"/>
    </row>
    <row r="8775" spans="2:24" x14ac:dyDescent="0.25">
      <c r="B8775" s="146"/>
      <c r="C8775" s="31"/>
      <c r="D8775" s="31"/>
      <c r="E8775" s="44"/>
      <c r="F8775" s="43"/>
      <c r="G8775" s="84"/>
      <c r="H8775" s="31"/>
      <c r="I8775" s="205"/>
      <c r="J8775" s="84"/>
      <c r="K8775" s="31"/>
      <c r="L8775" s="31"/>
      <c r="M8775" s="169"/>
      <c r="N8775" s="148"/>
      <c r="O8775" s="106"/>
      <c r="P8775" s="43"/>
      <c r="Q8775" s="205"/>
      <c r="R8775" s="84"/>
      <c r="S8775" s="31"/>
      <c r="T8775" s="31"/>
      <c r="U8775" s="169"/>
      <c r="V8775" s="150"/>
      <c r="W8775" s="141" t="str" cm="1">
        <f t="array" ref="W8775">IF(SUM(LEN(B8775:V8775))=0,"",IF(OR(OR(ISBLANK(F8775),SUM(LEN(C8775),LEN(D8775))=0),AND(NOT(E8775="Unknown"),ISBLANK(J8775)),AND(NOT(O8775="Unknown"),ISBLANK(R8775))),"Missing Information", INDEX(Table15[Entire Service Line Classification], MATCH(SUMIFS(Table15[Unique ID],Table15[System-Owned Portion],E8775,Table15[If Material Anything Other than "Lead" in Column E,Was Material Ever Previously Lead?],G8775,Table15[Customer-Owned Portion],O8775),Table15[Unique ID],0),0)))</f>
        <v/>
      </c>
      <c r="X8775"/>
    </row>
    <row r="8776" spans="2:24" x14ac:dyDescent="0.25">
      <c r="B8776" s="146"/>
      <c r="C8776" s="31"/>
      <c r="D8776" s="31"/>
      <c r="E8776" s="44"/>
      <c r="F8776" s="43"/>
      <c r="G8776" s="84"/>
      <c r="H8776" s="31"/>
      <c r="I8776" s="205"/>
      <c r="J8776" s="84"/>
      <c r="K8776" s="31"/>
      <c r="L8776" s="31"/>
      <c r="M8776" s="169"/>
      <c r="N8776" s="148"/>
      <c r="O8776" s="106"/>
      <c r="P8776" s="43"/>
      <c r="Q8776" s="205"/>
      <c r="R8776" s="84"/>
      <c r="S8776" s="31"/>
      <c r="T8776" s="31"/>
      <c r="U8776" s="169"/>
      <c r="V8776" s="150"/>
      <c r="W8776" s="141" t="str" cm="1">
        <f t="array" ref="W8776">IF(SUM(LEN(B8776:V8776))=0,"",IF(OR(OR(ISBLANK(F8776),SUM(LEN(C8776),LEN(D8776))=0),AND(NOT(E8776="Unknown"),ISBLANK(J8776)),AND(NOT(O8776="Unknown"),ISBLANK(R8776))),"Missing Information", INDEX(Table15[Entire Service Line Classification], MATCH(SUMIFS(Table15[Unique ID],Table15[System-Owned Portion],E8776,Table15[If Material Anything Other than "Lead" in Column E,Was Material Ever Previously Lead?],G8776,Table15[Customer-Owned Portion],O8776),Table15[Unique ID],0),0)))</f>
        <v/>
      </c>
      <c r="X8776"/>
    </row>
    <row r="8777" spans="2:24" x14ac:dyDescent="0.25">
      <c r="B8777" s="146"/>
      <c r="C8777" s="31"/>
      <c r="D8777" s="31"/>
      <c r="E8777" s="44"/>
      <c r="F8777" s="43"/>
      <c r="G8777" s="84"/>
      <c r="H8777" s="31"/>
      <c r="I8777" s="205"/>
      <c r="J8777" s="84"/>
      <c r="K8777" s="31"/>
      <c r="L8777" s="31"/>
      <c r="M8777" s="169"/>
      <c r="N8777" s="148"/>
      <c r="O8777" s="106"/>
      <c r="P8777" s="43"/>
      <c r="Q8777" s="205"/>
      <c r="R8777" s="84"/>
      <c r="S8777" s="31"/>
      <c r="T8777" s="31"/>
      <c r="U8777" s="169"/>
      <c r="V8777" s="150"/>
      <c r="W8777" s="141" t="str" cm="1">
        <f t="array" ref="W8777">IF(SUM(LEN(B8777:V8777))=0,"",IF(OR(OR(ISBLANK(F8777),SUM(LEN(C8777),LEN(D8777))=0),AND(NOT(E8777="Unknown"),ISBLANK(J8777)),AND(NOT(O8777="Unknown"),ISBLANK(R8777))),"Missing Information", INDEX(Table15[Entire Service Line Classification], MATCH(SUMIFS(Table15[Unique ID],Table15[System-Owned Portion],E8777,Table15[If Material Anything Other than "Lead" in Column E,Was Material Ever Previously Lead?],G8777,Table15[Customer-Owned Portion],O8777),Table15[Unique ID],0),0)))</f>
        <v/>
      </c>
      <c r="X8777"/>
    </row>
    <row r="8778" spans="2:24" x14ac:dyDescent="0.25">
      <c r="B8778" s="146"/>
      <c r="C8778" s="31"/>
      <c r="D8778" s="31"/>
      <c r="E8778" s="44"/>
      <c r="F8778" s="43"/>
      <c r="G8778" s="84"/>
      <c r="H8778" s="31"/>
      <c r="I8778" s="205"/>
      <c r="J8778" s="84"/>
      <c r="K8778" s="31"/>
      <c r="L8778" s="31"/>
      <c r="M8778" s="169"/>
      <c r="N8778" s="148"/>
      <c r="O8778" s="106"/>
      <c r="P8778" s="43"/>
      <c r="Q8778" s="205"/>
      <c r="R8778" s="84"/>
      <c r="S8778" s="31"/>
      <c r="T8778" s="31"/>
      <c r="U8778" s="169"/>
      <c r="V8778" s="150"/>
      <c r="W8778" s="141" t="str" cm="1">
        <f t="array" ref="W8778">IF(SUM(LEN(B8778:V8778))=0,"",IF(OR(OR(ISBLANK(F8778),SUM(LEN(C8778),LEN(D8778))=0),AND(NOT(E8778="Unknown"),ISBLANK(J8778)),AND(NOT(O8778="Unknown"),ISBLANK(R8778))),"Missing Information", INDEX(Table15[Entire Service Line Classification], MATCH(SUMIFS(Table15[Unique ID],Table15[System-Owned Portion],E8778,Table15[If Material Anything Other than "Lead" in Column E,Was Material Ever Previously Lead?],G8778,Table15[Customer-Owned Portion],O8778),Table15[Unique ID],0),0)))</f>
        <v/>
      </c>
      <c r="X8778"/>
    </row>
    <row r="8779" spans="2:24" x14ac:dyDescent="0.25">
      <c r="B8779" s="146"/>
      <c r="C8779" s="31"/>
      <c r="D8779" s="31"/>
      <c r="E8779" s="44"/>
      <c r="F8779" s="43"/>
      <c r="G8779" s="84"/>
      <c r="H8779" s="31"/>
      <c r="I8779" s="205"/>
      <c r="J8779" s="84"/>
      <c r="K8779" s="31"/>
      <c r="L8779" s="31"/>
      <c r="M8779" s="169"/>
      <c r="N8779" s="148"/>
      <c r="O8779" s="106"/>
      <c r="P8779" s="43"/>
      <c r="Q8779" s="205"/>
      <c r="R8779" s="84"/>
      <c r="S8779" s="31"/>
      <c r="T8779" s="31"/>
      <c r="U8779" s="169"/>
      <c r="V8779" s="150"/>
      <c r="W8779" s="141" t="str" cm="1">
        <f t="array" ref="W8779">IF(SUM(LEN(B8779:V8779))=0,"",IF(OR(OR(ISBLANK(F8779),SUM(LEN(C8779),LEN(D8779))=0),AND(NOT(E8779="Unknown"),ISBLANK(J8779)),AND(NOT(O8779="Unknown"),ISBLANK(R8779))),"Missing Information", INDEX(Table15[Entire Service Line Classification], MATCH(SUMIFS(Table15[Unique ID],Table15[System-Owned Portion],E8779,Table15[If Material Anything Other than "Lead" in Column E,Was Material Ever Previously Lead?],G8779,Table15[Customer-Owned Portion],O8779),Table15[Unique ID],0),0)))</f>
        <v/>
      </c>
      <c r="X8779"/>
    </row>
    <row r="8780" spans="2:24" x14ac:dyDescent="0.25">
      <c r="B8780" s="146"/>
      <c r="C8780" s="31"/>
      <c r="D8780" s="31"/>
      <c r="E8780" s="44"/>
      <c r="F8780" s="43"/>
      <c r="G8780" s="84"/>
      <c r="H8780" s="31"/>
      <c r="I8780" s="205"/>
      <c r="J8780" s="84"/>
      <c r="K8780" s="31"/>
      <c r="L8780" s="31"/>
      <c r="M8780" s="169"/>
      <c r="N8780" s="148"/>
      <c r="O8780" s="106"/>
      <c r="P8780" s="43"/>
      <c r="Q8780" s="205"/>
      <c r="R8780" s="84"/>
      <c r="S8780" s="31"/>
      <c r="T8780" s="31"/>
      <c r="U8780" s="169"/>
      <c r="V8780" s="150"/>
      <c r="W8780" s="141" t="str" cm="1">
        <f t="array" ref="W8780">IF(SUM(LEN(B8780:V8780))=0,"",IF(OR(OR(ISBLANK(F8780),SUM(LEN(C8780),LEN(D8780))=0),AND(NOT(E8780="Unknown"),ISBLANK(J8780)),AND(NOT(O8780="Unknown"),ISBLANK(R8780))),"Missing Information", INDEX(Table15[Entire Service Line Classification], MATCH(SUMIFS(Table15[Unique ID],Table15[System-Owned Portion],E8780,Table15[If Material Anything Other than "Lead" in Column E,Was Material Ever Previously Lead?],G8780,Table15[Customer-Owned Portion],O8780),Table15[Unique ID],0),0)))</f>
        <v/>
      </c>
      <c r="X8780"/>
    </row>
    <row r="8781" spans="2:24" x14ac:dyDescent="0.25">
      <c r="B8781" s="146"/>
      <c r="C8781" s="31"/>
      <c r="D8781" s="31"/>
      <c r="E8781" s="44"/>
      <c r="F8781" s="43"/>
      <c r="G8781" s="84"/>
      <c r="H8781" s="31"/>
      <c r="I8781" s="205"/>
      <c r="J8781" s="84"/>
      <c r="K8781" s="31"/>
      <c r="L8781" s="31"/>
      <c r="M8781" s="169"/>
      <c r="N8781" s="148"/>
      <c r="O8781" s="106"/>
      <c r="P8781" s="43"/>
      <c r="Q8781" s="205"/>
      <c r="R8781" s="84"/>
      <c r="S8781" s="31"/>
      <c r="T8781" s="31"/>
      <c r="U8781" s="169"/>
      <c r="V8781" s="150"/>
      <c r="W8781" s="141" t="str" cm="1">
        <f t="array" ref="W8781">IF(SUM(LEN(B8781:V8781))=0,"",IF(OR(OR(ISBLANK(F8781),SUM(LEN(C8781),LEN(D8781))=0),AND(NOT(E8781="Unknown"),ISBLANK(J8781)),AND(NOT(O8781="Unknown"),ISBLANK(R8781))),"Missing Information", INDEX(Table15[Entire Service Line Classification], MATCH(SUMIFS(Table15[Unique ID],Table15[System-Owned Portion],E8781,Table15[If Material Anything Other than "Lead" in Column E,Was Material Ever Previously Lead?],G8781,Table15[Customer-Owned Portion],O8781),Table15[Unique ID],0),0)))</f>
        <v/>
      </c>
      <c r="X8781"/>
    </row>
    <row r="8782" spans="2:24" x14ac:dyDescent="0.25">
      <c r="B8782" s="146"/>
      <c r="C8782" s="31"/>
      <c r="D8782" s="31"/>
      <c r="E8782" s="44"/>
      <c r="F8782" s="43"/>
      <c r="G8782" s="84"/>
      <c r="H8782" s="31"/>
      <c r="I8782" s="205"/>
      <c r="J8782" s="84"/>
      <c r="K8782" s="31"/>
      <c r="L8782" s="31"/>
      <c r="M8782" s="169"/>
      <c r="N8782" s="148"/>
      <c r="O8782" s="106"/>
      <c r="P8782" s="43"/>
      <c r="Q8782" s="205"/>
      <c r="R8782" s="84"/>
      <c r="S8782" s="31"/>
      <c r="T8782" s="31"/>
      <c r="U8782" s="169"/>
      <c r="V8782" s="150"/>
      <c r="W8782" s="141" t="str" cm="1">
        <f t="array" ref="W8782">IF(SUM(LEN(B8782:V8782))=0,"",IF(OR(OR(ISBLANK(F8782),SUM(LEN(C8782),LEN(D8782))=0),AND(NOT(E8782="Unknown"),ISBLANK(J8782)),AND(NOT(O8782="Unknown"),ISBLANK(R8782))),"Missing Information", INDEX(Table15[Entire Service Line Classification], MATCH(SUMIFS(Table15[Unique ID],Table15[System-Owned Portion],E8782,Table15[If Material Anything Other than "Lead" in Column E,Was Material Ever Previously Lead?],G8782,Table15[Customer-Owned Portion],O8782),Table15[Unique ID],0),0)))</f>
        <v/>
      </c>
      <c r="X8782"/>
    </row>
    <row r="8783" spans="2:24" x14ac:dyDescent="0.25">
      <c r="B8783" s="146"/>
      <c r="C8783" s="31"/>
      <c r="D8783" s="31"/>
      <c r="E8783" s="44"/>
      <c r="F8783" s="43"/>
      <c r="G8783" s="84"/>
      <c r="H8783" s="31"/>
      <c r="I8783" s="205"/>
      <c r="J8783" s="84"/>
      <c r="K8783" s="31"/>
      <c r="L8783" s="31"/>
      <c r="M8783" s="169"/>
      <c r="N8783" s="148"/>
      <c r="O8783" s="106"/>
      <c r="P8783" s="43"/>
      <c r="Q8783" s="205"/>
      <c r="R8783" s="84"/>
      <c r="S8783" s="31"/>
      <c r="T8783" s="31"/>
      <c r="U8783" s="169"/>
      <c r="V8783" s="150"/>
      <c r="W8783" s="141" t="str" cm="1">
        <f t="array" ref="W8783">IF(SUM(LEN(B8783:V8783))=0,"",IF(OR(OR(ISBLANK(F8783),SUM(LEN(C8783),LEN(D8783))=0),AND(NOT(E8783="Unknown"),ISBLANK(J8783)),AND(NOT(O8783="Unknown"),ISBLANK(R8783))),"Missing Information", INDEX(Table15[Entire Service Line Classification], MATCH(SUMIFS(Table15[Unique ID],Table15[System-Owned Portion],E8783,Table15[If Material Anything Other than "Lead" in Column E,Was Material Ever Previously Lead?],G8783,Table15[Customer-Owned Portion],O8783),Table15[Unique ID],0),0)))</f>
        <v/>
      </c>
      <c r="X8783"/>
    </row>
    <row r="8784" spans="2:24" x14ac:dyDescent="0.25">
      <c r="B8784" s="146"/>
      <c r="C8784" s="31"/>
      <c r="D8784" s="31"/>
      <c r="E8784" s="44"/>
      <c r="F8784" s="43"/>
      <c r="G8784" s="84"/>
      <c r="H8784" s="31"/>
      <c r="I8784" s="205"/>
      <c r="J8784" s="84"/>
      <c r="K8784" s="31"/>
      <c r="L8784" s="31"/>
      <c r="M8784" s="169"/>
      <c r="N8784" s="148"/>
      <c r="O8784" s="106"/>
      <c r="P8784" s="43"/>
      <c r="Q8784" s="205"/>
      <c r="R8784" s="84"/>
      <c r="S8784" s="31"/>
      <c r="T8784" s="31"/>
      <c r="U8784" s="169"/>
      <c r="V8784" s="150"/>
      <c r="W8784" s="141" t="str" cm="1">
        <f t="array" ref="W8784">IF(SUM(LEN(B8784:V8784))=0,"",IF(OR(OR(ISBLANK(F8784),SUM(LEN(C8784),LEN(D8784))=0),AND(NOT(E8784="Unknown"),ISBLANK(J8784)),AND(NOT(O8784="Unknown"),ISBLANK(R8784))),"Missing Information", INDEX(Table15[Entire Service Line Classification], MATCH(SUMIFS(Table15[Unique ID],Table15[System-Owned Portion],E8784,Table15[If Material Anything Other than "Lead" in Column E,Was Material Ever Previously Lead?],G8784,Table15[Customer-Owned Portion],O8784),Table15[Unique ID],0),0)))</f>
        <v/>
      </c>
      <c r="X8784"/>
    </row>
    <row r="8785" spans="2:24" x14ac:dyDescent="0.25">
      <c r="B8785" s="146"/>
      <c r="C8785" s="31"/>
      <c r="D8785" s="31"/>
      <c r="E8785" s="44"/>
      <c r="F8785" s="43"/>
      <c r="G8785" s="84"/>
      <c r="H8785" s="31"/>
      <c r="I8785" s="205"/>
      <c r="J8785" s="84"/>
      <c r="K8785" s="31"/>
      <c r="L8785" s="31"/>
      <c r="M8785" s="169"/>
      <c r="N8785" s="148"/>
      <c r="O8785" s="106"/>
      <c r="P8785" s="43"/>
      <c r="Q8785" s="205"/>
      <c r="R8785" s="84"/>
      <c r="S8785" s="31"/>
      <c r="T8785" s="31"/>
      <c r="U8785" s="169"/>
      <c r="V8785" s="150"/>
      <c r="W8785" s="141" t="str" cm="1">
        <f t="array" ref="W8785">IF(SUM(LEN(B8785:V8785))=0,"",IF(OR(OR(ISBLANK(F8785),SUM(LEN(C8785),LEN(D8785))=0),AND(NOT(E8785="Unknown"),ISBLANK(J8785)),AND(NOT(O8785="Unknown"),ISBLANK(R8785))),"Missing Information", INDEX(Table15[Entire Service Line Classification], MATCH(SUMIFS(Table15[Unique ID],Table15[System-Owned Portion],E8785,Table15[If Material Anything Other than "Lead" in Column E,Was Material Ever Previously Lead?],G8785,Table15[Customer-Owned Portion],O8785),Table15[Unique ID],0),0)))</f>
        <v/>
      </c>
      <c r="X8785"/>
    </row>
    <row r="8786" spans="2:24" x14ac:dyDescent="0.25">
      <c r="B8786" s="146"/>
      <c r="C8786" s="31"/>
      <c r="D8786" s="31"/>
      <c r="E8786" s="44"/>
      <c r="F8786" s="43"/>
      <c r="G8786" s="84"/>
      <c r="H8786" s="31"/>
      <c r="I8786" s="205"/>
      <c r="J8786" s="84"/>
      <c r="K8786" s="31"/>
      <c r="L8786" s="31"/>
      <c r="M8786" s="169"/>
      <c r="N8786" s="148"/>
      <c r="O8786" s="106"/>
      <c r="P8786" s="43"/>
      <c r="Q8786" s="205"/>
      <c r="R8786" s="84"/>
      <c r="S8786" s="31"/>
      <c r="T8786" s="31"/>
      <c r="U8786" s="169"/>
      <c r="V8786" s="150"/>
      <c r="W8786" s="141" t="str" cm="1">
        <f t="array" ref="W8786">IF(SUM(LEN(B8786:V8786))=0,"",IF(OR(OR(ISBLANK(F8786),SUM(LEN(C8786),LEN(D8786))=0),AND(NOT(E8786="Unknown"),ISBLANK(J8786)),AND(NOT(O8786="Unknown"),ISBLANK(R8786))),"Missing Information", INDEX(Table15[Entire Service Line Classification], MATCH(SUMIFS(Table15[Unique ID],Table15[System-Owned Portion],E8786,Table15[If Material Anything Other than "Lead" in Column E,Was Material Ever Previously Lead?],G8786,Table15[Customer-Owned Portion],O8786),Table15[Unique ID],0),0)))</f>
        <v/>
      </c>
      <c r="X8786"/>
    </row>
    <row r="8787" spans="2:24" x14ac:dyDescent="0.25">
      <c r="B8787" s="146"/>
      <c r="C8787" s="31"/>
      <c r="D8787" s="31"/>
      <c r="E8787" s="44"/>
      <c r="F8787" s="43"/>
      <c r="G8787" s="84"/>
      <c r="H8787" s="31"/>
      <c r="I8787" s="205"/>
      <c r="J8787" s="84"/>
      <c r="K8787" s="31"/>
      <c r="L8787" s="31"/>
      <c r="M8787" s="169"/>
      <c r="N8787" s="148"/>
      <c r="O8787" s="106"/>
      <c r="P8787" s="43"/>
      <c r="Q8787" s="205"/>
      <c r="R8787" s="84"/>
      <c r="S8787" s="31"/>
      <c r="T8787" s="31"/>
      <c r="U8787" s="169"/>
      <c r="V8787" s="150"/>
      <c r="W8787" s="141" t="str" cm="1">
        <f t="array" ref="W8787">IF(SUM(LEN(B8787:V8787))=0,"",IF(OR(OR(ISBLANK(F8787),SUM(LEN(C8787),LEN(D8787))=0),AND(NOT(E8787="Unknown"),ISBLANK(J8787)),AND(NOT(O8787="Unknown"),ISBLANK(R8787))),"Missing Information", INDEX(Table15[Entire Service Line Classification], MATCH(SUMIFS(Table15[Unique ID],Table15[System-Owned Portion],E8787,Table15[If Material Anything Other than "Lead" in Column E,Was Material Ever Previously Lead?],G8787,Table15[Customer-Owned Portion],O8787),Table15[Unique ID],0),0)))</f>
        <v/>
      </c>
      <c r="X8787"/>
    </row>
    <row r="8788" spans="2:24" x14ac:dyDescent="0.25">
      <c r="B8788" s="146"/>
      <c r="C8788" s="31"/>
      <c r="D8788" s="31"/>
      <c r="E8788" s="44"/>
      <c r="F8788" s="43"/>
      <c r="G8788" s="84"/>
      <c r="H8788" s="31"/>
      <c r="I8788" s="205"/>
      <c r="J8788" s="84"/>
      <c r="K8788" s="31"/>
      <c r="L8788" s="31"/>
      <c r="M8788" s="169"/>
      <c r="N8788" s="148"/>
      <c r="O8788" s="106"/>
      <c r="P8788" s="43"/>
      <c r="Q8788" s="205"/>
      <c r="R8788" s="84"/>
      <c r="S8788" s="31"/>
      <c r="T8788" s="31"/>
      <c r="U8788" s="169"/>
      <c r="V8788" s="150"/>
      <c r="W8788" s="141" t="str" cm="1">
        <f t="array" ref="W8788">IF(SUM(LEN(B8788:V8788))=0,"",IF(OR(OR(ISBLANK(F8788),SUM(LEN(C8788),LEN(D8788))=0),AND(NOT(E8788="Unknown"),ISBLANK(J8788)),AND(NOT(O8788="Unknown"),ISBLANK(R8788))),"Missing Information", INDEX(Table15[Entire Service Line Classification], MATCH(SUMIFS(Table15[Unique ID],Table15[System-Owned Portion],E8788,Table15[If Material Anything Other than "Lead" in Column E,Was Material Ever Previously Lead?],G8788,Table15[Customer-Owned Portion],O8788),Table15[Unique ID],0),0)))</f>
        <v/>
      </c>
      <c r="X8788"/>
    </row>
    <row r="8789" spans="2:24" x14ac:dyDescent="0.25">
      <c r="B8789" s="146"/>
      <c r="C8789" s="31"/>
      <c r="D8789" s="31"/>
      <c r="E8789" s="44"/>
      <c r="F8789" s="43"/>
      <c r="G8789" s="84"/>
      <c r="H8789" s="31"/>
      <c r="I8789" s="205"/>
      <c r="J8789" s="84"/>
      <c r="K8789" s="31"/>
      <c r="L8789" s="31"/>
      <c r="M8789" s="169"/>
      <c r="N8789" s="148"/>
      <c r="O8789" s="106"/>
      <c r="P8789" s="43"/>
      <c r="Q8789" s="205"/>
      <c r="R8789" s="84"/>
      <c r="S8789" s="31"/>
      <c r="T8789" s="31"/>
      <c r="U8789" s="169"/>
      <c r="V8789" s="150"/>
      <c r="W8789" s="141" t="str" cm="1">
        <f t="array" ref="W8789">IF(SUM(LEN(B8789:V8789))=0,"",IF(OR(OR(ISBLANK(F8789),SUM(LEN(C8789),LEN(D8789))=0),AND(NOT(E8789="Unknown"),ISBLANK(J8789)),AND(NOT(O8789="Unknown"),ISBLANK(R8789))),"Missing Information", INDEX(Table15[Entire Service Line Classification], MATCH(SUMIFS(Table15[Unique ID],Table15[System-Owned Portion],E8789,Table15[If Material Anything Other than "Lead" in Column E,Was Material Ever Previously Lead?],G8789,Table15[Customer-Owned Portion],O8789),Table15[Unique ID],0),0)))</f>
        <v/>
      </c>
      <c r="X8789"/>
    </row>
    <row r="8790" spans="2:24" x14ac:dyDescent="0.25">
      <c r="B8790" s="146"/>
      <c r="C8790" s="31"/>
      <c r="D8790" s="31"/>
      <c r="E8790" s="44"/>
      <c r="F8790" s="43"/>
      <c r="G8790" s="84"/>
      <c r="H8790" s="31"/>
      <c r="I8790" s="205"/>
      <c r="J8790" s="84"/>
      <c r="K8790" s="31"/>
      <c r="L8790" s="31"/>
      <c r="M8790" s="169"/>
      <c r="N8790" s="148"/>
      <c r="O8790" s="106"/>
      <c r="P8790" s="43"/>
      <c r="Q8790" s="205"/>
      <c r="R8790" s="84"/>
      <c r="S8790" s="31"/>
      <c r="T8790" s="31"/>
      <c r="U8790" s="169"/>
      <c r="V8790" s="150"/>
      <c r="W8790" s="141" t="str" cm="1">
        <f t="array" ref="W8790">IF(SUM(LEN(B8790:V8790))=0,"",IF(OR(OR(ISBLANK(F8790),SUM(LEN(C8790),LEN(D8790))=0),AND(NOT(E8790="Unknown"),ISBLANK(J8790)),AND(NOT(O8790="Unknown"),ISBLANK(R8790))),"Missing Information", INDEX(Table15[Entire Service Line Classification], MATCH(SUMIFS(Table15[Unique ID],Table15[System-Owned Portion],E8790,Table15[If Material Anything Other than "Lead" in Column E,Was Material Ever Previously Lead?],G8790,Table15[Customer-Owned Portion],O8790),Table15[Unique ID],0),0)))</f>
        <v/>
      </c>
      <c r="X8790"/>
    </row>
    <row r="8791" spans="2:24" x14ac:dyDescent="0.25">
      <c r="B8791" s="146"/>
      <c r="C8791" s="31"/>
      <c r="D8791" s="31"/>
      <c r="E8791" s="44"/>
      <c r="F8791" s="43"/>
      <c r="G8791" s="84"/>
      <c r="H8791" s="31"/>
      <c r="I8791" s="205"/>
      <c r="J8791" s="84"/>
      <c r="K8791" s="31"/>
      <c r="L8791" s="31"/>
      <c r="M8791" s="169"/>
      <c r="N8791" s="148"/>
      <c r="O8791" s="106"/>
      <c r="P8791" s="43"/>
      <c r="Q8791" s="205"/>
      <c r="R8791" s="84"/>
      <c r="S8791" s="31"/>
      <c r="T8791" s="31"/>
      <c r="U8791" s="169"/>
      <c r="V8791" s="150"/>
      <c r="W8791" s="141" t="str" cm="1">
        <f t="array" ref="W8791">IF(SUM(LEN(B8791:V8791))=0,"",IF(OR(OR(ISBLANK(F8791),SUM(LEN(C8791),LEN(D8791))=0),AND(NOT(E8791="Unknown"),ISBLANK(J8791)),AND(NOT(O8791="Unknown"),ISBLANK(R8791))),"Missing Information", INDEX(Table15[Entire Service Line Classification], MATCH(SUMIFS(Table15[Unique ID],Table15[System-Owned Portion],E8791,Table15[If Material Anything Other than "Lead" in Column E,Was Material Ever Previously Lead?],G8791,Table15[Customer-Owned Portion],O8791),Table15[Unique ID],0),0)))</f>
        <v/>
      </c>
      <c r="X8791"/>
    </row>
    <row r="8792" spans="2:24" x14ac:dyDescent="0.25">
      <c r="B8792" s="146"/>
      <c r="C8792" s="31"/>
      <c r="D8792" s="31"/>
      <c r="E8792" s="44"/>
      <c r="F8792" s="43"/>
      <c r="G8792" s="84"/>
      <c r="H8792" s="31"/>
      <c r="I8792" s="205"/>
      <c r="J8792" s="84"/>
      <c r="K8792" s="31"/>
      <c r="L8792" s="31"/>
      <c r="M8792" s="169"/>
      <c r="N8792" s="148"/>
      <c r="O8792" s="106"/>
      <c r="P8792" s="43"/>
      <c r="Q8792" s="205"/>
      <c r="R8792" s="84"/>
      <c r="S8792" s="31"/>
      <c r="T8792" s="31"/>
      <c r="U8792" s="169"/>
      <c r="V8792" s="150"/>
      <c r="W8792" s="141" t="str" cm="1">
        <f t="array" ref="W8792">IF(SUM(LEN(B8792:V8792))=0,"",IF(OR(OR(ISBLANK(F8792),SUM(LEN(C8792),LEN(D8792))=0),AND(NOT(E8792="Unknown"),ISBLANK(J8792)),AND(NOT(O8792="Unknown"),ISBLANK(R8792))),"Missing Information", INDEX(Table15[Entire Service Line Classification], MATCH(SUMIFS(Table15[Unique ID],Table15[System-Owned Portion],E8792,Table15[If Material Anything Other than "Lead" in Column E,Was Material Ever Previously Lead?],G8792,Table15[Customer-Owned Portion],O8792),Table15[Unique ID],0),0)))</f>
        <v/>
      </c>
      <c r="X8792"/>
    </row>
    <row r="8793" spans="2:24" x14ac:dyDescent="0.25">
      <c r="B8793" s="146"/>
      <c r="C8793" s="31"/>
      <c r="D8793" s="31"/>
      <c r="E8793" s="44"/>
      <c r="F8793" s="43"/>
      <c r="G8793" s="84"/>
      <c r="H8793" s="31"/>
      <c r="I8793" s="205"/>
      <c r="J8793" s="84"/>
      <c r="K8793" s="31"/>
      <c r="L8793" s="31"/>
      <c r="M8793" s="169"/>
      <c r="N8793" s="148"/>
      <c r="O8793" s="106"/>
      <c r="P8793" s="43"/>
      <c r="Q8793" s="205"/>
      <c r="R8793" s="84"/>
      <c r="S8793" s="31"/>
      <c r="T8793" s="31"/>
      <c r="U8793" s="169"/>
      <c r="V8793" s="150"/>
      <c r="W8793" s="141" t="str" cm="1">
        <f t="array" ref="W8793">IF(SUM(LEN(B8793:V8793))=0,"",IF(OR(OR(ISBLANK(F8793),SUM(LEN(C8793),LEN(D8793))=0),AND(NOT(E8793="Unknown"),ISBLANK(J8793)),AND(NOT(O8793="Unknown"),ISBLANK(R8793))),"Missing Information", INDEX(Table15[Entire Service Line Classification], MATCH(SUMIFS(Table15[Unique ID],Table15[System-Owned Portion],E8793,Table15[If Material Anything Other than "Lead" in Column E,Was Material Ever Previously Lead?],G8793,Table15[Customer-Owned Portion],O8793),Table15[Unique ID],0),0)))</f>
        <v/>
      </c>
      <c r="X8793"/>
    </row>
    <row r="8794" spans="2:24" x14ac:dyDescent="0.25">
      <c r="B8794" s="146"/>
      <c r="C8794" s="31"/>
      <c r="D8794" s="31"/>
      <c r="E8794" s="44"/>
      <c r="F8794" s="43"/>
      <c r="G8794" s="84"/>
      <c r="H8794" s="31"/>
      <c r="I8794" s="205"/>
      <c r="J8794" s="84"/>
      <c r="K8794" s="31"/>
      <c r="L8794" s="31"/>
      <c r="M8794" s="169"/>
      <c r="N8794" s="148"/>
      <c r="O8794" s="106"/>
      <c r="P8794" s="43"/>
      <c r="Q8794" s="205"/>
      <c r="R8794" s="84"/>
      <c r="S8794" s="31"/>
      <c r="T8794" s="31"/>
      <c r="U8794" s="169"/>
      <c r="V8794" s="150"/>
      <c r="W8794" s="141" t="str" cm="1">
        <f t="array" ref="W8794">IF(SUM(LEN(B8794:V8794))=0,"",IF(OR(OR(ISBLANK(F8794),SUM(LEN(C8794),LEN(D8794))=0),AND(NOT(E8794="Unknown"),ISBLANK(J8794)),AND(NOT(O8794="Unknown"),ISBLANK(R8794))),"Missing Information", INDEX(Table15[Entire Service Line Classification], MATCH(SUMIFS(Table15[Unique ID],Table15[System-Owned Portion],E8794,Table15[If Material Anything Other than "Lead" in Column E,Was Material Ever Previously Lead?],G8794,Table15[Customer-Owned Portion],O8794),Table15[Unique ID],0),0)))</f>
        <v/>
      </c>
      <c r="X8794"/>
    </row>
    <row r="8795" spans="2:24" x14ac:dyDescent="0.25">
      <c r="B8795" s="146"/>
      <c r="C8795" s="31"/>
      <c r="D8795" s="31"/>
      <c r="E8795" s="44"/>
      <c r="F8795" s="43"/>
      <c r="G8795" s="84"/>
      <c r="H8795" s="31"/>
      <c r="I8795" s="205"/>
      <c r="J8795" s="84"/>
      <c r="K8795" s="31"/>
      <c r="L8795" s="31"/>
      <c r="M8795" s="169"/>
      <c r="N8795" s="148"/>
      <c r="O8795" s="106"/>
      <c r="P8795" s="43"/>
      <c r="Q8795" s="205"/>
      <c r="R8795" s="84"/>
      <c r="S8795" s="31"/>
      <c r="T8795" s="31"/>
      <c r="U8795" s="169"/>
      <c r="V8795" s="150"/>
      <c r="W8795" s="141" t="str" cm="1">
        <f t="array" ref="W8795">IF(SUM(LEN(B8795:V8795))=0,"",IF(OR(OR(ISBLANK(F8795),SUM(LEN(C8795),LEN(D8795))=0),AND(NOT(E8795="Unknown"),ISBLANK(J8795)),AND(NOT(O8795="Unknown"),ISBLANK(R8795))),"Missing Information", INDEX(Table15[Entire Service Line Classification], MATCH(SUMIFS(Table15[Unique ID],Table15[System-Owned Portion],E8795,Table15[If Material Anything Other than "Lead" in Column E,Was Material Ever Previously Lead?],G8795,Table15[Customer-Owned Portion],O8795),Table15[Unique ID],0),0)))</f>
        <v/>
      </c>
      <c r="X8795"/>
    </row>
    <row r="8796" spans="2:24" x14ac:dyDescent="0.25">
      <c r="B8796" s="146"/>
      <c r="C8796" s="31"/>
      <c r="D8796" s="31"/>
      <c r="E8796" s="44"/>
      <c r="F8796" s="43"/>
      <c r="G8796" s="84"/>
      <c r="H8796" s="31"/>
      <c r="I8796" s="205"/>
      <c r="J8796" s="84"/>
      <c r="K8796" s="31"/>
      <c r="L8796" s="31"/>
      <c r="M8796" s="169"/>
      <c r="N8796" s="148"/>
      <c r="O8796" s="106"/>
      <c r="P8796" s="43"/>
      <c r="Q8796" s="205"/>
      <c r="R8796" s="84"/>
      <c r="S8796" s="31"/>
      <c r="T8796" s="31"/>
      <c r="U8796" s="169"/>
      <c r="V8796" s="150"/>
      <c r="W8796" s="141" t="str" cm="1">
        <f t="array" ref="W8796">IF(SUM(LEN(B8796:V8796))=0,"",IF(OR(OR(ISBLANK(F8796),SUM(LEN(C8796),LEN(D8796))=0),AND(NOT(E8796="Unknown"),ISBLANK(J8796)),AND(NOT(O8796="Unknown"),ISBLANK(R8796))),"Missing Information", INDEX(Table15[Entire Service Line Classification], MATCH(SUMIFS(Table15[Unique ID],Table15[System-Owned Portion],E8796,Table15[If Material Anything Other than "Lead" in Column E,Was Material Ever Previously Lead?],G8796,Table15[Customer-Owned Portion],O8796),Table15[Unique ID],0),0)))</f>
        <v/>
      </c>
      <c r="X8796"/>
    </row>
    <row r="8797" spans="2:24" x14ac:dyDescent="0.25">
      <c r="B8797" s="146"/>
      <c r="C8797" s="31"/>
      <c r="D8797" s="31"/>
      <c r="E8797" s="44"/>
      <c r="F8797" s="43"/>
      <c r="G8797" s="84"/>
      <c r="H8797" s="31"/>
      <c r="I8797" s="205"/>
      <c r="J8797" s="84"/>
      <c r="K8797" s="31"/>
      <c r="L8797" s="31"/>
      <c r="M8797" s="169"/>
      <c r="N8797" s="148"/>
      <c r="O8797" s="106"/>
      <c r="P8797" s="43"/>
      <c r="Q8797" s="205"/>
      <c r="R8797" s="84"/>
      <c r="S8797" s="31"/>
      <c r="T8797" s="31"/>
      <c r="U8797" s="169"/>
      <c r="V8797" s="150"/>
      <c r="W8797" s="141" t="str" cm="1">
        <f t="array" ref="W8797">IF(SUM(LEN(B8797:V8797))=0,"",IF(OR(OR(ISBLANK(F8797),SUM(LEN(C8797),LEN(D8797))=0),AND(NOT(E8797="Unknown"),ISBLANK(J8797)),AND(NOT(O8797="Unknown"),ISBLANK(R8797))),"Missing Information", INDEX(Table15[Entire Service Line Classification], MATCH(SUMIFS(Table15[Unique ID],Table15[System-Owned Portion],E8797,Table15[If Material Anything Other than "Lead" in Column E,Was Material Ever Previously Lead?],G8797,Table15[Customer-Owned Portion],O8797),Table15[Unique ID],0),0)))</f>
        <v/>
      </c>
      <c r="X8797"/>
    </row>
    <row r="8798" spans="2:24" x14ac:dyDescent="0.25">
      <c r="B8798" s="146"/>
      <c r="C8798" s="31"/>
      <c r="D8798" s="31"/>
      <c r="E8798" s="44"/>
      <c r="F8798" s="43"/>
      <c r="G8798" s="84"/>
      <c r="H8798" s="31"/>
      <c r="I8798" s="205"/>
      <c r="J8798" s="84"/>
      <c r="K8798" s="31"/>
      <c r="L8798" s="31"/>
      <c r="M8798" s="169"/>
      <c r="N8798" s="148"/>
      <c r="O8798" s="106"/>
      <c r="P8798" s="43"/>
      <c r="Q8798" s="205"/>
      <c r="R8798" s="84"/>
      <c r="S8798" s="31"/>
      <c r="T8798" s="31"/>
      <c r="U8798" s="169"/>
      <c r="V8798" s="150"/>
      <c r="W8798" s="141" t="str" cm="1">
        <f t="array" ref="W8798">IF(SUM(LEN(B8798:V8798))=0,"",IF(OR(OR(ISBLANK(F8798),SUM(LEN(C8798),LEN(D8798))=0),AND(NOT(E8798="Unknown"),ISBLANK(J8798)),AND(NOT(O8798="Unknown"),ISBLANK(R8798))),"Missing Information", INDEX(Table15[Entire Service Line Classification], MATCH(SUMIFS(Table15[Unique ID],Table15[System-Owned Portion],E8798,Table15[If Material Anything Other than "Lead" in Column E,Was Material Ever Previously Lead?],G8798,Table15[Customer-Owned Portion],O8798),Table15[Unique ID],0),0)))</f>
        <v/>
      </c>
      <c r="X8798"/>
    </row>
    <row r="8799" spans="2:24" x14ac:dyDescent="0.25">
      <c r="B8799" s="146"/>
      <c r="C8799" s="31"/>
      <c r="D8799" s="31"/>
      <c r="E8799" s="44"/>
      <c r="F8799" s="43"/>
      <c r="G8799" s="84"/>
      <c r="H8799" s="31"/>
      <c r="I8799" s="205"/>
      <c r="J8799" s="84"/>
      <c r="K8799" s="31"/>
      <c r="L8799" s="31"/>
      <c r="M8799" s="169"/>
      <c r="N8799" s="148"/>
      <c r="O8799" s="106"/>
      <c r="P8799" s="43"/>
      <c r="Q8799" s="205"/>
      <c r="R8799" s="84"/>
      <c r="S8799" s="31"/>
      <c r="T8799" s="31"/>
      <c r="U8799" s="169"/>
      <c r="V8799" s="150"/>
      <c r="W8799" s="141" t="str" cm="1">
        <f t="array" ref="W8799">IF(SUM(LEN(B8799:V8799))=0,"",IF(OR(OR(ISBLANK(F8799),SUM(LEN(C8799),LEN(D8799))=0),AND(NOT(E8799="Unknown"),ISBLANK(J8799)),AND(NOT(O8799="Unknown"),ISBLANK(R8799))),"Missing Information", INDEX(Table15[Entire Service Line Classification], MATCH(SUMIFS(Table15[Unique ID],Table15[System-Owned Portion],E8799,Table15[If Material Anything Other than "Lead" in Column E,Was Material Ever Previously Lead?],G8799,Table15[Customer-Owned Portion],O8799),Table15[Unique ID],0),0)))</f>
        <v/>
      </c>
      <c r="X8799"/>
    </row>
    <row r="8800" spans="2:24" x14ac:dyDescent="0.25">
      <c r="B8800" s="146"/>
      <c r="C8800" s="31"/>
      <c r="D8800" s="31"/>
      <c r="E8800" s="44"/>
      <c r="F8800" s="43"/>
      <c r="G8800" s="84"/>
      <c r="H8800" s="31"/>
      <c r="I8800" s="205"/>
      <c r="J8800" s="84"/>
      <c r="K8800" s="31"/>
      <c r="L8800" s="31"/>
      <c r="M8800" s="169"/>
      <c r="N8800" s="148"/>
      <c r="O8800" s="106"/>
      <c r="P8800" s="43"/>
      <c r="Q8800" s="205"/>
      <c r="R8800" s="84"/>
      <c r="S8800" s="31"/>
      <c r="T8800" s="31"/>
      <c r="U8800" s="169"/>
      <c r="V8800" s="150"/>
      <c r="W8800" s="141" t="str" cm="1">
        <f t="array" ref="W8800">IF(SUM(LEN(B8800:V8800))=0,"",IF(OR(OR(ISBLANK(F8800),SUM(LEN(C8800),LEN(D8800))=0),AND(NOT(E8800="Unknown"),ISBLANK(J8800)),AND(NOT(O8800="Unknown"),ISBLANK(R8800))),"Missing Information", INDEX(Table15[Entire Service Line Classification], MATCH(SUMIFS(Table15[Unique ID],Table15[System-Owned Portion],E8800,Table15[If Material Anything Other than "Lead" in Column E,Was Material Ever Previously Lead?],G8800,Table15[Customer-Owned Portion],O8800),Table15[Unique ID],0),0)))</f>
        <v/>
      </c>
      <c r="X8800"/>
    </row>
    <row r="8801" spans="2:24" x14ac:dyDescent="0.25">
      <c r="B8801" s="146"/>
      <c r="C8801" s="31"/>
      <c r="D8801" s="31"/>
      <c r="E8801" s="44"/>
      <c r="F8801" s="43"/>
      <c r="G8801" s="84"/>
      <c r="H8801" s="31"/>
      <c r="I8801" s="205"/>
      <c r="J8801" s="84"/>
      <c r="K8801" s="31"/>
      <c r="L8801" s="31"/>
      <c r="M8801" s="169"/>
      <c r="N8801" s="148"/>
      <c r="O8801" s="106"/>
      <c r="P8801" s="43"/>
      <c r="Q8801" s="205"/>
      <c r="R8801" s="84"/>
      <c r="S8801" s="31"/>
      <c r="T8801" s="31"/>
      <c r="U8801" s="169"/>
      <c r="V8801" s="150"/>
      <c r="W8801" s="141" t="str" cm="1">
        <f t="array" ref="W8801">IF(SUM(LEN(B8801:V8801))=0,"",IF(OR(OR(ISBLANK(F8801),SUM(LEN(C8801),LEN(D8801))=0),AND(NOT(E8801="Unknown"),ISBLANK(J8801)),AND(NOT(O8801="Unknown"),ISBLANK(R8801))),"Missing Information", INDEX(Table15[Entire Service Line Classification], MATCH(SUMIFS(Table15[Unique ID],Table15[System-Owned Portion],E8801,Table15[If Material Anything Other than "Lead" in Column E,Was Material Ever Previously Lead?],G8801,Table15[Customer-Owned Portion],O8801),Table15[Unique ID],0),0)))</f>
        <v/>
      </c>
      <c r="X8801"/>
    </row>
    <row r="8802" spans="2:24" x14ac:dyDescent="0.25">
      <c r="B8802" s="146"/>
      <c r="C8802" s="31"/>
      <c r="D8802" s="31"/>
      <c r="E8802" s="44"/>
      <c r="F8802" s="43"/>
      <c r="G8802" s="84"/>
      <c r="H8802" s="31"/>
      <c r="I8802" s="205"/>
      <c r="J8802" s="84"/>
      <c r="K8802" s="31"/>
      <c r="L8802" s="31"/>
      <c r="M8802" s="169"/>
      <c r="N8802" s="148"/>
      <c r="O8802" s="106"/>
      <c r="P8802" s="43"/>
      <c r="Q8802" s="205"/>
      <c r="R8802" s="84"/>
      <c r="S8802" s="31"/>
      <c r="T8802" s="31"/>
      <c r="U8802" s="169"/>
      <c r="V8802" s="150"/>
      <c r="W8802" s="141" t="str" cm="1">
        <f t="array" ref="W8802">IF(SUM(LEN(B8802:V8802))=0,"",IF(OR(OR(ISBLANK(F8802),SUM(LEN(C8802),LEN(D8802))=0),AND(NOT(E8802="Unknown"),ISBLANK(J8802)),AND(NOT(O8802="Unknown"),ISBLANK(R8802))),"Missing Information", INDEX(Table15[Entire Service Line Classification], MATCH(SUMIFS(Table15[Unique ID],Table15[System-Owned Portion],E8802,Table15[If Material Anything Other than "Lead" in Column E,Was Material Ever Previously Lead?],G8802,Table15[Customer-Owned Portion],O8802),Table15[Unique ID],0),0)))</f>
        <v/>
      </c>
      <c r="X8802"/>
    </row>
    <row r="8803" spans="2:24" x14ac:dyDescent="0.25">
      <c r="B8803" s="146"/>
      <c r="C8803" s="31"/>
      <c r="D8803" s="31"/>
      <c r="E8803" s="44"/>
      <c r="F8803" s="43"/>
      <c r="G8803" s="84"/>
      <c r="H8803" s="31"/>
      <c r="I8803" s="205"/>
      <c r="J8803" s="84"/>
      <c r="K8803" s="31"/>
      <c r="L8803" s="31"/>
      <c r="M8803" s="169"/>
      <c r="N8803" s="148"/>
      <c r="O8803" s="106"/>
      <c r="P8803" s="43"/>
      <c r="Q8803" s="205"/>
      <c r="R8803" s="84"/>
      <c r="S8803" s="31"/>
      <c r="T8803" s="31"/>
      <c r="U8803" s="169"/>
      <c r="V8803" s="150"/>
      <c r="W8803" s="141" t="str" cm="1">
        <f t="array" ref="W8803">IF(SUM(LEN(B8803:V8803))=0,"",IF(OR(OR(ISBLANK(F8803),SUM(LEN(C8803),LEN(D8803))=0),AND(NOT(E8803="Unknown"),ISBLANK(J8803)),AND(NOT(O8803="Unknown"),ISBLANK(R8803))),"Missing Information", INDEX(Table15[Entire Service Line Classification], MATCH(SUMIFS(Table15[Unique ID],Table15[System-Owned Portion],E8803,Table15[If Material Anything Other than "Lead" in Column E,Was Material Ever Previously Lead?],G8803,Table15[Customer-Owned Portion],O8803),Table15[Unique ID],0),0)))</f>
        <v/>
      </c>
      <c r="X8803"/>
    </row>
    <row r="8804" spans="2:24" x14ac:dyDescent="0.25">
      <c r="B8804" s="146"/>
      <c r="C8804" s="31"/>
      <c r="D8804" s="31"/>
      <c r="E8804" s="44"/>
      <c r="F8804" s="43"/>
      <c r="G8804" s="84"/>
      <c r="H8804" s="31"/>
      <c r="I8804" s="205"/>
      <c r="J8804" s="84"/>
      <c r="K8804" s="31"/>
      <c r="L8804" s="31"/>
      <c r="M8804" s="169"/>
      <c r="N8804" s="148"/>
      <c r="O8804" s="106"/>
      <c r="P8804" s="43"/>
      <c r="Q8804" s="205"/>
      <c r="R8804" s="84"/>
      <c r="S8804" s="31"/>
      <c r="T8804" s="31"/>
      <c r="U8804" s="169"/>
      <c r="V8804" s="150"/>
      <c r="W8804" s="141" t="str" cm="1">
        <f t="array" ref="W8804">IF(SUM(LEN(B8804:V8804))=0,"",IF(OR(OR(ISBLANK(F8804),SUM(LEN(C8804),LEN(D8804))=0),AND(NOT(E8804="Unknown"),ISBLANK(J8804)),AND(NOT(O8804="Unknown"),ISBLANK(R8804))),"Missing Information", INDEX(Table15[Entire Service Line Classification], MATCH(SUMIFS(Table15[Unique ID],Table15[System-Owned Portion],E8804,Table15[If Material Anything Other than "Lead" in Column E,Was Material Ever Previously Lead?],G8804,Table15[Customer-Owned Portion],O8804),Table15[Unique ID],0),0)))</f>
        <v/>
      </c>
      <c r="X8804"/>
    </row>
    <row r="8805" spans="2:24" x14ac:dyDescent="0.25">
      <c r="B8805" s="146"/>
      <c r="C8805" s="31"/>
      <c r="D8805" s="31"/>
      <c r="E8805" s="44"/>
      <c r="F8805" s="43"/>
      <c r="G8805" s="84"/>
      <c r="H8805" s="31"/>
      <c r="I8805" s="205"/>
      <c r="J8805" s="84"/>
      <c r="K8805" s="31"/>
      <c r="L8805" s="31"/>
      <c r="M8805" s="169"/>
      <c r="N8805" s="148"/>
      <c r="O8805" s="106"/>
      <c r="P8805" s="43"/>
      <c r="Q8805" s="205"/>
      <c r="R8805" s="84"/>
      <c r="S8805" s="31"/>
      <c r="T8805" s="31"/>
      <c r="U8805" s="169"/>
      <c r="V8805" s="150"/>
      <c r="W8805" s="141" t="str" cm="1">
        <f t="array" ref="W8805">IF(SUM(LEN(B8805:V8805))=0,"",IF(OR(OR(ISBLANK(F8805),SUM(LEN(C8805),LEN(D8805))=0),AND(NOT(E8805="Unknown"),ISBLANK(J8805)),AND(NOT(O8805="Unknown"),ISBLANK(R8805))),"Missing Information", INDEX(Table15[Entire Service Line Classification], MATCH(SUMIFS(Table15[Unique ID],Table15[System-Owned Portion],E8805,Table15[If Material Anything Other than "Lead" in Column E,Was Material Ever Previously Lead?],G8805,Table15[Customer-Owned Portion],O8805),Table15[Unique ID],0),0)))</f>
        <v/>
      </c>
      <c r="X8805"/>
    </row>
    <row r="8806" spans="2:24" x14ac:dyDescent="0.25">
      <c r="B8806" s="146"/>
      <c r="C8806" s="31"/>
      <c r="D8806" s="31"/>
      <c r="E8806" s="44"/>
      <c r="F8806" s="43"/>
      <c r="G8806" s="84"/>
      <c r="H8806" s="31"/>
      <c r="I8806" s="205"/>
      <c r="J8806" s="84"/>
      <c r="K8806" s="31"/>
      <c r="L8806" s="31"/>
      <c r="M8806" s="169"/>
      <c r="N8806" s="148"/>
      <c r="O8806" s="106"/>
      <c r="P8806" s="43"/>
      <c r="Q8806" s="205"/>
      <c r="R8806" s="84"/>
      <c r="S8806" s="31"/>
      <c r="T8806" s="31"/>
      <c r="U8806" s="169"/>
      <c r="V8806" s="150"/>
      <c r="W8806" s="141" t="str" cm="1">
        <f t="array" ref="W8806">IF(SUM(LEN(B8806:V8806))=0,"",IF(OR(OR(ISBLANK(F8806),SUM(LEN(C8806),LEN(D8806))=0),AND(NOT(E8806="Unknown"),ISBLANK(J8806)),AND(NOT(O8806="Unknown"),ISBLANK(R8806))),"Missing Information", INDEX(Table15[Entire Service Line Classification], MATCH(SUMIFS(Table15[Unique ID],Table15[System-Owned Portion],E8806,Table15[If Material Anything Other than "Lead" in Column E,Was Material Ever Previously Lead?],G8806,Table15[Customer-Owned Portion],O8806),Table15[Unique ID],0),0)))</f>
        <v/>
      </c>
      <c r="X8806"/>
    </row>
    <row r="8807" spans="2:24" x14ac:dyDescent="0.25">
      <c r="B8807" s="146"/>
      <c r="C8807" s="31"/>
      <c r="D8807" s="31"/>
      <c r="E8807" s="44"/>
      <c r="F8807" s="43"/>
      <c r="G8807" s="84"/>
      <c r="H8807" s="31"/>
      <c r="I8807" s="205"/>
      <c r="J8807" s="84"/>
      <c r="K8807" s="31"/>
      <c r="L8807" s="31"/>
      <c r="M8807" s="169"/>
      <c r="N8807" s="148"/>
      <c r="O8807" s="106"/>
      <c r="P8807" s="43"/>
      <c r="Q8807" s="205"/>
      <c r="R8807" s="84"/>
      <c r="S8807" s="31"/>
      <c r="T8807" s="31"/>
      <c r="U8807" s="169"/>
      <c r="V8807" s="150"/>
      <c r="W8807" s="141" t="str" cm="1">
        <f t="array" ref="W8807">IF(SUM(LEN(B8807:V8807))=0,"",IF(OR(OR(ISBLANK(F8807),SUM(LEN(C8807),LEN(D8807))=0),AND(NOT(E8807="Unknown"),ISBLANK(J8807)),AND(NOT(O8807="Unknown"),ISBLANK(R8807))),"Missing Information", INDEX(Table15[Entire Service Line Classification], MATCH(SUMIFS(Table15[Unique ID],Table15[System-Owned Portion],E8807,Table15[If Material Anything Other than "Lead" in Column E,Was Material Ever Previously Lead?],G8807,Table15[Customer-Owned Portion],O8807),Table15[Unique ID],0),0)))</f>
        <v/>
      </c>
      <c r="X8807"/>
    </row>
    <row r="8808" spans="2:24" x14ac:dyDescent="0.25">
      <c r="B8808" s="146"/>
      <c r="C8808" s="31"/>
      <c r="D8808" s="31"/>
      <c r="E8808" s="44"/>
      <c r="F8808" s="43"/>
      <c r="G8808" s="84"/>
      <c r="H8808" s="31"/>
      <c r="I8808" s="205"/>
      <c r="J8808" s="84"/>
      <c r="K8808" s="31"/>
      <c r="L8808" s="31"/>
      <c r="M8808" s="169"/>
      <c r="N8808" s="148"/>
      <c r="O8808" s="106"/>
      <c r="P8808" s="43"/>
      <c r="Q8808" s="205"/>
      <c r="R8808" s="84"/>
      <c r="S8808" s="31"/>
      <c r="T8808" s="31"/>
      <c r="U8808" s="169"/>
      <c r="V8808" s="150"/>
      <c r="W8808" s="141" t="str" cm="1">
        <f t="array" ref="W8808">IF(SUM(LEN(B8808:V8808))=0,"",IF(OR(OR(ISBLANK(F8808),SUM(LEN(C8808),LEN(D8808))=0),AND(NOT(E8808="Unknown"),ISBLANK(J8808)),AND(NOT(O8808="Unknown"),ISBLANK(R8808))),"Missing Information", INDEX(Table15[Entire Service Line Classification], MATCH(SUMIFS(Table15[Unique ID],Table15[System-Owned Portion],E8808,Table15[If Material Anything Other than "Lead" in Column E,Was Material Ever Previously Lead?],G8808,Table15[Customer-Owned Portion],O8808),Table15[Unique ID],0),0)))</f>
        <v/>
      </c>
      <c r="X8808"/>
    </row>
    <row r="8809" spans="2:24" x14ac:dyDescent="0.25">
      <c r="B8809" s="146"/>
      <c r="C8809" s="31"/>
      <c r="D8809" s="31"/>
      <c r="E8809" s="44"/>
      <c r="F8809" s="43"/>
      <c r="G8809" s="84"/>
      <c r="H8809" s="31"/>
      <c r="I8809" s="205"/>
      <c r="J8809" s="84"/>
      <c r="K8809" s="31"/>
      <c r="L8809" s="31"/>
      <c r="M8809" s="169"/>
      <c r="N8809" s="148"/>
      <c r="O8809" s="106"/>
      <c r="P8809" s="43"/>
      <c r="Q8809" s="205"/>
      <c r="R8809" s="84"/>
      <c r="S8809" s="31"/>
      <c r="T8809" s="31"/>
      <c r="U8809" s="169"/>
      <c r="V8809" s="150"/>
      <c r="W8809" s="141" t="str" cm="1">
        <f t="array" ref="W8809">IF(SUM(LEN(B8809:V8809))=0,"",IF(OR(OR(ISBLANK(F8809),SUM(LEN(C8809),LEN(D8809))=0),AND(NOT(E8809="Unknown"),ISBLANK(J8809)),AND(NOT(O8809="Unknown"),ISBLANK(R8809))),"Missing Information", INDEX(Table15[Entire Service Line Classification], MATCH(SUMIFS(Table15[Unique ID],Table15[System-Owned Portion],E8809,Table15[If Material Anything Other than "Lead" in Column E,Was Material Ever Previously Lead?],G8809,Table15[Customer-Owned Portion],O8809),Table15[Unique ID],0),0)))</f>
        <v/>
      </c>
      <c r="X8809"/>
    </row>
    <row r="8810" spans="2:24" x14ac:dyDescent="0.25">
      <c r="B8810" s="146"/>
      <c r="C8810" s="31"/>
      <c r="D8810" s="31"/>
      <c r="E8810" s="44"/>
      <c r="F8810" s="43"/>
      <c r="G8810" s="84"/>
      <c r="H8810" s="31"/>
      <c r="I8810" s="205"/>
      <c r="J8810" s="84"/>
      <c r="K8810" s="31"/>
      <c r="L8810" s="31"/>
      <c r="M8810" s="169"/>
      <c r="N8810" s="148"/>
      <c r="O8810" s="106"/>
      <c r="P8810" s="43"/>
      <c r="Q8810" s="205"/>
      <c r="R8810" s="84"/>
      <c r="S8810" s="31"/>
      <c r="T8810" s="31"/>
      <c r="U8810" s="169"/>
      <c r="V8810" s="150"/>
      <c r="W8810" s="141" t="str" cm="1">
        <f t="array" ref="W8810">IF(SUM(LEN(B8810:V8810))=0,"",IF(OR(OR(ISBLANK(F8810),SUM(LEN(C8810),LEN(D8810))=0),AND(NOT(E8810="Unknown"),ISBLANK(J8810)),AND(NOT(O8810="Unknown"),ISBLANK(R8810))),"Missing Information", INDEX(Table15[Entire Service Line Classification], MATCH(SUMIFS(Table15[Unique ID],Table15[System-Owned Portion],E8810,Table15[If Material Anything Other than "Lead" in Column E,Was Material Ever Previously Lead?],G8810,Table15[Customer-Owned Portion],O8810),Table15[Unique ID],0),0)))</f>
        <v/>
      </c>
      <c r="X8810"/>
    </row>
    <row r="8811" spans="2:24" x14ac:dyDescent="0.25">
      <c r="B8811" s="146"/>
      <c r="C8811" s="31"/>
      <c r="D8811" s="31"/>
      <c r="E8811" s="44"/>
      <c r="F8811" s="43"/>
      <c r="G8811" s="84"/>
      <c r="H8811" s="31"/>
      <c r="I8811" s="205"/>
      <c r="J8811" s="84"/>
      <c r="K8811" s="31"/>
      <c r="L8811" s="31"/>
      <c r="M8811" s="169"/>
      <c r="N8811" s="148"/>
      <c r="O8811" s="106"/>
      <c r="P8811" s="43"/>
      <c r="Q8811" s="205"/>
      <c r="R8811" s="84"/>
      <c r="S8811" s="31"/>
      <c r="T8811" s="31"/>
      <c r="U8811" s="169"/>
      <c r="V8811" s="150"/>
      <c r="W8811" s="141" t="str" cm="1">
        <f t="array" ref="W8811">IF(SUM(LEN(B8811:V8811))=0,"",IF(OR(OR(ISBLANK(F8811),SUM(LEN(C8811),LEN(D8811))=0),AND(NOT(E8811="Unknown"),ISBLANK(J8811)),AND(NOT(O8811="Unknown"),ISBLANK(R8811))),"Missing Information", INDEX(Table15[Entire Service Line Classification], MATCH(SUMIFS(Table15[Unique ID],Table15[System-Owned Portion],E8811,Table15[If Material Anything Other than "Lead" in Column E,Was Material Ever Previously Lead?],G8811,Table15[Customer-Owned Portion],O8811),Table15[Unique ID],0),0)))</f>
        <v/>
      </c>
      <c r="X8811"/>
    </row>
    <row r="8812" spans="2:24" x14ac:dyDescent="0.25">
      <c r="B8812" s="146"/>
      <c r="C8812" s="31"/>
      <c r="D8812" s="31"/>
      <c r="E8812" s="44"/>
      <c r="F8812" s="43"/>
      <c r="G8812" s="84"/>
      <c r="H8812" s="31"/>
      <c r="I8812" s="205"/>
      <c r="J8812" s="84"/>
      <c r="K8812" s="31"/>
      <c r="L8812" s="31"/>
      <c r="M8812" s="169"/>
      <c r="N8812" s="148"/>
      <c r="O8812" s="106"/>
      <c r="P8812" s="43"/>
      <c r="Q8812" s="205"/>
      <c r="R8812" s="84"/>
      <c r="S8812" s="31"/>
      <c r="T8812" s="31"/>
      <c r="U8812" s="169"/>
      <c r="V8812" s="150"/>
      <c r="W8812" s="141" t="str" cm="1">
        <f t="array" ref="W8812">IF(SUM(LEN(B8812:V8812))=0,"",IF(OR(OR(ISBLANK(F8812),SUM(LEN(C8812),LEN(D8812))=0),AND(NOT(E8812="Unknown"),ISBLANK(J8812)),AND(NOT(O8812="Unknown"),ISBLANK(R8812))),"Missing Information", INDEX(Table15[Entire Service Line Classification], MATCH(SUMIFS(Table15[Unique ID],Table15[System-Owned Portion],E8812,Table15[If Material Anything Other than "Lead" in Column E,Was Material Ever Previously Lead?],G8812,Table15[Customer-Owned Portion],O8812),Table15[Unique ID],0),0)))</f>
        <v/>
      </c>
      <c r="X8812"/>
    </row>
    <row r="8813" spans="2:24" x14ac:dyDescent="0.25">
      <c r="B8813" s="146"/>
      <c r="C8813" s="31"/>
      <c r="D8813" s="31"/>
      <c r="E8813" s="44"/>
      <c r="F8813" s="43"/>
      <c r="G8813" s="84"/>
      <c r="H8813" s="31"/>
      <c r="I8813" s="205"/>
      <c r="J8813" s="84"/>
      <c r="K8813" s="31"/>
      <c r="L8813" s="31"/>
      <c r="M8813" s="169"/>
      <c r="N8813" s="148"/>
      <c r="O8813" s="106"/>
      <c r="P8813" s="43"/>
      <c r="Q8813" s="205"/>
      <c r="R8813" s="84"/>
      <c r="S8813" s="31"/>
      <c r="T8813" s="31"/>
      <c r="U8813" s="169"/>
      <c r="V8813" s="150"/>
      <c r="W8813" s="141" t="str" cm="1">
        <f t="array" ref="W8813">IF(SUM(LEN(B8813:V8813))=0,"",IF(OR(OR(ISBLANK(F8813),SUM(LEN(C8813),LEN(D8813))=0),AND(NOT(E8813="Unknown"),ISBLANK(J8813)),AND(NOT(O8813="Unknown"),ISBLANK(R8813))),"Missing Information", INDEX(Table15[Entire Service Line Classification], MATCH(SUMIFS(Table15[Unique ID],Table15[System-Owned Portion],E8813,Table15[If Material Anything Other than "Lead" in Column E,Was Material Ever Previously Lead?],G8813,Table15[Customer-Owned Portion],O8813),Table15[Unique ID],0),0)))</f>
        <v/>
      </c>
      <c r="X8813"/>
    </row>
    <row r="8814" spans="2:24" x14ac:dyDescent="0.25">
      <c r="B8814" s="146"/>
      <c r="C8814" s="31"/>
      <c r="D8814" s="31"/>
      <c r="E8814" s="44"/>
      <c r="F8814" s="43"/>
      <c r="G8814" s="84"/>
      <c r="H8814" s="31"/>
      <c r="I8814" s="205"/>
      <c r="J8814" s="84"/>
      <c r="K8814" s="31"/>
      <c r="L8814" s="31"/>
      <c r="M8814" s="169"/>
      <c r="N8814" s="148"/>
      <c r="O8814" s="106"/>
      <c r="P8814" s="43"/>
      <c r="Q8814" s="205"/>
      <c r="R8814" s="84"/>
      <c r="S8814" s="31"/>
      <c r="T8814" s="31"/>
      <c r="U8814" s="169"/>
      <c r="V8814" s="150"/>
      <c r="W8814" s="141" t="str" cm="1">
        <f t="array" ref="W8814">IF(SUM(LEN(B8814:V8814))=0,"",IF(OR(OR(ISBLANK(F8814),SUM(LEN(C8814),LEN(D8814))=0),AND(NOT(E8814="Unknown"),ISBLANK(J8814)),AND(NOT(O8814="Unknown"),ISBLANK(R8814))),"Missing Information", INDEX(Table15[Entire Service Line Classification], MATCH(SUMIFS(Table15[Unique ID],Table15[System-Owned Portion],E8814,Table15[If Material Anything Other than "Lead" in Column E,Was Material Ever Previously Lead?],G8814,Table15[Customer-Owned Portion],O8814),Table15[Unique ID],0),0)))</f>
        <v/>
      </c>
      <c r="X8814"/>
    </row>
    <row r="8815" spans="2:24" x14ac:dyDescent="0.25">
      <c r="B8815" s="146"/>
      <c r="C8815" s="31"/>
      <c r="D8815" s="31"/>
      <c r="E8815" s="44"/>
      <c r="F8815" s="43"/>
      <c r="G8815" s="84"/>
      <c r="H8815" s="31"/>
      <c r="I8815" s="205"/>
      <c r="J8815" s="84"/>
      <c r="K8815" s="31"/>
      <c r="L8815" s="31"/>
      <c r="M8815" s="169"/>
      <c r="N8815" s="148"/>
      <c r="O8815" s="106"/>
      <c r="P8815" s="43"/>
      <c r="Q8815" s="205"/>
      <c r="R8815" s="84"/>
      <c r="S8815" s="31"/>
      <c r="T8815" s="31"/>
      <c r="U8815" s="169"/>
      <c r="V8815" s="150"/>
      <c r="W8815" s="141" t="str" cm="1">
        <f t="array" ref="W8815">IF(SUM(LEN(B8815:V8815))=0,"",IF(OR(OR(ISBLANK(F8815),SUM(LEN(C8815),LEN(D8815))=0),AND(NOT(E8815="Unknown"),ISBLANK(J8815)),AND(NOT(O8815="Unknown"),ISBLANK(R8815))),"Missing Information", INDEX(Table15[Entire Service Line Classification], MATCH(SUMIFS(Table15[Unique ID],Table15[System-Owned Portion],E8815,Table15[If Material Anything Other than "Lead" in Column E,Was Material Ever Previously Lead?],G8815,Table15[Customer-Owned Portion],O8815),Table15[Unique ID],0),0)))</f>
        <v/>
      </c>
      <c r="X8815"/>
    </row>
    <row r="8816" spans="2:24" x14ac:dyDescent="0.25">
      <c r="B8816" s="146"/>
      <c r="C8816" s="31"/>
      <c r="D8816" s="31"/>
      <c r="E8816" s="44"/>
      <c r="F8816" s="43"/>
      <c r="G8816" s="84"/>
      <c r="H8816" s="31"/>
      <c r="I8816" s="205"/>
      <c r="J8816" s="84"/>
      <c r="K8816" s="31"/>
      <c r="L8816" s="31"/>
      <c r="M8816" s="169"/>
      <c r="N8816" s="148"/>
      <c r="O8816" s="106"/>
      <c r="P8816" s="43"/>
      <c r="Q8816" s="205"/>
      <c r="R8816" s="84"/>
      <c r="S8816" s="31"/>
      <c r="T8816" s="31"/>
      <c r="U8816" s="169"/>
      <c r="V8816" s="150"/>
      <c r="W8816" s="141" t="str" cm="1">
        <f t="array" ref="W8816">IF(SUM(LEN(B8816:V8816))=0,"",IF(OR(OR(ISBLANK(F8816),SUM(LEN(C8816),LEN(D8816))=0),AND(NOT(E8816="Unknown"),ISBLANK(J8816)),AND(NOT(O8816="Unknown"),ISBLANK(R8816))),"Missing Information", INDEX(Table15[Entire Service Line Classification], MATCH(SUMIFS(Table15[Unique ID],Table15[System-Owned Portion],E8816,Table15[If Material Anything Other than "Lead" in Column E,Was Material Ever Previously Lead?],G8816,Table15[Customer-Owned Portion],O8816),Table15[Unique ID],0),0)))</f>
        <v/>
      </c>
      <c r="X8816"/>
    </row>
    <row r="8817" spans="2:24" x14ac:dyDescent="0.25">
      <c r="B8817" s="146"/>
      <c r="C8817" s="31"/>
      <c r="D8817" s="31"/>
      <c r="E8817" s="44"/>
      <c r="F8817" s="43"/>
      <c r="G8817" s="84"/>
      <c r="H8817" s="31"/>
      <c r="I8817" s="205"/>
      <c r="J8817" s="84"/>
      <c r="K8817" s="31"/>
      <c r="L8817" s="31"/>
      <c r="M8817" s="169"/>
      <c r="N8817" s="148"/>
      <c r="O8817" s="106"/>
      <c r="P8817" s="43"/>
      <c r="Q8817" s="205"/>
      <c r="R8817" s="84"/>
      <c r="S8817" s="31"/>
      <c r="T8817" s="31"/>
      <c r="U8817" s="169"/>
      <c r="V8817" s="150"/>
      <c r="W8817" s="141" t="str" cm="1">
        <f t="array" ref="W8817">IF(SUM(LEN(B8817:V8817))=0,"",IF(OR(OR(ISBLANK(F8817),SUM(LEN(C8817),LEN(D8817))=0),AND(NOT(E8817="Unknown"),ISBLANK(J8817)),AND(NOT(O8817="Unknown"),ISBLANK(R8817))),"Missing Information", INDEX(Table15[Entire Service Line Classification], MATCH(SUMIFS(Table15[Unique ID],Table15[System-Owned Portion],E8817,Table15[If Material Anything Other than "Lead" in Column E,Was Material Ever Previously Lead?],G8817,Table15[Customer-Owned Portion],O8817),Table15[Unique ID],0),0)))</f>
        <v/>
      </c>
      <c r="X8817"/>
    </row>
    <row r="8818" spans="2:24" x14ac:dyDescent="0.25">
      <c r="B8818" s="146"/>
      <c r="C8818" s="31"/>
      <c r="D8818" s="31"/>
      <c r="E8818" s="44"/>
      <c r="F8818" s="43"/>
      <c r="G8818" s="84"/>
      <c r="H8818" s="31"/>
      <c r="I8818" s="205"/>
      <c r="J8818" s="84"/>
      <c r="K8818" s="31"/>
      <c r="L8818" s="31"/>
      <c r="M8818" s="169"/>
      <c r="N8818" s="148"/>
      <c r="O8818" s="106"/>
      <c r="P8818" s="43"/>
      <c r="Q8818" s="205"/>
      <c r="R8818" s="84"/>
      <c r="S8818" s="31"/>
      <c r="T8818" s="31"/>
      <c r="U8818" s="169"/>
      <c r="V8818" s="150"/>
      <c r="W8818" s="141" t="str" cm="1">
        <f t="array" ref="W8818">IF(SUM(LEN(B8818:V8818))=0,"",IF(OR(OR(ISBLANK(F8818),SUM(LEN(C8818),LEN(D8818))=0),AND(NOT(E8818="Unknown"),ISBLANK(J8818)),AND(NOT(O8818="Unknown"),ISBLANK(R8818))),"Missing Information", INDEX(Table15[Entire Service Line Classification], MATCH(SUMIFS(Table15[Unique ID],Table15[System-Owned Portion],E8818,Table15[If Material Anything Other than "Lead" in Column E,Was Material Ever Previously Lead?],G8818,Table15[Customer-Owned Portion],O8818),Table15[Unique ID],0),0)))</f>
        <v/>
      </c>
      <c r="X8818"/>
    </row>
    <row r="8819" spans="2:24" x14ac:dyDescent="0.25">
      <c r="B8819" s="146"/>
      <c r="C8819" s="31"/>
      <c r="D8819" s="31"/>
      <c r="E8819" s="44"/>
      <c r="F8819" s="43"/>
      <c r="G8819" s="84"/>
      <c r="H8819" s="31"/>
      <c r="I8819" s="205"/>
      <c r="J8819" s="84"/>
      <c r="K8819" s="31"/>
      <c r="L8819" s="31"/>
      <c r="M8819" s="169"/>
      <c r="N8819" s="148"/>
      <c r="O8819" s="106"/>
      <c r="P8819" s="43"/>
      <c r="Q8819" s="205"/>
      <c r="R8819" s="84"/>
      <c r="S8819" s="31"/>
      <c r="T8819" s="31"/>
      <c r="U8819" s="169"/>
      <c r="V8819" s="150"/>
      <c r="W8819" s="141" t="str" cm="1">
        <f t="array" ref="W8819">IF(SUM(LEN(B8819:V8819))=0,"",IF(OR(OR(ISBLANK(F8819),SUM(LEN(C8819),LEN(D8819))=0),AND(NOT(E8819="Unknown"),ISBLANK(J8819)),AND(NOT(O8819="Unknown"),ISBLANK(R8819))),"Missing Information", INDEX(Table15[Entire Service Line Classification], MATCH(SUMIFS(Table15[Unique ID],Table15[System-Owned Portion],E8819,Table15[If Material Anything Other than "Lead" in Column E,Was Material Ever Previously Lead?],G8819,Table15[Customer-Owned Portion],O8819),Table15[Unique ID],0),0)))</f>
        <v/>
      </c>
      <c r="X8819"/>
    </row>
    <row r="8820" spans="2:24" x14ac:dyDescent="0.25">
      <c r="B8820" s="146"/>
      <c r="C8820" s="31"/>
      <c r="D8820" s="31"/>
      <c r="E8820" s="44"/>
      <c r="F8820" s="43"/>
      <c r="G8820" s="84"/>
      <c r="H8820" s="31"/>
      <c r="I8820" s="205"/>
      <c r="J8820" s="84"/>
      <c r="K8820" s="31"/>
      <c r="L8820" s="31"/>
      <c r="M8820" s="169"/>
      <c r="N8820" s="148"/>
      <c r="O8820" s="106"/>
      <c r="P8820" s="43"/>
      <c r="Q8820" s="205"/>
      <c r="R8820" s="84"/>
      <c r="S8820" s="31"/>
      <c r="T8820" s="31"/>
      <c r="U8820" s="169"/>
      <c r="V8820" s="150"/>
      <c r="W8820" s="141" t="str" cm="1">
        <f t="array" ref="W8820">IF(SUM(LEN(B8820:V8820))=0,"",IF(OR(OR(ISBLANK(F8820),SUM(LEN(C8820),LEN(D8820))=0),AND(NOT(E8820="Unknown"),ISBLANK(J8820)),AND(NOT(O8820="Unknown"),ISBLANK(R8820))),"Missing Information", INDEX(Table15[Entire Service Line Classification], MATCH(SUMIFS(Table15[Unique ID],Table15[System-Owned Portion],E8820,Table15[If Material Anything Other than "Lead" in Column E,Was Material Ever Previously Lead?],G8820,Table15[Customer-Owned Portion],O8820),Table15[Unique ID],0),0)))</f>
        <v/>
      </c>
      <c r="X8820"/>
    </row>
    <row r="8821" spans="2:24" x14ac:dyDescent="0.25">
      <c r="B8821" s="146"/>
      <c r="C8821" s="31"/>
      <c r="D8821" s="31"/>
      <c r="E8821" s="44"/>
      <c r="F8821" s="43"/>
      <c r="G8821" s="84"/>
      <c r="H8821" s="31"/>
      <c r="I8821" s="205"/>
      <c r="J8821" s="84"/>
      <c r="K8821" s="31"/>
      <c r="L8821" s="31"/>
      <c r="M8821" s="169"/>
      <c r="N8821" s="148"/>
      <c r="O8821" s="106"/>
      <c r="P8821" s="43"/>
      <c r="Q8821" s="205"/>
      <c r="R8821" s="84"/>
      <c r="S8821" s="31"/>
      <c r="T8821" s="31"/>
      <c r="U8821" s="169"/>
      <c r="V8821" s="150"/>
      <c r="W8821" s="141" t="str" cm="1">
        <f t="array" ref="W8821">IF(SUM(LEN(B8821:V8821))=0,"",IF(OR(OR(ISBLANK(F8821),SUM(LEN(C8821),LEN(D8821))=0),AND(NOT(E8821="Unknown"),ISBLANK(J8821)),AND(NOT(O8821="Unknown"),ISBLANK(R8821))),"Missing Information", INDEX(Table15[Entire Service Line Classification], MATCH(SUMIFS(Table15[Unique ID],Table15[System-Owned Portion],E8821,Table15[If Material Anything Other than "Lead" in Column E,Was Material Ever Previously Lead?],G8821,Table15[Customer-Owned Portion],O8821),Table15[Unique ID],0),0)))</f>
        <v/>
      </c>
      <c r="X8821"/>
    </row>
    <row r="8822" spans="2:24" x14ac:dyDescent="0.25">
      <c r="B8822" s="146"/>
      <c r="C8822" s="31"/>
      <c r="D8822" s="31"/>
      <c r="E8822" s="44"/>
      <c r="F8822" s="43"/>
      <c r="G8822" s="84"/>
      <c r="H8822" s="31"/>
      <c r="I8822" s="205"/>
      <c r="J8822" s="84"/>
      <c r="K8822" s="31"/>
      <c r="L8822" s="31"/>
      <c r="M8822" s="169"/>
      <c r="N8822" s="148"/>
      <c r="O8822" s="106"/>
      <c r="P8822" s="43"/>
      <c r="Q8822" s="205"/>
      <c r="R8822" s="84"/>
      <c r="S8822" s="31"/>
      <c r="T8822" s="31"/>
      <c r="U8822" s="169"/>
      <c r="V8822" s="150"/>
      <c r="W8822" s="141" t="str" cm="1">
        <f t="array" ref="W8822">IF(SUM(LEN(B8822:V8822))=0,"",IF(OR(OR(ISBLANK(F8822),SUM(LEN(C8822),LEN(D8822))=0),AND(NOT(E8822="Unknown"),ISBLANK(J8822)),AND(NOT(O8822="Unknown"),ISBLANK(R8822))),"Missing Information", INDEX(Table15[Entire Service Line Classification], MATCH(SUMIFS(Table15[Unique ID],Table15[System-Owned Portion],E8822,Table15[If Material Anything Other than "Lead" in Column E,Was Material Ever Previously Lead?],G8822,Table15[Customer-Owned Portion],O8822),Table15[Unique ID],0),0)))</f>
        <v/>
      </c>
      <c r="X8822"/>
    </row>
    <row r="8823" spans="2:24" x14ac:dyDescent="0.25">
      <c r="B8823" s="146"/>
      <c r="C8823" s="31"/>
      <c r="D8823" s="31"/>
      <c r="E8823" s="44"/>
      <c r="F8823" s="43"/>
      <c r="G8823" s="84"/>
      <c r="H8823" s="31"/>
      <c r="I8823" s="205"/>
      <c r="J8823" s="84"/>
      <c r="K8823" s="31"/>
      <c r="L8823" s="31"/>
      <c r="M8823" s="169"/>
      <c r="N8823" s="148"/>
      <c r="O8823" s="106"/>
      <c r="P8823" s="43"/>
      <c r="Q8823" s="205"/>
      <c r="R8823" s="84"/>
      <c r="S8823" s="31"/>
      <c r="T8823" s="31"/>
      <c r="U8823" s="169"/>
      <c r="V8823" s="150"/>
      <c r="W8823" s="141" t="str" cm="1">
        <f t="array" ref="W8823">IF(SUM(LEN(B8823:V8823))=0,"",IF(OR(OR(ISBLANK(F8823),SUM(LEN(C8823),LEN(D8823))=0),AND(NOT(E8823="Unknown"),ISBLANK(J8823)),AND(NOT(O8823="Unknown"),ISBLANK(R8823))),"Missing Information", INDEX(Table15[Entire Service Line Classification], MATCH(SUMIFS(Table15[Unique ID],Table15[System-Owned Portion],E8823,Table15[If Material Anything Other than "Lead" in Column E,Was Material Ever Previously Lead?],G8823,Table15[Customer-Owned Portion],O8823),Table15[Unique ID],0),0)))</f>
        <v/>
      </c>
      <c r="X8823"/>
    </row>
    <row r="8824" spans="2:24" x14ac:dyDescent="0.25">
      <c r="B8824" s="146"/>
      <c r="C8824" s="31"/>
      <c r="D8824" s="31"/>
      <c r="E8824" s="44"/>
      <c r="F8824" s="43"/>
      <c r="G8824" s="84"/>
      <c r="H8824" s="31"/>
      <c r="I8824" s="205"/>
      <c r="J8824" s="84"/>
      <c r="K8824" s="31"/>
      <c r="L8824" s="31"/>
      <c r="M8824" s="169"/>
      <c r="N8824" s="148"/>
      <c r="O8824" s="106"/>
      <c r="P8824" s="43"/>
      <c r="Q8824" s="205"/>
      <c r="R8824" s="84"/>
      <c r="S8824" s="31"/>
      <c r="T8824" s="31"/>
      <c r="U8824" s="169"/>
      <c r="V8824" s="150"/>
      <c r="W8824" s="141" t="str" cm="1">
        <f t="array" ref="W8824">IF(SUM(LEN(B8824:V8824))=0,"",IF(OR(OR(ISBLANK(F8824),SUM(LEN(C8824),LEN(D8824))=0),AND(NOT(E8824="Unknown"),ISBLANK(J8824)),AND(NOT(O8824="Unknown"),ISBLANK(R8824))),"Missing Information", INDEX(Table15[Entire Service Line Classification], MATCH(SUMIFS(Table15[Unique ID],Table15[System-Owned Portion],E8824,Table15[If Material Anything Other than "Lead" in Column E,Was Material Ever Previously Lead?],G8824,Table15[Customer-Owned Portion],O8824),Table15[Unique ID],0),0)))</f>
        <v/>
      </c>
      <c r="X8824"/>
    </row>
    <row r="8825" spans="2:24" x14ac:dyDescent="0.25">
      <c r="B8825" s="146"/>
      <c r="C8825" s="31"/>
      <c r="D8825" s="31"/>
      <c r="E8825" s="44"/>
      <c r="F8825" s="43"/>
      <c r="G8825" s="84"/>
      <c r="H8825" s="31"/>
      <c r="I8825" s="205"/>
      <c r="J8825" s="84"/>
      <c r="K8825" s="31"/>
      <c r="L8825" s="31"/>
      <c r="M8825" s="169"/>
      <c r="N8825" s="148"/>
      <c r="O8825" s="106"/>
      <c r="P8825" s="43"/>
      <c r="Q8825" s="205"/>
      <c r="R8825" s="84"/>
      <c r="S8825" s="31"/>
      <c r="T8825" s="31"/>
      <c r="U8825" s="169"/>
      <c r="V8825" s="150"/>
      <c r="W8825" s="141" t="str" cm="1">
        <f t="array" ref="W8825">IF(SUM(LEN(B8825:V8825))=0,"",IF(OR(OR(ISBLANK(F8825),SUM(LEN(C8825),LEN(D8825))=0),AND(NOT(E8825="Unknown"),ISBLANK(J8825)),AND(NOT(O8825="Unknown"),ISBLANK(R8825))),"Missing Information", INDEX(Table15[Entire Service Line Classification], MATCH(SUMIFS(Table15[Unique ID],Table15[System-Owned Portion],E8825,Table15[If Material Anything Other than "Lead" in Column E,Was Material Ever Previously Lead?],G8825,Table15[Customer-Owned Portion],O8825),Table15[Unique ID],0),0)))</f>
        <v/>
      </c>
      <c r="X8825"/>
    </row>
    <row r="8826" spans="2:24" x14ac:dyDescent="0.25">
      <c r="B8826" s="146"/>
      <c r="C8826" s="31"/>
      <c r="D8826" s="31"/>
      <c r="E8826" s="44"/>
      <c r="F8826" s="43"/>
      <c r="G8826" s="84"/>
      <c r="H8826" s="31"/>
      <c r="I8826" s="205"/>
      <c r="J8826" s="84"/>
      <c r="K8826" s="31"/>
      <c r="L8826" s="31"/>
      <c r="M8826" s="169"/>
      <c r="N8826" s="148"/>
      <c r="O8826" s="106"/>
      <c r="P8826" s="43"/>
      <c r="Q8826" s="205"/>
      <c r="R8826" s="84"/>
      <c r="S8826" s="31"/>
      <c r="T8826" s="31"/>
      <c r="U8826" s="169"/>
      <c r="V8826" s="150"/>
      <c r="W8826" s="141" t="str" cm="1">
        <f t="array" ref="W8826">IF(SUM(LEN(B8826:V8826))=0,"",IF(OR(OR(ISBLANK(F8826),SUM(LEN(C8826),LEN(D8826))=0),AND(NOT(E8826="Unknown"),ISBLANK(J8826)),AND(NOT(O8826="Unknown"),ISBLANK(R8826))),"Missing Information", INDEX(Table15[Entire Service Line Classification], MATCH(SUMIFS(Table15[Unique ID],Table15[System-Owned Portion],E8826,Table15[If Material Anything Other than "Lead" in Column E,Was Material Ever Previously Lead?],G8826,Table15[Customer-Owned Portion],O8826),Table15[Unique ID],0),0)))</f>
        <v/>
      </c>
      <c r="X8826"/>
    </row>
    <row r="8827" spans="2:24" x14ac:dyDescent="0.25">
      <c r="B8827" s="146"/>
      <c r="C8827" s="31"/>
      <c r="D8827" s="31"/>
      <c r="E8827" s="44"/>
      <c r="F8827" s="43"/>
      <c r="G8827" s="84"/>
      <c r="H8827" s="31"/>
      <c r="I8827" s="205"/>
      <c r="J8827" s="84"/>
      <c r="K8827" s="31"/>
      <c r="L8827" s="31"/>
      <c r="M8827" s="169"/>
      <c r="N8827" s="148"/>
      <c r="O8827" s="106"/>
      <c r="P8827" s="43"/>
      <c r="Q8827" s="205"/>
      <c r="R8827" s="84"/>
      <c r="S8827" s="31"/>
      <c r="T8827" s="31"/>
      <c r="U8827" s="169"/>
      <c r="V8827" s="150"/>
      <c r="W8827" s="141" t="str" cm="1">
        <f t="array" ref="W8827">IF(SUM(LEN(B8827:V8827))=0,"",IF(OR(OR(ISBLANK(F8827),SUM(LEN(C8827),LEN(D8827))=0),AND(NOT(E8827="Unknown"),ISBLANK(J8827)),AND(NOT(O8827="Unknown"),ISBLANK(R8827))),"Missing Information", INDEX(Table15[Entire Service Line Classification], MATCH(SUMIFS(Table15[Unique ID],Table15[System-Owned Portion],E8827,Table15[If Material Anything Other than "Lead" in Column E,Was Material Ever Previously Lead?],G8827,Table15[Customer-Owned Portion],O8827),Table15[Unique ID],0),0)))</f>
        <v/>
      </c>
      <c r="X8827"/>
    </row>
    <row r="8828" spans="2:24" x14ac:dyDescent="0.25">
      <c r="B8828" s="146"/>
      <c r="C8828" s="31"/>
      <c r="D8828" s="31"/>
      <c r="E8828" s="44"/>
      <c r="F8828" s="43"/>
      <c r="G8828" s="84"/>
      <c r="H8828" s="31"/>
      <c r="I8828" s="205"/>
      <c r="J8828" s="84"/>
      <c r="K8828" s="31"/>
      <c r="L8828" s="31"/>
      <c r="M8828" s="169"/>
      <c r="N8828" s="148"/>
      <c r="O8828" s="106"/>
      <c r="P8828" s="43"/>
      <c r="Q8828" s="205"/>
      <c r="R8828" s="84"/>
      <c r="S8828" s="31"/>
      <c r="T8828" s="31"/>
      <c r="U8828" s="169"/>
      <c r="V8828" s="150"/>
      <c r="W8828" s="141" t="str" cm="1">
        <f t="array" ref="W8828">IF(SUM(LEN(B8828:V8828))=0,"",IF(OR(OR(ISBLANK(F8828),SUM(LEN(C8828),LEN(D8828))=0),AND(NOT(E8828="Unknown"),ISBLANK(J8828)),AND(NOT(O8828="Unknown"),ISBLANK(R8828))),"Missing Information", INDEX(Table15[Entire Service Line Classification], MATCH(SUMIFS(Table15[Unique ID],Table15[System-Owned Portion],E8828,Table15[If Material Anything Other than "Lead" in Column E,Was Material Ever Previously Lead?],G8828,Table15[Customer-Owned Portion],O8828),Table15[Unique ID],0),0)))</f>
        <v/>
      </c>
      <c r="X8828"/>
    </row>
    <row r="8829" spans="2:24" x14ac:dyDescent="0.25">
      <c r="B8829" s="146"/>
      <c r="C8829" s="31"/>
      <c r="D8829" s="31"/>
      <c r="E8829" s="44"/>
      <c r="F8829" s="43"/>
      <c r="G8829" s="84"/>
      <c r="H8829" s="31"/>
      <c r="I8829" s="205"/>
      <c r="J8829" s="84"/>
      <c r="K8829" s="31"/>
      <c r="L8829" s="31"/>
      <c r="M8829" s="169"/>
      <c r="N8829" s="148"/>
      <c r="O8829" s="106"/>
      <c r="P8829" s="43"/>
      <c r="Q8829" s="205"/>
      <c r="R8829" s="84"/>
      <c r="S8829" s="31"/>
      <c r="T8829" s="31"/>
      <c r="U8829" s="169"/>
      <c r="V8829" s="150"/>
      <c r="W8829" s="141" t="str" cm="1">
        <f t="array" ref="W8829">IF(SUM(LEN(B8829:V8829))=0,"",IF(OR(OR(ISBLANK(F8829),SUM(LEN(C8829),LEN(D8829))=0),AND(NOT(E8829="Unknown"),ISBLANK(J8829)),AND(NOT(O8829="Unknown"),ISBLANK(R8829))),"Missing Information", INDEX(Table15[Entire Service Line Classification], MATCH(SUMIFS(Table15[Unique ID],Table15[System-Owned Portion],E8829,Table15[If Material Anything Other than "Lead" in Column E,Was Material Ever Previously Lead?],G8829,Table15[Customer-Owned Portion],O8829),Table15[Unique ID],0),0)))</f>
        <v/>
      </c>
      <c r="X8829"/>
    </row>
    <row r="8830" spans="2:24" x14ac:dyDescent="0.25">
      <c r="B8830" s="146"/>
      <c r="C8830" s="31"/>
      <c r="D8830" s="31"/>
      <c r="E8830" s="44"/>
      <c r="F8830" s="43"/>
      <c r="G8830" s="84"/>
      <c r="H8830" s="31"/>
      <c r="I8830" s="205"/>
      <c r="J8830" s="84"/>
      <c r="K8830" s="31"/>
      <c r="L8830" s="31"/>
      <c r="M8830" s="169"/>
      <c r="N8830" s="148"/>
      <c r="O8830" s="106"/>
      <c r="P8830" s="43"/>
      <c r="Q8830" s="205"/>
      <c r="R8830" s="84"/>
      <c r="S8830" s="31"/>
      <c r="T8830" s="31"/>
      <c r="U8830" s="169"/>
      <c r="V8830" s="150"/>
      <c r="W8830" s="141" t="str" cm="1">
        <f t="array" ref="W8830">IF(SUM(LEN(B8830:V8830))=0,"",IF(OR(OR(ISBLANK(F8830),SUM(LEN(C8830),LEN(D8830))=0),AND(NOT(E8830="Unknown"),ISBLANK(J8830)),AND(NOT(O8830="Unknown"),ISBLANK(R8830))),"Missing Information", INDEX(Table15[Entire Service Line Classification], MATCH(SUMIFS(Table15[Unique ID],Table15[System-Owned Portion],E8830,Table15[If Material Anything Other than "Lead" in Column E,Was Material Ever Previously Lead?],G8830,Table15[Customer-Owned Portion],O8830),Table15[Unique ID],0),0)))</f>
        <v/>
      </c>
      <c r="X8830"/>
    </row>
    <row r="8831" spans="2:24" x14ac:dyDescent="0.25">
      <c r="B8831" s="146"/>
      <c r="C8831" s="31"/>
      <c r="D8831" s="31"/>
      <c r="E8831" s="44"/>
      <c r="F8831" s="43"/>
      <c r="G8831" s="84"/>
      <c r="H8831" s="31"/>
      <c r="I8831" s="205"/>
      <c r="J8831" s="84"/>
      <c r="K8831" s="31"/>
      <c r="L8831" s="31"/>
      <c r="M8831" s="169"/>
      <c r="N8831" s="148"/>
      <c r="O8831" s="106"/>
      <c r="P8831" s="43"/>
      <c r="Q8831" s="205"/>
      <c r="R8831" s="84"/>
      <c r="S8831" s="31"/>
      <c r="T8831" s="31"/>
      <c r="U8831" s="169"/>
      <c r="V8831" s="150"/>
      <c r="W8831" s="141" t="str" cm="1">
        <f t="array" ref="W8831">IF(SUM(LEN(B8831:V8831))=0,"",IF(OR(OR(ISBLANK(F8831),SUM(LEN(C8831),LEN(D8831))=0),AND(NOT(E8831="Unknown"),ISBLANK(J8831)),AND(NOT(O8831="Unknown"),ISBLANK(R8831))),"Missing Information", INDEX(Table15[Entire Service Line Classification], MATCH(SUMIFS(Table15[Unique ID],Table15[System-Owned Portion],E8831,Table15[If Material Anything Other than "Lead" in Column E,Was Material Ever Previously Lead?],G8831,Table15[Customer-Owned Portion],O8831),Table15[Unique ID],0),0)))</f>
        <v/>
      </c>
      <c r="X8831"/>
    </row>
    <row r="8832" spans="2:24" x14ac:dyDescent="0.25">
      <c r="B8832" s="146"/>
      <c r="C8832" s="31"/>
      <c r="D8832" s="31"/>
      <c r="E8832" s="44"/>
      <c r="F8832" s="43"/>
      <c r="G8832" s="84"/>
      <c r="H8832" s="31"/>
      <c r="I8832" s="205"/>
      <c r="J8832" s="84"/>
      <c r="K8832" s="31"/>
      <c r="L8832" s="31"/>
      <c r="M8832" s="169"/>
      <c r="N8832" s="148"/>
      <c r="O8832" s="106"/>
      <c r="P8832" s="43"/>
      <c r="Q8832" s="205"/>
      <c r="R8832" s="84"/>
      <c r="S8832" s="31"/>
      <c r="T8832" s="31"/>
      <c r="U8832" s="169"/>
      <c r="V8832" s="150"/>
      <c r="W8832" s="141" t="str" cm="1">
        <f t="array" ref="W8832">IF(SUM(LEN(B8832:V8832))=0,"",IF(OR(OR(ISBLANK(F8832),SUM(LEN(C8832),LEN(D8832))=0),AND(NOT(E8832="Unknown"),ISBLANK(J8832)),AND(NOT(O8832="Unknown"),ISBLANK(R8832))),"Missing Information", INDEX(Table15[Entire Service Line Classification], MATCH(SUMIFS(Table15[Unique ID],Table15[System-Owned Portion],E8832,Table15[If Material Anything Other than "Lead" in Column E,Was Material Ever Previously Lead?],G8832,Table15[Customer-Owned Portion],O8832),Table15[Unique ID],0),0)))</f>
        <v/>
      </c>
      <c r="X8832"/>
    </row>
    <row r="8833" spans="2:24" x14ac:dyDescent="0.25">
      <c r="B8833" s="146"/>
      <c r="C8833" s="31"/>
      <c r="D8833" s="31"/>
      <c r="E8833" s="44"/>
      <c r="F8833" s="43"/>
      <c r="G8833" s="84"/>
      <c r="H8833" s="31"/>
      <c r="I8833" s="205"/>
      <c r="J8833" s="84"/>
      <c r="K8833" s="31"/>
      <c r="L8833" s="31"/>
      <c r="M8833" s="169"/>
      <c r="N8833" s="148"/>
      <c r="O8833" s="106"/>
      <c r="P8833" s="43"/>
      <c r="Q8833" s="205"/>
      <c r="R8833" s="84"/>
      <c r="S8833" s="31"/>
      <c r="T8833" s="31"/>
      <c r="U8833" s="169"/>
      <c r="V8833" s="150"/>
      <c r="W8833" s="141" t="str" cm="1">
        <f t="array" ref="W8833">IF(SUM(LEN(B8833:V8833))=0,"",IF(OR(OR(ISBLANK(F8833),SUM(LEN(C8833),LEN(D8833))=0),AND(NOT(E8833="Unknown"),ISBLANK(J8833)),AND(NOT(O8833="Unknown"),ISBLANK(R8833))),"Missing Information", INDEX(Table15[Entire Service Line Classification], MATCH(SUMIFS(Table15[Unique ID],Table15[System-Owned Portion],E8833,Table15[If Material Anything Other than "Lead" in Column E,Was Material Ever Previously Lead?],G8833,Table15[Customer-Owned Portion],O8833),Table15[Unique ID],0),0)))</f>
        <v/>
      </c>
      <c r="X8833"/>
    </row>
    <row r="8834" spans="2:24" x14ac:dyDescent="0.25">
      <c r="B8834" s="146"/>
      <c r="C8834" s="31"/>
      <c r="D8834" s="31"/>
      <c r="E8834" s="44"/>
      <c r="F8834" s="43"/>
      <c r="G8834" s="84"/>
      <c r="H8834" s="31"/>
      <c r="I8834" s="205"/>
      <c r="J8834" s="84"/>
      <c r="K8834" s="31"/>
      <c r="L8834" s="31"/>
      <c r="M8834" s="169"/>
      <c r="N8834" s="148"/>
      <c r="O8834" s="106"/>
      <c r="P8834" s="43"/>
      <c r="Q8834" s="205"/>
      <c r="R8834" s="84"/>
      <c r="S8834" s="31"/>
      <c r="T8834" s="31"/>
      <c r="U8834" s="169"/>
      <c r="V8834" s="150"/>
      <c r="W8834" s="141" t="str" cm="1">
        <f t="array" ref="W8834">IF(SUM(LEN(B8834:V8834))=0,"",IF(OR(OR(ISBLANK(F8834),SUM(LEN(C8834),LEN(D8834))=0),AND(NOT(E8834="Unknown"),ISBLANK(J8834)),AND(NOT(O8834="Unknown"),ISBLANK(R8834))),"Missing Information", INDEX(Table15[Entire Service Line Classification], MATCH(SUMIFS(Table15[Unique ID],Table15[System-Owned Portion],E8834,Table15[If Material Anything Other than "Lead" in Column E,Was Material Ever Previously Lead?],G8834,Table15[Customer-Owned Portion],O8834),Table15[Unique ID],0),0)))</f>
        <v/>
      </c>
      <c r="X8834"/>
    </row>
    <row r="8835" spans="2:24" x14ac:dyDescent="0.25">
      <c r="B8835" s="146"/>
      <c r="C8835" s="31"/>
      <c r="D8835" s="31"/>
      <c r="E8835" s="44"/>
      <c r="F8835" s="43"/>
      <c r="G8835" s="84"/>
      <c r="H8835" s="31"/>
      <c r="I8835" s="205"/>
      <c r="J8835" s="84"/>
      <c r="K8835" s="31"/>
      <c r="L8835" s="31"/>
      <c r="M8835" s="169"/>
      <c r="N8835" s="148"/>
      <c r="O8835" s="106"/>
      <c r="P8835" s="43"/>
      <c r="Q8835" s="205"/>
      <c r="R8835" s="84"/>
      <c r="S8835" s="31"/>
      <c r="T8835" s="31"/>
      <c r="U8835" s="169"/>
      <c r="V8835" s="150"/>
      <c r="W8835" s="141" t="str" cm="1">
        <f t="array" ref="W8835">IF(SUM(LEN(B8835:V8835))=0,"",IF(OR(OR(ISBLANK(F8835),SUM(LEN(C8835),LEN(D8835))=0),AND(NOT(E8835="Unknown"),ISBLANK(J8835)),AND(NOT(O8835="Unknown"),ISBLANK(R8835))),"Missing Information", INDEX(Table15[Entire Service Line Classification], MATCH(SUMIFS(Table15[Unique ID],Table15[System-Owned Portion],E8835,Table15[If Material Anything Other than "Lead" in Column E,Was Material Ever Previously Lead?],G8835,Table15[Customer-Owned Portion],O8835),Table15[Unique ID],0),0)))</f>
        <v/>
      </c>
      <c r="X8835"/>
    </row>
    <row r="8836" spans="2:24" x14ac:dyDescent="0.25">
      <c r="B8836" s="146"/>
      <c r="C8836" s="31"/>
      <c r="D8836" s="31"/>
      <c r="E8836" s="44"/>
      <c r="F8836" s="43"/>
      <c r="G8836" s="84"/>
      <c r="H8836" s="31"/>
      <c r="I8836" s="205"/>
      <c r="J8836" s="84"/>
      <c r="K8836" s="31"/>
      <c r="L8836" s="31"/>
      <c r="M8836" s="169"/>
      <c r="N8836" s="148"/>
      <c r="O8836" s="106"/>
      <c r="P8836" s="43"/>
      <c r="Q8836" s="205"/>
      <c r="R8836" s="84"/>
      <c r="S8836" s="31"/>
      <c r="T8836" s="31"/>
      <c r="U8836" s="169"/>
      <c r="V8836" s="150"/>
      <c r="W8836" s="141" t="str" cm="1">
        <f t="array" ref="W8836">IF(SUM(LEN(B8836:V8836))=0,"",IF(OR(OR(ISBLANK(F8836),SUM(LEN(C8836),LEN(D8836))=0),AND(NOT(E8836="Unknown"),ISBLANK(J8836)),AND(NOT(O8836="Unknown"),ISBLANK(R8836))),"Missing Information", INDEX(Table15[Entire Service Line Classification], MATCH(SUMIFS(Table15[Unique ID],Table15[System-Owned Portion],E8836,Table15[If Material Anything Other than "Lead" in Column E,Was Material Ever Previously Lead?],G8836,Table15[Customer-Owned Portion],O8836),Table15[Unique ID],0),0)))</f>
        <v/>
      </c>
      <c r="X8836"/>
    </row>
    <row r="8837" spans="2:24" x14ac:dyDescent="0.25">
      <c r="B8837" s="146"/>
      <c r="C8837" s="31"/>
      <c r="D8837" s="31"/>
      <c r="E8837" s="44"/>
      <c r="F8837" s="43"/>
      <c r="G8837" s="84"/>
      <c r="H8837" s="31"/>
      <c r="I8837" s="205"/>
      <c r="J8837" s="84"/>
      <c r="K8837" s="31"/>
      <c r="L8837" s="31"/>
      <c r="M8837" s="169"/>
      <c r="N8837" s="148"/>
      <c r="O8837" s="106"/>
      <c r="P8837" s="43"/>
      <c r="Q8837" s="205"/>
      <c r="R8837" s="84"/>
      <c r="S8837" s="31"/>
      <c r="T8837" s="31"/>
      <c r="U8837" s="169"/>
      <c r="V8837" s="150"/>
      <c r="W8837" s="141" t="str" cm="1">
        <f t="array" ref="W8837">IF(SUM(LEN(B8837:V8837))=0,"",IF(OR(OR(ISBLANK(F8837),SUM(LEN(C8837),LEN(D8837))=0),AND(NOT(E8837="Unknown"),ISBLANK(J8837)),AND(NOT(O8837="Unknown"),ISBLANK(R8837))),"Missing Information", INDEX(Table15[Entire Service Line Classification], MATCH(SUMIFS(Table15[Unique ID],Table15[System-Owned Portion],E8837,Table15[If Material Anything Other than "Lead" in Column E,Was Material Ever Previously Lead?],G8837,Table15[Customer-Owned Portion],O8837),Table15[Unique ID],0),0)))</f>
        <v/>
      </c>
      <c r="X8837"/>
    </row>
    <row r="8838" spans="2:24" x14ac:dyDescent="0.25">
      <c r="B8838" s="146"/>
      <c r="C8838" s="31"/>
      <c r="D8838" s="31"/>
      <c r="E8838" s="44"/>
      <c r="F8838" s="43"/>
      <c r="G8838" s="84"/>
      <c r="H8838" s="31"/>
      <c r="I8838" s="205"/>
      <c r="J8838" s="84"/>
      <c r="K8838" s="31"/>
      <c r="L8838" s="31"/>
      <c r="M8838" s="169"/>
      <c r="N8838" s="148"/>
      <c r="O8838" s="106"/>
      <c r="P8838" s="43"/>
      <c r="Q8838" s="205"/>
      <c r="R8838" s="84"/>
      <c r="S8838" s="31"/>
      <c r="T8838" s="31"/>
      <c r="U8838" s="169"/>
      <c r="V8838" s="150"/>
      <c r="W8838" s="141" t="str" cm="1">
        <f t="array" ref="W8838">IF(SUM(LEN(B8838:V8838))=0,"",IF(OR(OR(ISBLANK(F8838),SUM(LEN(C8838),LEN(D8838))=0),AND(NOT(E8838="Unknown"),ISBLANK(J8838)),AND(NOT(O8838="Unknown"),ISBLANK(R8838))),"Missing Information", INDEX(Table15[Entire Service Line Classification], MATCH(SUMIFS(Table15[Unique ID],Table15[System-Owned Portion],E8838,Table15[If Material Anything Other than "Lead" in Column E,Was Material Ever Previously Lead?],G8838,Table15[Customer-Owned Portion],O8838),Table15[Unique ID],0),0)))</f>
        <v/>
      </c>
      <c r="X8838"/>
    </row>
    <row r="8839" spans="2:24" x14ac:dyDescent="0.25">
      <c r="B8839" s="146"/>
      <c r="C8839" s="31"/>
      <c r="D8839" s="31"/>
      <c r="E8839" s="44"/>
      <c r="F8839" s="43"/>
      <c r="G8839" s="84"/>
      <c r="H8839" s="31"/>
      <c r="I8839" s="205"/>
      <c r="J8839" s="84"/>
      <c r="K8839" s="31"/>
      <c r="L8839" s="31"/>
      <c r="M8839" s="169"/>
      <c r="N8839" s="148"/>
      <c r="O8839" s="106"/>
      <c r="P8839" s="43"/>
      <c r="Q8839" s="205"/>
      <c r="R8839" s="84"/>
      <c r="S8839" s="31"/>
      <c r="T8839" s="31"/>
      <c r="U8839" s="169"/>
      <c r="V8839" s="150"/>
      <c r="W8839" s="141" t="str" cm="1">
        <f t="array" ref="W8839">IF(SUM(LEN(B8839:V8839))=0,"",IF(OR(OR(ISBLANK(F8839),SUM(LEN(C8839),LEN(D8839))=0),AND(NOT(E8839="Unknown"),ISBLANK(J8839)),AND(NOT(O8839="Unknown"),ISBLANK(R8839))),"Missing Information", INDEX(Table15[Entire Service Line Classification], MATCH(SUMIFS(Table15[Unique ID],Table15[System-Owned Portion],E8839,Table15[If Material Anything Other than "Lead" in Column E,Was Material Ever Previously Lead?],G8839,Table15[Customer-Owned Portion],O8839),Table15[Unique ID],0),0)))</f>
        <v/>
      </c>
      <c r="X8839"/>
    </row>
    <row r="8840" spans="2:24" x14ac:dyDescent="0.25">
      <c r="B8840" s="146"/>
      <c r="C8840" s="31"/>
      <c r="D8840" s="31"/>
      <c r="E8840" s="44"/>
      <c r="F8840" s="43"/>
      <c r="G8840" s="84"/>
      <c r="H8840" s="31"/>
      <c r="I8840" s="205"/>
      <c r="J8840" s="84"/>
      <c r="K8840" s="31"/>
      <c r="L8840" s="31"/>
      <c r="M8840" s="169"/>
      <c r="N8840" s="148"/>
      <c r="O8840" s="106"/>
      <c r="P8840" s="43"/>
      <c r="Q8840" s="205"/>
      <c r="R8840" s="84"/>
      <c r="S8840" s="31"/>
      <c r="T8840" s="31"/>
      <c r="U8840" s="169"/>
      <c r="V8840" s="150"/>
      <c r="W8840" s="141" t="str" cm="1">
        <f t="array" ref="W8840">IF(SUM(LEN(B8840:V8840))=0,"",IF(OR(OR(ISBLANK(F8840),SUM(LEN(C8840),LEN(D8840))=0),AND(NOT(E8840="Unknown"),ISBLANK(J8840)),AND(NOT(O8840="Unknown"),ISBLANK(R8840))),"Missing Information", INDEX(Table15[Entire Service Line Classification], MATCH(SUMIFS(Table15[Unique ID],Table15[System-Owned Portion],E8840,Table15[If Material Anything Other than "Lead" in Column E,Was Material Ever Previously Lead?],G8840,Table15[Customer-Owned Portion],O8840),Table15[Unique ID],0),0)))</f>
        <v/>
      </c>
      <c r="X8840"/>
    </row>
    <row r="8841" spans="2:24" x14ac:dyDescent="0.25">
      <c r="B8841" s="146"/>
      <c r="C8841" s="31"/>
      <c r="D8841" s="31"/>
      <c r="E8841" s="44"/>
      <c r="F8841" s="43"/>
      <c r="G8841" s="84"/>
      <c r="H8841" s="31"/>
      <c r="I8841" s="205"/>
      <c r="J8841" s="84"/>
      <c r="K8841" s="31"/>
      <c r="L8841" s="31"/>
      <c r="M8841" s="169"/>
      <c r="N8841" s="148"/>
      <c r="O8841" s="106"/>
      <c r="P8841" s="43"/>
      <c r="Q8841" s="205"/>
      <c r="R8841" s="84"/>
      <c r="S8841" s="31"/>
      <c r="T8841" s="31"/>
      <c r="U8841" s="169"/>
      <c r="V8841" s="150"/>
      <c r="W8841" s="141" t="str" cm="1">
        <f t="array" ref="W8841">IF(SUM(LEN(B8841:V8841))=0,"",IF(OR(OR(ISBLANK(F8841),SUM(LEN(C8841),LEN(D8841))=0),AND(NOT(E8841="Unknown"),ISBLANK(J8841)),AND(NOT(O8841="Unknown"),ISBLANK(R8841))),"Missing Information", INDEX(Table15[Entire Service Line Classification], MATCH(SUMIFS(Table15[Unique ID],Table15[System-Owned Portion],E8841,Table15[If Material Anything Other than "Lead" in Column E,Was Material Ever Previously Lead?],G8841,Table15[Customer-Owned Portion],O8841),Table15[Unique ID],0),0)))</f>
        <v/>
      </c>
      <c r="X8841"/>
    </row>
    <row r="8842" spans="2:24" x14ac:dyDescent="0.25">
      <c r="B8842" s="146"/>
      <c r="C8842" s="31"/>
      <c r="D8842" s="31"/>
      <c r="E8842" s="44"/>
      <c r="F8842" s="43"/>
      <c r="G8842" s="84"/>
      <c r="H8842" s="31"/>
      <c r="I8842" s="205"/>
      <c r="J8842" s="84"/>
      <c r="K8842" s="31"/>
      <c r="L8842" s="31"/>
      <c r="M8842" s="169"/>
      <c r="N8842" s="148"/>
      <c r="O8842" s="106"/>
      <c r="P8842" s="43"/>
      <c r="Q8842" s="205"/>
      <c r="R8842" s="84"/>
      <c r="S8842" s="31"/>
      <c r="T8842" s="31"/>
      <c r="U8842" s="169"/>
      <c r="V8842" s="150"/>
      <c r="W8842" s="141" t="str" cm="1">
        <f t="array" ref="W8842">IF(SUM(LEN(B8842:V8842))=0,"",IF(OR(OR(ISBLANK(F8842),SUM(LEN(C8842),LEN(D8842))=0),AND(NOT(E8842="Unknown"),ISBLANK(J8842)),AND(NOT(O8842="Unknown"),ISBLANK(R8842))),"Missing Information", INDEX(Table15[Entire Service Line Classification], MATCH(SUMIFS(Table15[Unique ID],Table15[System-Owned Portion],E8842,Table15[If Material Anything Other than "Lead" in Column E,Was Material Ever Previously Lead?],G8842,Table15[Customer-Owned Portion],O8842),Table15[Unique ID],0),0)))</f>
        <v/>
      </c>
      <c r="X8842"/>
    </row>
    <row r="8843" spans="2:24" x14ac:dyDescent="0.25">
      <c r="B8843" s="146"/>
      <c r="C8843" s="31"/>
      <c r="D8843" s="31"/>
      <c r="E8843" s="44"/>
      <c r="F8843" s="43"/>
      <c r="G8843" s="84"/>
      <c r="H8843" s="31"/>
      <c r="I8843" s="205"/>
      <c r="J8843" s="84"/>
      <c r="K8843" s="31"/>
      <c r="L8843" s="31"/>
      <c r="M8843" s="169"/>
      <c r="N8843" s="148"/>
      <c r="O8843" s="106"/>
      <c r="P8843" s="43"/>
      <c r="Q8843" s="205"/>
      <c r="R8843" s="84"/>
      <c r="S8843" s="31"/>
      <c r="T8843" s="31"/>
      <c r="U8843" s="169"/>
      <c r="V8843" s="150"/>
      <c r="W8843" s="141" t="str" cm="1">
        <f t="array" ref="W8843">IF(SUM(LEN(B8843:V8843))=0,"",IF(OR(OR(ISBLANK(F8843),SUM(LEN(C8843),LEN(D8843))=0),AND(NOT(E8843="Unknown"),ISBLANK(J8843)),AND(NOT(O8843="Unknown"),ISBLANK(R8843))),"Missing Information", INDEX(Table15[Entire Service Line Classification], MATCH(SUMIFS(Table15[Unique ID],Table15[System-Owned Portion],E8843,Table15[If Material Anything Other than "Lead" in Column E,Was Material Ever Previously Lead?],G8843,Table15[Customer-Owned Portion],O8843),Table15[Unique ID],0),0)))</f>
        <v/>
      </c>
      <c r="X8843"/>
    </row>
    <row r="8844" spans="2:24" x14ac:dyDescent="0.25">
      <c r="B8844" s="146"/>
      <c r="C8844" s="31"/>
      <c r="D8844" s="31"/>
      <c r="E8844" s="44"/>
      <c r="F8844" s="43"/>
      <c r="G8844" s="84"/>
      <c r="H8844" s="31"/>
      <c r="I8844" s="205"/>
      <c r="J8844" s="84"/>
      <c r="K8844" s="31"/>
      <c r="L8844" s="31"/>
      <c r="M8844" s="169"/>
      <c r="N8844" s="148"/>
      <c r="O8844" s="106"/>
      <c r="P8844" s="43"/>
      <c r="Q8844" s="205"/>
      <c r="R8844" s="84"/>
      <c r="S8844" s="31"/>
      <c r="T8844" s="31"/>
      <c r="U8844" s="169"/>
      <c r="V8844" s="150"/>
      <c r="W8844" s="141" t="str" cm="1">
        <f t="array" ref="W8844">IF(SUM(LEN(B8844:V8844))=0,"",IF(OR(OR(ISBLANK(F8844),SUM(LEN(C8844),LEN(D8844))=0),AND(NOT(E8844="Unknown"),ISBLANK(J8844)),AND(NOT(O8844="Unknown"),ISBLANK(R8844))),"Missing Information", INDEX(Table15[Entire Service Line Classification], MATCH(SUMIFS(Table15[Unique ID],Table15[System-Owned Portion],E8844,Table15[If Material Anything Other than "Lead" in Column E,Was Material Ever Previously Lead?],G8844,Table15[Customer-Owned Portion],O8844),Table15[Unique ID],0),0)))</f>
        <v/>
      </c>
      <c r="X8844"/>
    </row>
    <row r="8845" spans="2:24" x14ac:dyDescent="0.25">
      <c r="B8845" s="146"/>
      <c r="C8845" s="31"/>
      <c r="D8845" s="31"/>
      <c r="E8845" s="44"/>
      <c r="F8845" s="43"/>
      <c r="G8845" s="84"/>
      <c r="H8845" s="31"/>
      <c r="I8845" s="205"/>
      <c r="J8845" s="84"/>
      <c r="K8845" s="31"/>
      <c r="L8845" s="31"/>
      <c r="M8845" s="169"/>
      <c r="N8845" s="148"/>
      <c r="O8845" s="106"/>
      <c r="P8845" s="43"/>
      <c r="Q8845" s="205"/>
      <c r="R8845" s="84"/>
      <c r="S8845" s="31"/>
      <c r="T8845" s="31"/>
      <c r="U8845" s="169"/>
      <c r="V8845" s="150"/>
      <c r="W8845" s="141" t="str" cm="1">
        <f t="array" ref="W8845">IF(SUM(LEN(B8845:V8845))=0,"",IF(OR(OR(ISBLANK(F8845),SUM(LEN(C8845),LEN(D8845))=0),AND(NOT(E8845="Unknown"),ISBLANK(J8845)),AND(NOT(O8845="Unknown"),ISBLANK(R8845))),"Missing Information", INDEX(Table15[Entire Service Line Classification], MATCH(SUMIFS(Table15[Unique ID],Table15[System-Owned Portion],E8845,Table15[If Material Anything Other than "Lead" in Column E,Was Material Ever Previously Lead?],G8845,Table15[Customer-Owned Portion],O8845),Table15[Unique ID],0),0)))</f>
        <v/>
      </c>
      <c r="X8845"/>
    </row>
    <row r="8846" spans="2:24" x14ac:dyDescent="0.25">
      <c r="B8846" s="146"/>
      <c r="C8846" s="31"/>
      <c r="D8846" s="31"/>
      <c r="E8846" s="44"/>
      <c r="F8846" s="43"/>
      <c r="G8846" s="84"/>
      <c r="H8846" s="31"/>
      <c r="I8846" s="205"/>
      <c r="J8846" s="84"/>
      <c r="K8846" s="31"/>
      <c r="L8846" s="31"/>
      <c r="M8846" s="169"/>
      <c r="N8846" s="148"/>
      <c r="O8846" s="106"/>
      <c r="P8846" s="43"/>
      <c r="Q8846" s="205"/>
      <c r="R8846" s="84"/>
      <c r="S8846" s="31"/>
      <c r="T8846" s="31"/>
      <c r="U8846" s="169"/>
      <c r="V8846" s="150"/>
      <c r="W8846" s="141" t="str" cm="1">
        <f t="array" ref="W8846">IF(SUM(LEN(B8846:V8846))=0,"",IF(OR(OR(ISBLANK(F8846),SUM(LEN(C8846),LEN(D8846))=0),AND(NOT(E8846="Unknown"),ISBLANK(J8846)),AND(NOT(O8846="Unknown"),ISBLANK(R8846))),"Missing Information", INDEX(Table15[Entire Service Line Classification], MATCH(SUMIFS(Table15[Unique ID],Table15[System-Owned Portion],E8846,Table15[If Material Anything Other than "Lead" in Column E,Was Material Ever Previously Lead?],G8846,Table15[Customer-Owned Portion],O8846),Table15[Unique ID],0),0)))</f>
        <v/>
      </c>
      <c r="X8846"/>
    </row>
    <row r="8847" spans="2:24" x14ac:dyDescent="0.25">
      <c r="B8847" s="146"/>
      <c r="C8847" s="31"/>
      <c r="D8847" s="31"/>
      <c r="E8847" s="44"/>
      <c r="F8847" s="43"/>
      <c r="G8847" s="84"/>
      <c r="H8847" s="31"/>
      <c r="I8847" s="205"/>
      <c r="J8847" s="84"/>
      <c r="K8847" s="31"/>
      <c r="L8847" s="31"/>
      <c r="M8847" s="169"/>
      <c r="N8847" s="148"/>
      <c r="O8847" s="106"/>
      <c r="P8847" s="43"/>
      <c r="Q8847" s="205"/>
      <c r="R8847" s="84"/>
      <c r="S8847" s="31"/>
      <c r="T8847" s="31"/>
      <c r="U8847" s="169"/>
      <c r="V8847" s="150"/>
      <c r="W8847" s="141" t="str" cm="1">
        <f t="array" ref="W8847">IF(SUM(LEN(B8847:V8847))=0,"",IF(OR(OR(ISBLANK(F8847),SUM(LEN(C8847),LEN(D8847))=0),AND(NOT(E8847="Unknown"),ISBLANK(J8847)),AND(NOT(O8847="Unknown"),ISBLANK(R8847))),"Missing Information", INDEX(Table15[Entire Service Line Classification], MATCH(SUMIFS(Table15[Unique ID],Table15[System-Owned Portion],E8847,Table15[If Material Anything Other than "Lead" in Column E,Was Material Ever Previously Lead?],G8847,Table15[Customer-Owned Portion],O8847),Table15[Unique ID],0),0)))</f>
        <v/>
      </c>
      <c r="X8847"/>
    </row>
    <row r="8848" spans="2:24" x14ac:dyDescent="0.25">
      <c r="B8848" s="146"/>
      <c r="C8848" s="31"/>
      <c r="D8848" s="31"/>
      <c r="E8848" s="44"/>
      <c r="F8848" s="43"/>
      <c r="G8848" s="84"/>
      <c r="H8848" s="31"/>
      <c r="I8848" s="205"/>
      <c r="J8848" s="84"/>
      <c r="K8848" s="31"/>
      <c r="L8848" s="31"/>
      <c r="M8848" s="169"/>
      <c r="N8848" s="148"/>
      <c r="O8848" s="106"/>
      <c r="P8848" s="43"/>
      <c r="Q8848" s="205"/>
      <c r="R8848" s="84"/>
      <c r="S8848" s="31"/>
      <c r="T8848" s="31"/>
      <c r="U8848" s="169"/>
      <c r="V8848" s="150"/>
      <c r="W8848" s="141" t="str" cm="1">
        <f t="array" ref="W8848">IF(SUM(LEN(B8848:V8848))=0,"",IF(OR(OR(ISBLANK(F8848),SUM(LEN(C8848),LEN(D8848))=0),AND(NOT(E8848="Unknown"),ISBLANK(J8848)),AND(NOT(O8848="Unknown"),ISBLANK(R8848))),"Missing Information", INDEX(Table15[Entire Service Line Classification], MATCH(SUMIFS(Table15[Unique ID],Table15[System-Owned Portion],E8848,Table15[If Material Anything Other than "Lead" in Column E,Was Material Ever Previously Lead?],G8848,Table15[Customer-Owned Portion],O8848),Table15[Unique ID],0),0)))</f>
        <v/>
      </c>
      <c r="X8848"/>
    </row>
    <row r="8849" spans="2:24" x14ac:dyDescent="0.25">
      <c r="B8849" s="146"/>
      <c r="C8849" s="31"/>
      <c r="D8849" s="31"/>
      <c r="E8849" s="44"/>
      <c r="F8849" s="43"/>
      <c r="G8849" s="84"/>
      <c r="H8849" s="31"/>
      <c r="I8849" s="205"/>
      <c r="J8849" s="84"/>
      <c r="K8849" s="31"/>
      <c r="L8849" s="31"/>
      <c r="M8849" s="169"/>
      <c r="N8849" s="148"/>
      <c r="O8849" s="106"/>
      <c r="P8849" s="43"/>
      <c r="Q8849" s="205"/>
      <c r="R8849" s="84"/>
      <c r="S8849" s="31"/>
      <c r="T8849" s="31"/>
      <c r="U8849" s="169"/>
      <c r="V8849" s="150"/>
      <c r="W8849" s="141" t="str" cm="1">
        <f t="array" ref="W8849">IF(SUM(LEN(B8849:V8849))=0,"",IF(OR(OR(ISBLANK(F8849),SUM(LEN(C8849),LEN(D8849))=0),AND(NOT(E8849="Unknown"),ISBLANK(J8849)),AND(NOT(O8849="Unknown"),ISBLANK(R8849))),"Missing Information", INDEX(Table15[Entire Service Line Classification], MATCH(SUMIFS(Table15[Unique ID],Table15[System-Owned Portion],E8849,Table15[If Material Anything Other than "Lead" in Column E,Was Material Ever Previously Lead?],G8849,Table15[Customer-Owned Portion],O8849),Table15[Unique ID],0),0)))</f>
        <v/>
      </c>
      <c r="X8849"/>
    </row>
    <row r="8850" spans="2:24" x14ac:dyDescent="0.25">
      <c r="B8850" s="146"/>
      <c r="C8850" s="31"/>
      <c r="D8850" s="31"/>
      <c r="E8850" s="44"/>
      <c r="F8850" s="43"/>
      <c r="G8850" s="84"/>
      <c r="H8850" s="31"/>
      <c r="I8850" s="205"/>
      <c r="J8850" s="84"/>
      <c r="K8850" s="31"/>
      <c r="L8850" s="31"/>
      <c r="M8850" s="169"/>
      <c r="N8850" s="148"/>
      <c r="O8850" s="106"/>
      <c r="P8850" s="43"/>
      <c r="Q8850" s="205"/>
      <c r="R8850" s="84"/>
      <c r="S8850" s="31"/>
      <c r="T8850" s="31"/>
      <c r="U8850" s="169"/>
      <c r="V8850" s="150"/>
      <c r="W8850" s="141" t="str" cm="1">
        <f t="array" ref="W8850">IF(SUM(LEN(B8850:V8850))=0,"",IF(OR(OR(ISBLANK(F8850),SUM(LEN(C8850),LEN(D8850))=0),AND(NOT(E8850="Unknown"),ISBLANK(J8850)),AND(NOT(O8850="Unknown"),ISBLANK(R8850))),"Missing Information", INDEX(Table15[Entire Service Line Classification], MATCH(SUMIFS(Table15[Unique ID],Table15[System-Owned Portion],E8850,Table15[If Material Anything Other than "Lead" in Column E,Was Material Ever Previously Lead?],G8850,Table15[Customer-Owned Portion],O8850),Table15[Unique ID],0),0)))</f>
        <v/>
      </c>
      <c r="X8850"/>
    </row>
    <row r="8851" spans="2:24" x14ac:dyDescent="0.25">
      <c r="B8851" s="146"/>
      <c r="C8851" s="31"/>
      <c r="D8851" s="31"/>
      <c r="E8851" s="44"/>
      <c r="F8851" s="43"/>
      <c r="G8851" s="84"/>
      <c r="H8851" s="31"/>
      <c r="I8851" s="205"/>
      <c r="J8851" s="84"/>
      <c r="K8851" s="31"/>
      <c r="L8851" s="31"/>
      <c r="M8851" s="169"/>
      <c r="N8851" s="148"/>
      <c r="O8851" s="106"/>
      <c r="P8851" s="43"/>
      <c r="Q8851" s="205"/>
      <c r="R8851" s="84"/>
      <c r="S8851" s="31"/>
      <c r="T8851" s="31"/>
      <c r="U8851" s="169"/>
      <c r="V8851" s="150"/>
      <c r="W8851" s="141" t="str" cm="1">
        <f t="array" ref="W8851">IF(SUM(LEN(B8851:V8851))=0,"",IF(OR(OR(ISBLANK(F8851),SUM(LEN(C8851),LEN(D8851))=0),AND(NOT(E8851="Unknown"),ISBLANK(J8851)),AND(NOT(O8851="Unknown"),ISBLANK(R8851))),"Missing Information", INDEX(Table15[Entire Service Line Classification], MATCH(SUMIFS(Table15[Unique ID],Table15[System-Owned Portion],E8851,Table15[If Material Anything Other than "Lead" in Column E,Was Material Ever Previously Lead?],G8851,Table15[Customer-Owned Portion],O8851),Table15[Unique ID],0),0)))</f>
        <v/>
      </c>
      <c r="X8851"/>
    </row>
    <row r="8852" spans="2:24" x14ac:dyDescent="0.25">
      <c r="B8852" s="146"/>
      <c r="C8852" s="31"/>
      <c r="D8852" s="31"/>
      <c r="E8852" s="44"/>
      <c r="F8852" s="43"/>
      <c r="G8852" s="84"/>
      <c r="H8852" s="31"/>
      <c r="I8852" s="205"/>
      <c r="J8852" s="84"/>
      <c r="K8852" s="31"/>
      <c r="L8852" s="31"/>
      <c r="M8852" s="169"/>
      <c r="N8852" s="148"/>
      <c r="O8852" s="106"/>
      <c r="P8852" s="43"/>
      <c r="Q8852" s="205"/>
      <c r="R8852" s="84"/>
      <c r="S8852" s="31"/>
      <c r="T8852" s="31"/>
      <c r="U8852" s="169"/>
      <c r="V8852" s="150"/>
      <c r="W8852" s="141" t="str" cm="1">
        <f t="array" ref="W8852">IF(SUM(LEN(B8852:V8852))=0,"",IF(OR(OR(ISBLANK(F8852),SUM(LEN(C8852),LEN(D8852))=0),AND(NOT(E8852="Unknown"),ISBLANK(J8852)),AND(NOT(O8852="Unknown"),ISBLANK(R8852))),"Missing Information", INDEX(Table15[Entire Service Line Classification], MATCH(SUMIFS(Table15[Unique ID],Table15[System-Owned Portion],E8852,Table15[If Material Anything Other than "Lead" in Column E,Was Material Ever Previously Lead?],G8852,Table15[Customer-Owned Portion],O8852),Table15[Unique ID],0),0)))</f>
        <v/>
      </c>
      <c r="X8852"/>
    </row>
    <row r="8853" spans="2:24" x14ac:dyDescent="0.25">
      <c r="B8853" s="146"/>
      <c r="C8853" s="31"/>
      <c r="D8853" s="31"/>
      <c r="E8853" s="44"/>
      <c r="F8853" s="43"/>
      <c r="G8853" s="84"/>
      <c r="H8853" s="31"/>
      <c r="I8853" s="205"/>
      <c r="J8853" s="84"/>
      <c r="K8853" s="31"/>
      <c r="L8853" s="31"/>
      <c r="M8853" s="169"/>
      <c r="N8853" s="148"/>
      <c r="O8853" s="106"/>
      <c r="P8853" s="43"/>
      <c r="Q8853" s="205"/>
      <c r="R8853" s="84"/>
      <c r="S8853" s="31"/>
      <c r="T8853" s="31"/>
      <c r="U8853" s="169"/>
      <c r="V8853" s="150"/>
      <c r="W8853" s="141" t="str" cm="1">
        <f t="array" ref="W8853">IF(SUM(LEN(B8853:V8853))=0,"",IF(OR(OR(ISBLANK(F8853),SUM(LEN(C8853),LEN(D8853))=0),AND(NOT(E8853="Unknown"),ISBLANK(J8853)),AND(NOT(O8853="Unknown"),ISBLANK(R8853))),"Missing Information", INDEX(Table15[Entire Service Line Classification], MATCH(SUMIFS(Table15[Unique ID],Table15[System-Owned Portion],E8853,Table15[If Material Anything Other than "Lead" in Column E,Was Material Ever Previously Lead?],G8853,Table15[Customer-Owned Portion],O8853),Table15[Unique ID],0),0)))</f>
        <v/>
      </c>
      <c r="X8853"/>
    </row>
    <row r="8854" spans="2:24" x14ac:dyDescent="0.25">
      <c r="B8854" s="146"/>
      <c r="C8854" s="31"/>
      <c r="D8854" s="31"/>
      <c r="E8854" s="44"/>
      <c r="F8854" s="43"/>
      <c r="G8854" s="84"/>
      <c r="H8854" s="31"/>
      <c r="I8854" s="205"/>
      <c r="J8854" s="84"/>
      <c r="K8854" s="31"/>
      <c r="L8854" s="31"/>
      <c r="M8854" s="169"/>
      <c r="N8854" s="148"/>
      <c r="O8854" s="106"/>
      <c r="P8854" s="43"/>
      <c r="Q8854" s="205"/>
      <c r="R8854" s="84"/>
      <c r="S8854" s="31"/>
      <c r="T8854" s="31"/>
      <c r="U8854" s="169"/>
      <c r="V8854" s="150"/>
      <c r="W8854" s="141" t="str" cm="1">
        <f t="array" ref="W8854">IF(SUM(LEN(B8854:V8854))=0,"",IF(OR(OR(ISBLANK(F8854),SUM(LEN(C8854),LEN(D8854))=0),AND(NOT(E8854="Unknown"),ISBLANK(J8854)),AND(NOT(O8854="Unknown"),ISBLANK(R8854))),"Missing Information", INDEX(Table15[Entire Service Line Classification], MATCH(SUMIFS(Table15[Unique ID],Table15[System-Owned Portion],E8854,Table15[If Material Anything Other than "Lead" in Column E,Was Material Ever Previously Lead?],G8854,Table15[Customer-Owned Portion],O8854),Table15[Unique ID],0),0)))</f>
        <v/>
      </c>
      <c r="X8854"/>
    </row>
    <row r="8855" spans="2:24" x14ac:dyDescent="0.25">
      <c r="B8855" s="146"/>
      <c r="C8855" s="31"/>
      <c r="D8855" s="31"/>
      <c r="E8855" s="44"/>
      <c r="F8855" s="43"/>
      <c r="G8855" s="84"/>
      <c r="H8855" s="31"/>
      <c r="I8855" s="205"/>
      <c r="J8855" s="84"/>
      <c r="K8855" s="31"/>
      <c r="L8855" s="31"/>
      <c r="M8855" s="169"/>
      <c r="N8855" s="148"/>
      <c r="O8855" s="106"/>
      <c r="P8855" s="43"/>
      <c r="Q8855" s="205"/>
      <c r="R8855" s="84"/>
      <c r="S8855" s="31"/>
      <c r="T8855" s="31"/>
      <c r="U8855" s="169"/>
      <c r="V8855" s="150"/>
      <c r="W8855" s="141" t="str" cm="1">
        <f t="array" ref="W8855">IF(SUM(LEN(B8855:V8855))=0,"",IF(OR(OR(ISBLANK(F8855),SUM(LEN(C8855),LEN(D8855))=0),AND(NOT(E8855="Unknown"),ISBLANK(J8855)),AND(NOT(O8855="Unknown"),ISBLANK(R8855))),"Missing Information", INDEX(Table15[Entire Service Line Classification], MATCH(SUMIFS(Table15[Unique ID],Table15[System-Owned Portion],E8855,Table15[If Material Anything Other than "Lead" in Column E,Was Material Ever Previously Lead?],G8855,Table15[Customer-Owned Portion],O8855),Table15[Unique ID],0),0)))</f>
        <v/>
      </c>
      <c r="X8855"/>
    </row>
    <row r="8856" spans="2:24" x14ac:dyDescent="0.25">
      <c r="B8856" s="146"/>
      <c r="C8856" s="31"/>
      <c r="D8856" s="31"/>
      <c r="E8856" s="44"/>
      <c r="F8856" s="43"/>
      <c r="G8856" s="84"/>
      <c r="H8856" s="31"/>
      <c r="I8856" s="205"/>
      <c r="J8856" s="84"/>
      <c r="K8856" s="31"/>
      <c r="L8856" s="31"/>
      <c r="M8856" s="169"/>
      <c r="N8856" s="148"/>
      <c r="O8856" s="106"/>
      <c r="P8856" s="43"/>
      <c r="Q8856" s="205"/>
      <c r="R8856" s="84"/>
      <c r="S8856" s="31"/>
      <c r="T8856" s="31"/>
      <c r="U8856" s="169"/>
      <c r="V8856" s="150"/>
      <c r="W8856" s="141" t="str" cm="1">
        <f t="array" ref="W8856">IF(SUM(LEN(B8856:V8856))=0,"",IF(OR(OR(ISBLANK(F8856),SUM(LEN(C8856),LEN(D8856))=0),AND(NOT(E8856="Unknown"),ISBLANK(J8856)),AND(NOT(O8856="Unknown"),ISBLANK(R8856))),"Missing Information", INDEX(Table15[Entire Service Line Classification], MATCH(SUMIFS(Table15[Unique ID],Table15[System-Owned Portion],E8856,Table15[If Material Anything Other than "Lead" in Column E,Was Material Ever Previously Lead?],G8856,Table15[Customer-Owned Portion],O8856),Table15[Unique ID],0),0)))</f>
        <v/>
      </c>
      <c r="X8856"/>
    </row>
    <row r="8857" spans="2:24" x14ac:dyDescent="0.25">
      <c r="B8857" s="146"/>
      <c r="C8857" s="31"/>
      <c r="D8857" s="31"/>
      <c r="E8857" s="44"/>
      <c r="F8857" s="43"/>
      <c r="G8857" s="84"/>
      <c r="H8857" s="31"/>
      <c r="I8857" s="205"/>
      <c r="J8857" s="84"/>
      <c r="K8857" s="31"/>
      <c r="L8857" s="31"/>
      <c r="M8857" s="169"/>
      <c r="N8857" s="148"/>
      <c r="O8857" s="106"/>
      <c r="P8857" s="43"/>
      <c r="Q8857" s="205"/>
      <c r="R8857" s="84"/>
      <c r="S8857" s="31"/>
      <c r="T8857" s="31"/>
      <c r="U8857" s="169"/>
      <c r="V8857" s="150"/>
      <c r="W8857" s="141" t="str" cm="1">
        <f t="array" ref="W8857">IF(SUM(LEN(B8857:V8857))=0,"",IF(OR(OR(ISBLANK(F8857),SUM(LEN(C8857),LEN(D8857))=0),AND(NOT(E8857="Unknown"),ISBLANK(J8857)),AND(NOT(O8857="Unknown"),ISBLANK(R8857))),"Missing Information", INDEX(Table15[Entire Service Line Classification], MATCH(SUMIFS(Table15[Unique ID],Table15[System-Owned Portion],E8857,Table15[If Material Anything Other than "Lead" in Column E,Was Material Ever Previously Lead?],G8857,Table15[Customer-Owned Portion],O8857),Table15[Unique ID],0),0)))</f>
        <v/>
      </c>
      <c r="X8857"/>
    </row>
    <row r="8858" spans="2:24" x14ac:dyDescent="0.25">
      <c r="B8858" s="146"/>
      <c r="C8858" s="31"/>
      <c r="D8858" s="31"/>
      <c r="E8858" s="44"/>
      <c r="F8858" s="43"/>
      <c r="G8858" s="84"/>
      <c r="H8858" s="31"/>
      <c r="I8858" s="205"/>
      <c r="J8858" s="84"/>
      <c r="K8858" s="31"/>
      <c r="L8858" s="31"/>
      <c r="M8858" s="169"/>
      <c r="N8858" s="148"/>
      <c r="O8858" s="106"/>
      <c r="P8858" s="43"/>
      <c r="Q8858" s="205"/>
      <c r="R8858" s="84"/>
      <c r="S8858" s="31"/>
      <c r="T8858" s="31"/>
      <c r="U8858" s="169"/>
      <c r="V8858" s="150"/>
      <c r="W8858" s="141" t="str" cm="1">
        <f t="array" ref="W8858">IF(SUM(LEN(B8858:V8858))=0,"",IF(OR(OR(ISBLANK(F8858),SUM(LEN(C8858),LEN(D8858))=0),AND(NOT(E8858="Unknown"),ISBLANK(J8858)),AND(NOT(O8858="Unknown"),ISBLANK(R8858))),"Missing Information", INDEX(Table15[Entire Service Line Classification], MATCH(SUMIFS(Table15[Unique ID],Table15[System-Owned Portion],E8858,Table15[If Material Anything Other than "Lead" in Column E,Was Material Ever Previously Lead?],G8858,Table15[Customer-Owned Portion],O8858),Table15[Unique ID],0),0)))</f>
        <v/>
      </c>
      <c r="X8858"/>
    </row>
    <row r="8859" spans="2:24" x14ac:dyDescent="0.25">
      <c r="B8859" s="146"/>
      <c r="C8859" s="31"/>
      <c r="D8859" s="31"/>
      <c r="E8859" s="44"/>
      <c r="F8859" s="43"/>
      <c r="G8859" s="84"/>
      <c r="H8859" s="31"/>
      <c r="I8859" s="205"/>
      <c r="J8859" s="84"/>
      <c r="K8859" s="31"/>
      <c r="L8859" s="31"/>
      <c r="M8859" s="169"/>
      <c r="N8859" s="148"/>
      <c r="O8859" s="106"/>
      <c r="P8859" s="43"/>
      <c r="Q8859" s="205"/>
      <c r="R8859" s="84"/>
      <c r="S8859" s="31"/>
      <c r="T8859" s="31"/>
      <c r="U8859" s="169"/>
      <c r="V8859" s="150"/>
      <c r="W8859" s="141" t="str" cm="1">
        <f t="array" ref="W8859">IF(SUM(LEN(B8859:V8859))=0,"",IF(OR(OR(ISBLANK(F8859),SUM(LEN(C8859),LEN(D8859))=0),AND(NOT(E8859="Unknown"),ISBLANK(J8859)),AND(NOT(O8859="Unknown"),ISBLANK(R8859))),"Missing Information", INDEX(Table15[Entire Service Line Classification], MATCH(SUMIFS(Table15[Unique ID],Table15[System-Owned Portion],E8859,Table15[If Material Anything Other than "Lead" in Column E,Was Material Ever Previously Lead?],G8859,Table15[Customer-Owned Portion],O8859),Table15[Unique ID],0),0)))</f>
        <v/>
      </c>
      <c r="X8859"/>
    </row>
    <row r="8860" spans="2:24" x14ac:dyDescent="0.25">
      <c r="B8860" s="146"/>
      <c r="C8860" s="31"/>
      <c r="D8860" s="31"/>
      <c r="E8860" s="44"/>
      <c r="F8860" s="43"/>
      <c r="G8860" s="84"/>
      <c r="H8860" s="31"/>
      <c r="I8860" s="205"/>
      <c r="J8860" s="84"/>
      <c r="K8860" s="31"/>
      <c r="L8860" s="31"/>
      <c r="M8860" s="169"/>
      <c r="N8860" s="148"/>
      <c r="O8860" s="106"/>
      <c r="P8860" s="43"/>
      <c r="Q8860" s="205"/>
      <c r="R8860" s="84"/>
      <c r="S8860" s="31"/>
      <c r="T8860" s="31"/>
      <c r="U8860" s="169"/>
      <c r="V8860" s="150"/>
      <c r="W8860" s="141" t="str" cm="1">
        <f t="array" ref="W8860">IF(SUM(LEN(B8860:V8860))=0,"",IF(OR(OR(ISBLANK(F8860),SUM(LEN(C8860),LEN(D8860))=0),AND(NOT(E8860="Unknown"),ISBLANK(J8860)),AND(NOT(O8860="Unknown"),ISBLANK(R8860))),"Missing Information", INDEX(Table15[Entire Service Line Classification], MATCH(SUMIFS(Table15[Unique ID],Table15[System-Owned Portion],E8860,Table15[If Material Anything Other than "Lead" in Column E,Was Material Ever Previously Lead?],G8860,Table15[Customer-Owned Portion],O8860),Table15[Unique ID],0),0)))</f>
        <v/>
      </c>
      <c r="X8860"/>
    </row>
    <row r="8861" spans="2:24" x14ac:dyDescent="0.25">
      <c r="B8861" s="146"/>
      <c r="C8861" s="31"/>
      <c r="D8861" s="31"/>
      <c r="E8861" s="44"/>
      <c r="F8861" s="43"/>
      <c r="G8861" s="84"/>
      <c r="H8861" s="31"/>
      <c r="I8861" s="205"/>
      <c r="J8861" s="84"/>
      <c r="K8861" s="31"/>
      <c r="L8861" s="31"/>
      <c r="M8861" s="169"/>
      <c r="N8861" s="148"/>
      <c r="O8861" s="106"/>
      <c r="P8861" s="43"/>
      <c r="Q8861" s="205"/>
      <c r="R8861" s="84"/>
      <c r="S8861" s="31"/>
      <c r="T8861" s="31"/>
      <c r="U8861" s="169"/>
      <c r="V8861" s="150"/>
      <c r="W8861" s="141" t="str" cm="1">
        <f t="array" ref="W8861">IF(SUM(LEN(B8861:V8861))=0,"",IF(OR(OR(ISBLANK(F8861),SUM(LEN(C8861),LEN(D8861))=0),AND(NOT(E8861="Unknown"),ISBLANK(J8861)),AND(NOT(O8861="Unknown"),ISBLANK(R8861))),"Missing Information", INDEX(Table15[Entire Service Line Classification], MATCH(SUMIFS(Table15[Unique ID],Table15[System-Owned Portion],E8861,Table15[If Material Anything Other than "Lead" in Column E,Was Material Ever Previously Lead?],G8861,Table15[Customer-Owned Portion],O8861),Table15[Unique ID],0),0)))</f>
        <v/>
      </c>
      <c r="X8861"/>
    </row>
    <row r="8862" spans="2:24" x14ac:dyDescent="0.25">
      <c r="B8862" s="146"/>
      <c r="C8862" s="31"/>
      <c r="D8862" s="31"/>
      <c r="E8862" s="44"/>
      <c r="F8862" s="43"/>
      <c r="G8862" s="84"/>
      <c r="H8862" s="31"/>
      <c r="I8862" s="205"/>
      <c r="J8862" s="84"/>
      <c r="K8862" s="31"/>
      <c r="L8862" s="31"/>
      <c r="M8862" s="169"/>
      <c r="N8862" s="148"/>
      <c r="O8862" s="106"/>
      <c r="P8862" s="43"/>
      <c r="Q8862" s="205"/>
      <c r="R8862" s="84"/>
      <c r="S8862" s="31"/>
      <c r="T8862" s="31"/>
      <c r="U8862" s="169"/>
      <c r="V8862" s="150"/>
      <c r="W8862" s="141" t="str" cm="1">
        <f t="array" ref="W8862">IF(SUM(LEN(B8862:V8862))=0,"",IF(OR(OR(ISBLANK(F8862),SUM(LEN(C8862),LEN(D8862))=0),AND(NOT(E8862="Unknown"),ISBLANK(J8862)),AND(NOT(O8862="Unknown"),ISBLANK(R8862))),"Missing Information", INDEX(Table15[Entire Service Line Classification], MATCH(SUMIFS(Table15[Unique ID],Table15[System-Owned Portion],E8862,Table15[If Material Anything Other than "Lead" in Column E,Was Material Ever Previously Lead?],G8862,Table15[Customer-Owned Portion],O8862),Table15[Unique ID],0),0)))</f>
        <v/>
      </c>
      <c r="X8862"/>
    </row>
    <row r="8863" spans="2:24" x14ac:dyDescent="0.25">
      <c r="B8863" s="146"/>
      <c r="C8863" s="31"/>
      <c r="D8863" s="31"/>
      <c r="E8863" s="44"/>
      <c r="F8863" s="43"/>
      <c r="G8863" s="84"/>
      <c r="H8863" s="31"/>
      <c r="I8863" s="205"/>
      <c r="J8863" s="84"/>
      <c r="K8863" s="31"/>
      <c r="L8863" s="31"/>
      <c r="M8863" s="169"/>
      <c r="N8863" s="148"/>
      <c r="O8863" s="106"/>
      <c r="P8863" s="43"/>
      <c r="Q8863" s="205"/>
      <c r="R8863" s="84"/>
      <c r="S8863" s="31"/>
      <c r="T8863" s="31"/>
      <c r="U8863" s="169"/>
      <c r="V8863" s="150"/>
      <c r="W8863" s="141" t="str" cm="1">
        <f t="array" ref="W8863">IF(SUM(LEN(B8863:V8863))=0,"",IF(OR(OR(ISBLANK(F8863),SUM(LEN(C8863),LEN(D8863))=0),AND(NOT(E8863="Unknown"),ISBLANK(J8863)),AND(NOT(O8863="Unknown"),ISBLANK(R8863))),"Missing Information", INDEX(Table15[Entire Service Line Classification], MATCH(SUMIFS(Table15[Unique ID],Table15[System-Owned Portion],E8863,Table15[If Material Anything Other than "Lead" in Column E,Was Material Ever Previously Lead?],G8863,Table15[Customer-Owned Portion],O8863),Table15[Unique ID],0),0)))</f>
        <v/>
      </c>
      <c r="X8863"/>
    </row>
    <row r="8864" spans="2:24" x14ac:dyDescent="0.25">
      <c r="B8864" s="146"/>
      <c r="C8864" s="31"/>
      <c r="D8864" s="31"/>
      <c r="E8864" s="44"/>
      <c r="F8864" s="43"/>
      <c r="G8864" s="84"/>
      <c r="H8864" s="31"/>
      <c r="I8864" s="205"/>
      <c r="J8864" s="84"/>
      <c r="K8864" s="31"/>
      <c r="L8864" s="31"/>
      <c r="M8864" s="169"/>
      <c r="N8864" s="148"/>
      <c r="O8864" s="106"/>
      <c r="P8864" s="43"/>
      <c r="Q8864" s="205"/>
      <c r="R8864" s="84"/>
      <c r="S8864" s="31"/>
      <c r="T8864" s="31"/>
      <c r="U8864" s="169"/>
      <c r="V8864" s="150"/>
      <c r="W8864" s="141" t="str" cm="1">
        <f t="array" ref="W8864">IF(SUM(LEN(B8864:V8864))=0,"",IF(OR(OR(ISBLANK(F8864),SUM(LEN(C8864),LEN(D8864))=0),AND(NOT(E8864="Unknown"),ISBLANK(J8864)),AND(NOT(O8864="Unknown"),ISBLANK(R8864))),"Missing Information", INDEX(Table15[Entire Service Line Classification], MATCH(SUMIFS(Table15[Unique ID],Table15[System-Owned Portion],E8864,Table15[If Material Anything Other than "Lead" in Column E,Was Material Ever Previously Lead?],G8864,Table15[Customer-Owned Portion],O8864),Table15[Unique ID],0),0)))</f>
        <v/>
      </c>
      <c r="X8864"/>
    </row>
    <row r="8865" spans="2:24" x14ac:dyDescent="0.25">
      <c r="B8865" s="146"/>
      <c r="C8865" s="31"/>
      <c r="D8865" s="31"/>
      <c r="E8865" s="44"/>
      <c r="F8865" s="43"/>
      <c r="G8865" s="84"/>
      <c r="H8865" s="31"/>
      <c r="I8865" s="205"/>
      <c r="J8865" s="84"/>
      <c r="K8865" s="31"/>
      <c r="L8865" s="31"/>
      <c r="M8865" s="169"/>
      <c r="N8865" s="148"/>
      <c r="O8865" s="106"/>
      <c r="P8865" s="43"/>
      <c r="Q8865" s="205"/>
      <c r="R8865" s="84"/>
      <c r="S8865" s="31"/>
      <c r="T8865" s="31"/>
      <c r="U8865" s="169"/>
      <c r="V8865" s="150"/>
      <c r="W8865" s="141" t="str" cm="1">
        <f t="array" ref="W8865">IF(SUM(LEN(B8865:V8865))=0,"",IF(OR(OR(ISBLANK(F8865),SUM(LEN(C8865),LEN(D8865))=0),AND(NOT(E8865="Unknown"),ISBLANK(J8865)),AND(NOT(O8865="Unknown"),ISBLANK(R8865))),"Missing Information", INDEX(Table15[Entire Service Line Classification], MATCH(SUMIFS(Table15[Unique ID],Table15[System-Owned Portion],E8865,Table15[If Material Anything Other than "Lead" in Column E,Was Material Ever Previously Lead?],G8865,Table15[Customer-Owned Portion],O8865),Table15[Unique ID],0),0)))</f>
        <v/>
      </c>
      <c r="X8865"/>
    </row>
    <row r="8866" spans="2:24" x14ac:dyDescent="0.25">
      <c r="B8866" s="146"/>
      <c r="C8866" s="31"/>
      <c r="D8866" s="31"/>
      <c r="E8866" s="44"/>
      <c r="F8866" s="43"/>
      <c r="G8866" s="84"/>
      <c r="H8866" s="31"/>
      <c r="I8866" s="205"/>
      <c r="J8866" s="84"/>
      <c r="K8866" s="31"/>
      <c r="L8866" s="31"/>
      <c r="M8866" s="169"/>
      <c r="N8866" s="148"/>
      <c r="O8866" s="106"/>
      <c r="P8866" s="43"/>
      <c r="Q8866" s="205"/>
      <c r="R8866" s="84"/>
      <c r="S8866" s="31"/>
      <c r="T8866" s="31"/>
      <c r="U8866" s="169"/>
      <c r="V8866" s="150"/>
      <c r="W8866" s="141" t="str" cm="1">
        <f t="array" ref="W8866">IF(SUM(LEN(B8866:V8866))=0,"",IF(OR(OR(ISBLANK(F8866),SUM(LEN(C8866),LEN(D8866))=0),AND(NOT(E8866="Unknown"),ISBLANK(J8866)),AND(NOT(O8866="Unknown"),ISBLANK(R8866))),"Missing Information", INDEX(Table15[Entire Service Line Classification], MATCH(SUMIFS(Table15[Unique ID],Table15[System-Owned Portion],E8866,Table15[If Material Anything Other than "Lead" in Column E,Was Material Ever Previously Lead?],G8866,Table15[Customer-Owned Portion],O8866),Table15[Unique ID],0),0)))</f>
        <v/>
      </c>
      <c r="X8866"/>
    </row>
    <row r="8867" spans="2:24" x14ac:dyDescent="0.25">
      <c r="B8867" s="146"/>
      <c r="C8867" s="31"/>
      <c r="D8867" s="31"/>
      <c r="E8867" s="44"/>
      <c r="F8867" s="43"/>
      <c r="G8867" s="84"/>
      <c r="H8867" s="31"/>
      <c r="I8867" s="205"/>
      <c r="J8867" s="84"/>
      <c r="K8867" s="31"/>
      <c r="L8867" s="31"/>
      <c r="M8867" s="169"/>
      <c r="N8867" s="148"/>
      <c r="O8867" s="106"/>
      <c r="P8867" s="43"/>
      <c r="Q8867" s="205"/>
      <c r="R8867" s="84"/>
      <c r="S8867" s="31"/>
      <c r="T8867" s="31"/>
      <c r="U8867" s="169"/>
      <c r="V8867" s="150"/>
      <c r="W8867" s="141" t="str" cm="1">
        <f t="array" ref="W8867">IF(SUM(LEN(B8867:V8867))=0,"",IF(OR(OR(ISBLANK(F8867),SUM(LEN(C8867),LEN(D8867))=0),AND(NOT(E8867="Unknown"),ISBLANK(J8867)),AND(NOT(O8867="Unknown"),ISBLANK(R8867))),"Missing Information", INDEX(Table15[Entire Service Line Classification], MATCH(SUMIFS(Table15[Unique ID],Table15[System-Owned Portion],E8867,Table15[If Material Anything Other than "Lead" in Column E,Was Material Ever Previously Lead?],G8867,Table15[Customer-Owned Portion],O8867),Table15[Unique ID],0),0)))</f>
        <v/>
      </c>
      <c r="X8867"/>
    </row>
    <row r="8868" spans="2:24" x14ac:dyDescent="0.25">
      <c r="B8868" s="146"/>
      <c r="C8868" s="31"/>
      <c r="D8868" s="31"/>
      <c r="E8868" s="44"/>
      <c r="F8868" s="43"/>
      <c r="G8868" s="84"/>
      <c r="H8868" s="31"/>
      <c r="I8868" s="205"/>
      <c r="J8868" s="84"/>
      <c r="K8868" s="31"/>
      <c r="L8868" s="31"/>
      <c r="M8868" s="169"/>
      <c r="N8868" s="148"/>
      <c r="O8868" s="106"/>
      <c r="P8868" s="43"/>
      <c r="Q8868" s="205"/>
      <c r="R8868" s="84"/>
      <c r="S8868" s="31"/>
      <c r="T8868" s="31"/>
      <c r="U8868" s="169"/>
      <c r="V8868" s="150"/>
      <c r="W8868" s="141" t="str" cm="1">
        <f t="array" ref="W8868">IF(SUM(LEN(B8868:V8868))=0,"",IF(OR(OR(ISBLANK(F8868),SUM(LEN(C8868),LEN(D8868))=0),AND(NOT(E8868="Unknown"),ISBLANK(J8868)),AND(NOT(O8868="Unknown"),ISBLANK(R8868))),"Missing Information", INDEX(Table15[Entire Service Line Classification], MATCH(SUMIFS(Table15[Unique ID],Table15[System-Owned Portion],E8868,Table15[If Material Anything Other than "Lead" in Column E,Was Material Ever Previously Lead?],G8868,Table15[Customer-Owned Portion],O8868),Table15[Unique ID],0),0)))</f>
        <v/>
      </c>
      <c r="X8868"/>
    </row>
    <row r="8869" spans="2:24" x14ac:dyDescent="0.25">
      <c r="B8869" s="146"/>
      <c r="C8869" s="31"/>
      <c r="D8869" s="31"/>
      <c r="E8869" s="44"/>
      <c r="F8869" s="43"/>
      <c r="G8869" s="84"/>
      <c r="H8869" s="31"/>
      <c r="I8869" s="205"/>
      <c r="J8869" s="84"/>
      <c r="K8869" s="31"/>
      <c r="L8869" s="31"/>
      <c r="M8869" s="169"/>
      <c r="N8869" s="148"/>
      <c r="O8869" s="106"/>
      <c r="P8869" s="43"/>
      <c r="Q8869" s="205"/>
      <c r="R8869" s="84"/>
      <c r="S8869" s="31"/>
      <c r="T8869" s="31"/>
      <c r="U8869" s="169"/>
      <c r="V8869" s="150"/>
      <c r="W8869" s="141" t="str" cm="1">
        <f t="array" ref="W8869">IF(SUM(LEN(B8869:V8869))=0,"",IF(OR(OR(ISBLANK(F8869),SUM(LEN(C8869),LEN(D8869))=0),AND(NOT(E8869="Unknown"),ISBLANK(J8869)),AND(NOT(O8869="Unknown"),ISBLANK(R8869))),"Missing Information", INDEX(Table15[Entire Service Line Classification], MATCH(SUMIFS(Table15[Unique ID],Table15[System-Owned Portion],E8869,Table15[If Material Anything Other than "Lead" in Column E,Was Material Ever Previously Lead?],G8869,Table15[Customer-Owned Portion],O8869),Table15[Unique ID],0),0)))</f>
        <v/>
      </c>
      <c r="X8869"/>
    </row>
    <row r="8870" spans="2:24" x14ac:dyDescent="0.25">
      <c r="B8870" s="146"/>
      <c r="C8870" s="31"/>
      <c r="D8870" s="31"/>
      <c r="E8870" s="44"/>
      <c r="F8870" s="43"/>
      <c r="G8870" s="84"/>
      <c r="H8870" s="31"/>
      <c r="I8870" s="205"/>
      <c r="J8870" s="84"/>
      <c r="K8870" s="31"/>
      <c r="L8870" s="31"/>
      <c r="M8870" s="169"/>
      <c r="N8870" s="148"/>
      <c r="O8870" s="106"/>
      <c r="P8870" s="43"/>
      <c r="Q8870" s="205"/>
      <c r="R8870" s="84"/>
      <c r="S8870" s="31"/>
      <c r="T8870" s="31"/>
      <c r="U8870" s="169"/>
      <c r="V8870" s="150"/>
      <c r="W8870" s="141" t="str" cm="1">
        <f t="array" ref="W8870">IF(SUM(LEN(B8870:V8870))=0,"",IF(OR(OR(ISBLANK(F8870),SUM(LEN(C8870),LEN(D8870))=0),AND(NOT(E8870="Unknown"),ISBLANK(J8870)),AND(NOT(O8870="Unknown"),ISBLANK(R8870))),"Missing Information", INDEX(Table15[Entire Service Line Classification], MATCH(SUMIFS(Table15[Unique ID],Table15[System-Owned Portion],E8870,Table15[If Material Anything Other than "Lead" in Column E,Was Material Ever Previously Lead?],G8870,Table15[Customer-Owned Portion],O8870),Table15[Unique ID],0),0)))</f>
        <v/>
      </c>
      <c r="X8870"/>
    </row>
    <row r="8871" spans="2:24" x14ac:dyDescent="0.25">
      <c r="B8871" s="146"/>
      <c r="C8871" s="31"/>
      <c r="D8871" s="31"/>
      <c r="E8871" s="44"/>
      <c r="F8871" s="43"/>
      <c r="G8871" s="84"/>
      <c r="H8871" s="31"/>
      <c r="I8871" s="205"/>
      <c r="J8871" s="84"/>
      <c r="K8871" s="31"/>
      <c r="L8871" s="31"/>
      <c r="M8871" s="169"/>
      <c r="N8871" s="148"/>
      <c r="O8871" s="106"/>
      <c r="P8871" s="43"/>
      <c r="Q8871" s="205"/>
      <c r="R8871" s="84"/>
      <c r="S8871" s="31"/>
      <c r="T8871" s="31"/>
      <c r="U8871" s="169"/>
      <c r="V8871" s="150"/>
      <c r="W8871" s="141" t="str" cm="1">
        <f t="array" ref="W8871">IF(SUM(LEN(B8871:V8871))=0,"",IF(OR(OR(ISBLANK(F8871),SUM(LEN(C8871),LEN(D8871))=0),AND(NOT(E8871="Unknown"),ISBLANK(J8871)),AND(NOT(O8871="Unknown"),ISBLANK(R8871))),"Missing Information", INDEX(Table15[Entire Service Line Classification], MATCH(SUMIFS(Table15[Unique ID],Table15[System-Owned Portion],E8871,Table15[If Material Anything Other than "Lead" in Column E,Was Material Ever Previously Lead?],G8871,Table15[Customer-Owned Portion],O8871),Table15[Unique ID],0),0)))</f>
        <v/>
      </c>
      <c r="X8871"/>
    </row>
    <row r="8872" spans="2:24" x14ac:dyDescent="0.25">
      <c r="B8872" s="146"/>
      <c r="C8872" s="31"/>
      <c r="D8872" s="31"/>
      <c r="E8872" s="44"/>
      <c r="F8872" s="43"/>
      <c r="G8872" s="84"/>
      <c r="H8872" s="31"/>
      <c r="I8872" s="205"/>
      <c r="J8872" s="84"/>
      <c r="K8872" s="31"/>
      <c r="L8872" s="31"/>
      <c r="M8872" s="169"/>
      <c r="N8872" s="148"/>
      <c r="O8872" s="106"/>
      <c r="P8872" s="43"/>
      <c r="Q8872" s="205"/>
      <c r="R8872" s="84"/>
      <c r="S8872" s="31"/>
      <c r="T8872" s="31"/>
      <c r="U8872" s="169"/>
      <c r="V8872" s="150"/>
      <c r="W8872" s="141" t="str" cm="1">
        <f t="array" ref="W8872">IF(SUM(LEN(B8872:V8872))=0,"",IF(OR(OR(ISBLANK(F8872),SUM(LEN(C8872),LEN(D8872))=0),AND(NOT(E8872="Unknown"),ISBLANK(J8872)),AND(NOT(O8872="Unknown"),ISBLANK(R8872))),"Missing Information", INDEX(Table15[Entire Service Line Classification], MATCH(SUMIFS(Table15[Unique ID],Table15[System-Owned Portion],E8872,Table15[If Material Anything Other than "Lead" in Column E,Was Material Ever Previously Lead?],G8872,Table15[Customer-Owned Portion],O8872),Table15[Unique ID],0),0)))</f>
        <v/>
      </c>
      <c r="X8872"/>
    </row>
    <row r="8873" spans="2:24" x14ac:dyDescent="0.25">
      <c r="B8873" s="146"/>
      <c r="C8873" s="31"/>
      <c r="D8873" s="31"/>
      <c r="E8873" s="44"/>
      <c r="F8873" s="43"/>
      <c r="G8873" s="84"/>
      <c r="H8873" s="31"/>
      <c r="I8873" s="205"/>
      <c r="J8873" s="84"/>
      <c r="K8873" s="31"/>
      <c r="L8873" s="31"/>
      <c r="M8873" s="169"/>
      <c r="N8873" s="148"/>
      <c r="O8873" s="106"/>
      <c r="P8873" s="43"/>
      <c r="Q8873" s="205"/>
      <c r="R8873" s="84"/>
      <c r="S8873" s="31"/>
      <c r="T8873" s="31"/>
      <c r="U8873" s="169"/>
      <c r="V8873" s="150"/>
      <c r="W8873" s="141" t="str" cm="1">
        <f t="array" ref="W8873">IF(SUM(LEN(B8873:V8873))=0,"",IF(OR(OR(ISBLANK(F8873),SUM(LEN(C8873),LEN(D8873))=0),AND(NOT(E8873="Unknown"),ISBLANK(J8873)),AND(NOT(O8873="Unknown"),ISBLANK(R8873))),"Missing Information", INDEX(Table15[Entire Service Line Classification], MATCH(SUMIFS(Table15[Unique ID],Table15[System-Owned Portion],E8873,Table15[If Material Anything Other than "Lead" in Column E,Was Material Ever Previously Lead?],G8873,Table15[Customer-Owned Portion],O8873),Table15[Unique ID],0),0)))</f>
        <v/>
      </c>
      <c r="X8873"/>
    </row>
    <row r="8874" spans="2:24" x14ac:dyDescent="0.25">
      <c r="B8874" s="146"/>
      <c r="C8874" s="31"/>
      <c r="D8874" s="31"/>
      <c r="E8874" s="44"/>
      <c r="F8874" s="43"/>
      <c r="G8874" s="84"/>
      <c r="H8874" s="31"/>
      <c r="I8874" s="205"/>
      <c r="J8874" s="84"/>
      <c r="K8874" s="31"/>
      <c r="L8874" s="31"/>
      <c r="M8874" s="169"/>
      <c r="N8874" s="148"/>
      <c r="O8874" s="106"/>
      <c r="P8874" s="43"/>
      <c r="Q8874" s="205"/>
      <c r="R8874" s="84"/>
      <c r="S8874" s="31"/>
      <c r="T8874" s="31"/>
      <c r="U8874" s="169"/>
      <c r="V8874" s="150"/>
      <c r="W8874" s="141" t="str" cm="1">
        <f t="array" ref="W8874">IF(SUM(LEN(B8874:V8874))=0,"",IF(OR(OR(ISBLANK(F8874),SUM(LEN(C8874),LEN(D8874))=0),AND(NOT(E8874="Unknown"),ISBLANK(J8874)),AND(NOT(O8874="Unknown"),ISBLANK(R8874))),"Missing Information", INDEX(Table15[Entire Service Line Classification], MATCH(SUMIFS(Table15[Unique ID],Table15[System-Owned Portion],E8874,Table15[If Material Anything Other than "Lead" in Column E,Was Material Ever Previously Lead?],G8874,Table15[Customer-Owned Portion],O8874),Table15[Unique ID],0),0)))</f>
        <v/>
      </c>
      <c r="X8874"/>
    </row>
    <row r="8875" spans="2:24" x14ac:dyDescent="0.25">
      <c r="B8875" s="146"/>
      <c r="C8875" s="31"/>
      <c r="D8875" s="31"/>
      <c r="E8875" s="44"/>
      <c r="F8875" s="43"/>
      <c r="G8875" s="84"/>
      <c r="H8875" s="31"/>
      <c r="I8875" s="205"/>
      <c r="J8875" s="84"/>
      <c r="K8875" s="31"/>
      <c r="L8875" s="31"/>
      <c r="M8875" s="169"/>
      <c r="N8875" s="148"/>
      <c r="O8875" s="106"/>
      <c r="P8875" s="43"/>
      <c r="Q8875" s="205"/>
      <c r="R8875" s="84"/>
      <c r="S8875" s="31"/>
      <c r="T8875" s="31"/>
      <c r="U8875" s="169"/>
      <c r="V8875" s="150"/>
      <c r="W8875" s="141" t="str" cm="1">
        <f t="array" ref="W8875">IF(SUM(LEN(B8875:V8875))=0,"",IF(OR(OR(ISBLANK(F8875),SUM(LEN(C8875),LEN(D8875))=0),AND(NOT(E8875="Unknown"),ISBLANK(J8875)),AND(NOT(O8875="Unknown"),ISBLANK(R8875))),"Missing Information", INDEX(Table15[Entire Service Line Classification], MATCH(SUMIFS(Table15[Unique ID],Table15[System-Owned Portion],E8875,Table15[If Material Anything Other than "Lead" in Column E,Was Material Ever Previously Lead?],G8875,Table15[Customer-Owned Portion],O8875),Table15[Unique ID],0),0)))</f>
        <v/>
      </c>
      <c r="X8875"/>
    </row>
    <row r="8876" spans="2:24" x14ac:dyDescent="0.25">
      <c r="B8876" s="146"/>
      <c r="C8876" s="31"/>
      <c r="D8876" s="31"/>
      <c r="E8876" s="44"/>
      <c r="F8876" s="43"/>
      <c r="G8876" s="84"/>
      <c r="H8876" s="31"/>
      <c r="I8876" s="205"/>
      <c r="J8876" s="84"/>
      <c r="K8876" s="31"/>
      <c r="L8876" s="31"/>
      <c r="M8876" s="169"/>
      <c r="N8876" s="148"/>
      <c r="O8876" s="106"/>
      <c r="P8876" s="43"/>
      <c r="Q8876" s="205"/>
      <c r="R8876" s="84"/>
      <c r="S8876" s="31"/>
      <c r="T8876" s="31"/>
      <c r="U8876" s="169"/>
      <c r="V8876" s="150"/>
      <c r="W8876" s="141" t="str" cm="1">
        <f t="array" ref="W8876">IF(SUM(LEN(B8876:V8876))=0,"",IF(OR(OR(ISBLANK(F8876),SUM(LEN(C8876),LEN(D8876))=0),AND(NOT(E8876="Unknown"),ISBLANK(J8876)),AND(NOT(O8876="Unknown"),ISBLANK(R8876))),"Missing Information", INDEX(Table15[Entire Service Line Classification], MATCH(SUMIFS(Table15[Unique ID],Table15[System-Owned Portion],E8876,Table15[If Material Anything Other than "Lead" in Column E,Was Material Ever Previously Lead?],G8876,Table15[Customer-Owned Portion],O8876),Table15[Unique ID],0),0)))</f>
        <v/>
      </c>
      <c r="X8876"/>
    </row>
    <row r="8877" spans="2:24" x14ac:dyDescent="0.25">
      <c r="B8877" s="146"/>
      <c r="C8877" s="31"/>
      <c r="D8877" s="31"/>
      <c r="E8877" s="44"/>
      <c r="F8877" s="43"/>
      <c r="G8877" s="84"/>
      <c r="H8877" s="31"/>
      <c r="I8877" s="205"/>
      <c r="J8877" s="84"/>
      <c r="K8877" s="31"/>
      <c r="L8877" s="31"/>
      <c r="M8877" s="169"/>
      <c r="N8877" s="148"/>
      <c r="O8877" s="106"/>
      <c r="P8877" s="43"/>
      <c r="Q8877" s="205"/>
      <c r="R8877" s="84"/>
      <c r="S8877" s="31"/>
      <c r="T8877" s="31"/>
      <c r="U8877" s="169"/>
      <c r="V8877" s="150"/>
      <c r="W8877" s="141" t="str" cm="1">
        <f t="array" ref="W8877">IF(SUM(LEN(B8877:V8877))=0,"",IF(OR(OR(ISBLANK(F8877),SUM(LEN(C8877),LEN(D8877))=0),AND(NOT(E8877="Unknown"),ISBLANK(J8877)),AND(NOT(O8877="Unknown"),ISBLANK(R8877))),"Missing Information", INDEX(Table15[Entire Service Line Classification], MATCH(SUMIFS(Table15[Unique ID],Table15[System-Owned Portion],E8877,Table15[If Material Anything Other than "Lead" in Column E,Was Material Ever Previously Lead?],G8877,Table15[Customer-Owned Portion],O8877),Table15[Unique ID],0),0)))</f>
        <v/>
      </c>
      <c r="X8877"/>
    </row>
    <row r="8878" spans="2:24" x14ac:dyDescent="0.25">
      <c r="B8878" s="146"/>
      <c r="C8878" s="31"/>
      <c r="D8878" s="31"/>
      <c r="E8878" s="44"/>
      <c r="F8878" s="43"/>
      <c r="G8878" s="84"/>
      <c r="H8878" s="31"/>
      <c r="I8878" s="205"/>
      <c r="J8878" s="84"/>
      <c r="K8878" s="31"/>
      <c r="L8878" s="31"/>
      <c r="M8878" s="169"/>
      <c r="N8878" s="148"/>
      <c r="O8878" s="106"/>
      <c r="P8878" s="43"/>
      <c r="Q8878" s="205"/>
      <c r="R8878" s="84"/>
      <c r="S8878" s="31"/>
      <c r="T8878" s="31"/>
      <c r="U8878" s="169"/>
      <c r="V8878" s="150"/>
      <c r="W8878" s="141" t="str" cm="1">
        <f t="array" ref="W8878">IF(SUM(LEN(B8878:V8878))=0,"",IF(OR(OR(ISBLANK(F8878),SUM(LEN(C8878),LEN(D8878))=0),AND(NOT(E8878="Unknown"),ISBLANK(J8878)),AND(NOT(O8878="Unknown"),ISBLANK(R8878))),"Missing Information", INDEX(Table15[Entire Service Line Classification], MATCH(SUMIFS(Table15[Unique ID],Table15[System-Owned Portion],E8878,Table15[If Material Anything Other than "Lead" in Column E,Was Material Ever Previously Lead?],G8878,Table15[Customer-Owned Portion],O8878),Table15[Unique ID],0),0)))</f>
        <v/>
      </c>
      <c r="X8878"/>
    </row>
    <row r="8879" spans="2:24" x14ac:dyDescent="0.25">
      <c r="B8879" s="146"/>
      <c r="C8879" s="31"/>
      <c r="D8879" s="31"/>
      <c r="E8879" s="44"/>
      <c r="F8879" s="43"/>
      <c r="G8879" s="84"/>
      <c r="H8879" s="31"/>
      <c r="I8879" s="205"/>
      <c r="J8879" s="84"/>
      <c r="K8879" s="31"/>
      <c r="L8879" s="31"/>
      <c r="M8879" s="169"/>
      <c r="N8879" s="148"/>
      <c r="O8879" s="106"/>
      <c r="P8879" s="43"/>
      <c r="Q8879" s="205"/>
      <c r="R8879" s="84"/>
      <c r="S8879" s="31"/>
      <c r="T8879" s="31"/>
      <c r="U8879" s="169"/>
      <c r="V8879" s="150"/>
      <c r="W8879" s="141" t="str" cm="1">
        <f t="array" ref="W8879">IF(SUM(LEN(B8879:V8879))=0,"",IF(OR(OR(ISBLANK(F8879),SUM(LEN(C8879),LEN(D8879))=0),AND(NOT(E8879="Unknown"),ISBLANK(J8879)),AND(NOT(O8879="Unknown"),ISBLANK(R8879))),"Missing Information", INDEX(Table15[Entire Service Line Classification], MATCH(SUMIFS(Table15[Unique ID],Table15[System-Owned Portion],E8879,Table15[If Material Anything Other than "Lead" in Column E,Was Material Ever Previously Lead?],G8879,Table15[Customer-Owned Portion],O8879),Table15[Unique ID],0),0)))</f>
        <v/>
      </c>
      <c r="X8879"/>
    </row>
    <row r="8880" spans="2:24" x14ac:dyDescent="0.25">
      <c r="B8880" s="146"/>
      <c r="C8880" s="31"/>
      <c r="D8880" s="31"/>
      <c r="E8880" s="44"/>
      <c r="F8880" s="43"/>
      <c r="G8880" s="84"/>
      <c r="H8880" s="31"/>
      <c r="I8880" s="205"/>
      <c r="J8880" s="84"/>
      <c r="K8880" s="31"/>
      <c r="L8880" s="31"/>
      <c r="M8880" s="169"/>
      <c r="N8880" s="148"/>
      <c r="O8880" s="106"/>
      <c r="P8880" s="43"/>
      <c r="Q8880" s="205"/>
      <c r="R8880" s="84"/>
      <c r="S8880" s="31"/>
      <c r="T8880" s="31"/>
      <c r="U8880" s="169"/>
      <c r="V8880" s="150"/>
      <c r="W8880" s="141" t="str" cm="1">
        <f t="array" ref="W8880">IF(SUM(LEN(B8880:V8880))=0,"",IF(OR(OR(ISBLANK(F8880),SUM(LEN(C8880),LEN(D8880))=0),AND(NOT(E8880="Unknown"),ISBLANK(J8880)),AND(NOT(O8880="Unknown"),ISBLANK(R8880))),"Missing Information", INDEX(Table15[Entire Service Line Classification], MATCH(SUMIFS(Table15[Unique ID],Table15[System-Owned Portion],E8880,Table15[If Material Anything Other than "Lead" in Column E,Was Material Ever Previously Lead?],G8880,Table15[Customer-Owned Portion],O8880),Table15[Unique ID],0),0)))</f>
        <v/>
      </c>
      <c r="X8880"/>
    </row>
    <row r="8881" spans="2:24" x14ac:dyDescent="0.25">
      <c r="B8881" s="146"/>
      <c r="C8881" s="31"/>
      <c r="D8881" s="31"/>
      <c r="E8881" s="44"/>
      <c r="F8881" s="43"/>
      <c r="G8881" s="84"/>
      <c r="H8881" s="31"/>
      <c r="I8881" s="205"/>
      <c r="J8881" s="84"/>
      <c r="K8881" s="31"/>
      <c r="L8881" s="31"/>
      <c r="M8881" s="169"/>
      <c r="N8881" s="148"/>
      <c r="O8881" s="106"/>
      <c r="P8881" s="43"/>
      <c r="Q8881" s="205"/>
      <c r="R8881" s="84"/>
      <c r="S8881" s="31"/>
      <c r="T8881" s="31"/>
      <c r="U8881" s="169"/>
      <c r="V8881" s="150"/>
      <c r="W8881" s="141" t="str" cm="1">
        <f t="array" ref="W8881">IF(SUM(LEN(B8881:V8881))=0,"",IF(OR(OR(ISBLANK(F8881),SUM(LEN(C8881),LEN(D8881))=0),AND(NOT(E8881="Unknown"),ISBLANK(J8881)),AND(NOT(O8881="Unknown"),ISBLANK(R8881))),"Missing Information", INDEX(Table15[Entire Service Line Classification], MATCH(SUMIFS(Table15[Unique ID],Table15[System-Owned Portion],E8881,Table15[If Material Anything Other than "Lead" in Column E,Was Material Ever Previously Lead?],G8881,Table15[Customer-Owned Portion],O8881),Table15[Unique ID],0),0)))</f>
        <v/>
      </c>
      <c r="X8881"/>
    </row>
    <row r="8882" spans="2:24" x14ac:dyDescent="0.25">
      <c r="B8882" s="146"/>
      <c r="C8882" s="31"/>
      <c r="D8882" s="31"/>
      <c r="E8882" s="44"/>
      <c r="F8882" s="43"/>
      <c r="G8882" s="84"/>
      <c r="H8882" s="31"/>
      <c r="I8882" s="205"/>
      <c r="J8882" s="84"/>
      <c r="K8882" s="31"/>
      <c r="L8882" s="31"/>
      <c r="M8882" s="169"/>
      <c r="N8882" s="148"/>
      <c r="O8882" s="106"/>
      <c r="P8882" s="43"/>
      <c r="Q8882" s="205"/>
      <c r="R8882" s="84"/>
      <c r="S8882" s="31"/>
      <c r="T8882" s="31"/>
      <c r="U8882" s="169"/>
      <c r="V8882" s="150"/>
      <c r="W8882" s="141" t="str" cm="1">
        <f t="array" ref="W8882">IF(SUM(LEN(B8882:V8882))=0,"",IF(OR(OR(ISBLANK(F8882),SUM(LEN(C8882),LEN(D8882))=0),AND(NOT(E8882="Unknown"),ISBLANK(J8882)),AND(NOT(O8882="Unknown"),ISBLANK(R8882))),"Missing Information", INDEX(Table15[Entire Service Line Classification], MATCH(SUMIFS(Table15[Unique ID],Table15[System-Owned Portion],E8882,Table15[If Material Anything Other than "Lead" in Column E,Was Material Ever Previously Lead?],G8882,Table15[Customer-Owned Portion],O8882),Table15[Unique ID],0),0)))</f>
        <v/>
      </c>
      <c r="X8882"/>
    </row>
    <row r="8883" spans="2:24" x14ac:dyDescent="0.25">
      <c r="B8883" s="146"/>
      <c r="C8883" s="31"/>
      <c r="D8883" s="31"/>
      <c r="E8883" s="44"/>
      <c r="F8883" s="43"/>
      <c r="G8883" s="84"/>
      <c r="H8883" s="31"/>
      <c r="I8883" s="205"/>
      <c r="J8883" s="84"/>
      <c r="K8883" s="31"/>
      <c r="L8883" s="31"/>
      <c r="M8883" s="169"/>
      <c r="N8883" s="148"/>
      <c r="O8883" s="106"/>
      <c r="P8883" s="43"/>
      <c r="Q8883" s="205"/>
      <c r="R8883" s="84"/>
      <c r="S8883" s="31"/>
      <c r="T8883" s="31"/>
      <c r="U8883" s="169"/>
      <c r="V8883" s="150"/>
      <c r="W8883" s="141" t="str" cm="1">
        <f t="array" ref="W8883">IF(SUM(LEN(B8883:V8883))=0,"",IF(OR(OR(ISBLANK(F8883),SUM(LEN(C8883),LEN(D8883))=0),AND(NOT(E8883="Unknown"),ISBLANK(J8883)),AND(NOT(O8883="Unknown"),ISBLANK(R8883))),"Missing Information", INDEX(Table15[Entire Service Line Classification], MATCH(SUMIFS(Table15[Unique ID],Table15[System-Owned Portion],E8883,Table15[If Material Anything Other than "Lead" in Column E,Was Material Ever Previously Lead?],G8883,Table15[Customer-Owned Portion],O8883),Table15[Unique ID],0),0)))</f>
        <v/>
      </c>
      <c r="X8883"/>
    </row>
    <row r="8884" spans="2:24" x14ac:dyDescent="0.25">
      <c r="B8884" s="146"/>
      <c r="C8884" s="31"/>
      <c r="D8884" s="31"/>
      <c r="E8884" s="44"/>
      <c r="F8884" s="43"/>
      <c r="G8884" s="84"/>
      <c r="H8884" s="31"/>
      <c r="I8884" s="205"/>
      <c r="J8884" s="84"/>
      <c r="K8884" s="31"/>
      <c r="L8884" s="31"/>
      <c r="M8884" s="169"/>
      <c r="N8884" s="148"/>
      <c r="O8884" s="106"/>
      <c r="P8884" s="43"/>
      <c r="Q8884" s="205"/>
      <c r="R8884" s="84"/>
      <c r="S8884" s="31"/>
      <c r="T8884" s="31"/>
      <c r="U8884" s="169"/>
      <c r="V8884" s="150"/>
      <c r="W8884" s="141" t="str" cm="1">
        <f t="array" ref="W8884">IF(SUM(LEN(B8884:V8884))=0,"",IF(OR(OR(ISBLANK(F8884),SUM(LEN(C8884),LEN(D8884))=0),AND(NOT(E8884="Unknown"),ISBLANK(J8884)),AND(NOT(O8884="Unknown"),ISBLANK(R8884))),"Missing Information", INDEX(Table15[Entire Service Line Classification], MATCH(SUMIFS(Table15[Unique ID],Table15[System-Owned Portion],E8884,Table15[If Material Anything Other than "Lead" in Column E,Was Material Ever Previously Lead?],G8884,Table15[Customer-Owned Portion],O8884),Table15[Unique ID],0),0)))</f>
        <v/>
      </c>
      <c r="X8884"/>
    </row>
    <row r="8885" spans="2:24" x14ac:dyDescent="0.25">
      <c r="B8885" s="146"/>
      <c r="C8885" s="31"/>
      <c r="D8885" s="31"/>
      <c r="E8885" s="44"/>
      <c r="F8885" s="43"/>
      <c r="G8885" s="84"/>
      <c r="H8885" s="31"/>
      <c r="I8885" s="205"/>
      <c r="J8885" s="84"/>
      <c r="K8885" s="31"/>
      <c r="L8885" s="31"/>
      <c r="M8885" s="169"/>
      <c r="N8885" s="148"/>
      <c r="O8885" s="106"/>
      <c r="P8885" s="43"/>
      <c r="Q8885" s="205"/>
      <c r="R8885" s="84"/>
      <c r="S8885" s="31"/>
      <c r="T8885" s="31"/>
      <c r="U8885" s="169"/>
      <c r="V8885" s="150"/>
      <c r="W8885" s="141" t="str" cm="1">
        <f t="array" ref="W8885">IF(SUM(LEN(B8885:V8885))=0,"",IF(OR(OR(ISBLANK(F8885),SUM(LEN(C8885),LEN(D8885))=0),AND(NOT(E8885="Unknown"),ISBLANK(J8885)),AND(NOT(O8885="Unknown"),ISBLANK(R8885))),"Missing Information", INDEX(Table15[Entire Service Line Classification], MATCH(SUMIFS(Table15[Unique ID],Table15[System-Owned Portion],E8885,Table15[If Material Anything Other than "Lead" in Column E,Was Material Ever Previously Lead?],G8885,Table15[Customer-Owned Portion],O8885),Table15[Unique ID],0),0)))</f>
        <v/>
      </c>
      <c r="X8885"/>
    </row>
    <row r="8886" spans="2:24" x14ac:dyDescent="0.25">
      <c r="B8886" s="146"/>
      <c r="C8886" s="31"/>
      <c r="D8886" s="31"/>
      <c r="E8886" s="44"/>
      <c r="F8886" s="43"/>
      <c r="G8886" s="84"/>
      <c r="H8886" s="31"/>
      <c r="I8886" s="205"/>
      <c r="J8886" s="84"/>
      <c r="K8886" s="31"/>
      <c r="L8886" s="31"/>
      <c r="M8886" s="169"/>
      <c r="N8886" s="148"/>
      <c r="O8886" s="106"/>
      <c r="P8886" s="43"/>
      <c r="Q8886" s="205"/>
      <c r="R8886" s="84"/>
      <c r="S8886" s="31"/>
      <c r="T8886" s="31"/>
      <c r="U8886" s="169"/>
      <c r="V8886" s="150"/>
      <c r="W8886" s="141" t="str" cm="1">
        <f t="array" ref="W8886">IF(SUM(LEN(B8886:V8886))=0,"",IF(OR(OR(ISBLANK(F8886),SUM(LEN(C8886),LEN(D8886))=0),AND(NOT(E8886="Unknown"),ISBLANK(J8886)),AND(NOT(O8886="Unknown"),ISBLANK(R8886))),"Missing Information", INDEX(Table15[Entire Service Line Classification], MATCH(SUMIFS(Table15[Unique ID],Table15[System-Owned Portion],E8886,Table15[If Material Anything Other than "Lead" in Column E,Was Material Ever Previously Lead?],G8886,Table15[Customer-Owned Portion],O8886),Table15[Unique ID],0),0)))</f>
        <v/>
      </c>
      <c r="X8886"/>
    </row>
    <row r="8887" spans="2:24" x14ac:dyDescent="0.25">
      <c r="B8887" s="146"/>
      <c r="C8887" s="31"/>
      <c r="D8887" s="31"/>
      <c r="E8887" s="44"/>
      <c r="F8887" s="43"/>
      <c r="G8887" s="84"/>
      <c r="H8887" s="31"/>
      <c r="I8887" s="205"/>
      <c r="J8887" s="84"/>
      <c r="K8887" s="31"/>
      <c r="L8887" s="31"/>
      <c r="M8887" s="169"/>
      <c r="N8887" s="148"/>
      <c r="O8887" s="106"/>
      <c r="P8887" s="43"/>
      <c r="Q8887" s="205"/>
      <c r="R8887" s="84"/>
      <c r="S8887" s="31"/>
      <c r="T8887" s="31"/>
      <c r="U8887" s="169"/>
      <c r="V8887" s="150"/>
      <c r="W8887" s="141" t="str" cm="1">
        <f t="array" ref="W8887">IF(SUM(LEN(B8887:V8887))=0,"",IF(OR(OR(ISBLANK(F8887),SUM(LEN(C8887),LEN(D8887))=0),AND(NOT(E8887="Unknown"),ISBLANK(J8887)),AND(NOT(O8887="Unknown"),ISBLANK(R8887))),"Missing Information", INDEX(Table15[Entire Service Line Classification], MATCH(SUMIFS(Table15[Unique ID],Table15[System-Owned Portion],E8887,Table15[If Material Anything Other than "Lead" in Column E,Was Material Ever Previously Lead?],G8887,Table15[Customer-Owned Portion],O8887),Table15[Unique ID],0),0)))</f>
        <v/>
      </c>
      <c r="X8887"/>
    </row>
    <row r="8888" spans="2:24" x14ac:dyDescent="0.25">
      <c r="B8888" s="146"/>
      <c r="C8888" s="31"/>
      <c r="D8888" s="31"/>
      <c r="E8888" s="44"/>
      <c r="F8888" s="43"/>
      <c r="G8888" s="84"/>
      <c r="H8888" s="31"/>
      <c r="I8888" s="205"/>
      <c r="J8888" s="84"/>
      <c r="K8888" s="31"/>
      <c r="L8888" s="31"/>
      <c r="M8888" s="169"/>
      <c r="N8888" s="148"/>
      <c r="O8888" s="106"/>
      <c r="P8888" s="43"/>
      <c r="Q8888" s="205"/>
      <c r="R8888" s="84"/>
      <c r="S8888" s="31"/>
      <c r="T8888" s="31"/>
      <c r="U8888" s="169"/>
      <c r="V8888" s="150"/>
      <c r="W8888" s="141" t="str" cm="1">
        <f t="array" ref="W8888">IF(SUM(LEN(B8888:V8888))=0,"",IF(OR(OR(ISBLANK(F8888),SUM(LEN(C8888),LEN(D8888))=0),AND(NOT(E8888="Unknown"),ISBLANK(J8888)),AND(NOT(O8888="Unknown"),ISBLANK(R8888))),"Missing Information", INDEX(Table15[Entire Service Line Classification], MATCH(SUMIFS(Table15[Unique ID],Table15[System-Owned Portion],E8888,Table15[If Material Anything Other than "Lead" in Column E,Was Material Ever Previously Lead?],G8888,Table15[Customer-Owned Portion],O8888),Table15[Unique ID],0),0)))</f>
        <v/>
      </c>
      <c r="X8888"/>
    </row>
    <row r="8889" spans="2:24" x14ac:dyDescent="0.25">
      <c r="B8889" s="146"/>
      <c r="C8889" s="31"/>
      <c r="D8889" s="31"/>
      <c r="E8889" s="44"/>
      <c r="F8889" s="43"/>
      <c r="G8889" s="84"/>
      <c r="H8889" s="31"/>
      <c r="I8889" s="205"/>
      <c r="J8889" s="84"/>
      <c r="K8889" s="31"/>
      <c r="L8889" s="31"/>
      <c r="M8889" s="169"/>
      <c r="N8889" s="148"/>
      <c r="O8889" s="106"/>
      <c r="P8889" s="43"/>
      <c r="Q8889" s="205"/>
      <c r="R8889" s="84"/>
      <c r="S8889" s="31"/>
      <c r="T8889" s="31"/>
      <c r="U8889" s="169"/>
      <c r="V8889" s="150"/>
      <c r="W8889" s="141" t="str" cm="1">
        <f t="array" ref="W8889">IF(SUM(LEN(B8889:V8889))=0,"",IF(OR(OR(ISBLANK(F8889),SUM(LEN(C8889),LEN(D8889))=0),AND(NOT(E8889="Unknown"),ISBLANK(J8889)),AND(NOT(O8889="Unknown"),ISBLANK(R8889))),"Missing Information", INDEX(Table15[Entire Service Line Classification], MATCH(SUMIFS(Table15[Unique ID],Table15[System-Owned Portion],E8889,Table15[If Material Anything Other than "Lead" in Column E,Was Material Ever Previously Lead?],G8889,Table15[Customer-Owned Portion],O8889),Table15[Unique ID],0),0)))</f>
        <v/>
      </c>
      <c r="X8889"/>
    </row>
    <row r="8890" spans="2:24" x14ac:dyDescent="0.25">
      <c r="B8890" s="146"/>
      <c r="C8890" s="31"/>
      <c r="D8890" s="31"/>
      <c r="E8890" s="44"/>
      <c r="F8890" s="43"/>
      <c r="G8890" s="84"/>
      <c r="H8890" s="31"/>
      <c r="I8890" s="205"/>
      <c r="J8890" s="84"/>
      <c r="K8890" s="31"/>
      <c r="L8890" s="31"/>
      <c r="M8890" s="169"/>
      <c r="N8890" s="148"/>
      <c r="O8890" s="106"/>
      <c r="P8890" s="43"/>
      <c r="Q8890" s="205"/>
      <c r="R8890" s="84"/>
      <c r="S8890" s="31"/>
      <c r="T8890" s="31"/>
      <c r="U8890" s="169"/>
      <c r="V8890" s="150"/>
      <c r="W8890" s="141" t="str" cm="1">
        <f t="array" ref="W8890">IF(SUM(LEN(B8890:V8890))=0,"",IF(OR(OR(ISBLANK(F8890),SUM(LEN(C8890),LEN(D8890))=0),AND(NOT(E8890="Unknown"),ISBLANK(J8890)),AND(NOT(O8890="Unknown"),ISBLANK(R8890))),"Missing Information", INDEX(Table15[Entire Service Line Classification], MATCH(SUMIFS(Table15[Unique ID],Table15[System-Owned Portion],E8890,Table15[If Material Anything Other than "Lead" in Column E,Was Material Ever Previously Lead?],G8890,Table15[Customer-Owned Portion],O8890),Table15[Unique ID],0),0)))</f>
        <v/>
      </c>
      <c r="X8890"/>
    </row>
    <row r="8891" spans="2:24" x14ac:dyDescent="0.25">
      <c r="B8891" s="146"/>
      <c r="C8891" s="31"/>
      <c r="D8891" s="31"/>
      <c r="E8891" s="44"/>
      <c r="F8891" s="43"/>
      <c r="G8891" s="84"/>
      <c r="H8891" s="31"/>
      <c r="I8891" s="205"/>
      <c r="J8891" s="84"/>
      <c r="K8891" s="31"/>
      <c r="L8891" s="31"/>
      <c r="M8891" s="169"/>
      <c r="N8891" s="148"/>
      <c r="O8891" s="106"/>
      <c r="P8891" s="43"/>
      <c r="Q8891" s="205"/>
      <c r="R8891" s="84"/>
      <c r="S8891" s="31"/>
      <c r="T8891" s="31"/>
      <c r="U8891" s="169"/>
      <c r="V8891" s="150"/>
      <c r="W8891" s="141" t="str" cm="1">
        <f t="array" ref="W8891">IF(SUM(LEN(B8891:V8891))=0,"",IF(OR(OR(ISBLANK(F8891),SUM(LEN(C8891),LEN(D8891))=0),AND(NOT(E8891="Unknown"),ISBLANK(J8891)),AND(NOT(O8891="Unknown"),ISBLANK(R8891))),"Missing Information", INDEX(Table15[Entire Service Line Classification], MATCH(SUMIFS(Table15[Unique ID],Table15[System-Owned Portion],E8891,Table15[If Material Anything Other than "Lead" in Column E,Was Material Ever Previously Lead?],G8891,Table15[Customer-Owned Portion],O8891),Table15[Unique ID],0),0)))</f>
        <v/>
      </c>
      <c r="X8891"/>
    </row>
    <row r="8892" spans="2:24" x14ac:dyDescent="0.25">
      <c r="B8892" s="146"/>
      <c r="C8892" s="31"/>
      <c r="D8892" s="31"/>
      <c r="E8892" s="44"/>
      <c r="F8892" s="43"/>
      <c r="G8892" s="84"/>
      <c r="H8892" s="31"/>
      <c r="I8892" s="205"/>
      <c r="J8892" s="84"/>
      <c r="K8892" s="31"/>
      <c r="L8892" s="31"/>
      <c r="M8892" s="169"/>
      <c r="N8892" s="148"/>
      <c r="O8892" s="106"/>
      <c r="P8892" s="43"/>
      <c r="Q8892" s="205"/>
      <c r="R8892" s="84"/>
      <c r="S8892" s="31"/>
      <c r="T8892" s="31"/>
      <c r="U8892" s="169"/>
      <c r="V8892" s="150"/>
      <c r="W8892" s="141" t="str" cm="1">
        <f t="array" ref="W8892">IF(SUM(LEN(B8892:V8892))=0,"",IF(OR(OR(ISBLANK(F8892),SUM(LEN(C8892),LEN(D8892))=0),AND(NOT(E8892="Unknown"),ISBLANK(J8892)),AND(NOT(O8892="Unknown"),ISBLANK(R8892))),"Missing Information", INDEX(Table15[Entire Service Line Classification], MATCH(SUMIFS(Table15[Unique ID],Table15[System-Owned Portion],E8892,Table15[If Material Anything Other than "Lead" in Column E,Was Material Ever Previously Lead?],G8892,Table15[Customer-Owned Portion],O8892),Table15[Unique ID],0),0)))</f>
        <v/>
      </c>
      <c r="X8892"/>
    </row>
    <row r="8893" spans="2:24" x14ac:dyDescent="0.25">
      <c r="B8893" s="146"/>
      <c r="C8893" s="31"/>
      <c r="D8893" s="31"/>
      <c r="E8893" s="44"/>
      <c r="F8893" s="43"/>
      <c r="G8893" s="84"/>
      <c r="H8893" s="31"/>
      <c r="I8893" s="205"/>
      <c r="J8893" s="84"/>
      <c r="K8893" s="31"/>
      <c r="L8893" s="31"/>
      <c r="M8893" s="169"/>
      <c r="N8893" s="148"/>
      <c r="O8893" s="106"/>
      <c r="P8893" s="43"/>
      <c r="Q8893" s="205"/>
      <c r="R8893" s="84"/>
      <c r="S8893" s="31"/>
      <c r="T8893" s="31"/>
      <c r="U8893" s="169"/>
      <c r="V8893" s="150"/>
      <c r="W8893" s="141" t="str" cm="1">
        <f t="array" ref="W8893">IF(SUM(LEN(B8893:V8893))=0,"",IF(OR(OR(ISBLANK(F8893),SUM(LEN(C8893),LEN(D8893))=0),AND(NOT(E8893="Unknown"),ISBLANK(J8893)),AND(NOT(O8893="Unknown"),ISBLANK(R8893))),"Missing Information", INDEX(Table15[Entire Service Line Classification], MATCH(SUMIFS(Table15[Unique ID],Table15[System-Owned Portion],E8893,Table15[If Material Anything Other than "Lead" in Column E,Was Material Ever Previously Lead?],G8893,Table15[Customer-Owned Portion],O8893),Table15[Unique ID],0),0)))</f>
        <v/>
      </c>
      <c r="X8893"/>
    </row>
    <row r="8894" spans="2:24" x14ac:dyDescent="0.25">
      <c r="B8894" s="146"/>
      <c r="C8894" s="31"/>
      <c r="D8894" s="31"/>
      <c r="E8894" s="44"/>
      <c r="F8894" s="43"/>
      <c r="G8894" s="84"/>
      <c r="H8894" s="31"/>
      <c r="I8894" s="205"/>
      <c r="J8894" s="84"/>
      <c r="K8894" s="31"/>
      <c r="L8894" s="31"/>
      <c r="M8894" s="169"/>
      <c r="N8894" s="148"/>
      <c r="O8894" s="106"/>
      <c r="P8894" s="43"/>
      <c r="Q8894" s="205"/>
      <c r="R8894" s="84"/>
      <c r="S8894" s="31"/>
      <c r="T8894" s="31"/>
      <c r="U8894" s="169"/>
      <c r="V8894" s="150"/>
      <c r="W8894" s="141" t="str" cm="1">
        <f t="array" ref="W8894">IF(SUM(LEN(B8894:V8894))=0,"",IF(OR(OR(ISBLANK(F8894),SUM(LEN(C8894),LEN(D8894))=0),AND(NOT(E8894="Unknown"),ISBLANK(J8894)),AND(NOT(O8894="Unknown"),ISBLANK(R8894))),"Missing Information", INDEX(Table15[Entire Service Line Classification], MATCH(SUMIFS(Table15[Unique ID],Table15[System-Owned Portion],E8894,Table15[If Material Anything Other than "Lead" in Column E,Was Material Ever Previously Lead?],G8894,Table15[Customer-Owned Portion],O8894),Table15[Unique ID],0),0)))</f>
        <v/>
      </c>
      <c r="X8894"/>
    </row>
    <row r="8895" spans="2:24" x14ac:dyDescent="0.25">
      <c r="B8895" s="146"/>
      <c r="C8895" s="31"/>
      <c r="D8895" s="31"/>
      <c r="E8895" s="44"/>
      <c r="F8895" s="43"/>
      <c r="G8895" s="84"/>
      <c r="H8895" s="31"/>
      <c r="I8895" s="205"/>
      <c r="J8895" s="84"/>
      <c r="K8895" s="31"/>
      <c r="L8895" s="31"/>
      <c r="M8895" s="169"/>
      <c r="N8895" s="148"/>
      <c r="O8895" s="106"/>
      <c r="P8895" s="43"/>
      <c r="Q8895" s="205"/>
      <c r="R8895" s="84"/>
      <c r="S8895" s="31"/>
      <c r="T8895" s="31"/>
      <c r="U8895" s="169"/>
      <c r="V8895" s="150"/>
      <c r="W8895" s="141" t="str" cm="1">
        <f t="array" ref="W8895">IF(SUM(LEN(B8895:V8895))=0,"",IF(OR(OR(ISBLANK(F8895),SUM(LEN(C8895),LEN(D8895))=0),AND(NOT(E8895="Unknown"),ISBLANK(J8895)),AND(NOT(O8895="Unknown"),ISBLANK(R8895))),"Missing Information", INDEX(Table15[Entire Service Line Classification], MATCH(SUMIFS(Table15[Unique ID],Table15[System-Owned Portion],E8895,Table15[If Material Anything Other than "Lead" in Column E,Was Material Ever Previously Lead?],G8895,Table15[Customer-Owned Portion],O8895),Table15[Unique ID],0),0)))</f>
        <v/>
      </c>
      <c r="X8895"/>
    </row>
    <row r="8896" spans="2:24" x14ac:dyDescent="0.25">
      <c r="B8896" s="146"/>
      <c r="C8896" s="31"/>
      <c r="D8896" s="31"/>
      <c r="E8896" s="44"/>
      <c r="F8896" s="43"/>
      <c r="G8896" s="84"/>
      <c r="H8896" s="31"/>
      <c r="I8896" s="205"/>
      <c r="J8896" s="84"/>
      <c r="K8896" s="31"/>
      <c r="L8896" s="31"/>
      <c r="M8896" s="169"/>
      <c r="N8896" s="148"/>
      <c r="O8896" s="106"/>
      <c r="P8896" s="43"/>
      <c r="Q8896" s="205"/>
      <c r="R8896" s="84"/>
      <c r="S8896" s="31"/>
      <c r="T8896" s="31"/>
      <c r="U8896" s="169"/>
      <c r="V8896" s="150"/>
      <c r="W8896" s="141" t="str" cm="1">
        <f t="array" ref="W8896">IF(SUM(LEN(B8896:V8896))=0,"",IF(OR(OR(ISBLANK(F8896),SUM(LEN(C8896),LEN(D8896))=0),AND(NOT(E8896="Unknown"),ISBLANK(J8896)),AND(NOT(O8896="Unknown"),ISBLANK(R8896))),"Missing Information", INDEX(Table15[Entire Service Line Classification], MATCH(SUMIFS(Table15[Unique ID],Table15[System-Owned Portion],E8896,Table15[If Material Anything Other than "Lead" in Column E,Was Material Ever Previously Lead?],G8896,Table15[Customer-Owned Portion],O8896),Table15[Unique ID],0),0)))</f>
        <v/>
      </c>
      <c r="X8896"/>
    </row>
    <row r="8897" spans="2:24" x14ac:dyDescent="0.25">
      <c r="B8897" s="146"/>
      <c r="C8897" s="31"/>
      <c r="D8897" s="31"/>
      <c r="E8897" s="44"/>
      <c r="F8897" s="43"/>
      <c r="G8897" s="84"/>
      <c r="H8897" s="31"/>
      <c r="I8897" s="205"/>
      <c r="J8897" s="84"/>
      <c r="K8897" s="31"/>
      <c r="L8897" s="31"/>
      <c r="M8897" s="169"/>
      <c r="N8897" s="148"/>
      <c r="O8897" s="106"/>
      <c r="P8897" s="43"/>
      <c r="Q8897" s="205"/>
      <c r="R8897" s="84"/>
      <c r="S8897" s="31"/>
      <c r="T8897" s="31"/>
      <c r="U8897" s="169"/>
      <c r="V8897" s="150"/>
      <c r="W8897" s="141" t="str" cm="1">
        <f t="array" ref="W8897">IF(SUM(LEN(B8897:V8897))=0,"",IF(OR(OR(ISBLANK(F8897),SUM(LEN(C8897),LEN(D8897))=0),AND(NOT(E8897="Unknown"),ISBLANK(J8897)),AND(NOT(O8897="Unknown"),ISBLANK(R8897))),"Missing Information", INDEX(Table15[Entire Service Line Classification], MATCH(SUMIFS(Table15[Unique ID],Table15[System-Owned Portion],E8897,Table15[If Material Anything Other than "Lead" in Column E,Was Material Ever Previously Lead?],G8897,Table15[Customer-Owned Portion],O8897),Table15[Unique ID],0),0)))</f>
        <v/>
      </c>
      <c r="X8897"/>
    </row>
    <row r="8898" spans="2:24" x14ac:dyDescent="0.25">
      <c r="B8898" s="146"/>
      <c r="C8898" s="31"/>
      <c r="D8898" s="31"/>
      <c r="E8898" s="44"/>
      <c r="F8898" s="43"/>
      <c r="G8898" s="84"/>
      <c r="H8898" s="31"/>
      <c r="I8898" s="205"/>
      <c r="J8898" s="84"/>
      <c r="K8898" s="31"/>
      <c r="L8898" s="31"/>
      <c r="M8898" s="169"/>
      <c r="N8898" s="148"/>
      <c r="O8898" s="106"/>
      <c r="P8898" s="43"/>
      <c r="Q8898" s="205"/>
      <c r="R8898" s="84"/>
      <c r="S8898" s="31"/>
      <c r="T8898" s="31"/>
      <c r="U8898" s="169"/>
      <c r="V8898" s="150"/>
      <c r="W8898" s="141" t="str" cm="1">
        <f t="array" ref="W8898">IF(SUM(LEN(B8898:V8898))=0,"",IF(OR(OR(ISBLANK(F8898),SUM(LEN(C8898),LEN(D8898))=0),AND(NOT(E8898="Unknown"),ISBLANK(J8898)),AND(NOT(O8898="Unknown"),ISBLANK(R8898))),"Missing Information", INDEX(Table15[Entire Service Line Classification], MATCH(SUMIFS(Table15[Unique ID],Table15[System-Owned Portion],E8898,Table15[If Material Anything Other than "Lead" in Column E,Was Material Ever Previously Lead?],G8898,Table15[Customer-Owned Portion],O8898),Table15[Unique ID],0),0)))</f>
        <v/>
      </c>
      <c r="X8898"/>
    </row>
    <row r="8899" spans="2:24" x14ac:dyDescent="0.25">
      <c r="B8899" s="146"/>
      <c r="C8899" s="31"/>
      <c r="D8899" s="31"/>
      <c r="E8899" s="44"/>
      <c r="F8899" s="43"/>
      <c r="G8899" s="84"/>
      <c r="H8899" s="31"/>
      <c r="I8899" s="205"/>
      <c r="J8899" s="84"/>
      <c r="K8899" s="31"/>
      <c r="L8899" s="31"/>
      <c r="M8899" s="169"/>
      <c r="N8899" s="148"/>
      <c r="O8899" s="106"/>
      <c r="P8899" s="43"/>
      <c r="Q8899" s="205"/>
      <c r="R8899" s="84"/>
      <c r="S8899" s="31"/>
      <c r="T8899" s="31"/>
      <c r="U8899" s="169"/>
      <c r="V8899" s="150"/>
      <c r="W8899" s="141" t="str" cm="1">
        <f t="array" ref="W8899">IF(SUM(LEN(B8899:V8899))=0,"",IF(OR(OR(ISBLANK(F8899),SUM(LEN(C8899),LEN(D8899))=0),AND(NOT(E8899="Unknown"),ISBLANK(J8899)),AND(NOT(O8899="Unknown"),ISBLANK(R8899))),"Missing Information", INDEX(Table15[Entire Service Line Classification], MATCH(SUMIFS(Table15[Unique ID],Table15[System-Owned Portion],E8899,Table15[If Material Anything Other than "Lead" in Column E,Was Material Ever Previously Lead?],G8899,Table15[Customer-Owned Portion],O8899),Table15[Unique ID],0),0)))</f>
        <v/>
      </c>
      <c r="X8899"/>
    </row>
    <row r="8900" spans="2:24" x14ac:dyDescent="0.25">
      <c r="B8900" s="146"/>
      <c r="C8900" s="31"/>
      <c r="D8900" s="31"/>
      <c r="E8900" s="44"/>
      <c r="F8900" s="43"/>
      <c r="G8900" s="84"/>
      <c r="H8900" s="31"/>
      <c r="I8900" s="205"/>
      <c r="J8900" s="84"/>
      <c r="K8900" s="31"/>
      <c r="L8900" s="31"/>
      <c r="M8900" s="169"/>
      <c r="N8900" s="148"/>
      <c r="O8900" s="106"/>
      <c r="P8900" s="43"/>
      <c r="Q8900" s="205"/>
      <c r="R8900" s="84"/>
      <c r="S8900" s="31"/>
      <c r="T8900" s="31"/>
      <c r="U8900" s="169"/>
      <c r="V8900" s="150"/>
      <c r="W8900" s="141" t="str" cm="1">
        <f t="array" ref="W8900">IF(SUM(LEN(B8900:V8900))=0,"",IF(OR(OR(ISBLANK(F8900),SUM(LEN(C8900),LEN(D8900))=0),AND(NOT(E8900="Unknown"),ISBLANK(J8900)),AND(NOT(O8900="Unknown"),ISBLANK(R8900))),"Missing Information", INDEX(Table15[Entire Service Line Classification], MATCH(SUMIFS(Table15[Unique ID],Table15[System-Owned Portion],E8900,Table15[If Material Anything Other than "Lead" in Column E,Was Material Ever Previously Lead?],G8900,Table15[Customer-Owned Portion],O8900),Table15[Unique ID],0),0)))</f>
        <v/>
      </c>
      <c r="X8900"/>
    </row>
    <row r="8901" spans="2:24" x14ac:dyDescent="0.25">
      <c r="B8901" s="146"/>
      <c r="C8901" s="31"/>
      <c r="D8901" s="31"/>
      <c r="E8901" s="44"/>
      <c r="F8901" s="43"/>
      <c r="G8901" s="84"/>
      <c r="H8901" s="31"/>
      <c r="I8901" s="205"/>
      <c r="J8901" s="84"/>
      <c r="K8901" s="31"/>
      <c r="L8901" s="31"/>
      <c r="M8901" s="169"/>
      <c r="N8901" s="148"/>
      <c r="O8901" s="106"/>
      <c r="P8901" s="43"/>
      <c r="Q8901" s="205"/>
      <c r="R8901" s="84"/>
      <c r="S8901" s="31"/>
      <c r="T8901" s="31"/>
      <c r="U8901" s="169"/>
      <c r="V8901" s="150"/>
      <c r="W8901" s="141" t="str" cm="1">
        <f t="array" ref="W8901">IF(SUM(LEN(B8901:V8901))=0,"",IF(OR(OR(ISBLANK(F8901),SUM(LEN(C8901),LEN(D8901))=0),AND(NOT(E8901="Unknown"),ISBLANK(J8901)),AND(NOT(O8901="Unknown"),ISBLANK(R8901))),"Missing Information", INDEX(Table15[Entire Service Line Classification], MATCH(SUMIFS(Table15[Unique ID],Table15[System-Owned Portion],E8901,Table15[If Material Anything Other than "Lead" in Column E,Was Material Ever Previously Lead?],G8901,Table15[Customer-Owned Portion],O8901),Table15[Unique ID],0),0)))</f>
        <v/>
      </c>
      <c r="X8901"/>
    </row>
    <row r="8902" spans="2:24" x14ac:dyDescent="0.25">
      <c r="B8902" s="146"/>
      <c r="C8902" s="31"/>
      <c r="D8902" s="31"/>
      <c r="E8902" s="44"/>
      <c r="F8902" s="43"/>
      <c r="G8902" s="84"/>
      <c r="H8902" s="31"/>
      <c r="I8902" s="205"/>
      <c r="J8902" s="84"/>
      <c r="K8902" s="31"/>
      <c r="L8902" s="31"/>
      <c r="M8902" s="169"/>
      <c r="N8902" s="148"/>
      <c r="O8902" s="106"/>
      <c r="P8902" s="43"/>
      <c r="Q8902" s="205"/>
      <c r="R8902" s="84"/>
      <c r="S8902" s="31"/>
      <c r="T8902" s="31"/>
      <c r="U8902" s="169"/>
      <c r="V8902" s="150"/>
      <c r="W8902" s="141" t="str" cm="1">
        <f t="array" ref="W8902">IF(SUM(LEN(B8902:V8902))=0,"",IF(OR(OR(ISBLANK(F8902),SUM(LEN(C8902),LEN(D8902))=0),AND(NOT(E8902="Unknown"),ISBLANK(J8902)),AND(NOT(O8902="Unknown"),ISBLANK(R8902))),"Missing Information", INDEX(Table15[Entire Service Line Classification], MATCH(SUMIFS(Table15[Unique ID],Table15[System-Owned Portion],E8902,Table15[If Material Anything Other than "Lead" in Column E,Was Material Ever Previously Lead?],G8902,Table15[Customer-Owned Portion],O8902),Table15[Unique ID],0),0)))</f>
        <v/>
      </c>
      <c r="X8902"/>
    </row>
    <row r="8903" spans="2:24" x14ac:dyDescent="0.25">
      <c r="B8903" s="146"/>
      <c r="C8903" s="31"/>
      <c r="D8903" s="31"/>
      <c r="E8903" s="44"/>
      <c r="F8903" s="43"/>
      <c r="G8903" s="84"/>
      <c r="H8903" s="31"/>
      <c r="I8903" s="205"/>
      <c r="J8903" s="84"/>
      <c r="K8903" s="31"/>
      <c r="L8903" s="31"/>
      <c r="M8903" s="169"/>
      <c r="N8903" s="148"/>
      <c r="O8903" s="106"/>
      <c r="P8903" s="43"/>
      <c r="Q8903" s="205"/>
      <c r="R8903" s="84"/>
      <c r="S8903" s="31"/>
      <c r="T8903" s="31"/>
      <c r="U8903" s="169"/>
      <c r="V8903" s="150"/>
      <c r="W8903" s="141" t="str" cm="1">
        <f t="array" ref="W8903">IF(SUM(LEN(B8903:V8903))=0,"",IF(OR(OR(ISBLANK(F8903),SUM(LEN(C8903),LEN(D8903))=0),AND(NOT(E8903="Unknown"),ISBLANK(J8903)),AND(NOT(O8903="Unknown"),ISBLANK(R8903))),"Missing Information", INDEX(Table15[Entire Service Line Classification], MATCH(SUMIFS(Table15[Unique ID],Table15[System-Owned Portion],E8903,Table15[If Material Anything Other than "Lead" in Column E,Was Material Ever Previously Lead?],G8903,Table15[Customer-Owned Portion],O8903),Table15[Unique ID],0),0)))</f>
        <v/>
      </c>
      <c r="X8903"/>
    </row>
    <row r="8904" spans="2:24" x14ac:dyDescent="0.25">
      <c r="B8904" s="146"/>
      <c r="C8904" s="31"/>
      <c r="D8904" s="31"/>
      <c r="E8904" s="44"/>
      <c r="F8904" s="43"/>
      <c r="G8904" s="84"/>
      <c r="H8904" s="31"/>
      <c r="I8904" s="205"/>
      <c r="J8904" s="84"/>
      <c r="K8904" s="31"/>
      <c r="L8904" s="31"/>
      <c r="M8904" s="169"/>
      <c r="N8904" s="148"/>
      <c r="O8904" s="106"/>
      <c r="P8904" s="43"/>
      <c r="Q8904" s="205"/>
      <c r="R8904" s="84"/>
      <c r="S8904" s="31"/>
      <c r="T8904" s="31"/>
      <c r="U8904" s="169"/>
      <c r="V8904" s="150"/>
      <c r="W8904" s="141" t="str" cm="1">
        <f t="array" ref="W8904">IF(SUM(LEN(B8904:V8904))=0,"",IF(OR(OR(ISBLANK(F8904),SUM(LEN(C8904),LEN(D8904))=0),AND(NOT(E8904="Unknown"),ISBLANK(J8904)),AND(NOT(O8904="Unknown"),ISBLANK(R8904))),"Missing Information", INDEX(Table15[Entire Service Line Classification], MATCH(SUMIFS(Table15[Unique ID],Table15[System-Owned Portion],E8904,Table15[If Material Anything Other than "Lead" in Column E,Was Material Ever Previously Lead?],G8904,Table15[Customer-Owned Portion],O8904),Table15[Unique ID],0),0)))</f>
        <v/>
      </c>
      <c r="X8904"/>
    </row>
    <row r="8905" spans="2:24" x14ac:dyDescent="0.25">
      <c r="B8905" s="146"/>
      <c r="C8905" s="31"/>
      <c r="D8905" s="31"/>
      <c r="E8905" s="44"/>
      <c r="F8905" s="43"/>
      <c r="G8905" s="84"/>
      <c r="H8905" s="31"/>
      <c r="I8905" s="205"/>
      <c r="J8905" s="84"/>
      <c r="K8905" s="31"/>
      <c r="L8905" s="31"/>
      <c r="M8905" s="169"/>
      <c r="N8905" s="148"/>
      <c r="O8905" s="106"/>
      <c r="P8905" s="43"/>
      <c r="Q8905" s="205"/>
      <c r="R8905" s="84"/>
      <c r="S8905" s="31"/>
      <c r="T8905" s="31"/>
      <c r="U8905" s="169"/>
      <c r="V8905" s="150"/>
      <c r="W8905" s="141" t="str" cm="1">
        <f t="array" ref="W8905">IF(SUM(LEN(B8905:V8905))=0,"",IF(OR(OR(ISBLANK(F8905),SUM(LEN(C8905),LEN(D8905))=0),AND(NOT(E8905="Unknown"),ISBLANK(J8905)),AND(NOT(O8905="Unknown"),ISBLANK(R8905))),"Missing Information", INDEX(Table15[Entire Service Line Classification], MATCH(SUMIFS(Table15[Unique ID],Table15[System-Owned Portion],E8905,Table15[If Material Anything Other than "Lead" in Column E,Was Material Ever Previously Lead?],G8905,Table15[Customer-Owned Portion],O8905),Table15[Unique ID],0),0)))</f>
        <v/>
      </c>
      <c r="X8905"/>
    </row>
    <row r="8906" spans="2:24" x14ac:dyDescent="0.25">
      <c r="B8906" s="146"/>
      <c r="C8906" s="31"/>
      <c r="D8906" s="31"/>
      <c r="E8906" s="44"/>
      <c r="F8906" s="43"/>
      <c r="G8906" s="84"/>
      <c r="H8906" s="31"/>
      <c r="I8906" s="205"/>
      <c r="J8906" s="84"/>
      <c r="K8906" s="31"/>
      <c r="L8906" s="31"/>
      <c r="M8906" s="169"/>
      <c r="N8906" s="148"/>
      <c r="O8906" s="106"/>
      <c r="P8906" s="43"/>
      <c r="Q8906" s="205"/>
      <c r="R8906" s="84"/>
      <c r="S8906" s="31"/>
      <c r="T8906" s="31"/>
      <c r="U8906" s="169"/>
      <c r="V8906" s="150"/>
      <c r="W8906" s="141" t="str" cm="1">
        <f t="array" ref="W8906">IF(SUM(LEN(B8906:V8906))=0,"",IF(OR(OR(ISBLANK(F8906),SUM(LEN(C8906),LEN(D8906))=0),AND(NOT(E8906="Unknown"),ISBLANK(J8906)),AND(NOT(O8906="Unknown"),ISBLANK(R8906))),"Missing Information", INDEX(Table15[Entire Service Line Classification], MATCH(SUMIFS(Table15[Unique ID],Table15[System-Owned Portion],E8906,Table15[If Material Anything Other than "Lead" in Column E,Was Material Ever Previously Lead?],G8906,Table15[Customer-Owned Portion],O8906),Table15[Unique ID],0),0)))</f>
        <v/>
      </c>
      <c r="X8906"/>
    </row>
    <row r="8907" spans="2:24" x14ac:dyDescent="0.25">
      <c r="B8907" s="146"/>
      <c r="C8907" s="31"/>
      <c r="D8907" s="31"/>
      <c r="E8907" s="44"/>
      <c r="F8907" s="43"/>
      <c r="G8907" s="84"/>
      <c r="H8907" s="31"/>
      <c r="I8907" s="205"/>
      <c r="J8907" s="84"/>
      <c r="K8907" s="31"/>
      <c r="L8907" s="31"/>
      <c r="M8907" s="169"/>
      <c r="N8907" s="148"/>
      <c r="O8907" s="106"/>
      <c r="P8907" s="43"/>
      <c r="Q8907" s="205"/>
      <c r="R8907" s="84"/>
      <c r="S8907" s="31"/>
      <c r="T8907" s="31"/>
      <c r="U8907" s="169"/>
      <c r="V8907" s="150"/>
      <c r="W8907" s="141" t="str" cm="1">
        <f t="array" ref="W8907">IF(SUM(LEN(B8907:V8907))=0,"",IF(OR(OR(ISBLANK(F8907),SUM(LEN(C8907),LEN(D8907))=0),AND(NOT(E8907="Unknown"),ISBLANK(J8907)),AND(NOT(O8907="Unknown"),ISBLANK(R8907))),"Missing Information", INDEX(Table15[Entire Service Line Classification], MATCH(SUMIFS(Table15[Unique ID],Table15[System-Owned Portion],E8907,Table15[If Material Anything Other than "Lead" in Column E,Was Material Ever Previously Lead?],G8907,Table15[Customer-Owned Portion],O8907),Table15[Unique ID],0),0)))</f>
        <v/>
      </c>
      <c r="X8907"/>
    </row>
    <row r="8908" spans="2:24" x14ac:dyDescent="0.25">
      <c r="B8908" s="146"/>
      <c r="C8908" s="31"/>
      <c r="D8908" s="31"/>
      <c r="E8908" s="44"/>
      <c r="F8908" s="43"/>
      <c r="G8908" s="84"/>
      <c r="H8908" s="31"/>
      <c r="I8908" s="205"/>
      <c r="J8908" s="84"/>
      <c r="K8908" s="31"/>
      <c r="L8908" s="31"/>
      <c r="M8908" s="169"/>
      <c r="N8908" s="148"/>
      <c r="O8908" s="106"/>
      <c r="P8908" s="43"/>
      <c r="Q8908" s="205"/>
      <c r="R8908" s="84"/>
      <c r="S8908" s="31"/>
      <c r="T8908" s="31"/>
      <c r="U8908" s="169"/>
      <c r="V8908" s="150"/>
      <c r="W8908" s="141" t="str" cm="1">
        <f t="array" ref="W8908">IF(SUM(LEN(B8908:V8908))=0,"",IF(OR(OR(ISBLANK(F8908),SUM(LEN(C8908),LEN(D8908))=0),AND(NOT(E8908="Unknown"),ISBLANK(J8908)),AND(NOT(O8908="Unknown"),ISBLANK(R8908))),"Missing Information", INDEX(Table15[Entire Service Line Classification], MATCH(SUMIFS(Table15[Unique ID],Table15[System-Owned Portion],E8908,Table15[If Material Anything Other than "Lead" in Column E,Was Material Ever Previously Lead?],G8908,Table15[Customer-Owned Portion],O8908),Table15[Unique ID],0),0)))</f>
        <v/>
      </c>
      <c r="X8908"/>
    </row>
    <row r="8909" spans="2:24" x14ac:dyDescent="0.25">
      <c r="B8909" s="146"/>
      <c r="C8909" s="31"/>
      <c r="D8909" s="31"/>
      <c r="E8909" s="44"/>
      <c r="F8909" s="43"/>
      <c r="G8909" s="84"/>
      <c r="H8909" s="31"/>
      <c r="I8909" s="205"/>
      <c r="J8909" s="84"/>
      <c r="K8909" s="31"/>
      <c r="L8909" s="31"/>
      <c r="M8909" s="169"/>
      <c r="N8909" s="148"/>
      <c r="O8909" s="106"/>
      <c r="P8909" s="43"/>
      <c r="Q8909" s="205"/>
      <c r="R8909" s="84"/>
      <c r="S8909" s="31"/>
      <c r="T8909" s="31"/>
      <c r="U8909" s="169"/>
      <c r="V8909" s="150"/>
      <c r="W8909" s="141" t="str" cm="1">
        <f t="array" ref="W8909">IF(SUM(LEN(B8909:V8909))=0,"",IF(OR(OR(ISBLANK(F8909),SUM(LEN(C8909),LEN(D8909))=0),AND(NOT(E8909="Unknown"),ISBLANK(J8909)),AND(NOT(O8909="Unknown"),ISBLANK(R8909))),"Missing Information", INDEX(Table15[Entire Service Line Classification], MATCH(SUMIFS(Table15[Unique ID],Table15[System-Owned Portion],E8909,Table15[If Material Anything Other than "Lead" in Column E,Was Material Ever Previously Lead?],G8909,Table15[Customer-Owned Portion],O8909),Table15[Unique ID],0),0)))</f>
        <v/>
      </c>
      <c r="X8909"/>
    </row>
    <row r="8910" spans="2:24" x14ac:dyDescent="0.25">
      <c r="B8910" s="146"/>
      <c r="C8910" s="31"/>
      <c r="D8910" s="31"/>
      <c r="E8910" s="44"/>
      <c r="F8910" s="43"/>
      <c r="G8910" s="84"/>
      <c r="H8910" s="31"/>
      <c r="I8910" s="205"/>
      <c r="J8910" s="84"/>
      <c r="K8910" s="31"/>
      <c r="L8910" s="31"/>
      <c r="M8910" s="169"/>
      <c r="N8910" s="148"/>
      <c r="O8910" s="106"/>
      <c r="P8910" s="43"/>
      <c r="Q8910" s="205"/>
      <c r="R8910" s="84"/>
      <c r="S8910" s="31"/>
      <c r="T8910" s="31"/>
      <c r="U8910" s="169"/>
      <c r="V8910" s="150"/>
      <c r="W8910" s="141" t="str" cm="1">
        <f t="array" ref="W8910">IF(SUM(LEN(B8910:V8910))=0,"",IF(OR(OR(ISBLANK(F8910),SUM(LEN(C8910),LEN(D8910))=0),AND(NOT(E8910="Unknown"),ISBLANK(J8910)),AND(NOT(O8910="Unknown"),ISBLANK(R8910))),"Missing Information", INDEX(Table15[Entire Service Line Classification], MATCH(SUMIFS(Table15[Unique ID],Table15[System-Owned Portion],E8910,Table15[If Material Anything Other than "Lead" in Column E,Was Material Ever Previously Lead?],G8910,Table15[Customer-Owned Portion],O8910),Table15[Unique ID],0),0)))</f>
        <v/>
      </c>
      <c r="X8910"/>
    </row>
    <row r="8911" spans="2:24" x14ac:dyDescent="0.25">
      <c r="B8911" s="146"/>
      <c r="C8911" s="31"/>
      <c r="D8911" s="31"/>
      <c r="E8911" s="44"/>
      <c r="F8911" s="43"/>
      <c r="G8911" s="84"/>
      <c r="H8911" s="31"/>
      <c r="I8911" s="205"/>
      <c r="J8911" s="84"/>
      <c r="K8911" s="31"/>
      <c r="L8911" s="31"/>
      <c r="M8911" s="169"/>
      <c r="N8911" s="148"/>
      <c r="O8911" s="106"/>
      <c r="P8911" s="43"/>
      <c r="Q8911" s="205"/>
      <c r="R8911" s="84"/>
      <c r="S8911" s="31"/>
      <c r="T8911" s="31"/>
      <c r="U8911" s="169"/>
      <c r="V8911" s="150"/>
      <c r="W8911" s="141" t="str" cm="1">
        <f t="array" ref="W8911">IF(SUM(LEN(B8911:V8911))=0,"",IF(OR(OR(ISBLANK(F8911),SUM(LEN(C8911),LEN(D8911))=0),AND(NOT(E8911="Unknown"),ISBLANK(J8911)),AND(NOT(O8911="Unknown"),ISBLANK(R8911))),"Missing Information", INDEX(Table15[Entire Service Line Classification], MATCH(SUMIFS(Table15[Unique ID],Table15[System-Owned Portion],E8911,Table15[If Material Anything Other than "Lead" in Column E,Was Material Ever Previously Lead?],G8911,Table15[Customer-Owned Portion],O8911),Table15[Unique ID],0),0)))</f>
        <v/>
      </c>
      <c r="X8911"/>
    </row>
    <row r="8912" spans="2:24" x14ac:dyDescent="0.25">
      <c r="B8912" s="146"/>
      <c r="C8912" s="31"/>
      <c r="D8912" s="31"/>
      <c r="E8912" s="44"/>
      <c r="F8912" s="43"/>
      <c r="G8912" s="84"/>
      <c r="H8912" s="31"/>
      <c r="I8912" s="205"/>
      <c r="J8912" s="84"/>
      <c r="K8912" s="31"/>
      <c r="L8912" s="31"/>
      <c r="M8912" s="169"/>
      <c r="N8912" s="148"/>
      <c r="O8912" s="106"/>
      <c r="P8912" s="43"/>
      <c r="Q8912" s="205"/>
      <c r="R8912" s="84"/>
      <c r="S8912" s="31"/>
      <c r="T8912" s="31"/>
      <c r="U8912" s="169"/>
      <c r="V8912" s="150"/>
      <c r="W8912" s="141" t="str" cm="1">
        <f t="array" ref="W8912">IF(SUM(LEN(B8912:V8912))=0,"",IF(OR(OR(ISBLANK(F8912),SUM(LEN(C8912),LEN(D8912))=0),AND(NOT(E8912="Unknown"),ISBLANK(J8912)),AND(NOT(O8912="Unknown"),ISBLANK(R8912))),"Missing Information", INDEX(Table15[Entire Service Line Classification], MATCH(SUMIFS(Table15[Unique ID],Table15[System-Owned Portion],E8912,Table15[If Material Anything Other than "Lead" in Column E,Was Material Ever Previously Lead?],G8912,Table15[Customer-Owned Portion],O8912),Table15[Unique ID],0),0)))</f>
        <v/>
      </c>
      <c r="X8912"/>
    </row>
    <row r="8913" spans="2:24" x14ac:dyDescent="0.25">
      <c r="B8913" s="146"/>
      <c r="C8913" s="31"/>
      <c r="D8913" s="31"/>
      <c r="E8913" s="44"/>
      <c r="F8913" s="43"/>
      <c r="G8913" s="84"/>
      <c r="H8913" s="31"/>
      <c r="I8913" s="205"/>
      <c r="J8913" s="84"/>
      <c r="K8913" s="31"/>
      <c r="L8913" s="31"/>
      <c r="M8913" s="169"/>
      <c r="N8913" s="148"/>
      <c r="O8913" s="106"/>
      <c r="P8913" s="43"/>
      <c r="Q8913" s="205"/>
      <c r="R8913" s="84"/>
      <c r="S8913" s="31"/>
      <c r="T8913" s="31"/>
      <c r="U8913" s="169"/>
      <c r="V8913" s="150"/>
      <c r="W8913" s="141" t="str" cm="1">
        <f t="array" ref="W8913">IF(SUM(LEN(B8913:V8913))=0,"",IF(OR(OR(ISBLANK(F8913),SUM(LEN(C8913),LEN(D8913))=0),AND(NOT(E8913="Unknown"),ISBLANK(J8913)),AND(NOT(O8913="Unknown"),ISBLANK(R8913))),"Missing Information", INDEX(Table15[Entire Service Line Classification], MATCH(SUMIFS(Table15[Unique ID],Table15[System-Owned Portion],E8913,Table15[If Material Anything Other than "Lead" in Column E,Was Material Ever Previously Lead?],G8913,Table15[Customer-Owned Portion],O8913),Table15[Unique ID],0),0)))</f>
        <v/>
      </c>
      <c r="X8913"/>
    </row>
    <row r="8914" spans="2:24" x14ac:dyDescent="0.25">
      <c r="B8914" s="146"/>
      <c r="C8914" s="31"/>
      <c r="D8914" s="31"/>
      <c r="E8914" s="44"/>
      <c r="F8914" s="43"/>
      <c r="G8914" s="84"/>
      <c r="H8914" s="31"/>
      <c r="I8914" s="205"/>
      <c r="J8914" s="84"/>
      <c r="K8914" s="31"/>
      <c r="L8914" s="31"/>
      <c r="M8914" s="169"/>
      <c r="N8914" s="148"/>
      <c r="O8914" s="106"/>
      <c r="P8914" s="43"/>
      <c r="Q8914" s="205"/>
      <c r="R8914" s="84"/>
      <c r="S8914" s="31"/>
      <c r="T8914" s="31"/>
      <c r="U8914" s="169"/>
      <c r="V8914" s="150"/>
      <c r="W8914" s="141" t="str" cm="1">
        <f t="array" ref="W8914">IF(SUM(LEN(B8914:V8914))=0,"",IF(OR(OR(ISBLANK(F8914),SUM(LEN(C8914),LEN(D8914))=0),AND(NOT(E8914="Unknown"),ISBLANK(J8914)),AND(NOT(O8914="Unknown"),ISBLANK(R8914))),"Missing Information", INDEX(Table15[Entire Service Line Classification], MATCH(SUMIFS(Table15[Unique ID],Table15[System-Owned Portion],E8914,Table15[If Material Anything Other than "Lead" in Column E,Was Material Ever Previously Lead?],G8914,Table15[Customer-Owned Portion],O8914),Table15[Unique ID],0),0)))</f>
        <v/>
      </c>
      <c r="X8914"/>
    </row>
    <row r="8915" spans="2:24" x14ac:dyDescent="0.25">
      <c r="B8915" s="146"/>
      <c r="C8915" s="31"/>
      <c r="D8915" s="31"/>
      <c r="E8915" s="44"/>
      <c r="F8915" s="43"/>
      <c r="G8915" s="84"/>
      <c r="H8915" s="31"/>
      <c r="I8915" s="205"/>
      <c r="J8915" s="84"/>
      <c r="K8915" s="31"/>
      <c r="L8915" s="31"/>
      <c r="M8915" s="169"/>
      <c r="N8915" s="148"/>
      <c r="O8915" s="106"/>
      <c r="P8915" s="43"/>
      <c r="Q8915" s="205"/>
      <c r="R8915" s="84"/>
      <c r="S8915" s="31"/>
      <c r="T8915" s="31"/>
      <c r="U8915" s="169"/>
      <c r="V8915" s="150"/>
      <c r="W8915" s="141" t="str" cm="1">
        <f t="array" ref="W8915">IF(SUM(LEN(B8915:V8915))=0,"",IF(OR(OR(ISBLANK(F8915),SUM(LEN(C8915),LEN(D8915))=0),AND(NOT(E8915="Unknown"),ISBLANK(J8915)),AND(NOT(O8915="Unknown"),ISBLANK(R8915))),"Missing Information", INDEX(Table15[Entire Service Line Classification], MATCH(SUMIFS(Table15[Unique ID],Table15[System-Owned Portion],E8915,Table15[If Material Anything Other than "Lead" in Column E,Was Material Ever Previously Lead?],G8915,Table15[Customer-Owned Portion],O8915),Table15[Unique ID],0),0)))</f>
        <v/>
      </c>
      <c r="X8915"/>
    </row>
    <row r="8916" spans="2:24" x14ac:dyDescent="0.25">
      <c r="B8916" s="146"/>
      <c r="C8916" s="31"/>
      <c r="D8916" s="31"/>
      <c r="E8916" s="44"/>
      <c r="F8916" s="43"/>
      <c r="G8916" s="84"/>
      <c r="H8916" s="31"/>
      <c r="I8916" s="205"/>
      <c r="J8916" s="84"/>
      <c r="K8916" s="31"/>
      <c r="L8916" s="31"/>
      <c r="M8916" s="169"/>
      <c r="N8916" s="148"/>
      <c r="O8916" s="106"/>
      <c r="P8916" s="43"/>
      <c r="Q8916" s="205"/>
      <c r="R8916" s="84"/>
      <c r="S8916" s="31"/>
      <c r="T8916" s="31"/>
      <c r="U8916" s="169"/>
      <c r="V8916" s="150"/>
      <c r="W8916" s="141" t="str" cm="1">
        <f t="array" ref="W8916">IF(SUM(LEN(B8916:V8916))=0,"",IF(OR(OR(ISBLANK(F8916),SUM(LEN(C8916),LEN(D8916))=0),AND(NOT(E8916="Unknown"),ISBLANK(J8916)),AND(NOT(O8916="Unknown"),ISBLANK(R8916))),"Missing Information", INDEX(Table15[Entire Service Line Classification], MATCH(SUMIFS(Table15[Unique ID],Table15[System-Owned Portion],E8916,Table15[If Material Anything Other than "Lead" in Column E,Was Material Ever Previously Lead?],G8916,Table15[Customer-Owned Portion],O8916),Table15[Unique ID],0),0)))</f>
        <v/>
      </c>
      <c r="X8916"/>
    </row>
    <row r="8917" spans="2:24" x14ac:dyDescent="0.25">
      <c r="B8917" s="146"/>
      <c r="C8917" s="31"/>
      <c r="D8917" s="31"/>
      <c r="E8917" s="44"/>
      <c r="F8917" s="43"/>
      <c r="G8917" s="84"/>
      <c r="H8917" s="31"/>
      <c r="I8917" s="205"/>
      <c r="J8917" s="84"/>
      <c r="K8917" s="31"/>
      <c r="L8917" s="31"/>
      <c r="M8917" s="169"/>
      <c r="N8917" s="148"/>
      <c r="O8917" s="106"/>
      <c r="P8917" s="43"/>
      <c r="Q8917" s="205"/>
      <c r="R8917" s="84"/>
      <c r="S8917" s="31"/>
      <c r="T8917" s="31"/>
      <c r="U8917" s="169"/>
      <c r="V8917" s="150"/>
      <c r="W8917" s="141" t="str" cm="1">
        <f t="array" ref="W8917">IF(SUM(LEN(B8917:V8917))=0,"",IF(OR(OR(ISBLANK(F8917),SUM(LEN(C8917),LEN(D8917))=0),AND(NOT(E8917="Unknown"),ISBLANK(J8917)),AND(NOT(O8917="Unknown"),ISBLANK(R8917))),"Missing Information", INDEX(Table15[Entire Service Line Classification], MATCH(SUMIFS(Table15[Unique ID],Table15[System-Owned Portion],E8917,Table15[If Material Anything Other than "Lead" in Column E,Was Material Ever Previously Lead?],G8917,Table15[Customer-Owned Portion],O8917),Table15[Unique ID],0),0)))</f>
        <v/>
      </c>
      <c r="X8917"/>
    </row>
    <row r="8918" spans="2:24" x14ac:dyDescent="0.25">
      <c r="B8918" s="146"/>
      <c r="C8918" s="31"/>
      <c r="D8918" s="31"/>
      <c r="E8918" s="44"/>
      <c r="F8918" s="43"/>
      <c r="G8918" s="84"/>
      <c r="H8918" s="31"/>
      <c r="I8918" s="205"/>
      <c r="J8918" s="84"/>
      <c r="K8918" s="31"/>
      <c r="L8918" s="31"/>
      <c r="M8918" s="169"/>
      <c r="N8918" s="148"/>
      <c r="O8918" s="106"/>
      <c r="P8918" s="43"/>
      <c r="Q8918" s="205"/>
      <c r="R8918" s="84"/>
      <c r="S8918" s="31"/>
      <c r="T8918" s="31"/>
      <c r="U8918" s="169"/>
      <c r="V8918" s="150"/>
      <c r="W8918" s="141" t="str" cm="1">
        <f t="array" ref="W8918">IF(SUM(LEN(B8918:V8918))=0,"",IF(OR(OR(ISBLANK(F8918),SUM(LEN(C8918),LEN(D8918))=0),AND(NOT(E8918="Unknown"),ISBLANK(J8918)),AND(NOT(O8918="Unknown"),ISBLANK(R8918))),"Missing Information", INDEX(Table15[Entire Service Line Classification], MATCH(SUMIFS(Table15[Unique ID],Table15[System-Owned Portion],E8918,Table15[If Material Anything Other than "Lead" in Column E,Was Material Ever Previously Lead?],G8918,Table15[Customer-Owned Portion],O8918),Table15[Unique ID],0),0)))</f>
        <v/>
      </c>
      <c r="X8918"/>
    </row>
    <row r="8919" spans="2:24" x14ac:dyDescent="0.25">
      <c r="B8919" s="146"/>
      <c r="C8919" s="31"/>
      <c r="D8919" s="31"/>
      <c r="E8919" s="44"/>
      <c r="F8919" s="43"/>
      <c r="G8919" s="84"/>
      <c r="H8919" s="31"/>
      <c r="I8919" s="205"/>
      <c r="J8919" s="84"/>
      <c r="K8919" s="31"/>
      <c r="L8919" s="31"/>
      <c r="M8919" s="169"/>
      <c r="N8919" s="148"/>
      <c r="O8919" s="106"/>
      <c r="P8919" s="43"/>
      <c r="Q8919" s="205"/>
      <c r="R8919" s="84"/>
      <c r="S8919" s="31"/>
      <c r="T8919" s="31"/>
      <c r="U8919" s="169"/>
      <c r="V8919" s="150"/>
      <c r="W8919" s="141" t="str" cm="1">
        <f t="array" ref="W8919">IF(SUM(LEN(B8919:V8919))=0,"",IF(OR(OR(ISBLANK(F8919),SUM(LEN(C8919),LEN(D8919))=0),AND(NOT(E8919="Unknown"),ISBLANK(J8919)),AND(NOT(O8919="Unknown"),ISBLANK(R8919))),"Missing Information", INDEX(Table15[Entire Service Line Classification], MATCH(SUMIFS(Table15[Unique ID],Table15[System-Owned Portion],E8919,Table15[If Material Anything Other than "Lead" in Column E,Was Material Ever Previously Lead?],G8919,Table15[Customer-Owned Portion],O8919),Table15[Unique ID],0),0)))</f>
        <v/>
      </c>
      <c r="X8919"/>
    </row>
    <row r="8920" spans="2:24" x14ac:dyDescent="0.25">
      <c r="B8920" s="146"/>
      <c r="C8920" s="31"/>
      <c r="D8920" s="31"/>
      <c r="E8920" s="44"/>
      <c r="F8920" s="43"/>
      <c r="G8920" s="84"/>
      <c r="H8920" s="31"/>
      <c r="I8920" s="205"/>
      <c r="J8920" s="84"/>
      <c r="K8920" s="31"/>
      <c r="L8920" s="31"/>
      <c r="M8920" s="169"/>
      <c r="N8920" s="148"/>
      <c r="O8920" s="106"/>
      <c r="P8920" s="43"/>
      <c r="Q8920" s="205"/>
      <c r="R8920" s="84"/>
      <c r="S8920" s="31"/>
      <c r="T8920" s="31"/>
      <c r="U8920" s="169"/>
      <c r="V8920" s="150"/>
      <c r="W8920" s="141" t="str" cm="1">
        <f t="array" ref="W8920">IF(SUM(LEN(B8920:V8920))=0,"",IF(OR(OR(ISBLANK(F8920),SUM(LEN(C8920),LEN(D8920))=0),AND(NOT(E8920="Unknown"),ISBLANK(J8920)),AND(NOT(O8920="Unknown"),ISBLANK(R8920))),"Missing Information", INDEX(Table15[Entire Service Line Classification], MATCH(SUMIFS(Table15[Unique ID],Table15[System-Owned Portion],E8920,Table15[If Material Anything Other than "Lead" in Column E,Was Material Ever Previously Lead?],G8920,Table15[Customer-Owned Portion],O8920),Table15[Unique ID],0),0)))</f>
        <v/>
      </c>
      <c r="X8920"/>
    </row>
    <row r="8921" spans="2:24" x14ac:dyDescent="0.25">
      <c r="B8921" s="146"/>
      <c r="C8921" s="31"/>
      <c r="D8921" s="31"/>
      <c r="E8921" s="44"/>
      <c r="F8921" s="43"/>
      <c r="G8921" s="84"/>
      <c r="H8921" s="31"/>
      <c r="I8921" s="205"/>
      <c r="J8921" s="84"/>
      <c r="K8921" s="31"/>
      <c r="L8921" s="31"/>
      <c r="M8921" s="169"/>
      <c r="N8921" s="148"/>
      <c r="O8921" s="106"/>
      <c r="P8921" s="43"/>
      <c r="Q8921" s="205"/>
      <c r="R8921" s="84"/>
      <c r="S8921" s="31"/>
      <c r="T8921" s="31"/>
      <c r="U8921" s="169"/>
      <c r="V8921" s="150"/>
      <c r="W8921" s="141" t="str" cm="1">
        <f t="array" ref="W8921">IF(SUM(LEN(B8921:V8921))=0,"",IF(OR(OR(ISBLANK(F8921),SUM(LEN(C8921),LEN(D8921))=0),AND(NOT(E8921="Unknown"),ISBLANK(J8921)),AND(NOT(O8921="Unknown"),ISBLANK(R8921))),"Missing Information", INDEX(Table15[Entire Service Line Classification], MATCH(SUMIFS(Table15[Unique ID],Table15[System-Owned Portion],E8921,Table15[If Material Anything Other than "Lead" in Column E,Was Material Ever Previously Lead?],G8921,Table15[Customer-Owned Portion],O8921),Table15[Unique ID],0),0)))</f>
        <v/>
      </c>
      <c r="X8921"/>
    </row>
    <row r="8922" spans="2:24" x14ac:dyDescent="0.25">
      <c r="B8922" s="146"/>
      <c r="C8922" s="31"/>
      <c r="D8922" s="31"/>
      <c r="E8922" s="44"/>
      <c r="F8922" s="43"/>
      <c r="G8922" s="84"/>
      <c r="H8922" s="31"/>
      <c r="I8922" s="205"/>
      <c r="J8922" s="84"/>
      <c r="K8922" s="31"/>
      <c r="L8922" s="31"/>
      <c r="M8922" s="169"/>
      <c r="N8922" s="148"/>
      <c r="O8922" s="106"/>
      <c r="P8922" s="43"/>
      <c r="Q8922" s="205"/>
      <c r="R8922" s="84"/>
      <c r="S8922" s="31"/>
      <c r="T8922" s="31"/>
      <c r="U8922" s="169"/>
      <c r="V8922" s="150"/>
      <c r="W8922" s="141" t="str" cm="1">
        <f t="array" ref="W8922">IF(SUM(LEN(B8922:V8922))=0,"",IF(OR(OR(ISBLANK(F8922),SUM(LEN(C8922),LEN(D8922))=0),AND(NOT(E8922="Unknown"),ISBLANK(J8922)),AND(NOT(O8922="Unknown"),ISBLANK(R8922))),"Missing Information", INDEX(Table15[Entire Service Line Classification], MATCH(SUMIFS(Table15[Unique ID],Table15[System-Owned Portion],E8922,Table15[If Material Anything Other than "Lead" in Column E,Was Material Ever Previously Lead?],G8922,Table15[Customer-Owned Portion],O8922),Table15[Unique ID],0),0)))</f>
        <v/>
      </c>
      <c r="X8922"/>
    </row>
    <row r="8923" spans="2:24" x14ac:dyDescent="0.25">
      <c r="B8923" s="146"/>
      <c r="C8923" s="31"/>
      <c r="D8923" s="31"/>
      <c r="E8923" s="44"/>
      <c r="F8923" s="43"/>
      <c r="G8923" s="84"/>
      <c r="H8923" s="31"/>
      <c r="I8923" s="205"/>
      <c r="J8923" s="84"/>
      <c r="K8923" s="31"/>
      <c r="L8923" s="31"/>
      <c r="M8923" s="169"/>
      <c r="N8923" s="148"/>
      <c r="O8923" s="106"/>
      <c r="P8923" s="43"/>
      <c r="Q8923" s="205"/>
      <c r="R8923" s="84"/>
      <c r="S8923" s="31"/>
      <c r="T8923" s="31"/>
      <c r="U8923" s="169"/>
      <c r="V8923" s="150"/>
      <c r="W8923" s="141" t="str" cm="1">
        <f t="array" ref="W8923">IF(SUM(LEN(B8923:V8923))=0,"",IF(OR(OR(ISBLANK(F8923),SUM(LEN(C8923),LEN(D8923))=0),AND(NOT(E8923="Unknown"),ISBLANK(J8923)),AND(NOT(O8923="Unknown"),ISBLANK(R8923))),"Missing Information", INDEX(Table15[Entire Service Line Classification], MATCH(SUMIFS(Table15[Unique ID],Table15[System-Owned Portion],E8923,Table15[If Material Anything Other than "Lead" in Column E,Was Material Ever Previously Lead?],G8923,Table15[Customer-Owned Portion],O8923),Table15[Unique ID],0),0)))</f>
        <v/>
      </c>
      <c r="X8923"/>
    </row>
    <row r="8924" spans="2:24" x14ac:dyDescent="0.25">
      <c r="B8924" s="146"/>
      <c r="C8924" s="31"/>
      <c r="D8924" s="31"/>
      <c r="E8924" s="44"/>
      <c r="F8924" s="43"/>
      <c r="G8924" s="84"/>
      <c r="H8924" s="31"/>
      <c r="I8924" s="205"/>
      <c r="J8924" s="84"/>
      <c r="K8924" s="31"/>
      <c r="L8924" s="31"/>
      <c r="M8924" s="169"/>
      <c r="N8924" s="148"/>
      <c r="O8924" s="106"/>
      <c r="P8924" s="43"/>
      <c r="Q8924" s="205"/>
      <c r="R8924" s="84"/>
      <c r="S8924" s="31"/>
      <c r="T8924" s="31"/>
      <c r="U8924" s="169"/>
      <c r="V8924" s="150"/>
      <c r="W8924" s="141" t="str" cm="1">
        <f t="array" ref="W8924">IF(SUM(LEN(B8924:V8924))=0,"",IF(OR(OR(ISBLANK(F8924),SUM(LEN(C8924),LEN(D8924))=0),AND(NOT(E8924="Unknown"),ISBLANK(J8924)),AND(NOT(O8924="Unknown"),ISBLANK(R8924))),"Missing Information", INDEX(Table15[Entire Service Line Classification], MATCH(SUMIFS(Table15[Unique ID],Table15[System-Owned Portion],E8924,Table15[If Material Anything Other than "Lead" in Column E,Was Material Ever Previously Lead?],G8924,Table15[Customer-Owned Portion],O8924),Table15[Unique ID],0),0)))</f>
        <v/>
      </c>
      <c r="X8924"/>
    </row>
    <row r="8925" spans="2:24" x14ac:dyDescent="0.25">
      <c r="B8925" s="146"/>
      <c r="C8925" s="31"/>
      <c r="D8925" s="31"/>
      <c r="E8925" s="44"/>
      <c r="F8925" s="43"/>
      <c r="G8925" s="84"/>
      <c r="H8925" s="31"/>
      <c r="I8925" s="205"/>
      <c r="J8925" s="84"/>
      <c r="K8925" s="31"/>
      <c r="L8925" s="31"/>
      <c r="M8925" s="169"/>
      <c r="N8925" s="148"/>
      <c r="O8925" s="106"/>
      <c r="P8925" s="43"/>
      <c r="Q8925" s="205"/>
      <c r="R8925" s="84"/>
      <c r="S8925" s="31"/>
      <c r="T8925" s="31"/>
      <c r="U8925" s="169"/>
      <c r="V8925" s="150"/>
      <c r="W8925" s="141" t="str" cm="1">
        <f t="array" ref="W8925">IF(SUM(LEN(B8925:V8925))=0,"",IF(OR(OR(ISBLANK(F8925),SUM(LEN(C8925),LEN(D8925))=0),AND(NOT(E8925="Unknown"),ISBLANK(J8925)),AND(NOT(O8925="Unknown"),ISBLANK(R8925))),"Missing Information", INDEX(Table15[Entire Service Line Classification], MATCH(SUMIFS(Table15[Unique ID],Table15[System-Owned Portion],E8925,Table15[If Material Anything Other than "Lead" in Column E,Was Material Ever Previously Lead?],G8925,Table15[Customer-Owned Portion],O8925),Table15[Unique ID],0),0)))</f>
        <v/>
      </c>
      <c r="X8925"/>
    </row>
    <row r="8926" spans="2:24" x14ac:dyDescent="0.25">
      <c r="B8926" s="146"/>
      <c r="C8926" s="31"/>
      <c r="D8926" s="31"/>
      <c r="E8926" s="44"/>
      <c r="F8926" s="43"/>
      <c r="G8926" s="84"/>
      <c r="H8926" s="31"/>
      <c r="I8926" s="205"/>
      <c r="J8926" s="84"/>
      <c r="K8926" s="31"/>
      <c r="L8926" s="31"/>
      <c r="M8926" s="169"/>
      <c r="N8926" s="148"/>
      <c r="O8926" s="106"/>
      <c r="P8926" s="43"/>
      <c r="Q8926" s="205"/>
      <c r="R8926" s="84"/>
      <c r="S8926" s="31"/>
      <c r="T8926" s="31"/>
      <c r="U8926" s="169"/>
      <c r="V8926" s="150"/>
      <c r="W8926" s="141" t="str" cm="1">
        <f t="array" ref="W8926">IF(SUM(LEN(B8926:V8926))=0,"",IF(OR(OR(ISBLANK(F8926),SUM(LEN(C8926),LEN(D8926))=0),AND(NOT(E8926="Unknown"),ISBLANK(J8926)),AND(NOT(O8926="Unknown"),ISBLANK(R8926))),"Missing Information", INDEX(Table15[Entire Service Line Classification], MATCH(SUMIFS(Table15[Unique ID],Table15[System-Owned Portion],E8926,Table15[If Material Anything Other than "Lead" in Column E,Was Material Ever Previously Lead?],G8926,Table15[Customer-Owned Portion],O8926),Table15[Unique ID],0),0)))</f>
        <v/>
      </c>
      <c r="X8926"/>
    </row>
    <row r="8927" spans="2:24" x14ac:dyDescent="0.25">
      <c r="B8927" s="146"/>
      <c r="C8927" s="31"/>
      <c r="D8927" s="31"/>
      <c r="E8927" s="44"/>
      <c r="F8927" s="43"/>
      <c r="G8927" s="84"/>
      <c r="H8927" s="31"/>
      <c r="I8927" s="205"/>
      <c r="J8927" s="84"/>
      <c r="K8927" s="31"/>
      <c r="L8927" s="31"/>
      <c r="M8927" s="169"/>
      <c r="N8927" s="148"/>
      <c r="O8927" s="106"/>
      <c r="P8927" s="43"/>
      <c r="Q8927" s="205"/>
      <c r="R8927" s="84"/>
      <c r="S8927" s="31"/>
      <c r="T8927" s="31"/>
      <c r="U8927" s="169"/>
      <c r="V8927" s="150"/>
      <c r="W8927" s="141" t="str" cm="1">
        <f t="array" ref="W8927">IF(SUM(LEN(B8927:V8927))=0,"",IF(OR(OR(ISBLANK(F8927),SUM(LEN(C8927),LEN(D8927))=0),AND(NOT(E8927="Unknown"),ISBLANK(J8927)),AND(NOT(O8927="Unknown"),ISBLANK(R8927))),"Missing Information", INDEX(Table15[Entire Service Line Classification], MATCH(SUMIFS(Table15[Unique ID],Table15[System-Owned Portion],E8927,Table15[If Material Anything Other than "Lead" in Column E,Was Material Ever Previously Lead?],G8927,Table15[Customer-Owned Portion],O8927),Table15[Unique ID],0),0)))</f>
        <v/>
      </c>
      <c r="X8927"/>
    </row>
    <row r="8928" spans="2:24" x14ac:dyDescent="0.25">
      <c r="B8928" s="146"/>
      <c r="C8928" s="31"/>
      <c r="D8928" s="31"/>
      <c r="E8928" s="44"/>
      <c r="F8928" s="43"/>
      <c r="G8928" s="84"/>
      <c r="H8928" s="31"/>
      <c r="I8928" s="205"/>
      <c r="J8928" s="84"/>
      <c r="K8928" s="31"/>
      <c r="L8928" s="31"/>
      <c r="M8928" s="169"/>
      <c r="N8928" s="148"/>
      <c r="O8928" s="106"/>
      <c r="P8928" s="43"/>
      <c r="Q8928" s="205"/>
      <c r="R8928" s="84"/>
      <c r="S8928" s="31"/>
      <c r="T8928" s="31"/>
      <c r="U8928" s="169"/>
      <c r="V8928" s="150"/>
      <c r="W8928" s="141" t="str" cm="1">
        <f t="array" ref="W8928">IF(SUM(LEN(B8928:V8928))=0,"",IF(OR(OR(ISBLANK(F8928),SUM(LEN(C8928),LEN(D8928))=0),AND(NOT(E8928="Unknown"),ISBLANK(J8928)),AND(NOT(O8928="Unknown"),ISBLANK(R8928))),"Missing Information", INDEX(Table15[Entire Service Line Classification], MATCH(SUMIFS(Table15[Unique ID],Table15[System-Owned Portion],E8928,Table15[If Material Anything Other than "Lead" in Column E,Was Material Ever Previously Lead?],G8928,Table15[Customer-Owned Portion],O8928),Table15[Unique ID],0),0)))</f>
        <v/>
      </c>
      <c r="X8928"/>
    </row>
    <row r="8929" spans="2:24" x14ac:dyDescent="0.25">
      <c r="B8929" s="146"/>
      <c r="C8929" s="31"/>
      <c r="D8929" s="31"/>
      <c r="E8929" s="44"/>
      <c r="F8929" s="43"/>
      <c r="G8929" s="84"/>
      <c r="H8929" s="31"/>
      <c r="I8929" s="205"/>
      <c r="J8929" s="84"/>
      <c r="K8929" s="31"/>
      <c r="L8929" s="31"/>
      <c r="M8929" s="169"/>
      <c r="N8929" s="148"/>
      <c r="O8929" s="106"/>
      <c r="P8929" s="43"/>
      <c r="Q8929" s="205"/>
      <c r="R8929" s="84"/>
      <c r="S8929" s="31"/>
      <c r="T8929" s="31"/>
      <c r="U8929" s="169"/>
      <c r="V8929" s="150"/>
      <c r="W8929" s="141" t="str" cm="1">
        <f t="array" ref="W8929">IF(SUM(LEN(B8929:V8929))=0,"",IF(OR(OR(ISBLANK(F8929),SUM(LEN(C8929),LEN(D8929))=0),AND(NOT(E8929="Unknown"),ISBLANK(J8929)),AND(NOT(O8929="Unknown"),ISBLANK(R8929))),"Missing Information", INDEX(Table15[Entire Service Line Classification], MATCH(SUMIFS(Table15[Unique ID],Table15[System-Owned Portion],E8929,Table15[If Material Anything Other than "Lead" in Column E,Was Material Ever Previously Lead?],G8929,Table15[Customer-Owned Portion],O8929),Table15[Unique ID],0),0)))</f>
        <v/>
      </c>
      <c r="X8929"/>
    </row>
    <row r="8930" spans="2:24" x14ac:dyDescent="0.25">
      <c r="B8930" s="146"/>
      <c r="C8930" s="31"/>
      <c r="D8930" s="31"/>
      <c r="E8930" s="44"/>
      <c r="F8930" s="43"/>
      <c r="G8930" s="84"/>
      <c r="H8930" s="31"/>
      <c r="I8930" s="205"/>
      <c r="J8930" s="84"/>
      <c r="K8930" s="31"/>
      <c r="L8930" s="31"/>
      <c r="M8930" s="169"/>
      <c r="N8930" s="148"/>
      <c r="O8930" s="106"/>
      <c r="P8930" s="43"/>
      <c r="Q8930" s="205"/>
      <c r="R8930" s="84"/>
      <c r="S8930" s="31"/>
      <c r="T8930" s="31"/>
      <c r="U8930" s="169"/>
      <c r="V8930" s="150"/>
      <c r="W8930" s="141" t="str" cm="1">
        <f t="array" ref="W8930">IF(SUM(LEN(B8930:V8930))=0,"",IF(OR(OR(ISBLANK(F8930),SUM(LEN(C8930),LEN(D8930))=0),AND(NOT(E8930="Unknown"),ISBLANK(J8930)),AND(NOT(O8930="Unknown"),ISBLANK(R8930))),"Missing Information", INDEX(Table15[Entire Service Line Classification], MATCH(SUMIFS(Table15[Unique ID],Table15[System-Owned Portion],E8930,Table15[If Material Anything Other than "Lead" in Column E,Was Material Ever Previously Lead?],G8930,Table15[Customer-Owned Portion],O8930),Table15[Unique ID],0),0)))</f>
        <v/>
      </c>
      <c r="X8930"/>
    </row>
    <row r="8931" spans="2:24" x14ac:dyDescent="0.25">
      <c r="B8931" s="146"/>
      <c r="C8931" s="31"/>
      <c r="D8931" s="31"/>
      <c r="E8931" s="44"/>
      <c r="F8931" s="43"/>
      <c r="G8931" s="84"/>
      <c r="H8931" s="31"/>
      <c r="I8931" s="205"/>
      <c r="J8931" s="84"/>
      <c r="K8931" s="31"/>
      <c r="L8931" s="31"/>
      <c r="M8931" s="169"/>
      <c r="N8931" s="148"/>
      <c r="O8931" s="106"/>
      <c r="P8931" s="43"/>
      <c r="Q8931" s="205"/>
      <c r="R8931" s="84"/>
      <c r="S8931" s="31"/>
      <c r="T8931" s="31"/>
      <c r="U8931" s="169"/>
      <c r="V8931" s="150"/>
      <c r="W8931" s="141" t="str" cm="1">
        <f t="array" ref="W8931">IF(SUM(LEN(B8931:V8931))=0,"",IF(OR(OR(ISBLANK(F8931),SUM(LEN(C8931),LEN(D8931))=0),AND(NOT(E8931="Unknown"),ISBLANK(J8931)),AND(NOT(O8931="Unknown"),ISBLANK(R8931))),"Missing Information", INDEX(Table15[Entire Service Line Classification], MATCH(SUMIFS(Table15[Unique ID],Table15[System-Owned Portion],E8931,Table15[If Material Anything Other than "Lead" in Column E,Was Material Ever Previously Lead?],G8931,Table15[Customer-Owned Portion],O8931),Table15[Unique ID],0),0)))</f>
        <v/>
      </c>
      <c r="X8931"/>
    </row>
    <row r="8932" spans="2:24" x14ac:dyDescent="0.25">
      <c r="B8932" s="146"/>
      <c r="C8932" s="31"/>
      <c r="D8932" s="31"/>
      <c r="E8932" s="44"/>
      <c r="F8932" s="43"/>
      <c r="G8932" s="84"/>
      <c r="H8932" s="31"/>
      <c r="I8932" s="205"/>
      <c r="J8932" s="84"/>
      <c r="K8932" s="31"/>
      <c r="L8932" s="31"/>
      <c r="M8932" s="169"/>
      <c r="N8932" s="148"/>
      <c r="O8932" s="106"/>
      <c r="P8932" s="43"/>
      <c r="Q8932" s="205"/>
      <c r="R8932" s="84"/>
      <c r="S8932" s="31"/>
      <c r="T8932" s="31"/>
      <c r="U8932" s="169"/>
      <c r="V8932" s="150"/>
      <c r="W8932" s="141" t="str" cm="1">
        <f t="array" ref="W8932">IF(SUM(LEN(B8932:V8932))=0,"",IF(OR(OR(ISBLANK(F8932),SUM(LEN(C8932),LEN(D8932))=0),AND(NOT(E8932="Unknown"),ISBLANK(J8932)),AND(NOT(O8932="Unknown"),ISBLANK(R8932))),"Missing Information", INDEX(Table15[Entire Service Line Classification], MATCH(SUMIFS(Table15[Unique ID],Table15[System-Owned Portion],E8932,Table15[If Material Anything Other than "Lead" in Column E,Was Material Ever Previously Lead?],G8932,Table15[Customer-Owned Portion],O8932),Table15[Unique ID],0),0)))</f>
        <v/>
      </c>
      <c r="X8932"/>
    </row>
    <row r="8933" spans="2:24" x14ac:dyDescent="0.25">
      <c r="B8933" s="146"/>
      <c r="C8933" s="31"/>
      <c r="D8933" s="31"/>
      <c r="E8933" s="44"/>
      <c r="F8933" s="43"/>
      <c r="G8933" s="84"/>
      <c r="H8933" s="31"/>
      <c r="I8933" s="205"/>
      <c r="J8933" s="84"/>
      <c r="K8933" s="31"/>
      <c r="L8933" s="31"/>
      <c r="M8933" s="169"/>
      <c r="N8933" s="148"/>
      <c r="O8933" s="106"/>
      <c r="P8933" s="43"/>
      <c r="Q8933" s="205"/>
      <c r="R8933" s="84"/>
      <c r="S8933" s="31"/>
      <c r="T8933" s="31"/>
      <c r="U8933" s="169"/>
      <c r="V8933" s="150"/>
      <c r="W8933" s="141" t="str" cm="1">
        <f t="array" ref="W8933">IF(SUM(LEN(B8933:V8933))=0,"",IF(OR(OR(ISBLANK(F8933),SUM(LEN(C8933),LEN(D8933))=0),AND(NOT(E8933="Unknown"),ISBLANK(J8933)),AND(NOT(O8933="Unknown"),ISBLANK(R8933))),"Missing Information", INDEX(Table15[Entire Service Line Classification], MATCH(SUMIFS(Table15[Unique ID],Table15[System-Owned Portion],E8933,Table15[If Material Anything Other than "Lead" in Column E,Was Material Ever Previously Lead?],G8933,Table15[Customer-Owned Portion],O8933),Table15[Unique ID],0),0)))</f>
        <v/>
      </c>
      <c r="X8933"/>
    </row>
    <row r="8934" spans="2:24" x14ac:dyDescent="0.25">
      <c r="B8934" s="146"/>
      <c r="C8934" s="31"/>
      <c r="D8934" s="31"/>
      <c r="E8934" s="44"/>
      <c r="F8934" s="43"/>
      <c r="G8934" s="84"/>
      <c r="H8934" s="31"/>
      <c r="I8934" s="205"/>
      <c r="J8934" s="84"/>
      <c r="K8934" s="31"/>
      <c r="L8934" s="31"/>
      <c r="M8934" s="169"/>
      <c r="N8934" s="148"/>
      <c r="O8934" s="106"/>
      <c r="P8934" s="43"/>
      <c r="Q8934" s="205"/>
      <c r="R8934" s="84"/>
      <c r="S8934" s="31"/>
      <c r="T8934" s="31"/>
      <c r="U8934" s="169"/>
      <c r="V8934" s="150"/>
      <c r="W8934" s="141" t="str" cm="1">
        <f t="array" ref="W8934">IF(SUM(LEN(B8934:V8934))=0,"",IF(OR(OR(ISBLANK(F8934),SUM(LEN(C8934),LEN(D8934))=0),AND(NOT(E8934="Unknown"),ISBLANK(J8934)),AND(NOT(O8934="Unknown"),ISBLANK(R8934))),"Missing Information", INDEX(Table15[Entire Service Line Classification], MATCH(SUMIFS(Table15[Unique ID],Table15[System-Owned Portion],E8934,Table15[If Material Anything Other than "Lead" in Column E,Was Material Ever Previously Lead?],G8934,Table15[Customer-Owned Portion],O8934),Table15[Unique ID],0),0)))</f>
        <v/>
      </c>
      <c r="X8934"/>
    </row>
    <row r="8935" spans="2:24" x14ac:dyDescent="0.25">
      <c r="B8935" s="146"/>
      <c r="C8935" s="31"/>
      <c r="D8935" s="31"/>
      <c r="E8935" s="44"/>
      <c r="F8935" s="43"/>
      <c r="G8935" s="84"/>
      <c r="H8935" s="31"/>
      <c r="I8935" s="205"/>
      <c r="J8935" s="84"/>
      <c r="K8935" s="31"/>
      <c r="L8935" s="31"/>
      <c r="M8935" s="169"/>
      <c r="N8935" s="148"/>
      <c r="O8935" s="106"/>
      <c r="P8935" s="43"/>
      <c r="Q8935" s="205"/>
      <c r="R8935" s="84"/>
      <c r="S8935" s="31"/>
      <c r="T8935" s="31"/>
      <c r="U8935" s="169"/>
      <c r="V8935" s="150"/>
      <c r="W8935" s="141" t="str" cm="1">
        <f t="array" ref="W8935">IF(SUM(LEN(B8935:V8935))=0,"",IF(OR(OR(ISBLANK(F8935),SUM(LEN(C8935),LEN(D8935))=0),AND(NOT(E8935="Unknown"),ISBLANK(J8935)),AND(NOT(O8935="Unknown"),ISBLANK(R8935))),"Missing Information", INDEX(Table15[Entire Service Line Classification], MATCH(SUMIFS(Table15[Unique ID],Table15[System-Owned Portion],E8935,Table15[If Material Anything Other than "Lead" in Column E,Was Material Ever Previously Lead?],G8935,Table15[Customer-Owned Portion],O8935),Table15[Unique ID],0),0)))</f>
        <v/>
      </c>
      <c r="X8935"/>
    </row>
    <row r="8936" spans="2:24" x14ac:dyDescent="0.25">
      <c r="B8936" s="146"/>
      <c r="C8936" s="31"/>
      <c r="D8936" s="31"/>
      <c r="E8936" s="44"/>
      <c r="F8936" s="43"/>
      <c r="G8936" s="84"/>
      <c r="H8936" s="31"/>
      <c r="I8936" s="205"/>
      <c r="J8936" s="84"/>
      <c r="K8936" s="31"/>
      <c r="L8936" s="31"/>
      <c r="M8936" s="169"/>
      <c r="N8936" s="148"/>
      <c r="O8936" s="106"/>
      <c r="P8936" s="43"/>
      <c r="Q8936" s="205"/>
      <c r="R8936" s="84"/>
      <c r="S8936" s="31"/>
      <c r="T8936" s="31"/>
      <c r="U8936" s="169"/>
      <c r="V8936" s="150"/>
      <c r="W8936" s="141" t="str" cm="1">
        <f t="array" ref="W8936">IF(SUM(LEN(B8936:V8936))=0,"",IF(OR(OR(ISBLANK(F8936),SUM(LEN(C8936),LEN(D8936))=0),AND(NOT(E8936="Unknown"),ISBLANK(J8936)),AND(NOT(O8936="Unknown"),ISBLANK(R8936))),"Missing Information", INDEX(Table15[Entire Service Line Classification], MATCH(SUMIFS(Table15[Unique ID],Table15[System-Owned Portion],E8936,Table15[If Material Anything Other than "Lead" in Column E,Was Material Ever Previously Lead?],G8936,Table15[Customer-Owned Portion],O8936),Table15[Unique ID],0),0)))</f>
        <v/>
      </c>
      <c r="X8936"/>
    </row>
    <row r="8937" spans="2:24" x14ac:dyDescent="0.25">
      <c r="B8937" s="146"/>
      <c r="C8937" s="31"/>
      <c r="D8937" s="31"/>
      <c r="E8937" s="44"/>
      <c r="F8937" s="43"/>
      <c r="G8937" s="84"/>
      <c r="H8937" s="31"/>
      <c r="I8937" s="205"/>
      <c r="J8937" s="84"/>
      <c r="K8937" s="31"/>
      <c r="L8937" s="31"/>
      <c r="M8937" s="169"/>
      <c r="N8937" s="148"/>
      <c r="O8937" s="106"/>
      <c r="P8937" s="43"/>
      <c r="Q8937" s="205"/>
      <c r="R8937" s="84"/>
      <c r="S8937" s="31"/>
      <c r="T8937" s="31"/>
      <c r="U8937" s="169"/>
      <c r="V8937" s="150"/>
      <c r="W8937" s="141" t="str" cm="1">
        <f t="array" ref="W8937">IF(SUM(LEN(B8937:V8937))=0,"",IF(OR(OR(ISBLANK(F8937),SUM(LEN(C8937),LEN(D8937))=0),AND(NOT(E8937="Unknown"),ISBLANK(J8937)),AND(NOT(O8937="Unknown"),ISBLANK(R8937))),"Missing Information", INDEX(Table15[Entire Service Line Classification], MATCH(SUMIFS(Table15[Unique ID],Table15[System-Owned Portion],E8937,Table15[If Material Anything Other than "Lead" in Column E,Was Material Ever Previously Lead?],G8937,Table15[Customer-Owned Portion],O8937),Table15[Unique ID],0),0)))</f>
        <v/>
      </c>
      <c r="X8937"/>
    </row>
    <row r="8938" spans="2:24" x14ac:dyDescent="0.25">
      <c r="B8938" s="146"/>
      <c r="C8938" s="31"/>
      <c r="D8938" s="31"/>
      <c r="E8938" s="44"/>
      <c r="F8938" s="43"/>
      <c r="G8938" s="84"/>
      <c r="H8938" s="31"/>
      <c r="I8938" s="205"/>
      <c r="J8938" s="84"/>
      <c r="K8938" s="31"/>
      <c r="L8938" s="31"/>
      <c r="M8938" s="169"/>
      <c r="N8938" s="148"/>
      <c r="O8938" s="106"/>
      <c r="P8938" s="43"/>
      <c r="Q8938" s="205"/>
      <c r="R8938" s="84"/>
      <c r="S8938" s="31"/>
      <c r="T8938" s="31"/>
      <c r="U8938" s="169"/>
      <c r="V8938" s="150"/>
      <c r="W8938" s="141" t="str" cm="1">
        <f t="array" ref="W8938">IF(SUM(LEN(B8938:V8938))=0,"",IF(OR(OR(ISBLANK(F8938),SUM(LEN(C8938),LEN(D8938))=0),AND(NOT(E8938="Unknown"),ISBLANK(J8938)),AND(NOT(O8938="Unknown"),ISBLANK(R8938))),"Missing Information", INDEX(Table15[Entire Service Line Classification], MATCH(SUMIFS(Table15[Unique ID],Table15[System-Owned Portion],E8938,Table15[If Material Anything Other than "Lead" in Column E,Was Material Ever Previously Lead?],G8938,Table15[Customer-Owned Portion],O8938),Table15[Unique ID],0),0)))</f>
        <v/>
      </c>
      <c r="X8938"/>
    </row>
    <row r="8939" spans="2:24" x14ac:dyDescent="0.25">
      <c r="B8939" s="146"/>
      <c r="C8939" s="31"/>
      <c r="D8939" s="31"/>
      <c r="E8939" s="44"/>
      <c r="F8939" s="43"/>
      <c r="G8939" s="84"/>
      <c r="H8939" s="31"/>
      <c r="I8939" s="205"/>
      <c r="J8939" s="84"/>
      <c r="K8939" s="31"/>
      <c r="L8939" s="31"/>
      <c r="M8939" s="169"/>
      <c r="N8939" s="148"/>
      <c r="O8939" s="106"/>
      <c r="P8939" s="43"/>
      <c r="Q8939" s="205"/>
      <c r="R8939" s="84"/>
      <c r="S8939" s="31"/>
      <c r="T8939" s="31"/>
      <c r="U8939" s="169"/>
      <c r="V8939" s="150"/>
      <c r="W8939" s="141" t="str" cm="1">
        <f t="array" ref="W8939">IF(SUM(LEN(B8939:V8939))=0,"",IF(OR(OR(ISBLANK(F8939),SUM(LEN(C8939),LEN(D8939))=0),AND(NOT(E8939="Unknown"),ISBLANK(J8939)),AND(NOT(O8939="Unknown"),ISBLANK(R8939))),"Missing Information", INDEX(Table15[Entire Service Line Classification], MATCH(SUMIFS(Table15[Unique ID],Table15[System-Owned Portion],E8939,Table15[If Material Anything Other than "Lead" in Column E,Was Material Ever Previously Lead?],G8939,Table15[Customer-Owned Portion],O8939),Table15[Unique ID],0),0)))</f>
        <v/>
      </c>
      <c r="X8939"/>
    </row>
    <row r="8940" spans="2:24" x14ac:dyDescent="0.25">
      <c r="B8940" s="146"/>
      <c r="C8940" s="31"/>
      <c r="D8940" s="31"/>
      <c r="E8940" s="44"/>
      <c r="F8940" s="43"/>
      <c r="G8940" s="84"/>
      <c r="H8940" s="31"/>
      <c r="I8940" s="205"/>
      <c r="J8940" s="84"/>
      <c r="K8940" s="31"/>
      <c r="L8940" s="31"/>
      <c r="M8940" s="169"/>
      <c r="N8940" s="148"/>
      <c r="O8940" s="106"/>
      <c r="P8940" s="43"/>
      <c r="Q8940" s="205"/>
      <c r="R8940" s="84"/>
      <c r="S8940" s="31"/>
      <c r="T8940" s="31"/>
      <c r="U8940" s="169"/>
      <c r="V8940" s="150"/>
      <c r="W8940" s="141" t="str" cm="1">
        <f t="array" ref="W8940">IF(SUM(LEN(B8940:V8940))=0,"",IF(OR(OR(ISBLANK(F8940),SUM(LEN(C8940),LEN(D8940))=0),AND(NOT(E8940="Unknown"),ISBLANK(J8940)),AND(NOT(O8940="Unknown"),ISBLANK(R8940))),"Missing Information", INDEX(Table15[Entire Service Line Classification], MATCH(SUMIFS(Table15[Unique ID],Table15[System-Owned Portion],E8940,Table15[If Material Anything Other than "Lead" in Column E,Was Material Ever Previously Lead?],G8940,Table15[Customer-Owned Portion],O8940),Table15[Unique ID],0),0)))</f>
        <v/>
      </c>
      <c r="X8940"/>
    </row>
    <row r="8941" spans="2:24" x14ac:dyDescent="0.25">
      <c r="B8941" s="146"/>
      <c r="C8941" s="31"/>
      <c r="D8941" s="31"/>
      <c r="E8941" s="44"/>
      <c r="F8941" s="43"/>
      <c r="G8941" s="84"/>
      <c r="H8941" s="31"/>
      <c r="I8941" s="205"/>
      <c r="J8941" s="84"/>
      <c r="K8941" s="31"/>
      <c r="L8941" s="31"/>
      <c r="M8941" s="169"/>
      <c r="N8941" s="148"/>
      <c r="O8941" s="106"/>
      <c r="P8941" s="43"/>
      <c r="Q8941" s="205"/>
      <c r="R8941" s="84"/>
      <c r="S8941" s="31"/>
      <c r="T8941" s="31"/>
      <c r="U8941" s="169"/>
      <c r="V8941" s="150"/>
      <c r="W8941" s="141" t="str" cm="1">
        <f t="array" ref="W8941">IF(SUM(LEN(B8941:V8941))=0,"",IF(OR(OR(ISBLANK(F8941),SUM(LEN(C8941),LEN(D8941))=0),AND(NOT(E8941="Unknown"),ISBLANK(J8941)),AND(NOT(O8941="Unknown"),ISBLANK(R8941))),"Missing Information", INDEX(Table15[Entire Service Line Classification], MATCH(SUMIFS(Table15[Unique ID],Table15[System-Owned Portion],E8941,Table15[If Material Anything Other than "Lead" in Column E,Was Material Ever Previously Lead?],G8941,Table15[Customer-Owned Portion],O8941),Table15[Unique ID],0),0)))</f>
        <v/>
      </c>
      <c r="X8941"/>
    </row>
    <row r="8942" spans="2:24" x14ac:dyDescent="0.25">
      <c r="B8942" s="146"/>
      <c r="C8942" s="31"/>
      <c r="D8942" s="31"/>
      <c r="E8942" s="44"/>
      <c r="F8942" s="43"/>
      <c r="G8942" s="84"/>
      <c r="H8942" s="31"/>
      <c r="I8942" s="205"/>
      <c r="J8942" s="84"/>
      <c r="K8942" s="31"/>
      <c r="L8942" s="31"/>
      <c r="M8942" s="169"/>
      <c r="N8942" s="148"/>
      <c r="O8942" s="106"/>
      <c r="P8942" s="43"/>
      <c r="Q8942" s="205"/>
      <c r="R8942" s="84"/>
      <c r="S8942" s="31"/>
      <c r="T8942" s="31"/>
      <c r="U8942" s="169"/>
      <c r="V8942" s="150"/>
      <c r="W8942" s="141" t="str" cm="1">
        <f t="array" ref="W8942">IF(SUM(LEN(B8942:V8942))=0,"",IF(OR(OR(ISBLANK(F8942),SUM(LEN(C8942),LEN(D8942))=0),AND(NOT(E8942="Unknown"),ISBLANK(J8942)),AND(NOT(O8942="Unknown"),ISBLANK(R8942))),"Missing Information", INDEX(Table15[Entire Service Line Classification], MATCH(SUMIFS(Table15[Unique ID],Table15[System-Owned Portion],E8942,Table15[If Material Anything Other than "Lead" in Column E,Was Material Ever Previously Lead?],G8942,Table15[Customer-Owned Portion],O8942),Table15[Unique ID],0),0)))</f>
        <v/>
      </c>
      <c r="X8942"/>
    </row>
    <row r="8943" spans="2:24" x14ac:dyDescent="0.25">
      <c r="B8943" s="146"/>
      <c r="C8943" s="31"/>
      <c r="D8943" s="31"/>
      <c r="E8943" s="44"/>
      <c r="F8943" s="43"/>
      <c r="G8943" s="84"/>
      <c r="H8943" s="31"/>
      <c r="I8943" s="205"/>
      <c r="J8943" s="84"/>
      <c r="K8943" s="31"/>
      <c r="L8943" s="31"/>
      <c r="M8943" s="169"/>
      <c r="N8943" s="148"/>
      <c r="O8943" s="106"/>
      <c r="P8943" s="43"/>
      <c r="Q8943" s="205"/>
      <c r="R8943" s="84"/>
      <c r="S8943" s="31"/>
      <c r="T8943" s="31"/>
      <c r="U8943" s="169"/>
      <c r="V8943" s="150"/>
      <c r="W8943" s="141" t="str" cm="1">
        <f t="array" ref="W8943">IF(SUM(LEN(B8943:V8943))=0,"",IF(OR(OR(ISBLANK(F8943),SUM(LEN(C8943),LEN(D8943))=0),AND(NOT(E8943="Unknown"),ISBLANK(J8943)),AND(NOT(O8943="Unknown"),ISBLANK(R8943))),"Missing Information", INDEX(Table15[Entire Service Line Classification], MATCH(SUMIFS(Table15[Unique ID],Table15[System-Owned Portion],E8943,Table15[If Material Anything Other than "Lead" in Column E,Was Material Ever Previously Lead?],G8943,Table15[Customer-Owned Portion],O8943),Table15[Unique ID],0),0)))</f>
        <v/>
      </c>
      <c r="X8943"/>
    </row>
    <row r="8944" spans="2:24" x14ac:dyDescent="0.25">
      <c r="B8944" s="146"/>
      <c r="C8944" s="31"/>
      <c r="D8944" s="31"/>
      <c r="E8944" s="44"/>
      <c r="F8944" s="43"/>
      <c r="G8944" s="84"/>
      <c r="H8944" s="31"/>
      <c r="I8944" s="205"/>
      <c r="J8944" s="84"/>
      <c r="K8944" s="31"/>
      <c r="L8944" s="31"/>
      <c r="M8944" s="169"/>
      <c r="N8944" s="148"/>
      <c r="O8944" s="106"/>
      <c r="P8944" s="43"/>
      <c r="Q8944" s="205"/>
      <c r="R8944" s="84"/>
      <c r="S8944" s="31"/>
      <c r="T8944" s="31"/>
      <c r="U8944" s="169"/>
      <c r="V8944" s="150"/>
      <c r="W8944" s="141" t="str" cm="1">
        <f t="array" ref="W8944">IF(SUM(LEN(B8944:V8944))=0,"",IF(OR(OR(ISBLANK(F8944),SUM(LEN(C8944),LEN(D8944))=0),AND(NOT(E8944="Unknown"),ISBLANK(J8944)),AND(NOT(O8944="Unknown"),ISBLANK(R8944))),"Missing Information", INDEX(Table15[Entire Service Line Classification], MATCH(SUMIFS(Table15[Unique ID],Table15[System-Owned Portion],E8944,Table15[If Material Anything Other than "Lead" in Column E,Was Material Ever Previously Lead?],G8944,Table15[Customer-Owned Portion],O8944),Table15[Unique ID],0),0)))</f>
        <v/>
      </c>
      <c r="X8944"/>
    </row>
    <row r="8945" spans="2:24" x14ac:dyDescent="0.25">
      <c r="B8945" s="146"/>
      <c r="C8945" s="31"/>
      <c r="D8945" s="31"/>
      <c r="E8945" s="44"/>
      <c r="F8945" s="43"/>
      <c r="G8945" s="84"/>
      <c r="H8945" s="31"/>
      <c r="I8945" s="205"/>
      <c r="J8945" s="84"/>
      <c r="K8945" s="31"/>
      <c r="L8945" s="31"/>
      <c r="M8945" s="169"/>
      <c r="N8945" s="148"/>
      <c r="O8945" s="106"/>
      <c r="P8945" s="43"/>
      <c r="Q8945" s="205"/>
      <c r="R8945" s="84"/>
      <c r="S8945" s="31"/>
      <c r="T8945" s="31"/>
      <c r="U8945" s="169"/>
      <c r="V8945" s="150"/>
      <c r="W8945" s="141" t="str" cm="1">
        <f t="array" ref="W8945">IF(SUM(LEN(B8945:V8945))=0,"",IF(OR(OR(ISBLANK(F8945),SUM(LEN(C8945),LEN(D8945))=0),AND(NOT(E8945="Unknown"),ISBLANK(J8945)),AND(NOT(O8945="Unknown"),ISBLANK(R8945))),"Missing Information", INDEX(Table15[Entire Service Line Classification], MATCH(SUMIFS(Table15[Unique ID],Table15[System-Owned Portion],E8945,Table15[If Material Anything Other than "Lead" in Column E,Was Material Ever Previously Lead?],G8945,Table15[Customer-Owned Portion],O8945),Table15[Unique ID],0),0)))</f>
        <v/>
      </c>
      <c r="X8945"/>
    </row>
    <row r="8946" spans="2:24" x14ac:dyDescent="0.25">
      <c r="B8946" s="146"/>
      <c r="C8946" s="31"/>
      <c r="D8946" s="31"/>
      <c r="E8946" s="44"/>
      <c r="F8946" s="43"/>
      <c r="G8946" s="84"/>
      <c r="H8946" s="31"/>
      <c r="I8946" s="205"/>
      <c r="J8946" s="84"/>
      <c r="K8946" s="31"/>
      <c r="L8946" s="31"/>
      <c r="M8946" s="169"/>
      <c r="N8946" s="148"/>
      <c r="O8946" s="106"/>
      <c r="P8946" s="43"/>
      <c r="Q8946" s="205"/>
      <c r="R8946" s="84"/>
      <c r="S8946" s="31"/>
      <c r="T8946" s="31"/>
      <c r="U8946" s="169"/>
      <c r="V8946" s="150"/>
      <c r="W8946" s="141" t="str" cm="1">
        <f t="array" ref="W8946">IF(SUM(LEN(B8946:V8946))=0,"",IF(OR(OR(ISBLANK(F8946),SUM(LEN(C8946),LEN(D8946))=0),AND(NOT(E8946="Unknown"),ISBLANK(J8946)),AND(NOT(O8946="Unknown"),ISBLANK(R8946))),"Missing Information", INDEX(Table15[Entire Service Line Classification], MATCH(SUMIFS(Table15[Unique ID],Table15[System-Owned Portion],E8946,Table15[If Material Anything Other than "Lead" in Column E,Was Material Ever Previously Lead?],G8946,Table15[Customer-Owned Portion],O8946),Table15[Unique ID],0),0)))</f>
        <v/>
      </c>
      <c r="X8946"/>
    </row>
    <row r="8947" spans="2:24" x14ac:dyDescent="0.25">
      <c r="B8947" s="146"/>
      <c r="C8947" s="31"/>
      <c r="D8947" s="31"/>
      <c r="E8947" s="44"/>
      <c r="F8947" s="43"/>
      <c r="G8947" s="84"/>
      <c r="H8947" s="31"/>
      <c r="I8947" s="205"/>
      <c r="J8947" s="84"/>
      <c r="K8947" s="31"/>
      <c r="L8947" s="31"/>
      <c r="M8947" s="169"/>
      <c r="N8947" s="148"/>
      <c r="O8947" s="106"/>
      <c r="P8947" s="43"/>
      <c r="Q8947" s="205"/>
      <c r="R8947" s="84"/>
      <c r="S8947" s="31"/>
      <c r="T8947" s="31"/>
      <c r="U8947" s="169"/>
      <c r="V8947" s="150"/>
      <c r="W8947" s="141" t="str" cm="1">
        <f t="array" ref="W8947">IF(SUM(LEN(B8947:V8947))=0,"",IF(OR(OR(ISBLANK(F8947),SUM(LEN(C8947),LEN(D8947))=0),AND(NOT(E8947="Unknown"),ISBLANK(J8947)),AND(NOT(O8947="Unknown"),ISBLANK(R8947))),"Missing Information", INDEX(Table15[Entire Service Line Classification], MATCH(SUMIFS(Table15[Unique ID],Table15[System-Owned Portion],E8947,Table15[If Material Anything Other than "Lead" in Column E,Was Material Ever Previously Lead?],G8947,Table15[Customer-Owned Portion],O8947),Table15[Unique ID],0),0)))</f>
        <v/>
      </c>
      <c r="X8947"/>
    </row>
    <row r="8948" spans="2:24" x14ac:dyDescent="0.25">
      <c r="B8948" s="146"/>
      <c r="C8948" s="31"/>
      <c r="D8948" s="31"/>
      <c r="E8948" s="44"/>
      <c r="F8948" s="43"/>
      <c r="G8948" s="84"/>
      <c r="H8948" s="31"/>
      <c r="I8948" s="205"/>
      <c r="J8948" s="84"/>
      <c r="K8948" s="31"/>
      <c r="L8948" s="31"/>
      <c r="M8948" s="169"/>
      <c r="N8948" s="148"/>
      <c r="O8948" s="106"/>
      <c r="P8948" s="43"/>
      <c r="Q8948" s="205"/>
      <c r="R8948" s="84"/>
      <c r="S8948" s="31"/>
      <c r="T8948" s="31"/>
      <c r="U8948" s="169"/>
      <c r="V8948" s="150"/>
      <c r="W8948" s="141" t="str" cm="1">
        <f t="array" ref="W8948">IF(SUM(LEN(B8948:V8948))=0,"",IF(OR(OR(ISBLANK(F8948),SUM(LEN(C8948),LEN(D8948))=0),AND(NOT(E8948="Unknown"),ISBLANK(J8948)),AND(NOT(O8948="Unknown"),ISBLANK(R8948))),"Missing Information", INDEX(Table15[Entire Service Line Classification], MATCH(SUMIFS(Table15[Unique ID],Table15[System-Owned Portion],E8948,Table15[If Material Anything Other than "Lead" in Column E,Was Material Ever Previously Lead?],G8948,Table15[Customer-Owned Portion],O8948),Table15[Unique ID],0),0)))</f>
        <v/>
      </c>
      <c r="X8948"/>
    </row>
    <row r="8949" spans="2:24" x14ac:dyDescent="0.25">
      <c r="B8949" s="146"/>
      <c r="C8949" s="31"/>
      <c r="D8949" s="31"/>
      <c r="E8949" s="44"/>
      <c r="F8949" s="43"/>
      <c r="G8949" s="84"/>
      <c r="H8949" s="31"/>
      <c r="I8949" s="205"/>
      <c r="J8949" s="84"/>
      <c r="K8949" s="31"/>
      <c r="L8949" s="31"/>
      <c r="M8949" s="169"/>
      <c r="N8949" s="148"/>
      <c r="O8949" s="106"/>
      <c r="P8949" s="43"/>
      <c r="Q8949" s="205"/>
      <c r="R8949" s="84"/>
      <c r="S8949" s="31"/>
      <c r="T8949" s="31"/>
      <c r="U8949" s="169"/>
      <c r="V8949" s="150"/>
      <c r="W8949" s="141" t="str" cm="1">
        <f t="array" ref="W8949">IF(SUM(LEN(B8949:V8949))=0,"",IF(OR(OR(ISBLANK(F8949),SUM(LEN(C8949),LEN(D8949))=0),AND(NOT(E8949="Unknown"),ISBLANK(J8949)),AND(NOT(O8949="Unknown"),ISBLANK(R8949))),"Missing Information", INDEX(Table15[Entire Service Line Classification], MATCH(SUMIFS(Table15[Unique ID],Table15[System-Owned Portion],E8949,Table15[If Material Anything Other than "Lead" in Column E,Was Material Ever Previously Lead?],G8949,Table15[Customer-Owned Portion],O8949),Table15[Unique ID],0),0)))</f>
        <v/>
      </c>
      <c r="X8949"/>
    </row>
    <row r="8950" spans="2:24" x14ac:dyDescent="0.25">
      <c r="B8950" s="146"/>
      <c r="C8950" s="31"/>
      <c r="D8950" s="31"/>
      <c r="E8950" s="44"/>
      <c r="F8950" s="43"/>
      <c r="G8950" s="84"/>
      <c r="H8950" s="31"/>
      <c r="I8950" s="205"/>
      <c r="J8950" s="84"/>
      <c r="K8950" s="31"/>
      <c r="L8950" s="31"/>
      <c r="M8950" s="169"/>
      <c r="N8950" s="148"/>
      <c r="O8950" s="106"/>
      <c r="P8950" s="43"/>
      <c r="Q8950" s="205"/>
      <c r="R8950" s="84"/>
      <c r="S8950" s="31"/>
      <c r="T8950" s="31"/>
      <c r="U8950" s="169"/>
      <c r="V8950" s="150"/>
      <c r="W8950" s="141" t="str" cm="1">
        <f t="array" ref="W8950">IF(SUM(LEN(B8950:V8950))=0,"",IF(OR(OR(ISBLANK(F8950),SUM(LEN(C8950),LEN(D8950))=0),AND(NOT(E8950="Unknown"),ISBLANK(J8950)),AND(NOT(O8950="Unknown"),ISBLANK(R8950))),"Missing Information", INDEX(Table15[Entire Service Line Classification], MATCH(SUMIFS(Table15[Unique ID],Table15[System-Owned Portion],E8950,Table15[If Material Anything Other than "Lead" in Column E,Was Material Ever Previously Lead?],G8950,Table15[Customer-Owned Portion],O8950),Table15[Unique ID],0),0)))</f>
        <v/>
      </c>
      <c r="X8950"/>
    </row>
    <row r="8951" spans="2:24" x14ac:dyDescent="0.25">
      <c r="B8951" s="146"/>
      <c r="C8951" s="31"/>
      <c r="D8951" s="31"/>
      <c r="E8951" s="44"/>
      <c r="F8951" s="43"/>
      <c r="G8951" s="84"/>
      <c r="H8951" s="31"/>
      <c r="I8951" s="205"/>
      <c r="J8951" s="84"/>
      <c r="K8951" s="31"/>
      <c r="L8951" s="31"/>
      <c r="M8951" s="169"/>
      <c r="N8951" s="148"/>
      <c r="O8951" s="106"/>
      <c r="P8951" s="43"/>
      <c r="Q8951" s="205"/>
      <c r="R8951" s="84"/>
      <c r="S8951" s="31"/>
      <c r="T8951" s="31"/>
      <c r="U8951" s="169"/>
      <c r="V8951" s="150"/>
      <c r="W8951" s="141" t="str" cm="1">
        <f t="array" ref="W8951">IF(SUM(LEN(B8951:V8951))=0,"",IF(OR(OR(ISBLANK(F8951),SUM(LEN(C8951),LEN(D8951))=0),AND(NOT(E8951="Unknown"),ISBLANK(J8951)),AND(NOT(O8951="Unknown"),ISBLANK(R8951))),"Missing Information", INDEX(Table15[Entire Service Line Classification], MATCH(SUMIFS(Table15[Unique ID],Table15[System-Owned Portion],E8951,Table15[If Material Anything Other than "Lead" in Column E,Was Material Ever Previously Lead?],G8951,Table15[Customer-Owned Portion],O8951),Table15[Unique ID],0),0)))</f>
        <v/>
      </c>
      <c r="X8951"/>
    </row>
    <row r="8952" spans="2:24" x14ac:dyDescent="0.25">
      <c r="B8952" s="146"/>
      <c r="C8952" s="31"/>
      <c r="D8952" s="31"/>
      <c r="E8952" s="44"/>
      <c r="F8952" s="43"/>
      <c r="G8952" s="84"/>
      <c r="H8952" s="31"/>
      <c r="I8952" s="205"/>
      <c r="J8952" s="84"/>
      <c r="K8952" s="31"/>
      <c r="L8952" s="31"/>
      <c r="M8952" s="169"/>
      <c r="N8952" s="148"/>
      <c r="O8952" s="106"/>
      <c r="P8952" s="43"/>
      <c r="Q8952" s="205"/>
      <c r="R8952" s="84"/>
      <c r="S8952" s="31"/>
      <c r="T8952" s="31"/>
      <c r="U8952" s="169"/>
      <c r="V8952" s="150"/>
      <c r="W8952" s="141" t="str" cm="1">
        <f t="array" ref="W8952">IF(SUM(LEN(B8952:V8952))=0,"",IF(OR(OR(ISBLANK(F8952),SUM(LEN(C8952),LEN(D8952))=0),AND(NOT(E8952="Unknown"),ISBLANK(J8952)),AND(NOT(O8952="Unknown"),ISBLANK(R8952))),"Missing Information", INDEX(Table15[Entire Service Line Classification], MATCH(SUMIFS(Table15[Unique ID],Table15[System-Owned Portion],E8952,Table15[If Material Anything Other than "Lead" in Column E,Was Material Ever Previously Lead?],G8952,Table15[Customer-Owned Portion],O8952),Table15[Unique ID],0),0)))</f>
        <v/>
      </c>
      <c r="X8952"/>
    </row>
    <row r="8953" spans="2:24" x14ac:dyDescent="0.25">
      <c r="B8953" s="146"/>
      <c r="C8953" s="31"/>
      <c r="D8953" s="31"/>
      <c r="E8953" s="44"/>
      <c r="F8953" s="43"/>
      <c r="G8953" s="84"/>
      <c r="H8953" s="31"/>
      <c r="I8953" s="205"/>
      <c r="J8953" s="84"/>
      <c r="K8953" s="31"/>
      <c r="L8953" s="31"/>
      <c r="M8953" s="169"/>
      <c r="N8953" s="148"/>
      <c r="O8953" s="106"/>
      <c r="P8953" s="43"/>
      <c r="Q8953" s="205"/>
      <c r="R8953" s="84"/>
      <c r="S8953" s="31"/>
      <c r="T8953" s="31"/>
      <c r="U8953" s="169"/>
      <c r="V8953" s="150"/>
      <c r="W8953" s="141" t="str" cm="1">
        <f t="array" ref="W8953">IF(SUM(LEN(B8953:V8953))=0,"",IF(OR(OR(ISBLANK(F8953),SUM(LEN(C8953),LEN(D8953))=0),AND(NOT(E8953="Unknown"),ISBLANK(J8953)),AND(NOT(O8953="Unknown"),ISBLANK(R8953))),"Missing Information", INDEX(Table15[Entire Service Line Classification], MATCH(SUMIFS(Table15[Unique ID],Table15[System-Owned Portion],E8953,Table15[If Material Anything Other than "Lead" in Column E,Was Material Ever Previously Lead?],G8953,Table15[Customer-Owned Portion],O8953),Table15[Unique ID],0),0)))</f>
        <v/>
      </c>
      <c r="X8953"/>
    </row>
    <row r="8954" spans="2:24" x14ac:dyDescent="0.25">
      <c r="B8954" s="146"/>
      <c r="C8954" s="31"/>
      <c r="D8954" s="31"/>
      <c r="E8954" s="44"/>
      <c r="F8954" s="43"/>
      <c r="G8954" s="84"/>
      <c r="H8954" s="31"/>
      <c r="I8954" s="205"/>
      <c r="J8954" s="84"/>
      <c r="K8954" s="31"/>
      <c r="L8954" s="31"/>
      <c r="M8954" s="169"/>
      <c r="N8954" s="148"/>
      <c r="O8954" s="106"/>
      <c r="P8954" s="43"/>
      <c r="Q8954" s="205"/>
      <c r="R8954" s="84"/>
      <c r="S8954" s="31"/>
      <c r="T8954" s="31"/>
      <c r="U8954" s="169"/>
      <c r="V8954" s="150"/>
      <c r="W8954" s="141" t="str" cm="1">
        <f t="array" ref="W8954">IF(SUM(LEN(B8954:V8954))=0,"",IF(OR(OR(ISBLANK(F8954),SUM(LEN(C8954),LEN(D8954))=0),AND(NOT(E8954="Unknown"),ISBLANK(J8954)),AND(NOT(O8954="Unknown"),ISBLANK(R8954))),"Missing Information", INDEX(Table15[Entire Service Line Classification], MATCH(SUMIFS(Table15[Unique ID],Table15[System-Owned Portion],E8954,Table15[If Material Anything Other than "Lead" in Column E,Was Material Ever Previously Lead?],G8954,Table15[Customer-Owned Portion],O8954),Table15[Unique ID],0),0)))</f>
        <v/>
      </c>
      <c r="X8954"/>
    </row>
    <row r="8955" spans="2:24" x14ac:dyDescent="0.25">
      <c r="B8955" s="146"/>
      <c r="C8955" s="31"/>
      <c r="D8955" s="31"/>
      <c r="E8955" s="44"/>
      <c r="F8955" s="43"/>
      <c r="G8955" s="84"/>
      <c r="H8955" s="31"/>
      <c r="I8955" s="205"/>
      <c r="J8955" s="84"/>
      <c r="K8955" s="31"/>
      <c r="L8955" s="31"/>
      <c r="M8955" s="169"/>
      <c r="N8955" s="148"/>
      <c r="O8955" s="106"/>
      <c r="P8955" s="43"/>
      <c r="Q8955" s="205"/>
      <c r="R8955" s="84"/>
      <c r="S8955" s="31"/>
      <c r="T8955" s="31"/>
      <c r="U8955" s="169"/>
      <c r="V8955" s="150"/>
      <c r="W8955" s="141" t="str" cm="1">
        <f t="array" ref="W8955">IF(SUM(LEN(B8955:V8955))=0,"",IF(OR(OR(ISBLANK(F8955),SUM(LEN(C8955),LEN(D8955))=0),AND(NOT(E8955="Unknown"),ISBLANK(J8955)),AND(NOT(O8955="Unknown"),ISBLANK(R8955))),"Missing Information", INDEX(Table15[Entire Service Line Classification], MATCH(SUMIFS(Table15[Unique ID],Table15[System-Owned Portion],E8955,Table15[If Material Anything Other than "Lead" in Column E,Was Material Ever Previously Lead?],G8955,Table15[Customer-Owned Portion],O8955),Table15[Unique ID],0),0)))</f>
        <v/>
      </c>
      <c r="X8955"/>
    </row>
    <row r="8956" spans="2:24" x14ac:dyDescent="0.25">
      <c r="B8956" s="146"/>
      <c r="C8956" s="31"/>
      <c r="D8956" s="31"/>
      <c r="E8956" s="44"/>
      <c r="F8956" s="43"/>
      <c r="G8956" s="84"/>
      <c r="H8956" s="31"/>
      <c r="I8956" s="205"/>
      <c r="J8956" s="84"/>
      <c r="K8956" s="31"/>
      <c r="L8956" s="31"/>
      <c r="M8956" s="169"/>
      <c r="N8956" s="148"/>
      <c r="O8956" s="106"/>
      <c r="P8956" s="43"/>
      <c r="Q8956" s="205"/>
      <c r="R8956" s="84"/>
      <c r="S8956" s="31"/>
      <c r="T8956" s="31"/>
      <c r="U8956" s="169"/>
      <c r="V8956" s="150"/>
      <c r="W8956" s="141" t="str" cm="1">
        <f t="array" ref="W8956">IF(SUM(LEN(B8956:V8956))=0,"",IF(OR(OR(ISBLANK(F8956),SUM(LEN(C8956),LEN(D8956))=0),AND(NOT(E8956="Unknown"),ISBLANK(J8956)),AND(NOT(O8956="Unknown"),ISBLANK(R8956))),"Missing Information", INDEX(Table15[Entire Service Line Classification], MATCH(SUMIFS(Table15[Unique ID],Table15[System-Owned Portion],E8956,Table15[If Material Anything Other than "Lead" in Column E,Was Material Ever Previously Lead?],G8956,Table15[Customer-Owned Portion],O8956),Table15[Unique ID],0),0)))</f>
        <v/>
      </c>
      <c r="X8956"/>
    </row>
    <row r="8957" spans="2:24" x14ac:dyDescent="0.25">
      <c r="B8957" s="146"/>
      <c r="C8957" s="31"/>
      <c r="D8957" s="31"/>
      <c r="E8957" s="44"/>
      <c r="F8957" s="43"/>
      <c r="G8957" s="84"/>
      <c r="H8957" s="31"/>
      <c r="I8957" s="205"/>
      <c r="J8957" s="84"/>
      <c r="K8957" s="31"/>
      <c r="L8957" s="31"/>
      <c r="M8957" s="169"/>
      <c r="N8957" s="148"/>
      <c r="O8957" s="106"/>
      <c r="P8957" s="43"/>
      <c r="Q8957" s="205"/>
      <c r="R8957" s="84"/>
      <c r="S8957" s="31"/>
      <c r="T8957" s="31"/>
      <c r="U8957" s="169"/>
      <c r="V8957" s="150"/>
      <c r="W8957" s="141" t="str" cm="1">
        <f t="array" ref="W8957">IF(SUM(LEN(B8957:V8957))=0,"",IF(OR(OR(ISBLANK(F8957),SUM(LEN(C8957),LEN(D8957))=0),AND(NOT(E8957="Unknown"),ISBLANK(J8957)),AND(NOT(O8957="Unknown"),ISBLANK(R8957))),"Missing Information", INDEX(Table15[Entire Service Line Classification], MATCH(SUMIFS(Table15[Unique ID],Table15[System-Owned Portion],E8957,Table15[If Material Anything Other than "Lead" in Column E,Was Material Ever Previously Lead?],G8957,Table15[Customer-Owned Portion],O8957),Table15[Unique ID],0),0)))</f>
        <v/>
      </c>
      <c r="X8957"/>
    </row>
    <row r="8958" spans="2:24" x14ac:dyDescent="0.25">
      <c r="B8958" s="146"/>
      <c r="C8958" s="31"/>
      <c r="D8958" s="31"/>
      <c r="E8958" s="44"/>
      <c r="F8958" s="43"/>
      <c r="G8958" s="84"/>
      <c r="H8958" s="31"/>
      <c r="I8958" s="205"/>
      <c r="J8958" s="84"/>
      <c r="K8958" s="31"/>
      <c r="L8958" s="31"/>
      <c r="M8958" s="169"/>
      <c r="N8958" s="148"/>
      <c r="O8958" s="106"/>
      <c r="P8958" s="43"/>
      <c r="Q8958" s="205"/>
      <c r="R8958" s="84"/>
      <c r="S8958" s="31"/>
      <c r="T8958" s="31"/>
      <c r="U8958" s="169"/>
      <c r="V8958" s="150"/>
      <c r="W8958" s="141" t="str" cm="1">
        <f t="array" ref="W8958">IF(SUM(LEN(B8958:V8958))=0,"",IF(OR(OR(ISBLANK(F8958),SUM(LEN(C8958),LEN(D8958))=0),AND(NOT(E8958="Unknown"),ISBLANK(J8958)),AND(NOT(O8958="Unknown"),ISBLANK(R8958))),"Missing Information", INDEX(Table15[Entire Service Line Classification], MATCH(SUMIFS(Table15[Unique ID],Table15[System-Owned Portion],E8958,Table15[If Material Anything Other than "Lead" in Column E,Was Material Ever Previously Lead?],G8958,Table15[Customer-Owned Portion],O8958),Table15[Unique ID],0),0)))</f>
        <v/>
      </c>
      <c r="X8958"/>
    </row>
    <row r="8959" spans="2:24" x14ac:dyDescent="0.25">
      <c r="B8959" s="146"/>
      <c r="C8959" s="31"/>
      <c r="D8959" s="31"/>
      <c r="E8959" s="44"/>
      <c r="F8959" s="43"/>
      <c r="G8959" s="84"/>
      <c r="H8959" s="31"/>
      <c r="I8959" s="205"/>
      <c r="J8959" s="84"/>
      <c r="K8959" s="31"/>
      <c r="L8959" s="31"/>
      <c r="M8959" s="169"/>
      <c r="N8959" s="148"/>
      <c r="O8959" s="106"/>
      <c r="P8959" s="43"/>
      <c r="Q8959" s="205"/>
      <c r="R8959" s="84"/>
      <c r="S8959" s="31"/>
      <c r="T8959" s="31"/>
      <c r="U8959" s="169"/>
      <c r="V8959" s="150"/>
      <c r="W8959" s="141" t="str" cm="1">
        <f t="array" ref="W8959">IF(SUM(LEN(B8959:V8959))=0,"",IF(OR(OR(ISBLANK(F8959),SUM(LEN(C8959),LEN(D8959))=0),AND(NOT(E8959="Unknown"),ISBLANK(J8959)),AND(NOT(O8959="Unknown"),ISBLANK(R8959))),"Missing Information", INDEX(Table15[Entire Service Line Classification], MATCH(SUMIFS(Table15[Unique ID],Table15[System-Owned Portion],E8959,Table15[If Material Anything Other than "Lead" in Column E,Was Material Ever Previously Lead?],G8959,Table15[Customer-Owned Portion],O8959),Table15[Unique ID],0),0)))</f>
        <v/>
      </c>
      <c r="X8959"/>
    </row>
    <row r="8960" spans="2:24" x14ac:dyDescent="0.25">
      <c r="B8960" s="146"/>
      <c r="C8960" s="31"/>
      <c r="D8960" s="31"/>
      <c r="E8960" s="44"/>
      <c r="F8960" s="43"/>
      <c r="G8960" s="84"/>
      <c r="H8960" s="31"/>
      <c r="I8960" s="205"/>
      <c r="J8960" s="84"/>
      <c r="K8960" s="31"/>
      <c r="L8960" s="31"/>
      <c r="M8960" s="169"/>
      <c r="N8960" s="148"/>
      <c r="O8960" s="106"/>
      <c r="P8960" s="43"/>
      <c r="Q8960" s="205"/>
      <c r="R8960" s="84"/>
      <c r="S8960" s="31"/>
      <c r="T8960" s="31"/>
      <c r="U8960" s="169"/>
      <c r="V8960" s="150"/>
      <c r="W8960" s="141" t="str" cm="1">
        <f t="array" ref="W8960">IF(SUM(LEN(B8960:V8960))=0,"",IF(OR(OR(ISBLANK(F8960),SUM(LEN(C8960),LEN(D8960))=0),AND(NOT(E8960="Unknown"),ISBLANK(J8960)),AND(NOT(O8960="Unknown"),ISBLANK(R8960))),"Missing Information", INDEX(Table15[Entire Service Line Classification], MATCH(SUMIFS(Table15[Unique ID],Table15[System-Owned Portion],E8960,Table15[If Material Anything Other than "Lead" in Column E,Was Material Ever Previously Lead?],G8960,Table15[Customer-Owned Portion],O8960),Table15[Unique ID],0),0)))</f>
        <v/>
      </c>
      <c r="X8960"/>
    </row>
    <row r="8961" spans="2:24" x14ac:dyDescent="0.25">
      <c r="B8961" s="146"/>
      <c r="C8961" s="31"/>
      <c r="D8961" s="31"/>
      <c r="E8961" s="44"/>
      <c r="F8961" s="43"/>
      <c r="G8961" s="84"/>
      <c r="H8961" s="31"/>
      <c r="I8961" s="205"/>
      <c r="J8961" s="84"/>
      <c r="K8961" s="31"/>
      <c r="L8961" s="31"/>
      <c r="M8961" s="169"/>
      <c r="N8961" s="148"/>
      <c r="O8961" s="106"/>
      <c r="P8961" s="43"/>
      <c r="Q8961" s="205"/>
      <c r="R8961" s="84"/>
      <c r="S8961" s="31"/>
      <c r="T8961" s="31"/>
      <c r="U8961" s="169"/>
      <c r="V8961" s="150"/>
      <c r="W8961" s="141" t="str" cm="1">
        <f t="array" ref="W8961">IF(SUM(LEN(B8961:V8961))=0,"",IF(OR(OR(ISBLANK(F8961),SUM(LEN(C8961),LEN(D8961))=0),AND(NOT(E8961="Unknown"),ISBLANK(J8961)),AND(NOT(O8961="Unknown"),ISBLANK(R8961))),"Missing Information", INDEX(Table15[Entire Service Line Classification], MATCH(SUMIFS(Table15[Unique ID],Table15[System-Owned Portion],E8961,Table15[If Material Anything Other than "Lead" in Column E,Was Material Ever Previously Lead?],G8961,Table15[Customer-Owned Portion],O8961),Table15[Unique ID],0),0)))</f>
        <v/>
      </c>
      <c r="X8961"/>
    </row>
    <row r="8962" spans="2:24" x14ac:dyDescent="0.25">
      <c r="B8962" s="146"/>
      <c r="C8962" s="31"/>
      <c r="D8962" s="31"/>
      <c r="E8962" s="44"/>
      <c r="F8962" s="43"/>
      <c r="G8962" s="84"/>
      <c r="H8962" s="31"/>
      <c r="I8962" s="205"/>
      <c r="J8962" s="84"/>
      <c r="K8962" s="31"/>
      <c r="L8962" s="31"/>
      <c r="M8962" s="169"/>
      <c r="N8962" s="148"/>
      <c r="O8962" s="106"/>
      <c r="P8962" s="43"/>
      <c r="Q8962" s="205"/>
      <c r="R8962" s="84"/>
      <c r="S8962" s="31"/>
      <c r="T8962" s="31"/>
      <c r="U8962" s="169"/>
      <c r="V8962" s="150"/>
      <c r="W8962" s="141" t="str" cm="1">
        <f t="array" ref="W8962">IF(SUM(LEN(B8962:V8962))=0,"",IF(OR(OR(ISBLANK(F8962),SUM(LEN(C8962),LEN(D8962))=0),AND(NOT(E8962="Unknown"),ISBLANK(J8962)),AND(NOT(O8962="Unknown"),ISBLANK(R8962))),"Missing Information", INDEX(Table15[Entire Service Line Classification], MATCH(SUMIFS(Table15[Unique ID],Table15[System-Owned Portion],E8962,Table15[If Material Anything Other than "Lead" in Column E,Was Material Ever Previously Lead?],G8962,Table15[Customer-Owned Portion],O8962),Table15[Unique ID],0),0)))</f>
        <v/>
      </c>
      <c r="X8962"/>
    </row>
    <row r="8963" spans="2:24" x14ac:dyDescent="0.25">
      <c r="B8963" s="146"/>
      <c r="C8963" s="31"/>
      <c r="D8963" s="31"/>
      <c r="E8963" s="44"/>
      <c r="F8963" s="43"/>
      <c r="G8963" s="84"/>
      <c r="H8963" s="31"/>
      <c r="I8963" s="205"/>
      <c r="J8963" s="84"/>
      <c r="K8963" s="31"/>
      <c r="L8963" s="31"/>
      <c r="M8963" s="169"/>
      <c r="N8963" s="148"/>
      <c r="O8963" s="106"/>
      <c r="P8963" s="43"/>
      <c r="Q8963" s="205"/>
      <c r="R8963" s="84"/>
      <c r="S8963" s="31"/>
      <c r="T8963" s="31"/>
      <c r="U8963" s="169"/>
      <c r="V8963" s="150"/>
      <c r="W8963" s="141" t="str" cm="1">
        <f t="array" ref="W8963">IF(SUM(LEN(B8963:V8963))=0,"",IF(OR(OR(ISBLANK(F8963),SUM(LEN(C8963),LEN(D8963))=0),AND(NOT(E8963="Unknown"),ISBLANK(J8963)),AND(NOT(O8963="Unknown"),ISBLANK(R8963))),"Missing Information", INDEX(Table15[Entire Service Line Classification], MATCH(SUMIFS(Table15[Unique ID],Table15[System-Owned Portion],E8963,Table15[If Material Anything Other than "Lead" in Column E,Was Material Ever Previously Lead?],G8963,Table15[Customer-Owned Portion],O8963),Table15[Unique ID],0),0)))</f>
        <v/>
      </c>
      <c r="X8963"/>
    </row>
    <row r="8964" spans="2:24" x14ac:dyDescent="0.25">
      <c r="B8964" s="146"/>
      <c r="C8964" s="31"/>
      <c r="D8964" s="31"/>
      <c r="E8964" s="44"/>
      <c r="F8964" s="43"/>
      <c r="G8964" s="84"/>
      <c r="H8964" s="31"/>
      <c r="I8964" s="205"/>
      <c r="J8964" s="84"/>
      <c r="K8964" s="31"/>
      <c r="L8964" s="31"/>
      <c r="M8964" s="169"/>
      <c r="N8964" s="148"/>
      <c r="O8964" s="106"/>
      <c r="P8964" s="43"/>
      <c r="Q8964" s="205"/>
      <c r="R8964" s="84"/>
      <c r="S8964" s="31"/>
      <c r="T8964" s="31"/>
      <c r="U8964" s="169"/>
      <c r="V8964" s="150"/>
      <c r="W8964" s="141" t="str" cm="1">
        <f t="array" ref="W8964">IF(SUM(LEN(B8964:V8964))=0,"",IF(OR(OR(ISBLANK(F8964),SUM(LEN(C8964),LEN(D8964))=0),AND(NOT(E8964="Unknown"),ISBLANK(J8964)),AND(NOT(O8964="Unknown"),ISBLANK(R8964))),"Missing Information", INDEX(Table15[Entire Service Line Classification], MATCH(SUMIFS(Table15[Unique ID],Table15[System-Owned Portion],E8964,Table15[If Material Anything Other than "Lead" in Column E,Was Material Ever Previously Lead?],G8964,Table15[Customer-Owned Portion],O8964),Table15[Unique ID],0),0)))</f>
        <v/>
      </c>
      <c r="X8964"/>
    </row>
    <row r="8965" spans="2:24" x14ac:dyDescent="0.25">
      <c r="B8965" s="146"/>
      <c r="C8965" s="31"/>
      <c r="D8965" s="31"/>
      <c r="E8965" s="44"/>
      <c r="F8965" s="43"/>
      <c r="G8965" s="84"/>
      <c r="H8965" s="31"/>
      <c r="I8965" s="205"/>
      <c r="J8965" s="84"/>
      <c r="K8965" s="31"/>
      <c r="L8965" s="31"/>
      <c r="M8965" s="169"/>
      <c r="N8965" s="148"/>
      <c r="O8965" s="106"/>
      <c r="P8965" s="43"/>
      <c r="Q8965" s="205"/>
      <c r="R8965" s="84"/>
      <c r="S8965" s="31"/>
      <c r="T8965" s="31"/>
      <c r="U8965" s="169"/>
      <c r="V8965" s="150"/>
      <c r="W8965" s="141" t="str" cm="1">
        <f t="array" ref="W8965">IF(SUM(LEN(B8965:V8965))=0,"",IF(OR(OR(ISBLANK(F8965),SUM(LEN(C8965),LEN(D8965))=0),AND(NOT(E8965="Unknown"),ISBLANK(J8965)),AND(NOT(O8965="Unknown"),ISBLANK(R8965))),"Missing Information", INDEX(Table15[Entire Service Line Classification], MATCH(SUMIFS(Table15[Unique ID],Table15[System-Owned Portion],E8965,Table15[If Material Anything Other than "Lead" in Column E,Was Material Ever Previously Lead?],G8965,Table15[Customer-Owned Portion],O8965),Table15[Unique ID],0),0)))</f>
        <v/>
      </c>
      <c r="X8965"/>
    </row>
    <row r="8966" spans="2:24" x14ac:dyDescent="0.25">
      <c r="B8966" s="146"/>
      <c r="C8966" s="31"/>
      <c r="D8966" s="31"/>
      <c r="E8966" s="44"/>
      <c r="F8966" s="43"/>
      <c r="G8966" s="84"/>
      <c r="H8966" s="31"/>
      <c r="I8966" s="205"/>
      <c r="J8966" s="84"/>
      <c r="K8966" s="31"/>
      <c r="L8966" s="31"/>
      <c r="M8966" s="169"/>
      <c r="N8966" s="148"/>
      <c r="O8966" s="106"/>
      <c r="P8966" s="43"/>
      <c r="Q8966" s="205"/>
      <c r="R8966" s="84"/>
      <c r="S8966" s="31"/>
      <c r="T8966" s="31"/>
      <c r="U8966" s="169"/>
      <c r="V8966" s="150"/>
      <c r="W8966" s="141" t="str" cm="1">
        <f t="array" ref="W8966">IF(SUM(LEN(B8966:V8966))=0,"",IF(OR(OR(ISBLANK(F8966),SUM(LEN(C8966),LEN(D8966))=0),AND(NOT(E8966="Unknown"),ISBLANK(J8966)),AND(NOT(O8966="Unknown"),ISBLANK(R8966))),"Missing Information", INDEX(Table15[Entire Service Line Classification], MATCH(SUMIFS(Table15[Unique ID],Table15[System-Owned Portion],E8966,Table15[If Material Anything Other than "Lead" in Column E,Was Material Ever Previously Lead?],G8966,Table15[Customer-Owned Portion],O8966),Table15[Unique ID],0),0)))</f>
        <v/>
      </c>
      <c r="X8966"/>
    </row>
    <row r="8967" spans="2:24" x14ac:dyDescent="0.25">
      <c r="B8967" s="146"/>
      <c r="C8967" s="31"/>
      <c r="D8967" s="31"/>
      <c r="E8967" s="44"/>
      <c r="F8967" s="43"/>
      <c r="G8967" s="84"/>
      <c r="H8967" s="31"/>
      <c r="I8967" s="205"/>
      <c r="J8967" s="84"/>
      <c r="K8967" s="31"/>
      <c r="L8967" s="31"/>
      <c r="M8967" s="169"/>
      <c r="N8967" s="148"/>
      <c r="O8967" s="106"/>
      <c r="P8967" s="43"/>
      <c r="Q8967" s="205"/>
      <c r="R8967" s="84"/>
      <c r="S8967" s="31"/>
      <c r="T8967" s="31"/>
      <c r="U8967" s="169"/>
      <c r="V8967" s="150"/>
      <c r="W8967" s="141" t="str" cm="1">
        <f t="array" ref="W8967">IF(SUM(LEN(B8967:V8967))=0,"",IF(OR(OR(ISBLANK(F8967),SUM(LEN(C8967),LEN(D8967))=0),AND(NOT(E8967="Unknown"),ISBLANK(J8967)),AND(NOT(O8967="Unknown"),ISBLANK(R8967))),"Missing Information", INDEX(Table15[Entire Service Line Classification], MATCH(SUMIFS(Table15[Unique ID],Table15[System-Owned Portion],E8967,Table15[If Material Anything Other than "Lead" in Column E,Was Material Ever Previously Lead?],G8967,Table15[Customer-Owned Portion],O8967),Table15[Unique ID],0),0)))</f>
        <v/>
      </c>
      <c r="X8967"/>
    </row>
    <row r="8968" spans="2:24" x14ac:dyDescent="0.25">
      <c r="B8968" s="146"/>
      <c r="C8968" s="31"/>
      <c r="D8968" s="31"/>
      <c r="E8968" s="44"/>
      <c r="F8968" s="43"/>
      <c r="G8968" s="84"/>
      <c r="H8968" s="31"/>
      <c r="I8968" s="205"/>
      <c r="J8968" s="84"/>
      <c r="K8968" s="31"/>
      <c r="L8968" s="31"/>
      <c r="M8968" s="169"/>
      <c r="N8968" s="148"/>
      <c r="O8968" s="106"/>
      <c r="P8968" s="43"/>
      <c r="Q8968" s="205"/>
      <c r="R8968" s="84"/>
      <c r="S8968" s="31"/>
      <c r="T8968" s="31"/>
      <c r="U8968" s="169"/>
      <c r="V8968" s="150"/>
      <c r="W8968" s="141" t="str" cm="1">
        <f t="array" ref="W8968">IF(SUM(LEN(B8968:V8968))=0,"",IF(OR(OR(ISBLANK(F8968),SUM(LEN(C8968),LEN(D8968))=0),AND(NOT(E8968="Unknown"),ISBLANK(J8968)),AND(NOT(O8968="Unknown"),ISBLANK(R8968))),"Missing Information", INDEX(Table15[Entire Service Line Classification], MATCH(SUMIFS(Table15[Unique ID],Table15[System-Owned Portion],E8968,Table15[If Material Anything Other than "Lead" in Column E,Was Material Ever Previously Lead?],G8968,Table15[Customer-Owned Portion],O8968),Table15[Unique ID],0),0)))</f>
        <v/>
      </c>
      <c r="X8968"/>
    </row>
    <row r="8969" spans="2:24" x14ac:dyDescent="0.25">
      <c r="B8969" s="146"/>
      <c r="C8969" s="31"/>
      <c r="D8969" s="31"/>
      <c r="E8969" s="44"/>
      <c r="F8969" s="43"/>
      <c r="G8969" s="84"/>
      <c r="H8969" s="31"/>
      <c r="I8969" s="205"/>
      <c r="J8969" s="84"/>
      <c r="K8969" s="31"/>
      <c r="L8969" s="31"/>
      <c r="M8969" s="169"/>
      <c r="N8969" s="148"/>
      <c r="O8969" s="106"/>
      <c r="P8969" s="43"/>
      <c r="Q8969" s="205"/>
      <c r="R8969" s="84"/>
      <c r="S8969" s="31"/>
      <c r="T8969" s="31"/>
      <c r="U8969" s="169"/>
      <c r="V8969" s="150"/>
      <c r="W8969" s="141" t="str" cm="1">
        <f t="array" ref="W8969">IF(SUM(LEN(B8969:V8969))=0,"",IF(OR(OR(ISBLANK(F8969),SUM(LEN(C8969),LEN(D8969))=0),AND(NOT(E8969="Unknown"),ISBLANK(J8969)),AND(NOT(O8969="Unknown"),ISBLANK(R8969))),"Missing Information", INDEX(Table15[Entire Service Line Classification], MATCH(SUMIFS(Table15[Unique ID],Table15[System-Owned Portion],E8969,Table15[If Material Anything Other than "Lead" in Column E,Was Material Ever Previously Lead?],G8969,Table15[Customer-Owned Portion],O8969),Table15[Unique ID],0),0)))</f>
        <v/>
      </c>
      <c r="X8969"/>
    </row>
    <row r="8970" spans="2:24" x14ac:dyDescent="0.25">
      <c r="B8970" s="146"/>
      <c r="C8970" s="31"/>
      <c r="D8970" s="31"/>
      <c r="E8970" s="44"/>
      <c r="F8970" s="43"/>
      <c r="G8970" s="84"/>
      <c r="H8970" s="31"/>
      <c r="I8970" s="205"/>
      <c r="J8970" s="84"/>
      <c r="K8970" s="31"/>
      <c r="L8970" s="31"/>
      <c r="M8970" s="169"/>
      <c r="N8970" s="148"/>
      <c r="O8970" s="106"/>
      <c r="P8970" s="43"/>
      <c r="Q8970" s="205"/>
      <c r="R8970" s="84"/>
      <c r="S8970" s="31"/>
      <c r="T8970" s="31"/>
      <c r="U8970" s="169"/>
      <c r="V8970" s="150"/>
      <c r="W8970" s="141" t="str" cm="1">
        <f t="array" ref="W8970">IF(SUM(LEN(B8970:V8970))=0,"",IF(OR(OR(ISBLANK(F8970),SUM(LEN(C8970),LEN(D8970))=0),AND(NOT(E8970="Unknown"),ISBLANK(J8970)),AND(NOT(O8970="Unknown"),ISBLANK(R8970))),"Missing Information", INDEX(Table15[Entire Service Line Classification], MATCH(SUMIFS(Table15[Unique ID],Table15[System-Owned Portion],E8970,Table15[If Material Anything Other than "Lead" in Column E,Was Material Ever Previously Lead?],G8970,Table15[Customer-Owned Portion],O8970),Table15[Unique ID],0),0)))</f>
        <v/>
      </c>
      <c r="X8970"/>
    </row>
    <row r="8971" spans="2:24" x14ac:dyDescent="0.25">
      <c r="B8971" s="146"/>
      <c r="C8971" s="31"/>
      <c r="D8971" s="31"/>
      <c r="E8971" s="44"/>
      <c r="F8971" s="43"/>
      <c r="G8971" s="84"/>
      <c r="H8971" s="31"/>
      <c r="I8971" s="205"/>
      <c r="J8971" s="84"/>
      <c r="K8971" s="31"/>
      <c r="L8971" s="31"/>
      <c r="M8971" s="169"/>
      <c r="N8971" s="148"/>
      <c r="O8971" s="106"/>
      <c r="P8971" s="43"/>
      <c r="Q8971" s="205"/>
      <c r="R8971" s="84"/>
      <c r="S8971" s="31"/>
      <c r="T8971" s="31"/>
      <c r="U8971" s="169"/>
      <c r="V8971" s="150"/>
      <c r="W8971" s="141" t="str" cm="1">
        <f t="array" ref="W8971">IF(SUM(LEN(B8971:V8971))=0,"",IF(OR(OR(ISBLANK(F8971),SUM(LEN(C8971),LEN(D8971))=0),AND(NOT(E8971="Unknown"),ISBLANK(J8971)),AND(NOT(O8971="Unknown"),ISBLANK(R8971))),"Missing Information", INDEX(Table15[Entire Service Line Classification], MATCH(SUMIFS(Table15[Unique ID],Table15[System-Owned Portion],E8971,Table15[If Material Anything Other than "Lead" in Column E,Was Material Ever Previously Lead?],G8971,Table15[Customer-Owned Portion],O8971),Table15[Unique ID],0),0)))</f>
        <v/>
      </c>
      <c r="X8971"/>
    </row>
    <row r="8972" spans="2:24" x14ac:dyDescent="0.25">
      <c r="B8972" s="146"/>
      <c r="C8972" s="31"/>
      <c r="D8972" s="31"/>
      <c r="E8972" s="44"/>
      <c r="F8972" s="43"/>
      <c r="G8972" s="84"/>
      <c r="H8972" s="31"/>
      <c r="I8972" s="205"/>
      <c r="J8972" s="84"/>
      <c r="K8972" s="31"/>
      <c r="L8972" s="31"/>
      <c r="M8972" s="169"/>
      <c r="N8972" s="148"/>
      <c r="O8972" s="106"/>
      <c r="P8972" s="43"/>
      <c r="Q8972" s="205"/>
      <c r="R8972" s="84"/>
      <c r="S8972" s="31"/>
      <c r="T8972" s="31"/>
      <c r="U8972" s="169"/>
      <c r="V8972" s="150"/>
      <c r="W8972" s="141" t="str" cm="1">
        <f t="array" ref="W8972">IF(SUM(LEN(B8972:V8972))=0,"",IF(OR(OR(ISBLANK(F8972),SUM(LEN(C8972),LEN(D8972))=0),AND(NOT(E8972="Unknown"),ISBLANK(J8972)),AND(NOT(O8972="Unknown"),ISBLANK(R8972))),"Missing Information", INDEX(Table15[Entire Service Line Classification], MATCH(SUMIFS(Table15[Unique ID],Table15[System-Owned Portion],E8972,Table15[If Material Anything Other than "Lead" in Column E,Was Material Ever Previously Lead?],G8972,Table15[Customer-Owned Portion],O8972),Table15[Unique ID],0),0)))</f>
        <v/>
      </c>
      <c r="X8972"/>
    </row>
    <row r="8973" spans="2:24" x14ac:dyDescent="0.25">
      <c r="B8973" s="146"/>
      <c r="C8973" s="31"/>
      <c r="D8973" s="31"/>
      <c r="E8973" s="44"/>
      <c r="F8973" s="43"/>
      <c r="G8973" s="84"/>
      <c r="H8973" s="31"/>
      <c r="I8973" s="205"/>
      <c r="J8973" s="84"/>
      <c r="K8973" s="31"/>
      <c r="L8973" s="31"/>
      <c r="M8973" s="169"/>
      <c r="N8973" s="148"/>
      <c r="O8973" s="106"/>
      <c r="P8973" s="43"/>
      <c r="Q8973" s="205"/>
      <c r="R8973" s="84"/>
      <c r="S8973" s="31"/>
      <c r="T8973" s="31"/>
      <c r="U8973" s="169"/>
      <c r="V8973" s="150"/>
      <c r="W8973" s="141" t="str" cm="1">
        <f t="array" ref="W8973">IF(SUM(LEN(B8973:V8973))=0,"",IF(OR(OR(ISBLANK(F8973),SUM(LEN(C8973),LEN(D8973))=0),AND(NOT(E8973="Unknown"),ISBLANK(J8973)),AND(NOT(O8973="Unknown"),ISBLANK(R8973))),"Missing Information", INDEX(Table15[Entire Service Line Classification], MATCH(SUMIFS(Table15[Unique ID],Table15[System-Owned Portion],E8973,Table15[If Material Anything Other than "Lead" in Column E,Was Material Ever Previously Lead?],G8973,Table15[Customer-Owned Portion],O8973),Table15[Unique ID],0),0)))</f>
        <v/>
      </c>
      <c r="X8973"/>
    </row>
    <row r="8974" spans="2:24" x14ac:dyDescent="0.25">
      <c r="B8974" s="146"/>
      <c r="C8974" s="31"/>
      <c r="D8974" s="31"/>
      <c r="E8974" s="44"/>
      <c r="F8974" s="43"/>
      <c r="G8974" s="84"/>
      <c r="H8974" s="31"/>
      <c r="I8974" s="205"/>
      <c r="J8974" s="84"/>
      <c r="K8974" s="31"/>
      <c r="L8974" s="31"/>
      <c r="M8974" s="169"/>
      <c r="N8974" s="148"/>
      <c r="O8974" s="106"/>
      <c r="P8974" s="43"/>
      <c r="Q8974" s="205"/>
      <c r="R8974" s="84"/>
      <c r="S8974" s="31"/>
      <c r="T8974" s="31"/>
      <c r="U8974" s="169"/>
      <c r="V8974" s="150"/>
      <c r="W8974" s="141" t="str" cm="1">
        <f t="array" ref="W8974">IF(SUM(LEN(B8974:V8974))=0,"",IF(OR(OR(ISBLANK(F8974),SUM(LEN(C8974),LEN(D8974))=0),AND(NOT(E8974="Unknown"),ISBLANK(J8974)),AND(NOT(O8974="Unknown"),ISBLANK(R8974))),"Missing Information", INDEX(Table15[Entire Service Line Classification], MATCH(SUMIFS(Table15[Unique ID],Table15[System-Owned Portion],E8974,Table15[If Material Anything Other than "Lead" in Column E,Was Material Ever Previously Lead?],G8974,Table15[Customer-Owned Portion],O8974),Table15[Unique ID],0),0)))</f>
        <v/>
      </c>
      <c r="X8974"/>
    </row>
    <row r="8975" spans="2:24" x14ac:dyDescent="0.25">
      <c r="B8975" s="146"/>
      <c r="C8975" s="31"/>
      <c r="D8975" s="31"/>
      <c r="E8975" s="44"/>
      <c r="F8975" s="43"/>
      <c r="G8975" s="84"/>
      <c r="H8975" s="31"/>
      <c r="I8975" s="205"/>
      <c r="J8975" s="84"/>
      <c r="K8975" s="31"/>
      <c r="L8975" s="31"/>
      <c r="M8975" s="169"/>
      <c r="N8975" s="148"/>
      <c r="O8975" s="106"/>
      <c r="P8975" s="43"/>
      <c r="Q8975" s="205"/>
      <c r="R8975" s="84"/>
      <c r="S8975" s="31"/>
      <c r="T8975" s="31"/>
      <c r="U8975" s="169"/>
      <c r="V8975" s="150"/>
      <c r="W8975" s="141" t="str" cm="1">
        <f t="array" ref="W8975">IF(SUM(LEN(B8975:V8975))=0,"",IF(OR(OR(ISBLANK(F8975),SUM(LEN(C8975),LEN(D8975))=0),AND(NOT(E8975="Unknown"),ISBLANK(J8975)),AND(NOT(O8975="Unknown"),ISBLANK(R8975))),"Missing Information", INDEX(Table15[Entire Service Line Classification], MATCH(SUMIFS(Table15[Unique ID],Table15[System-Owned Portion],E8975,Table15[If Material Anything Other than "Lead" in Column E,Was Material Ever Previously Lead?],G8975,Table15[Customer-Owned Portion],O8975),Table15[Unique ID],0),0)))</f>
        <v/>
      </c>
      <c r="X8975"/>
    </row>
    <row r="8976" spans="2:24" x14ac:dyDescent="0.25">
      <c r="B8976" s="146"/>
      <c r="C8976" s="31"/>
      <c r="D8976" s="31"/>
      <c r="E8976" s="44"/>
      <c r="F8976" s="43"/>
      <c r="G8976" s="84"/>
      <c r="H8976" s="31"/>
      <c r="I8976" s="205"/>
      <c r="J8976" s="84"/>
      <c r="K8976" s="31"/>
      <c r="L8976" s="31"/>
      <c r="M8976" s="169"/>
      <c r="N8976" s="148"/>
      <c r="O8976" s="106"/>
      <c r="P8976" s="43"/>
      <c r="Q8976" s="205"/>
      <c r="R8976" s="84"/>
      <c r="S8976" s="31"/>
      <c r="T8976" s="31"/>
      <c r="U8976" s="169"/>
      <c r="V8976" s="150"/>
      <c r="W8976" s="141" t="str" cm="1">
        <f t="array" ref="W8976">IF(SUM(LEN(B8976:V8976))=0,"",IF(OR(OR(ISBLANK(F8976),SUM(LEN(C8976),LEN(D8976))=0),AND(NOT(E8976="Unknown"),ISBLANK(J8976)),AND(NOT(O8976="Unknown"),ISBLANK(R8976))),"Missing Information", INDEX(Table15[Entire Service Line Classification], MATCH(SUMIFS(Table15[Unique ID],Table15[System-Owned Portion],E8976,Table15[If Material Anything Other than "Lead" in Column E,Was Material Ever Previously Lead?],G8976,Table15[Customer-Owned Portion],O8976),Table15[Unique ID],0),0)))</f>
        <v/>
      </c>
      <c r="X8976"/>
    </row>
    <row r="8977" spans="2:24" x14ac:dyDescent="0.25">
      <c r="B8977" s="146"/>
      <c r="C8977" s="31"/>
      <c r="D8977" s="31"/>
      <c r="E8977" s="44"/>
      <c r="F8977" s="43"/>
      <c r="G8977" s="84"/>
      <c r="H8977" s="31"/>
      <c r="I8977" s="205"/>
      <c r="J8977" s="84"/>
      <c r="K8977" s="31"/>
      <c r="L8977" s="31"/>
      <c r="M8977" s="169"/>
      <c r="N8977" s="148"/>
      <c r="O8977" s="106"/>
      <c r="P8977" s="43"/>
      <c r="Q8977" s="205"/>
      <c r="R8977" s="84"/>
      <c r="S8977" s="31"/>
      <c r="T8977" s="31"/>
      <c r="U8977" s="169"/>
      <c r="V8977" s="150"/>
      <c r="W8977" s="141" t="str" cm="1">
        <f t="array" ref="W8977">IF(SUM(LEN(B8977:V8977))=0,"",IF(OR(OR(ISBLANK(F8977),SUM(LEN(C8977),LEN(D8977))=0),AND(NOT(E8977="Unknown"),ISBLANK(J8977)),AND(NOT(O8977="Unknown"),ISBLANK(R8977))),"Missing Information", INDEX(Table15[Entire Service Line Classification], MATCH(SUMIFS(Table15[Unique ID],Table15[System-Owned Portion],E8977,Table15[If Material Anything Other than "Lead" in Column E,Was Material Ever Previously Lead?],G8977,Table15[Customer-Owned Portion],O8977),Table15[Unique ID],0),0)))</f>
        <v/>
      </c>
      <c r="X8977"/>
    </row>
    <row r="8978" spans="2:24" x14ac:dyDescent="0.25">
      <c r="B8978" s="146"/>
      <c r="C8978" s="31"/>
      <c r="D8978" s="31"/>
      <c r="E8978" s="44"/>
      <c r="F8978" s="43"/>
      <c r="G8978" s="84"/>
      <c r="H8978" s="31"/>
      <c r="I8978" s="205"/>
      <c r="J8978" s="84"/>
      <c r="K8978" s="31"/>
      <c r="L8978" s="31"/>
      <c r="M8978" s="169"/>
      <c r="N8978" s="148"/>
      <c r="O8978" s="106"/>
      <c r="P8978" s="43"/>
      <c r="Q8978" s="205"/>
      <c r="R8978" s="84"/>
      <c r="S8978" s="31"/>
      <c r="T8978" s="31"/>
      <c r="U8978" s="169"/>
      <c r="V8978" s="150"/>
      <c r="W8978" s="141" t="str" cm="1">
        <f t="array" ref="W8978">IF(SUM(LEN(B8978:V8978))=0,"",IF(OR(OR(ISBLANK(F8978),SUM(LEN(C8978),LEN(D8978))=0),AND(NOT(E8978="Unknown"),ISBLANK(J8978)),AND(NOT(O8978="Unknown"),ISBLANK(R8978))),"Missing Information", INDEX(Table15[Entire Service Line Classification], MATCH(SUMIFS(Table15[Unique ID],Table15[System-Owned Portion],E8978,Table15[If Material Anything Other than "Lead" in Column E,Was Material Ever Previously Lead?],G8978,Table15[Customer-Owned Portion],O8978),Table15[Unique ID],0),0)))</f>
        <v/>
      </c>
      <c r="X8978"/>
    </row>
    <row r="8979" spans="2:24" x14ac:dyDescent="0.25">
      <c r="B8979" s="146"/>
      <c r="C8979" s="31"/>
      <c r="D8979" s="31"/>
      <c r="E8979" s="44"/>
      <c r="F8979" s="43"/>
      <c r="G8979" s="84"/>
      <c r="H8979" s="31"/>
      <c r="I8979" s="205"/>
      <c r="J8979" s="84"/>
      <c r="K8979" s="31"/>
      <c r="L8979" s="31"/>
      <c r="M8979" s="169"/>
      <c r="N8979" s="148"/>
      <c r="O8979" s="106"/>
      <c r="P8979" s="43"/>
      <c r="Q8979" s="205"/>
      <c r="R8979" s="84"/>
      <c r="S8979" s="31"/>
      <c r="T8979" s="31"/>
      <c r="U8979" s="169"/>
      <c r="V8979" s="150"/>
      <c r="W8979" s="141" t="str" cm="1">
        <f t="array" ref="W8979">IF(SUM(LEN(B8979:V8979))=0,"",IF(OR(OR(ISBLANK(F8979),SUM(LEN(C8979),LEN(D8979))=0),AND(NOT(E8979="Unknown"),ISBLANK(J8979)),AND(NOT(O8979="Unknown"),ISBLANK(R8979))),"Missing Information", INDEX(Table15[Entire Service Line Classification], MATCH(SUMIFS(Table15[Unique ID],Table15[System-Owned Portion],E8979,Table15[If Material Anything Other than "Lead" in Column E,Was Material Ever Previously Lead?],G8979,Table15[Customer-Owned Portion],O8979),Table15[Unique ID],0),0)))</f>
        <v/>
      </c>
      <c r="X8979"/>
    </row>
    <row r="8980" spans="2:24" x14ac:dyDescent="0.25">
      <c r="B8980" s="146"/>
      <c r="C8980" s="31"/>
      <c r="D8980" s="31"/>
      <c r="E8980" s="44"/>
      <c r="F8980" s="43"/>
      <c r="G8980" s="84"/>
      <c r="H8980" s="31"/>
      <c r="I8980" s="205"/>
      <c r="J8980" s="84"/>
      <c r="K8980" s="31"/>
      <c r="L8980" s="31"/>
      <c r="M8980" s="169"/>
      <c r="N8980" s="148"/>
      <c r="O8980" s="106"/>
      <c r="P8980" s="43"/>
      <c r="Q8980" s="205"/>
      <c r="R8980" s="84"/>
      <c r="S8980" s="31"/>
      <c r="T8980" s="31"/>
      <c r="U8980" s="169"/>
      <c r="V8980" s="150"/>
      <c r="W8980" s="141" t="str" cm="1">
        <f t="array" ref="W8980">IF(SUM(LEN(B8980:V8980))=0,"",IF(OR(OR(ISBLANK(F8980),SUM(LEN(C8980),LEN(D8980))=0),AND(NOT(E8980="Unknown"),ISBLANK(J8980)),AND(NOT(O8980="Unknown"),ISBLANK(R8980))),"Missing Information", INDEX(Table15[Entire Service Line Classification], MATCH(SUMIFS(Table15[Unique ID],Table15[System-Owned Portion],E8980,Table15[If Material Anything Other than "Lead" in Column E,Was Material Ever Previously Lead?],G8980,Table15[Customer-Owned Portion],O8980),Table15[Unique ID],0),0)))</f>
        <v/>
      </c>
      <c r="X8980"/>
    </row>
    <row r="8981" spans="2:24" x14ac:dyDescent="0.25">
      <c r="B8981" s="146"/>
      <c r="C8981" s="31"/>
      <c r="D8981" s="31"/>
      <c r="E8981" s="44"/>
      <c r="F8981" s="43"/>
      <c r="G8981" s="84"/>
      <c r="H8981" s="31"/>
      <c r="I8981" s="205"/>
      <c r="J8981" s="84"/>
      <c r="K8981" s="31"/>
      <c r="L8981" s="31"/>
      <c r="M8981" s="169"/>
      <c r="N8981" s="148"/>
      <c r="O8981" s="106"/>
      <c r="P8981" s="43"/>
      <c r="Q8981" s="205"/>
      <c r="R8981" s="84"/>
      <c r="S8981" s="31"/>
      <c r="T8981" s="31"/>
      <c r="U8981" s="169"/>
      <c r="V8981" s="150"/>
      <c r="W8981" s="141" t="str" cm="1">
        <f t="array" ref="W8981">IF(SUM(LEN(B8981:V8981))=0,"",IF(OR(OR(ISBLANK(F8981),SUM(LEN(C8981),LEN(D8981))=0),AND(NOT(E8981="Unknown"),ISBLANK(J8981)),AND(NOT(O8981="Unknown"),ISBLANK(R8981))),"Missing Information", INDEX(Table15[Entire Service Line Classification], MATCH(SUMIFS(Table15[Unique ID],Table15[System-Owned Portion],E8981,Table15[If Material Anything Other than "Lead" in Column E,Was Material Ever Previously Lead?],G8981,Table15[Customer-Owned Portion],O8981),Table15[Unique ID],0),0)))</f>
        <v/>
      </c>
      <c r="X8981"/>
    </row>
    <row r="8982" spans="2:24" x14ac:dyDescent="0.25">
      <c r="B8982" s="146"/>
      <c r="C8982" s="31"/>
      <c r="D8982" s="31"/>
      <c r="E8982" s="44"/>
      <c r="F8982" s="43"/>
      <c r="G8982" s="84"/>
      <c r="H8982" s="31"/>
      <c r="I8982" s="205"/>
      <c r="J8982" s="84"/>
      <c r="K8982" s="31"/>
      <c r="L8982" s="31"/>
      <c r="M8982" s="169"/>
      <c r="N8982" s="148"/>
      <c r="O8982" s="106"/>
      <c r="P8982" s="43"/>
      <c r="Q8982" s="205"/>
      <c r="R8982" s="84"/>
      <c r="S8982" s="31"/>
      <c r="T8982" s="31"/>
      <c r="U8982" s="169"/>
      <c r="V8982" s="150"/>
      <c r="W8982" s="141" t="str" cm="1">
        <f t="array" ref="W8982">IF(SUM(LEN(B8982:V8982))=0,"",IF(OR(OR(ISBLANK(F8982),SUM(LEN(C8982),LEN(D8982))=0),AND(NOT(E8982="Unknown"),ISBLANK(J8982)),AND(NOT(O8982="Unknown"),ISBLANK(R8982))),"Missing Information", INDEX(Table15[Entire Service Line Classification], MATCH(SUMIFS(Table15[Unique ID],Table15[System-Owned Portion],E8982,Table15[If Material Anything Other than "Lead" in Column E,Was Material Ever Previously Lead?],G8982,Table15[Customer-Owned Portion],O8982),Table15[Unique ID],0),0)))</f>
        <v/>
      </c>
      <c r="X8982"/>
    </row>
    <row r="8983" spans="2:24" x14ac:dyDescent="0.25">
      <c r="B8983" s="146"/>
      <c r="C8983" s="31"/>
      <c r="D8983" s="31"/>
      <c r="E8983" s="44"/>
      <c r="F8983" s="43"/>
      <c r="G8983" s="84"/>
      <c r="H8983" s="31"/>
      <c r="I8983" s="205"/>
      <c r="J8983" s="84"/>
      <c r="K8983" s="31"/>
      <c r="L8983" s="31"/>
      <c r="M8983" s="169"/>
      <c r="N8983" s="148"/>
      <c r="O8983" s="106"/>
      <c r="P8983" s="43"/>
      <c r="Q8983" s="205"/>
      <c r="R8983" s="84"/>
      <c r="S8983" s="31"/>
      <c r="T8983" s="31"/>
      <c r="U8983" s="169"/>
      <c r="V8983" s="150"/>
      <c r="W8983" s="141" t="str" cm="1">
        <f t="array" ref="W8983">IF(SUM(LEN(B8983:V8983))=0,"",IF(OR(OR(ISBLANK(F8983),SUM(LEN(C8983),LEN(D8983))=0),AND(NOT(E8983="Unknown"),ISBLANK(J8983)),AND(NOT(O8983="Unknown"),ISBLANK(R8983))),"Missing Information", INDEX(Table15[Entire Service Line Classification], MATCH(SUMIFS(Table15[Unique ID],Table15[System-Owned Portion],E8983,Table15[If Material Anything Other than "Lead" in Column E,Was Material Ever Previously Lead?],G8983,Table15[Customer-Owned Portion],O8983),Table15[Unique ID],0),0)))</f>
        <v/>
      </c>
      <c r="X8983"/>
    </row>
    <row r="8984" spans="2:24" x14ac:dyDescent="0.25">
      <c r="B8984" s="146"/>
      <c r="C8984" s="31"/>
      <c r="D8984" s="31"/>
      <c r="E8984" s="44"/>
      <c r="F8984" s="43"/>
      <c r="G8984" s="84"/>
      <c r="H8984" s="31"/>
      <c r="I8984" s="205"/>
      <c r="J8984" s="84"/>
      <c r="K8984" s="31"/>
      <c r="L8984" s="31"/>
      <c r="M8984" s="169"/>
      <c r="N8984" s="148"/>
      <c r="O8984" s="106"/>
      <c r="P8984" s="43"/>
      <c r="Q8984" s="205"/>
      <c r="R8984" s="84"/>
      <c r="S8984" s="31"/>
      <c r="T8984" s="31"/>
      <c r="U8984" s="169"/>
      <c r="V8984" s="150"/>
      <c r="W8984" s="141" t="str" cm="1">
        <f t="array" ref="W8984">IF(SUM(LEN(B8984:V8984))=0,"",IF(OR(OR(ISBLANK(F8984),SUM(LEN(C8984),LEN(D8984))=0),AND(NOT(E8984="Unknown"),ISBLANK(J8984)),AND(NOT(O8984="Unknown"),ISBLANK(R8984))),"Missing Information", INDEX(Table15[Entire Service Line Classification], MATCH(SUMIFS(Table15[Unique ID],Table15[System-Owned Portion],E8984,Table15[If Material Anything Other than "Lead" in Column E,Was Material Ever Previously Lead?],G8984,Table15[Customer-Owned Portion],O8984),Table15[Unique ID],0),0)))</f>
        <v/>
      </c>
      <c r="X8984"/>
    </row>
    <row r="8985" spans="2:24" x14ac:dyDescent="0.25">
      <c r="B8985" s="146"/>
      <c r="C8985" s="31"/>
      <c r="D8985" s="31"/>
      <c r="E8985" s="44"/>
      <c r="F8985" s="43"/>
      <c r="G8985" s="84"/>
      <c r="H8985" s="31"/>
      <c r="I8985" s="205"/>
      <c r="J8985" s="84"/>
      <c r="K8985" s="31"/>
      <c r="L8985" s="31"/>
      <c r="M8985" s="169"/>
      <c r="N8985" s="148"/>
      <c r="O8985" s="106"/>
      <c r="P8985" s="43"/>
      <c r="Q8985" s="205"/>
      <c r="R8985" s="84"/>
      <c r="S8985" s="31"/>
      <c r="T8985" s="31"/>
      <c r="U8985" s="169"/>
      <c r="V8985" s="150"/>
      <c r="W8985" s="141" t="str" cm="1">
        <f t="array" ref="W8985">IF(SUM(LEN(B8985:V8985))=0,"",IF(OR(OR(ISBLANK(F8985),SUM(LEN(C8985),LEN(D8985))=0),AND(NOT(E8985="Unknown"),ISBLANK(J8985)),AND(NOT(O8985="Unknown"),ISBLANK(R8985))),"Missing Information", INDEX(Table15[Entire Service Line Classification], MATCH(SUMIFS(Table15[Unique ID],Table15[System-Owned Portion],E8985,Table15[If Material Anything Other than "Lead" in Column E,Was Material Ever Previously Lead?],G8985,Table15[Customer-Owned Portion],O8985),Table15[Unique ID],0),0)))</f>
        <v/>
      </c>
      <c r="X8985"/>
    </row>
    <row r="8986" spans="2:24" x14ac:dyDescent="0.25">
      <c r="B8986" s="146"/>
      <c r="C8986" s="31"/>
      <c r="D8986" s="31"/>
      <c r="E8986" s="44"/>
      <c r="F8986" s="43"/>
      <c r="G8986" s="84"/>
      <c r="H8986" s="31"/>
      <c r="I8986" s="205"/>
      <c r="J8986" s="84"/>
      <c r="K8986" s="31"/>
      <c r="L8986" s="31"/>
      <c r="M8986" s="169"/>
      <c r="N8986" s="148"/>
      <c r="O8986" s="106"/>
      <c r="P8986" s="43"/>
      <c r="Q8986" s="205"/>
      <c r="R8986" s="84"/>
      <c r="S8986" s="31"/>
      <c r="T8986" s="31"/>
      <c r="U8986" s="169"/>
      <c r="V8986" s="150"/>
      <c r="W8986" s="141" t="str" cm="1">
        <f t="array" ref="W8986">IF(SUM(LEN(B8986:V8986))=0,"",IF(OR(OR(ISBLANK(F8986),SUM(LEN(C8986),LEN(D8986))=0),AND(NOT(E8986="Unknown"),ISBLANK(J8986)),AND(NOT(O8986="Unknown"),ISBLANK(R8986))),"Missing Information", INDEX(Table15[Entire Service Line Classification], MATCH(SUMIFS(Table15[Unique ID],Table15[System-Owned Portion],E8986,Table15[If Material Anything Other than "Lead" in Column E,Was Material Ever Previously Lead?],G8986,Table15[Customer-Owned Portion],O8986),Table15[Unique ID],0),0)))</f>
        <v/>
      </c>
      <c r="X8986"/>
    </row>
    <row r="8987" spans="2:24" x14ac:dyDescent="0.25">
      <c r="B8987" s="146"/>
      <c r="C8987" s="31"/>
      <c r="D8987" s="31"/>
      <c r="E8987" s="44"/>
      <c r="F8987" s="43"/>
      <c r="G8987" s="84"/>
      <c r="H8987" s="31"/>
      <c r="I8987" s="205"/>
      <c r="J8987" s="84"/>
      <c r="K8987" s="31"/>
      <c r="L8987" s="31"/>
      <c r="M8987" s="169"/>
      <c r="N8987" s="148"/>
      <c r="O8987" s="106"/>
      <c r="P8987" s="43"/>
      <c r="Q8987" s="205"/>
      <c r="R8987" s="84"/>
      <c r="S8987" s="31"/>
      <c r="T8987" s="31"/>
      <c r="U8987" s="169"/>
      <c r="V8987" s="150"/>
      <c r="W8987" s="141" t="str" cm="1">
        <f t="array" ref="W8987">IF(SUM(LEN(B8987:V8987))=0,"",IF(OR(OR(ISBLANK(F8987),SUM(LEN(C8987),LEN(D8987))=0),AND(NOT(E8987="Unknown"),ISBLANK(J8987)),AND(NOT(O8987="Unknown"),ISBLANK(R8987))),"Missing Information", INDEX(Table15[Entire Service Line Classification], MATCH(SUMIFS(Table15[Unique ID],Table15[System-Owned Portion],E8987,Table15[If Material Anything Other than "Lead" in Column E,Was Material Ever Previously Lead?],G8987,Table15[Customer-Owned Portion],O8987),Table15[Unique ID],0),0)))</f>
        <v/>
      </c>
      <c r="X8987"/>
    </row>
    <row r="8988" spans="2:24" x14ac:dyDescent="0.25">
      <c r="B8988" s="146"/>
      <c r="C8988" s="31"/>
      <c r="D8988" s="31"/>
      <c r="E8988" s="44"/>
      <c r="F8988" s="43"/>
      <c r="G8988" s="84"/>
      <c r="H8988" s="31"/>
      <c r="I8988" s="205"/>
      <c r="J8988" s="84"/>
      <c r="K8988" s="31"/>
      <c r="L8988" s="31"/>
      <c r="M8988" s="169"/>
      <c r="N8988" s="148"/>
      <c r="O8988" s="106"/>
      <c r="P8988" s="43"/>
      <c r="Q8988" s="205"/>
      <c r="R8988" s="84"/>
      <c r="S8988" s="31"/>
      <c r="T8988" s="31"/>
      <c r="U8988" s="169"/>
      <c r="V8988" s="150"/>
      <c r="W8988" s="141" t="str" cm="1">
        <f t="array" ref="W8988">IF(SUM(LEN(B8988:V8988))=0,"",IF(OR(OR(ISBLANK(F8988),SUM(LEN(C8988),LEN(D8988))=0),AND(NOT(E8988="Unknown"),ISBLANK(J8988)),AND(NOT(O8988="Unknown"),ISBLANK(R8988))),"Missing Information", INDEX(Table15[Entire Service Line Classification], MATCH(SUMIFS(Table15[Unique ID],Table15[System-Owned Portion],E8988,Table15[If Material Anything Other than "Lead" in Column E,Was Material Ever Previously Lead?],G8988,Table15[Customer-Owned Portion],O8988),Table15[Unique ID],0),0)))</f>
        <v/>
      </c>
      <c r="X8988"/>
    </row>
    <row r="8989" spans="2:24" x14ac:dyDescent="0.25">
      <c r="B8989" s="146"/>
      <c r="C8989" s="31"/>
      <c r="D8989" s="31"/>
      <c r="E8989" s="44"/>
      <c r="F8989" s="43"/>
      <c r="G8989" s="84"/>
      <c r="H8989" s="31"/>
      <c r="I8989" s="205"/>
      <c r="J8989" s="84"/>
      <c r="K8989" s="31"/>
      <c r="L8989" s="31"/>
      <c r="M8989" s="169"/>
      <c r="N8989" s="148"/>
      <c r="O8989" s="106"/>
      <c r="P8989" s="43"/>
      <c r="Q8989" s="205"/>
      <c r="R8989" s="84"/>
      <c r="S8989" s="31"/>
      <c r="T8989" s="31"/>
      <c r="U8989" s="169"/>
      <c r="V8989" s="150"/>
      <c r="W8989" s="141" t="str" cm="1">
        <f t="array" ref="W8989">IF(SUM(LEN(B8989:V8989))=0,"",IF(OR(OR(ISBLANK(F8989),SUM(LEN(C8989),LEN(D8989))=0),AND(NOT(E8989="Unknown"),ISBLANK(J8989)),AND(NOT(O8989="Unknown"),ISBLANK(R8989))),"Missing Information", INDEX(Table15[Entire Service Line Classification], MATCH(SUMIFS(Table15[Unique ID],Table15[System-Owned Portion],E8989,Table15[If Material Anything Other than "Lead" in Column E,Was Material Ever Previously Lead?],G8989,Table15[Customer-Owned Portion],O8989),Table15[Unique ID],0),0)))</f>
        <v/>
      </c>
      <c r="X8989"/>
    </row>
    <row r="8990" spans="2:24" x14ac:dyDescent="0.25">
      <c r="B8990" s="146"/>
      <c r="C8990" s="31"/>
      <c r="D8990" s="31"/>
      <c r="E8990" s="44"/>
      <c r="F8990" s="43"/>
      <c r="G8990" s="84"/>
      <c r="H8990" s="31"/>
      <c r="I8990" s="205"/>
      <c r="J8990" s="84"/>
      <c r="K8990" s="31"/>
      <c r="L8990" s="31"/>
      <c r="M8990" s="169"/>
      <c r="N8990" s="148"/>
      <c r="O8990" s="106"/>
      <c r="P8990" s="43"/>
      <c r="Q8990" s="205"/>
      <c r="R8990" s="84"/>
      <c r="S8990" s="31"/>
      <c r="T8990" s="31"/>
      <c r="U8990" s="169"/>
      <c r="V8990" s="150"/>
      <c r="W8990" s="141" t="str" cm="1">
        <f t="array" ref="W8990">IF(SUM(LEN(B8990:V8990))=0,"",IF(OR(OR(ISBLANK(F8990),SUM(LEN(C8990),LEN(D8990))=0),AND(NOT(E8990="Unknown"),ISBLANK(J8990)),AND(NOT(O8990="Unknown"),ISBLANK(R8990))),"Missing Information", INDEX(Table15[Entire Service Line Classification], MATCH(SUMIFS(Table15[Unique ID],Table15[System-Owned Portion],E8990,Table15[If Material Anything Other than "Lead" in Column E,Was Material Ever Previously Lead?],G8990,Table15[Customer-Owned Portion],O8990),Table15[Unique ID],0),0)))</f>
        <v/>
      </c>
      <c r="X8990"/>
    </row>
    <row r="8991" spans="2:24" x14ac:dyDescent="0.25">
      <c r="B8991" s="146"/>
      <c r="C8991" s="31"/>
      <c r="D8991" s="31"/>
      <c r="E8991" s="44"/>
      <c r="F8991" s="43"/>
      <c r="G8991" s="84"/>
      <c r="H8991" s="31"/>
      <c r="I8991" s="205"/>
      <c r="J8991" s="84"/>
      <c r="K8991" s="31"/>
      <c r="L8991" s="31"/>
      <c r="M8991" s="169"/>
      <c r="N8991" s="148"/>
      <c r="O8991" s="106"/>
      <c r="P8991" s="43"/>
      <c r="Q8991" s="205"/>
      <c r="R8991" s="84"/>
      <c r="S8991" s="31"/>
      <c r="T8991" s="31"/>
      <c r="U8991" s="169"/>
      <c r="V8991" s="150"/>
      <c r="W8991" s="141" t="str" cm="1">
        <f t="array" ref="W8991">IF(SUM(LEN(B8991:V8991))=0,"",IF(OR(OR(ISBLANK(F8991),SUM(LEN(C8991),LEN(D8991))=0),AND(NOT(E8991="Unknown"),ISBLANK(J8991)),AND(NOT(O8991="Unknown"),ISBLANK(R8991))),"Missing Information", INDEX(Table15[Entire Service Line Classification], MATCH(SUMIFS(Table15[Unique ID],Table15[System-Owned Portion],E8991,Table15[If Material Anything Other than "Lead" in Column E,Was Material Ever Previously Lead?],G8991,Table15[Customer-Owned Portion],O8991),Table15[Unique ID],0),0)))</f>
        <v/>
      </c>
      <c r="X8991"/>
    </row>
    <row r="8992" spans="2:24" x14ac:dyDescent="0.25">
      <c r="B8992" s="146"/>
      <c r="C8992" s="31"/>
      <c r="D8992" s="31"/>
      <c r="E8992" s="44"/>
      <c r="F8992" s="43"/>
      <c r="G8992" s="84"/>
      <c r="H8992" s="31"/>
      <c r="I8992" s="205"/>
      <c r="J8992" s="84"/>
      <c r="K8992" s="31"/>
      <c r="L8992" s="31"/>
      <c r="M8992" s="169"/>
      <c r="N8992" s="148"/>
      <c r="O8992" s="106"/>
      <c r="P8992" s="43"/>
      <c r="Q8992" s="205"/>
      <c r="R8992" s="84"/>
      <c r="S8992" s="31"/>
      <c r="T8992" s="31"/>
      <c r="U8992" s="169"/>
      <c r="V8992" s="150"/>
      <c r="W8992" s="141" t="str" cm="1">
        <f t="array" ref="W8992">IF(SUM(LEN(B8992:V8992))=0,"",IF(OR(OR(ISBLANK(F8992),SUM(LEN(C8992),LEN(D8992))=0),AND(NOT(E8992="Unknown"),ISBLANK(J8992)),AND(NOT(O8992="Unknown"),ISBLANK(R8992))),"Missing Information", INDEX(Table15[Entire Service Line Classification], MATCH(SUMIFS(Table15[Unique ID],Table15[System-Owned Portion],E8992,Table15[If Material Anything Other than "Lead" in Column E,Was Material Ever Previously Lead?],G8992,Table15[Customer-Owned Portion],O8992),Table15[Unique ID],0),0)))</f>
        <v/>
      </c>
      <c r="X8992"/>
    </row>
    <row r="8993" spans="2:24" x14ac:dyDescent="0.25">
      <c r="B8993" s="146"/>
      <c r="C8993" s="31"/>
      <c r="D8993" s="31"/>
      <c r="E8993" s="44"/>
      <c r="F8993" s="43"/>
      <c r="G8993" s="84"/>
      <c r="H8993" s="31"/>
      <c r="I8993" s="205"/>
      <c r="J8993" s="84"/>
      <c r="K8993" s="31"/>
      <c r="L8993" s="31"/>
      <c r="M8993" s="169"/>
      <c r="N8993" s="148"/>
      <c r="O8993" s="106"/>
      <c r="P8993" s="43"/>
      <c r="Q8993" s="205"/>
      <c r="R8993" s="84"/>
      <c r="S8993" s="31"/>
      <c r="T8993" s="31"/>
      <c r="U8993" s="169"/>
      <c r="V8993" s="150"/>
      <c r="W8993" s="141" t="str" cm="1">
        <f t="array" ref="W8993">IF(SUM(LEN(B8993:V8993))=0,"",IF(OR(OR(ISBLANK(F8993),SUM(LEN(C8993),LEN(D8993))=0),AND(NOT(E8993="Unknown"),ISBLANK(J8993)),AND(NOT(O8993="Unknown"),ISBLANK(R8993))),"Missing Information", INDEX(Table15[Entire Service Line Classification], MATCH(SUMIFS(Table15[Unique ID],Table15[System-Owned Portion],E8993,Table15[If Material Anything Other than "Lead" in Column E,Was Material Ever Previously Lead?],G8993,Table15[Customer-Owned Portion],O8993),Table15[Unique ID],0),0)))</f>
        <v/>
      </c>
      <c r="X8993"/>
    </row>
    <row r="8994" spans="2:24" x14ac:dyDescent="0.25">
      <c r="B8994" s="146"/>
      <c r="C8994" s="31"/>
      <c r="D8994" s="31"/>
      <c r="E8994" s="44"/>
      <c r="F8994" s="43"/>
      <c r="G8994" s="84"/>
      <c r="H8994" s="31"/>
      <c r="I8994" s="205"/>
      <c r="J8994" s="84"/>
      <c r="K8994" s="31"/>
      <c r="L8994" s="31"/>
      <c r="M8994" s="169"/>
      <c r="N8994" s="148"/>
      <c r="O8994" s="106"/>
      <c r="P8994" s="43"/>
      <c r="Q8994" s="205"/>
      <c r="R8994" s="84"/>
      <c r="S8994" s="31"/>
      <c r="T8994" s="31"/>
      <c r="U8994" s="169"/>
      <c r="V8994" s="150"/>
      <c r="W8994" s="141" t="str" cm="1">
        <f t="array" ref="W8994">IF(SUM(LEN(B8994:V8994))=0,"",IF(OR(OR(ISBLANK(F8994),SUM(LEN(C8994),LEN(D8994))=0),AND(NOT(E8994="Unknown"),ISBLANK(J8994)),AND(NOT(O8994="Unknown"),ISBLANK(R8994))),"Missing Information", INDEX(Table15[Entire Service Line Classification], MATCH(SUMIFS(Table15[Unique ID],Table15[System-Owned Portion],E8994,Table15[If Material Anything Other than "Lead" in Column E,Was Material Ever Previously Lead?],G8994,Table15[Customer-Owned Portion],O8994),Table15[Unique ID],0),0)))</f>
        <v/>
      </c>
      <c r="X8994"/>
    </row>
    <row r="8995" spans="2:24" x14ac:dyDescent="0.25">
      <c r="B8995" s="146"/>
      <c r="C8995" s="31"/>
      <c r="D8995" s="31"/>
      <c r="E8995" s="44"/>
      <c r="F8995" s="43"/>
      <c r="G8995" s="84"/>
      <c r="H8995" s="31"/>
      <c r="I8995" s="205"/>
      <c r="J8995" s="84"/>
      <c r="K8995" s="31"/>
      <c r="L8995" s="31"/>
      <c r="M8995" s="169"/>
      <c r="N8995" s="148"/>
      <c r="O8995" s="106"/>
      <c r="P8995" s="43"/>
      <c r="Q8995" s="205"/>
      <c r="R8995" s="84"/>
      <c r="S8995" s="31"/>
      <c r="T8995" s="31"/>
      <c r="U8995" s="169"/>
      <c r="V8995" s="150"/>
      <c r="W8995" s="141" t="str" cm="1">
        <f t="array" ref="W8995">IF(SUM(LEN(B8995:V8995))=0,"",IF(OR(OR(ISBLANK(F8995),SUM(LEN(C8995),LEN(D8995))=0),AND(NOT(E8995="Unknown"),ISBLANK(J8995)),AND(NOT(O8995="Unknown"),ISBLANK(R8995))),"Missing Information", INDEX(Table15[Entire Service Line Classification], MATCH(SUMIFS(Table15[Unique ID],Table15[System-Owned Portion],E8995,Table15[If Material Anything Other than "Lead" in Column E,Was Material Ever Previously Lead?],G8995,Table15[Customer-Owned Portion],O8995),Table15[Unique ID],0),0)))</f>
        <v/>
      </c>
      <c r="X8995"/>
    </row>
    <row r="8996" spans="2:24" x14ac:dyDescent="0.25">
      <c r="B8996" s="146"/>
      <c r="C8996" s="31"/>
      <c r="D8996" s="31"/>
      <c r="E8996" s="44"/>
      <c r="F8996" s="43"/>
      <c r="G8996" s="84"/>
      <c r="H8996" s="31"/>
      <c r="I8996" s="205"/>
      <c r="J8996" s="84"/>
      <c r="K8996" s="31"/>
      <c r="L8996" s="31"/>
      <c r="M8996" s="169"/>
      <c r="N8996" s="148"/>
      <c r="O8996" s="106"/>
      <c r="P8996" s="43"/>
      <c r="Q8996" s="205"/>
      <c r="R8996" s="84"/>
      <c r="S8996" s="31"/>
      <c r="T8996" s="31"/>
      <c r="U8996" s="169"/>
      <c r="V8996" s="150"/>
      <c r="W8996" s="141" t="str" cm="1">
        <f t="array" ref="W8996">IF(SUM(LEN(B8996:V8996))=0,"",IF(OR(OR(ISBLANK(F8996),SUM(LEN(C8996),LEN(D8996))=0),AND(NOT(E8996="Unknown"),ISBLANK(J8996)),AND(NOT(O8996="Unknown"),ISBLANK(R8996))),"Missing Information", INDEX(Table15[Entire Service Line Classification], MATCH(SUMIFS(Table15[Unique ID],Table15[System-Owned Portion],E8996,Table15[If Material Anything Other than "Lead" in Column E,Was Material Ever Previously Lead?],G8996,Table15[Customer-Owned Portion],O8996),Table15[Unique ID],0),0)))</f>
        <v/>
      </c>
      <c r="X8996"/>
    </row>
    <row r="8997" spans="2:24" x14ac:dyDescent="0.25">
      <c r="B8997" s="146"/>
      <c r="C8997" s="31"/>
      <c r="D8997" s="31"/>
      <c r="E8997" s="44"/>
      <c r="F8997" s="43"/>
      <c r="G8997" s="84"/>
      <c r="H8997" s="31"/>
      <c r="I8997" s="205"/>
      <c r="J8997" s="84"/>
      <c r="K8997" s="31"/>
      <c r="L8997" s="31"/>
      <c r="M8997" s="169"/>
      <c r="N8997" s="148"/>
      <c r="O8997" s="106"/>
      <c r="P8997" s="43"/>
      <c r="Q8997" s="205"/>
      <c r="R8997" s="84"/>
      <c r="S8997" s="31"/>
      <c r="T8997" s="31"/>
      <c r="U8997" s="169"/>
      <c r="V8997" s="150"/>
      <c r="W8997" s="141" t="str" cm="1">
        <f t="array" ref="W8997">IF(SUM(LEN(B8997:V8997))=0,"",IF(OR(OR(ISBLANK(F8997),SUM(LEN(C8997),LEN(D8997))=0),AND(NOT(E8997="Unknown"),ISBLANK(J8997)),AND(NOT(O8997="Unknown"),ISBLANK(R8997))),"Missing Information", INDEX(Table15[Entire Service Line Classification], MATCH(SUMIFS(Table15[Unique ID],Table15[System-Owned Portion],E8997,Table15[If Material Anything Other than "Lead" in Column E,Was Material Ever Previously Lead?],G8997,Table15[Customer-Owned Portion],O8997),Table15[Unique ID],0),0)))</f>
        <v/>
      </c>
      <c r="X8997"/>
    </row>
    <row r="8998" spans="2:24" x14ac:dyDescent="0.25">
      <c r="B8998" s="146"/>
      <c r="C8998" s="31"/>
      <c r="D8998" s="31"/>
      <c r="E8998" s="44"/>
      <c r="F8998" s="43"/>
      <c r="G8998" s="84"/>
      <c r="H8998" s="31"/>
      <c r="I8998" s="205"/>
      <c r="J8998" s="84"/>
      <c r="K8998" s="31"/>
      <c r="L8998" s="31"/>
      <c r="M8998" s="169"/>
      <c r="N8998" s="148"/>
      <c r="O8998" s="106"/>
      <c r="P8998" s="43"/>
      <c r="Q8998" s="205"/>
      <c r="R8998" s="84"/>
      <c r="S8998" s="31"/>
      <c r="T8998" s="31"/>
      <c r="U8998" s="169"/>
      <c r="V8998" s="150"/>
      <c r="W8998" s="141" t="str" cm="1">
        <f t="array" ref="W8998">IF(SUM(LEN(B8998:V8998))=0,"",IF(OR(OR(ISBLANK(F8998),SUM(LEN(C8998),LEN(D8998))=0),AND(NOT(E8998="Unknown"),ISBLANK(J8998)),AND(NOT(O8998="Unknown"),ISBLANK(R8998))),"Missing Information", INDEX(Table15[Entire Service Line Classification], MATCH(SUMIFS(Table15[Unique ID],Table15[System-Owned Portion],E8998,Table15[If Material Anything Other than "Lead" in Column E,Was Material Ever Previously Lead?],G8998,Table15[Customer-Owned Portion],O8998),Table15[Unique ID],0),0)))</f>
        <v/>
      </c>
      <c r="X8998"/>
    </row>
    <row r="8999" spans="2:24" x14ac:dyDescent="0.25">
      <c r="B8999" s="146"/>
      <c r="C8999" s="31"/>
      <c r="D8999" s="31"/>
      <c r="E8999" s="44"/>
      <c r="F8999" s="43"/>
      <c r="G8999" s="84"/>
      <c r="H8999" s="31"/>
      <c r="I8999" s="205"/>
      <c r="J8999" s="84"/>
      <c r="K8999" s="31"/>
      <c r="L8999" s="31"/>
      <c r="M8999" s="169"/>
      <c r="N8999" s="148"/>
      <c r="O8999" s="106"/>
      <c r="P8999" s="43"/>
      <c r="Q8999" s="205"/>
      <c r="R8999" s="84"/>
      <c r="S8999" s="31"/>
      <c r="T8999" s="31"/>
      <c r="U8999" s="169"/>
      <c r="V8999" s="150"/>
      <c r="W8999" s="141" t="str" cm="1">
        <f t="array" ref="W8999">IF(SUM(LEN(B8999:V8999))=0,"",IF(OR(OR(ISBLANK(F8999),SUM(LEN(C8999),LEN(D8999))=0),AND(NOT(E8999="Unknown"),ISBLANK(J8999)),AND(NOT(O8999="Unknown"),ISBLANK(R8999))),"Missing Information", INDEX(Table15[Entire Service Line Classification], MATCH(SUMIFS(Table15[Unique ID],Table15[System-Owned Portion],E8999,Table15[If Material Anything Other than "Lead" in Column E,Was Material Ever Previously Lead?],G8999,Table15[Customer-Owned Portion],O8999),Table15[Unique ID],0),0)))</f>
        <v/>
      </c>
      <c r="X8999"/>
    </row>
    <row r="9000" spans="2:24" x14ac:dyDescent="0.25">
      <c r="B9000" s="146"/>
      <c r="C9000" s="31"/>
      <c r="D9000" s="31"/>
      <c r="E9000" s="44"/>
      <c r="F9000" s="43"/>
      <c r="G9000" s="84"/>
      <c r="H9000" s="31"/>
      <c r="I9000" s="205"/>
      <c r="J9000" s="84"/>
      <c r="K9000" s="31"/>
      <c r="L9000" s="31"/>
      <c r="M9000" s="169"/>
      <c r="N9000" s="148"/>
      <c r="O9000" s="106"/>
      <c r="P9000" s="43"/>
      <c r="Q9000" s="205"/>
      <c r="R9000" s="84"/>
      <c r="S9000" s="31"/>
      <c r="T9000" s="31"/>
      <c r="U9000" s="169"/>
      <c r="V9000" s="150"/>
      <c r="W9000" s="141" t="str" cm="1">
        <f t="array" ref="W9000">IF(SUM(LEN(B9000:V9000))=0,"",IF(OR(OR(ISBLANK(F9000),SUM(LEN(C9000),LEN(D9000))=0),AND(NOT(E9000="Unknown"),ISBLANK(J9000)),AND(NOT(O9000="Unknown"),ISBLANK(R9000))),"Missing Information", INDEX(Table15[Entire Service Line Classification], MATCH(SUMIFS(Table15[Unique ID],Table15[System-Owned Portion],E9000,Table15[If Material Anything Other than "Lead" in Column E,Was Material Ever Previously Lead?],G9000,Table15[Customer-Owned Portion],O9000),Table15[Unique ID],0),0)))</f>
        <v/>
      </c>
      <c r="X9000"/>
    </row>
    <row r="9001" spans="2:24" x14ac:dyDescent="0.25">
      <c r="B9001" s="146"/>
      <c r="C9001" s="31"/>
      <c r="D9001" s="31"/>
      <c r="E9001" s="44"/>
      <c r="F9001" s="43"/>
      <c r="G9001" s="84"/>
      <c r="H9001" s="31"/>
      <c r="I9001" s="205"/>
      <c r="J9001" s="84"/>
      <c r="K9001" s="31"/>
      <c r="L9001" s="31"/>
      <c r="M9001" s="169"/>
      <c r="N9001" s="148"/>
      <c r="O9001" s="106"/>
      <c r="P9001" s="43"/>
      <c r="Q9001" s="205"/>
      <c r="R9001" s="84"/>
      <c r="S9001" s="31"/>
      <c r="T9001" s="31"/>
      <c r="U9001" s="169"/>
      <c r="V9001" s="150"/>
      <c r="W9001" s="141" t="str" cm="1">
        <f t="array" ref="W9001">IF(SUM(LEN(B9001:V9001))=0,"",IF(OR(OR(ISBLANK(F9001),SUM(LEN(C9001),LEN(D9001))=0),AND(NOT(E9001="Unknown"),ISBLANK(J9001)),AND(NOT(O9001="Unknown"),ISBLANK(R9001))),"Missing Information", INDEX(Table15[Entire Service Line Classification], MATCH(SUMIFS(Table15[Unique ID],Table15[System-Owned Portion],E9001,Table15[If Material Anything Other than "Lead" in Column E,Was Material Ever Previously Lead?],G9001,Table15[Customer-Owned Portion],O9001),Table15[Unique ID],0),0)))</f>
        <v/>
      </c>
      <c r="X9001"/>
    </row>
    <row r="9002" spans="2:24" x14ac:dyDescent="0.25">
      <c r="B9002" s="146"/>
      <c r="C9002" s="31"/>
      <c r="D9002" s="31"/>
      <c r="E9002" s="44"/>
      <c r="F9002" s="43"/>
      <c r="G9002" s="84"/>
      <c r="H9002" s="31"/>
      <c r="I9002" s="205"/>
      <c r="J9002" s="84"/>
      <c r="K9002" s="31"/>
      <c r="L9002" s="31"/>
      <c r="M9002" s="169"/>
      <c r="N9002" s="148"/>
      <c r="O9002" s="106"/>
      <c r="P9002" s="43"/>
      <c r="Q9002" s="205"/>
      <c r="R9002" s="84"/>
      <c r="S9002" s="31"/>
      <c r="T9002" s="31"/>
      <c r="U9002" s="169"/>
      <c r="V9002" s="150"/>
      <c r="W9002" s="141" t="str" cm="1">
        <f t="array" ref="W9002">IF(SUM(LEN(B9002:V9002))=0,"",IF(OR(OR(ISBLANK(F9002),SUM(LEN(C9002),LEN(D9002))=0),AND(NOT(E9002="Unknown"),ISBLANK(J9002)),AND(NOT(O9002="Unknown"),ISBLANK(R9002))),"Missing Information", INDEX(Table15[Entire Service Line Classification], MATCH(SUMIFS(Table15[Unique ID],Table15[System-Owned Portion],E9002,Table15[If Material Anything Other than "Lead" in Column E,Was Material Ever Previously Lead?],G9002,Table15[Customer-Owned Portion],O9002),Table15[Unique ID],0),0)))</f>
        <v/>
      </c>
      <c r="X9002"/>
    </row>
    <row r="9003" spans="2:24" x14ac:dyDescent="0.25">
      <c r="B9003" s="146"/>
      <c r="C9003" s="31"/>
      <c r="D9003" s="31"/>
      <c r="E9003" s="44"/>
      <c r="F9003" s="43"/>
      <c r="G9003" s="84"/>
      <c r="H9003" s="31"/>
      <c r="I9003" s="205"/>
      <c r="J9003" s="84"/>
      <c r="K9003" s="31"/>
      <c r="L9003" s="31"/>
      <c r="M9003" s="169"/>
      <c r="N9003" s="148"/>
      <c r="O9003" s="106"/>
      <c r="P9003" s="43"/>
      <c r="Q9003" s="205"/>
      <c r="R9003" s="84"/>
      <c r="S9003" s="31"/>
      <c r="T9003" s="31"/>
      <c r="U9003" s="169"/>
      <c r="V9003" s="150"/>
      <c r="W9003" s="141" t="str" cm="1">
        <f t="array" ref="W9003">IF(SUM(LEN(B9003:V9003))=0,"",IF(OR(OR(ISBLANK(F9003),SUM(LEN(C9003),LEN(D9003))=0),AND(NOT(E9003="Unknown"),ISBLANK(J9003)),AND(NOT(O9003="Unknown"),ISBLANK(R9003))),"Missing Information", INDEX(Table15[Entire Service Line Classification], MATCH(SUMIFS(Table15[Unique ID],Table15[System-Owned Portion],E9003,Table15[If Material Anything Other than "Lead" in Column E,Was Material Ever Previously Lead?],G9003,Table15[Customer-Owned Portion],O9003),Table15[Unique ID],0),0)))</f>
        <v/>
      </c>
      <c r="X9003"/>
    </row>
    <row r="9004" spans="2:24" x14ac:dyDescent="0.25">
      <c r="B9004" s="146"/>
      <c r="C9004" s="31"/>
      <c r="D9004" s="31"/>
      <c r="E9004" s="44"/>
      <c r="F9004" s="43"/>
      <c r="G9004" s="84"/>
      <c r="H9004" s="31"/>
      <c r="I9004" s="205"/>
      <c r="J9004" s="84"/>
      <c r="K9004" s="31"/>
      <c r="L9004" s="31"/>
      <c r="M9004" s="169"/>
      <c r="N9004" s="148"/>
      <c r="O9004" s="106"/>
      <c r="P9004" s="43"/>
      <c r="Q9004" s="205"/>
      <c r="R9004" s="84"/>
      <c r="S9004" s="31"/>
      <c r="T9004" s="31"/>
      <c r="U9004" s="169"/>
      <c r="V9004" s="150"/>
      <c r="W9004" s="141" t="str" cm="1">
        <f t="array" ref="W9004">IF(SUM(LEN(B9004:V9004))=0,"",IF(OR(OR(ISBLANK(F9004),SUM(LEN(C9004),LEN(D9004))=0),AND(NOT(E9004="Unknown"),ISBLANK(J9004)),AND(NOT(O9004="Unknown"),ISBLANK(R9004))),"Missing Information", INDEX(Table15[Entire Service Line Classification], MATCH(SUMIFS(Table15[Unique ID],Table15[System-Owned Portion],E9004,Table15[If Material Anything Other than "Lead" in Column E,Was Material Ever Previously Lead?],G9004,Table15[Customer-Owned Portion],O9004),Table15[Unique ID],0),0)))</f>
        <v/>
      </c>
      <c r="X9004"/>
    </row>
    <row r="9005" spans="2:24" x14ac:dyDescent="0.25">
      <c r="B9005" s="146"/>
      <c r="C9005" s="31"/>
      <c r="D9005" s="31"/>
      <c r="E9005" s="44"/>
      <c r="F9005" s="43"/>
      <c r="G9005" s="84"/>
      <c r="H9005" s="31"/>
      <c r="I9005" s="205"/>
      <c r="J9005" s="84"/>
      <c r="K9005" s="31"/>
      <c r="L9005" s="31"/>
      <c r="M9005" s="169"/>
      <c r="N9005" s="148"/>
      <c r="O9005" s="106"/>
      <c r="P9005" s="43"/>
      <c r="Q9005" s="205"/>
      <c r="R9005" s="84"/>
      <c r="S9005" s="31"/>
      <c r="T9005" s="31"/>
      <c r="U9005" s="169"/>
      <c r="V9005" s="150"/>
      <c r="W9005" s="141" t="str" cm="1">
        <f t="array" ref="W9005">IF(SUM(LEN(B9005:V9005))=0,"",IF(OR(OR(ISBLANK(F9005),SUM(LEN(C9005),LEN(D9005))=0),AND(NOT(E9005="Unknown"),ISBLANK(J9005)),AND(NOT(O9005="Unknown"),ISBLANK(R9005))),"Missing Information", INDEX(Table15[Entire Service Line Classification], MATCH(SUMIFS(Table15[Unique ID],Table15[System-Owned Portion],E9005,Table15[If Material Anything Other than "Lead" in Column E,Was Material Ever Previously Lead?],G9005,Table15[Customer-Owned Portion],O9005),Table15[Unique ID],0),0)))</f>
        <v/>
      </c>
      <c r="X9005"/>
    </row>
    <row r="9006" spans="2:24" x14ac:dyDescent="0.25">
      <c r="B9006" s="146"/>
      <c r="C9006" s="31"/>
      <c r="D9006" s="31"/>
      <c r="E9006" s="44"/>
      <c r="F9006" s="43"/>
      <c r="G9006" s="84"/>
      <c r="H9006" s="31"/>
      <c r="I9006" s="205"/>
      <c r="J9006" s="84"/>
      <c r="K9006" s="31"/>
      <c r="L9006" s="31"/>
      <c r="M9006" s="169"/>
      <c r="N9006" s="148"/>
      <c r="O9006" s="106"/>
      <c r="P9006" s="43"/>
      <c r="Q9006" s="205"/>
      <c r="R9006" s="84"/>
      <c r="S9006" s="31"/>
      <c r="T9006" s="31"/>
      <c r="U9006" s="169"/>
      <c r="V9006" s="150"/>
      <c r="W9006" s="141" t="str" cm="1">
        <f t="array" ref="W9006">IF(SUM(LEN(B9006:V9006))=0,"",IF(OR(OR(ISBLANK(F9006),SUM(LEN(C9006),LEN(D9006))=0),AND(NOT(E9006="Unknown"),ISBLANK(J9006)),AND(NOT(O9006="Unknown"),ISBLANK(R9006))),"Missing Information", INDEX(Table15[Entire Service Line Classification], MATCH(SUMIFS(Table15[Unique ID],Table15[System-Owned Portion],E9006,Table15[If Material Anything Other than "Lead" in Column E,Was Material Ever Previously Lead?],G9006,Table15[Customer-Owned Portion],O9006),Table15[Unique ID],0),0)))</f>
        <v/>
      </c>
      <c r="X9006"/>
    </row>
    <row r="9007" spans="2:24" x14ac:dyDescent="0.25">
      <c r="B9007" s="146"/>
      <c r="C9007" s="31"/>
      <c r="D9007" s="31"/>
      <c r="E9007" s="44"/>
      <c r="F9007" s="43"/>
      <c r="G9007" s="84"/>
      <c r="H9007" s="31"/>
      <c r="I9007" s="205"/>
      <c r="J9007" s="84"/>
      <c r="K9007" s="31"/>
      <c r="L9007" s="31"/>
      <c r="M9007" s="169"/>
      <c r="N9007" s="148"/>
      <c r="O9007" s="106"/>
      <c r="P9007" s="43"/>
      <c r="Q9007" s="205"/>
      <c r="R9007" s="84"/>
      <c r="S9007" s="31"/>
      <c r="T9007" s="31"/>
      <c r="U9007" s="169"/>
      <c r="V9007" s="150"/>
      <c r="W9007" s="141" t="str" cm="1">
        <f t="array" ref="W9007">IF(SUM(LEN(B9007:V9007))=0,"",IF(OR(OR(ISBLANK(F9007),SUM(LEN(C9007),LEN(D9007))=0),AND(NOT(E9007="Unknown"),ISBLANK(J9007)),AND(NOT(O9007="Unknown"),ISBLANK(R9007))),"Missing Information", INDEX(Table15[Entire Service Line Classification], MATCH(SUMIFS(Table15[Unique ID],Table15[System-Owned Portion],E9007,Table15[If Material Anything Other than "Lead" in Column E,Was Material Ever Previously Lead?],G9007,Table15[Customer-Owned Portion],O9007),Table15[Unique ID],0),0)))</f>
        <v/>
      </c>
      <c r="X9007"/>
    </row>
    <row r="9008" spans="2:24" x14ac:dyDescent="0.25">
      <c r="B9008" s="146"/>
      <c r="C9008" s="31"/>
      <c r="D9008" s="31"/>
      <c r="E9008" s="44"/>
      <c r="F9008" s="43"/>
      <c r="G9008" s="84"/>
      <c r="H9008" s="31"/>
      <c r="I9008" s="205"/>
      <c r="J9008" s="84"/>
      <c r="K9008" s="31"/>
      <c r="L9008" s="31"/>
      <c r="M9008" s="169"/>
      <c r="N9008" s="148"/>
      <c r="O9008" s="106"/>
      <c r="P9008" s="43"/>
      <c r="Q9008" s="205"/>
      <c r="R9008" s="84"/>
      <c r="S9008" s="31"/>
      <c r="T9008" s="31"/>
      <c r="U9008" s="169"/>
      <c r="V9008" s="150"/>
      <c r="W9008" s="141" t="str" cm="1">
        <f t="array" ref="W9008">IF(SUM(LEN(B9008:V9008))=0,"",IF(OR(OR(ISBLANK(F9008),SUM(LEN(C9008),LEN(D9008))=0),AND(NOT(E9008="Unknown"),ISBLANK(J9008)),AND(NOT(O9008="Unknown"),ISBLANK(R9008))),"Missing Information", INDEX(Table15[Entire Service Line Classification], MATCH(SUMIFS(Table15[Unique ID],Table15[System-Owned Portion],E9008,Table15[If Material Anything Other than "Lead" in Column E,Was Material Ever Previously Lead?],G9008,Table15[Customer-Owned Portion],O9008),Table15[Unique ID],0),0)))</f>
        <v/>
      </c>
      <c r="X9008"/>
    </row>
    <row r="9009" spans="2:24" x14ac:dyDescent="0.25">
      <c r="B9009" s="146"/>
      <c r="C9009" s="31"/>
      <c r="D9009" s="31"/>
      <c r="E9009" s="44"/>
      <c r="F9009" s="43"/>
      <c r="G9009" s="84"/>
      <c r="H9009" s="31"/>
      <c r="I9009" s="205"/>
      <c r="J9009" s="84"/>
      <c r="K9009" s="31"/>
      <c r="L9009" s="31"/>
      <c r="M9009" s="169"/>
      <c r="N9009" s="148"/>
      <c r="O9009" s="106"/>
      <c r="P9009" s="43"/>
      <c r="Q9009" s="205"/>
      <c r="R9009" s="84"/>
      <c r="S9009" s="31"/>
      <c r="T9009" s="31"/>
      <c r="U9009" s="169"/>
      <c r="V9009" s="150"/>
      <c r="W9009" s="141" t="str" cm="1">
        <f t="array" ref="W9009">IF(SUM(LEN(B9009:V9009))=0,"",IF(OR(OR(ISBLANK(F9009),SUM(LEN(C9009),LEN(D9009))=0),AND(NOT(E9009="Unknown"),ISBLANK(J9009)),AND(NOT(O9009="Unknown"),ISBLANK(R9009))),"Missing Information", INDEX(Table15[Entire Service Line Classification], MATCH(SUMIFS(Table15[Unique ID],Table15[System-Owned Portion],E9009,Table15[If Material Anything Other than "Lead" in Column E,Was Material Ever Previously Lead?],G9009,Table15[Customer-Owned Portion],O9009),Table15[Unique ID],0),0)))</f>
        <v/>
      </c>
      <c r="X9009"/>
    </row>
    <row r="9010" spans="2:24" x14ac:dyDescent="0.25">
      <c r="B9010" s="146"/>
      <c r="C9010" s="31"/>
      <c r="D9010" s="31"/>
      <c r="E9010" s="44"/>
      <c r="F9010" s="43"/>
      <c r="G9010" s="84"/>
      <c r="H9010" s="31"/>
      <c r="I9010" s="205"/>
      <c r="J9010" s="84"/>
      <c r="K9010" s="31"/>
      <c r="L9010" s="31"/>
      <c r="M9010" s="169"/>
      <c r="N9010" s="148"/>
      <c r="O9010" s="106"/>
      <c r="P9010" s="43"/>
      <c r="Q9010" s="205"/>
      <c r="R9010" s="84"/>
      <c r="S9010" s="31"/>
      <c r="T9010" s="31"/>
      <c r="U9010" s="169"/>
      <c r="V9010" s="150"/>
      <c r="W9010" s="141" t="str" cm="1">
        <f t="array" ref="W9010">IF(SUM(LEN(B9010:V9010))=0,"",IF(OR(OR(ISBLANK(F9010),SUM(LEN(C9010),LEN(D9010))=0),AND(NOT(E9010="Unknown"),ISBLANK(J9010)),AND(NOT(O9010="Unknown"),ISBLANK(R9010))),"Missing Information", INDEX(Table15[Entire Service Line Classification], MATCH(SUMIFS(Table15[Unique ID],Table15[System-Owned Portion],E9010,Table15[If Material Anything Other than "Lead" in Column E,Was Material Ever Previously Lead?],G9010,Table15[Customer-Owned Portion],O9010),Table15[Unique ID],0),0)))</f>
        <v/>
      </c>
      <c r="X9010"/>
    </row>
    <row r="9011" spans="2:24" x14ac:dyDescent="0.25">
      <c r="B9011" s="146"/>
      <c r="C9011" s="31"/>
      <c r="D9011" s="31"/>
      <c r="E9011" s="44"/>
      <c r="F9011" s="43"/>
      <c r="G9011" s="84"/>
      <c r="H9011" s="31"/>
      <c r="I9011" s="205"/>
      <c r="J9011" s="84"/>
      <c r="K9011" s="31"/>
      <c r="L9011" s="31"/>
      <c r="M9011" s="169"/>
      <c r="N9011" s="148"/>
      <c r="O9011" s="106"/>
      <c r="P9011" s="43"/>
      <c r="Q9011" s="205"/>
      <c r="R9011" s="84"/>
      <c r="S9011" s="31"/>
      <c r="T9011" s="31"/>
      <c r="U9011" s="169"/>
      <c r="V9011" s="150"/>
      <c r="W9011" s="141" t="str" cm="1">
        <f t="array" ref="W9011">IF(SUM(LEN(B9011:V9011))=0,"",IF(OR(OR(ISBLANK(F9011),SUM(LEN(C9011),LEN(D9011))=0),AND(NOT(E9011="Unknown"),ISBLANK(J9011)),AND(NOT(O9011="Unknown"),ISBLANK(R9011))),"Missing Information", INDEX(Table15[Entire Service Line Classification], MATCH(SUMIFS(Table15[Unique ID],Table15[System-Owned Portion],E9011,Table15[If Material Anything Other than "Lead" in Column E,Was Material Ever Previously Lead?],G9011,Table15[Customer-Owned Portion],O9011),Table15[Unique ID],0),0)))</f>
        <v/>
      </c>
      <c r="X9011"/>
    </row>
    <row r="9012" spans="2:24" x14ac:dyDescent="0.25">
      <c r="B9012" s="146"/>
      <c r="C9012" s="31"/>
      <c r="D9012" s="31"/>
      <c r="E9012" s="44"/>
      <c r="F9012" s="43"/>
      <c r="G9012" s="84"/>
      <c r="H9012" s="31"/>
      <c r="I9012" s="205"/>
      <c r="J9012" s="84"/>
      <c r="K9012" s="31"/>
      <c r="L9012" s="31"/>
      <c r="M9012" s="169"/>
      <c r="N9012" s="148"/>
      <c r="O9012" s="106"/>
      <c r="P9012" s="43"/>
      <c r="Q9012" s="205"/>
      <c r="R9012" s="84"/>
      <c r="S9012" s="31"/>
      <c r="T9012" s="31"/>
      <c r="U9012" s="169"/>
      <c r="V9012" s="150"/>
      <c r="W9012" s="141" t="str" cm="1">
        <f t="array" ref="W9012">IF(SUM(LEN(B9012:V9012))=0,"",IF(OR(OR(ISBLANK(F9012),SUM(LEN(C9012),LEN(D9012))=0),AND(NOT(E9012="Unknown"),ISBLANK(J9012)),AND(NOT(O9012="Unknown"),ISBLANK(R9012))),"Missing Information", INDEX(Table15[Entire Service Line Classification], MATCH(SUMIFS(Table15[Unique ID],Table15[System-Owned Portion],E9012,Table15[If Material Anything Other than "Lead" in Column E,Was Material Ever Previously Lead?],G9012,Table15[Customer-Owned Portion],O9012),Table15[Unique ID],0),0)))</f>
        <v/>
      </c>
      <c r="X9012"/>
    </row>
    <row r="9013" spans="2:24" x14ac:dyDescent="0.25">
      <c r="B9013" s="146"/>
      <c r="C9013" s="31"/>
      <c r="D9013" s="31"/>
      <c r="E9013" s="44"/>
      <c r="F9013" s="43"/>
      <c r="G9013" s="84"/>
      <c r="H9013" s="31"/>
      <c r="I9013" s="205"/>
      <c r="J9013" s="84"/>
      <c r="K9013" s="31"/>
      <c r="L9013" s="31"/>
      <c r="M9013" s="169"/>
      <c r="N9013" s="148"/>
      <c r="O9013" s="106"/>
      <c r="P9013" s="43"/>
      <c r="Q9013" s="205"/>
      <c r="R9013" s="84"/>
      <c r="S9013" s="31"/>
      <c r="T9013" s="31"/>
      <c r="U9013" s="169"/>
      <c r="V9013" s="150"/>
      <c r="W9013" s="141" t="str" cm="1">
        <f t="array" ref="W9013">IF(SUM(LEN(B9013:V9013))=0,"",IF(OR(OR(ISBLANK(F9013),SUM(LEN(C9013),LEN(D9013))=0),AND(NOT(E9013="Unknown"),ISBLANK(J9013)),AND(NOT(O9013="Unknown"),ISBLANK(R9013))),"Missing Information", INDEX(Table15[Entire Service Line Classification], MATCH(SUMIFS(Table15[Unique ID],Table15[System-Owned Portion],E9013,Table15[If Material Anything Other than "Lead" in Column E,Was Material Ever Previously Lead?],G9013,Table15[Customer-Owned Portion],O9013),Table15[Unique ID],0),0)))</f>
        <v/>
      </c>
      <c r="X9013"/>
    </row>
    <row r="9014" spans="2:24" x14ac:dyDescent="0.25">
      <c r="B9014" s="146"/>
      <c r="C9014" s="31"/>
      <c r="D9014" s="31"/>
      <c r="E9014" s="44"/>
      <c r="F9014" s="43"/>
      <c r="G9014" s="84"/>
      <c r="H9014" s="31"/>
      <c r="I9014" s="205"/>
      <c r="J9014" s="84"/>
      <c r="K9014" s="31"/>
      <c r="L9014" s="31"/>
      <c r="M9014" s="169"/>
      <c r="N9014" s="148"/>
      <c r="O9014" s="106"/>
      <c r="P9014" s="43"/>
      <c r="Q9014" s="205"/>
      <c r="R9014" s="84"/>
      <c r="S9014" s="31"/>
      <c r="T9014" s="31"/>
      <c r="U9014" s="169"/>
      <c r="V9014" s="150"/>
      <c r="W9014" s="141" t="str" cm="1">
        <f t="array" ref="W9014">IF(SUM(LEN(B9014:V9014))=0,"",IF(OR(OR(ISBLANK(F9014),SUM(LEN(C9014),LEN(D9014))=0),AND(NOT(E9014="Unknown"),ISBLANK(J9014)),AND(NOT(O9014="Unknown"),ISBLANK(R9014))),"Missing Information", INDEX(Table15[Entire Service Line Classification], MATCH(SUMIFS(Table15[Unique ID],Table15[System-Owned Portion],E9014,Table15[If Material Anything Other than "Lead" in Column E,Was Material Ever Previously Lead?],G9014,Table15[Customer-Owned Portion],O9014),Table15[Unique ID],0),0)))</f>
        <v/>
      </c>
      <c r="X9014"/>
    </row>
    <row r="9015" spans="2:24" x14ac:dyDescent="0.25">
      <c r="B9015" s="146"/>
      <c r="C9015" s="31"/>
      <c r="D9015" s="31"/>
      <c r="E9015" s="44"/>
      <c r="F9015" s="43"/>
      <c r="G9015" s="84"/>
      <c r="H9015" s="31"/>
      <c r="I9015" s="205"/>
      <c r="J9015" s="84"/>
      <c r="K9015" s="31"/>
      <c r="L9015" s="31"/>
      <c r="M9015" s="169"/>
      <c r="N9015" s="148"/>
      <c r="O9015" s="106"/>
      <c r="P9015" s="43"/>
      <c r="Q9015" s="205"/>
      <c r="R9015" s="84"/>
      <c r="S9015" s="31"/>
      <c r="T9015" s="31"/>
      <c r="U9015" s="169"/>
      <c r="V9015" s="150"/>
      <c r="W9015" s="141" t="str" cm="1">
        <f t="array" ref="W9015">IF(SUM(LEN(B9015:V9015))=0,"",IF(OR(OR(ISBLANK(F9015),SUM(LEN(C9015),LEN(D9015))=0),AND(NOT(E9015="Unknown"),ISBLANK(J9015)),AND(NOT(O9015="Unknown"),ISBLANK(R9015))),"Missing Information", INDEX(Table15[Entire Service Line Classification], MATCH(SUMIFS(Table15[Unique ID],Table15[System-Owned Portion],E9015,Table15[If Material Anything Other than "Lead" in Column E,Was Material Ever Previously Lead?],G9015,Table15[Customer-Owned Portion],O9015),Table15[Unique ID],0),0)))</f>
        <v/>
      </c>
      <c r="X9015"/>
    </row>
    <row r="9016" spans="2:24" x14ac:dyDescent="0.25">
      <c r="B9016" s="146"/>
      <c r="C9016" s="31"/>
      <c r="D9016" s="31"/>
      <c r="E9016" s="44"/>
      <c r="F9016" s="43"/>
      <c r="G9016" s="84"/>
      <c r="H9016" s="31"/>
      <c r="I9016" s="205"/>
      <c r="J9016" s="84"/>
      <c r="K9016" s="31"/>
      <c r="L9016" s="31"/>
      <c r="M9016" s="169"/>
      <c r="N9016" s="148"/>
      <c r="O9016" s="106"/>
      <c r="P9016" s="43"/>
      <c r="Q9016" s="205"/>
      <c r="R9016" s="84"/>
      <c r="S9016" s="31"/>
      <c r="T9016" s="31"/>
      <c r="U9016" s="169"/>
      <c r="V9016" s="150"/>
      <c r="W9016" s="141" t="str" cm="1">
        <f t="array" ref="W9016">IF(SUM(LEN(B9016:V9016))=0,"",IF(OR(OR(ISBLANK(F9016),SUM(LEN(C9016),LEN(D9016))=0),AND(NOT(E9016="Unknown"),ISBLANK(J9016)),AND(NOT(O9016="Unknown"),ISBLANK(R9016))),"Missing Information", INDEX(Table15[Entire Service Line Classification], MATCH(SUMIFS(Table15[Unique ID],Table15[System-Owned Portion],E9016,Table15[If Material Anything Other than "Lead" in Column E,Was Material Ever Previously Lead?],G9016,Table15[Customer-Owned Portion],O9016),Table15[Unique ID],0),0)))</f>
        <v/>
      </c>
      <c r="X9016"/>
    </row>
    <row r="9017" spans="2:24" x14ac:dyDescent="0.25">
      <c r="B9017" s="146"/>
      <c r="C9017" s="31"/>
      <c r="D9017" s="31"/>
      <c r="E9017" s="44"/>
      <c r="F9017" s="43"/>
      <c r="G9017" s="84"/>
      <c r="H9017" s="31"/>
      <c r="I9017" s="205"/>
      <c r="J9017" s="84"/>
      <c r="K9017" s="31"/>
      <c r="L9017" s="31"/>
      <c r="M9017" s="169"/>
      <c r="N9017" s="148"/>
      <c r="O9017" s="106"/>
      <c r="P9017" s="43"/>
      <c r="Q9017" s="205"/>
      <c r="R9017" s="84"/>
      <c r="S9017" s="31"/>
      <c r="T9017" s="31"/>
      <c r="U9017" s="169"/>
      <c r="V9017" s="150"/>
      <c r="W9017" s="141" t="str" cm="1">
        <f t="array" ref="W9017">IF(SUM(LEN(B9017:V9017))=0,"",IF(OR(OR(ISBLANK(F9017),SUM(LEN(C9017),LEN(D9017))=0),AND(NOT(E9017="Unknown"),ISBLANK(J9017)),AND(NOT(O9017="Unknown"),ISBLANK(R9017))),"Missing Information", INDEX(Table15[Entire Service Line Classification], MATCH(SUMIFS(Table15[Unique ID],Table15[System-Owned Portion],E9017,Table15[If Material Anything Other than "Lead" in Column E,Was Material Ever Previously Lead?],G9017,Table15[Customer-Owned Portion],O9017),Table15[Unique ID],0),0)))</f>
        <v/>
      </c>
      <c r="X9017"/>
    </row>
    <row r="9018" spans="2:24" x14ac:dyDescent="0.25">
      <c r="B9018" s="146"/>
      <c r="C9018" s="31"/>
      <c r="D9018" s="31"/>
      <c r="E9018" s="44"/>
      <c r="F9018" s="43"/>
      <c r="G9018" s="84"/>
      <c r="H9018" s="31"/>
      <c r="I9018" s="205"/>
      <c r="J9018" s="84"/>
      <c r="K9018" s="31"/>
      <c r="L9018" s="31"/>
      <c r="M9018" s="169"/>
      <c r="N9018" s="148"/>
      <c r="O9018" s="106"/>
      <c r="P9018" s="43"/>
      <c r="Q9018" s="205"/>
      <c r="R9018" s="84"/>
      <c r="S9018" s="31"/>
      <c r="T9018" s="31"/>
      <c r="U9018" s="169"/>
      <c r="V9018" s="150"/>
      <c r="W9018" s="141" t="str" cm="1">
        <f t="array" ref="W9018">IF(SUM(LEN(B9018:V9018))=0,"",IF(OR(OR(ISBLANK(F9018),SUM(LEN(C9018),LEN(D9018))=0),AND(NOT(E9018="Unknown"),ISBLANK(J9018)),AND(NOT(O9018="Unknown"),ISBLANK(R9018))),"Missing Information", INDEX(Table15[Entire Service Line Classification], MATCH(SUMIFS(Table15[Unique ID],Table15[System-Owned Portion],E9018,Table15[If Material Anything Other than "Lead" in Column E,Was Material Ever Previously Lead?],G9018,Table15[Customer-Owned Portion],O9018),Table15[Unique ID],0),0)))</f>
        <v/>
      </c>
      <c r="X9018"/>
    </row>
    <row r="9019" spans="2:24" x14ac:dyDescent="0.25">
      <c r="B9019" s="146"/>
      <c r="C9019" s="31"/>
      <c r="D9019" s="31"/>
      <c r="E9019" s="44"/>
      <c r="F9019" s="43"/>
      <c r="G9019" s="84"/>
      <c r="H9019" s="31"/>
      <c r="I9019" s="205"/>
      <c r="J9019" s="84"/>
      <c r="K9019" s="31"/>
      <c r="L9019" s="31"/>
      <c r="M9019" s="169"/>
      <c r="N9019" s="148"/>
      <c r="O9019" s="106"/>
      <c r="P9019" s="43"/>
      <c r="Q9019" s="205"/>
      <c r="R9019" s="84"/>
      <c r="S9019" s="31"/>
      <c r="T9019" s="31"/>
      <c r="U9019" s="169"/>
      <c r="V9019" s="150"/>
      <c r="W9019" s="141" t="str" cm="1">
        <f t="array" ref="W9019">IF(SUM(LEN(B9019:V9019))=0,"",IF(OR(OR(ISBLANK(F9019),SUM(LEN(C9019),LEN(D9019))=0),AND(NOT(E9019="Unknown"),ISBLANK(J9019)),AND(NOT(O9019="Unknown"),ISBLANK(R9019))),"Missing Information", INDEX(Table15[Entire Service Line Classification], MATCH(SUMIFS(Table15[Unique ID],Table15[System-Owned Portion],E9019,Table15[If Material Anything Other than "Lead" in Column E,Was Material Ever Previously Lead?],G9019,Table15[Customer-Owned Portion],O9019),Table15[Unique ID],0),0)))</f>
        <v/>
      </c>
      <c r="X9019"/>
    </row>
    <row r="9020" spans="2:24" x14ac:dyDescent="0.25">
      <c r="B9020" s="146"/>
      <c r="C9020" s="31"/>
      <c r="D9020" s="31"/>
      <c r="E9020" s="44"/>
      <c r="F9020" s="43"/>
      <c r="G9020" s="84"/>
      <c r="H9020" s="31"/>
      <c r="I9020" s="205"/>
      <c r="J9020" s="84"/>
      <c r="K9020" s="31"/>
      <c r="L9020" s="31"/>
      <c r="M9020" s="169"/>
      <c r="N9020" s="148"/>
      <c r="O9020" s="106"/>
      <c r="P9020" s="43"/>
      <c r="Q9020" s="205"/>
      <c r="R9020" s="84"/>
      <c r="S9020" s="31"/>
      <c r="T9020" s="31"/>
      <c r="U9020" s="169"/>
      <c r="V9020" s="150"/>
      <c r="W9020" s="141" t="str" cm="1">
        <f t="array" ref="W9020">IF(SUM(LEN(B9020:V9020))=0,"",IF(OR(OR(ISBLANK(F9020),SUM(LEN(C9020),LEN(D9020))=0),AND(NOT(E9020="Unknown"),ISBLANK(J9020)),AND(NOT(O9020="Unknown"),ISBLANK(R9020))),"Missing Information", INDEX(Table15[Entire Service Line Classification], MATCH(SUMIFS(Table15[Unique ID],Table15[System-Owned Portion],E9020,Table15[If Material Anything Other than "Lead" in Column E,Was Material Ever Previously Lead?],G9020,Table15[Customer-Owned Portion],O9020),Table15[Unique ID],0),0)))</f>
        <v/>
      </c>
      <c r="X9020"/>
    </row>
    <row r="9021" spans="2:24" x14ac:dyDescent="0.25">
      <c r="B9021" s="146"/>
      <c r="C9021" s="31"/>
      <c r="D9021" s="31"/>
      <c r="E9021" s="44"/>
      <c r="F9021" s="43"/>
      <c r="G9021" s="84"/>
      <c r="H9021" s="31"/>
      <c r="I9021" s="205"/>
      <c r="J9021" s="84"/>
      <c r="K9021" s="31"/>
      <c r="L9021" s="31"/>
      <c r="M9021" s="169"/>
      <c r="N9021" s="148"/>
      <c r="O9021" s="106"/>
      <c r="P9021" s="43"/>
      <c r="Q9021" s="205"/>
      <c r="R9021" s="84"/>
      <c r="S9021" s="31"/>
      <c r="T9021" s="31"/>
      <c r="U9021" s="169"/>
      <c r="V9021" s="150"/>
      <c r="W9021" s="141" t="str" cm="1">
        <f t="array" ref="W9021">IF(SUM(LEN(B9021:V9021))=0,"",IF(OR(OR(ISBLANK(F9021),SUM(LEN(C9021),LEN(D9021))=0),AND(NOT(E9021="Unknown"),ISBLANK(J9021)),AND(NOT(O9021="Unknown"),ISBLANK(R9021))),"Missing Information", INDEX(Table15[Entire Service Line Classification], MATCH(SUMIFS(Table15[Unique ID],Table15[System-Owned Portion],E9021,Table15[If Material Anything Other than "Lead" in Column E,Was Material Ever Previously Lead?],G9021,Table15[Customer-Owned Portion],O9021),Table15[Unique ID],0),0)))</f>
        <v/>
      </c>
      <c r="X9021"/>
    </row>
    <row r="9022" spans="2:24" x14ac:dyDescent="0.25">
      <c r="B9022" s="146"/>
      <c r="C9022" s="31"/>
      <c r="D9022" s="31"/>
      <c r="E9022" s="44"/>
      <c r="F9022" s="43"/>
      <c r="G9022" s="84"/>
      <c r="H9022" s="31"/>
      <c r="I9022" s="205"/>
      <c r="J9022" s="84"/>
      <c r="K9022" s="31"/>
      <c r="L9022" s="31"/>
      <c r="M9022" s="169"/>
      <c r="N9022" s="148"/>
      <c r="O9022" s="106"/>
      <c r="P9022" s="43"/>
      <c r="Q9022" s="205"/>
      <c r="R9022" s="84"/>
      <c r="S9022" s="31"/>
      <c r="T9022" s="31"/>
      <c r="U9022" s="169"/>
      <c r="V9022" s="150"/>
      <c r="W9022" s="141" t="str" cm="1">
        <f t="array" ref="W9022">IF(SUM(LEN(B9022:V9022))=0,"",IF(OR(OR(ISBLANK(F9022),SUM(LEN(C9022),LEN(D9022))=0),AND(NOT(E9022="Unknown"),ISBLANK(J9022)),AND(NOT(O9022="Unknown"),ISBLANK(R9022))),"Missing Information", INDEX(Table15[Entire Service Line Classification], MATCH(SUMIFS(Table15[Unique ID],Table15[System-Owned Portion],E9022,Table15[If Material Anything Other than "Lead" in Column E,Was Material Ever Previously Lead?],G9022,Table15[Customer-Owned Portion],O9022),Table15[Unique ID],0),0)))</f>
        <v/>
      </c>
      <c r="X9022"/>
    </row>
    <row r="9023" spans="2:24" x14ac:dyDescent="0.25">
      <c r="B9023" s="146"/>
      <c r="C9023" s="31"/>
      <c r="D9023" s="31"/>
      <c r="E9023" s="44"/>
      <c r="F9023" s="43"/>
      <c r="G9023" s="84"/>
      <c r="H9023" s="31"/>
      <c r="I9023" s="205"/>
      <c r="J9023" s="84"/>
      <c r="K9023" s="31"/>
      <c r="L9023" s="31"/>
      <c r="M9023" s="169"/>
      <c r="N9023" s="148"/>
      <c r="O9023" s="106"/>
      <c r="P9023" s="43"/>
      <c r="Q9023" s="205"/>
      <c r="R9023" s="84"/>
      <c r="S9023" s="31"/>
      <c r="T9023" s="31"/>
      <c r="U9023" s="169"/>
      <c r="V9023" s="150"/>
      <c r="W9023" s="141" t="str" cm="1">
        <f t="array" ref="W9023">IF(SUM(LEN(B9023:V9023))=0,"",IF(OR(OR(ISBLANK(F9023),SUM(LEN(C9023),LEN(D9023))=0),AND(NOT(E9023="Unknown"),ISBLANK(J9023)),AND(NOT(O9023="Unknown"),ISBLANK(R9023))),"Missing Information", INDEX(Table15[Entire Service Line Classification], MATCH(SUMIFS(Table15[Unique ID],Table15[System-Owned Portion],E9023,Table15[If Material Anything Other than "Lead" in Column E,Was Material Ever Previously Lead?],G9023,Table15[Customer-Owned Portion],O9023),Table15[Unique ID],0),0)))</f>
        <v/>
      </c>
      <c r="X9023"/>
    </row>
    <row r="9024" spans="2:24" x14ac:dyDescent="0.25">
      <c r="B9024" s="146"/>
      <c r="C9024" s="31"/>
      <c r="D9024" s="31"/>
      <c r="E9024" s="44"/>
      <c r="F9024" s="43"/>
      <c r="G9024" s="84"/>
      <c r="H9024" s="31"/>
      <c r="I9024" s="205"/>
      <c r="J9024" s="84"/>
      <c r="K9024" s="31"/>
      <c r="L9024" s="31"/>
      <c r="M9024" s="169"/>
      <c r="N9024" s="148"/>
      <c r="O9024" s="106"/>
      <c r="P9024" s="43"/>
      <c r="Q9024" s="205"/>
      <c r="R9024" s="84"/>
      <c r="S9024" s="31"/>
      <c r="T9024" s="31"/>
      <c r="U9024" s="169"/>
      <c r="V9024" s="150"/>
      <c r="W9024" s="141" t="str" cm="1">
        <f t="array" ref="W9024">IF(SUM(LEN(B9024:V9024))=0,"",IF(OR(OR(ISBLANK(F9024),SUM(LEN(C9024),LEN(D9024))=0),AND(NOT(E9024="Unknown"),ISBLANK(J9024)),AND(NOT(O9024="Unknown"),ISBLANK(R9024))),"Missing Information", INDEX(Table15[Entire Service Line Classification], MATCH(SUMIFS(Table15[Unique ID],Table15[System-Owned Portion],E9024,Table15[If Material Anything Other than "Lead" in Column E,Was Material Ever Previously Lead?],G9024,Table15[Customer-Owned Portion],O9024),Table15[Unique ID],0),0)))</f>
        <v/>
      </c>
      <c r="X9024"/>
    </row>
    <row r="9025" spans="2:24" x14ac:dyDescent="0.25">
      <c r="B9025" s="146"/>
      <c r="C9025" s="31"/>
      <c r="D9025" s="31"/>
      <c r="E9025" s="44"/>
      <c r="F9025" s="43"/>
      <c r="G9025" s="84"/>
      <c r="H9025" s="31"/>
      <c r="I9025" s="205"/>
      <c r="J9025" s="84"/>
      <c r="K9025" s="31"/>
      <c r="L9025" s="31"/>
      <c r="M9025" s="169"/>
      <c r="N9025" s="148"/>
      <c r="O9025" s="106"/>
      <c r="P9025" s="43"/>
      <c r="Q9025" s="205"/>
      <c r="R9025" s="84"/>
      <c r="S9025" s="31"/>
      <c r="T9025" s="31"/>
      <c r="U9025" s="169"/>
      <c r="V9025" s="150"/>
      <c r="W9025" s="141" t="str" cm="1">
        <f t="array" ref="W9025">IF(SUM(LEN(B9025:V9025))=0,"",IF(OR(OR(ISBLANK(F9025),SUM(LEN(C9025),LEN(D9025))=0),AND(NOT(E9025="Unknown"),ISBLANK(J9025)),AND(NOT(O9025="Unknown"),ISBLANK(R9025))),"Missing Information", INDEX(Table15[Entire Service Line Classification], MATCH(SUMIFS(Table15[Unique ID],Table15[System-Owned Portion],E9025,Table15[If Material Anything Other than "Lead" in Column E,Was Material Ever Previously Lead?],G9025,Table15[Customer-Owned Portion],O9025),Table15[Unique ID],0),0)))</f>
        <v/>
      </c>
      <c r="X9025"/>
    </row>
    <row r="9026" spans="2:24" x14ac:dyDescent="0.25">
      <c r="B9026" s="146"/>
      <c r="C9026" s="31"/>
      <c r="D9026" s="31"/>
      <c r="E9026" s="44"/>
      <c r="F9026" s="43"/>
      <c r="G9026" s="84"/>
      <c r="H9026" s="31"/>
      <c r="I9026" s="205"/>
      <c r="J9026" s="84"/>
      <c r="K9026" s="31"/>
      <c r="L9026" s="31"/>
      <c r="M9026" s="169"/>
      <c r="N9026" s="148"/>
      <c r="O9026" s="106"/>
      <c r="P9026" s="43"/>
      <c r="Q9026" s="205"/>
      <c r="R9026" s="84"/>
      <c r="S9026" s="31"/>
      <c r="T9026" s="31"/>
      <c r="U9026" s="169"/>
      <c r="V9026" s="150"/>
      <c r="W9026" s="141" t="str" cm="1">
        <f t="array" ref="W9026">IF(SUM(LEN(B9026:V9026))=0,"",IF(OR(OR(ISBLANK(F9026),SUM(LEN(C9026),LEN(D9026))=0),AND(NOT(E9026="Unknown"),ISBLANK(J9026)),AND(NOT(O9026="Unknown"),ISBLANK(R9026))),"Missing Information", INDEX(Table15[Entire Service Line Classification], MATCH(SUMIFS(Table15[Unique ID],Table15[System-Owned Portion],E9026,Table15[If Material Anything Other than "Lead" in Column E,Was Material Ever Previously Lead?],G9026,Table15[Customer-Owned Portion],O9026),Table15[Unique ID],0),0)))</f>
        <v/>
      </c>
      <c r="X9026"/>
    </row>
    <row r="9027" spans="2:24" x14ac:dyDescent="0.25">
      <c r="B9027" s="146"/>
      <c r="C9027" s="31"/>
      <c r="D9027" s="31"/>
      <c r="E9027" s="44"/>
      <c r="F9027" s="43"/>
      <c r="G9027" s="84"/>
      <c r="H9027" s="31"/>
      <c r="I9027" s="205"/>
      <c r="J9027" s="84"/>
      <c r="K9027" s="31"/>
      <c r="L9027" s="31"/>
      <c r="M9027" s="169"/>
      <c r="N9027" s="148"/>
      <c r="O9027" s="106"/>
      <c r="P9027" s="43"/>
      <c r="Q9027" s="205"/>
      <c r="R9027" s="84"/>
      <c r="S9027" s="31"/>
      <c r="T9027" s="31"/>
      <c r="U9027" s="169"/>
      <c r="V9027" s="150"/>
      <c r="W9027" s="141" t="str" cm="1">
        <f t="array" ref="W9027">IF(SUM(LEN(B9027:V9027))=0,"",IF(OR(OR(ISBLANK(F9027),SUM(LEN(C9027),LEN(D9027))=0),AND(NOT(E9027="Unknown"),ISBLANK(J9027)),AND(NOT(O9027="Unknown"),ISBLANK(R9027))),"Missing Information", INDEX(Table15[Entire Service Line Classification], MATCH(SUMIFS(Table15[Unique ID],Table15[System-Owned Portion],E9027,Table15[If Material Anything Other than "Lead" in Column E,Was Material Ever Previously Lead?],G9027,Table15[Customer-Owned Portion],O9027),Table15[Unique ID],0),0)))</f>
        <v/>
      </c>
      <c r="X9027"/>
    </row>
    <row r="9028" spans="2:24" x14ac:dyDescent="0.25">
      <c r="B9028" s="146"/>
      <c r="C9028" s="31"/>
      <c r="D9028" s="31"/>
      <c r="E9028" s="44"/>
      <c r="F9028" s="43"/>
      <c r="G9028" s="84"/>
      <c r="H9028" s="31"/>
      <c r="I9028" s="205"/>
      <c r="J9028" s="84"/>
      <c r="K9028" s="31"/>
      <c r="L9028" s="31"/>
      <c r="M9028" s="169"/>
      <c r="N9028" s="148"/>
      <c r="O9028" s="106"/>
      <c r="P9028" s="43"/>
      <c r="Q9028" s="205"/>
      <c r="R9028" s="84"/>
      <c r="S9028" s="31"/>
      <c r="T9028" s="31"/>
      <c r="U9028" s="169"/>
      <c r="V9028" s="150"/>
      <c r="W9028" s="141" t="str" cm="1">
        <f t="array" ref="W9028">IF(SUM(LEN(B9028:V9028))=0,"",IF(OR(OR(ISBLANK(F9028),SUM(LEN(C9028),LEN(D9028))=0),AND(NOT(E9028="Unknown"),ISBLANK(J9028)),AND(NOT(O9028="Unknown"),ISBLANK(R9028))),"Missing Information", INDEX(Table15[Entire Service Line Classification], MATCH(SUMIFS(Table15[Unique ID],Table15[System-Owned Portion],E9028,Table15[If Material Anything Other than "Lead" in Column E,Was Material Ever Previously Lead?],G9028,Table15[Customer-Owned Portion],O9028),Table15[Unique ID],0),0)))</f>
        <v/>
      </c>
      <c r="X9028"/>
    </row>
    <row r="9029" spans="2:24" x14ac:dyDescent="0.25">
      <c r="B9029" s="146"/>
      <c r="C9029" s="31"/>
      <c r="D9029" s="31"/>
      <c r="E9029" s="44"/>
      <c r="F9029" s="43"/>
      <c r="G9029" s="84"/>
      <c r="H9029" s="31"/>
      <c r="I9029" s="205"/>
      <c r="J9029" s="84"/>
      <c r="K9029" s="31"/>
      <c r="L9029" s="31"/>
      <c r="M9029" s="169"/>
      <c r="N9029" s="148"/>
      <c r="O9029" s="106"/>
      <c r="P9029" s="43"/>
      <c r="Q9029" s="205"/>
      <c r="R9029" s="84"/>
      <c r="S9029" s="31"/>
      <c r="T9029" s="31"/>
      <c r="U9029" s="169"/>
      <c r="V9029" s="150"/>
      <c r="W9029" s="141" t="str" cm="1">
        <f t="array" ref="W9029">IF(SUM(LEN(B9029:V9029))=0,"",IF(OR(OR(ISBLANK(F9029),SUM(LEN(C9029),LEN(D9029))=0),AND(NOT(E9029="Unknown"),ISBLANK(J9029)),AND(NOT(O9029="Unknown"),ISBLANK(R9029))),"Missing Information", INDEX(Table15[Entire Service Line Classification], MATCH(SUMIFS(Table15[Unique ID],Table15[System-Owned Portion],E9029,Table15[If Material Anything Other than "Lead" in Column E,Was Material Ever Previously Lead?],G9029,Table15[Customer-Owned Portion],O9029),Table15[Unique ID],0),0)))</f>
        <v/>
      </c>
      <c r="X9029"/>
    </row>
    <row r="9030" spans="2:24" x14ac:dyDescent="0.25">
      <c r="B9030" s="146"/>
      <c r="C9030" s="31"/>
      <c r="D9030" s="31"/>
      <c r="E9030" s="44"/>
      <c r="F9030" s="43"/>
      <c r="G9030" s="84"/>
      <c r="H9030" s="31"/>
      <c r="I9030" s="205"/>
      <c r="J9030" s="84"/>
      <c r="K9030" s="31"/>
      <c r="L9030" s="31"/>
      <c r="M9030" s="169"/>
      <c r="N9030" s="148"/>
      <c r="O9030" s="106"/>
      <c r="P9030" s="43"/>
      <c r="Q9030" s="205"/>
      <c r="R9030" s="84"/>
      <c r="S9030" s="31"/>
      <c r="T9030" s="31"/>
      <c r="U9030" s="169"/>
      <c r="V9030" s="150"/>
      <c r="W9030" s="141" t="str" cm="1">
        <f t="array" ref="W9030">IF(SUM(LEN(B9030:V9030))=0,"",IF(OR(OR(ISBLANK(F9030),SUM(LEN(C9030),LEN(D9030))=0),AND(NOT(E9030="Unknown"),ISBLANK(J9030)),AND(NOT(O9030="Unknown"),ISBLANK(R9030))),"Missing Information", INDEX(Table15[Entire Service Line Classification], MATCH(SUMIFS(Table15[Unique ID],Table15[System-Owned Portion],E9030,Table15[If Material Anything Other than "Lead" in Column E,Was Material Ever Previously Lead?],G9030,Table15[Customer-Owned Portion],O9030),Table15[Unique ID],0),0)))</f>
        <v/>
      </c>
      <c r="X9030"/>
    </row>
    <row r="9031" spans="2:24" x14ac:dyDescent="0.25">
      <c r="B9031" s="146"/>
      <c r="C9031" s="31"/>
      <c r="D9031" s="31"/>
      <c r="E9031" s="44"/>
      <c r="F9031" s="43"/>
      <c r="G9031" s="84"/>
      <c r="H9031" s="31"/>
      <c r="I9031" s="205"/>
      <c r="J9031" s="84"/>
      <c r="K9031" s="31"/>
      <c r="L9031" s="31"/>
      <c r="M9031" s="169"/>
      <c r="N9031" s="148"/>
      <c r="O9031" s="106"/>
      <c r="P9031" s="43"/>
      <c r="Q9031" s="205"/>
      <c r="R9031" s="84"/>
      <c r="S9031" s="31"/>
      <c r="T9031" s="31"/>
      <c r="U9031" s="169"/>
      <c r="V9031" s="150"/>
      <c r="W9031" s="141" t="str" cm="1">
        <f t="array" ref="W9031">IF(SUM(LEN(B9031:V9031))=0,"",IF(OR(OR(ISBLANK(F9031),SUM(LEN(C9031),LEN(D9031))=0),AND(NOT(E9031="Unknown"),ISBLANK(J9031)),AND(NOT(O9031="Unknown"),ISBLANK(R9031))),"Missing Information", INDEX(Table15[Entire Service Line Classification], MATCH(SUMIFS(Table15[Unique ID],Table15[System-Owned Portion],E9031,Table15[If Material Anything Other than "Lead" in Column E,Was Material Ever Previously Lead?],G9031,Table15[Customer-Owned Portion],O9031),Table15[Unique ID],0),0)))</f>
        <v/>
      </c>
      <c r="X9031"/>
    </row>
    <row r="9032" spans="2:24" x14ac:dyDescent="0.25">
      <c r="B9032" s="146"/>
      <c r="C9032" s="31"/>
      <c r="D9032" s="31"/>
      <c r="E9032" s="44"/>
      <c r="F9032" s="43"/>
      <c r="G9032" s="84"/>
      <c r="H9032" s="31"/>
      <c r="I9032" s="205"/>
      <c r="J9032" s="84"/>
      <c r="K9032" s="31"/>
      <c r="L9032" s="31"/>
      <c r="M9032" s="169"/>
      <c r="N9032" s="148"/>
      <c r="O9032" s="106"/>
      <c r="P9032" s="43"/>
      <c r="Q9032" s="205"/>
      <c r="R9032" s="84"/>
      <c r="S9032" s="31"/>
      <c r="T9032" s="31"/>
      <c r="U9032" s="169"/>
      <c r="V9032" s="150"/>
      <c r="W9032" s="141" t="str" cm="1">
        <f t="array" ref="W9032">IF(SUM(LEN(B9032:V9032))=0,"",IF(OR(OR(ISBLANK(F9032),SUM(LEN(C9032),LEN(D9032))=0),AND(NOT(E9032="Unknown"),ISBLANK(J9032)),AND(NOT(O9032="Unknown"),ISBLANK(R9032))),"Missing Information", INDEX(Table15[Entire Service Line Classification], MATCH(SUMIFS(Table15[Unique ID],Table15[System-Owned Portion],E9032,Table15[If Material Anything Other than "Lead" in Column E,Was Material Ever Previously Lead?],G9032,Table15[Customer-Owned Portion],O9032),Table15[Unique ID],0),0)))</f>
        <v/>
      </c>
      <c r="X9032"/>
    </row>
    <row r="9033" spans="2:24" x14ac:dyDescent="0.25">
      <c r="B9033" s="146"/>
      <c r="C9033" s="31"/>
      <c r="D9033" s="31"/>
      <c r="E9033" s="44"/>
      <c r="F9033" s="43"/>
      <c r="G9033" s="84"/>
      <c r="H9033" s="31"/>
      <c r="I9033" s="205"/>
      <c r="J9033" s="84"/>
      <c r="K9033" s="31"/>
      <c r="L9033" s="31"/>
      <c r="M9033" s="169"/>
      <c r="N9033" s="148"/>
      <c r="O9033" s="106"/>
      <c r="P9033" s="43"/>
      <c r="Q9033" s="205"/>
      <c r="R9033" s="84"/>
      <c r="S9033" s="31"/>
      <c r="T9033" s="31"/>
      <c r="U9033" s="169"/>
      <c r="V9033" s="150"/>
      <c r="W9033" s="141" t="str" cm="1">
        <f t="array" ref="W9033">IF(SUM(LEN(B9033:V9033))=0,"",IF(OR(OR(ISBLANK(F9033),SUM(LEN(C9033),LEN(D9033))=0),AND(NOT(E9033="Unknown"),ISBLANK(J9033)),AND(NOT(O9033="Unknown"),ISBLANK(R9033))),"Missing Information", INDEX(Table15[Entire Service Line Classification], MATCH(SUMIFS(Table15[Unique ID],Table15[System-Owned Portion],E9033,Table15[If Material Anything Other than "Lead" in Column E,Was Material Ever Previously Lead?],G9033,Table15[Customer-Owned Portion],O9033),Table15[Unique ID],0),0)))</f>
        <v/>
      </c>
      <c r="X9033"/>
    </row>
    <row r="9034" spans="2:24" x14ac:dyDescent="0.25">
      <c r="B9034" s="146"/>
      <c r="C9034" s="31"/>
      <c r="D9034" s="31"/>
      <c r="E9034" s="44"/>
      <c r="F9034" s="43"/>
      <c r="G9034" s="84"/>
      <c r="H9034" s="31"/>
      <c r="I9034" s="205"/>
      <c r="J9034" s="84"/>
      <c r="K9034" s="31"/>
      <c r="L9034" s="31"/>
      <c r="M9034" s="169"/>
      <c r="N9034" s="148"/>
      <c r="O9034" s="106"/>
      <c r="P9034" s="43"/>
      <c r="Q9034" s="205"/>
      <c r="R9034" s="84"/>
      <c r="S9034" s="31"/>
      <c r="T9034" s="31"/>
      <c r="U9034" s="169"/>
      <c r="V9034" s="150"/>
      <c r="W9034" s="141" t="str" cm="1">
        <f t="array" ref="W9034">IF(SUM(LEN(B9034:V9034))=0,"",IF(OR(OR(ISBLANK(F9034),SUM(LEN(C9034),LEN(D9034))=0),AND(NOT(E9034="Unknown"),ISBLANK(J9034)),AND(NOT(O9034="Unknown"),ISBLANK(R9034))),"Missing Information", INDEX(Table15[Entire Service Line Classification], MATCH(SUMIFS(Table15[Unique ID],Table15[System-Owned Portion],E9034,Table15[If Material Anything Other than "Lead" in Column E,Was Material Ever Previously Lead?],G9034,Table15[Customer-Owned Portion],O9034),Table15[Unique ID],0),0)))</f>
        <v/>
      </c>
      <c r="X9034"/>
    </row>
    <row r="9035" spans="2:24" x14ac:dyDescent="0.25">
      <c r="B9035" s="146"/>
      <c r="C9035" s="31"/>
      <c r="D9035" s="31"/>
      <c r="E9035" s="44"/>
      <c r="F9035" s="43"/>
      <c r="G9035" s="84"/>
      <c r="H9035" s="31"/>
      <c r="I9035" s="205"/>
      <c r="J9035" s="84"/>
      <c r="K9035" s="31"/>
      <c r="L9035" s="31"/>
      <c r="M9035" s="169"/>
      <c r="N9035" s="148"/>
      <c r="O9035" s="106"/>
      <c r="P9035" s="43"/>
      <c r="Q9035" s="205"/>
      <c r="R9035" s="84"/>
      <c r="S9035" s="31"/>
      <c r="T9035" s="31"/>
      <c r="U9035" s="169"/>
      <c r="V9035" s="150"/>
      <c r="W9035" s="141" t="str" cm="1">
        <f t="array" ref="W9035">IF(SUM(LEN(B9035:V9035))=0,"",IF(OR(OR(ISBLANK(F9035),SUM(LEN(C9035),LEN(D9035))=0),AND(NOT(E9035="Unknown"),ISBLANK(J9035)),AND(NOT(O9035="Unknown"),ISBLANK(R9035))),"Missing Information", INDEX(Table15[Entire Service Line Classification], MATCH(SUMIFS(Table15[Unique ID],Table15[System-Owned Portion],E9035,Table15[If Material Anything Other than "Lead" in Column E,Was Material Ever Previously Lead?],G9035,Table15[Customer-Owned Portion],O9035),Table15[Unique ID],0),0)))</f>
        <v/>
      </c>
      <c r="X9035"/>
    </row>
    <row r="9036" spans="2:24" x14ac:dyDescent="0.25">
      <c r="B9036" s="146"/>
      <c r="C9036" s="31"/>
      <c r="D9036" s="31"/>
      <c r="E9036" s="44"/>
      <c r="F9036" s="43"/>
      <c r="G9036" s="84"/>
      <c r="H9036" s="31"/>
      <c r="I9036" s="205"/>
      <c r="J9036" s="84"/>
      <c r="K9036" s="31"/>
      <c r="L9036" s="31"/>
      <c r="M9036" s="169"/>
      <c r="N9036" s="148"/>
      <c r="O9036" s="106"/>
      <c r="P9036" s="43"/>
      <c r="Q9036" s="205"/>
      <c r="R9036" s="84"/>
      <c r="S9036" s="31"/>
      <c r="T9036" s="31"/>
      <c r="U9036" s="169"/>
      <c r="V9036" s="150"/>
      <c r="W9036" s="141" t="str" cm="1">
        <f t="array" ref="W9036">IF(SUM(LEN(B9036:V9036))=0,"",IF(OR(OR(ISBLANK(F9036),SUM(LEN(C9036),LEN(D9036))=0),AND(NOT(E9036="Unknown"),ISBLANK(J9036)),AND(NOT(O9036="Unknown"),ISBLANK(R9036))),"Missing Information", INDEX(Table15[Entire Service Line Classification], MATCH(SUMIFS(Table15[Unique ID],Table15[System-Owned Portion],E9036,Table15[If Material Anything Other than "Lead" in Column E,Was Material Ever Previously Lead?],G9036,Table15[Customer-Owned Portion],O9036),Table15[Unique ID],0),0)))</f>
        <v/>
      </c>
      <c r="X9036"/>
    </row>
    <row r="9037" spans="2:24" x14ac:dyDescent="0.25">
      <c r="B9037" s="146"/>
      <c r="C9037" s="31"/>
      <c r="D9037" s="31"/>
      <c r="E9037" s="44"/>
      <c r="F9037" s="43"/>
      <c r="G9037" s="84"/>
      <c r="H9037" s="31"/>
      <c r="I9037" s="205"/>
      <c r="J9037" s="84"/>
      <c r="K9037" s="31"/>
      <c r="L9037" s="31"/>
      <c r="M9037" s="169"/>
      <c r="N9037" s="148"/>
      <c r="O9037" s="106"/>
      <c r="P9037" s="43"/>
      <c r="Q9037" s="205"/>
      <c r="R9037" s="84"/>
      <c r="S9037" s="31"/>
      <c r="T9037" s="31"/>
      <c r="U9037" s="169"/>
      <c r="V9037" s="150"/>
      <c r="W9037" s="141" t="str" cm="1">
        <f t="array" ref="W9037">IF(SUM(LEN(B9037:V9037))=0,"",IF(OR(OR(ISBLANK(F9037),SUM(LEN(C9037),LEN(D9037))=0),AND(NOT(E9037="Unknown"),ISBLANK(J9037)),AND(NOT(O9037="Unknown"),ISBLANK(R9037))),"Missing Information", INDEX(Table15[Entire Service Line Classification], MATCH(SUMIFS(Table15[Unique ID],Table15[System-Owned Portion],E9037,Table15[If Material Anything Other than "Lead" in Column E,Was Material Ever Previously Lead?],G9037,Table15[Customer-Owned Portion],O9037),Table15[Unique ID],0),0)))</f>
        <v/>
      </c>
      <c r="X9037"/>
    </row>
    <row r="9038" spans="2:24" x14ac:dyDescent="0.25">
      <c r="B9038" s="146"/>
      <c r="C9038" s="31"/>
      <c r="D9038" s="31"/>
      <c r="E9038" s="44"/>
      <c r="F9038" s="43"/>
      <c r="G9038" s="84"/>
      <c r="H9038" s="31"/>
      <c r="I9038" s="205"/>
      <c r="J9038" s="84"/>
      <c r="K9038" s="31"/>
      <c r="L9038" s="31"/>
      <c r="M9038" s="169"/>
      <c r="N9038" s="148"/>
      <c r="O9038" s="106"/>
      <c r="P9038" s="43"/>
      <c r="Q9038" s="205"/>
      <c r="R9038" s="84"/>
      <c r="S9038" s="31"/>
      <c r="T9038" s="31"/>
      <c r="U9038" s="169"/>
      <c r="V9038" s="150"/>
      <c r="W9038" s="141" t="str" cm="1">
        <f t="array" ref="W9038">IF(SUM(LEN(B9038:V9038))=0,"",IF(OR(OR(ISBLANK(F9038),SUM(LEN(C9038),LEN(D9038))=0),AND(NOT(E9038="Unknown"),ISBLANK(J9038)),AND(NOT(O9038="Unknown"),ISBLANK(R9038))),"Missing Information", INDEX(Table15[Entire Service Line Classification], MATCH(SUMIFS(Table15[Unique ID],Table15[System-Owned Portion],E9038,Table15[If Material Anything Other than "Lead" in Column E,Was Material Ever Previously Lead?],G9038,Table15[Customer-Owned Portion],O9038),Table15[Unique ID],0),0)))</f>
        <v/>
      </c>
      <c r="X9038"/>
    </row>
    <row r="9039" spans="2:24" x14ac:dyDescent="0.25">
      <c r="B9039" s="146"/>
      <c r="C9039" s="31"/>
      <c r="D9039" s="31"/>
      <c r="E9039" s="44"/>
      <c r="F9039" s="43"/>
      <c r="G9039" s="84"/>
      <c r="H9039" s="31"/>
      <c r="I9039" s="205"/>
      <c r="J9039" s="84"/>
      <c r="K9039" s="31"/>
      <c r="L9039" s="31"/>
      <c r="M9039" s="169"/>
      <c r="N9039" s="148"/>
      <c r="O9039" s="106"/>
      <c r="P9039" s="43"/>
      <c r="Q9039" s="205"/>
      <c r="R9039" s="84"/>
      <c r="S9039" s="31"/>
      <c r="T9039" s="31"/>
      <c r="U9039" s="169"/>
      <c r="V9039" s="150"/>
      <c r="W9039" s="141" t="str" cm="1">
        <f t="array" ref="W9039">IF(SUM(LEN(B9039:V9039))=0,"",IF(OR(OR(ISBLANK(F9039),SUM(LEN(C9039),LEN(D9039))=0),AND(NOT(E9039="Unknown"),ISBLANK(J9039)),AND(NOT(O9039="Unknown"),ISBLANK(R9039))),"Missing Information", INDEX(Table15[Entire Service Line Classification], MATCH(SUMIFS(Table15[Unique ID],Table15[System-Owned Portion],E9039,Table15[If Material Anything Other than "Lead" in Column E,Was Material Ever Previously Lead?],G9039,Table15[Customer-Owned Portion],O9039),Table15[Unique ID],0),0)))</f>
        <v/>
      </c>
      <c r="X9039"/>
    </row>
    <row r="9040" spans="2:24" x14ac:dyDescent="0.25">
      <c r="B9040" s="146"/>
      <c r="C9040" s="31"/>
      <c r="D9040" s="31"/>
      <c r="E9040" s="44"/>
      <c r="F9040" s="43"/>
      <c r="G9040" s="84"/>
      <c r="H9040" s="31"/>
      <c r="I9040" s="205"/>
      <c r="J9040" s="84"/>
      <c r="K9040" s="31"/>
      <c r="L9040" s="31"/>
      <c r="M9040" s="169"/>
      <c r="N9040" s="148"/>
      <c r="O9040" s="106"/>
      <c r="P9040" s="43"/>
      <c r="Q9040" s="205"/>
      <c r="R9040" s="84"/>
      <c r="S9040" s="31"/>
      <c r="T9040" s="31"/>
      <c r="U9040" s="169"/>
      <c r="V9040" s="150"/>
      <c r="W9040" s="141" t="str" cm="1">
        <f t="array" ref="W9040">IF(SUM(LEN(B9040:V9040))=0,"",IF(OR(OR(ISBLANK(F9040),SUM(LEN(C9040),LEN(D9040))=0),AND(NOT(E9040="Unknown"),ISBLANK(J9040)),AND(NOT(O9040="Unknown"),ISBLANK(R9040))),"Missing Information", INDEX(Table15[Entire Service Line Classification], MATCH(SUMIFS(Table15[Unique ID],Table15[System-Owned Portion],E9040,Table15[If Material Anything Other than "Lead" in Column E,Was Material Ever Previously Lead?],G9040,Table15[Customer-Owned Portion],O9040),Table15[Unique ID],0),0)))</f>
        <v/>
      </c>
      <c r="X9040"/>
    </row>
    <row r="9041" spans="2:24" x14ac:dyDescent="0.25">
      <c r="B9041" s="146"/>
      <c r="C9041" s="31"/>
      <c r="D9041" s="31"/>
      <c r="E9041" s="44"/>
      <c r="F9041" s="43"/>
      <c r="G9041" s="84"/>
      <c r="H9041" s="31"/>
      <c r="I9041" s="205"/>
      <c r="J9041" s="84"/>
      <c r="K9041" s="31"/>
      <c r="L9041" s="31"/>
      <c r="M9041" s="169"/>
      <c r="N9041" s="148"/>
      <c r="O9041" s="106"/>
      <c r="P9041" s="43"/>
      <c r="Q9041" s="205"/>
      <c r="R9041" s="84"/>
      <c r="S9041" s="31"/>
      <c r="T9041" s="31"/>
      <c r="U9041" s="169"/>
      <c r="V9041" s="150"/>
      <c r="W9041" s="141" t="str" cm="1">
        <f t="array" ref="W9041">IF(SUM(LEN(B9041:V9041))=0,"",IF(OR(OR(ISBLANK(F9041),SUM(LEN(C9041),LEN(D9041))=0),AND(NOT(E9041="Unknown"),ISBLANK(J9041)),AND(NOT(O9041="Unknown"),ISBLANK(R9041))),"Missing Information", INDEX(Table15[Entire Service Line Classification], MATCH(SUMIFS(Table15[Unique ID],Table15[System-Owned Portion],E9041,Table15[If Material Anything Other than "Lead" in Column E,Was Material Ever Previously Lead?],G9041,Table15[Customer-Owned Portion],O9041),Table15[Unique ID],0),0)))</f>
        <v/>
      </c>
      <c r="X9041"/>
    </row>
    <row r="9042" spans="2:24" x14ac:dyDescent="0.25">
      <c r="B9042" s="146"/>
      <c r="C9042" s="31"/>
      <c r="D9042" s="31"/>
      <c r="E9042" s="44"/>
      <c r="F9042" s="43"/>
      <c r="G9042" s="84"/>
      <c r="H9042" s="31"/>
      <c r="I9042" s="205"/>
      <c r="J9042" s="84"/>
      <c r="K9042" s="31"/>
      <c r="L9042" s="31"/>
      <c r="M9042" s="169"/>
      <c r="N9042" s="148"/>
      <c r="O9042" s="106"/>
      <c r="P9042" s="43"/>
      <c r="Q9042" s="205"/>
      <c r="R9042" s="84"/>
      <c r="S9042" s="31"/>
      <c r="T9042" s="31"/>
      <c r="U9042" s="169"/>
      <c r="V9042" s="150"/>
      <c r="W9042" s="141" t="str" cm="1">
        <f t="array" ref="W9042">IF(SUM(LEN(B9042:V9042))=0,"",IF(OR(OR(ISBLANK(F9042),SUM(LEN(C9042),LEN(D9042))=0),AND(NOT(E9042="Unknown"),ISBLANK(J9042)),AND(NOT(O9042="Unknown"),ISBLANK(R9042))),"Missing Information", INDEX(Table15[Entire Service Line Classification], MATCH(SUMIFS(Table15[Unique ID],Table15[System-Owned Portion],E9042,Table15[If Material Anything Other than "Lead" in Column E,Was Material Ever Previously Lead?],G9042,Table15[Customer-Owned Portion],O9042),Table15[Unique ID],0),0)))</f>
        <v/>
      </c>
      <c r="X9042"/>
    </row>
    <row r="9043" spans="2:24" x14ac:dyDescent="0.25">
      <c r="B9043" s="146"/>
      <c r="C9043" s="31"/>
      <c r="D9043" s="31"/>
      <c r="E9043" s="44"/>
      <c r="F9043" s="43"/>
      <c r="G9043" s="84"/>
      <c r="H9043" s="31"/>
      <c r="I9043" s="205"/>
      <c r="J9043" s="84"/>
      <c r="K9043" s="31"/>
      <c r="L9043" s="31"/>
      <c r="M9043" s="169"/>
      <c r="N9043" s="148"/>
      <c r="O9043" s="106"/>
      <c r="P9043" s="43"/>
      <c r="Q9043" s="205"/>
      <c r="R9043" s="84"/>
      <c r="S9043" s="31"/>
      <c r="T9043" s="31"/>
      <c r="U9043" s="169"/>
      <c r="V9043" s="150"/>
      <c r="W9043" s="141" t="str" cm="1">
        <f t="array" ref="W9043">IF(SUM(LEN(B9043:V9043))=0,"",IF(OR(OR(ISBLANK(F9043),SUM(LEN(C9043),LEN(D9043))=0),AND(NOT(E9043="Unknown"),ISBLANK(J9043)),AND(NOT(O9043="Unknown"),ISBLANK(R9043))),"Missing Information", INDEX(Table15[Entire Service Line Classification], MATCH(SUMIFS(Table15[Unique ID],Table15[System-Owned Portion],E9043,Table15[If Material Anything Other than "Lead" in Column E,Was Material Ever Previously Lead?],G9043,Table15[Customer-Owned Portion],O9043),Table15[Unique ID],0),0)))</f>
        <v/>
      </c>
      <c r="X9043"/>
    </row>
    <row r="9044" spans="2:24" x14ac:dyDescent="0.25">
      <c r="B9044" s="146"/>
      <c r="C9044" s="31"/>
      <c r="D9044" s="31"/>
      <c r="E9044" s="44"/>
      <c r="F9044" s="43"/>
      <c r="G9044" s="84"/>
      <c r="H9044" s="31"/>
      <c r="I9044" s="205"/>
      <c r="J9044" s="84"/>
      <c r="K9044" s="31"/>
      <c r="L9044" s="31"/>
      <c r="M9044" s="169"/>
      <c r="N9044" s="148"/>
      <c r="O9044" s="106"/>
      <c r="P9044" s="43"/>
      <c r="Q9044" s="205"/>
      <c r="R9044" s="84"/>
      <c r="S9044" s="31"/>
      <c r="T9044" s="31"/>
      <c r="U9044" s="169"/>
      <c r="V9044" s="150"/>
      <c r="W9044" s="141" t="str" cm="1">
        <f t="array" ref="W9044">IF(SUM(LEN(B9044:V9044))=0,"",IF(OR(OR(ISBLANK(F9044),SUM(LEN(C9044),LEN(D9044))=0),AND(NOT(E9044="Unknown"),ISBLANK(J9044)),AND(NOT(O9044="Unknown"),ISBLANK(R9044))),"Missing Information", INDEX(Table15[Entire Service Line Classification], MATCH(SUMIFS(Table15[Unique ID],Table15[System-Owned Portion],E9044,Table15[If Material Anything Other than "Lead" in Column E,Was Material Ever Previously Lead?],G9044,Table15[Customer-Owned Portion],O9044),Table15[Unique ID],0),0)))</f>
        <v/>
      </c>
      <c r="X9044"/>
    </row>
    <row r="9045" spans="2:24" x14ac:dyDescent="0.25">
      <c r="B9045" s="146"/>
      <c r="C9045" s="31"/>
      <c r="D9045" s="31"/>
      <c r="E9045" s="44"/>
      <c r="F9045" s="43"/>
      <c r="G9045" s="84"/>
      <c r="H9045" s="31"/>
      <c r="I9045" s="205"/>
      <c r="J9045" s="84"/>
      <c r="K9045" s="31"/>
      <c r="L9045" s="31"/>
      <c r="M9045" s="169"/>
      <c r="N9045" s="148"/>
      <c r="O9045" s="106"/>
      <c r="P9045" s="43"/>
      <c r="Q9045" s="205"/>
      <c r="R9045" s="84"/>
      <c r="S9045" s="31"/>
      <c r="T9045" s="31"/>
      <c r="U9045" s="169"/>
      <c r="V9045" s="150"/>
      <c r="W9045" s="141" t="str" cm="1">
        <f t="array" ref="W9045">IF(SUM(LEN(B9045:V9045))=0,"",IF(OR(OR(ISBLANK(F9045),SUM(LEN(C9045),LEN(D9045))=0),AND(NOT(E9045="Unknown"),ISBLANK(J9045)),AND(NOT(O9045="Unknown"),ISBLANK(R9045))),"Missing Information", INDEX(Table15[Entire Service Line Classification], MATCH(SUMIFS(Table15[Unique ID],Table15[System-Owned Portion],E9045,Table15[If Material Anything Other than "Lead" in Column E,Was Material Ever Previously Lead?],G9045,Table15[Customer-Owned Portion],O9045),Table15[Unique ID],0),0)))</f>
        <v/>
      </c>
      <c r="X9045"/>
    </row>
    <row r="9046" spans="2:24" x14ac:dyDescent="0.25">
      <c r="B9046" s="146"/>
      <c r="C9046" s="31"/>
      <c r="D9046" s="31"/>
      <c r="E9046" s="44"/>
      <c r="F9046" s="43"/>
      <c r="G9046" s="84"/>
      <c r="H9046" s="31"/>
      <c r="I9046" s="205"/>
      <c r="J9046" s="84"/>
      <c r="K9046" s="31"/>
      <c r="L9046" s="31"/>
      <c r="M9046" s="169"/>
      <c r="N9046" s="148"/>
      <c r="O9046" s="106"/>
      <c r="P9046" s="43"/>
      <c r="Q9046" s="205"/>
      <c r="R9046" s="84"/>
      <c r="S9046" s="31"/>
      <c r="T9046" s="31"/>
      <c r="U9046" s="169"/>
      <c r="V9046" s="150"/>
      <c r="W9046" s="141" t="str" cm="1">
        <f t="array" ref="W9046">IF(SUM(LEN(B9046:V9046))=0,"",IF(OR(OR(ISBLANK(F9046),SUM(LEN(C9046),LEN(D9046))=0),AND(NOT(E9046="Unknown"),ISBLANK(J9046)),AND(NOT(O9046="Unknown"),ISBLANK(R9046))),"Missing Information", INDEX(Table15[Entire Service Line Classification], MATCH(SUMIFS(Table15[Unique ID],Table15[System-Owned Portion],E9046,Table15[If Material Anything Other than "Lead" in Column E,Was Material Ever Previously Lead?],G9046,Table15[Customer-Owned Portion],O9046),Table15[Unique ID],0),0)))</f>
        <v/>
      </c>
      <c r="X9046"/>
    </row>
    <row r="9047" spans="2:24" x14ac:dyDescent="0.25">
      <c r="B9047" s="146"/>
      <c r="C9047" s="31"/>
      <c r="D9047" s="31"/>
      <c r="E9047" s="44"/>
      <c r="F9047" s="43"/>
      <c r="G9047" s="84"/>
      <c r="H9047" s="31"/>
      <c r="I9047" s="205"/>
      <c r="J9047" s="84"/>
      <c r="K9047" s="31"/>
      <c r="L9047" s="31"/>
      <c r="M9047" s="169"/>
      <c r="N9047" s="148"/>
      <c r="O9047" s="106"/>
      <c r="P9047" s="43"/>
      <c r="Q9047" s="205"/>
      <c r="R9047" s="84"/>
      <c r="S9047" s="31"/>
      <c r="T9047" s="31"/>
      <c r="U9047" s="169"/>
      <c r="V9047" s="150"/>
      <c r="W9047" s="141" t="str" cm="1">
        <f t="array" ref="W9047">IF(SUM(LEN(B9047:V9047))=0,"",IF(OR(OR(ISBLANK(F9047),SUM(LEN(C9047),LEN(D9047))=0),AND(NOT(E9047="Unknown"),ISBLANK(J9047)),AND(NOT(O9047="Unknown"),ISBLANK(R9047))),"Missing Information", INDEX(Table15[Entire Service Line Classification], MATCH(SUMIFS(Table15[Unique ID],Table15[System-Owned Portion],E9047,Table15[If Material Anything Other than "Lead" in Column E,Was Material Ever Previously Lead?],G9047,Table15[Customer-Owned Portion],O9047),Table15[Unique ID],0),0)))</f>
        <v/>
      </c>
      <c r="X9047"/>
    </row>
    <row r="9048" spans="2:24" x14ac:dyDescent="0.25">
      <c r="B9048" s="146"/>
      <c r="C9048" s="31"/>
      <c r="D9048" s="31"/>
      <c r="E9048" s="44"/>
      <c r="F9048" s="43"/>
      <c r="G9048" s="84"/>
      <c r="H9048" s="31"/>
      <c r="I9048" s="205"/>
      <c r="J9048" s="84"/>
      <c r="K9048" s="31"/>
      <c r="L9048" s="31"/>
      <c r="M9048" s="169"/>
      <c r="N9048" s="148"/>
      <c r="O9048" s="106"/>
      <c r="P9048" s="43"/>
      <c r="Q9048" s="205"/>
      <c r="R9048" s="84"/>
      <c r="S9048" s="31"/>
      <c r="T9048" s="31"/>
      <c r="U9048" s="169"/>
      <c r="V9048" s="150"/>
      <c r="W9048" s="141" t="str" cm="1">
        <f t="array" ref="W9048">IF(SUM(LEN(B9048:V9048))=0,"",IF(OR(OR(ISBLANK(F9048),SUM(LEN(C9048),LEN(D9048))=0),AND(NOT(E9048="Unknown"),ISBLANK(J9048)),AND(NOT(O9048="Unknown"),ISBLANK(R9048))),"Missing Information", INDEX(Table15[Entire Service Line Classification], MATCH(SUMIFS(Table15[Unique ID],Table15[System-Owned Portion],E9048,Table15[If Material Anything Other than "Lead" in Column E,Was Material Ever Previously Lead?],G9048,Table15[Customer-Owned Portion],O9048),Table15[Unique ID],0),0)))</f>
        <v/>
      </c>
      <c r="X9048"/>
    </row>
    <row r="9049" spans="2:24" x14ac:dyDescent="0.25">
      <c r="B9049" s="146"/>
      <c r="C9049" s="31"/>
      <c r="D9049" s="31"/>
      <c r="E9049" s="44"/>
      <c r="F9049" s="43"/>
      <c r="G9049" s="84"/>
      <c r="H9049" s="31"/>
      <c r="I9049" s="205"/>
      <c r="J9049" s="84"/>
      <c r="K9049" s="31"/>
      <c r="L9049" s="31"/>
      <c r="M9049" s="169"/>
      <c r="N9049" s="148"/>
      <c r="O9049" s="106"/>
      <c r="P9049" s="43"/>
      <c r="Q9049" s="205"/>
      <c r="R9049" s="84"/>
      <c r="S9049" s="31"/>
      <c r="T9049" s="31"/>
      <c r="U9049" s="169"/>
      <c r="V9049" s="150"/>
      <c r="W9049" s="141" t="str" cm="1">
        <f t="array" ref="W9049">IF(SUM(LEN(B9049:V9049))=0,"",IF(OR(OR(ISBLANK(F9049),SUM(LEN(C9049),LEN(D9049))=0),AND(NOT(E9049="Unknown"),ISBLANK(J9049)),AND(NOT(O9049="Unknown"),ISBLANK(R9049))),"Missing Information", INDEX(Table15[Entire Service Line Classification], MATCH(SUMIFS(Table15[Unique ID],Table15[System-Owned Portion],E9049,Table15[If Material Anything Other than "Lead" in Column E,Was Material Ever Previously Lead?],G9049,Table15[Customer-Owned Portion],O9049),Table15[Unique ID],0),0)))</f>
        <v/>
      </c>
      <c r="X9049"/>
    </row>
    <row r="9050" spans="2:24" x14ac:dyDescent="0.25">
      <c r="B9050" s="146"/>
      <c r="C9050" s="31"/>
      <c r="D9050" s="31"/>
      <c r="E9050" s="44"/>
      <c r="F9050" s="43"/>
      <c r="G9050" s="84"/>
      <c r="H9050" s="31"/>
      <c r="I9050" s="205"/>
      <c r="J9050" s="84"/>
      <c r="K9050" s="31"/>
      <c r="L9050" s="31"/>
      <c r="M9050" s="169"/>
      <c r="N9050" s="148"/>
      <c r="O9050" s="106"/>
      <c r="P9050" s="43"/>
      <c r="Q9050" s="205"/>
      <c r="R9050" s="84"/>
      <c r="S9050" s="31"/>
      <c r="T9050" s="31"/>
      <c r="U9050" s="169"/>
      <c r="V9050" s="150"/>
      <c r="W9050" s="141" t="str" cm="1">
        <f t="array" ref="W9050">IF(SUM(LEN(B9050:V9050))=0,"",IF(OR(OR(ISBLANK(F9050),SUM(LEN(C9050),LEN(D9050))=0),AND(NOT(E9050="Unknown"),ISBLANK(J9050)),AND(NOT(O9050="Unknown"),ISBLANK(R9050))),"Missing Information", INDEX(Table15[Entire Service Line Classification], MATCH(SUMIFS(Table15[Unique ID],Table15[System-Owned Portion],E9050,Table15[If Material Anything Other than "Lead" in Column E,Was Material Ever Previously Lead?],G9050,Table15[Customer-Owned Portion],O9050),Table15[Unique ID],0),0)))</f>
        <v/>
      </c>
      <c r="X9050"/>
    </row>
    <row r="9051" spans="2:24" x14ac:dyDescent="0.25">
      <c r="B9051" s="146"/>
      <c r="C9051" s="31"/>
      <c r="D9051" s="31"/>
      <c r="E9051" s="44"/>
      <c r="F9051" s="43"/>
      <c r="G9051" s="84"/>
      <c r="H9051" s="31"/>
      <c r="I9051" s="205"/>
      <c r="J9051" s="84"/>
      <c r="K9051" s="31"/>
      <c r="L9051" s="31"/>
      <c r="M9051" s="169"/>
      <c r="N9051" s="148"/>
      <c r="O9051" s="106"/>
      <c r="P9051" s="43"/>
      <c r="Q9051" s="205"/>
      <c r="R9051" s="84"/>
      <c r="S9051" s="31"/>
      <c r="T9051" s="31"/>
      <c r="U9051" s="169"/>
      <c r="V9051" s="150"/>
      <c r="W9051" s="141" t="str" cm="1">
        <f t="array" ref="W9051">IF(SUM(LEN(B9051:V9051))=0,"",IF(OR(OR(ISBLANK(F9051),SUM(LEN(C9051),LEN(D9051))=0),AND(NOT(E9051="Unknown"),ISBLANK(J9051)),AND(NOT(O9051="Unknown"),ISBLANK(R9051))),"Missing Information", INDEX(Table15[Entire Service Line Classification], MATCH(SUMIFS(Table15[Unique ID],Table15[System-Owned Portion],E9051,Table15[If Material Anything Other than "Lead" in Column E,Was Material Ever Previously Lead?],G9051,Table15[Customer-Owned Portion],O9051),Table15[Unique ID],0),0)))</f>
        <v/>
      </c>
      <c r="X9051"/>
    </row>
    <row r="9052" spans="2:24" x14ac:dyDescent="0.25">
      <c r="B9052" s="146"/>
      <c r="C9052" s="31"/>
      <c r="D9052" s="31"/>
      <c r="E9052" s="44"/>
      <c r="F9052" s="43"/>
      <c r="G9052" s="84"/>
      <c r="H9052" s="31"/>
      <c r="I9052" s="205"/>
      <c r="J9052" s="84"/>
      <c r="K9052" s="31"/>
      <c r="L9052" s="31"/>
      <c r="M9052" s="169"/>
      <c r="N9052" s="148"/>
      <c r="O9052" s="106"/>
      <c r="P9052" s="43"/>
      <c r="Q9052" s="205"/>
      <c r="R9052" s="84"/>
      <c r="S9052" s="31"/>
      <c r="T9052" s="31"/>
      <c r="U9052" s="169"/>
      <c r="V9052" s="150"/>
      <c r="W9052" s="141" t="str" cm="1">
        <f t="array" ref="W9052">IF(SUM(LEN(B9052:V9052))=0,"",IF(OR(OR(ISBLANK(F9052),SUM(LEN(C9052),LEN(D9052))=0),AND(NOT(E9052="Unknown"),ISBLANK(J9052)),AND(NOT(O9052="Unknown"),ISBLANK(R9052))),"Missing Information", INDEX(Table15[Entire Service Line Classification], MATCH(SUMIFS(Table15[Unique ID],Table15[System-Owned Portion],E9052,Table15[If Material Anything Other than "Lead" in Column E,Was Material Ever Previously Lead?],G9052,Table15[Customer-Owned Portion],O9052),Table15[Unique ID],0),0)))</f>
        <v/>
      </c>
      <c r="X9052"/>
    </row>
    <row r="9053" spans="2:24" x14ac:dyDescent="0.25">
      <c r="B9053" s="146"/>
      <c r="C9053" s="31"/>
      <c r="D9053" s="31"/>
      <c r="E9053" s="44"/>
      <c r="F9053" s="43"/>
      <c r="G9053" s="84"/>
      <c r="H9053" s="31"/>
      <c r="I9053" s="205"/>
      <c r="J9053" s="84"/>
      <c r="K9053" s="31"/>
      <c r="L9053" s="31"/>
      <c r="M9053" s="169"/>
      <c r="N9053" s="148"/>
      <c r="O9053" s="106"/>
      <c r="P9053" s="43"/>
      <c r="Q9053" s="205"/>
      <c r="R9053" s="84"/>
      <c r="S9053" s="31"/>
      <c r="T9053" s="31"/>
      <c r="U9053" s="169"/>
      <c r="V9053" s="150"/>
      <c r="W9053" s="141" t="str" cm="1">
        <f t="array" ref="W9053">IF(SUM(LEN(B9053:V9053))=0,"",IF(OR(OR(ISBLANK(F9053),SUM(LEN(C9053),LEN(D9053))=0),AND(NOT(E9053="Unknown"),ISBLANK(J9053)),AND(NOT(O9053="Unknown"),ISBLANK(R9053))),"Missing Information", INDEX(Table15[Entire Service Line Classification], MATCH(SUMIFS(Table15[Unique ID],Table15[System-Owned Portion],E9053,Table15[If Material Anything Other than "Lead" in Column E,Was Material Ever Previously Lead?],G9053,Table15[Customer-Owned Portion],O9053),Table15[Unique ID],0),0)))</f>
        <v/>
      </c>
      <c r="X9053"/>
    </row>
    <row r="9054" spans="2:24" x14ac:dyDescent="0.25">
      <c r="B9054" s="146"/>
      <c r="C9054" s="31"/>
      <c r="D9054" s="31"/>
      <c r="E9054" s="44"/>
      <c r="F9054" s="43"/>
      <c r="G9054" s="84"/>
      <c r="H9054" s="31"/>
      <c r="I9054" s="205"/>
      <c r="J9054" s="84"/>
      <c r="K9054" s="31"/>
      <c r="L9054" s="31"/>
      <c r="M9054" s="169"/>
      <c r="N9054" s="148"/>
      <c r="O9054" s="106"/>
      <c r="P9054" s="43"/>
      <c r="Q9054" s="205"/>
      <c r="R9054" s="84"/>
      <c r="S9054" s="31"/>
      <c r="T9054" s="31"/>
      <c r="U9054" s="169"/>
      <c r="V9054" s="150"/>
      <c r="W9054" s="141" t="str" cm="1">
        <f t="array" ref="W9054">IF(SUM(LEN(B9054:V9054))=0,"",IF(OR(OR(ISBLANK(F9054),SUM(LEN(C9054),LEN(D9054))=0),AND(NOT(E9054="Unknown"),ISBLANK(J9054)),AND(NOT(O9054="Unknown"),ISBLANK(R9054))),"Missing Information", INDEX(Table15[Entire Service Line Classification], MATCH(SUMIFS(Table15[Unique ID],Table15[System-Owned Portion],E9054,Table15[If Material Anything Other than "Lead" in Column E,Was Material Ever Previously Lead?],G9054,Table15[Customer-Owned Portion],O9054),Table15[Unique ID],0),0)))</f>
        <v/>
      </c>
      <c r="X9054"/>
    </row>
    <row r="9055" spans="2:24" x14ac:dyDescent="0.25">
      <c r="B9055" s="146"/>
      <c r="C9055" s="31"/>
      <c r="D9055" s="31"/>
      <c r="E9055" s="44"/>
      <c r="F9055" s="43"/>
      <c r="G9055" s="84"/>
      <c r="H9055" s="31"/>
      <c r="I9055" s="205"/>
      <c r="J9055" s="84"/>
      <c r="K9055" s="31"/>
      <c r="L9055" s="31"/>
      <c r="M9055" s="169"/>
      <c r="N9055" s="148"/>
      <c r="O9055" s="106"/>
      <c r="P9055" s="43"/>
      <c r="Q9055" s="205"/>
      <c r="R9055" s="84"/>
      <c r="S9055" s="31"/>
      <c r="T9055" s="31"/>
      <c r="U9055" s="169"/>
      <c r="V9055" s="150"/>
      <c r="W9055" s="141" t="str" cm="1">
        <f t="array" ref="W9055">IF(SUM(LEN(B9055:V9055))=0,"",IF(OR(OR(ISBLANK(F9055),SUM(LEN(C9055),LEN(D9055))=0),AND(NOT(E9055="Unknown"),ISBLANK(J9055)),AND(NOT(O9055="Unknown"),ISBLANK(R9055))),"Missing Information", INDEX(Table15[Entire Service Line Classification], MATCH(SUMIFS(Table15[Unique ID],Table15[System-Owned Portion],E9055,Table15[If Material Anything Other than "Lead" in Column E,Was Material Ever Previously Lead?],G9055,Table15[Customer-Owned Portion],O9055),Table15[Unique ID],0),0)))</f>
        <v/>
      </c>
      <c r="X9055"/>
    </row>
    <row r="9056" spans="2:24" x14ac:dyDescent="0.25">
      <c r="B9056" s="146"/>
      <c r="C9056" s="31"/>
      <c r="D9056" s="31"/>
      <c r="E9056" s="44"/>
      <c r="F9056" s="43"/>
      <c r="G9056" s="84"/>
      <c r="H9056" s="31"/>
      <c r="I9056" s="205"/>
      <c r="J9056" s="84"/>
      <c r="K9056" s="31"/>
      <c r="L9056" s="31"/>
      <c r="M9056" s="169"/>
      <c r="N9056" s="148"/>
      <c r="O9056" s="106"/>
      <c r="P9056" s="43"/>
      <c r="Q9056" s="205"/>
      <c r="R9056" s="84"/>
      <c r="S9056" s="31"/>
      <c r="T9056" s="31"/>
      <c r="U9056" s="169"/>
      <c r="V9056" s="150"/>
      <c r="W9056" s="141" t="str" cm="1">
        <f t="array" ref="W9056">IF(SUM(LEN(B9056:V9056))=0,"",IF(OR(OR(ISBLANK(F9056),SUM(LEN(C9056),LEN(D9056))=0),AND(NOT(E9056="Unknown"),ISBLANK(J9056)),AND(NOT(O9056="Unknown"),ISBLANK(R9056))),"Missing Information", INDEX(Table15[Entire Service Line Classification], MATCH(SUMIFS(Table15[Unique ID],Table15[System-Owned Portion],E9056,Table15[If Material Anything Other than "Lead" in Column E,Was Material Ever Previously Lead?],G9056,Table15[Customer-Owned Portion],O9056),Table15[Unique ID],0),0)))</f>
        <v/>
      </c>
      <c r="X9056"/>
    </row>
    <row r="9057" spans="2:24" x14ac:dyDescent="0.25">
      <c r="B9057" s="146"/>
      <c r="C9057" s="31"/>
      <c r="D9057" s="31"/>
      <c r="E9057" s="44"/>
      <c r="F9057" s="43"/>
      <c r="G9057" s="84"/>
      <c r="H9057" s="31"/>
      <c r="I9057" s="205"/>
      <c r="J9057" s="84"/>
      <c r="K9057" s="31"/>
      <c r="L9057" s="31"/>
      <c r="M9057" s="169"/>
      <c r="N9057" s="148"/>
      <c r="O9057" s="106"/>
      <c r="P9057" s="43"/>
      <c r="Q9057" s="205"/>
      <c r="R9057" s="84"/>
      <c r="S9057" s="31"/>
      <c r="T9057" s="31"/>
      <c r="U9057" s="169"/>
      <c r="V9057" s="150"/>
      <c r="W9057" s="141" t="str" cm="1">
        <f t="array" ref="W9057">IF(SUM(LEN(B9057:V9057))=0,"",IF(OR(OR(ISBLANK(F9057),SUM(LEN(C9057),LEN(D9057))=0),AND(NOT(E9057="Unknown"),ISBLANK(J9057)),AND(NOT(O9057="Unknown"),ISBLANK(R9057))),"Missing Information", INDEX(Table15[Entire Service Line Classification], MATCH(SUMIFS(Table15[Unique ID],Table15[System-Owned Portion],E9057,Table15[If Material Anything Other than "Lead" in Column E,Was Material Ever Previously Lead?],G9057,Table15[Customer-Owned Portion],O9057),Table15[Unique ID],0),0)))</f>
        <v/>
      </c>
      <c r="X9057"/>
    </row>
    <row r="9058" spans="2:24" x14ac:dyDescent="0.25">
      <c r="B9058" s="146"/>
      <c r="C9058" s="31"/>
      <c r="D9058" s="31"/>
      <c r="E9058" s="44"/>
      <c r="F9058" s="43"/>
      <c r="G9058" s="84"/>
      <c r="H9058" s="31"/>
      <c r="I9058" s="205"/>
      <c r="J9058" s="84"/>
      <c r="K9058" s="31"/>
      <c r="L9058" s="31"/>
      <c r="M9058" s="169"/>
      <c r="N9058" s="148"/>
      <c r="O9058" s="106"/>
      <c r="P9058" s="43"/>
      <c r="Q9058" s="205"/>
      <c r="R9058" s="84"/>
      <c r="S9058" s="31"/>
      <c r="T9058" s="31"/>
      <c r="U9058" s="169"/>
      <c r="V9058" s="150"/>
      <c r="W9058" s="141" t="str" cm="1">
        <f t="array" ref="W9058">IF(SUM(LEN(B9058:V9058))=0,"",IF(OR(OR(ISBLANK(F9058),SUM(LEN(C9058),LEN(D9058))=0),AND(NOT(E9058="Unknown"),ISBLANK(J9058)),AND(NOT(O9058="Unknown"),ISBLANK(R9058))),"Missing Information", INDEX(Table15[Entire Service Line Classification], MATCH(SUMIFS(Table15[Unique ID],Table15[System-Owned Portion],E9058,Table15[If Material Anything Other than "Lead" in Column E,Was Material Ever Previously Lead?],G9058,Table15[Customer-Owned Portion],O9058),Table15[Unique ID],0),0)))</f>
        <v/>
      </c>
      <c r="X9058"/>
    </row>
    <row r="9059" spans="2:24" x14ac:dyDescent="0.25">
      <c r="B9059" s="146"/>
      <c r="C9059" s="31"/>
      <c r="D9059" s="31"/>
      <c r="E9059" s="44"/>
      <c r="F9059" s="43"/>
      <c r="G9059" s="84"/>
      <c r="H9059" s="31"/>
      <c r="I9059" s="205"/>
      <c r="J9059" s="84"/>
      <c r="K9059" s="31"/>
      <c r="L9059" s="31"/>
      <c r="M9059" s="169"/>
      <c r="N9059" s="148"/>
      <c r="O9059" s="106"/>
      <c r="P9059" s="43"/>
      <c r="Q9059" s="205"/>
      <c r="R9059" s="84"/>
      <c r="S9059" s="31"/>
      <c r="T9059" s="31"/>
      <c r="U9059" s="169"/>
      <c r="V9059" s="150"/>
      <c r="W9059" s="141" t="str" cm="1">
        <f t="array" ref="W9059">IF(SUM(LEN(B9059:V9059))=0,"",IF(OR(OR(ISBLANK(F9059),SUM(LEN(C9059),LEN(D9059))=0),AND(NOT(E9059="Unknown"),ISBLANK(J9059)),AND(NOT(O9059="Unknown"),ISBLANK(R9059))),"Missing Information", INDEX(Table15[Entire Service Line Classification], MATCH(SUMIFS(Table15[Unique ID],Table15[System-Owned Portion],E9059,Table15[If Material Anything Other than "Lead" in Column E,Was Material Ever Previously Lead?],G9059,Table15[Customer-Owned Portion],O9059),Table15[Unique ID],0),0)))</f>
        <v/>
      </c>
      <c r="X9059"/>
    </row>
    <row r="9060" spans="2:24" x14ac:dyDescent="0.25">
      <c r="B9060" s="146"/>
      <c r="C9060" s="31"/>
      <c r="D9060" s="31"/>
      <c r="E9060" s="44"/>
      <c r="F9060" s="43"/>
      <c r="G9060" s="84"/>
      <c r="H9060" s="31"/>
      <c r="I9060" s="205"/>
      <c r="J9060" s="84"/>
      <c r="K9060" s="31"/>
      <c r="L9060" s="31"/>
      <c r="M9060" s="169"/>
      <c r="N9060" s="148"/>
      <c r="O9060" s="106"/>
      <c r="P9060" s="43"/>
      <c r="Q9060" s="205"/>
      <c r="R9060" s="84"/>
      <c r="S9060" s="31"/>
      <c r="T9060" s="31"/>
      <c r="U9060" s="169"/>
      <c r="V9060" s="150"/>
      <c r="W9060" s="141" t="str" cm="1">
        <f t="array" ref="W9060">IF(SUM(LEN(B9060:V9060))=0,"",IF(OR(OR(ISBLANK(F9060),SUM(LEN(C9060),LEN(D9060))=0),AND(NOT(E9060="Unknown"),ISBLANK(J9060)),AND(NOT(O9060="Unknown"),ISBLANK(R9060))),"Missing Information", INDEX(Table15[Entire Service Line Classification], MATCH(SUMIFS(Table15[Unique ID],Table15[System-Owned Portion],E9060,Table15[If Material Anything Other than "Lead" in Column E,Was Material Ever Previously Lead?],G9060,Table15[Customer-Owned Portion],O9060),Table15[Unique ID],0),0)))</f>
        <v/>
      </c>
      <c r="X9060"/>
    </row>
    <row r="9061" spans="2:24" x14ac:dyDescent="0.25">
      <c r="B9061" s="146"/>
      <c r="C9061" s="31"/>
      <c r="D9061" s="31"/>
      <c r="E9061" s="44"/>
      <c r="F9061" s="43"/>
      <c r="G9061" s="84"/>
      <c r="H9061" s="31"/>
      <c r="I9061" s="205"/>
      <c r="J9061" s="84"/>
      <c r="K9061" s="31"/>
      <c r="L9061" s="31"/>
      <c r="M9061" s="169"/>
      <c r="N9061" s="148"/>
      <c r="O9061" s="106"/>
      <c r="P9061" s="43"/>
      <c r="Q9061" s="205"/>
      <c r="R9061" s="84"/>
      <c r="S9061" s="31"/>
      <c r="T9061" s="31"/>
      <c r="U9061" s="169"/>
      <c r="V9061" s="150"/>
      <c r="W9061" s="141" t="str" cm="1">
        <f t="array" ref="W9061">IF(SUM(LEN(B9061:V9061))=0,"",IF(OR(OR(ISBLANK(F9061),SUM(LEN(C9061),LEN(D9061))=0),AND(NOT(E9061="Unknown"),ISBLANK(J9061)),AND(NOT(O9061="Unknown"),ISBLANK(R9061))),"Missing Information", INDEX(Table15[Entire Service Line Classification], MATCH(SUMIFS(Table15[Unique ID],Table15[System-Owned Portion],E9061,Table15[If Material Anything Other than "Lead" in Column E,Was Material Ever Previously Lead?],G9061,Table15[Customer-Owned Portion],O9061),Table15[Unique ID],0),0)))</f>
        <v/>
      </c>
      <c r="X9061"/>
    </row>
    <row r="9062" spans="2:24" x14ac:dyDescent="0.25">
      <c r="B9062" s="146"/>
      <c r="C9062" s="31"/>
      <c r="D9062" s="31"/>
      <c r="E9062" s="44"/>
      <c r="F9062" s="43"/>
      <c r="G9062" s="84"/>
      <c r="H9062" s="31"/>
      <c r="I9062" s="205"/>
      <c r="J9062" s="84"/>
      <c r="K9062" s="31"/>
      <c r="L9062" s="31"/>
      <c r="M9062" s="169"/>
      <c r="N9062" s="148"/>
      <c r="O9062" s="106"/>
      <c r="P9062" s="43"/>
      <c r="Q9062" s="205"/>
      <c r="R9062" s="84"/>
      <c r="S9062" s="31"/>
      <c r="T9062" s="31"/>
      <c r="U9062" s="169"/>
      <c r="V9062" s="150"/>
      <c r="W9062" s="141" t="str" cm="1">
        <f t="array" ref="W9062">IF(SUM(LEN(B9062:V9062))=0,"",IF(OR(OR(ISBLANK(F9062),SUM(LEN(C9062),LEN(D9062))=0),AND(NOT(E9062="Unknown"),ISBLANK(J9062)),AND(NOT(O9062="Unknown"),ISBLANK(R9062))),"Missing Information", INDEX(Table15[Entire Service Line Classification], MATCH(SUMIFS(Table15[Unique ID],Table15[System-Owned Portion],E9062,Table15[If Material Anything Other than "Lead" in Column E,Was Material Ever Previously Lead?],G9062,Table15[Customer-Owned Portion],O9062),Table15[Unique ID],0),0)))</f>
        <v/>
      </c>
      <c r="X9062"/>
    </row>
    <row r="9063" spans="2:24" x14ac:dyDescent="0.25">
      <c r="B9063" s="146"/>
      <c r="C9063" s="31"/>
      <c r="D9063" s="31"/>
      <c r="E9063" s="44"/>
      <c r="F9063" s="43"/>
      <c r="G9063" s="84"/>
      <c r="H9063" s="31"/>
      <c r="I9063" s="205"/>
      <c r="J9063" s="84"/>
      <c r="K9063" s="31"/>
      <c r="L9063" s="31"/>
      <c r="M9063" s="169"/>
      <c r="N9063" s="148"/>
      <c r="O9063" s="106"/>
      <c r="P9063" s="43"/>
      <c r="Q9063" s="205"/>
      <c r="R9063" s="84"/>
      <c r="S9063" s="31"/>
      <c r="T9063" s="31"/>
      <c r="U9063" s="169"/>
      <c r="V9063" s="150"/>
      <c r="W9063" s="141" t="str" cm="1">
        <f t="array" ref="W9063">IF(SUM(LEN(B9063:V9063))=0,"",IF(OR(OR(ISBLANK(F9063),SUM(LEN(C9063),LEN(D9063))=0),AND(NOT(E9063="Unknown"),ISBLANK(J9063)),AND(NOT(O9063="Unknown"),ISBLANK(R9063))),"Missing Information", INDEX(Table15[Entire Service Line Classification], MATCH(SUMIFS(Table15[Unique ID],Table15[System-Owned Portion],E9063,Table15[If Material Anything Other than "Lead" in Column E,Was Material Ever Previously Lead?],G9063,Table15[Customer-Owned Portion],O9063),Table15[Unique ID],0),0)))</f>
        <v/>
      </c>
      <c r="X9063"/>
    </row>
    <row r="9064" spans="2:24" x14ac:dyDescent="0.25">
      <c r="B9064" s="146"/>
      <c r="C9064" s="31"/>
      <c r="D9064" s="31"/>
      <c r="E9064" s="44"/>
      <c r="F9064" s="43"/>
      <c r="G9064" s="84"/>
      <c r="H9064" s="31"/>
      <c r="I9064" s="205"/>
      <c r="J9064" s="84"/>
      <c r="K9064" s="31"/>
      <c r="L9064" s="31"/>
      <c r="M9064" s="169"/>
      <c r="N9064" s="148"/>
      <c r="O9064" s="106"/>
      <c r="P9064" s="43"/>
      <c r="Q9064" s="205"/>
      <c r="R9064" s="84"/>
      <c r="S9064" s="31"/>
      <c r="T9064" s="31"/>
      <c r="U9064" s="169"/>
      <c r="V9064" s="150"/>
      <c r="W9064" s="141" t="str" cm="1">
        <f t="array" ref="W9064">IF(SUM(LEN(B9064:V9064))=0,"",IF(OR(OR(ISBLANK(F9064),SUM(LEN(C9064),LEN(D9064))=0),AND(NOT(E9064="Unknown"),ISBLANK(J9064)),AND(NOT(O9064="Unknown"),ISBLANK(R9064))),"Missing Information", INDEX(Table15[Entire Service Line Classification], MATCH(SUMIFS(Table15[Unique ID],Table15[System-Owned Portion],E9064,Table15[If Material Anything Other than "Lead" in Column E,Was Material Ever Previously Lead?],G9064,Table15[Customer-Owned Portion],O9064),Table15[Unique ID],0),0)))</f>
        <v/>
      </c>
      <c r="X9064"/>
    </row>
    <row r="9065" spans="2:24" x14ac:dyDescent="0.25">
      <c r="B9065" s="146"/>
      <c r="C9065" s="31"/>
      <c r="D9065" s="31"/>
      <c r="E9065" s="44"/>
      <c r="F9065" s="43"/>
      <c r="G9065" s="84"/>
      <c r="H9065" s="31"/>
      <c r="I9065" s="205"/>
      <c r="J9065" s="84"/>
      <c r="K9065" s="31"/>
      <c r="L9065" s="31"/>
      <c r="M9065" s="169"/>
      <c r="N9065" s="148"/>
      <c r="O9065" s="106"/>
      <c r="P9065" s="43"/>
      <c r="Q9065" s="205"/>
      <c r="R9065" s="84"/>
      <c r="S9065" s="31"/>
      <c r="T9065" s="31"/>
      <c r="U9065" s="169"/>
      <c r="V9065" s="150"/>
      <c r="W9065" s="141" t="str" cm="1">
        <f t="array" ref="W9065">IF(SUM(LEN(B9065:V9065))=0,"",IF(OR(OR(ISBLANK(F9065),SUM(LEN(C9065),LEN(D9065))=0),AND(NOT(E9065="Unknown"),ISBLANK(J9065)),AND(NOT(O9065="Unknown"),ISBLANK(R9065))),"Missing Information", INDEX(Table15[Entire Service Line Classification], MATCH(SUMIFS(Table15[Unique ID],Table15[System-Owned Portion],E9065,Table15[If Material Anything Other than "Lead" in Column E,Was Material Ever Previously Lead?],G9065,Table15[Customer-Owned Portion],O9065),Table15[Unique ID],0),0)))</f>
        <v/>
      </c>
      <c r="X9065"/>
    </row>
    <row r="9066" spans="2:24" x14ac:dyDescent="0.25">
      <c r="B9066" s="146"/>
      <c r="C9066" s="31"/>
      <c r="D9066" s="31"/>
      <c r="E9066" s="44"/>
      <c r="F9066" s="43"/>
      <c r="G9066" s="84"/>
      <c r="H9066" s="31"/>
      <c r="I9066" s="205"/>
      <c r="J9066" s="84"/>
      <c r="K9066" s="31"/>
      <c r="L9066" s="31"/>
      <c r="M9066" s="169"/>
      <c r="N9066" s="148"/>
      <c r="O9066" s="106"/>
      <c r="P9066" s="43"/>
      <c r="Q9066" s="205"/>
      <c r="R9066" s="84"/>
      <c r="S9066" s="31"/>
      <c r="T9066" s="31"/>
      <c r="U9066" s="169"/>
      <c r="V9066" s="150"/>
      <c r="W9066" s="141" t="str" cm="1">
        <f t="array" ref="W9066">IF(SUM(LEN(B9066:V9066))=0,"",IF(OR(OR(ISBLANK(F9066),SUM(LEN(C9066),LEN(D9066))=0),AND(NOT(E9066="Unknown"),ISBLANK(J9066)),AND(NOT(O9066="Unknown"),ISBLANK(R9066))),"Missing Information", INDEX(Table15[Entire Service Line Classification], MATCH(SUMIFS(Table15[Unique ID],Table15[System-Owned Portion],E9066,Table15[If Material Anything Other than "Lead" in Column E,Was Material Ever Previously Lead?],G9066,Table15[Customer-Owned Portion],O9066),Table15[Unique ID],0),0)))</f>
        <v/>
      </c>
      <c r="X9066"/>
    </row>
    <row r="9067" spans="2:24" x14ac:dyDescent="0.25">
      <c r="B9067" s="146"/>
      <c r="C9067" s="31"/>
      <c r="D9067" s="31"/>
      <c r="E9067" s="44"/>
      <c r="F9067" s="43"/>
      <c r="G9067" s="84"/>
      <c r="H9067" s="31"/>
      <c r="I9067" s="205"/>
      <c r="J9067" s="84"/>
      <c r="K9067" s="31"/>
      <c r="L9067" s="31"/>
      <c r="M9067" s="169"/>
      <c r="N9067" s="148"/>
      <c r="O9067" s="106"/>
      <c r="P9067" s="43"/>
      <c r="Q9067" s="205"/>
      <c r="R9067" s="84"/>
      <c r="S9067" s="31"/>
      <c r="T9067" s="31"/>
      <c r="U9067" s="169"/>
      <c r="V9067" s="150"/>
      <c r="W9067" s="141" t="str" cm="1">
        <f t="array" ref="W9067">IF(SUM(LEN(B9067:V9067))=0,"",IF(OR(OR(ISBLANK(F9067),SUM(LEN(C9067),LEN(D9067))=0),AND(NOT(E9067="Unknown"),ISBLANK(J9067)),AND(NOT(O9067="Unknown"),ISBLANK(R9067))),"Missing Information", INDEX(Table15[Entire Service Line Classification], MATCH(SUMIFS(Table15[Unique ID],Table15[System-Owned Portion],E9067,Table15[If Material Anything Other than "Lead" in Column E,Was Material Ever Previously Lead?],G9067,Table15[Customer-Owned Portion],O9067),Table15[Unique ID],0),0)))</f>
        <v/>
      </c>
      <c r="X9067"/>
    </row>
    <row r="9068" spans="2:24" x14ac:dyDescent="0.25">
      <c r="B9068" s="146"/>
      <c r="C9068" s="31"/>
      <c r="D9068" s="31"/>
      <c r="E9068" s="44"/>
      <c r="F9068" s="43"/>
      <c r="G9068" s="84"/>
      <c r="H9068" s="31"/>
      <c r="I9068" s="205"/>
      <c r="J9068" s="84"/>
      <c r="K9068" s="31"/>
      <c r="L9068" s="31"/>
      <c r="M9068" s="169"/>
      <c r="N9068" s="148"/>
      <c r="O9068" s="106"/>
      <c r="P9068" s="43"/>
      <c r="Q9068" s="205"/>
      <c r="R9068" s="84"/>
      <c r="S9068" s="31"/>
      <c r="T9068" s="31"/>
      <c r="U9068" s="169"/>
      <c r="V9068" s="150"/>
      <c r="W9068" s="141" t="str" cm="1">
        <f t="array" ref="W9068">IF(SUM(LEN(B9068:V9068))=0,"",IF(OR(OR(ISBLANK(F9068),SUM(LEN(C9068),LEN(D9068))=0),AND(NOT(E9068="Unknown"),ISBLANK(J9068)),AND(NOT(O9068="Unknown"),ISBLANK(R9068))),"Missing Information", INDEX(Table15[Entire Service Line Classification], MATCH(SUMIFS(Table15[Unique ID],Table15[System-Owned Portion],E9068,Table15[If Material Anything Other than "Lead" in Column E,Was Material Ever Previously Lead?],G9068,Table15[Customer-Owned Portion],O9068),Table15[Unique ID],0),0)))</f>
        <v/>
      </c>
      <c r="X9068"/>
    </row>
    <row r="9069" spans="2:24" x14ac:dyDescent="0.25">
      <c r="B9069" s="146"/>
      <c r="C9069" s="31"/>
      <c r="D9069" s="31"/>
      <c r="E9069" s="44"/>
      <c r="F9069" s="43"/>
      <c r="G9069" s="84"/>
      <c r="H9069" s="31"/>
      <c r="I9069" s="205"/>
      <c r="J9069" s="84"/>
      <c r="K9069" s="31"/>
      <c r="L9069" s="31"/>
      <c r="M9069" s="169"/>
      <c r="N9069" s="148"/>
      <c r="O9069" s="106"/>
      <c r="P9069" s="43"/>
      <c r="Q9069" s="205"/>
      <c r="R9069" s="84"/>
      <c r="S9069" s="31"/>
      <c r="T9069" s="31"/>
      <c r="U9069" s="169"/>
      <c r="V9069" s="150"/>
      <c r="W9069" s="141" t="str" cm="1">
        <f t="array" ref="W9069">IF(SUM(LEN(B9069:V9069))=0,"",IF(OR(OR(ISBLANK(F9069),SUM(LEN(C9069),LEN(D9069))=0),AND(NOT(E9069="Unknown"),ISBLANK(J9069)),AND(NOT(O9069="Unknown"),ISBLANK(R9069))),"Missing Information", INDEX(Table15[Entire Service Line Classification], MATCH(SUMIFS(Table15[Unique ID],Table15[System-Owned Portion],E9069,Table15[If Material Anything Other than "Lead" in Column E,Was Material Ever Previously Lead?],G9069,Table15[Customer-Owned Portion],O9069),Table15[Unique ID],0),0)))</f>
        <v/>
      </c>
      <c r="X9069"/>
    </row>
    <row r="9070" spans="2:24" x14ac:dyDescent="0.25">
      <c r="B9070" s="146"/>
      <c r="C9070" s="31"/>
      <c r="D9070" s="31"/>
      <c r="E9070" s="44"/>
      <c r="F9070" s="43"/>
      <c r="G9070" s="84"/>
      <c r="H9070" s="31"/>
      <c r="I9070" s="205"/>
      <c r="J9070" s="84"/>
      <c r="K9070" s="31"/>
      <c r="L9070" s="31"/>
      <c r="M9070" s="169"/>
      <c r="N9070" s="148"/>
      <c r="O9070" s="106"/>
      <c r="P9070" s="43"/>
      <c r="Q9070" s="205"/>
      <c r="R9070" s="84"/>
      <c r="S9070" s="31"/>
      <c r="T9070" s="31"/>
      <c r="U9070" s="169"/>
      <c r="V9070" s="150"/>
      <c r="W9070" s="141" t="str" cm="1">
        <f t="array" ref="W9070">IF(SUM(LEN(B9070:V9070))=0,"",IF(OR(OR(ISBLANK(F9070),SUM(LEN(C9070),LEN(D9070))=0),AND(NOT(E9070="Unknown"),ISBLANK(J9070)),AND(NOT(O9070="Unknown"),ISBLANK(R9070))),"Missing Information", INDEX(Table15[Entire Service Line Classification], MATCH(SUMIFS(Table15[Unique ID],Table15[System-Owned Portion],E9070,Table15[If Material Anything Other than "Lead" in Column E,Was Material Ever Previously Lead?],G9070,Table15[Customer-Owned Portion],O9070),Table15[Unique ID],0),0)))</f>
        <v/>
      </c>
      <c r="X9070"/>
    </row>
    <row r="9071" spans="2:24" x14ac:dyDescent="0.25">
      <c r="B9071" s="146"/>
      <c r="C9071" s="31"/>
      <c r="D9071" s="31"/>
      <c r="E9071" s="44"/>
      <c r="F9071" s="43"/>
      <c r="G9071" s="84"/>
      <c r="H9071" s="31"/>
      <c r="I9071" s="205"/>
      <c r="J9071" s="84"/>
      <c r="K9071" s="31"/>
      <c r="L9071" s="31"/>
      <c r="M9071" s="169"/>
      <c r="N9071" s="148"/>
      <c r="O9071" s="106"/>
      <c r="P9071" s="43"/>
      <c r="Q9071" s="205"/>
      <c r="R9071" s="84"/>
      <c r="S9071" s="31"/>
      <c r="T9071" s="31"/>
      <c r="U9071" s="169"/>
      <c r="V9071" s="150"/>
      <c r="W9071" s="141" t="str" cm="1">
        <f t="array" ref="W9071">IF(SUM(LEN(B9071:V9071))=0,"",IF(OR(OR(ISBLANK(F9071),SUM(LEN(C9071),LEN(D9071))=0),AND(NOT(E9071="Unknown"),ISBLANK(J9071)),AND(NOT(O9071="Unknown"),ISBLANK(R9071))),"Missing Information", INDEX(Table15[Entire Service Line Classification], MATCH(SUMIFS(Table15[Unique ID],Table15[System-Owned Portion],E9071,Table15[If Material Anything Other than "Lead" in Column E,Was Material Ever Previously Lead?],G9071,Table15[Customer-Owned Portion],O9071),Table15[Unique ID],0),0)))</f>
        <v/>
      </c>
      <c r="X9071"/>
    </row>
    <row r="9072" spans="2:24" x14ac:dyDescent="0.25">
      <c r="B9072" s="146"/>
      <c r="C9072" s="31"/>
      <c r="D9072" s="31"/>
      <c r="E9072" s="44"/>
      <c r="F9072" s="43"/>
      <c r="G9072" s="84"/>
      <c r="H9072" s="31"/>
      <c r="I9072" s="205"/>
      <c r="J9072" s="84"/>
      <c r="K9072" s="31"/>
      <c r="L9072" s="31"/>
      <c r="M9072" s="169"/>
      <c r="N9072" s="148"/>
      <c r="O9072" s="106"/>
      <c r="P9072" s="43"/>
      <c r="Q9072" s="205"/>
      <c r="R9072" s="84"/>
      <c r="S9072" s="31"/>
      <c r="T9072" s="31"/>
      <c r="U9072" s="169"/>
      <c r="V9072" s="150"/>
      <c r="W9072" s="141" t="str" cm="1">
        <f t="array" ref="W9072">IF(SUM(LEN(B9072:V9072))=0,"",IF(OR(OR(ISBLANK(F9072),SUM(LEN(C9072),LEN(D9072))=0),AND(NOT(E9072="Unknown"),ISBLANK(J9072)),AND(NOT(O9072="Unknown"),ISBLANK(R9072))),"Missing Information", INDEX(Table15[Entire Service Line Classification], MATCH(SUMIFS(Table15[Unique ID],Table15[System-Owned Portion],E9072,Table15[If Material Anything Other than "Lead" in Column E,Was Material Ever Previously Lead?],G9072,Table15[Customer-Owned Portion],O9072),Table15[Unique ID],0),0)))</f>
        <v/>
      </c>
      <c r="X9072"/>
    </row>
    <row r="9073" spans="2:24" x14ac:dyDescent="0.25">
      <c r="B9073" s="146"/>
      <c r="C9073" s="31"/>
      <c r="D9073" s="31"/>
      <c r="E9073" s="44"/>
      <c r="F9073" s="43"/>
      <c r="G9073" s="84"/>
      <c r="H9073" s="31"/>
      <c r="I9073" s="205"/>
      <c r="J9073" s="84"/>
      <c r="K9073" s="31"/>
      <c r="L9073" s="31"/>
      <c r="M9073" s="169"/>
      <c r="N9073" s="148"/>
      <c r="O9073" s="106"/>
      <c r="P9073" s="43"/>
      <c r="Q9073" s="205"/>
      <c r="R9073" s="84"/>
      <c r="S9073" s="31"/>
      <c r="T9073" s="31"/>
      <c r="U9073" s="169"/>
      <c r="V9073" s="150"/>
      <c r="W9073" s="141" t="str" cm="1">
        <f t="array" ref="W9073">IF(SUM(LEN(B9073:V9073))=0,"",IF(OR(OR(ISBLANK(F9073),SUM(LEN(C9073),LEN(D9073))=0),AND(NOT(E9073="Unknown"),ISBLANK(J9073)),AND(NOT(O9073="Unknown"),ISBLANK(R9073))),"Missing Information", INDEX(Table15[Entire Service Line Classification], MATCH(SUMIFS(Table15[Unique ID],Table15[System-Owned Portion],E9073,Table15[If Material Anything Other than "Lead" in Column E,Was Material Ever Previously Lead?],G9073,Table15[Customer-Owned Portion],O9073),Table15[Unique ID],0),0)))</f>
        <v/>
      </c>
      <c r="X9073"/>
    </row>
    <row r="9074" spans="2:24" x14ac:dyDescent="0.25">
      <c r="B9074" s="146"/>
      <c r="C9074" s="31"/>
      <c r="D9074" s="31"/>
      <c r="E9074" s="44"/>
      <c r="F9074" s="43"/>
      <c r="G9074" s="84"/>
      <c r="H9074" s="31"/>
      <c r="I9074" s="205"/>
      <c r="J9074" s="84"/>
      <c r="K9074" s="31"/>
      <c r="L9074" s="31"/>
      <c r="M9074" s="169"/>
      <c r="N9074" s="148"/>
      <c r="O9074" s="106"/>
      <c r="P9074" s="43"/>
      <c r="Q9074" s="205"/>
      <c r="R9074" s="84"/>
      <c r="S9074" s="31"/>
      <c r="T9074" s="31"/>
      <c r="U9074" s="169"/>
      <c r="V9074" s="150"/>
      <c r="W9074" s="141" t="str" cm="1">
        <f t="array" ref="W9074">IF(SUM(LEN(B9074:V9074))=0,"",IF(OR(OR(ISBLANK(F9074),SUM(LEN(C9074),LEN(D9074))=0),AND(NOT(E9074="Unknown"),ISBLANK(J9074)),AND(NOT(O9074="Unknown"),ISBLANK(R9074))),"Missing Information", INDEX(Table15[Entire Service Line Classification], MATCH(SUMIFS(Table15[Unique ID],Table15[System-Owned Portion],E9074,Table15[If Material Anything Other than "Lead" in Column E,Was Material Ever Previously Lead?],G9074,Table15[Customer-Owned Portion],O9074),Table15[Unique ID],0),0)))</f>
        <v/>
      </c>
      <c r="X9074"/>
    </row>
    <row r="9075" spans="2:24" x14ac:dyDescent="0.25">
      <c r="B9075" s="146"/>
      <c r="C9075" s="31"/>
      <c r="D9075" s="31"/>
      <c r="E9075" s="44"/>
      <c r="F9075" s="43"/>
      <c r="G9075" s="84"/>
      <c r="H9075" s="31"/>
      <c r="I9075" s="205"/>
      <c r="J9075" s="84"/>
      <c r="K9075" s="31"/>
      <c r="L9075" s="31"/>
      <c r="M9075" s="169"/>
      <c r="N9075" s="148"/>
      <c r="O9075" s="106"/>
      <c r="P9075" s="43"/>
      <c r="Q9075" s="205"/>
      <c r="R9075" s="84"/>
      <c r="S9075" s="31"/>
      <c r="T9075" s="31"/>
      <c r="U9075" s="169"/>
      <c r="V9075" s="150"/>
      <c r="W9075" s="141" t="str" cm="1">
        <f t="array" ref="W9075">IF(SUM(LEN(B9075:V9075))=0,"",IF(OR(OR(ISBLANK(F9075),SUM(LEN(C9075),LEN(D9075))=0),AND(NOT(E9075="Unknown"),ISBLANK(J9075)),AND(NOT(O9075="Unknown"),ISBLANK(R9075))),"Missing Information", INDEX(Table15[Entire Service Line Classification], MATCH(SUMIFS(Table15[Unique ID],Table15[System-Owned Portion],E9075,Table15[If Material Anything Other than "Lead" in Column E,Was Material Ever Previously Lead?],G9075,Table15[Customer-Owned Portion],O9075),Table15[Unique ID],0),0)))</f>
        <v/>
      </c>
      <c r="X9075"/>
    </row>
    <row r="9076" spans="2:24" x14ac:dyDescent="0.25">
      <c r="B9076" s="146"/>
      <c r="C9076" s="31"/>
      <c r="D9076" s="31"/>
      <c r="E9076" s="44"/>
      <c r="F9076" s="43"/>
      <c r="G9076" s="84"/>
      <c r="H9076" s="31"/>
      <c r="I9076" s="205"/>
      <c r="J9076" s="84"/>
      <c r="K9076" s="31"/>
      <c r="L9076" s="31"/>
      <c r="M9076" s="169"/>
      <c r="N9076" s="148"/>
      <c r="O9076" s="106"/>
      <c r="P9076" s="43"/>
      <c r="Q9076" s="205"/>
      <c r="R9076" s="84"/>
      <c r="S9076" s="31"/>
      <c r="T9076" s="31"/>
      <c r="U9076" s="169"/>
      <c r="V9076" s="150"/>
      <c r="W9076" s="141" t="str" cm="1">
        <f t="array" ref="W9076">IF(SUM(LEN(B9076:V9076))=0,"",IF(OR(OR(ISBLANK(F9076),SUM(LEN(C9076),LEN(D9076))=0),AND(NOT(E9076="Unknown"),ISBLANK(J9076)),AND(NOT(O9076="Unknown"),ISBLANK(R9076))),"Missing Information", INDEX(Table15[Entire Service Line Classification], MATCH(SUMIFS(Table15[Unique ID],Table15[System-Owned Portion],E9076,Table15[If Material Anything Other than "Lead" in Column E,Was Material Ever Previously Lead?],G9076,Table15[Customer-Owned Portion],O9076),Table15[Unique ID],0),0)))</f>
        <v/>
      </c>
      <c r="X9076"/>
    </row>
    <row r="9077" spans="2:24" x14ac:dyDescent="0.25">
      <c r="B9077" s="146"/>
      <c r="C9077" s="31"/>
      <c r="D9077" s="31"/>
      <c r="E9077" s="44"/>
      <c r="F9077" s="43"/>
      <c r="G9077" s="84"/>
      <c r="H9077" s="31"/>
      <c r="I9077" s="205"/>
      <c r="J9077" s="84"/>
      <c r="K9077" s="31"/>
      <c r="L9077" s="31"/>
      <c r="M9077" s="169"/>
      <c r="N9077" s="148"/>
      <c r="O9077" s="106"/>
      <c r="P9077" s="43"/>
      <c r="Q9077" s="205"/>
      <c r="R9077" s="84"/>
      <c r="S9077" s="31"/>
      <c r="T9077" s="31"/>
      <c r="U9077" s="169"/>
      <c r="V9077" s="150"/>
      <c r="W9077" s="141" t="str" cm="1">
        <f t="array" ref="W9077">IF(SUM(LEN(B9077:V9077))=0,"",IF(OR(OR(ISBLANK(F9077),SUM(LEN(C9077),LEN(D9077))=0),AND(NOT(E9077="Unknown"),ISBLANK(J9077)),AND(NOT(O9077="Unknown"),ISBLANK(R9077))),"Missing Information", INDEX(Table15[Entire Service Line Classification], MATCH(SUMIFS(Table15[Unique ID],Table15[System-Owned Portion],E9077,Table15[If Material Anything Other than "Lead" in Column E,Was Material Ever Previously Lead?],G9077,Table15[Customer-Owned Portion],O9077),Table15[Unique ID],0),0)))</f>
        <v/>
      </c>
      <c r="X9077"/>
    </row>
    <row r="9078" spans="2:24" x14ac:dyDescent="0.25">
      <c r="B9078" s="146"/>
      <c r="C9078" s="31"/>
      <c r="D9078" s="31"/>
      <c r="E9078" s="44"/>
      <c r="F9078" s="43"/>
      <c r="G9078" s="84"/>
      <c r="H9078" s="31"/>
      <c r="I9078" s="205"/>
      <c r="J9078" s="84"/>
      <c r="K9078" s="31"/>
      <c r="L9078" s="31"/>
      <c r="M9078" s="169"/>
      <c r="N9078" s="148"/>
      <c r="O9078" s="106"/>
      <c r="P9078" s="43"/>
      <c r="Q9078" s="205"/>
      <c r="R9078" s="84"/>
      <c r="S9078" s="31"/>
      <c r="T9078" s="31"/>
      <c r="U9078" s="169"/>
      <c r="V9078" s="150"/>
      <c r="W9078" s="141" t="str" cm="1">
        <f t="array" ref="W9078">IF(SUM(LEN(B9078:V9078))=0,"",IF(OR(OR(ISBLANK(F9078),SUM(LEN(C9078),LEN(D9078))=0),AND(NOT(E9078="Unknown"),ISBLANK(J9078)),AND(NOT(O9078="Unknown"),ISBLANK(R9078))),"Missing Information", INDEX(Table15[Entire Service Line Classification], MATCH(SUMIFS(Table15[Unique ID],Table15[System-Owned Portion],E9078,Table15[If Material Anything Other than "Lead" in Column E,Was Material Ever Previously Lead?],G9078,Table15[Customer-Owned Portion],O9078),Table15[Unique ID],0),0)))</f>
        <v/>
      </c>
      <c r="X9078"/>
    </row>
    <row r="9079" spans="2:24" x14ac:dyDescent="0.25">
      <c r="B9079" s="146"/>
      <c r="C9079" s="31"/>
      <c r="D9079" s="31"/>
      <c r="E9079" s="44"/>
      <c r="F9079" s="43"/>
      <c r="G9079" s="84"/>
      <c r="H9079" s="31"/>
      <c r="I9079" s="205"/>
      <c r="J9079" s="84"/>
      <c r="K9079" s="31"/>
      <c r="L9079" s="31"/>
      <c r="M9079" s="169"/>
      <c r="N9079" s="148"/>
      <c r="O9079" s="106"/>
      <c r="P9079" s="43"/>
      <c r="Q9079" s="205"/>
      <c r="R9079" s="84"/>
      <c r="S9079" s="31"/>
      <c r="T9079" s="31"/>
      <c r="U9079" s="169"/>
      <c r="V9079" s="150"/>
      <c r="W9079" s="141" t="str" cm="1">
        <f t="array" ref="W9079">IF(SUM(LEN(B9079:V9079))=0,"",IF(OR(OR(ISBLANK(F9079),SUM(LEN(C9079),LEN(D9079))=0),AND(NOT(E9079="Unknown"),ISBLANK(J9079)),AND(NOT(O9079="Unknown"),ISBLANK(R9079))),"Missing Information", INDEX(Table15[Entire Service Line Classification], MATCH(SUMIFS(Table15[Unique ID],Table15[System-Owned Portion],E9079,Table15[If Material Anything Other than "Lead" in Column E,Was Material Ever Previously Lead?],G9079,Table15[Customer-Owned Portion],O9079),Table15[Unique ID],0),0)))</f>
        <v/>
      </c>
      <c r="X9079"/>
    </row>
    <row r="9080" spans="2:24" x14ac:dyDescent="0.25">
      <c r="B9080" s="146"/>
      <c r="C9080" s="31"/>
      <c r="D9080" s="31"/>
      <c r="E9080" s="44"/>
      <c r="F9080" s="43"/>
      <c r="G9080" s="84"/>
      <c r="H9080" s="31"/>
      <c r="I9080" s="205"/>
      <c r="J9080" s="84"/>
      <c r="K9080" s="31"/>
      <c r="L9080" s="31"/>
      <c r="M9080" s="169"/>
      <c r="N9080" s="148"/>
      <c r="O9080" s="106"/>
      <c r="P9080" s="43"/>
      <c r="Q9080" s="205"/>
      <c r="R9080" s="84"/>
      <c r="S9080" s="31"/>
      <c r="T9080" s="31"/>
      <c r="U9080" s="169"/>
      <c r="V9080" s="150"/>
      <c r="W9080" s="141" t="str" cm="1">
        <f t="array" ref="W9080">IF(SUM(LEN(B9080:V9080))=0,"",IF(OR(OR(ISBLANK(F9080),SUM(LEN(C9080),LEN(D9080))=0),AND(NOT(E9080="Unknown"),ISBLANK(J9080)),AND(NOT(O9080="Unknown"),ISBLANK(R9080))),"Missing Information", INDEX(Table15[Entire Service Line Classification], MATCH(SUMIFS(Table15[Unique ID],Table15[System-Owned Portion],E9080,Table15[If Material Anything Other than "Lead" in Column E,Was Material Ever Previously Lead?],G9080,Table15[Customer-Owned Portion],O9080),Table15[Unique ID],0),0)))</f>
        <v/>
      </c>
      <c r="X9080"/>
    </row>
    <row r="9081" spans="2:24" x14ac:dyDescent="0.25">
      <c r="B9081" s="146"/>
      <c r="C9081" s="31"/>
      <c r="D9081" s="31"/>
      <c r="E9081" s="44"/>
      <c r="F9081" s="43"/>
      <c r="G9081" s="84"/>
      <c r="H9081" s="31"/>
      <c r="I9081" s="205"/>
      <c r="J9081" s="84"/>
      <c r="K9081" s="31"/>
      <c r="L9081" s="31"/>
      <c r="M9081" s="169"/>
      <c r="N9081" s="148"/>
      <c r="O9081" s="106"/>
      <c r="P9081" s="43"/>
      <c r="Q9081" s="205"/>
      <c r="R9081" s="84"/>
      <c r="S9081" s="31"/>
      <c r="T9081" s="31"/>
      <c r="U9081" s="169"/>
      <c r="V9081" s="150"/>
      <c r="W9081" s="141" t="str" cm="1">
        <f t="array" ref="W9081">IF(SUM(LEN(B9081:V9081))=0,"",IF(OR(OR(ISBLANK(F9081),SUM(LEN(C9081),LEN(D9081))=0),AND(NOT(E9081="Unknown"),ISBLANK(J9081)),AND(NOT(O9081="Unknown"),ISBLANK(R9081))),"Missing Information", INDEX(Table15[Entire Service Line Classification], MATCH(SUMIFS(Table15[Unique ID],Table15[System-Owned Portion],E9081,Table15[If Material Anything Other than "Lead" in Column E,Was Material Ever Previously Lead?],G9081,Table15[Customer-Owned Portion],O9081),Table15[Unique ID],0),0)))</f>
        <v/>
      </c>
      <c r="X9081"/>
    </row>
    <row r="9082" spans="2:24" x14ac:dyDescent="0.25">
      <c r="B9082" s="146"/>
      <c r="C9082" s="31"/>
      <c r="D9082" s="31"/>
      <c r="E9082" s="44"/>
      <c r="F9082" s="43"/>
      <c r="G9082" s="84"/>
      <c r="H9082" s="31"/>
      <c r="I9082" s="205"/>
      <c r="J9082" s="84"/>
      <c r="K9082" s="31"/>
      <c r="L9082" s="31"/>
      <c r="M9082" s="169"/>
      <c r="N9082" s="148"/>
      <c r="O9082" s="106"/>
      <c r="P9082" s="43"/>
      <c r="Q9082" s="205"/>
      <c r="R9082" s="84"/>
      <c r="S9082" s="31"/>
      <c r="T9082" s="31"/>
      <c r="U9082" s="169"/>
      <c r="V9082" s="150"/>
      <c r="W9082" s="141" t="str" cm="1">
        <f t="array" ref="W9082">IF(SUM(LEN(B9082:V9082))=0,"",IF(OR(OR(ISBLANK(F9082),SUM(LEN(C9082),LEN(D9082))=0),AND(NOT(E9082="Unknown"),ISBLANK(J9082)),AND(NOT(O9082="Unknown"),ISBLANK(R9082))),"Missing Information", INDEX(Table15[Entire Service Line Classification], MATCH(SUMIFS(Table15[Unique ID],Table15[System-Owned Portion],E9082,Table15[If Material Anything Other than "Lead" in Column E,Was Material Ever Previously Lead?],G9082,Table15[Customer-Owned Portion],O9082),Table15[Unique ID],0),0)))</f>
        <v/>
      </c>
      <c r="X9082"/>
    </row>
    <row r="9083" spans="2:24" x14ac:dyDescent="0.25">
      <c r="B9083" s="146"/>
      <c r="C9083" s="31"/>
      <c r="D9083" s="31"/>
      <c r="E9083" s="44"/>
      <c r="F9083" s="43"/>
      <c r="G9083" s="84"/>
      <c r="H9083" s="31"/>
      <c r="I9083" s="205"/>
      <c r="J9083" s="84"/>
      <c r="K9083" s="31"/>
      <c r="L9083" s="31"/>
      <c r="M9083" s="169"/>
      <c r="N9083" s="148"/>
      <c r="O9083" s="106"/>
      <c r="P9083" s="43"/>
      <c r="Q9083" s="205"/>
      <c r="R9083" s="84"/>
      <c r="S9083" s="31"/>
      <c r="T9083" s="31"/>
      <c r="U9083" s="169"/>
      <c r="V9083" s="150"/>
      <c r="W9083" s="141" t="str" cm="1">
        <f t="array" ref="W9083">IF(SUM(LEN(B9083:V9083))=0,"",IF(OR(OR(ISBLANK(F9083),SUM(LEN(C9083),LEN(D9083))=0),AND(NOT(E9083="Unknown"),ISBLANK(J9083)),AND(NOT(O9083="Unknown"),ISBLANK(R9083))),"Missing Information", INDEX(Table15[Entire Service Line Classification], MATCH(SUMIFS(Table15[Unique ID],Table15[System-Owned Portion],E9083,Table15[If Material Anything Other than "Lead" in Column E,Was Material Ever Previously Lead?],G9083,Table15[Customer-Owned Portion],O9083),Table15[Unique ID],0),0)))</f>
        <v/>
      </c>
      <c r="X9083"/>
    </row>
    <row r="9084" spans="2:24" x14ac:dyDescent="0.25">
      <c r="B9084" s="146"/>
      <c r="C9084" s="31"/>
      <c r="D9084" s="31"/>
      <c r="E9084" s="44"/>
      <c r="F9084" s="43"/>
      <c r="G9084" s="84"/>
      <c r="H9084" s="31"/>
      <c r="I9084" s="205"/>
      <c r="J9084" s="84"/>
      <c r="K9084" s="31"/>
      <c r="L9084" s="31"/>
      <c r="M9084" s="169"/>
      <c r="N9084" s="148"/>
      <c r="O9084" s="106"/>
      <c r="P9084" s="43"/>
      <c r="Q9084" s="205"/>
      <c r="R9084" s="84"/>
      <c r="S9084" s="31"/>
      <c r="T9084" s="31"/>
      <c r="U9084" s="169"/>
      <c r="V9084" s="150"/>
      <c r="W9084" s="141" t="str" cm="1">
        <f t="array" ref="W9084">IF(SUM(LEN(B9084:V9084))=0,"",IF(OR(OR(ISBLANK(F9084),SUM(LEN(C9084),LEN(D9084))=0),AND(NOT(E9084="Unknown"),ISBLANK(J9084)),AND(NOT(O9084="Unknown"),ISBLANK(R9084))),"Missing Information", INDEX(Table15[Entire Service Line Classification], MATCH(SUMIFS(Table15[Unique ID],Table15[System-Owned Portion],E9084,Table15[If Material Anything Other than "Lead" in Column E,Was Material Ever Previously Lead?],G9084,Table15[Customer-Owned Portion],O9084),Table15[Unique ID],0),0)))</f>
        <v/>
      </c>
      <c r="X9084"/>
    </row>
    <row r="9085" spans="2:24" x14ac:dyDescent="0.25">
      <c r="B9085" s="146"/>
      <c r="C9085" s="31"/>
      <c r="D9085" s="31"/>
      <c r="E9085" s="44"/>
      <c r="F9085" s="43"/>
      <c r="G9085" s="84"/>
      <c r="H9085" s="31"/>
      <c r="I9085" s="205"/>
      <c r="J9085" s="84"/>
      <c r="K9085" s="31"/>
      <c r="L9085" s="31"/>
      <c r="M9085" s="169"/>
      <c r="N9085" s="148"/>
      <c r="O9085" s="106"/>
      <c r="P9085" s="43"/>
      <c r="Q9085" s="205"/>
      <c r="R9085" s="84"/>
      <c r="S9085" s="31"/>
      <c r="T9085" s="31"/>
      <c r="U9085" s="169"/>
      <c r="V9085" s="150"/>
      <c r="W9085" s="141" t="str" cm="1">
        <f t="array" ref="W9085">IF(SUM(LEN(B9085:V9085))=0,"",IF(OR(OR(ISBLANK(F9085),SUM(LEN(C9085),LEN(D9085))=0),AND(NOT(E9085="Unknown"),ISBLANK(J9085)),AND(NOT(O9085="Unknown"),ISBLANK(R9085))),"Missing Information", INDEX(Table15[Entire Service Line Classification], MATCH(SUMIFS(Table15[Unique ID],Table15[System-Owned Portion],E9085,Table15[If Material Anything Other than "Lead" in Column E,Was Material Ever Previously Lead?],G9085,Table15[Customer-Owned Portion],O9085),Table15[Unique ID],0),0)))</f>
        <v/>
      </c>
      <c r="X9085"/>
    </row>
    <row r="9086" spans="2:24" x14ac:dyDescent="0.25">
      <c r="B9086" s="146"/>
      <c r="C9086" s="31"/>
      <c r="D9086" s="31"/>
      <c r="E9086" s="44"/>
      <c r="F9086" s="43"/>
      <c r="G9086" s="84"/>
      <c r="H9086" s="31"/>
      <c r="I9086" s="205"/>
      <c r="J9086" s="84"/>
      <c r="K9086" s="31"/>
      <c r="L9086" s="31"/>
      <c r="M9086" s="169"/>
      <c r="N9086" s="148"/>
      <c r="O9086" s="106"/>
      <c r="P9086" s="43"/>
      <c r="Q9086" s="205"/>
      <c r="R9086" s="84"/>
      <c r="S9086" s="31"/>
      <c r="T9086" s="31"/>
      <c r="U9086" s="169"/>
      <c r="V9086" s="150"/>
      <c r="W9086" s="141" t="str" cm="1">
        <f t="array" ref="W9086">IF(SUM(LEN(B9086:V9086))=0,"",IF(OR(OR(ISBLANK(F9086),SUM(LEN(C9086),LEN(D9086))=0),AND(NOT(E9086="Unknown"),ISBLANK(J9086)),AND(NOT(O9086="Unknown"),ISBLANK(R9086))),"Missing Information", INDEX(Table15[Entire Service Line Classification], MATCH(SUMIFS(Table15[Unique ID],Table15[System-Owned Portion],E9086,Table15[If Material Anything Other than "Lead" in Column E,Was Material Ever Previously Lead?],G9086,Table15[Customer-Owned Portion],O9086),Table15[Unique ID],0),0)))</f>
        <v/>
      </c>
      <c r="X9086"/>
    </row>
    <row r="9087" spans="2:24" x14ac:dyDescent="0.25">
      <c r="B9087" s="146"/>
      <c r="C9087" s="31"/>
      <c r="D9087" s="31"/>
      <c r="E9087" s="44"/>
      <c r="F9087" s="43"/>
      <c r="G9087" s="84"/>
      <c r="H9087" s="31"/>
      <c r="I9087" s="205"/>
      <c r="J9087" s="84"/>
      <c r="K9087" s="31"/>
      <c r="L9087" s="31"/>
      <c r="M9087" s="169"/>
      <c r="N9087" s="148"/>
      <c r="O9087" s="106"/>
      <c r="P9087" s="43"/>
      <c r="Q9087" s="205"/>
      <c r="R9087" s="84"/>
      <c r="S9087" s="31"/>
      <c r="T9087" s="31"/>
      <c r="U9087" s="169"/>
      <c r="V9087" s="150"/>
      <c r="W9087" s="141" t="str" cm="1">
        <f t="array" ref="W9087">IF(SUM(LEN(B9087:V9087))=0,"",IF(OR(OR(ISBLANK(F9087),SUM(LEN(C9087),LEN(D9087))=0),AND(NOT(E9087="Unknown"),ISBLANK(J9087)),AND(NOT(O9087="Unknown"),ISBLANK(R9087))),"Missing Information", INDEX(Table15[Entire Service Line Classification], MATCH(SUMIFS(Table15[Unique ID],Table15[System-Owned Portion],E9087,Table15[If Material Anything Other than "Lead" in Column E,Was Material Ever Previously Lead?],G9087,Table15[Customer-Owned Portion],O9087),Table15[Unique ID],0),0)))</f>
        <v/>
      </c>
      <c r="X9087"/>
    </row>
    <row r="9088" spans="2:24" x14ac:dyDescent="0.25">
      <c r="B9088" s="146"/>
      <c r="C9088" s="31"/>
      <c r="D9088" s="31"/>
      <c r="E9088" s="44"/>
      <c r="F9088" s="43"/>
      <c r="G9088" s="84"/>
      <c r="H9088" s="31"/>
      <c r="I9088" s="205"/>
      <c r="J9088" s="84"/>
      <c r="K9088" s="31"/>
      <c r="L9088" s="31"/>
      <c r="M9088" s="169"/>
      <c r="N9088" s="148"/>
      <c r="O9088" s="106"/>
      <c r="P9088" s="43"/>
      <c r="Q9088" s="205"/>
      <c r="R9088" s="84"/>
      <c r="S9088" s="31"/>
      <c r="T9088" s="31"/>
      <c r="U9088" s="169"/>
      <c r="V9088" s="150"/>
      <c r="W9088" s="141" t="str" cm="1">
        <f t="array" ref="W9088">IF(SUM(LEN(B9088:V9088))=0,"",IF(OR(OR(ISBLANK(F9088),SUM(LEN(C9088),LEN(D9088))=0),AND(NOT(E9088="Unknown"),ISBLANK(J9088)),AND(NOT(O9088="Unknown"),ISBLANK(R9088))),"Missing Information", INDEX(Table15[Entire Service Line Classification], MATCH(SUMIFS(Table15[Unique ID],Table15[System-Owned Portion],E9088,Table15[If Material Anything Other than "Lead" in Column E,Was Material Ever Previously Lead?],G9088,Table15[Customer-Owned Portion],O9088),Table15[Unique ID],0),0)))</f>
        <v/>
      </c>
      <c r="X9088"/>
    </row>
    <row r="9089" spans="2:24" x14ac:dyDescent="0.25">
      <c r="B9089" s="146"/>
      <c r="C9089" s="31"/>
      <c r="D9089" s="31"/>
      <c r="E9089" s="44"/>
      <c r="F9089" s="43"/>
      <c r="G9089" s="84"/>
      <c r="H9089" s="31"/>
      <c r="I9089" s="205"/>
      <c r="J9089" s="84"/>
      <c r="K9089" s="31"/>
      <c r="L9089" s="31"/>
      <c r="M9089" s="169"/>
      <c r="N9089" s="148"/>
      <c r="O9089" s="106"/>
      <c r="P9089" s="43"/>
      <c r="Q9089" s="205"/>
      <c r="R9089" s="84"/>
      <c r="S9089" s="31"/>
      <c r="T9089" s="31"/>
      <c r="U9089" s="169"/>
      <c r="V9089" s="150"/>
      <c r="W9089" s="141" t="str" cm="1">
        <f t="array" ref="W9089">IF(SUM(LEN(B9089:V9089))=0,"",IF(OR(OR(ISBLANK(F9089),SUM(LEN(C9089),LEN(D9089))=0),AND(NOT(E9089="Unknown"),ISBLANK(J9089)),AND(NOT(O9089="Unknown"),ISBLANK(R9089))),"Missing Information", INDEX(Table15[Entire Service Line Classification], MATCH(SUMIFS(Table15[Unique ID],Table15[System-Owned Portion],E9089,Table15[If Material Anything Other than "Lead" in Column E,Was Material Ever Previously Lead?],G9089,Table15[Customer-Owned Portion],O9089),Table15[Unique ID],0),0)))</f>
        <v/>
      </c>
      <c r="X9089"/>
    </row>
    <row r="9090" spans="2:24" x14ac:dyDescent="0.25">
      <c r="B9090" s="146"/>
      <c r="C9090" s="31"/>
      <c r="D9090" s="31"/>
      <c r="E9090" s="44"/>
      <c r="F9090" s="43"/>
      <c r="G9090" s="84"/>
      <c r="H9090" s="31"/>
      <c r="I9090" s="205"/>
      <c r="J9090" s="84"/>
      <c r="K9090" s="31"/>
      <c r="L9090" s="31"/>
      <c r="M9090" s="169"/>
      <c r="N9090" s="148"/>
      <c r="O9090" s="106"/>
      <c r="P9090" s="43"/>
      <c r="Q9090" s="205"/>
      <c r="R9090" s="84"/>
      <c r="S9090" s="31"/>
      <c r="T9090" s="31"/>
      <c r="U9090" s="169"/>
      <c r="V9090" s="150"/>
      <c r="W9090" s="141" t="str" cm="1">
        <f t="array" ref="W9090">IF(SUM(LEN(B9090:V9090))=0,"",IF(OR(OR(ISBLANK(F9090),SUM(LEN(C9090),LEN(D9090))=0),AND(NOT(E9090="Unknown"),ISBLANK(J9090)),AND(NOT(O9090="Unknown"),ISBLANK(R9090))),"Missing Information", INDEX(Table15[Entire Service Line Classification], MATCH(SUMIFS(Table15[Unique ID],Table15[System-Owned Portion],E9090,Table15[If Material Anything Other than "Lead" in Column E,Was Material Ever Previously Lead?],G9090,Table15[Customer-Owned Portion],O9090),Table15[Unique ID],0),0)))</f>
        <v/>
      </c>
      <c r="X9090"/>
    </row>
    <row r="9091" spans="2:24" x14ac:dyDescent="0.25">
      <c r="B9091" s="146"/>
      <c r="C9091" s="31"/>
      <c r="D9091" s="31"/>
      <c r="E9091" s="44"/>
      <c r="F9091" s="43"/>
      <c r="G9091" s="84"/>
      <c r="H9091" s="31"/>
      <c r="I9091" s="205"/>
      <c r="J9091" s="84"/>
      <c r="K9091" s="31"/>
      <c r="L9091" s="31"/>
      <c r="M9091" s="169"/>
      <c r="N9091" s="148"/>
      <c r="O9091" s="106"/>
      <c r="P9091" s="43"/>
      <c r="Q9091" s="205"/>
      <c r="R9091" s="84"/>
      <c r="S9091" s="31"/>
      <c r="T9091" s="31"/>
      <c r="U9091" s="169"/>
      <c r="V9091" s="150"/>
      <c r="W9091" s="141" t="str" cm="1">
        <f t="array" ref="W9091">IF(SUM(LEN(B9091:V9091))=0,"",IF(OR(OR(ISBLANK(F9091),SUM(LEN(C9091),LEN(D9091))=0),AND(NOT(E9091="Unknown"),ISBLANK(J9091)),AND(NOT(O9091="Unknown"),ISBLANK(R9091))),"Missing Information", INDEX(Table15[Entire Service Line Classification], MATCH(SUMIFS(Table15[Unique ID],Table15[System-Owned Portion],E9091,Table15[If Material Anything Other than "Lead" in Column E,Was Material Ever Previously Lead?],G9091,Table15[Customer-Owned Portion],O9091),Table15[Unique ID],0),0)))</f>
        <v/>
      </c>
      <c r="X9091"/>
    </row>
    <row r="9092" spans="2:24" x14ac:dyDescent="0.25">
      <c r="B9092" s="146"/>
      <c r="C9092" s="31"/>
      <c r="D9092" s="31"/>
      <c r="E9092" s="44"/>
      <c r="F9092" s="43"/>
      <c r="G9092" s="84"/>
      <c r="H9092" s="31"/>
      <c r="I9092" s="205"/>
      <c r="J9092" s="84"/>
      <c r="K9092" s="31"/>
      <c r="L9092" s="31"/>
      <c r="M9092" s="169"/>
      <c r="N9092" s="148"/>
      <c r="O9092" s="106"/>
      <c r="P9092" s="43"/>
      <c r="Q9092" s="205"/>
      <c r="R9092" s="84"/>
      <c r="S9092" s="31"/>
      <c r="T9092" s="31"/>
      <c r="U9092" s="169"/>
      <c r="V9092" s="150"/>
      <c r="W9092" s="141" t="str" cm="1">
        <f t="array" ref="W9092">IF(SUM(LEN(B9092:V9092))=0,"",IF(OR(OR(ISBLANK(F9092),SUM(LEN(C9092),LEN(D9092))=0),AND(NOT(E9092="Unknown"),ISBLANK(J9092)),AND(NOT(O9092="Unknown"),ISBLANK(R9092))),"Missing Information", INDEX(Table15[Entire Service Line Classification], MATCH(SUMIFS(Table15[Unique ID],Table15[System-Owned Portion],E9092,Table15[If Material Anything Other than "Lead" in Column E,Was Material Ever Previously Lead?],G9092,Table15[Customer-Owned Portion],O9092),Table15[Unique ID],0),0)))</f>
        <v/>
      </c>
      <c r="X9092"/>
    </row>
    <row r="9093" spans="2:24" x14ac:dyDescent="0.25">
      <c r="B9093" s="146"/>
      <c r="C9093" s="31"/>
      <c r="D9093" s="31"/>
      <c r="E9093" s="44"/>
      <c r="F9093" s="43"/>
      <c r="G9093" s="84"/>
      <c r="H9093" s="31"/>
      <c r="I9093" s="205"/>
      <c r="J9093" s="84"/>
      <c r="K9093" s="31"/>
      <c r="L9093" s="31"/>
      <c r="M9093" s="169"/>
      <c r="N9093" s="148"/>
      <c r="O9093" s="106"/>
      <c r="P9093" s="43"/>
      <c r="Q9093" s="205"/>
      <c r="R9093" s="84"/>
      <c r="S9093" s="31"/>
      <c r="T9093" s="31"/>
      <c r="U9093" s="169"/>
      <c r="V9093" s="150"/>
      <c r="W9093" s="141" t="str" cm="1">
        <f t="array" ref="W9093">IF(SUM(LEN(B9093:V9093))=0,"",IF(OR(OR(ISBLANK(F9093),SUM(LEN(C9093),LEN(D9093))=0),AND(NOT(E9093="Unknown"),ISBLANK(J9093)),AND(NOT(O9093="Unknown"),ISBLANK(R9093))),"Missing Information", INDEX(Table15[Entire Service Line Classification], MATCH(SUMIFS(Table15[Unique ID],Table15[System-Owned Portion],E9093,Table15[If Material Anything Other than "Lead" in Column E,Was Material Ever Previously Lead?],G9093,Table15[Customer-Owned Portion],O9093),Table15[Unique ID],0),0)))</f>
        <v/>
      </c>
      <c r="X9093"/>
    </row>
    <row r="9094" spans="2:24" x14ac:dyDescent="0.25">
      <c r="B9094" s="146"/>
      <c r="C9094" s="31"/>
      <c r="D9094" s="31"/>
      <c r="E9094" s="44"/>
      <c r="F9094" s="43"/>
      <c r="G9094" s="84"/>
      <c r="H9094" s="31"/>
      <c r="I9094" s="205"/>
      <c r="J9094" s="84"/>
      <c r="K9094" s="31"/>
      <c r="L9094" s="31"/>
      <c r="M9094" s="169"/>
      <c r="N9094" s="148"/>
      <c r="O9094" s="106"/>
      <c r="P9094" s="43"/>
      <c r="Q9094" s="205"/>
      <c r="R9094" s="84"/>
      <c r="S9094" s="31"/>
      <c r="T9094" s="31"/>
      <c r="U9094" s="169"/>
      <c r="V9094" s="150"/>
      <c r="W9094" s="141" t="str" cm="1">
        <f t="array" ref="W9094">IF(SUM(LEN(B9094:V9094))=0,"",IF(OR(OR(ISBLANK(F9094),SUM(LEN(C9094),LEN(D9094))=0),AND(NOT(E9094="Unknown"),ISBLANK(J9094)),AND(NOT(O9094="Unknown"),ISBLANK(R9094))),"Missing Information", INDEX(Table15[Entire Service Line Classification], MATCH(SUMIFS(Table15[Unique ID],Table15[System-Owned Portion],E9094,Table15[If Material Anything Other than "Lead" in Column E,Was Material Ever Previously Lead?],G9094,Table15[Customer-Owned Portion],O9094),Table15[Unique ID],0),0)))</f>
        <v/>
      </c>
      <c r="X9094"/>
    </row>
    <row r="9095" spans="2:24" x14ac:dyDescent="0.25">
      <c r="B9095" s="146"/>
      <c r="C9095" s="31"/>
      <c r="D9095" s="31"/>
      <c r="E9095" s="44"/>
      <c r="F9095" s="43"/>
      <c r="G9095" s="84"/>
      <c r="H9095" s="31"/>
      <c r="I9095" s="205"/>
      <c r="J9095" s="84"/>
      <c r="K9095" s="31"/>
      <c r="L9095" s="31"/>
      <c r="M9095" s="169"/>
      <c r="N9095" s="148"/>
      <c r="O9095" s="106"/>
      <c r="P9095" s="43"/>
      <c r="Q9095" s="205"/>
      <c r="R9095" s="84"/>
      <c r="S9095" s="31"/>
      <c r="T9095" s="31"/>
      <c r="U9095" s="169"/>
      <c r="V9095" s="150"/>
      <c r="W9095" s="141" t="str" cm="1">
        <f t="array" ref="W9095">IF(SUM(LEN(B9095:V9095))=0,"",IF(OR(OR(ISBLANK(F9095),SUM(LEN(C9095),LEN(D9095))=0),AND(NOT(E9095="Unknown"),ISBLANK(J9095)),AND(NOT(O9095="Unknown"),ISBLANK(R9095))),"Missing Information", INDEX(Table15[Entire Service Line Classification], MATCH(SUMIFS(Table15[Unique ID],Table15[System-Owned Portion],E9095,Table15[If Material Anything Other than "Lead" in Column E,Was Material Ever Previously Lead?],G9095,Table15[Customer-Owned Portion],O9095),Table15[Unique ID],0),0)))</f>
        <v/>
      </c>
      <c r="X9095"/>
    </row>
    <row r="9096" spans="2:24" x14ac:dyDescent="0.25">
      <c r="B9096" s="146"/>
      <c r="C9096" s="31"/>
      <c r="D9096" s="31"/>
      <c r="E9096" s="44"/>
      <c r="F9096" s="43"/>
      <c r="G9096" s="84"/>
      <c r="H9096" s="31"/>
      <c r="I9096" s="205"/>
      <c r="J9096" s="84"/>
      <c r="K9096" s="31"/>
      <c r="L9096" s="31"/>
      <c r="M9096" s="169"/>
      <c r="N9096" s="148"/>
      <c r="O9096" s="106"/>
      <c r="P9096" s="43"/>
      <c r="Q9096" s="205"/>
      <c r="R9096" s="84"/>
      <c r="S9096" s="31"/>
      <c r="T9096" s="31"/>
      <c r="U9096" s="169"/>
      <c r="V9096" s="150"/>
      <c r="W9096" s="141" t="str" cm="1">
        <f t="array" ref="W9096">IF(SUM(LEN(B9096:V9096))=0,"",IF(OR(OR(ISBLANK(F9096),SUM(LEN(C9096),LEN(D9096))=0),AND(NOT(E9096="Unknown"),ISBLANK(J9096)),AND(NOT(O9096="Unknown"),ISBLANK(R9096))),"Missing Information", INDEX(Table15[Entire Service Line Classification], MATCH(SUMIFS(Table15[Unique ID],Table15[System-Owned Portion],E9096,Table15[If Material Anything Other than "Lead" in Column E,Was Material Ever Previously Lead?],G9096,Table15[Customer-Owned Portion],O9096),Table15[Unique ID],0),0)))</f>
        <v/>
      </c>
      <c r="X9096"/>
    </row>
    <row r="9097" spans="2:24" x14ac:dyDescent="0.25">
      <c r="B9097" s="146"/>
      <c r="C9097" s="31"/>
      <c r="D9097" s="31"/>
      <c r="E9097" s="44"/>
      <c r="F9097" s="43"/>
      <c r="G9097" s="84"/>
      <c r="H9097" s="31"/>
      <c r="I9097" s="205"/>
      <c r="J9097" s="84"/>
      <c r="K9097" s="31"/>
      <c r="L9097" s="31"/>
      <c r="M9097" s="169"/>
      <c r="N9097" s="148"/>
      <c r="O9097" s="106"/>
      <c r="P9097" s="43"/>
      <c r="Q9097" s="205"/>
      <c r="R9097" s="84"/>
      <c r="S9097" s="31"/>
      <c r="T9097" s="31"/>
      <c r="U9097" s="169"/>
      <c r="V9097" s="150"/>
      <c r="W9097" s="141" t="str" cm="1">
        <f t="array" ref="W9097">IF(SUM(LEN(B9097:V9097))=0,"",IF(OR(OR(ISBLANK(F9097),SUM(LEN(C9097),LEN(D9097))=0),AND(NOT(E9097="Unknown"),ISBLANK(J9097)),AND(NOT(O9097="Unknown"),ISBLANK(R9097))),"Missing Information", INDEX(Table15[Entire Service Line Classification], MATCH(SUMIFS(Table15[Unique ID],Table15[System-Owned Portion],E9097,Table15[If Material Anything Other than "Lead" in Column E,Was Material Ever Previously Lead?],G9097,Table15[Customer-Owned Portion],O9097),Table15[Unique ID],0),0)))</f>
        <v/>
      </c>
      <c r="X9097"/>
    </row>
    <row r="9098" spans="2:24" x14ac:dyDescent="0.25">
      <c r="B9098" s="146"/>
      <c r="C9098" s="31"/>
      <c r="D9098" s="31"/>
      <c r="E9098" s="44"/>
      <c r="F9098" s="43"/>
      <c r="G9098" s="84"/>
      <c r="H9098" s="31"/>
      <c r="I9098" s="205"/>
      <c r="J9098" s="84"/>
      <c r="K9098" s="31"/>
      <c r="L9098" s="31"/>
      <c r="M9098" s="169"/>
      <c r="N9098" s="148"/>
      <c r="O9098" s="106"/>
      <c r="P9098" s="43"/>
      <c r="Q9098" s="205"/>
      <c r="R9098" s="84"/>
      <c r="S9098" s="31"/>
      <c r="T9098" s="31"/>
      <c r="U9098" s="169"/>
      <c r="V9098" s="150"/>
      <c r="W9098" s="141" t="str" cm="1">
        <f t="array" ref="W9098">IF(SUM(LEN(B9098:V9098))=0,"",IF(OR(OR(ISBLANK(F9098),SUM(LEN(C9098),LEN(D9098))=0),AND(NOT(E9098="Unknown"),ISBLANK(J9098)),AND(NOT(O9098="Unknown"),ISBLANK(R9098))),"Missing Information", INDEX(Table15[Entire Service Line Classification], MATCH(SUMIFS(Table15[Unique ID],Table15[System-Owned Portion],E9098,Table15[If Material Anything Other than "Lead" in Column E,Was Material Ever Previously Lead?],G9098,Table15[Customer-Owned Portion],O9098),Table15[Unique ID],0),0)))</f>
        <v/>
      </c>
      <c r="X9098"/>
    </row>
    <row r="9099" spans="2:24" x14ac:dyDescent="0.25">
      <c r="B9099" s="146"/>
      <c r="C9099" s="31"/>
      <c r="D9099" s="31"/>
      <c r="E9099" s="44"/>
      <c r="F9099" s="43"/>
      <c r="G9099" s="84"/>
      <c r="H9099" s="31"/>
      <c r="I9099" s="205"/>
      <c r="J9099" s="84"/>
      <c r="K9099" s="31"/>
      <c r="L9099" s="31"/>
      <c r="M9099" s="169"/>
      <c r="N9099" s="148"/>
      <c r="O9099" s="106"/>
      <c r="P9099" s="43"/>
      <c r="Q9099" s="205"/>
      <c r="R9099" s="84"/>
      <c r="S9099" s="31"/>
      <c r="T9099" s="31"/>
      <c r="U9099" s="169"/>
      <c r="V9099" s="150"/>
      <c r="W9099" s="141" t="str" cm="1">
        <f t="array" ref="W9099">IF(SUM(LEN(B9099:V9099))=0,"",IF(OR(OR(ISBLANK(F9099),SUM(LEN(C9099),LEN(D9099))=0),AND(NOT(E9099="Unknown"),ISBLANK(J9099)),AND(NOT(O9099="Unknown"),ISBLANK(R9099))),"Missing Information", INDEX(Table15[Entire Service Line Classification], MATCH(SUMIFS(Table15[Unique ID],Table15[System-Owned Portion],E9099,Table15[If Material Anything Other than "Lead" in Column E,Was Material Ever Previously Lead?],G9099,Table15[Customer-Owned Portion],O9099),Table15[Unique ID],0),0)))</f>
        <v/>
      </c>
      <c r="X9099"/>
    </row>
    <row r="9100" spans="2:24" x14ac:dyDescent="0.25">
      <c r="B9100" s="146"/>
      <c r="C9100" s="31"/>
      <c r="D9100" s="31"/>
      <c r="E9100" s="44"/>
      <c r="F9100" s="43"/>
      <c r="G9100" s="84"/>
      <c r="H9100" s="31"/>
      <c r="I9100" s="205"/>
      <c r="J9100" s="84"/>
      <c r="K9100" s="31"/>
      <c r="L9100" s="31"/>
      <c r="M9100" s="169"/>
      <c r="N9100" s="148"/>
      <c r="O9100" s="106"/>
      <c r="P9100" s="43"/>
      <c r="Q9100" s="205"/>
      <c r="R9100" s="84"/>
      <c r="S9100" s="31"/>
      <c r="T9100" s="31"/>
      <c r="U9100" s="169"/>
      <c r="V9100" s="150"/>
      <c r="W9100" s="141" t="str" cm="1">
        <f t="array" ref="W9100">IF(SUM(LEN(B9100:V9100))=0,"",IF(OR(OR(ISBLANK(F9100),SUM(LEN(C9100),LEN(D9100))=0),AND(NOT(E9100="Unknown"),ISBLANK(J9100)),AND(NOT(O9100="Unknown"),ISBLANK(R9100))),"Missing Information", INDEX(Table15[Entire Service Line Classification], MATCH(SUMIFS(Table15[Unique ID],Table15[System-Owned Portion],E9100,Table15[If Material Anything Other than "Lead" in Column E,Was Material Ever Previously Lead?],G9100,Table15[Customer-Owned Portion],O9100),Table15[Unique ID],0),0)))</f>
        <v/>
      </c>
      <c r="X9100"/>
    </row>
    <row r="9101" spans="2:24" x14ac:dyDescent="0.25">
      <c r="B9101" s="146"/>
      <c r="C9101" s="31"/>
      <c r="D9101" s="31"/>
      <c r="E9101" s="44"/>
      <c r="F9101" s="43"/>
      <c r="G9101" s="84"/>
      <c r="H9101" s="31"/>
      <c r="I9101" s="205"/>
      <c r="J9101" s="84"/>
      <c r="K9101" s="31"/>
      <c r="L9101" s="31"/>
      <c r="M9101" s="169"/>
      <c r="N9101" s="148"/>
      <c r="O9101" s="106"/>
      <c r="P9101" s="43"/>
      <c r="Q9101" s="205"/>
      <c r="R9101" s="84"/>
      <c r="S9101" s="31"/>
      <c r="T9101" s="31"/>
      <c r="U9101" s="169"/>
      <c r="V9101" s="150"/>
      <c r="W9101" s="141" t="str" cm="1">
        <f t="array" ref="W9101">IF(SUM(LEN(B9101:V9101))=0,"",IF(OR(OR(ISBLANK(F9101),SUM(LEN(C9101),LEN(D9101))=0),AND(NOT(E9101="Unknown"),ISBLANK(J9101)),AND(NOT(O9101="Unknown"),ISBLANK(R9101))),"Missing Information", INDEX(Table15[Entire Service Line Classification], MATCH(SUMIFS(Table15[Unique ID],Table15[System-Owned Portion],E9101,Table15[If Material Anything Other than "Lead" in Column E,Was Material Ever Previously Lead?],G9101,Table15[Customer-Owned Portion],O9101),Table15[Unique ID],0),0)))</f>
        <v/>
      </c>
      <c r="X9101"/>
    </row>
    <row r="9102" spans="2:24" x14ac:dyDescent="0.25">
      <c r="B9102" s="146"/>
      <c r="C9102" s="31"/>
      <c r="D9102" s="31"/>
      <c r="E9102" s="44"/>
      <c r="F9102" s="43"/>
      <c r="G9102" s="84"/>
      <c r="H9102" s="31"/>
      <c r="I9102" s="205"/>
      <c r="J9102" s="84"/>
      <c r="K9102" s="31"/>
      <c r="L9102" s="31"/>
      <c r="M9102" s="169"/>
      <c r="N9102" s="148"/>
      <c r="O9102" s="106"/>
      <c r="P9102" s="43"/>
      <c r="Q9102" s="205"/>
      <c r="R9102" s="84"/>
      <c r="S9102" s="31"/>
      <c r="T9102" s="31"/>
      <c r="U9102" s="169"/>
      <c r="V9102" s="150"/>
      <c r="W9102" s="141" t="str" cm="1">
        <f t="array" ref="W9102">IF(SUM(LEN(B9102:V9102))=0,"",IF(OR(OR(ISBLANK(F9102),SUM(LEN(C9102),LEN(D9102))=0),AND(NOT(E9102="Unknown"),ISBLANK(J9102)),AND(NOT(O9102="Unknown"),ISBLANK(R9102))),"Missing Information", INDEX(Table15[Entire Service Line Classification], MATCH(SUMIFS(Table15[Unique ID],Table15[System-Owned Portion],E9102,Table15[If Material Anything Other than "Lead" in Column E,Was Material Ever Previously Lead?],G9102,Table15[Customer-Owned Portion],O9102),Table15[Unique ID],0),0)))</f>
        <v/>
      </c>
      <c r="X9102"/>
    </row>
    <row r="9103" spans="2:24" x14ac:dyDescent="0.25">
      <c r="B9103" s="146"/>
      <c r="C9103" s="31"/>
      <c r="D9103" s="31"/>
      <c r="E9103" s="44"/>
      <c r="F9103" s="43"/>
      <c r="G9103" s="84"/>
      <c r="H9103" s="31"/>
      <c r="I9103" s="205"/>
      <c r="J9103" s="84"/>
      <c r="K9103" s="31"/>
      <c r="L9103" s="31"/>
      <c r="M9103" s="169"/>
      <c r="N9103" s="148"/>
      <c r="O9103" s="106"/>
      <c r="P9103" s="43"/>
      <c r="Q9103" s="205"/>
      <c r="R9103" s="84"/>
      <c r="S9103" s="31"/>
      <c r="T9103" s="31"/>
      <c r="U9103" s="169"/>
      <c r="V9103" s="150"/>
      <c r="W9103" s="141" t="str" cm="1">
        <f t="array" ref="W9103">IF(SUM(LEN(B9103:V9103))=0,"",IF(OR(OR(ISBLANK(F9103),SUM(LEN(C9103),LEN(D9103))=0),AND(NOT(E9103="Unknown"),ISBLANK(J9103)),AND(NOT(O9103="Unknown"),ISBLANK(R9103))),"Missing Information", INDEX(Table15[Entire Service Line Classification], MATCH(SUMIFS(Table15[Unique ID],Table15[System-Owned Portion],E9103,Table15[If Material Anything Other than "Lead" in Column E,Was Material Ever Previously Lead?],G9103,Table15[Customer-Owned Portion],O9103),Table15[Unique ID],0),0)))</f>
        <v/>
      </c>
      <c r="X9103"/>
    </row>
    <row r="9104" spans="2:24" x14ac:dyDescent="0.25">
      <c r="B9104" s="146"/>
      <c r="C9104" s="31"/>
      <c r="D9104" s="31"/>
      <c r="E9104" s="44"/>
      <c r="F9104" s="43"/>
      <c r="G9104" s="84"/>
      <c r="H9104" s="31"/>
      <c r="I9104" s="205"/>
      <c r="J9104" s="84"/>
      <c r="K9104" s="31"/>
      <c r="L9104" s="31"/>
      <c r="M9104" s="169"/>
      <c r="N9104" s="148"/>
      <c r="O9104" s="106"/>
      <c r="P9104" s="43"/>
      <c r="Q9104" s="205"/>
      <c r="R9104" s="84"/>
      <c r="S9104" s="31"/>
      <c r="T9104" s="31"/>
      <c r="U9104" s="169"/>
      <c r="V9104" s="150"/>
      <c r="W9104" s="141" t="str" cm="1">
        <f t="array" ref="W9104">IF(SUM(LEN(B9104:V9104))=0,"",IF(OR(OR(ISBLANK(F9104),SUM(LEN(C9104),LEN(D9104))=0),AND(NOT(E9104="Unknown"),ISBLANK(J9104)),AND(NOT(O9104="Unknown"),ISBLANK(R9104))),"Missing Information", INDEX(Table15[Entire Service Line Classification], MATCH(SUMIFS(Table15[Unique ID],Table15[System-Owned Portion],E9104,Table15[If Material Anything Other than "Lead" in Column E,Was Material Ever Previously Lead?],G9104,Table15[Customer-Owned Portion],O9104),Table15[Unique ID],0),0)))</f>
        <v/>
      </c>
      <c r="X9104"/>
    </row>
    <row r="9105" spans="2:24" x14ac:dyDescent="0.25">
      <c r="B9105" s="146"/>
      <c r="C9105" s="31"/>
      <c r="D9105" s="31"/>
      <c r="E9105" s="44"/>
      <c r="F9105" s="43"/>
      <c r="G9105" s="84"/>
      <c r="H9105" s="31"/>
      <c r="I9105" s="205"/>
      <c r="J9105" s="84"/>
      <c r="K9105" s="31"/>
      <c r="L9105" s="31"/>
      <c r="M9105" s="169"/>
      <c r="N9105" s="148"/>
      <c r="O9105" s="106"/>
      <c r="P9105" s="43"/>
      <c r="Q9105" s="205"/>
      <c r="R9105" s="84"/>
      <c r="S9105" s="31"/>
      <c r="T9105" s="31"/>
      <c r="U9105" s="169"/>
      <c r="V9105" s="150"/>
      <c r="W9105" s="141" t="str" cm="1">
        <f t="array" ref="W9105">IF(SUM(LEN(B9105:V9105))=0,"",IF(OR(OR(ISBLANK(F9105),SUM(LEN(C9105),LEN(D9105))=0),AND(NOT(E9105="Unknown"),ISBLANK(J9105)),AND(NOT(O9105="Unknown"),ISBLANK(R9105))),"Missing Information", INDEX(Table15[Entire Service Line Classification], MATCH(SUMIFS(Table15[Unique ID],Table15[System-Owned Portion],E9105,Table15[If Material Anything Other than "Lead" in Column E,Was Material Ever Previously Lead?],G9105,Table15[Customer-Owned Portion],O9105),Table15[Unique ID],0),0)))</f>
        <v/>
      </c>
      <c r="X9105"/>
    </row>
    <row r="9106" spans="2:24" x14ac:dyDescent="0.25">
      <c r="B9106" s="146"/>
      <c r="C9106" s="31"/>
      <c r="D9106" s="31"/>
      <c r="E9106" s="44"/>
      <c r="F9106" s="43"/>
      <c r="G9106" s="84"/>
      <c r="H9106" s="31"/>
      <c r="I9106" s="205"/>
      <c r="J9106" s="84"/>
      <c r="K9106" s="31"/>
      <c r="L9106" s="31"/>
      <c r="M9106" s="169"/>
      <c r="N9106" s="148"/>
      <c r="O9106" s="106"/>
      <c r="P9106" s="43"/>
      <c r="Q9106" s="205"/>
      <c r="R9106" s="84"/>
      <c r="S9106" s="31"/>
      <c r="T9106" s="31"/>
      <c r="U9106" s="169"/>
      <c r="V9106" s="150"/>
      <c r="W9106" s="141" t="str" cm="1">
        <f t="array" ref="W9106">IF(SUM(LEN(B9106:V9106))=0,"",IF(OR(OR(ISBLANK(F9106),SUM(LEN(C9106),LEN(D9106))=0),AND(NOT(E9106="Unknown"),ISBLANK(J9106)),AND(NOT(O9106="Unknown"),ISBLANK(R9106))),"Missing Information", INDEX(Table15[Entire Service Line Classification], MATCH(SUMIFS(Table15[Unique ID],Table15[System-Owned Portion],E9106,Table15[If Material Anything Other than "Lead" in Column E,Was Material Ever Previously Lead?],G9106,Table15[Customer-Owned Portion],O9106),Table15[Unique ID],0),0)))</f>
        <v/>
      </c>
      <c r="X9106"/>
    </row>
    <row r="9107" spans="2:24" x14ac:dyDescent="0.25">
      <c r="B9107" s="146"/>
      <c r="C9107" s="31"/>
      <c r="D9107" s="31"/>
      <c r="E9107" s="44"/>
      <c r="F9107" s="43"/>
      <c r="G9107" s="84"/>
      <c r="H9107" s="31"/>
      <c r="I9107" s="205"/>
      <c r="J9107" s="84"/>
      <c r="K9107" s="31"/>
      <c r="L9107" s="31"/>
      <c r="M9107" s="169"/>
      <c r="N9107" s="148"/>
      <c r="O9107" s="106"/>
      <c r="P9107" s="43"/>
      <c r="Q9107" s="205"/>
      <c r="R9107" s="84"/>
      <c r="S9107" s="31"/>
      <c r="T9107" s="31"/>
      <c r="U9107" s="169"/>
      <c r="V9107" s="150"/>
      <c r="W9107" s="141" t="str" cm="1">
        <f t="array" ref="W9107">IF(SUM(LEN(B9107:V9107))=0,"",IF(OR(OR(ISBLANK(F9107),SUM(LEN(C9107),LEN(D9107))=0),AND(NOT(E9107="Unknown"),ISBLANK(J9107)),AND(NOT(O9107="Unknown"),ISBLANK(R9107))),"Missing Information", INDEX(Table15[Entire Service Line Classification], MATCH(SUMIFS(Table15[Unique ID],Table15[System-Owned Portion],E9107,Table15[If Material Anything Other than "Lead" in Column E,Was Material Ever Previously Lead?],G9107,Table15[Customer-Owned Portion],O9107),Table15[Unique ID],0),0)))</f>
        <v/>
      </c>
      <c r="X9107"/>
    </row>
    <row r="9108" spans="2:24" x14ac:dyDescent="0.25">
      <c r="B9108" s="146"/>
      <c r="C9108" s="31"/>
      <c r="D9108" s="31"/>
      <c r="E9108" s="44"/>
      <c r="F9108" s="43"/>
      <c r="G9108" s="84"/>
      <c r="H9108" s="31"/>
      <c r="I9108" s="205"/>
      <c r="J9108" s="84"/>
      <c r="K9108" s="31"/>
      <c r="L9108" s="31"/>
      <c r="M9108" s="169"/>
      <c r="N9108" s="148"/>
      <c r="O9108" s="106"/>
      <c r="P9108" s="43"/>
      <c r="Q9108" s="205"/>
      <c r="R9108" s="84"/>
      <c r="S9108" s="31"/>
      <c r="T9108" s="31"/>
      <c r="U9108" s="169"/>
      <c r="V9108" s="150"/>
      <c r="W9108" s="141" t="str" cm="1">
        <f t="array" ref="W9108">IF(SUM(LEN(B9108:V9108))=0,"",IF(OR(OR(ISBLANK(F9108),SUM(LEN(C9108),LEN(D9108))=0),AND(NOT(E9108="Unknown"),ISBLANK(J9108)),AND(NOT(O9108="Unknown"),ISBLANK(R9108))),"Missing Information", INDEX(Table15[Entire Service Line Classification], MATCH(SUMIFS(Table15[Unique ID],Table15[System-Owned Portion],E9108,Table15[If Material Anything Other than "Lead" in Column E,Was Material Ever Previously Lead?],G9108,Table15[Customer-Owned Portion],O9108),Table15[Unique ID],0),0)))</f>
        <v/>
      </c>
      <c r="X9108"/>
    </row>
    <row r="9109" spans="2:24" x14ac:dyDescent="0.25">
      <c r="B9109" s="146"/>
      <c r="C9109" s="31"/>
      <c r="D9109" s="31"/>
      <c r="E9109" s="44"/>
      <c r="F9109" s="43"/>
      <c r="G9109" s="84"/>
      <c r="H9109" s="31"/>
      <c r="I9109" s="205"/>
      <c r="J9109" s="84"/>
      <c r="K9109" s="31"/>
      <c r="L9109" s="31"/>
      <c r="M9109" s="169"/>
      <c r="N9109" s="148"/>
      <c r="O9109" s="106"/>
      <c r="P9109" s="43"/>
      <c r="Q9109" s="205"/>
      <c r="R9109" s="84"/>
      <c r="S9109" s="31"/>
      <c r="T9109" s="31"/>
      <c r="U9109" s="169"/>
      <c r="V9109" s="150"/>
      <c r="W9109" s="141" t="str" cm="1">
        <f t="array" ref="W9109">IF(SUM(LEN(B9109:V9109))=0,"",IF(OR(OR(ISBLANK(F9109),SUM(LEN(C9109),LEN(D9109))=0),AND(NOT(E9109="Unknown"),ISBLANK(J9109)),AND(NOT(O9109="Unknown"),ISBLANK(R9109))),"Missing Information", INDEX(Table15[Entire Service Line Classification], MATCH(SUMIFS(Table15[Unique ID],Table15[System-Owned Portion],E9109,Table15[If Material Anything Other than "Lead" in Column E,Was Material Ever Previously Lead?],G9109,Table15[Customer-Owned Portion],O9109),Table15[Unique ID],0),0)))</f>
        <v/>
      </c>
      <c r="X9109"/>
    </row>
    <row r="9110" spans="2:24" x14ac:dyDescent="0.25">
      <c r="B9110" s="146"/>
      <c r="C9110" s="31"/>
      <c r="D9110" s="31"/>
      <c r="E9110" s="44"/>
      <c r="F9110" s="43"/>
      <c r="G9110" s="84"/>
      <c r="H9110" s="31"/>
      <c r="I9110" s="205"/>
      <c r="J9110" s="84"/>
      <c r="K9110" s="31"/>
      <c r="L9110" s="31"/>
      <c r="M9110" s="169"/>
      <c r="N9110" s="148"/>
      <c r="O9110" s="106"/>
      <c r="P9110" s="43"/>
      <c r="Q9110" s="205"/>
      <c r="R9110" s="84"/>
      <c r="S9110" s="31"/>
      <c r="T9110" s="31"/>
      <c r="U9110" s="169"/>
      <c r="V9110" s="150"/>
      <c r="W9110" s="141" t="str" cm="1">
        <f t="array" ref="W9110">IF(SUM(LEN(B9110:V9110))=0,"",IF(OR(OR(ISBLANK(F9110),SUM(LEN(C9110),LEN(D9110))=0),AND(NOT(E9110="Unknown"),ISBLANK(J9110)),AND(NOT(O9110="Unknown"),ISBLANK(R9110))),"Missing Information", INDEX(Table15[Entire Service Line Classification], MATCH(SUMIFS(Table15[Unique ID],Table15[System-Owned Portion],E9110,Table15[If Material Anything Other than "Lead" in Column E,Was Material Ever Previously Lead?],G9110,Table15[Customer-Owned Portion],O9110),Table15[Unique ID],0),0)))</f>
        <v/>
      </c>
      <c r="X9110"/>
    </row>
    <row r="9111" spans="2:24" x14ac:dyDescent="0.25">
      <c r="B9111" s="146"/>
      <c r="C9111" s="31"/>
      <c r="D9111" s="31"/>
      <c r="E9111" s="44"/>
      <c r="F9111" s="43"/>
      <c r="G9111" s="84"/>
      <c r="H9111" s="31"/>
      <c r="I9111" s="205"/>
      <c r="J9111" s="84"/>
      <c r="K9111" s="31"/>
      <c r="L9111" s="31"/>
      <c r="M9111" s="169"/>
      <c r="N9111" s="148"/>
      <c r="O9111" s="106"/>
      <c r="P9111" s="43"/>
      <c r="Q9111" s="205"/>
      <c r="R9111" s="84"/>
      <c r="S9111" s="31"/>
      <c r="T9111" s="31"/>
      <c r="U9111" s="169"/>
      <c r="V9111" s="150"/>
      <c r="W9111" s="141" t="str" cm="1">
        <f t="array" ref="W9111">IF(SUM(LEN(B9111:V9111))=0,"",IF(OR(OR(ISBLANK(F9111),SUM(LEN(C9111),LEN(D9111))=0),AND(NOT(E9111="Unknown"),ISBLANK(J9111)),AND(NOT(O9111="Unknown"),ISBLANK(R9111))),"Missing Information", INDEX(Table15[Entire Service Line Classification], MATCH(SUMIFS(Table15[Unique ID],Table15[System-Owned Portion],E9111,Table15[If Material Anything Other than "Lead" in Column E,Was Material Ever Previously Lead?],G9111,Table15[Customer-Owned Portion],O9111),Table15[Unique ID],0),0)))</f>
        <v/>
      </c>
      <c r="X9111"/>
    </row>
    <row r="9112" spans="2:24" x14ac:dyDescent="0.25">
      <c r="B9112" s="146"/>
      <c r="C9112" s="31"/>
      <c r="D9112" s="31"/>
      <c r="E9112" s="44"/>
      <c r="F9112" s="43"/>
      <c r="G9112" s="84"/>
      <c r="H9112" s="31"/>
      <c r="I9112" s="205"/>
      <c r="J9112" s="84"/>
      <c r="K9112" s="31"/>
      <c r="L9112" s="31"/>
      <c r="M9112" s="169"/>
      <c r="N9112" s="148"/>
      <c r="O9112" s="106"/>
      <c r="P9112" s="43"/>
      <c r="Q9112" s="205"/>
      <c r="R9112" s="84"/>
      <c r="S9112" s="31"/>
      <c r="T9112" s="31"/>
      <c r="U9112" s="169"/>
      <c r="V9112" s="150"/>
      <c r="W9112" s="141" t="str" cm="1">
        <f t="array" ref="W9112">IF(SUM(LEN(B9112:V9112))=0,"",IF(OR(OR(ISBLANK(F9112),SUM(LEN(C9112),LEN(D9112))=0),AND(NOT(E9112="Unknown"),ISBLANK(J9112)),AND(NOT(O9112="Unknown"),ISBLANK(R9112))),"Missing Information", INDEX(Table15[Entire Service Line Classification], MATCH(SUMIFS(Table15[Unique ID],Table15[System-Owned Portion],E9112,Table15[If Material Anything Other than "Lead" in Column E,Was Material Ever Previously Lead?],G9112,Table15[Customer-Owned Portion],O9112),Table15[Unique ID],0),0)))</f>
        <v/>
      </c>
      <c r="X9112"/>
    </row>
    <row r="9113" spans="2:24" x14ac:dyDescent="0.25">
      <c r="B9113" s="146"/>
      <c r="C9113" s="31"/>
      <c r="D9113" s="31"/>
      <c r="E9113" s="44"/>
      <c r="F9113" s="43"/>
      <c r="G9113" s="84"/>
      <c r="H9113" s="31"/>
      <c r="I9113" s="205"/>
      <c r="J9113" s="84"/>
      <c r="K9113" s="31"/>
      <c r="L9113" s="31"/>
      <c r="M9113" s="169"/>
      <c r="N9113" s="148"/>
      <c r="O9113" s="106"/>
      <c r="P9113" s="43"/>
      <c r="Q9113" s="205"/>
      <c r="R9113" s="84"/>
      <c r="S9113" s="31"/>
      <c r="T9113" s="31"/>
      <c r="U9113" s="169"/>
      <c r="V9113" s="150"/>
      <c r="W9113" s="141" t="str" cm="1">
        <f t="array" ref="W9113">IF(SUM(LEN(B9113:V9113))=0,"",IF(OR(OR(ISBLANK(F9113),SUM(LEN(C9113),LEN(D9113))=0),AND(NOT(E9113="Unknown"),ISBLANK(J9113)),AND(NOT(O9113="Unknown"),ISBLANK(R9113))),"Missing Information", INDEX(Table15[Entire Service Line Classification], MATCH(SUMIFS(Table15[Unique ID],Table15[System-Owned Portion],E9113,Table15[If Material Anything Other than "Lead" in Column E,Was Material Ever Previously Lead?],G9113,Table15[Customer-Owned Portion],O9113),Table15[Unique ID],0),0)))</f>
        <v/>
      </c>
      <c r="X9113"/>
    </row>
    <row r="9114" spans="2:24" x14ac:dyDescent="0.25">
      <c r="B9114" s="146"/>
      <c r="C9114" s="31"/>
      <c r="D9114" s="31"/>
      <c r="E9114" s="44"/>
      <c r="F9114" s="43"/>
      <c r="G9114" s="84"/>
      <c r="H9114" s="31"/>
      <c r="I9114" s="205"/>
      <c r="J9114" s="84"/>
      <c r="K9114" s="31"/>
      <c r="L9114" s="31"/>
      <c r="M9114" s="169"/>
      <c r="N9114" s="148"/>
      <c r="O9114" s="106"/>
      <c r="P9114" s="43"/>
      <c r="Q9114" s="205"/>
      <c r="R9114" s="84"/>
      <c r="S9114" s="31"/>
      <c r="T9114" s="31"/>
      <c r="U9114" s="169"/>
      <c r="V9114" s="150"/>
      <c r="W9114" s="141" t="str" cm="1">
        <f t="array" ref="W9114">IF(SUM(LEN(B9114:V9114))=0,"",IF(OR(OR(ISBLANK(F9114),SUM(LEN(C9114),LEN(D9114))=0),AND(NOT(E9114="Unknown"),ISBLANK(J9114)),AND(NOT(O9114="Unknown"),ISBLANK(R9114))),"Missing Information", INDEX(Table15[Entire Service Line Classification], MATCH(SUMIFS(Table15[Unique ID],Table15[System-Owned Portion],E9114,Table15[If Material Anything Other than "Lead" in Column E,Was Material Ever Previously Lead?],G9114,Table15[Customer-Owned Portion],O9114),Table15[Unique ID],0),0)))</f>
        <v/>
      </c>
      <c r="X9114"/>
    </row>
    <row r="9115" spans="2:24" x14ac:dyDescent="0.25">
      <c r="B9115" s="146"/>
      <c r="C9115" s="31"/>
      <c r="D9115" s="31"/>
      <c r="E9115" s="44"/>
      <c r="F9115" s="43"/>
      <c r="G9115" s="84"/>
      <c r="H9115" s="31"/>
      <c r="I9115" s="205"/>
      <c r="J9115" s="84"/>
      <c r="K9115" s="31"/>
      <c r="L9115" s="31"/>
      <c r="M9115" s="169"/>
      <c r="N9115" s="148"/>
      <c r="O9115" s="106"/>
      <c r="P9115" s="43"/>
      <c r="Q9115" s="205"/>
      <c r="R9115" s="84"/>
      <c r="S9115" s="31"/>
      <c r="T9115" s="31"/>
      <c r="U9115" s="169"/>
      <c r="V9115" s="150"/>
      <c r="W9115" s="141" t="str" cm="1">
        <f t="array" ref="W9115">IF(SUM(LEN(B9115:V9115))=0,"",IF(OR(OR(ISBLANK(F9115),SUM(LEN(C9115),LEN(D9115))=0),AND(NOT(E9115="Unknown"),ISBLANK(J9115)),AND(NOT(O9115="Unknown"),ISBLANK(R9115))),"Missing Information", INDEX(Table15[Entire Service Line Classification], MATCH(SUMIFS(Table15[Unique ID],Table15[System-Owned Portion],E9115,Table15[If Material Anything Other than "Lead" in Column E,Was Material Ever Previously Lead?],G9115,Table15[Customer-Owned Portion],O9115),Table15[Unique ID],0),0)))</f>
        <v/>
      </c>
      <c r="X9115"/>
    </row>
    <row r="9116" spans="2:24" x14ac:dyDescent="0.25">
      <c r="B9116" s="146"/>
      <c r="C9116" s="31"/>
      <c r="D9116" s="31"/>
      <c r="E9116" s="44"/>
      <c r="F9116" s="43"/>
      <c r="G9116" s="84"/>
      <c r="H9116" s="31"/>
      <c r="I9116" s="205"/>
      <c r="J9116" s="84"/>
      <c r="K9116" s="31"/>
      <c r="L9116" s="31"/>
      <c r="M9116" s="169"/>
      <c r="N9116" s="148"/>
      <c r="O9116" s="106"/>
      <c r="P9116" s="43"/>
      <c r="Q9116" s="205"/>
      <c r="R9116" s="84"/>
      <c r="S9116" s="31"/>
      <c r="T9116" s="31"/>
      <c r="U9116" s="169"/>
      <c r="V9116" s="150"/>
      <c r="W9116" s="141" t="str" cm="1">
        <f t="array" ref="W9116">IF(SUM(LEN(B9116:V9116))=0,"",IF(OR(OR(ISBLANK(F9116),SUM(LEN(C9116),LEN(D9116))=0),AND(NOT(E9116="Unknown"),ISBLANK(J9116)),AND(NOT(O9116="Unknown"),ISBLANK(R9116))),"Missing Information", INDEX(Table15[Entire Service Line Classification], MATCH(SUMIFS(Table15[Unique ID],Table15[System-Owned Portion],E9116,Table15[If Material Anything Other than "Lead" in Column E,Was Material Ever Previously Lead?],G9116,Table15[Customer-Owned Portion],O9116),Table15[Unique ID],0),0)))</f>
        <v/>
      </c>
      <c r="X9116"/>
    </row>
    <row r="9117" spans="2:24" x14ac:dyDescent="0.25">
      <c r="B9117" s="146"/>
      <c r="C9117" s="31"/>
      <c r="D9117" s="31"/>
      <c r="E9117" s="44"/>
      <c r="F9117" s="43"/>
      <c r="G9117" s="84"/>
      <c r="H9117" s="31"/>
      <c r="I9117" s="205"/>
      <c r="J9117" s="84"/>
      <c r="K9117" s="31"/>
      <c r="L9117" s="31"/>
      <c r="M9117" s="169"/>
      <c r="N9117" s="148"/>
      <c r="O9117" s="106"/>
      <c r="P9117" s="43"/>
      <c r="Q9117" s="205"/>
      <c r="R9117" s="84"/>
      <c r="S9117" s="31"/>
      <c r="T9117" s="31"/>
      <c r="U9117" s="169"/>
      <c r="V9117" s="150"/>
      <c r="W9117" s="141" t="str" cm="1">
        <f t="array" ref="W9117">IF(SUM(LEN(B9117:V9117))=0,"",IF(OR(OR(ISBLANK(F9117),SUM(LEN(C9117),LEN(D9117))=0),AND(NOT(E9117="Unknown"),ISBLANK(J9117)),AND(NOT(O9117="Unknown"),ISBLANK(R9117))),"Missing Information", INDEX(Table15[Entire Service Line Classification], MATCH(SUMIFS(Table15[Unique ID],Table15[System-Owned Portion],E9117,Table15[If Material Anything Other than "Lead" in Column E,Was Material Ever Previously Lead?],G9117,Table15[Customer-Owned Portion],O9117),Table15[Unique ID],0),0)))</f>
        <v/>
      </c>
      <c r="X9117"/>
    </row>
    <row r="9118" spans="2:24" x14ac:dyDescent="0.25">
      <c r="B9118" s="146"/>
      <c r="C9118" s="31"/>
      <c r="D9118" s="31"/>
      <c r="E9118" s="44"/>
      <c r="F9118" s="43"/>
      <c r="G9118" s="84"/>
      <c r="H9118" s="31"/>
      <c r="I9118" s="205"/>
      <c r="J9118" s="84"/>
      <c r="K9118" s="31"/>
      <c r="L9118" s="31"/>
      <c r="M9118" s="169"/>
      <c r="N9118" s="148"/>
      <c r="O9118" s="106"/>
      <c r="P9118" s="43"/>
      <c r="Q9118" s="205"/>
      <c r="R9118" s="84"/>
      <c r="S9118" s="31"/>
      <c r="T9118" s="31"/>
      <c r="U9118" s="169"/>
      <c r="V9118" s="150"/>
      <c r="W9118" s="141" t="str" cm="1">
        <f t="array" ref="W9118">IF(SUM(LEN(B9118:V9118))=0,"",IF(OR(OR(ISBLANK(F9118),SUM(LEN(C9118),LEN(D9118))=0),AND(NOT(E9118="Unknown"),ISBLANK(J9118)),AND(NOT(O9118="Unknown"),ISBLANK(R9118))),"Missing Information", INDEX(Table15[Entire Service Line Classification], MATCH(SUMIFS(Table15[Unique ID],Table15[System-Owned Portion],E9118,Table15[If Material Anything Other than "Lead" in Column E,Was Material Ever Previously Lead?],G9118,Table15[Customer-Owned Portion],O9118),Table15[Unique ID],0),0)))</f>
        <v/>
      </c>
      <c r="X9118"/>
    </row>
    <row r="9119" spans="2:24" x14ac:dyDescent="0.25">
      <c r="B9119" s="146"/>
      <c r="C9119" s="31"/>
      <c r="D9119" s="31"/>
      <c r="E9119" s="44"/>
      <c r="F9119" s="43"/>
      <c r="G9119" s="84"/>
      <c r="H9119" s="31"/>
      <c r="I9119" s="205"/>
      <c r="J9119" s="84"/>
      <c r="K9119" s="31"/>
      <c r="L9119" s="31"/>
      <c r="M9119" s="169"/>
      <c r="N9119" s="148"/>
      <c r="O9119" s="106"/>
      <c r="P9119" s="43"/>
      <c r="Q9119" s="205"/>
      <c r="R9119" s="84"/>
      <c r="S9119" s="31"/>
      <c r="T9119" s="31"/>
      <c r="U9119" s="169"/>
      <c r="V9119" s="150"/>
      <c r="W9119" s="141" t="str" cm="1">
        <f t="array" ref="W9119">IF(SUM(LEN(B9119:V9119))=0,"",IF(OR(OR(ISBLANK(F9119),SUM(LEN(C9119),LEN(D9119))=0),AND(NOT(E9119="Unknown"),ISBLANK(J9119)),AND(NOT(O9119="Unknown"),ISBLANK(R9119))),"Missing Information", INDEX(Table15[Entire Service Line Classification], MATCH(SUMIFS(Table15[Unique ID],Table15[System-Owned Portion],E9119,Table15[If Material Anything Other than "Lead" in Column E,Was Material Ever Previously Lead?],G9119,Table15[Customer-Owned Portion],O9119),Table15[Unique ID],0),0)))</f>
        <v/>
      </c>
      <c r="X9119"/>
    </row>
    <row r="9120" spans="2:24" x14ac:dyDescent="0.25">
      <c r="B9120" s="146"/>
      <c r="C9120" s="31"/>
      <c r="D9120" s="31"/>
      <c r="E9120" s="44"/>
      <c r="F9120" s="43"/>
      <c r="G9120" s="84"/>
      <c r="H9120" s="31"/>
      <c r="I9120" s="205"/>
      <c r="J9120" s="84"/>
      <c r="K9120" s="31"/>
      <c r="L9120" s="31"/>
      <c r="M9120" s="169"/>
      <c r="N9120" s="148"/>
      <c r="O9120" s="106"/>
      <c r="P9120" s="43"/>
      <c r="Q9120" s="205"/>
      <c r="R9120" s="84"/>
      <c r="S9120" s="31"/>
      <c r="T9120" s="31"/>
      <c r="U9120" s="169"/>
      <c r="V9120" s="150"/>
      <c r="W9120" s="141" t="str" cm="1">
        <f t="array" ref="W9120">IF(SUM(LEN(B9120:V9120))=0,"",IF(OR(OR(ISBLANK(F9120),SUM(LEN(C9120),LEN(D9120))=0),AND(NOT(E9120="Unknown"),ISBLANK(J9120)),AND(NOT(O9120="Unknown"),ISBLANK(R9120))),"Missing Information", INDEX(Table15[Entire Service Line Classification], MATCH(SUMIFS(Table15[Unique ID],Table15[System-Owned Portion],E9120,Table15[If Material Anything Other than "Lead" in Column E,Was Material Ever Previously Lead?],G9120,Table15[Customer-Owned Portion],O9120),Table15[Unique ID],0),0)))</f>
        <v/>
      </c>
      <c r="X9120"/>
    </row>
    <row r="9121" spans="2:24" x14ac:dyDescent="0.25">
      <c r="B9121" s="146"/>
      <c r="C9121" s="31"/>
      <c r="D9121" s="31"/>
      <c r="E9121" s="44"/>
      <c r="F9121" s="43"/>
      <c r="G9121" s="84"/>
      <c r="H9121" s="31"/>
      <c r="I9121" s="205"/>
      <c r="J9121" s="84"/>
      <c r="K9121" s="31"/>
      <c r="L9121" s="31"/>
      <c r="M9121" s="169"/>
      <c r="N9121" s="148"/>
      <c r="O9121" s="106"/>
      <c r="P9121" s="43"/>
      <c r="Q9121" s="205"/>
      <c r="R9121" s="84"/>
      <c r="S9121" s="31"/>
      <c r="T9121" s="31"/>
      <c r="U9121" s="169"/>
      <c r="V9121" s="150"/>
      <c r="W9121" s="141" t="str" cm="1">
        <f t="array" ref="W9121">IF(SUM(LEN(B9121:V9121))=0,"",IF(OR(OR(ISBLANK(F9121),SUM(LEN(C9121),LEN(D9121))=0),AND(NOT(E9121="Unknown"),ISBLANK(J9121)),AND(NOT(O9121="Unknown"),ISBLANK(R9121))),"Missing Information", INDEX(Table15[Entire Service Line Classification], MATCH(SUMIFS(Table15[Unique ID],Table15[System-Owned Portion],E9121,Table15[If Material Anything Other than "Lead" in Column E,Was Material Ever Previously Lead?],G9121,Table15[Customer-Owned Portion],O9121),Table15[Unique ID],0),0)))</f>
        <v/>
      </c>
      <c r="X9121"/>
    </row>
    <row r="9122" spans="2:24" x14ac:dyDescent="0.25">
      <c r="B9122" s="146"/>
      <c r="C9122" s="31"/>
      <c r="D9122" s="31"/>
      <c r="E9122" s="44"/>
      <c r="F9122" s="43"/>
      <c r="G9122" s="84"/>
      <c r="H9122" s="31"/>
      <c r="I9122" s="205"/>
      <c r="J9122" s="84"/>
      <c r="K9122" s="31"/>
      <c r="L9122" s="31"/>
      <c r="M9122" s="169"/>
      <c r="N9122" s="148"/>
      <c r="O9122" s="106"/>
      <c r="P9122" s="43"/>
      <c r="Q9122" s="205"/>
      <c r="R9122" s="84"/>
      <c r="S9122" s="31"/>
      <c r="T9122" s="31"/>
      <c r="U9122" s="169"/>
      <c r="V9122" s="150"/>
      <c r="W9122" s="141" t="str" cm="1">
        <f t="array" ref="W9122">IF(SUM(LEN(B9122:V9122))=0,"",IF(OR(OR(ISBLANK(F9122),SUM(LEN(C9122),LEN(D9122))=0),AND(NOT(E9122="Unknown"),ISBLANK(J9122)),AND(NOT(O9122="Unknown"),ISBLANK(R9122))),"Missing Information", INDEX(Table15[Entire Service Line Classification], MATCH(SUMIFS(Table15[Unique ID],Table15[System-Owned Portion],E9122,Table15[If Material Anything Other than "Lead" in Column E,Was Material Ever Previously Lead?],G9122,Table15[Customer-Owned Portion],O9122),Table15[Unique ID],0),0)))</f>
        <v/>
      </c>
      <c r="X9122"/>
    </row>
    <row r="9123" spans="2:24" x14ac:dyDescent="0.25">
      <c r="B9123" s="146"/>
      <c r="C9123" s="31"/>
      <c r="D9123" s="31"/>
      <c r="E9123" s="44"/>
      <c r="F9123" s="43"/>
      <c r="G9123" s="84"/>
      <c r="H9123" s="31"/>
      <c r="I9123" s="205"/>
      <c r="J9123" s="84"/>
      <c r="K9123" s="31"/>
      <c r="L9123" s="31"/>
      <c r="M9123" s="169"/>
      <c r="N9123" s="148"/>
      <c r="O9123" s="106"/>
      <c r="P9123" s="43"/>
      <c r="Q9123" s="205"/>
      <c r="R9123" s="84"/>
      <c r="S9123" s="31"/>
      <c r="T9123" s="31"/>
      <c r="U9123" s="169"/>
      <c r="V9123" s="150"/>
      <c r="W9123" s="141" t="str" cm="1">
        <f t="array" ref="W9123">IF(SUM(LEN(B9123:V9123))=0,"",IF(OR(OR(ISBLANK(F9123),SUM(LEN(C9123),LEN(D9123))=0),AND(NOT(E9123="Unknown"),ISBLANK(J9123)),AND(NOT(O9123="Unknown"),ISBLANK(R9123))),"Missing Information", INDEX(Table15[Entire Service Line Classification], MATCH(SUMIFS(Table15[Unique ID],Table15[System-Owned Portion],E9123,Table15[If Material Anything Other than "Lead" in Column E,Was Material Ever Previously Lead?],G9123,Table15[Customer-Owned Portion],O9123),Table15[Unique ID],0),0)))</f>
        <v/>
      </c>
      <c r="X9123"/>
    </row>
    <row r="9124" spans="2:24" x14ac:dyDescent="0.25">
      <c r="B9124" s="146"/>
      <c r="C9124" s="31"/>
      <c r="D9124" s="31"/>
      <c r="E9124" s="44"/>
      <c r="F9124" s="43"/>
      <c r="G9124" s="84"/>
      <c r="H9124" s="31"/>
      <c r="I9124" s="205"/>
      <c r="J9124" s="84"/>
      <c r="K9124" s="31"/>
      <c r="L9124" s="31"/>
      <c r="M9124" s="169"/>
      <c r="N9124" s="148"/>
      <c r="O9124" s="106"/>
      <c r="P9124" s="43"/>
      <c r="Q9124" s="205"/>
      <c r="R9124" s="84"/>
      <c r="S9124" s="31"/>
      <c r="T9124" s="31"/>
      <c r="U9124" s="169"/>
      <c r="V9124" s="150"/>
      <c r="W9124" s="141" t="str" cm="1">
        <f t="array" ref="W9124">IF(SUM(LEN(B9124:V9124))=0,"",IF(OR(OR(ISBLANK(F9124),SUM(LEN(C9124),LEN(D9124))=0),AND(NOT(E9124="Unknown"),ISBLANK(J9124)),AND(NOT(O9124="Unknown"),ISBLANK(R9124))),"Missing Information", INDEX(Table15[Entire Service Line Classification], MATCH(SUMIFS(Table15[Unique ID],Table15[System-Owned Portion],E9124,Table15[If Material Anything Other than "Lead" in Column E,Was Material Ever Previously Lead?],G9124,Table15[Customer-Owned Portion],O9124),Table15[Unique ID],0),0)))</f>
        <v/>
      </c>
      <c r="X9124"/>
    </row>
    <row r="9125" spans="2:24" x14ac:dyDescent="0.25">
      <c r="B9125" s="146"/>
      <c r="C9125" s="31"/>
      <c r="D9125" s="31"/>
      <c r="E9125" s="44"/>
      <c r="F9125" s="43"/>
      <c r="G9125" s="84"/>
      <c r="H9125" s="31"/>
      <c r="I9125" s="205"/>
      <c r="J9125" s="84"/>
      <c r="K9125" s="31"/>
      <c r="L9125" s="31"/>
      <c r="M9125" s="169"/>
      <c r="N9125" s="148"/>
      <c r="O9125" s="106"/>
      <c r="P9125" s="43"/>
      <c r="Q9125" s="205"/>
      <c r="R9125" s="84"/>
      <c r="S9125" s="31"/>
      <c r="T9125" s="31"/>
      <c r="U9125" s="169"/>
      <c r="V9125" s="150"/>
      <c r="W9125" s="141" t="str" cm="1">
        <f t="array" ref="W9125">IF(SUM(LEN(B9125:V9125))=0,"",IF(OR(OR(ISBLANK(F9125),SUM(LEN(C9125),LEN(D9125))=0),AND(NOT(E9125="Unknown"),ISBLANK(J9125)),AND(NOT(O9125="Unknown"),ISBLANK(R9125))),"Missing Information", INDEX(Table15[Entire Service Line Classification], MATCH(SUMIFS(Table15[Unique ID],Table15[System-Owned Portion],E9125,Table15[If Material Anything Other than "Lead" in Column E,Was Material Ever Previously Lead?],G9125,Table15[Customer-Owned Portion],O9125),Table15[Unique ID],0),0)))</f>
        <v/>
      </c>
      <c r="X9125"/>
    </row>
    <row r="9126" spans="2:24" x14ac:dyDescent="0.25">
      <c r="B9126" s="146"/>
      <c r="C9126" s="31"/>
      <c r="D9126" s="31"/>
      <c r="E9126" s="44"/>
      <c r="F9126" s="43"/>
      <c r="G9126" s="84"/>
      <c r="H9126" s="31"/>
      <c r="I9126" s="205"/>
      <c r="J9126" s="84"/>
      <c r="K9126" s="31"/>
      <c r="L9126" s="31"/>
      <c r="M9126" s="169"/>
      <c r="N9126" s="148"/>
      <c r="O9126" s="106"/>
      <c r="P9126" s="43"/>
      <c r="Q9126" s="205"/>
      <c r="R9126" s="84"/>
      <c r="S9126" s="31"/>
      <c r="T9126" s="31"/>
      <c r="U9126" s="169"/>
      <c r="V9126" s="150"/>
      <c r="W9126" s="141" t="str" cm="1">
        <f t="array" ref="W9126">IF(SUM(LEN(B9126:V9126))=0,"",IF(OR(OR(ISBLANK(F9126),SUM(LEN(C9126),LEN(D9126))=0),AND(NOT(E9126="Unknown"),ISBLANK(J9126)),AND(NOT(O9126="Unknown"),ISBLANK(R9126))),"Missing Information", INDEX(Table15[Entire Service Line Classification], MATCH(SUMIFS(Table15[Unique ID],Table15[System-Owned Portion],E9126,Table15[If Material Anything Other than "Lead" in Column E,Was Material Ever Previously Lead?],G9126,Table15[Customer-Owned Portion],O9126),Table15[Unique ID],0),0)))</f>
        <v/>
      </c>
      <c r="X9126"/>
    </row>
    <row r="9127" spans="2:24" x14ac:dyDescent="0.25">
      <c r="B9127" s="146"/>
      <c r="C9127" s="31"/>
      <c r="D9127" s="31"/>
      <c r="E9127" s="44"/>
      <c r="F9127" s="43"/>
      <c r="G9127" s="84"/>
      <c r="H9127" s="31"/>
      <c r="I9127" s="205"/>
      <c r="J9127" s="84"/>
      <c r="K9127" s="31"/>
      <c r="L9127" s="31"/>
      <c r="M9127" s="169"/>
      <c r="N9127" s="148"/>
      <c r="O9127" s="106"/>
      <c r="P9127" s="43"/>
      <c r="Q9127" s="205"/>
      <c r="R9127" s="84"/>
      <c r="S9127" s="31"/>
      <c r="T9127" s="31"/>
      <c r="U9127" s="169"/>
      <c r="V9127" s="150"/>
      <c r="W9127" s="141" t="str" cm="1">
        <f t="array" ref="W9127">IF(SUM(LEN(B9127:V9127))=0,"",IF(OR(OR(ISBLANK(F9127),SUM(LEN(C9127),LEN(D9127))=0),AND(NOT(E9127="Unknown"),ISBLANK(J9127)),AND(NOT(O9127="Unknown"),ISBLANK(R9127))),"Missing Information", INDEX(Table15[Entire Service Line Classification], MATCH(SUMIFS(Table15[Unique ID],Table15[System-Owned Portion],E9127,Table15[If Material Anything Other than "Lead" in Column E,Was Material Ever Previously Lead?],G9127,Table15[Customer-Owned Portion],O9127),Table15[Unique ID],0),0)))</f>
        <v/>
      </c>
      <c r="X9127"/>
    </row>
    <row r="9128" spans="2:24" x14ac:dyDescent="0.25">
      <c r="B9128" s="146"/>
      <c r="C9128" s="31"/>
      <c r="D9128" s="31"/>
      <c r="E9128" s="44"/>
      <c r="F9128" s="43"/>
      <c r="G9128" s="84"/>
      <c r="H9128" s="31"/>
      <c r="I9128" s="205"/>
      <c r="J9128" s="84"/>
      <c r="K9128" s="31"/>
      <c r="L9128" s="31"/>
      <c r="M9128" s="169"/>
      <c r="N9128" s="148"/>
      <c r="O9128" s="106"/>
      <c r="P9128" s="43"/>
      <c r="Q9128" s="205"/>
      <c r="R9128" s="84"/>
      <c r="S9128" s="31"/>
      <c r="T9128" s="31"/>
      <c r="U9128" s="169"/>
      <c r="V9128" s="150"/>
      <c r="W9128" s="141" t="str" cm="1">
        <f t="array" ref="W9128">IF(SUM(LEN(B9128:V9128))=0,"",IF(OR(OR(ISBLANK(F9128),SUM(LEN(C9128),LEN(D9128))=0),AND(NOT(E9128="Unknown"),ISBLANK(J9128)),AND(NOT(O9128="Unknown"),ISBLANK(R9128))),"Missing Information", INDEX(Table15[Entire Service Line Classification], MATCH(SUMIFS(Table15[Unique ID],Table15[System-Owned Portion],E9128,Table15[If Material Anything Other than "Lead" in Column E,Was Material Ever Previously Lead?],G9128,Table15[Customer-Owned Portion],O9128),Table15[Unique ID],0),0)))</f>
        <v/>
      </c>
      <c r="X9128"/>
    </row>
    <row r="9129" spans="2:24" x14ac:dyDescent="0.25">
      <c r="B9129" s="146"/>
      <c r="C9129" s="31"/>
      <c r="D9129" s="31"/>
      <c r="E9129" s="44"/>
      <c r="F9129" s="43"/>
      <c r="G9129" s="84"/>
      <c r="H9129" s="31"/>
      <c r="I9129" s="205"/>
      <c r="J9129" s="84"/>
      <c r="K9129" s="31"/>
      <c r="L9129" s="31"/>
      <c r="M9129" s="169"/>
      <c r="N9129" s="148"/>
      <c r="O9129" s="106"/>
      <c r="P9129" s="43"/>
      <c r="Q9129" s="205"/>
      <c r="R9129" s="84"/>
      <c r="S9129" s="31"/>
      <c r="T9129" s="31"/>
      <c r="U9129" s="169"/>
      <c r="V9129" s="150"/>
      <c r="W9129" s="141" t="str" cm="1">
        <f t="array" ref="W9129">IF(SUM(LEN(B9129:V9129))=0,"",IF(OR(OR(ISBLANK(F9129),SUM(LEN(C9129),LEN(D9129))=0),AND(NOT(E9129="Unknown"),ISBLANK(J9129)),AND(NOT(O9129="Unknown"),ISBLANK(R9129))),"Missing Information", INDEX(Table15[Entire Service Line Classification], MATCH(SUMIFS(Table15[Unique ID],Table15[System-Owned Portion],E9129,Table15[If Material Anything Other than "Lead" in Column E,Was Material Ever Previously Lead?],G9129,Table15[Customer-Owned Portion],O9129),Table15[Unique ID],0),0)))</f>
        <v/>
      </c>
      <c r="X9129"/>
    </row>
    <row r="9130" spans="2:24" x14ac:dyDescent="0.25">
      <c r="B9130" s="146"/>
      <c r="C9130" s="31"/>
      <c r="D9130" s="31"/>
      <c r="E9130" s="44"/>
      <c r="F9130" s="43"/>
      <c r="G9130" s="84"/>
      <c r="H9130" s="31"/>
      <c r="I9130" s="205"/>
      <c r="J9130" s="84"/>
      <c r="K9130" s="31"/>
      <c r="L9130" s="31"/>
      <c r="M9130" s="169"/>
      <c r="N9130" s="148"/>
      <c r="O9130" s="106"/>
      <c r="P9130" s="43"/>
      <c r="Q9130" s="205"/>
      <c r="R9130" s="84"/>
      <c r="S9130" s="31"/>
      <c r="T9130" s="31"/>
      <c r="U9130" s="169"/>
      <c r="V9130" s="150"/>
      <c r="W9130" s="141" t="str" cm="1">
        <f t="array" ref="W9130">IF(SUM(LEN(B9130:V9130))=0,"",IF(OR(OR(ISBLANK(F9130),SUM(LEN(C9130),LEN(D9130))=0),AND(NOT(E9130="Unknown"),ISBLANK(J9130)),AND(NOT(O9130="Unknown"),ISBLANK(R9130))),"Missing Information", INDEX(Table15[Entire Service Line Classification], MATCH(SUMIFS(Table15[Unique ID],Table15[System-Owned Portion],E9130,Table15[If Material Anything Other than "Lead" in Column E,Was Material Ever Previously Lead?],G9130,Table15[Customer-Owned Portion],O9130),Table15[Unique ID],0),0)))</f>
        <v/>
      </c>
      <c r="X9130"/>
    </row>
    <row r="9131" spans="2:24" x14ac:dyDescent="0.25">
      <c r="B9131" s="146"/>
      <c r="C9131" s="31"/>
      <c r="D9131" s="31"/>
      <c r="E9131" s="44"/>
      <c r="F9131" s="43"/>
      <c r="G9131" s="84"/>
      <c r="H9131" s="31"/>
      <c r="I9131" s="205"/>
      <c r="J9131" s="84"/>
      <c r="K9131" s="31"/>
      <c r="L9131" s="31"/>
      <c r="M9131" s="169"/>
      <c r="N9131" s="148"/>
      <c r="O9131" s="106"/>
      <c r="P9131" s="43"/>
      <c r="Q9131" s="205"/>
      <c r="R9131" s="84"/>
      <c r="S9131" s="31"/>
      <c r="T9131" s="31"/>
      <c r="U9131" s="169"/>
      <c r="V9131" s="150"/>
      <c r="W9131" s="141" t="str" cm="1">
        <f t="array" ref="W9131">IF(SUM(LEN(B9131:V9131))=0,"",IF(OR(OR(ISBLANK(F9131),SUM(LEN(C9131),LEN(D9131))=0),AND(NOT(E9131="Unknown"),ISBLANK(J9131)),AND(NOT(O9131="Unknown"),ISBLANK(R9131))),"Missing Information", INDEX(Table15[Entire Service Line Classification], MATCH(SUMIFS(Table15[Unique ID],Table15[System-Owned Portion],E9131,Table15[If Material Anything Other than "Lead" in Column E,Was Material Ever Previously Lead?],G9131,Table15[Customer-Owned Portion],O9131),Table15[Unique ID],0),0)))</f>
        <v/>
      </c>
      <c r="X9131"/>
    </row>
    <row r="9132" spans="2:24" x14ac:dyDescent="0.25">
      <c r="B9132" s="146"/>
      <c r="C9132" s="31"/>
      <c r="D9132" s="31"/>
      <c r="E9132" s="44"/>
      <c r="F9132" s="43"/>
      <c r="G9132" s="84"/>
      <c r="H9132" s="31"/>
      <c r="I9132" s="205"/>
      <c r="J9132" s="84"/>
      <c r="K9132" s="31"/>
      <c r="L9132" s="31"/>
      <c r="M9132" s="169"/>
      <c r="N9132" s="148"/>
      <c r="O9132" s="106"/>
      <c r="P9132" s="43"/>
      <c r="Q9132" s="205"/>
      <c r="R9132" s="84"/>
      <c r="S9132" s="31"/>
      <c r="T9132" s="31"/>
      <c r="U9132" s="169"/>
      <c r="V9132" s="150"/>
      <c r="W9132" s="141" t="str" cm="1">
        <f t="array" ref="W9132">IF(SUM(LEN(B9132:V9132))=0,"",IF(OR(OR(ISBLANK(F9132),SUM(LEN(C9132),LEN(D9132))=0),AND(NOT(E9132="Unknown"),ISBLANK(J9132)),AND(NOT(O9132="Unknown"),ISBLANK(R9132))),"Missing Information", INDEX(Table15[Entire Service Line Classification], MATCH(SUMIFS(Table15[Unique ID],Table15[System-Owned Portion],E9132,Table15[If Material Anything Other than "Lead" in Column E,Was Material Ever Previously Lead?],G9132,Table15[Customer-Owned Portion],O9132),Table15[Unique ID],0),0)))</f>
        <v/>
      </c>
      <c r="X9132"/>
    </row>
    <row r="9133" spans="2:24" x14ac:dyDescent="0.25">
      <c r="B9133" s="146"/>
      <c r="C9133" s="31"/>
      <c r="D9133" s="31"/>
      <c r="E9133" s="44"/>
      <c r="F9133" s="43"/>
      <c r="G9133" s="84"/>
      <c r="H9133" s="31"/>
      <c r="I9133" s="205"/>
      <c r="J9133" s="84"/>
      <c r="K9133" s="31"/>
      <c r="L9133" s="31"/>
      <c r="M9133" s="169"/>
      <c r="N9133" s="148"/>
      <c r="O9133" s="106"/>
      <c r="P9133" s="43"/>
      <c r="Q9133" s="205"/>
      <c r="R9133" s="84"/>
      <c r="S9133" s="31"/>
      <c r="T9133" s="31"/>
      <c r="U9133" s="169"/>
      <c r="V9133" s="150"/>
      <c r="W9133" s="141" t="str" cm="1">
        <f t="array" ref="W9133">IF(SUM(LEN(B9133:V9133))=0,"",IF(OR(OR(ISBLANK(F9133),SUM(LEN(C9133),LEN(D9133))=0),AND(NOT(E9133="Unknown"),ISBLANK(J9133)),AND(NOT(O9133="Unknown"),ISBLANK(R9133))),"Missing Information", INDEX(Table15[Entire Service Line Classification], MATCH(SUMIFS(Table15[Unique ID],Table15[System-Owned Portion],E9133,Table15[If Material Anything Other than "Lead" in Column E,Was Material Ever Previously Lead?],G9133,Table15[Customer-Owned Portion],O9133),Table15[Unique ID],0),0)))</f>
        <v/>
      </c>
      <c r="X9133"/>
    </row>
    <row r="9134" spans="2:24" x14ac:dyDescent="0.25">
      <c r="B9134" s="146"/>
      <c r="C9134" s="31"/>
      <c r="D9134" s="31"/>
      <c r="E9134" s="44"/>
      <c r="F9134" s="43"/>
      <c r="G9134" s="84"/>
      <c r="H9134" s="31"/>
      <c r="I9134" s="205"/>
      <c r="J9134" s="84"/>
      <c r="K9134" s="31"/>
      <c r="L9134" s="31"/>
      <c r="M9134" s="169"/>
      <c r="N9134" s="148"/>
      <c r="O9134" s="106"/>
      <c r="P9134" s="43"/>
      <c r="Q9134" s="205"/>
      <c r="R9134" s="84"/>
      <c r="S9134" s="31"/>
      <c r="T9134" s="31"/>
      <c r="U9134" s="169"/>
      <c r="V9134" s="150"/>
      <c r="W9134" s="141" t="str" cm="1">
        <f t="array" ref="W9134">IF(SUM(LEN(B9134:V9134))=0,"",IF(OR(OR(ISBLANK(F9134),SUM(LEN(C9134),LEN(D9134))=0),AND(NOT(E9134="Unknown"),ISBLANK(J9134)),AND(NOT(O9134="Unknown"),ISBLANK(R9134))),"Missing Information", INDEX(Table15[Entire Service Line Classification], MATCH(SUMIFS(Table15[Unique ID],Table15[System-Owned Portion],E9134,Table15[If Material Anything Other than "Lead" in Column E,Was Material Ever Previously Lead?],G9134,Table15[Customer-Owned Portion],O9134),Table15[Unique ID],0),0)))</f>
        <v/>
      </c>
      <c r="X9134"/>
    </row>
    <row r="9135" spans="2:24" x14ac:dyDescent="0.25">
      <c r="B9135" s="146"/>
      <c r="C9135" s="31"/>
      <c r="D9135" s="31"/>
      <c r="E9135" s="44"/>
      <c r="F9135" s="43"/>
      <c r="G9135" s="84"/>
      <c r="H9135" s="31"/>
      <c r="I9135" s="205"/>
      <c r="J9135" s="84"/>
      <c r="K9135" s="31"/>
      <c r="L9135" s="31"/>
      <c r="M9135" s="169"/>
      <c r="N9135" s="148"/>
      <c r="O9135" s="106"/>
      <c r="P9135" s="43"/>
      <c r="Q9135" s="205"/>
      <c r="R9135" s="84"/>
      <c r="S9135" s="31"/>
      <c r="T9135" s="31"/>
      <c r="U9135" s="169"/>
      <c r="V9135" s="150"/>
      <c r="W9135" s="141" t="str" cm="1">
        <f t="array" ref="W9135">IF(SUM(LEN(B9135:V9135))=0,"",IF(OR(OR(ISBLANK(F9135),SUM(LEN(C9135),LEN(D9135))=0),AND(NOT(E9135="Unknown"),ISBLANK(J9135)),AND(NOT(O9135="Unknown"),ISBLANK(R9135))),"Missing Information", INDEX(Table15[Entire Service Line Classification], MATCH(SUMIFS(Table15[Unique ID],Table15[System-Owned Portion],E9135,Table15[If Material Anything Other than "Lead" in Column E,Was Material Ever Previously Lead?],G9135,Table15[Customer-Owned Portion],O9135),Table15[Unique ID],0),0)))</f>
        <v/>
      </c>
      <c r="X9135"/>
    </row>
    <row r="9136" spans="2:24" x14ac:dyDescent="0.25">
      <c r="B9136" s="146"/>
      <c r="C9136" s="31"/>
      <c r="D9136" s="31"/>
      <c r="E9136" s="44"/>
      <c r="F9136" s="43"/>
      <c r="G9136" s="84"/>
      <c r="H9136" s="31"/>
      <c r="I9136" s="205"/>
      <c r="J9136" s="84"/>
      <c r="K9136" s="31"/>
      <c r="L9136" s="31"/>
      <c r="M9136" s="169"/>
      <c r="N9136" s="148"/>
      <c r="O9136" s="106"/>
      <c r="P9136" s="43"/>
      <c r="Q9136" s="205"/>
      <c r="R9136" s="84"/>
      <c r="S9136" s="31"/>
      <c r="T9136" s="31"/>
      <c r="U9136" s="169"/>
      <c r="V9136" s="150"/>
      <c r="W9136" s="141" t="str" cm="1">
        <f t="array" ref="W9136">IF(SUM(LEN(B9136:V9136))=0,"",IF(OR(OR(ISBLANK(F9136),SUM(LEN(C9136),LEN(D9136))=0),AND(NOT(E9136="Unknown"),ISBLANK(J9136)),AND(NOT(O9136="Unknown"),ISBLANK(R9136))),"Missing Information", INDEX(Table15[Entire Service Line Classification], MATCH(SUMIFS(Table15[Unique ID],Table15[System-Owned Portion],E9136,Table15[If Material Anything Other than "Lead" in Column E,Was Material Ever Previously Lead?],G9136,Table15[Customer-Owned Portion],O9136),Table15[Unique ID],0),0)))</f>
        <v/>
      </c>
      <c r="X9136"/>
    </row>
    <row r="9137" spans="2:24" x14ac:dyDescent="0.25">
      <c r="B9137" s="146"/>
      <c r="C9137" s="31"/>
      <c r="D9137" s="31"/>
      <c r="E9137" s="44"/>
      <c r="F9137" s="43"/>
      <c r="G9137" s="84"/>
      <c r="H9137" s="31"/>
      <c r="I9137" s="205"/>
      <c r="J9137" s="84"/>
      <c r="K9137" s="31"/>
      <c r="L9137" s="31"/>
      <c r="M9137" s="169"/>
      <c r="N9137" s="148"/>
      <c r="O9137" s="106"/>
      <c r="P9137" s="43"/>
      <c r="Q9137" s="205"/>
      <c r="R9137" s="84"/>
      <c r="S9137" s="31"/>
      <c r="T9137" s="31"/>
      <c r="U9137" s="169"/>
      <c r="V9137" s="150"/>
      <c r="W9137" s="141" t="str" cm="1">
        <f t="array" ref="W9137">IF(SUM(LEN(B9137:V9137))=0,"",IF(OR(OR(ISBLANK(F9137),SUM(LEN(C9137),LEN(D9137))=0),AND(NOT(E9137="Unknown"),ISBLANK(J9137)),AND(NOT(O9137="Unknown"),ISBLANK(R9137))),"Missing Information", INDEX(Table15[Entire Service Line Classification], MATCH(SUMIFS(Table15[Unique ID],Table15[System-Owned Portion],E9137,Table15[If Material Anything Other than "Lead" in Column E,Was Material Ever Previously Lead?],G9137,Table15[Customer-Owned Portion],O9137),Table15[Unique ID],0),0)))</f>
        <v/>
      </c>
      <c r="X9137"/>
    </row>
    <row r="9138" spans="2:24" x14ac:dyDescent="0.25">
      <c r="B9138" s="146"/>
      <c r="C9138" s="31"/>
      <c r="D9138" s="31"/>
      <c r="E9138" s="44"/>
      <c r="F9138" s="43"/>
      <c r="G9138" s="84"/>
      <c r="H9138" s="31"/>
      <c r="I9138" s="205"/>
      <c r="J9138" s="84"/>
      <c r="K9138" s="31"/>
      <c r="L9138" s="31"/>
      <c r="M9138" s="169"/>
      <c r="N9138" s="148"/>
      <c r="O9138" s="106"/>
      <c r="P9138" s="43"/>
      <c r="Q9138" s="205"/>
      <c r="R9138" s="84"/>
      <c r="S9138" s="31"/>
      <c r="T9138" s="31"/>
      <c r="U9138" s="169"/>
      <c r="V9138" s="150"/>
      <c r="W9138" s="141" t="str" cm="1">
        <f t="array" ref="W9138">IF(SUM(LEN(B9138:V9138))=0,"",IF(OR(OR(ISBLANK(F9138),SUM(LEN(C9138),LEN(D9138))=0),AND(NOT(E9138="Unknown"),ISBLANK(J9138)),AND(NOT(O9138="Unknown"),ISBLANK(R9138))),"Missing Information", INDEX(Table15[Entire Service Line Classification], MATCH(SUMIFS(Table15[Unique ID],Table15[System-Owned Portion],E9138,Table15[If Material Anything Other than "Lead" in Column E,Was Material Ever Previously Lead?],G9138,Table15[Customer-Owned Portion],O9138),Table15[Unique ID],0),0)))</f>
        <v/>
      </c>
      <c r="X9138"/>
    </row>
    <row r="9139" spans="2:24" x14ac:dyDescent="0.25">
      <c r="B9139" s="146"/>
      <c r="C9139" s="31"/>
      <c r="D9139" s="31"/>
      <c r="E9139" s="44"/>
      <c r="F9139" s="43"/>
      <c r="G9139" s="84"/>
      <c r="H9139" s="31"/>
      <c r="I9139" s="205"/>
      <c r="J9139" s="84"/>
      <c r="K9139" s="31"/>
      <c r="L9139" s="31"/>
      <c r="M9139" s="169"/>
      <c r="N9139" s="148"/>
      <c r="O9139" s="106"/>
      <c r="P9139" s="43"/>
      <c r="Q9139" s="205"/>
      <c r="R9139" s="84"/>
      <c r="S9139" s="31"/>
      <c r="T9139" s="31"/>
      <c r="U9139" s="169"/>
      <c r="V9139" s="150"/>
      <c r="W9139" s="141" t="str" cm="1">
        <f t="array" ref="W9139">IF(SUM(LEN(B9139:V9139))=0,"",IF(OR(OR(ISBLANK(F9139),SUM(LEN(C9139),LEN(D9139))=0),AND(NOT(E9139="Unknown"),ISBLANK(J9139)),AND(NOT(O9139="Unknown"),ISBLANK(R9139))),"Missing Information", INDEX(Table15[Entire Service Line Classification], MATCH(SUMIFS(Table15[Unique ID],Table15[System-Owned Portion],E9139,Table15[If Material Anything Other than "Lead" in Column E,Was Material Ever Previously Lead?],G9139,Table15[Customer-Owned Portion],O9139),Table15[Unique ID],0),0)))</f>
        <v/>
      </c>
      <c r="X9139"/>
    </row>
    <row r="9140" spans="2:24" x14ac:dyDescent="0.25">
      <c r="B9140" s="146"/>
      <c r="C9140" s="31"/>
      <c r="D9140" s="31"/>
      <c r="E9140" s="44"/>
      <c r="F9140" s="43"/>
      <c r="G9140" s="84"/>
      <c r="H9140" s="31"/>
      <c r="I9140" s="205"/>
      <c r="J9140" s="84"/>
      <c r="K9140" s="31"/>
      <c r="L9140" s="31"/>
      <c r="M9140" s="169"/>
      <c r="N9140" s="148"/>
      <c r="O9140" s="106"/>
      <c r="P9140" s="43"/>
      <c r="Q9140" s="205"/>
      <c r="R9140" s="84"/>
      <c r="S9140" s="31"/>
      <c r="T9140" s="31"/>
      <c r="U9140" s="169"/>
      <c r="V9140" s="150"/>
      <c r="W9140" s="141" t="str" cm="1">
        <f t="array" ref="W9140">IF(SUM(LEN(B9140:V9140))=0,"",IF(OR(OR(ISBLANK(F9140),SUM(LEN(C9140),LEN(D9140))=0),AND(NOT(E9140="Unknown"),ISBLANK(J9140)),AND(NOT(O9140="Unknown"),ISBLANK(R9140))),"Missing Information", INDEX(Table15[Entire Service Line Classification], MATCH(SUMIFS(Table15[Unique ID],Table15[System-Owned Portion],E9140,Table15[If Material Anything Other than "Lead" in Column E,Was Material Ever Previously Lead?],G9140,Table15[Customer-Owned Portion],O9140),Table15[Unique ID],0),0)))</f>
        <v/>
      </c>
      <c r="X9140"/>
    </row>
    <row r="9141" spans="2:24" x14ac:dyDescent="0.25">
      <c r="B9141" s="146"/>
      <c r="C9141" s="31"/>
      <c r="D9141" s="31"/>
      <c r="E9141" s="44"/>
      <c r="F9141" s="43"/>
      <c r="G9141" s="84"/>
      <c r="H9141" s="31"/>
      <c r="I9141" s="205"/>
      <c r="J9141" s="84"/>
      <c r="K9141" s="31"/>
      <c r="L9141" s="31"/>
      <c r="M9141" s="169"/>
      <c r="N9141" s="148"/>
      <c r="O9141" s="106"/>
      <c r="P9141" s="43"/>
      <c r="Q9141" s="205"/>
      <c r="R9141" s="84"/>
      <c r="S9141" s="31"/>
      <c r="T9141" s="31"/>
      <c r="U9141" s="169"/>
      <c r="V9141" s="150"/>
      <c r="W9141" s="141" t="str" cm="1">
        <f t="array" ref="W9141">IF(SUM(LEN(B9141:V9141))=0,"",IF(OR(OR(ISBLANK(F9141),SUM(LEN(C9141),LEN(D9141))=0),AND(NOT(E9141="Unknown"),ISBLANK(J9141)),AND(NOT(O9141="Unknown"),ISBLANK(R9141))),"Missing Information", INDEX(Table15[Entire Service Line Classification], MATCH(SUMIFS(Table15[Unique ID],Table15[System-Owned Portion],E9141,Table15[If Material Anything Other than "Lead" in Column E,Was Material Ever Previously Lead?],G9141,Table15[Customer-Owned Portion],O9141),Table15[Unique ID],0),0)))</f>
        <v/>
      </c>
      <c r="X9141"/>
    </row>
    <row r="9142" spans="2:24" x14ac:dyDescent="0.25">
      <c r="B9142" s="146"/>
      <c r="C9142" s="31"/>
      <c r="D9142" s="31"/>
      <c r="E9142" s="44"/>
      <c r="F9142" s="43"/>
      <c r="G9142" s="84"/>
      <c r="H9142" s="31"/>
      <c r="I9142" s="205"/>
      <c r="J9142" s="84"/>
      <c r="K9142" s="31"/>
      <c r="L9142" s="31"/>
      <c r="M9142" s="169"/>
      <c r="N9142" s="148"/>
      <c r="O9142" s="106"/>
      <c r="P9142" s="43"/>
      <c r="Q9142" s="205"/>
      <c r="R9142" s="84"/>
      <c r="S9142" s="31"/>
      <c r="T9142" s="31"/>
      <c r="U9142" s="169"/>
      <c r="V9142" s="150"/>
      <c r="W9142" s="141" t="str" cm="1">
        <f t="array" ref="W9142">IF(SUM(LEN(B9142:V9142))=0,"",IF(OR(OR(ISBLANK(F9142),SUM(LEN(C9142),LEN(D9142))=0),AND(NOT(E9142="Unknown"),ISBLANK(J9142)),AND(NOT(O9142="Unknown"),ISBLANK(R9142))),"Missing Information", INDEX(Table15[Entire Service Line Classification], MATCH(SUMIFS(Table15[Unique ID],Table15[System-Owned Portion],E9142,Table15[If Material Anything Other than "Lead" in Column E,Was Material Ever Previously Lead?],G9142,Table15[Customer-Owned Portion],O9142),Table15[Unique ID],0),0)))</f>
        <v/>
      </c>
      <c r="X9142"/>
    </row>
    <row r="9143" spans="2:24" x14ac:dyDescent="0.25">
      <c r="B9143" s="146"/>
      <c r="C9143" s="31"/>
      <c r="D9143" s="31"/>
      <c r="E9143" s="44"/>
      <c r="F9143" s="43"/>
      <c r="G9143" s="84"/>
      <c r="H9143" s="31"/>
      <c r="I9143" s="205"/>
      <c r="J9143" s="84"/>
      <c r="K9143" s="31"/>
      <c r="L9143" s="31"/>
      <c r="M9143" s="169"/>
      <c r="N9143" s="148"/>
      <c r="O9143" s="106"/>
      <c r="P9143" s="43"/>
      <c r="Q9143" s="205"/>
      <c r="R9143" s="84"/>
      <c r="S9143" s="31"/>
      <c r="T9143" s="31"/>
      <c r="U9143" s="169"/>
      <c r="V9143" s="150"/>
      <c r="W9143" s="141" t="str" cm="1">
        <f t="array" ref="W9143">IF(SUM(LEN(B9143:V9143))=0,"",IF(OR(OR(ISBLANK(F9143),SUM(LEN(C9143),LEN(D9143))=0),AND(NOT(E9143="Unknown"),ISBLANK(J9143)),AND(NOT(O9143="Unknown"),ISBLANK(R9143))),"Missing Information", INDEX(Table15[Entire Service Line Classification], MATCH(SUMIFS(Table15[Unique ID],Table15[System-Owned Portion],E9143,Table15[If Material Anything Other than "Lead" in Column E,Was Material Ever Previously Lead?],G9143,Table15[Customer-Owned Portion],O9143),Table15[Unique ID],0),0)))</f>
        <v/>
      </c>
      <c r="X9143"/>
    </row>
    <row r="9144" spans="2:24" x14ac:dyDescent="0.25">
      <c r="B9144" s="146"/>
      <c r="C9144" s="31"/>
      <c r="D9144" s="31"/>
      <c r="E9144" s="44"/>
      <c r="F9144" s="43"/>
      <c r="G9144" s="84"/>
      <c r="H9144" s="31"/>
      <c r="I9144" s="205"/>
      <c r="J9144" s="84"/>
      <c r="K9144" s="31"/>
      <c r="L9144" s="31"/>
      <c r="M9144" s="169"/>
      <c r="N9144" s="148"/>
      <c r="O9144" s="106"/>
      <c r="P9144" s="43"/>
      <c r="Q9144" s="205"/>
      <c r="R9144" s="84"/>
      <c r="S9144" s="31"/>
      <c r="T9144" s="31"/>
      <c r="U9144" s="169"/>
      <c r="V9144" s="150"/>
      <c r="W9144" s="141" t="str" cm="1">
        <f t="array" ref="W9144">IF(SUM(LEN(B9144:V9144))=0,"",IF(OR(OR(ISBLANK(F9144),SUM(LEN(C9144),LEN(D9144))=0),AND(NOT(E9144="Unknown"),ISBLANK(J9144)),AND(NOT(O9144="Unknown"),ISBLANK(R9144))),"Missing Information", INDEX(Table15[Entire Service Line Classification], MATCH(SUMIFS(Table15[Unique ID],Table15[System-Owned Portion],E9144,Table15[If Material Anything Other than "Lead" in Column E,Was Material Ever Previously Lead?],G9144,Table15[Customer-Owned Portion],O9144),Table15[Unique ID],0),0)))</f>
        <v/>
      </c>
      <c r="X9144"/>
    </row>
    <row r="9145" spans="2:24" x14ac:dyDescent="0.25">
      <c r="B9145" s="146"/>
      <c r="C9145" s="31"/>
      <c r="D9145" s="31"/>
      <c r="E9145" s="44"/>
      <c r="F9145" s="43"/>
      <c r="G9145" s="84"/>
      <c r="H9145" s="31"/>
      <c r="I9145" s="205"/>
      <c r="J9145" s="84"/>
      <c r="K9145" s="31"/>
      <c r="L9145" s="31"/>
      <c r="M9145" s="169"/>
      <c r="N9145" s="148"/>
      <c r="O9145" s="106"/>
      <c r="P9145" s="43"/>
      <c r="Q9145" s="205"/>
      <c r="R9145" s="84"/>
      <c r="S9145" s="31"/>
      <c r="T9145" s="31"/>
      <c r="U9145" s="169"/>
      <c r="V9145" s="150"/>
      <c r="W9145" s="141" t="str" cm="1">
        <f t="array" ref="W9145">IF(SUM(LEN(B9145:V9145))=0,"",IF(OR(OR(ISBLANK(F9145),SUM(LEN(C9145),LEN(D9145))=0),AND(NOT(E9145="Unknown"),ISBLANK(J9145)),AND(NOT(O9145="Unknown"),ISBLANK(R9145))),"Missing Information", INDEX(Table15[Entire Service Line Classification], MATCH(SUMIFS(Table15[Unique ID],Table15[System-Owned Portion],E9145,Table15[If Material Anything Other than "Lead" in Column E,Was Material Ever Previously Lead?],G9145,Table15[Customer-Owned Portion],O9145),Table15[Unique ID],0),0)))</f>
        <v/>
      </c>
      <c r="X9145"/>
    </row>
    <row r="9146" spans="2:24" x14ac:dyDescent="0.25">
      <c r="B9146" s="146"/>
      <c r="C9146" s="31"/>
      <c r="D9146" s="31"/>
      <c r="E9146" s="44"/>
      <c r="F9146" s="43"/>
      <c r="G9146" s="84"/>
      <c r="H9146" s="31"/>
      <c r="I9146" s="205"/>
      <c r="J9146" s="84"/>
      <c r="K9146" s="31"/>
      <c r="L9146" s="31"/>
      <c r="M9146" s="169"/>
      <c r="N9146" s="148"/>
      <c r="O9146" s="106"/>
      <c r="P9146" s="43"/>
      <c r="Q9146" s="205"/>
      <c r="R9146" s="84"/>
      <c r="S9146" s="31"/>
      <c r="T9146" s="31"/>
      <c r="U9146" s="169"/>
      <c r="V9146" s="150"/>
      <c r="W9146" s="141" t="str" cm="1">
        <f t="array" ref="W9146">IF(SUM(LEN(B9146:V9146))=0,"",IF(OR(OR(ISBLANK(F9146),SUM(LEN(C9146),LEN(D9146))=0),AND(NOT(E9146="Unknown"),ISBLANK(J9146)),AND(NOT(O9146="Unknown"),ISBLANK(R9146))),"Missing Information", INDEX(Table15[Entire Service Line Classification], MATCH(SUMIFS(Table15[Unique ID],Table15[System-Owned Portion],E9146,Table15[If Material Anything Other than "Lead" in Column E,Was Material Ever Previously Lead?],G9146,Table15[Customer-Owned Portion],O9146),Table15[Unique ID],0),0)))</f>
        <v/>
      </c>
      <c r="X9146"/>
    </row>
    <row r="9147" spans="2:24" x14ac:dyDescent="0.25">
      <c r="B9147" s="146"/>
      <c r="C9147" s="31"/>
      <c r="D9147" s="31"/>
      <c r="E9147" s="44"/>
      <c r="F9147" s="43"/>
      <c r="G9147" s="84"/>
      <c r="H9147" s="31"/>
      <c r="I9147" s="205"/>
      <c r="J9147" s="84"/>
      <c r="K9147" s="31"/>
      <c r="L9147" s="31"/>
      <c r="M9147" s="169"/>
      <c r="N9147" s="148"/>
      <c r="O9147" s="106"/>
      <c r="P9147" s="43"/>
      <c r="Q9147" s="205"/>
      <c r="R9147" s="84"/>
      <c r="S9147" s="31"/>
      <c r="T9147" s="31"/>
      <c r="U9147" s="169"/>
      <c r="V9147" s="150"/>
      <c r="W9147" s="141" t="str" cm="1">
        <f t="array" ref="W9147">IF(SUM(LEN(B9147:V9147))=0,"",IF(OR(OR(ISBLANK(F9147),SUM(LEN(C9147),LEN(D9147))=0),AND(NOT(E9147="Unknown"),ISBLANK(J9147)),AND(NOT(O9147="Unknown"),ISBLANK(R9147))),"Missing Information", INDEX(Table15[Entire Service Line Classification], MATCH(SUMIFS(Table15[Unique ID],Table15[System-Owned Portion],E9147,Table15[If Material Anything Other than "Lead" in Column E,Was Material Ever Previously Lead?],G9147,Table15[Customer-Owned Portion],O9147),Table15[Unique ID],0),0)))</f>
        <v/>
      </c>
      <c r="X9147"/>
    </row>
    <row r="9148" spans="2:24" x14ac:dyDescent="0.25">
      <c r="B9148" s="146"/>
      <c r="C9148" s="31"/>
      <c r="D9148" s="31"/>
      <c r="E9148" s="44"/>
      <c r="F9148" s="43"/>
      <c r="G9148" s="84"/>
      <c r="H9148" s="31"/>
      <c r="I9148" s="205"/>
      <c r="J9148" s="84"/>
      <c r="K9148" s="31"/>
      <c r="L9148" s="31"/>
      <c r="M9148" s="169"/>
      <c r="N9148" s="148"/>
      <c r="O9148" s="106"/>
      <c r="P9148" s="43"/>
      <c r="Q9148" s="205"/>
      <c r="R9148" s="84"/>
      <c r="S9148" s="31"/>
      <c r="T9148" s="31"/>
      <c r="U9148" s="169"/>
      <c r="V9148" s="150"/>
      <c r="W9148" s="141" t="str" cm="1">
        <f t="array" ref="W9148">IF(SUM(LEN(B9148:V9148))=0,"",IF(OR(OR(ISBLANK(F9148),SUM(LEN(C9148),LEN(D9148))=0),AND(NOT(E9148="Unknown"),ISBLANK(J9148)),AND(NOT(O9148="Unknown"),ISBLANK(R9148))),"Missing Information", INDEX(Table15[Entire Service Line Classification], MATCH(SUMIFS(Table15[Unique ID],Table15[System-Owned Portion],E9148,Table15[If Material Anything Other than "Lead" in Column E,Was Material Ever Previously Lead?],G9148,Table15[Customer-Owned Portion],O9148),Table15[Unique ID],0),0)))</f>
        <v/>
      </c>
      <c r="X9148"/>
    </row>
    <row r="9149" spans="2:24" x14ac:dyDescent="0.25">
      <c r="B9149" s="146"/>
      <c r="C9149" s="31"/>
      <c r="D9149" s="31"/>
      <c r="E9149" s="44"/>
      <c r="F9149" s="43"/>
      <c r="G9149" s="84"/>
      <c r="H9149" s="31"/>
      <c r="I9149" s="205"/>
      <c r="J9149" s="84"/>
      <c r="K9149" s="31"/>
      <c r="L9149" s="31"/>
      <c r="M9149" s="169"/>
      <c r="N9149" s="148"/>
      <c r="O9149" s="106"/>
      <c r="P9149" s="43"/>
      <c r="Q9149" s="205"/>
      <c r="R9149" s="84"/>
      <c r="S9149" s="31"/>
      <c r="T9149" s="31"/>
      <c r="U9149" s="169"/>
      <c r="V9149" s="150"/>
      <c r="W9149" s="141" t="str" cm="1">
        <f t="array" ref="W9149">IF(SUM(LEN(B9149:V9149))=0,"",IF(OR(OR(ISBLANK(F9149),SUM(LEN(C9149),LEN(D9149))=0),AND(NOT(E9149="Unknown"),ISBLANK(J9149)),AND(NOT(O9149="Unknown"),ISBLANK(R9149))),"Missing Information", INDEX(Table15[Entire Service Line Classification], MATCH(SUMIFS(Table15[Unique ID],Table15[System-Owned Portion],E9149,Table15[If Material Anything Other than "Lead" in Column E,Was Material Ever Previously Lead?],G9149,Table15[Customer-Owned Portion],O9149),Table15[Unique ID],0),0)))</f>
        <v/>
      </c>
      <c r="X9149"/>
    </row>
    <row r="9150" spans="2:24" x14ac:dyDescent="0.25">
      <c r="B9150" s="146"/>
      <c r="C9150" s="31"/>
      <c r="D9150" s="31"/>
      <c r="E9150" s="44"/>
      <c r="F9150" s="43"/>
      <c r="G9150" s="84"/>
      <c r="H9150" s="31"/>
      <c r="I9150" s="205"/>
      <c r="J9150" s="84"/>
      <c r="K9150" s="31"/>
      <c r="L9150" s="31"/>
      <c r="M9150" s="169"/>
      <c r="N9150" s="148"/>
      <c r="O9150" s="106"/>
      <c r="P9150" s="43"/>
      <c r="Q9150" s="205"/>
      <c r="R9150" s="84"/>
      <c r="S9150" s="31"/>
      <c r="T9150" s="31"/>
      <c r="U9150" s="169"/>
      <c r="V9150" s="150"/>
      <c r="W9150" s="141" t="str" cm="1">
        <f t="array" ref="W9150">IF(SUM(LEN(B9150:V9150))=0,"",IF(OR(OR(ISBLANK(F9150),SUM(LEN(C9150),LEN(D9150))=0),AND(NOT(E9150="Unknown"),ISBLANK(J9150)),AND(NOT(O9150="Unknown"),ISBLANK(R9150))),"Missing Information", INDEX(Table15[Entire Service Line Classification], MATCH(SUMIFS(Table15[Unique ID],Table15[System-Owned Portion],E9150,Table15[If Material Anything Other than "Lead" in Column E,Was Material Ever Previously Lead?],G9150,Table15[Customer-Owned Portion],O9150),Table15[Unique ID],0),0)))</f>
        <v/>
      </c>
      <c r="X9150"/>
    </row>
    <row r="9151" spans="2:24" x14ac:dyDescent="0.25">
      <c r="B9151" s="146"/>
      <c r="C9151" s="31"/>
      <c r="D9151" s="31"/>
      <c r="E9151" s="44"/>
      <c r="F9151" s="43"/>
      <c r="G9151" s="84"/>
      <c r="H9151" s="31"/>
      <c r="I9151" s="205"/>
      <c r="J9151" s="84"/>
      <c r="K9151" s="31"/>
      <c r="L9151" s="31"/>
      <c r="M9151" s="169"/>
      <c r="N9151" s="148"/>
      <c r="O9151" s="106"/>
      <c r="P9151" s="43"/>
      <c r="Q9151" s="205"/>
      <c r="R9151" s="84"/>
      <c r="S9151" s="31"/>
      <c r="T9151" s="31"/>
      <c r="U9151" s="169"/>
      <c r="V9151" s="150"/>
      <c r="W9151" s="141" t="str" cm="1">
        <f t="array" ref="W9151">IF(SUM(LEN(B9151:V9151))=0,"",IF(OR(OR(ISBLANK(F9151),SUM(LEN(C9151),LEN(D9151))=0),AND(NOT(E9151="Unknown"),ISBLANK(J9151)),AND(NOT(O9151="Unknown"),ISBLANK(R9151))),"Missing Information", INDEX(Table15[Entire Service Line Classification], MATCH(SUMIFS(Table15[Unique ID],Table15[System-Owned Portion],E9151,Table15[If Material Anything Other than "Lead" in Column E,Was Material Ever Previously Lead?],G9151,Table15[Customer-Owned Portion],O9151),Table15[Unique ID],0),0)))</f>
        <v/>
      </c>
      <c r="X9151"/>
    </row>
    <row r="9152" spans="2:24" x14ac:dyDescent="0.25">
      <c r="B9152" s="146"/>
      <c r="C9152" s="31"/>
      <c r="D9152" s="31"/>
      <c r="E9152" s="44"/>
      <c r="F9152" s="43"/>
      <c r="G9152" s="84"/>
      <c r="H9152" s="31"/>
      <c r="I9152" s="205"/>
      <c r="J9152" s="84"/>
      <c r="K9152" s="31"/>
      <c r="L9152" s="31"/>
      <c r="M9152" s="169"/>
      <c r="N9152" s="148"/>
      <c r="O9152" s="106"/>
      <c r="P9152" s="43"/>
      <c r="Q9152" s="205"/>
      <c r="R9152" s="84"/>
      <c r="S9152" s="31"/>
      <c r="T9152" s="31"/>
      <c r="U9152" s="169"/>
      <c r="V9152" s="150"/>
      <c r="W9152" s="141" t="str" cm="1">
        <f t="array" ref="W9152">IF(SUM(LEN(B9152:V9152))=0,"",IF(OR(OR(ISBLANK(F9152),SUM(LEN(C9152),LEN(D9152))=0),AND(NOT(E9152="Unknown"),ISBLANK(J9152)),AND(NOT(O9152="Unknown"),ISBLANK(R9152))),"Missing Information", INDEX(Table15[Entire Service Line Classification], MATCH(SUMIFS(Table15[Unique ID],Table15[System-Owned Portion],E9152,Table15[If Material Anything Other than "Lead" in Column E,Was Material Ever Previously Lead?],G9152,Table15[Customer-Owned Portion],O9152),Table15[Unique ID],0),0)))</f>
        <v/>
      </c>
      <c r="X9152"/>
    </row>
    <row r="9153" spans="2:24" x14ac:dyDescent="0.25">
      <c r="B9153" s="146"/>
      <c r="C9153" s="31"/>
      <c r="D9153" s="31"/>
      <c r="E9153" s="44"/>
      <c r="F9153" s="43"/>
      <c r="G9153" s="84"/>
      <c r="H9153" s="31"/>
      <c r="I9153" s="205"/>
      <c r="J9153" s="84"/>
      <c r="K9153" s="31"/>
      <c r="L9153" s="31"/>
      <c r="M9153" s="169"/>
      <c r="N9153" s="148"/>
      <c r="O9153" s="106"/>
      <c r="P9153" s="43"/>
      <c r="Q9153" s="205"/>
      <c r="R9153" s="84"/>
      <c r="S9153" s="31"/>
      <c r="T9153" s="31"/>
      <c r="U9153" s="169"/>
      <c r="V9153" s="150"/>
      <c r="W9153" s="141" t="str" cm="1">
        <f t="array" ref="W9153">IF(SUM(LEN(B9153:V9153))=0,"",IF(OR(OR(ISBLANK(F9153),SUM(LEN(C9153),LEN(D9153))=0),AND(NOT(E9153="Unknown"),ISBLANK(J9153)),AND(NOT(O9153="Unknown"),ISBLANK(R9153))),"Missing Information", INDEX(Table15[Entire Service Line Classification], MATCH(SUMIFS(Table15[Unique ID],Table15[System-Owned Portion],E9153,Table15[If Material Anything Other than "Lead" in Column E,Was Material Ever Previously Lead?],G9153,Table15[Customer-Owned Portion],O9153),Table15[Unique ID],0),0)))</f>
        <v/>
      </c>
      <c r="X9153"/>
    </row>
    <row r="9154" spans="2:24" x14ac:dyDescent="0.25">
      <c r="B9154" s="146"/>
      <c r="C9154" s="31"/>
      <c r="D9154" s="31"/>
      <c r="E9154" s="44"/>
      <c r="F9154" s="43"/>
      <c r="G9154" s="84"/>
      <c r="H9154" s="31"/>
      <c r="I9154" s="205"/>
      <c r="J9154" s="84"/>
      <c r="K9154" s="31"/>
      <c r="L9154" s="31"/>
      <c r="M9154" s="169"/>
      <c r="N9154" s="148"/>
      <c r="O9154" s="106"/>
      <c r="P9154" s="43"/>
      <c r="Q9154" s="205"/>
      <c r="R9154" s="84"/>
      <c r="S9154" s="31"/>
      <c r="T9154" s="31"/>
      <c r="U9154" s="169"/>
      <c r="V9154" s="150"/>
      <c r="W9154" s="141" t="str" cm="1">
        <f t="array" ref="W9154">IF(SUM(LEN(B9154:V9154))=0,"",IF(OR(OR(ISBLANK(F9154),SUM(LEN(C9154),LEN(D9154))=0),AND(NOT(E9154="Unknown"),ISBLANK(J9154)),AND(NOT(O9154="Unknown"),ISBLANK(R9154))),"Missing Information", INDEX(Table15[Entire Service Line Classification], MATCH(SUMIFS(Table15[Unique ID],Table15[System-Owned Portion],E9154,Table15[If Material Anything Other than "Lead" in Column E,Was Material Ever Previously Lead?],G9154,Table15[Customer-Owned Portion],O9154),Table15[Unique ID],0),0)))</f>
        <v/>
      </c>
      <c r="X9154"/>
    </row>
    <row r="9155" spans="2:24" x14ac:dyDescent="0.25">
      <c r="B9155" s="146"/>
      <c r="C9155" s="31"/>
      <c r="D9155" s="31"/>
      <c r="E9155" s="44"/>
      <c r="F9155" s="43"/>
      <c r="G9155" s="84"/>
      <c r="H9155" s="31"/>
      <c r="I9155" s="205"/>
      <c r="J9155" s="84"/>
      <c r="K9155" s="31"/>
      <c r="L9155" s="31"/>
      <c r="M9155" s="169"/>
      <c r="N9155" s="148"/>
      <c r="O9155" s="106"/>
      <c r="P9155" s="43"/>
      <c r="Q9155" s="205"/>
      <c r="R9155" s="84"/>
      <c r="S9155" s="31"/>
      <c r="T9155" s="31"/>
      <c r="U9155" s="169"/>
      <c r="V9155" s="150"/>
      <c r="W9155" s="141" t="str" cm="1">
        <f t="array" ref="W9155">IF(SUM(LEN(B9155:V9155))=0,"",IF(OR(OR(ISBLANK(F9155),SUM(LEN(C9155),LEN(D9155))=0),AND(NOT(E9155="Unknown"),ISBLANK(J9155)),AND(NOT(O9155="Unknown"),ISBLANK(R9155))),"Missing Information", INDEX(Table15[Entire Service Line Classification], MATCH(SUMIFS(Table15[Unique ID],Table15[System-Owned Portion],E9155,Table15[If Material Anything Other than "Lead" in Column E,Was Material Ever Previously Lead?],G9155,Table15[Customer-Owned Portion],O9155),Table15[Unique ID],0),0)))</f>
        <v/>
      </c>
      <c r="X9155"/>
    </row>
    <row r="9156" spans="2:24" x14ac:dyDescent="0.25">
      <c r="B9156" s="146"/>
      <c r="C9156" s="31"/>
      <c r="D9156" s="31"/>
      <c r="E9156" s="44"/>
      <c r="F9156" s="43"/>
      <c r="G9156" s="84"/>
      <c r="H9156" s="31"/>
      <c r="I9156" s="205"/>
      <c r="J9156" s="84"/>
      <c r="K9156" s="31"/>
      <c r="L9156" s="31"/>
      <c r="M9156" s="169"/>
      <c r="N9156" s="148"/>
      <c r="O9156" s="106"/>
      <c r="P9156" s="43"/>
      <c r="Q9156" s="205"/>
      <c r="R9156" s="84"/>
      <c r="S9156" s="31"/>
      <c r="T9156" s="31"/>
      <c r="U9156" s="169"/>
      <c r="V9156" s="150"/>
      <c r="W9156" s="141" t="str" cm="1">
        <f t="array" ref="W9156">IF(SUM(LEN(B9156:V9156))=0,"",IF(OR(OR(ISBLANK(F9156),SUM(LEN(C9156),LEN(D9156))=0),AND(NOT(E9156="Unknown"),ISBLANK(J9156)),AND(NOT(O9156="Unknown"),ISBLANK(R9156))),"Missing Information", INDEX(Table15[Entire Service Line Classification], MATCH(SUMIFS(Table15[Unique ID],Table15[System-Owned Portion],E9156,Table15[If Material Anything Other than "Lead" in Column E,Was Material Ever Previously Lead?],G9156,Table15[Customer-Owned Portion],O9156),Table15[Unique ID],0),0)))</f>
        <v/>
      </c>
      <c r="X9156"/>
    </row>
    <row r="9157" spans="2:24" x14ac:dyDescent="0.25">
      <c r="B9157" s="146"/>
      <c r="C9157" s="31"/>
      <c r="D9157" s="31"/>
      <c r="E9157" s="44"/>
      <c r="F9157" s="43"/>
      <c r="G9157" s="84"/>
      <c r="H9157" s="31"/>
      <c r="I9157" s="205"/>
      <c r="J9157" s="84"/>
      <c r="K9157" s="31"/>
      <c r="L9157" s="31"/>
      <c r="M9157" s="169"/>
      <c r="N9157" s="148"/>
      <c r="O9157" s="106"/>
      <c r="P9157" s="43"/>
      <c r="Q9157" s="205"/>
      <c r="R9157" s="84"/>
      <c r="S9157" s="31"/>
      <c r="T9157" s="31"/>
      <c r="U9157" s="169"/>
      <c r="V9157" s="150"/>
      <c r="W9157" s="141" t="str" cm="1">
        <f t="array" ref="W9157">IF(SUM(LEN(B9157:V9157))=0,"",IF(OR(OR(ISBLANK(F9157),SUM(LEN(C9157),LEN(D9157))=0),AND(NOT(E9157="Unknown"),ISBLANK(J9157)),AND(NOT(O9157="Unknown"),ISBLANK(R9157))),"Missing Information", INDEX(Table15[Entire Service Line Classification], MATCH(SUMIFS(Table15[Unique ID],Table15[System-Owned Portion],E9157,Table15[If Material Anything Other than "Lead" in Column E,Was Material Ever Previously Lead?],G9157,Table15[Customer-Owned Portion],O9157),Table15[Unique ID],0),0)))</f>
        <v/>
      </c>
      <c r="X9157"/>
    </row>
    <row r="9158" spans="2:24" x14ac:dyDescent="0.25">
      <c r="B9158" s="146"/>
      <c r="C9158" s="31"/>
      <c r="D9158" s="31"/>
      <c r="E9158" s="44"/>
      <c r="F9158" s="43"/>
      <c r="G9158" s="84"/>
      <c r="H9158" s="31"/>
      <c r="I9158" s="205"/>
      <c r="J9158" s="84"/>
      <c r="K9158" s="31"/>
      <c r="L9158" s="31"/>
      <c r="M9158" s="169"/>
      <c r="N9158" s="148"/>
      <c r="O9158" s="106"/>
      <c r="P9158" s="43"/>
      <c r="Q9158" s="205"/>
      <c r="R9158" s="84"/>
      <c r="S9158" s="31"/>
      <c r="T9158" s="31"/>
      <c r="U9158" s="169"/>
      <c r="V9158" s="150"/>
      <c r="W9158" s="141" t="str" cm="1">
        <f t="array" ref="W9158">IF(SUM(LEN(B9158:V9158))=0,"",IF(OR(OR(ISBLANK(F9158),SUM(LEN(C9158),LEN(D9158))=0),AND(NOT(E9158="Unknown"),ISBLANK(J9158)),AND(NOT(O9158="Unknown"),ISBLANK(R9158))),"Missing Information", INDEX(Table15[Entire Service Line Classification], MATCH(SUMIFS(Table15[Unique ID],Table15[System-Owned Portion],E9158,Table15[If Material Anything Other than "Lead" in Column E,Was Material Ever Previously Lead?],G9158,Table15[Customer-Owned Portion],O9158),Table15[Unique ID],0),0)))</f>
        <v/>
      </c>
      <c r="X9158"/>
    </row>
    <row r="9159" spans="2:24" x14ac:dyDescent="0.25">
      <c r="B9159" s="146"/>
      <c r="C9159" s="31"/>
      <c r="D9159" s="31"/>
      <c r="E9159" s="44"/>
      <c r="F9159" s="43"/>
      <c r="G9159" s="84"/>
      <c r="H9159" s="31"/>
      <c r="I9159" s="205"/>
      <c r="J9159" s="84"/>
      <c r="K9159" s="31"/>
      <c r="L9159" s="31"/>
      <c r="M9159" s="169"/>
      <c r="N9159" s="148"/>
      <c r="O9159" s="106"/>
      <c r="P9159" s="43"/>
      <c r="Q9159" s="205"/>
      <c r="R9159" s="84"/>
      <c r="S9159" s="31"/>
      <c r="T9159" s="31"/>
      <c r="U9159" s="169"/>
      <c r="V9159" s="150"/>
      <c r="W9159" s="141" t="str" cm="1">
        <f t="array" ref="W9159">IF(SUM(LEN(B9159:V9159))=0,"",IF(OR(OR(ISBLANK(F9159),SUM(LEN(C9159),LEN(D9159))=0),AND(NOT(E9159="Unknown"),ISBLANK(J9159)),AND(NOT(O9159="Unknown"),ISBLANK(R9159))),"Missing Information", INDEX(Table15[Entire Service Line Classification], MATCH(SUMIFS(Table15[Unique ID],Table15[System-Owned Portion],E9159,Table15[If Material Anything Other than "Lead" in Column E,Was Material Ever Previously Lead?],G9159,Table15[Customer-Owned Portion],O9159),Table15[Unique ID],0),0)))</f>
        <v/>
      </c>
      <c r="X9159"/>
    </row>
    <row r="9160" spans="2:24" x14ac:dyDescent="0.25">
      <c r="B9160" s="146"/>
      <c r="C9160" s="31"/>
      <c r="D9160" s="31"/>
      <c r="E9160" s="44"/>
      <c r="F9160" s="43"/>
      <c r="G9160" s="84"/>
      <c r="H9160" s="31"/>
      <c r="I9160" s="205"/>
      <c r="J9160" s="84"/>
      <c r="K9160" s="31"/>
      <c r="L9160" s="31"/>
      <c r="M9160" s="169"/>
      <c r="N9160" s="148"/>
      <c r="O9160" s="106"/>
      <c r="P9160" s="43"/>
      <c r="Q9160" s="205"/>
      <c r="R9160" s="84"/>
      <c r="S9160" s="31"/>
      <c r="T9160" s="31"/>
      <c r="U9160" s="169"/>
      <c r="V9160" s="150"/>
      <c r="W9160" s="141" t="str" cm="1">
        <f t="array" ref="W9160">IF(SUM(LEN(B9160:V9160))=0,"",IF(OR(OR(ISBLANK(F9160),SUM(LEN(C9160),LEN(D9160))=0),AND(NOT(E9160="Unknown"),ISBLANK(J9160)),AND(NOT(O9160="Unknown"),ISBLANK(R9160))),"Missing Information", INDEX(Table15[Entire Service Line Classification], MATCH(SUMIFS(Table15[Unique ID],Table15[System-Owned Portion],E9160,Table15[If Material Anything Other than "Lead" in Column E,Was Material Ever Previously Lead?],G9160,Table15[Customer-Owned Portion],O9160),Table15[Unique ID],0),0)))</f>
        <v/>
      </c>
      <c r="X9160"/>
    </row>
    <row r="9161" spans="2:24" x14ac:dyDescent="0.25">
      <c r="B9161" s="146"/>
      <c r="C9161" s="31"/>
      <c r="D9161" s="31"/>
      <c r="E9161" s="44"/>
      <c r="F9161" s="43"/>
      <c r="G9161" s="84"/>
      <c r="H9161" s="31"/>
      <c r="I9161" s="205"/>
      <c r="J9161" s="84"/>
      <c r="K9161" s="31"/>
      <c r="L9161" s="31"/>
      <c r="M9161" s="169"/>
      <c r="N9161" s="148"/>
      <c r="O9161" s="106"/>
      <c r="P9161" s="43"/>
      <c r="Q9161" s="205"/>
      <c r="R9161" s="84"/>
      <c r="S9161" s="31"/>
      <c r="T9161" s="31"/>
      <c r="U9161" s="169"/>
      <c r="V9161" s="150"/>
      <c r="W9161" s="141" t="str" cm="1">
        <f t="array" ref="W9161">IF(SUM(LEN(B9161:V9161))=0,"",IF(OR(OR(ISBLANK(F9161),SUM(LEN(C9161),LEN(D9161))=0),AND(NOT(E9161="Unknown"),ISBLANK(J9161)),AND(NOT(O9161="Unknown"),ISBLANK(R9161))),"Missing Information", INDEX(Table15[Entire Service Line Classification], MATCH(SUMIFS(Table15[Unique ID],Table15[System-Owned Portion],E9161,Table15[If Material Anything Other than "Lead" in Column E,Was Material Ever Previously Lead?],G9161,Table15[Customer-Owned Portion],O9161),Table15[Unique ID],0),0)))</f>
        <v/>
      </c>
      <c r="X9161"/>
    </row>
    <row r="9162" spans="2:24" x14ac:dyDescent="0.25">
      <c r="B9162" s="146"/>
      <c r="C9162" s="31"/>
      <c r="D9162" s="31"/>
      <c r="E9162" s="44"/>
      <c r="F9162" s="43"/>
      <c r="G9162" s="84"/>
      <c r="H9162" s="31"/>
      <c r="I9162" s="205"/>
      <c r="J9162" s="84"/>
      <c r="K9162" s="31"/>
      <c r="L9162" s="31"/>
      <c r="M9162" s="169"/>
      <c r="N9162" s="148"/>
      <c r="O9162" s="106"/>
      <c r="P9162" s="43"/>
      <c r="Q9162" s="205"/>
      <c r="R9162" s="84"/>
      <c r="S9162" s="31"/>
      <c r="T9162" s="31"/>
      <c r="U9162" s="169"/>
      <c r="V9162" s="150"/>
      <c r="W9162" s="141" t="str" cm="1">
        <f t="array" ref="W9162">IF(SUM(LEN(B9162:V9162))=0,"",IF(OR(OR(ISBLANK(F9162),SUM(LEN(C9162),LEN(D9162))=0),AND(NOT(E9162="Unknown"),ISBLANK(J9162)),AND(NOT(O9162="Unknown"),ISBLANK(R9162))),"Missing Information", INDEX(Table15[Entire Service Line Classification], MATCH(SUMIFS(Table15[Unique ID],Table15[System-Owned Portion],E9162,Table15[If Material Anything Other than "Lead" in Column E,Was Material Ever Previously Lead?],G9162,Table15[Customer-Owned Portion],O9162),Table15[Unique ID],0),0)))</f>
        <v/>
      </c>
      <c r="X9162"/>
    </row>
    <row r="9163" spans="2:24" x14ac:dyDescent="0.25">
      <c r="B9163" s="146"/>
      <c r="C9163" s="31"/>
      <c r="D9163" s="31"/>
      <c r="E9163" s="44"/>
      <c r="F9163" s="43"/>
      <c r="G9163" s="84"/>
      <c r="H9163" s="31"/>
      <c r="I9163" s="205"/>
      <c r="J9163" s="84"/>
      <c r="K9163" s="31"/>
      <c r="L9163" s="31"/>
      <c r="M9163" s="169"/>
      <c r="N9163" s="148"/>
      <c r="O9163" s="106"/>
      <c r="P9163" s="43"/>
      <c r="Q9163" s="205"/>
      <c r="R9163" s="84"/>
      <c r="S9163" s="31"/>
      <c r="T9163" s="31"/>
      <c r="U9163" s="169"/>
      <c r="V9163" s="150"/>
      <c r="W9163" s="141" t="str" cm="1">
        <f t="array" ref="W9163">IF(SUM(LEN(B9163:V9163))=0,"",IF(OR(OR(ISBLANK(F9163),SUM(LEN(C9163),LEN(D9163))=0),AND(NOT(E9163="Unknown"),ISBLANK(J9163)),AND(NOT(O9163="Unknown"),ISBLANK(R9163))),"Missing Information", INDEX(Table15[Entire Service Line Classification], MATCH(SUMIFS(Table15[Unique ID],Table15[System-Owned Portion],E9163,Table15[If Material Anything Other than "Lead" in Column E,Was Material Ever Previously Lead?],G9163,Table15[Customer-Owned Portion],O9163),Table15[Unique ID],0),0)))</f>
        <v/>
      </c>
      <c r="X9163"/>
    </row>
    <row r="9164" spans="2:24" x14ac:dyDescent="0.25">
      <c r="B9164" s="146"/>
      <c r="C9164" s="31"/>
      <c r="D9164" s="31"/>
      <c r="E9164" s="44"/>
      <c r="F9164" s="43"/>
      <c r="G9164" s="84"/>
      <c r="H9164" s="31"/>
      <c r="I9164" s="205"/>
      <c r="J9164" s="84"/>
      <c r="K9164" s="31"/>
      <c r="L9164" s="31"/>
      <c r="M9164" s="169"/>
      <c r="N9164" s="148"/>
      <c r="O9164" s="106"/>
      <c r="P9164" s="43"/>
      <c r="Q9164" s="205"/>
      <c r="R9164" s="84"/>
      <c r="S9164" s="31"/>
      <c r="T9164" s="31"/>
      <c r="U9164" s="169"/>
      <c r="V9164" s="150"/>
      <c r="W9164" s="141" t="str" cm="1">
        <f t="array" ref="W9164">IF(SUM(LEN(B9164:V9164))=0,"",IF(OR(OR(ISBLANK(F9164),SUM(LEN(C9164),LEN(D9164))=0),AND(NOT(E9164="Unknown"),ISBLANK(J9164)),AND(NOT(O9164="Unknown"),ISBLANK(R9164))),"Missing Information", INDEX(Table15[Entire Service Line Classification], MATCH(SUMIFS(Table15[Unique ID],Table15[System-Owned Portion],E9164,Table15[If Material Anything Other than "Lead" in Column E,Was Material Ever Previously Lead?],G9164,Table15[Customer-Owned Portion],O9164),Table15[Unique ID],0),0)))</f>
        <v/>
      </c>
      <c r="X9164"/>
    </row>
    <row r="9165" spans="2:24" x14ac:dyDescent="0.25">
      <c r="B9165" s="146"/>
      <c r="C9165" s="31"/>
      <c r="D9165" s="31"/>
      <c r="E9165" s="44"/>
      <c r="F9165" s="43"/>
      <c r="G9165" s="84"/>
      <c r="H9165" s="31"/>
      <c r="I9165" s="205"/>
      <c r="J9165" s="84"/>
      <c r="K9165" s="31"/>
      <c r="L9165" s="31"/>
      <c r="M9165" s="169"/>
      <c r="N9165" s="148"/>
      <c r="O9165" s="106"/>
      <c r="P9165" s="43"/>
      <c r="Q9165" s="205"/>
      <c r="R9165" s="84"/>
      <c r="S9165" s="31"/>
      <c r="T9165" s="31"/>
      <c r="U9165" s="169"/>
      <c r="V9165" s="150"/>
      <c r="W9165" s="141" t="str" cm="1">
        <f t="array" ref="W9165">IF(SUM(LEN(B9165:V9165))=0,"",IF(OR(OR(ISBLANK(F9165),SUM(LEN(C9165),LEN(D9165))=0),AND(NOT(E9165="Unknown"),ISBLANK(J9165)),AND(NOT(O9165="Unknown"),ISBLANK(R9165))),"Missing Information", INDEX(Table15[Entire Service Line Classification], MATCH(SUMIFS(Table15[Unique ID],Table15[System-Owned Portion],E9165,Table15[If Material Anything Other than "Lead" in Column E,Was Material Ever Previously Lead?],G9165,Table15[Customer-Owned Portion],O9165),Table15[Unique ID],0),0)))</f>
        <v/>
      </c>
      <c r="X9165"/>
    </row>
    <row r="9166" spans="2:24" x14ac:dyDescent="0.25">
      <c r="B9166" s="146"/>
      <c r="C9166" s="31"/>
      <c r="D9166" s="31"/>
      <c r="E9166" s="44"/>
      <c r="F9166" s="43"/>
      <c r="G9166" s="84"/>
      <c r="H9166" s="31"/>
      <c r="I9166" s="205"/>
      <c r="J9166" s="84"/>
      <c r="K9166" s="31"/>
      <c r="L9166" s="31"/>
      <c r="M9166" s="169"/>
      <c r="N9166" s="148"/>
      <c r="O9166" s="106"/>
      <c r="P9166" s="43"/>
      <c r="Q9166" s="205"/>
      <c r="R9166" s="84"/>
      <c r="S9166" s="31"/>
      <c r="T9166" s="31"/>
      <c r="U9166" s="169"/>
      <c r="V9166" s="150"/>
      <c r="W9166" s="141" t="str" cm="1">
        <f t="array" ref="W9166">IF(SUM(LEN(B9166:V9166))=0,"",IF(OR(OR(ISBLANK(F9166),SUM(LEN(C9166),LEN(D9166))=0),AND(NOT(E9166="Unknown"),ISBLANK(J9166)),AND(NOT(O9166="Unknown"),ISBLANK(R9166))),"Missing Information", INDEX(Table15[Entire Service Line Classification], MATCH(SUMIFS(Table15[Unique ID],Table15[System-Owned Portion],E9166,Table15[If Material Anything Other than "Lead" in Column E,Was Material Ever Previously Lead?],G9166,Table15[Customer-Owned Portion],O9166),Table15[Unique ID],0),0)))</f>
        <v/>
      </c>
      <c r="X9166"/>
    </row>
    <row r="9167" spans="2:24" x14ac:dyDescent="0.25">
      <c r="B9167" s="146"/>
      <c r="C9167" s="31"/>
      <c r="D9167" s="31"/>
      <c r="E9167" s="44"/>
      <c r="F9167" s="43"/>
      <c r="G9167" s="84"/>
      <c r="H9167" s="31"/>
      <c r="I9167" s="205"/>
      <c r="J9167" s="84"/>
      <c r="K9167" s="31"/>
      <c r="L9167" s="31"/>
      <c r="M9167" s="169"/>
      <c r="N9167" s="148"/>
      <c r="O9167" s="106"/>
      <c r="P9167" s="43"/>
      <c r="Q9167" s="205"/>
      <c r="R9167" s="84"/>
      <c r="S9167" s="31"/>
      <c r="T9167" s="31"/>
      <c r="U9167" s="169"/>
      <c r="V9167" s="150"/>
      <c r="W9167" s="141" t="str" cm="1">
        <f t="array" ref="W9167">IF(SUM(LEN(B9167:V9167))=0,"",IF(OR(OR(ISBLANK(F9167),SUM(LEN(C9167),LEN(D9167))=0),AND(NOT(E9167="Unknown"),ISBLANK(J9167)),AND(NOT(O9167="Unknown"),ISBLANK(R9167))),"Missing Information", INDEX(Table15[Entire Service Line Classification], MATCH(SUMIFS(Table15[Unique ID],Table15[System-Owned Portion],E9167,Table15[If Material Anything Other than "Lead" in Column E,Was Material Ever Previously Lead?],G9167,Table15[Customer-Owned Portion],O9167),Table15[Unique ID],0),0)))</f>
        <v/>
      </c>
      <c r="X9167"/>
    </row>
    <row r="9168" spans="2:24" x14ac:dyDescent="0.25">
      <c r="B9168" s="146"/>
      <c r="C9168" s="31"/>
      <c r="D9168" s="31"/>
      <c r="E9168" s="44"/>
      <c r="F9168" s="43"/>
      <c r="G9168" s="84"/>
      <c r="H9168" s="31"/>
      <c r="I9168" s="205"/>
      <c r="J9168" s="84"/>
      <c r="K9168" s="31"/>
      <c r="L9168" s="31"/>
      <c r="M9168" s="169"/>
      <c r="N9168" s="148"/>
      <c r="O9168" s="106"/>
      <c r="P9168" s="43"/>
      <c r="Q9168" s="205"/>
      <c r="R9168" s="84"/>
      <c r="S9168" s="31"/>
      <c r="T9168" s="31"/>
      <c r="U9168" s="169"/>
      <c r="V9168" s="150"/>
      <c r="W9168" s="141" t="str" cm="1">
        <f t="array" ref="W9168">IF(SUM(LEN(B9168:V9168))=0,"",IF(OR(OR(ISBLANK(F9168),SUM(LEN(C9168),LEN(D9168))=0),AND(NOT(E9168="Unknown"),ISBLANK(J9168)),AND(NOT(O9168="Unknown"),ISBLANK(R9168))),"Missing Information", INDEX(Table15[Entire Service Line Classification], MATCH(SUMIFS(Table15[Unique ID],Table15[System-Owned Portion],E9168,Table15[If Material Anything Other than "Lead" in Column E,Was Material Ever Previously Lead?],G9168,Table15[Customer-Owned Portion],O9168),Table15[Unique ID],0),0)))</f>
        <v/>
      </c>
      <c r="X9168"/>
    </row>
    <row r="9169" spans="2:24" x14ac:dyDescent="0.25">
      <c r="B9169" s="146"/>
      <c r="C9169" s="31"/>
      <c r="D9169" s="31"/>
      <c r="E9169" s="44"/>
      <c r="F9169" s="43"/>
      <c r="G9169" s="84"/>
      <c r="H9169" s="31"/>
      <c r="I9169" s="205"/>
      <c r="J9169" s="84"/>
      <c r="K9169" s="31"/>
      <c r="L9169" s="31"/>
      <c r="M9169" s="169"/>
      <c r="N9169" s="148"/>
      <c r="O9169" s="106"/>
      <c r="P9169" s="43"/>
      <c r="Q9169" s="205"/>
      <c r="R9169" s="84"/>
      <c r="S9169" s="31"/>
      <c r="T9169" s="31"/>
      <c r="U9169" s="169"/>
      <c r="V9169" s="150"/>
      <c r="W9169" s="141" t="str" cm="1">
        <f t="array" ref="W9169">IF(SUM(LEN(B9169:V9169))=0,"",IF(OR(OR(ISBLANK(F9169),SUM(LEN(C9169),LEN(D9169))=0),AND(NOT(E9169="Unknown"),ISBLANK(J9169)),AND(NOT(O9169="Unknown"),ISBLANK(R9169))),"Missing Information", INDEX(Table15[Entire Service Line Classification], MATCH(SUMIFS(Table15[Unique ID],Table15[System-Owned Portion],E9169,Table15[If Material Anything Other than "Lead" in Column E,Was Material Ever Previously Lead?],G9169,Table15[Customer-Owned Portion],O9169),Table15[Unique ID],0),0)))</f>
        <v/>
      </c>
      <c r="X9169"/>
    </row>
    <row r="9170" spans="2:24" x14ac:dyDescent="0.25">
      <c r="B9170" s="146"/>
      <c r="C9170" s="31"/>
      <c r="D9170" s="31"/>
      <c r="E9170" s="44"/>
      <c r="F9170" s="43"/>
      <c r="G9170" s="84"/>
      <c r="H9170" s="31"/>
      <c r="I9170" s="205"/>
      <c r="J9170" s="84"/>
      <c r="K9170" s="31"/>
      <c r="L9170" s="31"/>
      <c r="M9170" s="169"/>
      <c r="N9170" s="148"/>
      <c r="O9170" s="106"/>
      <c r="P9170" s="43"/>
      <c r="Q9170" s="205"/>
      <c r="R9170" s="84"/>
      <c r="S9170" s="31"/>
      <c r="T9170" s="31"/>
      <c r="U9170" s="169"/>
      <c r="V9170" s="150"/>
      <c r="W9170" s="141" t="str" cm="1">
        <f t="array" ref="W9170">IF(SUM(LEN(B9170:V9170))=0,"",IF(OR(OR(ISBLANK(F9170),SUM(LEN(C9170),LEN(D9170))=0),AND(NOT(E9170="Unknown"),ISBLANK(J9170)),AND(NOT(O9170="Unknown"),ISBLANK(R9170))),"Missing Information", INDEX(Table15[Entire Service Line Classification], MATCH(SUMIFS(Table15[Unique ID],Table15[System-Owned Portion],E9170,Table15[If Material Anything Other than "Lead" in Column E,Was Material Ever Previously Lead?],G9170,Table15[Customer-Owned Portion],O9170),Table15[Unique ID],0),0)))</f>
        <v/>
      </c>
      <c r="X9170"/>
    </row>
    <row r="9171" spans="2:24" x14ac:dyDescent="0.25">
      <c r="B9171" s="146"/>
      <c r="C9171" s="31"/>
      <c r="D9171" s="31"/>
      <c r="E9171" s="44"/>
      <c r="F9171" s="43"/>
      <c r="G9171" s="84"/>
      <c r="H9171" s="31"/>
      <c r="I9171" s="205"/>
      <c r="J9171" s="84"/>
      <c r="K9171" s="31"/>
      <c r="L9171" s="31"/>
      <c r="M9171" s="169"/>
      <c r="N9171" s="148"/>
      <c r="O9171" s="106"/>
      <c r="P9171" s="43"/>
      <c r="Q9171" s="205"/>
      <c r="R9171" s="84"/>
      <c r="S9171" s="31"/>
      <c r="T9171" s="31"/>
      <c r="U9171" s="169"/>
      <c r="V9171" s="150"/>
      <c r="W9171" s="141" t="str" cm="1">
        <f t="array" ref="W9171">IF(SUM(LEN(B9171:V9171))=0,"",IF(OR(OR(ISBLANK(F9171),SUM(LEN(C9171),LEN(D9171))=0),AND(NOT(E9171="Unknown"),ISBLANK(J9171)),AND(NOT(O9171="Unknown"),ISBLANK(R9171))),"Missing Information", INDEX(Table15[Entire Service Line Classification], MATCH(SUMIFS(Table15[Unique ID],Table15[System-Owned Portion],E9171,Table15[If Material Anything Other than "Lead" in Column E,Was Material Ever Previously Lead?],G9171,Table15[Customer-Owned Portion],O9171),Table15[Unique ID],0),0)))</f>
        <v/>
      </c>
      <c r="X9171"/>
    </row>
    <row r="9172" spans="2:24" x14ac:dyDescent="0.25">
      <c r="B9172" s="146"/>
      <c r="C9172" s="31"/>
      <c r="D9172" s="31"/>
      <c r="E9172" s="44"/>
      <c r="F9172" s="43"/>
      <c r="G9172" s="84"/>
      <c r="H9172" s="31"/>
      <c r="I9172" s="205"/>
      <c r="J9172" s="84"/>
      <c r="K9172" s="31"/>
      <c r="L9172" s="31"/>
      <c r="M9172" s="169"/>
      <c r="N9172" s="148"/>
      <c r="O9172" s="106"/>
      <c r="P9172" s="43"/>
      <c r="Q9172" s="205"/>
      <c r="R9172" s="84"/>
      <c r="S9172" s="31"/>
      <c r="T9172" s="31"/>
      <c r="U9172" s="169"/>
      <c r="V9172" s="150"/>
      <c r="W9172" s="141" t="str" cm="1">
        <f t="array" ref="W9172">IF(SUM(LEN(B9172:V9172))=0,"",IF(OR(OR(ISBLANK(F9172),SUM(LEN(C9172),LEN(D9172))=0),AND(NOT(E9172="Unknown"),ISBLANK(J9172)),AND(NOT(O9172="Unknown"),ISBLANK(R9172))),"Missing Information", INDEX(Table15[Entire Service Line Classification], MATCH(SUMIFS(Table15[Unique ID],Table15[System-Owned Portion],E9172,Table15[If Material Anything Other than "Lead" in Column E,Was Material Ever Previously Lead?],G9172,Table15[Customer-Owned Portion],O9172),Table15[Unique ID],0),0)))</f>
        <v/>
      </c>
      <c r="X9172"/>
    </row>
    <row r="9173" spans="2:24" x14ac:dyDescent="0.25">
      <c r="B9173" s="146"/>
      <c r="C9173" s="31"/>
      <c r="D9173" s="31"/>
      <c r="E9173" s="44"/>
      <c r="F9173" s="43"/>
      <c r="G9173" s="84"/>
      <c r="H9173" s="31"/>
      <c r="I9173" s="205"/>
      <c r="J9173" s="84"/>
      <c r="K9173" s="31"/>
      <c r="L9173" s="31"/>
      <c r="M9173" s="169"/>
      <c r="N9173" s="148"/>
      <c r="O9173" s="106"/>
      <c r="P9173" s="43"/>
      <c r="Q9173" s="205"/>
      <c r="R9173" s="84"/>
      <c r="S9173" s="31"/>
      <c r="T9173" s="31"/>
      <c r="U9173" s="169"/>
      <c r="V9173" s="150"/>
      <c r="W9173" s="141" t="str" cm="1">
        <f t="array" ref="W9173">IF(SUM(LEN(B9173:V9173))=0,"",IF(OR(OR(ISBLANK(F9173),SUM(LEN(C9173),LEN(D9173))=0),AND(NOT(E9173="Unknown"),ISBLANK(J9173)),AND(NOT(O9173="Unknown"),ISBLANK(R9173))),"Missing Information", INDEX(Table15[Entire Service Line Classification], MATCH(SUMIFS(Table15[Unique ID],Table15[System-Owned Portion],E9173,Table15[If Material Anything Other than "Lead" in Column E,Was Material Ever Previously Lead?],G9173,Table15[Customer-Owned Portion],O9173),Table15[Unique ID],0),0)))</f>
        <v/>
      </c>
      <c r="X9173"/>
    </row>
    <row r="9174" spans="2:24" x14ac:dyDescent="0.25">
      <c r="B9174" s="146"/>
      <c r="C9174" s="31"/>
      <c r="D9174" s="31"/>
      <c r="E9174" s="44"/>
      <c r="F9174" s="43"/>
      <c r="G9174" s="84"/>
      <c r="H9174" s="31"/>
      <c r="I9174" s="205"/>
      <c r="J9174" s="84"/>
      <c r="K9174" s="31"/>
      <c r="L9174" s="31"/>
      <c r="M9174" s="169"/>
      <c r="N9174" s="148"/>
      <c r="O9174" s="106"/>
      <c r="P9174" s="43"/>
      <c r="Q9174" s="205"/>
      <c r="R9174" s="84"/>
      <c r="S9174" s="31"/>
      <c r="T9174" s="31"/>
      <c r="U9174" s="169"/>
      <c r="V9174" s="150"/>
      <c r="W9174" s="141" t="str" cm="1">
        <f t="array" ref="W9174">IF(SUM(LEN(B9174:V9174))=0,"",IF(OR(OR(ISBLANK(F9174),SUM(LEN(C9174),LEN(D9174))=0),AND(NOT(E9174="Unknown"),ISBLANK(J9174)),AND(NOT(O9174="Unknown"),ISBLANK(R9174))),"Missing Information", INDEX(Table15[Entire Service Line Classification], MATCH(SUMIFS(Table15[Unique ID],Table15[System-Owned Portion],E9174,Table15[If Material Anything Other than "Lead" in Column E,Was Material Ever Previously Lead?],G9174,Table15[Customer-Owned Portion],O9174),Table15[Unique ID],0),0)))</f>
        <v/>
      </c>
      <c r="X9174"/>
    </row>
    <row r="9175" spans="2:24" x14ac:dyDescent="0.25">
      <c r="B9175" s="146"/>
      <c r="C9175" s="31"/>
      <c r="D9175" s="31"/>
      <c r="E9175" s="44"/>
      <c r="F9175" s="43"/>
      <c r="G9175" s="84"/>
      <c r="H9175" s="31"/>
      <c r="I9175" s="205"/>
      <c r="J9175" s="84"/>
      <c r="K9175" s="31"/>
      <c r="L9175" s="31"/>
      <c r="M9175" s="169"/>
      <c r="N9175" s="148"/>
      <c r="O9175" s="106"/>
      <c r="P9175" s="43"/>
      <c r="Q9175" s="205"/>
      <c r="R9175" s="84"/>
      <c r="S9175" s="31"/>
      <c r="T9175" s="31"/>
      <c r="U9175" s="169"/>
      <c r="V9175" s="150"/>
      <c r="W9175" s="141" t="str" cm="1">
        <f t="array" ref="W9175">IF(SUM(LEN(B9175:V9175))=0,"",IF(OR(OR(ISBLANK(F9175),SUM(LEN(C9175),LEN(D9175))=0),AND(NOT(E9175="Unknown"),ISBLANK(J9175)),AND(NOT(O9175="Unknown"),ISBLANK(R9175))),"Missing Information", INDEX(Table15[Entire Service Line Classification], MATCH(SUMIFS(Table15[Unique ID],Table15[System-Owned Portion],E9175,Table15[If Material Anything Other than "Lead" in Column E,Was Material Ever Previously Lead?],G9175,Table15[Customer-Owned Portion],O9175),Table15[Unique ID],0),0)))</f>
        <v/>
      </c>
      <c r="X9175"/>
    </row>
    <row r="9176" spans="2:24" x14ac:dyDescent="0.25">
      <c r="B9176" s="146"/>
      <c r="C9176" s="31"/>
      <c r="D9176" s="31"/>
      <c r="E9176" s="44"/>
      <c r="F9176" s="43"/>
      <c r="G9176" s="84"/>
      <c r="H9176" s="31"/>
      <c r="I9176" s="205"/>
      <c r="J9176" s="84"/>
      <c r="K9176" s="31"/>
      <c r="L9176" s="31"/>
      <c r="M9176" s="169"/>
      <c r="N9176" s="148"/>
      <c r="O9176" s="106"/>
      <c r="P9176" s="43"/>
      <c r="Q9176" s="205"/>
      <c r="R9176" s="84"/>
      <c r="S9176" s="31"/>
      <c r="T9176" s="31"/>
      <c r="U9176" s="169"/>
      <c r="V9176" s="150"/>
      <c r="W9176" s="141" t="str" cm="1">
        <f t="array" ref="W9176">IF(SUM(LEN(B9176:V9176))=0,"",IF(OR(OR(ISBLANK(F9176),SUM(LEN(C9176),LEN(D9176))=0),AND(NOT(E9176="Unknown"),ISBLANK(J9176)),AND(NOT(O9176="Unknown"),ISBLANK(R9176))),"Missing Information", INDEX(Table15[Entire Service Line Classification], MATCH(SUMIFS(Table15[Unique ID],Table15[System-Owned Portion],E9176,Table15[If Material Anything Other than "Lead" in Column E,Was Material Ever Previously Lead?],G9176,Table15[Customer-Owned Portion],O9176),Table15[Unique ID],0),0)))</f>
        <v/>
      </c>
      <c r="X9176"/>
    </row>
    <row r="9177" spans="2:24" x14ac:dyDescent="0.25">
      <c r="B9177" s="146"/>
      <c r="C9177" s="31"/>
      <c r="D9177" s="31"/>
      <c r="E9177" s="44"/>
      <c r="F9177" s="43"/>
      <c r="G9177" s="84"/>
      <c r="H9177" s="31"/>
      <c r="I9177" s="205"/>
      <c r="J9177" s="84"/>
      <c r="K9177" s="31"/>
      <c r="L9177" s="31"/>
      <c r="M9177" s="169"/>
      <c r="N9177" s="148"/>
      <c r="O9177" s="106"/>
      <c r="P9177" s="43"/>
      <c r="Q9177" s="205"/>
      <c r="R9177" s="84"/>
      <c r="S9177" s="31"/>
      <c r="T9177" s="31"/>
      <c r="U9177" s="169"/>
      <c r="V9177" s="150"/>
      <c r="W9177" s="141" t="str" cm="1">
        <f t="array" ref="W9177">IF(SUM(LEN(B9177:V9177))=0,"",IF(OR(OR(ISBLANK(F9177),SUM(LEN(C9177),LEN(D9177))=0),AND(NOT(E9177="Unknown"),ISBLANK(J9177)),AND(NOT(O9177="Unknown"),ISBLANK(R9177))),"Missing Information", INDEX(Table15[Entire Service Line Classification], MATCH(SUMIFS(Table15[Unique ID],Table15[System-Owned Portion],E9177,Table15[If Material Anything Other than "Lead" in Column E,Was Material Ever Previously Lead?],G9177,Table15[Customer-Owned Portion],O9177),Table15[Unique ID],0),0)))</f>
        <v/>
      </c>
      <c r="X9177"/>
    </row>
    <row r="9178" spans="2:24" x14ac:dyDescent="0.25">
      <c r="B9178" s="146"/>
      <c r="C9178" s="31"/>
      <c r="D9178" s="31"/>
      <c r="E9178" s="44"/>
      <c r="F9178" s="43"/>
      <c r="G9178" s="84"/>
      <c r="H9178" s="31"/>
      <c r="I9178" s="205"/>
      <c r="J9178" s="84"/>
      <c r="K9178" s="31"/>
      <c r="L9178" s="31"/>
      <c r="M9178" s="169"/>
      <c r="N9178" s="148"/>
      <c r="O9178" s="106"/>
      <c r="P9178" s="43"/>
      <c r="Q9178" s="205"/>
      <c r="R9178" s="84"/>
      <c r="S9178" s="31"/>
      <c r="T9178" s="31"/>
      <c r="U9178" s="169"/>
      <c r="V9178" s="150"/>
      <c r="W9178" s="141" t="str" cm="1">
        <f t="array" ref="W9178">IF(SUM(LEN(B9178:V9178))=0,"",IF(OR(OR(ISBLANK(F9178),SUM(LEN(C9178),LEN(D9178))=0),AND(NOT(E9178="Unknown"),ISBLANK(J9178)),AND(NOT(O9178="Unknown"),ISBLANK(R9178))),"Missing Information", INDEX(Table15[Entire Service Line Classification], MATCH(SUMIFS(Table15[Unique ID],Table15[System-Owned Portion],E9178,Table15[If Material Anything Other than "Lead" in Column E,Was Material Ever Previously Lead?],G9178,Table15[Customer-Owned Portion],O9178),Table15[Unique ID],0),0)))</f>
        <v/>
      </c>
      <c r="X9178"/>
    </row>
    <row r="9179" spans="2:24" x14ac:dyDescent="0.25">
      <c r="B9179" s="146"/>
      <c r="C9179" s="31"/>
      <c r="D9179" s="31"/>
      <c r="E9179" s="44"/>
      <c r="F9179" s="43"/>
      <c r="G9179" s="84"/>
      <c r="H9179" s="31"/>
      <c r="I9179" s="205"/>
      <c r="J9179" s="84"/>
      <c r="K9179" s="31"/>
      <c r="L9179" s="31"/>
      <c r="M9179" s="169"/>
      <c r="N9179" s="148"/>
      <c r="O9179" s="106"/>
      <c r="P9179" s="43"/>
      <c r="Q9179" s="205"/>
      <c r="R9179" s="84"/>
      <c r="S9179" s="31"/>
      <c r="T9179" s="31"/>
      <c r="U9179" s="169"/>
      <c r="V9179" s="150"/>
      <c r="W9179" s="141" t="str" cm="1">
        <f t="array" ref="W9179">IF(SUM(LEN(B9179:V9179))=0,"",IF(OR(OR(ISBLANK(F9179),SUM(LEN(C9179),LEN(D9179))=0),AND(NOT(E9179="Unknown"),ISBLANK(J9179)),AND(NOT(O9179="Unknown"),ISBLANK(R9179))),"Missing Information", INDEX(Table15[Entire Service Line Classification], MATCH(SUMIFS(Table15[Unique ID],Table15[System-Owned Portion],E9179,Table15[If Material Anything Other than "Lead" in Column E,Was Material Ever Previously Lead?],G9179,Table15[Customer-Owned Portion],O9179),Table15[Unique ID],0),0)))</f>
        <v/>
      </c>
      <c r="X9179"/>
    </row>
    <row r="9180" spans="2:24" x14ac:dyDescent="0.25">
      <c r="B9180" s="146"/>
      <c r="C9180" s="31"/>
      <c r="D9180" s="31"/>
      <c r="E9180" s="44"/>
      <c r="F9180" s="43"/>
      <c r="G9180" s="84"/>
      <c r="H9180" s="31"/>
      <c r="I9180" s="205"/>
      <c r="J9180" s="84"/>
      <c r="K9180" s="31"/>
      <c r="L9180" s="31"/>
      <c r="M9180" s="169"/>
      <c r="N9180" s="148"/>
      <c r="O9180" s="106"/>
      <c r="P9180" s="43"/>
      <c r="Q9180" s="205"/>
      <c r="R9180" s="84"/>
      <c r="S9180" s="31"/>
      <c r="T9180" s="31"/>
      <c r="U9180" s="169"/>
      <c r="V9180" s="150"/>
      <c r="W9180" s="141" t="str" cm="1">
        <f t="array" ref="W9180">IF(SUM(LEN(B9180:V9180))=0,"",IF(OR(OR(ISBLANK(F9180),SUM(LEN(C9180),LEN(D9180))=0),AND(NOT(E9180="Unknown"),ISBLANK(J9180)),AND(NOT(O9180="Unknown"),ISBLANK(R9180))),"Missing Information", INDEX(Table15[Entire Service Line Classification], MATCH(SUMIFS(Table15[Unique ID],Table15[System-Owned Portion],E9180,Table15[If Material Anything Other than "Lead" in Column E,Was Material Ever Previously Lead?],G9180,Table15[Customer-Owned Portion],O9180),Table15[Unique ID],0),0)))</f>
        <v/>
      </c>
      <c r="X9180"/>
    </row>
    <row r="9181" spans="2:24" x14ac:dyDescent="0.25">
      <c r="B9181" s="146"/>
      <c r="C9181" s="31"/>
      <c r="D9181" s="31"/>
      <c r="E9181" s="44"/>
      <c r="F9181" s="43"/>
      <c r="G9181" s="84"/>
      <c r="H9181" s="31"/>
      <c r="I9181" s="205"/>
      <c r="J9181" s="84"/>
      <c r="K9181" s="31"/>
      <c r="L9181" s="31"/>
      <c r="M9181" s="169"/>
      <c r="N9181" s="148"/>
      <c r="O9181" s="106"/>
      <c r="P9181" s="43"/>
      <c r="Q9181" s="205"/>
      <c r="R9181" s="84"/>
      <c r="S9181" s="31"/>
      <c r="T9181" s="31"/>
      <c r="U9181" s="169"/>
      <c r="V9181" s="150"/>
      <c r="W9181" s="141" t="str" cm="1">
        <f t="array" ref="W9181">IF(SUM(LEN(B9181:V9181))=0,"",IF(OR(OR(ISBLANK(F9181),SUM(LEN(C9181),LEN(D9181))=0),AND(NOT(E9181="Unknown"),ISBLANK(J9181)),AND(NOT(O9181="Unknown"),ISBLANK(R9181))),"Missing Information", INDEX(Table15[Entire Service Line Classification], MATCH(SUMIFS(Table15[Unique ID],Table15[System-Owned Portion],E9181,Table15[If Material Anything Other than "Lead" in Column E,Was Material Ever Previously Lead?],G9181,Table15[Customer-Owned Portion],O9181),Table15[Unique ID],0),0)))</f>
        <v/>
      </c>
      <c r="X9181"/>
    </row>
    <row r="9182" spans="2:24" x14ac:dyDescent="0.25">
      <c r="B9182" s="146"/>
      <c r="C9182" s="31"/>
      <c r="D9182" s="31"/>
      <c r="E9182" s="44"/>
      <c r="F9182" s="43"/>
      <c r="G9182" s="84"/>
      <c r="H9182" s="31"/>
      <c r="I9182" s="205"/>
      <c r="J9182" s="84"/>
      <c r="K9182" s="31"/>
      <c r="L9182" s="31"/>
      <c r="M9182" s="169"/>
      <c r="N9182" s="148"/>
      <c r="O9182" s="106"/>
      <c r="P9182" s="43"/>
      <c r="Q9182" s="205"/>
      <c r="R9182" s="84"/>
      <c r="S9182" s="31"/>
      <c r="T9182" s="31"/>
      <c r="U9182" s="169"/>
      <c r="V9182" s="150"/>
      <c r="W9182" s="141" t="str" cm="1">
        <f t="array" ref="W9182">IF(SUM(LEN(B9182:V9182))=0,"",IF(OR(OR(ISBLANK(F9182),SUM(LEN(C9182),LEN(D9182))=0),AND(NOT(E9182="Unknown"),ISBLANK(J9182)),AND(NOT(O9182="Unknown"),ISBLANK(R9182))),"Missing Information", INDEX(Table15[Entire Service Line Classification], MATCH(SUMIFS(Table15[Unique ID],Table15[System-Owned Portion],E9182,Table15[If Material Anything Other than "Lead" in Column E,Was Material Ever Previously Lead?],G9182,Table15[Customer-Owned Portion],O9182),Table15[Unique ID],0),0)))</f>
        <v/>
      </c>
      <c r="X9182"/>
    </row>
    <row r="9183" spans="2:24" x14ac:dyDescent="0.25">
      <c r="B9183" s="146"/>
      <c r="C9183" s="31"/>
      <c r="D9183" s="31"/>
      <c r="E9183" s="44"/>
      <c r="F9183" s="43"/>
      <c r="G9183" s="84"/>
      <c r="H9183" s="31"/>
      <c r="I9183" s="205"/>
      <c r="J9183" s="84"/>
      <c r="K9183" s="31"/>
      <c r="L9183" s="31"/>
      <c r="M9183" s="169"/>
      <c r="N9183" s="148"/>
      <c r="O9183" s="106"/>
      <c r="P9183" s="43"/>
      <c r="Q9183" s="205"/>
      <c r="R9183" s="84"/>
      <c r="S9183" s="31"/>
      <c r="T9183" s="31"/>
      <c r="U9183" s="169"/>
      <c r="V9183" s="150"/>
      <c r="W9183" s="141" t="str" cm="1">
        <f t="array" ref="W9183">IF(SUM(LEN(B9183:V9183))=0,"",IF(OR(OR(ISBLANK(F9183),SUM(LEN(C9183),LEN(D9183))=0),AND(NOT(E9183="Unknown"),ISBLANK(J9183)),AND(NOT(O9183="Unknown"),ISBLANK(R9183))),"Missing Information", INDEX(Table15[Entire Service Line Classification], MATCH(SUMIFS(Table15[Unique ID],Table15[System-Owned Portion],E9183,Table15[If Material Anything Other than "Lead" in Column E,Was Material Ever Previously Lead?],G9183,Table15[Customer-Owned Portion],O9183),Table15[Unique ID],0),0)))</f>
        <v/>
      </c>
      <c r="X9183"/>
    </row>
    <row r="9184" spans="2:24" x14ac:dyDescent="0.25">
      <c r="B9184" s="146"/>
      <c r="C9184" s="31"/>
      <c r="D9184" s="31"/>
      <c r="E9184" s="44"/>
      <c r="F9184" s="43"/>
      <c r="G9184" s="84"/>
      <c r="H9184" s="31"/>
      <c r="I9184" s="205"/>
      <c r="J9184" s="84"/>
      <c r="K9184" s="31"/>
      <c r="L9184" s="31"/>
      <c r="M9184" s="169"/>
      <c r="N9184" s="148"/>
      <c r="O9184" s="106"/>
      <c r="P9184" s="43"/>
      <c r="Q9184" s="205"/>
      <c r="R9184" s="84"/>
      <c r="S9184" s="31"/>
      <c r="T9184" s="31"/>
      <c r="U9184" s="169"/>
      <c r="V9184" s="150"/>
      <c r="W9184" s="141" t="str" cm="1">
        <f t="array" ref="W9184">IF(SUM(LEN(B9184:V9184))=0,"",IF(OR(OR(ISBLANK(F9184),SUM(LEN(C9184),LEN(D9184))=0),AND(NOT(E9184="Unknown"),ISBLANK(J9184)),AND(NOT(O9184="Unknown"),ISBLANK(R9184))),"Missing Information", INDEX(Table15[Entire Service Line Classification], MATCH(SUMIFS(Table15[Unique ID],Table15[System-Owned Portion],E9184,Table15[If Material Anything Other than "Lead" in Column E,Was Material Ever Previously Lead?],G9184,Table15[Customer-Owned Portion],O9184),Table15[Unique ID],0),0)))</f>
        <v/>
      </c>
      <c r="X9184"/>
    </row>
    <row r="9185" spans="2:24" x14ac:dyDescent="0.25">
      <c r="B9185" s="146"/>
      <c r="C9185" s="31"/>
      <c r="D9185" s="31"/>
      <c r="E9185" s="44"/>
      <c r="F9185" s="43"/>
      <c r="G9185" s="84"/>
      <c r="H9185" s="31"/>
      <c r="I9185" s="205"/>
      <c r="J9185" s="84"/>
      <c r="K9185" s="31"/>
      <c r="L9185" s="31"/>
      <c r="M9185" s="169"/>
      <c r="N9185" s="148"/>
      <c r="O9185" s="106"/>
      <c r="P9185" s="43"/>
      <c r="Q9185" s="205"/>
      <c r="R9185" s="84"/>
      <c r="S9185" s="31"/>
      <c r="T9185" s="31"/>
      <c r="U9185" s="169"/>
      <c r="V9185" s="150"/>
      <c r="W9185" s="141" t="str" cm="1">
        <f t="array" ref="W9185">IF(SUM(LEN(B9185:V9185))=0,"",IF(OR(OR(ISBLANK(F9185),SUM(LEN(C9185),LEN(D9185))=0),AND(NOT(E9185="Unknown"),ISBLANK(J9185)),AND(NOT(O9185="Unknown"),ISBLANK(R9185))),"Missing Information", INDEX(Table15[Entire Service Line Classification], MATCH(SUMIFS(Table15[Unique ID],Table15[System-Owned Portion],E9185,Table15[If Material Anything Other than "Lead" in Column E,Was Material Ever Previously Lead?],G9185,Table15[Customer-Owned Portion],O9185),Table15[Unique ID],0),0)))</f>
        <v/>
      </c>
      <c r="X9185"/>
    </row>
    <row r="9186" spans="2:24" x14ac:dyDescent="0.25">
      <c r="B9186" s="146"/>
      <c r="C9186" s="31"/>
      <c r="D9186" s="31"/>
      <c r="E9186" s="44"/>
      <c r="F9186" s="43"/>
      <c r="G9186" s="84"/>
      <c r="H9186" s="31"/>
      <c r="I9186" s="205"/>
      <c r="J9186" s="84"/>
      <c r="K9186" s="31"/>
      <c r="L9186" s="31"/>
      <c r="M9186" s="169"/>
      <c r="N9186" s="148"/>
      <c r="O9186" s="106"/>
      <c r="P9186" s="43"/>
      <c r="Q9186" s="205"/>
      <c r="R9186" s="84"/>
      <c r="S9186" s="31"/>
      <c r="T9186" s="31"/>
      <c r="U9186" s="169"/>
      <c r="V9186" s="150"/>
      <c r="W9186" s="141" t="str" cm="1">
        <f t="array" ref="W9186">IF(SUM(LEN(B9186:V9186))=0,"",IF(OR(OR(ISBLANK(F9186),SUM(LEN(C9186),LEN(D9186))=0),AND(NOT(E9186="Unknown"),ISBLANK(J9186)),AND(NOT(O9186="Unknown"),ISBLANK(R9186))),"Missing Information", INDEX(Table15[Entire Service Line Classification], MATCH(SUMIFS(Table15[Unique ID],Table15[System-Owned Portion],E9186,Table15[If Material Anything Other than "Lead" in Column E,Was Material Ever Previously Lead?],G9186,Table15[Customer-Owned Portion],O9186),Table15[Unique ID],0),0)))</f>
        <v/>
      </c>
      <c r="X9186"/>
    </row>
    <row r="9187" spans="2:24" x14ac:dyDescent="0.25">
      <c r="B9187" s="146"/>
      <c r="C9187" s="31"/>
      <c r="D9187" s="31"/>
      <c r="E9187" s="44"/>
      <c r="F9187" s="43"/>
      <c r="G9187" s="84"/>
      <c r="H9187" s="31"/>
      <c r="I9187" s="205"/>
      <c r="J9187" s="84"/>
      <c r="K9187" s="31"/>
      <c r="L9187" s="31"/>
      <c r="M9187" s="169"/>
      <c r="N9187" s="148"/>
      <c r="O9187" s="106"/>
      <c r="P9187" s="43"/>
      <c r="Q9187" s="205"/>
      <c r="R9187" s="84"/>
      <c r="S9187" s="31"/>
      <c r="T9187" s="31"/>
      <c r="U9187" s="169"/>
      <c r="V9187" s="150"/>
      <c r="W9187" s="141" t="str" cm="1">
        <f t="array" ref="W9187">IF(SUM(LEN(B9187:V9187))=0,"",IF(OR(OR(ISBLANK(F9187),SUM(LEN(C9187),LEN(D9187))=0),AND(NOT(E9187="Unknown"),ISBLANK(J9187)),AND(NOT(O9187="Unknown"),ISBLANK(R9187))),"Missing Information", INDEX(Table15[Entire Service Line Classification], MATCH(SUMIFS(Table15[Unique ID],Table15[System-Owned Portion],E9187,Table15[If Material Anything Other than "Lead" in Column E,Was Material Ever Previously Lead?],G9187,Table15[Customer-Owned Portion],O9187),Table15[Unique ID],0),0)))</f>
        <v/>
      </c>
      <c r="X9187"/>
    </row>
    <row r="9188" spans="2:24" x14ac:dyDescent="0.25">
      <c r="B9188" s="146"/>
      <c r="C9188" s="31"/>
      <c r="D9188" s="31"/>
      <c r="E9188" s="44"/>
      <c r="F9188" s="43"/>
      <c r="G9188" s="84"/>
      <c r="H9188" s="31"/>
      <c r="I9188" s="205"/>
      <c r="J9188" s="84"/>
      <c r="K9188" s="31"/>
      <c r="L9188" s="31"/>
      <c r="M9188" s="169"/>
      <c r="N9188" s="148"/>
      <c r="O9188" s="106"/>
      <c r="P9188" s="43"/>
      <c r="Q9188" s="205"/>
      <c r="R9188" s="84"/>
      <c r="S9188" s="31"/>
      <c r="T9188" s="31"/>
      <c r="U9188" s="169"/>
      <c r="V9188" s="150"/>
      <c r="W9188" s="141" t="str" cm="1">
        <f t="array" ref="W9188">IF(SUM(LEN(B9188:V9188))=0,"",IF(OR(OR(ISBLANK(F9188),SUM(LEN(C9188),LEN(D9188))=0),AND(NOT(E9188="Unknown"),ISBLANK(J9188)),AND(NOT(O9188="Unknown"),ISBLANK(R9188))),"Missing Information", INDEX(Table15[Entire Service Line Classification], MATCH(SUMIFS(Table15[Unique ID],Table15[System-Owned Portion],E9188,Table15[If Material Anything Other than "Lead" in Column E,Was Material Ever Previously Lead?],G9188,Table15[Customer-Owned Portion],O9188),Table15[Unique ID],0),0)))</f>
        <v/>
      </c>
      <c r="X9188"/>
    </row>
    <row r="9189" spans="2:24" x14ac:dyDescent="0.25">
      <c r="B9189" s="146"/>
      <c r="C9189" s="31"/>
      <c r="D9189" s="31"/>
      <c r="E9189" s="44"/>
      <c r="F9189" s="43"/>
      <c r="G9189" s="84"/>
      <c r="H9189" s="31"/>
      <c r="I9189" s="205"/>
      <c r="J9189" s="84"/>
      <c r="K9189" s="31"/>
      <c r="L9189" s="31"/>
      <c r="M9189" s="169"/>
      <c r="N9189" s="148"/>
      <c r="O9189" s="106"/>
      <c r="P9189" s="43"/>
      <c r="Q9189" s="205"/>
      <c r="R9189" s="84"/>
      <c r="S9189" s="31"/>
      <c r="T9189" s="31"/>
      <c r="U9189" s="169"/>
      <c r="V9189" s="150"/>
      <c r="W9189" s="141" t="str" cm="1">
        <f t="array" ref="W9189">IF(SUM(LEN(B9189:V9189))=0,"",IF(OR(OR(ISBLANK(F9189),SUM(LEN(C9189),LEN(D9189))=0),AND(NOT(E9189="Unknown"),ISBLANK(J9189)),AND(NOT(O9189="Unknown"),ISBLANK(R9189))),"Missing Information", INDEX(Table15[Entire Service Line Classification], MATCH(SUMIFS(Table15[Unique ID],Table15[System-Owned Portion],E9189,Table15[If Material Anything Other than "Lead" in Column E,Was Material Ever Previously Lead?],G9189,Table15[Customer-Owned Portion],O9189),Table15[Unique ID],0),0)))</f>
        <v/>
      </c>
      <c r="X9189"/>
    </row>
    <row r="9190" spans="2:24" x14ac:dyDescent="0.25">
      <c r="B9190" s="146"/>
      <c r="C9190" s="31"/>
      <c r="D9190" s="31"/>
      <c r="E9190" s="44"/>
      <c r="F9190" s="43"/>
      <c r="G9190" s="84"/>
      <c r="H9190" s="31"/>
      <c r="I9190" s="205"/>
      <c r="J9190" s="84"/>
      <c r="K9190" s="31"/>
      <c r="L9190" s="31"/>
      <c r="M9190" s="169"/>
      <c r="N9190" s="148"/>
      <c r="O9190" s="106"/>
      <c r="P9190" s="43"/>
      <c r="Q9190" s="205"/>
      <c r="R9190" s="84"/>
      <c r="S9190" s="31"/>
      <c r="T9190" s="31"/>
      <c r="U9190" s="169"/>
      <c r="V9190" s="150"/>
      <c r="W9190" s="141" t="str" cm="1">
        <f t="array" ref="W9190">IF(SUM(LEN(B9190:V9190))=0,"",IF(OR(OR(ISBLANK(F9190),SUM(LEN(C9190),LEN(D9190))=0),AND(NOT(E9190="Unknown"),ISBLANK(J9190)),AND(NOT(O9190="Unknown"),ISBLANK(R9190))),"Missing Information", INDEX(Table15[Entire Service Line Classification], MATCH(SUMIFS(Table15[Unique ID],Table15[System-Owned Portion],E9190,Table15[If Material Anything Other than "Lead" in Column E,Was Material Ever Previously Lead?],G9190,Table15[Customer-Owned Portion],O9190),Table15[Unique ID],0),0)))</f>
        <v/>
      </c>
      <c r="X9190"/>
    </row>
    <row r="9191" spans="2:24" x14ac:dyDescent="0.25">
      <c r="B9191" s="146"/>
      <c r="C9191" s="31"/>
      <c r="D9191" s="31"/>
      <c r="E9191" s="44"/>
      <c r="F9191" s="43"/>
      <c r="G9191" s="84"/>
      <c r="H9191" s="31"/>
      <c r="I9191" s="205"/>
      <c r="J9191" s="84"/>
      <c r="K9191" s="31"/>
      <c r="L9191" s="31"/>
      <c r="M9191" s="169"/>
      <c r="N9191" s="148"/>
      <c r="O9191" s="106"/>
      <c r="P9191" s="43"/>
      <c r="Q9191" s="205"/>
      <c r="R9191" s="84"/>
      <c r="S9191" s="31"/>
      <c r="T9191" s="31"/>
      <c r="U9191" s="169"/>
      <c r="V9191" s="150"/>
      <c r="W9191" s="141" t="str" cm="1">
        <f t="array" ref="W9191">IF(SUM(LEN(B9191:V9191))=0,"",IF(OR(OR(ISBLANK(F9191),SUM(LEN(C9191),LEN(D9191))=0),AND(NOT(E9191="Unknown"),ISBLANK(J9191)),AND(NOT(O9191="Unknown"),ISBLANK(R9191))),"Missing Information", INDEX(Table15[Entire Service Line Classification], MATCH(SUMIFS(Table15[Unique ID],Table15[System-Owned Portion],E9191,Table15[If Material Anything Other than "Lead" in Column E,Was Material Ever Previously Lead?],G9191,Table15[Customer-Owned Portion],O9191),Table15[Unique ID],0),0)))</f>
        <v/>
      </c>
      <c r="X9191"/>
    </row>
    <row r="9192" spans="2:24" x14ac:dyDescent="0.25">
      <c r="B9192" s="146"/>
      <c r="C9192" s="31"/>
      <c r="D9192" s="31"/>
      <c r="E9192" s="44"/>
      <c r="F9192" s="43"/>
      <c r="G9192" s="84"/>
      <c r="H9192" s="31"/>
      <c r="I9192" s="205"/>
      <c r="J9192" s="84"/>
      <c r="K9192" s="31"/>
      <c r="L9192" s="31"/>
      <c r="M9192" s="169"/>
      <c r="N9192" s="148"/>
      <c r="O9192" s="106"/>
      <c r="P9192" s="43"/>
      <c r="Q9192" s="205"/>
      <c r="R9192" s="84"/>
      <c r="S9192" s="31"/>
      <c r="T9192" s="31"/>
      <c r="U9192" s="169"/>
      <c r="V9192" s="150"/>
      <c r="W9192" s="141" t="str" cm="1">
        <f t="array" ref="W9192">IF(SUM(LEN(B9192:V9192))=0,"",IF(OR(OR(ISBLANK(F9192),SUM(LEN(C9192),LEN(D9192))=0),AND(NOT(E9192="Unknown"),ISBLANK(J9192)),AND(NOT(O9192="Unknown"),ISBLANK(R9192))),"Missing Information", INDEX(Table15[Entire Service Line Classification], MATCH(SUMIFS(Table15[Unique ID],Table15[System-Owned Portion],E9192,Table15[If Material Anything Other than "Lead" in Column E,Was Material Ever Previously Lead?],G9192,Table15[Customer-Owned Portion],O9192),Table15[Unique ID],0),0)))</f>
        <v/>
      </c>
      <c r="X9192"/>
    </row>
    <row r="9193" spans="2:24" x14ac:dyDescent="0.25">
      <c r="B9193" s="146"/>
      <c r="C9193" s="31"/>
      <c r="D9193" s="31"/>
      <c r="E9193" s="44"/>
      <c r="F9193" s="43"/>
      <c r="G9193" s="84"/>
      <c r="H9193" s="31"/>
      <c r="I9193" s="205"/>
      <c r="J9193" s="84"/>
      <c r="K9193" s="31"/>
      <c r="L9193" s="31"/>
      <c r="M9193" s="169"/>
      <c r="N9193" s="148"/>
      <c r="O9193" s="106"/>
      <c r="P9193" s="43"/>
      <c r="Q9193" s="205"/>
      <c r="R9193" s="84"/>
      <c r="S9193" s="31"/>
      <c r="T9193" s="31"/>
      <c r="U9193" s="169"/>
      <c r="V9193" s="150"/>
      <c r="W9193" s="141" t="str" cm="1">
        <f t="array" ref="W9193">IF(SUM(LEN(B9193:V9193))=0,"",IF(OR(OR(ISBLANK(F9193),SUM(LEN(C9193),LEN(D9193))=0),AND(NOT(E9193="Unknown"),ISBLANK(J9193)),AND(NOT(O9193="Unknown"),ISBLANK(R9193))),"Missing Information", INDEX(Table15[Entire Service Line Classification], MATCH(SUMIFS(Table15[Unique ID],Table15[System-Owned Portion],E9193,Table15[If Material Anything Other than "Lead" in Column E,Was Material Ever Previously Lead?],G9193,Table15[Customer-Owned Portion],O9193),Table15[Unique ID],0),0)))</f>
        <v/>
      </c>
      <c r="X9193"/>
    </row>
    <row r="9194" spans="2:24" x14ac:dyDescent="0.25">
      <c r="B9194" s="146"/>
      <c r="C9194" s="31"/>
      <c r="D9194" s="31"/>
      <c r="E9194" s="44"/>
      <c r="F9194" s="43"/>
      <c r="G9194" s="84"/>
      <c r="H9194" s="31"/>
      <c r="I9194" s="205"/>
      <c r="J9194" s="84"/>
      <c r="K9194" s="31"/>
      <c r="L9194" s="31"/>
      <c r="M9194" s="169"/>
      <c r="N9194" s="148"/>
      <c r="O9194" s="106"/>
      <c r="P9194" s="43"/>
      <c r="Q9194" s="205"/>
      <c r="R9194" s="84"/>
      <c r="S9194" s="31"/>
      <c r="T9194" s="31"/>
      <c r="U9194" s="169"/>
      <c r="V9194" s="150"/>
      <c r="W9194" s="141" t="str" cm="1">
        <f t="array" ref="W9194">IF(SUM(LEN(B9194:V9194))=0,"",IF(OR(OR(ISBLANK(F9194),SUM(LEN(C9194),LEN(D9194))=0),AND(NOT(E9194="Unknown"),ISBLANK(J9194)),AND(NOT(O9194="Unknown"),ISBLANK(R9194))),"Missing Information", INDEX(Table15[Entire Service Line Classification], MATCH(SUMIFS(Table15[Unique ID],Table15[System-Owned Portion],E9194,Table15[If Material Anything Other than "Lead" in Column E,Was Material Ever Previously Lead?],G9194,Table15[Customer-Owned Portion],O9194),Table15[Unique ID],0),0)))</f>
        <v/>
      </c>
      <c r="X9194"/>
    </row>
    <row r="9195" spans="2:24" x14ac:dyDescent="0.25">
      <c r="B9195" s="146"/>
      <c r="C9195" s="31"/>
      <c r="D9195" s="31"/>
      <c r="E9195" s="44"/>
      <c r="F9195" s="43"/>
      <c r="G9195" s="84"/>
      <c r="H9195" s="31"/>
      <c r="I9195" s="205"/>
      <c r="J9195" s="84"/>
      <c r="K9195" s="31"/>
      <c r="L9195" s="31"/>
      <c r="M9195" s="169"/>
      <c r="N9195" s="148"/>
      <c r="O9195" s="106"/>
      <c r="P9195" s="43"/>
      <c r="Q9195" s="205"/>
      <c r="R9195" s="84"/>
      <c r="S9195" s="31"/>
      <c r="T9195" s="31"/>
      <c r="U9195" s="169"/>
      <c r="V9195" s="150"/>
      <c r="W9195" s="141" t="str" cm="1">
        <f t="array" ref="W9195">IF(SUM(LEN(B9195:V9195))=0,"",IF(OR(OR(ISBLANK(F9195),SUM(LEN(C9195),LEN(D9195))=0),AND(NOT(E9195="Unknown"),ISBLANK(J9195)),AND(NOT(O9195="Unknown"),ISBLANK(R9195))),"Missing Information", INDEX(Table15[Entire Service Line Classification], MATCH(SUMIFS(Table15[Unique ID],Table15[System-Owned Portion],E9195,Table15[If Material Anything Other than "Lead" in Column E,Was Material Ever Previously Lead?],G9195,Table15[Customer-Owned Portion],O9195),Table15[Unique ID],0),0)))</f>
        <v/>
      </c>
      <c r="X9195"/>
    </row>
    <row r="9196" spans="2:24" x14ac:dyDescent="0.25">
      <c r="B9196" s="146"/>
      <c r="C9196" s="31"/>
      <c r="D9196" s="31"/>
      <c r="E9196" s="44"/>
      <c r="F9196" s="43"/>
      <c r="G9196" s="84"/>
      <c r="H9196" s="31"/>
      <c r="I9196" s="205"/>
      <c r="J9196" s="84"/>
      <c r="K9196" s="31"/>
      <c r="L9196" s="31"/>
      <c r="M9196" s="169"/>
      <c r="N9196" s="148"/>
      <c r="O9196" s="106"/>
      <c r="P9196" s="43"/>
      <c r="Q9196" s="205"/>
      <c r="R9196" s="84"/>
      <c r="S9196" s="31"/>
      <c r="T9196" s="31"/>
      <c r="U9196" s="169"/>
      <c r="V9196" s="150"/>
      <c r="W9196" s="141" t="str" cm="1">
        <f t="array" ref="W9196">IF(SUM(LEN(B9196:V9196))=0,"",IF(OR(OR(ISBLANK(F9196),SUM(LEN(C9196),LEN(D9196))=0),AND(NOT(E9196="Unknown"),ISBLANK(J9196)),AND(NOT(O9196="Unknown"),ISBLANK(R9196))),"Missing Information", INDEX(Table15[Entire Service Line Classification], MATCH(SUMIFS(Table15[Unique ID],Table15[System-Owned Portion],E9196,Table15[If Material Anything Other than "Lead" in Column E,Was Material Ever Previously Lead?],G9196,Table15[Customer-Owned Portion],O9196),Table15[Unique ID],0),0)))</f>
        <v/>
      </c>
      <c r="X9196"/>
    </row>
    <row r="9197" spans="2:24" x14ac:dyDescent="0.25">
      <c r="B9197" s="146"/>
      <c r="C9197" s="31"/>
      <c r="D9197" s="31"/>
      <c r="E9197" s="44"/>
      <c r="F9197" s="43"/>
      <c r="G9197" s="84"/>
      <c r="H9197" s="31"/>
      <c r="I9197" s="205"/>
      <c r="J9197" s="84"/>
      <c r="K9197" s="31"/>
      <c r="L9197" s="31"/>
      <c r="M9197" s="169"/>
      <c r="N9197" s="148"/>
      <c r="O9197" s="106"/>
      <c r="P9197" s="43"/>
      <c r="Q9197" s="205"/>
      <c r="R9197" s="84"/>
      <c r="S9197" s="31"/>
      <c r="T9197" s="31"/>
      <c r="U9197" s="169"/>
      <c r="V9197" s="150"/>
      <c r="W9197" s="141" t="str" cm="1">
        <f t="array" ref="W9197">IF(SUM(LEN(B9197:V9197))=0,"",IF(OR(OR(ISBLANK(F9197),SUM(LEN(C9197),LEN(D9197))=0),AND(NOT(E9197="Unknown"),ISBLANK(J9197)),AND(NOT(O9197="Unknown"),ISBLANK(R9197))),"Missing Information", INDEX(Table15[Entire Service Line Classification], MATCH(SUMIFS(Table15[Unique ID],Table15[System-Owned Portion],E9197,Table15[If Material Anything Other than "Lead" in Column E,Was Material Ever Previously Lead?],G9197,Table15[Customer-Owned Portion],O9197),Table15[Unique ID],0),0)))</f>
        <v/>
      </c>
      <c r="X9197"/>
    </row>
    <row r="9198" spans="2:24" x14ac:dyDescent="0.25">
      <c r="B9198" s="146"/>
      <c r="C9198" s="31"/>
      <c r="D9198" s="31"/>
      <c r="E9198" s="44"/>
      <c r="F9198" s="43"/>
      <c r="G9198" s="84"/>
      <c r="H9198" s="31"/>
      <c r="I9198" s="205"/>
      <c r="J9198" s="84"/>
      <c r="K9198" s="31"/>
      <c r="L9198" s="31"/>
      <c r="M9198" s="169"/>
      <c r="N9198" s="148"/>
      <c r="O9198" s="106"/>
      <c r="P9198" s="43"/>
      <c r="Q9198" s="205"/>
      <c r="R9198" s="84"/>
      <c r="S9198" s="31"/>
      <c r="T9198" s="31"/>
      <c r="U9198" s="169"/>
      <c r="V9198" s="150"/>
      <c r="W9198" s="141" t="str" cm="1">
        <f t="array" ref="W9198">IF(SUM(LEN(B9198:V9198))=0,"",IF(OR(OR(ISBLANK(F9198),SUM(LEN(C9198),LEN(D9198))=0),AND(NOT(E9198="Unknown"),ISBLANK(J9198)),AND(NOT(O9198="Unknown"),ISBLANK(R9198))),"Missing Information", INDEX(Table15[Entire Service Line Classification], MATCH(SUMIFS(Table15[Unique ID],Table15[System-Owned Portion],E9198,Table15[If Material Anything Other than "Lead" in Column E,Was Material Ever Previously Lead?],G9198,Table15[Customer-Owned Portion],O9198),Table15[Unique ID],0),0)))</f>
        <v/>
      </c>
      <c r="X9198"/>
    </row>
    <row r="9199" spans="2:24" x14ac:dyDescent="0.25">
      <c r="B9199" s="146"/>
      <c r="C9199" s="31"/>
      <c r="D9199" s="31"/>
      <c r="E9199" s="44"/>
      <c r="F9199" s="43"/>
      <c r="G9199" s="84"/>
      <c r="H9199" s="31"/>
      <c r="I9199" s="205"/>
      <c r="J9199" s="84"/>
      <c r="K9199" s="31"/>
      <c r="L9199" s="31"/>
      <c r="M9199" s="169"/>
      <c r="N9199" s="148"/>
      <c r="O9199" s="106"/>
      <c r="P9199" s="43"/>
      <c r="Q9199" s="205"/>
      <c r="R9199" s="84"/>
      <c r="S9199" s="31"/>
      <c r="T9199" s="31"/>
      <c r="U9199" s="169"/>
      <c r="V9199" s="150"/>
      <c r="W9199" s="141" t="str" cm="1">
        <f t="array" ref="W9199">IF(SUM(LEN(B9199:V9199))=0,"",IF(OR(OR(ISBLANK(F9199),SUM(LEN(C9199),LEN(D9199))=0),AND(NOT(E9199="Unknown"),ISBLANK(J9199)),AND(NOT(O9199="Unknown"),ISBLANK(R9199))),"Missing Information", INDEX(Table15[Entire Service Line Classification], MATCH(SUMIFS(Table15[Unique ID],Table15[System-Owned Portion],E9199,Table15[If Material Anything Other than "Lead" in Column E,Was Material Ever Previously Lead?],G9199,Table15[Customer-Owned Portion],O9199),Table15[Unique ID],0),0)))</f>
        <v/>
      </c>
      <c r="X9199"/>
    </row>
    <row r="9200" spans="2:24" x14ac:dyDescent="0.25">
      <c r="B9200" s="146"/>
      <c r="C9200" s="31"/>
      <c r="D9200" s="31"/>
      <c r="E9200" s="44"/>
      <c r="F9200" s="43"/>
      <c r="G9200" s="84"/>
      <c r="H9200" s="31"/>
      <c r="I9200" s="205"/>
      <c r="J9200" s="84"/>
      <c r="K9200" s="31"/>
      <c r="L9200" s="31"/>
      <c r="M9200" s="169"/>
      <c r="N9200" s="148"/>
      <c r="O9200" s="106"/>
      <c r="P9200" s="43"/>
      <c r="Q9200" s="205"/>
      <c r="R9200" s="84"/>
      <c r="S9200" s="31"/>
      <c r="T9200" s="31"/>
      <c r="U9200" s="169"/>
      <c r="V9200" s="150"/>
      <c r="W9200" s="141" t="str" cm="1">
        <f t="array" ref="W9200">IF(SUM(LEN(B9200:V9200))=0,"",IF(OR(OR(ISBLANK(F9200),SUM(LEN(C9200),LEN(D9200))=0),AND(NOT(E9200="Unknown"),ISBLANK(J9200)),AND(NOT(O9200="Unknown"),ISBLANK(R9200))),"Missing Information", INDEX(Table15[Entire Service Line Classification], MATCH(SUMIFS(Table15[Unique ID],Table15[System-Owned Portion],E9200,Table15[If Material Anything Other than "Lead" in Column E,Was Material Ever Previously Lead?],G9200,Table15[Customer-Owned Portion],O9200),Table15[Unique ID],0),0)))</f>
        <v/>
      </c>
      <c r="X9200"/>
    </row>
    <row r="9201" spans="2:24" x14ac:dyDescent="0.25">
      <c r="B9201" s="146"/>
      <c r="C9201" s="31"/>
      <c r="D9201" s="31"/>
      <c r="E9201" s="44"/>
      <c r="F9201" s="43"/>
      <c r="G9201" s="84"/>
      <c r="H9201" s="31"/>
      <c r="I9201" s="205"/>
      <c r="J9201" s="84"/>
      <c r="K9201" s="31"/>
      <c r="L9201" s="31"/>
      <c r="M9201" s="169"/>
      <c r="N9201" s="148"/>
      <c r="O9201" s="106"/>
      <c r="P9201" s="43"/>
      <c r="Q9201" s="205"/>
      <c r="R9201" s="84"/>
      <c r="S9201" s="31"/>
      <c r="T9201" s="31"/>
      <c r="U9201" s="169"/>
      <c r="V9201" s="150"/>
      <c r="W9201" s="141" t="str" cm="1">
        <f t="array" ref="W9201">IF(SUM(LEN(B9201:V9201))=0,"",IF(OR(OR(ISBLANK(F9201),SUM(LEN(C9201),LEN(D9201))=0),AND(NOT(E9201="Unknown"),ISBLANK(J9201)),AND(NOT(O9201="Unknown"),ISBLANK(R9201))),"Missing Information", INDEX(Table15[Entire Service Line Classification], MATCH(SUMIFS(Table15[Unique ID],Table15[System-Owned Portion],E9201,Table15[If Material Anything Other than "Lead" in Column E,Was Material Ever Previously Lead?],G9201,Table15[Customer-Owned Portion],O9201),Table15[Unique ID],0),0)))</f>
        <v/>
      </c>
      <c r="X9201"/>
    </row>
    <row r="9202" spans="2:24" x14ac:dyDescent="0.25">
      <c r="B9202" s="146"/>
      <c r="C9202" s="31"/>
      <c r="D9202" s="31"/>
      <c r="E9202" s="44"/>
      <c r="F9202" s="43"/>
      <c r="G9202" s="84"/>
      <c r="H9202" s="31"/>
      <c r="I9202" s="205"/>
      <c r="J9202" s="84"/>
      <c r="K9202" s="31"/>
      <c r="L9202" s="31"/>
      <c r="M9202" s="169"/>
      <c r="N9202" s="148"/>
      <c r="O9202" s="106"/>
      <c r="P9202" s="43"/>
      <c r="Q9202" s="205"/>
      <c r="R9202" s="84"/>
      <c r="S9202" s="31"/>
      <c r="T9202" s="31"/>
      <c r="U9202" s="169"/>
      <c r="V9202" s="150"/>
      <c r="W9202" s="141" t="str" cm="1">
        <f t="array" ref="W9202">IF(SUM(LEN(B9202:V9202))=0,"",IF(OR(OR(ISBLANK(F9202),SUM(LEN(C9202),LEN(D9202))=0),AND(NOT(E9202="Unknown"),ISBLANK(J9202)),AND(NOT(O9202="Unknown"),ISBLANK(R9202))),"Missing Information", INDEX(Table15[Entire Service Line Classification], MATCH(SUMIFS(Table15[Unique ID],Table15[System-Owned Portion],E9202,Table15[If Material Anything Other than "Lead" in Column E,Was Material Ever Previously Lead?],G9202,Table15[Customer-Owned Portion],O9202),Table15[Unique ID],0),0)))</f>
        <v/>
      </c>
      <c r="X9202"/>
    </row>
    <row r="9203" spans="2:24" x14ac:dyDescent="0.25">
      <c r="B9203" s="146"/>
      <c r="C9203" s="31"/>
      <c r="D9203" s="31"/>
      <c r="E9203" s="44"/>
      <c r="F9203" s="43"/>
      <c r="G9203" s="84"/>
      <c r="H9203" s="31"/>
      <c r="I9203" s="205"/>
      <c r="J9203" s="84"/>
      <c r="K9203" s="31"/>
      <c r="L9203" s="31"/>
      <c r="M9203" s="169"/>
      <c r="N9203" s="148"/>
      <c r="O9203" s="106"/>
      <c r="P9203" s="43"/>
      <c r="Q9203" s="205"/>
      <c r="R9203" s="84"/>
      <c r="S9203" s="31"/>
      <c r="T9203" s="31"/>
      <c r="U9203" s="169"/>
      <c r="V9203" s="150"/>
      <c r="W9203" s="141" t="str" cm="1">
        <f t="array" ref="W9203">IF(SUM(LEN(B9203:V9203))=0,"",IF(OR(OR(ISBLANK(F9203),SUM(LEN(C9203),LEN(D9203))=0),AND(NOT(E9203="Unknown"),ISBLANK(J9203)),AND(NOT(O9203="Unknown"),ISBLANK(R9203))),"Missing Information", INDEX(Table15[Entire Service Line Classification], MATCH(SUMIFS(Table15[Unique ID],Table15[System-Owned Portion],E9203,Table15[If Material Anything Other than "Lead" in Column E,Was Material Ever Previously Lead?],G9203,Table15[Customer-Owned Portion],O9203),Table15[Unique ID],0),0)))</f>
        <v/>
      </c>
      <c r="X9203"/>
    </row>
    <row r="9204" spans="2:24" x14ac:dyDescent="0.25">
      <c r="B9204" s="146"/>
      <c r="C9204" s="31"/>
      <c r="D9204" s="31"/>
      <c r="E9204" s="44"/>
      <c r="F9204" s="43"/>
      <c r="G9204" s="84"/>
      <c r="H9204" s="31"/>
      <c r="I9204" s="205"/>
      <c r="J9204" s="84"/>
      <c r="K9204" s="31"/>
      <c r="L9204" s="31"/>
      <c r="M9204" s="169"/>
      <c r="N9204" s="148"/>
      <c r="O9204" s="106"/>
      <c r="P9204" s="43"/>
      <c r="Q9204" s="205"/>
      <c r="R9204" s="84"/>
      <c r="S9204" s="31"/>
      <c r="T9204" s="31"/>
      <c r="U9204" s="169"/>
      <c r="V9204" s="150"/>
      <c r="W9204" s="141" t="str" cm="1">
        <f t="array" ref="W9204">IF(SUM(LEN(B9204:V9204))=0,"",IF(OR(OR(ISBLANK(F9204),SUM(LEN(C9204),LEN(D9204))=0),AND(NOT(E9204="Unknown"),ISBLANK(J9204)),AND(NOT(O9204="Unknown"),ISBLANK(R9204))),"Missing Information", INDEX(Table15[Entire Service Line Classification], MATCH(SUMIFS(Table15[Unique ID],Table15[System-Owned Portion],E9204,Table15[If Material Anything Other than "Lead" in Column E,Was Material Ever Previously Lead?],G9204,Table15[Customer-Owned Portion],O9204),Table15[Unique ID],0),0)))</f>
        <v/>
      </c>
      <c r="X9204"/>
    </row>
    <row r="9205" spans="2:24" x14ac:dyDescent="0.25">
      <c r="B9205" s="146"/>
      <c r="C9205" s="31"/>
      <c r="D9205" s="31"/>
      <c r="E9205" s="44"/>
      <c r="F9205" s="43"/>
      <c r="G9205" s="84"/>
      <c r="H9205" s="31"/>
      <c r="I9205" s="205"/>
      <c r="J9205" s="84"/>
      <c r="K9205" s="31"/>
      <c r="L9205" s="31"/>
      <c r="M9205" s="169"/>
      <c r="N9205" s="148"/>
      <c r="O9205" s="106"/>
      <c r="P9205" s="43"/>
      <c r="Q9205" s="205"/>
      <c r="R9205" s="84"/>
      <c r="S9205" s="31"/>
      <c r="T9205" s="31"/>
      <c r="U9205" s="169"/>
      <c r="V9205" s="150"/>
      <c r="W9205" s="141" t="str" cm="1">
        <f t="array" ref="W9205">IF(SUM(LEN(B9205:V9205))=0,"",IF(OR(OR(ISBLANK(F9205),SUM(LEN(C9205),LEN(D9205))=0),AND(NOT(E9205="Unknown"),ISBLANK(J9205)),AND(NOT(O9205="Unknown"),ISBLANK(R9205))),"Missing Information", INDEX(Table15[Entire Service Line Classification], MATCH(SUMIFS(Table15[Unique ID],Table15[System-Owned Portion],E9205,Table15[If Material Anything Other than "Lead" in Column E,Was Material Ever Previously Lead?],G9205,Table15[Customer-Owned Portion],O9205),Table15[Unique ID],0),0)))</f>
        <v/>
      </c>
      <c r="X9205"/>
    </row>
    <row r="9206" spans="2:24" x14ac:dyDescent="0.25">
      <c r="B9206" s="146"/>
      <c r="C9206" s="31"/>
      <c r="D9206" s="31"/>
      <c r="E9206" s="44"/>
      <c r="F9206" s="43"/>
      <c r="G9206" s="84"/>
      <c r="H9206" s="31"/>
      <c r="I9206" s="205"/>
      <c r="J9206" s="84"/>
      <c r="K9206" s="31"/>
      <c r="L9206" s="31"/>
      <c r="M9206" s="169"/>
      <c r="N9206" s="148"/>
      <c r="O9206" s="106"/>
      <c r="P9206" s="43"/>
      <c r="Q9206" s="205"/>
      <c r="R9206" s="84"/>
      <c r="S9206" s="31"/>
      <c r="T9206" s="31"/>
      <c r="U9206" s="169"/>
      <c r="V9206" s="150"/>
      <c r="W9206" s="141" t="str" cm="1">
        <f t="array" ref="W9206">IF(SUM(LEN(B9206:V9206))=0,"",IF(OR(OR(ISBLANK(F9206),SUM(LEN(C9206),LEN(D9206))=0),AND(NOT(E9206="Unknown"),ISBLANK(J9206)),AND(NOT(O9206="Unknown"),ISBLANK(R9206))),"Missing Information", INDEX(Table15[Entire Service Line Classification], MATCH(SUMIFS(Table15[Unique ID],Table15[System-Owned Portion],E9206,Table15[If Material Anything Other than "Lead" in Column E,Was Material Ever Previously Lead?],G9206,Table15[Customer-Owned Portion],O9206),Table15[Unique ID],0),0)))</f>
        <v/>
      </c>
      <c r="X9206"/>
    </row>
    <row r="9207" spans="2:24" x14ac:dyDescent="0.25">
      <c r="B9207" s="146"/>
      <c r="C9207" s="31"/>
      <c r="D9207" s="31"/>
      <c r="E9207" s="44"/>
      <c r="F9207" s="43"/>
      <c r="G9207" s="84"/>
      <c r="H9207" s="31"/>
      <c r="I9207" s="205"/>
      <c r="J9207" s="84"/>
      <c r="K9207" s="31"/>
      <c r="L9207" s="31"/>
      <c r="M9207" s="169"/>
      <c r="N9207" s="148"/>
      <c r="O9207" s="106"/>
      <c r="P9207" s="43"/>
      <c r="Q9207" s="205"/>
      <c r="R9207" s="84"/>
      <c r="S9207" s="31"/>
      <c r="T9207" s="31"/>
      <c r="U9207" s="169"/>
      <c r="V9207" s="150"/>
      <c r="W9207" s="141" t="str" cm="1">
        <f t="array" ref="W9207">IF(SUM(LEN(B9207:V9207))=0,"",IF(OR(OR(ISBLANK(F9207),SUM(LEN(C9207),LEN(D9207))=0),AND(NOT(E9207="Unknown"),ISBLANK(J9207)),AND(NOT(O9207="Unknown"),ISBLANK(R9207))),"Missing Information", INDEX(Table15[Entire Service Line Classification], MATCH(SUMIFS(Table15[Unique ID],Table15[System-Owned Portion],E9207,Table15[If Material Anything Other than "Lead" in Column E,Was Material Ever Previously Lead?],G9207,Table15[Customer-Owned Portion],O9207),Table15[Unique ID],0),0)))</f>
        <v/>
      </c>
      <c r="X9207"/>
    </row>
    <row r="9208" spans="2:24" x14ac:dyDescent="0.25">
      <c r="B9208" s="146"/>
      <c r="C9208" s="31"/>
      <c r="D9208" s="31"/>
      <c r="E9208" s="44"/>
      <c r="F9208" s="43"/>
      <c r="G9208" s="84"/>
      <c r="H9208" s="31"/>
      <c r="I9208" s="205"/>
      <c r="J9208" s="84"/>
      <c r="K9208" s="31"/>
      <c r="L9208" s="31"/>
      <c r="M9208" s="169"/>
      <c r="N9208" s="148"/>
      <c r="O9208" s="106"/>
      <c r="P9208" s="43"/>
      <c r="Q9208" s="205"/>
      <c r="R9208" s="84"/>
      <c r="S9208" s="31"/>
      <c r="T9208" s="31"/>
      <c r="U9208" s="169"/>
      <c r="V9208" s="150"/>
      <c r="W9208" s="141" t="str" cm="1">
        <f t="array" ref="W9208">IF(SUM(LEN(B9208:V9208))=0,"",IF(OR(OR(ISBLANK(F9208),SUM(LEN(C9208),LEN(D9208))=0),AND(NOT(E9208="Unknown"),ISBLANK(J9208)),AND(NOT(O9208="Unknown"),ISBLANK(R9208))),"Missing Information", INDEX(Table15[Entire Service Line Classification], MATCH(SUMIFS(Table15[Unique ID],Table15[System-Owned Portion],E9208,Table15[If Material Anything Other than "Lead" in Column E,Was Material Ever Previously Lead?],G9208,Table15[Customer-Owned Portion],O9208),Table15[Unique ID],0),0)))</f>
        <v/>
      </c>
      <c r="X9208"/>
    </row>
    <row r="9209" spans="2:24" x14ac:dyDescent="0.25">
      <c r="B9209" s="146"/>
      <c r="C9209" s="31"/>
      <c r="D9209" s="31"/>
      <c r="E9209" s="44"/>
      <c r="F9209" s="43"/>
      <c r="G9209" s="84"/>
      <c r="H9209" s="31"/>
      <c r="I9209" s="205"/>
      <c r="J9209" s="84"/>
      <c r="K9209" s="31"/>
      <c r="L9209" s="31"/>
      <c r="M9209" s="169"/>
      <c r="N9209" s="148"/>
      <c r="O9209" s="106"/>
      <c r="P9209" s="43"/>
      <c r="Q9209" s="205"/>
      <c r="R9209" s="84"/>
      <c r="S9209" s="31"/>
      <c r="T9209" s="31"/>
      <c r="U9209" s="169"/>
      <c r="V9209" s="150"/>
      <c r="W9209" s="141" t="str" cm="1">
        <f t="array" ref="W9209">IF(SUM(LEN(B9209:V9209))=0,"",IF(OR(OR(ISBLANK(F9209),SUM(LEN(C9209),LEN(D9209))=0),AND(NOT(E9209="Unknown"),ISBLANK(J9209)),AND(NOT(O9209="Unknown"),ISBLANK(R9209))),"Missing Information", INDEX(Table15[Entire Service Line Classification], MATCH(SUMIFS(Table15[Unique ID],Table15[System-Owned Portion],E9209,Table15[If Material Anything Other than "Lead" in Column E,Was Material Ever Previously Lead?],G9209,Table15[Customer-Owned Portion],O9209),Table15[Unique ID],0),0)))</f>
        <v/>
      </c>
      <c r="X9209"/>
    </row>
    <row r="9210" spans="2:24" x14ac:dyDescent="0.25">
      <c r="B9210" s="146"/>
      <c r="C9210" s="31"/>
      <c r="D9210" s="31"/>
      <c r="E9210" s="44"/>
      <c r="F9210" s="43"/>
      <c r="G9210" s="84"/>
      <c r="H9210" s="31"/>
      <c r="I9210" s="205"/>
      <c r="J9210" s="84"/>
      <c r="K9210" s="31"/>
      <c r="L9210" s="31"/>
      <c r="M9210" s="169"/>
      <c r="N9210" s="148"/>
      <c r="O9210" s="106"/>
      <c r="P9210" s="43"/>
      <c r="Q9210" s="205"/>
      <c r="R9210" s="84"/>
      <c r="S9210" s="31"/>
      <c r="T9210" s="31"/>
      <c r="U9210" s="169"/>
      <c r="V9210" s="150"/>
      <c r="W9210" s="141" t="str" cm="1">
        <f t="array" ref="W9210">IF(SUM(LEN(B9210:V9210))=0,"",IF(OR(OR(ISBLANK(F9210),SUM(LEN(C9210),LEN(D9210))=0),AND(NOT(E9210="Unknown"),ISBLANK(J9210)),AND(NOT(O9210="Unknown"),ISBLANK(R9210))),"Missing Information", INDEX(Table15[Entire Service Line Classification], MATCH(SUMIFS(Table15[Unique ID],Table15[System-Owned Portion],E9210,Table15[If Material Anything Other than "Lead" in Column E,Was Material Ever Previously Lead?],G9210,Table15[Customer-Owned Portion],O9210),Table15[Unique ID],0),0)))</f>
        <v/>
      </c>
      <c r="X9210"/>
    </row>
    <row r="9211" spans="2:24" x14ac:dyDescent="0.25">
      <c r="B9211" s="146"/>
      <c r="C9211" s="31"/>
      <c r="D9211" s="31"/>
      <c r="E9211" s="44"/>
      <c r="F9211" s="43"/>
      <c r="G9211" s="84"/>
      <c r="H9211" s="31"/>
      <c r="I9211" s="205"/>
      <c r="J9211" s="84"/>
      <c r="K9211" s="31"/>
      <c r="L9211" s="31"/>
      <c r="M9211" s="169"/>
      <c r="N9211" s="148"/>
      <c r="O9211" s="106"/>
      <c r="P9211" s="43"/>
      <c r="Q9211" s="205"/>
      <c r="R9211" s="84"/>
      <c r="S9211" s="31"/>
      <c r="T9211" s="31"/>
      <c r="U9211" s="169"/>
      <c r="V9211" s="150"/>
      <c r="W9211" s="141" t="str" cm="1">
        <f t="array" ref="W9211">IF(SUM(LEN(B9211:V9211))=0,"",IF(OR(OR(ISBLANK(F9211),SUM(LEN(C9211),LEN(D9211))=0),AND(NOT(E9211="Unknown"),ISBLANK(J9211)),AND(NOT(O9211="Unknown"),ISBLANK(R9211))),"Missing Information", INDEX(Table15[Entire Service Line Classification], MATCH(SUMIFS(Table15[Unique ID],Table15[System-Owned Portion],E9211,Table15[If Material Anything Other than "Lead" in Column E,Was Material Ever Previously Lead?],G9211,Table15[Customer-Owned Portion],O9211),Table15[Unique ID],0),0)))</f>
        <v/>
      </c>
      <c r="X9211"/>
    </row>
    <row r="9212" spans="2:24" x14ac:dyDescent="0.25">
      <c r="B9212" s="146"/>
      <c r="C9212" s="31"/>
      <c r="D9212" s="31"/>
      <c r="E9212" s="44"/>
      <c r="F9212" s="43"/>
      <c r="G9212" s="84"/>
      <c r="H9212" s="31"/>
      <c r="I9212" s="205"/>
      <c r="J9212" s="84"/>
      <c r="K9212" s="31"/>
      <c r="L9212" s="31"/>
      <c r="M9212" s="169"/>
      <c r="N9212" s="148"/>
      <c r="O9212" s="106"/>
      <c r="P9212" s="43"/>
      <c r="Q9212" s="205"/>
      <c r="R9212" s="84"/>
      <c r="S9212" s="31"/>
      <c r="T9212" s="31"/>
      <c r="U9212" s="169"/>
      <c r="V9212" s="150"/>
      <c r="W9212" s="141" t="str" cm="1">
        <f t="array" ref="W9212">IF(SUM(LEN(B9212:V9212))=0,"",IF(OR(OR(ISBLANK(F9212),SUM(LEN(C9212),LEN(D9212))=0),AND(NOT(E9212="Unknown"),ISBLANK(J9212)),AND(NOT(O9212="Unknown"),ISBLANK(R9212))),"Missing Information", INDEX(Table15[Entire Service Line Classification], MATCH(SUMIFS(Table15[Unique ID],Table15[System-Owned Portion],E9212,Table15[If Material Anything Other than "Lead" in Column E,Was Material Ever Previously Lead?],G9212,Table15[Customer-Owned Portion],O9212),Table15[Unique ID],0),0)))</f>
        <v/>
      </c>
      <c r="X9212"/>
    </row>
    <row r="9213" spans="2:24" x14ac:dyDescent="0.25">
      <c r="B9213" s="146"/>
      <c r="C9213" s="31"/>
      <c r="D9213" s="31"/>
      <c r="E9213" s="44"/>
      <c r="F9213" s="43"/>
      <c r="G9213" s="84"/>
      <c r="H9213" s="31"/>
      <c r="I9213" s="205"/>
      <c r="J9213" s="84"/>
      <c r="K9213" s="31"/>
      <c r="L9213" s="31"/>
      <c r="M9213" s="169"/>
      <c r="N9213" s="148"/>
      <c r="O9213" s="106"/>
      <c r="P9213" s="43"/>
      <c r="Q9213" s="205"/>
      <c r="R9213" s="84"/>
      <c r="S9213" s="31"/>
      <c r="T9213" s="31"/>
      <c r="U9213" s="169"/>
      <c r="V9213" s="150"/>
      <c r="W9213" s="141" t="str" cm="1">
        <f t="array" ref="W9213">IF(SUM(LEN(B9213:V9213))=0,"",IF(OR(OR(ISBLANK(F9213),SUM(LEN(C9213),LEN(D9213))=0),AND(NOT(E9213="Unknown"),ISBLANK(J9213)),AND(NOT(O9213="Unknown"),ISBLANK(R9213))),"Missing Information", INDEX(Table15[Entire Service Line Classification], MATCH(SUMIFS(Table15[Unique ID],Table15[System-Owned Portion],E9213,Table15[If Material Anything Other than "Lead" in Column E,Was Material Ever Previously Lead?],G9213,Table15[Customer-Owned Portion],O9213),Table15[Unique ID],0),0)))</f>
        <v/>
      </c>
      <c r="X9213"/>
    </row>
    <row r="9214" spans="2:24" x14ac:dyDescent="0.25">
      <c r="B9214" s="146"/>
      <c r="C9214" s="31"/>
      <c r="D9214" s="31"/>
      <c r="E9214" s="44"/>
      <c r="F9214" s="43"/>
      <c r="G9214" s="84"/>
      <c r="H9214" s="31"/>
      <c r="I9214" s="205"/>
      <c r="J9214" s="84"/>
      <c r="K9214" s="31"/>
      <c r="L9214" s="31"/>
      <c r="M9214" s="169"/>
      <c r="N9214" s="148"/>
      <c r="O9214" s="106"/>
      <c r="P9214" s="43"/>
      <c r="Q9214" s="205"/>
      <c r="R9214" s="84"/>
      <c r="S9214" s="31"/>
      <c r="T9214" s="31"/>
      <c r="U9214" s="169"/>
      <c r="V9214" s="150"/>
      <c r="W9214" s="141" t="str" cm="1">
        <f t="array" ref="W9214">IF(SUM(LEN(B9214:V9214))=0,"",IF(OR(OR(ISBLANK(F9214),SUM(LEN(C9214),LEN(D9214))=0),AND(NOT(E9214="Unknown"),ISBLANK(J9214)),AND(NOT(O9214="Unknown"),ISBLANK(R9214))),"Missing Information", INDEX(Table15[Entire Service Line Classification], MATCH(SUMIFS(Table15[Unique ID],Table15[System-Owned Portion],E9214,Table15[If Material Anything Other than "Lead" in Column E,Was Material Ever Previously Lead?],G9214,Table15[Customer-Owned Portion],O9214),Table15[Unique ID],0),0)))</f>
        <v/>
      </c>
      <c r="X9214"/>
    </row>
    <row r="9215" spans="2:24" x14ac:dyDescent="0.25">
      <c r="B9215" s="146"/>
      <c r="C9215" s="31"/>
      <c r="D9215" s="31"/>
      <c r="E9215" s="44"/>
      <c r="F9215" s="43"/>
      <c r="G9215" s="84"/>
      <c r="H9215" s="31"/>
      <c r="I9215" s="205"/>
      <c r="J9215" s="84"/>
      <c r="K9215" s="31"/>
      <c r="L9215" s="31"/>
      <c r="M9215" s="169"/>
      <c r="N9215" s="148"/>
      <c r="O9215" s="106"/>
      <c r="P9215" s="43"/>
      <c r="Q9215" s="205"/>
      <c r="R9215" s="84"/>
      <c r="S9215" s="31"/>
      <c r="T9215" s="31"/>
      <c r="U9215" s="169"/>
      <c r="V9215" s="150"/>
      <c r="W9215" s="141" t="str" cm="1">
        <f t="array" ref="W9215">IF(SUM(LEN(B9215:V9215))=0,"",IF(OR(OR(ISBLANK(F9215),SUM(LEN(C9215),LEN(D9215))=0),AND(NOT(E9215="Unknown"),ISBLANK(J9215)),AND(NOT(O9215="Unknown"),ISBLANK(R9215))),"Missing Information", INDEX(Table15[Entire Service Line Classification], MATCH(SUMIFS(Table15[Unique ID],Table15[System-Owned Portion],E9215,Table15[If Material Anything Other than "Lead" in Column E,Was Material Ever Previously Lead?],G9215,Table15[Customer-Owned Portion],O9215),Table15[Unique ID],0),0)))</f>
        <v/>
      </c>
      <c r="X9215"/>
    </row>
    <row r="9216" spans="2:24" x14ac:dyDescent="0.25">
      <c r="B9216" s="146"/>
      <c r="C9216" s="31"/>
      <c r="D9216" s="31"/>
      <c r="E9216" s="44"/>
      <c r="F9216" s="43"/>
      <c r="G9216" s="84"/>
      <c r="H9216" s="31"/>
      <c r="I9216" s="205"/>
      <c r="J9216" s="84"/>
      <c r="K9216" s="31"/>
      <c r="L9216" s="31"/>
      <c r="M9216" s="169"/>
      <c r="N9216" s="148"/>
      <c r="O9216" s="106"/>
      <c r="P9216" s="43"/>
      <c r="Q9216" s="205"/>
      <c r="R9216" s="84"/>
      <c r="S9216" s="31"/>
      <c r="T9216" s="31"/>
      <c r="U9216" s="169"/>
      <c r="V9216" s="150"/>
      <c r="W9216" s="141" t="str" cm="1">
        <f t="array" ref="W9216">IF(SUM(LEN(B9216:V9216))=0,"",IF(OR(OR(ISBLANK(F9216),SUM(LEN(C9216),LEN(D9216))=0),AND(NOT(E9216="Unknown"),ISBLANK(J9216)),AND(NOT(O9216="Unknown"),ISBLANK(R9216))),"Missing Information", INDEX(Table15[Entire Service Line Classification], MATCH(SUMIFS(Table15[Unique ID],Table15[System-Owned Portion],E9216,Table15[If Material Anything Other than "Lead" in Column E,Was Material Ever Previously Lead?],G9216,Table15[Customer-Owned Portion],O9216),Table15[Unique ID],0),0)))</f>
        <v/>
      </c>
      <c r="X9216"/>
    </row>
    <row r="9217" spans="2:24" x14ac:dyDescent="0.25">
      <c r="B9217" s="146"/>
      <c r="C9217" s="31"/>
      <c r="D9217" s="31"/>
      <c r="E9217" s="44"/>
      <c r="F9217" s="43"/>
      <c r="G9217" s="84"/>
      <c r="H9217" s="31"/>
      <c r="I9217" s="205"/>
      <c r="J9217" s="84"/>
      <c r="K9217" s="31"/>
      <c r="L9217" s="31"/>
      <c r="M9217" s="169"/>
      <c r="N9217" s="148"/>
      <c r="O9217" s="106"/>
      <c r="P9217" s="43"/>
      <c r="Q9217" s="205"/>
      <c r="R9217" s="84"/>
      <c r="S9217" s="31"/>
      <c r="T9217" s="31"/>
      <c r="U9217" s="169"/>
      <c r="V9217" s="150"/>
      <c r="W9217" s="141" t="str" cm="1">
        <f t="array" ref="W9217">IF(SUM(LEN(B9217:V9217))=0,"",IF(OR(OR(ISBLANK(F9217),SUM(LEN(C9217),LEN(D9217))=0),AND(NOT(E9217="Unknown"),ISBLANK(J9217)),AND(NOT(O9217="Unknown"),ISBLANK(R9217))),"Missing Information", INDEX(Table15[Entire Service Line Classification], MATCH(SUMIFS(Table15[Unique ID],Table15[System-Owned Portion],E9217,Table15[If Material Anything Other than "Lead" in Column E,Was Material Ever Previously Lead?],G9217,Table15[Customer-Owned Portion],O9217),Table15[Unique ID],0),0)))</f>
        <v/>
      </c>
      <c r="X9217"/>
    </row>
    <row r="9218" spans="2:24" x14ac:dyDescent="0.25">
      <c r="B9218" s="146"/>
      <c r="C9218" s="31"/>
      <c r="D9218" s="31"/>
      <c r="E9218" s="44"/>
      <c r="F9218" s="43"/>
      <c r="G9218" s="84"/>
      <c r="H9218" s="31"/>
      <c r="I9218" s="205"/>
      <c r="J9218" s="84"/>
      <c r="K9218" s="31"/>
      <c r="L9218" s="31"/>
      <c r="M9218" s="169"/>
      <c r="N9218" s="148"/>
      <c r="O9218" s="106"/>
      <c r="P9218" s="43"/>
      <c r="Q9218" s="205"/>
      <c r="R9218" s="84"/>
      <c r="S9218" s="31"/>
      <c r="T9218" s="31"/>
      <c r="U9218" s="169"/>
      <c r="V9218" s="150"/>
      <c r="W9218" s="141" t="str" cm="1">
        <f t="array" ref="W9218">IF(SUM(LEN(B9218:V9218))=0,"",IF(OR(OR(ISBLANK(F9218),SUM(LEN(C9218),LEN(D9218))=0),AND(NOT(E9218="Unknown"),ISBLANK(J9218)),AND(NOT(O9218="Unknown"),ISBLANK(R9218))),"Missing Information", INDEX(Table15[Entire Service Line Classification], MATCH(SUMIFS(Table15[Unique ID],Table15[System-Owned Portion],E9218,Table15[If Material Anything Other than "Lead" in Column E,Was Material Ever Previously Lead?],G9218,Table15[Customer-Owned Portion],O9218),Table15[Unique ID],0),0)))</f>
        <v/>
      </c>
      <c r="X9218"/>
    </row>
    <row r="9219" spans="2:24" x14ac:dyDescent="0.25">
      <c r="B9219" s="146"/>
      <c r="C9219" s="31"/>
      <c r="D9219" s="31"/>
      <c r="E9219" s="44"/>
      <c r="F9219" s="43"/>
      <c r="G9219" s="84"/>
      <c r="H9219" s="31"/>
      <c r="I9219" s="205"/>
      <c r="J9219" s="84"/>
      <c r="K9219" s="31"/>
      <c r="L9219" s="31"/>
      <c r="M9219" s="169"/>
      <c r="N9219" s="148"/>
      <c r="O9219" s="106"/>
      <c r="P9219" s="43"/>
      <c r="Q9219" s="205"/>
      <c r="R9219" s="84"/>
      <c r="S9219" s="31"/>
      <c r="T9219" s="31"/>
      <c r="U9219" s="169"/>
      <c r="V9219" s="150"/>
      <c r="W9219" s="141" t="str" cm="1">
        <f t="array" ref="W9219">IF(SUM(LEN(B9219:V9219))=0,"",IF(OR(OR(ISBLANK(F9219),SUM(LEN(C9219),LEN(D9219))=0),AND(NOT(E9219="Unknown"),ISBLANK(J9219)),AND(NOT(O9219="Unknown"),ISBLANK(R9219))),"Missing Information", INDEX(Table15[Entire Service Line Classification], MATCH(SUMIFS(Table15[Unique ID],Table15[System-Owned Portion],E9219,Table15[If Material Anything Other than "Lead" in Column E,Was Material Ever Previously Lead?],G9219,Table15[Customer-Owned Portion],O9219),Table15[Unique ID],0),0)))</f>
        <v/>
      </c>
      <c r="X9219"/>
    </row>
    <row r="9220" spans="2:24" x14ac:dyDescent="0.25">
      <c r="B9220" s="146"/>
      <c r="C9220" s="31"/>
      <c r="D9220" s="31"/>
      <c r="E9220" s="44"/>
      <c r="F9220" s="43"/>
      <c r="G9220" s="84"/>
      <c r="H9220" s="31"/>
      <c r="I9220" s="205"/>
      <c r="J9220" s="84"/>
      <c r="K9220" s="31"/>
      <c r="L9220" s="31"/>
      <c r="M9220" s="169"/>
      <c r="N9220" s="148"/>
      <c r="O9220" s="106"/>
      <c r="P9220" s="43"/>
      <c r="Q9220" s="205"/>
      <c r="R9220" s="84"/>
      <c r="S9220" s="31"/>
      <c r="T9220" s="31"/>
      <c r="U9220" s="169"/>
      <c r="V9220" s="150"/>
      <c r="W9220" s="141" t="str" cm="1">
        <f t="array" ref="W9220">IF(SUM(LEN(B9220:V9220))=0,"",IF(OR(OR(ISBLANK(F9220),SUM(LEN(C9220),LEN(D9220))=0),AND(NOT(E9220="Unknown"),ISBLANK(J9220)),AND(NOT(O9220="Unknown"),ISBLANK(R9220))),"Missing Information", INDEX(Table15[Entire Service Line Classification], MATCH(SUMIFS(Table15[Unique ID],Table15[System-Owned Portion],E9220,Table15[If Material Anything Other than "Lead" in Column E,Was Material Ever Previously Lead?],G9220,Table15[Customer-Owned Portion],O9220),Table15[Unique ID],0),0)))</f>
        <v/>
      </c>
      <c r="X9220"/>
    </row>
    <row r="9221" spans="2:24" x14ac:dyDescent="0.25">
      <c r="B9221" s="146"/>
      <c r="C9221" s="31"/>
      <c r="D9221" s="31"/>
      <c r="E9221" s="44"/>
      <c r="F9221" s="43"/>
      <c r="G9221" s="84"/>
      <c r="H9221" s="31"/>
      <c r="I9221" s="205"/>
      <c r="J9221" s="84"/>
      <c r="K9221" s="31"/>
      <c r="L9221" s="31"/>
      <c r="M9221" s="169"/>
      <c r="N9221" s="148"/>
      <c r="O9221" s="106"/>
      <c r="P9221" s="43"/>
      <c r="Q9221" s="205"/>
      <c r="R9221" s="84"/>
      <c r="S9221" s="31"/>
      <c r="T9221" s="31"/>
      <c r="U9221" s="169"/>
      <c r="V9221" s="150"/>
      <c r="W9221" s="141" t="str" cm="1">
        <f t="array" ref="W9221">IF(SUM(LEN(B9221:V9221))=0,"",IF(OR(OR(ISBLANK(F9221),SUM(LEN(C9221),LEN(D9221))=0),AND(NOT(E9221="Unknown"),ISBLANK(J9221)),AND(NOT(O9221="Unknown"),ISBLANK(R9221))),"Missing Information", INDEX(Table15[Entire Service Line Classification], MATCH(SUMIFS(Table15[Unique ID],Table15[System-Owned Portion],E9221,Table15[If Material Anything Other than "Lead" in Column E,Was Material Ever Previously Lead?],G9221,Table15[Customer-Owned Portion],O9221),Table15[Unique ID],0),0)))</f>
        <v/>
      </c>
      <c r="X9221"/>
    </row>
    <row r="9222" spans="2:24" x14ac:dyDescent="0.25">
      <c r="B9222" s="146"/>
      <c r="C9222" s="31"/>
      <c r="D9222" s="31"/>
      <c r="E9222" s="44"/>
      <c r="F9222" s="43"/>
      <c r="G9222" s="84"/>
      <c r="H9222" s="31"/>
      <c r="I9222" s="205"/>
      <c r="J9222" s="84"/>
      <c r="K9222" s="31"/>
      <c r="L9222" s="31"/>
      <c r="M9222" s="169"/>
      <c r="N9222" s="148"/>
      <c r="O9222" s="106"/>
      <c r="P9222" s="43"/>
      <c r="Q9222" s="205"/>
      <c r="R9222" s="84"/>
      <c r="S9222" s="31"/>
      <c r="T9222" s="31"/>
      <c r="U9222" s="169"/>
      <c r="V9222" s="150"/>
      <c r="W9222" s="141" t="str" cm="1">
        <f t="array" ref="W9222">IF(SUM(LEN(B9222:V9222))=0,"",IF(OR(OR(ISBLANK(F9222),SUM(LEN(C9222),LEN(D9222))=0),AND(NOT(E9222="Unknown"),ISBLANK(J9222)),AND(NOT(O9222="Unknown"),ISBLANK(R9222))),"Missing Information", INDEX(Table15[Entire Service Line Classification], MATCH(SUMIFS(Table15[Unique ID],Table15[System-Owned Portion],E9222,Table15[If Material Anything Other than "Lead" in Column E,Was Material Ever Previously Lead?],G9222,Table15[Customer-Owned Portion],O9222),Table15[Unique ID],0),0)))</f>
        <v/>
      </c>
      <c r="X9222"/>
    </row>
    <row r="9223" spans="2:24" x14ac:dyDescent="0.25">
      <c r="B9223" s="146"/>
      <c r="C9223" s="31"/>
      <c r="D9223" s="31"/>
      <c r="E9223" s="44"/>
      <c r="F9223" s="43"/>
      <c r="G9223" s="84"/>
      <c r="H9223" s="31"/>
      <c r="I9223" s="205"/>
      <c r="J9223" s="84"/>
      <c r="K9223" s="31"/>
      <c r="L9223" s="31"/>
      <c r="M9223" s="169"/>
      <c r="N9223" s="148"/>
      <c r="O9223" s="106"/>
      <c r="P9223" s="43"/>
      <c r="Q9223" s="205"/>
      <c r="R9223" s="84"/>
      <c r="S9223" s="31"/>
      <c r="T9223" s="31"/>
      <c r="U9223" s="169"/>
      <c r="V9223" s="150"/>
      <c r="W9223" s="141" t="str" cm="1">
        <f t="array" ref="W9223">IF(SUM(LEN(B9223:V9223))=0,"",IF(OR(OR(ISBLANK(F9223),SUM(LEN(C9223),LEN(D9223))=0),AND(NOT(E9223="Unknown"),ISBLANK(J9223)),AND(NOT(O9223="Unknown"),ISBLANK(R9223))),"Missing Information", INDEX(Table15[Entire Service Line Classification], MATCH(SUMIFS(Table15[Unique ID],Table15[System-Owned Portion],E9223,Table15[If Material Anything Other than "Lead" in Column E,Was Material Ever Previously Lead?],G9223,Table15[Customer-Owned Portion],O9223),Table15[Unique ID],0),0)))</f>
        <v/>
      </c>
      <c r="X9223"/>
    </row>
    <row r="9224" spans="2:24" x14ac:dyDescent="0.25">
      <c r="B9224" s="146"/>
      <c r="C9224" s="31"/>
      <c r="D9224" s="31"/>
      <c r="E9224" s="44"/>
      <c r="F9224" s="43"/>
      <c r="G9224" s="84"/>
      <c r="H9224" s="31"/>
      <c r="I9224" s="205"/>
      <c r="J9224" s="84"/>
      <c r="K9224" s="31"/>
      <c r="L9224" s="31"/>
      <c r="M9224" s="169"/>
      <c r="N9224" s="148"/>
      <c r="O9224" s="106"/>
      <c r="P9224" s="43"/>
      <c r="Q9224" s="205"/>
      <c r="R9224" s="84"/>
      <c r="S9224" s="31"/>
      <c r="T9224" s="31"/>
      <c r="U9224" s="169"/>
      <c r="V9224" s="150"/>
      <c r="W9224" s="141" t="str" cm="1">
        <f t="array" ref="W9224">IF(SUM(LEN(B9224:V9224))=0,"",IF(OR(OR(ISBLANK(F9224),SUM(LEN(C9224),LEN(D9224))=0),AND(NOT(E9224="Unknown"),ISBLANK(J9224)),AND(NOT(O9224="Unknown"),ISBLANK(R9224))),"Missing Information", INDEX(Table15[Entire Service Line Classification], MATCH(SUMIFS(Table15[Unique ID],Table15[System-Owned Portion],E9224,Table15[If Material Anything Other than "Lead" in Column E,Was Material Ever Previously Lead?],G9224,Table15[Customer-Owned Portion],O9224),Table15[Unique ID],0),0)))</f>
        <v/>
      </c>
      <c r="X9224"/>
    </row>
    <row r="9225" spans="2:24" x14ac:dyDescent="0.25">
      <c r="B9225" s="146"/>
      <c r="C9225" s="31"/>
      <c r="D9225" s="31"/>
      <c r="E9225" s="44"/>
      <c r="F9225" s="43"/>
      <c r="G9225" s="84"/>
      <c r="H9225" s="31"/>
      <c r="I9225" s="205"/>
      <c r="J9225" s="84"/>
      <c r="K9225" s="31"/>
      <c r="L9225" s="31"/>
      <c r="M9225" s="169"/>
      <c r="N9225" s="148"/>
      <c r="O9225" s="106"/>
      <c r="P9225" s="43"/>
      <c r="Q9225" s="205"/>
      <c r="R9225" s="84"/>
      <c r="S9225" s="31"/>
      <c r="T9225" s="31"/>
      <c r="U9225" s="169"/>
      <c r="V9225" s="150"/>
      <c r="W9225" s="141" t="str" cm="1">
        <f t="array" ref="W9225">IF(SUM(LEN(B9225:V9225))=0,"",IF(OR(OR(ISBLANK(F9225),SUM(LEN(C9225),LEN(D9225))=0),AND(NOT(E9225="Unknown"),ISBLANK(J9225)),AND(NOT(O9225="Unknown"),ISBLANK(R9225))),"Missing Information", INDEX(Table15[Entire Service Line Classification], MATCH(SUMIFS(Table15[Unique ID],Table15[System-Owned Portion],E9225,Table15[If Material Anything Other than "Lead" in Column E,Was Material Ever Previously Lead?],G9225,Table15[Customer-Owned Portion],O9225),Table15[Unique ID],0),0)))</f>
        <v/>
      </c>
      <c r="X9225"/>
    </row>
    <row r="9226" spans="2:24" x14ac:dyDescent="0.25">
      <c r="B9226" s="146"/>
      <c r="C9226" s="31"/>
      <c r="D9226" s="31"/>
      <c r="E9226" s="44"/>
      <c r="F9226" s="43"/>
      <c r="G9226" s="84"/>
      <c r="H9226" s="31"/>
      <c r="I9226" s="205"/>
      <c r="J9226" s="84"/>
      <c r="K9226" s="31"/>
      <c r="L9226" s="31"/>
      <c r="M9226" s="169"/>
      <c r="N9226" s="148"/>
      <c r="O9226" s="106"/>
      <c r="P9226" s="43"/>
      <c r="Q9226" s="205"/>
      <c r="R9226" s="84"/>
      <c r="S9226" s="31"/>
      <c r="T9226" s="31"/>
      <c r="U9226" s="169"/>
      <c r="V9226" s="150"/>
      <c r="W9226" s="141" t="str" cm="1">
        <f t="array" ref="W9226">IF(SUM(LEN(B9226:V9226))=0,"",IF(OR(OR(ISBLANK(F9226),SUM(LEN(C9226),LEN(D9226))=0),AND(NOT(E9226="Unknown"),ISBLANK(J9226)),AND(NOT(O9226="Unknown"),ISBLANK(R9226))),"Missing Information", INDEX(Table15[Entire Service Line Classification], MATCH(SUMIFS(Table15[Unique ID],Table15[System-Owned Portion],E9226,Table15[If Material Anything Other than "Lead" in Column E,Was Material Ever Previously Lead?],G9226,Table15[Customer-Owned Portion],O9226),Table15[Unique ID],0),0)))</f>
        <v/>
      </c>
      <c r="X9226"/>
    </row>
    <row r="9227" spans="2:24" x14ac:dyDescent="0.25">
      <c r="B9227" s="146"/>
      <c r="C9227" s="31"/>
      <c r="D9227" s="31"/>
      <c r="E9227" s="44"/>
      <c r="F9227" s="43"/>
      <c r="G9227" s="84"/>
      <c r="H9227" s="31"/>
      <c r="I9227" s="205"/>
      <c r="J9227" s="84"/>
      <c r="K9227" s="31"/>
      <c r="L9227" s="31"/>
      <c r="M9227" s="169"/>
      <c r="N9227" s="148"/>
      <c r="O9227" s="106"/>
      <c r="P9227" s="43"/>
      <c r="Q9227" s="205"/>
      <c r="R9227" s="84"/>
      <c r="S9227" s="31"/>
      <c r="T9227" s="31"/>
      <c r="U9227" s="169"/>
      <c r="V9227" s="150"/>
      <c r="W9227" s="141" t="str" cm="1">
        <f t="array" ref="W9227">IF(SUM(LEN(B9227:V9227))=0,"",IF(OR(OR(ISBLANK(F9227),SUM(LEN(C9227),LEN(D9227))=0),AND(NOT(E9227="Unknown"),ISBLANK(J9227)),AND(NOT(O9227="Unknown"),ISBLANK(R9227))),"Missing Information", INDEX(Table15[Entire Service Line Classification], MATCH(SUMIFS(Table15[Unique ID],Table15[System-Owned Portion],E9227,Table15[If Material Anything Other than "Lead" in Column E,Was Material Ever Previously Lead?],G9227,Table15[Customer-Owned Portion],O9227),Table15[Unique ID],0),0)))</f>
        <v/>
      </c>
      <c r="X9227"/>
    </row>
    <row r="9228" spans="2:24" x14ac:dyDescent="0.25">
      <c r="B9228" s="146"/>
      <c r="C9228" s="31"/>
      <c r="D9228" s="31"/>
      <c r="E9228" s="44"/>
      <c r="F9228" s="43"/>
      <c r="G9228" s="84"/>
      <c r="H9228" s="31"/>
      <c r="I9228" s="205"/>
      <c r="J9228" s="84"/>
      <c r="K9228" s="31"/>
      <c r="L9228" s="31"/>
      <c r="M9228" s="169"/>
      <c r="N9228" s="148"/>
      <c r="O9228" s="106"/>
      <c r="P9228" s="43"/>
      <c r="Q9228" s="205"/>
      <c r="R9228" s="84"/>
      <c r="S9228" s="31"/>
      <c r="T9228" s="31"/>
      <c r="U9228" s="169"/>
      <c r="V9228" s="150"/>
      <c r="W9228" s="141" t="str" cm="1">
        <f t="array" ref="W9228">IF(SUM(LEN(B9228:V9228))=0,"",IF(OR(OR(ISBLANK(F9228),SUM(LEN(C9228),LEN(D9228))=0),AND(NOT(E9228="Unknown"),ISBLANK(J9228)),AND(NOT(O9228="Unknown"),ISBLANK(R9228))),"Missing Information", INDEX(Table15[Entire Service Line Classification], MATCH(SUMIFS(Table15[Unique ID],Table15[System-Owned Portion],E9228,Table15[If Material Anything Other than "Lead" in Column E,Was Material Ever Previously Lead?],G9228,Table15[Customer-Owned Portion],O9228),Table15[Unique ID],0),0)))</f>
        <v/>
      </c>
      <c r="X9228"/>
    </row>
    <row r="9229" spans="2:24" x14ac:dyDescent="0.25">
      <c r="B9229" s="146"/>
      <c r="C9229" s="31"/>
      <c r="D9229" s="31"/>
      <c r="E9229" s="44"/>
      <c r="F9229" s="43"/>
      <c r="G9229" s="84"/>
      <c r="H9229" s="31"/>
      <c r="I9229" s="205"/>
      <c r="J9229" s="84"/>
      <c r="K9229" s="31"/>
      <c r="L9229" s="31"/>
      <c r="M9229" s="169"/>
      <c r="N9229" s="148"/>
      <c r="O9229" s="106"/>
      <c r="P9229" s="43"/>
      <c r="Q9229" s="205"/>
      <c r="R9229" s="84"/>
      <c r="S9229" s="31"/>
      <c r="T9229" s="31"/>
      <c r="U9229" s="169"/>
      <c r="V9229" s="150"/>
      <c r="W9229" s="141" t="str" cm="1">
        <f t="array" ref="W9229">IF(SUM(LEN(B9229:V9229))=0,"",IF(OR(OR(ISBLANK(F9229),SUM(LEN(C9229),LEN(D9229))=0),AND(NOT(E9229="Unknown"),ISBLANK(J9229)),AND(NOT(O9229="Unknown"),ISBLANK(R9229))),"Missing Information", INDEX(Table15[Entire Service Line Classification], MATCH(SUMIFS(Table15[Unique ID],Table15[System-Owned Portion],E9229,Table15[If Material Anything Other than "Lead" in Column E,Was Material Ever Previously Lead?],G9229,Table15[Customer-Owned Portion],O9229),Table15[Unique ID],0),0)))</f>
        <v/>
      </c>
      <c r="X9229"/>
    </row>
    <row r="9230" spans="2:24" x14ac:dyDescent="0.25">
      <c r="B9230" s="146"/>
      <c r="C9230" s="31"/>
      <c r="D9230" s="31"/>
      <c r="E9230" s="44"/>
      <c r="F9230" s="43"/>
      <c r="G9230" s="84"/>
      <c r="H9230" s="31"/>
      <c r="I9230" s="205"/>
      <c r="J9230" s="84"/>
      <c r="K9230" s="31"/>
      <c r="L9230" s="31"/>
      <c r="M9230" s="169"/>
      <c r="N9230" s="148"/>
      <c r="O9230" s="106"/>
      <c r="P9230" s="43"/>
      <c r="Q9230" s="205"/>
      <c r="R9230" s="84"/>
      <c r="S9230" s="31"/>
      <c r="T9230" s="31"/>
      <c r="U9230" s="169"/>
      <c r="V9230" s="150"/>
      <c r="W9230" s="141" t="str" cm="1">
        <f t="array" ref="W9230">IF(SUM(LEN(B9230:V9230))=0,"",IF(OR(OR(ISBLANK(F9230),SUM(LEN(C9230),LEN(D9230))=0),AND(NOT(E9230="Unknown"),ISBLANK(J9230)),AND(NOT(O9230="Unknown"),ISBLANK(R9230))),"Missing Information", INDEX(Table15[Entire Service Line Classification], MATCH(SUMIFS(Table15[Unique ID],Table15[System-Owned Portion],E9230,Table15[If Material Anything Other than "Lead" in Column E,Was Material Ever Previously Lead?],G9230,Table15[Customer-Owned Portion],O9230),Table15[Unique ID],0),0)))</f>
        <v/>
      </c>
      <c r="X9230"/>
    </row>
    <row r="9231" spans="2:24" x14ac:dyDescent="0.25">
      <c r="B9231" s="146"/>
      <c r="C9231" s="31"/>
      <c r="D9231" s="31"/>
      <c r="E9231" s="44"/>
      <c r="F9231" s="43"/>
      <c r="G9231" s="84"/>
      <c r="H9231" s="31"/>
      <c r="I9231" s="205"/>
      <c r="J9231" s="84"/>
      <c r="K9231" s="31"/>
      <c r="L9231" s="31"/>
      <c r="M9231" s="169"/>
      <c r="N9231" s="148"/>
      <c r="O9231" s="106"/>
      <c r="P9231" s="43"/>
      <c r="Q9231" s="205"/>
      <c r="R9231" s="84"/>
      <c r="S9231" s="31"/>
      <c r="T9231" s="31"/>
      <c r="U9231" s="169"/>
      <c r="V9231" s="150"/>
      <c r="W9231" s="141" t="str" cm="1">
        <f t="array" ref="W9231">IF(SUM(LEN(B9231:V9231))=0,"",IF(OR(OR(ISBLANK(F9231),SUM(LEN(C9231),LEN(D9231))=0),AND(NOT(E9231="Unknown"),ISBLANK(J9231)),AND(NOT(O9231="Unknown"),ISBLANK(R9231))),"Missing Information", INDEX(Table15[Entire Service Line Classification], MATCH(SUMIFS(Table15[Unique ID],Table15[System-Owned Portion],E9231,Table15[If Material Anything Other than "Lead" in Column E,Was Material Ever Previously Lead?],G9231,Table15[Customer-Owned Portion],O9231),Table15[Unique ID],0),0)))</f>
        <v/>
      </c>
      <c r="X9231"/>
    </row>
    <row r="9232" spans="2:24" x14ac:dyDescent="0.25">
      <c r="B9232" s="146"/>
      <c r="C9232" s="31"/>
      <c r="D9232" s="31"/>
      <c r="E9232" s="44"/>
      <c r="F9232" s="43"/>
      <c r="G9232" s="84"/>
      <c r="H9232" s="31"/>
      <c r="I9232" s="205"/>
      <c r="J9232" s="84"/>
      <c r="K9232" s="31"/>
      <c r="L9232" s="31"/>
      <c r="M9232" s="169"/>
      <c r="N9232" s="148"/>
      <c r="O9232" s="106"/>
      <c r="P9232" s="43"/>
      <c r="Q9232" s="205"/>
      <c r="R9232" s="84"/>
      <c r="S9232" s="31"/>
      <c r="T9232" s="31"/>
      <c r="U9232" s="169"/>
      <c r="V9232" s="150"/>
      <c r="W9232" s="141" t="str" cm="1">
        <f t="array" ref="W9232">IF(SUM(LEN(B9232:V9232))=0,"",IF(OR(OR(ISBLANK(F9232),SUM(LEN(C9232),LEN(D9232))=0),AND(NOT(E9232="Unknown"),ISBLANK(J9232)),AND(NOT(O9232="Unknown"),ISBLANK(R9232))),"Missing Information", INDEX(Table15[Entire Service Line Classification], MATCH(SUMIFS(Table15[Unique ID],Table15[System-Owned Portion],E9232,Table15[If Material Anything Other than "Lead" in Column E,Was Material Ever Previously Lead?],G9232,Table15[Customer-Owned Portion],O9232),Table15[Unique ID],0),0)))</f>
        <v/>
      </c>
      <c r="X9232"/>
    </row>
    <row r="9233" spans="2:24" x14ac:dyDescent="0.25">
      <c r="B9233" s="146"/>
      <c r="C9233" s="31"/>
      <c r="D9233" s="31"/>
      <c r="E9233" s="44"/>
      <c r="F9233" s="43"/>
      <c r="G9233" s="84"/>
      <c r="H9233" s="31"/>
      <c r="I9233" s="205"/>
      <c r="J9233" s="84"/>
      <c r="K9233" s="31"/>
      <c r="L9233" s="31"/>
      <c r="M9233" s="169"/>
      <c r="N9233" s="148"/>
      <c r="O9233" s="106"/>
      <c r="P9233" s="43"/>
      <c r="Q9233" s="205"/>
      <c r="R9233" s="84"/>
      <c r="S9233" s="31"/>
      <c r="T9233" s="31"/>
      <c r="U9233" s="169"/>
      <c r="V9233" s="150"/>
      <c r="W9233" s="141" t="str" cm="1">
        <f t="array" ref="W9233">IF(SUM(LEN(B9233:V9233))=0,"",IF(OR(OR(ISBLANK(F9233),SUM(LEN(C9233),LEN(D9233))=0),AND(NOT(E9233="Unknown"),ISBLANK(J9233)),AND(NOT(O9233="Unknown"),ISBLANK(R9233))),"Missing Information", INDEX(Table15[Entire Service Line Classification], MATCH(SUMIFS(Table15[Unique ID],Table15[System-Owned Portion],E9233,Table15[If Material Anything Other than "Lead" in Column E,Was Material Ever Previously Lead?],G9233,Table15[Customer-Owned Portion],O9233),Table15[Unique ID],0),0)))</f>
        <v/>
      </c>
      <c r="X9233"/>
    </row>
    <row r="9234" spans="2:24" x14ac:dyDescent="0.25">
      <c r="B9234" s="146"/>
      <c r="C9234" s="31"/>
      <c r="D9234" s="31"/>
      <c r="E9234" s="44"/>
      <c r="F9234" s="43"/>
      <c r="G9234" s="84"/>
      <c r="H9234" s="31"/>
      <c r="I9234" s="205"/>
      <c r="J9234" s="84"/>
      <c r="K9234" s="31"/>
      <c r="L9234" s="31"/>
      <c r="M9234" s="169"/>
      <c r="N9234" s="148"/>
      <c r="O9234" s="106"/>
      <c r="P9234" s="43"/>
      <c r="Q9234" s="205"/>
      <c r="R9234" s="84"/>
      <c r="S9234" s="31"/>
      <c r="T9234" s="31"/>
      <c r="U9234" s="169"/>
      <c r="V9234" s="150"/>
      <c r="W9234" s="141" t="str" cm="1">
        <f t="array" ref="W9234">IF(SUM(LEN(B9234:V9234))=0,"",IF(OR(OR(ISBLANK(F9234),SUM(LEN(C9234),LEN(D9234))=0),AND(NOT(E9234="Unknown"),ISBLANK(J9234)),AND(NOT(O9234="Unknown"),ISBLANK(R9234))),"Missing Information", INDEX(Table15[Entire Service Line Classification], MATCH(SUMIFS(Table15[Unique ID],Table15[System-Owned Portion],E9234,Table15[If Material Anything Other than "Lead" in Column E,Was Material Ever Previously Lead?],G9234,Table15[Customer-Owned Portion],O9234),Table15[Unique ID],0),0)))</f>
        <v/>
      </c>
      <c r="X9234"/>
    </row>
    <row r="9235" spans="2:24" x14ac:dyDescent="0.25">
      <c r="B9235" s="146"/>
      <c r="C9235" s="31"/>
      <c r="D9235" s="31"/>
      <c r="E9235" s="44"/>
      <c r="F9235" s="43"/>
      <c r="G9235" s="84"/>
      <c r="H9235" s="31"/>
      <c r="I9235" s="205"/>
      <c r="J9235" s="84"/>
      <c r="K9235" s="31"/>
      <c r="L9235" s="31"/>
      <c r="M9235" s="169"/>
      <c r="N9235" s="148"/>
      <c r="O9235" s="106"/>
      <c r="P9235" s="43"/>
      <c r="Q9235" s="205"/>
      <c r="R9235" s="84"/>
      <c r="S9235" s="31"/>
      <c r="T9235" s="31"/>
      <c r="U9235" s="169"/>
      <c r="V9235" s="150"/>
      <c r="W9235" s="141" t="str" cm="1">
        <f t="array" ref="W9235">IF(SUM(LEN(B9235:V9235))=0,"",IF(OR(OR(ISBLANK(F9235),SUM(LEN(C9235),LEN(D9235))=0),AND(NOT(E9235="Unknown"),ISBLANK(J9235)),AND(NOT(O9235="Unknown"),ISBLANK(R9235))),"Missing Information", INDEX(Table15[Entire Service Line Classification], MATCH(SUMIFS(Table15[Unique ID],Table15[System-Owned Portion],E9235,Table15[If Material Anything Other than "Lead" in Column E,Was Material Ever Previously Lead?],G9235,Table15[Customer-Owned Portion],O9235),Table15[Unique ID],0),0)))</f>
        <v/>
      </c>
      <c r="X9235"/>
    </row>
    <row r="9236" spans="2:24" x14ac:dyDescent="0.25">
      <c r="B9236" s="146"/>
      <c r="C9236" s="31"/>
      <c r="D9236" s="31"/>
      <c r="E9236" s="44"/>
      <c r="F9236" s="43"/>
      <c r="G9236" s="84"/>
      <c r="H9236" s="31"/>
      <c r="I9236" s="205"/>
      <c r="J9236" s="84"/>
      <c r="K9236" s="31"/>
      <c r="L9236" s="31"/>
      <c r="M9236" s="169"/>
      <c r="N9236" s="148"/>
      <c r="O9236" s="106"/>
      <c r="P9236" s="43"/>
      <c r="Q9236" s="205"/>
      <c r="R9236" s="84"/>
      <c r="S9236" s="31"/>
      <c r="T9236" s="31"/>
      <c r="U9236" s="169"/>
      <c r="V9236" s="150"/>
      <c r="W9236" s="141" t="str" cm="1">
        <f t="array" ref="W9236">IF(SUM(LEN(B9236:V9236))=0,"",IF(OR(OR(ISBLANK(F9236),SUM(LEN(C9236),LEN(D9236))=0),AND(NOT(E9236="Unknown"),ISBLANK(J9236)),AND(NOT(O9236="Unknown"),ISBLANK(R9236))),"Missing Information", INDEX(Table15[Entire Service Line Classification], MATCH(SUMIFS(Table15[Unique ID],Table15[System-Owned Portion],E9236,Table15[If Material Anything Other than "Lead" in Column E,Was Material Ever Previously Lead?],G9236,Table15[Customer-Owned Portion],O9236),Table15[Unique ID],0),0)))</f>
        <v/>
      </c>
      <c r="X9236"/>
    </row>
    <row r="9237" spans="2:24" x14ac:dyDescent="0.25">
      <c r="B9237" s="146"/>
      <c r="C9237" s="31"/>
      <c r="D9237" s="31"/>
      <c r="E9237" s="44"/>
      <c r="F9237" s="43"/>
      <c r="G9237" s="84"/>
      <c r="H9237" s="31"/>
      <c r="I9237" s="205"/>
      <c r="J9237" s="84"/>
      <c r="K9237" s="31"/>
      <c r="L9237" s="31"/>
      <c r="M9237" s="169"/>
      <c r="N9237" s="148"/>
      <c r="O9237" s="106"/>
      <c r="P9237" s="43"/>
      <c r="Q9237" s="205"/>
      <c r="R9237" s="84"/>
      <c r="S9237" s="31"/>
      <c r="T9237" s="31"/>
      <c r="U9237" s="169"/>
      <c r="V9237" s="150"/>
      <c r="W9237" s="141" t="str" cm="1">
        <f t="array" ref="W9237">IF(SUM(LEN(B9237:V9237))=0,"",IF(OR(OR(ISBLANK(F9237),SUM(LEN(C9237),LEN(D9237))=0),AND(NOT(E9237="Unknown"),ISBLANK(J9237)),AND(NOT(O9237="Unknown"),ISBLANK(R9237))),"Missing Information", INDEX(Table15[Entire Service Line Classification], MATCH(SUMIFS(Table15[Unique ID],Table15[System-Owned Portion],E9237,Table15[If Material Anything Other than "Lead" in Column E,Was Material Ever Previously Lead?],G9237,Table15[Customer-Owned Portion],O9237),Table15[Unique ID],0),0)))</f>
        <v/>
      </c>
      <c r="X9237"/>
    </row>
    <row r="9238" spans="2:24" x14ac:dyDescent="0.25">
      <c r="B9238" s="146"/>
      <c r="C9238" s="31"/>
      <c r="D9238" s="31"/>
      <c r="E9238" s="44"/>
      <c r="F9238" s="43"/>
      <c r="G9238" s="84"/>
      <c r="H9238" s="31"/>
      <c r="I9238" s="205"/>
      <c r="J9238" s="84"/>
      <c r="K9238" s="31"/>
      <c r="L9238" s="31"/>
      <c r="M9238" s="169"/>
      <c r="N9238" s="148"/>
      <c r="O9238" s="106"/>
      <c r="P9238" s="43"/>
      <c r="Q9238" s="205"/>
      <c r="R9238" s="84"/>
      <c r="S9238" s="31"/>
      <c r="T9238" s="31"/>
      <c r="U9238" s="169"/>
      <c r="V9238" s="150"/>
      <c r="W9238" s="141" t="str" cm="1">
        <f t="array" ref="W9238">IF(SUM(LEN(B9238:V9238))=0,"",IF(OR(OR(ISBLANK(F9238),SUM(LEN(C9238),LEN(D9238))=0),AND(NOT(E9238="Unknown"),ISBLANK(J9238)),AND(NOT(O9238="Unknown"),ISBLANK(R9238))),"Missing Information", INDEX(Table15[Entire Service Line Classification], MATCH(SUMIFS(Table15[Unique ID],Table15[System-Owned Portion],E9238,Table15[If Material Anything Other than "Lead" in Column E,Was Material Ever Previously Lead?],G9238,Table15[Customer-Owned Portion],O9238),Table15[Unique ID],0),0)))</f>
        <v/>
      </c>
      <c r="X9238"/>
    </row>
    <row r="9239" spans="2:24" x14ac:dyDescent="0.25">
      <c r="B9239" s="146"/>
      <c r="C9239" s="31"/>
      <c r="D9239" s="31"/>
      <c r="E9239" s="44"/>
      <c r="F9239" s="43"/>
      <c r="G9239" s="84"/>
      <c r="H9239" s="31"/>
      <c r="I9239" s="205"/>
      <c r="J9239" s="84"/>
      <c r="K9239" s="31"/>
      <c r="L9239" s="31"/>
      <c r="M9239" s="169"/>
      <c r="N9239" s="148"/>
      <c r="O9239" s="106"/>
      <c r="P9239" s="43"/>
      <c r="Q9239" s="205"/>
      <c r="R9239" s="84"/>
      <c r="S9239" s="31"/>
      <c r="T9239" s="31"/>
      <c r="U9239" s="169"/>
      <c r="V9239" s="150"/>
      <c r="W9239" s="141" t="str" cm="1">
        <f t="array" ref="W9239">IF(SUM(LEN(B9239:V9239))=0,"",IF(OR(OR(ISBLANK(F9239),SUM(LEN(C9239),LEN(D9239))=0),AND(NOT(E9239="Unknown"),ISBLANK(J9239)),AND(NOT(O9239="Unknown"),ISBLANK(R9239))),"Missing Information", INDEX(Table15[Entire Service Line Classification], MATCH(SUMIFS(Table15[Unique ID],Table15[System-Owned Portion],E9239,Table15[If Material Anything Other than "Lead" in Column E,Was Material Ever Previously Lead?],G9239,Table15[Customer-Owned Portion],O9239),Table15[Unique ID],0),0)))</f>
        <v/>
      </c>
      <c r="X9239"/>
    </row>
    <row r="9240" spans="2:24" x14ac:dyDescent="0.25">
      <c r="B9240" s="146"/>
      <c r="C9240" s="31"/>
      <c r="D9240" s="31"/>
      <c r="E9240" s="44"/>
      <c r="F9240" s="43"/>
      <c r="G9240" s="84"/>
      <c r="H9240" s="31"/>
      <c r="I9240" s="205"/>
      <c r="J9240" s="84"/>
      <c r="K9240" s="31"/>
      <c r="L9240" s="31"/>
      <c r="M9240" s="169"/>
      <c r="N9240" s="148"/>
      <c r="O9240" s="106"/>
      <c r="P9240" s="43"/>
      <c r="Q9240" s="205"/>
      <c r="R9240" s="84"/>
      <c r="S9240" s="31"/>
      <c r="T9240" s="31"/>
      <c r="U9240" s="169"/>
      <c r="V9240" s="150"/>
      <c r="W9240" s="141" t="str" cm="1">
        <f t="array" ref="W9240">IF(SUM(LEN(B9240:V9240))=0,"",IF(OR(OR(ISBLANK(F9240),SUM(LEN(C9240),LEN(D9240))=0),AND(NOT(E9240="Unknown"),ISBLANK(J9240)),AND(NOT(O9240="Unknown"),ISBLANK(R9240))),"Missing Information", INDEX(Table15[Entire Service Line Classification], MATCH(SUMIFS(Table15[Unique ID],Table15[System-Owned Portion],E9240,Table15[If Material Anything Other than "Lead" in Column E,Was Material Ever Previously Lead?],G9240,Table15[Customer-Owned Portion],O9240),Table15[Unique ID],0),0)))</f>
        <v/>
      </c>
      <c r="X9240"/>
    </row>
    <row r="9241" spans="2:24" x14ac:dyDescent="0.25">
      <c r="B9241" s="146"/>
      <c r="C9241" s="31"/>
      <c r="D9241" s="31"/>
      <c r="E9241" s="44"/>
      <c r="F9241" s="43"/>
      <c r="G9241" s="84"/>
      <c r="H9241" s="31"/>
      <c r="I9241" s="205"/>
      <c r="J9241" s="84"/>
      <c r="K9241" s="31"/>
      <c r="L9241" s="31"/>
      <c r="M9241" s="169"/>
      <c r="N9241" s="148"/>
      <c r="O9241" s="106"/>
      <c r="P9241" s="43"/>
      <c r="Q9241" s="205"/>
      <c r="R9241" s="84"/>
      <c r="S9241" s="31"/>
      <c r="T9241" s="31"/>
      <c r="U9241" s="169"/>
      <c r="V9241" s="150"/>
      <c r="W9241" s="141" t="str" cm="1">
        <f t="array" ref="W9241">IF(SUM(LEN(B9241:V9241))=0,"",IF(OR(OR(ISBLANK(F9241),SUM(LEN(C9241),LEN(D9241))=0),AND(NOT(E9241="Unknown"),ISBLANK(J9241)),AND(NOT(O9241="Unknown"),ISBLANK(R9241))),"Missing Information", INDEX(Table15[Entire Service Line Classification], MATCH(SUMIFS(Table15[Unique ID],Table15[System-Owned Portion],E9241,Table15[If Material Anything Other than "Lead" in Column E,Was Material Ever Previously Lead?],G9241,Table15[Customer-Owned Portion],O9241),Table15[Unique ID],0),0)))</f>
        <v/>
      </c>
      <c r="X9241"/>
    </row>
    <row r="9242" spans="2:24" x14ac:dyDescent="0.25">
      <c r="B9242" s="146"/>
      <c r="C9242" s="31"/>
      <c r="D9242" s="31"/>
      <c r="E9242" s="44"/>
      <c r="F9242" s="43"/>
      <c r="G9242" s="84"/>
      <c r="H9242" s="31"/>
      <c r="I9242" s="205"/>
      <c r="J9242" s="84"/>
      <c r="K9242" s="31"/>
      <c r="L9242" s="31"/>
      <c r="M9242" s="169"/>
      <c r="N9242" s="148"/>
      <c r="O9242" s="106"/>
      <c r="P9242" s="43"/>
      <c r="Q9242" s="205"/>
      <c r="R9242" s="84"/>
      <c r="S9242" s="31"/>
      <c r="T9242" s="31"/>
      <c r="U9242" s="169"/>
      <c r="V9242" s="150"/>
      <c r="W9242" s="141" t="str" cm="1">
        <f t="array" ref="W9242">IF(SUM(LEN(B9242:V9242))=0,"",IF(OR(OR(ISBLANK(F9242),SUM(LEN(C9242),LEN(D9242))=0),AND(NOT(E9242="Unknown"),ISBLANK(J9242)),AND(NOT(O9242="Unknown"),ISBLANK(R9242))),"Missing Information", INDEX(Table15[Entire Service Line Classification], MATCH(SUMIFS(Table15[Unique ID],Table15[System-Owned Portion],E9242,Table15[If Material Anything Other than "Lead" in Column E,Was Material Ever Previously Lead?],G9242,Table15[Customer-Owned Portion],O9242),Table15[Unique ID],0),0)))</f>
        <v/>
      </c>
      <c r="X9242"/>
    </row>
    <row r="9243" spans="2:24" x14ac:dyDescent="0.25">
      <c r="B9243" s="146"/>
      <c r="C9243" s="31"/>
      <c r="D9243" s="31"/>
      <c r="E9243" s="44"/>
      <c r="F9243" s="43"/>
      <c r="G9243" s="84"/>
      <c r="H9243" s="31"/>
      <c r="I9243" s="205"/>
      <c r="J9243" s="84"/>
      <c r="K9243" s="31"/>
      <c r="L9243" s="31"/>
      <c r="M9243" s="169"/>
      <c r="N9243" s="148"/>
      <c r="O9243" s="106"/>
      <c r="P9243" s="43"/>
      <c r="Q9243" s="205"/>
      <c r="R9243" s="84"/>
      <c r="S9243" s="31"/>
      <c r="T9243" s="31"/>
      <c r="U9243" s="169"/>
      <c r="V9243" s="150"/>
      <c r="W9243" s="141" t="str" cm="1">
        <f t="array" ref="W9243">IF(SUM(LEN(B9243:V9243))=0,"",IF(OR(OR(ISBLANK(F9243),SUM(LEN(C9243),LEN(D9243))=0),AND(NOT(E9243="Unknown"),ISBLANK(J9243)),AND(NOT(O9243="Unknown"),ISBLANK(R9243))),"Missing Information", INDEX(Table15[Entire Service Line Classification], MATCH(SUMIFS(Table15[Unique ID],Table15[System-Owned Portion],E9243,Table15[If Material Anything Other than "Lead" in Column E,Was Material Ever Previously Lead?],G9243,Table15[Customer-Owned Portion],O9243),Table15[Unique ID],0),0)))</f>
        <v/>
      </c>
      <c r="X9243"/>
    </row>
    <row r="9244" spans="2:24" x14ac:dyDescent="0.25">
      <c r="B9244" s="146"/>
      <c r="C9244" s="31"/>
      <c r="D9244" s="31"/>
      <c r="E9244" s="44"/>
      <c r="F9244" s="43"/>
      <c r="G9244" s="84"/>
      <c r="H9244" s="31"/>
      <c r="I9244" s="205"/>
      <c r="J9244" s="84"/>
      <c r="K9244" s="31"/>
      <c r="L9244" s="31"/>
      <c r="M9244" s="169"/>
      <c r="N9244" s="148"/>
      <c r="O9244" s="106"/>
      <c r="P9244" s="43"/>
      <c r="Q9244" s="205"/>
      <c r="R9244" s="84"/>
      <c r="S9244" s="31"/>
      <c r="T9244" s="31"/>
      <c r="U9244" s="169"/>
      <c r="V9244" s="150"/>
      <c r="W9244" s="141" t="str" cm="1">
        <f t="array" ref="W9244">IF(SUM(LEN(B9244:V9244))=0,"",IF(OR(OR(ISBLANK(F9244),SUM(LEN(C9244),LEN(D9244))=0),AND(NOT(E9244="Unknown"),ISBLANK(J9244)),AND(NOT(O9244="Unknown"),ISBLANK(R9244))),"Missing Information", INDEX(Table15[Entire Service Line Classification], MATCH(SUMIFS(Table15[Unique ID],Table15[System-Owned Portion],E9244,Table15[If Material Anything Other than "Lead" in Column E,Was Material Ever Previously Lead?],G9244,Table15[Customer-Owned Portion],O9244),Table15[Unique ID],0),0)))</f>
        <v/>
      </c>
      <c r="X9244"/>
    </row>
    <row r="9245" spans="2:24" x14ac:dyDescent="0.25">
      <c r="B9245" s="146"/>
      <c r="C9245" s="31"/>
      <c r="D9245" s="31"/>
      <c r="E9245" s="44"/>
      <c r="F9245" s="43"/>
      <c r="G9245" s="84"/>
      <c r="H9245" s="31"/>
      <c r="I9245" s="205"/>
      <c r="J9245" s="84"/>
      <c r="K9245" s="31"/>
      <c r="L9245" s="31"/>
      <c r="M9245" s="169"/>
      <c r="N9245" s="148"/>
      <c r="O9245" s="106"/>
      <c r="P9245" s="43"/>
      <c r="Q9245" s="205"/>
      <c r="R9245" s="84"/>
      <c r="S9245" s="31"/>
      <c r="T9245" s="31"/>
      <c r="U9245" s="169"/>
      <c r="V9245" s="150"/>
      <c r="W9245" s="141" t="str" cm="1">
        <f t="array" ref="W9245">IF(SUM(LEN(B9245:V9245))=0,"",IF(OR(OR(ISBLANK(F9245),SUM(LEN(C9245),LEN(D9245))=0),AND(NOT(E9245="Unknown"),ISBLANK(J9245)),AND(NOT(O9245="Unknown"),ISBLANK(R9245))),"Missing Information", INDEX(Table15[Entire Service Line Classification], MATCH(SUMIFS(Table15[Unique ID],Table15[System-Owned Portion],E9245,Table15[If Material Anything Other than "Lead" in Column E,Was Material Ever Previously Lead?],G9245,Table15[Customer-Owned Portion],O9245),Table15[Unique ID],0),0)))</f>
        <v/>
      </c>
      <c r="X9245"/>
    </row>
    <row r="9246" spans="2:24" x14ac:dyDescent="0.25">
      <c r="B9246" s="146"/>
      <c r="C9246" s="31"/>
      <c r="D9246" s="31"/>
      <c r="E9246" s="44"/>
      <c r="F9246" s="43"/>
      <c r="G9246" s="84"/>
      <c r="H9246" s="31"/>
      <c r="I9246" s="205"/>
      <c r="J9246" s="84"/>
      <c r="K9246" s="31"/>
      <c r="L9246" s="31"/>
      <c r="M9246" s="169"/>
      <c r="N9246" s="148"/>
      <c r="O9246" s="106"/>
      <c r="P9246" s="43"/>
      <c r="Q9246" s="205"/>
      <c r="R9246" s="84"/>
      <c r="S9246" s="31"/>
      <c r="T9246" s="31"/>
      <c r="U9246" s="169"/>
      <c r="V9246" s="150"/>
      <c r="W9246" s="141" t="str" cm="1">
        <f t="array" ref="W9246">IF(SUM(LEN(B9246:V9246))=0,"",IF(OR(OR(ISBLANK(F9246),SUM(LEN(C9246),LEN(D9246))=0),AND(NOT(E9246="Unknown"),ISBLANK(J9246)),AND(NOT(O9246="Unknown"),ISBLANK(R9246))),"Missing Information", INDEX(Table15[Entire Service Line Classification], MATCH(SUMIFS(Table15[Unique ID],Table15[System-Owned Portion],E9246,Table15[If Material Anything Other than "Lead" in Column E,Was Material Ever Previously Lead?],G9246,Table15[Customer-Owned Portion],O9246),Table15[Unique ID],0),0)))</f>
        <v/>
      </c>
      <c r="X9246"/>
    </row>
    <row r="9247" spans="2:24" x14ac:dyDescent="0.25">
      <c r="B9247" s="146"/>
      <c r="C9247" s="31"/>
      <c r="D9247" s="31"/>
      <c r="E9247" s="44"/>
      <c r="F9247" s="43"/>
      <c r="G9247" s="84"/>
      <c r="H9247" s="31"/>
      <c r="I9247" s="205"/>
      <c r="J9247" s="84"/>
      <c r="K9247" s="31"/>
      <c r="L9247" s="31"/>
      <c r="M9247" s="169"/>
      <c r="N9247" s="148"/>
      <c r="O9247" s="106"/>
      <c r="P9247" s="43"/>
      <c r="Q9247" s="205"/>
      <c r="R9247" s="84"/>
      <c r="S9247" s="31"/>
      <c r="T9247" s="31"/>
      <c r="U9247" s="169"/>
      <c r="V9247" s="150"/>
      <c r="W9247" s="141" t="str" cm="1">
        <f t="array" ref="W9247">IF(SUM(LEN(B9247:V9247))=0,"",IF(OR(OR(ISBLANK(F9247),SUM(LEN(C9247),LEN(D9247))=0),AND(NOT(E9247="Unknown"),ISBLANK(J9247)),AND(NOT(O9247="Unknown"),ISBLANK(R9247))),"Missing Information", INDEX(Table15[Entire Service Line Classification], MATCH(SUMIFS(Table15[Unique ID],Table15[System-Owned Portion],E9247,Table15[If Material Anything Other than "Lead" in Column E,Was Material Ever Previously Lead?],G9247,Table15[Customer-Owned Portion],O9247),Table15[Unique ID],0),0)))</f>
        <v/>
      </c>
      <c r="X9247"/>
    </row>
    <row r="9248" spans="2:24" x14ac:dyDescent="0.25">
      <c r="B9248" s="146"/>
      <c r="C9248" s="31"/>
      <c r="D9248" s="31"/>
      <c r="E9248" s="44"/>
      <c r="F9248" s="43"/>
      <c r="G9248" s="84"/>
      <c r="H9248" s="31"/>
      <c r="I9248" s="205"/>
      <c r="J9248" s="84"/>
      <c r="K9248" s="31"/>
      <c r="L9248" s="31"/>
      <c r="M9248" s="169"/>
      <c r="N9248" s="148"/>
      <c r="O9248" s="106"/>
      <c r="P9248" s="43"/>
      <c r="Q9248" s="205"/>
      <c r="R9248" s="84"/>
      <c r="S9248" s="31"/>
      <c r="T9248" s="31"/>
      <c r="U9248" s="169"/>
      <c r="V9248" s="150"/>
      <c r="W9248" s="141" t="str" cm="1">
        <f t="array" ref="W9248">IF(SUM(LEN(B9248:V9248))=0,"",IF(OR(OR(ISBLANK(F9248),SUM(LEN(C9248),LEN(D9248))=0),AND(NOT(E9248="Unknown"),ISBLANK(J9248)),AND(NOT(O9248="Unknown"),ISBLANK(R9248))),"Missing Information", INDEX(Table15[Entire Service Line Classification], MATCH(SUMIFS(Table15[Unique ID],Table15[System-Owned Portion],E9248,Table15[If Material Anything Other than "Lead" in Column E,Was Material Ever Previously Lead?],G9248,Table15[Customer-Owned Portion],O9248),Table15[Unique ID],0),0)))</f>
        <v/>
      </c>
      <c r="X9248"/>
    </row>
    <row r="9249" spans="2:24" x14ac:dyDescent="0.25">
      <c r="B9249" s="146"/>
      <c r="C9249" s="31"/>
      <c r="D9249" s="31"/>
      <c r="E9249" s="44"/>
      <c r="F9249" s="43"/>
      <c r="G9249" s="84"/>
      <c r="H9249" s="31"/>
      <c r="I9249" s="205"/>
      <c r="J9249" s="84"/>
      <c r="K9249" s="31"/>
      <c r="L9249" s="31"/>
      <c r="M9249" s="169"/>
      <c r="N9249" s="148"/>
      <c r="O9249" s="106"/>
      <c r="P9249" s="43"/>
      <c r="Q9249" s="205"/>
      <c r="R9249" s="84"/>
      <c r="S9249" s="31"/>
      <c r="T9249" s="31"/>
      <c r="U9249" s="169"/>
      <c r="V9249" s="150"/>
      <c r="W9249" s="141" t="str" cm="1">
        <f t="array" ref="W9249">IF(SUM(LEN(B9249:V9249))=0,"",IF(OR(OR(ISBLANK(F9249),SUM(LEN(C9249),LEN(D9249))=0),AND(NOT(E9249="Unknown"),ISBLANK(J9249)),AND(NOT(O9249="Unknown"),ISBLANK(R9249))),"Missing Information", INDEX(Table15[Entire Service Line Classification], MATCH(SUMIFS(Table15[Unique ID],Table15[System-Owned Portion],E9249,Table15[If Material Anything Other than "Lead" in Column E,Was Material Ever Previously Lead?],G9249,Table15[Customer-Owned Portion],O9249),Table15[Unique ID],0),0)))</f>
        <v/>
      </c>
      <c r="X9249"/>
    </row>
    <row r="9250" spans="2:24" x14ac:dyDescent="0.25">
      <c r="B9250" s="146"/>
      <c r="C9250" s="31"/>
      <c r="D9250" s="31"/>
      <c r="E9250" s="44"/>
      <c r="F9250" s="43"/>
      <c r="G9250" s="84"/>
      <c r="H9250" s="31"/>
      <c r="I9250" s="205"/>
      <c r="J9250" s="84"/>
      <c r="K9250" s="31"/>
      <c r="L9250" s="31"/>
      <c r="M9250" s="169"/>
      <c r="N9250" s="148"/>
      <c r="O9250" s="106"/>
      <c r="P9250" s="43"/>
      <c r="Q9250" s="205"/>
      <c r="R9250" s="84"/>
      <c r="S9250" s="31"/>
      <c r="T9250" s="31"/>
      <c r="U9250" s="169"/>
      <c r="V9250" s="150"/>
      <c r="W9250" s="141" t="str" cm="1">
        <f t="array" ref="W9250">IF(SUM(LEN(B9250:V9250))=0,"",IF(OR(OR(ISBLANK(F9250),SUM(LEN(C9250),LEN(D9250))=0),AND(NOT(E9250="Unknown"),ISBLANK(J9250)),AND(NOT(O9250="Unknown"),ISBLANK(R9250))),"Missing Information", INDEX(Table15[Entire Service Line Classification], MATCH(SUMIFS(Table15[Unique ID],Table15[System-Owned Portion],E9250,Table15[If Material Anything Other than "Lead" in Column E,Was Material Ever Previously Lead?],G9250,Table15[Customer-Owned Portion],O9250),Table15[Unique ID],0),0)))</f>
        <v/>
      </c>
      <c r="X9250"/>
    </row>
    <row r="9251" spans="2:24" x14ac:dyDescent="0.25">
      <c r="B9251" s="146"/>
      <c r="C9251" s="31"/>
      <c r="D9251" s="31"/>
      <c r="E9251" s="44"/>
      <c r="F9251" s="43"/>
      <c r="G9251" s="84"/>
      <c r="H9251" s="31"/>
      <c r="I9251" s="205"/>
      <c r="J9251" s="84"/>
      <c r="K9251" s="31"/>
      <c r="L9251" s="31"/>
      <c r="M9251" s="169"/>
      <c r="N9251" s="148"/>
      <c r="O9251" s="106"/>
      <c r="P9251" s="43"/>
      <c r="Q9251" s="205"/>
      <c r="R9251" s="84"/>
      <c r="S9251" s="31"/>
      <c r="T9251" s="31"/>
      <c r="U9251" s="169"/>
      <c r="V9251" s="150"/>
      <c r="W9251" s="141" t="str" cm="1">
        <f t="array" ref="W9251">IF(SUM(LEN(B9251:V9251))=0,"",IF(OR(OR(ISBLANK(F9251),SUM(LEN(C9251),LEN(D9251))=0),AND(NOT(E9251="Unknown"),ISBLANK(J9251)),AND(NOT(O9251="Unknown"),ISBLANK(R9251))),"Missing Information", INDEX(Table15[Entire Service Line Classification], MATCH(SUMIFS(Table15[Unique ID],Table15[System-Owned Portion],E9251,Table15[If Material Anything Other than "Lead" in Column E,Was Material Ever Previously Lead?],G9251,Table15[Customer-Owned Portion],O9251),Table15[Unique ID],0),0)))</f>
        <v/>
      </c>
      <c r="X9251"/>
    </row>
    <row r="9252" spans="2:24" x14ac:dyDescent="0.25">
      <c r="B9252" s="146"/>
      <c r="C9252" s="31"/>
      <c r="D9252" s="31"/>
      <c r="E9252" s="44"/>
      <c r="F9252" s="43"/>
      <c r="G9252" s="84"/>
      <c r="H9252" s="31"/>
      <c r="I9252" s="205"/>
      <c r="J9252" s="84"/>
      <c r="K9252" s="31"/>
      <c r="L9252" s="31"/>
      <c r="M9252" s="169"/>
      <c r="N9252" s="148"/>
      <c r="O9252" s="106"/>
      <c r="P9252" s="43"/>
      <c r="Q9252" s="205"/>
      <c r="R9252" s="84"/>
      <c r="S9252" s="31"/>
      <c r="T9252" s="31"/>
      <c r="U9252" s="169"/>
      <c r="V9252" s="150"/>
      <c r="W9252" s="141" t="str" cm="1">
        <f t="array" ref="W9252">IF(SUM(LEN(B9252:V9252))=0,"",IF(OR(OR(ISBLANK(F9252),SUM(LEN(C9252),LEN(D9252))=0),AND(NOT(E9252="Unknown"),ISBLANK(J9252)),AND(NOT(O9252="Unknown"),ISBLANK(R9252))),"Missing Information", INDEX(Table15[Entire Service Line Classification], MATCH(SUMIFS(Table15[Unique ID],Table15[System-Owned Portion],E9252,Table15[If Material Anything Other than "Lead" in Column E,Was Material Ever Previously Lead?],G9252,Table15[Customer-Owned Portion],O9252),Table15[Unique ID],0),0)))</f>
        <v/>
      </c>
      <c r="X9252"/>
    </row>
    <row r="9253" spans="2:24" x14ac:dyDescent="0.25">
      <c r="B9253" s="146"/>
      <c r="C9253" s="31"/>
      <c r="D9253" s="31"/>
      <c r="E9253" s="44"/>
      <c r="F9253" s="43"/>
      <c r="G9253" s="84"/>
      <c r="H9253" s="31"/>
      <c r="I9253" s="205"/>
      <c r="J9253" s="84"/>
      <c r="K9253" s="31"/>
      <c r="L9253" s="31"/>
      <c r="M9253" s="169"/>
      <c r="N9253" s="148"/>
      <c r="O9253" s="106"/>
      <c r="P9253" s="43"/>
      <c r="Q9253" s="205"/>
      <c r="R9253" s="84"/>
      <c r="S9253" s="31"/>
      <c r="T9253" s="31"/>
      <c r="U9253" s="169"/>
      <c r="V9253" s="150"/>
      <c r="W9253" s="141" t="str" cm="1">
        <f t="array" ref="W9253">IF(SUM(LEN(B9253:V9253))=0,"",IF(OR(OR(ISBLANK(F9253),SUM(LEN(C9253),LEN(D9253))=0),AND(NOT(E9253="Unknown"),ISBLANK(J9253)),AND(NOT(O9253="Unknown"),ISBLANK(R9253))),"Missing Information", INDEX(Table15[Entire Service Line Classification], MATCH(SUMIFS(Table15[Unique ID],Table15[System-Owned Portion],E9253,Table15[If Material Anything Other than "Lead" in Column E,Was Material Ever Previously Lead?],G9253,Table15[Customer-Owned Portion],O9253),Table15[Unique ID],0),0)))</f>
        <v/>
      </c>
      <c r="X9253"/>
    </row>
    <row r="9254" spans="2:24" x14ac:dyDescent="0.25">
      <c r="B9254" s="146"/>
      <c r="C9254" s="31"/>
      <c r="D9254" s="31"/>
      <c r="E9254" s="44"/>
      <c r="F9254" s="43"/>
      <c r="G9254" s="84"/>
      <c r="H9254" s="31"/>
      <c r="I9254" s="205"/>
      <c r="J9254" s="84"/>
      <c r="K9254" s="31"/>
      <c r="L9254" s="31"/>
      <c r="M9254" s="169"/>
      <c r="N9254" s="148"/>
      <c r="O9254" s="106"/>
      <c r="P9254" s="43"/>
      <c r="Q9254" s="205"/>
      <c r="R9254" s="84"/>
      <c r="S9254" s="31"/>
      <c r="T9254" s="31"/>
      <c r="U9254" s="169"/>
      <c r="V9254" s="150"/>
      <c r="W9254" s="141" t="str" cm="1">
        <f t="array" ref="W9254">IF(SUM(LEN(B9254:V9254))=0,"",IF(OR(OR(ISBLANK(F9254),SUM(LEN(C9254),LEN(D9254))=0),AND(NOT(E9254="Unknown"),ISBLANK(J9254)),AND(NOT(O9254="Unknown"),ISBLANK(R9254))),"Missing Information", INDEX(Table15[Entire Service Line Classification], MATCH(SUMIFS(Table15[Unique ID],Table15[System-Owned Portion],E9254,Table15[If Material Anything Other than "Lead" in Column E,Was Material Ever Previously Lead?],G9254,Table15[Customer-Owned Portion],O9254),Table15[Unique ID],0),0)))</f>
        <v/>
      </c>
      <c r="X9254"/>
    </row>
    <row r="9255" spans="2:24" x14ac:dyDescent="0.25">
      <c r="B9255" s="146"/>
      <c r="C9255" s="31"/>
      <c r="D9255" s="31"/>
      <c r="E9255" s="44"/>
      <c r="F9255" s="43"/>
      <c r="G9255" s="84"/>
      <c r="H9255" s="31"/>
      <c r="I9255" s="205"/>
      <c r="J9255" s="84"/>
      <c r="K9255" s="31"/>
      <c r="L9255" s="31"/>
      <c r="M9255" s="169"/>
      <c r="N9255" s="148"/>
      <c r="O9255" s="106"/>
      <c r="P9255" s="43"/>
      <c r="Q9255" s="205"/>
      <c r="R9255" s="84"/>
      <c r="S9255" s="31"/>
      <c r="T9255" s="31"/>
      <c r="U9255" s="169"/>
      <c r="V9255" s="150"/>
      <c r="W9255" s="141" t="str" cm="1">
        <f t="array" ref="W9255">IF(SUM(LEN(B9255:V9255))=0,"",IF(OR(OR(ISBLANK(F9255),SUM(LEN(C9255),LEN(D9255))=0),AND(NOT(E9255="Unknown"),ISBLANK(J9255)),AND(NOT(O9255="Unknown"),ISBLANK(R9255))),"Missing Information", INDEX(Table15[Entire Service Line Classification], MATCH(SUMIFS(Table15[Unique ID],Table15[System-Owned Portion],E9255,Table15[If Material Anything Other than "Lead" in Column E,Was Material Ever Previously Lead?],G9255,Table15[Customer-Owned Portion],O9255),Table15[Unique ID],0),0)))</f>
        <v/>
      </c>
      <c r="X9255"/>
    </row>
    <row r="9256" spans="2:24" x14ac:dyDescent="0.25">
      <c r="B9256" s="146"/>
      <c r="C9256" s="31"/>
      <c r="D9256" s="31"/>
      <c r="E9256" s="44"/>
      <c r="F9256" s="43"/>
      <c r="G9256" s="84"/>
      <c r="H9256" s="31"/>
      <c r="I9256" s="205"/>
      <c r="J9256" s="84"/>
      <c r="K9256" s="31"/>
      <c r="L9256" s="31"/>
      <c r="M9256" s="169"/>
      <c r="N9256" s="148"/>
      <c r="O9256" s="106"/>
      <c r="P9256" s="43"/>
      <c r="Q9256" s="205"/>
      <c r="R9256" s="84"/>
      <c r="S9256" s="31"/>
      <c r="T9256" s="31"/>
      <c r="U9256" s="169"/>
      <c r="V9256" s="150"/>
      <c r="W9256" s="141" t="str" cm="1">
        <f t="array" ref="W9256">IF(SUM(LEN(B9256:V9256))=0,"",IF(OR(OR(ISBLANK(F9256),SUM(LEN(C9256),LEN(D9256))=0),AND(NOT(E9256="Unknown"),ISBLANK(J9256)),AND(NOT(O9256="Unknown"),ISBLANK(R9256))),"Missing Information", INDEX(Table15[Entire Service Line Classification], MATCH(SUMIFS(Table15[Unique ID],Table15[System-Owned Portion],E9256,Table15[If Material Anything Other than "Lead" in Column E,Was Material Ever Previously Lead?],G9256,Table15[Customer-Owned Portion],O9256),Table15[Unique ID],0),0)))</f>
        <v/>
      </c>
      <c r="X9256"/>
    </row>
    <row r="9257" spans="2:24" x14ac:dyDescent="0.25">
      <c r="B9257" s="146"/>
      <c r="C9257" s="31"/>
      <c r="D9257" s="31"/>
      <c r="E9257" s="44"/>
      <c r="F9257" s="43"/>
      <c r="G9257" s="84"/>
      <c r="H9257" s="31"/>
      <c r="I9257" s="205"/>
      <c r="J9257" s="84"/>
      <c r="K9257" s="31"/>
      <c r="L9257" s="31"/>
      <c r="M9257" s="169"/>
      <c r="N9257" s="148"/>
      <c r="O9257" s="106"/>
      <c r="P9257" s="43"/>
      <c r="Q9257" s="205"/>
      <c r="R9257" s="84"/>
      <c r="S9257" s="31"/>
      <c r="T9257" s="31"/>
      <c r="U9257" s="169"/>
      <c r="V9257" s="150"/>
      <c r="W9257" s="141" t="str" cm="1">
        <f t="array" ref="W9257">IF(SUM(LEN(B9257:V9257))=0,"",IF(OR(OR(ISBLANK(F9257),SUM(LEN(C9257),LEN(D9257))=0),AND(NOT(E9257="Unknown"),ISBLANK(J9257)),AND(NOT(O9257="Unknown"),ISBLANK(R9257))),"Missing Information", INDEX(Table15[Entire Service Line Classification], MATCH(SUMIFS(Table15[Unique ID],Table15[System-Owned Portion],E9257,Table15[If Material Anything Other than "Lead" in Column E,Was Material Ever Previously Lead?],G9257,Table15[Customer-Owned Portion],O9257),Table15[Unique ID],0),0)))</f>
        <v/>
      </c>
      <c r="X9257"/>
    </row>
    <row r="9258" spans="2:24" x14ac:dyDescent="0.25">
      <c r="B9258" s="146"/>
      <c r="C9258" s="31"/>
      <c r="D9258" s="31"/>
      <c r="E9258" s="44"/>
      <c r="F9258" s="43"/>
      <c r="G9258" s="84"/>
      <c r="H9258" s="31"/>
      <c r="I9258" s="205"/>
      <c r="J9258" s="84"/>
      <c r="K9258" s="31"/>
      <c r="L9258" s="31"/>
      <c r="M9258" s="169"/>
      <c r="N9258" s="148"/>
      <c r="O9258" s="106"/>
      <c r="P9258" s="43"/>
      <c r="Q9258" s="205"/>
      <c r="R9258" s="84"/>
      <c r="S9258" s="31"/>
      <c r="T9258" s="31"/>
      <c r="U9258" s="169"/>
      <c r="V9258" s="150"/>
      <c r="W9258" s="141" t="str" cm="1">
        <f t="array" ref="W9258">IF(SUM(LEN(B9258:V9258))=0,"",IF(OR(OR(ISBLANK(F9258),SUM(LEN(C9258),LEN(D9258))=0),AND(NOT(E9258="Unknown"),ISBLANK(J9258)),AND(NOT(O9258="Unknown"),ISBLANK(R9258))),"Missing Information", INDEX(Table15[Entire Service Line Classification], MATCH(SUMIFS(Table15[Unique ID],Table15[System-Owned Portion],E9258,Table15[If Material Anything Other than "Lead" in Column E,Was Material Ever Previously Lead?],G9258,Table15[Customer-Owned Portion],O9258),Table15[Unique ID],0),0)))</f>
        <v/>
      </c>
      <c r="X9258"/>
    </row>
    <row r="9259" spans="2:24" x14ac:dyDescent="0.25">
      <c r="B9259" s="146"/>
      <c r="C9259" s="31"/>
      <c r="D9259" s="31"/>
      <c r="E9259" s="44"/>
      <c r="F9259" s="43"/>
      <c r="G9259" s="84"/>
      <c r="H9259" s="31"/>
      <c r="I9259" s="205"/>
      <c r="J9259" s="84"/>
      <c r="K9259" s="31"/>
      <c r="L9259" s="31"/>
      <c r="M9259" s="169"/>
      <c r="N9259" s="148"/>
      <c r="O9259" s="106"/>
      <c r="P9259" s="43"/>
      <c r="Q9259" s="205"/>
      <c r="R9259" s="84"/>
      <c r="S9259" s="31"/>
      <c r="T9259" s="31"/>
      <c r="U9259" s="169"/>
      <c r="V9259" s="150"/>
      <c r="W9259" s="141" t="str" cm="1">
        <f t="array" ref="W9259">IF(SUM(LEN(B9259:V9259))=0,"",IF(OR(OR(ISBLANK(F9259),SUM(LEN(C9259),LEN(D9259))=0),AND(NOT(E9259="Unknown"),ISBLANK(J9259)),AND(NOT(O9259="Unknown"),ISBLANK(R9259))),"Missing Information", INDEX(Table15[Entire Service Line Classification], MATCH(SUMIFS(Table15[Unique ID],Table15[System-Owned Portion],E9259,Table15[If Material Anything Other than "Lead" in Column E,Was Material Ever Previously Lead?],G9259,Table15[Customer-Owned Portion],O9259),Table15[Unique ID],0),0)))</f>
        <v/>
      </c>
      <c r="X9259"/>
    </row>
    <row r="9260" spans="2:24" x14ac:dyDescent="0.25">
      <c r="B9260" s="146"/>
      <c r="C9260" s="31"/>
      <c r="D9260" s="31"/>
      <c r="E9260" s="44"/>
      <c r="F9260" s="43"/>
      <c r="G9260" s="84"/>
      <c r="H9260" s="31"/>
      <c r="I9260" s="205"/>
      <c r="J9260" s="84"/>
      <c r="K9260" s="31"/>
      <c r="L9260" s="31"/>
      <c r="M9260" s="169"/>
      <c r="N9260" s="148"/>
      <c r="O9260" s="106"/>
      <c r="P9260" s="43"/>
      <c r="Q9260" s="205"/>
      <c r="R9260" s="84"/>
      <c r="S9260" s="31"/>
      <c r="T9260" s="31"/>
      <c r="U9260" s="169"/>
      <c r="V9260" s="150"/>
      <c r="W9260" s="141" t="str" cm="1">
        <f t="array" ref="W9260">IF(SUM(LEN(B9260:V9260))=0,"",IF(OR(OR(ISBLANK(F9260),SUM(LEN(C9260),LEN(D9260))=0),AND(NOT(E9260="Unknown"),ISBLANK(J9260)),AND(NOT(O9260="Unknown"),ISBLANK(R9260))),"Missing Information", INDEX(Table15[Entire Service Line Classification], MATCH(SUMIFS(Table15[Unique ID],Table15[System-Owned Portion],E9260,Table15[If Material Anything Other than "Lead" in Column E,Was Material Ever Previously Lead?],G9260,Table15[Customer-Owned Portion],O9260),Table15[Unique ID],0),0)))</f>
        <v/>
      </c>
      <c r="X9260"/>
    </row>
    <row r="9261" spans="2:24" x14ac:dyDescent="0.25">
      <c r="B9261" s="146"/>
      <c r="C9261" s="31"/>
      <c r="D9261" s="31"/>
      <c r="E9261" s="44"/>
      <c r="F9261" s="43"/>
      <c r="G9261" s="84"/>
      <c r="H9261" s="31"/>
      <c r="I9261" s="205"/>
      <c r="J9261" s="84"/>
      <c r="K9261" s="31"/>
      <c r="L9261" s="31"/>
      <c r="M9261" s="169"/>
      <c r="N9261" s="148"/>
      <c r="O9261" s="106"/>
      <c r="P9261" s="43"/>
      <c r="Q9261" s="205"/>
      <c r="R9261" s="84"/>
      <c r="S9261" s="31"/>
      <c r="T9261" s="31"/>
      <c r="U9261" s="169"/>
      <c r="V9261" s="150"/>
      <c r="W9261" s="141" t="str" cm="1">
        <f t="array" ref="W9261">IF(SUM(LEN(B9261:V9261))=0,"",IF(OR(OR(ISBLANK(F9261),SUM(LEN(C9261),LEN(D9261))=0),AND(NOT(E9261="Unknown"),ISBLANK(J9261)),AND(NOT(O9261="Unknown"),ISBLANK(R9261))),"Missing Information", INDEX(Table15[Entire Service Line Classification], MATCH(SUMIFS(Table15[Unique ID],Table15[System-Owned Portion],E9261,Table15[If Material Anything Other than "Lead" in Column E,Was Material Ever Previously Lead?],G9261,Table15[Customer-Owned Portion],O9261),Table15[Unique ID],0),0)))</f>
        <v/>
      </c>
      <c r="X9261"/>
    </row>
    <row r="9262" spans="2:24" x14ac:dyDescent="0.25">
      <c r="B9262" s="146"/>
      <c r="C9262" s="31"/>
      <c r="D9262" s="31"/>
      <c r="E9262" s="44"/>
      <c r="F9262" s="43"/>
      <c r="G9262" s="84"/>
      <c r="H9262" s="31"/>
      <c r="I9262" s="205"/>
      <c r="J9262" s="84"/>
      <c r="K9262" s="31"/>
      <c r="L9262" s="31"/>
      <c r="M9262" s="169"/>
      <c r="N9262" s="148"/>
      <c r="O9262" s="106"/>
      <c r="P9262" s="43"/>
      <c r="Q9262" s="205"/>
      <c r="R9262" s="84"/>
      <c r="S9262" s="31"/>
      <c r="T9262" s="31"/>
      <c r="U9262" s="169"/>
      <c r="V9262" s="150"/>
      <c r="W9262" s="141" t="str" cm="1">
        <f t="array" ref="W9262">IF(SUM(LEN(B9262:V9262))=0,"",IF(OR(OR(ISBLANK(F9262),SUM(LEN(C9262),LEN(D9262))=0),AND(NOT(E9262="Unknown"),ISBLANK(J9262)),AND(NOT(O9262="Unknown"),ISBLANK(R9262))),"Missing Information", INDEX(Table15[Entire Service Line Classification], MATCH(SUMIFS(Table15[Unique ID],Table15[System-Owned Portion],E9262,Table15[If Material Anything Other than "Lead" in Column E,Was Material Ever Previously Lead?],G9262,Table15[Customer-Owned Portion],O9262),Table15[Unique ID],0),0)))</f>
        <v/>
      </c>
      <c r="X9262"/>
    </row>
    <row r="9263" spans="2:24" x14ac:dyDescent="0.25">
      <c r="B9263" s="146"/>
      <c r="C9263" s="31"/>
      <c r="D9263" s="31"/>
      <c r="E9263" s="44"/>
      <c r="F9263" s="43"/>
      <c r="G9263" s="84"/>
      <c r="H9263" s="31"/>
      <c r="I9263" s="205"/>
      <c r="J9263" s="84"/>
      <c r="K9263" s="31"/>
      <c r="L9263" s="31"/>
      <c r="M9263" s="169"/>
      <c r="N9263" s="148"/>
      <c r="O9263" s="106"/>
      <c r="P9263" s="43"/>
      <c r="Q9263" s="205"/>
      <c r="R9263" s="84"/>
      <c r="S9263" s="31"/>
      <c r="T9263" s="31"/>
      <c r="U9263" s="169"/>
      <c r="V9263" s="150"/>
      <c r="W9263" s="141" t="str" cm="1">
        <f t="array" ref="W9263">IF(SUM(LEN(B9263:V9263))=0,"",IF(OR(OR(ISBLANK(F9263),SUM(LEN(C9263),LEN(D9263))=0),AND(NOT(E9263="Unknown"),ISBLANK(J9263)),AND(NOT(O9263="Unknown"),ISBLANK(R9263))),"Missing Information", INDEX(Table15[Entire Service Line Classification], MATCH(SUMIFS(Table15[Unique ID],Table15[System-Owned Portion],E9263,Table15[If Material Anything Other than "Lead" in Column E,Was Material Ever Previously Lead?],G9263,Table15[Customer-Owned Portion],O9263),Table15[Unique ID],0),0)))</f>
        <v/>
      </c>
      <c r="X9263"/>
    </row>
    <row r="9264" spans="2:24" x14ac:dyDescent="0.25">
      <c r="B9264" s="146"/>
      <c r="C9264" s="31"/>
      <c r="D9264" s="31"/>
      <c r="E9264" s="44"/>
      <c r="F9264" s="43"/>
      <c r="G9264" s="84"/>
      <c r="H9264" s="31"/>
      <c r="I9264" s="205"/>
      <c r="J9264" s="84"/>
      <c r="K9264" s="31"/>
      <c r="L9264" s="31"/>
      <c r="M9264" s="169"/>
      <c r="N9264" s="148"/>
      <c r="O9264" s="106"/>
      <c r="P9264" s="43"/>
      <c r="Q9264" s="205"/>
      <c r="R9264" s="84"/>
      <c r="S9264" s="31"/>
      <c r="T9264" s="31"/>
      <c r="U9264" s="169"/>
      <c r="V9264" s="150"/>
      <c r="W9264" s="141" t="str" cm="1">
        <f t="array" ref="W9264">IF(SUM(LEN(B9264:V9264))=0,"",IF(OR(OR(ISBLANK(F9264),SUM(LEN(C9264),LEN(D9264))=0),AND(NOT(E9264="Unknown"),ISBLANK(J9264)),AND(NOT(O9264="Unknown"),ISBLANK(R9264))),"Missing Information", INDEX(Table15[Entire Service Line Classification], MATCH(SUMIFS(Table15[Unique ID],Table15[System-Owned Portion],E9264,Table15[If Material Anything Other than "Lead" in Column E,Was Material Ever Previously Lead?],G9264,Table15[Customer-Owned Portion],O9264),Table15[Unique ID],0),0)))</f>
        <v/>
      </c>
      <c r="X9264"/>
    </row>
    <row r="9265" spans="2:24" x14ac:dyDescent="0.25">
      <c r="B9265" s="146"/>
      <c r="C9265" s="31"/>
      <c r="D9265" s="31"/>
      <c r="E9265" s="44"/>
      <c r="F9265" s="43"/>
      <c r="G9265" s="84"/>
      <c r="H9265" s="31"/>
      <c r="I9265" s="205"/>
      <c r="J9265" s="84"/>
      <c r="K9265" s="31"/>
      <c r="L9265" s="31"/>
      <c r="M9265" s="169"/>
      <c r="N9265" s="148"/>
      <c r="O9265" s="106"/>
      <c r="P9265" s="43"/>
      <c r="Q9265" s="205"/>
      <c r="R9265" s="84"/>
      <c r="S9265" s="31"/>
      <c r="T9265" s="31"/>
      <c r="U9265" s="169"/>
      <c r="V9265" s="150"/>
      <c r="W9265" s="141" t="str" cm="1">
        <f t="array" ref="W9265">IF(SUM(LEN(B9265:V9265))=0,"",IF(OR(OR(ISBLANK(F9265),SUM(LEN(C9265),LEN(D9265))=0),AND(NOT(E9265="Unknown"),ISBLANK(J9265)),AND(NOT(O9265="Unknown"),ISBLANK(R9265))),"Missing Information", INDEX(Table15[Entire Service Line Classification], MATCH(SUMIFS(Table15[Unique ID],Table15[System-Owned Portion],E9265,Table15[If Material Anything Other than "Lead" in Column E,Was Material Ever Previously Lead?],G9265,Table15[Customer-Owned Portion],O9265),Table15[Unique ID],0),0)))</f>
        <v/>
      </c>
      <c r="X9265"/>
    </row>
    <row r="9266" spans="2:24" x14ac:dyDescent="0.25">
      <c r="B9266" s="146"/>
      <c r="C9266" s="31"/>
      <c r="D9266" s="31"/>
      <c r="E9266" s="44"/>
      <c r="F9266" s="43"/>
      <c r="G9266" s="84"/>
      <c r="H9266" s="31"/>
      <c r="I9266" s="205"/>
      <c r="J9266" s="84"/>
      <c r="K9266" s="31"/>
      <c r="L9266" s="31"/>
      <c r="M9266" s="169"/>
      <c r="N9266" s="148"/>
      <c r="O9266" s="106"/>
      <c r="P9266" s="43"/>
      <c r="Q9266" s="205"/>
      <c r="R9266" s="84"/>
      <c r="S9266" s="31"/>
      <c r="T9266" s="31"/>
      <c r="U9266" s="169"/>
      <c r="V9266" s="150"/>
      <c r="W9266" s="141" t="str" cm="1">
        <f t="array" ref="W9266">IF(SUM(LEN(B9266:V9266))=0,"",IF(OR(OR(ISBLANK(F9266),SUM(LEN(C9266),LEN(D9266))=0),AND(NOT(E9266="Unknown"),ISBLANK(J9266)),AND(NOT(O9266="Unknown"),ISBLANK(R9266))),"Missing Information", INDEX(Table15[Entire Service Line Classification], MATCH(SUMIFS(Table15[Unique ID],Table15[System-Owned Portion],E9266,Table15[If Material Anything Other than "Lead" in Column E,Was Material Ever Previously Lead?],G9266,Table15[Customer-Owned Portion],O9266),Table15[Unique ID],0),0)))</f>
        <v/>
      </c>
      <c r="X9266"/>
    </row>
    <row r="9267" spans="2:24" x14ac:dyDescent="0.25">
      <c r="B9267" s="146"/>
      <c r="C9267" s="31"/>
      <c r="D9267" s="31"/>
      <c r="E9267" s="44"/>
      <c r="F9267" s="43"/>
      <c r="G9267" s="84"/>
      <c r="H9267" s="31"/>
      <c r="I9267" s="205"/>
      <c r="J9267" s="84"/>
      <c r="K9267" s="31"/>
      <c r="L9267" s="31"/>
      <c r="M9267" s="169"/>
      <c r="N9267" s="148"/>
      <c r="O9267" s="106"/>
      <c r="P9267" s="43"/>
      <c r="Q9267" s="205"/>
      <c r="R9267" s="84"/>
      <c r="S9267" s="31"/>
      <c r="T9267" s="31"/>
      <c r="U9267" s="169"/>
      <c r="V9267" s="150"/>
      <c r="W9267" s="141" t="str" cm="1">
        <f t="array" ref="W9267">IF(SUM(LEN(B9267:V9267))=0,"",IF(OR(OR(ISBLANK(F9267),SUM(LEN(C9267),LEN(D9267))=0),AND(NOT(E9267="Unknown"),ISBLANK(J9267)),AND(NOT(O9267="Unknown"),ISBLANK(R9267))),"Missing Information", INDEX(Table15[Entire Service Line Classification], MATCH(SUMIFS(Table15[Unique ID],Table15[System-Owned Portion],E9267,Table15[If Material Anything Other than "Lead" in Column E,Was Material Ever Previously Lead?],G9267,Table15[Customer-Owned Portion],O9267),Table15[Unique ID],0),0)))</f>
        <v/>
      </c>
      <c r="X9267"/>
    </row>
    <row r="9268" spans="2:24" x14ac:dyDescent="0.25">
      <c r="B9268" s="146"/>
      <c r="C9268" s="31"/>
      <c r="D9268" s="31"/>
      <c r="E9268" s="44"/>
      <c r="F9268" s="43"/>
      <c r="G9268" s="84"/>
      <c r="H9268" s="31"/>
      <c r="I9268" s="205"/>
      <c r="J9268" s="84"/>
      <c r="K9268" s="31"/>
      <c r="L9268" s="31"/>
      <c r="M9268" s="169"/>
      <c r="N9268" s="148"/>
      <c r="O9268" s="106"/>
      <c r="P9268" s="43"/>
      <c r="Q9268" s="205"/>
      <c r="R9268" s="84"/>
      <c r="S9268" s="31"/>
      <c r="T9268" s="31"/>
      <c r="U9268" s="169"/>
      <c r="V9268" s="150"/>
      <c r="W9268" s="141" t="str" cm="1">
        <f t="array" ref="W9268">IF(SUM(LEN(B9268:V9268))=0,"",IF(OR(OR(ISBLANK(F9268),SUM(LEN(C9268),LEN(D9268))=0),AND(NOT(E9268="Unknown"),ISBLANK(J9268)),AND(NOT(O9268="Unknown"),ISBLANK(R9268))),"Missing Information", INDEX(Table15[Entire Service Line Classification], MATCH(SUMIFS(Table15[Unique ID],Table15[System-Owned Portion],E9268,Table15[If Material Anything Other than "Lead" in Column E,Was Material Ever Previously Lead?],G9268,Table15[Customer-Owned Portion],O9268),Table15[Unique ID],0),0)))</f>
        <v/>
      </c>
      <c r="X9268"/>
    </row>
    <row r="9269" spans="2:24" x14ac:dyDescent="0.25">
      <c r="B9269" s="146"/>
      <c r="C9269" s="31"/>
      <c r="D9269" s="31"/>
      <c r="E9269" s="44"/>
      <c r="F9269" s="43"/>
      <c r="G9269" s="84"/>
      <c r="H9269" s="31"/>
      <c r="I9269" s="205"/>
      <c r="J9269" s="84"/>
      <c r="K9269" s="31"/>
      <c r="L9269" s="31"/>
      <c r="M9269" s="169"/>
      <c r="N9269" s="148"/>
      <c r="O9269" s="106"/>
      <c r="P9269" s="43"/>
      <c r="Q9269" s="205"/>
      <c r="R9269" s="84"/>
      <c r="S9269" s="31"/>
      <c r="T9269" s="31"/>
      <c r="U9269" s="169"/>
      <c r="V9269" s="150"/>
      <c r="W9269" s="141" t="str" cm="1">
        <f t="array" ref="W9269">IF(SUM(LEN(B9269:V9269))=0,"",IF(OR(OR(ISBLANK(F9269),SUM(LEN(C9269),LEN(D9269))=0),AND(NOT(E9269="Unknown"),ISBLANK(J9269)),AND(NOT(O9269="Unknown"),ISBLANK(R9269))),"Missing Information", INDEX(Table15[Entire Service Line Classification], MATCH(SUMIFS(Table15[Unique ID],Table15[System-Owned Portion],E9269,Table15[If Material Anything Other than "Lead" in Column E,Was Material Ever Previously Lead?],G9269,Table15[Customer-Owned Portion],O9269),Table15[Unique ID],0),0)))</f>
        <v/>
      </c>
      <c r="X9269"/>
    </row>
    <row r="9270" spans="2:24" x14ac:dyDescent="0.25">
      <c r="B9270" s="146"/>
      <c r="C9270" s="31"/>
      <c r="D9270" s="31"/>
      <c r="E9270" s="44"/>
      <c r="F9270" s="43"/>
      <c r="G9270" s="84"/>
      <c r="H9270" s="31"/>
      <c r="I9270" s="205"/>
      <c r="J9270" s="84"/>
      <c r="K9270" s="31"/>
      <c r="L9270" s="31"/>
      <c r="M9270" s="169"/>
      <c r="N9270" s="148"/>
      <c r="O9270" s="106"/>
      <c r="P9270" s="43"/>
      <c r="Q9270" s="205"/>
      <c r="R9270" s="84"/>
      <c r="S9270" s="31"/>
      <c r="T9270" s="31"/>
      <c r="U9270" s="169"/>
      <c r="V9270" s="150"/>
      <c r="W9270" s="141" t="str" cm="1">
        <f t="array" ref="W9270">IF(SUM(LEN(B9270:V9270))=0,"",IF(OR(OR(ISBLANK(F9270),SUM(LEN(C9270),LEN(D9270))=0),AND(NOT(E9270="Unknown"),ISBLANK(J9270)),AND(NOT(O9270="Unknown"),ISBLANK(R9270))),"Missing Information", INDEX(Table15[Entire Service Line Classification], MATCH(SUMIFS(Table15[Unique ID],Table15[System-Owned Portion],E9270,Table15[If Material Anything Other than "Lead" in Column E,Was Material Ever Previously Lead?],G9270,Table15[Customer-Owned Portion],O9270),Table15[Unique ID],0),0)))</f>
        <v/>
      </c>
      <c r="X9270"/>
    </row>
    <row r="9271" spans="2:24" x14ac:dyDescent="0.25">
      <c r="B9271" s="146"/>
      <c r="C9271" s="31"/>
      <c r="D9271" s="31"/>
      <c r="E9271" s="44"/>
      <c r="F9271" s="43"/>
      <c r="G9271" s="84"/>
      <c r="H9271" s="31"/>
      <c r="I9271" s="205"/>
      <c r="J9271" s="84"/>
      <c r="K9271" s="31"/>
      <c r="L9271" s="31"/>
      <c r="M9271" s="169"/>
      <c r="N9271" s="148"/>
      <c r="O9271" s="106"/>
      <c r="P9271" s="43"/>
      <c r="Q9271" s="205"/>
      <c r="R9271" s="84"/>
      <c r="S9271" s="31"/>
      <c r="T9271" s="31"/>
      <c r="U9271" s="169"/>
      <c r="V9271" s="150"/>
      <c r="W9271" s="141" t="str" cm="1">
        <f t="array" ref="W9271">IF(SUM(LEN(B9271:V9271))=0,"",IF(OR(OR(ISBLANK(F9271),SUM(LEN(C9271),LEN(D9271))=0),AND(NOT(E9271="Unknown"),ISBLANK(J9271)),AND(NOT(O9271="Unknown"),ISBLANK(R9271))),"Missing Information", INDEX(Table15[Entire Service Line Classification], MATCH(SUMIFS(Table15[Unique ID],Table15[System-Owned Portion],E9271,Table15[If Material Anything Other than "Lead" in Column E,Was Material Ever Previously Lead?],G9271,Table15[Customer-Owned Portion],O9271),Table15[Unique ID],0),0)))</f>
        <v/>
      </c>
      <c r="X9271"/>
    </row>
    <row r="9272" spans="2:24" x14ac:dyDescent="0.25">
      <c r="B9272" s="146"/>
      <c r="C9272" s="31"/>
      <c r="D9272" s="31"/>
      <c r="E9272" s="44"/>
      <c r="F9272" s="43"/>
      <c r="G9272" s="84"/>
      <c r="H9272" s="31"/>
      <c r="I9272" s="205"/>
      <c r="J9272" s="84"/>
      <c r="K9272" s="31"/>
      <c r="L9272" s="31"/>
      <c r="M9272" s="169"/>
      <c r="N9272" s="148"/>
      <c r="O9272" s="106"/>
      <c r="P9272" s="43"/>
      <c r="Q9272" s="205"/>
      <c r="R9272" s="84"/>
      <c r="S9272" s="31"/>
      <c r="T9272" s="31"/>
      <c r="U9272" s="169"/>
      <c r="V9272" s="150"/>
      <c r="W9272" s="141" t="str" cm="1">
        <f t="array" ref="W9272">IF(SUM(LEN(B9272:V9272))=0,"",IF(OR(OR(ISBLANK(F9272),SUM(LEN(C9272),LEN(D9272))=0),AND(NOT(E9272="Unknown"),ISBLANK(J9272)),AND(NOT(O9272="Unknown"),ISBLANK(R9272))),"Missing Information", INDEX(Table15[Entire Service Line Classification], MATCH(SUMIFS(Table15[Unique ID],Table15[System-Owned Portion],E9272,Table15[If Material Anything Other than "Lead" in Column E,Was Material Ever Previously Lead?],G9272,Table15[Customer-Owned Portion],O9272),Table15[Unique ID],0),0)))</f>
        <v/>
      </c>
      <c r="X9272"/>
    </row>
    <row r="9273" spans="2:24" x14ac:dyDescent="0.25">
      <c r="B9273" s="146"/>
      <c r="C9273" s="31"/>
      <c r="D9273" s="31"/>
      <c r="E9273" s="44"/>
      <c r="F9273" s="43"/>
      <c r="G9273" s="84"/>
      <c r="H9273" s="31"/>
      <c r="I9273" s="205"/>
      <c r="J9273" s="84"/>
      <c r="K9273" s="31"/>
      <c r="L9273" s="31"/>
      <c r="M9273" s="169"/>
      <c r="N9273" s="148"/>
      <c r="O9273" s="106"/>
      <c r="P9273" s="43"/>
      <c r="Q9273" s="205"/>
      <c r="R9273" s="84"/>
      <c r="S9273" s="31"/>
      <c r="T9273" s="31"/>
      <c r="U9273" s="169"/>
      <c r="V9273" s="150"/>
      <c r="W9273" s="141" t="str" cm="1">
        <f t="array" ref="W9273">IF(SUM(LEN(B9273:V9273))=0,"",IF(OR(OR(ISBLANK(F9273),SUM(LEN(C9273),LEN(D9273))=0),AND(NOT(E9273="Unknown"),ISBLANK(J9273)),AND(NOT(O9273="Unknown"),ISBLANK(R9273))),"Missing Information", INDEX(Table15[Entire Service Line Classification], MATCH(SUMIFS(Table15[Unique ID],Table15[System-Owned Portion],E9273,Table15[If Material Anything Other than "Lead" in Column E,Was Material Ever Previously Lead?],G9273,Table15[Customer-Owned Portion],O9273),Table15[Unique ID],0),0)))</f>
        <v/>
      </c>
      <c r="X9273"/>
    </row>
    <row r="9274" spans="2:24" x14ac:dyDescent="0.25">
      <c r="B9274" s="146"/>
      <c r="C9274" s="31"/>
      <c r="D9274" s="31"/>
      <c r="E9274" s="44"/>
      <c r="F9274" s="43"/>
      <c r="G9274" s="84"/>
      <c r="H9274" s="31"/>
      <c r="I9274" s="205"/>
      <c r="J9274" s="84"/>
      <c r="K9274" s="31"/>
      <c r="L9274" s="31"/>
      <c r="M9274" s="169"/>
      <c r="N9274" s="148"/>
      <c r="O9274" s="106"/>
      <c r="P9274" s="43"/>
      <c r="Q9274" s="205"/>
      <c r="R9274" s="84"/>
      <c r="S9274" s="31"/>
      <c r="T9274" s="31"/>
      <c r="U9274" s="169"/>
      <c r="V9274" s="150"/>
      <c r="W9274" s="141" t="str" cm="1">
        <f t="array" ref="W9274">IF(SUM(LEN(B9274:V9274))=0,"",IF(OR(OR(ISBLANK(F9274),SUM(LEN(C9274),LEN(D9274))=0),AND(NOT(E9274="Unknown"),ISBLANK(J9274)),AND(NOT(O9274="Unknown"),ISBLANK(R9274))),"Missing Information", INDEX(Table15[Entire Service Line Classification], MATCH(SUMIFS(Table15[Unique ID],Table15[System-Owned Portion],E9274,Table15[If Material Anything Other than "Lead" in Column E,Was Material Ever Previously Lead?],G9274,Table15[Customer-Owned Portion],O9274),Table15[Unique ID],0),0)))</f>
        <v/>
      </c>
      <c r="X9274"/>
    </row>
    <row r="9275" spans="2:24" x14ac:dyDescent="0.25">
      <c r="B9275" s="146"/>
      <c r="C9275" s="31"/>
      <c r="D9275" s="31"/>
      <c r="E9275" s="44"/>
      <c r="F9275" s="43"/>
      <c r="G9275" s="84"/>
      <c r="H9275" s="31"/>
      <c r="I9275" s="205"/>
      <c r="J9275" s="84"/>
      <c r="K9275" s="31"/>
      <c r="L9275" s="31"/>
      <c r="M9275" s="169"/>
      <c r="N9275" s="148"/>
      <c r="O9275" s="106"/>
      <c r="P9275" s="43"/>
      <c r="Q9275" s="205"/>
      <c r="R9275" s="84"/>
      <c r="S9275" s="31"/>
      <c r="T9275" s="31"/>
      <c r="U9275" s="169"/>
      <c r="V9275" s="150"/>
      <c r="W9275" s="141" t="str" cm="1">
        <f t="array" ref="W9275">IF(SUM(LEN(B9275:V9275))=0,"",IF(OR(OR(ISBLANK(F9275),SUM(LEN(C9275),LEN(D9275))=0),AND(NOT(E9275="Unknown"),ISBLANK(J9275)),AND(NOT(O9275="Unknown"),ISBLANK(R9275))),"Missing Information", INDEX(Table15[Entire Service Line Classification], MATCH(SUMIFS(Table15[Unique ID],Table15[System-Owned Portion],E9275,Table15[If Material Anything Other than "Lead" in Column E,Was Material Ever Previously Lead?],G9275,Table15[Customer-Owned Portion],O9275),Table15[Unique ID],0),0)))</f>
        <v/>
      </c>
      <c r="X9275"/>
    </row>
    <row r="9276" spans="2:24" x14ac:dyDescent="0.25">
      <c r="B9276" s="146"/>
      <c r="C9276" s="31"/>
      <c r="D9276" s="31"/>
      <c r="E9276" s="44"/>
      <c r="F9276" s="43"/>
      <c r="G9276" s="84"/>
      <c r="H9276" s="31"/>
      <c r="I9276" s="205"/>
      <c r="J9276" s="84"/>
      <c r="K9276" s="31"/>
      <c r="L9276" s="31"/>
      <c r="M9276" s="169"/>
      <c r="N9276" s="148"/>
      <c r="O9276" s="106"/>
      <c r="P9276" s="43"/>
      <c r="Q9276" s="205"/>
      <c r="R9276" s="84"/>
      <c r="S9276" s="31"/>
      <c r="T9276" s="31"/>
      <c r="U9276" s="169"/>
      <c r="V9276" s="150"/>
      <c r="W9276" s="141" t="str" cm="1">
        <f t="array" ref="W9276">IF(SUM(LEN(B9276:V9276))=0,"",IF(OR(OR(ISBLANK(F9276),SUM(LEN(C9276),LEN(D9276))=0),AND(NOT(E9276="Unknown"),ISBLANK(J9276)),AND(NOT(O9276="Unknown"),ISBLANK(R9276))),"Missing Information", INDEX(Table15[Entire Service Line Classification], MATCH(SUMIFS(Table15[Unique ID],Table15[System-Owned Portion],E9276,Table15[If Material Anything Other than "Lead" in Column E,Was Material Ever Previously Lead?],G9276,Table15[Customer-Owned Portion],O9276),Table15[Unique ID],0),0)))</f>
        <v/>
      </c>
      <c r="X9276"/>
    </row>
    <row r="9277" spans="2:24" x14ac:dyDescent="0.25">
      <c r="B9277" s="146"/>
      <c r="C9277" s="31"/>
      <c r="D9277" s="31"/>
      <c r="E9277" s="44"/>
      <c r="F9277" s="43"/>
      <c r="G9277" s="84"/>
      <c r="H9277" s="31"/>
      <c r="I9277" s="205"/>
      <c r="J9277" s="84"/>
      <c r="K9277" s="31"/>
      <c r="L9277" s="31"/>
      <c r="M9277" s="169"/>
      <c r="N9277" s="148"/>
      <c r="O9277" s="106"/>
      <c r="P9277" s="43"/>
      <c r="Q9277" s="205"/>
      <c r="R9277" s="84"/>
      <c r="S9277" s="31"/>
      <c r="T9277" s="31"/>
      <c r="U9277" s="169"/>
      <c r="V9277" s="150"/>
      <c r="W9277" s="141" t="str" cm="1">
        <f t="array" ref="W9277">IF(SUM(LEN(B9277:V9277))=0,"",IF(OR(OR(ISBLANK(F9277),SUM(LEN(C9277),LEN(D9277))=0),AND(NOT(E9277="Unknown"),ISBLANK(J9277)),AND(NOT(O9277="Unknown"),ISBLANK(R9277))),"Missing Information", INDEX(Table15[Entire Service Line Classification], MATCH(SUMIFS(Table15[Unique ID],Table15[System-Owned Portion],E9277,Table15[If Material Anything Other than "Lead" in Column E,Was Material Ever Previously Lead?],G9277,Table15[Customer-Owned Portion],O9277),Table15[Unique ID],0),0)))</f>
        <v/>
      </c>
      <c r="X9277"/>
    </row>
    <row r="9278" spans="2:24" x14ac:dyDescent="0.25">
      <c r="B9278" s="146"/>
      <c r="C9278" s="31"/>
      <c r="D9278" s="31"/>
      <c r="E9278" s="44"/>
      <c r="F9278" s="43"/>
      <c r="G9278" s="84"/>
      <c r="H9278" s="31"/>
      <c r="I9278" s="205"/>
      <c r="J9278" s="84"/>
      <c r="K9278" s="31"/>
      <c r="L9278" s="31"/>
      <c r="M9278" s="169"/>
      <c r="N9278" s="148"/>
      <c r="O9278" s="106"/>
      <c r="P9278" s="43"/>
      <c r="Q9278" s="205"/>
      <c r="R9278" s="84"/>
      <c r="S9278" s="31"/>
      <c r="T9278" s="31"/>
      <c r="U9278" s="169"/>
      <c r="V9278" s="150"/>
      <c r="W9278" s="141" t="str" cm="1">
        <f t="array" ref="W9278">IF(SUM(LEN(B9278:V9278))=0,"",IF(OR(OR(ISBLANK(F9278),SUM(LEN(C9278),LEN(D9278))=0),AND(NOT(E9278="Unknown"),ISBLANK(J9278)),AND(NOT(O9278="Unknown"),ISBLANK(R9278))),"Missing Information", INDEX(Table15[Entire Service Line Classification], MATCH(SUMIFS(Table15[Unique ID],Table15[System-Owned Portion],E9278,Table15[If Material Anything Other than "Lead" in Column E,Was Material Ever Previously Lead?],G9278,Table15[Customer-Owned Portion],O9278),Table15[Unique ID],0),0)))</f>
        <v/>
      </c>
      <c r="X9278"/>
    </row>
    <row r="9279" spans="2:24" x14ac:dyDescent="0.25">
      <c r="B9279" s="146"/>
      <c r="C9279" s="31"/>
      <c r="D9279" s="31"/>
      <c r="E9279" s="44"/>
      <c r="F9279" s="43"/>
      <c r="G9279" s="84"/>
      <c r="H9279" s="31"/>
      <c r="I9279" s="205"/>
      <c r="J9279" s="84"/>
      <c r="K9279" s="31"/>
      <c r="L9279" s="31"/>
      <c r="M9279" s="169"/>
      <c r="N9279" s="148"/>
      <c r="O9279" s="106"/>
      <c r="P9279" s="43"/>
      <c r="Q9279" s="205"/>
      <c r="R9279" s="84"/>
      <c r="S9279" s="31"/>
      <c r="T9279" s="31"/>
      <c r="U9279" s="169"/>
      <c r="V9279" s="150"/>
      <c r="W9279" s="141" t="str" cm="1">
        <f t="array" ref="W9279">IF(SUM(LEN(B9279:V9279))=0,"",IF(OR(OR(ISBLANK(F9279),SUM(LEN(C9279),LEN(D9279))=0),AND(NOT(E9279="Unknown"),ISBLANK(J9279)),AND(NOT(O9279="Unknown"),ISBLANK(R9279))),"Missing Information", INDEX(Table15[Entire Service Line Classification], MATCH(SUMIFS(Table15[Unique ID],Table15[System-Owned Portion],E9279,Table15[If Material Anything Other than "Lead" in Column E,Was Material Ever Previously Lead?],G9279,Table15[Customer-Owned Portion],O9279),Table15[Unique ID],0),0)))</f>
        <v/>
      </c>
      <c r="X9279"/>
    </row>
    <row r="9280" spans="2:24" x14ac:dyDescent="0.25">
      <c r="B9280" s="146"/>
      <c r="C9280" s="31"/>
      <c r="D9280" s="31"/>
      <c r="E9280" s="44"/>
      <c r="F9280" s="43"/>
      <c r="G9280" s="84"/>
      <c r="H9280" s="31"/>
      <c r="I9280" s="205"/>
      <c r="J9280" s="84"/>
      <c r="K9280" s="31"/>
      <c r="L9280" s="31"/>
      <c r="M9280" s="169"/>
      <c r="N9280" s="148"/>
      <c r="O9280" s="106"/>
      <c r="P9280" s="43"/>
      <c r="Q9280" s="205"/>
      <c r="R9280" s="84"/>
      <c r="S9280" s="31"/>
      <c r="T9280" s="31"/>
      <c r="U9280" s="169"/>
      <c r="V9280" s="150"/>
      <c r="W9280" s="141" t="str" cm="1">
        <f t="array" ref="W9280">IF(SUM(LEN(B9280:V9280))=0,"",IF(OR(OR(ISBLANK(F9280),SUM(LEN(C9280),LEN(D9280))=0),AND(NOT(E9280="Unknown"),ISBLANK(J9280)),AND(NOT(O9280="Unknown"),ISBLANK(R9280))),"Missing Information", INDEX(Table15[Entire Service Line Classification], MATCH(SUMIFS(Table15[Unique ID],Table15[System-Owned Portion],E9280,Table15[If Material Anything Other than "Lead" in Column E,Was Material Ever Previously Lead?],G9280,Table15[Customer-Owned Portion],O9280),Table15[Unique ID],0),0)))</f>
        <v/>
      </c>
      <c r="X9280"/>
    </row>
    <row r="9281" spans="2:24" x14ac:dyDescent="0.25">
      <c r="B9281" s="146"/>
      <c r="C9281" s="31"/>
      <c r="D9281" s="31"/>
      <c r="E9281" s="44"/>
      <c r="F9281" s="43"/>
      <c r="G9281" s="84"/>
      <c r="H9281" s="31"/>
      <c r="I9281" s="205"/>
      <c r="J9281" s="84"/>
      <c r="K9281" s="31"/>
      <c r="L9281" s="31"/>
      <c r="M9281" s="169"/>
      <c r="N9281" s="148"/>
      <c r="O9281" s="106"/>
      <c r="P9281" s="43"/>
      <c r="Q9281" s="205"/>
      <c r="R9281" s="84"/>
      <c r="S9281" s="31"/>
      <c r="T9281" s="31"/>
      <c r="U9281" s="169"/>
      <c r="V9281" s="150"/>
      <c r="W9281" s="141" t="str" cm="1">
        <f t="array" ref="W9281">IF(SUM(LEN(B9281:V9281))=0,"",IF(OR(OR(ISBLANK(F9281),SUM(LEN(C9281),LEN(D9281))=0),AND(NOT(E9281="Unknown"),ISBLANK(J9281)),AND(NOT(O9281="Unknown"),ISBLANK(R9281))),"Missing Information", INDEX(Table15[Entire Service Line Classification], MATCH(SUMIFS(Table15[Unique ID],Table15[System-Owned Portion],E9281,Table15[If Material Anything Other than "Lead" in Column E,Was Material Ever Previously Lead?],G9281,Table15[Customer-Owned Portion],O9281),Table15[Unique ID],0),0)))</f>
        <v/>
      </c>
      <c r="X9281"/>
    </row>
    <row r="9282" spans="2:24" x14ac:dyDescent="0.25">
      <c r="B9282" s="146"/>
      <c r="C9282" s="31"/>
      <c r="D9282" s="31"/>
      <c r="E9282" s="44"/>
      <c r="F9282" s="43"/>
      <c r="G9282" s="84"/>
      <c r="H9282" s="31"/>
      <c r="I9282" s="205"/>
      <c r="J9282" s="84"/>
      <c r="K9282" s="31"/>
      <c r="L9282" s="31"/>
      <c r="M9282" s="169"/>
      <c r="N9282" s="148"/>
      <c r="O9282" s="106"/>
      <c r="P9282" s="43"/>
      <c r="Q9282" s="205"/>
      <c r="R9282" s="84"/>
      <c r="S9282" s="31"/>
      <c r="T9282" s="31"/>
      <c r="U9282" s="169"/>
      <c r="V9282" s="150"/>
      <c r="W9282" s="141" t="str" cm="1">
        <f t="array" ref="W9282">IF(SUM(LEN(B9282:V9282))=0,"",IF(OR(OR(ISBLANK(F9282),SUM(LEN(C9282),LEN(D9282))=0),AND(NOT(E9282="Unknown"),ISBLANK(J9282)),AND(NOT(O9282="Unknown"),ISBLANK(R9282))),"Missing Information", INDEX(Table15[Entire Service Line Classification], MATCH(SUMIFS(Table15[Unique ID],Table15[System-Owned Portion],E9282,Table15[If Material Anything Other than "Lead" in Column E,Was Material Ever Previously Lead?],G9282,Table15[Customer-Owned Portion],O9282),Table15[Unique ID],0),0)))</f>
        <v/>
      </c>
      <c r="X9282"/>
    </row>
    <row r="9283" spans="2:24" x14ac:dyDescent="0.25">
      <c r="B9283" s="146"/>
      <c r="C9283" s="31"/>
      <c r="D9283" s="31"/>
      <c r="E9283" s="44"/>
      <c r="F9283" s="43"/>
      <c r="G9283" s="84"/>
      <c r="H9283" s="31"/>
      <c r="I9283" s="205"/>
      <c r="J9283" s="84"/>
      <c r="K9283" s="31"/>
      <c r="L9283" s="31"/>
      <c r="M9283" s="169"/>
      <c r="N9283" s="148"/>
      <c r="O9283" s="106"/>
      <c r="P9283" s="43"/>
      <c r="Q9283" s="205"/>
      <c r="R9283" s="84"/>
      <c r="S9283" s="31"/>
      <c r="T9283" s="31"/>
      <c r="U9283" s="169"/>
      <c r="V9283" s="150"/>
      <c r="W9283" s="141" t="str" cm="1">
        <f t="array" ref="W9283">IF(SUM(LEN(B9283:V9283))=0,"",IF(OR(OR(ISBLANK(F9283),SUM(LEN(C9283),LEN(D9283))=0),AND(NOT(E9283="Unknown"),ISBLANK(J9283)),AND(NOT(O9283="Unknown"),ISBLANK(R9283))),"Missing Information", INDEX(Table15[Entire Service Line Classification], MATCH(SUMIFS(Table15[Unique ID],Table15[System-Owned Portion],E9283,Table15[If Material Anything Other than "Lead" in Column E,Was Material Ever Previously Lead?],G9283,Table15[Customer-Owned Portion],O9283),Table15[Unique ID],0),0)))</f>
        <v/>
      </c>
      <c r="X9283"/>
    </row>
    <row r="9284" spans="2:24" x14ac:dyDescent="0.25">
      <c r="B9284" s="146"/>
      <c r="C9284" s="31"/>
      <c r="D9284" s="31"/>
      <c r="E9284" s="44"/>
      <c r="F9284" s="43"/>
      <c r="G9284" s="84"/>
      <c r="H9284" s="31"/>
      <c r="I9284" s="205"/>
      <c r="J9284" s="84"/>
      <c r="K9284" s="31"/>
      <c r="L9284" s="31"/>
      <c r="M9284" s="169"/>
      <c r="N9284" s="148"/>
      <c r="O9284" s="106"/>
      <c r="P9284" s="43"/>
      <c r="Q9284" s="205"/>
      <c r="R9284" s="84"/>
      <c r="S9284" s="31"/>
      <c r="T9284" s="31"/>
      <c r="U9284" s="169"/>
      <c r="V9284" s="150"/>
      <c r="W9284" s="141" t="str" cm="1">
        <f t="array" ref="W9284">IF(SUM(LEN(B9284:V9284))=0,"",IF(OR(OR(ISBLANK(F9284),SUM(LEN(C9284),LEN(D9284))=0),AND(NOT(E9284="Unknown"),ISBLANK(J9284)),AND(NOT(O9284="Unknown"),ISBLANK(R9284))),"Missing Information", INDEX(Table15[Entire Service Line Classification], MATCH(SUMIFS(Table15[Unique ID],Table15[System-Owned Portion],E9284,Table15[If Material Anything Other than "Lead" in Column E,Was Material Ever Previously Lead?],G9284,Table15[Customer-Owned Portion],O9284),Table15[Unique ID],0),0)))</f>
        <v/>
      </c>
      <c r="X9284"/>
    </row>
    <row r="9285" spans="2:24" x14ac:dyDescent="0.25">
      <c r="B9285" s="146"/>
      <c r="C9285" s="31"/>
      <c r="D9285" s="31"/>
      <c r="E9285" s="44"/>
      <c r="F9285" s="43"/>
      <c r="G9285" s="84"/>
      <c r="H9285" s="31"/>
      <c r="I9285" s="205"/>
      <c r="J9285" s="84"/>
      <c r="K9285" s="31"/>
      <c r="L9285" s="31"/>
      <c r="M9285" s="169"/>
      <c r="N9285" s="148"/>
      <c r="O9285" s="106"/>
      <c r="P9285" s="43"/>
      <c r="Q9285" s="205"/>
      <c r="R9285" s="84"/>
      <c r="S9285" s="31"/>
      <c r="T9285" s="31"/>
      <c r="U9285" s="169"/>
      <c r="V9285" s="150"/>
      <c r="W9285" s="141" t="str" cm="1">
        <f t="array" ref="W9285">IF(SUM(LEN(B9285:V9285))=0,"",IF(OR(OR(ISBLANK(F9285),SUM(LEN(C9285),LEN(D9285))=0),AND(NOT(E9285="Unknown"),ISBLANK(J9285)),AND(NOT(O9285="Unknown"),ISBLANK(R9285))),"Missing Information", INDEX(Table15[Entire Service Line Classification], MATCH(SUMIFS(Table15[Unique ID],Table15[System-Owned Portion],E9285,Table15[If Material Anything Other than "Lead" in Column E,Was Material Ever Previously Lead?],G9285,Table15[Customer-Owned Portion],O9285),Table15[Unique ID],0),0)))</f>
        <v/>
      </c>
      <c r="X9285"/>
    </row>
    <row r="9286" spans="2:24" x14ac:dyDescent="0.25">
      <c r="B9286" s="146"/>
      <c r="C9286" s="31"/>
      <c r="D9286" s="31"/>
      <c r="E9286" s="44"/>
      <c r="F9286" s="43"/>
      <c r="G9286" s="84"/>
      <c r="H9286" s="31"/>
      <c r="I9286" s="205"/>
      <c r="J9286" s="84"/>
      <c r="K9286" s="31"/>
      <c r="L9286" s="31"/>
      <c r="M9286" s="169"/>
      <c r="N9286" s="148"/>
      <c r="O9286" s="106"/>
      <c r="P9286" s="43"/>
      <c r="Q9286" s="205"/>
      <c r="R9286" s="84"/>
      <c r="S9286" s="31"/>
      <c r="T9286" s="31"/>
      <c r="U9286" s="169"/>
      <c r="V9286" s="150"/>
      <c r="W9286" s="141" t="str" cm="1">
        <f t="array" ref="W9286">IF(SUM(LEN(B9286:V9286))=0,"",IF(OR(OR(ISBLANK(F9286),SUM(LEN(C9286),LEN(D9286))=0),AND(NOT(E9286="Unknown"),ISBLANK(J9286)),AND(NOT(O9286="Unknown"),ISBLANK(R9286))),"Missing Information", INDEX(Table15[Entire Service Line Classification], MATCH(SUMIFS(Table15[Unique ID],Table15[System-Owned Portion],E9286,Table15[If Material Anything Other than "Lead" in Column E,Was Material Ever Previously Lead?],G9286,Table15[Customer-Owned Portion],O9286),Table15[Unique ID],0),0)))</f>
        <v/>
      </c>
      <c r="X9286"/>
    </row>
    <row r="9287" spans="2:24" x14ac:dyDescent="0.25">
      <c r="B9287" s="146"/>
      <c r="C9287" s="31"/>
      <c r="D9287" s="31"/>
      <c r="E9287" s="44"/>
      <c r="F9287" s="43"/>
      <c r="G9287" s="84"/>
      <c r="H9287" s="31"/>
      <c r="I9287" s="205"/>
      <c r="J9287" s="84"/>
      <c r="K9287" s="31"/>
      <c r="L9287" s="31"/>
      <c r="M9287" s="169"/>
      <c r="N9287" s="148"/>
      <c r="O9287" s="106"/>
      <c r="P9287" s="43"/>
      <c r="Q9287" s="205"/>
      <c r="R9287" s="84"/>
      <c r="S9287" s="31"/>
      <c r="T9287" s="31"/>
      <c r="U9287" s="169"/>
      <c r="V9287" s="150"/>
      <c r="W9287" s="141" t="str" cm="1">
        <f t="array" ref="W9287">IF(SUM(LEN(B9287:V9287))=0,"",IF(OR(OR(ISBLANK(F9287),SUM(LEN(C9287),LEN(D9287))=0),AND(NOT(E9287="Unknown"),ISBLANK(J9287)),AND(NOT(O9287="Unknown"),ISBLANK(R9287))),"Missing Information", INDEX(Table15[Entire Service Line Classification], MATCH(SUMIFS(Table15[Unique ID],Table15[System-Owned Portion],E9287,Table15[If Material Anything Other than "Lead" in Column E,Was Material Ever Previously Lead?],G9287,Table15[Customer-Owned Portion],O9287),Table15[Unique ID],0),0)))</f>
        <v/>
      </c>
      <c r="X9287"/>
    </row>
    <row r="9288" spans="2:24" x14ac:dyDescent="0.25">
      <c r="B9288" s="146"/>
      <c r="C9288" s="31"/>
      <c r="D9288" s="31"/>
      <c r="E9288" s="44"/>
      <c r="F9288" s="43"/>
      <c r="G9288" s="84"/>
      <c r="H9288" s="31"/>
      <c r="I9288" s="205"/>
      <c r="J9288" s="84"/>
      <c r="K9288" s="31"/>
      <c r="L9288" s="31"/>
      <c r="M9288" s="169"/>
      <c r="N9288" s="148"/>
      <c r="O9288" s="106"/>
      <c r="P9288" s="43"/>
      <c r="Q9288" s="205"/>
      <c r="R9288" s="84"/>
      <c r="S9288" s="31"/>
      <c r="T9288" s="31"/>
      <c r="U9288" s="169"/>
      <c r="V9288" s="150"/>
      <c r="W9288" s="141" t="str" cm="1">
        <f t="array" ref="W9288">IF(SUM(LEN(B9288:V9288))=0,"",IF(OR(OR(ISBLANK(F9288),SUM(LEN(C9288),LEN(D9288))=0),AND(NOT(E9288="Unknown"),ISBLANK(J9288)),AND(NOT(O9288="Unknown"),ISBLANK(R9288))),"Missing Information", INDEX(Table15[Entire Service Line Classification], MATCH(SUMIFS(Table15[Unique ID],Table15[System-Owned Portion],E9288,Table15[If Material Anything Other than "Lead" in Column E,Was Material Ever Previously Lead?],G9288,Table15[Customer-Owned Portion],O9288),Table15[Unique ID],0),0)))</f>
        <v/>
      </c>
      <c r="X9288"/>
    </row>
    <row r="9289" spans="2:24" x14ac:dyDescent="0.25">
      <c r="B9289" s="146"/>
      <c r="C9289" s="31"/>
      <c r="D9289" s="31"/>
      <c r="E9289" s="44"/>
      <c r="F9289" s="43"/>
      <c r="G9289" s="84"/>
      <c r="H9289" s="31"/>
      <c r="I9289" s="205"/>
      <c r="J9289" s="84"/>
      <c r="K9289" s="31"/>
      <c r="L9289" s="31"/>
      <c r="M9289" s="169"/>
      <c r="N9289" s="148"/>
      <c r="O9289" s="106"/>
      <c r="P9289" s="43"/>
      <c r="Q9289" s="205"/>
      <c r="R9289" s="84"/>
      <c r="S9289" s="31"/>
      <c r="T9289" s="31"/>
      <c r="U9289" s="169"/>
      <c r="V9289" s="150"/>
      <c r="W9289" s="141" t="str" cm="1">
        <f t="array" ref="W9289">IF(SUM(LEN(B9289:V9289))=0,"",IF(OR(OR(ISBLANK(F9289),SUM(LEN(C9289),LEN(D9289))=0),AND(NOT(E9289="Unknown"),ISBLANK(J9289)),AND(NOT(O9289="Unknown"),ISBLANK(R9289))),"Missing Information", INDEX(Table15[Entire Service Line Classification], MATCH(SUMIFS(Table15[Unique ID],Table15[System-Owned Portion],E9289,Table15[If Material Anything Other than "Lead" in Column E,Was Material Ever Previously Lead?],G9289,Table15[Customer-Owned Portion],O9289),Table15[Unique ID],0),0)))</f>
        <v/>
      </c>
      <c r="X9289"/>
    </row>
    <row r="9290" spans="2:24" x14ac:dyDescent="0.25">
      <c r="B9290" s="146"/>
      <c r="C9290" s="31"/>
      <c r="D9290" s="31"/>
      <c r="E9290" s="44"/>
      <c r="F9290" s="43"/>
      <c r="G9290" s="84"/>
      <c r="H9290" s="31"/>
      <c r="I9290" s="205"/>
      <c r="J9290" s="84"/>
      <c r="K9290" s="31"/>
      <c r="L9290" s="31"/>
      <c r="M9290" s="169"/>
      <c r="N9290" s="148"/>
      <c r="O9290" s="106"/>
      <c r="P9290" s="43"/>
      <c r="Q9290" s="205"/>
      <c r="R9290" s="84"/>
      <c r="S9290" s="31"/>
      <c r="T9290" s="31"/>
      <c r="U9290" s="169"/>
      <c r="V9290" s="150"/>
      <c r="W9290" s="141" t="str" cm="1">
        <f t="array" ref="W9290">IF(SUM(LEN(B9290:V9290))=0,"",IF(OR(OR(ISBLANK(F9290),SUM(LEN(C9290),LEN(D9290))=0),AND(NOT(E9290="Unknown"),ISBLANK(J9290)),AND(NOT(O9290="Unknown"),ISBLANK(R9290))),"Missing Information", INDEX(Table15[Entire Service Line Classification], MATCH(SUMIFS(Table15[Unique ID],Table15[System-Owned Portion],E9290,Table15[If Material Anything Other than "Lead" in Column E,Was Material Ever Previously Lead?],G9290,Table15[Customer-Owned Portion],O9290),Table15[Unique ID],0),0)))</f>
        <v/>
      </c>
      <c r="X9290"/>
    </row>
    <row r="9291" spans="2:24" x14ac:dyDescent="0.25">
      <c r="B9291" s="146"/>
      <c r="C9291" s="31"/>
      <c r="D9291" s="31"/>
      <c r="E9291" s="44"/>
      <c r="F9291" s="43"/>
      <c r="G9291" s="84"/>
      <c r="H9291" s="31"/>
      <c r="I9291" s="205"/>
      <c r="J9291" s="84"/>
      <c r="K9291" s="31"/>
      <c r="L9291" s="31"/>
      <c r="M9291" s="169"/>
      <c r="N9291" s="148"/>
      <c r="O9291" s="106"/>
      <c r="P9291" s="43"/>
      <c r="Q9291" s="205"/>
      <c r="R9291" s="84"/>
      <c r="S9291" s="31"/>
      <c r="T9291" s="31"/>
      <c r="U9291" s="169"/>
      <c r="V9291" s="150"/>
      <c r="W9291" s="141" t="str" cm="1">
        <f t="array" ref="W9291">IF(SUM(LEN(B9291:V9291))=0,"",IF(OR(OR(ISBLANK(F9291),SUM(LEN(C9291),LEN(D9291))=0),AND(NOT(E9291="Unknown"),ISBLANK(J9291)),AND(NOT(O9291="Unknown"),ISBLANK(R9291))),"Missing Information", INDEX(Table15[Entire Service Line Classification], MATCH(SUMIFS(Table15[Unique ID],Table15[System-Owned Portion],E9291,Table15[If Material Anything Other than "Lead" in Column E,Was Material Ever Previously Lead?],G9291,Table15[Customer-Owned Portion],O9291),Table15[Unique ID],0),0)))</f>
        <v/>
      </c>
      <c r="X9291"/>
    </row>
    <row r="9292" spans="2:24" x14ac:dyDescent="0.25">
      <c r="B9292" s="146"/>
      <c r="C9292" s="31"/>
      <c r="D9292" s="31"/>
      <c r="E9292" s="44"/>
      <c r="F9292" s="43"/>
      <c r="G9292" s="84"/>
      <c r="H9292" s="31"/>
      <c r="I9292" s="205"/>
      <c r="J9292" s="84"/>
      <c r="K9292" s="31"/>
      <c r="L9292" s="31"/>
      <c r="M9292" s="169"/>
      <c r="N9292" s="148"/>
      <c r="O9292" s="106"/>
      <c r="P9292" s="43"/>
      <c r="Q9292" s="205"/>
      <c r="R9292" s="84"/>
      <c r="S9292" s="31"/>
      <c r="T9292" s="31"/>
      <c r="U9292" s="169"/>
      <c r="V9292" s="150"/>
      <c r="W9292" s="141" t="str" cm="1">
        <f t="array" ref="W9292">IF(SUM(LEN(B9292:V9292))=0,"",IF(OR(OR(ISBLANK(F9292),SUM(LEN(C9292),LEN(D9292))=0),AND(NOT(E9292="Unknown"),ISBLANK(J9292)),AND(NOT(O9292="Unknown"),ISBLANK(R9292))),"Missing Information", INDEX(Table15[Entire Service Line Classification], MATCH(SUMIFS(Table15[Unique ID],Table15[System-Owned Portion],E9292,Table15[If Material Anything Other than "Lead" in Column E,Was Material Ever Previously Lead?],G9292,Table15[Customer-Owned Portion],O9292),Table15[Unique ID],0),0)))</f>
        <v/>
      </c>
      <c r="X9292"/>
    </row>
    <row r="9293" spans="2:24" x14ac:dyDescent="0.25">
      <c r="B9293" s="146"/>
      <c r="C9293" s="31"/>
      <c r="D9293" s="31"/>
      <c r="E9293" s="44"/>
      <c r="F9293" s="43"/>
      <c r="G9293" s="84"/>
      <c r="H9293" s="31"/>
      <c r="I9293" s="205"/>
      <c r="J9293" s="84"/>
      <c r="K9293" s="31"/>
      <c r="L9293" s="31"/>
      <c r="M9293" s="169"/>
      <c r="N9293" s="148"/>
      <c r="O9293" s="106"/>
      <c r="P9293" s="43"/>
      <c r="Q9293" s="205"/>
      <c r="R9293" s="84"/>
      <c r="S9293" s="31"/>
      <c r="T9293" s="31"/>
      <c r="U9293" s="169"/>
      <c r="V9293" s="150"/>
      <c r="W9293" s="141" t="str" cm="1">
        <f t="array" ref="W9293">IF(SUM(LEN(B9293:V9293))=0,"",IF(OR(OR(ISBLANK(F9293),SUM(LEN(C9293),LEN(D9293))=0),AND(NOT(E9293="Unknown"),ISBLANK(J9293)),AND(NOT(O9293="Unknown"),ISBLANK(R9293))),"Missing Information", INDEX(Table15[Entire Service Line Classification], MATCH(SUMIFS(Table15[Unique ID],Table15[System-Owned Portion],E9293,Table15[If Material Anything Other than "Lead" in Column E,Was Material Ever Previously Lead?],G9293,Table15[Customer-Owned Portion],O9293),Table15[Unique ID],0),0)))</f>
        <v/>
      </c>
      <c r="X9293"/>
    </row>
    <row r="9294" spans="2:24" x14ac:dyDescent="0.25">
      <c r="B9294" s="146"/>
      <c r="C9294" s="31"/>
      <c r="D9294" s="31"/>
      <c r="E9294" s="44"/>
      <c r="F9294" s="43"/>
      <c r="G9294" s="84"/>
      <c r="H9294" s="31"/>
      <c r="I9294" s="205"/>
      <c r="J9294" s="84"/>
      <c r="K9294" s="31"/>
      <c r="L9294" s="31"/>
      <c r="M9294" s="169"/>
      <c r="N9294" s="148"/>
      <c r="O9294" s="106"/>
      <c r="P9294" s="43"/>
      <c r="Q9294" s="205"/>
      <c r="R9294" s="84"/>
      <c r="S9294" s="31"/>
      <c r="T9294" s="31"/>
      <c r="U9294" s="169"/>
      <c r="V9294" s="150"/>
      <c r="W9294" s="141" t="str" cm="1">
        <f t="array" ref="W9294">IF(SUM(LEN(B9294:V9294))=0,"",IF(OR(OR(ISBLANK(F9294),SUM(LEN(C9294),LEN(D9294))=0),AND(NOT(E9294="Unknown"),ISBLANK(J9294)),AND(NOT(O9294="Unknown"),ISBLANK(R9294))),"Missing Information", INDEX(Table15[Entire Service Line Classification], MATCH(SUMIFS(Table15[Unique ID],Table15[System-Owned Portion],E9294,Table15[If Material Anything Other than "Lead" in Column E,Was Material Ever Previously Lead?],G9294,Table15[Customer-Owned Portion],O9294),Table15[Unique ID],0),0)))</f>
        <v/>
      </c>
      <c r="X9294"/>
    </row>
    <row r="9295" spans="2:24" x14ac:dyDescent="0.25">
      <c r="B9295" s="146"/>
      <c r="C9295" s="31"/>
      <c r="D9295" s="31"/>
      <c r="E9295" s="44"/>
      <c r="F9295" s="43"/>
      <c r="G9295" s="84"/>
      <c r="H9295" s="31"/>
      <c r="I9295" s="205"/>
      <c r="J9295" s="84"/>
      <c r="K9295" s="31"/>
      <c r="L9295" s="31"/>
      <c r="M9295" s="169"/>
      <c r="N9295" s="148"/>
      <c r="O9295" s="106"/>
      <c r="P9295" s="43"/>
      <c r="Q9295" s="205"/>
      <c r="R9295" s="84"/>
      <c r="S9295" s="31"/>
      <c r="T9295" s="31"/>
      <c r="U9295" s="169"/>
      <c r="V9295" s="150"/>
      <c r="W9295" s="141" t="str" cm="1">
        <f t="array" ref="W9295">IF(SUM(LEN(B9295:V9295))=0,"",IF(OR(OR(ISBLANK(F9295),SUM(LEN(C9295),LEN(D9295))=0),AND(NOT(E9295="Unknown"),ISBLANK(J9295)),AND(NOT(O9295="Unknown"),ISBLANK(R9295))),"Missing Information", INDEX(Table15[Entire Service Line Classification], MATCH(SUMIFS(Table15[Unique ID],Table15[System-Owned Portion],E9295,Table15[If Material Anything Other than "Lead" in Column E,Was Material Ever Previously Lead?],G9295,Table15[Customer-Owned Portion],O9295),Table15[Unique ID],0),0)))</f>
        <v/>
      </c>
      <c r="X9295"/>
    </row>
    <row r="9296" spans="2:24" x14ac:dyDescent="0.25">
      <c r="B9296" s="146"/>
      <c r="C9296" s="31"/>
      <c r="D9296" s="31"/>
      <c r="E9296" s="44"/>
      <c r="F9296" s="43"/>
      <c r="G9296" s="84"/>
      <c r="H9296" s="31"/>
      <c r="I9296" s="205"/>
      <c r="J9296" s="84"/>
      <c r="K9296" s="31"/>
      <c r="L9296" s="31"/>
      <c r="M9296" s="169"/>
      <c r="N9296" s="148"/>
      <c r="O9296" s="106"/>
      <c r="P9296" s="43"/>
      <c r="Q9296" s="205"/>
      <c r="R9296" s="84"/>
      <c r="S9296" s="31"/>
      <c r="T9296" s="31"/>
      <c r="U9296" s="169"/>
      <c r="V9296" s="150"/>
      <c r="W9296" s="141" t="str" cm="1">
        <f t="array" ref="W9296">IF(SUM(LEN(B9296:V9296))=0,"",IF(OR(OR(ISBLANK(F9296),SUM(LEN(C9296),LEN(D9296))=0),AND(NOT(E9296="Unknown"),ISBLANK(J9296)),AND(NOT(O9296="Unknown"),ISBLANK(R9296))),"Missing Information", INDEX(Table15[Entire Service Line Classification], MATCH(SUMIFS(Table15[Unique ID],Table15[System-Owned Portion],E9296,Table15[If Material Anything Other than "Lead" in Column E,Was Material Ever Previously Lead?],G9296,Table15[Customer-Owned Portion],O9296),Table15[Unique ID],0),0)))</f>
        <v/>
      </c>
      <c r="X9296"/>
    </row>
    <row r="9297" spans="2:24" x14ac:dyDescent="0.25">
      <c r="B9297" s="146"/>
      <c r="C9297" s="31"/>
      <c r="D9297" s="31"/>
      <c r="E9297" s="44"/>
      <c r="F9297" s="43"/>
      <c r="G9297" s="84"/>
      <c r="H9297" s="31"/>
      <c r="I9297" s="205"/>
      <c r="J9297" s="84"/>
      <c r="K9297" s="31"/>
      <c r="L9297" s="31"/>
      <c r="M9297" s="169"/>
      <c r="N9297" s="148"/>
      <c r="O9297" s="106"/>
      <c r="P9297" s="43"/>
      <c r="Q9297" s="205"/>
      <c r="R9297" s="84"/>
      <c r="S9297" s="31"/>
      <c r="T9297" s="31"/>
      <c r="U9297" s="169"/>
      <c r="V9297" s="150"/>
      <c r="W9297" s="141" t="str" cm="1">
        <f t="array" ref="W9297">IF(SUM(LEN(B9297:V9297))=0,"",IF(OR(OR(ISBLANK(F9297),SUM(LEN(C9297),LEN(D9297))=0),AND(NOT(E9297="Unknown"),ISBLANK(J9297)),AND(NOT(O9297="Unknown"),ISBLANK(R9297))),"Missing Information", INDEX(Table15[Entire Service Line Classification], MATCH(SUMIFS(Table15[Unique ID],Table15[System-Owned Portion],E9297,Table15[If Material Anything Other than "Lead" in Column E,Was Material Ever Previously Lead?],G9297,Table15[Customer-Owned Portion],O9297),Table15[Unique ID],0),0)))</f>
        <v/>
      </c>
      <c r="X9297"/>
    </row>
    <row r="9298" spans="2:24" x14ac:dyDescent="0.25">
      <c r="B9298" s="146"/>
      <c r="C9298" s="31"/>
      <c r="D9298" s="31"/>
      <c r="E9298" s="44"/>
      <c r="F9298" s="43"/>
      <c r="G9298" s="84"/>
      <c r="H9298" s="31"/>
      <c r="I9298" s="205"/>
      <c r="J9298" s="84"/>
      <c r="K9298" s="31"/>
      <c r="L9298" s="31"/>
      <c r="M9298" s="169"/>
      <c r="N9298" s="148"/>
      <c r="O9298" s="106"/>
      <c r="P9298" s="43"/>
      <c r="Q9298" s="205"/>
      <c r="R9298" s="84"/>
      <c r="S9298" s="31"/>
      <c r="T9298" s="31"/>
      <c r="U9298" s="169"/>
      <c r="V9298" s="150"/>
      <c r="W9298" s="141" t="str" cm="1">
        <f t="array" ref="W9298">IF(SUM(LEN(B9298:V9298))=0,"",IF(OR(OR(ISBLANK(F9298),SUM(LEN(C9298),LEN(D9298))=0),AND(NOT(E9298="Unknown"),ISBLANK(J9298)),AND(NOT(O9298="Unknown"),ISBLANK(R9298))),"Missing Information", INDEX(Table15[Entire Service Line Classification], MATCH(SUMIFS(Table15[Unique ID],Table15[System-Owned Portion],E9298,Table15[If Material Anything Other than "Lead" in Column E,Was Material Ever Previously Lead?],G9298,Table15[Customer-Owned Portion],O9298),Table15[Unique ID],0),0)))</f>
        <v/>
      </c>
      <c r="X9298"/>
    </row>
    <row r="9299" spans="2:24" x14ac:dyDescent="0.25">
      <c r="B9299" s="146"/>
      <c r="C9299" s="31"/>
      <c r="D9299" s="31"/>
      <c r="E9299" s="44"/>
      <c r="F9299" s="43"/>
      <c r="G9299" s="84"/>
      <c r="H9299" s="31"/>
      <c r="I9299" s="205"/>
      <c r="J9299" s="84"/>
      <c r="K9299" s="31"/>
      <c r="L9299" s="31"/>
      <c r="M9299" s="169"/>
      <c r="N9299" s="148"/>
      <c r="O9299" s="106"/>
      <c r="P9299" s="43"/>
      <c r="Q9299" s="205"/>
      <c r="R9299" s="84"/>
      <c r="S9299" s="31"/>
      <c r="T9299" s="31"/>
      <c r="U9299" s="169"/>
      <c r="V9299" s="150"/>
      <c r="W9299" s="141" t="str" cm="1">
        <f t="array" ref="W9299">IF(SUM(LEN(B9299:V9299))=0,"",IF(OR(OR(ISBLANK(F9299),SUM(LEN(C9299),LEN(D9299))=0),AND(NOT(E9299="Unknown"),ISBLANK(J9299)),AND(NOT(O9299="Unknown"),ISBLANK(R9299))),"Missing Information", INDEX(Table15[Entire Service Line Classification], MATCH(SUMIFS(Table15[Unique ID],Table15[System-Owned Portion],E9299,Table15[If Material Anything Other than "Lead" in Column E,Was Material Ever Previously Lead?],G9299,Table15[Customer-Owned Portion],O9299),Table15[Unique ID],0),0)))</f>
        <v/>
      </c>
      <c r="X9299"/>
    </row>
    <row r="9300" spans="2:24" x14ac:dyDescent="0.25">
      <c r="B9300" s="146"/>
      <c r="C9300" s="31"/>
      <c r="D9300" s="31"/>
      <c r="E9300" s="44"/>
      <c r="F9300" s="43"/>
      <c r="G9300" s="84"/>
      <c r="H9300" s="31"/>
      <c r="I9300" s="205"/>
      <c r="J9300" s="84"/>
      <c r="K9300" s="31"/>
      <c r="L9300" s="31"/>
      <c r="M9300" s="169"/>
      <c r="N9300" s="148"/>
      <c r="O9300" s="106"/>
      <c r="P9300" s="43"/>
      <c r="Q9300" s="205"/>
      <c r="R9300" s="84"/>
      <c r="S9300" s="31"/>
      <c r="T9300" s="31"/>
      <c r="U9300" s="169"/>
      <c r="V9300" s="150"/>
      <c r="W9300" s="141" t="str" cm="1">
        <f t="array" ref="W9300">IF(SUM(LEN(B9300:V9300))=0,"",IF(OR(OR(ISBLANK(F9300),SUM(LEN(C9300),LEN(D9300))=0),AND(NOT(E9300="Unknown"),ISBLANK(J9300)),AND(NOT(O9300="Unknown"),ISBLANK(R9300))),"Missing Information", INDEX(Table15[Entire Service Line Classification], MATCH(SUMIFS(Table15[Unique ID],Table15[System-Owned Portion],E9300,Table15[If Material Anything Other than "Lead" in Column E,Was Material Ever Previously Lead?],G9300,Table15[Customer-Owned Portion],O9300),Table15[Unique ID],0),0)))</f>
        <v/>
      </c>
      <c r="X9300"/>
    </row>
    <row r="9301" spans="2:24" x14ac:dyDescent="0.25">
      <c r="B9301" s="146"/>
      <c r="C9301" s="31"/>
      <c r="D9301" s="31"/>
      <c r="E9301" s="44"/>
      <c r="F9301" s="43"/>
      <c r="G9301" s="84"/>
      <c r="H9301" s="31"/>
      <c r="I9301" s="205"/>
      <c r="J9301" s="84"/>
      <c r="K9301" s="31"/>
      <c r="L9301" s="31"/>
      <c r="M9301" s="169"/>
      <c r="N9301" s="148"/>
      <c r="O9301" s="106"/>
      <c r="P9301" s="43"/>
      <c r="Q9301" s="205"/>
      <c r="R9301" s="84"/>
      <c r="S9301" s="31"/>
      <c r="T9301" s="31"/>
      <c r="U9301" s="169"/>
      <c r="V9301" s="150"/>
      <c r="W9301" s="141" t="str" cm="1">
        <f t="array" ref="W9301">IF(SUM(LEN(B9301:V9301))=0,"",IF(OR(OR(ISBLANK(F9301),SUM(LEN(C9301),LEN(D9301))=0),AND(NOT(E9301="Unknown"),ISBLANK(J9301)),AND(NOT(O9301="Unknown"),ISBLANK(R9301))),"Missing Information", INDEX(Table15[Entire Service Line Classification], MATCH(SUMIFS(Table15[Unique ID],Table15[System-Owned Portion],E9301,Table15[If Material Anything Other than "Lead" in Column E,Was Material Ever Previously Lead?],G9301,Table15[Customer-Owned Portion],O9301),Table15[Unique ID],0),0)))</f>
        <v/>
      </c>
      <c r="X9301"/>
    </row>
    <row r="9302" spans="2:24" x14ac:dyDescent="0.25">
      <c r="B9302" s="146"/>
      <c r="C9302" s="31"/>
      <c r="D9302" s="31"/>
      <c r="E9302" s="44"/>
      <c r="F9302" s="43"/>
      <c r="G9302" s="84"/>
      <c r="H9302" s="31"/>
      <c r="I9302" s="205"/>
      <c r="J9302" s="84"/>
      <c r="K9302" s="31"/>
      <c r="L9302" s="31"/>
      <c r="M9302" s="169"/>
      <c r="N9302" s="148"/>
      <c r="O9302" s="106"/>
      <c r="P9302" s="43"/>
      <c r="Q9302" s="205"/>
      <c r="R9302" s="84"/>
      <c r="S9302" s="31"/>
      <c r="T9302" s="31"/>
      <c r="U9302" s="169"/>
      <c r="V9302" s="150"/>
      <c r="W9302" s="141" t="str" cm="1">
        <f t="array" ref="W9302">IF(SUM(LEN(B9302:V9302))=0,"",IF(OR(OR(ISBLANK(F9302),SUM(LEN(C9302),LEN(D9302))=0),AND(NOT(E9302="Unknown"),ISBLANK(J9302)),AND(NOT(O9302="Unknown"),ISBLANK(R9302))),"Missing Information", INDEX(Table15[Entire Service Line Classification], MATCH(SUMIFS(Table15[Unique ID],Table15[System-Owned Portion],E9302,Table15[If Material Anything Other than "Lead" in Column E,Was Material Ever Previously Lead?],G9302,Table15[Customer-Owned Portion],O9302),Table15[Unique ID],0),0)))</f>
        <v/>
      </c>
      <c r="X9302"/>
    </row>
    <row r="9303" spans="2:24" x14ac:dyDescent="0.25">
      <c r="B9303" s="146"/>
      <c r="C9303" s="31"/>
      <c r="D9303" s="31"/>
      <c r="E9303" s="44"/>
      <c r="F9303" s="43"/>
      <c r="G9303" s="84"/>
      <c r="H9303" s="31"/>
      <c r="I9303" s="205"/>
      <c r="J9303" s="84"/>
      <c r="K9303" s="31"/>
      <c r="L9303" s="31"/>
      <c r="M9303" s="169"/>
      <c r="N9303" s="148"/>
      <c r="O9303" s="106"/>
      <c r="P9303" s="43"/>
      <c r="Q9303" s="205"/>
      <c r="R9303" s="84"/>
      <c r="S9303" s="31"/>
      <c r="T9303" s="31"/>
      <c r="U9303" s="169"/>
      <c r="V9303" s="150"/>
      <c r="W9303" s="141" t="str" cm="1">
        <f t="array" ref="W9303">IF(SUM(LEN(B9303:V9303))=0,"",IF(OR(OR(ISBLANK(F9303),SUM(LEN(C9303),LEN(D9303))=0),AND(NOT(E9303="Unknown"),ISBLANK(J9303)),AND(NOT(O9303="Unknown"),ISBLANK(R9303))),"Missing Information", INDEX(Table15[Entire Service Line Classification], MATCH(SUMIFS(Table15[Unique ID],Table15[System-Owned Portion],E9303,Table15[If Material Anything Other than "Lead" in Column E,Was Material Ever Previously Lead?],G9303,Table15[Customer-Owned Portion],O9303),Table15[Unique ID],0),0)))</f>
        <v/>
      </c>
      <c r="X9303"/>
    </row>
    <row r="9304" spans="2:24" x14ac:dyDescent="0.25">
      <c r="B9304" s="146"/>
      <c r="C9304" s="31"/>
      <c r="D9304" s="31"/>
      <c r="E9304" s="44"/>
      <c r="F9304" s="43"/>
      <c r="G9304" s="84"/>
      <c r="H9304" s="31"/>
      <c r="I9304" s="205"/>
      <c r="J9304" s="84"/>
      <c r="K9304" s="31"/>
      <c r="L9304" s="31"/>
      <c r="M9304" s="169"/>
      <c r="N9304" s="148"/>
      <c r="O9304" s="106"/>
      <c r="P9304" s="43"/>
      <c r="Q9304" s="205"/>
      <c r="R9304" s="84"/>
      <c r="S9304" s="31"/>
      <c r="T9304" s="31"/>
      <c r="U9304" s="169"/>
      <c r="V9304" s="150"/>
      <c r="W9304" s="141" t="str" cm="1">
        <f t="array" ref="W9304">IF(SUM(LEN(B9304:V9304))=0,"",IF(OR(OR(ISBLANK(F9304),SUM(LEN(C9304),LEN(D9304))=0),AND(NOT(E9304="Unknown"),ISBLANK(J9304)),AND(NOT(O9304="Unknown"),ISBLANK(R9304))),"Missing Information", INDEX(Table15[Entire Service Line Classification], MATCH(SUMIFS(Table15[Unique ID],Table15[System-Owned Portion],E9304,Table15[If Material Anything Other than "Lead" in Column E,Was Material Ever Previously Lead?],G9304,Table15[Customer-Owned Portion],O9304),Table15[Unique ID],0),0)))</f>
        <v/>
      </c>
      <c r="X9304"/>
    </row>
    <row r="9305" spans="2:24" x14ac:dyDescent="0.25">
      <c r="B9305" s="146"/>
      <c r="C9305" s="31"/>
      <c r="D9305" s="31"/>
      <c r="E9305" s="44"/>
      <c r="F9305" s="43"/>
      <c r="G9305" s="84"/>
      <c r="H9305" s="31"/>
      <c r="I9305" s="205"/>
      <c r="J9305" s="84"/>
      <c r="K9305" s="31"/>
      <c r="L9305" s="31"/>
      <c r="M9305" s="169"/>
      <c r="N9305" s="148"/>
      <c r="O9305" s="106"/>
      <c r="P9305" s="43"/>
      <c r="Q9305" s="205"/>
      <c r="R9305" s="84"/>
      <c r="S9305" s="31"/>
      <c r="T9305" s="31"/>
      <c r="U9305" s="169"/>
      <c r="V9305" s="150"/>
      <c r="W9305" s="141" t="str" cm="1">
        <f t="array" ref="W9305">IF(SUM(LEN(B9305:V9305))=0,"",IF(OR(OR(ISBLANK(F9305),SUM(LEN(C9305),LEN(D9305))=0),AND(NOT(E9305="Unknown"),ISBLANK(J9305)),AND(NOT(O9305="Unknown"),ISBLANK(R9305))),"Missing Information", INDEX(Table15[Entire Service Line Classification], MATCH(SUMIFS(Table15[Unique ID],Table15[System-Owned Portion],E9305,Table15[If Material Anything Other than "Lead" in Column E,Was Material Ever Previously Lead?],G9305,Table15[Customer-Owned Portion],O9305),Table15[Unique ID],0),0)))</f>
        <v/>
      </c>
      <c r="X9305"/>
    </row>
    <row r="9306" spans="2:24" x14ac:dyDescent="0.25">
      <c r="B9306" s="146"/>
      <c r="C9306" s="31"/>
      <c r="D9306" s="31"/>
      <c r="E9306" s="44"/>
      <c r="F9306" s="43"/>
      <c r="G9306" s="84"/>
      <c r="H9306" s="31"/>
      <c r="I9306" s="205"/>
      <c r="J9306" s="84"/>
      <c r="K9306" s="31"/>
      <c r="L9306" s="31"/>
      <c r="M9306" s="169"/>
      <c r="N9306" s="148"/>
      <c r="O9306" s="106"/>
      <c r="P9306" s="43"/>
      <c r="Q9306" s="205"/>
      <c r="R9306" s="84"/>
      <c r="S9306" s="31"/>
      <c r="T9306" s="31"/>
      <c r="U9306" s="169"/>
      <c r="V9306" s="150"/>
      <c r="W9306" s="141" t="str" cm="1">
        <f t="array" ref="W9306">IF(SUM(LEN(B9306:V9306))=0,"",IF(OR(OR(ISBLANK(F9306),SUM(LEN(C9306),LEN(D9306))=0),AND(NOT(E9306="Unknown"),ISBLANK(J9306)),AND(NOT(O9306="Unknown"),ISBLANK(R9306))),"Missing Information", INDEX(Table15[Entire Service Line Classification], MATCH(SUMIFS(Table15[Unique ID],Table15[System-Owned Portion],E9306,Table15[If Material Anything Other than "Lead" in Column E,Was Material Ever Previously Lead?],G9306,Table15[Customer-Owned Portion],O9306),Table15[Unique ID],0),0)))</f>
        <v/>
      </c>
      <c r="X9306"/>
    </row>
    <row r="9307" spans="2:24" x14ac:dyDescent="0.25">
      <c r="B9307" s="146"/>
      <c r="C9307" s="31"/>
      <c r="D9307" s="31"/>
      <c r="E9307" s="44"/>
      <c r="F9307" s="43"/>
      <c r="G9307" s="84"/>
      <c r="H9307" s="31"/>
      <c r="I9307" s="205"/>
      <c r="J9307" s="84"/>
      <c r="K9307" s="31"/>
      <c r="L9307" s="31"/>
      <c r="M9307" s="169"/>
      <c r="N9307" s="148"/>
      <c r="O9307" s="106"/>
      <c r="P9307" s="43"/>
      <c r="Q9307" s="205"/>
      <c r="R9307" s="84"/>
      <c r="S9307" s="31"/>
      <c r="T9307" s="31"/>
      <c r="U9307" s="169"/>
      <c r="V9307" s="150"/>
      <c r="W9307" s="141" t="str" cm="1">
        <f t="array" ref="W9307">IF(SUM(LEN(B9307:V9307))=0,"",IF(OR(OR(ISBLANK(F9307),SUM(LEN(C9307),LEN(D9307))=0),AND(NOT(E9307="Unknown"),ISBLANK(J9307)),AND(NOT(O9307="Unknown"),ISBLANK(R9307))),"Missing Information", INDEX(Table15[Entire Service Line Classification], MATCH(SUMIFS(Table15[Unique ID],Table15[System-Owned Portion],E9307,Table15[If Material Anything Other than "Lead" in Column E,Was Material Ever Previously Lead?],G9307,Table15[Customer-Owned Portion],O9307),Table15[Unique ID],0),0)))</f>
        <v/>
      </c>
      <c r="X9307"/>
    </row>
    <row r="9308" spans="2:24" x14ac:dyDescent="0.25">
      <c r="B9308" s="146"/>
      <c r="C9308" s="31"/>
      <c r="D9308" s="31"/>
      <c r="E9308" s="44"/>
      <c r="F9308" s="43"/>
      <c r="G9308" s="84"/>
      <c r="H9308" s="31"/>
      <c r="I9308" s="205"/>
      <c r="J9308" s="84"/>
      <c r="K9308" s="31"/>
      <c r="L9308" s="31"/>
      <c r="M9308" s="169"/>
      <c r="N9308" s="148"/>
      <c r="O9308" s="106"/>
      <c r="P9308" s="43"/>
      <c r="Q9308" s="205"/>
      <c r="R9308" s="84"/>
      <c r="S9308" s="31"/>
      <c r="T9308" s="31"/>
      <c r="U9308" s="169"/>
      <c r="V9308" s="150"/>
      <c r="W9308" s="141" t="str" cm="1">
        <f t="array" ref="W9308">IF(SUM(LEN(B9308:V9308))=0,"",IF(OR(OR(ISBLANK(F9308),SUM(LEN(C9308),LEN(D9308))=0),AND(NOT(E9308="Unknown"),ISBLANK(J9308)),AND(NOT(O9308="Unknown"),ISBLANK(R9308))),"Missing Information", INDEX(Table15[Entire Service Line Classification], MATCH(SUMIFS(Table15[Unique ID],Table15[System-Owned Portion],E9308,Table15[If Material Anything Other than "Lead" in Column E,Was Material Ever Previously Lead?],G9308,Table15[Customer-Owned Portion],O9308),Table15[Unique ID],0),0)))</f>
        <v/>
      </c>
      <c r="X9308"/>
    </row>
    <row r="9309" spans="2:24" x14ac:dyDescent="0.25">
      <c r="B9309" s="146"/>
      <c r="C9309" s="31"/>
      <c r="D9309" s="31"/>
      <c r="E9309" s="44"/>
      <c r="F9309" s="43"/>
      <c r="G9309" s="84"/>
      <c r="H9309" s="31"/>
      <c r="I9309" s="205"/>
      <c r="J9309" s="84"/>
      <c r="K9309" s="31"/>
      <c r="L9309" s="31"/>
      <c r="M9309" s="169"/>
      <c r="N9309" s="148"/>
      <c r="O9309" s="106"/>
      <c r="P9309" s="43"/>
      <c r="Q9309" s="205"/>
      <c r="R9309" s="84"/>
      <c r="S9309" s="31"/>
      <c r="T9309" s="31"/>
      <c r="U9309" s="169"/>
      <c r="V9309" s="150"/>
      <c r="W9309" s="141" t="str" cm="1">
        <f t="array" ref="W9309">IF(SUM(LEN(B9309:V9309))=0,"",IF(OR(OR(ISBLANK(F9309),SUM(LEN(C9309),LEN(D9309))=0),AND(NOT(E9309="Unknown"),ISBLANK(J9309)),AND(NOT(O9309="Unknown"),ISBLANK(R9309))),"Missing Information", INDEX(Table15[Entire Service Line Classification], MATCH(SUMIFS(Table15[Unique ID],Table15[System-Owned Portion],E9309,Table15[If Material Anything Other than "Lead" in Column E,Was Material Ever Previously Lead?],G9309,Table15[Customer-Owned Portion],O9309),Table15[Unique ID],0),0)))</f>
        <v/>
      </c>
      <c r="X9309"/>
    </row>
    <row r="9310" spans="2:24" x14ac:dyDescent="0.25">
      <c r="B9310" s="146"/>
      <c r="C9310" s="31"/>
      <c r="D9310" s="31"/>
      <c r="E9310" s="44"/>
      <c r="F9310" s="43"/>
      <c r="G9310" s="84"/>
      <c r="H9310" s="31"/>
      <c r="I9310" s="205"/>
      <c r="J9310" s="84"/>
      <c r="K9310" s="31"/>
      <c r="L9310" s="31"/>
      <c r="M9310" s="169"/>
      <c r="N9310" s="148"/>
      <c r="O9310" s="106"/>
      <c r="P9310" s="43"/>
      <c r="Q9310" s="205"/>
      <c r="R9310" s="84"/>
      <c r="S9310" s="31"/>
      <c r="T9310" s="31"/>
      <c r="U9310" s="169"/>
      <c r="V9310" s="150"/>
      <c r="W9310" s="141" t="str" cm="1">
        <f t="array" ref="W9310">IF(SUM(LEN(B9310:V9310))=0,"",IF(OR(OR(ISBLANK(F9310),SUM(LEN(C9310),LEN(D9310))=0),AND(NOT(E9310="Unknown"),ISBLANK(J9310)),AND(NOT(O9310="Unknown"),ISBLANK(R9310))),"Missing Information", INDEX(Table15[Entire Service Line Classification], MATCH(SUMIFS(Table15[Unique ID],Table15[System-Owned Portion],E9310,Table15[If Material Anything Other than "Lead" in Column E,Was Material Ever Previously Lead?],G9310,Table15[Customer-Owned Portion],O9310),Table15[Unique ID],0),0)))</f>
        <v/>
      </c>
      <c r="X9310"/>
    </row>
    <row r="9311" spans="2:24" x14ac:dyDescent="0.25">
      <c r="B9311" s="146"/>
      <c r="C9311" s="31"/>
      <c r="D9311" s="31"/>
      <c r="E9311" s="44"/>
      <c r="F9311" s="43"/>
      <c r="G9311" s="84"/>
      <c r="H9311" s="31"/>
      <c r="I9311" s="205"/>
      <c r="J9311" s="84"/>
      <c r="K9311" s="31"/>
      <c r="L9311" s="31"/>
      <c r="M9311" s="169"/>
      <c r="N9311" s="148"/>
      <c r="O9311" s="106"/>
      <c r="P9311" s="43"/>
      <c r="Q9311" s="205"/>
      <c r="R9311" s="84"/>
      <c r="S9311" s="31"/>
      <c r="T9311" s="31"/>
      <c r="U9311" s="169"/>
      <c r="V9311" s="150"/>
      <c r="W9311" s="141" t="str" cm="1">
        <f t="array" ref="W9311">IF(SUM(LEN(B9311:V9311))=0,"",IF(OR(OR(ISBLANK(F9311),SUM(LEN(C9311),LEN(D9311))=0),AND(NOT(E9311="Unknown"),ISBLANK(J9311)),AND(NOT(O9311="Unknown"),ISBLANK(R9311))),"Missing Information", INDEX(Table15[Entire Service Line Classification], MATCH(SUMIFS(Table15[Unique ID],Table15[System-Owned Portion],E9311,Table15[If Material Anything Other than "Lead" in Column E,Was Material Ever Previously Lead?],G9311,Table15[Customer-Owned Portion],O9311),Table15[Unique ID],0),0)))</f>
        <v/>
      </c>
      <c r="X9311"/>
    </row>
    <row r="9312" spans="2:24" x14ac:dyDescent="0.25">
      <c r="B9312" s="146"/>
      <c r="C9312" s="31"/>
      <c r="D9312" s="31"/>
      <c r="E9312" s="44"/>
      <c r="F9312" s="43"/>
      <c r="G9312" s="84"/>
      <c r="H9312" s="31"/>
      <c r="I9312" s="205"/>
      <c r="J9312" s="84"/>
      <c r="K9312" s="31"/>
      <c r="L9312" s="31"/>
      <c r="M9312" s="169"/>
      <c r="N9312" s="148"/>
      <c r="O9312" s="106"/>
      <c r="P9312" s="43"/>
      <c r="Q9312" s="205"/>
      <c r="R9312" s="84"/>
      <c r="S9312" s="31"/>
      <c r="T9312" s="31"/>
      <c r="U9312" s="169"/>
      <c r="V9312" s="150"/>
      <c r="W9312" s="141" t="str" cm="1">
        <f t="array" ref="W9312">IF(SUM(LEN(B9312:V9312))=0,"",IF(OR(OR(ISBLANK(F9312),SUM(LEN(C9312),LEN(D9312))=0),AND(NOT(E9312="Unknown"),ISBLANK(J9312)),AND(NOT(O9312="Unknown"),ISBLANK(R9312))),"Missing Information", INDEX(Table15[Entire Service Line Classification], MATCH(SUMIFS(Table15[Unique ID],Table15[System-Owned Portion],E9312,Table15[If Material Anything Other than "Lead" in Column E,Was Material Ever Previously Lead?],G9312,Table15[Customer-Owned Portion],O9312),Table15[Unique ID],0),0)))</f>
        <v/>
      </c>
      <c r="X9312"/>
    </row>
    <row r="9313" spans="2:24" x14ac:dyDescent="0.25">
      <c r="B9313" s="146"/>
      <c r="C9313" s="31"/>
      <c r="D9313" s="31"/>
      <c r="E9313" s="44"/>
      <c r="F9313" s="43"/>
      <c r="G9313" s="84"/>
      <c r="H9313" s="31"/>
      <c r="I9313" s="205"/>
      <c r="J9313" s="84"/>
      <c r="K9313" s="31"/>
      <c r="L9313" s="31"/>
      <c r="M9313" s="169"/>
      <c r="N9313" s="148"/>
      <c r="O9313" s="106"/>
      <c r="P9313" s="43"/>
      <c r="Q9313" s="205"/>
      <c r="R9313" s="84"/>
      <c r="S9313" s="31"/>
      <c r="T9313" s="31"/>
      <c r="U9313" s="169"/>
      <c r="V9313" s="150"/>
      <c r="W9313" s="141" t="str" cm="1">
        <f t="array" ref="W9313">IF(SUM(LEN(B9313:V9313))=0,"",IF(OR(OR(ISBLANK(F9313),SUM(LEN(C9313),LEN(D9313))=0),AND(NOT(E9313="Unknown"),ISBLANK(J9313)),AND(NOT(O9313="Unknown"),ISBLANK(R9313))),"Missing Information", INDEX(Table15[Entire Service Line Classification], MATCH(SUMIFS(Table15[Unique ID],Table15[System-Owned Portion],E9313,Table15[If Material Anything Other than "Lead" in Column E,Was Material Ever Previously Lead?],G9313,Table15[Customer-Owned Portion],O9313),Table15[Unique ID],0),0)))</f>
        <v/>
      </c>
      <c r="X9313"/>
    </row>
    <row r="9314" spans="2:24" x14ac:dyDescent="0.25">
      <c r="B9314" s="146"/>
      <c r="C9314" s="31"/>
      <c r="D9314" s="31"/>
      <c r="E9314" s="44"/>
      <c r="F9314" s="43"/>
      <c r="G9314" s="84"/>
      <c r="H9314" s="31"/>
      <c r="I9314" s="205"/>
      <c r="J9314" s="84"/>
      <c r="K9314" s="31"/>
      <c r="L9314" s="31"/>
      <c r="M9314" s="169"/>
      <c r="N9314" s="148"/>
      <c r="O9314" s="106"/>
      <c r="P9314" s="43"/>
      <c r="Q9314" s="205"/>
      <c r="R9314" s="84"/>
      <c r="S9314" s="31"/>
      <c r="T9314" s="31"/>
      <c r="U9314" s="169"/>
      <c r="V9314" s="150"/>
      <c r="W9314" s="141" t="str" cm="1">
        <f t="array" ref="W9314">IF(SUM(LEN(B9314:V9314))=0,"",IF(OR(OR(ISBLANK(F9314),SUM(LEN(C9314),LEN(D9314))=0),AND(NOT(E9314="Unknown"),ISBLANK(J9314)),AND(NOT(O9314="Unknown"),ISBLANK(R9314))),"Missing Information", INDEX(Table15[Entire Service Line Classification], MATCH(SUMIFS(Table15[Unique ID],Table15[System-Owned Portion],E9314,Table15[If Material Anything Other than "Lead" in Column E,Was Material Ever Previously Lead?],G9314,Table15[Customer-Owned Portion],O9314),Table15[Unique ID],0),0)))</f>
        <v/>
      </c>
      <c r="X9314"/>
    </row>
    <row r="9315" spans="2:24" x14ac:dyDescent="0.25">
      <c r="B9315" s="146"/>
      <c r="C9315" s="31"/>
      <c r="D9315" s="31"/>
      <c r="E9315" s="44"/>
      <c r="F9315" s="43"/>
      <c r="G9315" s="84"/>
      <c r="H9315" s="31"/>
      <c r="I9315" s="205"/>
      <c r="J9315" s="84"/>
      <c r="K9315" s="31"/>
      <c r="L9315" s="31"/>
      <c r="M9315" s="169"/>
      <c r="N9315" s="148"/>
      <c r="O9315" s="106"/>
      <c r="P9315" s="43"/>
      <c r="Q9315" s="205"/>
      <c r="R9315" s="84"/>
      <c r="S9315" s="31"/>
      <c r="T9315" s="31"/>
      <c r="U9315" s="169"/>
      <c r="V9315" s="150"/>
      <c r="W9315" s="141" t="str" cm="1">
        <f t="array" ref="W9315">IF(SUM(LEN(B9315:V9315))=0,"",IF(OR(OR(ISBLANK(F9315),SUM(LEN(C9315),LEN(D9315))=0),AND(NOT(E9315="Unknown"),ISBLANK(J9315)),AND(NOT(O9315="Unknown"),ISBLANK(R9315))),"Missing Information", INDEX(Table15[Entire Service Line Classification], MATCH(SUMIFS(Table15[Unique ID],Table15[System-Owned Portion],E9315,Table15[If Material Anything Other than "Lead" in Column E,Was Material Ever Previously Lead?],G9315,Table15[Customer-Owned Portion],O9315),Table15[Unique ID],0),0)))</f>
        <v/>
      </c>
      <c r="X9315"/>
    </row>
    <row r="9316" spans="2:24" x14ac:dyDescent="0.25">
      <c r="B9316" s="146"/>
      <c r="C9316" s="31"/>
      <c r="D9316" s="31"/>
      <c r="E9316" s="44"/>
      <c r="F9316" s="43"/>
      <c r="G9316" s="84"/>
      <c r="H9316" s="31"/>
      <c r="I9316" s="205"/>
      <c r="J9316" s="84"/>
      <c r="K9316" s="31"/>
      <c r="L9316" s="31"/>
      <c r="M9316" s="169"/>
      <c r="N9316" s="148"/>
      <c r="O9316" s="106"/>
      <c r="P9316" s="43"/>
      <c r="Q9316" s="205"/>
      <c r="R9316" s="84"/>
      <c r="S9316" s="31"/>
      <c r="T9316" s="31"/>
      <c r="U9316" s="169"/>
      <c r="V9316" s="150"/>
      <c r="W9316" s="141" t="str" cm="1">
        <f t="array" ref="W9316">IF(SUM(LEN(B9316:V9316))=0,"",IF(OR(OR(ISBLANK(F9316),SUM(LEN(C9316),LEN(D9316))=0),AND(NOT(E9316="Unknown"),ISBLANK(J9316)),AND(NOT(O9316="Unknown"),ISBLANK(R9316))),"Missing Information", INDEX(Table15[Entire Service Line Classification], MATCH(SUMIFS(Table15[Unique ID],Table15[System-Owned Portion],E9316,Table15[If Material Anything Other than "Lead" in Column E,Was Material Ever Previously Lead?],G9316,Table15[Customer-Owned Portion],O9316),Table15[Unique ID],0),0)))</f>
        <v/>
      </c>
      <c r="X9316"/>
    </row>
    <row r="9317" spans="2:24" x14ac:dyDescent="0.25">
      <c r="B9317" s="146"/>
      <c r="C9317" s="31"/>
      <c r="D9317" s="31"/>
      <c r="E9317" s="44"/>
      <c r="F9317" s="43"/>
      <c r="G9317" s="84"/>
      <c r="H9317" s="31"/>
      <c r="I9317" s="205"/>
      <c r="J9317" s="84"/>
      <c r="K9317" s="31"/>
      <c r="L9317" s="31"/>
      <c r="M9317" s="169"/>
      <c r="N9317" s="148"/>
      <c r="O9317" s="106"/>
      <c r="P9317" s="43"/>
      <c r="Q9317" s="205"/>
      <c r="R9317" s="84"/>
      <c r="S9317" s="31"/>
      <c r="T9317" s="31"/>
      <c r="U9317" s="169"/>
      <c r="V9317" s="150"/>
      <c r="W9317" s="141" t="str" cm="1">
        <f t="array" ref="W9317">IF(SUM(LEN(B9317:V9317))=0,"",IF(OR(OR(ISBLANK(F9317),SUM(LEN(C9317),LEN(D9317))=0),AND(NOT(E9317="Unknown"),ISBLANK(J9317)),AND(NOT(O9317="Unknown"),ISBLANK(R9317))),"Missing Information", INDEX(Table15[Entire Service Line Classification], MATCH(SUMIFS(Table15[Unique ID],Table15[System-Owned Portion],E9317,Table15[If Material Anything Other than "Lead" in Column E,Was Material Ever Previously Lead?],G9317,Table15[Customer-Owned Portion],O9317),Table15[Unique ID],0),0)))</f>
        <v/>
      </c>
      <c r="X9317"/>
    </row>
    <row r="9318" spans="2:24" x14ac:dyDescent="0.25">
      <c r="B9318" s="146"/>
      <c r="C9318" s="31"/>
      <c r="D9318" s="31"/>
      <c r="E9318" s="44"/>
      <c r="F9318" s="43"/>
      <c r="G9318" s="84"/>
      <c r="H9318" s="31"/>
      <c r="I9318" s="205"/>
      <c r="J9318" s="84"/>
      <c r="K9318" s="31"/>
      <c r="L9318" s="31"/>
      <c r="M9318" s="169"/>
      <c r="N9318" s="148"/>
      <c r="O9318" s="106"/>
      <c r="P9318" s="43"/>
      <c r="Q9318" s="205"/>
      <c r="R9318" s="84"/>
      <c r="S9318" s="31"/>
      <c r="T9318" s="31"/>
      <c r="U9318" s="169"/>
      <c r="V9318" s="150"/>
      <c r="W9318" s="141" t="str" cm="1">
        <f t="array" ref="W9318">IF(SUM(LEN(B9318:V9318))=0,"",IF(OR(OR(ISBLANK(F9318),SUM(LEN(C9318),LEN(D9318))=0),AND(NOT(E9318="Unknown"),ISBLANK(J9318)),AND(NOT(O9318="Unknown"),ISBLANK(R9318))),"Missing Information", INDEX(Table15[Entire Service Line Classification], MATCH(SUMIFS(Table15[Unique ID],Table15[System-Owned Portion],E9318,Table15[If Material Anything Other than "Lead" in Column E,Was Material Ever Previously Lead?],G9318,Table15[Customer-Owned Portion],O9318),Table15[Unique ID],0),0)))</f>
        <v/>
      </c>
      <c r="X9318"/>
    </row>
    <row r="9319" spans="2:24" x14ac:dyDescent="0.25">
      <c r="B9319" s="146"/>
      <c r="C9319" s="31"/>
      <c r="D9319" s="31"/>
      <c r="E9319" s="44"/>
      <c r="F9319" s="43"/>
      <c r="G9319" s="84"/>
      <c r="H9319" s="31"/>
      <c r="I9319" s="205"/>
      <c r="J9319" s="84"/>
      <c r="K9319" s="31"/>
      <c r="L9319" s="31"/>
      <c r="M9319" s="169"/>
      <c r="N9319" s="148"/>
      <c r="O9319" s="106"/>
      <c r="P9319" s="43"/>
      <c r="Q9319" s="205"/>
      <c r="R9319" s="84"/>
      <c r="S9319" s="31"/>
      <c r="T9319" s="31"/>
      <c r="U9319" s="169"/>
      <c r="V9319" s="150"/>
      <c r="W9319" s="141" t="str" cm="1">
        <f t="array" ref="W9319">IF(SUM(LEN(B9319:V9319))=0,"",IF(OR(OR(ISBLANK(F9319),SUM(LEN(C9319),LEN(D9319))=0),AND(NOT(E9319="Unknown"),ISBLANK(J9319)),AND(NOT(O9319="Unknown"),ISBLANK(R9319))),"Missing Information", INDEX(Table15[Entire Service Line Classification], MATCH(SUMIFS(Table15[Unique ID],Table15[System-Owned Portion],E9319,Table15[If Material Anything Other than "Lead" in Column E,Was Material Ever Previously Lead?],G9319,Table15[Customer-Owned Portion],O9319),Table15[Unique ID],0),0)))</f>
        <v/>
      </c>
      <c r="X9319"/>
    </row>
    <row r="9320" spans="2:24" x14ac:dyDescent="0.25">
      <c r="B9320" s="146"/>
      <c r="C9320" s="31"/>
      <c r="D9320" s="31"/>
      <c r="E9320" s="44"/>
      <c r="F9320" s="43"/>
      <c r="G9320" s="84"/>
      <c r="H9320" s="31"/>
      <c r="I9320" s="205"/>
      <c r="J9320" s="84"/>
      <c r="K9320" s="31"/>
      <c r="L9320" s="31"/>
      <c r="M9320" s="169"/>
      <c r="N9320" s="148"/>
      <c r="O9320" s="106"/>
      <c r="P9320" s="43"/>
      <c r="Q9320" s="205"/>
      <c r="R9320" s="84"/>
      <c r="S9320" s="31"/>
      <c r="T9320" s="31"/>
      <c r="U9320" s="169"/>
      <c r="V9320" s="150"/>
      <c r="W9320" s="141" t="str" cm="1">
        <f t="array" ref="W9320">IF(SUM(LEN(B9320:V9320))=0,"",IF(OR(OR(ISBLANK(F9320),SUM(LEN(C9320),LEN(D9320))=0),AND(NOT(E9320="Unknown"),ISBLANK(J9320)),AND(NOT(O9320="Unknown"),ISBLANK(R9320))),"Missing Information", INDEX(Table15[Entire Service Line Classification], MATCH(SUMIFS(Table15[Unique ID],Table15[System-Owned Portion],E9320,Table15[If Material Anything Other than "Lead" in Column E,Was Material Ever Previously Lead?],G9320,Table15[Customer-Owned Portion],O9320),Table15[Unique ID],0),0)))</f>
        <v/>
      </c>
      <c r="X9320"/>
    </row>
    <row r="9321" spans="2:24" x14ac:dyDescent="0.25">
      <c r="B9321" s="146"/>
      <c r="C9321" s="31"/>
      <c r="D9321" s="31"/>
      <c r="E9321" s="44"/>
      <c r="F9321" s="43"/>
      <c r="G9321" s="84"/>
      <c r="H9321" s="31"/>
      <c r="I9321" s="205"/>
      <c r="J9321" s="84"/>
      <c r="K9321" s="31"/>
      <c r="L9321" s="31"/>
      <c r="M9321" s="169"/>
      <c r="N9321" s="148"/>
      <c r="O9321" s="106"/>
      <c r="P9321" s="43"/>
      <c r="Q9321" s="205"/>
      <c r="R9321" s="84"/>
      <c r="S9321" s="31"/>
      <c r="T9321" s="31"/>
      <c r="U9321" s="169"/>
      <c r="V9321" s="150"/>
      <c r="W9321" s="141" t="str" cm="1">
        <f t="array" ref="W9321">IF(SUM(LEN(B9321:V9321))=0,"",IF(OR(OR(ISBLANK(F9321),SUM(LEN(C9321),LEN(D9321))=0),AND(NOT(E9321="Unknown"),ISBLANK(J9321)),AND(NOT(O9321="Unknown"),ISBLANK(R9321))),"Missing Information", INDEX(Table15[Entire Service Line Classification], MATCH(SUMIFS(Table15[Unique ID],Table15[System-Owned Portion],E9321,Table15[If Material Anything Other than "Lead" in Column E,Was Material Ever Previously Lead?],G9321,Table15[Customer-Owned Portion],O9321),Table15[Unique ID],0),0)))</f>
        <v/>
      </c>
      <c r="X9321"/>
    </row>
    <row r="9322" spans="2:24" x14ac:dyDescent="0.25">
      <c r="B9322" s="146"/>
      <c r="C9322" s="31"/>
      <c r="D9322" s="31"/>
      <c r="E9322" s="44"/>
      <c r="F9322" s="43"/>
      <c r="G9322" s="84"/>
      <c r="H9322" s="31"/>
      <c r="I9322" s="205"/>
      <c r="J9322" s="84"/>
      <c r="K9322" s="31"/>
      <c r="L9322" s="31"/>
      <c r="M9322" s="169"/>
      <c r="N9322" s="148"/>
      <c r="O9322" s="106"/>
      <c r="P9322" s="43"/>
      <c r="Q9322" s="205"/>
      <c r="R9322" s="84"/>
      <c r="S9322" s="31"/>
      <c r="T9322" s="31"/>
      <c r="U9322" s="169"/>
      <c r="V9322" s="150"/>
      <c r="W9322" s="141" t="str" cm="1">
        <f t="array" ref="W9322">IF(SUM(LEN(B9322:V9322))=0,"",IF(OR(OR(ISBLANK(F9322),SUM(LEN(C9322),LEN(D9322))=0),AND(NOT(E9322="Unknown"),ISBLANK(J9322)),AND(NOT(O9322="Unknown"),ISBLANK(R9322))),"Missing Information", INDEX(Table15[Entire Service Line Classification], MATCH(SUMIFS(Table15[Unique ID],Table15[System-Owned Portion],E9322,Table15[If Material Anything Other than "Lead" in Column E,Was Material Ever Previously Lead?],G9322,Table15[Customer-Owned Portion],O9322),Table15[Unique ID],0),0)))</f>
        <v/>
      </c>
      <c r="X9322"/>
    </row>
    <row r="9323" spans="2:24" x14ac:dyDescent="0.25">
      <c r="B9323" s="146"/>
      <c r="C9323" s="31"/>
      <c r="D9323" s="31"/>
      <c r="E9323" s="44"/>
      <c r="F9323" s="43"/>
      <c r="G9323" s="84"/>
      <c r="H9323" s="31"/>
      <c r="I9323" s="205"/>
      <c r="J9323" s="84"/>
      <c r="K9323" s="31"/>
      <c r="L9323" s="31"/>
      <c r="M9323" s="169"/>
      <c r="N9323" s="148"/>
      <c r="O9323" s="106"/>
      <c r="P9323" s="43"/>
      <c r="Q9323" s="205"/>
      <c r="R9323" s="84"/>
      <c r="S9323" s="31"/>
      <c r="T9323" s="31"/>
      <c r="U9323" s="169"/>
      <c r="V9323" s="150"/>
      <c r="W9323" s="141" t="str" cm="1">
        <f t="array" ref="W9323">IF(SUM(LEN(B9323:V9323))=0,"",IF(OR(OR(ISBLANK(F9323),SUM(LEN(C9323),LEN(D9323))=0),AND(NOT(E9323="Unknown"),ISBLANK(J9323)),AND(NOT(O9323="Unknown"),ISBLANK(R9323))),"Missing Information", INDEX(Table15[Entire Service Line Classification], MATCH(SUMIFS(Table15[Unique ID],Table15[System-Owned Portion],E9323,Table15[If Material Anything Other than "Lead" in Column E,Was Material Ever Previously Lead?],G9323,Table15[Customer-Owned Portion],O9323),Table15[Unique ID],0),0)))</f>
        <v/>
      </c>
      <c r="X9323"/>
    </row>
    <row r="9324" spans="2:24" x14ac:dyDescent="0.25">
      <c r="B9324" s="146"/>
      <c r="C9324" s="31"/>
      <c r="D9324" s="31"/>
      <c r="E9324" s="44"/>
      <c r="F9324" s="43"/>
      <c r="G9324" s="84"/>
      <c r="H9324" s="31"/>
      <c r="I9324" s="205"/>
      <c r="J9324" s="84"/>
      <c r="K9324" s="31"/>
      <c r="L9324" s="31"/>
      <c r="M9324" s="169"/>
      <c r="N9324" s="148"/>
      <c r="O9324" s="106"/>
      <c r="P9324" s="43"/>
      <c r="Q9324" s="205"/>
      <c r="R9324" s="84"/>
      <c r="S9324" s="31"/>
      <c r="T9324" s="31"/>
      <c r="U9324" s="169"/>
      <c r="V9324" s="150"/>
      <c r="W9324" s="141" t="str" cm="1">
        <f t="array" ref="W9324">IF(SUM(LEN(B9324:V9324))=0,"",IF(OR(OR(ISBLANK(F9324),SUM(LEN(C9324),LEN(D9324))=0),AND(NOT(E9324="Unknown"),ISBLANK(J9324)),AND(NOT(O9324="Unknown"),ISBLANK(R9324))),"Missing Information", INDEX(Table15[Entire Service Line Classification], MATCH(SUMIFS(Table15[Unique ID],Table15[System-Owned Portion],E9324,Table15[If Material Anything Other than "Lead" in Column E,Was Material Ever Previously Lead?],G9324,Table15[Customer-Owned Portion],O9324),Table15[Unique ID],0),0)))</f>
        <v/>
      </c>
      <c r="X9324"/>
    </row>
    <row r="9325" spans="2:24" x14ac:dyDescent="0.25">
      <c r="B9325" s="146"/>
      <c r="C9325" s="31"/>
      <c r="D9325" s="31"/>
      <c r="E9325" s="44"/>
      <c r="F9325" s="43"/>
      <c r="G9325" s="84"/>
      <c r="H9325" s="31"/>
      <c r="I9325" s="205"/>
      <c r="J9325" s="84"/>
      <c r="K9325" s="31"/>
      <c r="L9325" s="31"/>
      <c r="M9325" s="169"/>
      <c r="N9325" s="148"/>
      <c r="O9325" s="106"/>
      <c r="P9325" s="43"/>
      <c r="Q9325" s="205"/>
      <c r="R9325" s="84"/>
      <c r="S9325" s="31"/>
      <c r="T9325" s="31"/>
      <c r="U9325" s="169"/>
      <c r="V9325" s="150"/>
      <c r="W9325" s="141" t="str" cm="1">
        <f t="array" ref="W9325">IF(SUM(LEN(B9325:V9325))=0,"",IF(OR(OR(ISBLANK(F9325),SUM(LEN(C9325),LEN(D9325))=0),AND(NOT(E9325="Unknown"),ISBLANK(J9325)),AND(NOT(O9325="Unknown"),ISBLANK(R9325))),"Missing Information", INDEX(Table15[Entire Service Line Classification], MATCH(SUMIFS(Table15[Unique ID],Table15[System-Owned Portion],E9325,Table15[If Material Anything Other than "Lead" in Column E,Was Material Ever Previously Lead?],G9325,Table15[Customer-Owned Portion],O9325),Table15[Unique ID],0),0)))</f>
        <v/>
      </c>
      <c r="X9325"/>
    </row>
    <row r="9326" spans="2:24" x14ac:dyDescent="0.25">
      <c r="B9326" s="146"/>
      <c r="C9326" s="31"/>
      <c r="D9326" s="31"/>
      <c r="E9326" s="44"/>
      <c r="F9326" s="43"/>
      <c r="G9326" s="84"/>
      <c r="H9326" s="31"/>
      <c r="I9326" s="205"/>
      <c r="J9326" s="84"/>
      <c r="K9326" s="31"/>
      <c r="L9326" s="31"/>
      <c r="M9326" s="169"/>
      <c r="N9326" s="148"/>
      <c r="O9326" s="106"/>
      <c r="P9326" s="43"/>
      <c r="Q9326" s="205"/>
      <c r="R9326" s="84"/>
      <c r="S9326" s="31"/>
      <c r="T9326" s="31"/>
      <c r="U9326" s="169"/>
      <c r="V9326" s="150"/>
      <c r="W9326" s="141" t="str" cm="1">
        <f t="array" ref="W9326">IF(SUM(LEN(B9326:V9326))=0,"",IF(OR(OR(ISBLANK(F9326),SUM(LEN(C9326),LEN(D9326))=0),AND(NOT(E9326="Unknown"),ISBLANK(J9326)),AND(NOT(O9326="Unknown"),ISBLANK(R9326))),"Missing Information", INDEX(Table15[Entire Service Line Classification], MATCH(SUMIFS(Table15[Unique ID],Table15[System-Owned Portion],E9326,Table15[If Material Anything Other than "Lead" in Column E,Was Material Ever Previously Lead?],G9326,Table15[Customer-Owned Portion],O9326),Table15[Unique ID],0),0)))</f>
        <v/>
      </c>
      <c r="X9326"/>
    </row>
    <row r="9327" spans="2:24" x14ac:dyDescent="0.25">
      <c r="B9327" s="146"/>
      <c r="C9327" s="31"/>
      <c r="D9327" s="31"/>
      <c r="E9327" s="44"/>
      <c r="F9327" s="43"/>
      <c r="G9327" s="84"/>
      <c r="H9327" s="31"/>
      <c r="I9327" s="205"/>
      <c r="J9327" s="84"/>
      <c r="K9327" s="31"/>
      <c r="L9327" s="31"/>
      <c r="M9327" s="169"/>
      <c r="N9327" s="148"/>
      <c r="O9327" s="106"/>
      <c r="P9327" s="43"/>
      <c r="Q9327" s="205"/>
      <c r="R9327" s="84"/>
      <c r="S9327" s="31"/>
      <c r="T9327" s="31"/>
      <c r="U9327" s="169"/>
      <c r="V9327" s="150"/>
      <c r="W9327" s="141" t="str" cm="1">
        <f t="array" ref="W9327">IF(SUM(LEN(B9327:V9327))=0,"",IF(OR(OR(ISBLANK(F9327),SUM(LEN(C9327),LEN(D9327))=0),AND(NOT(E9327="Unknown"),ISBLANK(J9327)),AND(NOT(O9327="Unknown"),ISBLANK(R9327))),"Missing Information", INDEX(Table15[Entire Service Line Classification], MATCH(SUMIFS(Table15[Unique ID],Table15[System-Owned Portion],E9327,Table15[If Material Anything Other than "Lead" in Column E,Was Material Ever Previously Lead?],G9327,Table15[Customer-Owned Portion],O9327),Table15[Unique ID],0),0)))</f>
        <v/>
      </c>
      <c r="X9327"/>
    </row>
    <row r="9328" spans="2:24" x14ac:dyDescent="0.25">
      <c r="B9328" s="146"/>
      <c r="C9328" s="31"/>
      <c r="D9328" s="31"/>
      <c r="E9328" s="44"/>
      <c r="F9328" s="43"/>
      <c r="G9328" s="84"/>
      <c r="H9328" s="31"/>
      <c r="I9328" s="205"/>
      <c r="J9328" s="84"/>
      <c r="K9328" s="31"/>
      <c r="L9328" s="31"/>
      <c r="M9328" s="169"/>
      <c r="N9328" s="148"/>
      <c r="O9328" s="106"/>
      <c r="P9328" s="43"/>
      <c r="Q9328" s="205"/>
      <c r="R9328" s="84"/>
      <c r="S9328" s="31"/>
      <c r="T9328" s="31"/>
      <c r="U9328" s="169"/>
      <c r="V9328" s="150"/>
      <c r="W9328" s="141" t="str" cm="1">
        <f t="array" ref="W9328">IF(SUM(LEN(B9328:V9328))=0,"",IF(OR(OR(ISBLANK(F9328),SUM(LEN(C9328),LEN(D9328))=0),AND(NOT(E9328="Unknown"),ISBLANK(J9328)),AND(NOT(O9328="Unknown"),ISBLANK(R9328))),"Missing Information", INDEX(Table15[Entire Service Line Classification], MATCH(SUMIFS(Table15[Unique ID],Table15[System-Owned Portion],E9328,Table15[If Material Anything Other than "Lead" in Column E,Was Material Ever Previously Lead?],G9328,Table15[Customer-Owned Portion],O9328),Table15[Unique ID],0),0)))</f>
        <v/>
      </c>
      <c r="X9328"/>
    </row>
    <row r="9329" spans="2:24" x14ac:dyDescent="0.25">
      <c r="B9329" s="146"/>
      <c r="C9329" s="31"/>
      <c r="D9329" s="31"/>
      <c r="E9329" s="44"/>
      <c r="F9329" s="43"/>
      <c r="G9329" s="84"/>
      <c r="H9329" s="31"/>
      <c r="I9329" s="205"/>
      <c r="J9329" s="84"/>
      <c r="K9329" s="31"/>
      <c r="L9329" s="31"/>
      <c r="M9329" s="169"/>
      <c r="N9329" s="148"/>
      <c r="O9329" s="106"/>
      <c r="P9329" s="43"/>
      <c r="Q9329" s="205"/>
      <c r="R9329" s="84"/>
      <c r="S9329" s="31"/>
      <c r="T9329" s="31"/>
      <c r="U9329" s="169"/>
      <c r="V9329" s="150"/>
      <c r="W9329" s="141" t="str" cm="1">
        <f t="array" ref="W9329">IF(SUM(LEN(B9329:V9329))=0,"",IF(OR(OR(ISBLANK(F9329),SUM(LEN(C9329),LEN(D9329))=0),AND(NOT(E9329="Unknown"),ISBLANK(J9329)),AND(NOT(O9329="Unknown"),ISBLANK(R9329))),"Missing Information", INDEX(Table15[Entire Service Line Classification], MATCH(SUMIFS(Table15[Unique ID],Table15[System-Owned Portion],E9329,Table15[If Material Anything Other than "Lead" in Column E,Was Material Ever Previously Lead?],G9329,Table15[Customer-Owned Portion],O9329),Table15[Unique ID],0),0)))</f>
        <v/>
      </c>
      <c r="X9329"/>
    </row>
    <row r="9330" spans="2:24" x14ac:dyDescent="0.25">
      <c r="B9330" s="146"/>
      <c r="C9330" s="31"/>
      <c r="D9330" s="31"/>
      <c r="E9330" s="44"/>
      <c r="F9330" s="43"/>
      <c r="G9330" s="84"/>
      <c r="H9330" s="31"/>
      <c r="I9330" s="205"/>
      <c r="J9330" s="84"/>
      <c r="K9330" s="31"/>
      <c r="L9330" s="31"/>
      <c r="M9330" s="169"/>
      <c r="N9330" s="148"/>
      <c r="O9330" s="106"/>
      <c r="P9330" s="43"/>
      <c r="Q9330" s="205"/>
      <c r="R9330" s="84"/>
      <c r="S9330" s="31"/>
      <c r="T9330" s="31"/>
      <c r="U9330" s="169"/>
      <c r="V9330" s="150"/>
      <c r="W9330" s="141" t="str" cm="1">
        <f t="array" ref="W9330">IF(SUM(LEN(B9330:V9330))=0,"",IF(OR(OR(ISBLANK(F9330),SUM(LEN(C9330),LEN(D9330))=0),AND(NOT(E9330="Unknown"),ISBLANK(J9330)),AND(NOT(O9330="Unknown"),ISBLANK(R9330))),"Missing Information", INDEX(Table15[Entire Service Line Classification], MATCH(SUMIFS(Table15[Unique ID],Table15[System-Owned Portion],E9330,Table15[If Material Anything Other than "Lead" in Column E,Was Material Ever Previously Lead?],G9330,Table15[Customer-Owned Portion],O9330),Table15[Unique ID],0),0)))</f>
        <v/>
      </c>
      <c r="X9330"/>
    </row>
    <row r="9331" spans="2:24" x14ac:dyDescent="0.25">
      <c r="B9331" s="146"/>
      <c r="C9331" s="31"/>
      <c r="D9331" s="31"/>
      <c r="E9331" s="44"/>
      <c r="F9331" s="43"/>
      <c r="G9331" s="84"/>
      <c r="H9331" s="31"/>
      <c r="I9331" s="205"/>
      <c r="J9331" s="84"/>
      <c r="K9331" s="31"/>
      <c r="L9331" s="31"/>
      <c r="M9331" s="169"/>
      <c r="N9331" s="148"/>
      <c r="O9331" s="106"/>
      <c r="P9331" s="43"/>
      <c r="Q9331" s="205"/>
      <c r="R9331" s="84"/>
      <c r="S9331" s="31"/>
      <c r="T9331" s="31"/>
      <c r="U9331" s="169"/>
      <c r="V9331" s="150"/>
      <c r="W9331" s="141" t="str" cm="1">
        <f t="array" ref="W9331">IF(SUM(LEN(B9331:V9331))=0,"",IF(OR(OR(ISBLANK(F9331),SUM(LEN(C9331),LEN(D9331))=0),AND(NOT(E9331="Unknown"),ISBLANK(J9331)),AND(NOT(O9331="Unknown"),ISBLANK(R9331))),"Missing Information", INDEX(Table15[Entire Service Line Classification], MATCH(SUMIFS(Table15[Unique ID],Table15[System-Owned Portion],E9331,Table15[If Material Anything Other than "Lead" in Column E,Was Material Ever Previously Lead?],G9331,Table15[Customer-Owned Portion],O9331),Table15[Unique ID],0),0)))</f>
        <v/>
      </c>
      <c r="X9331"/>
    </row>
    <row r="9332" spans="2:24" x14ac:dyDescent="0.25">
      <c r="B9332" s="146"/>
      <c r="C9332" s="31"/>
      <c r="D9332" s="31"/>
      <c r="E9332" s="44"/>
      <c r="F9332" s="43"/>
      <c r="G9332" s="84"/>
      <c r="H9332" s="31"/>
      <c r="I9332" s="205"/>
      <c r="J9332" s="84"/>
      <c r="K9332" s="31"/>
      <c r="L9332" s="31"/>
      <c r="M9332" s="169"/>
      <c r="N9332" s="148"/>
      <c r="O9332" s="106"/>
      <c r="P9332" s="43"/>
      <c r="Q9332" s="205"/>
      <c r="R9332" s="84"/>
      <c r="S9332" s="31"/>
      <c r="T9332" s="31"/>
      <c r="U9332" s="169"/>
      <c r="V9332" s="150"/>
      <c r="W9332" s="141" t="str" cm="1">
        <f t="array" ref="W9332">IF(SUM(LEN(B9332:V9332))=0,"",IF(OR(OR(ISBLANK(F9332),SUM(LEN(C9332),LEN(D9332))=0),AND(NOT(E9332="Unknown"),ISBLANK(J9332)),AND(NOT(O9332="Unknown"),ISBLANK(R9332))),"Missing Information", INDEX(Table15[Entire Service Line Classification], MATCH(SUMIFS(Table15[Unique ID],Table15[System-Owned Portion],E9332,Table15[If Material Anything Other than "Lead" in Column E,Was Material Ever Previously Lead?],G9332,Table15[Customer-Owned Portion],O9332),Table15[Unique ID],0),0)))</f>
        <v/>
      </c>
      <c r="X9332"/>
    </row>
    <row r="9333" spans="2:24" x14ac:dyDescent="0.25">
      <c r="B9333" s="146"/>
      <c r="C9333" s="31"/>
      <c r="D9333" s="31"/>
      <c r="E9333" s="44"/>
      <c r="F9333" s="43"/>
      <c r="G9333" s="84"/>
      <c r="H9333" s="31"/>
      <c r="I9333" s="205"/>
      <c r="J9333" s="84"/>
      <c r="K9333" s="31"/>
      <c r="L9333" s="31"/>
      <c r="M9333" s="169"/>
      <c r="N9333" s="148"/>
      <c r="O9333" s="106"/>
      <c r="P9333" s="43"/>
      <c r="Q9333" s="205"/>
      <c r="R9333" s="84"/>
      <c r="S9333" s="31"/>
      <c r="T9333" s="31"/>
      <c r="U9333" s="169"/>
      <c r="V9333" s="150"/>
      <c r="W9333" s="141" t="str" cm="1">
        <f t="array" ref="W9333">IF(SUM(LEN(B9333:V9333))=0,"",IF(OR(OR(ISBLANK(F9333),SUM(LEN(C9333),LEN(D9333))=0),AND(NOT(E9333="Unknown"),ISBLANK(J9333)),AND(NOT(O9333="Unknown"),ISBLANK(R9333))),"Missing Information", INDEX(Table15[Entire Service Line Classification], MATCH(SUMIFS(Table15[Unique ID],Table15[System-Owned Portion],E9333,Table15[If Material Anything Other than "Lead" in Column E,Was Material Ever Previously Lead?],G9333,Table15[Customer-Owned Portion],O9333),Table15[Unique ID],0),0)))</f>
        <v/>
      </c>
      <c r="X9333"/>
    </row>
    <row r="9334" spans="2:24" x14ac:dyDescent="0.25">
      <c r="B9334" s="146"/>
      <c r="C9334" s="31"/>
      <c r="D9334" s="31"/>
      <c r="E9334" s="44"/>
      <c r="F9334" s="43"/>
      <c r="G9334" s="84"/>
      <c r="H9334" s="31"/>
      <c r="I9334" s="205"/>
      <c r="J9334" s="84"/>
      <c r="K9334" s="31"/>
      <c r="L9334" s="31"/>
      <c r="M9334" s="169"/>
      <c r="N9334" s="148"/>
      <c r="O9334" s="106"/>
      <c r="P9334" s="43"/>
      <c r="Q9334" s="205"/>
      <c r="R9334" s="84"/>
      <c r="S9334" s="31"/>
      <c r="T9334" s="31"/>
      <c r="U9334" s="169"/>
      <c r="V9334" s="150"/>
      <c r="W9334" s="141" t="str" cm="1">
        <f t="array" ref="W9334">IF(SUM(LEN(B9334:V9334))=0,"",IF(OR(OR(ISBLANK(F9334),SUM(LEN(C9334),LEN(D9334))=0),AND(NOT(E9334="Unknown"),ISBLANK(J9334)),AND(NOT(O9334="Unknown"),ISBLANK(R9334))),"Missing Information", INDEX(Table15[Entire Service Line Classification], MATCH(SUMIFS(Table15[Unique ID],Table15[System-Owned Portion],E9334,Table15[If Material Anything Other than "Lead" in Column E,Was Material Ever Previously Lead?],G9334,Table15[Customer-Owned Portion],O9334),Table15[Unique ID],0),0)))</f>
        <v/>
      </c>
      <c r="X9334"/>
    </row>
    <row r="9335" spans="2:24" x14ac:dyDescent="0.25">
      <c r="B9335" s="146"/>
      <c r="C9335" s="31"/>
      <c r="D9335" s="31"/>
      <c r="E9335" s="44"/>
      <c r="F9335" s="43"/>
      <c r="G9335" s="84"/>
      <c r="H9335" s="31"/>
      <c r="I9335" s="205"/>
      <c r="J9335" s="84"/>
      <c r="K9335" s="31"/>
      <c r="L9335" s="31"/>
      <c r="M9335" s="169"/>
      <c r="N9335" s="148"/>
      <c r="O9335" s="106"/>
      <c r="P9335" s="43"/>
      <c r="Q9335" s="205"/>
      <c r="R9335" s="84"/>
      <c r="S9335" s="31"/>
      <c r="T9335" s="31"/>
      <c r="U9335" s="169"/>
      <c r="V9335" s="150"/>
      <c r="W9335" s="141" t="str" cm="1">
        <f t="array" ref="W9335">IF(SUM(LEN(B9335:V9335))=0,"",IF(OR(OR(ISBLANK(F9335),SUM(LEN(C9335),LEN(D9335))=0),AND(NOT(E9335="Unknown"),ISBLANK(J9335)),AND(NOT(O9335="Unknown"),ISBLANK(R9335))),"Missing Information", INDEX(Table15[Entire Service Line Classification], MATCH(SUMIFS(Table15[Unique ID],Table15[System-Owned Portion],E9335,Table15[If Material Anything Other than "Lead" in Column E,Was Material Ever Previously Lead?],G9335,Table15[Customer-Owned Portion],O9335),Table15[Unique ID],0),0)))</f>
        <v/>
      </c>
      <c r="X9335"/>
    </row>
    <row r="9336" spans="2:24" x14ac:dyDescent="0.25">
      <c r="B9336" s="146"/>
      <c r="C9336" s="31"/>
      <c r="D9336" s="31"/>
      <c r="E9336" s="44"/>
      <c r="F9336" s="43"/>
      <c r="G9336" s="84"/>
      <c r="H9336" s="31"/>
      <c r="I9336" s="205"/>
      <c r="J9336" s="84"/>
      <c r="K9336" s="31"/>
      <c r="L9336" s="31"/>
      <c r="M9336" s="169"/>
      <c r="N9336" s="148"/>
      <c r="O9336" s="106"/>
      <c r="P9336" s="43"/>
      <c r="Q9336" s="205"/>
      <c r="R9336" s="84"/>
      <c r="S9336" s="31"/>
      <c r="T9336" s="31"/>
      <c r="U9336" s="169"/>
      <c r="V9336" s="150"/>
      <c r="W9336" s="141" t="str" cm="1">
        <f t="array" ref="W9336">IF(SUM(LEN(B9336:V9336))=0,"",IF(OR(OR(ISBLANK(F9336),SUM(LEN(C9336),LEN(D9336))=0),AND(NOT(E9336="Unknown"),ISBLANK(J9336)),AND(NOT(O9336="Unknown"),ISBLANK(R9336))),"Missing Information", INDEX(Table15[Entire Service Line Classification], MATCH(SUMIFS(Table15[Unique ID],Table15[System-Owned Portion],E9336,Table15[If Material Anything Other than "Lead" in Column E,Was Material Ever Previously Lead?],G9336,Table15[Customer-Owned Portion],O9336),Table15[Unique ID],0),0)))</f>
        <v/>
      </c>
      <c r="X9336"/>
    </row>
    <row r="9337" spans="2:24" x14ac:dyDescent="0.25">
      <c r="B9337" s="146"/>
      <c r="C9337" s="31"/>
      <c r="D9337" s="31"/>
      <c r="E9337" s="44"/>
      <c r="F9337" s="43"/>
      <c r="G9337" s="84"/>
      <c r="H9337" s="31"/>
      <c r="I9337" s="205"/>
      <c r="J9337" s="84"/>
      <c r="K9337" s="31"/>
      <c r="L9337" s="31"/>
      <c r="M9337" s="169"/>
      <c r="N9337" s="148"/>
      <c r="O9337" s="106"/>
      <c r="P9337" s="43"/>
      <c r="Q9337" s="205"/>
      <c r="R9337" s="84"/>
      <c r="S9337" s="31"/>
      <c r="T9337" s="31"/>
      <c r="U9337" s="169"/>
      <c r="V9337" s="150"/>
      <c r="W9337" s="141" t="str" cm="1">
        <f t="array" ref="W9337">IF(SUM(LEN(B9337:V9337))=0,"",IF(OR(OR(ISBLANK(F9337),SUM(LEN(C9337),LEN(D9337))=0),AND(NOT(E9337="Unknown"),ISBLANK(J9337)),AND(NOT(O9337="Unknown"),ISBLANK(R9337))),"Missing Information", INDEX(Table15[Entire Service Line Classification], MATCH(SUMIFS(Table15[Unique ID],Table15[System-Owned Portion],E9337,Table15[If Material Anything Other than "Lead" in Column E,Was Material Ever Previously Lead?],G9337,Table15[Customer-Owned Portion],O9337),Table15[Unique ID],0),0)))</f>
        <v/>
      </c>
      <c r="X9337"/>
    </row>
    <row r="9338" spans="2:24" x14ac:dyDescent="0.25">
      <c r="B9338" s="146"/>
      <c r="C9338" s="31"/>
      <c r="D9338" s="31"/>
      <c r="E9338" s="44"/>
      <c r="F9338" s="43"/>
      <c r="G9338" s="84"/>
      <c r="H9338" s="31"/>
      <c r="I9338" s="205"/>
      <c r="J9338" s="84"/>
      <c r="K9338" s="31"/>
      <c r="L9338" s="31"/>
      <c r="M9338" s="169"/>
      <c r="N9338" s="148"/>
      <c r="O9338" s="106"/>
      <c r="P9338" s="43"/>
      <c r="Q9338" s="205"/>
      <c r="R9338" s="84"/>
      <c r="S9338" s="31"/>
      <c r="T9338" s="31"/>
      <c r="U9338" s="169"/>
      <c r="V9338" s="150"/>
      <c r="W9338" s="141" t="str" cm="1">
        <f t="array" ref="W9338">IF(SUM(LEN(B9338:V9338))=0,"",IF(OR(OR(ISBLANK(F9338),SUM(LEN(C9338),LEN(D9338))=0),AND(NOT(E9338="Unknown"),ISBLANK(J9338)),AND(NOT(O9338="Unknown"),ISBLANK(R9338))),"Missing Information", INDEX(Table15[Entire Service Line Classification], MATCH(SUMIFS(Table15[Unique ID],Table15[System-Owned Portion],E9338,Table15[If Material Anything Other than "Lead" in Column E,Was Material Ever Previously Lead?],G9338,Table15[Customer-Owned Portion],O9338),Table15[Unique ID],0),0)))</f>
        <v/>
      </c>
      <c r="X9338"/>
    </row>
    <row r="9339" spans="2:24" x14ac:dyDescent="0.25">
      <c r="B9339" s="146"/>
      <c r="C9339" s="31"/>
      <c r="D9339" s="31"/>
      <c r="E9339" s="44"/>
      <c r="F9339" s="43"/>
      <c r="G9339" s="84"/>
      <c r="H9339" s="31"/>
      <c r="I9339" s="205"/>
      <c r="J9339" s="84"/>
      <c r="K9339" s="31"/>
      <c r="L9339" s="31"/>
      <c r="M9339" s="169"/>
      <c r="N9339" s="148"/>
      <c r="O9339" s="106"/>
      <c r="P9339" s="43"/>
      <c r="Q9339" s="205"/>
      <c r="R9339" s="84"/>
      <c r="S9339" s="31"/>
      <c r="T9339" s="31"/>
      <c r="U9339" s="169"/>
      <c r="V9339" s="150"/>
      <c r="W9339" s="141" t="str" cm="1">
        <f t="array" ref="W9339">IF(SUM(LEN(B9339:V9339))=0,"",IF(OR(OR(ISBLANK(F9339),SUM(LEN(C9339),LEN(D9339))=0),AND(NOT(E9339="Unknown"),ISBLANK(J9339)),AND(NOT(O9339="Unknown"),ISBLANK(R9339))),"Missing Information", INDEX(Table15[Entire Service Line Classification], MATCH(SUMIFS(Table15[Unique ID],Table15[System-Owned Portion],E9339,Table15[If Material Anything Other than "Lead" in Column E,Was Material Ever Previously Lead?],G9339,Table15[Customer-Owned Portion],O9339),Table15[Unique ID],0),0)))</f>
        <v/>
      </c>
      <c r="X9339"/>
    </row>
    <row r="9340" spans="2:24" x14ac:dyDescent="0.25">
      <c r="B9340" s="146"/>
      <c r="C9340" s="31"/>
      <c r="D9340" s="31"/>
      <c r="E9340" s="44"/>
      <c r="F9340" s="43"/>
      <c r="G9340" s="84"/>
      <c r="H9340" s="31"/>
      <c r="I9340" s="205"/>
      <c r="J9340" s="84"/>
      <c r="K9340" s="31"/>
      <c r="L9340" s="31"/>
      <c r="M9340" s="169"/>
      <c r="N9340" s="148"/>
      <c r="O9340" s="106"/>
      <c r="P9340" s="43"/>
      <c r="Q9340" s="205"/>
      <c r="R9340" s="84"/>
      <c r="S9340" s="31"/>
      <c r="T9340" s="31"/>
      <c r="U9340" s="169"/>
      <c r="V9340" s="150"/>
      <c r="W9340" s="141" t="str" cm="1">
        <f t="array" ref="W9340">IF(SUM(LEN(B9340:V9340))=0,"",IF(OR(OR(ISBLANK(F9340),SUM(LEN(C9340),LEN(D9340))=0),AND(NOT(E9340="Unknown"),ISBLANK(J9340)),AND(NOT(O9340="Unknown"),ISBLANK(R9340))),"Missing Information", INDEX(Table15[Entire Service Line Classification], MATCH(SUMIFS(Table15[Unique ID],Table15[System-Owned Portion],E9340,Table15[If Material Anything Other than "Lead" in Column E,Was Material Ever Previously Lead?],G9340,Table15[Customer-Owned Portion],O9340),Table15[Unique ID],0),0)))</f>
        <v/>
      </c>
      <c r="X9340"/>
    </row>
    <row r="9341" spans="2:24" x14ac:dyDescent="0.25">
      <c r="B9341" s="146"/>
      <c r="C9341" s="31"/>
      <c r="D9341" s="31"/>
      <c r="E9341" s="44"/>
      <c r="F9341" s="43"/>
      <c r="G9341" s="84"/>
      <c r="H9341" s="31"/>
      <c r="I9341" s="205"/>
      <c r="J9341" s="84"/>
      <c r="K9341" s="31"/>
      <c r="L9341" s="31"/>
      <c r="M9341" s="169"/>
      <c r="N9341" s="148"/>
      <c r="O9341" s="106"/>
      <c r="P9341" s="43"/>
      <c r="Q9341" s="205"/>
      <c r="R9341" s="84"/>
      <c r="S9341" s="31"/>
      <c r="T9341" s="31"/>
      <c r="U9341" s="169"/>
      <c r="V9341" s="150"/>
      <c r="W9341" s="141" t="str" cm="1">
        <f t="array" ref="W9341">IF(SUM(LEN(B9341:V9341))=0,"",IF(OR(OR(ISBLANK(F9341),SUM(LEN(C9341),LEN(D9341))=0),AND(NOT(E9341="Unknown"),ISBLANK(J9341)),AND(NOT(O9341="Unknown"),ISBLANK(R9341))),"Missing Information", INDEX(Table15[Entire Service Line Classification], MATCH(SUMIFS(Table15[Unique ID],Table15[System-Owned Portion],E9341,Table15[If Material Anything Other than "Lead" in Column E,Was Material Ever Previously Lead?],G9341,Table15[Customer-Owned Portion],O9341),Table15[Unique ID],0),0)))</f>
        <v/>
      </c>
      <c r="X9341"/>
    </row>
    <row r="9342" spans="2:24" x14ac:dyDescent="0.25">
      <c r="B9342" s="146"/>
      <c r="C9342" s="31"/>
      <c r="D9342" s="31"/>
      <c r="E9342" s="44"/>
      <c r="F9342" s="43"/>
      <c r="G9342" s="84"/>
      <c r="H9342" s="31"/>
      <c r="I9342" s="205"/>
      <c r="J9342" s="84"/>
      <c r="K9342" s="31"/>
      <c r="L9342" s="31"/>
      <c r="M9342" s="169"/>
      <c r="N9342" s="148"/>
      <c r="O9342" s="106"/>
      <c r="P9342" s="43"/>
      <c r="Q9342" s="205"/>
      <c r="R9342" s="84"/>
      <c r="S9342" s="31"/>
      <c r="T9342" s="31"/>
      <c r="U9342" s="169"/>
      <c r="V9342" s="150"/>
      <c r="W9342" s="141" t="str" cm="1">
        <f t="array" ref="W9342">IF(SUM(LEN(B9342:V9342))=0,"",IF(OR(OR(ISBLANK(F9342),SUM(LEN(C9342),LEN(D9342))=0),AND(NOT(E9342="Unknown"),ISBLANK(J9342)),AND(NOT(O9342="Unknown"),ISBLANK(R9342))),"Missing Information", INDEX(Table15[Entire Service Line Classification], MATCH(SUMIFS(Table15[Unique ID],Table15[System-Owned Portion],E9342,Table15[If Material Anything Other than "Lead" in Column E,Was Material Ever Previously Lead?],G9342,Table15[Customer-Owned Portion],O9342),Table15[Unique ID],0),0)))</f>
        <v/>
      </c>
      <c r="X9342"/>
    </row>
    <row r="9343" spans="2:24" x14ac:dyDescent="0.25">
      <c r="B9343" s="146"/>
      <c r="C9343" s="31"/>
      <c r="D9343" s="31"/>
      <c r="E9343" s="44"/>
      <c r="F9343" s="43"/>
      <c r="G9343" s="84"/>
      <c r="H9343" s="31"/>
      <c r="I9343" s="205"/>
      <c r="J9343" s="84"/>
      <c r="K9343" s="31"/>
      <c r="L9343" s="31"/>
      <c r="M9343" s="169"/>
      <c r="N9343" s="148"/>
      <c r="O9343" s="106"/>
      <c r="P9343" s="43"/>
      <c r="Q9343" s="205"/>
      <c r="R9343" s="84"/>
      <c r="S9343" s="31"/>
      <c r="T9343" s="31"/>
      <c r="U9343" s="169"/>
      <c r="V9343" s="150"/>
      <c r="W9343" s="141" t="str" cm="1">
        <f t="array" ref="W9343">IF(SUM(LEN(B9343:V9343))=0,"",IF(OR(OR(ISBLANK(F9343),SUM(LEN(C9343),LEN(D9343))=0),AND(NOT(E9343="Unknown"),ISBLANK(J9343)),AND(NOT(O9343="Unknown"),ISBLANK(R9343))),"Missing Information", INDEX(Table15[Entire Service Line Classification], MATCH(SUMIFS(Table15[Unique ID],Table15[System-Owned Portion],E9343,Table15[If Material Anything Other than "Lead" in Column E,Was Material Ever Previously Lead?],G9343,Table15[Customer-Owned Portion],O9343),Table15[Unique ID],0),0)))</f>
        <v/>
      </c>
      <c r="X9343"/>
    </row>
    <row r="9344" spans="2:24" x14ac:dyDescent="0.25">
      <c r="B9344" s="146"/>
      <c r="C9344" s="31"/>
      <c r="D9344" s="31"/>
      <c r="E9344" s="44"/>
      <c r="F9344" s="43"/>
      <c r="G9344" s="84"/>
      <c r="H9344" s="31"/>
      <c r="I9344" s="205"/>
      <c r="J9344" s="84"/>
      <c r="K9344" s="31"/>
      <c r="L9344" s="31"/>
      <c r="M9344" s="169"/>
      <c r="N9344" s="148"/>
      <c r="O9344" s="106"/>
      <c r="P9344" s="43"/>
      <c r="Q9344" s="205"/>
      <c r="R9344" s="84"/>
      <c r="S9344" s="31"/>
      <c r="T9344" s="31"/>
      <c r="U9344" s="169"/>
      <c r="V9344" s="150"/>
      <c r="W9344" s="141" t="str" cm="1">
        <f t="array" ref="W9344">IF(SUM(LEN(B9344:V9344))=0,"",IF(OR(OR(ISBLANK(F9344),SUM(LEN(C9344),LEN(D9344))=0),AND(NOT(E9344="Unknown"),ISBLANK(J9344)),AND(NOT(O9344="Unknown"),ISBLANK(R9344))),"Missing Information", INDEX(Table15[Entire Service Line Classification], MATCH(SUMIFS(Table15[Unique ID],Table15[System-Owned Portion],E9344,Table15[If Material Anything Other than "Lead" in Column E,Was Material Ever Previously Lead?],G9344,Table15[Customer-Owned Portion],O9344),Table15[Unique ID],0),0)))</f>
        <v/>
      </c>
      <c r="X9344"/>
    </row>
    <row r="9345" spans="2:24" x14ac:dyDescent="0.25">
      <c r="B9345" s="146"/>
      <c r="C9345" s="31"/>
      <c r="D9345" s="31"/>
      <c r="E9345" s="44"/>
      <c r="F9345" s="43"/>
      <c r="G9345" s="84"/>
      <c r="H9345" s="31"/>
      <c r="I9345" s="205"/>
      <c r="J9345" s="84"/>
      <c r="K9345" s="31"/>
      <c r="L9345" s="31"/>
      <c r="M9345" s="169"/>
      <c r="N9345" s="148"/>
      <c r="O9345" s="106"/>
      <c r="P9345" s="43"/>
      <c r="Q9345" s="205"/>
      <c r="R9345" s="84"/>
      <c r="S9345" s="31"/>
      <c r="T9345" s="31"/>
      <c r="U9345" s="169"/>
      <c r="V9345" s="150"/>
      <c r="W9345" s="141" t="str" cm="1">
        <f t="array" ref="W9345">IF(SUM(LEN(B9345:V9345))=0,"",IF(OR(OR(ISBLANK(F9345),SUM(LEN(C9345),LEN(D9345))=0),AND(NOT(E9345="Unknown"),ISBLANK(J9345)),AND(NOT(O9345="Unknown"),ISBLANK(R9345))),"Missing Information", INDEX(Table15[Entire Service Line Classification], MATCH(SUMIFS(Table15[Unique ID],Table15[System-Owned Portion],E9345,Table15[If Material Anything Other than "Lead" in Column E,Was Material Ever Previously Lead?],G9345,Table15[Customer-Owned Portion],O9345),Table15[Unique ID],0),0)))</f>
        <v/>
      </c>
      <c r="X9345"/>
    </row>
    <row r="9346" spans="2:24" x14ac:dyDescent="0.25">
      <c r="B9346" s="146"/>
      <c r="C9346" s="31"/>
      <c r="D9346" s="31"/>
      <c r="E9346" s="44"/>
      <c r="F9346" s="43"/>
      <c r="G9346" s="84"/>
      <c r="H9346" s="31"/>
      <c r="I9346" s="205"/>
      <c r="J9346" s="84"/>
      <c r="K9346" s="31"/>
      <c r="L9346" s="31"/>
      <c r="M9346" s="169"/>
      <c r="N9346" s="148"/>
      <c r="O9346" s="106"/>
      <c r="P9346" s="43"/>
      <c r="Q9346" s="205"/>
      <c r="R9346" s="84"/>
      <c r="S9346" s="31"/>
      <c r="T9346" s="31"/>
      <c r="U9346" s="169"/>
      <c r="V9346" s="150"/>
      <c r="W9346" s="141" t="str" cm="1">
        <f t="array" ref="W9346">IF(SUM(LEN(B9346:V9346))=0,"",IF(OR(OR(ISBLANK(F9346),SUM(LEN(C9346),LEN(D9346))=0),AND(NOT(E9346="Unknown"),ISBLANK(J9346)),AND(NOT(O9346="Unknown"),ISBLANK(R9346))),"Missing Information", INDEX(Table15[Entire Service Line Classification], MATCH(SUMIFS(Table15[Unique ID],Table15[System-Owned Portion],E9346,Table15[If Material Anything Other than "Lead" in Column E,Was Material Ever Previously Lead?],G9346,Table15[Customer-Owned Portion],O9346),Table15[Unique ID],0),0)))</f>
        <v/>
      </c>
      <c r="X9346"/>
    </row>
    <row r="9347" spans="2:24" x14ac:dyDescent="0.25">
      <c r="B9347" s="146"/>
      <c r="C9347" s="31"/>
      <c r="D9347" s="31"/>
      <c r="E9347" s="44"/>
      <c r="F9347" s="43"/>
      <c r="G9347" s="84"/>
      <c r="H9347" s="31"/>
      <c r="I9347" s="205"/>
      <c r="J9347" s="84"/>
      <c r="K9347" s="31"/>
      <c r="L9347" s="31"/>
      <c r="M9347" s="169"/>
      <c r="N9347" s="148"/>
      <c r="O9347" s="106"/>
      <c r="P9347" s="43"/>
      <c r="Q9347" s="205"/>
      <c r="R9347" s="84"/>
      <c r="S9347" s="31"/>
      <c r="T9347" s="31"/>
      <c r="U9347" s="169"/>
      <c r="V9347" s="150"/>
      <c r="W9347" s="141" t="str" cm="1">
        <f t="array" ref="W9347">IF(SUM(LEN(B9347:V9347))=0,"",IF(OR(OR(ISBLANK(F9347),SUM(LEN(C9347),LEN(D9347))=0),AND(NOT(E9347="Unknown"),ISBLANK(J9347)),AND(NOT(O9347="Unknown"),ISBLANK(R9347))),"Missing Information", INDEX(Table15[Entire Service Line Classification], MATCH(SUMIFS(Table15[Unique ID],Table15[System-Owned Portion],E9347,Table15[If Material Anything Other than "Lead" in Column E,Was Material Ever Previously Lead?],G9347,Table15[Customer-Owned Portion],O9347),Table15[Unique ID],0),0)))</f>
        <v/>
      </c>
      <c r="X9347"/>
    </row>
    <row r="9348" spans="2:24" x14ac:dyDescent="0.25">
      <c r="B9348" s="146"/>
      <c r="C9348" s="31"/>
      <c r="D9348" s="31"/>
      <c r="E9348" s="44"/>
      <c r="F9348" s="43"/>
      <c r="G9348" s="84"/>
      <c r="H9348" s="31"/>
      <c r="I9348" s="205"/>
      <c r="J9348" s="84"/>
      <c r="K9348" s="31"/>
      <c r="L9348" s="31"/>
      <c r="M9348" s="169"/>
      <c r="N9348" s="148"/>
      <c r="O9348" s="106"/>
      <c r="P9348" s="43"/>
      <c r="Q9348" s="205"/>
      <c r="R9348" s="84"/>
      <c r="S9348" s="31"/>
      <c r="T9348" s="31"/>
      <c r="U9348" s="169"/>
      <c r="V9348" s="150"/>
      <c r="W9348" s="141" t="str" cm="1">
        <f t="array" ref="W9348">IF(SUM(LEN(B9348:V9348))=0,"",IF(OR(OR(ISBLANK(F9348),SUM(LEN(C9348),LEN(D9348))=0),AND(NOT(E9348="Unknown"),ISBLANK(J9348)),AND(NOT(O9348="Unknown"),ISBLANK(R9348))),"Missing Information", INDEX(Table15[Entire Service Line Classification], MATCH(SUMIFS(Table15[Unique ID],Table15[System-Owned Portion],E9348,Table15[If Material Anything Other than "Lead" in Column E,Was Material Ever Previously Lead?],G9348,Table15[Customer-Owned Portion],O9348),Table15[Unique ID],0),0)))</f>
        <v/>
      </c>
      <c r="X9348"/>
    </row>
    <row r="9349" spans="2:24" x14ac:dyDescent="0.25">
      <c r="B9349" s="146"/>
      <c r="C9349" s="31"/>
      <c r="D9349" s="31"/>
      <c r="E9349" s="44"/>
      <c r="F9349" s="43"/>
      <c r="G9349" s="84"/>
      <c r="H9349" s="31"/>
      <c r="I9349" s="205"/>
      <c r="J9349" s="84"/>
      <c r="K9349" s="31"/>
      <c r="L9349" s="31"/>
      <c r="M9349" s="169"/>
      <c r="N9349" s="148"/>
      <c r="O9349" s="106"/>
      <c r="P9349" s="43"/>
      <c r="Q9349" s="205"/>
      <c r="R9349" s="84"/>
      <c r="S9349" s="31"/>
      <c r="T9349" s="31"/>
      <c r="U9349" s="169"/>
      <c r="V9349" s="150"/>
      <c r="W9349" s="141" t="str" cm="1">
        <f t="array" ref="W9349">IF(SUM(LEN(B9349:V9349))=0,"",IF(OR(OR(ISBLANK(F9349),SUM(LEN(C9349),LEN(D9349))=0),AND(NOT(E9349="Unknown"),ISBLANK(J9349)),AND(NOT(O9349="Unknown"),ISBLANK(R9349))),"Missing Information", INDEX(Table15[Entire Service Line Classification], MATCH(SUMIFS(Table15[Unique ID],Table15[System-Owned Portion],E9349,Table15[If Material Anything Other than "Lead" in Column E,Was Material Ever Previously Lead?],G9349,Table15[Customer-Owned Portion],O9349),Table15[Unique ID],0),0)))</f>
        <v/>
      </c>
      <c r="X9349"/>
    </row>
    <row r="9350" spans="2:24" x14ac:dyDescent="0.25">
      <c r="B9350" s="146"/>
      <c r="C9350" s="31"/>
      <c r="D9350" s="31"/>
      <c r="E9350" s="44"/>
      <c r="F9350" s="43"/>
      <c r="G9350" s="84"/>
      <c r="H9350" s="31"/>
      <c r="I9350" s="205"/>
      <c r="J9350" s="84"/>
      <c r="K9350" s="31"/>
      <c r="L9350" s="31"/>
      <c r="M9350" s="169"/>
      <c r="N9350" s="148"/>
      <c r="O9350" s="106"/>
      <c r="P9350" s="43"/>
      <c r="Q9350" s="205"/>
      <c r="R9350" s="84"/>
      <c r="S9350" s="31"/>
      <c r="T9350" s="31"/>
      <c r="U9350" s="169"/>
      <c r="V9350" s="150"/>
      <c r="W9350" s="141" t="str" cm="1">
        <f t="array" ref="W9350">IF(SUM(LEN(B9350:V9350))=0,"",IF(OR(OR(ISBLANK(F9350),SUM(LEN(C9350),LEN(D9350))=0),AND(NOT(E9350="Unknown"),ISBLANK(J9350)),AND(NOT(O9350="Unknown"),ISBLANK(R9350))),"Missing Information", INDEX(Table15[Entire Service Line Classification], MATCH(SUMIFS(Table15[Unique ID],Table15[System-Owned Portion],E9350,Table15[If Material Anything Other than "Lead" in Column E,Was Material Ever Previously Lead?],G9350,Table15[Customer-Owned Portion],O9350),Table15[Unique ID],0),0)))</f>
        <v/>
      </c>
      <c r="X9350"/>
    </row>
    <row r="9351" spans="2:24" x14ac:dyDescent="0.25">
      <c r="B9351" s="146"/>
      <c r="C9351" s="31"/>
      <c r="D9351" s="31"/>
      <c r="E9351" s="44"/>
      <c r="F9351" s="43"/>
      <c r="G9351" s="84"/>
      <c r="H9351" s="31"/>
      <c r="I9351" s="205"/>
      <c r="J9351" s="84"/>
      <c r="K9351" s="31"/>
      <c r="L9351" s="31"/>
      <c r="M9351" s="169"/>
      <c r="N9351" s="148"/>
      <c r="O9351" s="106"/>
      <c r="P9351" s="43"/>
      <c r="Q9351" s="205"/>
      <c r="R9351" s="84"/>
      <c r="S9351" s="31"/>
      <c r="T9351" s="31"/>
      <c r="U9351" s="169"/>
      <c r="V9351" s="150"/>
      <c r="W9351" s="141" t="str" cm="1">
        <f t="array" ref="W9351">IF(SUM(LEN(B9351:V9351))=0,"",IF(OR(OR(ISBLANK(F9351),SUM(LEN(C9351),LEN(D9351))=0),AND(NOT(E9351="Unknown"),ISBLANK(J9351)),AND(NOT(O9351="Unknown"),ISBLANK(R9351))),"Missing Information", INDEX(Table15[Entire Service Line Classification], MATCH(SUMIFS(Table15[Unique ID],Table15[System-Owned Portion],E9351,Table15[If Material Anything Other than "Lead" in Column E,Was Material Ever Previously Lead?],G9351,Table15[Customer-Owned Portion],O9351),Table15[Unique ID],0),0)))</f>
        <v/>
      </c>
      <c r="X9351"/>
    </row>
    <row r="9352" spans="2:24" x14ac:dyDescent="0.25">
      <c r="B9352" s="146"/>
      <c r="C9352" s="31"/>
      <c r="D9352" s="31"/>
      <c r="E9352" s="44"/>
      <c r="F9352" s="43"/>
      <c r="G9352" s="84"/>
      <c r="H9352" s="31"/>
      <c r="I9352" s="205"/>
      <c r="J9352" s="84"/>
      <c r="K9352" s="31"/>
      <c r="L9352" s="31"/>
      <c r="M9352" s="169"/>
      <c r="N9352" s="148"/>
      <c r="O9352" s="106"/>
      <c r="P9352" s="43"/>
      <c r="Q9352" s="205"/>
      <c r="R9352" s="84"/>
      <c r="S9352" s="31"/>
      <c r="T9352" s="31"/>
      <c r="U9352" s="169"/>
      <c r="V9352" s="150"/>
      <c r="W9352" s="141" t="str" cm="1">
        <f t="array" ref="W9352">IF(SUM(LEN(B9352:V9352))=0,"",IF(OR(OR(ISBLANK(F9352),SUM(LEN(C9352),LEN(D9352))=0),AND(NOT(E9352="Unknown"),ISBLANK(J9352)),AND(NOT(O9352="Unknown"),ISBLANK(R9352))),"Missing Information", INDEX(Table15[Entire Service Line Classification], MATCH(SUMIFS(Table15[Unique ID],Table15[System-Owned Portion],E9352,Table15[If Material Anything Other than "Lead" in Column E,Was Material Ever Previously Lead?],G9352,Table15[Customer-Owned Portion],O9352),Table15[Unique ID],0),0)))</f>
        <v/>
      </c>
      <c r="X9352"/>
    </row>
    <row r="9353" spans="2:24" x14ac:dyDescent="0.25">
      <c r="B9353" s="146"/>
      <c r="C9353" s="31"/>
      <c r="D9353" s="31"/>
      <c r="E9353" s="44"/>
      <c r="F9353" s="43"/>
      <c r="G9353" s="84"/>
      <c r="H9353" s="31"/>
      <c r="I9353" s="205"/>
      <c r="J9353" s="84"/>
      <c r="K9353" s="31"/>
      <c r="L9353" s="31"/>
      <c r="M9353" s="169"/>
      <c r="N9353" s="148"/>
      <c r="O9353" s="106"/>
      <c r="P9353" s="43"/>
      <c r="Q9353" s="205"/>
      <c r="R9353" s="84"/>
      <c r="S9353" s="31"/>
      <c r="T9353" s="31"/>
      <c r="U9353" s="169"/>
      <c r="V9353" s="150"/>
      <c r="W9353" s="141" t="str" cm="1">
        <f t="array" ref="W9353">IF(SUM(LEN(B9353:V9353))=0,"",IF(OR(OR(ISBLANK(F9353),SUM(LEN(C9353),LEN(D9353))=0),AND(NOT(E9353="Unknown"),ISBLANK(J9353)),AND(NOT(O9353="Unknown"),ISBLANK(R9353))),"Missing Information", INDEX(Table15[Entire Service Line Classification], MATCH(SUMIFS(Table15[Unique ID],Table15[System-Owned Portion],E9353,Table15[If Material Anything Other than "Lead" in Column E,Was Material Ever Previously Lead?],G9353,Table15[Customer-Owned Portion],O9353),Table15[Unique ID],0),0)))</f>
        <v/>
      </c>
      <c r="X9353"/>
    </row>
    <row r="9354" spans="2:24" x14ac:dyDescent="0.25">
      <c r="B9354" s="146"/>
      <c r="C9354" s="31"/>
      <c r="D9354" s="31"/>
      <c r="E9354" s="44"/>
      <c r="F9354" s="43"/>
      <c r="G9354" s="84"/>
      <c r="H9354" s="31"/>
      <c r="I9354" s="205"/>
      <c r="J9354" s="84"/>
      <c r="K9354" s="31"/>
      <c r="L9354" s="31"/>
      <c r="M9354" s="169"/>
      <c r="N9354" s="148"/>
      <c r="O9354" s="106"/>
      <c r="P9354" s="43"/>
      <c r="Q9354" s="205"/>
      <c r="R9354" s="84"/>
      <c r="S9354" s="31"/>
      <c r="T9354" s="31"/>
      <c r="U9354" s="169"/>
      <c r="V9354" s="150"/>
      <c r="W9354" s="141" t="str" cm="1">
        <f t="array" ref="W9354">IF(SUM(LEN(B9354:V9354))=0,"",IF(OR(OR(ISBLANK(F9354),SUM(LEN(C9354),LEN(D9354))=0),AND(NOT(E9354="Unknown"),ISBLANK(J9354)),AND(NOT(O9354="Unknown"),ISBLANK(R9354))),"Missing Information", INDEX(Table15[Entire Service Line Classification], MATCH(SUMIFS(Table15[Unique ID],Table15[System-Owned Portion],E9354,Table15[If Material Anything Other than "Lead" in Column E,Was Material Ever Previously Lead?],G9354,Table15[Customer-Owned Portion],O9354),Table15[Unique ID],0),0)))</f>
        <v/>
      </c>
      <c r="X9354"/>
    </row>
    <row r="9355" spans="2:24" x14ac:dyDescent="0.25">
      <c r="B9355" s="146"/>
      <c r="C9355" s="31"/>
      <c r="D9355" s="31"/>
      <c r="E9355" s="44"/>
      <c r="F9355" s="43"/>
      <c r="G9355" s="84"/>
      <c r="H9355" s="31"/>
      <c r="I9355" s="205"/>
      <c r="J9355" s="84"/>
      <c r="K9355" s="31"/>
      <c r="L9355" s="31"/>
      <c r="M9355" s="169"/>
      <c r="N9355" s="148"/>
      <c r="O9355" s="106"/>
      <c r="P9355" s="43"/>
      <c r="Q9355" s="205"/>
      <c r="R9355" s="84"/>
      <c r="S9355" s="31"/>
      <c r="T9355" s="31"/>
      <c r="U9355" s="169"/>
      <c r="V9355" s="150"/>
      <c r="W9355" s="141" t="str" cm="1">
        <f t="array" ref="W9355">IF(SUM(LEN(B9355:V9355))=0,"",IF(OR(OR(ISBLANK(F9355),SUM(LEN(C9355),LEN(D9355))=0),AND(NOT(E9355="Unknown"),ISBLANK(J9355)),AND(NOT(O9355="Unknown"),ISBLANK(R9355))),"Missing Information", INDEX(Table15[Entire Service Line Classification], MATCH(SUMIFS(Table15[Unique ID],Table15[System-Owned Portion],E9355,Table15[If Material Anything Other than "Lead" in Column E,Was Material Ever Previously Lead?],G9355,Table15[Customer-Owned Portion],O9355),Table15[Unique ID],0),0)))</f>
        <v/>
      </c>
      <c r="X9355"/>
    </row>
    <row r="9356" spans="2:24" x14ac:dyDescent="0.25">
      <c r="B9356" s="146"/>
      <c r="C9356" s="31"/>
      <c r="D9356" s="31"/>
      <c r="E9356" s="44"/>
      <c r="F9356" s="43"/>
      <c r="G9356" s="84"/>
      <c r="H9356" s="31"/>
      <c r="I9356" s="205"/>
      <c r="J9356" s="84"/>
      <c r="K9356" s="31"/>
      <c r="L9356" s="31"/>
      <c r="M9356" s="169"/>
      <c r="N9356" s="148"/>
      <c r="O9356" s="106"/>
      <c r="P9356" s="43"/>
      <c r="Q9356" s="205"/>
      <c r="R9356" s="84"/>
      <c r="S9356" s="31"/>
      <c r="T9356" s="31"/>
      <c r="U9356" s="169"/>
      <c r="V9356" s="150"/>
      <c r="W9356" s="141" t="str" cm="1">
        <f t="array" ref="W9356">IF(SUM(LEN(B9356:V9356))=0,"",IF(OR(OR(ISBLANK(F9356),SUM(LEN(C9356),LEN(D9356))=0),AND(NOT(E9356="Unknown"),ISBLANK(J9356)),AND(NOT(O9356="Unknown"),ISBLANK(R9356))),"Missing Information", INDEX(Table15[Entire Service Line Classification], MATCH(SUMIFS(Table15[Unique ID],Table15[System-Owned Portion],E9356,Table15[If Material Anything Other than "Lead" in Column E,Was Material Ever Previously Lead?],G9356,Table15[Customer-Owned Portion],O9356),Table15[Unique ID],0),0)))</f>
        <v/>
      </c>
      <c r="X9356"/>
    </row>
    <row r="9357" spans="2:24" x14ac:dyDescent="0.25">
      <c r="B9357" s="146"/>
      <c r="C9357" s="31"/>
      <c r="D9357" s="31"/>
      <c r="E9357" s="44"/>
      <c r="F9357" s="43"/>
      <c r="G9357" s="84"/>
      <c r="H9357" s="31"/>
      <c r="I9357" s="205"/>
      <c r="J9357" s="84"/>
      <c r="K9357" s="31"/>
      <c r="L9357" s="31"/>
      <c r="M9357" s="169"/>
      <c r="N9357" s="148"/>
      <c r="O9357" s="106"/>
      <c r="P9357" s="43"/>
      <c r="Q9357" s="205"/>
      <c r="R9357" s="84"/>
      <c r="S9357" s="31"/>
      <c r="T9357" s="31"/>
      <c r="U9357" s="169"/>
      <c r="V9357" s="150"/>
      <c r="W9357" s="141" t="str" cm="1">
        <f t="array" ref="W9357">IF(SUM(LEN(B9357:V9357))=0,"",IF(OR(OR(ISBLANK(F9357),SUM(LEN(C9357),LEN(D9357))=0),AND(NOT(E9357="Unknown"),ISBLANK(J9357)),AND(NOT(O9357="Unknown"),ISBLANK(R9357))),"Missing Information", INDEX(Table15[Entire Service Line Classification], MATCH(SUMIFS(Table15[Unique ID],Table15[System-Owned Portion],E9357,Table15[If Material Anything Other than "Lead" in Column E,Was Material Ever Previously Lead?],G9357,Table15[Customer-Owned Portion],O9357),Table15[Unique ID],0),0)))</f>
        <v/>
      </c>
      <c r="X9357"/>
    </row>
    <row r="9358" spans="2:24" x14ac:dyDescent="0.25">
      <c r="B9358" s="146"/>
      <c r="C9358" s="31"/>
      <c r="D9358" s="31"/>
      <c r="E9358" s="44"/>
      <c r="F9358" s="43"/>
      <c r="G9358" s="84"/>
      <c r="H9358" s="31"/>
      <c r="I9358" s="205"/>
      <c r="J9358" s="84"/>
      <c r="K9358" s="31"/>
      <c r="L9358" s="31"/>
      <c r="M9358" s="169"/>
      <c r="N9358" s="148"/>
      <c r="O9358" s="106"/>
      <c r="P9358" s="43"/>
      <c r="Q9358" s="205"/>
      <c r="R9358" s="84"/>
      <c r="S9358" s="31"/>
      <c r="T9358" s="31"/>
      <c r="U9358" s="169"/>
      <c r="V9358" s="150"/>
      <c r="W9358" s="141" t="str" cm="1">
        <f t="array" ref="W9358">IF(SUM(LEN(B9358:V9358))=0,"",IF(OR(OR(ISBLANK(F9358),SUM(LEN(C9358),LEN(D9358))=0),AND(NOT(E9358="Unknown"),ISBLANK(J9358)),AND(NOT(O9358="Unknown"),ISBLANK(R9358))),"Missing Information", INDEX(Table15[Entire Service Line Classification], MATCH(SUMIFS(Table15[Unique ID],Table15[System-Owned Portion],E9358,Table15[If Material Anything Other than "Lead" in Column E,Was Material Ever Previously Lead?],G9358,Table15[Customer-Owned Portion],O9358),Table15[Unique ID],0),0)))</f>
        <v/>
      </c>
      <c r="X9358"/>
    </row>
    <row r="9359" spans="2:24" x14ac:dyDescent="0.25">
      <c r="B9359" s="146"/>
      <c r="C9359" s="31"/>
      <c r="D9359" s="31"/>
      <c r="E9359" s="44"/>
      <c r="F9359" s="43"/>
      <c r="G9359" s="84"/>
      <c r="H9359" s="31"/>
      <c r="I9359" s="205"/>
      <c r="J9359" s="84"/>
      <c r="K9359" s="31"/>
      <c r="L9359" s="31"/>
      <c r="M9359" s="169"/>
      <c r="N9359" s="148"/>
      <c r="O9359" s="106"/>
      <c r="P9359" s="43"/>
      <c r="Q9359" s="205"/>
      <c r="R9359" s="84"/>
      <c r="S9359" s="31"/>
      <c r="T9359" s="31"/>
      <c r="U9359" s="169"/>
      <c r="V9359" s="150"/>
      <c r="W9359" s="141" t="str" cm="1">
        <f t="array" ref="W9359">IF(SUM(LEN(B9359:V9359))=0,"",IF(OR(OR(ISBLANK(F9359),SUM(LEN(C9359),LEN(D9359))=0),AND(NOT(E9359="Unknown"),ISBLANK(J9359)),AND(NOT(O9359="Unknown"),ISBLANK(R9359))),"Missing Information", INDEX(Table15[Entire Service Line Classification], MATCH(SUMIFS(Table15[Unique ID],Table15[System-Owned Portion],E9359,Table15[If Material Anything Other than "Lead" in Column E,Was Material Ever Previously Lead?],G9359,Table15[Customer-Owned Portion],O9359),Table15[Unique ID],0),0)))</f>
        <v/>
      </c>
      <c r="X9359"/>
    </row>
    <row r="9360" spans="2:24" x14ac:dyDescent="0.25">
      <c r="B9360" s="146"/>
      <c r="C9360" s="31"/>
      <c r="D9360" s="31"/>
      <c r="E9360" s="44"/>
      <c r="F9360" s="43"/>
      <c r="G9360" s="84"/>
      <c r="H9360" s="31"/>
      <c r="I9360" s="205"/>
      <c r="J9360" s="84"/>
      <c r="K9360" s="31"/>
      <c r="L9360" s="31"/>
      <c r="M9360" s="169"/>
      <c r="N9360" s="148"/>
      <c r="O9360" s="106"/>
      <c r="P9360" s="43"/>
      <c r="Q9360" s="205"/>
      <c r="R9360" s="84"/>
      <c r="S9360" s="31"/>
      <c r="T9360" s="31"/>
      <c r="U9360" s="169"/>
      <c r="V9360" s="150"/>
      <c r="W9360" s="141" t="str" cm="1">
        <f t="array" ref="W9360">IF(SUM(LEN(B9360:V9360))=0,"",IF(OR(OR(ISBLANK(F9360),SUM(LEN(C9360),LEN(D9360))=0),AND(NOT(E9360="Unknown"),ISBLANK(J9360)),AND(NOT(O9360="Unknown"),ISBLANK(R9360))),"Missing Information", INDEX(Table15[Entire Service Line Classification], MATCH(SUMIFS(Table15[Unique ID],Table15[System-Owned Portion],E9360,Table15[If Material Anything Other than "Lead" in Column E,Was Material Ever Previously Lead?],G9360,Table15[Customer-Owned Portion],O9360),Table15[Unique ID],0),0)))</f>
        <v/>
      </c>
      <c r="X9360"/>
    </row>
    <row r="9361" spans="2:24" x14ac:dyDescent="0.25">
      <c r="B9361" s="146"/>
      <c r="C9361" s="31"/>
      <c r="D9361" s="31"/>
      <c r="E9361" s="44"/>
      <c r="F9361" s="43"/>
      <c r="G9361" s="84"/>
      <c r="H9361" s="31"/>
      <c r="I9361" s="205"/>
      <c r="J9361" s="84"/>
      <c r="K9361" s="31"/>
      <c r="L9361" s="31"/>
      <c r="M9361" s="169"/>
      <c r="N9361" s="148"/>
      <c r="O9361" s="106"/>
      <c r="P9361" s="43"/>
      <c r="Q9361" s="205"/>
      <c r="R9361" s="84"/>
      <c r="S9361" s="31"/>
      <c r="T9361" s="31"/>
      <c r="U9361" s="169"/>
      <c r="V9361" s="150"/>
      <c r="W9361" s="141" t="str" cm="1">
        <f t="array" ref="W9361">IF(SUM(LEN(B9361:V9361))=0,"",IF(OR(OR(ISBLANK(F9361),SUM(LEN(C9361),LEN(D9361))=0),AND(NOT(E9361="Unknown"),ISBLANK(J9361)),AND(NOT(O9361="Unknown"),ISBLANK(R9361))),"Missing Information", INDEX(Table15[Entire Service Line Classification], MATCH(SUMIFS(Table15[Unique ID],Table15[System-Owned Portion],E9361,Table15[If Material Anything Other than "Lead" in Column E,Was Material Ever Previously Lead?],G9361,Table15[Customer-Owned Portion],O9361),Table15[Unique ID],0),0)))</f>
        <v/>
      </c>
      <c r="X9361"/>
    </row>
    <row r="9362" spans="2:24" x14ac:dyDescent="0.25">
      <c r="B9362" s="146"/>
      <c r="C9362" s="31"/>
      <c r="D9362" s="31"/>
      <c r="E9362" s="44"/>
      <c r="F9362" s="43"/>
      <c r="G9362" s="84"/>
      <c r="H9362" s="31"/>
      <c r="I9362" s="205"/>
      <c r="J9362" s="84"/>
      <c r="K9362" s="31"/>
      <c r="L9362" s="31"/>
      <c r="M9362" s="169"/>
      <c r="N9362" s="148"/>
      <c r="O9362" s="106"/>
      <c r="P9362" s="43"/>
      <c r="Q9362" s="205"/>
      <c r="R9362" s="84"/>
      <c r="S9362" s="31"/>
      <c r="T9362" s="31"/>
      <c r="U9362" s="169"/>
      <c r="V9362" s="150"/>
      <c r="W9362" s="141" t="str" cm="1">
        <f t="array" ref="W9362">IF(SUM(LEN(B9362:V9362))=0,"",IF(OR(OR(ISBLANK(F9362),SUM(LEN(C9362),LEN(D9362))=0),AND(NOT(E9362="Unknown"),ISBLANK(J9362)),AND(NOT(O9362="Unknown"),ISBLANK(R9362))),"Missing Information", INDEX(Table15[Entire Service Line Classification], MATCH(SUMIFS(Table15[Unique ID],Table15[System-Owned Portion],E9362,Table15[If Material Anything Other than "Lead" in Column E,Was Material Ever Previously Lead?],G9362,Table15[Customer-Owned Portion],O9362),Table15[Unique ID],0),0)))</f>
        <v/>
      </c>
      <c r="X9362"/>
    </row>
    <row r="9363" spans="2:24" x14ac:dyDescent="0.25">
      <c r="B9363" s="146"/>
      <c r="C9363" s="31"/>
      <c r="D9363" s="31"/>
      <c r="E9363" s="44"/>
      <c r="F9363" s="43"/>
      <c r="G9363" s="84"/>
      <c r="H9363" s="31"/>
      <c r="I9363" s="205"/>
      <c r="J9363" s="84"/>
      <c r="K9363" s="31"/>
      <c r="L9363" s="31"/>
      <c r="M9363" s="169"/>
      <c r="N9363" s="148"/>
      <c r="O9363" s="106"/>
      <c r="P9363" s="43"/>
      <c r="Q9363" s="205"/>
      <c r="R9363" s="84"/>
      <c r="S9363" s="31"/>
      <c r="T9363" s="31"/>
      <c r="U9363" s="169"/>
      <c r="V9363" s="150"/>
      <c r="W9363" s="141" t="str" cm="1">
        <f t="array" ref="W9363">IF(SUM(LEN(B9363:V9363))=0,"",IF(OR(OR(ISBLANK(F9363),SUM(LEN(C9363),LEN(D9363))=0),AND(NOT(E9363="Unknown"),ISBLANK(J9363)),AND(NOT(O9363="Unknown"),ISBLANK(R9363))),"Missing Information", INDEX(Table15[Entire Service Line Classification], MATCH(SUMIFS(Table15[Unique ID],Table15[System-Owned Portion],E9363,Table15[If Material Anything Other than "Lead" in Column E,Was Material Ever Previously Lead?],G9363,Table15[Customer-Owned Portion],O9363),Table15[Unique ID],0),0)))</f>
        <v/>
      </c>
      <c r="X9363"/>
    </row>
    <row r="9364" spans="2:24" x14ac:dyDescent="0.25">
      <c r="B9364" s="146"/>
      <c r="C9364" s="31"/>
      <c r="D9364" s="31"/>
      <c r="E9364" s="44"/>
      <c r="F9364" s="43"/>
      <c r="G9364" s="84"/>
      <c r="H9364" s="31"/>
      <c r="I9364" s="205"/>
      <c r="J9364" s="84"/>
      <c r="K9364" s="31"/>
      <c r="L9364" s="31"/>
      <c r="M9364" s="169"/>
      <c r="N9364" s="148"/>
      <c r="O9364" s="106"/>
      <c r="P9364" s="43"/>
      <c r="Q9364" s="205"/>
      <c r="R9364" s="84"/>
      <c r="S9364" s="31"/>
      <c r="T9364" s="31"/>
      <c r="U9364" s="169"/>
      <c r="V9364" s="150"/>
      <c r="W9364" s="141" t="str" cm="1">
        <f t="array" ref="W9364">IF(SUM(LEN(B9364:V9364))=0,"",IF(OR(OR(ISBLANK(F9364),SUM(LEN(C9364),LEN(D9364))=0),AND(NOT(E9364="Unknown"),ISBLANK(J9364)),AND(NOT(O9364="Unknown"),ISBLANK(R9364))),"Missing Information", INDEX(Table15[Entire Service Line Classification], MATCH(SUMIFS(Table15[Unique ID],Table15[System-Owned Portion],E9364,Table15[If Material Anything Other than "Lead" in Column E,Was Material Ever Previously Lead?],G9364,Table15[Customer-Owned Portion],O9364),Table15[Unique ID],0),0)))</f>
        <v/>
      </c>
      <c r="X9364"/>
    </row>
    <row r="9365" spans="2:24" x14ac:dyDescent="0.25">
      <c r="B9365" s="146"/>
      <c r="C9365" s="31"/>
      <c r="D9365" s="31"/>
      <c r="E9365" s="44"/>
      <c r="F9365" s="43"/>
      <c r="G9365" s="84"/>
      <c r="H9365" s="31"/>
      <c r="I9365" s="205"/>
      <c r="J9365" s="84"/>
      <c r="K9365" s="31"/>
      <c r="L9365" s="31"/>
      <c r="M9365" s="169"/>
      <c r="N9365" s="148"/>
      <c r="O9365" s="106"/>
      <c r="P9365" s="43"/>
      <c r="Q9365" s="205"/>
      <c r="R9365" s="84"/>
      <c r="S9365" s="31"/>
      <c r="T9365" s="31"/>
      <c r="U9365" s="169"/>
      <c r="V9365" s="150"/>
      <c r="W9365" s="141" t="str" cm="1">
        <f t="array" ref="W9365">IF(SUM(LEN(B9365:V9365))=0,"",IF(OR(OR(ISBLANK(F9365),SUM(LEN(C9365),LEN(D9365))=0),AND(NOT(E9365="Unknown"),ISBLANK(J9365)),AND(NOT(O9365="Unknown"),ISBLANK(R9365))),"Missing Information", INDEX(Table15[Entire Service Line Classification], MATCH(SUMIFS(Table15[Unique ID],Table15[System-Owned Portion],E9365,Table15[If Material Anything Other than "Lead" in Column E,Was Material Ever Previously Lead?],G9365,Table15[Customer-Owned Portion],O9365),Table15[Unique ID],0),0)))</f>
        <v/>
      </c>
      <c r="X9365"/>
    </row>
    <row r="9366" spans="2:24" x14ac:dyDescent="0.25">
      <c r="B9366" s="146"/>
      <c r="C9366" s="31"/>
      <c r="D9366" s="31"/>
      <c r="E9366" s="44"/>
      <c r="F9366" s="43"/>
      <c r="G9366" s="84"/>
      <c r="H9366" s="31"/>
      <c r="I9366" s="205"/>
      <c r="J9366" s="84"/>
      <c r="K9366" s="31"/>
      <c r="L9366" s="31"/>
      <c r="M9366" s="169"/>
      <c r="N9366" s="148"/>
      <c r="O9366" s="106"/>
      <c r="P9366" s="43"/>
      <c r="Q9366" s="205"/>
      <c r="R9366" s="84"/>
      <c r="S9366" s="31"/>
      <c r="T9366" s="31"/>
      <c r="U9366" s="169"/>
      <c r="V9366" s="150"/>
      <c r="W9366" s="141" t="str" cm="1">
        <f t="array" ref="W9366">IF(SUM(LEN(B9366:V9366))=0,"",IF(OR(OR(ISBLANK(F9366),SUM(LEN(C9366),LEN(D9366))=0),AND(NOT(E9366="Unknown"),ISBLANK(J9366)),AND(NOT(O9366="Unknown"),ISBLANK(R9366))),"Missing Information", INDEX(Table15[Entire Service Line Classification], MATCH(SUMIFS(Table15[Unique ID],Table15[System-Owned Portion],E9366,Table15[If Material Anything Other than "Lead" in Column E,Was Material Ever Previously Lead?],G9366,Table15[Customer-Owned Portion],O9366),Table15[Unique ID],0),0)))</f>
        <v/>
      </c>
      <c r="X9366"/>
    </row>
    <row r="9367" spans="2:24" x14ac:dyDescent="0.25">
      <c r="B9367" s="146"/>
      <c r="C9367" s="31"/>
      <c r="D9367" s="31"/>
      <c r="E9367" s="44"/>
      <c r="F9367" s="43"/>
      <c r="G9367" s="84"/>
      <c r="H9367" s="31"/>
      <c r="I9367" s="205"/>
      <c r="J9367" s="84"/>
      <c r="K9367" s="31"/>
      <c r="L9367" s="31"/>
      <c r="M9367" s="169"/>
      <c r="N9367" s="148"/>
      <c r="O9367" s="106"/>
      <c r="P9367" s="43"/>
      <c r="Q9367" s="205"/>
      <c r="R9367" s="84"/>
      <c r="S9367" s="31"/>
      <c r="T9367" s="31"/>
      <c r="U9367" s="169"/>
      <c r="V9367" s="150"/>
      <c r="W9367" s="141" t="str" cm="1">
        <f t="array" ref="W9367">IF(SUM(LEN(B9367:V9367))=0,"",IF(OR(OR(ISBLANK(F9367),SUM(LEN(C9367),LEN(D9367))=0),AND(NOT(E9367="Unknown"),ISBLANK(J9367)),AND(NOT(O9367="Unknown"),ISBLANK(R9367))),"Missing Information", INDEX(Table15[Entire Service Line Classification], MATCH(SUMIFS(Table15[Unique ID],Table15[System-Owned Portion],E9367,Table15[If Material Anything Other than "Lead" in Column E,Was Material Ever Previously Lead?],G9367,Table15[Customer-Owned Portion],O9367),Table15[Unique ID],0),0)))</f>
        <v/>
      </c>
      <c r="X9367"/>
    </row>
    <row r="9368" spans="2:24" x14ac:dyDescent="0.25">
      <c r="B9368" s="146"/>
      <c r="C9368" s="31"/>
      <c r="D9368" s="31"/>
      <c r="E9368" s="44"/>
      <c r="F9368" s="43"/>
      <c r="G9368" s="84"/>
      <c r="H9368" s="31"/>
      <c r="I9368" s="205"/>
      <c r="J9368" s="84"/>
      <c r="K9368" s="31"/>
      <c r="L9368" s="31"/>
      <c r="M9368" s="169"/>
      <c r="N9368" s="148"/>
      <c r="O9368" s="106"/>
      <c r="P9368" s="43"/>
      <c r="Q9368" s="205"/>
      <c r="R9368" s="84"/>
      <c r="S9368" s="31"/>
      <c r="T9368" s="31"/>
      <c r="U9368" s="169"/>
      <c r="V9368" s="150"/>
      <c r="W9368" s="141" t="str" cm="1">
        <f t="array" ref="W9368">IF(SUM(LEN(B9368:V9368))=0,"",IF(OR(OR(ISBLANK(F9368),SUM(LEN(C9368),LEN(D9368))=0),AND(NOT(E9368="Unknown"),ISBLANK(J9368)),AND(NOT(O9368="Unknown"),ISBLANK(R9368))),"Missing Information", INDEX(Table15[Entire Service Line Classification], MATCH(SUMIFS(Table15[Unique ID],Table15[System-Owned Portion],E9368,Table15[If Material Anything Other than "Lead" in Column E,Was Material Ever Previously Lead?],G9368,Table15[Customer-Owned Portion],O9368),Table15[Unique ID],0),0)))</f>
        <v/>
      </c>
      <c r="X9368"/>
    </row>
    <row r="9369" spans="2:24" x14ac:dyDescent="0.25">
      <c r="B9369" s="146"/>
      <c r="C9369" s="31"/>
      <c r="D9369" s="31"/>
      <c r="E9369" s="44"/>
      <c r="F9369" s="43"/>
      <c r="G9369" s="84"/>
      <c r="H9369" s="31"/>
      <c r="I9369" s="205"/>
      <c r="J9369" s="84"/>
      <c r="K9369" s="31"/>
      <c r="L9369" s="31"/>
      <c r="M9369" s="169"/>
      <c r="N9369" s="148"/>
      <c r="O9369" s="106"/>
      <c r="P9369" s="43"/>
      <c r="Q9369" s="205"/>
      <c r="R9369" s="84"/>
      <c r="S9369" s="31"/>
      <c r="T9369" s="31"/>
      <c r="U9369" s="169"/>
      <c r="V9369" s="150"/>
      <c r="W9369" s="141" t="str" cm="1">
        <f t="array" ref="W9369">IF(SUM(LEN(B9369:V9369))=0,"",IF(OR(OR(ISBLANK(F9369),SUM(LEN(C9369),LEN(D9369))=0),AND(NOT(E9369="Unknown"),ISBLANK(J9369)),AND(NOT(O9369="Unknown"),ISBLANK(R9369))),"Missing Information", INDEX(Table15[Entire Service Line Classification], MATCH(SUMIFS(Table15[Unique ID],Table15[System-Owned Portion],E9369,Table15[If Material Anything Other than "Lead" in Column E,Was Material Ever Previously Lead?],G9369,Table15[Customer-Owned Portion],O9369),Table15[Unique ID],0),0)))</f>
        <v/>
      </c>
      <c r="X9369"/>
    </row>
    <row r="9370" spans="2:24" x14ac:dyDescent="0.25">
      <c r="B9370" s="146"/>
      <c r="C9370" s="31"/>
      <c r="D9370" s="31"/>
      <c r="E9370" s="44"/>
      <c r="F9370" s="43"/>
      <c r="G9370" s="84"/>
      <c r="H9370" s="31"/>
      <c r="I9370" s="205"/>
      <c r="J9370" s="84"/>
      <c r="K9370" s="31"/>
      <c r="L9370" s="31"/>
      <c r="M9370" s="169"/>
      <c r="N9370" s="148"/>
      <c r="O9370" s="106"/>
      <c r="P9370" s="43"/>
      <c r="Q9370" s="205"/>
      <c r="R9370" s="84"/>
      <c r="S9370" s="31"/>
      <c r="T9370" s="31"/>
      <c r="U9370" s="169"/>
      <c r="V9370" s="150"/>
      <c r="W9370" s="141" t="str" cm="1">
        <f t="array" ref="W9370">IF(SUM(LEN(B9370:V9370))=0,"",IF(OR(OR(ISBLANK(F9370),SUM(LEN(C9370),LEN(D9370))=0),AND(NOT(E9370="Unknown"),ISBLANK(J9370)),AND(NOT(O9370="Unknown"),ISBLANK(R9370))),"Missing Information", INDEX(Table15[Entire Service Line Classification], MATCH(SUMIFS(Table15[Unique ID],Table15[System-Owned Portion],E9370,Table15[If Material Anything Other than "Lead" in Column E,Was Material Ever Previously Lead?],G9370,Table15[Customer-Owned Portion],O9370),Table15[Unique ID],0),0)))</f>
        <v/>
      </c>
      <c r="X9370"/>
    </row>
    <row r="9371" spans="2:24" x14ac:dyDescent="0.25">
      <c r="B9371" s="146"/>
      <c r="C9371" s="31"/>
      <c r="D9371" s="31"/>
      <c r="E9371" s="44"/>
      <c r="F9371" s="43"/>
      <c r="G9371" s="84"/>
      <c r="H9371" s="31"/>
      <c r="I9371" s="205"/>
      <c r="J9371" s="84"/>
      <c r="K9371" s="31"/>
      <c r="L9371" s="31"/>
      <c r="M9371" s="169"/>
      <c r="N9371" s="148"/>
      <c r="O9371" s="106"/>
      <c r="P9371" s="43"/>
      <c r="Q9371" s="205"/>
      <c r="R9371" s="84"/>
      <c r="S9371" s="31"/>
      <c r="T9371" s="31"/>
      <c r="U9371" s="169"/>
      <c r="V9371" s="150"/>
      <c r="W9371" s="141" t="str" cm="1">
        <f t="array" ref="W9371">IF(SUM(LEN(B9371:V9371))=0,"",IF(OR(OR(ISBLANK(F9371),SUM(LEN(C9371),LEN(D9371))=0),AND(NOT(E9371="Unknown"),ISBLANK(J9371)),AND(NOT(O9371="Unknown"),ISBLANK(R9371))),"Missing Information", INDEX(Table15[Entire Service Line Classification], MATCH(SUMIFS(Table15[Unique ID],Table15[System-Owned Portion],E9371,Table15[If Material Anything Other than "Lead" in Column E,Was Material Ever Previously Lead?],G9371,Table15[Customer-Owned Portion],O9371),Table15[Unique ID],0),0)))</f>
        <v/>
      </c>
      <c r="X9371"/>
    </row>
    <row r="9372" spans="2:24" x14ac:dyDescent="0.25">
      <c r="B9372" s="146"/>
      <c r="C9372" s="31"/>
      <c r="D9372" s="31"/>
      <c r="E9372" s="44"/>
      <c r="F9372" s="43"/>
      <c r="G9372" s="84"/>
      <c r="H9372" s="31"/>
      <c r="I9372" s="205"/>
      <c r="J9372" s="84"/>
      <c r="K9372" s="31"/>
      <c r="L9372" s="31"/>
      <c r="M9372" s="169"/>
      <c r="N9372" s="148"/>
      <c r="O9372" s="106"/>
      <c r="P9372" s="43"/>
      <c r="Q9372" s="205"/>
      <c r="R9372" s="84"/>
      <c r="S9372" s="31"/>
      <c r="T9372" s="31"/>
      <c r="U9372" s="169"/>
      <c r="V9372" s="150"/>
      <c r="W9372" s="141" t="str" cm="1">
        <f t="array" ref="W9372">IF(SUM(LEN(B9372:V9372))=0,"",IF(OR(OR(ISBLANK(F9372),SUM(LEN(C9372),LEN(D9372))=0),AND(NOT(E9372="Unknown"),ISBLANK(J9372)),AND(NOT(O9372="Unknown"),ISBLANK(R9372))),"Missing Information", INDEX(Table15[Entire Service Line Classification], MATCH(SUMIFS(Table15[Unique ID],Table15[System-Owned Portion],E9372,Table15[If Material Anything Other than "Lead" in Column E,Was Material Ever Previously Lead?],G9372,Table15[Customer-Owned Portion],O9372),Table15[Unique ID],0),0)))</f>
        <v/>
      </c>
      <c r="X9372"/>
    </row>
    <row r="9373" spans="2:24" x14ac:dyDescent="0.25">
      <c r="B9373" s="146"/>
      <c r="C9373" s="31"/>
      <c r="D9373" s="31"/>
      <c r="E9373" s="44"/>
      <c r="F9373" s="43"/>
      <c r="G9373" s="84"/>
      <c r="H9373" s="31"/>
      <c r="I9373" s="205"/>
      <c r="J9373" s="84"/>
      <c r="K9373" s="31"/>
      <c r="L9373" s="31"/>
      <c r="M9373" s="169"/>
      <c r="N9373" s="148"/>
      <c r="O9373" s="106"/>
      <c r="P9373" s="43"/>
      <c r="Q9373" s="205"/>
      <c r="R9373" s="84"/>
      <c r="S9373" s="31"/>
      <c r="T9373" s="31"/>
      <c r="U9373" s="169"/>
      <c r="V9373" s="150"/>
      <c r="W9373" s="141" t="str" cm="1">
        <f t="array" ref="W9373">IF(SUM(LEN(B9373:V9373))=0,"",IF(OR(OR(ISBLANK(F9373),SUM(LEN(C9373),LEN(D9373))=0),AND(NOT(E9373="Unknown"),ISBLANK(J9373)),AND(NOT(O9373="Unknown"),ISBLANK(R9373))),"Missing Information", INDEX(Table15[Entire Service Line Classification], MATCH(SUMIFS(Table15[Unique ID],Table15[System-Owned Portion],E9373,Table15[If Material Anything Other than "Lead" in Column E,Was Material Ever Previously Lead?],G9373,Table15[Customer-Owned Portion],O9373),Table15[Unique ID],0),0)))</f>
        <v/>
      </c>
      <c r="X9373"/>
    </row>
    <row r="9374" spans="2:24" x14ac:dyDescent="0.25">
      <c r="B9374" s="146"/>
      <c r="C9374" s="31"/>
      <c r="D9374" s="31"/>
      <c r="E9374" s="44"/>
      <c r="F9374" s="43"/>
      <c r="G9374" s="84"/>
      <c r="H9374" s="31"/>
      <c r="I9374" s="205"/>
      <c r="J9374" s="84"/>
      <c r="K9374" s="31"/>
      <c r="L9374" s="31"/>
      <c r="M9374" s="169"/>
      <c r="N9374" s="148"/>
      <c r="O9374" s="106"/>
      <c r="P9374" s="43"/>
      <c r="Q9374" s="205"/>
      <c r="R9374" s="84"/>
      <c r="S9374" s="31"/>
      <c r="T9374" s="31"/>
      <c r="U9374" s="169"/>
      <c r="V9374" s="150"/>
      <c r="W9374" s="141" t="str" cm="1">
        <f t="array" ref="W9374">IF(SUM(LEN(B9374:V9374))=0,"",IF(OR(OR(ISBLANK(F9374),SUM(LEN(C9374),LEN(D9374))=0),AND(NOT(E9374="Unknown"),ISBLANK(J9374)),AND(NOT(O9374="Unknown"),ISBLANK(R9374))),"Missing Information", INDEX(Table15[Entire Service Line Classification], MATCH(SUMIFS(Table15[Unique ID],Table15[System-Owned Portion],E9374,Table15[If Material Anything Other than "Lead" in Column E,Was Material Ever Previously Lead?],G9374,Table15[Customer-Owned Portion],O9374),Table15[Unique ID],0),0)))</f>
        <v/>
      </c>
      <c r="X9374"/>
    </row>
    <row r="9375" spans="2:24" x14ac:dyDescent="0.25">
      <c r="B9375" s="146"/>
      <c r="C9375" s="31"/>
      <c r="D9375" s="31"/>
      <c r="E9375" s="44"/>
      <c r="F9375" s="43"/>
      <c r="G9375" s="84"/>
      <c r="H9375" s="31"/>
      <c r="I9375" s="205"/>
      <c r="J9375" s="84"/>
      <c r="K9375" s="31"/>
      <c r="L9375" s="31"/>
      <c r="M9375" s="169"/>
      <c r="N9375" s="148"/>
      <c r="O9375" s="106"/>
      <c r="P9375" s="43"/>
      <c r="Q9375" s="205"/>
      <c r="R9375" s="84"/>
      <c r="S9375" s="31"/>
      <c r="T9375" s="31"/>
      <c r="U9375" s="169"/>
      <c r="V9375" s="150"/>
      <c r="W9375" s="141" t="str" cm="1">
        <f t="array" ref="W9375">IF(SUM(LEN(B9375:V9375))=0,"",IF(OR(OR(ISBLANK(F9375),SUM(LEN(C9375),LEN(D9375))=0),AND(NOT(E9375="Unknown"),ISBLANK(J9375)),AND(NOT(O9375="Unknown"),ISBLANK(R9375))),"Missing Information", INDEX(Table15[Entire Service Line Classification], MATCH(SUMIFS(Table15[Unique ID],Table15[System-Owned Portion],E9375,Table15[If Material Anything Other than "Lead" in Column E,Was Material Ever Previously Lead?],G9375,Table15[Customer-Owned Portion],O9375),Table15[Unique ID],0),0)))</f>
        <v/>
      </c>
      <c r="X9375"/>
    </row>
    <row r="9376" spans="2:24" x14ac:dyDescent="0.25">
      <c r="B9376" s="146"/>
      <c r="C9376" s="31"/>
      <c r="D9376" s="31"/>
      <c r="E9376" s="44"/>
      <c r="F9376" s="43"/>
      <c r="G9376" s="84"/>
      <c r="H9376" s="31"/>
      <c r="I9376" s="205"/>
      <c r="J9376" s="84"/>
      <c r="K9376" s="31"/>
      <c r="L9376" s="31"/>
      <c r="M9376" s="169"/>
      <c r="N9376" s="148"/>
      <c r="O9376" s="106"/>
      <c r="P9376" s="43"/>
      <c r="Q9376" s="205"/>
      <c r="R9376" s="84"/>
      <c r="S9376" s="31"/>
      <c r="T9376" s="31"/>
      <c r="U9376" s="169"/>
      <c r="V9376" s="150"/>
      <c r="W9376" s="141" t="str" cm="1">
        <f t="array" ref="W9376">IF(SUM(LEN(B9376:V9376))=0,"",IF(OR(OR(ISBLANK(F9376),SUM(LEN(C9376),LEN(D9376))=0),AND(NOT(E9376="Unknown"),ISBLANK(J9376)),AND(NOT(O9376="Unknown"),ISBLANK(R9376))),"Missing Information", INDEX(Table15[Entire Service Line Classification], MATCH(SUMIFS(Table15[Unique ID],Table15[System-Owned Portion],E9376,Table15[If Material Anything Other than "Lead" in Column E,Was Material Ever Previously Lead?],G9376,Table15[Customer-Owned Portion],O9376),Table15[Unique ID],0),0)))</f>
        <v/>
      </c>
      <c r="X9376"/>
    </row>
    <row r="9377" spans="2:24" x14ac:dyDescent="0.25">
      <c r="B9377" s="146"/>
      <c r="C9377" s="31"/>
      <c r="D9377" s="31"/>
      <c r="E9377" s="44"/>
      <c r="F9377" s="43"/>
      <c r="G9377" s="84"/>
      <c r="H9377" s="31"/>
      <c r="I9377" s="205"/>
      <c r="J9377" s="84"/>
      <c r="K9377" s="31"/>
      <c r="L9377" s="31"/>
      <c r="M9377" s="169"/>
      <c r="N9377" s="148"/>
      <c r="O9377" s="106"/>
      <c r="P9377" s="43"/>
      <c r="Q9377" s="205"/>
      <c r="R9377" s="84"/>
      <c r="S9377" s="31"/>
      <c r="T9377" s="31"/>
      <c r="U9377" s="169"/>
      <c r="V9377" s="150"/>
      <c r="W9377" s="141" t="str" cm="1">
        <f t="array" ref="W9377">IF(SUM(LEN(B9377:V9377))=0,"",IF(OR(OR(ISBLANK(F9377),SUM(LEN(C9377),LEN(D9377))=0),AND(NOT(E9377="Unknown"),ISBLANK(J9377)),AND(NOT(O9377="Unknown"),ISBLANK(R9377))),"Missing Information", INDEX(Table15[Entire Service Line Classification], MATCH(SUMIFS(Table15[Unique ID],Table15[System-Owned Portion],E9377,Table15[If Material Anything Other than "Lead" in Column E,Was Material Ever Previously Lead?],G9377,Table15[Customer-Owned Portion],O9377),Table15[Unique ID],0),0)))</f>
        <v/>
      </c>
      <c r="X9377"/>
    </row>
    <row r="9378" spans="2:24" x14ac:dyDescent="0.25">
      <c r="B9378" s="146"/>
      <c r="C9378" s="31"/>
      <c r="D9378" s="31"/>
      <c r="E9378" s="44"/>
      <c r="F9378" s="43"/>
      <c r="G9378" s="84"/>
      <c r="H9378" s="31"/>
      <c r="I9378" s="205"/>
      <c r="J9378" s="84"/>
      <c r="K9378" s="31"/>
      <c r="L9378" s="31"/>
      <c r="M9378" s="169"/>
      <c r="N9378" s="148"/>
      <c r="O9378" s="106"/>
      <c r="P9378" s="43"/>
      <c r="Q9378" s="205"/>
      <c r="R9378" s="84"/>
      <c r="S9378" s="31"/>
      <c r="T9378" s="31"/>
      <c r="U9378" s="169"/>
      <c r="V9378" s="150"/>
      <c r="W9378" s="141" t="str" cm="1">
        <f t="array" ref="W9378">IF(SUM(LEN(B9378:V9378))=0,"",IF(OR(OR(ISBLANK(F9378),SUM(LEN(C9378),LEN(D9378))=0),AND(NOT(E9378="Unknown"),ISBLANK(J9378)),AND(NOT(O9378="Unknown"),ISBLANK(R9378))),"Missing Information", INDEX(Table15[Entire Service Line Classification], MATCH(SUMIFS(Table15[Unique ID],Table15[System-Owned Portion],E9378,Table15[If Material Anything Other than "Lead" in Column E,Was Material Ever Previously Lead?],G9378,Table15[Customer-Owned Portion],O9378),Table15[Unique ID],0),0)))</f>
        <v/>
      </c>
      <c r="X9378"/>
    </row>
    <row r="9379" spans="2:24" x14ac:dyDescent="0.25">
      <c r="B9379" s="146"/>
      <c r="C9379" s="31"/>
      <c r="D9379" s="31"/>
      <c r="E9379" s="44"/>
      <c r="F9379" s="43"/>
      <c r="G9379" s="84"/>
      <c r="H9379" s="31"/>
      <c r="I9379" s="205"/>
      <c r="J9379" s="84"/>
      <c r="K9379" s="31"/>
      <c r="L9379" s="31"/>
      <c r="M9379" s="169"/>
      <c r="N9379" s="148"/>
      <c r="O9379" s="106"/>
      <c r="P9379" s="43"/>
      <c r="Q9379" s="205"/>
      <c r="R9379" s="84"/>
      <c r="S9379" s="31"/>
      <c r="T9379" s="31"/>
      <c r="U9379" s="169"/>
      <c r="V9379" s="150"/>
      <c r="W9379" s="141" t="str" cm="1">
        <f t="array" ref="W9379">IF(SUM(LEN(B9379:V9379))=0,"",IF(OR(OR(ISBLANK(F9379),SUM(LEN(C9379),LEN(D9379))=0),AND(NOT(E9379="Unknown"),ISBLANK(J9379)),AND(NOT(O9379="Unknown"),ISBLANK(R9379))),"Missing Information", INDEX(Table15[Entire Service Line Classification], MATCH(SUMIFS(Table15[Unique ID],Table15[System-Owned Portion],E9379,Table15[If Material Anything Other than "Lead" in Column E,Was Material Ever Previously Lead?],G9379,Table15[Customer-Owned Portion],O9379),Table15[Unique ID],0),0)))</f>
        <v/>
      </c>
      <c r="X9379"/>
    </row>
    <row r="9380" spans="2:24" x14ac:dyDescent="0.25">
      <c r="B9380" s="146"/>
      <c r="C9380" s="31"/>
      <c r="D9380" s="31"/>
      <c r="E9380" s="44"/>
      <c r="F9380" s="43"/>
      <c r="G9380" s="84"/>
      <c r="H9380" s="31"/>
      <c r="I9380" s="205"/>
      <c r="J9380" s="84"/>
      <c r="K9380" s="31"/>
      <c r="L9380" s="31"/>
      <c r="M9380" s="169"/>
      <c r="N9380" s="148"/>
      <c r="O9380" s="106"/>
      <c r="P9380" s="43"/>
      <c r="Q9380" s="205"/>
      <c r="R9380" s="84"/>
      <c r="S9380" s="31"/>
      <c r="T9380" s="31"/>
      <c r="U9380" s="169"/>
      <c r="V9380" s="150"/>
      <c r="W9380" s="141" t="str" cm="1">
        <f t="array" ref="W9380">IF(SUM(LEN(B9380:V9380))=0,"",IF(OR(OR(ISBLANK(F9380),SUM(LEN(C9380),LEN(D9380))=0),AND(NOT(E9380="Unknown"),ISBLANK(J9380)),AND(NOT(O9380="Unknown"),ISBLANK(R9380))),"Missing Information", INDEX(Table15[Entire Service Line Classification], MATCH(SUMIFS(Table15[Unique ID],Table15[System-Owned Portion],E9380,Table15[If Material Anything Other than "Lead" in Column E,Was Material Ever Previously Lead?],G9380,Table15[Customer-Owned Portion],O9380),Table15[Unique ID],0),0)))</f>
        <v/>
      </c>
      <c r="X9380"/>
    </row>
    <row r="9381" spans="2:24" x14ac:dyDescent="0.25">
      <c r="B9381" s="146"/>
      <c r="C9381" s="31"/>
      <c r="D9381" s="31"/>
      <c r="E9381" s="44"/>
      <c r="F9381" s="43"/>
      <c r="G9381" s="84"/>
      <c r="H9381" s="31"/>
      <c r="I9381" s="205"/>
      <c r="J9381" s="84"/>
      <c r="K9381" s="31"/>
      <c r="L9381" s="31"/>
      <c r="M9381" s="169"/>
      <c r="N9381" s="148"/>
      <c r="O9381" s="106"/>
      <c r="P9381" s="43"/>
      <c r="Q9381" s="205"/>
      <c r="R9381" s="84"/>
      <c r="S9381" s="31"/>
      <c r="T9381" s="31"/>
      <c r="U9381" s="169"/>
      <c r="V9381" s="150"/>
      <c r="W9381" s="141" t="str" cm="1">
        <f t="array" ref="W9381">IF(SUM(LEN(B9381:V9381))=0,"",IF(OR(OR(ISBLANK(F9381),SUM(LEN(C9381),LEN(D9381))=0),AND(NOT(E9381="Unknown"),ISBLANK(J9381)),AND(NOT(O9381="Unknown"),ISBLANK(R9381))),"Missing Information", INDEX(Table15[Entire Service Line Classification], MATCH(SUMIFS(Table15[Unique ID],Table15[System-Owned Portion],E9381,Table15[If Material Anything Other than "Lead" in Column E,Was Material Ever Previously Lead?],G9381,Table15[Customer-Owned Portion],O9381),Table15[Unique ID],0),0)))</f>
        <v/>
      </c>
      <c r="X9381"/>
    </row>
    <row r="9382" spans="2:24" x14ac:dyDescent="0.25">
      <c r="B9382" s="146"/>
      <c r="C9382" s="31"/>
      <c r="D9382" s="31"/>
      <c r="E9382" s="44"/>
      <c r="F9382" s="43"/>
      <c r="G9382" s="84"/>
      <c r="H9382" s="31"/>
      <c r="I9382" s="205"/>
      <c r="J9382" s="84"/>
      <c r="K9382" s="31"/>
      <c r="L9382" s="31"/>
      <c r="M9382" s="169"/>
      <c r="N9382" s="148"/>
      <c r="O9382" s="106"/>
      <c r="P9382" s="43"/>
      <c r="Q9382" s="205"/>
      <c r="R9382" s="84"/>
      <c r="S9382" s="31"/>
      <c r="T9382" s="31"/>
      <c r="U9382" s="169"/>
      <c r="V9382" s="150"/>
      <c r="W9382" s="141" t="str" cm="1">
        <f t="array" ref="W9382">IF(SUM(LEN(B9382:V9382))=0,"",IF(OR(OR(ISBLANK(F9382),SUM(LEN(C9382),LEN(D9382))=0),AND(NOT(E9382="Unknown"),ISBLANK(J9382)),AND(NOT(O9382="Unknown"),ISBLANK(R9382))),"Missing Information", INDEX(Table15[Entire Service Line Classification], MATCH(SUMIFS(Table15[Unique ID],Table15[System-Owned Portion],E9382,Table15[If Material Anything Other than "Lead" in Column E,Was Material Ever Previously Lead?],G9382,Table15[Customer-Owned Portion],O9382),Table15[Unique ID],0),0)))</f>
        <v/>
      </c>
      <c r="X9382"/>
    </row>
    <row r="9383" spans="2:24" x14ac:dyDescent="0.25">
      <c r="B9383" s="146"/>
      <c r="C9383" s="31"/>
      <c r="D9383" s="31"/>
      <c r="E9383" s="44"/>
      <c r="F9383" s="43"/>
      <c r="G9383" s="84"/>
      <c r="H9383" s="31"/>
      <c r="I9383" s="205"/>
      <c r="J9383" s="84"/>
      <c r="K9383" s="31"/>
      <c r="L9383" s="31"/>
      <c r="M9383" s="169"/>
      <c r="N9383" s="148"/>
      <c r="O9383" s="106"/>
      <c r="P9383" s="43"/>
      <c r="Q9383" s="205"/>
      <c r="R9383" s="84"/>
      <c r="S9383" s="31"/>
      <c r="T9383" s="31"/>
      <c r="U9383" s="169"/>
      <c r="V9383" s="150"/>
      <c r="W9383" s="141" t="str" cm="1">
        <f t="array" ref="W9383">IF(SUM(LEN(B9383:V9383))=0,"",IF(OR(OR(ISBLANK(F9383),SUM(LEN(C9383),LEN(D9383))=0),AND(NOT(E9383="Unknown"),ISBLANK(J9383)),AND(NOT(O9383="Unknown"),ISBLANK(R9383))),"Missing Information", INDEX(Table15[Entire Service Line Classification], MATCH(SUMIFS(Table15[Unique ID],Table15[System-Owned Portion],E9383,Table15[If Material Anything Other than "Lead" in Column E,Was Material Ever Previously Lead?],G9383,Table15[Customer-Owned Portion],O9383),Table15[Unique ID],0),0)))</f>
        <v/>
      </c>
      <c r="X9383"/>
    </row>
    <row r="9384" spans="2:24" x14ac:dyDescent="0.25">
      <c r="B9384" s="146"/>
      <c r="C9384" s="31"/>
      <c r="D9384" s="31"/>
      <c r="E9384" s="44"/>
      <c r="F9384" s="43"/>
      <c r="G9384" s="84"/>
      <c r="H9384" s="31"/>
      <c r="I9384" s="205"/>
      <c r="J9384" s="84"/>
      <c r="K9384" s="31"/>
      <c r="L9384" s="31"/>
      <c r="M9384" s="169"/>
      <c r="N9384" s="148"/>
      <c r="O9384" s="106"/>
      <c r="P9384" s="43"/>
      <c r="Q9384" s="205"/>
      <c r="R9384" s="84"/>
      <c r="S9384" s="31"/>
      <c r="T9384" s="31"/>
      <c r="U9384" s="169"/>
      <c r="V9384" s="150"/>
      <c r="W9384" s="141" t="str" cm="1">
        <f t="array" ref="W9384">IF(SUM(LEN(B9384:V9384))=0,"",IF(OR(OR(ISBLANK(F9384),SUM(LEN(C9384),LEN(D9384))=0),AND(NOT(E9384="Unknown"),ISBLANK(J9384)),AND(NOT(O9384="Unknown"),ISBLANK(R9384))),"Missing Information", INDEX(Table15[Entire Service Line Classification], MATCH(SUMIFS(Table15[Unique ID],Table15[System-Owned Portion],E9384,Table15[If Material Anything Other than "Lead" in Column E,Was Material Ever Previously Lead?],G9384,Table15[Customer-Owned Portion],O9384),Table15[Unique ID],0),0)))</f>
        <v/>
      </c>
      <c r="X9384"/>
    </row>
    <row r="9385" spans="2:24" x14ac:dyDescent="0.25">
      <c r="B9385" s="146"/>
      <c r="C9385" s="31"/>
      <c r="D9385" s="31"/>
      <c r="E9385" s="44"/>
      <c r="F9385" s="43"/>
      <c r="G9385" s="84"/>
      <c r="H9385" s="31"/>
      <c r="I9385" s="205"/>
      <c r="J9385" s="84"/>
      <c r="K9385" s="31"/>
      <c r="L9385" s="31"/>
      <c r="M9385" s="169"/>
      <c r="N9385" s="148"/>
      <c r="O9385" s="106"/>
      <c r="P9385" s="43"/>
      <c r="Q9385" s="205"/>
      <c r="R9385" s="84"/>
      <c r="S9385" s="31"/>
      <c r="T9385" s="31"/>
      <c r="U9385" s="169"/>
      <c r="V9385" s="150"/>
      <c r="W9385" s="141" t="str" cm="1">
        <f t="array" ref="W9385">IF(SUM(LEN(B9385:V9385))=0,"",IF(OR(OR(ISBLANK(F9385),SUM(LEN(C9385),LEN(D9385))=0),AND(NOT(E9385="Unknown"),ISBLANK(J9385)),AND(NOT(O9385="Unknown"),ISBLANK(R9385))),"Missing Information", INDEX(Table15[Entire Service Line Classification], MATCH(SUMIFS(Table15[Unique ID],Table15[System-Owned Portion],E9385,Table15[If Material Anything Other than "Lead" in Column E,Was Material Ever Previously Lead?],G9385,Table15[Customer-Owned Portion],O9385),Table15[Unique ID],0),0)))</f>
        <v/>
      </c>
      <c r="X9385"/>
    </row>
    <row r="9386" spans="2:24" x14ac:dyDescent="0.25">
      <c r="B9386" s="146"/>
      <c r="C9386" s="31"/>
      <c r="D9386" s="31"/>
      <c r="E9386" s="44"/>
      <c r="F9386" s="43"/>
      <c r="G9386" s="84"/>
      <c r="H9386" s="31"/>
      <c r="I9386" s="205"/>
      <c r="J9386" s="84"/>
      <c r="K9386" s="31"/>
      <c r="L9386" s="31"/>
      <c r="M9386" s="169"/>
      <c r="N9386" s="148"/>
      <c r="O9386" s="106"/>
      <c r="P9386" s="43"/>
      <c r="Q9386" s="205"/>
      <c r="R9386" s="84"/>
      <c r="S9386" s="31"/>
      <c r="T9386" s="31"/>
      <c r="U9386" s="169"/>
      <c r="V9386" s="150"/>
      <c r="W9386" s="141" t="str" cm="1">
        <f t="array" ref="W9386">IF(SUM(LEN(B9386:V9386))=0,"",IF(OR(OR(ISBLANK(F9386),SUM(LEN(C9386),LEN(D9386))=0),AND(NOT(E9386="Unknown"),ISBLANK(J9386)),AND(NOT(O9386="Unknown"),ISBLANK(R9386))),"Missing Information", INDEX(Table15[Entire Service Line Classification], MATCH(SUMIFS(Table15[Unique ID],Table15[System-Owned Portion],E9386,Table15[If Material Anything Other than "Lead" in Column E,Was Material Ever Previously Lead?],G9386,Table15[Customer-Owned Portion],O9386),Table15[Unique ID],0),0)))</f>
        <v/>
      </c>
      <c r="X9386"/>
    </row>
    <row r="9387" spans="2:24" x14ac:dyDescent="0.25">
      <c r="B9387" s="146"/>
      <c r="C9387" s="31"/>
      <c r="D9387" s="31"/>
      <c r="E9387" s="44"/>
      <c r="F9387" s="43"/>
      <c r="G9387" s="84"/>
      <c r="H9387" s="31"/>
      <c r="I9387" s="205"/>
      <c r="J9387" s="84"/>
      <c r="K9387" s="31"/>
      <c r="L9387" s="31"/>
      <c r="M9387" s="169"/>
      <c r="N9387" s="148"/>
      <c r="O9387" s="106"/>
      <c r="P9387" s="43"/>
      <c r="Q9387" s="205"/>
      <c r="R9387" s="84"/>
      <c r="S9387" s="31"/>
      <c r="T9387" s="31"/>
      <c r="U9387" s="169"/>
      <c r="V9387" s="150"/>
      <c r="W9387" s="141" t="str" cm="1">
        <f t="array" ref="W9387">IF(SUM(LEN(B9387:V9387))=0,"",IF(OR(OR(ISBLANK(F9387),SUM(LEN(C9387),LEN(D9387))=0),AND(NOT(E9387="Unknown"),ISBLANK(J9387)),AND(NOT(O9387="Unknown"),ISBLANK(R9387))),"Missing Information", INDEX(Table15[Entire Service Line Classification], MATCH(SUMIFS(Table15[Unique ID],Table15[System-Owned Portion],E9387,Table15[If Material Anything Other than "Lead" in Column E,Was Material Ever Previously Lead?],G9387,Table15[Customer-Owned Portion],O9387),Table15[Unique ID],0),0)))</f>
        <v/>
      </c>
      <c r="X9387"/>
    </row>
    <row r="9388" spans="2:24" x14ac:dyDescent="0.25">
      <c r="B9388" s="146"/>
      <c r="C9388" s="31"/>
      <c r="D9388" s="31"/>
      <c r="E9388" s="44"/>
      <c r="F9388" s="43"/>
      <c r="G9388" s="84"/>
      <c r="H9388" s="31"/>
      <c r="I9388" s="205"/>
      <c r="J9388" s="84"/>
      <c r="K9388" s="31"/>
      <c r="L9388" s="31"/>
      <c r="M9388" s="169"/>
      <c r="N9388" s="148"/>
      <c r="O9388" s="106"/>
      <c r="P9388" s="43"/>
      <c r="Q9388" s="205"/>
      <c r="R9388" s="84"/>
      <c r="S9388" s="31"/>
      <c r="T9388" s="31"/>
      <c r="U9388" s="169"/>
      <c r="V9388" s="150"/>
      <c r="W9388" s="141" t="str" cm="1">
        <f t="array" ref="W9388">IF(SUM(LEN(B9388:V9388))=0,"",IF(OR(OR(ISBLANK(F9388),SUM(LEN(C9388),LEN(D9388))=0),AND(NOT(E9388="Unknown"),ISBLANK(J9388)),AND(NOT(O9388="Unknown"),ISBLANK(R9388))),"Missing Information", INDEX(Table15[Entire Service Line Classification], MATCH(SUMIFS(Table15[Unique ID],Table15[System-Owned Portion],E9388,Table15[If Material Anything Other than "Lead" in Column E,Was Material Ever Previously Lead?],G9388,Table15[Customer-Owned Portion],O9388),Table15[Unique ID],0),0)))</f>
        <v/>
      </c>
      <c r="X9388"/>
    </row>
    <row r="9389" spans="2:24" x14ac:dyDescent="0.25">
      <c r="B9389" s="146"/>
      <c r="C9389" s="31"/>
      <c r="D9389" s="31"/>
      <c r="E9389" s="44"/>
      <c r="F9389" s="43"/>
      <c r="G9389" s="84"/>
      <c r="H9389" s="31"/>
      <c r="I9389" s="205"/>
      <c r="J9389" s="84"/>
      <c r="K9389" s="31"/>
      <c r="L9389" s="31"/>
      <c r="M9389" s="169"/>
      <c r="N9389" s="148"/>
      <c r="O9389" s="106"/>
      <c r="P9389" s="43"/>
      <c r="Q9389" s="205"/>
      <c r="R9389" s="84"/>
      <c r="S9389" s="31"/>
      <c r="T9389" s="31"/>
      <c r="U9389" s="169"/>
      <c r="V9389" s="150"/>
      <c r="W9389" s="141" t="str" cm="1">
        <f t="array" ref="W9389">IF(SUM(LEN(B9389:V9389))=0,"",IF(OR(OR(ISBLANK(F9389),SUM(LEN(C9389),LEN(D9389))=0),AND(NOT(E9389="Unknown"),ISBLANK(J9389)),AND(NOT(O9389="Unknown"),ISBLANK(R9389))),"Missing Information", INDEX(Table15[Entire Service Line Classification], MATCH(SUMIFS(Table15[Unique ID],Table15[System-Owned Portion],E9389,Table15[If Material Anything Other than "Lead" in Column E,Was Material Ever Previously Lead?],G9389,Table15[Customer-Owned Portion],O9389),Table15[Unique ID],0),0)))</f>
        <v/>
      </c>
      <c r="X9389"/>
    </row>
    <row r="9390" spans="2:24" x14ac:dyDescent="0.25">
      <c r="B9390" s="146"/>
      <c r="C9390" s="31"/>
      <c r="D9390" s="31"/>
      <c r="E9390" s="44"/>
      <c r="F9390" s="43"/>
      <c r="G9390" s="84"/>
      <c r="H9390" s="31"/>
      <c r="I9390" s="205"/>
      <c r="J9390" s="84"/>
      <c r="K9390" s="31"/>
      <c r="L9390" s="31"/>
      <c r="M9390" s="169"/>
      <c r="N9390" s="148"/>
      <c r="O9390" s="106"/>
      <c r="P9390" s="43"/>
      <c r="Q9390" s="205"/>
      <c r="R9390" s="84"/>
      <c r="S9390" s="31"/>
      <c r="T9390" s="31"/>
      <c r="U9390" s="169"/>
      <c r="V9390" s="150"/>
      <c r="W9390" s="141" t="str" cm="1">
        <f t="array" ref="W9390">IF(SUM(LEN(B9390:V9390))=0,"",IF(OR(OR(ISBLANK(F9390),SUM(LEN(C9390),LEN(D9390))=0),AND(NOT(E9390="Unknown"),ISBLANK(J9390)),AND(NOT(O9390="Unknown"),ISBLANK(R9390))),"Missing Information", INDEX(Table15[Entire Service Line Classification], MATCH(SUMIFS(Table15[Unique ID],Table15[System-Owned Portion],E9390,Table15[If Material Anything Other than "Lead" in Column E,Was Material Ever Previously Lead?],G9390,Table15[Customer-Owned Portion],O9390),Table15[Unique ID],0),0)))</f>
        <v/>
      </c>
      <c r="X9390"/>
    </row>
    <row r="9391" spans="2:24" x14ac:dyDescent="0.25">
      <c r="B9391" s="146"/>
      <c r="C9391" s="31"/>
      <c r="D9391" s="31"/>
      <c r="E9391" s="44"/>
      <c r="F9391" s="43"/>
      <c r="G9391" s="84"/>
      <c r="H9391" s="31"/>
      <c r="I9391" s="205"/>
      <c r="J9391" s="84"/>
      <c r="K9391" s="31"/>
      <c r="L9391" s="31"/>
      <c r="M9391" s="169"/>
      <c r="N9391" s="148"/>
      <c r="O9391" s="106"/>
      <c r="P9391" s="43"/>
      <c r="Q9391" s="205"/>
      <c r="R9391" s="84"/>
      <c r="S9391" s="31"/>
      <c r="T9391" s="31"/>
      <c r="U9391" s="169"/>
      <c r="V9391" s="150"/>
      <c r="W9391" s="141" t="str" cm="1">
        <f t="array" ref="W9391">IF(SUM(LEN(B9391:V9391))=0,"",IF(OR(OR(ISBLANK(F9391),SUM(LEN(C9391),LEN(D9391))=0),AND(NOT(E9391="Unknown"),ISBLANK(J9391)),AND(NOT(O9391="Unknown"),ISBLANK(R9391))),"Missing Information", INDEX(Table15[Entire Service Line Classification], MATCH(SUMIFS(Table15[Unique ID],Table15[System-Owned Portion],E9391,Table15[If Material Anything Other than "Lead" in Column E,Was Material Ever Previously Lead?],G9391,Table15[Customer-Owned Portion],O9391),Table15[Unique ID],0),0)))</f>
        <v/>
      </c>
      <c r="X9391"/>
    </row>
    <row r="9392" spans="2:24" x14ac:dyDescent="0.25">
      <c r="B9392" s="146"/>
      <c r="C9392" s="31"/>
      <c r="D9392" s="31"/>
      <c r="E9392" s="44"/>
      <c r="F9392" s="43"/>
      <c r="G9392" s="84"/>
      <c r="H9392" s="31"/>
      <c r="I9392" s="205"/>
      <c r="J9392" s="84"/>
      <c r="K9392" s="31"/>
      <c r="L9392" s="31"/>
      <c r="M9392" s="169"/>
      <c r="N9392" s="148"/>
      <c r="O9392" s="106"/>
      <c r="P9392" s="43"/>
      <c r="Q9392" s="205"/>
      <c r="R9392" s="84"/>
      <c r="S9392" s="31"/>
      <c r="T9392" s="31"/>
      <c r="U9392" s="169"/>
      <c r="V9392" s="150"/>
      <c r="W9392" s="141" t="str" cm="1">
        <f t="array" ref="W9392">IF(SUM(LEN(B9392:V9392))=0,"",IF(OR(OR(ISBLANK(F9392),SUM(LEN(C9392),LEN(D9392))=0),AND(NOT(E9392="Unknown"),ISBLANK(J9392)),AND(NOT(O9392="Unknown"),ISBLANK(R9392))),"Missing Information", INDEX(Table15[Entire Service Line Classification], MATCH(SUMIFS(Table15[Unique ID],Table15[System-Owned Portion],E9392,Table15[If Material Anything Other than "Lead" in Column E,Was Material Ever Previously Lead?],G9392,Table15[Customer-Owned Portion],O9392),Table15[Unique ID],0),0)))</f>
        <v/>
      </c>
      <c r="X9392"/>
    </row>
    <row r="9393" spans="2:24" x14ac:dyDescent="0.25">
      <c r="B9393" s="146"/>
      <c r="C9393" s="31"/>
      <c r="D9393" s="31"/>
      <c r="E9393" s="44"/>
      <c r="F9393" s="43"/>
      <c r="G9393" s="84"/>
      <c r="H9393" s="31"/>
      <c r="I9393" s="205"/>
      <c r="J9393" s="84"/>
      <c r="K9393" s="31"/>
      <c r="L9393" s="31"/>
      <c r="M9393" s="169"/>
      <c r="N9393" s="148"/>
      <c r="O9393" s="106"/>
      <c r="P9393" s="43"/>
      <c r="Q9393" s="205"/>
      <c r="R9393" s="84"/>
      <c r="S9393" s="31"/>
      <c r="T9393" s="31"/>
      <c r="U9393" s="169"/>
      <c r="V9393" s="150"/>
      <c r="W9393" s="141" t="str" cm="1">
        <f t="array" ref="W9393">IF(SUM(LEN(B9393:V9393))=0,"",IF(OR(OR(ISBLANK(F9393),SUM(LEN(C9393),LEN(D9393))=0),AND(NOT(E9393="Unknown"),ISBLANK(J9393)),AND(NOT(O9393="Unknown"),ISBLANK(R9393))),"Missing Information", INDEX(Table15[Entire Service Line Classification], MATCH(SUMIFS(Table15[Unique ID],Table15[System-Owned Portion],E9393,Table15[If Material Anything Other than "Lead" in Column E,Was Material Ever Previously Lead?],G9393,Table15[Customer-Owned Portion],O9393),Table15[Unique ID],0),0)))</f>
        <v/>
      </c>
      <c r="X9393"/>
    </row>
    <row r="9394" spans="2:24" x14ac:dyDescent="0.25">
      <c r="B9394" s="146"/>
      <c r="C9394" s="31"/>
      <c r="D9394" s="31"/>
      <c r="E9394" s="44"/>
      <c r="F9394" s="43"/>
      <c r="G9394" s="84"/>
      <c r="H9394" s="31"/>
      <c r="I9394" s="205"/>
      <c r="J9394" s="84"/>
      <c r="K9394" s="31"/>
      <c r="L9394" s="31"/>
      <c r="M9394" s="169"/>
      <c r="N9394" s="148"/>
      <c r="O9394" s="106"/>
      <c r="P9394" s="43"/>
      <c r="Q9394" s="205"/>
      <c r="R9394" s="84"/>
      <c r="S9394" s="31"/>
      <c r="T9394" s="31"/>
      <c r="U9394" s="169"/>
      <c r="V9394" s="150"/>
      <c r="W9394" s="141" t="str" cm="1">
        <f t="array" ref="W9394">IF(SUM(LEN(B9394:V9394))=0,"",IF(OR(OR(ISBLANK(F9394),SUM(LEN(C9394),LEN(D9394))=0),AND(NOT(E9394="Unknown"),ISBLANK(J9394)),AND(NOT(O9394="Unknown"),ISBLANK(R9394))),"Missing Information", INDEX(Table15[Entire Service Line Classification], MATCH(SUMIFS(Table15[Unique ID],Table15[System-Owned Portion],E9394,Table15[If Material Anything Other than "Lead" in Column E,Was Material Ever Previously Lead?],G9394,Table15[Customer-Owned Portion],O9394),Table15[Unique ID],0),0)))</f>
        <v/>
      </c>
      <c r="X9394"/>
    </row>
    <row r="9395" spans="2:24" x14ac:dyDescent="0.25">
      <c r="B9395" s="146"/>
      <c r="C9395" s="31"/>
      <c r="D9395" s="31"/>
      <c r="E9395" s="44"/>
      <c r="F9395" s="43"/>
      <c r="G9395" s="84"/>
      <c r="H9395" s="31"/>
      <c r="I9395" s="205"/>
      <c r="J9395" s="84"/>
      <c r="K9395" s="31"/>
      <c r="L9395" s="31"/>
      <c r="M9395" s="169"/>
      <c r="N9395" s="148"/>
      <c r="O9395" s="106"/>
      <c r="P9395" s="43"/>
      <c r="Q9395" s="205"/>
      <c r="R9395" s="84"/>
      <c r="S9395" s="31"/>
      <c r="T9395" s="31"/>
      <c r="U9395" s="169"/>
      <c r="V9395" s="150"/>
      <c r="W9395" s="141" t="str" cm="1">
        <f t="array" ref="W9395">IF(SUM(LEN(B9395:V9395))=0,"",IF(OR(OR(ISBLANK(F9395),SUM(LEN(C9395),LEN(D9395))=0),AND(NOT(E9395="Unknown"),ISBLANK(J9395)),AND(NOT(O9395="Unknown"),ISBLANK(R9395))),"Missing Information", INDEX(Table15[Entire Service Line Classification], MATCH(SUMIFS(Table15[Unique ID],Table15[System-Owned Portion],E9395,Table15[If Material Anything Other than "Lead" in Column E,Was Material Ever Previously Lead?],G9395,Table15[Customer-Owned Portion],O9395),Table15[Unique ID],0),0)))</f>
        <v/>
      </c>
      <c r="X9395"/>
    </row>
    <row r="9396" spans="2:24" x14ac:dyDescent="0.25">
      <c r="B9396" s="146"/>
      <c r="C9396" s="31"/>
      <c r="D9396" s="31"/>
      <c r="E9396" s="44"/>
      <c r="F9396" s="43"/>
      <c r="G9396" s="84"/>
      <c r="H9396" s="31"/>
      <c r="I9396" s="205"/>
      <c r="J9396" s="84"/>
      <c r="K9396" s="31"/>
      <c r="L9396" s="31"/>
      <c r="M9396" s="169"/>
      <c r="N9396" s="148"/>
      <c r="O9396" s="106"/>
      <c r="P9396" s="43"/>
      <c r="Q9396" s="205"/>
      <c r="R9396" s="84"/>
      <c r="S9396" s="31"/>
      <c r="T9396" s="31"/>
      <c r="U9396" s="169"/>
      <c r="V9396" s="150"/>
      <c r="W9396" s="141" t="str" cm="1">
        <f t="array" ref="W9396">IF(SUM(LEN(B9396:V9396))=0,"",IF(OR(OR(ISBLANK(F9396),SUM(LEN(C9396),LEN(D9396))=0),AND(NOT(E9396="Unknown"),ISBLANK(J9396)),AND(NOT(O9396="Unknown"),ISBLANK(R9396))),"Missing Information", INDEX(Table15[Entire Service Line Classification], MATCH(SUMIFS(Table15[Unique ID],Table15[System-Owned Portion],E9396,Table15[If Material Anything Other than "Lead" in Column E,Was Material Ever Previously Lead?],G9396,Table15[Customer-Owned Portion],O9396),Table15[Unique ID],0),0)))</f>
        <v/>
      </c>
      <c r="X9396"/>
    </row>
    <row r="9397" spans="2:24" x14ac:dyDescent="0.25">
      <c r="B9397" s="146"/>
      <c r="C9397" s="31"/>
      <c r="D9397" s="31"/>
      <c r="E9397" s="44"/>
      <c r="F9397" s="43"/>
      <c r="G9397" s="84"/>
      <c r="H9397" s="31"/>
      <c r="I9397" s="205"/>
      <c r="J9397" s="84"/>
      <c r="K9397" s="31"/>
      <c r="L9397" s="31"/>
      <c r="M9397" s="169"/>
      <c r="N9397" s="148"/>
      <c r="O9397" s="106"/>
      <c r="P9397" s="43"/>
      <c r="Q9397" s="205"/>
      <c r="R9397" s="84"/>
      <c r="S9397" s="31"/>
      <c r="T9397" s="31"/>
      <c r="U9397" s="169"/>
      <c r="V9397" s="150"/>
      <c r="W9397" s="141" t="str" cm="1">
        <f t="array" ref="W9397">IF(SUM(LEN(B9397:V9397))=0,"",IF(OR(OR(ISBLANK(F9397),SUM(LEN(C9397),LEN(D9397))=0),AND(NOT(E9397="Unknown"),ISBLANK(J9397)),AND(NOT(O9397="Unknown"),ISBLANK(R9397))),"Missing Information", INDEX(Table15[Entire Service Line Classification], MATCH(SUMIFS(Table15[Unique ID],Table15[System-Owned Portion],E9397,Table15[If Material Anything Other than "Lead" in Column E,Was Material Ever Previously Lead?],G9397,Table15[Customer-Owned Portion],O9397),Table15[Unique ID],0),0)))</f>
        <v/>
      </c>
      <c r="X9397"/>
    </row>
    <row r="9398" spans="2:24" x14ac:dyDescent="0.25">
      <c r="B9398" s="146"/>
      <c r="C9398" s="31"/>
      <c r="D9398" s="31"/>
      <c r="E9398" s="44"/>
      <c r="F9398" s="43"/>
      <c r="G9398" s="84"/>
      <c r="H9398" s="31"/>
      <c r="I9398" s="205"/>
      <c r="J9398" s="84"/>
      <c r="K9398" s="31"/>
      <c r="L9398" s="31"/>
      <c r="M9398" s="169"/>
      <c r="N9398" s="148"/>
      <c r="O9398" s="106"/>
      <c r="P9398" s="43"/>
      <c r="Q9398" s="205"/>
      <c r="R9398" s="84"/>
      <c r="S9398" s="31"/>
      <c r="T9398" s="31"/>
      <c r="U9398" s="169"/>
      <c r="V9398" s="150"/>
      <c r="W9398" s="141" t="str" cm="1">
        <f t="array" ref="W9398">IF(SUM(LEN(B9398:V9398))=0,"",IF(OR(OR(ISBLANK(F9398),SUM(LEN(C9398),LEN(D9398))=0),AND(NOT(E9398="Unknown"),ISBLANK(J9398)),AND(NOT(O9398="Unknown"),ISBLANK(R9398))),"Missing Information", INDEX(Table15[Entire Service Line Classification], MATCH(SUMIFS(Table15[Unique ID],Table15[System-Owned Portion],E9398,Table15[If Material Anything Other than "Lead" in Column E,Was Material Ever Previously Lead?],G9398,Table15[Customer-Owned Portion],O9398),Table15[Unique ID],0),0)))</f>
        <v/>
      </c>
      <c r="X9398"/>
    </row>
    <row r="9399" spans="2:24" x14ac:dyDescent="0.25">
      <c r="B9399" s="146"/>
      <c r="C9399" s="31"/>
      <c r="D9399" s="31"/>
      <c r="E9399" s="44"/>
      <c r="F9399" s="43"/>
      <c r="G9399" s="84"/>
      <c r="H9399" s="31"/>
      <c r="I9399" s="205"/>
      <c r="J9399" s="84"/>
      <c r="K9399" s="31"/>
      <c r="L9399" s="31"/>
      <c r="M9399" s="169"/>
      <c r="N9399" s="148"/>
      <c r="O9399" s="106"/>
      <c r="P9399" s="43"/>
      <c r="Q9399" s="205"/>
      <c r="R9399" s="84"/>
      <c r="S9399" s="31"/>
      <c r="T9399" s="31"/>
      <c r="U9399" s="169"/>
      <c r="V9399" s="150"/>
      <c r="W9399" s="141" t="str" cm="1">
        <f t="array" ref="W9399">IF(SUM(LEN(B9399:V9399))=0,"",IF(OR(OR(ISBLANK(F9399),SUM(LEN(C9399),LEN(D9399))=0),AND(NOT(E9399="Unknown"),ISBLANK(J9399)),AND(NOT(O9399="Unknown"),ISBLANK(R9399))),"Missing Information", INDEX(Table15[Entire Service Line Classification], MATCH(SUMIFS(Table15[Unique ID],Table15[System-Owned Portion],E9399,Table15[If Material Anything Other than "Lead" in Column E,Was Material Ever Previously Lead?],G9399,Table15[Customer-Owned Portion],O9399),Table15[Unique ID],0),0)))</f>
        <v/>
      </c>
      <c r="X9399"/>
    </row>
    <row r="9400" spans="2:24" x14ac:dyDescent="0.25">
      <c r="B9400" s="146"/>
      <c r="C9400" s="31"/>
      <c r="D9400" s="31"/>
      <c r="E9400" s="44"/>
      <c r="F9400" s="43"/>
      <c r="G9400" s="84"/>
      <c r="H9400" s="31"/>
      <c r="I9400" s="205"/>
      <c r="J9400" s="84"/>
      <c r="K9400" s="31"/>
      <c r="L9400" s="31"/>
      <c r="M9400" s="169"/>
      <c r="N9400" s="148"/>
      <c r="O9400" s="106"/>
      <c r="P9400" s="43"/>
      <c r="Q9400" s="205"/>
      <c r="R9400" s="84"/>
      <c r="S9400" s="31"/>
      <c r="T9400" s="31"/>
      <c r="U9400" s="169"/>
      <c r="V9400" s="150"/>
      <c r="W9400" s="141" t="str" cm="1">
        <f t="array" ref="W9400">IF(SUM(LEN(B9400:V9400))=0,"",IF(OR(OR(ISBLANK(F9400),SUM(LEN(C9400),LEN(D9400))=0),AND(NOT(E9400="Unknown"),ISBLANK(J9400)),AND(NOT(O9400="Unknown"),ISBLANK(R9400))),"Missing Information", INDEX(Table15[Entire Service Line Classification], MATCH(SUMIFS(Table15[Unique ID],Table15[System-Owned Portion],E9400,Table15[If Material Anything Other than "Lead" in Column E,Was Material Ever Previously Lead?],G9400,Table15[Customer-Owned Portion],O9400),Table15[Unique ID],0),0)))</f>
        <v/>
      </c>
      <c r="X9400"/>
    </row>
    <row r="9401" spans="2:24" x14ac:dyDescent="0.25">
      <c r="B9401" s="146"/>
      <c r="C9401" s="31"/>
      <c r="D9401" s="31"/>
      <c r="E9401" s="44"/>
      <c r="F9401" s="43"/>
      <c r="G9401" s="84"/>
      <c r="H9401" s="31"/>
      <c r="I9401" s="205"/>
      <c r="J9401" s="84"/>
      <c r="K9401" s="31"/>
      <c r="L9401" s="31"/>
      <c r="M9401" s="169"/>
      <c r="N9401" s="148"/>
      <c r="O9401" s="106"/>
      <c r="P9401" s="43"/>
      <c r="Q9401" s="205"/>
      <c r="R9401" s="84"/>
      <c r="S9401" s="31"/>
      <c r="T9401" s="31"/>
      <c r="U9401" s="169"/>
      <c r="V9401" s="150"/>
      <c r="W9401" s="141" t="str" cm="1">
        <f t="array" ref="W9401">IF(SUM(LEN(B9401:V9401))=0,"",IF(OR(OR(ISBLANK(F9401),SUM(LEN(C9401),LEN(D9401))=0),AND(NOT(E9401="Unknown"),ISBLANK(J9401)),AND(NOT(O9401="Unknown"),ISBLANK(R9401))),"Missing Information", INDEX(Table15[Entire Service Line Classification], MATCH(SUMIFS(Table15[Unique ID],Table15[System-Owned Portion],E9401,Table15[If Material Anything Other than "Lead" in Column E,Was Material Ever Previously Lead?],G9401,Table15[Customer-Owned Portion],O9401),Table15[Unique ID],0),0)))</f>
        <v/>
      </c>
      <c r="X9401"/>
    </row>
    <row r="9402" spans="2:24" x14ac:dyDescent="0.25">
      <c r="B9402" s="146"/>
      <c r="C9402" s="31"/>
      <c r="D9402" s="31"/>
      <c r="E9402" s="44"/>
      <c r="F9402" s="43"/>
      <c r="G9402" s="84"/>
      <c r="H9402" s="31"/>
      <c r="I9402" s="205"/>
      <c r="J9402" s="84"/>
      <c r="K9402" s="31"/>
      <c r="L9402" s="31"/>
      <c r="M9402" s="169"/>
      <c r="N9402" s="148"/>
      <c r="O9402" s="106"/>
      <c r="P9402" s="43"/>
      <c r="Q9402" s="205"/>
      <c r="R9402" s="84"/>
      <c r="S9402" s="31"/>
      <c r="T9402" s="31"/>
      <c r="U9402" s="169"/>
      <c r="V9402" s="150"/>
      <c r="W9402" s="141" t="str" cm="1">
        <f t="array" ref="W9402">IF(SUM(LEN(B9402:V9402))=0,"",IF(OR(OR(ISBLANK(F9402),SUM(LEN(C9402),LEN(D9402))=0),AND(NOT(E9402="Unknown"),ISBLANK(J9402)),AND(NOT(O9402="Unknown"),ISBLANK(R9402))),"Missing Information", INDEX(Table15[Entire Service Line Classification], MATCH(SUMIFS(Table15[Unique ID],Table15[System-Owned Portion],E9402,Table15[If Material Anything Other than "Lead" in Column E,Was Material Ever Previously Lead?],G9402,Table15[Customer-Owned Portion],O9402),Table15[Unique ID],0),0)))</f>
        <v/>
      </c>
      <c r="X9402"/>
    </row>
    <row r="9403" spans="2:24" x14ac:dyDescent="0.25">
      <c r="B9403" s="146"/>
      <c r="C9403" s="31"/>
      <c r="D9403" s="31"/>
      <c r="E9403" s="44"/>
      <c r="F9403" s="43"/>
      <c r="G9403" s="84"/>
      <c r="H9403" s="31"/>
      <c r="I9403" s="205"/>
      <c r="J9403" s="84"/>
      <c r="K9403" s="31"/>
      <c r="L9403" s="31"/>
      <c r="M9403" s="169"/>
      <c r="N9403" s="148"/>
      <c r="O9403" s="106"/>
      <c r="P9403" s="43"/>
      <c r="Q9403" s="205"/>
      <c r="R9403" s="84"/>
      <c r="S9403" s="31"/>
      <c r="T9403" s="31"/>
      <c r="U9403" s="169"/>
      <c r="V9403" s="150"/>
      <c r="W9403" s="141" t="str" cm="1">
        <f t="array" ref="W9403">IF(SUM(LEN(B9403:V9403))=0,"",IF(OR(OR(ISBLANK(F9403),SUM(LEN(C9403),LEN(D9403))=0),AND(NOT(E9403="Unknown"),ISBLANK(J9403)),AND(NOT(O9403="Unknown"),ISBLANK(R9403))),"Missing Information", INDEX(Table15[Entire Service Line Classification], MATCH(SUMIFS(Table15[Unique ID],Table15[System-Owned Portion],E9403,Table15[If Material Anything Other than "Lead" in Column E,Was Material Ever Previously Lead?],G9403,Table15[Customer-Owned Portion],O9403),Table15[Unique ID],0),0)))</f>
        <v/>
      </c>
      <c r="X9403"/>
    </row>
    <row r="9404" spans="2:24" x14ac:dyDescent="0.25">
      <c r="B9404" s="146"/>
      <c r="C9404" s="31"/>
      <c r="D9404" s="31"/>
      <c r="E9404" s="44"/>
      <c r="F9404" s="43"/>
      <c r="G9404" s="84"/>
      <c r="H9404" s="31"/>
      <c r="I9404" s="205"/>
      <c r="J9404" s="84"/>
      <c r="K9404" s="31"/>
      <c r="L9404" s="31"/>
      <c r="M9404" s="169"/>
      <c r="N9404" s="148"/>
      <c r="O9404" s="106"/>
      <c r="P9404" s="43"/>
      <c r="Q9404" s="205"/>
      <c r="R9404" s="84"/>
      <c r="S9404" s="31"/>
      <c r="T9404" s="31"/>
      <c r="U9404" s="169"/>
      <c r="V9404" s="150"/>
      <c r="W9404" s="141" t="str" cm="1">
        <f t="array" ref="W9404">IF(SUM(LEN(B9404:V9404))=0,"",IF(OR(OR(ISBLANK(F9404),SUM(LEN(C9404),LEN(D9404))=0),AND(NOT(E9404="Unknown"),ISBLANK(J9404)),AND(NOT(O9404="Unknown"),ISBLANK(R9404))),"Missing Information", INDEX(Table15[Entire Service Line Classification], MATCH(SUMIFS(Table15[Unique ID],Table15[System-Owned Portion],E9404,Table15[If Material Anything Other than "Lead" in Column E,Was Material Ever Previously Lead?],G9404,Table15[Customer-Owned Portion],O9404),Table15[Unique ID],0),0)))</f>
        <v/>
      </c>
      <c r="X9404"/>
    </row>
    <row r="9405" spans="2:24" x14ac:dyDescent="0.25">
      <c r="B9405" s="146"/>
      <c r="C9405" s="31"/>
      <c r="D9405" s="31"/>
      <c r="E9405" s="44"/>
      <c r="F9405" s="43"/>
      <c r="G9405" s="84"/>
      <c r="H9405" s="31"/>
      <c r="I9405" s="205"/>
      <c r="J9405" s="84"/>
      <c r="K9405" s="31"/>
      <c r="L9405" s="31"/>
      <c r="M9405" s="169"/>
      <c r="N9405" s="148"/>
      <c r="O9405" s="106"/>
      <c r="P9405" s="43"/>
      <c r="Q9405" s="205"/>
      <c r="R9405" s="84"/>
      <c r="S9405" s="31"/>
      <c r="T9405" s="31"/>
      <c r="U9405" s="169"/>
      <c r="V9405" s="150"/>
      <c r="W9405" s="141" t="str" cm="1">
        <f t="array" ref="W9405">IF(SUM(LEN(B9405:V9405))=0,"",IF(OR(OR(ISBLANK(F9405),SUM(LEN(C9405),LEN(D9405))=0),AND(NOT(E9405="Unknown"),ISBLANK(J9405)),AND(NOT(O9405="Unknown"),ISBLANK(R9405))),"Missing Information", INDEX(Table15[Entire Service Line Classification], MATCH(SUMIFS(Table15[Unique ID],Table15[System-Owned Portion],E9405,Table15[If Material Anything Other than "Lead" in Column E,Was Material Ever Previously Lead?],G9405,Table15[Customer-Owned Portion],O9405),Table15[Unique ID],0),0)))</f>
        <v/>
      </c>
      <c r="X9405"/>
    </row>
    <row r="9406" spans="2:24" x14ac:dyDescent="0.25">
      <c r="B9406" s="146"/>
      <c r="C9406" s="31"/>
      <c r="D9406" s="31"/>
      <c r="E9406" s="44"/>
      <c r="F9406" s="43"/>
      <c r="G9406" s="84"/>
      <c r="H9406" s="31"/>
      <c r="I9406" s="205"/>
      <c r="J9406" s="84"/>
      <c r="K9406" s="31"/>
      <c r="L9406" s="31"/>
      <c r="M9406" s="169"/>
      <c r="N9406" s="148"/>
      <c r="O9406" s="106"/>
      <c r="P9406" s="43"/>
      <c r="Q9406" s="205"/>
      <c r="R9406" s="84"/>
      <c r="S9406" s="31"/>
      <c r="T9406" s="31"/>
      <c r="U9406" s="169"/>
      <c r="V9406" s="150"/>
      <c r="W9406" s="141" t="str" cm="1">
        <f t="array" ref="W9406">IF(SUM(LEN(B9406:V9406))=0,"",IF(OR(OR(ISBLANK(F9406),SUM(LEN(C9406),LEN(D9406))=0),AND(NOT(E9406="Unknown"),ISBLANK(J9406)),AND(NOT(O9406="Unknown"),ISBLANK(R9406))),"Missing Information", INDEX(Table15[Entire Service Line Classification], MATCH(SUMIFS(Table15[Unique ID],Table15[System-Owned Portion],E9406,Table15[If Material Anything Other than "Lead" in Column E,Was Material Ever Previously Lead?],G9406,Table15[Customer-Owned Portion],O9406),Table15[Unique ID],0),0)))</f>
        <v/>
      </c>
      <c r="X9406"/>
    </row>
    <row r="9407" spans="2:24" x14ac:dyDescent="0.25">
      <c r="B9407" s="146"/>
      <c r="C9407" s="31"/>
      <c r="D9407" s="31"/>
      <c r="E9407" s="44"/>
      <c r="F9407" s="43"/>
      <c r="G9407" s="84"/>
      <c r="H9407" s="31"/>
      <c r="I9407" s="205"/>
      <c r="J9407" s="84"/>
      <c r="K9407" s="31"/>
      <c r="L9407" s="31"/>
      <c r="M9407" s="169"/>
      <c r="N9407" s="148"/>
      <c r="O9407" s="106"/>
      <c r="P9407" s="43"/>
      <c r="Q9407" s="205"/>
      <c r="R9407" s="84"/>
      <c r="S9407" s="31"/>
      <c r="T9407" s="31"/>
      <c r="U9407" s="169"/>
      <c r="V9407" s="150"/>
      <c r="W9407" s="141" t="str" cm="1">
        <f t="array" ref="W9407">IF(SUM(LEN(B9407:V9407))=0,"",IF(OR(OR(ISBLANK(F9407),SUM(LEN(C9407),LEN(D9407))=0),AND(NOT(E9407="Unknown"),ISBLANK(J9407)),AND(NOT(O9407="Unknown"),ISBLANK(R9407))),"Missing Information", INDEX(Table15[Entire Service Line Classification], MATCH(SUMIFS(Table15[Unique ID],Table15[System-Owned Portion],E9407,Table15[If Material Anything Other than "Lead" in Column E,Was Material Ever Previously Lead?],G9407,Table15[Customer-Owned Portion],O9407),Table15[Unique ID],0),0)))</f>
        <v/>
      </c>
      <c r="X9407"/>
    </row>
    <row r="9408" spans="2:24" x14ac:dyDescent="0.25">
      <c r="B9408" s="146"/>
      <c r="C9408" s="31"/>
      <c r="D9408" s="31"/>
      <c r="E9408" s="44"/>
      <c r="F9408" s="43"/>
      <c r="G9408" s="84"/>
      <c r="H9408" s="31"/>
      <c r="I9408" s="205"/>
      <c r="J9408" s="84"/>
      <c r="K9408" s="31"/>
      <c r="L9408" s="31"/>
      <c r="M9408" s="169"/>
      <c r="N9408" s="148"/>
      <c r="O9408" s="106"/>
      <c r="P9408" s="43"/>
      <c r="Q9408" s="205"/>
      <c r="R9408" s="84"/>
      <c r="S9408" s="31"/>
      <c r="T9408" s="31"/>
      <c r="U9408" s="169"/>
      <c r="V9408" s="150"/>
      <c r="W9408" s="141" t="str" cm="1">
        <f t="array" ref="W9408">IF(SUM(LEN(B9408:V9408))=0,"",IF(OR(OR(ISBLANK(F9408),SUM(LEN(C9408),LEN(D9408))=0),AND(NOT(E9408="Unknown"),ISBLANK(J9408)),AND(NOT(O9408="Unknown"),ISBLANK(R9408))),"Missing Information", INDEX(Table15[Entire Service Line Classification], MATCH(SUMIFS(Table15[Unique ID],Table15[System-Owned Portion],E9408,Table15[If Material Anything Other than "Lead" in Column E,Was Material Ever Previously Lead?],G9408,Table15[Customer-Owned Portion],O9408),Table15[Unique ID],0),0)))</f>
        <v/>
      </c>
      <c r="X9408"/>
    </row>
    <row r="9409" spans="2:24" x14ac:dyDescent="0.25">
      <c r="B9409" s="146"/>
      <c r="C9409" s="31"/>
      <c r="D9409" s="31"/>
      <c r="E9409" s="44"/>
      <c r="F9409" s="43"/>
      <c r="G9409" s="84"/>
      <c r="H9409" s="31"/>
      <c r="I9409" s="205"/>
      <c r="J9409" s="84"/>
      <c r="K9409" s="31"/>
      <c r="L9409" s="31"/>
      <c r="M9409" s="169"/>
      <c r="N9409" s="148"/>
      <c r="O9409" s="106"/>
      <c r="P9409" s="43"/>
      <c r="Q9409" s="205"/>
      <c r="R9409" s="84"/>
      <c r="S9409" s="31"/>
      <c r="T9409" s="31"/>
      <c r="U9409" s="169"/>
      <c r="V9409" s="150"/>
      <c r="W9409" s="141" t="str" cm="1">
        <f t="array" ref="W9409">IF(SUM(LEN(B9409:V9409))=0,"",IF(OR(OR(ISBLANK(F9409),SUM(LEN(C9409),LEN(D9409))=0),AND(NOT(E9409="Unknown"),ISBLANK(J9409)),AND(NOT(O9409="Unknown"),ISBLANK(R9409))),"Missing Information", INDEX(Table15[Entire Service Line Classification], MATCH(SUMIFS(Table15[Unique ID],Table15[System-Owned Portion],E9409,Table15[If Material Anything Other than "Lead" in Column E,Was Material Ever Previously Lead?],G9409,Table15[Customer-Owned Portion],O9409),Table15[Unique ID],0),0)))</f>
        <v/>
      </c>
      <c r="X9409"/>
    </row>
    <row r="9410" spans="2:24" x14ac:dyDescent="0.25">
      <c r="B9410" s="146"/>
      <c r="C9410" s="31"/>
      <c r="D9410" s="31"/>
      <c r="E9410" s="44"/>
      <c r="F9410" s="43"/>
      <c r="G9410" s="84"/>
      <c r="H9410" s="31"/>
      <c r="I9410" s="205"/>
      <c r="J9410" s="84"/>
      <c r="K9410" s="31"/>
      <c r="L9410" s="31"/>
      <c r="M9410" s="169"/>
      <c r="N9410" s="148"/>
      <c r="O9410" s="106"/>
      <c r="P9410" s="43"/>
      <c r="Q9410" s="205"/>
      <c r="R9410" s="84"/>
      <c r="S9410" s="31"/>
      <c r="T9410" s="31"/>
      <c r="U9410" s="169"/>
      <c r="V9410" s="150"/>
      <c r="W9410" s="141" t="str" cm="1">
        <f t="array" ref="W9410">IF(SUM(LEN(B9410:V9410))=0,"",IF(OR(OR(ISBLANK(F9410),SUM(LEN(C9410),LEN(D9410))=0),AND(NOT(E9410="Unknown"),ISBLANK(J9410)),AND(NOT(O9410="Unknown"),ISBLANK(R9410))),"Missing Information", INDEX(Table15[Entire Service Line Classification], MATCH(SUMIFS(Table15[Unique ID],Table15[System-Owned Portion],E9410,Table15[If Material Anything Other than "Lead" in Column E,Was Material Ever Previously Lead?],G9410,Table15[Customer-Owned Portion],O9410),Table15[Unique ID],0),0)))</f>
        <v/>
      </c>
      <c r="X9410"/>
    </row>
    <row r="9411" spans="2:24" x14ac:dyDescent="0.25">
      <c r="B9411" s="146"/>
      <c r="C9411" s="31"/>
      <c r="D9411" s="31"/>
      <c r="E9411" s="44"/>
      <c r="F9411" s="43"/>
      <c r="G9411" s="84"/>
      <c r="H9411" s="31"/>
      <c r="I9411" s="205"/>
      <c r="J9411" s="84"/>
      <c r="K9411" s="31"/>
      <c r="L9411" s="31"/>
      <c r="M9411" s="169"/>
      <c r="N9411" s="148"/>
      <c r="O9411" s="106"/>
      <c r="P9411" s="43"/>
      <c r="Q9411" s="205"/>
      <c r="R9411" s="84"/>
      <c r="S9411" s="31"/>
      <c r="T9411" s="31"/>
      <c r="U9411" s="169"/>
      <c r="V9411" s="150"/>
      <c r="W9411" s="141" t="str" cm="1">
        <f t="array" ref="W9411">IF(SUM(LEN(B9411:V9411))=0,"",IF(OR(OR(ISBLANK(F9411),SUM(LEN(C9411),LEN(D9411))=0),AND(NOT(E9411="Unknown"),ISBLANK(J9411)),AND(NOT(O9411="Unknown"),ISBLANK(R9411))),"Missing Information", INDEX(Table15[Entire Service Line Classification], MATCH(SUMIFS(Table15[Unique ID],Table15[System-Owned Portion],E9411,Table15[If Material Anything Other than "Lead" in Column E,Was Material Ever Previously Lead?],G9411,Table15[Customer-Owned Portion],O9411),Table15[Unique ID],0),0)))</f>
        <v/>
      </c>
      <c r="X9411"/>
    </row>
    <row r="9412" spans="2:24" x14ac:dyDescent="0.25">
      <c r="B9412" s="146"/>
      <c r="C9412" s="31"/>
      <c r="D9412" s="31"/>
      <c r="E9412" s="44"/>
      <c r="F9412" s="43"/>
      <c r="G9412" s="84"/>
      <c r="H9412" s="31"/>
      <c r="I9412" s="205"/>
      <c r="J9412" s="84"/>
      <c r="K9412" s="31"/>
      <c r="L9412" s="31"/>
      <c r="M9412" s="169"/>
      <c r="N9412" s="148"/>
      <c r="O9412" s="106"/>
      <c r="P9412" s="43"/>
      <c r="Q9412" s="205"/>
      <c r="R9412" s="84"/>
      <c r="S9412" s="31"/>
      <c r="T9412" s="31"/>
      <c r="U9412" s="169"/>
      <c r="V9412" s="150"/>
      <c r="W9412" s="141" t="str" cm="1">
        <f t="array" ref="W9412">IF(SUM(LEN(B9412:V9412))=0,"",IF(OR(OR(ISBLANK(F9412),SUM(LEN(C9412),LEN(D9412))=0),AND(NOT(E9412="Unknown"),ISBLANK(J9412)),AND(NOT(O9412="Unknown"),ISBLANK(R9412))),"Missing Information", INDEX(Table15[Entire Service Line Classification], MATCH(SUMIFS(Table15[Unique ID],Table15[System-Owned Portion],E9412,Table15[If Material Anything Other than "Lead" in Column E,Was Material Ever Previously Lead?],G9412,Table15[Customer-Owned Portion],O9412),Table15[Unique ID],0),0)))</f>
        <v/>
      </c>
      <c r="X9412"/>
    </row>
    <row r="9413" spans="2:24" x14ac:dyDescent="0.25">
      <c r="B9413" s="146"/>
      <c r="C9413" s="31"/>
      <c r="D9413" s="31"/>
      <c r="E9413" s="44"/>
      <c r="F9413" s="43"/>
      <c r="G9413" s="84"/>
      <c r="H9413" s="31"/>
      <c r="I9413" s="205"/>
      <c r="J9413" s="84"/>
      <c r="K9413" s="31"/>
      <c r="L9413" s="31"/>
      <c r="M9413" s="169"/>
      <c r="N9413" s="148"/>
      <c r="O9413" s="106"/>
      <c r="P9413" s="43"/>
      <c r="Q9413" s="205"/>
      <c r="R9413" s="84"/>
      <c r="S9413" s="31"/>
      <c r="T9413" s="31"/>
      <c r="U9413" s="169"/>
      <c r="V9413" s="150"/>
      <c r="W9413" s="141" t="str" cm="1">
        <f t="array" ref="W9413">IF(SUM(LEN(B9413:V9413))=0,"",IF(OR(OR(ISBLANK(F9413),SUM(LEN(C9413),LEN(D9413))=0),AND(NOT(E9413="Unknown"),ISBLANK(J9413)),AND(NOT(O9413="Unknown"),ISBLANK(R9413))),"Missing Information", INDEX(Table15[Entire Service Line Classification], MATCH(SUMIFS(Table15[Unique ID],Table15[System-Owned Portion],E9413,Table15[If Material Anything Other than "Lead" in Column E,Was Material Ever Previously Lead?],G9413,Table15[Customer-Owned Portion],O9413),Table15[Unique ID],0),0)))</f>
        <v/>
      </c>
      <c r="X9413"/>
    </row>
    <row r="9414" spans="2:24" x14ac:dyDescent="0.25">
      <c r="B9414" s="146"/>
      <c r="C9414" s="31"/>
      <c r="D9414" s="31"/>
      <c r="E9414" s="44"/>
      <c r="F9414" s="43"/>
      <c r="G9414" s="84"/>
      <c r="H9414" s="31"/>
      <c r="I9414" s="205"/>
      <c r="J9414" s="84"/>
      <c r="K9414" s="31"/>
      <c r="L9414" s="31"/>
      <c r="M9414" s="169"/>
      <c r="N9414" s="148"/>
      <c r="O9414" s="106"/>
      <c r="P9414" s="43"/>
      <c r="Q9414" s="205"/>
      <c r="R9414" s="84"/>
      <c r="S9414" s="31"/>
      <c r="T9414" s="31"/>
      <c r="U9414" s="169"/>
      <c r="V9414" s="150"/>
      <c r="W9414" s="141" t="str" cm="1">
        <f t="array" ref="W9414">IF(SUM(LEN(B9414:V9414))=0,"",IF(OR(OR(ISBLANK(F9414),SUM(LEN(C9414),LEN(D9414))=0),AND(NOT(E9414="Unknown"),ISBLANK(J9414)),AND(NOT(O9414="Unknown"),ISBLANK(R9414))),"Missing Information", INDEX(Table15[Entire Service Line Classification], MATCH(SUMIFS(Table15[Unique ID],Table15[System-Owned Portion],E9414,Table15[If Material Anything Other than "Lead" in Column E,Was Material Ever Previously Lead?],G9414,Table15[Customer-Owned Portion],O9414),Table15[Unique ID],0),0)))</f>
        <v/>
      </c>
      <c r="X9414"/>
    </row>
    <row r="9415" spans="2:24" x14ac:dyDescent="0.25">
      <c r="B9415" s="146"/>
      <c r="C9415" s="31"/>
      <c r="D9415" s="31"/>
      <c r="E9415" s="44"/>
      <c r="F9415" s="43"/>
      <c r="G9415" s="84"/>
      <c r="H9415" s="31"/>
      <c r="I9415" s="205"/>
      <c r="J9415" s="84"/>
      <c r="K9415" s="31"/>
      <c r="L9415" s="31"/>
      <c r="M9415" s="169"/>
      <c r="N9415" s="148"/>
      <c r="O9415" s="106"/>
      <c r="P9415" s="43"/>
      <c r="Q9415" s="205"/>
      <c r="R9415" s="84"/>
      <c r="S9415" s="31"/>
      <c r="T9415" s="31"/>
      <c r="U9415" s="169"/>
      <c r="V9415" s="150"/>
      <c r="W9415" s="141" t="str" cm="1">
        <f t="array" ref="W9415">IF(SUM(LEN(B9415:V9415))=0,"",IF(OR(OR(ISBLANK(F9415),SUM(LEN(C9415),LEN(D9415))=0),AND(NOT(E9415="Unknown"),ISBLANK(J9415)),AND(NOT(O9415="Unknown"),ISBLANK(R9415))),"Missing Information", INDEX(Table15[Entire Service Line Classification], MATCH(SUMIFS(Table15[Unique ID],Table15[System-Owned Portion],E9415,Table15[If Material Anything Other than "Lead" in Column E,Was Material Ever Previously Lead?],G9415,Table15[Customer-Owned Portion],O9415),Table15[Unique ID],0),0)))</f>
        <v/>
      </c>
      <c r="X9415"/>
    </row>
    <row r="9416" spans="2:24" x14ac:dyDescent="0.25">
      <c r="B9416" s="146"/>
      <c r="C9416" s="31"/>
      <c r="D9416" s="31"/>
      <c r="E9416" s="44"/>
      <c r="F9416" s="43"/>
      <c r="G9416" s="84"/>
      <c r="H9416" s="31"/>
      <c r="I9416" s="205"/>
      <c r="J9416" s="84"/>
      <c r="K9416" s="31"/>
      <c r="L9416" s="31"/>
      <c r="M9416" s="169"/>
      <c r="N9416" s="148"/>
      <c r="O9416" s="106"/>
      <c r="P9416" s="43"/>
      <c r="Q9416" s="205"/>
      <c r="R9416" s="84"/>
      <c r="S9416" s="31"/>
      <c r="T9416" s="31"/>
      <c r="U9416" s="169"/>
      <c r="V9416" s="150"/>
      <c r="W9416" s="141" t="str" cm="1">
        <f t="array" ref="W9416">IF(SUM(LEN(B9416:V9416))=0,"",IF(OR(OR(ISBLANK(F9416),SUM(LEN(C9416),LEN(D9416))=0),AND(NOT(E9416="Unknown"),ISBLANK(J9416)),AND(NOT(O9416="Unknown"),ISBLANK(R9416))),"Missing Information", INDEX(Table15[Entire Service Line Classification], MATCH(SUMIFS(Table15[Unique ID],Table15[System-Owned Portion],E9416,Table15[If Material Anything Other than "Lead" in Column E,Was Material Ever Previously Lead?],G9416,Table15[Customer-Owned Portion],O9416),Table15[Unique ID],0),0)))</f>
        <v/>
      </c>
      <c r="X9416"/>
    </row>
    <row r="9417" spans="2:24" x14ac:dyDescent="0.25">
      <c r="B9417" s="146"/>
      <c r="C9417" s="31"/>
      <c r="D9417" s="31"/>
      <c r="E9417" s="44"/>
      <c r="F9417" s="43"/>
      <c r="G9417" s="84"/>
      <c r="H9417" s="31"/>
      <c r="I9417" s="205"/>
      <c r="J9417" s="84"/>
      <c r="K9417" s="31"/>
      <c r="L9417" s="31"/>
      <c r="M9417" s="169"/>
      <c r="N9417" s="148"/>
      <c r="O9417" s="106"/>
      <c r="P9417" s="43"/>
      <c r="Q9417" s="205"/>
      <c r="R9417" s="84"/>
      <c r="S9417" s="31"/>
      <c r="T9417" s="31"/>
      <c r="U9417" s="169"/>
      <c r="V9417" s="150"/>
      <c r="W9417" s="141" t="str" cm="1">
        <f t="array" ref="W9417">IF(SUM(LEN(B9417:V9417))=0,"",IF(OR(OR(ISBLANK(F9417),SUM(LEN(C9417),LEN(D9417))=0),AND(NOT(E9417="Unknown"),ISBLANK(J9417)),AND(NOT(O9417="Unknown"),ISBLANK(R9417))),"Missing Information", INDEX(Table15[Entire Service Line Classification], MATCH(SUMIFS(Table15[Unique ID],Table15[System-Owned Portion],E9417,Table15[If Material Anything Other than "Lead" in Column E,Was Material Ever Previously Lead?],G9417,Table15[Customer-Owned Portion],O9417),Table15[Unique ID],0),0)))</f>
        <v/>
      </c>
      <c r="X9417"/>
    </row>
    <row r="9418" spans="2:24" x14ac:dyDescent="0.25">
      <c r="B9418" s="146"/>
      <c r="C9418" s="31"/>
      <c r="D9418" s="31"/>
      <c r="E9418" s="44"/>
      <c r="F9418" s="43"/>
      <c r="G9418" s="84"/>
      <c r="H9418" s="31"/>
      <c r="I9418" s="205"/>
      <c r="J9418" s="84"/>
      <c r="K9418" s="31"/>
      <c r="L9418" s="31"/>
      <c r="M9418" s="169"/>
      <c r="N9418" s="148"/>
      <c r="O9418" s="106"/>
      <c r="P9418" s="43"/>
      <c r="Q9418" s="205"/>
      <c r="R9418" s="84"/>
      <c r="S9418" s="31"/>
      <c r="T9418" s="31"/>
      <c r="U9418" s="169"/>
      <c r="V9418" s="150"/>
      <c r="W9418" s="141" t="str" cm="1">
        <f t="array" ref="W9418">IF(SUM(LEN(B9418:V9418))=0,"",IF(OR(OR(ISBLANK(F9418),SUM(LEN(C9418),LEN(D9418))=0),AND(NOT(E9418="Unknown"),ISBLANK(J9418)),AND(NOT(O9418="Unknown"),ISBLANK(R9418))),"Missing Information", INDEX(Table15[Entire Service Line Classification], MATCH(SUMIFS(Table15[Unique ID],Table15[System-Owned Portion],E9418,Table15[If Material Anything Other than "Lead" in Column E,Was Material Ever Previously Lead?],G9418,Table15[Customer-Owned Portion],O9418),Table15[Unique ID],0),0)))</f>
        <v/>
      </c>
      <c r="X9418"/>
    </row>
    <row r="9419" spans="2:24" x14ac:dyDescent="0.25">
      <c r="B9419" s="146"/>
      <c r="C9419" s="31"/>
      <c r="D9419" s="31"/>
      <c r="E9419" s="44"/>
      <c r="F9419" s="43"/>
      <c r="G9419" s="84"/>
      <c r="H9419" s="31"/>
      <c r="I9419" s="205"/>
      <c r="J9419" s="84"/>
      <c r="K9419" s="31"/>
      <c r="L9419" s="31"/>
      <c r="M9419" s="169"/>
      <c r="N9419" s="148"/>
      <c r="O9419" s="106"/>
      <c r="P9419" s="43"/>
      <c r="Q9419" s="205"/>
      <c r="R9419" s="84"/>
      <c r="S9419" s="31"/>
      <c r="T9419" s="31"/>
      <c r="U9419" s="169"/>
      <c r="V9419" s="150"/>
      <c r="W9419" s="141" t="str" cm="1">
        <f t="array" ref="W9419">IF(SUM(LEN(B9419:V9419))=0,"",IF(OR(OR(ISBLANK(F9419),SUM(LEN(C9419),LEN(D9419))=0),AND(NOT(E9419="Unknown"),ISBLANK(J9419)),AND(NOT(O9419="Unknown"),ISBLANK(R9419))),"Missing Information", INDEX(Table15[Entire Service Line Classification], MATCH(SUMIFS(Table15[Unique ID],Table15[System-Owned Portion],E9419,Table15[If Material Anything Other than "Lead" in Column E,Was Material Ever Previously Lead?],G9419,Table15[Customer-Owned Portion],O9419),Table15[Unique ID],0),0)))</f>
        <v/>
      </c>
      <c r="X9419"/>
    </row>
    <row r="9420" spans="2:24" x14ac:dyDescent="0.25">
      <c r="B9420" s="146"/>
      <c r="C9420" s="31"/>
      <c r="D9420" s="31"/>
      <c r="E9420" s="44"/>
      <c r="F9420" s="43"/>
      <c r="G9420" s="84"/>
      <c r="H9420" s="31"/>
      <c r="I9420" s="205"/>
      <c r="J9420" s="84"/>
      <c r="K9420" s="31"/>
      <c r="L9420" s="31"/>
      <c r="M9420" s="169"/>
      <c r="N9420" s="148"/>
      <c r="O9420" s="106"/>
      <c r="P9420" s="43"/>
      <c r="Q9420" s="205"/>
      <c r="R9420" s="84"/>
      <c r="S9420" s="31"/>
      <c r="T9420" s="31"/>
      <c r="U9420" s="169"/>
      <c r="V9420" s="150"/>
      <c r="W9420" s="141" t="str" cm="1">
        <f t="array" ref="W9420">IF(SUM(LEN(B9420:V9420))=0,"",IF(OR(OR(ISBLANK(F9420),SUM(LEN(C9420),LEN(D9420))=0),AND(NOT(E9420="Unknown"),ISBLANK(J9420)),AND(NOT(O9420="Unknown"),ISBLANK(R9420))),"Missing Information", INDEX(Table15[Entire Service Line Classification], MATCH(SUMIFS(Table15[Unique ID],Table15[System-Owned Portion],E9420,Table15[If Material Anything Other than "Lead" in Column E,Was Material Ever Previously Lead?],G9420,Table15[Customer-Owned Portion],O9420),Table15[Unique ID],0),0)))</f>
        <v/>
      </c>
      <c r="X9420"/>
    </row>
    <row r="9421" spans="2:24" x14ac:dyDescent="0.25">
      <c r="B9421" s="146"/>
      <c r="C9421" s="31"/>
      <c r="D9421" s="31"/>
      <c r="E9421" s="44"/>
      <c r="F9421" s="43"/>
      <c r="G9421" s="84"/>
      <c r="H9421" s="31"/>
      <c r="I9421" s="205"/>
      <c r="J9421" s="84"/>
      <c r="K9421" s="31"/>
      <c r="L9421" s="31"/>
      <c r="M9421" s="169"/>
      <c r="N9421" s="148"/>
      <c r="O9421" s="106"/>
      <c r="P9421" s="43"/>
      <c r="Q9421" s="205"/>
      <c r="R9421" s="84"/>
      <c r="S9421" s="31"/>
      <c r="T9421" s="31"/>
      <c r="U9421" s="169"/>
      <c r="V9421" s="150"/>
      <c r="W9421" s="141" t="str" cm="1">
        <f t="array" ref="W9421">IF(SUM(LEN(B9421:V9421))=0,"",IF(OR(OR(ISBLANK(F9421),SUM(LEN(C9421),LEN(D9421))=0),AND(NOT(E9421="Unknown"),ISBLANK(J9421)),AND(NOT(O9421="Unknown"),ISBLANK(R9421))),"Missing Information", INDEX(Table15[Entire Service Line Classification], MATCH(SUMIFS(Table15[Unique ID],Table15[System-Owned Portion],E9421,Table15[If Material Anything Other than "Lead" in Column E,Was Material Ever Previously Lead?],G9421,Table15[Customer-Owned Portion],O9421),Table15[Unique ID],0),0)))</f>
        <v/>
      </c>
      <c r="X9421"/>
    </row>
    <row r="9422" spans="2:24" x14ac:dyDescent="0.25">
      <c r="B9422" s="146"/>
      <c r="C9422" s="31"/>
      <c r="D9422" s="31"/>
      <c r="E9422" s="44"/>
      <c r="F9422" s="43"/>
      <c r="G9422" s="84"/>
      <c r="H9422" s="31"/>
      <c r="I9422" s="205"/>
      <c r="J9422" s="84"/>
      <c r="K9422" s="31"/>
      <c r="L9422" s="31"/>
      <c r="M9422" s="169"/>
      <c r="N9422" s="148"/>
      <c r="O9422" s="106"/>
      <c r="P9422" s="43"/>
      <c r="Q9422" s="205"/>
      <c r="R9422" s="84"/>
      <c r="S9422" s="31"/>
      <c r="T9422" s="31"/>
      <c r="U9422" s="169"/>
      <c r="V9422" s="150"/>
      <c r="W9422" s="141" t="str" cm="1">
        <f t="array" ref="W9422">IF(SUM(LEN(B9422:V9422))=0,"",IF(OR(OR(ISBLANK(F9422),SUM(LEN(C9422),LEN(D9422))=0),AND(NOT(E9422="Unknown"),ISBLANK(J9422)),AND(NOT(O9422="Unknown"),ISBLANK(R9422))),"Missing Information", INDEX(Table15[Entire Service Line Classification], MATCH(SUMIFS(Table15[Unique ID],Table15[System-Owned Portion],E9422,Table15[If Material Anything Other than "Lead" in Column E,Was Material Ever Previously Lead?],G9422,Table15[Customer-Owned Portion],O9422),Table15[Unique ID],0),0)))</f>
        <v/>
      </c>
      <c r="X9422"/>
    </row>
    <row r="9423" spans="2:24" x14ac:dyDescent="0.25">
      <c r="B9423" s="146"/>
      <c r="C9423" s="31"/>
      <c r="D9423" s="31"/>
      <c r="E9423" s="44"/>
      <c r="F9423" s="43"/>
      <c r="G9423" s="84"/>
      <c r="H9423" s="31"/>
      <c r="I9423" s="205"/>
      <c r="J9423" s="84"/>
      <c r="K9423" s="31"/>
      <c r="L9423" s="31"/>
      <c r="M9423" s="169"/>
      <c r="N9423" s="148"/>
      <c r="O9423" s="106"/>
      <c r="P9423" s="43"/>
      <c r="Q9423" s="205"/>
      <c r="R9423" s="84"/>
      <c r="S9423" s="31"/>
      <c r="T9423" s="31"/>
      <c r="U9423" s="169"/>
      <c r="V9423" s="150"/>
      <c r="W9423" s="141" t="str" cm="1">
        <f t="array" ref="W9423">IF(SUM(LEN(B9423:V9423))=0,"",IF(OR(OR(ISBLANK(F9423),SUM(LEN(C9423),LEN(D9423))=0),AND(NOT(E9423="Unknown"),ISBLANK(J9423)),AND(NOT(O9423="Unknown"),ISBLANK(R9423))),"Missing Information", INDEX(Table15[Entire Service Line Classification], MATCH(SUMIFS(Table15[Unique ID],Table15[System-Owned Portion],E9423,Table15[If Material Anything Other than "Lead" in Column E,Was Material Ever Previously Lead?],G9423,Table15[Customer-Owned Portion],O9423),Table15[Unique ID],0),0)))</f>
        <v/>
      </c>
      <c r="X9423"/>
    </row>
    <row r="9424" spans="2:24" x14ac:dyDescent="0.25">
      <c r="B9424" s="146"/>
      <c r="C9424" s="31"/>
      <c r="D9424" s="31"/>
      <c r="E9424" s="44"/>
      <c r="F9424" s="43"/>
      <c r="G9424" s="84"/>
      <c r="H9424" s="31"/>
      <c r="I9424" s="205"/>
      <c r="J9424" s="84"/>
      <c r="K9424" s="31"/>
      <c r="L9424" s="31"/>
      <c r="M9424" s="169"/>
      <c r="N9424" s="148"/>
      <c r="O9424" s="106"/>
      <c r="P9424" s="43"/>
      <c r="Q9424" s="205"/>
      <c r="R9424" s="84"/>
      <c r="S9424" s="31"/>
      <c r="T9424" s="31"/>
      <c r="U9424" s="169"/>
      <c r="V9424" s="150"/>
      <c r="W9424" s="141" t="str" cm="1">
        <f t="array" ref="W9424">IF(SUM(LEN(B9424:V9424))=0,"",IF(OR(OR(ISBLANK(F9424),SUM(LEN(C9424),LEN(D9424))=0),AND(NOT(E9424="Unknown"),ISBLANK(J9424)),AND(NOT(O9424="Unknown"),ISBLANK(R9424))),"Missing Information", INDEX(Table15[Entire Service Line Classification], MATCH(SUMIFS(Table15[Unique ID],Table15[System-Owned Portion],E9424,Table15[If Material Anything Other than "Lead" in Column E,Was Material Ever Previously Lead?],G9424,Table15[Customer-Owned Portion],O9424),Table15[Unique ID],0),0)))</f>
        <v/>
      </c>
      <c r="X9424"/>
    </row>
    <row r="9425" spans="2:24" x14ac:dyDescent="0.25">
      <c r="B9425" s="146"/>
      <c r="C9425" s="31"/>
      <c r="D9425" s="31"/>
      <c r="E9425" s="44"/>
      <c r="F9425" s="43"/>
      <c r="G9425" s="84"/>
      <c r="H9425" s="31"/>
      <c r="I9425" s="205"/>
      <c r="J9425" s="84"/>
      <c r="K9425" s="31"/>
      <c r="L9425" s="31"/>
      <c r="M9425" s="169"/>
      <c r="N9425" s="148"/>
      <c r="O9425" s="106"/>
      <c r="P9425" s="43"/>
      <c r="Q9425" s="205"/>
      <c r="R9425" s="84"/>
      <c r="S9425" s="31"/>
      <c r="T9425" s="31"/>
      <c r="U9425" s="169"/>
      <c r="V9425" s="150"/>
      <c r="W9425" s="141" t="str" cm="1">
        <f t="array" ref="W9425">IF(SUM(LEN(B9425:V9425))=0,"",IF(OR(OR(ISBLANK(F9425),SUM(LEN(C9425),LEN(D9425))=0),AND(NOT(E9425="Unknown"),ISBLANK(J9425)),AND(NOT(O9425="Unknown"),ISBLANK(R9425))),"Missing Information", INDEX(Table15[Entire Service Line Classification], MATCH(SUMIFS(Table15[Unique ID],Table15[System-Owned Portion],E9425,Table15[If Material Anything Other than "Lead" in Column E,Was Material Ever Previously Lead?],G9425,Table15[Customer-Owned Portion],O9425),Table15[Unique ID],0),0)))</f>
        <v/>
      </c>
      <c r="X9425"/>
    </row>
    <row r="9426" spans="2:24" x14ac:dyDescent="0.25">
      <c r="B9426" s="146"/>
      <c r="C9426" s="31"/>
      <c r="D9426" s="31"/>
      <c r="E9426" s="44"/>
      <c r="F9426" s="43"/>
      <c r="G9426" s="84"/>
      <c r="H9426" s="31"/>
      <c r="I9426" s="205"/>
      <c r="J9426" s="84"/>
      <c r="K9426" s="31"/>
      <c r="L9426" s="31"/>
      <c r="M9426" s="169"/>
      <c r="N9426" s="148"/>
      <c r="O9426" s="106"/>
      <c r="P9426" s="43"/>
      <c r="Q9426" s="205"/>
      <c r="R9426" s="84"/>
      <c r="S9426" s="31"/>
      <c r="T9426" s="31"/>
      <c r="U9426" s="169"/>
      <c r="V9426" s="150"/>
      <c r="W9426" s="141" t="str" cm="1">
        <f t="array" ref="W9426">IF(SUM(LEN(B9426:V9426))=0,"",IF(OR(OR(ISBLANK(F9426),SUM(LEN(C9426),LEN(D9426))=0),AND(NOT(E9426="Unknown"),ISBLANK(J9426)),AND(NOT(O9426="Unknown"),ISBLANK(R9426))),"Missing Information", INDEX(Table15[Entire Service Line Classification], MATCH(SUMIFS(Table15[Unique ID],Table15[System-Owned Portion],E9426,Table15[If Material Anything Other than "Lead" in Column E,Was Material Ever Previously Lead?],G9426,Table15[Customer-Owned Portion],O9426),Table15[Unique ID],0),0)))</f>
        <v/>
      </c>
      <c r="X9426"/>
    </row>
    <row r="9427" spans="2:24" x14ac:dyDescent="0.25">
      <c r="B9427" s="146"/>
      <c r="C9427" s="31"/>
      <c r="D9427" s="31"/>
      <c r="E9427" s="44"/>
      <c r="F9427" s="43"/>
      <c r="G9427" s="84"/>
      <c r="H9427" s="31"/>
      <c r="I9427" s="205"/>
      <c r="J9427" s="84"/>
      <c r="K9427" s="31"/>
      <c r="L9427" s="31"/>
      <c r="M9427" s="169"/>
      <c r="N9427" s="148"/>
      <c r="O9427" s="106"/>
      <c r="P9427" s="43"/>
      <c r="Q9427" s="205"/>
      <c r="R9427" s="84"/>
      <c r="S9427" s="31"/>
      <c r="T9427" s="31"/>
      <c r="U9427" s="169"/>
      <c r="V9427" s="150"/>
      <c r="W9427" s="141" t="str" cm="1">
        <f t="array" ref="W9427">IF(SUM(LEN(B9427:V9427))=0,"",IF(OR(OR(ISBLANK(F9427),SUM(LEN(C9427),LEN(D9427))=0),AND(NOT(E9427="Unknown"),ISBLANK(J9427)),AND(NOT(O9427="Unknown"),ISBLANK(R9427))),"Missing Information", INDEX(Table15[Entire Service Line Classification], MATCH(SUMIFS(Table15[Unique ID],Table15[System-Owned Portion],E9427,Table15[If Material Anything Other than "Lead" in Column E,Was Material Ever Previously Lead?],G9427,Table15[Customer-Owned Portion],O9427),Table15[Unique ID],0),0)))</f>
        <v/>
      </c>
      <c r="X9427"/>
    </row>
    <row r="9428" spans="2:24" x14ac:dyDescent="0.25">
      <c r="B9428" s="146"/>
      <c r="C9428" s="31"/>
      <c r="D9428" s="31"/>
      <c r="E9428" s="44"/>
      <c r="F9428" s="43"/>
      <c r="G9428" s="84"/>
      <c r="H9428" s="31"/>
      <c r="I9428" s="205"/>
      <c r="J9428" s="84"/>
      <c r="K9428" s="31"/>
      <c r="L9428" s="31"/>
      <c r="M9428" s="169"/>
      <c r="N9428" s="148"/>
      <c r="O9428" s="106"/>
      <c r="P9428" s="43"/>
      <c r="Q9428" s="205"/>
      <c r="R9428" s="84"/>
      <c r="S9428" s="31"/>
      <c r="T9428" s="31"/>
      <c r="U9428" s="169"/>
      <c r="V9428" s="150"/>
      <c r="W9428" s="141" t="str" cm="1">
        <f t="array" ref="W9428">IF(SUM(LEN(B9428:V9428))=0,"",IF(OR(OR(ISBLANK(F9428),SUM(LEN(C9428),LEN(D9428))=0),AND(NOT(E9428="Unknown"),ISBLANK(J9428)),AND(NOT(O9428="Unknown"),ISBLANK(R9428))),"Missing Information", INDEX(Table15[Entire Service Line Classification], MATCH(SUMIFS(Table15[Unique ID],Table15[System-Owned Portion],E9428,Table15[If Material Anything Other than "Lead" in Column E,Was Material Ever Previously Lead?],G9428,Table15[Customer-Owned Portion],O9428),Table15[Unique ID],0),0)))</f>
        <v/>
      </c>
      <c r="X9428"/>
    </row>
    <row r="9429" spans="2:24" x14ac:dyDescent="0.25">
      <c r="B9429" s="146"/>
      <c r="C9429" s="31"/>
      <c r="D9429" s="31"/>
      <c r="E9429" s="44"/>
      <c r="F9429" s="43"/>
      <c r="G9429" s="84"/>
      <c r="H9429" s="31"/>
      <c r="I9429" s="205"/>
      <c r="J9429" s="84"/>
      <c r="K9429" s="31"/>
      <c r="L9429" s="31"/>
      <c r="M9429" s="169"/>
      <c r="N9429" s="148"/>
      <c r="O9429" s="106"/>
      <c r="P9429" s="43"/>
      <c r="Q9429" s="205"/>
      <c r="R9429" s="84"/>
      <c r="S9429" s="31"/>
      <c r="T9429" s="31"/>
      <c r="U9429" s="169"/>
      <c r="V9429" s="150"/>
      <c r="W9429" s="141" t="str" cm="1">
        <f t="array" ref="W9429">IF(SUM(LEN(B9429:V9429))=0,"",IF(OR(OR(ISBLANK(F9429),SUM(LEN(C9429),LEN(D9429))=0),AND(NOT(E9429="Unknown"),ISBLANK(J9429)),AND(NOT(O9429="Unknown"),ISBLANK(R9429))),"Missing Information", INDEX(Table15[Entire Service Line Classification], MATCH(SUMIFS(Table15[Unique ID],Table15[System-Owned Portion],E9429,Table15[If Material Anything Other than "Lead" in Column E,Was Material Ever Previously Lead?],G9429,Table15[Customer-Owned Portion],O9429),Table15[Unique ID],0),0)))</f>
        <v/>
      </c>
      <c r="X9429"/>
    </row>
    <row r="9430" spans="2:24" x14ac:dyDescent="0.25">
      <c r="B9430" s="146"/>
      <c r="C9430" s="31"/>
      <c r="D9430" s="31"/>
      <c r="E9430" s="44"/>
      <c r="F9430" s="43"/>
      <c r="G9430" s="84"/>
      <c r="H9430" s="31"/>
      <c r="I9430" s="205"/>
      <c r="J9430" s="84"/>
      <c r="K9430" s="31"/>
      <c r="L9430" s="31"/>
      <c r="M9430" s="169"/>
      <c r="N9430" s="148"/>
      <c r="O9430" s="106"/>
      <c r="P9430" s="43"/>
      <c r="Q9430" s="205"/>
      <c r="R9430" s="84"/>
      <c r="S9430" s="31"/>
      <c r="T9430" s="31"/>
      <c r="U9430" s="169"/>
      <c r="V9430" s="150"/>
      <c r="W9430" s="141" t="str" cm="1">
        <f t="array" ref="W9430">IF(SUM(LEN(B9430:V9430))=0,"",IF(OR(OR(ISBLANK(F9430),SUM(LEN(C9430),LEN(D9430))=0),AND(NOT(E9430="Unknown"),ISBLANK(J9430)),AND(NOT(O9430="Unknown"),ISBLANK(R9430))),"Missing Information", INDEX(Table15[Entire Service Line Classification], MATCH(SUMIFS(Table15[Unique ID],Table15[System-Owned Portion],E9430,Table15[If Material Anything Other than "Lead" in Column E,Was Material Ever Previously Lead?],G9430,Table15[Customer-Owned Portion],O9430),Table15[Unique ID],0),0)))</f>
        <v/>
      </c>
      <c r="X9430"/>
    </row>
    <row r="9431" spans="2:24" x14ac:dyDescent="0.25">
      <c r="B9431" s="146"/>
      <c r="C9431" s="31"/>
      <c r="D9431" s="31"/>
      <c r="E9431" s="44"/>
      <c r="F9431" s="43"/>
      <c r="G9431" s="84"/>
      <c r="H9431" s="31"/>
      <c r="I9431" s="205"/>
      <c r="J9431" s="84"/>
      <c r="K9431" s="31"/>
      <c r="L9431" s="31"/>
      <c r="M9431" s="169"/>
      <c r="N9431" s="148"/>
      <c r="O9431" s="106"/>
      <c r="P9431" s="43"/>
      <c r="Q9431" s="205"/>
      <c r="R9431" s="84"/>
      <c r="S9431" s="31"/>
      <c r="T9431" s="31"/>
      <c r="U9431" s="169"/>
      <c r="V9431" s="150"/>
      <c r="W9431" s="141" t="str" cm="1">
        <f t="array" ref="W9431">IF(SUM(LEN(B9431:V9431))=0,"",IF(OR(OR(ISBLANK(F9431),SUM(LEN(C9431),LEN(D9431))=0),AND(NOT(E9431="Unknown"),ISBLANK(J9431)),AND(NOT(O9431="Unknown"),ISBLANK(R9431))),"Missing Information", INDEX(Table15[Entire Service Line Classification], MATCH(SUMIFS(Table15[Unique ID],Table15[System-Owned Portion],E9431,Table15[If Material Anything Other than "Lead" in Column E,Was Material Ever Previously Lead?],G9431,Table15[Customer-Owned Portion],O9431),Table15[Unique ID],0),0)))</f>
        <v/>
      </c>
      <c r="X9431"/>
    </row>
    <row r="9432" spans="2:24" x14ac:dyDescent="0.25">
      <c r="B9432" s="146"/>
      <c r="C9432" s="31"/>
      <c r="D9432" s="31"/>
      <c r="E9432" s="44"/>
      <c r="F9432" s="43"/>
      <c r="G9432" s="84"/>
      <c r="H9432" s="31"/>
      <c r="I9432" s="205"/>
      <c r="J9432" s="84"/>
      <c r="K9432" s="31"/>
      <c r="L9432" s="31"/>
      <c r="M9432" s="169"/>
      <c r="N9432" s="148"/>
      <c r="O9432" s="106"/>
      <c r="P9432" s="43"/>
      <c r="Q9432" s="205"/>
      <c r="R9432" s="84"/>
      <c r="S9432" s="31"/>
      <c r="T9432" s="31"/>
      <c r="U9432" s="169"/>
      <c r="V9432" s="150"/>
      <c r="W9432" s="141" t="str" cm="1">
        <f t="array" ref="W9432">IF(SUM(LEN(B9432:V9432))=0,"",IF(OR(OR(ISBLANK(F9432),SUM(LEN(C9432),LEN(D9432))=0),AND(NOT(E9432="Unknown"),ISBLANK(J9432)),AND(NOT(O9432="Unknown"),ISBLANK(R9432))),"Missing Information", INDEX(Table15[Entire Service Line Classification], MATCH(SUMIFS(Table15[Unique ID],Table15[System-Owned Portion],E9432,Table15[If Material Anything Other than "Lead" in Column E,Was Material Ever Previously Lead?],G9432,Table15[Customer-Owned Portion],O9432),Table15[Unique ID],0),0)))</f>
        <v/>
      </c>
      <c r="X9432"/>
    </row>
    <row r="9433" spans="2:24" x14ac:dyDescent="0.25">
      <c r="B9433" s="146"/>
      <c r="C9433" s="31"/>
      <c r="D9433" s="31"/>
      <c r="E9433" s="44"/>
      <c r="F9433" s="43"/>
      <c r="G9433" s="84"/>
      <c r="H9433" s="31"/>
      <c r="I9433" s="205"/>
      <c r="J9433" s="84"/>
      <c r="K9433" s="31"/>
      <c r="L9433" s="31"/>
      <c r="M9433" s="169"/>
      <c r="N9433" s="148"/>
      <c r="O9433" s="106"/>
      <c r="P9433" s="43"/>
      <c r="Q9433" s="205"/>
      <c r="R9433" s="84"/>
      <c r="S9433" s="31"/>
      <c r="T9433" s="31"/>
      <c r="U9433" s="169"/>
      <c r="V9433" s="150"/>
      <c r="W9433" s="141" t="str" cm="1">
        <f t="array" ref="W9433">IF(SUM(LEN(B9433:V9433))=0,"",IF(OR(OR(ISBLANK(F9433),SUM(LEN(C9433),LEN(D9433))=0),AND(NOT(E9433="Unknown"),ISBLANK(J9433)),AND(NOT(O9433="Unknown"),ISBLANK(R9433))),"Missing Information", INDEX(Table15[Entire Service Line Classification], MATCH(SUMIFS(Table15[Unique ID],Table15[System-Owned Portion],E9433,Table15[If Material Anything Other than "Lead" in Column E,Was Material Ever Previously Lead?],G9433,Table15[Customer-Owned Portion],O9433),Table15[Unique ID],0),0)))</f>
        <v/>
      </c>
      <c r="X9433"/>
    </row>
    <row r="9434" spans="2:24" x14ac:dyDescent="0.25">
      <c r="B9434" s="146"/>
      <c r="C9434" s="31"/>
      <c r="D9434" s="31"/>
      <c r="E9434" s="44"/>
      <c r="F9434" s="43"/>
      <c r="G9434" s="84"/>
      <c r="H9434" s="31"/>
      <c r="I9434" s="205"/>
      <c r="J9434" s="84"/>
      <c r="K9434" s="31"/>
      <c r="L9434" s="31"/>
      <c r="M9434" s="169"/>
      <c r="N9434" s="148"/>
      <c r="O9434" s="106"/>
      <c r="P9434" s="43"/>
      <c r="Q9434" s="205"/>
      <c r="R9434" s="84"/>
      <c r="S9434" s="31"/>
      <c r="T9434" s="31"/>
      <c r="U9434" s="169"/>
      <c r="V9434" s="150"/>
      <c r="W9434" s="141" t="str" cm="1">
        <f t="array" ref="W9434">IF(SUM(LEN(B9434:V9434))=0,"",IF(OR(OR(ISBLANK(F9434),SUM(LEN(C9434),LEN(D9434))=0),AND(NOT(E9434="Unknown"),ISBLANK(J9434)),AND(NOT(O9434="Unknown"),ISBLANK(R9434))),"Missing Information", INDEX(Table15[Entire Service Line Classification], MATCH(SUMIFS(Table15[Unique ID],Table15[System-Owned Portion],E9434,Table15[If Material Anything Other than "Lead" in Column E,Was Material Ever Previously Lead?],G9434,Table15[Customer-Owned Portion],O9434),Table15[Unique ID],0),0)))</f>
        <v/>
      </c>
      <c r="X9434"/>
    </row>
    <row r="9435" spans="2:24" x14ac:dyDescent="0.25">
      <c r="B9435" s="146"/>
      <c r="C9435" s="31"/>
      <c r="D9435" s="31"/>
      <c r="E9435" s="44"/>
      <c r="F9435" s="43"/>
      <c r="G9435" s="84"/>
      <c r="H9435" s="31"/>
      <c r="I9435" s="205"/>
      <c r="J9435" s="84"/>
      <c r="K9435" s="31"/>
      <c r="L9435" s="31"/>
      <c r="M9435" s="169"/>
      <c r="N9435" s="148"/>
      <c r="O9435" s="106"/>
      <c r="P9435" s="43"/>
      <c r="Q9435" s="205"/>
      <c r="R9435" s="84"/>
      <c r="S9435" s="31"/>
      <c r="T9435" s="31"/>
      <c r="U9435" s="169"/>
      <c r="V9435" s="150"/>
      <c r="W9435" s="141" t="str" cm="1">
        <f t="array" ref="W9435">IF(SUM(LEN(B9435:V9435))=0,"",IF(OR(OR(ISBLANK(F9435),SUM(LEN(C9435),LEN(D9435))=0),AND(NOT(E9435="Unknown"),ISBLANK(J9435)),AND(NOT(O9435="Unknown"),ISBLANK(R9435))),"Missing Information", INDEX(Table15[Entire Service Line Classification], MATCH(SUMIFS(Table15[Unique ID],Table15[System-Owned Portion],E9435,Table15[If Material Anything Other than "Lead" in Column E,Was Material Ever Previously Lead?],G9435,Table15[Customer-Owned Portion],O9435),Table15[Unique ID],0),0)))</f>
        <v/>
      </c>
      <c r="X9435"/>
    </row>
    <row r="9436" spans="2:24" x14ac:dyDescent="0.25">
      <c r="B9436" s="146"/>
      <c r="C9436" s="31"/>
      <c r="D9436" s="31"/>
      <c r="E9436" s="44"/>
      <c r="F9436" s="43"/>
      <c r="G9436" s="84"/>
      <c r="H9436" s="31"/>
      <c r="I9436" s="205"/>
      <c r="J9436" s="84"/>
      <c r="K9436" s="31"/>
      <c r="L9436" s="31"/>
      <c r="M9436" s="169"/>
      <c r="N9436" s="148"/>
      <c r="O9436" s="106"/>
      <c r="P9436" s="43"/>
      <c r="Q9436" s="205"/>
      <c r="R9436" s="84"/>
      <c r="S9436" s="31"/>
      <c r="T9436" s="31"/>
      <c r="U9436" s="169"/>
      <c r="V9436" s="150"/>
      <c r="W9436" s="141" t="str" cm="1">
        <f t="array" ref="W9436">IF(SUM(LEN(B9436:V9436))=0,"",IF(OR(OR(ISBLANK(F9436),SUM(LEN(C9436),LEN(D9436))=0),AND(NOT(E9436="Unknown"),ISBLANK(J9436)),AND(NOT(O9436="Unknown"),ISBLANK(R9436))),"Missing Information", INDEX(Table15[Entire Service Line Classification], MATCH(SUMIFS(Table15[Unique ID],Table15[System-Owned Portion],E9436,Table15[If Material Anything Other than "Lead" in Column E,Was Material Ever Previously Lead?],G9436,Table15[Customer-Owned Portion],O9436),Table15[Unique ID],0),0)))</f>
        <v/>
      </c>
      <c r="X9436"/>
    </row>
    <row r="9437" spans="2:24" x14ac:dyDescent="0.25">
      <c r="B9437" s="146"/>
      <c r="C9437" s="31"/>
      <c r="D9437" s="31"/>
      <c r="E9437" s="44"/>
      <c r="F9437" s="43"/>
      <c r="G9437" s="84"/>
      <c r="H9437" s="31"/>
      <c r="I9437" s="205"/>
      <c r="J9437" s="84"/>
      <c r="K9437" s="31"/>
      <c r="L9437" s="31"/>
      <c r="M9437" s="169"/>
      <c r="N9437" s="148"/>
      <c r="O9437" s="106"/>
      <c r="P9437" s="43"/>
      <c r="Q9437" s="205"/>
      <c r="R9437" s="84"/>
      <c r="S9437" s="31"/>
      <c r="T9437" s="31"/>
      <c r="U9437" s="169"/>
      <c r="V9437" s="150"/>
      <c r="W9437" s="141" t="str" cm="1">
        <f t="array" ref="W9437">IF(SUM(LEN(B9437:V9437))=0,"",IF(OR(OR(ISBLANK(F9437),SUM(LEN(C9437),LEN(D9437))=0),AND(NOT(E9437="Unknown"),ISBLANK(J9437)),AND(NOT(O9437="Unknown"),ISBLANK(R9437))),"Missing Information", INDEX(Table15[Entire Service Line Classification], MATCH(SUMIFS(Table15[Unique ID],Table15[System-Owned Portion],E9437,Table15[If Material Anything Other than "Lead" in Column E,Was Material Ever Previously Lead?],G9437,Table15[Customer-Owned Portion],O9437),Table15[Unique ID],0),0)))</f>
        <v/>
      </c>
      <c r="X9437"/>
    </row>
    <row r="9438" spans="2:24" x14ac:dyDescent="0.25">
      <c r="B9438" s="146"/>
      <c r="C9438" s="31"/>
      <c r="D9438" s="31"/>
      <c r="E9438" s="44"/>
      <c r="F9438" s="43"/>
      <c r="G9438" s="84"/>
      <c r="H9438" s="31"/>
      <c r="I9438" s="205"/>
      <c r="J9438" s="84"/>
      <c r="K9438" s="31"/>
      <c r="L9438" s="31"/>
      <c r="M9438" s="169"/>
      <c r="N9438" s="148"/>
      <c r="O9438" s="106"/>
      <c r="P9438" s="43"/>
      <c r="Q9438" s="205"/>
      <c r="R9438" s="84"/>
      <c r="S9438" s="31"/>
      <c r="T9438" s="31"/>
      <c r="U9438" s="169"/>
      <c r="V9438" s="150"/>
      <c r="W9438" s="141" t="str" cm="1">
        <f t="array" ref="W9438">IF(SUM(LEN(B9438:V9438))=0,"",IF(OR(OR(ISBLANK(F9438),SUM(LEN(C9438),LEN(D9438))=0),AND(NOT(E9438="Unknown"),ISBLANK(J9438)),AND(NOT(O9438="Unknown"),ISBLANK(R9438))),"Missing Information", INDEX(Table15[Entire Service Line Classification], MATCH(SUMIFS(Table15[Unique ID],Table15[System-Owned Portion],E9438,Table15[If Material Anything Other than "Lead" in Column E,Was Material Ever Previously Lead?],G9438,Table15[Customer-Owned Portion],O9438),Table15[Unique ID],0),0)))</f>
        <v/>
      </c>
      <c r="X9438"/>
    </row>
    <row r="9439" spans="2:24" x14ac:dyDescent="0.25">
      <c r="B9439" s="146"/>
      <c r="C9439" s="31"/>
      <c r="D9439" s="31"/>
      <c r="E9439" s="44"/>
      <c r="F9439" s="43"/>
      <c r="G9439" s="84"/>
      <c r="H9439" s="31"/>
      <c r="I9439" s="205"/>
      <c r="J9439" s="84"/>
      <c r="K9439" s="31"/>
      <c r="L9439" s="31"/>
      <c r="M9439" s="169"/>
      <c r="N9439" s="148"/>
      <c r="O9439" s="106"/>
      <c r="P9439" s="43"/>
      <c r="Q9439" s="205"/>
      <c r="R9439" s="84"/>
      <c r="S9439" s="31"/>
      <c r="T9439" s="31"/>
      <c r="U9439" s="169"/>
      <c r="V9439" s="150"/>
      <c r="W9439" s="141" t="str" cm="1">
        <f t="array" ref="W9439">IF(SUM(LEN(B9439:V9439))=0,"",IF(OR(OR(ISBLANK(F9439),SUM(LEN(C9439),LEN(D9439))=0),AND(NOT(E9439="Unknown"),ISBLANK(J9439)),AND(NOT(O9439="Unknown"),ISBLANK(R9439))),"Missing Information", INDEX(Table15[Entire Service Line Classification], MATCH(SUMIFS(Table15[Unique ID],Table15[System-Owned Portion],E9439,Table15[If Material Anything Other than "Lead" in Column E,Was Material Ever Previously Lead?],G9439,Table15[Customer-Owned Portion],O9439),Table15[Unique ID],0),0)))</f>
        <v/>
      </c>
      <c r="X9439"/>
    </row>
    <row r="9440" spans="2:24" x14ac:dyDescent="0.25">
      <c r="B9440" s="146"/>
      <c r="C9440" s="31"/>
      <c r="D9440" s="31"/>
      <c r="E9440" s="44"/>
      <c r="F9440" s="43"/>
      <c r="G9440" s="84"/>
      <c r="H9440" s="31"/>
      <c r="I9440" s="205"/>
      <c r="J9440" s="84"/>
      <c r="K9440" s="31"/>
      <c r="L9440" s="31"/>
      <c r="M9440" s="169"/>
      <c r="N9440" s="148"/>
      <c r="O9440" s="106"/>
      <c r="P9440" s="43"/>
      <c r="Q9440" s="205"/>
      <c r="R9440" s="84"/>
      <c r="S9440" s="31"/>
      <c r="T9440" s="31"/>
      <c r="U9440" s="169"/>
      <c r="V9440" s="150"/>
      <c r="W9440" s="141" t="str" cm="1">
        <f t="array" ref="W9440">IF(SUM(LEN(B9440:V9440))=0,"",IF(OR(OR(ISBLANK(F9440),SUM(LEN(C9440),LEN(D9440))=0),AND(NOT(E9440="Unknown"),ISBLANK(J9440)),AND(NOT(O9440="Unknown"),ISBLANK(R9440))),"Missing Information", INDEX(Table15[Entire Service Line Classification], MATCH(SUMIFS(Table15[Unique ID],Table15[System-Owned Portion],E9440,Table15[If Material Anything Other than "Lead" in Column E,Was Material Ever Previously Lead?],G9440,Table15[Customer-Owned Portion],O9440),Table15[Unique ID],0),0)))</f>
        <v/>
      </c>
      <c r="X9440"/>
    </row>
    <row r="9441" spans="2:24" x14ac:dyDescent="0.25">
      <c r="B9441" s="146"/>
      <c r="C9441" s="31"/>
      <c r="D9441" s="31"/>
      <c r="E9441" s="44"/>
      <c r="F9441" s="43"/>
      <c r="G9441" s="84"/>
      <c r="H9441" s="31"/>
      <c r="I9441" s="205"/>
      <c r="J9441" s="84"/>
      <c r="K9441" s="31"/>
      <c r="L9441" s="31"/>
      <c r="M9441" s="169"/>
      <c r="N9441" s="148"/>
      <c r="O9441" s="106"/>
      <c r="P9441" s="43"/>
      <c r="Q9441" s="205"/>
      <c r="R9441" s="84"/>
      <c r="S9441" s="31"/>
      <c r="T9441" s="31"/>
      <c r="U9441" s="169"/>
      <c r="V9441" s="150"/>
      <c r="W9441" s="141" t="str" cm="1">
        <f t="array" ref="W9441">IF(SUM(LEN(B9441:V9441))=0,"",IF(OR(OR(ISBLANK(F9441),SUM(LEN(C9441),LEN(D9441))=0),AND(NOT(E9441="Unknown"),ISBLANK(J9441)),AND(NOT(O9441="Unknown"),ISBLANK(R9441))),"Missing Information", INDEX(Table15[Entire Service Line Classification], MATCH(SUMIFS(Table15[Unique ID],Table15[System-Owned Portion],E9441,Table15[If Material Anything Other than "Lead" in Column E,Was Material Ever Previously Lead?],G9441,Table15[Customer-Owned Portion],O9441),Table15[Unique ID],0),0)))</f>
        <v/>
      </c>
      <c r="X9441"/>
    </row>
    <row r="9442" spans="2:24" x14ac:dyDescent="0.25">
      <c r="B9442" s="146"/>
      <c r="C9442" s="31"/>
      <c r="D9442" s="31"/>
      <c r="E9442" s="44"/>
      <c r="F9442" s="43"/>
      <c r="G9442" s="84"/>
      <c r="H9442" s="31"/>
      <c r="I9442" s="205"/>
      <c r="J9442" s="84"/>
      <c r="K9442" s="31"/>
      <c r="L9442" s="31"/>
      <c r="M9442" s="169"/>
      <c r="N9442" s="148"/>
      <c r="O9442" s="106"/>
      <c r="P9442" s="43"/>
      <c r="Q9442" s="205"/>
      <c r="R9442" s="84"/>
      <c r="S9442" s="31"/>
      <c r="T9442" s="31"/>
      <c r="U9442" s="169"/>
      <c r="V9442" s="150"/>
      <c r="W9442" s="141" t="str" cm="1">
        <f t="array" ref="W9442">IF(SUM(LEN(B9442:V9442))=0,"",IF(OR(OR(ISBLANK(F9442),SUM(LEN(C9442),LEN(D9442))=0),AND(NOT(E9442="Unknown"),ISBLANK(J9442)),AND(NOT(O9442="Unknown"),ISBLANK(R9442))),"Missing Information", INDEX(Table15[Entire Service Line Classification], MATCH(SUMIFS(Table15[Unique ID],Table15[System-Owned Portion],E9442,Table15[If Material Anything Other than "Lead" in Column E,Was Material Ever Previously Lead?],G9442,Table15[Customer-Owned Portion],O9442),Table15[Unique ID],0),0)))</f>
        <v/>
      </c>
      <c r="X9442"/>
    </row>
    <row r="9443" spans="2:24" x14ac:dyDescent="0.25">
      <c r="B9443" s="146"/>
      <c r="C9443" s="31"/>
      <c r="D9443" s="31"/>
      <c r="E9443" s="44"/>
      <c r="F9443" s="43"/>
      <c r="G9443" s="84"/>
      <c r="H9443" s="31"/>
      <c r="I9443" s="205"/>
      <c r="J9443" s="84"/>
      <c r="K9443" s="31"/>
      <c r="L9443" s="31"/>
      <c r="M9443" s="169"/>
      <c r="N9443" s="148"/>
      <c r="O9443" s="106"/>
      <c r="P9443" s="43"/>
      <c r="Q9443" s="205"/>
      <c r="R9443" s="84"/>
      <c r="S9443" s="31"/>
      <c r="T9443" s="31"/>
      <c r="U9443" s="169"/>
      <c r="V9443" s="150"/>
      <c r="W9443" s="141" t="str" cm="1">
        <f t="array" ref="W9443">IF(SUM(LEN(B9443:V9443))=0,"",IF(OR(OR(ISBLANK(F9443),SUM(LEN(C9443),LEN(D9443))=0),AND(NOT(E9443="Unknown"),ISBLANK(J9443)),AND(NOT(O9443="Unknown"),ISBLANK(R9443))),"Missing Information", INDEX(Table15[Entire Service Line Classification], MATCH(SUMIFS(Table15[Unique ID],Table15[System-Owned Portion],E9443,Table15[If Material Anything Other than "Lead" in Column E,Was Material Ever Previously Lead?],G9443,Table15[Customer-Owned Portion],O9443),Table15[Unique ID],0),0)))</f>
        <v/>
      </c>
      <c r="X9443"/>
    </row>
    <row r="9444" spans="2:24" x14ac:dyDescent="0.25">
      <c r="B9444" s="146"/>
      <c r="C9444" s="31"/>
      <c r="D9444" s="31"/>
      <c r="E9444" s="44"/>
      <c r="F9444" s="43"/>
      <c r="G9444" s="84"/>
      <c r="H9444" s="31"/>
      <c r="I9444" s="205"/>
      <c r="J9444" s="84"/>
      <c r="K9444" s="31"/>
      <c r="L9444" s="31"/>
      <c r="M9444" s="169"/>
      <c r="N9444" s="148"/>
      <c r="O9444" s="106"/>
      <c r="P9444" s="43"/>
      <c r="Q9444" s="205"/>
      <c r="R9444" s="84"/>
      <c r="S9444" s="31"/>
      <c r="T9444" s="31"/>
      <c r="U9444" s="169"/>
      <c r="V9444" s="150"/>
      <c r="W9444" s="141" t="str" cm="1">
        <f t="array" ref="W9444">IF(SUM(LEN(B9444:V9444))=0,"",IF(OR(OR(ISBLANK(F9444),SUM(LEN(C9444),LEN(D9444))=0),AND(NOT(E9444="Unknown"),ISBLANK(J9444)),AND(NOT(O9444="Unknown"),ISBLANK(R9444))),"Missing Information", INDEX(Table15[Entire Service Line Classification], MATCH(SUMIFS(Table15[Unique ID],Table15[System-Owned Portion],E9444,Table15[If Material Anything Other than "Lead" in Column E,Was Material Ever Previously Lead?],G9444,Table15[Customer-Owned Portion],O9444),Table15[Unique ID],0),0)))</f>
        <v/>
      </c>
      <c r="X9444"/>
    </row>
    <row r="9445" spans="2:24" x14ac:dyDescent="0.25">
      <c r="B9445" s="146"/>
      <c r="C9445" s="31"/>
      <c r="D9445" s="31"/>
      <c r="E9445" s="44"/>
      <c r="F9445" s="43"/>
      <c r="G9445" s="84"/>
      <c r="H9445" s="31"/>
      <c r="I9445" s="205"/>
      <c r="J9445" s="84"/>
      <c r="K9445" s="31"/>
      <c r="L9445" s="31"/>
      <c r="M9445" s="169"/>
      <c r="N9445" s="148"/>
      <c r="O9445" s="106"/>
      <c r="P9445" s="43"/>
      <c r="Q9445" s="205"/>
      <c r="R9445" s="84"/>
      <c r="S9445" s="31"/>
      <c r="T9445" s="31"/>
      <c r="U9445" s="169"/>
      <c r="V9445" s="150"/>
      <c r="W9445" s="141" t="str" cm="1">
        <f t="array" ref="W9445">IF(SUM(LEN(B9445:V9445))=0,"",IF(OR(OR(ISBLANK(F9445),SUM(LEN(C9445),LEN(D9445))=0),AND(NOT(E9445="Unknown"),ISBLANK(J9445)),AND(NOT(O9445="Unknown"),ISBLANK(R9445))),"Missing Information", INDEX(Table15[Entire Service Line Classification], MATCH(SUMIFS(Table15[Unique ID],Table15[System-Owned Portion],E9445,Table15[If Material Anything Other than "Lead" in Column E,Was Material Ever Previously Lead?],G9445,Table15[Customer-Owned Portion],O9445),Table15[Unique ID],0),0)))</f>
        <v/>
      </c>
      <c r="X9445"/>
    </row>
    <row r="9446" spans="2:24" x14ac:dyDescent="0.25">
      <c r="B9446" s="146"/>
      <c r="C9446" s="31"/>
      <c r="D9446" s="31"/>
      <c r="E9446" s="44"/>
      <c r="F9446" s="43"/>
      <c r="G9446" s="84"/>
      <c r="H9446" s="31"/>
      <c r="I9446" s="205"/>
      <c r="J9446" s="84"/>
      <c r="K9446" s="31"/>
      <c r="L9446" s="31"/>
      <c r="M9446" s="169"/>
      <c r="N9446" s="148"/>
      <c r="O9446" s="106"/>
      <c r="P9446" s="43"/>
      <c r="Q9446" s="205"/>
      <c r="R9446" s="84"/>
      <c r="S9446" s="31"/>
      <c r="T9446" s="31"/>
      <c r="U9446" s="169"/>
      <c r="V9446" s="150"/>
      <c r="W9446" s="141" t="str" cm="1">
        <f t="array" ref="W9446">IF(SUM(LEN(B9446:V9446))=0,"",IF(OR(OR(ISBLANK(F9446),SUM(LEN(C9446),LEN(D9446))=0),AND(NOT(E9446="Unknown"),ISBLANK(J9446)),AND(NOT(O9446="Unknown"),ISBLANK(R9446))),"Missing Information", INDEX(Table15[Entire Service Line Classification], MATCH(SUMIFS(Table15[Unique ID],Table15[System-Owned Portion],E9446,Table15[If Material Anything Other than "Lead" in Column E,Was Material Ever Previously Lead?],G9446,Table15[Customer-Owned Portion],O9446),Table15[Unique ID],0),0)))</f>
        <v/>
      </c>
      <c r="X9446"/>
    </row>
    <row r="9447" spans="2:24" x14ac:dyDescent="0.25">
      <c r="B9447" s="146"/>
      <c r="C9447" s="31"/>
      <c r="D9447" s="31"/>
      <c r="E9447" s="44"/>
      <c r="F9447" s="43"/>
      <c r="G9447" s="84"/>
      <c r="H9447" s="31"/>
      <c r="I9447" s="205"/>
      <c r="J9447" s="84"/>
      <c r="K9447" s="31"/>
      <c r="L9447" s="31"/>
      <c r="M9447" s="169"/>
      <c r="N9447" s="148"/>
      <c r="O9447" s="106"/>
      <c r="P9447" s="43"/>
      <c r="Q9447" s="205"/>
      <c r="R9447" s="84"/>
      <c r="S9447" s="31"/>
      <c r="T9447" s="31"/>
      <c r="U9447" s="169"/>
      <c r="V9447" s="150"/>
      <c r="W9447" s="141" t="str" cm="1">
        <f t="array" ref="W9447">IF(SUM(LEN(B9447:V9447))=0,"",IF(OR(OR(ISBLANK(F9447),SUM(LEN(C9447),LEN(D9447))=0),AND(NOT(E9447="Unknown"),ISBLANK(J9447)),AND(NOT(O9447="Unknown"),ISBLANK(R9447))),"Missing Information", INDEX(Table15[Entire Service Line Classification], MATCH(SUMIFS(Table15[Unique ID],Table15[System-Owned Portion],E9447,Table15[If Material Anything Other than "Lead" in Column E,Was Material Ever Previously Lead?],G9447,Table15[Customer-Owned Portion],O9447),Table15[Unique ID],0),0)))</f>
        <v/>
      </c>
      <c r="X9447"/>
    </row>
    <row r="9448" spans="2:24" x14ac:dyDescent="0.25">
      <c r="B9448" s="146"/>
      <c r="C9448" s="31"/>
      <c r="D9448" s="31"/>
      <c r="E9448" s="44"/>
      <c r="F9448" s="43"/>
      <c r="G9448" s="84"/>
      <c r="H9448" s="31"/>
      <c r="I9448" s="205"/>
      <c r="J9448" s="84"/>
      <c r="K9448" s="31"/>
      <c r="L9448" s="31"/>
      <c r="M9448" s="169"/>
      <c r="N9448" s="148"/>
      <c r="O9448" s="106"/>
      <c r="P9448" s="43"/>
      <c r="Q9448" s="205"/>
      <c r="R9448" s="84"/>
      <c r="S9448" s="31"/>
      <c r="T9448" s="31"/>
      <c r="U9448" s="169"/>
      <c r="V9448" s="150"/>
      <c r="W9448" s="141" t="str" cm="1">
        <f t="array" ref="W9448">IF(SUM(LEN(B9448:V9448))=0,"",IF(OR(OR(ISBLANK(F9448),SUM(LEN(C9448),LEN(D9448))=0),AND(NOT(E9448="Unknown"),ISBLANK(J9448)),AND(NOT(O9448="Unknown"),ISBLANK(R9448))),"Missing Information", INDEX(Table15[Entire Service Line Classification], MATCH(SUMIFS(Table15[Unique ID],Table15[System-Owned Portion],E9448,Table15[If Material Anything Other than "Lead" in Column E,Was Material Ever Previously Lead?],G9448,Table15[Customer-Owned Portion],O9448),Table15[Unique ID],0),0)))</f>
        <v/>
      </c>
      <c r="X9448"/>
    </row>
    <row r="9449" spans="2:24" x14ac:dyDescent="0.25">
      <c r="B9449" s="146"/>
      <c r="C9449" s="31"/>
      <c r="D9449" s="31"/>
      <c r="E9449" s="44"/>
      <c r="F9449" s="43"/>
      <c r="G9449" s="84"/>
      <c r="H9449" s="31"/>
      <c r="I9449" s="205"/>
      <c r="J9449" s="84"/>
      <c r="K9449" s="31"/>
      <c r="L9449" s="31"/>
      <c r="M9449" s="169"/>
      <c r="N9449" s="148"/>
      <c r="O9449" s="106"/>
      <c r="P9449" s="43"/>
      <c r="Q9449" s="205"/>
      <c r="R9449" s="84"/>
      <c r="S9449" s="31"/>
      <c r="T9449" s="31"/>
      <c r="U9449" s="169"/>
      <c r="V9449" s="150"/>
      <c r="W9449" s="141" t="str" cm="1">
        <f t="array" ref="W9449">IF(SUM(LEN(B9449:V9449))=0,"",IF(OR(OR(ISBLANK(F9449),SUM(LEN(C9449),LEN(D9449))=0),AND(NOT(E9449="Unknown"),ISBLANK(J9449)),AND(NOT(O9449="Unknown"),ISBLANK(R9449))),"Missing Information", INDEX(Table15[Entire Service Line Classification], MATCH(SUMIFS(Table15[Unique ID],Table15[System-Owned Portion],E9449,Table15[If Material Anything Other than "Lead" in Column E,Was Material Ever Previously Lead?],G9449,Table15[Customer-Owned Portion],O9449),Table15[Unique ID],0),0)))</f>
        <v/>
      </c>
      <c r="X9449"/>
    </row>
    <row r="9450" spans="2:24" x14ac:dyDescent="0.25">
      <c r="B9450" s="146"/>
      <c r="C9450" s="31"/>
      <c r="D9450" s="31"/>
      <c r="E9450" s="44"/>
      <c r="F9450" s="43"/>
      <c r="G9450" s="84"/>
      <c r="H9450" s="31"/>
      <c r="I9450" s="205"/>
      <c r="J9450" s="84"/>
      <c r="K9450" s="31"/>
      <c r="L9450" s="31"/>
      <c r="M9450" s="169"/>
      <c r="N9450" s="148"/>
      <c r="O9450" s="106"/>
      <c r="P9450" s="43"/>
      <c r="Q9450" s="205"/>
      <c r="R9450" s="84"/>
      <c r="S9450" s="31"/>
      <c r="T9450" s="31"/>
      <c r="U9450" s="169"/>
      <c r="V9450" s="150"/>
      <c r="W9450" s="141" t="str" cm="1">
        <f t="array" ref="W9450">IF(SUM(LEN(B9450:V9450))=0,"",IF(OR(OR(ISBLANK(F9450),SUM(LEN(C9450),LEN(D9450))=0),AND(NOT(E9450="Unknown"),ISBLANK(J9450)),AND(NOT(O9450="Unknown"),ISBLANK(R9450))),"Missing Information", INDEX(Table15[Entire Service Line Classification], MATCH(SUMIFS(Table15[Unique ID],Table15[System-Owned Portion],E9450,Table15[If Material Anything Other than "Lead" in Column E,Was Material Ever Previously Lead?],G9450,Table15[Customer-Owned Portion],O9450),Table15[Unique ID],0),0)))</f>
        <v/>
      </c>
      <c r="X9450"/>
    </row>
    <row r="9451" spans="2:24" x14ac:dyDescent="0.25">
      <c r="B9451" s="146"/>
      <c r="C9451" s="31"/>
      <c r="D9451" s="31"/>
      <c r="E9451" s="44"/>
      <c r="F9451" s="43"/>
      <c r="G9451" s="84"/>
      <c r="H9451" s="31"/>
      <c r="I9451" s="205"/>
      <c r="J9451" s="84"/>
      <c r="K9451" s="31"/>
      <c r="L9451" s="31"/>
      <c r="M9451" s="169"/>
      <c r="N9451" s="148"/>
      <c r="O9451" s="106"/>
      <c r="P9451" s="43"/>
      <c r="Q9451" s="205"/>
      <c r="R9451" s="84"/>
      <c r="S9451" s="31"/>
      <c r="T9451" s="31"/>
      <c r="U9451" s="169"/>
      <c r="V9451" s="150"/>
      <c r="W9451" s="141" t="str" cm="1">
        <f t="array" ref="W9451">IF(SUM(LEN(B9451:V9451))=0,"",IF(OR(OR(ISBLANK(F9451),SUM(LEN(C9451),LEN(D9451))=0),AND(NOT(E9451="Unknown"),ISBLANK(J9451)),AND(NOT(O9451="Unknown"),ISBLANK(R9451))),"Missing Information", INDEX(Table15[Entire Service Line Classification], MATCH(SUMIFS(Table15[Unique ID],Table15[System-Owned Portion],E9451,Table15[If Material Anything Other than "Lead" in Column E,Was Material Ever Previously Lead?],G9451,Table15[Customer-Owned Portion],O9451),Table15[Unique ID],0),0)))</f>
        <v/>
      </c>
      <c r="X9451"/>
    </row>
    <row r="9452" spans="2:24" x14ac:dyDescent="0.25">
      <c r="B9452" s="146"/>
      <c r="C9452" s="31"/>
      <c r="D9452" s="31"/>
      <c r="E9452" s="44"/>
      <c r="F9452" s="43"/>
      <c r="G9452" s="84"/>
      <c r="H9452" s="31"/>
      <c r="I9452" s="205"/>
      <c r="J9452" s="84"/>
      <c r="K9452" s="31"/>
      <c r="L9452" s="31"/>
      <c r="M9452" s="169"/>
      <c r="N9452" s="148"/>
      <c r="O9452" s="106"/>
      <c r="P9452" s="43"/>
      <c r="Q9452" s="205"/>
      <c r="R9452" s="84"/>
      <c r="S9452" s="31"/>
      <c r="T9452" s="31"/>
      <c r="U9452" s="169"/>
      <c r="V9452" s="150"/>
      <c r="W9452" s="141" t="str" cm="1">
        <f t="array" ref="W9452">IF(SUM(LEN(B9452:V9452))=0,"",IF(OR(OR(ISBLANK(F9452),SUM(LEN(C9452),LEN(D9452))=0),AND(NOT(E9452="Unknown"),ISBLANK(J9452)),AND(NOT(O9452="Unknown"),ISBLANK(R9452))),"Missing Information", INDEX(Table15[Entire Service Line Classification], MATCH(SUMIFS(Table15[Unique ID],Table15[System-Owned Portion],E9452,Table15[If Material Anything Other than "Lead" in Column E,Was Material Ever Previously Lead?],G9452,Table15[Customer-Owned Portion],O9452),Table15[Unique ID],0),0)))</f>
        <v/>
      </c>
      <c r="X9452"/>
    </row>
    <row r="9453" spans="2:24" x14ac:dyDescent="0.25">
      <c r="B9453" s="146"/>
      <c r="C9453" s="31"/>
      <c r="D9453" s="31"/>
      <c r="E9453" s="44"/>
      <c r="F9453" s="43"/>
      <c r="G9453" s="84"/>
      <c r="H9453" s="31"/>
      <c r="I9453" s="205"/>
      <c r="J9453" s="84"/>
      <c r="K9453" s="31"/>
      <c r="L9453" s="31"/>
      <c r="M9453" s="169"/>
      <c r="N9453" s="148"/>
      <c r="O9453" s="106"/>
      <c r="P9453" s="43"/>
      <c r="Q9453" s="205"/>
      <c r="R9453" s="84"/>
      <c r="S9453" s="31"/>
      <c r="T9453" s="31"/>
      <c r="U9453" s="169"/>
      <c r="V9453" s="150"/>
      <c r="W9453" s="141" t="str" cm="1">
        <f t="array" ref="W9453">IF(SUM(LEN(B9453:V9453))=0,"",IF(OR(OR(ISBLANK(F9453),SUM(LEN(C9453),LEN(D9453))=0),AND(NOT(E9453="Unknown"),ISBLANK(J9453)),AND(NOT(O9453="Unknown"),ISBLANK(R9453))),"Missing Information", INDEX(Table15[Entire Service Line Classification], MATCH(SUMIFS(Table15[Unique ID],Table15[System-Owned Portion],E9453,Table15[If Material Anything Other than "Lead" in Column E,Was Material Ever Previously Lead?],G9453,Table15[Customer-Owned Portion],O9453),Table15[Unique ID],0),0)))</f>
        <v/>
      </c>
      <c r="X9453"/>
    </row>
    <row r="9454" spans="2:24" x14ac:dyDescent="0.25">
      <c r="B9454" s="146"/>
      <c r="C9454" s="31"/>
      <c r="D9454" s="31"/>
      <c r="E9454" s="44"/>
      <c r="F9454" s="43"/>
      <c r="G9454" s="84"/>
      <c r="H9454" s="31"/>
      <c r="I9454" s="205"/>
      <c r="J9454" s="84"/>
      <c r="K9454" s="31"/>
      <c r="L9454" s="31"/>
      <c r="M9454" s="169"/>
      <c r="N9454" s="148"/>
      <c r="O9454" s="106"/>
      <c r="P9454" s="43"/>
      <c r="Q9454" s="205"/>
      <c r="R9454" s="84"/>
      <c r="S9454" s="31"/>
      <c r="T9454" s="31"/>
      <c r="U9454" s="169"/>
      <c r="V9454" s="150"/>
      <c r="W9454" s="141" t="str" cm="1">
        <f t="array" ref="W9454">IF(SUM(LEN(B9454:V9454))=0,"",IF(OR(OR(ISBLANK(F9454),SUM(LEN(C9454),LEN(D9454))=0),AND(NOT(E9454="Unknown"),ISBLANK(J9454)),AND(NOT(O9454="Unknown"),ISBLANK(R9454))),"Missing Information", INDEX(Table15[Entire Service Line Classification], MATCH(SUMIFS(Table15[Unique ID],Table15[System-Owned Portion],E9454,Table15[If Material Anything Other than "Lead" in Column E,Was Material Ever Previously Lead?],G9454,Table15[Customer-Owned Portion],O9454),Table15[Unique ID],0),0)))</f>
        <v/>
      </c>
      <c r="X9454"/>
    </row>
    <row r="9455" spans="2:24" x14ac:dyDescent="0.25">
      <c r="B9455" s="146"/>
      <c r="C9455" s="31"/>
      <c r="D9455" s="31"/>
      <c r="E9455" s="44"/>
      <c r="F9455" s="43"/>
      <c r="G9455" s="84"/>
      <c r="H9455" s="31"/>
      <c r="I9455" s="205"/>
      <c r="J9455" s="84"/>
      <c r="K9455" s="31"/>
      <c r="L9455" s="31"/>
      <c r="M9455" s="169"/>
      <c r="N9455" s="148"/>
      <c r="O9455" s="106"/>
      <c r="P9455" s="43"/>
      <c r="Q9455" s="205"/>
      <c r="R9455" s="84"/>
      <c r="S9455" s="31"/>
      <c r="T9455" s="31"/>
      <c r="U9455" s="169"/>
      <c r="V9455" s="150"/>
      <c r="W9455" s="141" t="str" cm="1">
        <f t="array" ref="W9455">IF(SUM(LEN(B9455:V9455))=0,"",IF(OR(OR(ISBLANK(F9455),SUM(LEN(C9455),LEN(D9455))=0),AND(NOT(E9455="Unknown"),ISBLANK(J9455)),AND(NOT(O9455="Unknown"),ISBLANK(R9455))),"Missing Information", INDEX(Table15[Entire Service Line Classification], MATCH(SUMIFS(Table15[Unique ID],Table15[System-Owned Portion],E9455,Table15[If Material Anything Other than "Lead" in Column E,Was Material Ever Previously Lead?],G9455,Table15[Customer-Owned Portion],O9455),Table15[Unique ID],0),0)))</f>
        <v/>
      </c>
      <c r="X9455"/>
    </row>
    <row r="9456" spans="2:24" x14ac:dyDescent="0.25">
      <c r="B9456" s="146"/>
      <c r="C9456" s="31"/>
      <c r="D9456" s="31"/>
      <c r="E9456" s="44"/>
      <c r="F9456" s="43"/>
      <c r="G9456" s="84"/>
      <c r="H9456" s="31"/>
      <c r="I9456" s="205"/>
      <c r="J9456" s="84"/>
      <c r="K9456" s="31"/>
      <c r="L9456" s="31"/>
      <c r="M9456" s="169"/>
      <c r="N9456" s="148"/>
      <c r="O9456" s="106"/>
      <c r="P9456" s="43"/>
      <c r="Q9456" s="205"/>
      <c r="R9456" s="84"/>
      <c r="S9456" s="31"/>
      <c r="T9456" s="31"/>
      <c r="U9456" s="169"/>
      <c r="V9456" s="150"/>
      <c r="W9456" s="141" t="str" cm="1">
        <f t="array" ref="W9456">IF(SUM(LEN(B9456:V9456))=0,"",IF(OR(OR(ISBLANK(F9456),SUM(LEN(C9456),LEN(D9456))=0),AND(NOT(E9456="Unknown"),ISBLANK(J9456)),AND(NOT(O9456="Unknown"),ISBLANK(R9456))),"Missing Information", INDEX(Table15[Entire Service Line Classification], MATCH(SUMIFS(Table15[Unique ID],Table15[System-Owned Portion],E9456,Table15[If Material Anything Other than "Lead" in Column E,Was Material Ever Previously Lead?],G9456,Table15[Customer-Owned Portion],O9456),Table15[Unique ID],0),0)))</f>
        <v/>
      </c>
      <c r="X9456"/>
    </row>
    <row r="9457" spans="2:24" x14ac:dyDescent="0.25">
      <c r="B9457" s="146"/>
      <c r="C9457" s="31"/>
      <c r="D9457" s="31"/>
      <c r="E9457" s="44"/>
      <c r="F9457" s="43"/>
      <c r="G9457" s="84"/>
      <c r="H9457" s="31"/>
      <c r="I9457" s="205"/>
      <c r="J9457" s="84"/>
      <c r="K9457" s="31"/>
      <c r="L9457" s="31"/>
      <c r="M9457" s="169"/>
      <c r="N9457" s="148"/>
      <c r="O9457" s="106"/>
      <c r="P9457" s="43"/>
      <c r="Q9457" s="205"/>
      <c r="R9457" s="84"/>
      <c r="S9457" s="31"/>
      <c r="T9457" s="31"/>
      <c r="U9457" s="169"/>
      <c r="V9457" s="150"/>
      <c r="W9457" s="141" t="str" cm="1">
        <f t="array" ref="W9457">IF(SUM(LEN(B9457:V9457))=0,"",IF(OR(OR(ISBLANK(F9457),SUM(LEN(C9457),LEN(D9457))=0),AND(NOT(E9457="Unknown"),ISBLANK(J9457)),AND(NOT(O9457="Unknown"),ISBLANK(R9457))),"Missing Information", INDEX(Table15[Entire Service Line Classification], MATCH(SUMIFS(Table15[Unique ID],Table15[System-Owned Portion],E9457,Table15[If Material Anything Other than "Lead" in Column E,Was Material Ever Previously Lead?],G9457,Table15[Customer-Owned Portion],O9457),Table15[Unique ID],0),0)))</f>
        <v/>
      </c>
      <c r="X9457"/>
    </row>
    <row r="9458" spans="2:24" x14ac:dyDescent="0.25">
      <c r="B9458" s="146"/>
      <c r="C9458" s="31"/>
      <c r="D9458" s="31"/>
      <c r="E9458" s="44"/>
      <c r="F9458" s="43"/>
      <c r="G9458" s="84"/>
      <c r="H9458" s="31"/>
      <c r="I9458" s="205"/>
      <c r="J9458" s="84"/>
      <c r="K9458" s="31"/>
      <c r="L9458" s="31"/>
      <c r="M9458" s="169"/>
      <c r="N9458" s="148"/>
      <c r="O9458" s="106"/>
      <c r="P9458" s="43"/>
      <c r="Q9458" s="205"/>
      <c r="R9458" s="84"/>
      <c r="S9458" s="31"/>
      <c r="T9458" s="31"/>
      <c r="U9458" s="169"/>
      <c r="V9458" s="150"/>
      <c r="W9458" s="141" t="str" cm="1">
        <f t="array" ref="W9458">IF(SUM(LEN(B9458:V9458))=0,"",IF(OR(OR(ISBLANK(F9458),SUM(LEN(C9458),LEN(D9458))=0),AND(NOT(E9458="Unknown"),ISBLANK(J9458)),AND(NOT(O9458="Unknown"),ISBLANK(R9458))),"Missing Information", INDEX(Table15[Entire Service Line Classification], MATCH(SUMIFS(Table15[Unique ID],Table15[System-Owned Portion],E9458,Table15[If Material Anything Other than "Lead" in Column E,Was Material Ever Previously Lead?],G9458,Table15[Customer-Owned Portion],O9458),Table15[Unique ID],0),0)))</f>
        <v/>
      </c>
      <c r="X9458"/>
    </row>
    <row r="9459" spans="2:24" x14ac:dyDescent="0.25">
      <c r="B9459" s="146"/>
      <c r="C9459" s="31"/>
      <c r="D9459" s="31"/>
      <c r="E9459" s="44"/>
      <c r="F9459" s="43"/>
      <c r="G9459" s="84"/>
      <c r="H9459" s="31"/>
      <c r="I9459" s="205"/>
      <c r="J9459" s="84"/>
      <c r="K9459" s="31"/>
      <c r="L9459" s="31"/>
      <c r="M9459" s="169"/>
      <c r="N9459" s="148"/>
      <c r="O9459" s="106"/>
      <c r="P9459" s="43"/>
      <c r="Q9459" s="205"/>
      <c r="R9459" s="84"/>
      <c r="S9459" s="31"/>
      <c r="T9459" s="31"/>
      <c r="U9459" s="169"/>
      <c r="V9459" s="150"/>
      <c r="W9459" s="141" t="str" cm="1">
        <f t="array" ref="W9459">IF(SUM(LEN(B9459:V9459))=0,"",IF(OR(OR(ISBLANK(F9459),SUM(LEN(C9459),LEN(D9459))=0),AND(NOT(E9459="Unknown"),ISBLANK(J9459)),AND(NOT(O9459="Unknown"),ISBLANK(R9459))),"Missing Information", INDEX(Table15[Entire Service Line Classification], MATCH(SUMIFS(Table15[Unique ID],Table15[System-Owned Portion],E9459,Table15[If Material Anything Other than "Lead" in Column E,Was Material Ever Previously Lead?],G9459,Table15[Customer-Owned Portion],O9459),Table15[Unique ID],0),0)))</f>
        <v/>
      </c>
      <c r="X9459"/>
    </row>
    <row r="9460" spans="2:24" x14ac:dyDescent="0.25">
      <c r="B9460" s="146"/>
      <c r="C9460" s="31"/>
      <c r="D9460" s="31"/>
      <c r="E9460" s="44"/>
      <c r="F9460" s="43"/>
      <c r="G9460" s="84"/>
      <c r="H9460" s="31"/>
      <c r="I9460" s="205"/>
      <c r="J9460" s="84"/>
      <c r="K9460" s="31"/>
      <c r="L9460" s="31"/>
      <c r="M9460" s="169"/>
      <c r="N9460" s="148"/>
      <c r="O9460" s="106"/>
      <c r="P9460" s="43"/>
      <c r="Q9460" s="205"/>
      <c r="R9460" s="84"/>
      <c r="S9460" s="31"/>
      <c r="T9460" s="31"/>
      <c r="U9460" s="169"/>
      <c r="V9460" s="150"/>
      <c r="W9460" s="141" t="str" cm="1">
        <f t="array" ref="W9460">IF(SUM(LEN(B9460:V9460))=0,"",IF(OR(OR(ISBLANK(F9460),SUM(LEN(C9460),LEN(D9460))=0),AND(NOT(E9460="Unknown"),ISBLANK(J9460)),AND(NOT(O9460="Unknown"),ISBLANK(R9460))),"Missing Information", INDEX(Table15[Entire Service Line Classification], MATCH(SUMIFS(Table15[Unique ID],Table15[System-Owned Portion],E9460,Table15[If Material Anything Other than "Lead" in Column E,Was Material Ever Previously Lead?],G9460,Table15[Customer-Owned Portion],O9460),Table15[Unique ID],0),0)))</f>
        <v/>
      </c>
      <c r="X9460"/>
    </row>
    <row r="9461" spans="2:24" x14ac:dyDescent="0.25">
      <c r="B9461" s="146"/>
      <c r="C9461" s="31"/>
      <c r="D9461" s="31"/>
      <c r="E9461" s="44"/>
      <c r="F9461" s="43"/>
      <c r="G9461" s="84"/>
      <c r="H9461" s="31"/>
      <c r="I9461" s="205"/>
      <c r="J9461" s="84"/>
      <c r="K9461" s="31"/>
      <c r="L9461" s="31"/>
      <c r="M9461" s="169"/>
      <c r="N9461" s="148"/>
      <c r="O9461" s="106"/>
      <c r="P9461" s="43"/>
      <c r="Q9461" s="205"/>
      <c r="R9461" s="84"/>
      <c r="S9461" s="31"/>
      <c r="T9461" s="31"/>
      <c r="U9461" s="169"/>
      <c r="V9461" s="150"/>
      <c r="W9461" s="141" t="str" cm="1">
        <f t="array" ref="W9461">IF(SUM(LEN(B9461:V9461))=0,"",IF(OR(OR(ISBLANK(F9461),SUM(LEN(C9461),LEN(D9461))=0),AND(NOT(E9461="Unknown"),ISBLANK(J9461)),AND(NOT(O9461="Unknown"),ISBLANK(R9461))),"Missing Information", INDEX(Table15[Entire Service Line Classification], MATCH(SUMIFS(Table15[Unique ID],Table15[System-Owned Portion],E9461,Table15[If Material Anything Other than "Lead" in Column E,Was Material Ever Previously Lead?],G9461,Table15[Customer-Owned Portion],O9461),Table15[Unique ID],0),0)))</f>
        <v/>
      </c>
      <c r="X9461"/>
    </row>
    <row r="9462" spans="2:24" x14ac:dyDescent="0.25">
      <c r="B9462" s="146"/>
      <c r="C9462" s="31"/>
      <c r="D9462" s="31"/>
      <c r="E9462" s="44"/>
      <c r="F9462" s="43"/>
      <c r="G9462" s="84"/>
      <c r="H9462" s="31"/>
      <c r="I9462" s="205"/>
      <c r="J9462" s="84"/>
      <c r="K9462" s="31"/>
      <c r="L9462" s="31"/>
      <c r="M9462" s="169"/>
      <c r="N9462" s="148"/>
      <c r="O9462" s="106"/>
      <c r="P9462" s="43"/>
      <c r="Q9462" s="205"/>
      <c r="R9462" s="84"/>
      <c r="S9462" s="31"/>
      <c r="T9462" s="31"/>
      <c r="U9462" s="169"/>
      <c r="V9462" s="150"/>
      <c r="W9462" s="141" t="str" cm="1">
        <f t="array" ref="W9462">IF(SUM(LEN(B9462:V9462))=0,"",IF(OR(OR(ISBLANK(F9462),SUM(LEN(C9462),LEN(D9462))=0),AND(NOT(E9462="Unknown"),ISBLANK(J9462)),AND(NOT(O9462="Unknown"),ISBLANK(R9462))),"Missing Information", INDEX(Table15[Entire Service Line Classification], MATCH(SUMIFS(Table15[Unique ID],Table15[System-Owned Portion],E9462,Table15[If Material Anything Other than "Lead" in Column E,Was Material Ever Previously Lead?],G9462,Table15[Customer-Owned Portion],O9462),Table15[Unique ID],0),0)))</f>
        <v/>
      </c>
      <c r="X9462"/>
    </row>
    <row r="9463" spans="2:24" x14ac:dyDescent="0.25">
      <c r="B9463" s="146"/>
      <c r="C9463" s="31"/>
      <c r="D9463" s="31"/>
      <c r="E9463" s="44"/>
      <c r="F9463" s="43"/>
      <c r="G9463" s="84"/>
      <c r="H9463" s="31"/>
      <c r="I9463" s="205"/>
      <c r="J9463" s="84"/>
      <c r="K9463" s="31"/>
      <c r="L9463" s="31"/>
      <c r="M9463" s="169"/>
      <c r="N9463" s="148"/>
      <c r="O9463" s="106"/>
      <c r="P9463" s="43"/>
      <c r="Q9463" s="205"/>
      <c r="R9463" s="84"/>
      <c r="S9463" s="31"/>
      <c r="T9463" s="31"/>
      <c r="U9463" s="169"/>
      <c r="V9463" s="150"/>
      <c r="W9463" s="141" t="str" cm="1">
        <f t="array" ref="W9463">IF(SUM(LEN(B9463:V9463))=0,"",IF(OR(OR(ISBLANK(F9463),SUM(LEN(C9463),LEN(D9463))=0),AND(NOT(E9463="Unknown"),ISBLANK(J9463)),AND(NOT(O9463="Unknown"),ISBLANK(R9463))),"Missing Information", INDEX(Table15[Entire Service Line Classification], MATCH(SUMIFS(Table15[Unique ID],Table15[System-Owned Portion],E9463,Table15[If Material Anything Other than "Lead" in Column E,Was Material Ever Previously Lead?],G9463,Table15[Customer-Owned Portion],O9463),Table15[Unique ID],0),0)))</f>
        <v/>
      </c>
      <c r="X9463"/>
    </row>
    <row r="9464" spans="2:24" x14ac:dyDescent="0.25">
      <c r="B9464" s="146"/>
      <c r="C9464" s="31"/>
      <c r="D9464" s="31"/>
      <c r="E9464" s="44"/>
      <c r="F9464" s="43"/>
      <c r="G9464" s="84"/>
      <c r="H9464" s="31"/>
      <c r="I9464" s="205"/>
      <c r="J9464" s="84"/>
      <c r="K9464" s="31"/>
      <c r="L9464" s="31"/>
      <c r="M9464" s="169"/>
      <c r="N9464" s="148"/>
      <c r="O9464" s="106"/>
      <c r="P9464" s="43"/>
      <c r="Q9464" s="205"/>
      <c r="R9464" s="84"/>
      <c r="S9464" s="31"/>
      <c r="T9464" s="31"/>
      <c r="U9464" s="169"/>
      <c r="V9464" s="150"/>
      <c r="W9464" s="141" t="str" cm="1">
        <f t="array" ref="W9464">IF(SUM(LEN(B9464:V9464))=0,"",IF(OR(OR(ISBLANK(F9464),SUM(LEN(C9464),LEN(D9464))=0),AND(NOT(E9464="Unknown"),ISBLANK(J9464)),AND(NOT(O9464="Unknown"),ISBLANK(R9464))),"Missing Information", INDEX(Table15[Entire Service Line Classification], MATCH(SUMIFS(Table15[Unique ID],Table15[System-Owned Portion],E9464,Table15[If Material Anything Other than "Lead" in Column E,Was Material Ever Previously Lead?],G9464,Table15[Customer-Owned Portion],O9464),Table15[Unique ID],0),0)))</f>
        <v/>
      </c>
      <c r="X9464"/>
    </row>
    <row r="9465" spans="2:24" x14ac:dyDescent="0.25">
      <c r="B9465" s="146"/>
      <c r="C9465" s="31"/>
      <c r="D9465" s="31"/>
      <c r="E9465" s="44"/>
      <c r="F9465" s="43"/>
      <c r="G9465" s="84"/>
      <c r="H9465" s="31"/>
      <c r="I9465" s="205"/>
      <c r="J9465" s="84"/>
      <c r="K9465" s="31"/>
      <c r="L9465" s="31"/>
      <c r="M9465" s="169"/>
      <c r="N9465" s="148"/>
      <c r="O9465" s="106"/>
      <c r="P9465" s="43"/>
      <c r="Q9465" s="205"/>
      <c r="R9465" s="84"/>
      <c r="S9465" s="31"/>
      <c r="T9465" s="31"/>
      <c r="U9465" s="169"/>
      <c r="V9465" s="150"/>
      <c r="W9465" s="141" t="str" cm="1">
        <f t="array" ref="W9465">IF(SUM(LEN(B9465:V9465))=0,"",IF(OR(OR(ISBLANK(F9465),SUM(LEN(C9465),LEN(D9465))=0),AND(NOT(E9465="Unknown"),ISBLANK(J9465)),AND(NOT(O9465="Unknown"),ISBLANK(R9465))),"Missing Information", INDEX(Table15[Entire Service Line Classification], MATCH(SUMIFS(Table15[Unique ID],Table15[System-Owned Portion],E9465,Table15[If Material Anything Other than "Lead" in Column E,Was Material Ever Previously Lead?],G9465,Table15[Customer-Owned Portion],O9465),Table15[Unique ID],0),0)))</f>
        <v/>
      </c>
      <c r="X9465"/>
    </row>
    <row r="9466" spans="2:24" x14ac:dyDescent="0.25">
      <c r="B9466" s="146"/>
      <c r="C9466" s="31"/>
      <c r="D9466" s="31"/>
      <c r="E9466" s="44"/>
      <c r="F9466" s="43"/>
      <c r="G9466" s="84"/>
      <c r="H9466" s="31"/>
      <c r="I9466" s="205"/>
      <c r="J9466" s="84"/>
      <c r="K9466" s="31"/>
      <c r="L9466" s="31"/>
      <c r="M9466" s="169"/>
      <c r="N9466" s="148"/>
      <c r="O9466" s="106"/>
      <c r="P9466" s="43"/>
      <c r="Q9466" s="205"/>
      <c r="R9466" s="84"/>
      <c r="S9466" s="31"/>
      <c r="T9466" s="31"/>
      <c r="U9466" s="169"/>
      <c r="V9466" s="150"/>
      <c r="W9466" s="141" t="str" cm="1">
        <f t="array" ref="W9466">IF(SUM(LEN(B9466:V9466))=0,"",IF(OR(OR(ISBLANK(F9466),SUM(LEN(C9466),LEN(D9466))=0),AND(NOT(E9466="Unknown"),ISBLANK(J9466)),AND(NOT(O9466="Unknown"),ISBLANK(R9466))),"Missing Information", INDEX(Table15[Entire Service Line Classification], MATCH(SUMIFS(Table15[Unique ID],Table15[System-Owned Portion],E9466,Table15[If Material Anything Other than "Lead" in Column E,Was Material Ever Previously Lead?],G9466,Table15[Customer-Owned Portion],O9466),Table15[Unique ID],0),0)))</f>
        <v/>
      </c>
      <c r="X9466"/>
    </row>
    <row r="9467" spans="2:24" x14ac:dyDescent="0.25">
      <c r="B9467" s="146"/>
      <c r="C9467" s="31"/>
      <c r="D9467" s="31"/>
      <c r="E9467" s="44"/>
      <c r="F9467" s="43"/>
      <c r="G9467" s="84"/>
      <c r="H9467" s="31"/>
      <c r="I9467" s="205"/>
      <c r="J9467" s="84"/>
      <c r="K9467" s="31"/>
      <c r="L9467" s="31"/>
      <c r="M9467" s="169"/>
      <c r="N9467" s="148"/>
      <c r="O9467" s="106"/>
      <c r="P9467" s="43"/>
      <c r="Q9467" s="205"/>
      <c r="R9467" s="84"/>
      <c r="S9467" s="31"/>
      <c r="T9467" s="31"/>
      <c r="U9467" s="169"/>
      <c r="V9467" s="150"/>
      <c r="W9467" s="141" t="str" cm="1">
        <f t="array" ref="W9467">IF(SUM(LEN(B9467:V9467))=0,"",IF(OR(OR(ISBLANK(F9467),SUM(LEN(C9467),LEN(D9467))=0),AND(NOT(E9467="Unknown"),ISBLANK(J9467)),AND(NOT(O9467="Unknown"),ISBLANK(R9467))),"Missing Information", INDEX(Table15[Entire Service Line Classification], MATCH(SUMIFS(Table15[Unique ID],Table15[System-Owned Portion],E9467,Table15[If Material Anything Other than "Lead" in Column E,Was Material Ever Previously Lead?],G9467,Table15[Customer-Owned Portion],O9467),Table15[Unique ID],0),0)))</f>
        <v/>
      </c>
      <c r="X9467"/>
    </row>
    <row r="9468" spans="2:24" x14ac:dyDescent="0.25">
      <c r="B9468" s="146"/>
      <c r="C9468" s="31"/>
      <c r="D9468" s="31"/>
      <c r="E9468" s="44"/>
      <c r="F9468" s="43"/>
      <c r="G9468" s="84"/>
      <c r="H9468" s="31"/>
      <c r="I9468" s="205"/>
      <c r="J9468" s="84"/>
      <c r="K9468" s="31"/>
      <c r="L9468" s="31"/>
      <c r="M9468" s="169"/>
      <c r="N9468" s="148"/>
      <c r="O9468" s="106"/>
      <c r="P9468" s="43"/>
      <c r="Q9468" s="205"/>
      <c r="R9468" s="84"/>
      <c r="S9468" s="31"/>
      <c r="T9468" s="31"/>
      <c r="U9468" s="169"/>
      <c r="V9468" s="150"/>
      <c r="W9468" s="141" t="str" cm="1">
        <f t="array" ref="W9468">IF(SUM(LEN(B9468:V9468))=0,"",IF(OR(OR(ISBLANK(F9468),SUM(LEN(C9468),LEN(D9468))=0),AND(NOT(E9468="Unknown"),ISBLANK(J9468)),AND(NOT(O9468="Unknown"),ISBLANK(R9468))),"Missing Information", INDEX(Table15[Entire Service Line Classification], MATCH(SUMIFS(Table15[Unique ID],Table15[System-Owned Portion],E9468,Table15[If Material Anything Other than "Lead" in Column E,Was Material Ever Previously Lead?],G9468,Table15[Customer-Owned Portion],O9468),Table15[Unique ID],0),0)))</f>
        <v/>
      </c>
      <c r="X9468"/>
    </row>
    <row r="9469" spans="2:24" x14ac:dyDescent="0.25">
      <c r="B9469" s="146"/>
      <c r="C9469" s="31"/>
      <c r="D9469" s="31"/>
      <c r="E9469" s="44"/>
      <c r="F9469" s="43"/>
      <c r="G9469" s="84"/>
      <c r="H9469" s="31"/>
      <c r="I9469" s="205"/>
      <c r="J9469" s="84"/>
      <c r="K9469" s="31"/>
      <c r="L9469" s="31"/>
      <c r="M9469" s="169"/>
      <c r="N9469" s="148"/>
      <c r="O9469" s="106"/>
      <c r="P9469" s="43"/>
      <c r="Q9469" s="205"/>
      <c r="R9469" s="84"/>
      <c r="S9469" s="31"/>
      <c r="T9469" s="31"/>
      <c r="U9469" s="169"/>
      <c r="V9469" s="150"/>
      <c r="W9469" s="141" t="str" cm="1">
        <f t="array" ref="W9469">IF(SUM(LEN(B9469:V9469))=0,"",IF(OR(OR(ISBLANK(F9469),SUM(LEN(C9469),LEN(D9469))=0),AND(NOT(E9469="Unknown"),ISBLANK(J9469)),AND(NOT(O9469="Unknown"),ISBLANK(R9469))),"Missing Information", INDEX(Table15[Entire Service Line Classification], MATCH(SUMIFS(Table15[Unique ID],Table15[System-Owned Portion],E9469,Table15[If Material Anything Other than "Lead" in Column E,Was Material Ever Previously Lead?],G9469,Table15[Customer-Owned Portion],O9469),Table15[Unique ID],0),0)))</f>
        <v/>
      </c>
      <c r="X9469"/>
    </row>
    <row r="9470" spans="2:24" x14ac:dyDescent="0.25">
      <c r="B9470" s="146"/>
      <c r="C9470" s="31"/>
      <c r="D9470" s="31"/>
      <c r="E9470" s="44"/>
      <c r="F9470" s="43"/>
      <c r="G9470" s="84"/>
      <c r="H9470" s="31"/>
      <c r="I9470" s="205"/>
      <c r="J9470" s="84"/>
      <c r="K9470" s="31"/>
      <c r="L9470" s="31"/>
      <c r="M9470" s="169"/>
      <c r="N9470" s="148"/>
      <c r="O9470" s="106"/>
      <c r="P9470" s="43"/>
      <c r="Q9470" s="205"/>
      <c r="R9470" s="84"/>
      <c r="S9470" s="31"/>
      <c r="T9470" s="31"/>
      <c r="U9470" s="169"/>
      <c r="V9470" s="150"/>
      <c r="W9470" s="141" t="str" cm="1">
        <f t="array" ref="W9470">IF(SUM(LEN(B9470:V9470))=0,"",IF(OR(OR(ISBLANK(F9470),SUM(LEN(C9470),LEN(D9470))=0),AND(NOT(E9470="Unknown"),ISBLANK(J9470)),AND(NOT(O9470="Unknown"),ISBLANK(R9470))),"Missing Information", INDEX(Table15[Entire Service Line Classification], MATCH(SUMIFS(Table15[Unique ID],Table15[System-Owned Portion],E9470,Table15[If Material Anything Other than "Lead" in Column E,Was Material Ever Previously Lead?],G9470,Table15[Customer-Owned Portion],O9470),Table15[Unique ID],0),0)))</f>
        <v/>
      </c>
      <c r="X9470"/>
    </row>
    <row r="9471" spans="2:24" x14ac:dyDescent="0.25">
      <c r="B9471" s="146"/>
      <c r="C9471" s="31"/>
      <c r="D9471" s="31"/>
      <c r="E9471" s="44"/>
      <c r="F9471" s="43"/>
      <c r="G9471" s="84"/>
      <c r="H9471" s="31"/>
      <c r="I9471" s="205"/>
      <c r="J9471" s="84"/>
      <c r="K9471" s="31"/>
      <c r="L9471" s="31"/>
      <c r="M9471" s="169"/>
      <c r="N9471" s="148"/>
      <c r="O9471" s="106"/>
      <c r="P9471" s="43"/>
      <c r="Q9471" s="205"/>
      <c r="R9471" s="84"/>
      <c r="S9471" s="31"/>
      <c r="T9471" s="31"/>
      <c r="U9471" s="169"/>
      <c r="V9471" s="150"/>
      <c r="W9471" s="141" t="str" cm="1">
        <f t="array" ref="W9471">IF(SUM(LEN(B9471:V9471))=0,"",IF(OR(OR(ISBLANK(F9471),SUM(LEN(C9471),LEN(D9471))=0),AND(NOT(E9471="Unknown"),ISBLANK(J9471)),AND(NOT(O9471="Unknown"),ISBLANK(R9471))),"Missing Information", INDEX(Table15[Entire Service Line Classification], MATCH(SUMIFS(Table15[Unique ID],Table15[System-Owned Portion],E9471,Table15[If Material Anything Other than "Lead" in Column E,Was Material Ever Previously Lead?],G9471,Table15[Customer-Owned Portion],O9471),Table15[Unique ID],0),0)))</f>
        <v/>
      </c>
      <c r="X9471"/>
    </row>
    <row r="9472" spans="2:24" x14ac:dyDescent="0.25">
      <c r="B9472" s="146"/>
      <c r="C9472" s="31"/>
      <c r="D9472" s="31"/>
      <c r="E9472" s="44"/>
      <c r="F9472" s="43"/>
      <c r="G9472" s="84"/>
      <c r="H9472" s="31"/>
      <c r="I9472" s="205"/>
      <c r="J9472" s="84"/>
      <c r="K9472" s="31"/>
      <c r="L9472" s="31"/>
      <c r="M9472" s="169"/>
      <c r="N9472" s="148"/>
      <c r="O9472" s="106"/>
      <c r="P9472" s="43"/>
      <c r="Q9472" s="205"/>
      <c r="R9472" s="84"/>
      <c r="S9472" s="31"/>
      <c r="T9472" s="31"/>
      <c r="U9472" s="169"/>
      <c r="V9472" s="150"/>
      <c r="W9472" s="141" t="str" cm="1">
        <f t="array" ref="W9472">IF(SUM(LEN(B9472:V9472))=0,"",IF(OR(OR(ISBLANK(F9472),SUM(LEN(C9472),LEN(D9472))=0),AND(NOT(E9472="Unknown"),ISBLANK(J9472)),AND(NOT(O9472="Unknown"),ISBLANK(R9472))),"Missing Information", INDEX(Table15[Entire Service Line Classification], MATCH(SUMIFS(Table15[Unique ID],Table15[System-Owned Portion],E9472,Table15[If Material Anything Other than "Lead" in Column E,Was Material Ever Previously Lead?],G9472,Table15[Customer-Owned Portion],O9472),Table15[Unique ID],0),0)))</f>
        <v/>
      </c>
      <c r="X9472"/>
    </row>
    <row r="9473" spans="2:24" x14ac:dyDescent="0.25">
      <c r="B9473" s="146"/>
      <c r="C9473" s="31"/>
      <c r="D9473" s="31"/>
      <c r="E9473" s="44"/>
      <c r="F9473" s="43"/>
      <c r="G9473" s="84"/>
      <c r="H9473" s="31"/>
      <c r="I9473" s="205"/>
      <c r="J9473" s="84"/>
      <c r="K9473" s="31"/>
      <c r="L9473" s="31"/>
      <c r="M9473" s="169"/>
      <c r="N9473" s="148"/>
      <c r="O9473" s="106"/>
      <c r="P9473" s="43"/>
      <c r="Q9473" s="205"/>
      <c r="R9473" s="84"/>
      <c r="S9473" s="31"/>
      <c r="T9473" s="31"/>
      <c r="U9473" s="169"/>
      <c r="V9473" s="150"/>
      <c r="W9473" s="141" t="str" cm="1">
        <f t="array" ref="W9473">IF(SUM(LEN(B9473:V9473))=0,"",IF(OR(OR(ISBLANK(F9473),SUM(LEN(C9473),LEN(D9473))=0),AND(NOT(E9473="Unknown"),ISBLANK(J9473)),AND(NOT(O9473="Unknown"),ISBLANK(R9473))),"Missing Information", INDEX(Table15[Entire Service Line Classification], MATCH(SUMIFS(Table15[Unique ID],Table15[System-Owned Portion],E9473,Table15[If Material Anything Other than "Lead" in Column E,Was Material Ever Previously Lead?],G9473,Table15[Customer-Owned Portion],O9473),Table15[Unique ID],0),0)))</f>
        <v/>
      </c>
      <c r="X9473"/>
    </row>
    <row r="9474" spans="2:24" x14ac:dyDescent="0.25">
      <c r="B9474" s="146"/>
      <c r="C9474" s="31"/>
      <c r="D9474" s="31"/>
      <c r="E9474" s="44"/>
      <c r="F9474" s="43"/>
      <c r="G9474" s="84"/>
      <c r="H9474" s="31"/>
      <c r="I9474" s="205"/>
      <c r="J9474" s="84"/>
      <c r="K9474" s="31"/>
      <c r="L9474" s="31"/>
      <c r="M9474" s="169"/>
      <c r="N9474" s="148"/>
      <c r="O9474" s="106"/>
      <c r="P9474" s="43"/>
      <c r="Q9474" s="205"/>
      <c r="R9474" s="84"/>
      <c r="S9474" s="31"/>
      <c r="T9474" s="31"/>
      <c r="U9474" s="169"/>
      <c r="V9474" s="150"/>
      <c r="W9474" s="141" t="str" cm="1">
        <f t="array" ref="W9474">IF(SUM(LEN(B9474:V9474))=0,"",IF(OR(OR(ISBLANK(F9474),SUM(LEN(C9474),LEN(D9474))=0),AND(NOT(E9474="Unknown"),ISBLANK(J9474)),AND(NOT(O9474="Unknown"),ISBLANK(R9474))),"Missing Information", INDEX(Table15[Entire Service Line Classification], MATCH(SUMIFS(Table15[Unique ID],Table15[System-Owned Portion],E9474,Table15[If Material Anything Other than "Lead" in Column E,Was Material Ever Previously Lead?],G9474,Table15[Customer-Owned Portion],O9474),Table15[Unique ID],0),0)))</f>
        <v/>
      </c>
      <c r="X9474"/>
    </row>
    <row r="9475" spans="2:24" x14ac:dyDescent="0.25">
      <c r="B9475" s="146"/>
      <c r="C9475" s="31"/>
      <c r="D9475" s="31"/>
      <c r="E9475" s="44"/>
      <c r="F9475" s="43"/>
      <c r="G9475" s="84"/>
      <c r="H9475" s="31"/>
      <c r="I9475" s="205"/>
      <c r="J9475" s="84"/>
      <c r="K9475" s="31"/>
      <c r="L9475" s="31"/>
      <c r="M9475" s="169"/>
      <c r="N9475" s="148"/>
      <c r="O9475" s="106"/>
      <c r="P9475" s="43"/>
      <c r="Q9475" s="205"/>
      <c r="R9475" s="84"/>
      <c r="S9475" s="31"/>
      <c r="T9475" s="31"/>
      <c r="U9475" s="169"/>
      <c r="V9475" s="150"/>
      <c r="W9475" s="141" t="str" cm="1">
        <f t="array" ref="W9475">IF(SUM(LEN(B9475:V9475))=0,"",IF(OR(OR(ISBLANK(F9475),SUM(LEN(C9475),LEN(D9475))=0),AND(NOT(E9475="Unknown"),ISBLANK(J9475)),AND(NOT(O9475="Unknown"),ISBLANK(R9475))),"Missing Information", INDEX(Table15[Entire Service Line Classification], MATCH(SUMIFS(Table15[Unique ID],Table15[System-Owned Portion],E9475,Table15[If Material Anything Other than "Lead" in Column E,Was Material Ever Previously Lead?],G9475,Table15[Customer-Owned Portion],O9475),Table15[Unique ID],0),0)))</f>
        <v/>
      </c>
      <c r="X9475"/>
    </row>
    <row r="9476" spans="2:24" x14ac:dyDescent="0.25">
      <c r="B9476" s="146"/>
      <c r="C9476" s="31"/>
      <c r="D9476" s="31"/>
      <c r="E9476" s="44"/>
      <c r="F9476" s="43"/>
      <c r="G9476" s="84"/>
      <c r="H9476" s="31"/>
      <c r="I9476" s="205"/>
      <c r="J9476" s="84"/>
      <c r="K9476" s="31"/>
      <c r="L9476" s="31"/>
      <c r="M9476" s="169"/>
      <c r="N9476" s="148"/>
      <c r="O9476" s="106"/>
      <c r="P9476" s="43"/>
      <c r="Q9476" s="205"/>
      <c r="R9476" s="84"/>
      <c r="S9476" s="31"/>
      <c r="T9476" s="31"/>
      <c r="U9476" s="169"/>
      <c r="V9476" s="150"/>
      <c r="W9476" s="141" t="str" cm="1">
        <f t="array" ref="W9476">IF(SUM(LEN(B9476:V9476))=0,"",IF(OR(OR(ISBLANK(F9476),SUM(LEN(C9476),LEN(D9476))=0),AND(NOT(E9476="Unknown"),ISBLANK(J9476)),AND(NOT(O9476="Unknown"),ISBLANK(R9476))),"Missing Information", INDEX(Table15[Entire Service Line Classification], MATCH(SUMIFS(Table15[Unique ID],Table15[System-Owned Portion],E9476,Table15[If Material Anything Other than "Lead" in Column E,Was Material Ever Previously Lead?],G9476,Table15[Customer-Owned Portion],O9476),Table15[Unique ID],0),0)))</f>
        <v/>
      </c>
      <c r="X9476"/>
    </row>
    <row r="9477" spans="2:24" x14ac:dyDescent="0.25">
      <c r="B9477" s="146"/>
      <c r="C9477" s="31"/>
      <c r="D9477" s="31"/>
      <c r="E9477" s="44"/>
      <c r="F9477" s="43"/>
      <c r="G9477" s="84"/>
      <c r="H9477" s="31"/>
      <c r="I9477" s="205"/>
      <c r="J9477" s="84"/>
      <c r="K9477" s="31"/>
      <c r="L9477" s="31"/>
      <c r="M9477" s="169"/>
      <c r="N9477" s="148"/>
      <c r="O9477" s="106"/>
      <c r="P9477" s="43"/>
      <c r="Q9477" s="205"/>
      <c r="R9477" s="84"/>
      <c r="S9477" s="31"/>
      <c r="T9477" s="31"/>
      <c r="U9477" s="169"/>
      <c r="V9477" s="150"/>
      <c r="W9477" s="141" t="str" cm="1">
        <f t="array" ref="W9477">IF(SUM(LEN(B9477:V9477))=0,"",IF(OR(OR(ISBLANK(F9477),SUM(LEN(C9477),LEN(D9477))=0),AND(NOT(E9477="Unknown"),ISBLANK(J9477)),AND(NOT(O9477="Unknown"),ISBLANK(R9477))),"Missing Information", INDEX(Table15[Entire Service Line Classification], MATCH(SUMIFS(Table15[Unique ID],Table15[System-Owned Portion],E9477,Table15[If Material Anything Other than "Lead" in Column E,Was Material Ever Previously Lead?],G9477,Table15[Customer-Owned Portion],O9477),Table15[Unique ID],0),0)))</f>
        <v/>
      </c>
      <c r="X9477"/>
    </row>
    <row r="9478" spans="2:24" x14ac:dyDescent="0.25">
      <c r="B9478" s="146"/>
      <c r="C9478" s="31"/>
      <c r="D9478" s="31"/>
      <c r="E9478" s="44"/>
      <c r="F9478" s="43"/>
      <c r="G9478" s="84"/>
      <c r="H9478" s="31"/>
      <c r="I9478" s="205"/>
      <c r="J9478" s="84"/>
      <c r="K9478" s="31"/>
      <c r="L9478" s="31"/>
      <c r="M9478" s="169"/>
      <c r="N9478" s="148"/>
      <c r="O9478" s="106"/>
      <c r="P9478" s="43"/>
      <c r="Q9478" s="205"/>
      <c r="R9478" s="84"/>
      <c r="S9478" s="31"/>
      <c r="T9478" s="31"/>
      <c r="U9478" s="169"/>
      <c r="V9478" s="150"/>
      <c r="W9478" s="141" t="str" cm="1">
        <f t="array" ref="W9478">IF(SUM(LEN(B9478:V9478))=0,"",IF(OR(OR(ISBLANK(F9478),SUM(LEN(C9478),LEN(D9478))=0),AND(NOT(E9478="Unknown"),ISBLANK(J9478)),AND(NOT(O9478="Unknown"),ISBLANK(R9478))),"Missing Information", INDEX(Table15[Entire Service Line Classification], MATCH(SUMIFS(Table15[Unique ID],Table15[System-Owned Portion],E9478,Table15[If Material Anything Other than "Lead" in Column E,Was Material Ever Previously Lead?],G9478,Table15[Customer-Owned Portion],O9478),Table15[Unique ID],0),0)))</f>
        <v/>
      </c>
      <c r="X9478"/>
    </row>
    <row r="9479" spans="2:24" x14ac:dyDescent="0.25">
      <c r="B9479" s="146"/>
      <c r="C9479" s="31"/>
      <c r="D9479" s="31"/>
      <c r="E9479" s="44"/>
      <c r="F9479" s="43"/>
      <c r="G9479" s="84"/>
      <c r="H9479" s="31"/>
      <c r="I9479" s="205"/>
      <c r="J9479" s="84"/>
      <c r="K9479" s="31"/>
      <c r="L9479" s="31"/>
      <c r="M9479" s="169"/>
      <c r="N9479" s="148"/>
      <c r="O9479" s="106"/>
      <c r="P9479" s="43"/>
      <c r="Q9479" s="205"/>
      <c r="R9479" s="84"/>
      <c r="S9479" s="31"/>
      <c r="T9479" s="31"/>
      <c r="U9479" s="169"/>
      <c r="V9479" s="150"/>
      <c r="W9479" s="141" t="str" cm="1">
        <f t="array" ref="W9479">IF(SUM(LEN(B9479:V9479))=0,"",IF(OR(OR(ISBLANK(F9479),SUM(LEN(C9479),LEN(D9479))=0),AND(NOT(E9479="Unknown"),ISBLANK(J9479)),AND(NOT(O9479="Unknown"),ISBLANK(R9479))),"Missing Information", INDEX(Table15[Entire Service Line Classification], MATCH(SUMIFS(Table15[Unique ID],Table15[System-Owned Portion],E9479,Table15[If Material Anything Other than "Lead" in Column E,Was Material Ever Previously Lead?],G9479,Table15[Customer-Owned Portion],O9479),Table15[Unique ID],0),0)))</f>
        <v/>
      </c>
      <c r="X9479"/>
    </row>
    <row r="9480" spans="2:24" x14ac:dyDescent="0.25">
      <c r="B9480" s="146"/>
      <c r="C9480" s="31"/>
      <c r="D9480" s="31"/>
      <c r="E9480" s="44"/>
      <c r="F9480" s="43"/>
      <c r="G9480" s="84"/>
      <c r="H9480" s="31"/>
      <c r="I9480" s="205"/>
      <c r="J9480" s="84"/>
      <c r="K9480" s="31"/>
      <c r="L9480" s="31"/>
      <c r="M9480" s="169"/>
      <c r="N9480" s="148"/>
      <c r="O9480" s="106"/>
      <c r="P9480" s="43"/>
      <c r="Q9480" s="205"/>
      <c r="R9480" s="84"/>
      <c r="S9480" s="31"/>
      <c r="T9480" s="31"/>
      <c r="U9480" s="169"/>
      <c r="V9480" s="150"/>
      <c r="W9480" s="141" t="str" cm="1">
        <f t="array" ref="W9480">IF(SUM(LEN(B9480:V9480))=0,"",IF(OR(OR(ISBLANK(F9480),SUM(LEN(C9480),LEN(D9480))=0),AND(NOT(E9480="Unknown"),ISBLANK(J9480)),AND(NOT(O9480="Unknown"),ISBLANK(R9480))),"Missing Information", INDEX(Table15[Entire Service Line Classification], MATCH(SUMIFS(Table15[Unique ID],Table15[System-Owned Portion],E9480,Table15[If Material Anything Other than "Lead" in Column E,Was Material Ever Previously Lead?],G9480,Table15[Customer-Owned Portion],O9480),Table15[Unique ID],0),0)))</f>
        <v/>
      </c>
      <c r="X9480"/>
    </row>
    <row r="9481" spans="2:24" x14ac:dyDescent="0.25">
      <c r="B9481" s="146"/>
      <c r="C9481" s="31"/>
      <c r="D9481" s="31"/>
      <c r="E9481" s="44"/>
      <c r="F9481" s="43"/>
      <c r="G9481" s="84"/>
      <c r="H9481" s="31"/>
      <c r="I9481" s="205"/>
      <c r="J9481" s="84"/>
      <c r="K9481" s="31"/>
      <c r="L9481" s="31"/>
      <c r="M9481" s="169"/>
      <c r="N9481" s="148"/>
      <c r="O9481" s="106"/>
      <c r="P9481" s="43"/>
      <c r="Q9481" s="205"/>
      <c r="R9481" s="84"/>
      <c r="S9481" s="31"/>
      <c r="T9481" s="31"/>
      <c r="U9481" s="169"/>
      <c r="V9481" s="150"/>
      <c r="W9481" s="141" t="str" cm="1">
        <f t="array" ref="W9481">IF(SUM(LEN(B9481:V9481))=0,"",IF(OR(OR(ISBLANK(F9481),SUM(LEN(C9481),LEN(D9481))=0),AND(NOT(E9481="Unknown"),ISBLANK(J9481)),AND(NOT(O9481="Unknown"),ISBLANK(R9481))),"Missing Information", INDEX(Table15[Entire Service Line Classification], MATCH(SUMIFS(Table15[Unique ID],Table15[System-Owned Portion],E9481,Table15[If Material Anything Other than "Lead" in Column E,Was Material Ever Previously Lead?],G9481,Table15[Customer-Owned Portion],O9481),Table15[Unique ID],0),0)))</f>
        <v/>
      </c>
      <c r="X9481"/>
    </row>
    <row r="9482" spans="2:24" x14ac:dyDescent="0.25">
      <c r="B9482" s="146"/>
      <c r="C9482" s="31"/>
      <c r="D9482" s="31"/>
      <c r="E9482" s="44"/>
      <c r="F9482" s="43"/>
      <c r="G9482" s="84"/>
      <c r="H9482" s="31"/>
      <c r="I9482" s="205"/>
      <c r="J9482" s="84"/>
      <c r="K9482" s="31"/>
      <c r="L9482" s="31"/>
      <c r="M9482" s="169"/>
      <c r="N9482" s="148"/>
      <c r="O9482" s="106"/>
      <c r="P9482" s="43"/>
      <c r="Q9482" s="205"/>
      <c r="R9482" s="84"/>
      <c r="S9482" s="31"/>
      <c r="T9482" s="31"/>
      <c r="U9482" s="169"/>
      <c r="V9482" s="150"/>
      <c r="W9482" s="141" t="str" cm="1">
        <f t="array" ref="W9482">IF(SUM(LEN(B9482:V9482))=0,"",IF(OR(OR(ISBLANK(F9482),SUM(LEN(C9482),LEN(D9482))=0),AND(NOT(E9482="Unknown"),ISBLANK(J9482)),AND(NOT(O9482="Unknown"),ISBLANK(R9482))),"Missing Information", INDEX(Table15[Entire Service Line Classification], MATCH(SUMIFS(Table15[Unique ID],Table15[System-Owned Portion],E9482,Table15[If Material Anything Other than "Lead" in Column E,Was Material Ever Previously Lead?],G9482,Table15[Customer-Owned Portion],O9482),Table15[Unique ID],0),0)))</f>
        <v/>
      </c>
      <c r="X9482"/>
    </row>
    <row r="9483" spans="2:24" x14ac:dyDescent="0.25">
      <c r="B9483" s="146"/>
      <c r="C9483" s="31"/>
      <c r="D9483" s="31"/>
      <c r="E9483" s="44"/>
      <c r="F9483" s="43"/>
      <c r="G9483" s="84"/>
      <c r="H9483" s="31"/>
      <c r="I9483" s="205"/>
      <c r="J9483" s="84"/>
      <c r="K9483" s="31"/>
      <c r="L9483" s="31"/>
      <c r="M9483" s="169"/>
      <c r="N9483" s="148"/>
      <c r="O9483" s="106"/>
      <c r="P9483" s="43"/>
      <c r="Q9483" s="205"/>
      <c r="R9483" s="84"/>
      <c r="S9483" s="31"/>
      <c r="T9483" s="31"/>
      <c r="U9483" s="169"/>
      <c r="V9483" s="150"/>
      <c r="W9483" s="141" t="str" cm="1">
        <f t="array" ref="W9483">IF(SUM(LEN(B9483:V9483))=0,"",IF(OR(OR(ISBLANK(F9483),SUM(LEN(C9483),LEN(D9483))=0),AND(NOT(E9483="Unknown"),ISBLANK(J9483)),AND(NOT(O9483="Unknown"),ISBLANK(R9483))),"Missing Information", INDEX(Table15[Entire Service Line Classification], MATCH(SUMIFS(Table15[Unique ID],Table15[System-Owned Portion],E9483,Table15[If Material Anything Other than "Lead" in Column E,Was Material Ever Previously Lead?],G9483,Table15[Customer-Owned Portion],O9483),Table15[Unique ID],0),0)))</f>
        <v/>
      </c>
      <c r="X9483"/>
    </row>
    <row r="9484" spans="2:24" x14ac:dyDescent="0.25">
      <c r="B9484" s="146"/>
      <c r="C9484" s="31"/>
      <c r="D9484" s="31"/>
      <c r="E9484" s="44"/>
      <c r="F9484" s="43"/>
      <c r="G9484" s="84"/>
      <c r="H9484" s="31"/>
      <c r="I9484" s="205"/>
      <c r="J9484" s="84"/>
      <c r="K9484" s="31"/>
      <c r="L9484" s="31"/>
      <c r="M9484" s="169"/>
      <c r="N9484" s="148"/>
      <c r="O9484" s="106"/>
      <c r="P9484" s="43"/>
      <c r="Q9484" s="205"/>
      <c r="R9484" s="84"/>
      <c r="S9484" s="31"/>
      <c r="T9484" s="31"/>
      <c r="U9484" s="169"/>
      <c r="V9484" s="150"/>
      <c r="W9484" s="141" t="str" cm="1">
        <f t="array" ref="W9484">IF(SUM(LEN(B9484:V9484))=0,"",IF(OR(OR(ISBLANK(F9484),SUM(LEN(C9484),LEN(D9484))=0),AND(NOT(E9484="Unknown"),ISBLANK(J9484)),AND(NOT(O9484="Unknown"),ISBLANK(R9484))),"Missing Information", INDEX(Table15[Entire Service Line Classification], MATCH(SUMIFS(Table15[Unique ID],Table15[System-Owned Portion],E9484,Table15[If Material Anything Other than "Lead" in Column E,Was Material Ever Previously Lead?],G9484,Table15[Customer-Owned Portion],O9484),Table15[Unique ID],0),0)))</f>
        <v/>
      </c>
      <c r="X9484"/>
    </row>
    <row r="9485" spans="2:24" x14ac:dyDescent="0.25">
      <c r="B9485" s="146"/>
      <c r="C9485" s="31"/>
      <c r="D9485" s="31"/>
      <c r="E9485" s="44"/>
      <c r="F9485" s="43"/>
      <c r="G9485" s="84"/>
      <c r="H9485" s="31"/>
      <c r="I9485" s="205"/>
      <c r="J9485" s="84"/>
      <c r="K9485" s="31"/>
      <c r="L9485" s="31"/>
      <c r="M9485" s="169"/>
      <c r="N9485" s="148"/>
      <c r="O9485" s="106"/>
      <c r="P9485" s="43"/>
      <c r="Q9485" s="205"/>
      <c r="R9485" s="84"/>
      <c r="S9485" s="31"/>
      <c r="T9485" s="31"/>
      <c r="U9485" s="169"/>
      <c r="V9485" s="150"/>
      <c r="W9485" s="141" t="str" cm="1">
        <f t="array" ref="W9485">IF(SUM(LEN(B9485:V9485))=0,"",IF(OR(OR(ISBLANK(F9485),SUM(LEN(C9485),LEN(D9485))=0),AND(NOT(E9485="Unknown"),ISBLANK(J9485)),AND(NOT(O9485="Unknown"),ISBLANK(R9485))),"Missing Information", INDEX(Table15[Entire Service Line Classification], MATCH(SUMIFS(Table15[Unique ID],Table15[System-Owned Portion],E9485,Table15[If Material Anything Other than "Lead" in Column E,Was Material Ever Previously Lead?],G9485,Table15[Customer-Owned Portion],O9485),Table15[Unique ID],0),0)))</f>
        <v/>
      </c>
      <c r="X9485"/>
    </row>
    <row r="9486" spans="2:24" x14ac:dyDescent="0.25">
      <c r="B9486" s="146"/>
      <c r="C9486" s="31"/>
      <c r="D9486" s="31"/>
      <c r="E9486" s="44"/>
      <c r="F9486" s="43"/>
      <c r="G9486" s="84"/>
      <c r="H9486" s="31"/>
      <c r="I9486" s="205"/>
      <c r="J9486" s="84"/>
      <c r="K9486" s="31"/>
      <c r="L9486" s="31"/>
      <c r="M9486" s="169"/>
      <c r="N9486" s="148"/>
      <c r="O9486" s="106"/>
      <c r="P9486" s="43"/>
      <c r="Q9486" s="205"/>
      <c r="R9486" s="84"/>
      <c r="S9486" s="31"/>
      <c r="T9486" s="31"/>
      <c r="U9486" s="169"/>
      <c r="V9486" s="150"/>
      <c r="W9486" s="141" t="str" cm="1">
        <f t="array" ref="W9486">IF(SUM(LEN(B9486:V9486))=0,"",IF(OR(OR(ISBLANK(F9486),SUM(LEN(C9486),LEN(D9486))=0),AND(NOT(E9486="Unknown"),ISBLANK(J9486)),AND(NOT(O9486="Unknown"),ISBLANK(R9486))),"Missing Information", INDEX(Table15[Entire Service Line Classification], MATCH(SUMIFS(Table15[Unique ID],Table15[System-Owned Portion],E9486,Table15[If Material Anything Other than "Lead" in Column E,Was Material Ever Previously Lead?],G9486,Table15[Customer-Owned Portion],O9486),Table15[Unique ID],0),0)))</f>
        <v/>
      </c>
      <c r="X9486"/>
    </row>
    <row r="9487" spans="2:24" x14ac:dyDescent="0.25">
      <c r="B9487" s="146"/>
      <c r="C9487" s="31"/>
      <c r="D9487" s="31"/>
      <c r="E9487" s="44"/>
      <c r="F9487" s="43"/>
      <c r="G9487" s="84"/>
      <c r="H9487" s="31"/>
      <c r="I9487" s="205"/>
      <c r="J9487" s="84"/>
      <c r="K9487" s="31"/>
      <c r="L9487" s="31"/>
      <c r="M9487" s="169"/>
      <c r="N9487" s="148"/>
      <c r="O9487" s="106"/>
      <c r="P9487" s="43"/>
      <c r="Q9487" s="205"/>
      <c r="R9487" s="84"/>
      <c r="S9487" s="31"/>
      <c r="T9487" s="31"/>
      <c r="U9487" s="169"/>
      <c r="V9487" s="150"/>
      <c r="W9487" s="141" t="str" cm="1">
        <f t="array" ref="W9487">IF(SUM(LEN(B9487:V9487))=0,"",IF(OR(OR(ISBLANK(F9487),SUM(LEN(C9487),LEN(D9487))=0),AND(NOT(E9487="Unknown"),ISBLANK(J9487)),AND(NOT(O9487="Unknown"),ISBLANK(R9487))),"Missing Information", INDEX(Table15[Entire Service Line Classification], MATCH(SUMIFS(Table15[Unique ID],Table15[System-Owned Portion],E9487,Table15[If Material Anything Other than "Lead" in Column E,Was Material Ever Previously Lead?],G9487,Table15[Customer-Owned Portion],O9487),Table15[Unique ID],0),0)))</f>
        <v/>
      </c>
      <c r="X9487"/>
    </row>
    <row r="9488" spans="2:24" x14ac:dyDescent="0.25">
      <c r="B9488" s="146"/>
      <c r="C9488" s="31"/>
      <c r="D9488" s="31"/>
      <c r="E9488" s="44"/>
      <c r="F9488" s="43"/>
      <c r="G9488" s="84"/>
      <c r="H9488" s="31"/>
      <c r="I9488" s="205"/>
      <c r="J9488" s="84"/>
      <c r="K9488" s="31"/>
      <c r="L9488" s="31"/>
      <c r="M9488" s="169"/>
      <c r="N9488" s="148"/>
      <c r="O9488" s="106"/>
      <c r="P9488" s="43"/>
      <c r="Q9488" s="205"/>
      <c r="R9488" s="84"/>
      <c r="S9488" s="31"/>
      <c r="T9488" s="31"/>
      <c r="U9488" s="169"/>
      <c r="V9488" s="150"/>
      <c r="W9488" s="141" t="str" cm="1">
        <f t="array" ref="W9488">IF(SUM(LEN(B9488:V9488))=0,"",IF(OR(OR(ISBLANK(F9488),SUM(LEN(C9488),LEN(D9488))=0),AND(NOT(E9488="Unknown"),ISBLANK(J9488)),AND(NOT(O9488="Unknown"),ISBLANK(R9488))),"Missing Information", INDEX(Table15[Entire Service Line Classification], MATCH(SUMIFS(Table15[Unique ID],Table15[System-Owned Portion],E9488,Table15[If Material Anything Other than "Lead" in Column E,Was Material Ever Previously Lead?],G9488,Table15[Customer-Owned Portion],O9488),Table15[Unique ID],0),0)))</f>
        <v/>
      </c>
      <c r="X9488"/>
    </row>
    <row r="9489" spans="2:24" x14ac:dyDescent="0.25">
      <c r="B9489" s="146"/>
      <c r="C9489" s="31"/>
      <c r="D9489" s="31"/>
      <c r="E9489" s="44"/>
      <c r="F9489" s="43"/>
      <c r="G9489" s="84"/>
      <c r="H9489" s="31"/>
      <c r="I9489" s="205"/>
      <c r="J9489" s="84"/>
      <c r="K9489" s="31"/>
      <c r="L9489" s="31"/>
      <c r="M9489" s="169"/>
      <c r="N9489" s="148"/>
      <c r="O9489" s="106"/>
      <c r="P9489" s="43"/>
      <c r="Q9489" s="205"/>
      <c r="R9489" s="84"/>
      <c r="S9489" s="31"/>
      <c r="T9489" s="31"/>
      <c r="U9489" s="169"/>
      <c r="V9489" s="150"/>
      <c r="W9489" s="141" t="str" cm="1">
        <f t="array" ref="W9489">IF(SUM(LEN(B9489:V9489))=0,"",IF(OR(OR(ISBLANK(F9489),SUM(LEN(C9489),LEN(D9489))=0),AND(NOT(E9489="Unknown"),ISBLANK(J9489)),AND(NOT(O9489="Unknown"),ISBLANK(R9489))),"Missing Information", INDEX(Table15[Entire Service Line Classification], MATCH(SUMIFS(Table15[Unique ID],Table15[System-Owned Portion],E9489,Table15[If Material Anything Other than "Lead" in Column E,Was Material Ever Previously Lead?],G9489,Table15[Customer-Owned Portion],O9489),Table15[Unique ID],0),0)))</f>
        <v/>
      </c>
      <c r="X9489"/>
    </row>
    <row r="9490" spans="2:24" x14ac:dyDescent="0.25">
      <c r="B9490" s="146"/>
      <c r="C9490" s="31"/>
      <c r="D9490" s="31"/>
      <c r="E9490" s="44"/>
      <c r="F9490" s="43"/>
      <c r="G9490" s="84"/>
      <c r="H9490" s="31"/>
      <c r="I9490" s="205"/>
      <c r="J9490" s="84"/>
      <c r="K9490" s="31"/>
      <c r="L9490" s="31"/>
      <c r="M9490" s="169"/>
      <c r="N9490" s="148"/>
      <c r="O9490" s="106"/>
      <c r="P9490" s="43"/>
      <c r="Q9490" s="205"/>
      <c r="R9490" s="84"/>
      <c r="S9490" s="31"/>
      <c r="T9490" s="31"/>
      <c r="U9490" s="169"/>
      <c r="V9490" s="150"/>
      <c r="W9490" s="141" t="str" cm="1">
        <f t="array" ref="W9490">IF(SUM(LEN(B9490:V9490))=0,"",IF(OR(OR(ISBLANK(F9490),SUM(LEN(C9490),LEN(D9490))=0),AND(NOT(E9490="Unknown"),ISBLANK(J9490)),AND(NOT(O9490="Unknown"),ISBLANK(R9490))),"Missing Information", INDEX(Table15[Entire Service Line Classification], MATCH(SUMIFS(Table15[Unique ID],Table15[System-Owned Portion],E9490,Table15[If Material Anything Other than "Lead" in Column E,Was Material Ever Previously Lead?],G9490,Table15[Customer-Owned Portion],O9490),Table15[Unique ID],0),0)))</f>
        <v/>
      </c>
      <c r="X9490"/>
    </row>
    <row r="9491" spans="2:24" x14ac:dyDescent="0.25">
      <c r="B9491" s="146"/>
      <c r="C9491" s="31"/>
      <c r="D9491" s="31"/>
      <c r="E9491" s="44"/>
      <c r="F9491" s="43"/>
      <c r="G9491" s="84"/>
      <c r="H9491" s="31"/>
      <c r="I9491" s="205"/>
      <c r="J9491" s="84"/>
      <c r="K9491" s="31"/>
      <c r="L9491" s="31"/>
      <c r="M9491" s="169"/>
      <c r="N9491" s="148"/>
      <c r="O9491" s="106"/>
      <c r="P9491" s="43"/>
      <c r="Q9491" s="205"/>
      <c r="R9491" s="84"/>
      <c r="S9491" s="31"/>
      <c r="T9491" s="31"/>
      <c r="U9491" s="169"/>
      <c r="V9491" s="150"/>
      <c r="W9491" s="141" t="str" cm="1">
        <f t="array" ref="W9491">IF(SUM(LEN(B9491:V9491))=0,"",IF(OR(OR(ISBLANK(F9491),SUM(LEN(C9491),LEN(D9491))=0),AND(NOT(E9491="Unknown"),ISBLANK(J9491)),AND(NOT(O9491="Unknown"),ISBLANK(R9491))),"Missing Information", INDEX(Table15[Entire Service Line Classification], MATCH(SUMIFS(Table15[Unique ID],Table15[System-Owned Portion],E9491,Table15[If Material Anything Other than "Lead" in Column E,Was Material Ever Previously Lead?],G9491,Table15[Customer-Owned Portion],O9491),Table15[Unique ID],0),0)))</f>
        <v/>
      </c>
      <c r="X9491"/>
    </row>
    <row r="9492" spans="2:24" x14ac:dyDescent="0.25">
      <c r="B9492" s="146"/>
      <c r="C9492" s="31"/>
      <c r="D9492" s="31"/>
      <c r="E9492" s="44"/>
      <c r="F9492" s="43"/>
      <c r="G9492" s="84"/>
      <c r="H9492" s="31"/>
      <c r="I9492" s="205"/>
      <c r="J9492" s="84"/>
      <c r="K9492" s="31"/>
      <c r="L9492" s="31"/>
      <c r="M9492" s="169"/>
      <c r="N9492" s="148"/>
      <c r="O9492" s="106"/>
      <c r="P9492" s="43"/>
      <c r="Q9492" s="205"/>
      <c r="R9492" s="84"/>
      <c r="S9492" s="31"/>
      <c r="T9492" s="31"/>
      <c r="U9492" s="169"/>
      <c r="V9492" s="150"/>
      <c r="W9492" s="141" t="str" cm="1">
        <f t="array" ref="W9492">IF(SUM(LEN(B9492:V9492))=0,"",IF(OR(OR(ISBLANK(F9492),SUM(LEN(C9492),LEN(D9492))=0),AND(NOT(E9492="Unknown"),ISBLANK(J9492)),AND(NOT(O9492="Unknown"),ISBLANK(R9492))),"Missing Information", INDEX(Table15[Entire Service Line Classification], MATCH(SUMIFS(Table15[Unique ID],Table15[System-Owned Portion],E9492,Table15[If Material Anything Other than "Lead" in Column E,Was Material Ever Previously Lead?],G9492,Table15[Customer-Owned Portion],O9492),Table15[Unique ID],0),0)))</f>
        <v/>
      </c>
      <c r="X9492"/>
    </row>
    <row r="9493" spans="2:24" x14ac:dyDescent="0.25">
      <c r="B9493" s="146"/>
      <c r="C9493" s="31"/>
      <c r="D9493" s="31"/>
      <c r="E9493" s="44"/>
      <c r="F9493" s="43"/>
      <c r="G9493" s="84"/>
      <c r="H9493" s="31"/>
      <c r="I9493" s="205"/>
      <c r="J9493" s="84"/>
      <c r="K9493" s="31"/>
      <c r="L9493" s="31"/>
      <c r="M9493" s="169"/>
      <c r="N9493" s="148"/>
      <c r="O9493" s="106"/>
      <c r="P9493" s="43"/>
      <c r="Q9493" s="205"/>
      <c r="R9493" s="84"/>
      <c r="S9493" s="31"/>
      <c r="T9493" s="31"/>
      <c r="U9493" s="169"/>
      <c r="V9493" s="150"/>
      <c r="W9493" s="141" t="str" cm="1">
        <f t="array" ref="W9493">IF(SUM(LEN(B9493:V9493))=0,"",IF(OR(OR(ISBLANK(F9493),SUM(LEN(C9493),LEN(D9493))=0),AND(NOT(E9493="Unknown"),ISBLANK(J9493)),AND(NOT(O9493="Unknown"),ISBLANK(R9493))),"Missing Information", INDEX(Table15[Entire Service Line Classification], MATCH(SUMIFS(Table15[Unique ID],Table15[System-Owned Portion],E9493,Table15[If Material Anything Other than "Lead" in Column E,Was Material Ever Previously Lead?],G9493,Table15[Customer-Owned Portion],O9493),Table15[Unique ID],0),0)))</f>
        <v/>
      </c>
      <c r="X9493"/>
    </row>
    <row r="9494" spans="2:24" x14ac:dyDescent="0.25">
      <c r="B9494" s="146"/>
      <c r="C9494" s="31"/>
      <c r="D9494" s="31"/>
      <c r="E9494" s="44"/>
      <c r="F9494" s="43"/>
      <c r="G9494" s="84"/>
      <c r="H9494" s="31"/>
      <c r="I9494" s="205"/>
      <c r="J9494" s="84"/>
      <c r="K9494" s="31"/>
      <c r="L9494" s="31"/>
      <c r="M9494" s="169"/>
      <c r="N9494" s="148"/>
      <c r="O9494" s="106"/>
      <c r="P9494" s="43"/>
      <c r="Q9494" s="205"/>
      <c r="R9494" s="84"/>
      <c r="S9494" s="31"/>
      <c r="T9494" s="31"/>
      <c r="U9494" s="169"/>
      <c r="V9494" s="150"/>
      <c r="W9494" s="141" t="str" cm="1">
        <f t="array" ref="W9494">IF(SUM(LEN(B9494:V9494))=0,"",IF(OR(OR(ISBLANK(F9494),SUM(LEN(C9494),LEN(D9494))=0),AND(NOT(E9494="Unknown"),ISBLANK(J9494)),AND(NOT(O9494="Unknown"),ISBLANK(R9494))),"Missing Information", INDEX(Table15[Entire Service Line Classification], MATCH(SUMIFS(Table15[Unique ID],Table15[System-Owned Portion],E9494,Table15[If Material Anything Other than "Lead" in Column E,Was Material Ever Previously Lead?],G9494,Table15[Customer-Owned Portion],O9494),Table15[Unique ID],0),0)))</f>
        <v/>
      </c>
      <c r="X9494"/>
    </row>
    <row r="9495" spans="2:24" x14ac:dyDescent="0.25">
      <c r="B9495" s="146"/>
      <c r="C9495" s="31"/>
      <c r="D9495" s="31"/>
      <c r="E9495" s="44"/>
      <c r="F9495" s="43"/>
      <c r="G9495" s="84"/>
      <c r="H9495" s="31"/>
      <c r="I9495" s="205"/>
      <c r="J9495" s="84"/>
      <c r="K9495" s="31"/>
      <c r="L9495" s="31"/>
      <c r="M9495" s="169"/>
      <c r="N9495" s="148"/>
      <c r="O9495" s="106"/>
      <c r="P9495" s="43"/>
      <c r="Q9495" s="205"/>
      <c r="R9495" s="84"/>
      <c r="S9495" s="31"/>
      <c r="T9495" s="31"/>
      <c r="U9495" s="169"/>
      <c r="V9495" s="150"/>
      <c r="W9495" s="141" t="str" cm="1">
        <f t="array" ref="W9495">IF(SUM(LEN(B9495:V9495))=0,"",IF(OR(OR(ISBLANK(F9495),SUM(LEN(C9495),LEN(D9495))=0),AND(NOT(E9495="Unknown"),ISBLANK(J9495)),AND(NOT(O9495="Unknown"),ISBLANK(R9495))),"Missing Information", INDEX(Table15[Entire Service Line Classification], MATCH(SUMIFS(Table15[Unique ID],Table15[System-Owned Portion],E9495,Table15[If Material Anything Other than "Lead" in Column E,Was Material Ever Previously Lead?],G9495,Table15[Customer-Owned Portion],O9495),Table15[Unique ID],0),0)))</f>
        <v/>
      </c>
      <c r="X9495"/>
    </row>
    <row r="9496" spans="2:24" x14ac:dyDescent="0.25">
      <c r="B9496" s="146"/>
      <c r="C9496" s="31"/>
      <c r="D9496" s="31"/>
      <c r="E9496" s="44"/>
      <c r="F9496" s="43"/>
      <c r="G9496" s="84"/>
      <c r="H9496" s="31"/>
      <c r="I9496" s="205"/>
      <c r="J9496" s="84"/>
      <c r="K9496" s="31"/>
      <c r="L9496" s="31"/>
      <c r="M9496" s="169"/>
      <c r="N9496" s="148"/>
      <c r="O9496" s="106"/>
      <c r="P9496" s="43"/>
      <c r="Q9496" s="205"/>
      <c r="R9496" s="84"/>
      <c r="S9496" s="31"/>
      <c r="T9496" s="31"/>
      <c r="U9496" s="169"/>
      <c r="V9496" s="150"/>
      <c r="W9496" s="141" t="str" cm="1">
        <f t="array" ref="W9496">IF(SUM(LEN(B9496:V9496))=0,"",IF(OR(OR(ISBLANK(F9496),SUM(LEN(C9496),LEN(D9496))=0),AND(NOT(E9496="Unknown"),ISBLANK(J9496)),AND(NOT(O9496="Unknown"),ISBLANK(R9496))),"Missing Information", INDEX(Table15[Entire Service Line Classification], MATCH(SUMIFS(Table15[Unique ID],Table15[System-Owned Portion],E9496,Table15[If Material Anything Other than "Lead" in Column E,Was Material Ever Previously Lead?],G9496,Table15[Customer-Owned Portion],O9496),Table15[Unique ID],0),0)))</f>
        <v/>
      </c>
      <c r="X9496"/>
    </row>
    <row r="9497" spans="2:24" x14ac:dyDescent="0.25">
      <c r="B9497" s="146"/>
      <c r="C9497" s="31"/>
      <c r="D9497" s="31"/>
      <c r="E9497" s="44"/>
      <c r="F9497" s="43"/>
      <c r="G9497" s="84"/>
      <c r="H9497" s="31"/>
      <c r="I9497" s="205"/>
      <c r="J9497" s="84"/>
      <c r="K9497" s="31"/>
      <c r="L9497" s="31"/>
      <c r="M9497" s="169"/>
      <c r="N9497" s="148"/>
      <c r="O9497" s="106"/>
      <c r="P9497" s="43"/>
      <c r="Q9497" s="205"/>
      <c r="R9497" s="84"/>
      <c r="S9497" s="31"/>
      <c r="T9497" s="31"/>
      <c r="U9497" s="169"/>
      <c r="V9497" s="150"/>
      <c r="W9497" s="141" t="str" cm="1">
        <f t="array" ref="W9497">IF(SUM(LEN(B9497:V9497))=0,"",IF(OR(OR(ISBLANK(F9497),SUM(LEN(C9497),LEN(D9497))=0),AND(NOT(E9497="Unknown"),ISBLANK(J9497)),AND(NOT(O9497="Unknown"),ISBLANK(R9497))),"Missing Information", INDEX(Table15[Entire Service Line Classification], MATCH(SUMIFS(Table15[Unique ID],Table15[System-Owned Portion],E9497,Table15[If Material Anything Other than "Lead" in Column E,Was Material Ever Previously Lead?],G9497,Table15[Customer-Owned Portion],O9497),Table15[Unique ID],0),0)))</f>
        <v/>
      </c>
      <c r="X9497"/>
    </row>
    <row r="9498" spans="2:24" x14ac:dyDescent="0.25">
      <c r="B9498" s="146"/>
      <c r="C9498" s="31"/>
      <c r="D9498" s="31"/>
      <c r="E9498" s="44"/>
      <c r="F9498" s="43"/>
      <c r="G9498" s="84"/>
      <c r="H9498" s="31"/>
      <c r="I9498" s="205"/>
      <c r="J9498" s="84"/>
      <c r="K9498" s="31"/>
      <c r="L9498" s="31"/>
      <c r="M9498" s="169"/>
      <c r="N9498" s="148"/>
      <c r="O9498" s="106"/>
      <c r="P9498" s="43"/>
      <c r="Q9498" s="205"/>
      <c r="R9498" s="84"/>
      <c r="S9498" s="31"/>
      <c r="T9498" s="31"/>
      <c r="U9498" s="169"/>
      <c r="V9498" s="150"/>
      <c r="W9498" s="141" t="str" cm="1">
        <f t="array" ref="W9498">IF(SUM(LEN(B9498:V9498))=0,"",IF(OR(OR(ISBLANK(F9498),SUM(LEN(C9498),LEN(D9498))=0),AND(NOT(E9498="Unknown"),ISBLANK(J9498)),AND(NOT(O9498="Unknown"),ISBLANK(R9498))),"Missing Information", INDEX(Table15[Entire Service Line Classification], MATCH(SUMIFS(Table15[Unique ID],Table15[System-Owned Portion],E9498,Table15[If Material Anything Other than "Lead" in Column E,Was Material Ever Previously Lead?],G9498,Table15[Customer-Owned Portion],O9498),Table15[Unique ID],0),0)))</f>
        <v/>
      </c>
      <c r="X9498"/>
    </row>
    <row r="9499" spans="2:24" x14ac:dyDescent="0.25">
      <c r="B9499" s="146"/>
      <c r="C9499" s="31"/>
      <c r="D9499" s="31"/>
      <c r="E9499" s="44"/>
      <c r="F9499" s="43"/>
      <c r="G9499" s="84"/>
      <c r="H9499" s="31"/>
      <c r="I9499" s="205"/>
      <c r="J9499" s="84"/>
      <c r="K9499" s="31"/>
      <c r="L9499" s="31"/>
      <c r="M9499" s="169"/>
      <c r="N9499" s="148"/>
      <c r="O9499" s="106"/>
      <c r="P9499" s="43"/>
      <c r="Q9499" s="205"/>
      <c r="R9499" s="84"/>
      <c r="S9499" s="31"/>
      <c r="T9499" s="31"/>
      <c r="U9499" s="169"/>
      <c r="V9499" s="150"/>
      <c r="W9499" s="141" t="str" cm="1">
        <f t="array" ref="W9499">IF(SUM(LEN(B9499:V9499))=0,"",IF(OR(OR(ISBLANK(F9499),SUM(LEN(C9499),LEN(D9499))=0),AND(NOT(E9499="Unknown"),ISBLANK(J9499)),AND(NOT(O9499="Unknown"),ISBLANK(R9499))),"Missing Information", INDEX(Table15[Entire Service Line Classification], MATCH(SUMIFS(Table15[Unique ID],Table15[System-Owned Portion],E9499,Table15[If Material Anything Other than "Lead" in Column E,Was Material Ever Previously Lead?],G9499,Table15[Customer-Owned Portion],O9499),Table15[Unique ID],0),0)))</f>
        <v/>
      </c>
      <c r="X9499"/>
    </row>
    <row r="9500" spans="2:24" x14ac:dyDescent="0.25">
      <c r="B9500" s="146"/>
      <c r="C9500" s="31"/>
      <c r="D9500" s="31"/>
      <c r="E9500" s="44"/>
      <c r="F9500" s="43"/>
      <c r="G9500" s="84"/>
      <c r="H9500" s="31"/>
      <c r="I9500" s="205"/>
      <c r="J9500" s="84"/>
      <c r="K9500" s="31"/>
      <c r="L9500" s="31"/>
      <c r="M9500" s="169"/>
      <c r="N9500" s="148"/>
      <c r="O9500" s="106"/>
      <c r="P9500" s="43"/>
      <c r="Q9500" s="205"/>
      <c r="R9500" s="84"/>
      <c r="S9500" s="31"/>
      <c r="T9500" s="31"/>
      <c r="U9500" s="169"/>
      <c r="V9500" s="150"/>
      <c r="W9500" s="141" t="str" cm="1">
        <f t="array" ref="W9500">IF(SUM(LEN(B9500:V9500))=0,"",IF(OR(OR(ISBLANK(F9500),SUM(LEN(C9500),LEN(D9500))=0),AND(NOT(E9500="Unknown"),ISBLANK(J9500)),AND(NOT(O9500="Unknown"),ISBLANK(R9500))),"Missing Information", INDEX(Table15[Entire Service Line Classification], MATCH(SUMIFS(Table15[Unique ID],Table15[System-Owned Portion],E9500,Table15[If Material Anything Other than "Lead" in Column E,Was Material Ever Previously Lead?],G9500,Table15[Customer-Owned Portion],O9500),Table15[Unique ID],0),0)))</f>
        <v/>
      </c>
      <c r="X9500"/>
    </row>
    <row r="9501" spans="2:24" x14ac:dyDescent="0.25">
      <c r="B9501" s="146"/>
      <c r="C9501" s="31"/>
      <c r="D9501" s="31"/>
      <c r="E9501" s="44"/>
      <c r="F9501" s="43"/>
      <c r="G9501" s="84"/>
      <c r="H9501" s="31"/>
      <c r="I9501" s="205"/>
      <c r="J9501" s="84"/>
      <c r="K9501" s="31"/>
      <c r="L9501" s="31"/>
      <c r="M9501" s="169"/>
      <c r="N9501" s="148"/>
      <c r="O9501" s="106"/>
      <c r="P9501" s="43"/>
      <c r="Q9501" s="205"/>
      <c r="R9501" s="84"/>
      <c r="S9501" s="31"/>
      <c r="T9501" s="31"/>
      <c r="U9501" s="169"/>
      <c r="V9501" s="150"/>
      <c r="W9501" s="141" t="str" cm="1">
        <f t="array" ref="W9501">IF(SUM(LEN(B9501:V9501))=0,"",IF(OR(OR(ISBLANK(F9501),SUM(LEN(C9501),LEN(D9501))=0),AND(NOT(E9501="Unknown"),ISBLANK(J9501)),AND(NOT(O9501="Unknown"),ISBLANK(R9501))),"Missing Information", INDEX(Table15[Entire Service Line Classification], MATCH(SUMIFS(Table15[Unique ID],Table15[System-Owned Portion],E9501,Table15[If Material Anything Other than "Lead" in Column E,Was Material Ever Previously Lead?],G9501,Table15[Customer-Owned Portion],O9501),Table15[Unique ID],0),0)))</f>
        <v/>
      </c>
      <c r="X9501"/>
    </row>
    <row r="9502" spans="2:24" x14ac:dyDescent="0.25">
      <c r="B9502" s="146"/>
      <c r="C9502" s="31"/>
      <c r="D9502" s="31"/>
      <c r="E9502" s="44"/>
      <c r="F9502" s="43"/>
      <c r="G9502" s="84"/>
      <c r="H9502" s="31"/>
      <c r="I9502" s="205"/>
      <c r="J9502" s="84"/>
      <c r="K9502" s="31"/>
      <c r="L9502" s="31"/>
      <c r="M9502" s="169"/>
      <c r="N9502" s="148"/>
      <c r="O9502" s="106"/>
      <c r="P9502" s="43"/>
      <c r="Q9502" s="205"/>
      <c r="R9502" s="84"/>
      <c r="S9502" s="31"/>
      <c r="T9502" s="31"/>
      <c r="U9502" s="169"/>
      <c r="V9502" s="150"/>
      <c r="W9502" s="141" t="str" cm="1">
        <f t="array" ref="W9502">IF(SUM(LEN(B9502:V9502))=0,"",IF(OR(OR(ISBLANK(F9502),SUM(LEN(C9502),LEN(D9502))=0),AND(NOT(E9502="Unknown"),ISBLANK(J9502)),AND(NOT(O9502="Unknown"),ISBLANK(R9502))),"Missing Information", INDEX(Table15[Entire Service Line Classification], MATCH(SUMIFS(Table15[Unique ID],Table15[System-Owned Portion],E9502,Table15[If Material Anything Other than "Lead" in Column E,Was Material Ever Previously Lead?],G9502,Table15[Customer-Owned Portion],O9502),Table15[Unique ID],0),0)))</f>
        <v/>
      </c>
      <c r="X9502"/>
    </row>
    <row r="9503" spans="2:24" x14ac:dyDescent="0.25">
      <c r="B9503" s="146"/>
      <c r="C9503" s="31"/>
      <c r="D9503" s="31"/>
      <c r="E9503" s="44"/>
      <c r="F9503" s="43"/>
      <c r="G9503" s="84"/>
      <c r="H9503" s="31"/>
      <c r="I9503" s="205"/>
      <c r="J9503" s="84"/>
      <c r="K9503" s="31"/>
      <c r="L9503" s="31"/>
      <c r="M9503" s="169"/>
      <c r="N9503" s="148"/>
      <c r="O9503" s="106"/>
      <c r="P9503" s="43"/>
      <c r="Q9503" s="205"/>
      <c r="R9503" s="84"/>
      <c r="S9503" s="31"/>
      <c r="T9503" s="31"/>
      <c r="U9503" s="169"/>
      <c r="V9503" s="150"/>
      <c r="W9503" s="141" t="str" cm="1">
        <f t="array" ref="W9503">IF(SUM(LEN(B9503:V9503))=0,"",IF(OR(OR(ISBLANK(F9503),SUM(LEN(C9503),LEN(D9503))=0),AND(NOT(E9503="Unknown"),ISBLANK(J9503)),AND(NOT(O9503="Unknown"),ISBLANK(R9503))),"Missing Information", INDEX(Table15[Entire Service Line Classification], MATCH(SUMIFS(Table15[Unique ID],Table15[System-Owned Portion],E9503,Table15[If Material Anything Other than "Lead" in Column E,Was Material Ever Previously Lead?],G9503,Table15[Customer-Owned Portion],O9503),Table15[Unique ID],0),0)))</f>
        <v/>
      </c>
      <c r="X9503"/>
    </row>
    <row r="9504" spans="2:24" x14ac:dyDescent="0.25">
      <c r="B9504" s="146"/>
      <c r="C9504" s="31"/>
      <c r="D9504" s="31"/>
      <c r="E9504" s="44"/>
      <c r="F9504" s="43"/>
      <c r="G9504" s="84"/>
      <c r="H9504" s="31"/>
      <c r="I9504" s="205"/>
      <c r="J9504" s="84"/>
      <c r="K9504" s="31"/>
      <c r="L9504" s="31"/>
      <c r="M9504" s="169"/>
      <c r="N9504" s="148"/>
      <c r="O9504" s="106"/>
      <c r="P9504" s="43"/>
      <c r="Q9504" s="205"/>
      <c r="R9504" s="84"/>
      <c r="S9504" s="31"/>
      <c r="T9504" s="31"/>
      <c r="U9504" s="169"/>
      <c r="V9504" s="150"/>
      <c r="W9504" s="141" t="str" cm="1">
        <f t="array" ref="W9504">IF(SUM(LEN(B9504:V9504))=0,"",IF(OR(OR(ISBLANK(F9504),SUM(LEN(C9504),LEN(D9504))=0),AND(NOT(E9504="Unknown"),ISBLANK(J9504)),AND(NOT(O9504="Unknown"),ISBLANK(R9504))),"Missing Information", INDEX(Table15[Entire Service Line Classification], MATCH(SUMIFS(Table15[Unique ID],Table15[System-Owned Portion],E9504,Table15[If Material Anything Other than "Lead" in Column E,Was Material Ever Previously Lead?],G9504,Table15[Customer-Owned Portion],O9504),Table15[Unique ID],0),0)))</f>
        <v/>
      </c>
      <c r="X9504"/>
    </row>
    <row r="9505" spans="2:24" x14ac:dyDescent="0.25">
      <c r="B9505" s="146"/>
      <c r="C9505" s="31"/>
      <c r="D9505" s="31"/>
      <c r="E9505" s="44"/>
      <c r="F9505" s="43"/>
      <c r="G9505" s="84"/>
      <c r="H9505" s="31"/>
      <c r="I9505" s="205"/>
      <c r="J9505" s="84"/>
      <c r="K9505" s="31"/>
      <c r="L9505" s="31"/>
      <c r="M9505" s="169"/>
      <c r="N9505" s="148"/>
      <c r="O9505" s="106"/>
      <c r="P9505" s="43"/>
      <c r="Q9505" s="205"/>
      <c r="R9505" s="84"/>
      <c r="S9505" s="31"/>
      <c r="T9505" s="31"/>
      <c r="U9505" s="169"/>
      <c r="V9505" s="150"/>
      <c r="W9505" s="141" t="str" cm="1">
        <f t="array" ref="W9505">IF(SUM(LEN(B9505:V9505))=0,"",IF(OR(OR(ISBLANK(F9505),SUM(LEN(C9505),LEN(D9505))=0),AND(NOT(E9505="Unknown"),ISBLANK(J9505)),AND(NOT(O9505="Unknown"),ISBLANK(R9505))),"Missing Information", INDEX(Table15[Entire Service Line Classification], MATCH(SUMIFS(Table15[Unique ID],Table15[System-Owned Portion],E9505,Table15[If Material Anything Other than "Lead" in Column E,Was Material Ever Previously Lead?],G9505,Table15[Customer-Owned Portion],O9505),Table15[Unique ID],0),0)))</f>
        <v/>
      </c>
      <c r="X9505"/>
    </row>
    <row r="9506" spans="2:24" x14ac:dyDescent="0.25">
      <c r="B9506" s="146"/>
      <c r="C9506" s="31"/>
      <c r="D9506" s="31"/>
      <c r="E9506" s="44"/>
      <c r="F9506" s="43"/>
      <c r="G9506" s="84"/>
      <c r="H9506" s="31"/>
      <c r="I9506" s="205"/>
      <c r="J9506" s="84"/>
      <c r="K9506" s="31"/>
      <c r="L9506" s="31"/>
      <c r="M9506" s="169"/>
      <c r="N9506" s="148"/>
      <c r="O9506" s="106"/>
      <c r="P9506" s="43"/>
      <c r="Q9506" s="205"/>
      <c r="R9506" s="84"/>
      <c r="S9506" s="31"/>
      <c r="T9506" s="31"/>
      <c r="U9506" s="169"/>
      <c r="V9506" s="150"/>
      <c r="W9506" s="141" t="str" cm="1">
        <f t="array" ref="W9506">IF(SUM(LEN(B9506:V9506))=0,"",IF(OR(OR(ISBLANK(F9506),SUM(LEN(C9506),LEN(D9506))=0),AND(NOT(E9506="Unknown"),ISBLANK(J9506)),AND(NOT(O9506="Unknown"),ISBLANK(R9506))),"Missing Information", INDEX(Table15[Entire Service Line Classification], MATCH(SUMIFS(Table15[Unique ID],Table15[System-Owned Portion],E9506,Table15[If Material Anything Other than "Lead" in Column E,Was Material Ever Previously Lead?],G9506,Table15[Customer-Owned Portion],O9506),Table15[Unique ID],0),0)))</f>
        <v/>
      </c>
      <c r="X9506"/>
    </row>
    <row r="9507" spans="2:24" x14ac:dyDescent="0.25">
      <c r="B9507" s="146"/>
      <c r="C9507" s="31"/>
      <c r="D9507" s="31"/>
      <c r="E9507" s="44"/>
      <c r="F9507" s="43"/>
      <c r="G9507" s="84"/>
      <c r="H9507" s="31"/>
      <c r="I9507" s="205"/>
      <c r="J9507" s="84"/>
      <c r="K9507" s="31"/>
      <c r="L9507" s="31"/>
      <c r="M9507" s="169"/>
      <c r="N9507" s="148"/>
      <c r="O9507" s="106"/>
      <c r="P9507" s="43"/>
      <c r="Q9507" s="205"/>
      <c r="R9507" s="84"/>
      <c r="S9507" s="31"/>
      <c r="T9507" s="31"/>
      <c r="U9507" s="169"/>
      <c r="V9507" s="150"/>
      <c r="W9507" s="141" t="str" cm="1">
        <f t="array" ref="W9507">IF(SUM(LEN(B9507:V9507))=0,"",IF(OR(OR(ISBLANK(F9507),SUM(LEN(C9507),LEN(D9507))=0),AND(NOT(E9507="Unknown"),ISBLANK(J9507)),AND(NOT(O9507="Unknown"),ISBLANK(R9507))),"Missing Information", INDEX(Table15[Entire Service Line Classification], MATCH(SUMIFS(Table15[Unique ID],Table15[System-Owned Portion],E9507,Table15[If Material Anything Other than "Lead" in Column E,Was Material Ever Previously Lead?],G9507,Table15[Customer-Owned Portion],O9507),Table15[Unique ID],0),0)))</f>
        <v/>
      </c>
      <c r="X9507"/>
    </row>
    <row r="9508" spans="2:24" x14ac:dyDescent="0.25">
      <c r="B9508" s="146"/>
      <c r="C9508" s="31"/>
      <c r="D9508" s="31"/>
      <c r="E9508" s="44"/>
      <c r="F9508" s="43"/>
      <c r="G9508" s="84"/>
      <c r="H9508" s="31"/>
      <c r="I9508" s="205"/>
      <c r="J9508" s="84"/>
      <c r="K9508" s="31"/>
      <c r="L9508" s="31"/>
      <c r="M9508" s="169"/>
      <c r="N9508" s="148"/>
      <c r="O9508" s="106"/>
      <c r="P9508" s="43"/>
      <c r="Q9508" s="205"/>
      <c r="R9508" s="84"/>
      <c r="S9508" s="31"/>
      <c r="T9508" s="31"/>
      <c r="U9508" s="169"/>
      <c r="V9508" s="150"/>
      <c r="W9508" s="141" t="str" cm="1">
        <f t="array" ref="W9508">IF(SUM(LEN(B9508:V9508))=0,"",IF(OR(OR(ISBLANK(F9508),SUM(LEN(C9508),LEN(D9508))=0),AND(NOT(E9508="Unknown"),ISBLANK(J9508)),AND(NOT(O9508="Unknown"),ISBLANK(R9508))),"Missing Information", INDEX(Table15[Entire Service Line Classification], MATCH(SUMIFS(Table15[Unique ID],Table15[System-Owned Portion],E9508,Table15[If Material Anything Other than "Lead" in Column E,Was Material Ever Previously Lead?],G9508,Table15[Customer-Owned Portion],O9508),Table15[Unique ID],0),0)))</f>
        <v/>
      </c>
      <c r="X9508"/>
    </row>
    <row r="9509" spans="2:24" x14ac:dyDescent="0.25">
      <c r="B9509" s="146"/>
      <c r="C9509" s="31"/>
      <c r="D9509" s="31"/>
      <c r="E9509" s="44"/>
      <c r="F9509" s="43"/>
      <c r="G9509" s="84"/>
      <c r="H9509" s="31"/>
      <c r="I9509" s="205"/>
      <c r="J9509" s="84"/>
      <c r="K9509" s="31"/>
      <c r="L9509" s="31"/>
      <c r="M9509" s="169"/>
      <c r="N9509" s="148"/>
      <c r="O9509" s="106"/>
      <c r="P9509" s="43"/>
      <c r="Q9509" s="205"/>
      <c r="R9509" s="84"/>
      <c r="S9509" s="31"/>
      <c r="T9509" s="31"/>
      <c r="U9509" s="169"/>
      <c r="V9509" s="150"/>
      <c r="W9509" s="141" t="str" cm="1">
        <f t="array" ref="W9509">IF(SUM(LEN(B9509:V9509))=0,"",IF(OR(OR(ISBLANK(F9509),SUM(LEN(C9509),LEN(D9509))=0),AND(NOT(E9509="Unknown"),ISBLANK(J9509)),AND(NOT(O9509="Unknown"),ISBLANK(R9509))),"Missing Information", INDEX(Table15[Entire Service Line Classification], MATCH(SUMIFS(Table15[Unique ID],Table15[System-Owned Portion],E9509,Table15[If Material Anything Other than "Lead" in Column E,Was Material Ever Previously Lead?],G9509,Table15[Customer-Owned Portion],O9509),Table15[Unique ID],0),0)))</f>
        <v/>
      </c>
      <c r="X9509"/>
    </row>
    <row r="9510" spans="2:24" x14ac:dyDescent="0.25">
      <c r="B9510" s="146"/>
      <c r="C9510" s="31"/>
      <c r="D9510" s="31"/>
      <c r="E9510" s="44"/>
      <c r="F9510" s="43"/>
      <c r="G9510" s="84"/>
      <c r="H9510" s="31"/>
      <c r="I9510" s="205"/>
      <c r="J9510" s="84"/>
      <c r="K9510" s="31"/>
      <c r="L9510" s="31"/>
      <c r="M9510" s="169"/>
      <c r="N9510" s="148"/>
      <c r="O9510" s="106"/>
      <c r="P9510" s="43"/>
      <c r="Q9510" s="205"/>
      <c r="R9510" s="84"/>
      <c r="S9510" s="31"/>
      <c r="T9510" s="31"/>
      <c r="U9510" s="169"/>
      <c r="V9510" s="150"/>
      <c r="W9510" s="141" t="str" cm="1">
        <f t="array" ref="W9510">IF(SUM(LEN(B9510:V9510))=0,"",IF(OR(OR(ISBLANK(F9510),SUM(LEN(C9510),LEN(D9510))=0),AND(NOT(E9510="Unknown"),ISBLANK(J9510)),AND(NOT(O9510="Unknown"),ISBLANK(R9510))),"Missing Information", INDEX(Table15[Entire Service Line Classification], MATCH(SUMIFS(Table15[Unique ID],Table15[System-Owned Portion],E9510,Table15[If Material Anything Other than "Lead" in Column E,Was Material Ever Previously Lead?],G9510,Table15[Customer-Owned Portion],O9510),Table15[Unique ID],0),0)))</f>
        <v/>
      </c>
      <c r="X9510"/>
    </row>
    <row r="9511" spans="2:24" x14ac:dyDescent="0.25">
      <c r="B9511" s="146"/>
      <c r="C9511" s="31"/>
      <c r="D9511" s="31"/>
      <c r="E9511" s="44"/>
      <c r="F9511" s="43"/>
      <c r="G9511" s="84"/>
      <c r="H9511" s="31"/>
      <c r="I9511" s="205"/>
      <c r="J9511" s="84"/>
      <c r="K9511" s="31"/>
      <c r="L9511" s="31"/>
      <c r="M9511" s="169"/>
      <c r="N9511" s="148"/>
      <c r="O9511" s="106"/>
      <c r="P9511" s="43"/>
      <c r="Q9511" s="205"/>
      <c r="R9511" s="84"/>
      <c r="S9511" s="31"/>
      <c r="T9511" s="31"/>
      <c r="U9511" s="169"/>
      <c r="V9511" s="150"/>
      <c r="W9511" s="141" t="str" cm="1">
        <f t="array" ref="W9511">IF(SUM(LEN(B9511:V9511))=0,"",IF(OR(OR(ISBLANK(F9511),SUM(LEN(C9511),LEN(D9511))=0),AND(NOT(E9511="Unknown"),ISBLANK(J9511)),AND(NOT(O9511="Unknown"),ISBLANK(R9511))),"Missing Information", INDEX(Table15[Entire Service Line Classification], MATCH(SUMIFS(Table15[Unique ID],Table15[System-Owned Portion],E9511,Table15[If Material Anything Other than "Lead" in Column E,Was Material Ever Previously Lead?],G9511,Table15[Customer-Owned Portion],O9511),Table15[Unique ID],0),0)))</f>
        <v/>
      </c>
      <c r="X9511"/>
    </row>
    <row r="9512" spans="2:24" x14ac:dyDescent="0.25">
      <c r="B9512" s="146"/>
      <c r="C9512" s="31"/>
      <c r="D9512" s="31"/>
      <c r="E9512" s="44"/>
      <c r="F9512" s="43"/>
      <c r="G9512" s="84"/>
      <c r="H9512" s="31"/>
      <c r="I9512" s="205"/>
      <c r="J9512" s="84"/>
      <c r="K9512" s="31"/>
      <c r="L9512" s="31"/>
      <c r="M9512" s="169"/>
      <c r="N9512" s="148"/>
      <c r="O9512" s="106"/>
      <c r="P9512" s="43"/>
      <c r="Q9512" s="205"/>
      <c r="R9512" s="84"/>
      <c r="S9512" s="31"/>
      <c r="T9512" s="31"/>
      <c r="U9512" s="169"/>
      <c r="V9512" s="150"/>
      <c r="W9512" s="141" t="str" cm="1">
        <f t="array" ref="W9512">IF(SUM(LEN(B9512:V9512))=0,"",IF(OR(OR(ISBLANK(F9512),SUM(LEN(C9512),LEN(D9512))=0),AND(NOT(E9512="Unknown"),ISBLANK(J9512)),AND(NOT(O9512="Unknown"),ISBLANK(R9512))),"Missing Information", INDEX(Table15[Entire Service Line Classification], MATCH(SUMIFS(Table15[Unique ID],Table15[System-Owned Portion],E9512,Table15[If Material Anything Other than "Lead" in Column E,Was Material Ever Previously Lead?],G9512,Table15[Customer-Owned Portion],O9512),Table15[Unique ID],0),0)))</f>
        <v/>
      </c>
      <c r="X9512"/>
    </row>
    <row r="9513" spans="2:24" x14ac:dyDescent="0.25">
      <c r="B9513" s="146"/>
      <c r="C9513" s="31"/>
      <c r="D9513" s="31"/>
      <c r="E9513" s="44"/>
      <c r="F9513" s="43"/>
      <c r="G9513" s="84"/>
      <c r="H9513" s="31"/>
      <c r="I9513" s="205"/>
      <c r="J9513" s="84"/>
      <c r="K9513" s="31"/>
      <c r="L9513" s="31"/>
      <c r="M9513" s="169"/>
      <c r="N9513" s="148"/>
      <c r="O9513" s="106"/>
      <c r="P9513" s="43"/>
      <c r="Q9513" s="205"/>
      <c r="R9513" s="84"/>
      <c r="S9513" s="31"/>
      <c r="T9513" s="31"/>
      <c r="U9513" s="169"/>
      <c r="V9513" s="150"/>
      <c r="W9513" s="141" t="str" cm="1">
        <f t="array" ref="W9513">IF(SUM(LEN(B9513:V9513))=0,"",IF(OR(OR(ISBLANK(F9513),SUM(LEN(C9513),LEN(D9513))=0),AND(NOT(E9513="Unknown"),ISBLANK(J9513)),AND(NOT(O9513="Unknown"),ISBLANK(R9513))),"Missing Information", INDEX(Table15[Entire Service Line Classification], MATCH(SUMIFS(Table15[Unique ID],Table15[System-Owned Portion],E9513,Table15[If Material Anything Other than "Lead" in Column E,Was Material Ever Previously Lead?],G9513,Table15[Customer-Owned Portion],O9513),Table15[Unique ID],0),0)))</f>
        <v/>
      </c>
      <c r="X9513"/>
    </row>
    <row r="9514" spans="2:24" x14ac:dyDescent="0.25">
      <c r="B9514" s="146"/>
      <c r="C9514" s="31"/>
      <c r="D9514" s="31"/>
      <c r="E9514" s="44"/>
      <c r="F9514" s="43"/>
      <c r="G9514" s="84"/>
      <c r="H9514" s="31"/>
      <c r="I9514" s="205"/>
      <c r="J9514" s="84"/>
      <c r="K9514" s="31"/>
      <c r="L9514" s="31"/>
      <c r="M9514" s="169"/>
      <c r="N9514" s="148"/>
      <c r="O9514" s="106"/>
      <c r="P9514" s="43"/>
      <c r="Q9514" s="205"/>
      <c r="R9514" s="84"/>
      <c r="S9514" s="31"/>
      <c r="T9514" s="31"/>
      <c r="U9514" s="169"/>
      <c r="V9514" s="150"/>
      <c r="W9514" s="141" t="str" cm="1">
        <f t="array" ref="W9514">IF(SUM(LEN(B9514:V9514))=0,"",IF(OR(OR(ISBLANK(F9514),SUM(LEN(C9514),LEN(D9514))=0),AND(NOT(E9514="Unknown"),ISBLANK(J9514)),AND(NOT(O9514="Unknown"),ISBLANK(R9514))),"Missing Information", INDEX(Table15[Entire Service Line Classification], MATCH(SUMIFS(Table15[Unique ID],Table15[System-Owned Portion],E9514,Table15[If Material Anything Other than "Lead" in Column E,Was Material Ever Previously Lead?],G9514,Table15[Customer-Owned Portion],O9514),Table15[Unique ID],0),0)))</f>
        <v/>
      </c>
      <c r="X9514"/>
    </row>
    <row r="9515" spans="2:24" x14ac:dyDescent="0.25">
      <c r="B9515" s="146"/>
      <c r="C9515" s="31"/>
      <c r="D9515" s="31"/>
      <c r="E9515" s="44"/>
      <c r="F9515" s="43"/>
      <c r="G9515" s="84"/>
      <c r="H9515" s="31"/>
      <c r="I9515" s="205"/>
      <c r="J9515" s="84"/>
      <c r="K9515" s="31"/>
      <c r="L9515" s="31"/>
      <c r="M9515" s="169"/>
      <c r="N9515" s="148"/>
      <c r="O9515" s="106"/>
      <c r="P9515" s="43"/>
      <c r="Q9515" s="205"/>
      <c r="R9515" s="84"/>
      <c r="S9515" s="31"/>
      <c r="T9515" s="31"/>
      <c r="U9515" s="169"/>
      <c r="V9515" s="150"/>
      <c r="W9515" s="141" t="str" cm="1">
        <f t="array" ref="W9515">IF(SUM(LEN(B9515:V9515))=0,"",IF(OR(OR(ISBLANK(F9515),SUM(LEN(C9515),LEN(D9515))=0),AND(NOT(E9515="Unknown"),ISBLANK(J9515)),AND(NOT(O9515="Unknown"),ISBLANK(R9515))),"Missing Information", INDEX(Table15[Entire Service Line Classification], MATCH(SUMIFS(Table15[Unique ID],Table15[System-Owned Portion],E9515,Table15[If Material Anything Other than "Lead" in Column E,Was Material Ever Previously Lead?],G9515,Table15[Customer-Owned Portion],O9515),Table15[Unique ID],0),0)))</f>
        <v/>
      </c>
      <c r="X9515"/>
    </row>
    <row r="9516" spans="2:24" x14ac:dyDescent="0.25">
      <c r="B9516" s="146"/>
      <c r="C9516" s="31"/>
      <c r="D9516" s="31"/>
      <c r="E9516" s="44"/>
      <c r="F9516" s="43"/>
      <c r="G9516" s="84"/>
      <c r="H9516" s="31"/>
      <c r="I9516" s="205"/>
      <c r="J9516" s="84"/>
      <c r="K9516" s="31"/>
      <c r="L9516" s="31"/>
      <c r="M9516" s="169"/>
      <c r="N9516" s="148"/>
      <c r="O9516" s="106"/>
      <c r="P9516" s="43"/>
      <c r="Q9516" s="205"/>
      <c r="R9516" s="84"/>
      <c r="S9516" s="31"/>
      <c r="T9516" s="31"/>
      <c r="U9516" s="169"/>
      <c r="V9516" s="150"/>
      <c r="W9516" s="141" t="str" cm="1">
        <f t="array" ref="W9516">IF(SUM(LEN(B9516:V9516))=0,"",IF(OR(OR(ISBLANK(F9516),SUM(LEN(C9516),LEN(D9516))=0),AND(NOT(E9516="Unknown"),ISBLANK(J9516)),AND(NOT(O9516="Unknown"),ISBLANK(R9516))),"Missing Information", INDEX(Table15[Entire Service Line Classification], MATCH(SUMIFS(Table15[Unique ID],Table15[System-Owned Portion],E9516,Table15[If Material Anything Other than "Lead" in Column E,Was Material Ever Previously Lead?],G9516,Table15[Customer-Owned Portion],O9516),Table15[Unique ID],0),0)))</f>
        <v/>
      </c>
      <c r="X9516"/>
    </row>
    <row r="9517" spans="2:24" x14ac:dyDescent="0.25">
      <c r="B9517" s="146"/>
      <c r="C9517" s="31"/>
      <c r="D9517" s="31"/>
      <c r="E9517" s="44"/>
      <c r="F9517" s="43"/>
      <c r="G9517" s="84"/>
      <c r="H9517" s="31"/>
      <c r="I9517" s="205"/>
      <c r="J9517" s="84"/>
      <c r="K9517" s="31"/>
      <c r="L9517" s="31"/>
      <c r="M9517" s="169"/>
      <c r="N9517" s="148"/>
      <c r="O9517" s="106"/>
      <c r="P9517" s="43"/>
      <c r="Q9517" s="205"/>
      <c r="R9517" s="84"/>
      <c r="S9517" s="31"/>
      <c r="T9517" s="31"/>
      <c r="U9517" s="169"/>
      <c r="V9517" s="150"/>
      <c r="W9517" s="141" t="str" cm="1">
        <f t="array" ref="W9517">IF(SUM(LEN(B9517:V9517))=0,"",IF(OR(OR(ISBLANK(F9517),SUM(LEN(C9517),LEN(D9517))=0),AND(NOT(E9517="Unknown"),ISBLANK(J9517)),AND(NOT(O9517="Unknown"),ISBLANK(R9517))),"Missing Information", INDEX(Table15[Entire Service Line Classification], MATCH(SUMIFS(Table15[Unique ID],Table15[System-Owned Portion],E9517,Table15[If Material Anything Other than "Lead" in Column E,Was Material Ever Previously Lead?],G9517,Table15[Customer-Owned Portion],O9517),Table15[Unique ID],0),0)))</f>
        <v/>
      </c>
      <c r="X9517"/>
    </row>
    <row r="9518" spans="2:24" x14ac:dyDescent="0.25">
      <c r="B9518" s="146"/>
      <c r="C9518" s="31"/>
      <c r="D9518" s="31"/>
      <c r="E9518" s="44"/>
      <c r="F9518" s="43"/>
      <c r="G9518" s="84"/>
      <c r="H9518" s="31"/>
      <c r="I9518" s="205"/>
      <c r="J9518" s="84"/>
      <c r="K9518" s="31"/>
      <c r="L9518" s="31"/>
      <c r="M9518" s="169"/>
      <c r="N9518" s="148"/>
      <c r="O9518" s="106"/>
      <c r="P9518" s="43"/>
      <c r="Q9518" s="205"/>
      <c r="R9518" s="84"/>
      <c r="S9518" s="31"/>
      <c r="T9518" s="31"/>
      <c r="U9518" s="169"/>
      <c r="V9518" s="150"/>
      <c r="W9518" s="141" t="str" cm="1">
        <f t="array" ref="W9518">IF(SUM(LEN(B9518:V9518))=0,"",IF(OR(OR(ISBLANK(F9518),SUM(LEN(C9518),LEN(D9518))=0),AND(NOT(E9518="Unknown"),ISBLANK(J9518)),AND(NOT(O9518="Unknown"),ISBLANK(R9518))),"Missing Information", INDEX(Table15[Entire Service Line Classification], MATCH(SUMIFS(Table15[Unique ID],Table15[System-Owned Portion],E9518,Table15[If Material Anything Other than "Lead" in Column E,Was Material Ever Previously Lead?],G9518,Table15[Customer-Owned Portion],O9518),Table15[Unique ID],0),0)))</f>
        <v/>
      </c>
      <c r="X9518"/>
    </row>
    <row r="9519" spans="2:24" x14ac:dyDescent="0.25">
      <c r="B9519" s="146"/>
      <c r="C9519" s="31"/>
      <c r="D9519" s="31"/>
      <c r="E9519" s="44"/>
      <c r="F9519" s="43"/>
      <c r="G9519" s="84"/>
      <c r="H9519" s="31"/>
      <c r="I9519" s="205"/>
      <c r="J9519" s="84"/>
      <c r="K9519" s="31"/>
      <c r="L9519" s="31"/>
      <c r="M9519" s="169"/>
      <c r="N9519" s="148"/>
      <c r="O9519" s="106"/>
      <c r="P9519" s="43"/>
      <c r="Q9519" s="205"/>
      <c r="R9519" s="84"/>
      <c r="S9519" s="31"/>
      <c r="T9519" s="31"/>
      <c r="U9519" s="169"/>
      <c r="V9519" s="150"/>
      <c r="W9519" s="141" t="str" cm="1">
        <f t="array" ref="W9519">IF(SUM(LEN(B9519:V9519))=0,"",IF(OR(OR(ISBLANK(F9519),SUM(LEN(C9519),LEN(D9519))=0),AND(NOT(E9519="Unknown"),ISBLANK(J9519)),AND(NOT(O9519="Unknown"),ISBLANK(R9519))),"Missing Information", INDEX(Table15[Entire Service Line Classification], MATCH(SUMIFS(Table15[Unique ID],Table15[System-Owned Portion],E9519,Table15[If Material Anything Other than "Lead" in Column E,Was Material Ever Previously Lead?],G9519,Table15[Customer-Owned Portion],O9519),Table15[Unique ID],0),0)))</f>
        <v/>
      </c>
      <c r="X9519"/>
    </row>
    <row r="9520" spans="2:24" x14ac:dyDescent="0.25">
      <c r="B9520" s="146"/>
      <c r="C9520" s="31"/>
      <c r="D9520" s="31"/>
      <c r="E9520" s="44"/>
      <c r="F9520" s="43"/>
      <c r="G9520" s="84"/>
      <c r="H9520" s="31"/>
      <c r="I9520" s="205"/>
      <c r="J9520" s="84"/>
      <c r="K9520" s="31"/>
      <c r="L9520" s="31"/>
      <c r="M9520" s="169"/>
      <c r="N9520" s="148"/>
      <c r="O9520" s="106"/>
      <c r="P9520" s="43"/>
      <c r="Q9520" s="205"/>
      <c r="R9520" s="84"/>
      <c r="S9520" s="31"/>
      <c r="T9520" s="31"/>
      <c r="U9520" s="169"/>
      <c r="V9520" s="150"/>
      <c r="W9520" s="141" t="str" cm="1">
        <f t="array" ref="W9520">IF(SUM(LEN(B9520:V9520))=0,"",IF(OR(OR(ISBLANK(F9520),SUM(LEN(C9520),LEN(D9520))=0),AND(NOT(E9520="Unknown"),ISBLANK(J9520)),AND(NOT(O9520="Unknown"),ISBLANK(R9520))),"Missing Information", INDEX(Table15[Entire Service Line Classification], MATCH(SUMIFS(Table15[Unique ID],Table15[System-Owned Portion],E9520,Table15[If Material Anything Other than "Lead" in Column E,Was Material Ever Previously Lead?],G9520,Table15[Customer-Owned Portion],O9520),Table15[Unique ID],0),0)))</f>
        <v/>
      </c>
      <c r="X9520"/>
    </row>
    <row r="9521" spans="2:24" x14ac:dyDescent="0.25">
      <c r="B9521" s="146"/>
      <c r="C9521" s="31"/>
      <c r="D9521" s="31"/>
      <c r="E9521" s="44"/>
      <c r="F9521" s="43"/>
      <c r="G9521" s="84"/>
      <c r="H9521" s="31"/>
      <c r="I9521" s="205"/>
      <c r="J9521" s="84"/>
      <c r="K9521" s="31"/>
      <c r="L9521" s="31"/>
      <c r="M9521" s="169"/>
      <c r="N9521" s="148"/>
      <c r="O9521" s="106"/>
      <c r="P9521" s="43"/>
      <c r="Q9521" s="205"/>
      <c r="R9521" s="84"/>
      <c r="S9521" s="31"/>
      <c r="T9521" s="31"/>
      <c r="U9521" s="169"/>
      <c r="V9521" s="150"/>
      <c r="W9521" s="141" t="str" cm="1">
        <f t="array" ref="W9521">IF(SUM(LEN(B9521:V9521))=0,"",IF(OR(OR(ISBLANK(F9521),SUM(LEN(C9521),LEN(D9521))=0),AND(NOT(E9521="Unknown"),ISBLANK(J9521)),AND(NOT(O9521="Unknown"),ISBLANK(R9521))),"Missing Information", INDEX(Table15[Entire Service Line Classification], MATCH(SUMIFS(Table15[Unique ID],Table15[System-Owned Portion],E9521,Table15[If Material Anything Other than "Lead" in Column E,Was Material Ever Previously Lead?],G9521,Table15[Customer-Owned Portion],O9521),Table15[Unique ID],0),0)))</f>
        <v/>
      </c>
      <c r="X9521"/>
    </row>
    <row r="9522" spans="2:24" x14ac:dyDescent="0.25">
      <c r="B9522" s="146"/>
      <c r="C9522" s="31"/>
      <c r="D9522" s="31"/>
      <c r="E9522" s="44"/>
      <c r="F9522" s="43"/>
      <c r="G9522" s="84"/>
      <c r="H9522" s="31"/>
      <c r="I9522" s="205"/>
      <c r="J9522" s="84"/>
      <c r="K9522" s="31"/>
      <c r="L9522" s="31"/>
      <c r="M9522" s="169"/>
      <c r="N9522" s="148"/>
      <c r="O9522" s="106"/>
      <c r="P9522" s="43"/>
      <c r="Q9522" s="205"/>
      <c r="R9522" s="84"/>
      <c r="S9522" s="31"/>
      <c r="T9522" s="31"/>
      <c r="U9522" s="169"/>
      <c r="V9522" s="150"/>
      <c r="W9522" s="141" t="str" cm="1">
        <f t="array" ref="W9522">IF(SUM(LEN(B9522:V9522))=0,"",IF(OR(OR(ISBLANK(F9522),SUM(LEN(C9522),LEN(D9522))=0),AND(NOT(E9522="Unknown"),ISBLANK(J9522)),AND(NOT(O9522="Unknown"),ISBLANK(R9522))),"Missing Information", INDEX(Table15[Entire Service Line Classification], MATCH(SUMIFS(Table15[Unique ID],Table15[System-Owned Portion],E9522,Table15[If Material Anything Other than "Lead" in Column E,Was Material Ever Previously Lead?],G9522,Table15[Customer-Owned Portion],O9522),Table15[Unique ID],0),0)))</f>
        <v/>
      </c>
      <c r="X9522"/>
    </row>
    <row r="9523" spans="2:24" x14ac:dyDescent="0.25">
      <c r="B9523" s="146"/>
      <c r="C9523" s="31"/>
      <c r="D9523" s="31"/>
      <c r="E9523" s="44"/>
      <c r="F9523" s="43"/>
      <c r="G9523" s="84"/>
      <c r="H9523" s="31"/>
      <c r="I9523" s="205"/>
      <c r="J9523" s="84"/>
      <c r="K9523" s="31"/>
      <c r="L9523" s="31"/>
      <c r="M9523" s="169"/>
      <c r="N9523" s="148"/>
      <c r="O9523" s="106"/>
      <c r="P9523" s="43"/>
      <c r="Q9523" s="205"/>
      <c r="R9523" s="84"/>
      <c r="S9523" s="31"/>
      <c r="T9523" s="31"/>
      <c r="U9523" s="169"/>
      <c r="V9523" s="150"/>
      <c r="W9523" s="141" t="str" cm="1">
        <f t="array" ref="W9523">IF(SUM(LEN(B9523:V9523))=0,"",IF(OR(OR(ISBLANK(F9523),SUM(LEN(C9523),LEN(D9523))=0),AND(NOT(E9523="Unknown"),ISBLANK(J9523)),AND(NOT(O9523="Unknown"),ISBLANK(R9523))),"Missing Information", INDEX(Table15[Entire Service Line Classification], MATCH(SUMIFS(Table15[Unique ID],Table15[System-Owned Portion],E9523,Table15[If Material Anything Other than "Lead" in Column E,Was Material Ever Previously Lead?],G9523,Table15[Customer-Owned Portion],O9523),Table15[Unique ID],0),0)))</f>
        <v/>
      </c>
      <c r="X9523"/>
    </row>
    <row r="9524" spans="2:24" x14ac:dyDescent="0.25">
      <c r="B9524" s="146"/>
      <c r="C9524" s="31"/>
      <c r="D9524" s="31"/>
      <c r="E9524" s="44"/>
      <c r="F9524" s="43"/>
      <c r="G9524" s="84"/>
      <c r="H9524" s="31"/>
      <c r="I9524" s="205"/>
      <c r="J9524" s="84"/>
      <c r="K9524" s="31"/>
      <c r="L9524" s="31"/>
      <c r="M9524" s="169"/>
      <c r="N9524" s="148"/>
      <c r="O9524" s="106"/>
      <c r="P9524" s="43"/>
      <c r="Q9524" s="205"/>
      <c r="R9524" s="84"/>
      <c r="S9524" s="31"/>
      <c r="T9524" s="31"/>
      <c r="U9524" s="169"/>
      <c r="V9524" s="150"/>
      <c r="W9524" s="141" t="str" cm="1">
        <f t="array" ref="W9524">IF(SUM(LEN(B9524:V9524))=0,"",IF(OR(OR(ISBLANK(F9524),SUM(LEN(C9524),LEN(D9524))=0),AND(NOT(E9524="Unknown"),ISBLANK(J9524)),AND(NOT(O9524="Unknown"),ISBLANK(R9524))),"Missing Information", INDEX(Table15[Entire Service Line Classification], MATCH(SUMIFS(Table15[Unique ID],Table15[System-Owned Portion],E9524,Table15[If Material Anything Other than "Lead" in Column E,Was Material Ever Previously Lead?],G9524,Table15[Customer-Owned Portion],O9524),Table15[Unique ID],0),0)))</f>
        <v/>
      </c>
      <c r="X9524"/>
    </row>
    <row r="9525" spans="2:24" x14ac:dyDescent="0.25">
      <c r="B9525" s="146"/>
      <c r="C9525" s="31"/>
      <c r="D9525" s="31"/>
      <c r="E9525" s="44"/>
      <c r="F9525" s="43"/>
      <c r="G9525" s="84"/>
      <c r="H9525" s="31"/>
      <c r="I9525" s="205"/>
      <c r="J9525" s="84"/>
      <c r="K9525" s="31"/>
      <c r="L9525" s="31"/>
      <c r="M9525" s="169"/>
      <c r="N9525" s="148"/>
      <c r="O9525" s="106"/>
      <c r="P9525" s="43"/>
      <c r="Q9525" s="205"/>
      <c r="R9525" s="84"/>
      <c r="S9525" s="31"/>
      <c r="T9525" s="31"/>
      <c r="U9525" s="169"/>
      <c r="V9525" s="150"/>
      <c r="W9525" s="141" t="str" cm="1">
        <f t="array" ref="W9525">IF(SUM(LEN(B9525:V9525))=0,"",IF(OR(OR(ISBLANK(F9525),SUM(LEN(C9525),LEN(D9525))=0),AND(NOT(E9525="Unknown"),ISBLANK(J9525)),AND(NOT(O9525="Unknown"),ISBLANK(R9525))),"Missing Information", INDEX(Table15[Entire Service Line Classification], MATCH(SUMIFS(Table15[Unique ID],Table15[System-Owned Portion],E9525,Table15[If Material Anything Other than "Lead" in Column E,Was Material Ever Previously Lead?],G9525,Table15[Customer-Owned Portion],O9525),Table15[Unique ID],0),0)))</f>
        <v/>
      </c>
      <c r="X9525"/>
    </row>
    <row r="9526" spans="2:24" x14ac:dyDescent="0.25">
      <c r="B9526" s="146"/>
      <c r="C9526" s="31"/>
      <c r="D9526" s="31"/>
      <c r="E9526" s="44"/>
      <c r="F9526" s="43"/>
      <c r="G9526" s="84"/>
      <c r="H9526" s="31"/>
      <c r="I9526" s="205"/>
      <c r="J9526" s="84"/>
      <c r="K9526" s="31"/>
      <c r="L9526" s="31"/>
      <c r="M9526" s="169"/>
      <c r="N9526" s="148"/>
      <c r="O9526" s="106"/>
      <c r="P9526" s="43"/>
      <c r="Q9526" s="205"/>
      <c r="R9526" s="84"/>
      <c r="S9526" s="31"/>
      <c r="T9526" s="31"/>
      <c r="U9526" s="169"/>
      <c r="V9526" s="150"/>
      <c r="W9526" s="141" t="str" cm="1">
        <f t="array" ref="W9526">IF(SUM(LEN(B9526:V9526))=0,"",IF(OR(OR(ISBLANK(F9526),SUM(LEN(C9526),LEN(D9526))=0),AND(NOT(E9526="Unknown"),ISBLANK(J9526)),AND(NOT(O9526="Unknown"),ISBLANK(R9526))),"Missing Information", INDEX(Table15[Entire Service Line Classification], MATCH(SUMIFS(Table15[Unique ID],Table15[System-Owned Portion],E9526,Table15[If Material Anything Other than "Lead" in Column E,Was Material Ever Previously Lead?],G9526,Table15[Customer-Owned Portion],O9526),Table15[Unique ID],0),0)))</f>
        <v/>
      </c>
      <c r="X9526"/>
    </row>
    <row r="9527" spans="2:24" x14ac:dyDescent="0.25">
      <c r="B9527" s="146"/>
      <c r="C9527" s="31"/>
      <c r="D9527" s="31"/>
      <c r="E9527" s="44"/>
      <c r="F9527" s="43"/>
      <c r="G9527" s="84"/>
      <c r="H9527" s="31"/>
      <c r="I9527" s="205"/>
      <c r="J9527" s="84"/>
      <c r="K9527" s="31"/>
      <c r="L9527" s="31"/>
      <c r="M9527" s="169"/>
      <c r="N9527" s="148"/>
      <c r="O9527" s="106"/>
      <c r="P9527" s="43"/>
      <c r="Q9527" s="205"/>
      <c r="R9527" s="84"/>
      <c r="S9527" s="31"/>
      <c r="T9527" s="31"/>
      <c r="U9527" s="169"/>
      <c r="V9527" s="150"/>
      <c r="W9527" s="141" t="str" cm="1">
        <f t="array" ref="W9527">IF(SUM(LEN(B9527:V9527))=0,"",IF(OR(OR(ISBLANK(F9527),SUM(LEN(C9527),LEN(D9527))=0),AND(NOT(E9527="Unknown"),ISBLANK(J9527)),AND(NOT(O9527="Unknown"),ISBLANK(R9527))),"Missing Information", INDEX(Table15[Entire Service Line Classification], MATCH(SUMIFS(Table15[Unique ID],Table15[System-Owned Portion],E9527,Table15[If Material Anything Other than "Lead" in Column E,Was Material Ever Previously Lead?],G9527,Table15[Customer-Owned Portion],O9527),Table15[Unique ID],0),0)))</f>
        <v/>
      </c>
      <c r="X9527"/>
    </row>
    <row r="9528" spans="2:24" x14ac:dyDescent="0.25">
      <c r="B9528" s="146"/>
      <c r="C9528" s="31"/>
      <c r="D9528" s="31"/>
      <c r="E9528" s="44"/>
      <c r="F9528" s="43"/>
      <c r="G9528" s="84"/>
      <c r="H9528" s="31"/>
      <c r="I9528" s="205"/>
      <c r="J9528" s="84"/>
      <c r="K9528" s="31"/>
      <c r="L9528" s="31"/>
      <c r="M9528" s="169"/>
      <c r="N9528" s="148"/>
      <c r="O9528" s="106"/>
      <c r="P9528" s="43"/>
      <c r="Q9528" s="205"/>
      <c r="R9528" s="84"/>
      <c r="S9528" s="31"/>
      <c r="T9528" s="31"/>
      <c r="U9528" s="169"/>
      <c r="V9528" s="150"/>
      <c r="W9528" s="141" t="str" cm="1">
        <f t="array" ref="W9528">IF(SUM(LEN(B9528:V9528))=0,"",IF(OR(OR(ISBLANK(F9528),SUM(LEN(C9528),LEN(D9528))=0),AND(NOT(E9528="Unknown"),ISBLANK(J9528)),AND(NOT(O9528="Unknown"),ISBLANK(R9528))),"Missing Information", INDEX(Table15[Entire Service Line Classification], MATCH(SUMIFS(Table15[Unique ID],Table15[System-Owned Portion],E9528,Table15[If Material Anything Other than "Lead" in Column E,Was Material Ever Previously Lead?],G9528,Table15[Customer-Owned Portion],O9528),Table15[Unique ID],0),0)))</f>
        <v/>
      </c>
      <c r="X9528"/>
    </row>
    <row r="9529" spans="2:24" x14ac:dyDescent="0.25">
      <c r="B9529" s="146"/>
      <c r="C9529" s="31"/>
      <c r="D9529" s="31"/>
      <c r="E9529" s="44"/>
      <c r="F9529" s="43"/>
      <c r="G9529" s="84"/>
      <c r="H9529" s="31"/>
      <c r="I9529" s="205"/>
      <c r="J9529" s="84"/>
      <c r="K9529" s="31"/>
      <c r="L9529" s="31"/>
      <c r="M9529" s="169"/>
      <c r="N9529" s="148"/>
      <c r="O9529" s="106"/>
      <c r="P9529" s="43"/>
      <c r="Q9529" s="205"/>
      <c r="R9529" s="84"/>
      <c r="S9529" s="31"/>
      <c r="T9529" s="31"/>
      <c r="U9529" s="169"/>
      <c r="V9529" s="150"/>
      <c r="W9529" s="141" t="str" cm="1">
        <f t="array" ref="W9529">IF(SUM(LEN(B9529:V9529))=0,"",IF(OR(OR(ISBLANK(F9529),SUM(LEN(C9529),LEN(D9529))=0),AND(NOT(E9529="Unknown"),ISBLANK(J9529)),AND(NOT(O9529="Unknown"),ISBLANK(R9529))),"Missing Information", INDEX(Table15[Entire Service Line Classification], MATCH(SUMIFS(Table15[Unique ID],Table15[System-Owned Portion],E9529,Table15[If Material Anything Other than "Lead" in Column E,Was Material Ever Previously Lead?],G9529,Table15[Customer-Owned Portion],O9529),Table15[Unique ID],0),0)))</f>
        <v/>
      </c>
      <c r="X9529"/>
    </row>
    <row r="9530" spans="2:24" x14ac:dyDescent="0.25">
      <c r="B9530" s="146"/>
      <c r="C9530" s="31"/>
      <c r="D9530" s="31"/>
      <c r="E9530" s="44"/>
      <c r="F9530" s="43"/>
      <c r="G9530" s="84"/>
      <c r="H9530" s="31"/>
      <c r="I9530" s="205"/>
      <c r="J9530" s="84"/>
      <c r="K9530" s="31"/>
      <c r="L9530" s="31"/>
      <c r="M9530" s="169"/>
      <c r="N9530" s="148"/>
      <c r="O9530" s="106"/>
      <c r="P9530" s="43"/>
      <c r="Q9530" s="205"/>
      <c r="R9530" s="84"/>
      <c r="S9530" s="31"/>
      <c r="T9530" s="31"/>
      <c r="U9530" s="169"/>
      <c r="V9530" s="150"/>
      <c r="W9530" s="141" t="str" cm="1">
        <f t="array" ref="W9530">IF(SUM(LEN(B9530:V9530))=0,"",IF(OR(OR(ISBLANK(F9530),SUM(LEN(C9530),LEN(D9530))=0),AND(NOT(E9530="Unknown"),ISBLANK(J9530)),AND(NOT(O9530="Unknown"),ISBLANK(R9530))),"Missing Information", INDEX(Table15[Entire Service Line Classification], MATCH(SUMIFS(Table15[Unique ID],Table15[System-Owned Portion],E9530,Table15[If Material Anything Other than "Lead" in Column E,Was Material Ever Previously Lead?],G9530,Table15[Customer-Owned Portion],O9530),Table15[Unique ID],0),0)))</f>
        <v/>
      </c>
      <c r="X9530"/>
    </row>
    <row r="9531" spans="2:24" x14ac:dyDescent="0.25">
      <c r="B9531" s="146"/>
      <c r="C9531" s="31"/>
      <c r="D9531" s="31"/>
      <c r="E9531" s="44"/>
      <c r="F9531" s="43"/>
      <c r="G9531" s="84"/>
      <c r="H9531" s="31"/>
      <c r="I9531" s="205"/>
      <c r="J9531" s="84"/>
      <c r="K9531" s="31"/>
      <c r="L9531" s="31"/>
      <c r="M9531" s="169"/>
      <c r="N9531" s="148"/>
      <c r="O9531" s="106"/>
      <c r="P9531" s="43"/>
      <c r="Q9531" s="205"/>
      <c r="R9531" s="84"/>
      <c r="S9531" s="31"/>
      <c r="T9531" s="31"/>
      <c r="U9531" s="169"/>
      <c r="V9531" s="150"/>
      <c r="W9531" s="141" t="str" cm="1">
        <f t="array" ref="W9531">IF(SUM(LEN(B9531:V9531))=0,"",IF(OR(OR(ISBLANK(F9531),SUM(LEN(C9531),LEN(D9531))=0),AND(NOT(E9531="Unknown"),ISBLANK(J9531)),AND(NOT(O9531="Unknown"),ISBLANK(R9531))),"Missing Information", INDEX(Table15[Entire Service Line Classification], MATCH(SUMIFS(Table15[Unique ID],Table15[System-Owned Portion],E9531,Table15[If Material Anything Other than "Lead" in Column E,Was Material Ever Previously Lead?],G9531,Table15[Customer-Owned Portion],O9531),Table15[Unique ID],0),0)))</f>
        <v/>
      </c>
      <c r="X9531"/>
    </row>
    <row r="9532" spans="2:24" x14ac:dyDescent="0.25">
      <c r="B9532" s="146"/>
      <c r="C9532" s="31"/>
      <c r="D9532" s="31"/>
      <c r="E9532" s="44"/>
      <c r="F9532" s="43"/>
      <c r="G9532" s="84"/>
      <c r="H9532" s="31"/>
      <c r="I9532" s="205"/>
      <c r="J9532" s="84"/>
      <c r="K9532" s="31"/>
      <c r="L9532" s="31"/>
      <c r="M9532" s="169"/>
      <c r="N9532" s="148"/>
      <c r="O9532" s="106"/>
      <c r="P9532" s="43"/>
      <c r="Q9532" s="205"/>
      <c r="R9532" s="84"/>
      <c r="S9532" s="31"/>
      <c r="T9532" s="31"/>
      <c r="U9532" s="169"/>
      <c r="V9532" s="150"/>
      <c r="W9532" s="141" t="str" cm="1">
        <f t="array" ref="W9532">IF(SUM(LEN(B9532:V9532))=0,"",IF(OR(OR(ISBLANK(F9532),SUM(LEN(C9532),LEN(D9532))=0),AND(NOT(E9532="Unknown"),ISBLANK(J9532)),AND(NOT(O9532="Unknown"),ISBLANK(R9532))),"Missing Information", INDEX(Table15[Entire Service Line Classification], MATCH(SUMIFS(Table15[Unique ID],Table15[System-Owned Portion],E9532,Table15[If Material Anything Other than "Lead" in Column E,Was Material Ever Previously Lead?],G9532,Table15[Customer-Owned Portion],O9532),Table15[Unique ID],0),0)))</f>
        <v/>
      </c>
      <c r="X9532"/>
    </row>
    <row r="9533" spans="2:24" x14ac:dyDescent="0.25">
      <c r="B9533" s="146"/>
      <c r="C9533" s="31"/>
      <c r="D9533" s="31"/>
      <c r="E9533" s="44"/>
      <c r="F9533" s="43"/>
      <c r="G9533" s="84"/>
      <c r="H9533" s="31"/>
      <c r="I9533" s="205"/>
      <c r="J9533" s="84"/>
      <c r="K9533" s="31"/>
      <c r="L9533" s="31"/>
      <c r="M9533" s="169"/>
      <c r="N9533" s="148"/>
      <c r="O9533" s="106"/>
      <c r="P9533" s="43"/>
      <c r="Q9533" s="205"/>
      <c r="R9533" s="84"/>
      <c r="S9533" s="31"/>
      <c r="T9533" s="31"/>
      <c r="U9533" s="169"/>
      <c r="V9533" s="150"/>
      <c r="W9533" s="141" t="str" cm="1">
        <f t="array" ref="W9533">IF(SUM(LEN(B9533:V9533))=0,"",IF(OR(OR(ISBLANK(F9533),SUM(LEN(C9533),LEN(D9533))=0),AND(NOT(E9533="Unknown"),ISBLANK(J9533)),AND(NOT(O9533="Unknown"),ISBLANK(R9533))),"Missing Information", INDEX(Table15[Entire Service Line Classification], MATCH(SUMIFS(Table15[Unique ID],Table15[System-Owned Portion],E9533,Table15[If Material Anything Other than "Lead" in Column E,Was Material Ever Previously Lead?],G9533,Table15[Customer-Owned Portion],O9533),Table15[Unique ID],0),0)))</f>
        <v/>
      </c>
      <c r="X9533"/>
    </row>
    <row r="9534" spans="2:24" x14ac:dyDescent="0.25">
      <c r="B9534" s="146"/>
      <c r="C9534" s="31"/>
      <c r="D9534" s="31"/>
      <c r="E9534" s="44"/>
      <c r="F9534" s="43"/>
      <c r="G9534" s="84"/>
      <c r="H9534" s="31"/>
      <c r="I9534" s="205"/>
      <c r="J9534" s="84"/>
      <c r="K9534" s="31"/>
      <c r="L9534" s="31"/>
      <c r="M9534" s="169"/>
      <c r="N9534" s="148"/>
      <c r="O9534" s="106"/>
      <c r="P9534" s="43"/>
      <c r="Q9534" s="205"/>
      <c r="R9534" s="84"/>
      <c r="S9534" s="31"/>
      <c r="T9534" s="31"/>
      <c r="U9534" s="169"/>
      <c r="V9534" s="150"/>
      <c r="W9534" s="141" t="str" cm="1">
        <f t="array" ref="W9534">IF(SUM(LEN(B9534:V9534))=0,"",IF(OR(OR(ISBLANK(F9534),SUM(LEN(C9534),LEN(D9534))=0),AND(NOT(E9534="Unknown"),ISBLANK(J9534)),AND(NOT(O9534="Unknown"),ISBLANK(R9534))),"Missing Information", INDEX(Table15[Entire Service Line Classification], MATCH(SUMIFS(Table15[Unique ID],Table15[System-Owned Portion],E9534,Table15[If Material Anything Other than "Lead" in Column E,Was Material Ever Previously Lead?],G9534,Table15[Customer-Owned Portion],O9534),Table15[Unique ID],0),0)))</f>
        <v/>
      </c>
      <c r="X9534"/>
    </row>
    <row r="9535" spans="2:24" x14ac:dyDescent="0.25">
      <c r="B9535" s="146"/>
      <c r="C9535" s="31"/>
      <c r="D9535" s="31"/>
      <c r="E9535" s="44"/>
      <c r="F9535" s="43"/>
      <c r="G9535" s="84"/>
      <c r="H9535" s="31"/>
      <c r="I9535" s="205"/>
      <c r="J9535" s="84"/>
      <c r="K9535" s="31"/>
      <c r="L9535" s="31"/>
      <c r="M9535" s="169"/>
      <c r="N9535" s="148"/>
      <c r="O9535" s="106"/>
      <c r="P9535" s="43"/>
      <c r="Q9535" s="205"/>
      <c r="R9535" s="84"/>
      <c r="S9535" s="31"/>
      <c r="T9535" s="31"/>
      <c r="U9535" s="169"/>
      <c r="V9535" s="150"/>
      <c r="W9535" s="141" t="str" cm="1">
        <f t="array" ref="W9535">IF(SUM(LEN(B9535:V9535))=0,"",IF(OR(OR(ISBLANK(F9535),SUM(LEN(C9535),LEN(D9535))=0),AND(NOT(E9535="Unknown"),ISBLANK(J9535)),AND(NOT(O9535="Unknown"),ISBLANK(R9535))),"Missing Information", INDEX(Table15[Entire Service Line Classification], MATCH(SUMIFS(Table15[Unique ID],Table15[System-Owned Portion],E9535,Table15[If Material Anything Other than "Lead" in Column E,Was Material Ever Previously Lead?],G9535,Table15[Customer-Owned Portion],O9535),Table15[Unique ID],0),0)))</f>
        <v/>
      </c>
      <c r="X9535"/>
    </row>
    <row r="9536" spans="2:24" x14ac:dyDescent="0.25">
      <c r="B9536" s="146"/>
      <c r="C9536" s="31"/>
      <c r="D9536" s="31"/>
      <c r="E9536" s="44"/>
      <c r="F9536" s="43"/>
      <c r="G9536" s="84"/>
      <c r="H9536" s="31"/>
      <c r="I9536" s="205"/>
      <c r="J9536" s="84"/>
      <c r="K9536" s="31"/>
      <c r="L9536" s="31"/>
      <c r="M9536" s="169"/>
      <c r="N9536" s="148"/>
      <c r="O9536" s="106"/>
      <c r="P9536" s="43"/>
      <c r="Q9536" s="205"/>
      <c r="R9536" s="84"/>
      <c r="S9536" s="31"/>
      <c r="T9536" s="31"/>
      <c r="U9536" s="169"/>
      <c r="V9536" s="150"/>
      <c r="W9536" s="141" t="str" cm="1">
        <f t="array" ref="W9536">IF(SUM(LEN(B9536:V9536))=0,"",IF(OR(OR(ISBLANK(F9536),SUM(LEN(C9536),LEN(D9536))=0),AND(NOT(E9536="Unknown"),ISBLANK(J9536)),AND(NOT(O9536="Unknown"),ISBLANK(R9536))),"Missing Information", INDEX(Table15[Entire Service Line Classification], MATCH(SUMIFS(Table15[Unique ID],Table15[System-Owned Portion],E9536,Table15[If Material Anything Other than "Lead" in Column E,Was Material Ever Previously Lead?],G9536,Table15[Customer-Owned Portion],O9536),Table15[Unique ID],0),0)))</f>
        <v/>
      </c>
      <c r="X9536"/>
    </row>
    <row r="9537" spans="2:24" x14ac:dyDescent="0.25">
      <c r="B9537" s="146"/>
      <c r="C9537" s="31"/>
      <c r="D9537" s="31"/>
      <c r="E9537" s="44"/>
      <c r="F9537" s="43"/>
      <c r="G9537" s="84"/>
      <c r="H9537" s="31"/>
      <c r="I9537" s="205"/>
      <c r="J9537" s="84"/>
      <c r="K9537" s="31"/>
      <c r="L9537" s="31"/>
      <c r="M9537" s="169"/>
      <c r="N9537" s="148"/>
      <c r="O9537" s="106"/>
      <c r="P9537" s="43"/>
      <c r="Q9537" s="205"/>
      <c r="R9537" s="84"/>
      <c r="S9537" s="31"/>
      <c r="T9537" s="31"/>
      <c r="U9537" s="169"/>
      <c r="V9537" s="150"/>
      <c r="W9537" s="141" t="str" cm="1">
        <f t="array" ref="W9537">IF(SUM(LEN(B9537:V9537))=0,"",IF(OR(OR(ISBLANK(F9537),SUM(LEN(C9537),LEN(D9537))=0),AND(NOT(E9537="Unknown"),ISBLANK(J9537)),AND(NOT(O9537="Unknown"),ISBLANK(R9537))),"Missing Information", INDEX(Table15[Entire Service Line Classification], MATCH(SUMIFS(Table15[Unique ID],Table15[System-Owned Portion],E9537,Table15[If Material Anything Other than "Lead" in Column E,Was Material Ever Previously Lead?],G9537,Table15[Customer-Owned Portion],O9537),Table15[Unique ID],0),0)))</f>
        <v/>
      </c>
      <c r="X9537"/>
    </row>
    <row r="9538" spans="2:24" x14ac:dyDescent="0.25">
      <c r="B9538" s="146"/>
      <c r="C9538" s="31"/>
      <c r="D9538" s="31"/>
      <c r="E9538" s="44"/>
      <c r="F9538" s="43"/>
      <c r="G9538" s="84"/>
      <c r="H9538" s="31"/>
      <c r="I9538" s="205"/>
      <c r="J9538" s="84"/>
      <c r="K9538" s="31"/>
      <c r="L9538" s="31"/>
      <c r="M9538" s="169"/>
      <c r="N9538" s="148"/>
      <c r="O9538" s="106"/>
      <c r="P9538" s="43"/>
      <c r="Q9538" s="205"/>
      <c r="R9538" s="84"/>
      <c r="S9538" s="31"/>
      <c r="T9538" s="31"/>
      <c r="U9538" s="169"/>
      <c r="V9538" s="150"/>
      <c r="W9538" s="141" t="str" cm="1">
        <f t="array" ref="W9538">IF(SUM(LEN(B9538:V9538))=0,"",IF(OR(OR(ISBLANK(F9538),SUM(LEN(C9538),LEN(D9538))=0),AND(NOT(E9538="Unknown"),ISBLANK(J9538)),AND(NOT(O9538="Unknown"),ISBLANK(R9538))),"Missing Information", INDEX(Table15[Entire Service Line Classification], MATCH(SUMIFS(Table15[Unique ID],Table15[System-Owned Portion],E9538,Table15[If Material Anything Other than "Lead" in Column E,Was Material Ever Previously Lead?],G9538,Table15[Customer-Owned Portion],O9538),Table15[Unique ID],0),0)))</f>
        <v/>
      </c>
      <c r="X9538"/>
    </row>
    <row r="9539" spans="2:24" x14ac:dyDescent="0.25">
      <c r="B9539" s="146"/>
      <c r="C9539" s="31"/>
      <c r="D9539" s="31"/>
      <c r="E9539" s="44"/>
      <c r="F9539" s="43"/>
      <c r="G9539" s="84"/>
      <c r="H9539" s="31"/>
      <c r="I9539" s="205"/>
      <c r="J9539" s="84"/>
      <c r="K9539" s="31"/>
      <c r="L9539" s="31"/>
      <c r="M9539" s="169"/>
      <c r="N9539" s="148"/>
      <c r="O9539" s="106"/>
      <c r="P9539" s="43"/>
      <c r="Q9539" s="205"/>
      <c r="R9539" s="84"/>
      <c r="S9539" s="31"/>
      <c r="T9539" s="31"/>
      <c r="U9539" s="169"/>
      <c r="V9539" s="150"/>
      <c r="W9539" s="141" t="str" cm="1">
        <f t="array" ref="W9539">IF(SUM(LEN(B9539:V9539))=0,"",IF(OR(OR(ISBLANK(F9539),SUM(LEN(C9539),LEN(D9539))=0),AND(NOT(E9539="Unknown"),ISBLANK(J9539)),AND(NOT(O9539="Unknown"),ISBLANK(R9539))),"Missing Information", INDEX(Table15[Entire Service Line Classification], MATCH(SUMIFS(Table15[Unique ID],Table15[System-Owned Portion],E9539,Table15[If Material Anything Other than "Lead" in Column E,Was Material Ever Previously Lead?],G9539,Table15[Customer-Owned Portion],O9539),Table15[Unique ID],0),0)))</f>
        <v/>
      </c>
      <c r="X9539"/>
    </row>
    <row r="9540" spans="2:24" x14ac:dyDescent="0.25">
      <c r="B9540" s="146"/>
      <c r="C9540" s="31"/>
      <c r="D9540" s="31"/>
      <c r="E9540" s="44"/>
      <c r="F9540" s="43"/>
      <c r="G9540" s="84"/>
      <c r="H9540" s="31"/>
      <c r="I9540" s="205"/>
      <c r="J9540" s="84"/>
      <c r="K9540" s="31"/>
      <c r="L9540" s="31"/>
      <c r="M9540" s="169"/>
      <c r="N9540" s="148"/>
      <c r="O9540" s="106"/>
      <c r="P9540" s="43"/>
      <c r="Q9540" s="205"/>
      <c r="R9540" s="84"/>
      <c r="S9540" s="31"/>
      <c r="T9540" s="31"/>
      <c r="U9540" s="169"/>
      <c r="V9540" s="150"/>
      <c r="W9540" s="141" t="str" cm="1">
        <f t="array" ref="W9540">IF(SUM(LEN(B9540:V9540))=0,"",IF(OR(OR(ISBLANK(F9540),SUM(LEN(C9540),LEN(D9540))=0),AND(NOT(E9540="Unknown"),ISBLANK(J9540)),AND(NOT(O9540="Unknown"),ISBLANK(R9540))),"Missing Information", INDEX(Table15[Entire Service Line Classification], MATCH(SUMIFS(Table15[Unique ID],Table15[System-Owned Portion],E9540,Table15[If Material Anything Other than "Lead" in Column E,Was Material Ever Previously Lead?],G9540,Table15[Customer-Owned Portion],O9540),Table15[Unique ID],0),0)))</f>
        <v/>
      </c>
      <c r="X9540"/>
    </row>
    <row r="9541" spans="2:24" x14ac:dyDescent="0.25">
      <c r="B9541" s="146"/>
      <c r="C9541" s="31"/>
      <c r="D9541" s="31"/>
      <c r="E9541" s="44"/>
      <c r="F9541" s="43"/>
      <c r="G9541" s="84"/>
      <c r="H9541" s="31"/>
      <c r="I9541" s="205"/>
      <c r="J9541" s="84"/>
      <c r="K9541" s="31"/>
      <c r="L9541" s="31"/>
      <c r="M9541" s="169"/>
      <c r="N9541" s="148"/>
      <c r="O9541" s="106"/>
      <c r="P9541" s="43"/>
      <c r="Q9541" s="205"/>
      <c r="R9541" s="84"/>
      <c r="S9541" s="31"/>
      <c r="T9541" s="31"/>
      <c r="U9541" s="169"/>
      <c r="V9541" s="150"/>
      <c r="W9541" s="141" t="str" cm="1">
        <f t="array" ref="W9541">IF(SUM(LEN(B9541:V9541))=0,"",IF(OR(OR(ISBLANK(F9541),SUM(LEN(C9541),LEN(D9541))=0),AND(NOT(E9541="Unknown"),ISBLANK(J9541)),AND(NOT(O9541="Unknown"),ISBLANK(R9541))),"Missing Information", INDEX(Table15[Entire Service Line Classification], MATCH(SUMIFS(Table15[Unique ID],Table15[System-Owned Portion],E9541,Table15[If Material Anything Other than "Lead" in Column E,Was Material Ever Previously Lead?],G9541,Table15[Customer-Owned Portion],O9541),Table15[Unique ID],0),0)))</f>
        <v/>
      </c>
      <c r="X9541"/>
    </row>
    <row r="9542" spans="2:24" x14ac:dyDescent="0.25">
      <c r="B9542" s="146"/>
      <c r="C9542" s="31"/>
      <c r="D9542" s="31"/>
      <c r="E9542" s="44"/>
      <c r="F9542" s="43"/>
      <c r="G9542" s="84"/>
      <c r="H9542" s="31"/>
      <c r="I9542" s="205"/>
      <c r="J9542" s="84"/>
      <c r="K9542" s="31"/>
      <c r="L9542" s="31"/>
      <c r="M9542" s="169"/>
      <c r="N9542" s="148"/>
      <c r="O9542" s="106"/>
      <c r="P9542" s="43"/>
      <c r="Q9542" s="205"/>
      <c r="R9542" s="84"/>
      <c r="S9542" s="31"/>
      <c r="T9542" s="31"/>
      <c r="U9542" s="169"/>
      <c r="V9542" s="150"/>
      <c r="W9542" s="141" t="str" cm="1">
        <f t="array" ref="W9542">IF(SUM(LEN(B9542:V9542))=0,"",IF(OR(OR(ISBLANK(F9542),SUM(LEN(C9542),LEN(D9542))=0),AND(NOT(E9542="Unknown"),ISBLANK(J9542)),AND(NOT(O9542="Unknown"),ISBLANK(R9542))),"Missing Information", INDEX(Table15[Entire Service Line Classification], MATCH(SUMIFS(Table15[Unique ID],Table15[System-Owned Portion],E9542,Table15[If Material Anything Other than "Lead" in Column E,Was Material Ever Previously Lead?],G9542,Table15[Customer-Owned Portion],O9542),Table15[Unique ID],0),0)))</f>
        <v/>
      </c>
      <c r="X9542"/>
    </row>
    <row r="9543" spans="2:24" x14ac:dyDescent="0.25">
      <c r="B9543" s="146"/>
      <c r="C9543" s="31"/>
      <c r="D9543" s="31"/>
      <c r="E9543" s="44"/>
      <c r="F9543" s="43"/>
      <c r="G9543" s="84"/>
      <c r="H9543" s="31"/>
      <c r="I9543" s="205"/>
      <c r="J9543" s="84"/>
      <c r="K9543" s="31"/>
      <c r="L9543" s="31"/>
      <c r="M9543" s="169"/>
      <c r="N9543" s="148"/>
      <c r="O9543" s="106"/>
      <c r="P9543" s="43"/>
      <c r="Q9543" s="205"/>
      <c r="R9543" s="84"/>
      <c r="S9543" s="31"/>
      <c r="T9543" s="31"/>
      <c r="U9543" s="169"/>
      <c r="V9543" s="150"/>
      <c r="W9543" s="141" t="str" cm="1">
        <f t="array" ref="W9543">IF(SUM(LEN(B9543:V9543))=0,"",IF(OR(OR(ISBLANK(F9543),SUM(LEN(C9543),LEN(D9543))=0),AND(NOT(E9543="Unknown"),ISBLANK(J9543)),AND(NOT(O9543="Unknown"),ISBLANK(R9543))),"Missing Information", INDEX(Table15[Entire Service Line Classification], MATCH(SUMIFS(Table15[Unique ID],Table15[System-Owned Portion],E9543,Table15[If Material Anything Other than "Lead" in Column E,Was Material Ever Previously Lead?],G9543,Table15[Customer-Owned Portion],O9543),Table15[Unique ID],0),0)))</f>
        <v/>
      </c>
      <c r="X9543"/>
    </row>
    <row r="9544" spans="2:24" x14ac:dyDescent="0.25">
      <c r="B9544" s="146"/>
      <c r="C9544" s="31"/>
      <c r="D9544" s="31"/>
      <c r="E9544" s="44"/>
      <c r="F9544" s="43"/>
      <c r="G9544" s="84"/>
      <c r="H9544" s="31"/>
      <c r="I9544" s="205"/>
      <c r="J9544" s="84"/>
      <c r="K9544" s="31"/>
      <c r="L9544" s="31"/>
      <c r="M9544" s="169"/>
      <c r="N9544" s="148"/>
      <c r="O9544" s="106"/>
      <c r="P9544" s="43"/>
      <c r="Q9544" s="205"/>
      <c r="R9544" s="84"/>
      <c r="S9544" s="31"/>
      <c r="T9544" s="31"/>
      <c r="U9544" s="169"/>
      <c r="V9544" s="150"/>
      <c r="W9544" s="141" t="str" cm="1">
        <f t="array" ref="W9544">IF(SUM(LEN(B9544:V9544))=0,"",IF(OR(OR(ISBLANK(F9544),SUM(LEN(C9544),LEN(D9544))=0),AND(NOT(E9544="Unknown"),ISBLANK(J9544)),AND(NOT(O9544="Unknown"),ISBLANK(R9544))),"Missing Information", INDEX(Table15[Entire Service Line Classification], MATCH(SUMIFS(Table15[Unique ID],Table15[System-Owned Portion],E9544,Table15[If Material Anything Other than "Lead" in Column E,Was Material Ever Previously Lead?],G9544,Table15[Customer-Owned Portion],O9544),Table15[Unique ID],0),0)))</f>
        <v/>
      </c>
      <c r="X9544"/>
    </row>
    <row r="9545" spans="2:24" x14ac:dyDescent="0.25">
      <c r="B9545" s="146"/>
      <c r="C9545" s="31"/>
      <c r="D9545" s="31"/>
      <c r="E9545" s="44"/>
      <c r="F9545" s="43"/>
      <c r="G9545" s="84"/>
      <c r="H9545" s="31"/>
      <c r="I9545" s="205"/>
      <c r="J9545" s="84"/>
      <c r="K9545" s="31"/>
      <c r="L9545" s="31"/>
      <c r="M9545" s="169"/>
      <c r="N9545" s="148"/>
      <c r="O9545" s="106"/>
      <c r="P9545" s="43"/>
      <c r="Q9545" s="205"/>
      <c r="R9545" s="84"/>
      <c r="S9545" s="31"/>
      <c r="T9545" s="31"/>
      <c r="U9545" s="169"/>
      <c r="V9545" s="150"/>
      <c r="W9545" s="141" t="str" cm="1">
        <f t="array" ref="W9545">IF(SUM(LEN(B9545:V9545))=0,"",IF(OR(OR(ISBLANK(F9545),SUM(LEN(C9545),LEN(D9545))=0),AND(NOT(E9545="Unknown"),ISBLANK(J9545)),AND(NOT(O9545="Unknown"),ISBLANK(R9545))),"Missing Information", INDEX(Table15[Entire Service Line Classification], MATCH(SUMIFS(Table15[Unique ID],Table15[System-Owned Portion],E9545,Table15[If Material Anything Other than "Lead" in Column E,Was Material Ever Previously Lead?],G9545,Table15[Customer-Owned Portion],O9545),Table15[Unique ID],0),0)))</f>
        <v/>
      </c>
      <c r="X9545"/>
    </row>
    <row r="9546" spans="2:24" x14ac:dyDescent="0.25">
      <c r="B9546" s="146"/>
      <c r="C9546" s="31"/>
      <c r="D9546" s="31"/>
      <c r="E9546" s="44"/>
      <c r="F9546" s="43"/>
      <c r="G9546" s="84"/>
      <c r="H9546" s="31"/>
      <c r="I9546" s="205"/>
      <c r="J9546" s="84"/>
      <c r="K9546" s="31"/>
      <c r="L9546" s="31"/>
      <c r="M9546" s="169"/>
      <c r="N9546" s="148"/>
      <c r="O9546" s="106"/>
      <c r="P9546" s="43"/>
      <c r="Q9546" s="205"/>
      <c r="R9546" s="84"/>
      <c r="S9546" s="31"/>
      <c r="T9546" s="31"/>
      <c r="U9546" s="169"/>
      <c r="V9546" s="150"/>
      <c r="W9546" s="141" t="str" cm="1">
        <f t="array" ref="W9546">IF(SUM(LEN(B9546:V9546))=0,"",IF(OR(OR(ISBLANK(F9546),SUM(LEN(C9546),LEN(D9546))=0),AND(NOT(E9546="Unknown"),ISBLANK(J9546)),AND(NOT(O9546="Unknown"),ISBLANK(R9546))),"Missing Information", INDEX(Table15[Entire Service Line Classification], MATCH(SUMIFS(Table15[Unique ID],Table15[System-Owned Portion],E9546,Table15[If Material Anything Other than "Lead" in Column E,Was Material Ever Previously Lead?],G9546,Table15[Customer-Owned Portion],O9546),Table15[Unique ID],0),0)))</f>
        <v/>
      </c>
      <c r="X9546"/>
    </row>
    <row r="9547" spans="2:24" x14ac:dyDescent="0.25">
      <c r="B9547" s="146"/>
      <c r="C9547" s="31"/>
      <c r="D9547" s="31"/>
      <c r="E9547" s="44"/>
      <c r="F9547" s="43"/>
      <c r="G9547" s="84"/>
      <c r="H9547" s="31"/>
      <c r="I9547" s="205"/>
      <c r="J9547" s="84"/>
      <c r="K9547" s="31"/>
      <c r="L9547" s="31"/>
      <c r="M9547" s="169"/>
      <c r="N9547" s="148"/>
      <c r="O9547" s="106"/>
      <c r="P9547" s="43"/>
      <c r="Q9547" s="205"/>
      <c r="R9547" s="84"/>
      <c r="S9547" s="31"/>
      <c r="T9547" s="31"/>
      <c r="U9547" s="169"/>
      <c r="V9547" s="150"/>
      <c r="W9547" s="141" t="str" cm="1">
        <f t="array" ref="W9547">IF(SUM(LEN(B9547:V9547))=0,"",IF(OR(OR(ISBLANK(F9547),SUM(LEN(C9547),LEN(D9547))=0),AND(NOT(E9547="Unknown"),ISBLANK(J9547)),AND(NOT(O9547="Unknown"),ISBLANK(R9547))),"Missing Information", INDEX(Table15[Entire Service Line Classification], MATCH(SUMIFS(Table15[Unique ID],Table15[System-Owned Portion],E9547,Table15[If Material Anything Other than "Lead" in Column E,Was Material Ever Previously Lead?],G9547,Table15[Customer-Owned Portion],O9547),Table15[Unique ID],0),0)))</f>
        <v/>
      </c>
      <c r="X9547"/>
    </row>
    <row r="9548" spans="2:24" x14ac:dyDescent="0.25">
      <c r="B9548" s="146"/>
      <c r="C9548" s="31"/>
      <c r="D9548" s="31"/>
      <c r="E9548" s="44"/>
      <c r="F9548" s="43"/>
      <c r="G9548" s="84"/>
      <c r="H9548" s="31"/>
      <c r="I9548" s="205"/>
      <c r="J9548" s="84"/>
      <c r="K9548" s="31"/>
      <c r="L9548" s="31"/>
      <c r="M9548" s="169"/>
      <c r="N9548" s="148"/>
      <c r="O9548" s="106"/>
      <c r="P9548" s="43"/>
      <c r="Q9548" s="205"/>
      <c r="R9548" s="84"/>
      <c r="S9548" s="31"/>
      <c r="T9548" s="31"/>
      <c r="U9548" s="169"/>
      <c r="V9548" s="150"/>
      <c r="W9548" s="141" t="str" cm="1">
        <f t="array" ref="W9548">IF(SUM(LEN(B9548:V9548))=0,"",IF(OR(OR(ISBLANK(F9548),SUM(LEN(C9548),LEN(D9548))=0),AND(NOT(E9548="Unknown"),ISBLANK(J9548)),AND(NOT(O9548="Unknown"),ISBLANK(R9548))),"Missing Information", INDEX(Table15[Entire Service Line Classification], MATCH(SUMIFS(Table15[Unique ID],Table15[System-Owned Portion],E9548,Table15[If Material Anything Other than "Lead" in Column E,Was Material Ever Previously Lead?],G9548,Table15[Customer-Owned Portion],O9548),Table15[Unique ID],0),0)))</f>
        <v/>
      </c>
      <c r="X9548"/>
    </row>
    <row r="9549" spans="2:24" x14ac:dyDescent="0.25">
      <c r="B9549" s="146"/>
      <c r="C9549" s="31"/>
      <c r="D9549" s="31"/>
      <c r="E9549" s="44"/>
      <c r="F9549" s="43"/>
      <c r="G9549" s="84"/>
      <c r="H9549" s="31"/>
      <c r="I9549" s="205"/>
      <c r="J9549" s="84"/>
      <c r="K9549" s="31"/>
      <c r="L9549" s="31"/>
      <c r="M9549" s="169"/>
      <c r="N9549" s="148"/>
      <c r="O9549" s="106"/>
      <c r="P9549" s="43"/>
      <c r="Q9549" s="205"/>
      <c r="R9549" s="84"/>
      <c r="S9549" s="31"/>
      <c r="T9549" s="31"/>
      <c r="U9549" s="169"/>
      <c r="V9549" s="150"/>
      <c r="W9549" s="141" t="str" cm="1">
        <f t="array" ref="W9549">IF(SUM(LEN(B9549:V9549))=0,"",IF(OR(OR(ISBLANK(F9549),SUM(LEN(C9549),LEN(D9549))=0),AND(NOT(E9549="Unknown"),ISBLANK(J9549)),AND(NOT(O9549="Unknown"),ISBLANK(R9549))),"Missing Information", INDEX(Table15[Entire Service Line Classification], MATCH(SUMIFS(Table15[Unique ID],Table15[System-Owned Portion],E9549,Table15[If Material Anything Other than "Lead" in Column E,Was Material Ever Previously Lead?],G9549,Table15[Customer-Owned Portion],O9549),Table15[Unique ID],0),0)))</f>
        <v/>
      </c>
      <c r="X9549"/>
    </row>
    <row r="9550" spans="2:24" x14ac:dyDescent="0.25">
      <c r="B9550" s="146"/>
      <c r="C9550" s="31"/>
      <c r="D9550" s="31"/>
      <c r="E9550" s="44"/>
      <c r="F9550" s="43"/>
      <c r="G9550" s="84"/>
      <c r="H9550" s="31"/>
      <c r="I9550" s="205"/>
      <c r="J9550" s="84"/>
      <c r="K9550" s="31"/>
      <c r="L9550" s="31"/>
      <c r="M9550" s="169"/>
      <c r="N9550" s="148"/>
      <c r="O9550" s="106"/>
      <c r="P9550" s="43"/>
      <c r="Q9550" s="205"/>
      <c r="R9550" s="84"/>
      <c r="S9550" s="31"/>
      <c r="T9550" s="31"/>
      <c r="U9550" s="169"/>
      <c r="V9550" s="150"/>
      <c r="W9550" s="141" t="str" cm="1">
        <f t="array" ref="W9550">IF(SUM(LEN(B9550:V9550))=0,"",IF(OR(OR(ISBLANK(F9550),SUM(LEN(C9550),LEN(D9550))=0),AND(NOT(E9550="Unknown"),ISBLANK(J9550)),AND(NOT(O9550="Unknown"),ISBLANK(R9550))),"Missing Information", INDEX(Table15[Entire Service Line Classification], MATCH(SUMIFS(Table15[Unique ID],Table15[System-Owned Portion],E9550,Table15[If Material Anything Other than "Lead" in Column E,Was Material Ever Previously Lead?],G9550,Table15[Customer-Owned Portion],O9550),Table15[Unique ID],0),0)))</f>
        <v/>
      </c>
      <c r="X9550"/>
    </row>
    <row r="9551" spans="2:24" x14ac:dyDescent="0.25">
      <c r="B9551" s="146"/>
      <c r="C9551" s="31"/>
      <c r="D9551" s="31"/>
      <c r="E9551" s="44"/>
      <c r="F9551" s="43"/>
      <c r="G9551" s="84"/>
      <c r="H9551" s="31"/>
      <c r="I9551" s="205"/>
      <c r="J9551" s="84"/>
      <c r="K9551" s="31"/>
      <c r="L9551" s="31"/>
      <c r="M9551" s="169"/>
      <c r="N9551" s="148"/>
      <c r="O9551" s="106"/>
      <c r="P9551" s="43"/>
      <c r="Q9551" s="205"/>
      <c r="R9551" s="84"/>
      <c r="S9551" s="31"/>
      <c r="T9551" s="31"/>
      <c r="U9551" s="169"/>
      <c r="V9551" s="150"/>
      <c r="W9551" s="141" t="str" cm="1">
        <f t="array" ref="W9551">IF(SUM(LEN(B9551:V9551))=0,"",IF(OR(OR(ISBLANK(F9551),SUM(LEN(C9551),LEN(D9551))=0),AND(NOT(E9551="Unknown"),ISBLANK(J9551)),AND(NOT(O9551="Unknown"),ISBLANK(R9551))),"Missing Information", INDEX(Table15[Entire Service Line Classification], MATCH(SUMIFS(Table15[Unique ID],Table15[System-Owned Portion],E9551,Table15[If Material Anything Other than "Lead" in Column E,Was Material Ever Previously Lead?],G9551,Table15[Customer-Owned Portion],O9551),Table15[Unique ID],0),0)))</f>
        <v/>
      </c>
      <c r="X9551"/>
    </row>
    <row r="9552" spans="2:24" x14ac:dyDescent="0.25">
      <c r="B9552" s="146"/>
      <c r="C9552" s="31"/>
      <c r="D9552" s="31"/>
      <c r="E9552" s="44"/>
      <c r="F9552" s="43"/>
      <c r="G9552" s="84"/>
      <c r="H9552" s="31"/>
      <c r="I9552" s="205"/>
      <c r="J9552" s="84"/>
      <c r="K9552" s="31"/>
      <c r="L9552" s="31"/>
      <c r="M9552" s="169"/>
      <c r="N9552" s="148"/>
      <c r="O9552" s="106"/>
      <c r="P9552" s="43"/>
      <c r="Q9552" s="205"/>
      <c r="R9552" s="84"/>
      <c r="S9552" s="31"/>
      <c r="T9552" s="31"/>
      <c r="U9552" s="169"/>
      <c r="V9552" s="150"/>
      <c r="W9552" s="141" t="str" cm="1">
        <f t="array" ref="W9552">IF(SUM(LEN(B9552:V9552))=0,"",IF(OR(OR(ISBLANK(F9552),SUM(LEN(C9552),LEN(D9552))=0),AND(NOT(E9552="Unknown"),ISBLANK(J9552)),AND(NOT(O9552="Unknown"),ISBLANK(R9552))),"Missing Information", INDEX(Table15[Entire Service Line Classification], MATCH(SUMIFS(Table15[Unique ID],Table15[System-Owned Portion],E9552,Table15[If Material Anything Other than "Lead" in Column E,Was Material Ever Previously Lead?],G9552,Table15[Customer-Owned Portion],O9552),Table15[Unique ID],0),0)))</f>
        <v/>
      </c>
      <c r="X9552"/>
    </row>
    <row r="9553" spans="2:24" x14ac:dyDescent="0.25">
      <c r="B9553" s="146"/>
      <c r="C9553" s="31"/>
      <c r="D9553" s="31"/>
      <c r="E9553" s="44"/>
      <c r="F9553" s="43"/>
      <c r="G9553" s="84"/>
      <c r="H9553" s="31"/>
      <c r="I9553" s="205"/>
      <c r="J9553" s="84"/>
      <c r="K9553" s="31"/>
      <c r="L9553" s="31"/>
      <c r="M9553" s="169"/>
      <c r="N9553" s="148"/>
      <c r="O9553" s="106"/>
      <c r="P9553" s="43"/>
      <c r="Q9553" s="205"/>
      <c r="R9553" s="84"/>
      <c r="S9553" s="31"/>
      <c r="T9553" s="31"/>
      <c r="U9553" s="169"/>
      <c r="V9553" s="150"/>
      <c r="W9553" s="141" t="str" cm="1">
        <f t="array" ref="W9553">IF(SUM(LEN(B9553:V9553))=0,"",IF(OR(OR(ISBLANK(F9553),SUM(LEN(C9553),LEN(D9553))=0),AND(NOT(E9553="Unknown"),ISBLANK(J9553)),AND(NOT(O9553="Unknown"),ISBLANK(R9553))),"Missing Information", INDEX(Table15[Entire Service Line Classification], MATCH(SUMIFS(Table15[Unique ID],Table15[System-Owned Portion],E9553,Table15[If Material Anything Other than "Lead" in Column E,Was Material Ever Previously Lead?],G9553,Table15[Customer-Owned Portion],O9553),Table15[Unique ID],0),0)))</f>
        <v/>
      </c>
      <c r="X9553"/>
    </row>
    <row r="9554" spans="2:24" x14ac:dyDescent="0.25">
      <c r="B9554" s="146"/>
      <c r="C9554" s="31"/>
      <c r="D9554" s="31"/>
      <c r="E9554" s="44"/>
      <c r="F9554" s="43"/>
      <c r="G9554" s="84"/>
      <c r="H9554" s="31"/>
      <c r="I9554" s="205"/>
      <c r="J9554" s="84"/>
      <c r="K9554" s="31"/>
      <c r="L9554" s="31"/>
      <c r="M9554" s="169"/>
      <c r="N9554" s="148"/>
      <c r="O9554" s="106"/>
      <c r="P9554" s="43"/>
      <c r="Q9554" s="205"/>
      <c r="R9554" s="84"/>
      <c r="S9554" s="31"/>
      <c r="T9554" s="31"/>
      <c r="U9554" s="169"/>
      <c r="V9554" s="150"/>
      <c r="W9554" s="141" t="str" cm="1">
        <f t="array" ref="W9554">IF(SUM(LEN(B9554:V9554))=0,"",IF(OR(OR(ISBLANK(F9554),SUM(LEN(C9554),LEN(D9554))=0),AND(NOT(E9554="Unknown"),ISBLANK(J9554)),AND(NOT(O9554="Unknown"),ISBLANK(R9554))),"Missing Information", INDEX(Table15[Entire Service Line Classification], MATCH(SUMIFS(Table15[Unique ID],Table15[System-Owned Portion],E9554,Table15[If Material Anything Other than "Lead" in Column E,Was Material Ever Previously Lead?],G9554,Table15[Customer-Owned Portion],O9554),Table15[Unique ID],0),0)))</f>
        <v/>
      </c>
      <c r="X9554"/>
    </row>
    <row r="9555" spans="2:24" x14ac:dyDescent="0.25">
      <c r="B9555" s="146"/>
      <c r="C9555" s="31"/>
      <c r="D9555" s="31"/>
      <c r="E9555" s="44"/>
      <c r="F9555" s="43"/>
      <c r="G9555" s="84"/>
      <c r="H9555" s="31"/>
      <c r="I9555" s="205"/>
      <c r="J9555" s="84"/>
      <c r="K9555" s="31"/>
      <c r="L9555" s="31"/>
      <c r="M9555" s="169"/>
      <c r="N9555" s="148"/>
      <c r="O9555" s="106"/>
      <c r="P9555" s="43"/>
      <c r="Q9555" s="205"/>
      <c r="R9555" s="84"/>
      <c r="S9555" s="31"/>
      <c r="T9555" s="31"/>
      <c r="U9555" s="169"/>
      <c r="V9555" s="150"/>
      <c r="W9555" s="141" t="str" cm="1">
        <f t="array" ref="W9555">IF(SUM(LEN(B9555:V9555))=0,"",IF(OR(OR(ISBLANK(F9555),SUM(LEN(C9555),LEN(D9555))=0),AND(NOT(E9555="Unknown"),ISBLANK(J9555)),AND(NOT(O9555="Unknown"),ISBLANK(R9555))),"Missing Information", INDEX(Table15[Entire Service Line Classification], MATCH(SUMIFS(Table15[Unique ID],Table15[System-Owned Portion],E9555,Table15[If Material Anything Other than "Lead" in Column E,Was Material Ever Previously Lead?],G9555,Table15[Customer-Owned Portion],O9555),Table15[Unique ID],0),0)))</f>
        <v/>
      </c>
      <c r="X9555"/>
    </row>
    <row r="9556" spans="2:24" x14ac:dyDescent="0.25">
      <c r="B9556" s="146"/>
      <c r="C9556" s="31"/>
      <c r="D9556" s="31"/>
      <c r="E9556" s="44"/>
      <c r="F9556" s="43"/>
      <c r="G9556" s="84"/>
      <c r="H9556" s="31"/>
      <c r="I9556" s="205"/>
      <c r="J9556" s="84"/>
      <c r="K9556" s="31"/>
      <c r="L9556" s="31"/>
      <c r="M9556" s="169"/>
      <c r="N9556" s="148"/>
      <c r="O9556" s="106"/>
      <c r="P9556" s="43"/>
      <c r="Q9556" s="205"/>
      <c r="R9556" s="84"/>
      <c r="S9556" s="31"/>
      <c r="T9556" s="31"/>
      <c r="U9556" s="169"/>
      <c r="V9556" s="150"/>
      <c r="W9556" s="141" t="str" cm="1">
        <f t="array" ref="W9556">IF(SUM(LEN(B9556:V9556))=0,"",IF(OR(OR(ISBLANK(F9556),SUM(LEN(C9556),LEN(D9556))=0),AND(NOT(E9556="Unknown"),ISBLANK(J9556)),AND(NOT(O9556="Unknown"),ISBLANK(R9556))),"Missing Information", INDEX(Table15[Entire Service Line Classification], MATCH(SUMIFS(Table15[Unique ID],Table15[System-Owned Portion],E9556,Table15[If Material Anything Other than "Lead" in Column E,Was Material Ever Previously Lead?],G9556,Table15[Customer-Owned Portion],O9556),Table15[Unique ID],0),0)))</f>
        <v/>
      </c>
      <c r="X9556"/>
    </row>
    <row r="9557" spans="2:24" x14ac:dyDescent="0.25">
      <c r="B9557" s="146"/>
      <c r="C9557" s="31"/>
      <c r="D9557" s="31"/>
      <c r="E9557" s="44"/>
      <c r="F9557" s="43"/>
      <c r="G9557" s="84"/>
      <c r="H9557" s="31"/>
      <c r="I9557" s="205"/>
      <c r="J9557" s="84"/>
      <c r="K9557" s="31"/>
      <c r="L9557" s="31"/>
      <c r="M9557" s="169"/>
      <c r="N9557" s="148"/>
      <c r="O9557" s="106"/>
      <c r="P9557" s="43"/>
      <c r="Q9557" s="205"/>
      <c r="R9557" s="84"/>
      <c r="S9557" s="31"/>
      <c r="T9557" s="31"/>
      <c r="U9557" s="169"/>
      <c r="V9557" s="150"/>
      <c r="W9557" s="141" t="str" cm="1">
        <f t="array" ref="W9557">IF(SUM(LEN(B9557:V9557))=0,"",IF(OR(OR(ISBLANK(F9557),SUM(LEN(C9557),LEN(D9557))=0),AND(NOT(E9557="Unknown"),ISBLANK(J9557)),AND(NOT(O9557="Unknown"),ISBLANK(R9557))),"Missing Information", INDEX(Table15[Entire Service Line Classification], MATCH(SUMIFS(Table15[Unique ID],Table15[System-Owned Portion],E9557,Table15[If Material Anything Other than "Lead" in Column E,Was Material Ever Previously Lead?],G9557,Table15[Customer-Owned Portion],O9557),Table15[Unique ID],0),0)))</f>
        <v/>
      </c>
      <c r="X9557"/>
    </row>
    <row r="9558" spans="2:24" x14ac:dyDescent="0.25">
      <c r="B9558" s="146"/>
      <c r="C9558" s="31"/>
      <c r="D9558" s="31"/>
      <c r="E9558" s="44"/>
      <c r="F9558" s="43"/>
      <c r="G9558" s="84"/>
      <c r="H9558" s="31"/>
      <c r="I9558" s="205"/>
      <c r="J9558" s="84"/>
      <c r="K9558" s="31"/>
      <c r="L9558" s="31"/>
      <c r="M9558" s="169"/>
      <c r="N9558" s="148"/>
      <c r="O9558" s="106"/>
      <c r="P9558" s="43"/>
      <c r="Q9558" s="205"/>
      <c r="R9558" s="84"/>
      <c r="S9558" s="31"/>
      <c r="T9558" s="31"/>
      <c r="U9558" s="169"/>
      <c r="V9558" s="150"/>
      <c r="W9558" s="141" t="str" cm="1">
        <f t="array" ref="W9558">IF(SUM(LEN(B9558:V9558))=0,"",IF(OR(OR(ISBLANK(F9558),SUM(LEN(C9558),LEN(D9558))=0),AND(NOT(E9558="Unknown"),ISBLANK(J9558)),AND(NOT(O9558="Unknown"),ISBLANK(R9558))),"Missing Information", INDEX(Table15[Entire Service Line Classification], MATCH(SUMIFS(Table15[Unique ID],Table15[System-Owned Portion],E9558,Table15[If Material Anything Other than "Lead" in Column E,Was Material Ever Previously Lead?],G9558,Table15[Customer-Owned Portion],O9558),Table15[Unique ID],0),0)))</f>
        <v/>
      </c>
      <c r="X9558"/>
    </row>
    <row r="9559" spans="2:24" x14ac:dyDescent="0.25">
      <c r="B9559" s="146"/>
      <c r="C9559" s="31"/>
      <c r="D9559" s="31"/>
      <c r="E9559" s="44"/>
      <c r="F9559" s="43"/>
      <c r="G9559" s="84"/>
      <c r="H9559" s="31"/>
      <c r="I9559" s="205"/>
      <c r="J9559" s="84"/>
      <c r="K9559" s="31"/>
      <c r="L9559" s="31"/>
      <c r="M9559" s="169"/>
      <c r="N9559" s="148"/>
      <c r="O9559" s="106"/>
      <c r="P9559" s="43"/>
      <c r="Q9559" s="205"/>
      <c r="R9559" s="84"/>
      <c r="S9559" s="31"/>
      <c r="T9559" s="31"/>
      <c r="U9559" s="169"/>
      <c r="V9559" s="150"/>
      <c r="W9559" s="141" t="str" cm="1">
        <f t="array" ref="W9559">IF(SUM(LEN(B9559:V9559))=0,"",IF(OR(OR(ISBLANK(F9559),SUM(LEN(C9559),LEN(D9559))=0),AND(NOT(E9559="Unknown"),ISBLANK(J9559)),AND(NOT(O9559="Unknown"),ISBLANK(R9559))),"Missing Information", INDEX(Table15[Entire Service Line Classification], MATCH(SUMIFS(Table15[Unique ID],Table15[System-Owned Portion],E9559,Table15[If Material Anything Other than "Lead" in Column E,Was Material Ever Previously Lead?],G9559,Table15[Customer-Owned Portion],O9559),Table15[Unique ID],0),0)))</f>
        <v/>
      </c>
      <c r="X9559"/>
    </row>
    <row r="9560" spans="2:24" x14ac:dyDescent="0.25">
      <c r="B9560" s="146"/>
      <c r="C9560" s="31"/>
      <c r="D9560" s="31"/>
      <c r="E9560" s="44"/>
      <c r="F9560" s="43"/>
      <c r="G9560" s="84"/>
      <c r="H9560" s="31"/>
      <c r="I9560" s="205"/>
      <c r="J9560" s="84"/>
      <c r="K9560" s="31"/>
      <c r="L9560" s="31"/>
      <c r="M9560" s="169"/>
      <c r="N9560" s="148"/>
      <c r="O9560" s="106"/>
      <c r="P9560" s="43"/>
      <c r="Q9560" s="205"/>
      <c r="R9560" s="84"/>
      <c r="S9560" s="31"/>
      <c r="T9560" s="31"/>
      <c r="U9560" s="169"/>
      <c r="V9560" s="150"/>
      <c r="W9560" s="141" t="str" cm="1">
        <f t="array" ref="W9560">IF(SUM(LEN(B9560:V9560))=0,"",IF(OR(OR(ISBLANK(F9560),SUM(LEN(C9560),LEN(D9560))=0),AND(NOT(E9560="Unknown"),ISBLANK(J9560)),AND(NOT(O9560="Unknown"),ISBLANK(R9560))),"Missing Information", INDEX(Table15[Entire Service Line Classification], MATCH(SUMIFS(Table15[Unique ID],Table15[System-Owned Portion],E9560,Table15[If Material Anything Other than "Lead" in Column E,Was Material Ever Previously Lead?],G9560,Table15[Customer-Owned Portion],O9560),Table15[Unique ID],0),0)))</f>
        <v/>
      </c>
      <c r="X9560"/>
    </row>
    <row r="9561" spans="2:24" x14ac:dyDescent="0.25">
      <c r="B9561" s="146"/>
      <c r="C9561" s="31"/>
      <c r="D9561" s="31"/>
      <c r="E9561" s="44"/>
      <c r="F9561" s="43"/>
      <c r="G9561" s="84"/>
      <c r="H9561" s="31"/>
      <c r="I9561" s="205"/>
      <c r="J9561" s="84"/>
      <c r="K9561" s="31"/>
      <c r="L9561" s="31"/>
      <c r="M9561" s="169"/>
      <c r="N9561" s="148"/>
      <c r="O9561" s="106"/>
      <c r="P9561" s="43"/>
      <c r="Q9561" s="205"/>
      <c r="R9561" s="84"/>
      <c r="S9561" s="31"/>
      <c r="T9561" s="31"/>
      <c r="U9561" s="169"/>
      <c r="V9561" s="150"/>
      <c r="W9561" s="141" t="str" cm="1">
        <f t="array" ref="W9561">IF(SUM(LEN(B9561:V9561))=0,"",IF(OR(OR(ISBLANK(F9561),SUM(LEN(C9561),LEN(D9561))=0),AND(NOT(E9561="Unknown"),ISBLANK(J9561)),AND(NOT(O9561="Unknown"),ISBLANK(R9561))),"Missing Information", INDEX(Table15[Entire Service Line Classification], MATCH(SUMIFS(Table15[Unique ID],Table15[System-Owned Portion],E9561,Table15[If Material Anything Other than "Lead" in Column E,Was Material Ever Previously Lead?],G9561,Table15[Customer-Owned Portion],O9561),Table15[Unique ID],0),0)))</f>
        <v/>
      </c>
      <c r="X9561"/>
    </row>
    <row r="9562" spans="2:24" x14ac:dyDescent="0.25">
      <c r="B9562" s="146"/>
      <c r="C9562" s="31"/>
      <c r="D9562" s="31"/>
      <c r="E9562" s="44"/>
      <c r="F9562" s="43"/>
      <c r="G9562" s="84"/>
      <c r="H9562" s="31"/>
      <c r="I9562" s="205"/>
      <c r="J9562" s="84"/>
      <c r="K9562" s="31"/>
      <c r="L9562" s="31"/>
      <c r="M9562" s="169"/>
      <c r="N9562" s="148"/>
      <c r="O9562" s="106"/>
      <c r="P9562" s="43"/>
      <c r="Q9562" s="205"/>
      <c r="R9562" s="84"/>
      <c r="S9562" s="31"/>
      <c r="T9562" s="31"/>
      <c r="U9562" s="169"/>
      <c r="V9562" s="150"/>
      <c r="W9562" s="141" t="str" cm="1">
        <f t="array" ref="W9562">IF(SUM(LEN(B9562:V9562))=0,"",IF(OR(OR(ISBLANK(F9562),SUM(LEN(C9562),LEN(D9562))=0),AND(NOT(E9562="Unknown"),ISBLANK(J9562)),AND(NOT(O9562="Unknown"),ISBLANK(R9562))),"Missing Information", INDEX(Table15[Entire Service Line Classification], MATCH(SUMIFS(Table15[Unique ID],Table15[System-Owned Portion],E9562,Table15[If Material Anything Other than "Lead" in Column E,Was Material Ever Previously Lead?],G9562,Table15[Customer-Owned Portion],O9562),Table15[Unique ID],0),0)))</f>
        <v/>
      </c>
      <c r="X9562"/>
    </row>
    <row r="9563" spans="2:24" x14ac:dyDescent="0.25">
      <c r="B9563" s="146"/>
      <c r="C9563" s="31"/>
      <c r="D9563" s="31"/>
      <c r="E9563" s="44"/>
      <c r="F9563" s="43"/>
      <c r="G9563" s="84"/>
      <c r="H9563" s="31"/>
      <c r="I9563" s="205"/>
      <c r="J9563" s="84"/>
      <c r="K9563" s="31"/>
      <c r="L9563" s="31"/>
      <c r="M9563" s="169"/>
      <c r="N9563" s="148"/>
      <c r="O9563" s="106"/>
      <c r="P9563" s="43"/>
      <c r="Q9563" s="205"/>
      <c r="R9563" s="84"/>
      <c r="S9563" s="31"/>
      <c r="T9563" s="31"/>
      <c r="U9563" s="169"/>
      <c r="V9563" s="150"/>
      <c r="W9563" s="141" t="str" cm="1">
        <f t="array" ref="W9563">IF(SUM(LEN(B9563:V9563))=0,"",IF(OR(OR(ISBLANK(F9563),SUM(LEN(C9563),LEN(D9563))=0),AND(NOT(E9563="Unknown"),ISBLANK(J9563)),AND(NOT(O9563="Unknown"),ISBLANK(R9563))),"Missing Information", INDEX(Table15[Entire Service Line Classification], MATCH(SUMIFS(Table15[Unique ID],Table15[System-Owned Portion],E9563,Table15[If Material Anything Other than "Lead" in Column E,Was Material Ever Previously Lead?],G9563,Table15[Customer-Owned Portion],O9563),Table15[Unique ID],0),0)))</f>
        <v/>
      </c>
      <c r="X9563"/>
    </row>
    <row r="9564" spans="2:24" x14ac:dyDescent="0.25">
      <c r="B9564" s="146"/>
      <c r="C9564" s="31"/>
      <c r="D9564" s="31"/>
      <c r="E9564" s="44"/>
      <c r="F9564" s="43"/>
      <c r="G9564" s="84"/>
      <c r="H9564" s="31"/>
      <c r="I9564" s="205"/>
      <c r="J9564" s="84"/>
      <c r="K9564" s="31"/>
      <c r="L9564" s="31"/>
      <c r="M9564" s="169"/>
      <c r="N9564" s="148"/>
      <c r="O9564" s="106"/>
      <c r="P9564" s="43"/>
      <c r="Q9564" s="205"/>
      <c r="R9564" s="84"/>
      <c r="S9564" s="31"/>
      <c r="T9564" s="31"/>
      <c r="U9564" s="169"/>
      <c r="V9564" s="150"/>
      <c r="W9564" s="141" t="str" cm="1">
        <f t="array" ref="W9564">IF(SUM(LEN(B9564:V9564))=0,"",IF(OR(OR(ISBLANK(F9564),SUM(LEN(C9564),LEN(D9564))=0),AND(NOT(E9564="Unknown"),ISBLANK(J9564)),AND(NOT(O9564="Unknown"),ISBLANK(R9564))),"Missing Information", INDEX(Table15[Entire Service Line Classification], MATCH(SUMIFS(Table15[Unique ID],Table15[System-Owned Portion],E9564,Table15[If Material Anything Other than "Lead" in Column E,Was Material Ever Previously Lead?],G9564,Table15[Customer-Owned Portion],O9564),Table15[Unique ID],0),0)))</f>
        <v/>
      </c>
      <c r="X9564"/>
    </row>
    <row r="9565" spans="2:24" x14ac:dyDescent="0.25">
      <c r="B9565" s="146"/>
      <c r="C9565" s="31"/>
      <c r="D9565" s="31"/>
      <c r="E9565" s="44"/>
      <c r="F9565" s="43"/>
      <c r="G9565" s="84"/>
      <c r="H9565" s="31"/>
      <c r="I9565" s="205"/>
      <c r="J9565" s="84"/>
      <c r="K9565" s="31"/>
      <c r="L9565" s="31"/>
      <c r="M9565" s="169"/>
      <c r="N9565" s="148"/>
      <c r="O9565" s="106"/>
      <c r="P9565" s="43"/>
      <c r="Q9565" s="205"/>
      <c r="R9565" s="84"/>
      <c r="S9565" s="31"/>
      <c r="T9565" s="31"/>
      <c r="U9565" s="169"/>
      <c r="V9565" s="150"/>
      <c r="W9565" s="141" t="str" cm="1">
        <f t="array" ref="W9565">IF(SUM(LEN(B9565:V9565))=0,"",IF(OR(OR(ISBLANK(F9565),SUM(LEN(C9565),LEN(D9565))=0),AND(NOT(E9565="Unknown"),ISBLANK(J9565)),AND(NOT(O9565="Unknown"),ISBLANK(R9565))),"Missing Information", INDEX(Table15[Entire Service Line Classification], MATCH(SUMIFS(Table15[Unique ID],Table15[System-Owned Portion],E9565,Table15[If Material Anything Other than "Lead" in Column E,Was Material Ever Previously Lead?],G9565,Table15[Customer-Owned Portion],O9565),Table15[Unique ID],0),0)))</f>
        <v/>
      </c>
      <c r="X9565"/>
    </row>
    <row r="9566" spans="2:24" x14ac:dyDescent="0.25">
      <c r="B9566" s="146"/>
      <c r="C9566" s="31"/>
      <c r="D9566" s="31"/>
      <c r="E9566" s="44"/>
      <c r="F9566" s="43"/>
      <c r="G9566" s="84"/>
      <c r="H9566" s="31"/>
      <c r="I9566" s="205"/>
      <c r="J9566" s="84"/>
      <c r="K9566" s="31"/>
      <c r="L9566" s="31"/>
      <c r="M9566" s="169"/>
      <c r="N9566" s="148"/>
      <c r="O9566" s="106"/>
      <c r="P9566" s="43"/>
      <c r="Q9566" s="205"/>
      <c r="R9566" s="84"/>
      <c r="S9566" s="31"/>
      <c r="T9566" s="31"/>
      <c r="U9566" s="169"/>
      <c r="V9566" s="150"/>
      <c r="W9566" s="141" t="str" cm="1">
        <f t="array" ref="W9566">IF(SUM(LEN(B9566:V9566))=0,"",IF(OR(OR(ISBLANK(F9566),SUM(LEN(C9566),LEN(D9566))=0),AND(NOT(E9566="Unknown"),ISBLANK(J9566)),AND(NOT(O9566="Unknown"),ISBLANK(R9566))),"Missing Information", INDEX(Table15[Entire Service Line Classification], MATCH(SUMIFS(Table15[Unique ID],Table15[System-Owned Portion],E9566,Table15[If Material Anything Other than "Lead" in Column E,Was Material Ever Previously Lead?],G9566,Table15[Customer-Owned Portion],O9566),Table15[Unique ID],0),0)))</f>
        <v/>
      </c>
      <c r="X9566"/>
    </row>
    <row r="9567" spans="2:24" x14ac:dyDescent="0.25">
      <c r="B9567" s="146"/>
      <c r="C9567" s="31"/>
      <c r="D9567" s="31"/>
      <c r="E9567" s="44"/>
      <c r="F9567" s="43"/>
      <c r="G9567" s="84"/>
      <c r="H9567" s="31"/>
      <c r="I9567" s="205"/>
      <c r="J9567" s="84"/>
      <c r="K9567" s="31"/>
      <c r="L9567" s="31"/>
      <c r="M9567" s="169"/>
      <c r="N9567" s="148"/>
      <c r="O9567" s="106"/>
      <c r="P9567" s="43"/>
      <c r="Q9567" s="205"/>
      <c r="R9567" s="84"/>
      <c r="S9567" s="31"/>
      <c r="T9567" s="31"/>
      <c r="U9567" s="169"/>
      <c r="V9567" s="150"/>
      <c r="W9567" s="141" t="str" cm="1">
        <f t="array" ref="W9567">IF(SUM(LEN(B9567:V9567))=0,"",IF(OR(OR(ISBLANK(F9567),SUM(LEN(C9567),LEN(D9567))=0),AND(NOT(E9567="Unknown"),ISBLANK(J9567)),AND(NOT(O9567="Unknown"),ISBLANK(R9567))),"Missing Information", INDEX(Table15[Entire Service Line Classification], MATCH(SUMIFS(Table15[Unique ID],Table15[System-Owned Portion],E9567,Table15[If Material Anything Other than "Lead" in Column E,Was Material Ever Previously Lead?],G9567,Table15[Customer-Owned Portion],O9567),Table15[Unique ID],0),0)))</f>
        <v/>
      </c>
      <c r="X9567"/>
    </row>
    <row r="9568" spans="2:24" x14ac:dyDescent="0.25">
      <c r="B9568" s="146"/>
      <c r="C9568" s="31"/>
      <c r="D9568" s="31"/>
      <c r="E9568" s="44"/>
      <c r="F9568" s="43"/>
      <c r="G9568" s="84"/>
      <c r="H9568" s="31"/>
      <c r="I9568" s="205"/>
      <c r="J9568" s="84"/>
      <c r="K9568" s="31"/>
      <c r="L9568" s="31"/>
      <c r="M9568" s="169"/>
      <c r="N9568" s="148"/>
      <c r="O9568" s="106"/>
      <c r="P9568" s="43"/>
      <c r="Q9568" s="205"/>
      <c r="R9568" s="84"/>
      <c r="S9568" s="31"/>
      <c r="T9568" s="31"/>
      <c r="U9568" s="169"/>
      <c r="V9568" s="150"/>
      <c r="W9568" s="141" t="str" cm="1">
        <f t="array" ref="W9568">IF(SUM(LEN(B9568:V9568))=0,"",IF(OR(OR(ISBLANK(F9568),SUM(LEN(C9568),LEN(D9568))=0),AND(NOT(E9568="Unknown"),ISBLANK(J9568)),AND(NOT(O9568="Unknown"),ISBLANK(R9568))),"Missing Information", INDEX(Table15[Entire Service Line Classification], MATCH(SUMIFS(Table15[Unique ID],Table15[System-Owned Portion],E9568,Table15[If Material Anything Other than "Lead" in Column E,Was Material Ever Previously Lead?],G9568,Table15[Customer-Owned Portion],O9568),Table15[Unique ID],0),0)))</f>
        <v/>
      </c>
      <c r="X9568"/>
    </row>
    <row r="9569" spans="2:24" x14ac:dyDescent="0.25">
      <c r="B9569" s="146"/>
      <c r="C9569" s="31"/>
      <c r="D9569" s="31"/>
      <c r="E9569" s="44"/>
      <c r="F9569" s="43"/>
      <c r="G9569" s="84"/>
      <c r="H9569" s="31"/>
      <c r="I9569" s="205"/>
      <c r="J9569" s="84"/>
      <c r="K9569" s="31"/>
      <c r="L9569" s="31"/>
      <c r="M9569" s="169"/>
      <c r="N9569" s="148"/>
      <c r="O9569" s="106"/>
      <c r="P9569" s="43"/>
      <c r="Q9569" s="205"/>
      <c r="R9569" s="84"/>
      <c r="S9569" s="31"/>
      <c r="T9569" s="31"/>
      <c r="U9569" s="169"/>
      <c r="V9569" s="150"/>
      <c r="W9569" s="141" t="str" cm="1">
        <f t="array" ref="W9569">IF(SUM(LEN(B9569:V9569))=0,"",IF(OR(OR(ISBLANK(F9569),SUM(LEN(C9569),LEN(D9569))=0),AND(NOT(E9569="Unknown"),ISBLANK(J9569)),AND(NOT(O9569="Unknown"),ISBLANK(R9569))),"Missing Information", INDEX(Table15[Entire Service Line Classification], MATCH(SUMIFS(Table15[Unique ID],Table15[System-Owned Portion],E9569,Table15[If Material Anything Other than "Lead" in Column E,Was Material Ever Previously Lead?],G9569,Table15[Customer-Owned Portion],O9569),Table15[Unique ID],0),0)))</f>
        <v/>
      </c>
      <c r="X9569"/>
    </row>
    <row r="9570" spans="2:24" x14ac:dyDescent="0.25">
      <c r="B9570" s="146"/>
      <c r="C9570" s="31"/>
      <c r="D9570" s="31"/>
      <c r="E9570" s="44"/>
      <c r="F9570" s="43"/>
      <c r="G9570" s="84"/>
      <c r="H9570" s="31"/>
      <c r="I9570" s="205"/>
      <c r="J9570" s="84"/>
      <c r="K9570" s="31"/>
      <c r="L9570" s="31"/>
      <c r="M9570" s="169"/>
      <c r="N9570" s="148"/>
      <c r="O9570" s="106"/>
      <c r="P9570" s="43"/>
      <c r="Q9570" s="205"/>
      <c r="R9570" s="84"/>
      <c r="S9570" s="31"/>
      <c r="T9570" s="31"/>
      <c r="U9570" s="169"/>
      <c r="V9570" s="150"/>
      <c r="W9570" s="141" t="str" cm="1">
        <f t="array" ref="W9570">IF(SUM(LEN(B9570:V9570))=0,"",IF(OR(OR(ISBLANK(F9570),SUM(LEN(C9570),LEN(D9570))=0),AND(NOT(E9570="Unknown"),ISBLANK(J9570)),AND(NOT(O9570="Unknown"),ISBLANK(R9570))),"Missing Information", INDEX(Table15[Entire Service Line Classification], MATCH(SUMIFS(Table15[Unique ID],Table15[System-Owned Portion],E9570,Table15[If Material Anything Other than "Lead" in Column E,Was Material Ever Previously Lead?],G9570,Table15[Customer-Owned Portion],O9570),Table15[Unique ID],0),0)))</f>
        <v/>
      </c>
      <c r="X9570"/>
    </row>
    <row r="9571" spans="2:24" x14ac:dyDescent="0.25">
      <c r="B9571" s="146"/>
      <c r="C9571" s="31"/>
      <c r="D9571" s="31"/>
      <c r="E9571" s="44"/>
      <c r="F9571" s="43"/>
      <c r="G9571" s="84"/>
      <c r="H9571" s="31"/>
      <c r="I9571" s="205"/>
      <c r="J9571" s="84"/>
      <c r="K9571" s="31"/>
      <c r="L9571" s="31"/>
      <c r="M9571" s="169"/>
      <c r="N9571" s="148"/>
      <c r="O9571" s="106"/>
      <c r="P9571" s="43"/>
      <c r="Q9571" s="205"/>
      <c r="R9571" s="84"/>
      <c r="S9571" s="31"/>
      <c r="T9571" s="31"/>
      <c r="U9571" s="169"/>
      <c r="V9571" s="150"/>
      <c r="W9571" s="141" t="str" cm="1">
        <f t="array" ref="W9571">IF(SUM(LEN(B9571:V9571))=0,"",IF(OR(OR(ISBLANK(F9571),SUM(LEN(C9571),LEN(D9571))=0),AND(NOT(E9571="Unknown"),ISBLANK(J9571)),AND(NOT(O9571="Unknown"),ISBLANK(R9571))),"Missing Information", INDEX(Table15[Entire Service Line Classification], MATCH(SUMIFS(Table15[Unique ID],Table15[System-Owned Portion],E9571,Table15[If Material Anything Other than "Lead" in Column E,Was Material Ever Previously Lead?],G9571,Table15[Customer-Owned Portion],O9571),Table15[Unique ID],0),0)))</f>
        <v/>
      </c>
      <c r="X9571"/>
    </row>
    <row r="9572" spans="2:24" x14ac:dyDescent="0.25">
      <c r="B9572" s="146"/>
      <c r="C9572" s="31"/>
      <c r="D9572" s="31"/>
      <c r="E9572" s="44"/>
      <c r="F9572" s="43"/>
      <c r="G9572" s="84"/>
      <c r="H9572" s="31"/>
      <c r="I9572" s="205"/>
      <c r="J9572" s="84"/>
      <c r="K9572" s="31"/>
      <c r="L9572" s="31"/>
      <c r="M9572" s="169"/>
      <c r="N9572" s="148"/>
      <c r="O9572" s="106"/>
      <c r="P9572" s="43"/>
      <c r="Q9572" s="205"/>
      <c r="R9572" s="84"/>
      <c r="S9572" s="31"/>
      <c r="T9572" s="31"/>
      <c r="U9572" s="169"/>
      <c r="V9572" s="150"/>
      <c r="W9572" s="141" t="str" cm="1">
        <f t="array" ref="W9572">IF(SUM(LEN(B9572:V9572))=0,"",IF(OR(OR(ISBLANK(F9572),SUM(LEN(C9572),LEN(D9572))=0),AND(NOT(E9572="Unknown"),ISBLANK(J9572)),AND(NOT(O9572="Unknown"),ISBLANK(R9572))),"Missing Information", INDEX(Table15[Entire Service Line Classification], MATCH(SUMIFS(Table15[Unique ID],Table15[System-Owned Portion],E9572,Table15[If Material Anything Other than "Lead" in Column E,Was Material Ever Previously Lead?],G9572,Table15[Customer-Owned Portion],O9572),Table15[Unique ID],0),0)))</f>
        <v/>
      </c>
      <c r="X9572"/>
    </row>
    <row r="9573" spans="2:24" x14ac:dyDescent="0.25">
      <c r="B9573" s="146"/>
      <c r="C9573" s="31"/>
      <c r="D9573" s="31"/>
      <c r="E9573" s="44"/>
      <c r="F9573" s="43"/>
      <c r="G9573" s="84"/>
      <c r="H9573" s="31"/>
      <c r="I9573" s="205"/>
      <c r="J9573" s="84"/>
      <c r="K9573" s="31"/>
      <c r="L9573" s="31"/>
      <c r="M9573" s="169"/>
      <c r="N9573" s="148"/>
      <c r="O9573" s="106"/>
      <c r="P9573" s="43"/>
      <c r="Q9573" s="205"/>
      <c r="R9573" s="84"/>
      <c r="S9573" s="31"/>
      <c r="T9573" s="31"/>
      <c r="U9573" s="169"/>
      <c r="V9573" s="150"/>
      <c r="W9573" s="141" t="str" cm="1">
        <f t="array" ref="W9573">IF(SUM(LEN(B9573:V9573))=0,"",IF(OR(OR(ISBLANK(F9573),SUM(LEN(C9573),LEN(D9573))=0),AND(NOT(E9573="Unknown"),ISBLANK(J9573)),AND(NOT(O9573="Unknown"),ISBLANK(R9573))),"Missing Information", INDEX(Table15[Entire Service Line Classification], MATCH(SUMIFS(Table15[Unique ID],Table15[System-Owned Portion],E9573,Table15[If Material Anything Other than "Lead" in Column E,Was Material Ever Previously Lead?],G9573,Table15[Customer-Owned Portion],O9573),Table15[Unique ID],0),0)))</f>
        <v/>
      </c>
      <c r="X9573"/>
    </row>
    <row r="9574" spans="2:24" x14ac:dyDescent="0.25">
      <c r="B9574" s="146"/>
      <c r="C9574" s="31"/>
      <c r="D9574" s="31"/>
      <c r="E9574" s="44"/>
      <c r="F9574" s="43"/>
      <c r="G9574" s="84"/>
      <c r="H9574" s="31"/>
      <c r="I9574" s="205"/>
      <c r="J9574" s="84"/>
      <c r="K9574" s="31"/>
      <c r="L9574" s="31"/>
      <c r="M9574" s="169"/>
      <c r="N9574" s="148"/>
      <c r="O9574" s="106"/>
      <c r="P9574" s="43"/>
      <c r="Q9574" s="205"/>
      <c r="R9574" s="84"/>
      <c r="S9574" s="31"/>
      <c r="T9574" s="31"/>
      <c r="U9574" s="169"/>
      <c r="V9574" s="150"/>
      <c r="W9574" s="141" t="str" cm="1">
        <f t="array" ref="W9574">IF(SUM(LEN(B9574:V9574))=0,"",IF(OR(OR(ISBLANK(F9574),SUM(LEN(C9574),LEN(D9574))=0),AND(NOT(E9574="Unknown"),ISBLANK(J9574)),AND(NOT(O9574="Unknown"),ISBLANK(R9574))),"Missing Information", INDEX(Table15[Entire Service Line Classification], MATCH(SUMIFS(Table15[Unique ID],Table15[System-Owned Portion],E9574,Table15[If Material Anything Other than "Lead" in Column E,Was Material Ever Previously Lead?],G9574,Table15[Customer-Owned Portion],O9574),Table15[Unique ID],0),0)))</f>
        <v/>
      </c>
      <c r="X9574"/>
    </row>
    <row r="9575" spans="2:24" x14ac:dyDescent="0.25">
      <c r="B9575" s="146"/>
      <c r="C9575" s="31"/>
      <c r="D9575" s="31"/>
      <c r="E9575" s="44"/>
      <c r="F9575" s="43"/>
      <c r="G9575" s="84"/>
      <c r="H9575" s="31"/>
      <c r="I9575" s="205"/>
      <c r="J9575" s="84"/>
      <c r="K9575" s="31"/>
      <c r="L9575" s="31"/>
      <c r="M9575" s="169"/>
      <c r="N9575" s="148"/>
      <c r="O9575" s="106"/>
      <c r="P9575" s="43"/>
      <c r="Q9575" s="205"/>
      <c r="R9575" s="84"/>
      <c r="S9575" s="31"/>
      <c r="T9575" s="31"/>
      <c r="U9575" s="169"/>
      <c r="V9575" s="150"/>
      <c r="W9575" s="141" t="str" cm="1">
        <f t="array" ref="W9575">IF(SUM(LEN(B9575:V9575))=0,"",IF(OR(OR(ISBLANK(F9575),SUM(LEN(C9575),LEN(D9575))=0),AND(NOT(E9575="Unknown"),ISBLANK(J9575)),AND(NOT(O9575="Unknown"),ISBLANK(R9575))),"Missing Information", INDEX(Table15[Entire Service Line Classification], MATCH(SUMIFS(Table15[Unique ID],Table15[System-Owned Portion],E9575,Table15[If Material Anything Other than "Lead" in Column E,Was Material Ever Previously Lead?],G9575,Table15[Customer-Owned Portion],O9575),Table15[Unique ID],0),0)))</f>
        <v/>
      </c>
      <c r="X9575"/>
    </row>
    <row r="9576" spans="2:24" x14ac:dyDescent="0.25">
      <c r="B9576" s="146"/>
      <c r="C9576" s="31"/>
      <c r="D9576" s="31"/>
      <c r="E9576" s="44"/>
      <c r="F9576" s="43"/>
      <c r="G9576" s="84"/>
      <c r="H9576" s="31"/>
      <c r="I9576" s="205"/>
      <c r="J9576" s="84"/>
      <c r="K9576" s="31"/>
      <c r="L9576" s="31"/>
      <c r="M9576" s="169"/>
      <c r="N9576" s="148"/>
      <c r="O9576" s="106"/>
      <c r="P9576" s="43"/>
      <c r="Q9576" s="205"/>
      <c r="R9576" s="84"/>
      <c r="S9576" s="31"/>
      <c r="T9576" s="31"/>
      <c r="U9576" s="169"/>
      <c r="V9576" s="150"/>
      <c r="W9576" s="141" t="str" cm="1">
        <f t="array" ref="W9576">IF(SUM(LEN(B9576:V9576))=0,"",IF(OR(OR(ISBLANK(F9576),SUM(LEN(C9576),LEN(D9576))=0),AND(NOT(E9576="Unknown"),ISBLANK(J9576)),AND(NOT(O9576="Unknown"),ISBLANK(R9576))),"Missing Information", INDEX(Table15[Entire Service Line Classification], MATCH(SUMIFS(Table15[Unique ID],Table15[System-Owned Portion],E9576,Table15[If Material Anything Other than "Lead" in Column E,Was Material Ever Previously Lead?],G9576,Table15[Customer-Owned Portion],O9576),Table15[Unique ID],0),0)))</f>
        <v/>
      </c>
      <c r="X9576"/>
    </row>
    <row r="9577" spans="2:24" x14ac:dyDescent="0.25">
      <c r="B9577" s="146"/>
      <c r="C9577" s="31"/>
      <c r="D9577" s="31"/>
      <c r="E9577" s="44"/>
      <c r="F9577" s="43"/>
      <c r="G9577" s="84"/>
      <c r="H9577" s="31"/>
      <c r="I9577" s="205"/>
      <c r="J9577" s="84"/>
      <c r="K9577" s="31"/>
      <c r="L9577" s="31"/>
      <c r="M9577" s="169"/>
      <c r="N9577" s="148"/>
      <c r="O9577" s="106"/>
      <c r="P9577" s="43"/>
      <c r="Q9577" s="205"/>
      <c r="R9577" s="84"/>
      <c r="S9577" s="31"/>
      <c r="T9577" s="31"/>
      <c r="U9577" s="169"/>
      <c r="V9577" s="150"/>
      <c r="W9577" s="141" t="str" cm="1">
        <f t="array" ref="W9577">IF(SUM(LEN(B9577:V9577))=0,"",IF(OR(OR(ISBLANK(F9577),SUM(LEN(C9577),LEN(D9577))=0),AND(NOT(E9577="Unknown"),ISBLANK(J9577)),AND(NOT(O9577="Unknown"),ISBLANK(R9577))),"Missing Information", INDEX(Table15[Entire Service Line Classification], MATCH(SUMIFS(Table15[Unique ID],Table15[System-Owned Portion],E9577,Table15[If Material Anything Other than "Lead" in Column E,Was Material Ever Previously Lead?],G9577,Table15[Customer-Owned Portion],O9577),Table15[Unique ID],0),0)))</f>
        <v/>
      </c>
      <c r="X9577"/>
    </row>
    <row r="9578" spans="2:24" x14ac:dyDescent="0.25">
      <c r="B9578" s="146"/>
      <c r="C9578" s="31"/>
      <c r="D9578" s="31"/>
      <c r="E9578" s="44"/>
      <c r="F9578" s="43"/>
      <c r="G9578" s="84"/>
      <c r="H9578" s="31"/>
      <c r="I9578" s="205"/>
      <c r="J9578" s="84"/>
      <c r="K9578" s="31"/>
      <c r="L9578" s="31"/>
      <c r="M9578" s="169"/>
      <c r="N9578" s="148"/>
      <c r="O9578" s="106"/>
      <c r="P9578" s="43"/>
      <c r="Q9578" s="205"/>
      <c r="R9578" s="84"/>
      <c r="S9578" s="31"/>
      <c r="T9578" s="31"/>
      <c r="U9578" s="169"/>
      <c r="V9578" s="150"/>
      <c r="W9578" s="141" t="str" cm="1">
        <f t="array" ref="W9578">IF(SUM(LEN(B9578:V9578))=0,"",IF(OR(OR(ISBLANK(F9578),SUM(LEN(C9578),LEN(D9578))=0),AND(NOT(E9578="Unknown"),ISBLANK(J9578)),AND(NOT(O9578="Unknown"),ISBLANK(R9578))),"Missing Information", INDEX(Table15[Entire Service Line Classification], MATCH(SUMIFS(Table15[Unique ID],Table15[System-Owned Portion],E9578,Table15[If Material Anything Other than "Lead" in Column E,Was Material Ever Previously Lead?],G9578,Table15[Customer-Owned Portion],O9578),Table15[Unique ID],0),0)))</f>
        <v/>
      </c>
      <c r="X9578"/>
    </row>
    <row r="9579" spans="2:24" x14ac:dyDescent="0.25">
      <c r="B9579" s="146"/>
      <c r="C9579" s="31"/>
      <c r="D9579" s="31"/>
      <c r="E9579" s="44"/>
      <c r="F9579" s="43"/>
      <c r="G9579" s="84"/>
      <c r="H9579" s="31"/>
      <c r="I9579" s="205"/>
      <c r="J9579" s="84"/>
      <c r="K9579" s="31"/>
      <c r="L9579" s="31"/>
      <c r="M9579" s="169"/>
      <c r="N9579" s="148"/>
      <c r="O9579" s="106"/>
      <c r="P9579" s="43"/>
      <c r="Q9579" s="205"/>
      <c r="R9579" s="84"/>
      <c r="S9579" s="31"/>
      <c r="T9579" s="31"/>
      <c r="U9579" s="169"/>
      <c r="V9579" s="150"/>
      <c r="W9579" s="141" t="str" cm="1">
        <f t="array" ref="W9579">IF(SUM(LEN(B9579:V9579))=0,"",IF(OR(OR(ISBLANK(F9579),SUM(LEN(C9579),LEN(D9579))=0),AND(NOT(E9579="Unknown"),ISBLANK(J9579)),AND(NOT(O9579="Unknown"),ISBLANK(R9579))),"Missing Information", INDEX(Table15[Entire Service Line Classification], MATCH(SUMIFS(Table15[Unique ID],Table15[System-Owned Portion],E9579,Table15[If Material Anything Other than "Lead" in Column E,Was Material Ever Previously Lead?],G9579,Table15[Customer-Owned Portion],O9579),Table15[Unique ID],0),0)))</f>
        <v/>
      </c>
      <c r="X9579"/>
    </row>
    <row r="9580" spans="2:24" x14ac:dyDescent="0.25">
      <c r="B9580" s="146"/>
      <c r="C9580" s="31"/>
      <c r="D9580" s="31"/>
      <c r="E9580" s="44"/>
      <c r="F9580" s="43"/>
      <c r="G9580" s="84"/>
      <c r="H9580" s="31"/>
      <c r="I9580" s="205"/>
      <c r="J9580" s="84"/>
      <c r="K9580" s="31"/>
      <c r="L9580" s="31"/>
      <c r="M9580" s="169"/>
      <c r="N9580" s="148"/>
      <c r="O9580" s="106"/>
      <c r="P9580" s="43"/>
      <c r="Q9580" s="205"/>
      <c r="R9580" s="84"/>
      <c r="S9580" s="31"/>
      <c r="T9580" s="31"/>
      <c r="U9580" s="169"/>
      <c r="V9580" s="150"/>
      <c r="W9580" s="141" t="str" cm="1">
        <f t="array" ref="W9580">IF(SUM(LEN(B9580:V9580))=0,"",IF(OR(OR(ISBLANK(F9580),SUM(LEN(C9580),LEN(D9580))=0),AND(NOT(E9580="Unknown"),ISBLANK(J9580)),AND(NOT(O9580="Unknown"),ISBLANK(R9580))),"Missing Information", INDEX(Table15[Entire Service Line Classification], MATCH(SUMIFS(Table15[Unique ID],Table15[System-Owned Portion],E9580,Table15[If Material Anything Other than "Lead" in Column E,Was Material Ever Previously Lead?],G9580,Table15[Customer-Owned Portion],O9580),Table15[Unique ID],0),0)))</f>
        <v/>
      </c>
      <c r="X9580"/>
    </row>
    <row r="9581" spans="2:24" x14ac:dyDescent="0.25">
      <c r="B9581" s="146"/>
      <c r="C9581" s="31"/>
      <c r="D9581" s="31"/>
      <c r="E9581" s="44"/>
      <c r="F9581" s="43"/>
      <c r="G9581" s="84"/>
      <c r="H9581" s="31"/>
      <c r="I9581" s="205"/>
      <c r="J9581" s="84"/>
      <c r="K9581" s="31"/>
      <c r="L9581" s="31"/>
      <c r="M9581" s="169"/>
      <c r="N9581" s="148"/>
      <c r="O9581" s="106"/>
      <c r="P9581" s="43"/>
      <c r="Q9581" s="205"/>
      <c r="R9581" s="84"/>
      <c r="S9581" s="31"/>
      <c r="T9581" s="31"/>
      <c r="U9581" s="169"/>
      <c r="V9581" s="150"/>
      <c r="W9581" s="141" t="str" cm="1">
        <f t="array" ref="W9581">IF(SUM(LEN(B9581:V9581))=0,"",IF(OR(OR(ISBLANK(F9581),SUM(LEN(C9581),LEN(D9581))=0),AND(NOT(E9581="Unknown"),ISBLANK(J9581)),AND(NOT(O9581="Unknown"),ISBLANK(R9581))),"Missing Information", INDEX(Table15[Entire Service Line Classification], MATCH(SUMIFS(Table15[Unique ID],Table15[System-Owned Portion],E9581,Table15[If Material Anything Other than "Lead" in Column E,Was Material Ever Previously Lead?],G9581,Table15[Customer-Owned Portion],O9581),Table15[Unique ID],0),0)))</f>
        <v/>
      </c>
      <c r="X9581"/>
    </row>
    <row r="9582" spans="2:24" x14ac:dyDescent="0.25">
      <c r="B9582" s="146"/>
      <c r="C9582" s="31"/>
      <c r="D9582" s="31"/>
      <c r="E9582" s="44"/>
      <c r="F9582" s="43"/>
      <c r="G9582" s="84"/>
      <c r="H9582" s="31"/>
      <c r="I9582" s="205"/>
      <c r="J9582" s="84"/>
      <c r="K9582" s="31"/>
      <c r="L9582" s="31"/>
      <c r="M9582" s="169"/>
      <c r="N9582" s="148"/>
      <c r="O9582" s="106"/>
      <c r="P9582" s="43"/>
      <c r="Q9582" s="205"/>
      <c r="R9582" s="84"/>
      <c r="S9582" s="31"/>
      <c r="T9582" s="31"/>
      <c r="U9582" s="169"/>
      <c r="V9582" s="150"/>
      <c r="W9582" s="141" t="str" cm="1">
        <f t="array" ref="W9582">IF(SUM(LEN(B9582:V9582))=0,"",IF(OR(OR(ISBLANK(F9582),SUM(LEN(C9582),LEN(D9582))=0),AND(NOT(E9582="Unknown"),ISBLANK(J9582)),AND(NOT(O9582="Unknown"),ISBLANK(R9582))),"Missing Information", INDEX(Table15[Entire Service Line Classification], MATCH(SUMIFS(Table15[Unique ID],Table15[System-Owned Portion],E9582,Table15[If Material Anything Other than "Lead" in Column E,Was Material Ever Previously Lead?],G9582,Table15[Customer-Owned Portion],O9582),Table15[Unique ID],0),0)))</f>
        <v/>
      </c>
      <c r="X9582"/>
    </row>
    <row r="9583" spans="2:24" x14ac:dyDescent="0.25">
      <c r="B9583" s="146"/>
      <c r="C9583" s="31"/>
      <c r="D9583" s="31"/>
      <c r="E9583" s="44"/>
      <c r="F9583" s="43"/>
      <c r="G9583" s="84"/>
      <c r="H9583" s="31"/>
      <c r="I9583" s="205"/>
      <c r="J9583" s="84"/>
      <c r="K9583" s="31"/>
      <c r="L9583" s="31"/>
      <c r="M9583" s="169"/>
      <c r="N9583" s="148"/>
      <c r="O9583" s="106"/>
      <c r="P9583" s="43"/>
      <c r="Q9583" s="205"/>
      <c r="R9583" s="84"/>
      <c r="S9583" s="31"/>
      <c r="T9583" s="31"/>
      <c r="U9583" s="169"/>
      <c r="V9583" s="150"/>
      <c r="W9583" s="141" t="str" cm="1">
        <f t="array" ref="W9583">IF(SUM(LEN(B9583:V9583))=0,"",IF(OR(OR(ISBLANK(F9583),SUM(LEN(C9583),LEN(D9583))=0),AND(NOT(E9583="Unknown"),ISBLANK(J9583)),AND(NOT(O9583="Unknown"),ISBLANK(R9583))),"Missing Information", INDEX(Table15[Entire Service Line Classification], MATCH(SUMIFS(Table15[Unique ID],Table15[System-Owned Portion],E9583,Table15[If Material Anything Other than "Lead" in Column E,Was Material Ever Previously Lead?],G9583,Table15[Customer-Owned Portion],O9583),Table15[Unique ID],0),0)))</f>
        <v/>
      </c>
      <c r="X9583"/>
    </row>
    <row r="9584" spans="2:24" x14ac:dyDescent="0.25">
      <c r="B9584" s="146"/>
      <c r="C9584" s="31"/>
      <c r="D9584" s="31"/>
      <c r="E9584" s="44"/>
      <c r="F9584" s="43"/>
      <c r="G9584" s="84"/>
      <c r="H9584" s="31"/>
      <c r="I9584" s="205"/>
      <c r="J9584" s="84"/>
      <c r="K9584" s="31"/>
      <c r="L9584" s="31"/>
      <c r="M9584" s="169"/>
      <c r="N9584" s="148"/>
      <c r="O9584" s="106"/>
      <c r="P9584" s="43"/>
      <c r="Q9584" s="205"/>
      <c r="R9584" s="84"/>
      <c r="S9584" s="31"/>
      <c r="T9584" s="31"/>
      <c r="U9584" s="169"/>
      <c r="V9584" s="150"/>
      <c r="W9584" s="141" t="str" cm="1">
        <f t="array" ref="W9584">IF(SUM(LEN(B9584:V9584))=0,"",IF(OR(OR(ISBLANK(F9584),SUM(LEN(C9584),LEN(D9584))=0),AND(NOT(E9584="Unknown"),ISBLANK(J9584)),AND(NOT(O9584="Unknown"),ISBLANK(R9584))),"Missing Information", INDEX(Table15[Entire Service Line Classification], MATCH(SUMIFS(Table15[Unique ID],Table15[System-Owned Portion],E9584,Table15[If Material Anything Other than "Lead" in Column E,Was Material Ever Previously Lead?],G9584,Table15[Customer-Owned Portion],O9584),Table15[Unique ID],0),0)))</f>
        <v/>
      </c>
      <c r="X9584"/>
    </row>
    <row r="9585" spans="2:24" x14ac:dyDescent="0.25">
      <c r="B9585" s="146"/>
      <c r="C9585" s="31"/>
      <c r="D9585" s="31"/>
      <c r="E9585" s="44"/>
      <c r="F9585" s="43"/>
      <c r="G9585" s="84"/>
      <c r="H9585" s="31"/>
      <c r="I9585" s="205"/>
      <c r="J9585" s="84"/>
      <c r="K9585" s="31"/>
      <c r="L9585" s="31"/>
      <c r="M9585" s="169"/>
      <c r="N9585" s="148"/>
      <c r="O9585" s="106"/>
      <c r="P9585" s="43"/>
      <c r="Q9585" s="205"/>
      <c r="R9585" s="84"/>
      <c r="S9585" s="31"/>
      <c r="T9585" s="31"/>
      <c r="U9585" s="169"/>
      <c r="V9585" s="150"/>
      <c r="W9585" s="141" t="str" cm="1">
        <f t="array" ref="W9585">IF(SUM(LEN(B9585:V9585))=0,"",IF(OR(OR(ISBLANK(F9585),SUM(LEN(C9585),LEN(D9585))=0),AND(NOT(E9585="Unknown"),ISBLANK(J9585)),AND(NOT(O9585="Unknown"),ISBLANK(R9585))),"Missing Information", INDEX(Table15[Entire Service Line Classification], MATCH(SUMIFS(Table15[Unique ID],Table15[System-Owned Portion],E9585,Table15[If Material Anything Other than "Lead" in Column E,Was Material Ever Previously Lead?],G9585,Table15[Customer-Owned Portion],O9585),Table15[Unique ID],0),0)))</f>
        <v/>
      </c>
      <c r="X9585"/>
    </row>
    <row r="9586" spans="2:24" x14ac:dyDescent="0.25">
      <c r="B9586" s="146"/>
      <c r="C9586" s="31"/>
      <c r="D9586" s="31"/>
      <c r="E9586" s="44"/>
      <c r="F9586" s="43"/>
      <c r="G9586" s="84"/>
      <c r="H9586" s="31"/>
      <c r="I9586" s="205"/>
      <c r="J9586" s="84"/>
      <c r="K9586" s="31"/>
      <c r="L9586" s="31"/>
      <c r="M9586" s="169"/>
      <c r="N9586" s="148"/>
      <c r="O9586" s="106"/>
      <c r="P9586" s="43"/>
      <c r="Q9586" s="205"/>
      <c r="R9586" s="84"/>
      <c r="S9586" s="31"/>
      <c r="T9586" s="31"/>
      <c r="U9586" s="169"/>
      <c r="V9586" s="150"/>
      <c r="W9586" s="141" t="str" cm="1">
        <f t="array" ref="W9586">IF(SUM(LEN(B9586:V9586))=0,"",IF(OR(OR(ISBLANK(F9586),SUM(LEN(C9586),LEN(D9586))=0),AND(NOT(E9586="Unknown"),ISBLANK(J9586)),AND(NOT(O9586="Unknown"),ISBLANK(R9586))),"Missing Information", INDEX(Table15[Entire Service Line Classification], MATCH(SUMIFS(Table15[Unique ID],Table15[System-Owned Portion],E9586,Table15[If Material Anything Other than "Lead" in Column E,Was Material Ever Previously Lead?],G9586,Table15[Customer-Owned Portion],O9586),Table15[Unique ID],0),0)))</f>
        <v/>
      </c>
      <c r="X9586"/>
    </row>
    <row r="9587" spans="2:24" x14ac:dyDescent="0.25">
      <c r="B9587" s="146"/>
      <c r="C9587" s="31"/>
      <c r="D9587" s="31"/>
      <c r="E9587" s="44"/>
      <c r="F9587" s="43"/>
      <c r="G9587" s="84"/>
      <c r="H9587" s="31"/>
      <c r="I9587" s="205"/>
      <c r="J9587" s="84"/>
      <c r="K9587" s="31"/>
      <c r="L9587" s="31"/>
      <c r="M9587" s="169"/>
      <c r="N9587" s="148"/>
      <c r="O9587" s="106"/>
      <c r="P9587" s="43"/>
      <c r="Q9587" s="205"/>
      <c r="R9587" s="84"/>
      <c r="S9587" s="31"/>
      <c r="T9587" s="31"/>
      <c r="U9587" s="169"/>
      <c r="V9587" s="150"/>
      <c r="W9587" s="141" t="str" cm="1">
        <f t="array" ref="W9587">IF(SUM(LEN(B9587:V9587))=0,"",IF(OR(OR(ISBLANK(F9587),SUM(LEN(C9587),LEN(D9587))=0),AND(NOT(E9587="Unknown"),ISBLANK(J9587)),AND(NOT(O9587="Unknown"),ISBLANK(R9587))),"Missing Information", INDEX(Table15[Entire Service Line Classification], MATCH(SUMIFS(Table15[Unique ID],Table15[System-Owned Portion],E9587,Table15[If Material Anything Other than "Lead" in Column E,Was Material Ever Previously Lead?],G9587,Table15[Customer-Owned Portion],O9587),Table15[Unique ID],0),0)))</f>
        <v/>
      </c>
      <c r="X9587"/>
    </row>
    <row r="9588" spans="2:24" x14ac:dyDescent="0.25">
      <c r="B9588" s="146"/>
      <c r="C9588" s="31"/>
      <c r="D9588" s="31"/>
      <c r="E9588" s="44"/>
      <c r="F9588" s="43"/>
      <c r="G9588" s="84"/>
      <c r="H9588" s="31"/>
      <c r="I9588" s="205"/>
      <c r="J9588" s="84"/>
      <c r="K9588" s="31"/>
      <c r="L9588" s="31"/>
      <c r="M9588" s="169"/>
      <c r="N9588" s="148"/>
      <c r="O9588" s="106"/>
      <c r="P9588" s="43"/>
      <c r="Q9588" s="205"/>
      <c r="R9588" s="84"/>
      <c r="S9588" s="31"/>
      <c r="T9588" s="31"/>
      <c r="U9588" s="169"/>
      <c r="V9588" s="150"/>
      <c r="W9588" s="141" t="str" cm="1">
        <f t="array" ref="W9588">IF(SUM(LEN(B9588:V9588))=0,"",IF(OR(OR(ISBLANK(F9588),SUM(LEN(C9588),LEN(D9588))=0),AND(NOT(E9588="Unknown"),ISBLANK(J9588)),AND(NOT(O9588="Unknown"),ISBLANK(R9588))),"Missing Information", INDEX(Table15[Entire Service Line Classification], MATCH(SUMIFS(Table15[Unique ID],Table15[System-Owned Portion],E9588,Table15[If Material Anything Other than "Lead" in Column E,Was Material Ever Previously Lead?],G9588,Table15[Customer-Owned Portion],O9588),Table15[Unique ID],0),0)))</f>
        <v/>
      </c>
      <c r="X9588"/>
    </row>
    <row r="9589" spans="2:24" x14ac:dyDescent="0.25">
      <c r="B9589" s="146"/>
      <c r="C9589" s="31"/>
      <c r="D9589" s="31"/>
      <c r="E9589" s="44"/>
      <c r="F9589" s="43"/>
      <c r="G9589" s="84"/>
      <c r="H9589" s="31"/>
      <c r="I9589" s="205"/>
      <c r="J9589" s="84"/>
      <c r="K9589" s="31"/>
      <c r="L9589" s="31"/>
      <c r="M9589" s="169"/>
      <c r="N9589" s="148"/>
      <c r="O9589" s="106"/>
      <c r="P9589" s="43"/>
      <c r="Q9589" s="205"/>
      <c r="R9589" s="84"/>
      <c r="S9589" s="31"/>
      <c r="T9589" s="31"/>
      <c r="U9589" s="169"/>
      <c r="V9589" s="150"/>
      <c r="W9589" s="141" t="str" cm="1">
        <f t="array" ref="W9589">IF(SUM(LEN(B9589:V9589))=0,"",IF(OR(OR(ISBLANK(F9589),SUM(LEN(C9589),LEN(D9589))=0),AND(NOT(E9589="Unknown"),ISBLANK(J9589)),AND(NOT(O9589="Unknown"),ISBLANK(R9589))),"Missing Information", INDEX(Table15[Entire Service Line Classification], MATCH(SUMIFS(Table15[Unique ID],Table15[System-Owned Portion],E9589,Table15[If Material Anything Other than "Lead" in Column E,Was Material Ever Previously Lead?],G9589,Table15[Customer-Owned Portion],O9589),Table15[Unique ID],0),0)))</f>
        <v/>
      </c>
      <c r="X9589"/>
    </row>
    <row r="9590" spans="2:24" x14ac:dyDescent="0.25">
      <c r="B9590" s="146"/>
      <c r="C9590" s="31"/>
      <c r="D9590" s="31"/>
      <c r="E9590" s="44"/>
      <c r="F9590" s="43"/>
      <c r="G9590" s="84"/>
      <c r="H9590" s="31"/>
      <c r="I9590" s="205"/>
      <c r="J9590" s="84"/>
      <c r="K9590" s="31"/>
      <c r="L9590" s="31"/>
      <c r="M9590" s="169"/>
      <c r="N9590" s="148"/>
      <c r="O9590" s="106"/>
      <c r="P9590" s="43"/>
      <c r="Q9590" s="205"/>
      <c r="R9590" s="84"/>
      <c r="S9590" s="31"/>
      <c r="T9590" s="31"/>
      <c r="U9590" s="169"/>
      <c r="V9590" s="150"/>
      <c r="W9590" s="141" t="str" cm="1">
        <f t="array" ref="W9590">IF(SUM(LEN(B9590:V9590))=0,"",IF(OR(OR(ISBLANK(F9590),SUM(LEN(C9590),LEN(D9590))=0),AND(NOT(E9590="Unknown"),ISBLANK(J9590)),AND(NOT(O9590="Unknown"),ISBLANK(R9590))),"Missing Information", INDEX(Table15[Entire Service Line Classification], MATCH(SUMIFS(Table15[Unique ID],Table15[System-Owned Portion],E9590,Table15[If Material Anything Other than "Lead" in Column E,Was Material Ever Previously Lead?],G9590,Table15[Customer-Owned Portion],O9590),Table15[Unique ID],0),0)))</f>
        <v/>
      </c>
      <c r="X9590"/>
    </row>
    <row r="9591" spans="2:24" x14ac:dyDescent="0.25">
      <c r="B9591" s="146"/>
      <c r="C9591" s="31"/>
      <c r="D9591" s="31"/>
      <c r="E9591" s="44"/>
      <c r="F9591" s="43"/>
      <c r="G9591" s="84"/>
      <c r="H9591" s="31"/>
      <c r="I9591" s="205"/>
      <c r="J9591" s="84"/>
      <c r="K9591" s="31"/>
      <c r="L9591" s="31"/>
      <c r="M9591" s="169"/>
      <c r="N9591" s="148"/>
      <c r="O9591" s="106"/>
      <c r="P9591" s="43"/>
      <c r="Q9591" s="205"/>
      <c r="R9591" s="84"/>
      <c r="S9591" s="31"/>
      <c r="T9591" s="31"/>
      <c r="U9591" s="169"/>
      <c r="V9591" s="150"/>
      <c r="W9591" s="141" t="str" cm="1">
        <f t="array" ref="W9591">IF(SUM(LEN(B9591:V9591))=0,"",IF(OR(OR(ISBLANK(F9591),SUM(LEN(C9591),LEN(D9591))=0),AND(NOT(E9591="Unknown"),ISBLANK(J9591)),AND(NOT(O9591="Unknown"),ISBLANK(R9591))),"Missing Information", INDEX(Table15[Entire Service Line Classification], MATCH(SUMIFS(Table15[Unique ID],Table15[System-Owned Portion],E9591,Table15[If Material Anything Other than "Lead" in Column E,Was Material Ever Previously Lead?],G9591,Table15[Customer-Owned Portion],O9591),Table15[Unique ID],0),0)))</f>
        <v/>
      </c>
      <c r="X9591"/>
    </row>
    <row r="9592" spans="2:24" x14ac:dyDescent="0.25">
      <c r="B9592" s="146"/>
      <c r="C9592" s="31"/>
      <c r="D9592" s="31"/>
      <c r="E9592" s="44"/>
      <c r="F9592" s="43"/>
      <c r="G9592" s="84"/>
      <c r="H9592" s="31"/>
      <c r="I9592" s="205"/>
      <c r="J9592" s="84"/>
      <c r="K9592" s="31"/>
      <c r="L9592" s="31"/>
      <c r="M9592" s="169"/>
      <c r="N9592" s="148"/>
      <c r="O9592" s="106"/>
      <c r="P9592" s="43"/>
      <c r="Q9592" s="205"/>
      <c r="R9592" s="84"/>
      <c r="S9592" s="31"/>
      <c r="T9592" s="31"/>
      <c r="U9592" s="169"/>
      <c r="V9592" s="150"/>
      <c r="W9592" s="141" t="str" cm="1">
        <f t="array" ref="W9592">IF(SUM(LEN(B9592:V9592))=0,"",IF(OR(OR(ISBLANK(F9592),SUM(LEN(C9592),LEN(D9592))=0),AND(NOT(E9592="Unknown"),ISBLANK(J9592)),AND(NOT(O9592="Unknown"),ISBLANK(R9592))),"Missing Information", INDEX(Table15[Entire Service Line Classification], MATCH(SUMIFS(Table15[Unique ID],Table15[System-Owned Portion],E9592,Table15[If Material Anything Other than "Lead" in Column E,Was Material Ever Previously Lead?],G9592,Table15[Customer-Owned Portion],O9592),Table15[Unique ID],0),0)))</f>
        <v/>
      </c>
      <c r="X9592"/>
    </row>
    <row r="9593" spans="2:24" x14ac:dyDescent="0.25">
      <c r="B9593" s="146"/>
      <c r="C9593" s="31"/>
      <c r="D9593" s="31"/>
      <c r="E9593" s="44"/>
      <c r="F9593" s="43"/>
      <c r="G9593" s="84"/>
      <c r="H9593" s="31"/>
      <c r="I9593" s="205"/>
      <c r="J9593" s="84"/>
      <c r="K9593" s="31"/>
      <c r="L9593" s="31"/>
      <c r="M9593" s="169"/>
      <c r="N9593" s="148"/>
      <c r="O9593" s="106"/>
      <c r="P9593" s="43"/>
      <c r="Q9593" s="205"/>
      <c r="R9593" s="84"/>
      <c r="S9593" s="31"/>
      <c r="T9593" s="31"/>
      <c r="U9593" s="169"/>
      <c r="V9593" s="150"/>
      <c r="W9593" s="141" t="str" cm="1">
        <f t="array" ref="W9593">IF(SUM(LEN(B9593:V9593))=0,"",IF(OR(OR(ISBLANK(F9593),SUM(LEN(C9593),LEN(D9593))=0),AND(NOT(E9593="Unknown"),ISBLANK(J9593)),AND(NOT(O9593="Unknown"),ISBLANK(R9593))),"Missing Information", INDEX(Table15[Entire Service Line Classification], MATCH(SUMIFS(Table15[Unique ID],Table15[System-Owned Portion],E9593,Table15[If Material Anything Other than "Lead" in Column E,Was Material Ever Previously Lead?],G9593,Table15[Customer-Owned Portion],O9593),Table15[Unique ID],0),0)))</f>
        <v/>
      </c>
      <c r="X9593"/>
    </row>
    <row r="9594" spans="2:24" x14ac:dyDescent="0.25">
      <c r="B9594" s="146"/>
      <c r="C9594" s="31"/>
      <c r="D9594" s="31"/>
      <c r="E9594" s="44"/>
      <c r="F9594" s="43"/>
      <c r="G9594" s="84"/>
      <c r="H9594" s="31"/>
      <c r="I9594" s="205"/>
      <c r="J9594" s="84"/>
      <c r="K9594" s="31"/>
      <c r="L9594" s="31"/>
      <c r="M9594" s="169"/>
      <c r="N9594" s="148"/>
      <c r="O9594" s="106"/>
      <c r="P9594" s="43"/>
      <c r="Q9594" s="205"/>
      <c r="R9594" s="84"/>
      <c r="S9594" s="31"/>
      <c r="T9594" s="31"/>
      <c r="U9594" s="169"/>
      <c r="V9594" s="150"/>
      <c r="W9594" s="141" t="str" cm="1">
        <f t="array" ref="W9594">IF(SUM(LEN(B9594:V9594))=0,"",IF(OR(OR(ISBLANK(F9594),SUM(LEN(C9594),LEN(D9594))=0),AND(NOT(E9594="Unknown"),ISBLANK(J9594)),AND(NOT(O9594="Unknown"),ISBLANK(R9594))),"Missing Information", INDEX(Table15[Entire Service Line Classification], MATCH(SUMIFS(Table15[Unique ID],Table15[System-Owned Portion],E9594,Table15[If Material Anything Other than "Lead" in Column E,Was Material Ever Previously Lead?],G9594,Table15[Customer-Owned Portion],O9594),Table15[Unique ID],0),0)))</f>
        <v/>
      </c>
      <c r="X9594"/>
    </row>
    <row r="9595" spans="2:24" x14ac:dyDescent="0.25">
      <c r="B9595" s="146"/>
      <c r="C9595" s="31"/>
      <c r="D9595" s="31"/>
      <c r="E9595" s="44"/>
      <c r="F9595" s="43"/>
      <c r="G9595" s="84"/>
      <c r="H9595" s="31"/>
      <c r="I9595" s="205"/>
      <c r="J9595" s="84"/>
      <c r="K9595" s="31"/>
      <c r="L9595" s="31"/>
      <c r="M9595" s="169"/>
      <c r="N9595" s="148"/>
      <c r="O9595" s="106"/>
      <c r="P9595" s="43"/>
      <c r="Q9595" s="205"/>
      <c r="R9595" s="84"/>
      <c r="S9595" s="31"/>
      <c r="T9595" s="31"/>
      <c r="U9595" s="169"/>
      <c r="V9595" s="150"/>
      <c r="W9595" s="141" t="str" cm="1">
        <f t="array" ref="W9595">IF(SUM(LEN(B9595:V9595))=0,"",IF(OR(OR(ISBLANK(F9595),SUM(LEN(C9595),LEN(D9595))=0),AND(NOT(E9595="Unknown"),ISBLANK(J9595)),AND(NOT(O9595="Unknown"),ISBLANK(R9595))),"Missing Information", INDEX(Table15[Entire Service Line Classification], MATCH(SUMIFS(Table15[Unique ID],Table15[System-Owned Portion],E9595,Table15[If Material Anything Other than "Lead" in Column E,Was Material Ever Previously Lead?],G9595,Table15[Customer-Owned Portion],O9595),Table15[Unique ID],0),0)))</f>
        <v/>
      </c>
      <c r="X9595"/>
    </row>
    <row r="9596" spans="2:24" x14ac:dyDescent="0.25">
      <c r="B9596" s="146"/>
      <c r="C9596" s="31"/>
      <c r="D9596" s="31"/>
      <c r="E9596" s="44"/>
      <c r="F9596" s="43"/>
      <c r="G9596" s="84"/>
      <c r="H9596" s="31"/>
      <c r="I9596" s="205"/>
      <c r="J9596" s="84"/>
      <c r="K9596" s="31"/>
      <c r="L9596" s="31"/>
      <c r="M9596" s="169"/>
      <c r="N9596" s="148"/>
      <c r="O9596" s="106"/>
      <c r="P9596" s="43"/>
      <c r="Q9596" s="205"/>
      <c r="R9596" s="84"/>
      <c r="S9596" s="31"/>
      <c r="T9596" s="31"/>
      <c r="U9596" s="169"/>
      <c r="V9596" s="150"/>
      <c r="W9596" s="141" t="str" cm="1">
        <f t="array" ref="W9596">IF(SUM(LEN(B9596:V9596))=0,"",IF(OR(OR(ISBLANK(F9596),SUM(LEN(C9596),LEN(D9596))=0),AND(NOT(E9596="Unknown"),ISBLANK(J9596)),AND(NOT(O9596="Unknown"),ISBLANK(R9596))),"Missing Information", INDEX(Table15[Entire Service Line Classification], MATCH(SUMIFS(Table15[Unique ID],Table15[System-Owned Portion],E9596,Table15[If Material Anything Other than "Lead" in Column E,Was Material Ever Previously Lead?],G9596,Table15[Customer-Owned Portion],O9596),Table15[Unique ID],0),0)))</f>
        <v/>
      </c>
      <c r="X9596"/>
    </row>
    <row r="9597" spans="2:24" x14ac:dyDescent="0.25">
      <c r="B9597" s="146"/>
      <c r="C9597" s="31"/>
      <c r="D9597" s="31"/>
      <c r="E9597" s="44"/>
      <c r="F9597" s="43"/>
      <c r="G9597" s="84"/>
      <c r="H9597" s="31"/>
      <c r="I9597" s="205"/>
      <c r="J9597" s="84"/>
      <c r="K9597" s="31"/>
      <c r="L9597" s="31"/>
      <c r="M9597" s="169"/>
      <c r="N9597" s="148"/>
      <c r="O9597" s="106"/>
      <c r="P9597" s="43"/>
      <c r="Q9597" s="205"/>
      <c r="R9597" s="84"/>
      <c r="S9597" s="31"/>
      <c r="T9597" s="31"/>
      <c r="U9597" s="169"/>
      <c r="V9597" s="150"/>
      <c r="W9597" s="141" t="str" cm="1">
        <f t="array" ref="W9597">IF(SUM(LEN(B9597:V9597))=0,"",IF(OR(OR(ISBLANK(F9597),SUM(LEN(C9597),LEN(D9597))=0),AND(NOT(E9597="Unknown"),ISBLANK(J9597)),AND(NOT(O9597="Unknown"),ISBLANK(R9597))),"Missing Information", INDEX(Table15[Entire Service Line Classification], MATCH(SUMIFS(Table15[Unique ID],Table15[System-Owned Portion],E9597,Table15[If Material Anything Other than "Lead" in Column E,Was Material Ever Previously Lead?],G9597,Table15[Customer-Owned Portion],O9597),Table15[Unique ID],0),0)))</f>
        <v/>
      </c>
      <c r="X9597"/>
    </row>
    <row r="9598" spans="2:24" x14ac:dyDescent="0.25">
      <c r="B9598" s="146"/>
      <c r="C9598" s="31"/>
      <c r="D9598" s="31"/>
      <c r="E9598" s="44"/>
      <c r="F9598" s="43"/>
      <c r="G9598" s="84"/>
      <c r="H9598" s="31"/>
      <c r="I9598" s="205"/>
      <c r="J9598" s="84"/>
      <c r="K9598" s="31"/>
      <c r="L9598" s="31"/>
      <c r="M9598" s="169"/>
      <c r="N9598" s="148"/>
      <c r="O9598" s="106"/>
      <c r="P9598" s="43"/>
      <c r="Q9598" s="205"/>
      <c r="R9598" s="84"/>
      <c r="S9598" s="31"/>
      <c r="T9598" s="31"/>
      <c r="U9598" s="169"/>
      <c r="V9598" s="150"/>
      <c r="W9598" s="141" t="str" cm="1">
        <f t="array" ref="W9598">IF(SUM(LEN(B9598:V9598))=0,"",IF(OR(OR(ISBLANK(F9598),SUM(LEN(C9598),LEN(D9598))=0),AND(NOT(E9598="Unknown"),ISBLANK(J9598)),AND(NOT(O9598="Unknown"),ISBLANK(R9598))),"Missing Information", INDEX(Table15[Entire Service Line Classification], MATCH(SUMIFS(Table15[Unique ID],Table15[System-Owned Portion],E9598,Table15[If Material Anything Other than "Lead" in Column E,Was Material Ever Previously Lead?],G9598,Table15[Customer-Owned Portion],O9598),Table15[Unique ID],0),0)))</f>
        <v/>
      </c>
      <c r="X9598"/>
    </row>
    <row r="9599" spans="2:24" x14ac:dyDescent="0.25">
      <c r="B9599" s="146"/>
      <c r="C9599" s="31"/>
      <c r="D9599" s="31"/>
      <c r="E9599" s="44"/>
      <c r="F9599" s="43"/>
      <c r="G9599" s="84"/>
      <c r="H9599" s="31"/>
      <c r="I9599" s="205"/>
      <c r="J9599" s="84"/>
      <c r="K9599" s="31"/>
      <c r="L9599" s="31"/>
      <c r="M9599" s="169"/>
      <c r="N9599" s="148"/>
      <c r="O9599" s="106"/>
      <c r="P9599" s="43"/>
      <c r="Q9599" s="205"/>
      <c r="R9599" s="84"/>
      <c r="S9599" s="31"/>
      <c r="T9599" s="31"/>
      <c r="U9599" s="169"/>
      <c r="V9599" s="150"/>
      <c r="W9599" s="141" t="str" cm="1">
        <f t="array" ref="W9599">IF(SUM(LEN(B9599:V9599))=0,"",IF(OR(OR(ISBLANK(F9599),SUM(LEN(C9599),LEN(D9599))=0),AND(NOT(E9599="Unknown"),ISBLANK(J9599)),AND(NOT(O9599="Unknown"),ISBLANK(R9599))),"Missing Information", INDEX(Table15[Entire Service Line Classification], MATCH(SUMIFS(Table15[Unique ID],Table15[System-Owned Portion],E9599,Table15[If Material Anything Other than "Lead" in Column E,Was Material Ever Previously Lead?],G9599,Table15[Customer-Owned Portion],O9599),Table15[Unique ID],0),0)))</f>
        <v/>
      </c>
      <c r="X9599"/>
    </row>
    <row r="9600" spans="2:24" x14ac:dyDescent="0.25">
      <c r="B9600" s="146"/>
      <c r="C9600" s="31"/>
      <c r="D9600" s="31"/>
      <c r="E9600" s="44"/>
      <c r="F9600" s="43"/>
      <c r="G9600" s="84"/>
      <c r="H9600" s="31"/>
      <c r="I9600" s="205"/>
      <c r="J9600" s="84"/>
      <c r="K9600" s="31"/>
      <c r="L9600" s="31"/>
      <c r="M9600" s="169"/>
      <c r="N9600" s="148"/>
      <c r="O9600" s="106"/>
      <c r="P9600" s="43"/>
      <c r="Q9600" s="205"/>
      <c r="R9600" s="84"/>
      <c r="S9600" s="31"/>
      <c r="T9600" s="31"/>
      <c r="U9600" s="169"/>
      <c r="V9600" s="150"/>
      <c r="W9600" s="141" t="str" cm="1">
        <f t="array" ref="W9600">IF(SUM(LEN(B9600:V9600))=0,"",IF(OR(OR(ISBLANK(F9600),SUM(LEN(C9600),LEN(D9600))=0),AND(NOT(E9600="Unknown"),ISBLANK(J9600)),AND(NOT(O9600="Unknown"),ISBLANK(R9600))),"Missing Information", INDEX(Table15[Entire Service Line Classification], MATCH(SUMIFS(Table15[Unique ID],Table15[System-Owned Portion],E9600,Table15[If Material Anything Other than "Lead" in Column E,Was Material Ever Previously Lead?],G9600,Table15[Customer-Owned Portion],O9600),Table15[Unique ID],0),0)))</f>
        <v/>
      </c>
      <c r="X9600"/>
    </row>
    <row r="9601" spans="2:24" x14ac:dyDescent="0.25">
      <c r="B9601" s="146"/>
      <c r="C9601" s="31"/>
      <c r="D9601" s="31"/>
      <c r="E9601" s="44"/>
      <c r="F9601" s="43"/>
      <c r="G9601" s="84"/>
      <c r="H9601" s="31"/>
      <c r="I9601" s="205"/>
      <c r="J9601" s="84"/>
      <c r="K9601" s="31"/>
      <c r="L9601" s="31"/>
      <c r="M9601" s="169"/>
      <c r="N9601" s="148"/>
      <c r="O9601" s="106"/>
      <c r="P9601" s="43"/>
      <c r="Q9601" s="205"/>
      <c r="R9601" s="84"/>
      <c r="S9601" s="31"/>
      <c r="T9601" s="31"/>
      <c r="U9601" s="169"/>
      <c r="V9601" s="150"/>
      <c r="W9601" s="141" t="str" cm="1">
        <f t="array" ref="W9601">IF(SUM(LEN(B9601:V9601))=0,"",IF(OR(OR(ISBLANK(F9601),SUM(LEN(C9601),LEN(D9601))=0),AND(NOT(E9601="Unknown"),ISBLANK(J9601)),AND(NOT(O9601="Unknown"),ISBLANK(R9601))),"Missing Information", INDEX(Table15[Entire Service Line Classification], MATCH(SUMIFS(Table15[Unique ID],Table15[System-Owned Portion],E9601,Table15[If Material Anything Other than "Lead" in Column E,Was Material Ever Previously Lead?],G9601,Table15[Customer-Owned Portion],O9601),Table15[Unique ID],0),0)))</f>
        <v/>
      </c>
      <c r="X9601"/>
    </row>
    <row r="9602" spans="2:24" x14ac:dyDescent="0.25">
      <c r="B9602" s="146"/>
      <c r="C9602" s="31"/>
      <c r="D9602" s="31"/>
      <c r="E9602" s="44"/>
      <c r="F9602" s="43"/>
      <c r="G9602" s="84"/>
      <c r="H9602" s="31"/>
      <c r="I9602" s="205"/>
      <c r="J9602" s="84"/>
      <c r="K9602" s="31"/>
      <c r="L9602" s="31"/>
      <c r="M9602" s="169"/>
      <c r="N9602" s="148"/>
      <c r="O9602" s="106"/>
      <c r="P9602" s="43"/>
      <c r="Q9602" s="205"/>
      <c r="R9602" s="84"/>
      <c r="S9602" s="31"/>
      <c r="T9602" s="31"/>
      <c r="U9602" s="169"/>
      <c r="V9602" s="150"/>
      <c r="W9602" s="141" t="str" cm="1">
        <f t="array" ref="W9602">IF(SUM(LEN(B9602:V9602))=0,"",IF(OR(OR(ISBLANK(F9602),SUM(LEN(C9602),LEN(D9602))=0),AND(NOT(E9602="Unknown"),ISBLANK(J9602)),AND(NOT(O9602="Unknown"),ISBLANK(R9602))),"Missing Information", INDEX(Table15[Entire Service Line Classification], MATCH(SUMIFS(Table15[Unique ID],Table15[System-Owned Portion],E9602,Table15[If Material Anything Other than "Lead" in Column E,Was Material Ever Previously Lead?],G9602,Table15[Customer-Owned Portion],O9602),Table15[Unique ID],0),0)))</f>
        <v/>
      </c>
      <c r="X9602"/>
    </row>
    <row r="9603" spans="2:24" x14ac:dyDescent="0.25">
      <c r="B9603" s="146"/>
      <c r="C9603" s="31"/>
      <c r="D9603" s="31"/>
      <c r="E9603" s="44"/>
      <c r="F9603" s="43"/>
      <c r="G9603" s="84"/>
      <c r="H9603" s="31"/>
      <c r="I9603" s="205"/>
      <c r="J9603" s="84"/>
      <c r="K9603" s="31"/>
      <c r="L9603" s="31"/>
      <c r="M9603" s="169"/>
      <c r="N9603" s="148"/>
      <c r="O9603" s="106"/>
      <c r="P9603" s="43"/>
      <c r="Q9603" s="205"/>
      <c r="R9603" s="84"/>
      <c r="S9603" s="31"/>
      <c r="T9603" s="31"/>
      <c r="U9603" s="169"/>
      <c r="V9603" s="150"/>
      <c r="W9603" s="141" t="str" cm="1">
        <f t="array" ref="W9603">IF(SUM(LEN(B9603:V9603))=0,"",IF(OR(OR(ISBLANK(F9603),SUM(LEN(C9603),LEN(D9603))=0),AND(NOT(E9603="Unknown"),ISBLANK(J9603)),AND(NOT(O9603="Unknown"),ISBLANK(R9603))),"Missing Information", INDEX(Table15[Entire Service Line Classification], MATCH(SUMIFS(Table15[Unique ID],Table15[System-Owned Portion],E9603,Table15[If Material Anything Other than "Lead" in Column E,Was Material Ever Previously Lead?],G9603,Table15[Customer-Owned Portion],O9603),Table15[Unique ID],0),0)))</f>
        <v/>
      </c>
      <c r="X9603"/>
    </row>
    <row r="9604" spans="2:24" x14ac:dyDescent="0.25">
      <c r="B9604" s="146"/>
      <c r="C9604" s="31"/>
      <c r="D9604" s="31"/>
      <c r="E9604" s="44"/>
      <c r="F9604" s="43"/>
      <c r="G9604" s="84"/>
      <c r="H9604" s="31"/>
      <c r="I9604" s="205"/>
      <c r="J9604" s="84"/>
      <c r="K9604" s="31"/>
      <c r="L9604" s="31"/>
      <c r="M9604" s="169"/>
      <c r="N9604" s="148"/>
      <c r="O9604" s="106"/>
      <c r="P9604" s="43"/>
      <c r="Q9604" s="205"/>
      <c r="R9604" s="84"/>
      <c r="S9604" s="31"/>
      <c r="T9604" s="31"/>
      <c r="U9604" s="169"/>
      <c r="V9604" s="150"/>
      <c r="W9604" s="141" t="str" cm="1">
        <f t="array" ref="W9604">IF(SUM(LEN(B9604:V9604))=0,"",IF(OR(OR(ISBLANK(F9604),SUM(LEN(C9604),LEN(D9604))=0),AND(NOT(E9604="Unknown"),ISBLANK(J9604)),AND(NOT(O9604="Unknown"),ISBLANK(R9604))),"Missing Information", INDEX(Table15[Entire Service Line Classification], MATCH(SUMIFS(Table15[Unique ID],Table15[System-Owned Portion],E9604,Table15[If Material Anything Other than "Lead" in Column E,Was Material Ever Previously Lead?],G9604,Table15[Customer-Owned Portion],O9604),Table15[Unique ID],0),0)))</f>
        <v/>
      </c>
      <c r="X9604"/>
    </row>
    <row r="9605" spans="2:24" x14ac:dyDescent="0.25">
      <c r="B9605" s="146"/>
      <c r="C9605" s="31"/>
      <c r="D9605" s="31"/>
      <c r="E9605" s="44"/>
      <c r="F9605" s="43"/>
      <c r="G9605" s="84"/>
      <c r="H9605" s="31"/>
      <c r="I9605" s="205"/>
      <c r="J9605" s="84"/>
      <c r="K9605" s="31"/>
      <c r="L9605" s="31"/>
      <c r="M9605" s="169"/>
      <c r="N9605" s="148"/>
      <c r="O9605" s="106"/>
      <c r="P9605" s="43"/>
      <c r="Q9605" s="205"/>
      <c r="R9605" s="84"/>
      <c r="S9605" s="31"/>
      <c r="T9605" s="31"/>
      <c r="U9605" s="169"/>
      <c r="V9605" s="150"/>
      <c r="W9605" s="141" t="str" cm="1">
        <f t="array" ref="W9605">IF(SUM(LEN(B9605:V9605))=0,"",IF(OR(OR(ISBLANK(F9605),SUM(LEN(C9605),LEN(D9605))=0),AND(NOT(E9605="Unknown"),ISBLANK(J9605)),AND(NOT(O9605="Unknown"),ISBLANK(R9605))),"Missing Information", INDEX(Table15[Entire Service Line Classification], MATCH(SUMIFS(Table15[Unique ID],Table15[System-Owned Portion],E9605,Table15[If Material Anything Other than "Lead" in Column E,Was Material Ever Previously Lead?],G9605,Table15[Customer-Owned Portion],O9605),Table15[Unique ID],0),0)))</f>
        <v/>
      </c>
      <c r="X9605"/>
    </row>
    <row r="9606" spans="2:24" x14ac:dyDescent="0.25">
      <c r="B9606" s="146"/>
      <c r="C9606" s="31"/>
      <c r="D9606" s="31"/>
      <c r="E9606" s="44"/>
      <c r="F9606" s="43"/>
      <c r="G9606" s="84"/>
      <c r="H9606" s="31"/>
      <c r="I9606" s="205"/>
      <c r="J9606" s="84"/>
      <c r="K9606" s="31"/>
      <c r="L9606" s="31"/>
      <c r="M9606" s="169"/>
      <c r="N9606" s="148"/>
      <c r="O9606" s="106"/>
      <c r="P9606" s="43"/>
      <c r="Q9606" s="205"/>
      <c r="R9606" s="84"/>
      <c r="S9606" s="31"/>
      <c r="T9606" s="31"/>
      <c r="U9606" s="169"/>
      <c r="V9606" s="150"/>
      <c r="W9606" s="141" t="str" cm="1">
        <f t="array" ref="W9606">IF(SUM(LEN(B9606:V9606))=0,"",IF(OR(OR(ISBLANK(F9606),SUM(LEN(C9606),LEN(D9606))=0),AND(NOT(E9606="Unknown"),ISBLANK(J9606)),AND(NOT(O9606="Unknown"),ISBLANK(R9606))),"Missing Information", INDEX(Table15[Entire Service Line Classification], MATCH(SUMIFS(Table15[Unique ID],Table15[System-Owned Portion],E9606,Table15[If Material Anything Other than "Lead" in Column E,Was Material Ever Previously Lead?],G9606,Table15[Customer-Owned Portion],O9606),Table15[Unique ID],0),0)))</f>
        <v/>
      </c>
      <c r="X9606"/>
    </row>
    <row r="9607" spans="2:24" x14ac:dyDescent="0.25">
      <c r="B9607" s="146"/>
      <c r="C9607" s="31"/>
      <c r="D9607" s="31"/>
      <c r="E9607" s="44"/>
      <c r="F9607" s="43"/>
      <c r="G9607" s="84"/>
      <c r="H9607" s="31"/>
      <c r="I9607" s="205"/>
      <c r="J9607" s="84"/>
      <c r="K9607" s="31"/>
      <c r="L9607" s="31"/>
      <c r="M9607" s="169"/>
      <c r="N9607" s="148"/>
      <c r="O9607" s="106"/>
      <c r="P9607" s="43"/>
      <c r="Q9607" s="205"/>
      <c r="R9607" s="84"/>
      <c r="S9607" s="31"/>
      <c r="T9607" s="31"/>
      <c r="U9607" s="169"/>
      <c r="V9607" s="150"/>
      <c r="W9607" s="141" t="str" cm="1">
        <f t="array" ref="W9607">IF(SUM(LEN(B9607:V9607))=0,"",IF(OR(OR(ISBLANK(F9607),SUM(LEN(C9607),LEN(D9607))=0),AND(NOT(E9607="Unknown"),ISBLANK(J9607)),AND(NOT(O9607="Unknown"),ISBLANK(R9607))),"Missing Information", INDEX(Table15[Entire Service Line Classification], MATCH(SUMIFS(Table15[Unique ID],Table15[System-Owned Portion],E9607,Table15[If Material Anything Other than "Lead" in Column E,Was Material Ever Previously Lead?],G9607,Table15[Customer-Owned Portion],O9607),Table15[Unique ID],0),0)))</f>
        <v/>
      </c>
      <c r="X9607"/>
    </row>
    <row r="9608" spans="2:24" x14ac:dyDescent="0.25">
      <c r="B9608" s="146"/>
      <c r="C9608" s="31"/>
      <c r="D9608" s="31"/>
      <c r="E9608" s="44"/>
      <c r="F9608" s="43"/>
      <c r="G9608" s="84"/>
      <c r="H9608" s="31"/>
      <c r="I9608" s="205"/>
      <c r="J9608" s="84"/>
      <c r="K9608" s="31"/>
      <c r="L9608" s="31"/>
      <c r="M9608" s="169"/>
      <c r="N9608" s="148"/>
      <c r="O9608" s="106"/>
      <c r="P9608" s="43"/>
      <c r="Q9608" s="205"/>
      <c r="R9608" s="84"/>
      <c r="S9608" s="31"/>
      <c r="T9608" s="31"/>
      <c r="U9608" s="169"/>
      <c r="V9608" s="150"/>
      <c r="W9608" s="141" t="str" cm="1">
        <f t="array" ref="W9608">IF(SUM(LEN(B9608:V9608))=0,"",IF(OR(OR(ISBLANK(F9608),SUM(LEN(C9608),LEN(D9608))=0),AND(NOT(E9608="Unknown"),ISBLANK(J9608)),AND(NOT(O9608="Unknown"),ISBLANK(R9608))),"Missing Information", INDEX(Table15[Entire Service Line Classification], MATCH(SUMIFS(Table15[Unique ID],Table15[System-Owned Portion],E9608,Table15[If Material Anything Other than "Lead" in Column E,Was Material Ever Previously Lead?],G9608,Table15[Customer-Owned Portion],O9608),Table15[Unique ID],0),0)))</f>
        <v/>
      </c>
      <c r="X9608"/>
    </row>
    <row r="9609" spans="2:24" x14ac:dyDescent="0.25">
      <c r="B9609" s="146"/>
      <c r="C9609" s="31"/>
      <c r="D9609" s="31"/>
      <c r="E9609" s="44"/>
      <c r="F9609" s="43"/>
      <c r="G9609" s="84"/>
      <c r="H9609" s="31"/>
      <c r="I9609" s="205"/>
      <c r="J9609" s="84"/>
      <c r="K9609" s="31"/>
      <c r="L9609" s="31"/>
      <c r="M9609" s="169"/>
      <c r="N9609" s="148"/>
      <c r="O9609" s="106"/>
      <c r="P9609" s="43"/>
      <c r="Q9609" s="205"/>
      <c r="R9609" s="84"/>
      <c r="S9609" s="31"/>
      <c r="T9609" s="31"/>
      <c r="U9609" s="169"/>
      <c r="V9609" s="150"/>
      <c r="W9609" s="141" t="str" cm="1">
        <f t="array" ref="W9609">IF(SUM(LEN(B9609:V9609))=0,"",IF(OR(OR(ISBLANK(F9609),SUM(LEN(C9609),LEN(D9609))=0),AND(NOT(E9609="Unknown"),ISBLANK(J9609)),AND(NOT(O9609="Unknown"),ISBLANK(R9609))),"Missing Information", INDEX(Table15[Entire Service Line Classification], MATCH(SUMIFS(Table15[Unique ID],Table15[System-Owned Portion],E9609,Table15[If Material Anything Other than "Lead" in Column E,Was Material Ever Previously Lead?],G9609,Table15[Customer-Owned Portion],O9609),Table15[Unique ID],0),0)))</f>
        <v/>
      </c>
      <c r="X9609"/>
    </row>
    <row r="9610" spans="2:24" x14ac:dyDescent="0.25">
      <c r="B9610" s="146"/>
      <c r="C9610" s="31"/>
      <c r="D9610" s="31"/>
      <c r="E9610" s="44"/>
      <c r="F9610" s="43"/>
      <c r="G9610" s="84"/>
      <c r="H9610" s="31"/>
      <c r="I9610" s="205"/>
      <c r="J9610" s="84"/>
      <c r="K9610" s="31"/>
      <c r="L9610" s="31"/>
      <c r="M9610" s="169"/>
      <c r="N9610" s="148"/>
      <c r="O9610" s="106"/>
      <c r="P9610" s="43"/>
      <c r="Q9610" s="205"/>
      <c r="R9610" s="84"/>
      <c r="S9610" s="31"/>
      <c r="T9610" s="31"/>
      <c r="U9610" s="169"/>
      <c r="V9610" s="150"/>
      <c r="W9610" s="141" t="str" cm="1">
        <f t="array" ref="W9610">IF(SUM(LEN(B9610:V9610))=0,"",IF(OR(OR(ISBLANK(F9610),SUM(LEN(C9610),LEN(D9610))=0),AND(NOT(E9610="Unknown"),ISBLANK(J9610)),AND(NOT(O9610="Unknown"),ISBLANK(R9610))),"Missing Information", INDEX(Table15[Entire Service Line Classification], MATCH(SUMIFS(Table15[Unique ID],Table15[System-Owned Portion],E9610,Table15[If Material Anything Other than "Lead" in Column E,Was Material Ever Previously Lead?],G9610,Table15[Customer-Owned Portion],O9610),Table15[Unique ID],0),0)))</f>
        <v/>
      </c>
      <c r="X9610"/>
    </row>
    <row r="9611" spans="2:24" x14ac:dyDescent="0.25">
      <c r="B9611" s="146"/>
      <c r="C9611" s="31"/>
      <c r="D9611" s="31"/>
      <c r="E9611" s="44"/>
      <c r="F9611" s="43"/>
      <c r="G9611" s="84"/>
      <c r="H9611" s="31"/>
      <c r="I9611" s="205"/>
      <c r="J9611" s="84"/>
      <c r="K9611" s="31"/>
      <c r="L9611" s="31"/>
      <c r="M9611" s="169"/>
      <c r="N9611" s="148"/>
      <c r="O9611" s="106"/>
      <c r="P9611" s="43"/>
      <c r="Q9611" s="205"/>
      <c r="R9611" s="84"/>
      <c r="S9611" s="31"/>
      <c r="T9611" s="31"/>
      <c r="U9611" s="169"/>
      <c r="V9611" s="150"/>
      <c r="W9611" s="141" t="str" cm="1">
        <f t="array" ref="W9611">IF(SUM(LEN(B9611:V9611))=0,"",IF(OR(OR(ISBLANK(F9611),SUM(LEN(C9611),LEN(D9611))=0),AND(NOT(E9611="Unknown"),ISBLANK(J9611)),AND(NOT(O9611="Unknown"),ISBLANK(R9611))),"Missing Information", INDEX(Table15[Entire Service Line Classification], MATCH(SUMIFS(Table15[Unique ID],Table15[System-Owned Portion],E9611,Table15[If Material Anything Other than "Lead" in Column E,Was Material Ever Previously Lead?],G9611,Table15[Customer-Owned Portion],O9611),Table15[Unique ID],0),0)))</f>
        <v/>
      </c>
      <c r="X9611"/>
    </row>
    <row r="9612" spans="2:24" x14ac:dyDescent="0.25">
      <c r="B9612" s="146"/>
      <c r="C9612" s="31"/>
      <c r="D9612" s="31"/>
      <c r="E9612" s="44"/>
      <c r="F9612" s="43"/>
      <c r="G9612" s="84"/>
      <c r="H9612" s="31"/>
      <c r="I9612" s="205"/>
      <c r="J9612" s="84"/>
      <c r="K9612" s="31"/>
      <c r="L9612" s="31"/>
      <c r="M9612" s="169"/>
      <c r="N9612" s="148"/>
      <c r="O9612" s="106"/>
      <c r="P9612" s="43"/>
      <c r="Q9612" s="205"/>
      <c r="R9612" s="84"/>
      <c r="S9612" s="31"/>
      <c r="T9612" s="31"/>
      <c r="U9612" s="169"/>
      <c r="V9612" s="150"/>
      <c r="W9612" s="141" t="str" cm="1">
        <f t="array" ref="W9612">IF(SUM(LEN(B9612:V9612))=0,"",IF(OR(OR(ISBLANK(F9612),SUM(LEN(C9612),LEN(D9612))=0),AND(NOT(E9612="Unknown"),ISBLANK(J9612)),AND(NOT(O9612="Unknown"),ISBLANK(R9612))),"Missing Information", INDEX(Table15[Entire Service Line Classification], MATCH(SUMIFS(Table15[Unique ID],Table15[System-Owned Portion],E9612,Table15[If Material Anything Other than "Lead" in Column E,Was Material Ever Previously Lead?],G9612,Table15[Customer-Owned Portion],O9612),Table15[Unique ID],0),0)))</f>
        <v/>
      </c>
      <c r="X9612"/>
    </row>
    <row r="9613" spans="2:24" x14ac:dyDescent="0.25">
      <c r="B9613" s="146"/>
      <c r="C9613" s="31"/>
      <c r="D9613" s="31"/>
      <c r="E9613" s="44"/>
      <c r="F9613" s="43"/>
      <c r="G9613" s="84"/>
      <c r="H9613" s="31"/>
      <c r="I9613" s="205"/>
      <c r="J9613" s="84"/>
      <c r="K9613" s="31"/>
      <c r="L9613" s="31"/>
      <c r="M9613" s="169"/>
      <c r="N9613" s="148"/>
      <c r="O9613" s="106"/>
      <c r="P9613" s="43"/>
      <c r="Q9613" s="205"/>
      <c r="R9613" s="84"/>
      <c r="S9613" s="31"/>
      <c r="T9613" s="31"/>
      <c r="U9613" s="169"/>
      <c r="V9613" s="150"/>
      <c r="W9613" s="141" t="str" cm="1">
        <f t="array" ref="W9613">IF(SUM(LEN(B9613:V9613))=0,"",IF(OR(OR(ISBLANK(F9613),SUM(LEN(C9613),LEN(D9613))=0),AND(NOT(E9613="Unknown"),ISBLANK(J9613)),AND(NOT(O9613="Unknown"),ISBLANK(R9613))),"Missing Information", INDEX(Table15[Entire Service Line Classification], MATCH(SUMIFS(Table15[Unique ID],Table15[System-Owned Portion],E9613,Table15[If Material Anything Other than "Lead" in Column E,Was Material Ever Previously Lead?],G9613,Table15[Customer-Owned Portion],O9613),Table15[Unique ID],0),0)))</f>
        <v/>
      </c>
      <c r="X9613"/>
    </row>
    <row r="9614" spans="2:24" x14ac:dyDescent="0.25">
      <c r="B9614" s="146"/>
      <c r="C9614" s="31"/>
      <c r="D9614" s="31"/>
      <c r="E9614" s="44"/>
      <c r="F9614" s="43"/>
      <c r="G9614" s="84"/>
      <c r="H9614" s="31"/>
      <c r="I9614" s="205"/>
      <c r="J9614" s="84"/>
      <c r="K9614" s="31"/>
      <c r="L9614" s="31"/>
      <c r="M9614" s="169"/>
      <c r="N9614" s="148"/>
      <c r="O9614" s="106"/>
      <c r="P9614" s="43"/>
      <c r="Q9614" s="205"/>
      <c r="R9614" s="84"/>
      <c r="S9614" s="31"/>
      <c r="T9614" s="31"/>
      <c r="U9614" s="169"/>
      <c r="V9614" s="150"/>
      <c r="W9614" s="141" t="str" cm="1">
        <f t="array" ref="W9614">IF(SUM(LEN(B9614:V9614))=0,"",IF(OR(OR(ISBLANK(F9614),SUM(LEN(C9614),LEN(D9614))=0),AND(NOT(E9614="Unknown"),ISBLANK(J9614)),AND(NOT(O9614="Unknown"),ISBLANK(R9614))),"Missing Information", INDEX(Table15[Entire Service Line Classification], MATCH(SUMIFS(Table15[Unique ID],Table15[System-Owned Portion],E9614,Table15[If Material Anything Other than "Lead" in Column E,Was Material Ever Previously Lead?],G9614,Table15[Customer-Owned Portion],O9614),Table15[Unique ID],0),0)))</f>
        <v/>
      </c>
      <c r="X9614"/>
    </row>
    <row r="9615" spans="2:24" x14ac:dyDescent="0.25">
      <c r="B9615" s="146"/>
      <c r="C9615" s="31"/>
      <c r="D9615" s="31"/>
      <c r="E9615" s="44"/>
      <c r="F9615" s="43"/>
      <c r="G9615" s="84"/>
      <c r="H9615" s="31"/>
      <c r="I9615" s="205"/>
      <c r="J9615" s="84"/>
      <c r="K9615" s="31"/>
      <c r="L9615" s="31"/>
      <c r="M9615" s="169"/>
      <c r="N9615" s="148"/>
      <c r="O9615" s="106"/>
      <c r="P9615" s="43"/>
      <c r="Q9615" s="205"/>
      <c r="R9615" s="84"/>
      <c r="S9615" s="31"/>
      <c r="T9615" s="31"/>
      <c r="U9615" s="169"/>
      <c r="V9615" s="150"/>
      <c r="W9615" s="141" t="str" cm="1">
        <f t="array" ref="W9615">IF(SUM(LEN(B9615:V9615))=0,"",IF(OR(OR(ISBLANK(F9615),SUM(LEN(C9615),LEN(D9615))=0),AND(NOT(E9615="Unknown"),ISBLANK(J9615)),AND(NOT(O9615="Unknown"),ISBLANK(R9615))),"Missing Information", INDEX(Table15[Entire Service Line Classification], MATCH(SUMIFS(Table15[Unique ID],Table15[System-Owned Portion],E9615,Table15[If Material Anything Other than "Lead" in Column E,Was Material Ever Previously Lead?],G9615,Table15[Customer-Owned Portion],O9615),Table15[Unique ID],0),0)))</f>
        <v/>
      </c>
      <c r="X9615"/>
    </row>
    <row r="9616" spans="2:24" x14ac:dyDescent="0.25">
      <c r="B9616" s="146"/>
      <c r="C9616" s="31"/>
      <c r="D9616" s="31"/>
      <c r="E9616" s="44"/>
      <c r="F9616" s="43"/>
      <c r="G9616" s="84"/>
      <c r="H9616" s="31"/>
      <c r="I9616" s="205"/>
      <c r="J9616" s="84"/>
      <c r="K9616" s="31"/>
      <c r="L9616" s="31"/>
      <c r="M9616" s="169"/>
      <c r="N9616" s="148"/>
      <c r="O9616" s="106"/>
      <c r="P9616" s="43"/>
      <c r="Q9616" s="205"/>
      <c r="R9616" s="84"/>
      <c r="S9616" s="31"/>
      <c r="T9616" s="31"/>
      <c r="U9616" s="169"/>
      <c r="V9616" s="150"/>
      <c r="W9616" s="141" t="str" cm="1">
        <f t="array" ref="W9616">IF(SUM(LEN(B9616:V9616))=0,"",IF(OR(OR(ISBLANK(F9616),SUM(LEN(C9616),LEN(D9616))=0),AND(NOT(E9616="Unknown"),ISBLANK(J9616)),AND(NOT(O9616="Unknown"),ISBLANK(R9616))),"Missing Information", INDEX(Table15[Entire Service Line Classification], MATCH(SUMIFS(Table15[Unique ID],Table15[System-Owned Portion],E9616,Table15[If Material Anything Other than "Lead" in Column E,Was Material Ever Previously Lead?],G9616,Table15[Customer-Owned Portion],O9616),Table15[Unique ID],0),0)))</f>
        <v/>
      </c>
      <c r="X9616"/>
    </row>
    <row r="9617" spans="2:24" x14ac:dyDescent="0.25">
      <c r="B9617" s="146"/>
      <c r="C9617" s="31"/>
      <c r="D9617" s="31"/>
      <c r="E9617" s="44"/>
      <c r="F9617" s="43"/>
      <c r="G9617" s="84"/>
      <c r="H9617" s="31"/>
      <c r="I9617" s="205"/>
      <c r="J9617" s="84"/>
      <c r="K9617" s="31"/>
      <c r="L9617" s="31"/>
      <c r="M9617" s="169"/>
      <c r="N9617" s="148"/>
      <c r="O9617" s="106"/>
      <c r="P9617" s="43"/>
      <c r="Q9617" s="205"/>
      <c r="R9617" s="84"/>
      <c r="S9617" s="31"/>
      <c r="T9617" s="31"/>
      <c r="U9617" s="169"/>
      <c r="V9617" s="150"/>
      <c r="W9617" s="141" t="str" cm="1">
        <f t="array" ref="W9617">IF(SUM(LEN(B9617:V9617))=0,"",IF(OR(OR(ISBLANK(F9617),SUM(LEN(C9617),LEN(D9617))=0),AND(NOT(E9617="Unknown"),ISBLANK(J9617)),AND(NOT(O9617="Unknown"),ISBLANK(R9617))),"Missing Information", INDEX(Table15[Entire Service Line Classification], MATCH(SUMIFS(Table15[Unique ID],Table15[System-Owned Portion],E9617,Table15[If Material Anything Other than "Lead" in Column E,Was Material Ever Previously Lead?],G9617,Table15[Customer-Owned Portion],O9617),Table15[Unique ID],0),0)))</f>
        <v/>
      </c>
      <c r="X9617"/>
    </row>
    <row r="9618" spans="2:24" x14ac:dyDescent="0.25">
      <c r="B9618" s="146"/>
      <c r="C9618" s="31"/>
      <c r="D9618" s="31"/>
      <c r="E9618" s="44"/>
      <c r="F9618" s="43"/>
      <c r="G9618" s="84"/>
      <c r="H9618" s="31"/>
      <c r="I9618" s="205"/>
      <c r="J9618" s="84"/>
      <c r="K9618" s="31"/>
      <c r="L9618" s="31"/>
      <c r="M9618" s="169"/>
      <c r="N9618" s="148"/>
      <c r="O9618" s="106"/>
      <c r="P9618" s="43"/>
      <c r="Q9618" s="205"/>
      <c r="R9618" s="84"/>
      <c r="S9618" s="31"/>
      <c r="T9618" s="31"/>
      <c r="U9618" s="169"/>
      <c r="V9618" s="150"/>
      <c r="W9618" s="141" t="str" cm="1">
        <f t="array" ref="W9618">IF(SUM(LEN(B9618:V9618))=0,"",IF(OR(OR(ISBLANK(F9618),SUM(LEN(C9618),LEN(D9618))=0),AND(NOT(E9618="Unknown"),ISBLANK(J9618)),AND(NOT(O9618="Unknown"),ISBLANK(R9618))),"Missing Information", INDEX(Table15[Entire Service Line Classification], MATCH(SUMIFS(Table15[Unique ID],Table15[System-Owned Portion],E9618,Table15[If Material Anything Other than "Lead" in Column E,Was Material Ever Previously Lead?],G9618,Table15[Customer-Owned Portion],O9618),Table15[Unique ID],0),0)))</f>
        <v/>
      </c>
      <c r="X9618"/>
    </row>
    <row r="9619" spans="2:24" x14ac:dyDescent="0.25">
      <c r="B9619" s="146"/>
      <c r="C9619" s="31"/>
      <c r="D9619" s="31"/>
      <c r="E9619" s="44"/>
      <c r="F9619" s="43"/>
      <c r="G9619" s="84"/>
      <c r="H9619" s="31"/>
      <c r="I9619" s="205"/>
      <c r="J9619" s="84"/>
      <c r="K9619" s="31"/>
      <c r="L9619" s="31"/>
      <c r="M9619" s="169"/>
      <c r="N9619" s="148"/>
      <c r="O9619" s="106"/>
      <c r="P9619" s="43"/>
      <c r="Q9619" s="205"/>
      <c r="R9619" s="84"/>
      <c r="S9619" s="31"/>
      <c r="T9619" s="31"/>
      <c r="U9619" s="169"/>
      <c r="V9619" s="150"/>
      <c r="W9619" s="141" t="str" cm="1">
        <f t="array" ref="W9619">IF(SUM(LEN(B9619:V9619))=0,"",IF(OR(OR(ISBLANK(F9619),SUM(LEN(C9619),LEN(D9619))=0),AND(NOT(E9619="Unknown"),ISBLANK(J9619)),AND(NOT(O9619="Unknown"),ISBLANK(R9619))),"Missing Information", INDEX(Table15[Entire Service Line Classification], MATCH(SUMIFS(Table15[Unique ID],Table15[System-Owned Portion],E9619,Table15[If Material Anything Other than "Lead" in Column E,Was Material Ever Previously Lead?],G9619,Table15[Customer-Owned Portion],O9619),Table15[Unique ID],0),0)))</f>
        <v/>
      </c>
      <c r="X9619"/>
    </row>
    <row r="9620" spans="2:24" x14ac:dyDescent="0.25">
      <c r="B9620" s="146"/>
      <c r="C9620" s="31"/>
      <c r="D9620" s="31"/>
      <c r="E9620" s="44"/>
      <c r="F9620" s="43"/>
      <c r="G9620" s="84"/>
      <c r="H9620" s="31"/>
      <c r="I9620" s="205"/>
      <c r="J9620" s="84"/>
      <c r="K9620" s="31"/>
      <c r="L9620" s="31"/>
      <c r="M9620" s="169"/>
      <c r="N9620" s="148"/>
      <c r="O9620" s="106"/>
      <c r="P9620" s="43"/>
      <c r="Q9620" s="205"/>
      <c r="R9620" s="84"/>
      <c r="S9620" s="31"/>
      <c r="T9620" s="31"/>
      <c r="U9620" s="169"/>
      <c r="V9620" s="150"/>
      <c r="W9620" s="141" t="str" cm="1">
        <f t="array" ref="W9620">IF(SUM(LEN(B9620:V9620))=0,"",IF(OR(OR(ISBLANK(F9620),SUM(LEN(C9620),LEN(D9620))=0),AND(NOT(E9620="Unknown"),ISBLANK(J9620)),AND(NOT(O9620="Unknown"),ISBLANK(R9620))),"Missing Information", INDEX(Table15[Entire Service Line Classification], MATCH(SUMIFS(Table15[Unique ID],Table15[System-Owned Portion],E9620,Table15[If Material Anything Other than "Lead" in Column E,Was Material Ever Previously Lead?],G9620,Table15[Customer-Owned Portion],O9620),Table15[Unique ID],0),0)))</f>
        <v/>
      </c>
      <c r="X9620"/>
    </row>
    <row r="9621" spans="2:24" x14ac:dyDescent="0.25">
      <c r="B9621" s="146"/>
      <c r="C9621" s="31"/>
      <c r="D9621" s="31"/>
      <c r="E9621" s="44"/>
      <c r="F9621" s="43"/>
      <c r="G9621" s="84"/>
      <c r="H9621" s="31"/>
      <c r="I9621" s="205"/>
      <c r="J9621" s="84"/>
      <c r="K9621" s="31"/>
      <c r="L9621" s="31"/>
      <c r="M9621" s="169"/>
      <c r="N9621" s="148"/>
      <c r="O9621" s="106"/>
      <c r="P9621" s="43"/>
      <c r="Q9621" s="205"/>
      <c r="R9621" s="84"/>
      <c r="S9621" s="31"/>
      <c r="T9621" s="31"/>
      <c r="U9621" s="169"/>
      <c r="V9621" s="150"/>
      <c r="W9621" s="141" t="str" cm="1">
        <f t="array" ref="W9621">IF(SUM(LEN(B9621:V9621))=0,"",IF(OR(OR(ISBLANK(F9621),SUM(LEN(C9621),LEN(D9621))=0),AND(NOT(E9621="Unknown"),ISBLANK(J9621)),AND(NOT(O9621="Unknown"),ISBLANK(R9621))),"Missing Information", INDEX(Table15[Entire Service Line Classification], MATCH(SUMIFS(Table15[Unique ID],Table15[System-Owned Portion],E9621,Table15[If Material Anything Other than "Lead" in Column E,Was Material Ever Previously Lead?],G9621,Table15[Customer-Owned Portion],O9621),Table15[Unique ID],0),0)))</f>
        <v/>
      </c>
      <c r="X9621"/>
    </row>
    <row r="9622" spans="2:24" x14ac:dyDescent="0.25">
      <c r="B9622" s="146"/>
      <c r="C9622" s="31"/>
      <c r="D9622" s="31"/>
      <c r="E9622" s="44"/>
      <c r="F9622" s="43"/>
      <c r="G9622" s="84"/>
      <c r="H9622" s="31"/>
      <c r="I9622" s="205"/>
      <c r="J9622" s="84"/>
      <c r="K9622" s="31"/>
      <c r="L9622" s="31"/>
      <c r="M9622" s="169"/>
      <c r="N9622" s="148"/>
      <c r="O9622" s="106"/>
      <c r="P9622" s="43"/>
      <c r="Q9622" s="205"/>
      <c r="R9622" s="84"/>
      <c r="S9622" s="31"/>
      <c r="T9622" s="31"/>
      <c r="U9622" s="169"/>
      <c r="V9622" s="150"/>
      <c r="W9622" s="141" t="str" cm="1">
        <f t="array" ref="W9622">IF(SUM(LEN(B9622:V9622))=0,"",IF(OR(OR(ISBLANK(F9622),SUM(LEN(C9622),LEN(D9622))=0),AND(NOT(E9622="Unknown"),ISBLANK(J9622)),AND(NOT(O9622="Unknown"),ISBLANK(R9622))),"Missing Information", INDEX(Table15[Entire Service Line Classification], MATCH(SUMIFS(Table15[Unique ID],Table15[System-Owned Portion],E9622,Table15[If Material Anything Other than "Lead" in Column E,Was Material Ever Previously Lead?],G9622,Table15[Customer-Owned Portion],O9622),Table15[Unique ID],0),0)))</f>
        <v/>
      </c>
      <c r="X9622"/>
    </row>
    <row r="9623" spans="2:24" x14ac:dyDescent="0.25">
      <c r="B9623" s="146"/>
      <c r="C9623" s="31"/>
      <c r="D9623" s="31"/>
      <c r="E9623" s="44"/>
      <c r="F9623" s="43"/>
      <c r="G9623" s="84"/>
      <c r="H9623" s="31"/>
      <c r="I9623" s="205"/>
      <c r="J9623" s="84"/>
      <c r="K9623" s="31"/>
      <c r="L9623" s="31"/>
      <c r="M9623" s="169"/>
      <c r="N9623" s="148"/>
      <c r="O9623" s="106"/>
      <c r="P9623" s="43"/>
      <c r="Q9623" s="205"/>
      <c r="R9623" s="84"/>
      <c r="S9623" s="31"/>
      <c r="T9623" s="31"/>
      <c r="U9623" s="169"/>
      <c r="V9623" s="150"/>
      <c r="W9623" s="141" t="str" cm="1">
        <f t="array" ref="W9623">IF(SUM(LEN(B9623:V9623))=0,"",IF(OR(OR(ISBLANK(F9623),SUM(LEN(C9623),LEN(D9623))=0),AND(NOT(E9623="Unknown"),ISBLANK(J9623)),AND(NOT(O9623="Unknown"),ISBLANK(R9623))),"Missing Information", INDEX(Table15[Entire Service Line Classification], MATCH(SUMIFS(Table15[Unique ID],Table15[System-Owned Portion],E9623,Table15[If Material Anything Other than "Lead" in Column E,Was Material Ever Previously Lead?],G9623,Table15[Customer-Owned Portion],O9623),Table15[Unique ID],0),0)))</f>
        <v/>
      </c>
      <c r="X9623"/>
    </row>
    <row r="9624" spans="2:24" x14ac:dyDescent="0.25">
      <c r="B9624" s="146"/>
      <c r="C9624" s="31"/>
      <c r="D9624" s="31"/>
      <c r="E9624" s="44"/>
      <c r="F9624" s="43"/>
      <c r="G9624" s="84"/>
      <c r="H9624" s="31"/>
      <c r="I9624" s="205"/>
      <c r="J9624" s="84"/>
      <c r="K9624" s="31"/>
      <c r="L9624" s="31"/>
      <c r="M9624" s="169"/>
      <c r="N9624" s="148"/>
      <c r="O9624" s="106"/>
      <c r="P9624" s="43"/>
      <c r="Q9624" s="205"/>
      <c r="R9624" s="84"/>
      <c r="S9624" s="31"/>
      <c r="T9624" s="31"/>
      <c r="U9624" s="169"/>
      <c r="V9624" s="150"/>
      <c r="W9624" s="141" t="str" cm="1">
        <f t="array" ref="W9624">IF(SUM(LEN(B9624:V9624))=0,"",IF(OR(OR(ISBLANK(F9624),SUM(LEN(C9624),LEN(D9624))=0),AND(NOT(E9624="Unknown"),ISBLANK(J9624)),AND(NOT(O9624="Unknown"),ISBLANK(R9624))),"Missing Information", INDEX(Table15[Entire Service Line Classification], MATCH(SUMIFS(Table15[Unique ID],Table15[System-Owned Portion],E9624,Table15[If Material Anything Other than "Lead" in Column E,Was Material Ever Previously Lead?],G9624,Table15[Customer-Owned Portion],O9624),Table15[Unique ID],0),0)))</f>
        <v/>
      </c>
      <c r="X9624"/>
    </row>
    <row r="9625" spans="2:24" x14ac:dyDescent="0.25">
      <c r="B9625" s="146"/>
      <c r="C9625" s="31"/>
      <c r="D9625" s="31"/>
      <c r="E9625" s="44"/>
      <c r="F9625" s="43"/>
      <c r="G9625" s="84"/>
      <c r="H9625" s="31"/>
      <c r="I9625" s="205"/>
      <c r="J9625" s="84"/>
      <c r="K9625" s="31"/>
      <c r="L9625" s="31"/>
      <c r="M9625" s="169"/>
      <c r="N9625" s="148"/>
      <c r="O9625" s="106"/>
      <c r="P9625" s="43"/>
      <c r="Q9625" s="205"/>
      <c r="R9625" s="84"/>
      <c r="S9625" s="31"/>
      <c r="T9625" s="31"/>
      <c r="U9625" s="169"/>
      <c r="V9625" s="150"/>
      <c r="W9625" s="141" t="str" cm="1">
        <f t="array" ref="W9625">IF(SUM(LEN(B9625:V9625))=0,"",IF(OR(OR(ISBLANK(F9625),SUM(LEN(C9625),LEN(D9625))=0),AND(NOT(E9625="Unknown"),ISBLANK(J9625)),AND(NOT(O9625="Unknown"),ISBLANK(R9625))),"Missing Information", INDEX(Table15[Entire Service Line Classification], MATCH(SUMIFS(Table15[Unique ID],Table15[System-Owned Portion],E9625,Table15[If Material Anything Other than "Lead" in Column E,Was Material Ever Previously Lead?],G9625,Table15[Customer-Owned Portion],O9625),Table15[Unique ID],0),0)))</f>
        <v/>
      </c>
      <c r="X9625"/>
    </row>
    <row r="9626" spans="2:24" x14ac:dyDescent="0.25">
      <c r="B9626" s="146"/>
      <c r="C9626" s="31"/>
      <c r="D9626" s="31"/>
      <c r="E9626" s="44"/>
      <c r="F9626" s="43"/>
      <c r="G9626" s="84"/>
      <c r="H9626" s="31"/>
      <c r="I9626" s="205"/>
      <c r="J9626" s="84"/>
      <c r="K9626" s="31"/>
      <c r="L9626" s="31"/>
      <c r="M9626" s="169"/>
      <c r="N9626" s="148"/>
      <c r="O9626" s="106"/>
      <c r="P9626" s="43"/>
      <c r="Q9626" s="205"/>
      <c r="R9626" s="84"/>
      <c r="S9626" s="31"/>
      <c r="T9626" s="31"/>
      <c r="U9626" s="169"/>
      <c r="V9626" s="150"/>
      <c r="W9626" s="141" t="str" cm="1">
        <f t="array" ref="W9626">IF(SUM(LEN(B9626:V9626))=0,"",IF(OR(OR(ISBLANK(F9626),SUM(LEN(C9626),LEN(D9626))=0),AND(NOT(E9626="Unknown"),ISBLANK(J9626)),AND(NOT(O9626="Unknown"),ISBLANK(R9626))),"Missing Information", INDEX(Table15[Entire Service Line Classification], MATCH(SUMIFS(Table15[Unique ID],Table15[System-Owned Portion],E9626,Table15[If Material Anything Other than "Lead" in Column E,Was Material Ever Previously Lead?],G9626,Table15[Customer-Owned Portion],O9626),Table15[Unique ID],0),0)))</f>
        <v/>
      </c>
      <c r="X9626"/>
    </row>
    <row r="9627" spans="2:24" x14ac:dyDescent="0.25">
      <c r="B9627" s="146"/>
      <c r="C9627" s="31"/>
      <c r="D9627" s="31"/>
      <c r="E9627" s="44"/>
      <c r="F9627" s="43"/>
      <c r="G9627" s="84"/>
      <c r="H9627" s="31"/>
      <c r="I9627" s="205"/>
      <c r="J9627" s="84"/>
      <c r="K9627" s="31"/>
      <c r="L9627" s="31"/>
      <c r="M9627" s="169"/>
      <c r="N9627" s="148"/>
      <c r="O9627" s="106"/>
      <c r="P9627" s="43"/>
      <c r="Q9627" s="205"/>
      <c r="R9627" s="84"/>
      <c r="S9627" s="31"/>
      <c r="T9627" s="31"/>
      <c r="U9627" s="169"/>
      <c r="V9627" s="150"/>
      <c r="W9627" s="141" t="str" cm="1">
        <f t="array" ref="W9627">IF(SUM(LEN(B9627:V9627))=0,"",IF(OR(OR(ISBLANK(F9627),SUM(LEN(C9627),LEN(D9627))=0),AND(NOT(E9627="Unknown"),ISBLANK(J9627)),AND(NOT(O9627="Unknown"),ISBLANK(R9627))),"Missing Information", INDEX(Table15[Entire Service Line Classification], MATCH(SUMIFS(Table15[Unique ID],Table15[System-Owned Portion],E9627,Table15[If Material Anything Other than "Lead" in Column E,Was Material Ever Previously Lead?],G9627,Table15[Customer-Owned Portion],O9627),Table15[Unique ID],0),0)))</f>
        <v/>
      </c>
      <c r="X9627"/>
    </row>
    <row r="9628" spans="2:24" x14ac:dyDescent="0.25">
      <c r="B9628" s="146"/>
      <c r="C9628" s="31"/>
      <c r="D9628" s="31"/>
      <c r="E9628" s="44"/>
      <c r="F9628" s="43"/>
      <c r="G9628" s="84"/>
      <c r="H9628" s="31"/>
      <c r="I9628" s="205"/>
      <c r="J9628" s="84"/>
      <c r="K9628" s="31"/>
      <c r="L9628" s="31"/>
      <c r="M9628" s="169"/>
      <c r="N9628" s="148"/>
      <c r="O9628" s="106"/>
      <c r="P9628" s="43"/>
      <c r="Q9628" s="205"/>
      <c r="R9628" s="84"/>
      <c r="S9628" s="31"/>
      <c r="T9628" s="31"/>
      <c r="U9628" s="169"/>
      <c r="V9628" s="150"/>
      <c r="W9628" s="141" t="str" cm="1">
        <f t="array" ref="W9628">IF(SUM(LEN(B9628:V9628))=0,"",IF(OR(OR(ISBLANK(F9628),SUM(LEN(C9628),LEN(D9628))=0),AND(NOT(E9628="Unknown"),ISBLANK(J9628)),AND(NOT(O9628="Unknown"),ISBLANK(R9628))),"Missing Information", INDEX(Table15[Entire Service Line Classification], MATCH(SUMIFS(Table15[Unique ID],Table15[System-Owned Portion],E9628,Table15[If Material Anything Other than "Lead" in Column E,Was Material Ever Previously Lead?],G9628,Table15[Customer-Owned Portion],O9628),Table15[Unique ID],0),0)))</f>
        <v/>
      </c>
      <c r="X9628"/>
    </row>
    <row r="9629" spans="2:24" x14ac:dyDescent="0.25">
      <c r="B9629" s="146"/>
      <c r="C9629" s="31"/>
      <c r="D9629" s="31"/>
      <c r="E9629" s="44"/>
      <c r="F9629" s="43"/>
      <c r="G9629" s="84"/>
      <c r="H9629" s="31"/>
      <c r="I9629" s="205"/>
      <c r="J9629" s="84"/>
      <c r="K9629" s="31"/>
      <c r="L9629" s="31"/>
      <c r="M9629" s="169"/>
      <c r="N9629" s="148"/>
      <c r="O9629" s="106"/>
      <c r="P9629" s="43"/>
      <c r="Q9629" s="205"/>
      <c r="R9629" s="84"/>
      <c r="S9629" s="31"/>
      <c r="T9629" s="31"/>
      <c r="U9629" s="169"/>
      <c r="V9629" s="150"/>
      <c r="W9629" s="141" t="str" cm="1">
        <f t="array" ref="W9629">IF(SUM(LEN(B9629:V9629))=0,"",IF(OR(OR(ISBLANK(F9629),SUM(LEN(C9629),LEN(D9629))=0),AND(NOT(E9629="Unknown"),ISBLANK(J9629)),AND(NOT(O9629="Unknown"),ISBLANK(R9629))),"Missing Information", INDEX(Table15[Entire Service Line Classification], MATCH(SUMIFS(Table15[Unique ID],Table15[System-Owned Portion],E9629,Table15[If Material Anything Other than "Lead" in Column E,Was Material Ever Previously Lead?],G9629,Table15[Customer-Owned Portion],O9629),Table15[Unique ID],0),0)))</f>
        <v/>
      </c>
      <c r="X9629"/>
    </row>
    <row r="9630" spans="2:24" x14ac:dyDescent="0.25">
      <c r="B9630" s="146"/>
      <c r="C9630" s="31"/>
      <c r="D9630" s="31"/>
      <c r="E9630" s="44"/>
      <c r="F9630" s="43"/>
      <c r="G9630" s="84"/>
      <c r="H9630" s="31"/>
      <c r="I9630" s="205"/>
      <c r="J9630" s="84"/>
      <c r="K9630" s="31"/>
      <c r="L9630" s="31"/>
      <c r="M9630" s="169"/>
      <c r="N9630" s="148"/>
      <c r="O9630" s="106"/>
      <c r="P9630" s="43"/>
      <c r="Q9630" s="205"/>
      <c r="R9630" s="84"/>
      <c r="S9630" s="31"/>
      <c r="T9630" s="31"/>
      <c r="U9630" s="169"/>
      <c r="V9630" s="150"/>
      <c r="W9630" s="141" t="str" cm="1">
        <f t="array" ref="W9630">IF(SUM(LEN(B9630:V9630))=0,"",IF(OR(OR(ISBLANK(F9630),SUM(LEN(C9630),LEN(D9630))=0),AND(NOT(E9630="Unknown"),ISBLANK(J9630)),AND(NOT(O9630="Unknown"),ISBLANK(R9630))),"Missing Information", INDEX(Table15[Entire Service Line Classification], MATCH(SUMIFS(Table15[Unique ID],Table15[System-Owned Portion],E9630,Table15[If Material Anything Other than "Lead" in Column E,Was Material Ever Previously Lead?],G9630,Table15[Customer-Owned Portion],O9630),Table15[Unique ID],0),0)))</f>
        <v/>
      </c>
      <c r="X9630"/>
    </row>
    <row r="9631" spans="2:24" x14ac:dyDescent="0.25">
      <c r="B9631" s="146"/>
      <c r="C9631" s="31"/>
      <c r="D9631" s="31"/>
      <c r="E9631" s="44"/>
      <c r="F9631" s="43"/>
      <c r="G9631" s="84"/>
      <c r="H9631" s="31"/>
      <c r="I9631" s="205"/>
      <c r="J9631" s="84"/>
      <c r="K9631" s="31"/>
      <c r="L9631" s="31"/>
      <c r="M9631" s="169"/>
      <c r="N9631" s="148"/>
      <c r="O9631" s="106"/>
      <c r="P9631" s="43"/>
      <c r="Q9631" s="205"/>
      <c r="R9631" s="84"/>
      <c r="S9631" s="31"/>
      <c r="T9631" s="31"/>
      <c r="U9631" s="169"/>
      <c r="V9631" s="150"/>
      <c r="W9631" s="141" t="str" cm="1">
        <f t="array" ref="W9631">IF(SUM(LEN(B9631:V9631))=0,"",IF(OR(OR(ISBLANK(F9631),SUM(LEN(C9631),LEN(D9631))=0),AND(NOT(E9631="Unknown"),ISBLANK(J9631)),AND(NOT(O9631="Unknown"),ISBLANK(R9631))),"Missing Information", INDEX(Table15[Entire Service Line Classification], MATCH(SUMIFS(Table15[Unique ID],Table15[System-Owned Portion],E9631,Table15[If Material Anything Other than "Lead" in Column E,Was Material Ever Previously Lead?],G9631,Table15[Customer-Owned Portion],O9631),Table15[Unique ID],0),0)))</f>
        <v/>
      </c>
      <c r="X9631"/>
    </row>
    <row r="9632" spans="2:24" x14ac:dyDescent="0.25">
      <c r="B9632" s="146"/>
      <c r="C9632" s="31"/>
      <c r="D9632" s="31"/>
      <c r="E9632" s="44"/>
      <c r="F9632" s="43"/>
      <c r="G9632" s="84"/>
      <c r="H9632" s="31"/>
      <c r="I9632" s="205"/>
      <c r="J9632" s="84"/>
      <c r="K9632" s="31"/>
      <c r="L9632" s="31"/>
      <c r="M9632" s="169"/>
      <c r="N9632" s="148"/>
      <c r="O9632" s="106"/>
      <c r="P9632" s="43"/>
      <c r="Q9632" s="205"/>
      <c r="R9632" s="84"/>
      <c r="S9632" s="31"/>
      <c r="T9632" s="31"/>
      <c r="U9632" s="169"/>
      <c r="V9632" s="150"/>
      <c r="W9632" s="141" t="str" cm="1">
        <f t="array" ref="W9632">IF(SUM(LEN(B9632:V9632))=0,"",IF(OR(OR(ISBLANK(F9632),SUM(LEN(C9632),LEN(D9632))=0),AND(NOT(E9632="Unknown"),ISBLANK(J9632)),AND(NOT(O9632="Unknown"),ISBLANK(R9632))),"Missing Information", INDEX(Table15[Entire Service Line Classification], MATCH(SUMIFS(Table15[Unique ID],Table15[System-Owned Portion],E9632,Table15[If Material Anything Other than "Lead" in Column E,Was Material Ever Previously Lead?],G9632,Table15[Customer-Owned Portion],O9632),Table15[Unique ID],0),0)))</f>
        <v/>
      </c>
      <c r="X9632"/>
    </row>
    <row r="9633" spans="2:24" x14ac:dyDescent="0.25">
      <c r="B9633" s="146"/>
      <c r="C9633" s="31"/>
      <c r="D9633" s="31"/>
      <c r="E9633" s="44"/>
      <c r="F9633" s="43"/>
      <c r="G9633" s="84"/>
      <c r="H9633" s="31"/>
      <c r="I9633" s="205"/>
      <c r="J9633" s="84"/>
      <c r="K9633" s="31"/>
      <c r="L9633" s="31"/>
      <c r="M9633" s="169"/>
      <c r="N9633" s="148"/>
      <c r="O9633" s="106"/>
      <c r="P9633" s="43"/>
      <c r="Q9633" s="205"/>
      <c r="R9633" s="84"/>
      <c r="S9633" s="31"/>
      <c r="T9633" s="31"/>
      <c r="U9633" s="169"/>
      <c r="V9633" s="150"/>
      <c r="W9633" s="141" t="str" cm="1">
        <f t="array" ref="W9633">IF(SUM(LEN(B9633:V9633))=0,"",IF(OR(OR(ISBLANK(F9633),SUM(LEN(C9633),LEN(D9633))=0),AND(NOT(E9633="Unknown"),ISBLANK(J9633)),AND(NOT(O9633="Unknown"),ISBLANK(R9633))),"Missing Information", INDEX(Table15[Entire Service Line Classification], MATCH(SUMIFS(Table15[Unique ID],Table15[System-Owned Portion],E9633,Table15[If Material Anything Other than "Lead" in Column E,Was Material Ever Previously Lead?],G9633,Table15[Customer-Owned Portion],O9633),Table15[Unique ID],0),0)))</f>
        <v/>
      </c>
      <c r="X9633"/>
    </row>
    <row r="9634" spans="2:24" x14ac:dyDescent="0.25">
      <c r="B9634" s="146"/>
      <c r="C9634" s="31"/>
      <c r="D9634" s="31"/>
      <c r="E9634" s="44"/>
      <c r="F9634" s="43"/>
      <c r="G9634" s="84"/>
      <c r="H9634" s="31"/>
      <c r="I9634" s="205"/>
      <c r="J9634" s="84"/>
      <c r="K9634" s="31"/>
      <c r="L9634" s="31"/>
      <c r="M9634" s="169"/>
      <c r="N9634" s="148"/>
      <c r="O9634" s="106"/>
      <c r="P9634" s="43"/>
      <c r="Q9634" s="205"/>
      <c r="R9634" s="84"/>
      <c r="S9634" s="31"/>
      <c r="T9634" s="31"/>
      <c r="U9634" s="169"/>
      <c r="V9634" s="150"/>
      <c r="W9634" s="141" t="str" cm="1">
        <f t="array" ref="W9634">IF(SUM(LEN(B9634:V9634))=0,"",IF(OR(OR(ISBLANK(F9634),SUM(LEN(C9634),LEN(D9634))=0),AND(NOT(E9634="Unknown"),ISBLANK(J9634)),AND(NOT(O9634="Unknown"),ISBLANK(R9634))),"Missing Information", INDEX(Table15[Entire Service Line Classification], MATCH(SUMIFS(Table15[Unique ID],Table15[System-Owned Portion],E9634,Table15[If Material Anything Other than "Lead" in Column E,Was Material Ever Previously Lead?],G9634,Table15[Customer-Owned Portion],O9634),Table15[Unique ID],0),0)))</f>
        <v/>
      </c>
      <c r="X9634"/>
    </row>
    <row r="9635" spans="2:24" x14ac:dyDescent="0.25">
      <c r="B9635" s="146"/>
      <c r="C9635" s="31"/>
      <c r="D9635" s="31"/>
      <c r="E9635" s="44"/>
      <c r="F9635" s="43"/>
      <c r="G9635" s="84"/>
      <c r="H9635" s="31"/>
      <c r="I9635" s="205"/>
      <c r="J9635" s="84"/>
      <c r="K9635" s="31"/>
      <c r="L9635" s="31"/>
      <c r="M9635" s="169"/>
      <c r="N9635" s="148"/>
      <c r="O9635" s="106"/>
      <c r="P9635" s="43"/>
      <c r="Q9635" s="205"/>
      <c r="R9635" s="84"/>
      <c r="S9635" s="31"/>
      <c r="T9635" s="31"/>
      <c r="U9635" s="169"/>
      <c r="V9635" s="150"/>
      <c r="W9635" s="141" t="str" cm="1">
        <f t="array" ref="W9635">IF(SUM(LEN(B9635:V9635))=0,"",IF(OR(OR(ISBLANK(F9635),SUM(LEN(C9635),LEN(D9635))=0),AND(NOT(E9635="Unknown"),ISBLANK(J9635)),AND(NOT(O9635="Unknown"),ISBLANK(R9635))),"Missing Information", INDEX(Table15[Entire Service Line Classification], MATCH(SUMIFS(Table15[Unique ID],Table15[System-Owned Portion],E9635,Table15[If Material Anything Other than "Lead" in Column E,Was Material Ever Previously Lead?],G9635,Table15[Customer-Owned Portion],O9635),Table15[Unique ID],0),0)))</f>
        <v/>
      </c>
      <c r="X9635"/>
    </row>
    <row r="9636" spans="2:24" x14ac:dyDescent="0.25">
      <c r="B9636" s="146"/>
      <c r="C9636" s="31"/>
      <c r="D9636" s="31"/>
      <c r="E9636" s="44"/>
      <c r="F9636" s="43"/>
      <c r="G9636" s="84"/>
      <c r="H9636" s="31"/>
      <c r="I9636" s="205"/>
      <c r="J9636" s="84"/>
      <c r="K9636" s="31"/>
      <c r="L9636" s="31"/>
      <c r="M9636" s="169"/>
      <c r="N9636" s="148"/>
      <c r="O9636" s="106"/>
      <c r="P9636" s="43"/>
      <c r="Q9636" s="205"/>
      <c r="R9636" s="84"/>
      <c r="S9636" s="31"/>
      <c r="T9636" s="31"/>
      <c r="U9636" s="169"/>
      <c r="V9636" s="150"/>
      <c r="W9636" s="141" t="str" cm="1">
        <f t="array" ref="W9636">IF(SUM(LEN(B9636:V9636))=0,"",IF(OR(OR(ISBLANK(F9636),SUM(LEN(C9636),LEN(D9636))=0),AND(NOT(E9636="Unknown"),ISBLANK(J9636)),AND(NOT(O9636="Unknown"),ISBLANK(R9636))),"Missing Information", INDEX(Table15[Entire Service Line Classification], MATCH(SUMIFS(Table15[Unique ID],Table15[System-Owned Portion],E9636,Table15[If Material Anything Other than "Lead" in Column E,Was Material Ever Previously Lead?],G9636,Table15[Customer-Owned Portion],O9636),Table15[Unique ID],0),0)))</f>
        <v/>
      </c>
      <c r="X9636"/>
    </row>
    <row r="9637" spans="2:24" x14ac:dyDescent="0.25">
      <c r="B9637" s="146"/>
      <c r="C9637" s="31"/>
      <c r="D9637" s="31"/>
      <c r="E9637" s="44"/>
      <c r="F9637" s="43"/>
      <c r="G9637" s="84"/>
      <c r="H9637" s="31"/>
      <c r="I9637" s="205"/>
      <c r="J9637" s="84"/>
      <c r="K9637" s="31"/>
      <c r="L9637" s="31"/>
      <c r="M9637" s="169"/>
      <c r="N9637" s="148"/>
      <c r="O9637" s="106"/>
      <c r="P9637" s="43"/>
      <c r="Q9637" s="205"/>
      <c r="R9637" s="84"/>
      <c r="S9637" s="31"/>
      <c r="T9637" s="31"/>
      <c r="U9637" s="169"/>
      <c r="V9637" s="150"/>
      <c r="W9637" s="141" t="str" cm="1">
        <f t="array" ref="W9637">IF(SUM(LEN(B9637:V9637))=0,"",IF(OR(OR(ISBLANK(F9637),SUM(LEN(C9637),LEN(D9637))=0),AND(NOT(E9637="Unknown"),ISBLANK(J9637)),AND(NOT(O9637="Unknown"),ISBLANK(R9637))),"Missing Information", INDEX(Table15[Entire Service Line Classification], MATCH(SUMIFS(Table15[Unique ID],Table15[System-Owned Portion],E9637,Table15[If Material Anything Other than "Lead" in Column E,Was Material Ever Previously Lead?],G9637,Table15[Customer-Owned Portion],O9637),Table15[Unique ID],0),0)))</f>
        <v/>
      </c>
      <c r="X9637"/>
    </row>
    <row r="9638" spans="2:24" x14ac:dyDescent="0.25">
      <c r="B9638" s="146"/>
      <c r="C9638" s="31"/>
      <c r="D9638" s="31"/>
      <c r="E9638" s="44"/>
      <c r="F9638" s="43"/>
      <c r="G9638" s="84"/>
      <c r="H9638" s="31"/>
      <c r="I9638" s="205"/>
      <c r="J9638" s="84"/>
      <c r="K9638" s="31"/>
      <c r="L9638" s="31"/>
      <c r="M9638" s="169"/>
      <c r="N9638" s="148"/>
      <c r="O9638" s="106"/>
      <c r="P9638" s="43"/>
      <c r="Q9638" s="205"/>
      <c r="R9638" s="84"/>
      <c r="S9638" s="31"/>
      <c r="T9638" s="31"/>
      <c r="U9638" s="169"/>
      <c r="V9638" s="150"/>
      <c r="W9638" s="141" t="str" cm="1">
        <f t="array" ref="W9638">IF(SUM(LEN(B9638:V9638))=0,"",IF(OR(OR(ISBLANK(F9638),SUM(LEN(C9638),LEN(D9638))=0),AND(NOT(E9638="Unknown"),ISBLANK(J9638)),AND(NOT(O9638="Unknown"),ISBLANK(R9638))),"Missing Information", INDEX(Table15[Entire Service Line Classification], MATCH(SUMIFS(Table15[Unique ID],Table15[System-Owned Portion],E9638,Table15[If Material Anything Other than "Lead" in Column E,Was Material Ever Previously Lead?],G9638,Table15[Customer-Owned Portion],O9638),Table15[Unique ID],0),0)))</f>
        <v/>
      </c>
      <c r="X9638"/>
    </row>
    <row r="9639" spans="2:24" x14ac:dyDescent="0.25">
      <c r="B9639" s="146"/>
      <c r="C9639" s="31"/>
      <c r="D9639" s="31"/>
      <c r="E9639" s="44"/>
      <c r="F9639" s="43"/>
      <c r="G9639" s="84"/>
      <c r="H9639" s="31"/>
      <c r="I9639" s="205"/>
      <c r="J9639" s="84"/>
      <c r="K9639" s="31"/>
      <c r="L9639" s="31"/>
      <c r="M9639" s="169"/>
      <c r="N9639" s="148"/>
      <c r="O9639" s="106"/>
      <c r="P9639" s="43"/>
      <c r="Q9639" s="205"/>
      <c r="R9639" s="84"/>
      <c r="S9639" s="31"/>
      <c r="T9639" s="31"/>
      <c r="U9639" s="169"/>
      <c r="V9639" s="150"/>
      <c r="W9639" s="141" t="str" cm="1">
        <f t="array" ref="W9639">IF(SUM(LEN(B9639:V9639))=0,"",IF(OR(OR(ISBLANK(F9639),SUM(LEN(C9639),LEN(D9639))=0),AND(NOT(E9639="Unknown"),ISBLANK(J9639)),AND(NOT(O9639="Unknown"),ISBLANK(R9639))),"Missing Information", INDEX(Table15[Entire Service Line Classification], MATCH(SUMIFS(Table15[Unique ID],Table15[System-Owned Portion],E9639,Table15[If Material Anything Other than "Lead" in Column E,Was Material Ever Previously Lead?],G9639,Table15[Customer-Owned Portion],O9639),Table15[Unique ID],0),0)))</f>
        <v/>
      </c>
      <c r="X9639"/>
    </row>
    <row r="9640" spans="2:24" x14ac:dyDescent="0.25">
      <c r="B9640" s="146"/>
      <c r="C9640" s="31"/>
      <c r="D9640" s="31"/>
      <c r="E9640" s="44"/>
      <c r="F9640" s="43"/>
      <c r="G9640" s="84"/>
      <c r="H9640" s="31"/>
      <c r="I9640" s="205"/>
      <c r="J9640" s="84"/>
      <c r="K9640" s="31"/>
      <c r="L9640" s="31"/>
      <c r="M9640" s="169"/>
      <c r="N9640" s="148"/>
      <c r="O9640" s="106"/>
      <c r="P9640" s="43"/>
      <c r="Q9640" s="205"/>
      <c r="R9640" s="84"/>
      <c r="S9640" s="31"/>
      <c r="T9640" s="31"/>
      <c r="U9640" s="169"/>
      <c r="V9640" s="150"/>
      <c r="W9640" s="141" t="str" cm="1">
        <f t="array" ref="W9640">IF(SUM(LEN(B9640:V9640))=0,"",IF(OR(OR(ISBLANK(F9640),SUM(LEN(C9640),LEN(D9640))=0),AND(NOT(E9640="Unknown"),ISBLANK(J9640)),AND(NOT(O9640="Unknown"),ISBLANK(R9640))),"Missing Information", INDEX(Table15[Entire Service Line Classification], MATCH(SUMIFS(Table15[Unique ID],Table15[System-Owned Portion],E9640,Table15[If Material Anything Other than "Lead" in Column E,Was Material Ever Previously Lead?],G9640,Table15[Customer-Owned Portion],O9640),Table15[Unique ID],0),0)))</f>
        <v/>
      </c>
      <c r="X9640"/>
    </row>
    <row r="9641" spans="2:24" x14ac:dyDescent="0.25">
      <c r="B9641" s="146"/>
      <c r="C9641" s="31"/>
      <c r="D9641" s="31"/>
      <c r="E9641" s="44"/>
      <c r="F9641" s="43"/>
      <c r="G9641" s="84"/>
      <c r="H9641" s="31"/>
      <c r="I9641" s="205"/>
      <c r="J9641" s="84"/>
      <c r="K9641" s="31"/>
      <c r="L9641" s="31"/>
      <c r="M9641" s="169"/>
      <c r="N9641" s="148"/>
      <c r="O9641" s="106"/>
      <c r="P9641" s="43"/>
      <c r="Q9641" s="205"/>
      <c r="R9641" s="84"/>
      <c r="S9641" s="31"/>
      <c r="T9641" s="31"/>
      <c r="U9641" s="169"/>
      <c r="V9641" s="150"/>
      <c r="W9641" s="141" t="str" cm="1">
        <f t="array" ref="W9641">IF(SUM(LEN(B9641:V9641))=0,"",IF(OR(OR(ISBLANK(F9641),SUM(LEN(C9641),LEN(D9641))=0),AND(NOT(E9641="Unknown"),ISBLANK(J9641)),AND(NOT(O9641="Unknown"),ISBLANK(R9641))),"Missing Information", INDEX(Table15[Entire Service Line Classification], MATCH(SUMIFS(Table15[Unique ID],Table15[System-Owned Portion],E9641,Table15[If Material Anything Other than "Lead" in Column E,Was Material Ever Previously Lead?],G9641,Table15[Customer-Owned Portion],O9641),Table15[Unique ID],0),0)))</f>
        <v/>
      </c>
      <c r="X9641"/>
    </row>
    <row r="9642" spans="2:24" x14ac:dyDescent="0.25">
      <c r="B9642" s="146"/>
      <c r="C9642" s="31"/>
      <c r="D9642" s="31"/>
      <c r="E9642" s="44"/>
      <c r="F9642" s="43"/>
      <c r="G9642" s="84"/>
      <c r="H9642" s="31"/>
      <c r="I9642" s="205"/>
      <c r="J9642" s="84"/>
      <c r="K9642" s="31"/>
      <c r="L9642" s="31"/>
      <c r="M9642" s="169"/>
      <c r="N9642" s="148"/>
      <c r="O9642" s="106"/>
      <c r="P9642" s="43"/>
      <c r="Q9642" s="205"/>
      <c r="R9642" s="84"/>
      <c r="S9642" s="31"/>
      <c r="T9642" s="31"/>
      <c r="U9642" s="169"/>
      <c r="V9642" s="150"/>
      <c r="W9642" s="141" t="str" cm="1">
        <f t="array" ref="W9642">IF(SUM(LEN(B9642:V9642))=0,"",IF(OR(OR(ISBLANK(F9642),SUM(LEN(C9642),LEN(D9642))=0),AND(NOT(E9642="Unknown"),ISBLANK(J9642)),AND(NOT(O9642="Unknown"),ISBLANK(R9642))),"Missing Information", INDEX(Table15[Entire Service Line Classification], MATCH(SUMIFS(Table15[Unique ID],Table15[System-Owned Portion],E9642,Table15[If Material Anything Other than "Lead" in Column E,Was Material Ever Previously Lead?],G9642,Table15[Customer-Owned Portion],O9642),Table15[Unique ID],0),0)))</f>
        <v/>
      </c>
      <c r="X9642"/>
    </row>
    <row r="9643" spans="2:24" x14ac:dyDescent="0.25">
      <c r="B9643" s="146"/>
      <c r="C9643" s="31"/>
      <c r="D9643" s="31"/>
      <c r="E9643" s="44"/>
      <c r="F9643" s="43"/>
      <c r="G9643" s="84"/>
      <c r="H9643" s="31"/>
      <c r="I9643" s="205"/>
      <c r="J9643" s="84"/>
      <c r="K9643" s="31"/>
      <c r="L9643" s="31"/>
      <c r="M9643" s="169"/>
      <c r="N9643" s="148"/>
      <c r="O9643" s="106"/>
      <c r="P9643" s="43"/>
      <c r="Q9643" s="205"/>
      <c r="R9643" s="84"/>
      <c r="S9643" s="31"/>
      <c r="T9643" s="31"/>
      <c r="U9643" s="169"/>
      <c r="V9643" s="150"/>
      <c r="W9643" s="141" t="str" cm="1">
        <f t="array" ref="W9643">IF(SUM(LEN(B9643:V9643))=0,"",IF(OR(OR(ISBLANK(F9643),SUM(LEN(C9643),LEN(D9643))=0),AND(NOT(E9643="Unknown"),ISBLANK(J9643)),AND(NOT(O9643="Unknown"),ISBLANK(R9643))),"Missing Information", INDEX(Table15[Entire Service Line Classification], MATCH(SUMIFS(Table15[Unique ID],Table15[System-Owned Portion],E9643,Table15[If Material Anything Other than "Lead" in Column E,Was Material Ever Previously Lead?],G9643,Table15[Customer-Owned Portion],O9643),Table15[Unique ID],0),0)))</f>
        <v/>
      </c>
      <c r="X9643"/>
    </row>
    <row r="9644" spans="2:24" x14ac:dyDescent="0.25">
      <c r="B9644" s="146"/>
      <c r="C9644" s="31"/>
      <c r="D9644" s="31"/>
      <c r="E9644" s="44"/>
      <c r="F9644" s="43"/>
      <c r="G9644" s="84"/>
      <c r="H9644" s="31"/>
      <c r="I9644" s="205"/>
      <c r="J9644" s="84"/>
      <c r="K9644" s="31"/>
      <c r="L9644" s="31"/>
      <c r="M9644" s="169"/>
      <c r="N9644" s="148"/>
      <c r="O9644" s="106"/>
      <c r="P9644" s="43"/>
      <c r="Q9644" s="205"/>
      <c r="R9644" s="84"/>
      <c r="S9644" s="31"/>
      <c r="T9644" s="31"/>
      <c r="U9644" s="169"/>
      <c r="V9644" s="150"/>
      <c r="W9644" s="141" t="str" cm="1">
        <f t="array" ref="W9644">IF(SUM(LEN(B9644:V9644))=0,"",IF(OR(OR(ISBLANK(F9644),SUM(LEN(C9644),LEN(D9644))=0),AND(NOT(E9644="Unknown"),ISBLANK(J9644)),AND(NOT(O9644="Unknown"),ISBLANK(R9644))),"Missing Information", INDEX(Table15[Entire Service Line Classification], MATCH(SUMIFS(Table15[Unique ID],Table15[System-Owned Portion],E9644,Table15[If Material Anything Other than "Lead" in Column E,Was Material Ever Previously Lead?],G9644,Table15[Customer-Owned Portion],O9644),Table15[Unique ID],0),0)))</f>
        <v/>
      </c>
      <c r="X9644"/>
    </row>
    <row r="9645" spans="2:24" x14ac:dyDescent="0.25">
      <c r="B9645" s="146"/>
      <c r="C9645" s="31"/>
      <c r="D9645" s="31"/>
      <c r="E9645" s="44"/>
      <c r="F9645" s="43"/>
      <c r="G9645" s="84"/>
      <c r="H9645" s="31"/>
      <c r="I9645" s="205"/>
      <c r="J9645" s="84"/>
      <c r="K9645" s="31"/>
      <c r="L9645" s="31"/>
      <c r="M9645" s="169"/>
      <c r="N9645" s="148"/>
      <c r="O9645" s="106"/>
      <c r="P9645" s="43"/>
      <c r="Q9645" s="205"/>
      <c r="R9645" s="84"/>
      <c r="S9645" s="31"/>
      <c r="T9645" s="31"/>
      <c r="U9645" s="169"/>
      <c r="V9645" s="150"/>
      <c r="W9645" s="141" t="str" cm="1">
        <f t="array" ref="W9645">IF(SUM(LEN(B9645:V9645))=0,"",IF(OR(OR(ISBLANK(F9645),SUM(LEN(C9645),LEN(D9645))=0),AND(NOT(E9645="Unknown"),ISBLANK(J9645)),AND(NOT(O9645="Unknown"),ISBLANK(R9645))),"Missing Information", INDEX(Table15[Entire Service Line Classification], MATCH(SUMIFS(Table15[Unique ID],Table15[System-Owned Portion],E9645,Table15[If Material Anything Other than "Lead" in Column E,Was Material Ever Previously Lead?],G9645,Table15[Customer-Owned Portion],O9645),Table15[Unique ID],0),0)))</f>
        <v/>
      </c>
      <c r="X9645"/>
    </row>
    <row r="9646" spans="2:24" x14ac:dyDescent="0.25">
      <c r="B9646" s="146"/>
      <c r="C9646" s="31"/>
      <c r="D9646" s="31"/>
      <c r="E9646" s="44"/>
      <c r="F9646" s="43"/>
      <c r="G9646" s="84"/>
      <c r="H9646" s="31"/>
      <c r="I9646" s="205"/>
      <c r="J9646" s="84"/>
      <c r="K9646" s="31"/>
      <c r="L9646" s="31"/>
      <c r="M9646" s="169"/>
      <c r="N9646" s="148"/>
      <c r="O9646" s="106"/>
      <c r="P9646" s="43"/>
      <c r="Q9646" s="205"/>
      <c r="R9646" s="84"/>
      <c r="S9646" s="31"/>
      <c r="T9646" s="31"/>
      <c r="U9646" s="169"/>
      <c r="V9646" s="150"/>
      <c r="W9646" s="141" t="str" cm="1">
        <f t="array" ref="W9646">IF(SUM(LEN(B9646:V9646))=0,"",IF(OR(OR(ISBLANK(F9646),SUM(LEN(C9646),LEN(D9646))=0),AND(NOT(E9646="Unknown"),ISBLANK(J9646)),AND(NOT(O9646="Unknown"),ISBLANK(R9646))),"Missing Information", INDEX(Table15[Entire Service Line Classification], MATCH(SUMIFS(Table15[Unique ID],Table15[System-Owned Portion],E9646,Table15[If Material Anything Other than "Lead" in Column E,Was Material Ever Previously Lead?],G9646,Table15[Customer-Owned Portion],O9646),Table15[Unique ID],0),0)))</f>
        <v/>
      </c>
      <c r="X9646"/>
    </row>
    <row r="9647" spans="2:24" x14ac:dyDescent="0.25">
      <c r="B9647" s="146"/>
      <c r="C9647" s="31"/>
      <c r="D9647" s="31"/>
      <c r="E9647" s="44"/>
      <c r="F9647" s="43"/>
      <c r="G9647" s="84"/>
      <c r="H9647" s="31"/>
      <c r="I9647" s="205"/>
      <c r="J9647" s="84"/>
      <c r="K9647" s="31"/>
      <c r="L9647" s="31"/>
      <c r="M9647" s="169"/>
      <c r="N9647" s="148"/>
      <c r="O9647" s="106"/>
      <c r="P9647" s="43"/>
      <c r="Q9647" s="205"/>
      <c r="R9647" s="84"/>
      <c r="S9647" s="31"/>
      <c r="T9647" s="31"/>
      <c r="U9647" s="169"/>
      <c r="V9647" s="150"/>
      <c r="W9647" s="141" t="str" cm="1">
        <f t="array" ref="W9647">IF(SUM(LEN(B9647:V9647))=0,"",IF(OR(OR(ISBLANK(F9647),SUM(LEN(C9647),LEN(D9647))=0),AND(NOT(E9647="Unknown"),ISBLANK(J9647)),AND(NOT(O9647="Unknown"),ISBLANK(R9647))),"Missing Information", INDEX(Table15[Entire Service Line Classification], MATCH(SUMIFS(Table15[Unique ID],Table15[System-Owned Portion],E9647,Table15[If Material Anything Other than "Lead" in Column E,Was Material Ever Previously Lead?],G9647,Table15[Customer-Owned Portion],O9647),Table15[Unique ID],0),0)))</f>
        <v/>
      </c>
      <c r="X9647"/>
    </row>
    <row r="9648" spans="2:24" x14ac:dyDescent="0.25">
      <c r="B9648" s="146"/>
      <c r="C9648" s="31"/>
      <c r="D9648" s="31"/>
      <c r="E9648" s="44"/>
      <c r="F9648" s="43"/>
      <c r="G9648" s="84"/>
      <c r="H9648" s="31"/>
      <c r="I9648" s="205"/>
      <c r="J9648" s="84"/>
      <c r="K9648" s="31"/>
      <c r="L9648" s="31"/>
      <c r="M9648" s="169"/>
      <c r="N9648" s="148"/>
      <c r="O9648" s="106"/>
      <c r="P9648" s="43"/>
      <c r="Q9648" s="205"/>
      <c r="R9648" s="84"/>
      <c r="S9648" s="31"/>
      <c r="T9648" s="31"/>
      <c r="U9648" s="169"/>
      <c r="V9648" s="150"/>
      <c r="W9648" s="141" t="str" cm="1">
        <f t="array" ref="W9648">IF(SUM(LEN(B9648:V9648))=0,"",IF(OR(OR(ISBLANK(F9648),SUM(LEN(C9648),LEN(D9648))=0),AND(NOT(E9648="Unknown"),ISBLANK(J9648)),AND(NOT(O9648="Unknown"),ISBLANK(R9648))),"Missing Information", INDEX(Table15[Entire Service Line Classification], MATCH(SUMIFS(Table15[Unique ID],Table15[System-Owned Portion],E9648,Table15[If Material Anything Other than "Lead" in Column E,Was Material Ever Previously Lead?],G9648,Table15[Customer-Owned Portion],O9648),Table15[Unique ID],0),0)))</f>
        <v/>
      </c>
      <c r="X9648"/>
    </row>
    <row r="9649" spans="2:24" x14ac:dyDescent="0.25">
      <c r="B9649" s="146"/>
      <c r="C9649" s="31"/>
      <c r="D9649" s="31"/>
      <c r="E9649" s="44"/>
      <c r="F9649" s="43"/>
      <c r="G9649" s="84"/>
      <c r="H9649" s="31"/>
      <c r="I9649" s="205"/>
      <c r="J9649" s="84"/>
      <c r="K9649" s="31"/>
      <c r="L9649" s="31"/>
      <c r="M9649" s="169"/>
      <c r="N9649" s="148"/>
      <c r="O9649" s="106"/>
      <c r="P9649" s="43"/>
      <c r="Q9649" s="205"/>
      <c r="R9649" s="84"/>
      <c r="S9649" s="31"/>
      <c r="T9649" s="31"/>
      <c r="U9649" s="169"/>
      <c r="V9649" s="150"/>
      <c r="W9649" s="141" t="str" cm="1">
        <f t="array" ref="W9649">IF(SUM(LEN(B9649:V9649))=0,"",IF(OR(OR(ISBLANK(F9649),SUM(LEN(C9649),LEN(D9649))=0),AND(NOT(E9649="Unknown"),ISBLANK(J9649)),AND(NOT(O9649="Unknown"),ISBLANK(R9649))),"Missing Information", INDEX(Table15[Entire Service Line Classification], MATCH(SUMIFS(Table15[Unique ID],Table15[System-Owned Portion],E9649,Table15[If Material Anything Other than "Lead" in Column E,Was Material Ever Previously Lead?],G9649,Table15[Customer-Owned Portion],O9649),Table15[Unique ID],0),0)))</f>
        <v/>
      </c>
      <c r="X9649"/>
    </row>
    <row r="9650" spans="2:24" x14ac:dyDescent="0.25">
      <c r="B9650" s="146"/>
      <c r="C9650" s="31"/>
      <c r="D9650" s="31"/>
      <c r="E9650" s="44"/>
      <c r="F9650" s="43"/>
      <c r="G9650" s="84"/>
      <c r="H9650" s="31"/>
      <c r="I9650" s="205"/>
      <c r="J9650" s="84"/>
      <c r="K9650" s="31"/>
      <c r="L9650" s="31"/>
      <c r="M9650" s="169"/>
      <c r="N9650" s="148"/>
      <c r="O9650" s="106"/>
      <c r="P9650" s="43"/>
      <c r="Q9650" s="205"/>
      <c r="R9650" s="84"/>
      <c r="S9650" s="31"/>
      <c r="T9650" s="31"/>
      <c r="U9650" s="169"/>
      <c r="V9650" s="150"/>
      <c r="W9650" s="141" t="str" cm="1">
        <f t="array" ref="W9650">IF(SUM(LEN(B9650:V9650))=0,"",IF(OR(OR(ISBLANK(F9650),SUM(LEN(C9650),LEN(D9650))=0),AND(NOT(E9650="Unknown"),ISBLANK(J9650)),AND(NOT(O9650="Unknown"),ISBLANK(R9650))),"Missing Information", INDEX(Table15[Entire Service Line Classification], MATCH(SUMIFS(Table15[Unique ID],Table15[System-Owned Portion],E9650,Table15[If Material Anything Other than "Lead" in Column E,Was Material Ever Previously Lead?],G9650,Table15[Customer-Owned Portion],O9650),Table15[Unique ID],0),0)))</f>
        <v/>
      </c>
      <c r="X9650"/>
    </row>
    <row r="9651" spans="2:24" x14ac:dyDescent="0.25">
      <c r="B9651" s="146"/>
      <c r="C9651" s="31"/>
      <c r="D9651" s="31"/>
      <c r="E9651" s="44"/>
      <c r="F9651" s="43"/>
      <c r="G9651" s="84"/>
      <c r="H9651" s="31"/>
      <c r="I9651" s="205"/>
      <c r="J9651" s="84"/>
      <c r="K9651" s="31"/>
      <c r="L9651" s="31"/>
      <c r="M9651" s="169"/>
      <c r="N9651" s="148"/>
      <c r="O9651" s="106"/>
      <c r="P9651" s="43"/>
      <c r="Q9651" s="205"/>
      <c r="R9651" s="84"/>
      <c r="S9651" s="31"/>
      <c r="T9651" s="31"/>
      <c r="U9651" s="169"/>
      <c r="V9651" s="150"/>
      <c r="W9651" s="141" t="str" cm="1">
        <f t="array" ref="W9651">IF(SUM(LEN(B9651:V9651))=0,"",IF(OR(OR(ISBLANK(F9651),SUM(LEN(C9651),LEN(D9651))=0),AND(NOT(E9651="Unknown"),ISBLANK(J9651)),AND(NOT(O9651="Unknown"),ISBLANK(R9651))),"Missing Information", INDEX(Table15[Entire Service Line Classification], MATCH(SUMIFS(Table15[Unique ID],Table15[System-Owned Portion],E9651,Table15[If Material Anything Other than "Lead" in Column E,Was Material Ever Previously Lead?],G9651,Table15[Customer-Owned Portion],O9651),Table15[Unique ID],0),0)))</f>
        <v/>
      </c>
      <c r="X9651"/>
    </row>
    <row r="9652" spans="2:24" x14ac:dyDescent="0.25">
      <c r="B9652" s="146"/>
      <c r="C9652" s="31"/>
      <c r="D9652" s="31"/>
      <c r="E9652" s="44"/>
      <c r="F9652" s="43"/>
      <c r="G9652" s="84"/>
      <c r="H9652" s="31"/>
      <c r="I9652" s="205"/>
      <c r="J9652" s="84"/>
      <c r="K9652" s="31"/>
      <c r="L9652" s="31"/>
      <c r="M9652" s="169"/>
      <c r="N9652" s="148"/>
      <c r="O9652" s="106"/>
      <c r="P9652" s="43"/>
      <c r="Q9652" s="205"/>
      <c r="R9652" s="84"/>
      <c r="S9652" s="31"/>
      <c r="T9652" s="31"/>
      <c r="U9652" s="169"/>
      <c r="V9652" s="150"/>
      <c r="W9652" s="141" t="str" cm="1">
        <f t="array" ref="W9652">IF(SUM(LEN(B9652:V9652))=0,"",IF(OR(OR(ISBLANK(F9652),SUM(LEN(C9652),LEN(D9652))=0),AND(NOT(E9652="Unknown"),ISBLANK(J9652)),AND(NOT(O9652="Unknown"),ISBLANK(R9652))),"Missing Information", INDEX(Table15[Entire Service Line Classification], MATCH(SUMIFS(Table15[Unique ID],Table15[System-Owned Portion],E9652,Table15[If Material Anything Other than "Lead" in Column E,Was Material Ever Previously Lead?],G9652,Table15[Customer-Owned Portion],O9652),Table15[Unique ID],0),0)))</f>
        <v/>
      </c>
      <c r="X9652"/>
    </row>
    <row r="9653" spans="2:24" x14ac:dyDescent="0.25">
      <c r="B9653" s="146"/>
      <c r="C9653" s="31"/>
      <c r="D9653" s="31"/>
      <c r="E9653" s="44"/>
      <c r="F9653" s="43"/>
      <c r="G9653" s="84"/>
      <c r="H9653" s="31"/>
      <c r="I9653" s="205"/>
      <c r="J9653" s="84"/>
      <c r="K9653" s="31"/>
      <c r="L9653" s="31"/>
      <c r="M9653" s="169"/>
      <c r="N9653" s="148"/>
      <c r="O9653" s="106"/>
      <c r="P9653" s="43"/>
      <c r="Q9653" s="205"/>
      <c r="R9653" s="84"/>
      <c r="S9653" s="31"/>
      <c r="T9653" s="31"/>
      <c r="U9653" s="169"/>
      <c r="V9653" s="150"/>
      <c r="W9653" s="141" t="str" cm="1">
        <f t="array" ref="W9653">IF(SUM(LEN(B9653:V9653))=0,"",IF(OR(OR(ISBLANK(F9653),SUM(LEN(C9653),LEN(D9653))=0),AND(NOT(E9653="Unknown"),ISBLANK(J9653)),AND(NOT(O9653="Unknown"),ISBLANK(R9653))),"Missing Information", INDEX(Table15[Entire Service Line Classification], MATCH(SUMIFS(Table15[Unique ID],Table15[System-Owned Portion],E9653,Table15[If Material Anything Other than "Lead" in Column E,Was Material Ever Previously Lead?],G9653,Table15[Customer-Owned Portion],O9653),Table15[Unique ID],0),0)))</f>
        <v/>
      </c>
      <c r="X9653"/>
    </row>
    <row r="9654" spans="2:24" x14ac:dyDescent="0.25">
      <c r="B9654" s="146"/>
      <c r="C9654" s="31"/>
      <c r="D9654" s="31"/>
      <c r="E9654" s="44"/>
      <c r="F9654" s="43"/>
      <c r="G9654" s="84"/>
      <c r="H9654" s="31"/>
      <c r="I9654" s="205"/>
      <c r="J9654" s="84"/>
      <c r="K9654" s="31"/>
      <c r="L9654" s="31"/>
      <c r="M9654" s="169"/>
      <c r="N9654" s="148"/>
      <c r="O9654" s="106"/>
      <c r="P9654" s="43"/>
      <c r="Q9654" s="205"/>
      <c r="R9654" s="84"/>
      <c r="S9654" s="31"/>
      <c r="T9654" s="31"/>
      <c r="U9654" s="169"/>
      <c r="V9654" s="150"/>
      <c r="W9654" s="141" t="str" cm="1">
        <f t="array" ref="W9654">IF(SUM(LEN(B9654:V9654))=0,"",IF(OR(OR(ISBLANK(F9654),SUM(LEN(C9654),LEN(D9654))=0),AND(NOT(E9654="Unknown"),ISBLANK(J9654)),AND(NOT(O9654="Unknown"),ISBLANK(R9654))),"Missing Information", INDEX(Table15[Entire Service Line Classification], MATCH(SUMIFS(Table15[Unique ID],Table15[System-Owned Portion],E9654,Table15[If Material Anything Other than "Lead" in Column E,Was Material Ever Previously Lead?],G9654,Table15[Customer-Owned Portion],O9654),Table15[Unique ID],0),0)))</f>
        <v/>
      </c>
      <c r="X9654"/>
    </row>
    <row r="9655" spans="2:24" x14ac:dyDescent="0.25">
      <c r="B9655" s="146"/>
      <c r="C9655" s="31"/>
      <c r="D9655" s="31"/>
      <c r="E9655" s="44"/>
      <c r="F9655" s="43"/>
      <c r="G9655" s="84"/>
      <c r="H9655" s="31"/>
      <c r="I9655" s="205"/>
      <c r="J9655" s="84"/>
      <c r="K9655" s="31"/>
      <c r="L9655" s="31"/>
      <c r="M9655" s="169"/>
      <c r="N9655" s="148"/>
      <c r="O9655" s="106"/>
      <c r="P9655" s="43"/>
      <c r="Q9655" s="205"/>
      <c r="R9655" s="84"/>
      <c r="S9655" s="31"/>
      <c r="T9655" s="31"/>
      <c r="U9655" s="169"/>
      <c r="V9655" s="150"/>
      <c r="W9655" s="141" t="str" cm="1">
        <f t="array" ref="W9655">IF(SUM(LEN(B9655:V9655))=0,"",IF(OR(OR(ISBLANK(F9655),SUM(LEN(C9655),LEN(D9655))=0),AND(NOT(E9655="Unknown"),ISBLANK(J9655)),AND(NOT(O9655="Unknown"),ISBLANK(R9655))),"Missing Information", INDEX(Table15[Entire Service Line Classification], MATCH(SUMIFS(Table15[Unique ID],Table15[System-Owned Portion],E9655,Table15[If Material Anything Other than "Lead" in Column E,Was Material Ever Previously Lead?],G9655,Table15[Customer-Owned Portion],O9655),Table15[Unique ID],0),0)))</f>
        <v/>
      </c>
      <c r="X9655"/>
    </row>
    <row r="9656" spans="2:24" x14ac:dyDescent="0.25">
      <c r="B9656" s="146"/>
      <c r="C9656" s="31"/>
      <c r="D9656" s="31"/>
      <c r="E9656" s="44"/>
      <c r="F9656" s="43"/>
      <c r="G9656" s="84"/>
      <c r="H9656" s="31"/>
      <c r="I9656" s="205"/>
      <c r="J9656" s="84"/>
      <c r="K9656" s="31"/>
      <c r="L9656" s="31"/>
      <c r="M9656" s="169"/>
      <c r="N9656" s="148"/>
      <c r="O9656" s="106"/>
      <c r="P9656" s="43"/>
      <c r="Q9656" s="205"/>
      <c r="R9656" s="84"/>
      <c r="S9656" s="31"/>
      <c r="T9656" s="31"/>
      <c r="U9656" s="169"/>
      <c r="V9656" s="150"/>
      <c r="W9656" s="141" t="str" cm="1">
        <f t="array" ref="W9656">IF(SUM(LEN(B9656:V9656))=0,"",IF(OR(OR(ISBLANK(F9656),SUM(LEN(C9656),LEN(D9656))=0),AND(NOT(E9656="Unknown"),ISBLANK(J9656)),AND(NOT(O9656="Unknown"),ISBLANK(R9656))),"Missing Information", INDEX(Table15[Entire Service Line Classification], MATCH(SUMIFS(Table15[Unique ID],Table15[System-Owned Portion],E9656,Table15[If Material Anything Other than "Lead" in Column E,Was Material Ever Previously Lead?],G9656,Table15[Customer-Owned Portion],O9656),Table15[Unique ID],0),0)))</f>
        <v/>
      </c>
      <c r="X9656"/>
    </row>
    <row r="9657" spans="2:24" x14ac:dyDescent="0.25">
      <c r="B9657" s="146"/>
      <c r="C9657" s="31"/>
      <c r="D9657" s="31"/>
      <c r="E9657" s="44"/>
      <c r="F9657" s="43"/>
      <c r="G9657" s="84"/>
      <c r="H9657" s="31"/>
      <c r="I9657" s="205"/>
      <c r="J9657" s="84"/>
      <c r="K9657" s="31"/>
      <c r="L9657" s="31"/>
      <c r="M9657" s="169"/>
      <c r="N9657" s="148"/>
      <c r="O9657" s="106"/>
      <c r="P9657" s="43"/>
      <c r="Q9657" s="205"/>
      <c r="R9657" s="84"/>
      <c r="S9657" s="31"/>
      <c r="T9657" s="31"/>
      <c r="U9657" s="169"/>
      <c r="V9657" s="150"/>
      <c r="W9657" s="141" t="str" cm="1">
        <f t="array" ref="W9657">IF(SUM(LEN(B9657:V9657))=0,"",IF(OR(OR(ISBLANK(F9657),SUM(LEN(C9657),LEN(D9657))=0),AND(NOT(E9657="Unknown"),ISBLANK(J9657)),AND(NOT(O9657="Unknown"),ISBLANK(R9657))),"Missing Information", INDEX(Table15[Entire Service Line Classification], MATCH(SUMIFS(Table15[Unique ID],Table15[System-Owned Portion],E9657,Table15[If Material Anything Other than "Lead" in Column E,Was Material Ever Previously Lead?],G9657,Table15[Customer-Owned Portion],O9657),Table15[Unique ID],0),0)))</f>
        <v/>
      </c>
      <c r="X9657"/>
    </row>
    <row r="9658" spans="2:24" x14ac:dyDescent="0.25">
      <c r="B9658" s="146"/>
      <c r="C9658" s="31"/>
      <c r="D9658" s="31"/>
      <c r="E9658" s="44"/>
      <c r="F9658" s="43"/>
      <c r="G9658" s="84"/>
      <c r="H9658" s="31"/>
      <c r="I9658" s="205"/>
      <c r="J9658" s="84"/>
      <c r="K9658" s="31"/>
      <c r="L9658" s="31"/>
      <c r="M9658" s="169"/>
      <c r="N9658" s="148"/>
      <c r="O9658" s="106"/>
      <c r="P9658" s="43"/>
      <c r="Q9658" s="205"/>
      <c r="R9658" s="84"/>
      <c r="S9658" s="31"/>
      <c r="T9658" s="31"/>
      <c r="U9658" s="169"/>
      <c r="V9658" s="150"/>
      <c r="W9658" s="141" t="str" cm="1">
        <f t="array" ref="W9658">IF(SUM(LEN(B9658:V9658))=0,"",IF(OR(OR(ISBLANK(F9658),SUM(LEN(C9658),LEN(D9658))=0),AND(NOT(E9658="Unknown"),ISBLANK(J9658)),AND(NOT(O9658="Unknown"),ISBLANK(R9658))),"Missing Information", INDEX(Table15[Entire Service Line Classification], MATCH(SUMIFS(Table15[Unique ID],Table15[System-Owned Portion],E9658,Table15[If Material Anything Other than "Lead" in Column E,Was Material Ever Previously Lead?],G9658,Table15[Customer-Owned Portion],O9658),Table15[Unique ID],0),0)))</f>
        <v/>
      </c>
      <c r="X9658"/>
    </row>
    <row r="9659" spans="2:24" x14ac:dyDescent="0.25">
      <c r="B9659" s="146"/>
      <c r="C9659" s="31"/>
      <c r="D9659" s="31"/>
      <c r="E9659" s="44"/>
      <c r="F9659" s="43"/>
      <c r="G9659" s="84"/>
      <c r="H9659" s="31"/>
      <c r="I9659" s="205"/>
      <c r="J9659" s="84"/>
      <c r="K9659" s="31"/>
      <c r="L9659" s="31"/>
      <c r="M9659" s="169"/>
      <c r="N9659" s="148"/>
      <c r="O9659" s="106"/>
      <c r="P9659" s="43"/>
      <c r="Q9659" s="205"/>
      <c r="R9659" s="84"/>
      <c r="S9659" s="31"/>
      <c r="T9659" s="31"/>
      <c r="U9659" s="169"/>
      <c r="V9659" s="150"/>
      <c r="W9659" s="141" t="str" cm="1">
        <f t="array" ref="W9659">IF(SUM(LEN(B9659:V9659))=0,"",IF(OR(OR(ISBLANK(F9659),SUM(LEN(C9659),LEN(D9659))=0),AND(NOT(E9659="Unknown"),ISBLANK(J9659)),AND(NOT(O9659="Unknown"),ISBLANK(R9659))),"Missing Information", INDEX(Table15[Entire Service Line Classification], MATCH(SUMIFS(Table15[Unique ID],Table15[System-Owned Portion],E9659,Table15[If Material Anything Other than "Lead" in Column E,Was Material Ever Previously Lead?],G9659,Table15[Customer-Owned Portion],O9659),Table15[Unique ID],0),0)))</f>
        <v/>
      </c>
      <c r="X9659"/>
    </row>
    <row r="9660" spans="2:24" x14ac:dyDescent="0.25">
      <c r="B9660" s="146"/>
      <c r="C9660" s="31"/>
      <c r="D9660" s="31"/>
      <c r="E9660" s="44"/>
      <c r="F9660" s="43"/>
      <c r="G9660" s="84"/>
      <c r="H9660" s="31"/>
      <c r="I9660" s="205"/>
      <c r="J9660" s="84"/>
      <c r="K9660" s="31"/>
      <c r="L9660" s="31"/>
      <c r="M9660" s="169"/>
      <c r="N9660" s="148"/>
      <c r="O9660" s="106"/>
      <c r="P9660" s="43"/>
      <c r="Q9660" s="205"/>
      <c r="R9660" s="84"/>
      <c r="S9660" s="31"/>
      <c r="T9660" s="31"/>
      <c r="U9660" s="169"/>
      <c r="V9660" s="150"/>
      <c r="W9660" s="141" t="str" cm="1">
        <f t="array" ref="W9660">IF(SUM(LEN(B9660:V9660))=0,"",IF(OR(OR(ISBLANK(F9660),SUM(LEN(C9660),LEN(D9660))=0),AND(NOT(E9660="Unknown"),ISBLANK(J9660)),AND(NOT(O9660="Unknown"),ISBLANK(R9660))),"Missing Information", INDEX(Table15[Entire Service Line Classification], MATCH(SUMIFS(Table15[Unique ID],Table15[System-Owned Portion],E9660,Table15[If Material Anything Other than "Lead" in Column E,Was Material Ever Previously Lead?],G9660,Table15[Customer-Owned Portion],O9660),Table15[Unique ID],0),0)))</f>
        <v/>
      </c>
      <c r="X9660"/>
    </row>
    <row r="9661" spans="2:24" x14ac:dyDescent="0.25">
      <c r="B9661" s="146"/>
      <c r="C9661" s="31"/>
      <c r="D9661" s="31"/>
      <c r="E9661" s="44"/>
      <c r="F9661" s="43"/>
      <c r="G9661" s="84"/>
      <c r="H9661" s="31"/>
      <c r="I9661" s="205"/>
      <c r="J9661" s="84"/>
      <c r="K9661" s="31"/>
      <c r="L9661" s="31"/>
      <c r="M9661" s="169"/>
      <c r="N9661" s="148"/>
      <c r="O9661" s="106"/>
      <c r="P9661" s="43"/>
      <c r="Q9661" s="205"/>
      <c r="R9661" s="84"/>
      <c r="S9661" s="31"/>
      <c r="T9661" s="31"/>
      <c r="U9661" s="169"/>
      <c r="V9661" s="150"/>
      <c r="W9661" s="141" t="str" cm="1">
        <f t="array" ref="W9661">IF(SUM(LEN(B9661:V9661))=0,"",IF(OR(OR(ISBLANK(F9661),SUM(LEN(C9661),LEN(D9661))=0),AND(NOT(E9661="Unknown"),ISBLANK(J9661)),AND(NOT(O9661="Unknown"),ISBLANK(R9661))),"Missing Information", INDEX(Table15[Entire Service Line Classification], MATCH(SUMIFS(Table15[Unique ID],Table15[System-Owned Portion],E9661,Table15[If Material Anything Other than "Lead" in Column E,Was Material Ever Previously Lead?],G9661,Table15[Customer-Owned Portion],O9661),Table15[Unique ID],0),0)))</f>
        <v/>
      </c>
      <c r="X9661"/>
    </row>
    <row r="9662" spans="2:24" x14ac:dyDescent="0.25">
      <c r="B9662" s="146"/>
      <c r="C9662" s="31"/>
      <c r="D9662" s="31"/>
      <c r="E9662" s="44"/>
      <c r="F9662" s="43"/>
      <c r="G9662" s="84"/>
      <c r="H9662" s="31"/>
      <c r="I9662" s="205"/>
      <c r="J9662" s="84"/>
      <c r="K9662" s="31"/>
      <c r="L9662" s="31"/>
      <c r="M9662" s="169"/>
      <c r="N9662" s="148"/>
      <c r="O9662" s="106"/>
      <c r="P9662" s="43"/>
      <c r="Q9662" s="205"/>
      <c r="R9662" s="84"/>
      <c r="S9662" s="31"/>
      <c r="T9662" s="31"/>
      <c r="U9662" s="169"/>
      <c r="V9662" s="150"/>
      <c r="W9662" s="141" t="str" cm="1">
        <f t="array" ref="W9662">IF(SUM(LEN(B9662:V9662))=0,"",IF(OR(OR(ISBLANK(F9662),SUM(LEN(C9662),LEN(D9662))=0),AND(NOT(E9662="Unknown"),ISBLANK(J9662)),AND(NOT(O9662="Unknown"),ISBLANK(R9662))),"Missing Information", INDEX(Table15[Entire Service Line Classification], MATCH(SUMIFS(Table15[Unique ID],Table15[System-Owned Portion],E9662,Table15[If Material Anything Other than "Lead" in Column E,Was Material Ever Previously Lead?],G9662,Table15[Customer-Owned Portion],O9662),Table15[Unique ID],0),0)))</f>
        <v/>
      </c>
      <c r="X9662"/>
    </row>
    <row r="9663" spans="2:24" x14ac:dyDescent="0.25">
      <c r="B9663" s="146"/>
      <c r="C9663" s="31"/>
      <c r="D9663" s="31"/>
      <c r="E9663" s="44"/>
      <c r="F9663" s="43"/>
      <c r="G9663" s="84"/>
      <c r="H9663" s="31"/>
      <c r="I9663" s="205"/>
      <c r="J9663" s="84"/>
      <c r="K9663" s="31"/>
      <c r="L9663" s="31"/>
      <c r="M9663" s="169"/>
      <c r="N9663" s="148"/>
      <c r="O9663" s="106"/>
      <c r="P9663" s="43"/>
      <c r="Q9663" s="205"/>
      <c r="R9663" s="84"/>
      <c r="S9663" s="31"/>
      <c r="T9663" s="31"/>
      <c r="U9663" s="169"/>
      <c r="V9663" s="150"/>
      <c r="W9663" s="141" t="str" cm="1">
        <f t="array" ref="W9663">IF(SUM(LEN(B9663:V9663))=0,"",IF(OR(OR(ISBLANK(F9663),SUM(LEN(C9663),LEN(D9663))=0),AND(NOT(E9663="Unknown"),ISBLANK(J9663)),AND(NOT(O9663="Unknown"),ISBLANK(R9663))),"Missing Information", INDEX(Table15[Entire Service Line Classification], MATCH(SUMIFS(Table15[Unique ID],Table15[System-Owned Portion],E9663,Table15[If Material Anything Other than "Lead" in Column E,Was Material Ever Previously Lead?],G9663,Table15[Customer-Owned Portion],O9663),Table15[Unique ID],0),0)))</f>
        <v/>
      </c>
      <c r="X9663"/>
    </row>
    <row r="9664" spans="2:24" x14ac:dyDescent="0.25">
      <c r="B9664" s="146"/>
      <c r="C9664" s="31"/>
      <c r="D9664" s="31"/>
      <c r="E9664" s="44"/>
      <c r="F9664" s="43"/>
      <c r="G9664" s="84"/>
      <c r="H9664" s="31"/>
      <c r="I9664" s="205"/>
      <c r="J9664" s="84"/>
      <c r="K9664" s="31"/>
      <c r="L9664" s="31"/>
      <c r="M9664" s="169"/>
      <c r="N9664" s="148"/>
      <c r="O9664" s="106"/>
      <c r="P9664" s="43"/>
      <c r="Q9664" s="205"/>
      <c r="R9664" s="84"/>
      <c r="S9664" s="31"/>
      <c r="T9664" s="31"/>
      <c r="U9664" s="169"/>
      <c r="V9664" s="150"/>
      <c r="W9664" s="141" t="str" cm="1">
        <f t="array" ref="W9664">IF(SUM(LEN(B9664:V9664))=0,"",IF(OR(OR(ISBLANK(F9664),SUM(LEN(C9664),LEN(D9664))=0),AND(NOT(E9664="Unknown"),ISBLANK(J9664)),AND(NOT(O9664="Unknown"),ISBLANK(R9664))),"Missing Information", INDEX(Table15[Entire Service Line Classification], MATCH(SUMIFS(Table15[Unique ID],Table15[System-Owned Portion],E9664,Table15[If Material Anything Other than "Lead" in Column E,Was Material Ever Previously Lead?],G9664,Table15[Customer-Owned Portion],O9664),Table15[Unique ID],0),0)))</f>
        <v/>
      </c>
      <c r="X9664"/>
    </row>
    <row r="9665" spans="2:24" x14ac:dyDescent="0.25">
      <c r="B9665" s="146"/>
      <c r="C9665" s="31"/>
      <c r="D9665" s="31"/>
      <c r="E9665" s="44"/>
      <c r="F9665" s="43"/>
      <c r="G9665" s="84"/>
      <c r="H9665" s="31"/>
      <c r="I9665" s="205"/>
      <c r="J9665" s="84"/>
      <c r="K9665" s="31"/>
      <c r="L9665" s="31"/>
      <c r="M9665" s="169"/>
      <c r="N9665" s="148"/>
      <c r="O9665" s="106"/>
      <c r="P9665" s="43"/>
      <c r="Q9665" s="205"/>
      <c r="R9665" s="84"/>
      <c r="S9665" s="31"/>
      <c r="T9665" s="31"/>
      <c r="U9665" s="169"/>
      <c r="V9665" s="150"/>
      <c r="W9665" s="141" t="str" cm="1">
        <f t="array" ref="W9665">IF(SUM(LEN(B9665:V9665))=0,"",IF(OR(OR(ISBLANK(F9665),SUM(LEN(C9665),LEN(D9665))=0),AND(NOT(E9665="Unknown"),ISBLANK(J9665)),AND(NOT(O9665="Unknown"),ISBLANK(R9665))),"Missing Information", INDEX(Table15[Entire Service Line Classification], MATCH(SUMIFS(Table15[Unique ID],Table15[System-Owned Portion],E9665,Table15[If Material Anything Other than "Lead" in Column E,Was Material Ever Previously Lead?],G9665,Table15[Customer-Owned Portion],O9665),Table15[Unique ID],0),0)))</f>
        <v/>
      </c>
      <c r="X9665"/>
    </row>
    <row r="9666" spans="2:24" x14ac:dyDescent="0.25">
      <c r="B9666" s="146"/>
      <c r="C9666" s="31"/>
      <c r="D9666" s="31"/>
      <c r="E9666" s="44"/>
      <c r="F9666" s="43"/>
      <c r="G9666" s="84"/>
      <c r="H9666" s="31"/>
      <c r="I9666" s="205"/>
      <c r="J9666" s="84"/>
      <c r="K9666" s="31"/>
      <c r="L9666" s="31"/>
      <c r="M9666" s="169"/>
      <c r="N9666" s="148"/>
      <c r="O9666" s="106"/>
      <c r="P9666" s="43"/>
      <c r="Q9666" s="205"/>
      <c r="R9666" s="84"/>
      <c r="S9666" s="31"/>
      <c r="T9666" s="31"/>
      <c r="U9666" s="169"/>
      <c r="V9666" s="150"/>
      <c r="W9666" s="141" t="str" cm="1">
        <f t="array" ref="W9666">IF(SUM(LEN(B9666:V9666))=0,"",IF(OR(OR(ISBLANK(F9666),SUM(LEN(C9666),LEN(D9666))=0),AND(NOT(E9666="Unknown"),ISBLANK(J9666)),AND(NOT(O9666="Unknown"),ISBLANK(R9666))),"Missing Information", INDEX(Table15[Entire Service Line Classification], MATCH(SUMIFS(Table15[Unique ID],Table15[System-Owned Portion],E9666,Table15[If Material Anything Other than "Lead" in Column E,Was Material Ever Previously Lead?],G9666,Table15[Customer-Owned Portion],O9666),Table15[Unique ID],0),0)))</f>
        <v/>
      </c>
      <c r="X9666"/>
    </row>
    <row r="9667" spans="2:24" x14ac:dyDescent="0.25">
      <c r="B9667" s="146"/>
      <c r="C9667" s="31"/>
      <c r="D9667" s="31"/>
      <c r="E9667" s="44"/>
      <c r="F9667" s="43"/>
      <c r="G9667" s="84"/>
      <c r="H9667" s="31"/>
      <c r="I9667" s="205"/>
      <c r="J9667" s="84"/>
      <c r="K9667" s="31"/>
      <c r="L9667" s="31"/>
      <c r="M9667" s="169"/>
      <c r="N9667" s="148"/>
      <c r="O9667" s="106"/>
      <c r="P9667" s="43"/>
      <c r="Q9667" s="205"/>
      <c r="R9667" s="84"/>
      <c r="S9667" s="31"/>
      <c r="T9667" s="31"/>
      <c r="U9667" s="169"/>
      <c r="V9667" s="150"/>
      <c r="W9667" s="141" t="str" cm="1">
        <f t="array" ref="W9667">IF(SUM(LEN(B9667:V9667))=0,"",IF(OR(OR(ISBLANK(F9667),SUM(LEN(C9667),LEN(D9667))=0),AND(NOT(E9667="Unknown"),ISBLANK(J9667)),AND(NOT(O9667="Unknown"),ISBLANK(R9667))),"Missing Information", INDEX(Table15[Entire Service Line Classification], MATCH(SUMIFS(Table15[Unique ID],Table15[System-Owned Portion],E9667,Table15[If Material Anything Other than "Lead" in Column E,Was Material Ever Previously Lead?],G9667,Table15[Customer-Owned Portion],O9667),Table15[Unique ID],0),0)))</f>
        <v/>
      </c>
      <c r="X9667"/>
    </row>
    <row r="9668" spans="2:24" x14ac:dyDescent="0.25">
      <c r="B9668" s="146"/>
      <c r="C9668" s="31"/>
      <c r="D9668" s="31"/>
      <c r="E9668" s="44"/>
      <c r="F9668" s="43"/>
      <c r="G9668" s="84"/>
      <c r="H9668" s="31"/>
      <c r="I9668" s="205"/>
      <c r="J9668" s="84"/>
      <c r="K9668" s="31"/>
      <c r="L9668" s="31"/>
      <c r="M9668" s="169"/>
      <c r="N9668" s="148"/>
      <c r="O9668" s="106"/>
      <c r="P9668" s="43"/>
      <c r="Q9668" s="205"/>
      <c r="R9668" s="84"/>
      <c r="S9668" s="31"/>
      <c r="T9668" s="31"/>
      <c r="U9668" s="169"/>
      <c r="V9668" s="150"/>
      <c r="W9668" s="141" t="str" cm="1">
        <f t="array" ref="W9668">IF(SUM(LEN(B9668:V9668))=0,"",IF(OR(OR(ISBLANK(F9668),SUM(LEN(C9668),LEN(D9668))=0),AND(NOT(E9668="Unknown"),ISBLANK(J9668)),AND(NOT(O9668="Unknown"),ISBLANK(R9668))),"Missing Information", INDEX(Table15[Entire Service Line Classification], MATCH(SUMIFS(Table15[Unique ID],Table15[System-Owned Portion],E9668,Table15[If Material Anything Other than "Lead" in Column E,Was Material Ever Previously Lead?],G9668,Table15[Customer-Owned Portion],O9668),Table15[Unique ID],0),0)))</f>
        <v/>
      </c>
      <c r="X9668"/>
    </row>
    <row r="9669" spans="2:24" x14ac:dyDescent="0.25">
      <c r="B9669" s="146"/>
      <c r="C9669" s="31"/>
      <c r="D9669" s="31"/>
      <c r="E9669" s="44"/>
      <c r="F9669" s="43"/>
      <c r="G9669" s="84"/>
      <c r="H9669" s="31"/>
      <c r="I9669" s="205"/>
      <c r="J9669" s="84"/>
      <c r="K9669" s="31"/>
      <c r="L9669" s="31"/>
      <c r="M9669" s="169"/>
      <c r="N9669" s="148"/>
      <c r="O9669" s="106"/>
      <c r="P9669" s="43"/>
      <c r="Q9669" s="205"/>
      <c r="R9669" s="84"/>
      <c r="S9669" s="31"/>
      <c r="T9669" s="31"/>
      <c r="U9669" s="169"/>
      <c r="V9669" s="150"/>
      <c r="W9669" s="141" t="str" cm="1">
        <f t="array" ref="W9669">IF(SUM(LEN(B9669:V9669))=0,"",IF(OR(OR(ISBLANK(F9669),SUM(LEN(C9669),LEN(D9669))=0),AND(NOT(E9669="Unknown"),ISBLANK(J9669)),AND(NOT(O9669="Unknown"),ISBLANK(R9669))),"Missing Information", INDEX(Table15[Entire Service Line Classification], MATCH(SUMIFS(Table15[Unique ID],Table15[System-Owned Portion],E9669,Table15[If Material Anything Other than "Lead" in Column E,Was Material Ever Previously Lead?],G9669,Table15[Customer-Owned Portion],O9669),Table15[Unique ID],0),0)))</f>
        <v/>
      </c>
      <c r="X9669"/>
    </row>
    <row r="9670" spans="2:24" x14ac:dyDescent="0.25">
      <c r="B9670" s="146"/>
      <c r="C9670" s="31"/>
      <c r="D9670" s="31"/>
      <c r="E9670" s="44"/>
      <c r="F9670" s="43"/>
      <c r="G9670" s="84"/>
      <c r="H9670" s="31"/>
      <c r="I9670" s="205"/>
      <c r="J9670" s="84"/>
      <c r="K9670" s="31"/>
      <c r="L9670" s="31"/>
      <c r="M9670" s="169"/>
      <c r="N9670" s="148"/>
      <c r="O9670" s="106"/>
      <c r="P9670" s="43"/>
      <c r="Q9670" s="205"/>
      <c r="R9670" s="84"/>
      <c r="S9670" s="31"/>
      <c r="T9670" s="31"/>
      <c r="U9670" s="169"/>
      <c r="V9670" s="150"/>
      <c r="W9670" s="141" t="str" cm="1">
        <f t="array" ref="W9670">IF(SUM(LEN(B9670:V9670))=0,"",IF(OR(OR(ISBLANK(F9670),SUM(LEN(C9670),LEN(D9670))=0),AND(NOT(E9670="Unknown"),ISBLANK(J9670)),AND(NOT(O9670="Unknown"),ISBLANK(R9670))),"Missing Information", INDEX(Table15[Entire Service Line Classification], MATCH(SUMIFS(Table15[Unique ID],Table15[System-Owned Portion],E9670,Table15[If Material Anything Other than "Lead" in Column E,Was Material Ever Previously Lead?],G9670,Table15[Customer-Owned Portion],O9670),Table15[Unique ID],0),0)))</f>
        <v/>
      </c>
      <c r="X9670"/>
    </row>
    <row r="9671" spans="2:24" x14ac:dyDescent="0.25">
      <c r="B9671" s="146"/>
      <c r="C9671" s="31"/>
      <c r="D9671" s="31"/>
      <c r="E9671" s="44"/>
      <c r="F9671" s="43"/>
      <c r="G9671" s="84"/>
      <c r="H9671" s="31"/>
      <c r="I9671" s="205"/>
      <c r="J9671" s="84"/>
      <c r="K9671" s="31"/>
      <c r="L9671" s="31"/>
      <c r="M9671" s="169"/>
      <c r="N9671" s="148"/>
      <c r="O9671" s="106"/>
      <c r="P9671" s="43"/>
      <c r="Q9671" s="205"/>
      <c r="R9671" s="84"/>
      <c r="S9671" s="31"/>
      <c r="T9671" s="31"/>
      <c r="U9671" s="169"/>
      <c r="V9671" s="150"/>
      <c r="W9671" s="141" t="str" cm="1">
        <f t="array" ref="W9671">IF(SUM(LEN(B9671:V9671))=0,"",IF(OR(OR(ISBLANK(F9671),SUM(LEN(C9671),LEN(D9671))=0),AND(NOT(E9671="Unknown"),ISBLANK(J9671)),AND(NOT(O9671="Unknown"),ISBLANK(R9671))),"Missing Information", INDEX(Table15[Entire Service Line Classification], MATCH(SUMIFS(Table15[Unique ID],Table15[System-Owned Portion],E9671,Table15[If Material Anything Other than "Lead" in Column E,Was Material Ever Previously Lead?],G9671,Table15[Customer-Owned Portion],O9671),Table15[Unique ID],0),0)))</f>
        <v/>
      </c>
      <c r="X9671"/>
    </row>
    <row r="9672" spans="2:24" x14ac:dyDescent="0.25">
      <c r="B9672" s="146"/>
      <c r="C9672" s="31"/>
      <c r="D9672" s="31"/>
      <c r="E9672" s="44"/>
      <c r="F9672" s="43"/>
      <c r="G9672" s="84"/>
      <c r="H9672" s="31"/>
      <c r="I9672" s="205"/>
      <c r="J9672" s="84"/>
      <c r="K9672" s="31"/>
      <c r="L9672" s="31"/>
      <c r="M9672" s="169"/>
      <c r="N9672" s="148"/>
      <c r="O9672" s="106"/>
      <c r="P9672" s="43"/>
      <c r="Q9672" s="205"/>
      <c r="R9672" s="84"/>
      <c r="S9672" s="31"/>
      <c r="T9672" s="31"/>
      <c r="U9672" s="169"/>
      <c r="V9672" s="150"/>
      <c r="W9672" s="141" t="str" cm="1">
        <f t="array" ref="W9672">IF(SUM(LEN(B9672:V9672))=0,"",IF(OR(OR(ISBLANK(F9672),SUM(LEN(C9672),LEN(D9672))=0),AND(NOT(E9672="Unknown"),ISBLANK(J9672)),AND(NOT(O9672="Unknown"),ISBLANK(R9672))),"Missing Information", INDEX(Table15[Entire Service Line Classification], MATCH(SUMIFS(Table15[Unique ID],Table15[System-Owned Portion],E9672,Table15[If Material Anything Other than "Lead" in Column E,Was Material Ever Previously Lead?],G9672,Table15[Customer-Owned Portion],O9672),Table15[Unique ID],0),0)))</f>
        <v/>
      </c>
      <c r="X9672"/>
    </row>
    <row r="9673" spans="2:24" x14ac:dyDescent="0.25">
      <c r="B9673" s="146"/>
      <c r="C9673" s="31"/>
      <c r="D9673" s="31"/>
      <c r="E9673" s="44"/>
      <c r="F9673" s="43"/>
      <c r="G9673" s="84"/>
      <c r="H9673" s="31"/>
      <c r="I9673" s="205"/>
      <c r="J9673" s="84"/>
      <c r="K9673" s="31"/>
      <c r="L9673" s="31"/>
      <c r="M9673" s="169"/>
      <c r="N9673" s="148"/>
      <c r="O9673" s="106"/>
      <c r="P9673" s="43"/>
      <c r="Q9673" s="205"/>
      <c r="R9673" s="84"/>
      <c r="S9673" s="31"/>
      <c r="T9673" s="31"/>
      <c r="U9673" s="169"/>
      <c r="V9673" s="150"/>
      <c r="W9673" s="141" t="str" cm="1">
        <f t="array" ref="W9673">IF(SUM(LEN(B9673:V9673))=0,"",IF(OR(OR(ISBLANK(F9673),SUM(LEN(C9673),LEN(D9673))=0),AND(NOT(E9673="Unknown"),ISBLANK(J9673)),AND(NOT(O9673="Unknown"),ISBLANK(R9673))),"Missing Information", INDEX(Table15[Entire Service Line Classification], MATCH(SUMIFS(Table15[Unique ID],Table15[System-Owned Portion],E9673,Table15[If Material Anything Other than "Lead" in Column E,Was Material Ever Previously Lead?],G9673,Table15[Customer-Owned Portion],O9673),Table15[Unique ID],0),0)))</f>
        <v/>
      </c>
      <c r="X9673"/>
    </row>
    <row r="9674" spans="2:24" x14ac:dyDescent="0.25">
      <c r="B9674" s="146"/>
      <c r="C9674" s="31"/>
      <c r="D9674" s="31"/>
      <c r="E9674" s="44"/>
      <c r="F9674" s="43"/>
      <c r="G9674" s="84"/>
      <c r="H9674" s="31"/>
      <c r="I9674" s="205"/>
      <c r="J9674" s="84"/>
      <c r="K9674" s="31"/>
      <c r="L9674" s="31"/>
      <c r="M9674" s="169"/>
      <c r="N9674" s="148"/>
      <c r="O9674" s="106"/>
      <c r="P9674" s="43"/>
      <c r="Q9674" s="205"/>
      <c r="R9674" s="84"/>
      <c r="S9674" s="31"/>
      <c r="T9674" s="31"/>
      <c r="U9674" s="169"/>
      <c r="V9674" s="150"/>
      <c r="W9674" s="141" t="str" cm="1">
        <f t="array" ref="W9674">IF(SUM(LEN(B9674:V9674))=0,"",IF(OR(OR(ISBLANK(F9674),SUM(LEN(C9674),LEN(D9674))=0),AND(NOT(E9674="Unknown"),ISBLANK(J9674)),AND(NOT(O9674="Unknown"),ISBLANK(R9674))),"Missing Information", INDEX(Table15[Entire Service Line Classification], MATCH(SUMIFS(Table15[Unique ID],Table15[System-Owned Portion],E9674,Table15[If Material Anything Other than "Lead" in Column E,Was Material Ever Previously Lead?],G9674,Table15[Customer-Owned Portion],O9674),Table15[Unique ID],0),0)))</f>
        <v/>
      </c>
      <c r="X9674"/>
    </row>
    <row r="9675" spans="2:24" x14ac:dyDescent="0.25">
      <c r="B9675" s="146"/>
      <c r="C9675" s="31"/>
      <c r="D9675" s="31"/>
      <c r="E9675" s="44"/>
      <c r="F9675" s="43"/>
      <c r="G9675" s="84"/>
      <c r="H9675" s="31"/>
      <c r="I9675" s="205"/>
      <c r="J9675" s="84"/>
      <c r="K9675" s="31"/>
      <c r="L9675" s="31"/>
      <c r="M9675" s="169"/>
      <c r="N9675" s="148"/>
      <c r="O9675" s="106"/>
      <c r="P9675" s="43"/>
      <c r="Q9675" s="205"/>
      <c r="R9675" s="84"/>
      <c r="S9675" s="31"/>
      <c r="T9675" s="31"/>
      <c r="U9675" s="169"/>
      <c r="V9675" s="150"/>
      <c r="W9675" s="141" t="str" cm="1">
        <f t="array" ref="W9675">IF(SUM(LEN(B9675:V9675))=0,"",IF(OR(OR(ISBLANK(F9675),SUM(LEN(C9675),LEN(D9675))=0),AND(NOT(E9675="Unknown"),ISBLANK(J9675)),AND(NOT(O9675="Unknown"),ISBLANK(R9675))),"Missing Information", INDEX(Table15[Entire Service Line Classification], MATCH(SUMIFS(Table15[Unique ID],Table15[System-Owned Portion],E9675,Table15[If Material Anything Other than "Lead" in Column E,Was Material Ever Previously Lead?],G9675,Table15[Customer-Owned Portion],O9675),Table15[Unique ID],0),0)))</f>
        <v/>
      </c>
      <c r="X9675"/>
    </row>
    <row r="9676" spans="2:24" x14ac:dyDescent="0.25">
      <c r="B9676" s="146"/>
      <c r="C9676" s="31"/>
      <c r="D9676" s="31"/>
      <c r="E9676" s="44"/>
      <c r="F9676" s="43"/>
      <c r="G9676" s="84"/>
      <c r="H9676" s="31"/>
      <c r="I9676" s="205"/>
      <c r="J9676" s="84"/>
      <c r="K9676" s="31"/>
      <c r="L9676" s="31"/>
      <c r="M9676" s="169"/>
      <c r="N9676" s="148"/>
      <c r="O9676" s="106"/>
      <c r="P9676" s="43"/>
      <c r="Q9676" s="205"/>
      <c r="R9676" s="84"/>
      <c r="S9676" s="31"/>
      <c r="T9676" s="31"/>
      <c r="U9676" s="169"/>
      <c r="V9676" s="150"/>
      <c r="W9676" s="141" t="str" cm="1">
        <f t="array" ref="W9676">IF(SUM(LEN(B9676:V9676))=0,"",IF(OR(OR(ISBLANK(F9676),SUM(LEN(C9676),LEN(D9676))=0),AND(NOT(E9676="Unknown"),ISBLANK(J9676)),AND(NOT(O9676="Unknown"),ISBLANK(R9676))),"Missing Information", INDEX(Table15[Entire Service Line Classification], MATCH(SUMIFS(Table15[Unique ID],Table15[System-Owned Portion],E9676,Table15[If Material Anything Other than "Lead" in Column E,Was Material Ever Previously Lead?],G9676,Table15[Customer-Owned Portion],O9676),Table15[Unique ID],0),0)))</f>
        <v/>
      </c>
      <c r="X9676"/>
    </row>
    <row r="9677" spans="2:24" x14ac:dyDescent="0.25">
      <c r="B9677" s="146"/>
      <c r="C9677" s="31"/>
      <c r="D9677" s="31"/>
      <c r="E9677" s="44"/>
      <c r="F9677" s="43"/>
      <c r="G9677" s="84"/>
      <c r="H9677" s="31"/>
      <c r="I9677" s="205"/>
      <c r="J9677" s="84"/>
      <c r="K9677" s="31"/>
      <c r="L9677" s="31"/>
      <c r="M9677" s="169"/>
      <c r="N9677" s="148"/>
      <c r="O9677" s="106"/>
      <c r="P9677" s="43"/>
      <c r="Q9677" s="205"/>
      <c r="R9677" s="84"/>
      <c r="S9677" s="31"/>
      <c r="T9677" s="31"/>
      <c r="U9677" s="169"/>
      <c r="V9677" s="150"/>
      <c r="W9677" s="141" t="str" cm="1">
        <f t="array" ref="W9677">IF(SUM(LEN(B9677:V9677))=0,"",IF(OR(OR(ISBLANK(F9677),SUM(LEN(C9677),LEN(D9677))=0),AND(NOT(E9677="Unknown"),ISBLANK(J9677)),AND(NOT(O9677="Unknown"),ISBLANK(R9677))),"Missing Information", INDEX(Table15[Entire Service Line Classification], MATCH(SUMIFS(Table15[Unique ID],Table15[System-Owned Portion],E9677,Table15[If Material Anything Other than "Lead" in Column E,Was Material Ever Previously Lead?],G9677,Table15[Customer-Owned Portion],O9677),Table15[Unique ID],0),0)))</f>
        <v/>
      </c>
      <c r="X9677"/>
    </row>
    <row r="9678" spans="2:24" x14ac:dyDescent="0.25">
      <c r="B9678" s="146"/>
      <c r="C9678" s="31"/>
      <c r="D9678" s="31"/>
      <c r="E9678" s="44"/>
      <c r="F9678" s="43"/>
      <c r="G9678" s="84"/>
      <c r="H9678" s="31"/>
      <c r="I9678" s="205"/>
      <c r="J9678" s="84"/>
      <c r="K9678" s="31"/>
      <c r="L9678" s="31"/>
      <c r="M9678" s="169"/>
      <c r="N9678" s="148"/>
      <c r="O9678" s="106"/>
      <c r="P9678" s="43"/>
      <c r="Q9678" s="205"/>
      <c r="R9678" s="84"/>
      <c r="S9678" s="31"/>
      <c r="T9678" s="31"/>
      <c r="U9678" s="169"/>
      <c r="V9678" s="150"/>
      <c r="W9678" s="141" t="str" cm="1">
        <f t="array" ref="W9678">IF(SUM(LEN(B9678:V9678))=0,"",IF(OR(OR(ISBLANK(F9678),SUM(LEN(C9678),LEN(D9678))=0),AND(NOT(E9678="Unknown"),ISBLANK(J9678)),AND(NOT(O9678="Unknown"),ISBLANK(R9678))),"Missing Information", INDEX(Table15[Entire Service Line Classification], MATCH(SUMIFS(Table15[Unique ID],Table15[System-Owned Portion],E9678,Table15[If Material Anything Other than "Lead" in Column E,Was Material Ever Previously Lead?],G9678,Table15[Customer-Owned Portion],O9678),Table15[Unique ID],0),0)))</f>
        <v/>
      </c>
      <c r="X9678"/>
    </row>
    <row r="9679" spans="2:24" x14ac:dyDescent="0.25">
      <c r="B9679" s="146"/>
      <c r="C9679" s="31"/>
      <c r="D9679" s="31"/>
      <c r="E9679" s="44"/>
      <c r="F9679" s="43"/>
      <c r="G9679" s="84"/>
      <c r="H9679" s="31"/>
      <c r="I9679" s="205"/>
      <c r="J9679" s="84"/>
      <c r="K9679" s="31"/>
      <c r="L9679" s="31"/>
      <c r="M9679" s="169"/>
      <c r="N9679" s="148"/>
      <c r="O9679" s="106"/>
      <c r="P9679" s="43"/>
      <c r="Q9679" s="205"/>
      <c r="R9679" s="84"/>
      <c r="S9679" s="31"/>
      <c r="T9679" s="31"/>
      <c r="U9679" s="169"/>
      <c r="V9679" s="150"/>
      <c r="W9679" s="141" t="str" cm="1">
        <f t="array" ref="W9679">IF(SUM(LEN(B9679:V9679))=0,"",IF(OR(OR(ISBLANK(F9679),SUM(LEN(C9679),LEN(D9679))=0),AND(NOT(E9679="Unknown"),ISBLANK(J9679)),AND(NOT(O9679="Unknown"),ISBLANK(R9679))),"Missing Information", INDEX(Table15[Entire Service Line Classification], MATCH(SUMIFS(Table15[Unique ID],Table15[System-Owned Portion],E9679,Table15[If Material Anything Other than "Lead" in Column E,Was Material Ever Previously Lead?],G9679,Table15[Customer-Owned Portion],O9679),Table15[Unique ID],0),0)))</f>
        <v/>
      </c>
      <c r="X9679"/>
    </row>
    <row r="9680" spans="2:24" x14ac:dyDescent="0.25">
      <c r="B9680" s="146"/>
      <c r="C9680" s="31"/>
      <c r="D9680" s="31"/>
      <c r="E9680" s="44"/>
      <c r="F9680" s="43"/>
      <c r="G9680" s="84"/>
      <c r="H9680" s="31"/>
      <c r="I9680" s="205"/>
      <c r="J9680" s="84"/>
      <c r="K9680" s="31"/>
      <c r="L9680" s="31"/>
      <c r="M9680" s="169"/>
      <c r="N9680" s="148"/>
      <c r="O9680" s="106"/>
      <c r="P9680" s="43"/>
      <c r="Q9680" s="205"/>
      <c r="R9680" s="84"/>
      <c r="S9680" s="31"/>
      <c r="T9680" s="31"/>
      <c r="U9680" s="169"/>
      <c r="V9680" s="150"/>
      <c r="W9680" s="141" t="str" cm="1">
        <f t="array" ref="W9680">IF(SUM(LEN(B9680:V9680))=0,"",IF(OR(OR(ISBLANK(F9680),SUM(LEN(C9680),LEN(D9680))=0),AND(NOT(E9680="Unknown"),ISBLANK(J9680)),AND(NOT(O9680="Unknown"),ISBLANK(R9680))),"Missing Information", INDEX(Table15[Entire Service Line Classification], MATCH(SUMIFS(Table15[Unique ID],Table15[System-Owned Portion],E9680,Table15[If Material Anything Other than "Lead" in Column E,Was Material Ever Previously Lead?],G9680,Table15[Customer-Owned Portion],O9680),Table15[Unique ID],0),0)))</f>
        <v/>
      </c>
      <c r="X9680"/>
    </row>
    <row r="9681" spans="2:24" x14ac:dyDescent="0.25">
      <c r="B9681" s="146"/>
      <c r="C9681" s="31"/>
      <c r="D9681" s="31"/>
      <c r="E9681" s="44"/>
      <c r="F9681" s="43"/>
      <c r="G9681" s="84"/>
      <c r="H9681" s="31"/>
      <c r="I9681" s="205"/>
      <c r="J9681" s="84"/>
      <c r="K9681" s="31"/>
      <c r="L9681" s="31"/>
      <c r="M9681" s="169"/>
      <c r="N9681" s="148"/>
      <c r="O9681" s="106"/>
      <c r="P9681" s="43"/>
      <c r="Q9681" s="205"/>
      <c r="R9681" s="84"/>
      <c r="S9681" s="31"/>
      <c r="T9681" s="31"/>
      <c r="U9681" s="169"/>
      <c r="V9681" s="150"/>
      <c r="W9681" s="141" t="str" cm="1">
        <f t="array" ref="W9681">IF(SUM(LEN(B9681:V9681))=0,"",IF(OR(OR(ISBLANK(F9681),SUM(LEN(C9681),LEN(D9681))=0),AND(NOT(E9681="Unknown"),ISBLANK(J9681)),AND(NOT(O9681="Unknown"),ISBLANK(R9681))),"Missing Information", INDEX(Table15[Entire Service Line Classification], MATCH(SUMIFS(Table15[Unique ID],Table15[System-Owned Portion],E9681,Table15[If Material Anything Other than "Lead" in Column E,Was Material Ever Previously Lead?],G9681,Table15[Customer-Owned Portion],O9681),Table15[Unique ID],0),0)))</f>
        <v/>
      </c>
      <c r="X9681"/>
    </row>
    <row r="9682" spans="2:24" x14ac:dyDescent="0.25">
      <c r="B9682" s="146"/>
      <c r="C9682" s="31"/>
      <c r="D9682" s="31"/>
      <c r="E9682" s="44"/>
      <c r="F9682" s="43"/>
      <c r="G9682" s="84"/>
      <c r="H9682" s="31"/>
      <c r="I9682" s="205"/>
      <c r="J9682" s="84"/>
      <c r="K9682" s="31"/>
      <c r="L9682" s="31"/>
      <c r="M9682" s="169"/>
      <c r="N9682" s="148"/>
      <c r="O9682" s="106"/>
      <c r="P9682" s="43"/>
      <c r="Q9682" s="205"/>
      <c r="R9682" s="84"/>
      <c r="S9682" s="31"/>
      <c r="T9682" s="31"/>
      <c r="U9682" s="169"/>
      <c r="V9682" s="150"/>
      <c r="W9682" s="141" t="str" cm="1">
        <f t="array" ref="W9682">IF(SUM(LEN(B9682:V9682))=0,"",IF(OR(OR(ISBLANK(F9682),SUM(LEN(C9682),LEN(D9682))=0),AND(NOT(E9682="Unknown"),ISBLANK(J9682)),AND(NOT(O9682="Unknown"),ISBLANK(R9682))),"Missing Information", INDEX(Table15[Entire Service Line Classification], MATCH(SUMIFS(Table15[Unique ID],Table15[System-Owned Portion],E9682,Table15[If Material Anything Other than "Lead" in Column E,Was Material Ever Previously Lead?],G9682,Table15[Customer-Owned Portion],O9682),Table15[Unique ID],0),0)))</f>
        <v/>
      </c>
      <c r="X9682"/>
    </row>
    <row r="9683" spans="2:24" x14ac:dyDescent="0.25">
      <c r="B9683" s="146"/>
      <c r="C9683" s="31"/>
      <c r="D9683" s="31"/>
      <c r="E9683" s="44"/>
      <c r="F9683" s="43"/>
      <c r="G9683" s="84"/>
      <c r="H9683" s="31"/>
      <c r="I9683" s="205"/>
      <c r="J9683" s="84"/>
      <c r="K9683" s="31"/>
      <c r="L9683" s="31"/>
      <c r="M9683" s="169"/>
      <c r="N9683" s="148"/>
      <c r="O9683" s="106"/>
      <c r="P9683" s="43"/>
      <c r="Q9683" s="205"/>
      <c r="R9683" s="84"/>
      <c r="S9683" s="31"/>
      <c r="T9683" s="31"/>
      <c r="U9683" s="169"/>
      <c r="V9683" s="150"/>
      <c r="W9683" s="141" t="str" cm="1">
        <f t="array" ref="W9683">IF(SUM(LEN(B9683:V9683))=0,"",IF(OR(OR(ISBLANK(F9683),SUM(LEN(C9683),LEN(D9683))=0),AND(NOT(E9683="Unknown"),ISBLANK(J9683)),AND(NOT(O9683="Unknown"),ISBLANK(R9683))),"Missing Information", INDEX(Table15[Entire Service Line Classification], MATCH(SUMIFS(Table15[Unique ID],Table15[System-Owned Portion],E9683,Table15[If Material Anything Other than "Lead" in Column E,Was Material Ever Previously Lead?],G9683,Table15[Customer-Owned Portion],O9683),Table15[Unique ID],0),0)))</f>
        <v/>
      </c>
      <c r="X9683"/>
    </row>
    <row r="9684" spans="2:24" x14ac:dyDescent="0.25">
      <c r="B9684" s="146"/>
      <c r="C9684" s="31"/>
      <c r="D9684" s="31"/>
      <c r="E9684" s="44"/>
      <c r="F9684" s="43"/>
      <c r="G9684" s="84"/>
      <c r="H9684" s="31"/>
      <c r="I9684" s="205"/>
      <c r="J9684" s="84"/>
      <c r="K9684" s="31"/>
      <c r="L9684" s="31"/>
      <c r="M9684" s="169"/>
      <c r="N9684" s="148"/>
      <c r="O9684" s="106"/>
      <c r="P9684" s="43"/>
      <c r="Q9684" s="205"/>
      <c r="R9684" s="84"/>
      <c r="S9684" s="31"/>
      <c r="T9684" s="31"/>
      <c r="U9684" s="169"/>
      <c r="V9684" s="150"/>
      <c r="W9684" s="141" t="str" cm="1">
        <f t="array" ref="W9684">IF(SUM(LEN(B9684:V9684))=0,"",IF(OR(OR(ISBLANK(F9684),SUM(LEN(C9684),LEN(D9684))=0),AND(NOT(E9684="Unknown"),ISBLANK(J9684)),AND(NOT(O9684="Unknown"),ISBLANK(R9684))),"Missing Information", INDEX(Table15[Entire Service Line Classification], MATCH(SUMIFS(Table15[Unique ID],Table15[System-Owned Portion],E9684,Table15[If Material Anything Other than "Lead" in Column E,Was Material Ever Previously Lead?],G9684,Table15[Customer-Owned Portion],O9684),Table15[Unique ID],0),0)))</f>
        <v/>
      </c>
      <c r="X9684"/>
    </row>
    <row r="9685" spans="2:24" x14ac:dyDescent="0.25">
      <c r="B9685" s="146"/>
      <c r="C9685" s="31"/>
      <c r="D9685" s="31"/>
      <c r="E9685" s="44"/>
      <c r="F9685" s="43"/>
      <c r="G9685" s="84"/>
      <c r="H9685" s="31"/>
      <c r="I9685" s="205"/>
      <c r="J9685" s="84"/>
      <c r="K9685" s="31"/>
      <c r="L9685" s="31"/>
      <c r="M9685" s="169"/>
      <c r="N9685" s="148"/>
      <c r="O9685" s="106"/>
      <c r="P9685" s="43"/>
      <c r="Q9685" s="205"/>
      <c r="R9685" s="84"/>
      <c r="S9685" s="31"/>
      <c r="T9685" s="31"/>
      <c r="U9685" s="169"/>
      <c r="V9685" s="150"/>
      <c r="W9685" s="141" t="str" cm="1">
        <f t="array" ref="W9685">IF(SUM(LEN(B9685:V9685))=0,"",IF(OR(OR(ISBLANK(F9685),SUM(LEN(C9685),LEN(D9685))=0),AND(NOT(E9685="Unknown"),ISBLANK(J9685)),AND(NOT(O9685="Unknown"),ISBLANK(R9685))),"Missing Information", INDEX(Table15[Entire Service Line Classification], MATCH(SUMIFS(Table15[Unique ID],Table15[System-Owned Portion],E9685,Table15[If Material Anything Other than "Lead" in Column E,Was Material Ever Previously Lead?],G9685,Table15[Customer-Owned Portion],O9685),Table15[Unique ID],0),0)))</f>
        <v/>
      </c>
      <c r="X9685"/>
    </row>
    <row r="9686" spans="2:24" x14ac:dyDescent="0.25">
      <c r="B9686" s="146"/>
      <c r="C9686" s="31"/>
      <c r="D9686" s="31"/>
      <c r="E9686" s="44"/>
      <c r="F9686" s="43"/>
      <c r="G9686" s="84"/>
      <c r="H9686" s="31"/>
      <c r="I9686" s="205"/>
      <c r="J9686" s="84"/>
      <c r="K9686" s="31"/>
      <c r="L9686" s="31"/>
      <c r="M9686" s="169"/>
      <c r="N9686" s="148"/>
      <c r="O9686" s="106"/>
      <c r="P9686" s="43"/>
      <c r="Q9686" s="205"/>
      <c r="R9686" s="84"/>
      <c r="S9686" s="31"/>
      <c r="T9686" s="31"/>
      <c r="U9686" s="169"/>
      <c r="V9686" s="150"/>
      <c r="W9686" s="141" t="str" cm="1">
        <f t="array" ref="W9686">IF(SUM(LEN(B9686:V9686))=0,"",IF(OR(OR(ISBLANK(F9686),SUM(LEN(C9686),LEN(D9686))=0),AND(NOT(E9686="Unknown"),ISBLANK(J9686)),AND(NOT(O9686="Unknown"),ISBLANK(R9686))),"Missing Information", INDEX(Table15[Entire Service Line Classification], MATCH(SUMIFS(Table15[Unique ID],Table15[System-Owned Portion],E9686,Table15[If Material Anything Other than "Lead" in Column E,Was Material Ever Previously Lead?],G9686,Table15[Customer-Owned Portion],O9686),Table15[Unique ID],0),0)))</f>
        <v/>
      </c>
      <c r="X9686"/>
    </row>
    <row r="9687" spans="2:24" x14ac:dyDescent="0.25">
      <c r="B9687" s="146"/>
      <c r="C9687" s="31"/>
      <c r="D9687" s="31"/>
      <c r="E9687" s="44"/>
      <c r="F9687" s="43"/>
      <c r="G9687" s="84"/>
      <c r="H9687" s="31"/>
      <c r="I9687" s="205"/>
      <c r="J9687" s="84"/>
      <c r="K9687" s="31"/>
      <c r="L9687" s="31"/>
      <c r="M9687" s="169"/>
      <c r="N9687" s="148"/>
      <c r="O9687" s="106"/>
      <c r="P9687" s="43"/>
      <c r="Q9687" s="205"/>
      <c r="R9687" s="84"/>
      <c r="S9687" s="31"/>
      <c r="T9687" s="31"/>
      <c r="U9687" s="169"/>
      <c r="V9687" s="150"/>
      <c r="W9687" s="141" t="str" cm="1">
        <f t="array" ref="W9687">IF(SUM(LEN(B9687:V9687))=0,"",IF(OR(OR(ISBLANK(F9687),SUM(LEN(C9687),LEN(D9687))=0),AND(NOT(E9687="Unknown"),ISBLANK(J9687)),AND(NOT(O9687="Unknown"),ISBLANK(R9687))),"Missing Information", INDEX(Table15[Entire Service Line Classification], MATCH(SUMIFS(Table15[Unique ID],Table15[System-Owned Portion],E9687,Table15[If Material Anything Other than "Lead" in Column E,Was Material Ever Previously Lead?],G9687,Table15[Customer-Owned Portion],O9687),Table15[Unique ID],0),0)))</f>
        <v/>
      </c>
      <c r="X9687"/>
    </row>
    <row r="9688" spans="2:24" x14ac:dyDescent="0.25">
      <c r="B9688" s="146"/>
      <c r="C9688" s="31"/>
      <c r="D9688" s="31"/>
      <c r="E9688" s="44"/>
      <c r="F9688" s="43"/>
      <c r="G9688" s="84"/>
      <c r="H9688" s="31"/>
      <c r="I9688" s="205"/>
      <c r="J9688" s="84"/>
      <c r="K9688" s="31"/>
      <c r="L9688" s="31"/>
      <c r="M9688" s="169"/>
      <c r="N9688" s="148"/>
      <c r="O9688" s="106"/>
      <c r="P9688" s="43"/>
      <c r="Q9688" s="205"/>
      <c r="R9688" s="84"/>
      <c r="S9688" s="31"/>
      <c r="T9688" s="31"/>
      <c r="U9688" s="169"/>
      <c r="V9688" s="150"/>
      <c r="W9688" s="141" t="str" cm="1">
        <f t="array" ref="W9688">IF(SUM(LEN(B9688:V9688))=0,"",IF(OR(OR(ISBLANK(F9688),SUM(LEN(C9688),LEN(D9688))=0),AND(NOT(E9688="Unknown"),ISBLANK(J9688)),AND(NOT(O9688="Unknown"),ISBLANK(R9688))),"Missing Information", INDEX(Table15[Entire Service Line Classification], MATCH(SUMIFS(Table15[Unique ID],Table15[System-Owned Portion],E9688,Table15[If Material Anything Other than "Lead" in Column E,Was Material Ever Previously Lead?],G9688,Table15[Customer-Owned Portion],O9688),Table15[Unique ID],0),0)))</f>
        <v/>
      </c>
      <c r="X9688"/>
    </row>
    <row r="9689" spans="2:24" x14ac:dyDescent="0.25">
      <c r="B9689" s="146"/>
      <c r="C9689" s="31"/>
      <c r="D9689" s="31"/>
      <c r="E9689" s="44"/>
      <c r="F9689" s="43"/>
      <c r="G9689" s="84"/>
      <c r="H9689" s="31"/>
      <c r="I9689" s="205"/>
      <c r="J9689" s="84"/>
      <c r="K9689" s="31"/>
      <c r="L9689" s="31"/>
      <c r="M9689" s="169"/>
      <c r="N9689" s="148"/>
      <c r="O9689" s="106"/>
      <c r="P9689" s="43"/>
      <c r="Q9689" s="205"/>
      <c r="R9689" s="84"/>
      <c r="S9689" s="31"/>
      <c r="T9689" s="31"/>
      <c r="U9689" s="169"/>
      <c r="V9689" s="150"/>
      <c r="W9689" s="141" t="str" cm="1">
        <f t="array" ref="W9689">IF(SUM(LEN(B9689:V9689))=0,"",IF(OR(OR(ISBLANK(F9689),SUM(LEN(C9689),LEN(D9689))=0),AND(NOT(E9689="Unknown"),ISBLANK(J9689)),AND(NOT(O9689="Unknown"),ISBLANK(R9689))),"Missing Information", INDEX(Table15[Entire Service Line Classification], MATCH(SUMIFS(Table15[Unique ID],Table15[System-Owned Portion],E9689,Table15[If Material Anything Other than "Lead" in Column E,Was Material Ever Previously Lead?],G9689,Table15[Customer-Owned Portion],O9689),Table15[Unique ID],0),0)))</f>
        <v/>
      </c>
      <c r="X9689"/>
    </row>
    <row r="9690" spans="2:24" x14ac:dyDescent="0.25">
      <c r="B9690" s="146"/>
      <c r="C9690" s="31"/>
      <c r="D9690" s="31"/>
      <c r="E9690" s="44"/>
      <c r="F9690" s="43"/>
      <c r="G9690" s="84"/>
      <c r="H9690" s="31"/>
      <c r="I9690" s="205"/>
      <c r="J9690" s="84"/>
      <c r="K9690" s="31"/>
      <c r="L9690" s="31"/>
      <c r="M9690" s="169"/>
      <c r="N9690" s="148"/>
      <c r="O9690" s="106"/>
      <c r="P9690" s="43"/>
      <c r="Q9690" s="205"/>
      <c r="R9690" s="84"/>
      <c r="S9690" s="31"/>
      <c r="T9690" s="31"/>
      <c r="U9690" s="169"/>
      <c r="V9690" s="150"/>
      <c r="W9690" s="141" t="str" cm="1">
        <f t="array" ref="W9690">IF(SUM(LEN(B9690:V9690))=0,"",IF(OR(OR(ISBLANK(F9690),SUM(LEN(C9690),LEN(D9690))=0),AND(NOT(E9690="Unknown"),ISBLANK(J9690)),AND(NOT(O9690="Unknown"),ISBLANK(R9690))),"Missing Information", INDEX(Table15[Entire Service Line Classification], MATCH(SUMIFS(Table15[Unique ID],Table15[System-Owned Portion],E9690,Table15[If Material Anything Other than "Lead" in Column E,Was Material Ever Previously Lead?],G9690,Table15[Customer-Owned Portion],O9690),Table15[Unique ID],0),0)))</f>
        <v/>
      </c>
      <c r="X9690"/>
    </row>
    <row r="9691" spans="2:24" x14ac:dyDescent="0.25">
      <c r="B9691" s="146"/>
      <c r="C9691" s="31"/>
      <c r="D9691" s="31"/>
      <c r="E9691" s="44"/>
      <c r="F9691" s="43"/>
      <c r="G9691" s="84"/>
      <c r="H9691" s="31"/>
      <c r="I9691" s="205"/>
      <c r="J9691" s="84"/>
      <c r="K9691" s="31"/>
      <c r="L9691" s="31"/>
      <c r="M9691" s="169"/>
      <c r="N9691" s="148"/>
      <c r="O9691" s="106"/>
      <c r="P9691" s="43"/>
      <c r="Q9691" s="205"/>
      <c r="R9691" s="84"/>
      <c r="S9691" s="31"/>
      <c r="T9691" s="31"/>
      <c r="U9691" s="169"/>
      <c r="V9691" s="150"/>
      <c r="W9691" s="141" t="str" cm="1">
        <f t="array" ref="W9691">IF(SUM(LEN(B9691:V9691))=0,"",IF(OR(OR(ISBLANK(F9691),SUM(LEN(C9691),LEN(D9691))=0),AND(NOT(E9691="Unknown"),ISBLANK(J9691)),AND(NOT(O9691="Unknown"),ISBLANK(R9691))),"Missing Information", INDEX(Table15[Entire Service Line Classification], MATCH(SUMIFS(Table15[Unique ID],Table15[System-Owned Portion],E9691,Table15[If Material Anything Other than "Lead" in Column E,Was Material Ever Previously Lead?],G9691,Table15[Customer-Owned Portion],O9691),Table15[Unique ID],0),0)))</f>
        <v/>
      </c>
      <c r="X9691"/>
    </row>
    <row r="9692" spans="2:24" x14ac:dyDescent="0.25">
      <c r="B9692" s="146"/>
      <c r="C9692" s="31"/>
      <c r="D9692" s="31"/>
      <c r="E9692" s="44"/>
      <c r="F9692" s="43"/>
      <c r="G9692" s="84"/>
      <c r="H9692" s="31"/>
      <c r="I9692" s="205"/>
      <c r="J9692" s="84"/>
      <c r="K9692" s="31"/>
      <c r="L9692" s="31"/>
      <c r="M9692" s="169"/>
      <c r="N9692" s="148"/>
      <c r="O9692" s="106"/>
      <c r="P9692" s="43"/>
      <c r="Q9692" s="205"/>
      <c r="R9692" s="84"/>
      <c r="S9692" s="31"/>
      <c r="T9692" s="31"/>
      <c r="U9692" s="169"/>
      <c r="V9692" s="150"/>
      <c r="W9692" s="141" t="str" cm="1">
        <f t="array" ref="W9692">IF(SUM(LEN(B9692:V9692))=0,"",IF(OR(OR(ISBLANK(F9692),SUM(LEN(C9692),LEN(D9692))=0),AND(NOT(E9692="Unknown"),ISBLANK(J9692)),AND(NOT(O9692="Unknown"),ISBLANK(R9692))),"Missing Information", INDEX(Table15[Entire Service Line Classification], MATCH(SUMIFS(Table15[Unique ID],Table15[System-Owned Portion],E9692,Table15[If Material Anything Other than "Lead" in Column E,Was Material Ever Previously Lead?],G9692,Table15[Customer-Owned Portion],O9692),Table15[Unique ID],0),0)))</f>
        <v/>
      </c>
      <c r="X9692"/>
    </row>
    <row r="9693" spans="2:24" x14ac:dyDescent="0.25">
      <c r="B9693" s="146"/>
      <c r="C9693" s="31"/>
      <c r="D9693" s="31"/>
      <c r="E9693" s="44"/>
      <c r="F9693" s="43"/>
      <c r="G9693" s="84"/>
      <c r="H9693" s="31"/>
      <c r="I9693" s="205"/>
      <c r="J9693" s="84"/>
      <c r="K9693" s="31"/>
      <c r="L9693" s="31"/>
      <c r="M9693" s="169"/>
      <c r="N9693" s="148"/>
      <c r="O9693" s="106"/>
      <c r="P9693" s="43"/>
      <c r="Q9693" s="205"/>
      <c r="R9693" s="84"/>
      <c r="S9693" s="31"/>
      <c r="T9693" s="31"/>
      <c r="U9693" s="169"/>
      <c r="V9693" s="150"/>
      <c r="W9693" s="141" t="str" cm="1">
        <f t="array" ref="W9693">IF(SUM(LEN(B9693:V9693))=0,"",IF(OR(OR(ISBLANK(F9693),SUM(LEN(C9693),LEN(D9693))=0),AND(NOT(E9693="Unknown"),ISBLANK(J9693)),AND(NOT(O9693="Unknown"),ISBLANK(R9693))),"Missing Information", INDEX(Table15[Entire Service Line Classification], MATCH(SUMIFS(Table15[Unique ID],Table15[System-Owned Portion],E9693,Table15[If Material Anything Other than "Lead" in Column E,Was Material Ever Previously Lead?],G9693,Table15[Customer-Owned Portion],O9693),Table15[Unique ID],0),0)))</f>
        <v/>
      </c>
      <c r="X9693"/>
    </row>
    <row r="9694" spans="2:24" x14ac:dyDescent="0.25">
      <c r="B9694" s="146"/>
      <c r="C9694" s="31"/>
      <c r="D9694" s="31"/>
      <c r="E9694" s="44"/>
      <c r="F9694" s="43"/>
      <c r="G9694" s="84"/>
      <c r="H9694" s="31"/>
      <c r="I9694" s="205"/>
      <c r="J9694" s="84"/>
      <c r="K9694" s="31"/>
      <c r="L9694" s="31"/>
      <c r="M9694" s="169"/>
      <c r="N9694" s="148"/>
      <c r="O9694" s="106"/>
      <c r="P9694" s="43"/>
      <c r="Q9694" s="205"/>
      <c r="R9694" s="84"/>
      <c r="S9694" s="31"/>
      <c r="T9694" s="31"/>
      <c r="U9694" s="169"/>
      <c r="V9694" s="150"/>
      <c r="W9694" s="141" t="str" cm="1">
        <f t="array" ref="W9694">IF(SUM(LEN(B9694:V9694))=0,"",IF(OR(OR(ISBLANK(F9694),SUM(LEN(C9694),LEN(D9694))=0),AND(NOT(E9694="Unknown"),ISBLANK(J9694)),AND(NOT(O9694="Unknown"),ISBLANK(R9694))),"Missing Information", INDEX(Table15[Entire Service Line Classification], MATCH(SUMIFS(Table15[Unique ID],Table15[System-Owned Portion],E9694,Table15[If Material Anything Other than "Lead" in Column E,Was Material Ever Previously Lead?],G9694,Table15[Customer-Owned Portion],O9694),Table15[Unique ID],0),0)))</f>
        <v/>
      </c>
      <c r="X9694"/>
    </row>
    <row r="9695" spans="2:24" x14ac:dyDescent="0.25">
      <c r="B9695" s="146"/>
      <c r="C9695" s="31"/>
      <c r="D9695" s="31"/>
      <c r="E9695" s="44"/>
      <c r="F9695" s="43"/>
      <c r="G9695" s="84"/>
      <c r="H9695" s="31"/>
      <c r="I9695" s="205"/>
      <c r="J9695" s="84"/>
      <c r="K9695" s="31"/>
      <c r="L9695" s="31"/>
      <c r="M9695" s="169"/>
      <c r="N9695" s="148"/>
      <c r="O9695" s="106"/>
      <c r="P9695" s="43"/>
      <c r="Q9695" s="205"/>
      <c r="R9695" s="84"/>
      <c r="S9695" s="31"/>
      <c r="T9695" s="31"/>
      <c r="U9695" s="169"/>
      <c r="V9695" s="150"/>
      <c r="W9695" s="141" t="str" cm="1">
        <f t="array" ref="W9695">IF(SUM(LEN(B9695:V9695))=0,"",IF(OR(OR(ISBLANK(F9695),SUM(LEN(C9695),LEN(D9695))=0),AND(NOT(E9695="Unknown"),ISBLANK(J9695)),AND(NOT(O9695="Unknown"),ISBLANK(R9695))),"Missing Information", INDEX(Table15[Entire Service Line Classification], MATCH(SUMIFS(Table15[Unique ID],Table15[System-Owned Portion],E9695,Table15[If Material Anything Other than "Lead" in Column E,Was Material Ever Previously Lead?],G9695,Table15[Customer-Owned Portion],O9695),Table15[Unique ID],0),0)))</f>
        <v/>
      </c>
      <c r="X9695"/>
    </row>
    <row r="9696" spans="2:24" x14ac:dyDescent="0.25">
      <c r="B9696" s="146"/>
      <c r="C9696" s="31"/>
      <c r="D9696" s="31"/>
      <c r="E9696" s="44"/>
      <c r="F9696" s="43"/>
      <c r="G9696" s="84"/>
      <c r="H9696" s="31"/>
      <c r="I9696" s="205"/>
      <c r="J9696" s="84"/>
      <c r="K9696" s="31"/>
      <c r="L9696" s="31"/>
      <c r="M9696" s="169"/>
      <c r="N9696" s="148"/>
      <c r="O9696" s="106"/>
      <c r="P9696" s="43"/>
      <c r="Q9696" s="205"/>
      <c r="R9696" s="84"/>
      <c r="S9696" s="31"/>
      <c r="T9696" s="31"/>
      <c r="U9696" s="169"/>
      <c r="V9696" s="150"/>
      <c r="W9696" s="141" t="str" cm="1">
        <f t="array" ref="W9696">IF(SUM(LEN(B9696:V9696))=0,"",IF(OR(OR(ISBLANK(F9696),SUM(LEN(C9696),LEN(D9696))=0),AND(NOT(E9696="Unknown"),ISBLANK(J9696)),AND(NOT(O9696="Unknown"),ISBLANK(R9696))),"Missing Information", INDEX(Table15[Entire Service Line Classification], MATCH(SUMIFS(Table15[Unique ID],Table15[System-Owned Portion],E9696,Table15[If Material Anything Other than "Lead" in Column E,Was Material Ever Previously Lead?],G9696,Table15[Customer-Owned Portion],O9696),Table15[Unique ID],0),0)))</f>
        <v/>
      </c>
      <c r="X9696"/>
    </row>
    <row r="9697" spans="2:24" x14ac:dyDescent="0.25">
      <c r="B9697" s="146"/>
      <c r="C9697" s="31"/>
      <c r="D9697" s="31"/>
      <c r="E9697" s="44"/>
      <c r="F9697" s="43"/>
      <c r="G9697" s="84"/>
      <c r="H9697" s="31"/>
      <c r="I9697" s="205"/>
      <c r="J9697" s="84"/>
      <c r="K9697" s="31"/>
      <c r="L9697" s="31"/>
      <c r="M9697" s="169"/>
      <c r="N9697" s="148"/>
      <c r="O9697" s="106"/>
      <c r="P9697" s="43"/>
      <c r="Q9697" s="205"/>
      <c r="R9697" s="84"/>
      <c r="S9697" s="31"/>
      <c r="T9697" s="31"/>
      <c r="U9697" s="169"/>
      <c r="V9697" s="150"/>
      <c r="W9697" s="141" t="str" cm="1">
        <f t="array" ref="W9697">IF(SUM(LEN(B9697:V9697))=0,"",IF(OR(OR(ISBLANK(F9697),SUM(LEN(C9697),LEN(D9697))=0),AND(NOT(E9697="Unknown"),ISBLANK(J9697)),AND(NOT(O9697="Unknown"),ISBLANK(R9697))),"Missing Information", INDEX(Table15[Entire Service Line Classification], MATCH(SUMIFS(Table15[Unique ID],Table15[System-Owned Portion],E9697,Table15[If Material Anything Other than "Lead" in Column E,Was Material Ever Previously Lead?],G9697,Table15[Customer-Owned Portion],O9697),Table15[Unique ID],0),0)))</f>
        <v/>
      </c>
      <c r="X9697"/>
    </row>
    <row r="9698" spans="2:24" x14ac:dyDescent="0.25">
      <c r="B9698" s="146"/>
      <c r="C9698" s="31"/>
      <c r="D9698" s="31"/>
      <c r="E9698" s="44"/>
      <c r="F9698" s="43"/>
      <c r="G9698" s="84"/>
      <c r="H9698" s="31"/>
      <c r="I9698" s="205"/>
      <c r="J9698" s="84"/>
      <c r="K9698" s="31"/>
      <c r="L9698" s="31"/>
      <c r="M9698" s="169"/>
      <c r="N9698" s="148"/>
      <c r="O9698" s="106"/>
      <c r="P9698" s="43"/>
      <c r="Q9698" s="205"/>
      <c r="R9698" s="84"/>
      <c r="S9698" s="31"/>
      <c r="T9698" s="31"/>
      <c r="U9698" s="169"/>
      <c r="V9698" s="150"/>
      <c r="W9698" s="141" t="str" cm="1">
        <f t="array" ref="W9698">IF(SUM(LEN(B9698:V9698))=0,"",IF(OR(OR(ISBLANK(F9698),SUM(LEN(C9698),LEN(D9698))=0),AND(NOT(E9698="Unknown"),ISBLANK(J9698)),AND(NOT(O9698="Unknown"),ISBLANK(R9698))),"Missing Information", INDEX(Table15[Entire Service Line Classification], MATCH(SUMIFS(Table15[Unique ID],Table15[System-Owned Portion],E9698,Table15[If Material Anything Other than "Lead" in Column E,Was Material Ever Previously Lead?],G9698,Table15[Customer-Owned Portion],O9698),Table15[Unique ID],0),0)))</f>
        <v/>
      </c>
      <c r="X9698"/>
    </row>
    <row r="9699" spans="2:24" x14ac:dyDescent="0.25">
      <c r="B9699" s="146"/>
      <c r="C9699" s="31"/>
      <c r="D9699" s="31"/>
      <c r="E9699" s="44"/>
      <c r="F9699" s="43"/>
      <c r="G9699" s="84"/>
      <c r="H9699" s="31"/>
      <c r="I9699" s="205"/>
      <c r="J9699" s="84"/>
      <c r="K9699" s="31"/>
      <c r="L9699" s="31"/>
      <c r="M9699" s="169"/>
      <c r="N9699" s="148"/>
      <c r="O9699" s="106"/>
      <c r="P9699" s="43"/>
      <c r="Q9699" s="205"/>
      <c r="R9699" s="84"/>
      <c r="S9699" s="31"/>
      <c r="T9699" s="31"/>
      <c r="U9699" s="169"/>
      <c r="V9699" s="150"/>
      <c r="W9699" s="141" t="str" cm="1">
        <f t="array" ref="W9699">IF(SUM(LEN(B9699:V9699))=0,"",IF(OR(OR(ISBLANK(F9699),SUM(LEN(C9699),LEN(D9699))=0),AND(NOT(E9699="Unknown"),ISBLANK(J9699)),AND(NOT(O9699="Unknown"),ISBLANK(R9699))),"Missing Information", INDEX(Table15[Entire Service Line Classification], MATCH(SUMIFS(Table15[Unique ID],Table15[System-Owned Portion],E9699,Table15[If Material Anything Other than "Lead" in Column E,Was Material Ever Previously Lead?],G9699,Table15[Customer-Owned Portion],O9699),Table15[Unique ID],0),0)))</f>
        <v/>
      </c>
      <c r="X9699"/>
    </row>
    <row r="9700" spans="2:24" x14ac:dyDescent="0.25">
      <c r="B9700" s="146"/>
      <c r="C9700" s="31"/>
      <c r="D9700" s="31"/>
      <c r="E9700" s="44"/>
      <c r="F9700" s="43"/>
      <c r="G9700" s="84"/>
      <c r="H9700" s="31"/>
      <c r="I9700" s="205"/>
      <c r="J9700" s="84"/>
      <c r="K9700" s="31"/>
      <c r="L9700" s="31"/>
      <c r="M9700" s="169"/>
      <c r="N9700" s="148"/>
      <c r="O9700" s="106"/>
      <c r="P9700" s="43"/>
      <c r="Q9700" s="205"/>
      <c r="R9700" s="84"/>
      <c r="S9700" s="31"/>
      <c r="T9700" s="31"/>
      <c r="U9700" s="169"/>
      <c r="V9700" s="150"/>
      <c r="W9700" s="141" t="str" cm="1">
        <f t="array" ref="W9700">IF(SUM(LEN(B9700:V9700))=0,"",IF(OR(OR(ISBLANK(F9700),SUM(LEN(C9700),LEN(D9700))=0),AND(NOT(E9700="Unknown"),ISBLANK(J9700)),AND(NOT(O9700="Unknown"),ISBLANK(R9700))),"Missing Information", INDEX(Table15[Entire Service Line Classification], MATCH(SUMIFS(Table15[Unique ID],Table15[System-Owned Portion],E9700,Table15[If Material Anything Other than "Lead" in Column E,Was Material Ever Previously Lead?],G9700,Table15[Customer-Owned Portion],O9700),Table15[Unique ID],0),0)))</f>
        <v/>
      </c>
      <c r="X9700"/>
    </row>
    <row r="9701" spans="2:24" x14ac:dyDescent="0.25">
      <c r="B9701" s="146"/>
      <c r="C9701" s="31"/>
      <c r="D9701" s="31"/>
      <c r="E9701" s="44"/>
      <c r="F9701" s="43"/>
      <c r="G9701" s="84"/>
      <c r="H9701" s="31"/>
      <c r="I9701" s="205"/>
      <c r="J9701" s="84"/>
      <c r="K9701" s="31"/>
      <c r="L9701" s="31"/>
      <c r="M9701" s="169"/>
      <c r="N9701" s="148"/>
      <c r="O9701" s="106"/>
      <c r="P9701" s="43"/>
      <c r="Q9701" s="205"/>
      <c r="R9701" s="84"/>
      <c r="S9701" s="31"/>
      <c r="T9701" s="31"/>
      <c r="U9701" s="169"/>
      <c r="V9701" s="150"/>
      <c r="W9701" s="141" t="str" cm="1">
        <f t="array" ref="W9701">IF(SUM(LEN(B9701:V9701))=0,"",IF(OR(OR(ISBLANK(F9701),SUM(LEN(C9701),LEN(D9701))=0),AND(NOT(E9701="Unknown"),ISBLANK(J9701)),AND(NOT(O9701="Unknown"),ISBLANK(R9701))),"Missing Information", INDEX(Table15[Entire Service Line Classification], MATCH(SUMIFS(Table15[Unique ID],Table15[System-Owned Portion],E9701,Table15[If Material Anything Other than "Lead" in Column E,Was Material Ever Previously Lead?],G9701,Table15[Customer-Owned Portion],O9701),Table15[Unique ID],0),0)))</f>
        <v/>
      </c>
      <c r="X9701"/>
    </row>
    <row r="9702" spans="2:24" x14ac:dyDescent="0.25">
      <c r="B9702" s="146"/>
      <c r="C9702" s="31"/>
      <c r="D9702" s="31"/>
      <c r="E9702" s="44"/>
      <c r="F9702" s="43"/>
      <c r="G9702" s="84"/>
      <c r="H9702" s="31"/>
      <c r="I9702" s="205"/>
      <c r="J9702" s="84"/>
      <c r="K9702" s="31"/>
      <c r="L9702" s="31"/>
      <c r="M9702" s="169"/>
      <c r="N9702" s="148"/>
      <c r="O9702" s="106"/>
      <c r="P9702" s="43"/>
      <c r="Q9702" s="205"/>
      <c r="R9702" s="84"/>
      <c r="S9702" s="31"/>
      <c r="T9702" s="31"/>
      <c r="U9702" s="169"/>
      <c r="V9702" s="150"/>
      <c r="W9702" s="141" t="str" cm="1">
        <f t="array" ref="W9702">IF(SUM(LEN(B9702:V9702))=0,"",IF(OR(OR(ISBLANK(F9702),SUM(LEN(C9702),LEN(D9702))=0),AND(NOT(E9702="Unknown"),ISBLANK(J9702)),AND(NOT(O9702="Unknown"),ISBLANK(R9702))),"Missing Information", INDEX(Table15[Entire Service Line Classification], MATCH(SUMIFS(Table15[Unique ID],Table15[System-Owned Portion],E9702,Table15[If Material Anything Other than "Lead" in Column E,Was Material Ever Previously Lead?],G9702,Table15[Customer-Owned Portion],O9702),Table15[Unique ID],0),0)))</f>
        <v/>
      </c>
      <c r="X9702"/>
    </row>
    <row r="9703" spans="2:24" x14ac:dyDescent="0.25">
      <c r="B9703" s="146"/>
      <c r="C9703" s="31"/>
      <c r="D9703" s="31"/>
      <c r="E9703" s="44"/>
      <c r="F9703" s="43"/>
      <c r="G9703" s="84"/>
      <c r="H9703" s="31"/>
      <c r="I9703" s="205"/>
      <c r="J9703" s="84"/>
      <c r="K9703" s="31"/>
      <c r="L9703" s="31"/>
      <c r="M9703" s="169"/>
      <c r="N9703" s="148"/>
      <c r="O9703" s="106"/>
      <c r="P9703" s="43"/>
      <c r="Q9703" s="205"/>
      <c r="R9703" s="84"/>
      <c r="S9703" s="31"/>
      <c r="T9703" s="31"/>
      <c r="U9703" s="169"/>
      <c r="V9703" s="150"/>
      <c r="W9703" s="141" t="str" cm="1">
        <f t="array" ref="W9703">IF(SUM(LEN(B9703:V9703))=0,"",IF(OR(OR(ISBLANK(F9703),SUM(LEN(C9703),LEN(D9703))=0),AND(NOT(E9703="Unknown"),ISBLANK(J9703)),AND(NOT(O9703="Unknown"),ISBLANK(R9703))),"Missing Information", INDEX(Table15[Entire Service Line Classification], MATCH(SUMIFS(Table15[Unique ID],Table15[System-Owned Portion],E9703,Table15[If Material Anything Other than "Lead" in Column E,Was Material Ever Previously Lead?],G9703,Table15[Customer-Owned Portion],O9703),Table15[Unique ID],0),0)))</f>
        <v/>
      </c>
      <c r="X9703"/>
    </row>
    <row r="9704" spans="2:24" x14ac:dyDescent="0.25">
      <c r="B9704" s="146"/>
      <c r="C9704" s="31"/>
      <c r="D9704" s="31"/>
      <c r="E9704" s="44"/>
      <c r="F9704" s="43"/>
      <c r="G9704" s="84"/>
      <c r="H9704" s="31"/>
      <c r="I9704" s="205"/>
      <c r="J9704" s="84"/>
      <c r="K9704" s="31"/>
      <c r="L9704" s="31"/>
      <c r="M9704" s="169"/>
      <c r="N9704" s="148"/>
      <c r="O9704" s="106"/>
      <c r="P9704" s="43"/>
      <c r="Q9704" s="205"/>
      <c r="R9704" s="84"/>
      <c r="S9704" s="31"/>
      <c r="T9704" s="31"/>
      <c r="U9704" s="169"/>
      <c r="V9704" s="150"/>
      <c r="W9704" s="141" t="str" cm="1">
        <f t="array" ref="W9704">IF(SUM(LEN(B9704:V9704))=0,"",IF(OR(OR(ISBLANK(F9704),SUM(LEN(C9704),LEN(D9704))=0),AND(NOT(E9704="Unknown"),ISBLANK(J9704)),AND(NOT(O9704="Unknown"),ISBLANK(R9704))),"Missing Information", INDEX(Table15[Entire Service Line Classification], MATCH(SUMIFS(Table15[Unique ID],Table15[System-Owned Portion],E9704,Table15[If Material Anything Other than "Lead" in Column E,Was Material Ever Previously Lead?],G9704,Table15[Customer-Owned Portion],O9704),Table15[Unique ID],0),0)))</f>
        <v/>
      </c>
      <c r="X9704"/>
    </row>
    <row r="9705" spans="2:24" x14ac:dyDescent="0.25">
      <c r="B9705" s="146"/>
      <c r="C9705" s="31"/>
      <c r="D9705" s="31"/>
      <c r="E9705" s="44"/>
      <c r="F9705" s="43"/>
      <c r="G9705" s="84"/>
      <c r="H9705" s="31"/>
      <c r="I9705" s="205"/>
      <c r="J9705" s="84"/>
      <c r="K9705" s="31"/>
      <c r="L9705" s="31"/>
      <c r="M9705" s="169"/>
      <c r="N9705" s="148"/>
      <c r="O9705" s="106"/>
      <c r="P9705" s="43"/>
      <c r="Q9705" s="205"/>
      <c r="R9705" s="84"/>
      <c r="S9705" s="31"/>
      <c r="T9705" s="31"/>
      <c r="U9705" s="169"/>
      <c r="V9705" s="150"/>
      <c r="W9705" s="141" t="str" cm="1">
        <f t="array" ref="W9705">IF(SUM(LEN(B9705:V9705))=0,"",IF(OR(OR(ISBLANK(F9705),SUM(LEN(C9705),LEN(D9705))=0),AND(NOT(E9705="Unknown"),ISBLANK(J9705)),AND(NOT(O9705="Unknown"),ISBLANK(R9705))),"Missing Information", INDEX(Table15[Entire Service Line Classification], MATCH(SUMIFS(Table15[Unique ID],Table15[System-Owned Portion],E9705,Table15[If Material Anything Other than "Lead" in Column E,Was Material Ever Previously Lead?],G9705,Table15[Customer-Owned Portion],O9705),Table15[Unique ID],0),0)))</f>
        <v/>
      </c>
      <c r="X9705"/>
    </row>
    <row r="9706" spans="2:24" x14ac:dyDescent="0.25">
      <c r="B9706" s="146"/>
      <c r="C9706" s="31"/>
      <c r="D9706" s="31"/>
      <c r="E9706" s="44"/>
      <c r="F9706" s="43"/>
      <c r="G9706" s="84"/>
      <c r="H9706" s="31"/>
      <c r="I9706" s="205"/>
      <c r="J9706" s="84"/>
      <c r="K9706" s="31"/>
      <c r="L9706" s="31"/>
      <c r="M9706" s="169"/>
      <c r="N9706" s="148"/>
      <c r="O9706" s="106"/>
      <c r="P9706" s="43"/>
      <c r="Q9706" s="205"/>
      <c r="R9706" s="84"/>
      <c r="S9706" s="31"/>
      <c r="T9706" s="31"/>
      <c r="U9706" s="169"/>
      <c r="V9706" s="150"/>
      <c r="W9706" s="141" t="str" cm="1">
        <f t="array" ref="W9706">IF(SUM(LEN(B9706:V9706))=0,"",IF(OR(OR(ISBLANK(F9706),SUM(LEN(C9706),LEN(D9706))=0),AND(NOT(E9706="Unknown"),ISBLANK(J9706)),AND(NOT(O9706="Unknown"),ISBLANK(R9706))),"Missing Information", INDEX(Table15[Entire Service Line Classification], MATCH(SUMIFS(Table15[Unique ID],Table15[System-Owned Portion],E9706,Table15[If Material Anything Other than "Lead" in Column E,Was Material Ever Previously Lead?],G9706,Table15[Customer-Owned Portion],O9706),Table15[Unique ID],0),0)))</f>
        <v/>
      </c>
      <c r="X9706"/>
    </row>
    <row r="9707" spans="2:24" x14ac:dyDescent="0.25">
      <c r="B9707" s="146"/>
      <c r="C9707" s="31"/>
      <c r="D9707" s="31"/>
      <c r="E9707" s="44"/>
      <c r="F9707" s="43"/>
      <c r="G9707" s="84"/>
      <c r="H9707" s="31"/>
      <c r="I9707" s="205"/>
      <c r="J9707" s="84"/>
      <c r="K9707" s="31"/>
      <c r="L9707" s="31"/>
      <c r="M9707" s="169"/>
      <c r="N9707" s="148"/>
      <c r="O9707" s="106"/>
      <c r="P9707" s="43"/>
      <c r="Q9707" s="205"/>
      <c r="R9707" s="84"/>
      <c r="S9707" s="31"/>
      <c r="T9707" s="31"/>
      <c r="U9707" s="169"/>
      <c r="V9707" s="150"/>
      <c r="W9707" s="141" t="str" cm="1">
        <f t="array" ref="W9707">IF(SUM(LEN(B9707:V9707))=0,"",IF(OR(OR(ISBLANK(F9707),SUM(LEN(C9707),LEN(D9707))=0),AND(NOT(E9707="Unknown"),ISBLANK(J9707)),AND(NOT(O9707="Unknown"),ISBLANK(R9707))),"Missing Information", INDEX(Table15[Entire Service Line Classification], MATCH(SUMIFS(Table15[Unique ID],Table15[System-Owned Portion],E9707,Table15[If Material Anything Other than "Lead" in Column E,Was Material Ever Previously Lead?],G9707,Table15[Customer-Owned Portion],O9707),Table15[Unique ID],0),0)))</f>
        <v/>
      </c>
      <c r="X9707"/>
    </row>
    <row r="9708" spans="2:24" x14ac:dyDescent="0.25">
      <c r="B9708" s="146"/>
      <c r="C9708" s="31"/>
      <c r="D9708" s="31"/>
      <c r="E9708" s="44"/>
      <c r="F9708" s="43"/>
      <c r="G9708" s="84"/>
      <c r="H9708" s="31"/>
      <c r="I9708" s="205"/>
      <c r="J9708" s="84"/>
      <c r="K9708" s="31"/>
      <c r="L9708" s="31"/>
      <c r="M9708" s="169"/>
      <c r="N9708" s="148"/>
      <c r="O9708" s="106"/>
      <c r="P9708" s="43"/>
      <c r="Q9708" s="205"/>
      <c r="R9708" s="84"/>
      <c r="S9708" s="31"/>
      <c r="T9708" s="31"/>
      <c r="U9708" s="169"/>
      <c r="V9708" s="150"/>
      <c r="W9708" s="141" t="str" cm="1">
        <f t="array" ref="W9708">IF(SUM(LEN(B9708:V9708))=0,"",IF(OR(OR(ISBLANK(F9708),SUM(LEN(C9708),LEN(D9708))=0),AND(NOT(E9708="Unknown"),ISBLANK(J9708)),AND(NOT(O9708="Unknown"),ISBLANK(R9708))),"Missing Information", INDEX(Table15[Entire Service Line Classification], MATCH(SUMIFS(Table15[Unique ID],Table15[System-Owned Portion],E9708,Table15[If Material Anything Other than "Lead" in Column E,Was Material Ever Previously Lead?],G9708,Table15[Customer-Owned Portion],O9708),Table15[Unique ID],0),0)))</f>
        <v/>
      </c>
      <c r="X9708"/>
    </row>
    <row r="9709" spans="2:24" x14ac:dyDescent="0.25">
      <c r="B9709" s="146"/>
      <c r="C9709" s="31"/>
      <c r="D9709" s="31"/>
      <c r="E9709" s="44"/>
      <c r="F9709" s="43"/>
      <c r="G9709" s="84"/>
      <c r="H9709" s="31"/>
      <c r="I9709" s="205"/>
      <c r="J9709" s="84"/>
      <c r="K9709" s="31"/>
      <c r="L9709" s="31"/>
      <c r="M9709" s="169"/>
      <c r="N9709" s="148"/>
      <c r="O9709" s="106"/>
      <c r="P9709" s="43"/>
      <c r="Q9709" s="205"/>
      <c r="R9709" s="84"/>
      <c r="S9709" s="31"/>
      <c r="T9709" s="31"/>
      <c r="U9709" s="169"/>
      <c r="V9709" s="150"/>
      <c r="W9709" s="141" t="str" cm="1">
        <f t="array" ref="W9709">IF(SUM(LEN(B9709:V9709))=0,"",IF(OR(OR(ISBLANK(F9709),SUM(LEN(C9709),LEN(D9709))=0),AND(NOT(E9709="Unknown"),ISBLANK(J9709)),AND(NOT(O9709="Unknown"),ISBLANK(R9709))),"Missing Information", INDEX(Table15[Entire Service Line Classification], MATCH(SUMIFS(Table15[Unique ID],Table15[System-Owned Portion],E9709,Table15[If Material Anything Other than "Lead" in Column E,Was Material Ever Previously Lead?],G9709,Table15[Customer-Owned Portion],O9709),Table15[Unique ID],0),0)))</f>
        <v/>
      </c>
      <c r="X9709"/>
    </row>
    <row r="9710" spans="2:24" x14ac:dyDescent="0.25">
      <c r="B9710" s="146"/>
      <c r="C9710" s="31"/>
      <c r="D9710" s="31"/>
      <c r="E9710" s="44"/>
      <c r="F9710" s="43"/>
      <c r="G9710" s="84"/>
      <c r="H9710" s="31"/>
      <c r="I9710" s="205"/>
      <c r="J9710" s="84"/>
      <c r="K9710" s="31"/>
      <c r="L9710" s="31"/>
      <c r="M9710" s="169"/>
      <c r="N9710" s="148"/>
      <c r="O9710" s="106"/>
      <c r="P9710" s="43"/>
      <c r="Q9710" s="205"/>
      <c r="R9710" s="84"/>
      <c r="S9710" s="31"/>
      <c r="T9710" s="31"/>
      <c r="U9710" s="169"/>
      <c r="V9710" s="150"/>
      <c r="W9710" s="141" t="str" cm="1">
        <f t="array" ref="W9710">IF(SUM(LEN(B9710:V9710))=0,"",IF(OR(OR(ISBLANK(F9710),SUM(LEN(C9710),LEN(D9710))=0),AND(NOT(E9710="Unknown"),ISBLANK(J9710)),AND(NOT(O9710="Unknown"),ISBLANK(R9710))),"Missing Information", INDEX(Table15[Entire Service Line Classification], MATCH(SUMIFS(Table15[Unique ID],Table15[System-Owned Portion],E9710,Table15[If Material Anything Other than "Lead" in Column E,Was Material Ever Previously Lead?],G9710,Table15[Customer-Owned Portion],O9710),Table15[Unique ID],0),0)))</f>
        <v/>
      </c>
      <c r="X9710"/>
    </row>
    <row r="9711" spans="2:24" x14ac:dyDescent="0.25">
      <c r="B9711" s="146"/>
      <c r="C9711" s="31"/>
      <c r="D9711" s="31"/>
      <c r="E9711" s="44"/>
      <c r="F9711" s="43"/>
      <c r="G9711" s="84"/>
      <c r="H9711" s="31"/>
      <c r="I9711" s="205"/>
      <c r="J9711" s="84"/>
      <c r="K9711" s="31"/>
      <c r="L9711" s="31"/>
      <c r="M9711" s="169"/>
      <c r="N9711" s="148"/>
      <c r="O9711" s="106"/>
      <c r="P9711" s="43"/>
      <c r="Q9711" s="205"/>
      <c r="R9711" s="84"/>
      <c r="S9711" s="31"/>
      <c r="T9711" s="31"/>
      <c r="U9711" s="169"/>
      <c r="V9711" s="150"/>
      <c r="W9711" s="141" t="str" cm="1">
        <f t="array" ref="W9711">IF(SUM(LEN(B9711:V9711))=0,"",IF(OR(OR(ISBLANK(F9711),SUM(LEN(C9711),LEN(D9711))=0),AND(NOT(E9711="Unknown"),ISBLANK(J9711)),AND(NOT(O9711="Unknown"),ISBLANK(R9711))),"Missing Information", INDEX(Table15[Entire Service Line Classification], MATCH(SUMIFS(Table15[Unique ID],Table15[System-Owned Portion],E9711,Table15[If Material Anything Other than "Lead" in Column E,Was Material Ever Previously Lead?],G9711,Table15[Customer-Owned Portion],O9711),Table15[Unique ID],0),0)))</f>
        <v/>
      </c>
      <c r="X9711"/>
    </row>
    <row r="9712" spans="2:24" x14ac:dyDescent="0.25">
      <c r="B9712" s="146"/>
      <c r="C9712" s="31"/>
      <c r="D9712" s="31"/>
      <c r="E9712" s="44"/>
      <c r="F9712" s="43"/>
      <c r="G9712" s="84"/>
      <c r="H9712" s="31"/>
      <c r="I9712" s="205"/>
      <c r="J9712" s="84"/>
      <c r="K9712" s="31"/>
      <c r="L9712" s="31"/>
      <c r="M9712" s="169"/>
      <c r="N9712" s="148"/>
      <c r="O9712" s="106"/>
      <c r="P9712" s="43"/>
      <c r="Q9712" s="205"/>
      <c r="R9712" s="84"/>
      <c r="S9712" s="31"/>
      <c r="T9712" s="31"/>
      <c r="U9712" s="169"/>
      <c r="V9712" s="150"/>
      <c r="W9712" s="141" t="str" cm="1">
        <f t="array" ref="W9712">IF(SUM(LEN(B9712:V9712))=0,"",IF(OR(OR(ISBLANK(F9712),SUM(LEN(C9712),LEN(D9712))=0),AND(NOT(E9712="Unknown"),ISBLANK(J9712)),AND(NOT(O9712="Unknown"),ISBLANK(R9712))),"Missing Information", INDEX(Table15[Entire Service Line Classification], MATCH(SUMIFS(Table15[Unique ID],Table15[System-Owned Portion],E9712,Table15[If Material Anything Other than "Lead" in Column E,Was Material Ever Previously Lead?],G9712,Table15[Customer-Owned Portion],O9712),Table15[Unique ID],0),0)))</f>
        <v/>
      </c>
      <c r="X9712"/>
    </row>
    <row r="9713" spans="2:24" x14ac:dyDescent="0.25">
      <c r="B9713" s="146"/>
      <c r="C9713" s="31"/>
      <c r="D9713" s="31"/>
      <c r="E9713" s="44"/>
      <c r="F9713" s="43"/>
      <c r="G9713" s="84"/>
      <c r="H9713" s="31"/>
      <c r="I9713" s="205"/>
      <c r="J9713" s="84"/>
      <c r="K9713" s="31"/>
      <c r="L9713" s="31"/>
      <c r="M9713" s="169"/>
      <c r="N9713" s="148"/>
      <c r="O9713" s="106"/>
      <c r="P9713" s="43"/>
      <c r="Q9713" s="205"/>
      <c r="R9713" s="84"/>
      <c r="S9713" s="31"/>
      <c r="T9713" s="31"/>
      <c r="U9713" s="169"/>
      <c r="V9713" s="150"/>
      <c r="W9713" s="141" t="str" cm="1">
        <f t="array" ref="W9713">IF(SUM(LEN(B9713:V9713))=0,"",IF(OR(OR(ISBLANK(F9713),SUM(LEN(C9713),LEN(D9713))=0),AND(NOT(E9713="Unknown"),ISBLANK(J9713)),AND(NOT(O9713="Unknown"),ISBLANK(R9713))),"Missing Information", INDEX(Table15[Entire Service Line Classification], MATCH(SUMIFS(Table15[Unique ID],Table15[System-Owned Portion],E9713,Table15[If Material Anything Other than "Lead" in Column E,Was Material Ever Previously Lead?],G9713,Table15[Customer-Owned Portion],O9713),Table15[Unique ID],0),0)))</f>
        <v/>
      </c>
      <c r="X9713"/>
    </row>
    <row r="9714" spans="2:24" x14ac:dyDescent="0.25">
      <c r="B9714" s="146"/>
      <c r="C9714" s="31"/>
      <c r="D9714" s="31"/>
      <c r="E9714" s="44"/>
      <c r="F9714" s="43"/>
      <c r="G9714" s="84"/>
      <c r="H9714" s="31"/>
      <c r="I9714" s="205"/>
      <c r="J9714" s="84"/>
      <c r="K9714" s="31"/>
      <c r="L9714" s="31"/>
      <c r="M9714" s="169"/>
      <c r="N9714" s="148"/>
      <c r="O9714" s="106"/>
      <c r="P9714" s="43"/>
      <c r="Q9714" s="205"/>
      <c r="R9714" s="84"/>
      <c r="S9714" s="31"/>
      <c r="T9714" s="31"/>
      <c r="U9714" s="169"/>
      <c r="V9714" s="150"/>
      <c r="W9714" s="141" t="str" cm="1">
        <f t="array" ref="W9714">IF(SUM(LEN(B9714:V9714))=0,"",IF(OR(OR(ISBLANK(F9714),SUM(LEN(C9714),LEN(D9714))=0),AND(NOT(E9714="Unknown"),ISBLANK(J9714)),AND(NOT(O9714="Unknown"),ISBLANK(R9714))),"Missing Information", INDEX(Table15[Entire Service Line Classification], MATCH(SUMIFS(Table15[Unique ID],Table15[System-Owned Portion],E9714,Table15[If Material Anything Other than "Lead" in Column E,Was Material Ever Previously Lead?],G9714,Table15[Customer-Owned Portion],O9714),Table15[Unique ID],0),0)))</f>
        <v/>
      </c>
      <c r="X9714"/>
    </row>
    <row r="9715" spans="2:24" x14ac:dyDescent="0.25">
      <c r="B9715" s="146"/>
      <c r="C9715" s="31"/>
      <c r="D9715" s="31"/>
      <c r="E9715" s="44"/>
      <c r="F9715" s="43"/>
      <c r="G9715" s="84"/>
      <c r="H9715" s="31"/>
      <c r="I9715" s="205"/>
      <c r="J9715" s="84"/>
      <c r="K9715" s="31"/>
      <c r="L9715" s="31"/>
      <c r="M9715" s="169"/>
      <c r="N9715" s="148"/>
      <c r="O9715" s="106"/>
      <c r="P9715" s="43"/>
      <c r="Q9715" s="205"/>
      <c r="R9715" s="84"/>
      <c r="S9715" s="31"/>
      <c r="T9715" s="31"/>
      <c r="U9715" s="169"/>
      <c r="V9715" s="150"/>
      <c r="W9715" s="141" t="str" cm="1">
        <f t="array" ref="W9715">IF(SUM(LEN(B9715:V9715))=0,"",IF(OR(OR(ISBLANK(F9715),SUM(LEN(C9715),LEN(D9715))=0),AND(NOT(E9715="Unknown"),ISBLANK(J9715)),AND(NOT(O9715="Unknown"),ISBLANK(R9715))),"Missing Information", INDEX(Table15[Entire Service Line Classification], MATCH(SUMIFS(Table15[Unique ID],Table15[System-Owned Portion],E9715,Table15[If Material Anything Other than "Lead" in Column E,Was Material Ever Previously Lead?],G9715,Table15[Customer-Owned Portion],O9715),Table15[Unique ID],0),0)))</f>
        <v/>
      </c>
      <c r="X9715"/>
    </row>
    <row r="9716" spans="2:24" x14ac:dyDescent="0.25">
      <c r="B9716" s="146"/>
      <c r="C9716" s="31"/>
      <c r="D9716" s="31"/>
      <c r="E9716" s="44"/>
      <c r="F9716" s="43"/>
      <c r="G9716" s="84"/>
      <c r="H9716" s="31"/>
      <c r="I9716" s="205"/>
      <c r="J9716" s="84"/>
      <c r="K9716" s="31"/>
      <c r="L9716" s="31"/>
      <c r="M9716" s="169"/>
      <c r="N9716" s="148"/>
      <c r="O9716" s="106"/>
      <c r="P9716" s="43"/>
      <c r="Q9716" s="205"/>
      <c r="R9716" s="84"/>
      <c r="S9716" s="31"/>
      <c r="T9716" s="31"/>
      <c r="U9716" s="169"/>
      <c r="V9716" s="150"/>
      <c r="W9716" s="141" t="str" cm="1">
        <f t="array" ref="W9716">IF(SUM(LEN(B9716:V9716))=0,"",IF(OR(OR(ISBLANK(F9716),SUM(LEN(C9716),LEN(D9716))=0),AND(NOT(E9716="Unknown"),ISBLANK(J9716)),AND(NOT(O9716="Unknown"),ISBLANK(R9716))),"Missing Information", INDEX(Table15[Entire Service Line Classification], MATCH(SUMIFS(Table15[Unique ID],Table15[System-Owned Portion],E9716,Table15[If Material Anything Other than "Lead" in Column E,Was Material Ever Previously Lead?],G9716,Table15[Customer-Owned Portion],O9716),Table15[Unique ID],0),0)))</f>
        <v/>
      </c>
      <c r="X9716"/>
    </row>
    <row r="9717" spans="2:24" x14ac:dyDescent="0.25">
      <c r="B9717" s="146"/>
      <c r="C9717" s="31"/>
      <c r="D9717" s="31"/>
      <c r="E9717" s="44"/>
      <c r="F9717" s="43"/>
      <c r="G9717" s="84"/>
      <c r="H9717" s="31"/>
      <c r="I9717" s="205"/>
      <c r="J9717" s="84"/>
      <c r="K9717" s="31"/>
      <c r="L9717" s="31"/>
      <c r="M9717" s="169"/>
      <c r="N9717" s="148"/>
      <c r="O9717" s="106"/>
      <c r="P9717" s="43"/>
      <c r="Q9717" s="205"/>
      <c r="R9717" s="84"/>
      <c r="S9717" s="31"/>
      <c r="T9717" s="31"/>
      <c r="U9717" s="169"/>
      <c r="V9717" s="150"/>
      <c r="W9717" s="141" t="str" cm="1">
        <f t="array" ref="W9717">IF(SUM(LEN(B9717:V9717))=0,"",IF(OR(OR(ISBLANK(F9717),SUM(LEN(C9717),LEN(D9717))=0),AND(NOT(E9717="Unknown"),ISBLANK(J9717)),AND(NOT(O9717="Unknown"),ISBLANK(R9717))),"Missing Information", INDEX(Table15[Entire Service Line Classification], MATCH(SUMIFS(Table15[Unique ID],Table15[System-Owned Portion],E9717,Table15[If Material Anything Other than "Lead" in Column E,Was Material Ever Previously Lead?],G9717,Table15[Customer-Owned Portion],O9717),Table15[Unique ID],0),0)))</f>
        <v/>
      </c>
      <c r="X9717"/>
    </row>
    <row r="9718" spans="2:24" x14ac:dyDescent="0.25">
      <c r="B9718" s="146"/>
      <c r="C9718" s="31"/>
      <c r="D9718" s="31"/>
      <c r="E9718" s="44"/>
      <c r="F9718" s="43"/>
      <c r="G9718" s="84"/>
      <c r="H9718" s="31"/>
      <c r="I9718" s="205"/>
      <c r="J9718" s="84"/>
      <c r="K9718" s="31"/>
      <c r="L9718" s="31"/>
      <c r="M9718" s="169"/>
      <c r="N9718" s="148"/>
      <c r="O9718" s="106"/>
      <c r="P9718" s="43"/>
      <c r="Q9718" s="205"/>
      <c r="R9718" s="84"/>
      <c r="S9718" s="31"/>
      <c r="T9718" s="31"/>
      <c r="U9718" s="169"/>
      <c r="V9718" s="150"/>
      <c r="W9718" s="141" t="str" cm="1">
        <f t="array" ref="W9718">IF(SUM(LEN(B9718:V9718))=0,"",IF(OR(OR(ISBLANK(F9718),SUM(LEN(C9718),LEN(D9718))=0),AND(NOT(E9718="Unknown"),ISBLANK(J9718)),AND(NOT(O9718="Unknown"),ISBLANK(R9718))),"Missing Information", INDEX(Table15[Entire Service Line Classification], MATCH(SUMIFS(Table15[Unique ID],Table15[System-Owned Portion],E9718,Table15[If Material Anything Other than "Lead" in Column E,Was Material Ever Previously Lead?],G9718,Table15[Customer-Owned Portion],O9718),Table15[Unique ID],0),0)))</f>
        <v/>
      </c>
      <c r="X9718"/>
    </row>
    <row r="9719" spans="2:24" x14ac:dyDescent="0.25">
      <c r="B9719" s="146"/>
      <c r="C9719" s="31"/>
      <c r="D9719" s="31"/>
      <c r="E9719" s="44"/>
      <c r="F9719" s="43"/>
      <c r="G9719" s="84"/>
      <c r="H9719" s="31"/>
      <c r="I9719" s="205"/>
      <c r="J9719" s="84"/>
      <c r="K9719" s="31"/>
      <c r="L9719" s="31"/>
      <c r="M9719" s="169"/>
      <c r="N9719" s="148"/>
      <c r="O9719" s="106"/>
      <c r="P9719" s="43"/>
      <c r="Q9719" s="205"/>
      <c r="R9719" s="84"/>
      <c r="S9719" s="31"/>
      <c r="T9719" s="31"/>
      <c r="U9719" s="169"/>
      <c r="V9719" s="150"/>
      <c r="W9719" s="141" t="str" cm="1">
        <f t="array" ref="W9719">IF(SUM(LEN(B9719:V9719))=0,"",IF(OR(OR(ISBLANK(F9719),SUM(LEN(C9719),LEN(D9719))=0),AND(NOT(E9719="Unknown"),ISBLANK(J9719)),AND(NOT(O9719="Unknown"),ISBLANK(R9719))),"Missing Information", INDEX(Table15[Entire Service Line Classification], MATCH(SUMIFS(Table15[Unique ID],Table15[System-Owned Portion],E9719,Table15[If Material Anything Other than "Lead" in Column E,Was Material Ever Previously Lead?],G9719,Table15[Customer-Owned Portion],O9719),Table15[Unique ID],0),0)))</f>
        <v/>
      </c>
      <c r="X9719"/>
    </row>
    <row r="9720" spans="2:24" x14ac:dyDescent="0.25">
      <c r="B9720" s="146"/>
      <c r="C9720" s="31"/>
      <c r="D9720" s="31"/>
      <c r="E9720" s="44"/>
      <c r="F9720" s="43"/>
      <c r="G9720" s="84"/>
      <c r="H9720" s="31"/>
      <c r="I9720" s="205"/>
      <c r="J9720" s="84"/>
      <c r="K9720" s="31"/>
      <c r="L9720" s="31"/>
      <c r="M9720" s="169"/>
      <c r="N9720" s="148"/>
      <c r="O9720" s="106"/>
      <c r="P9720" s="43"/>
      <c r="Q9720" s="205"/>
      <c r="R9720" s="84"/>
      <c r="S9720" s="31"/>
      <c r="T9720" s="31"/>
      <c r="U9720" s="169"/>
      <c r="V9720" s="150"/>
      <c r="W9720" s="141" t="str" cm="1">
        <f t="array" ref="W9720">IF(SUM(LEN(B9720:V9720))=0,"",IF(OR(OR(ISBLANK(F9720),SUM(LEN(C9720),LEN(D9720))=0),AND(NOT(E9720="Unknown"),ISBLANK(J9720)),AND(NOT(O9720="Unknown"),ISBLANK(R9720))),"Missing Information", INDEX(Table15[Entire Service Line Classification], MATCH(SUMIFS(Table15[Unique ID],Table15[System-Owned Portion],E9720,Table15[If Material Anything Other than "Lead" in Column E,Was Material Ever Previously Lead?],G9720,Table15[Customer-Owned Portion],O9720),Table15[Unique ID],0),0)))</f>
        <v/>
      </c>
      <c r="X9720"/>
    </row>
    <row r="9721" spans="2:24" x14ac:dyDescent="0.25">
      <c r="B9721" s="146"/>
      <c r="C9721" s="31"/>
      <c r="D9721" s="31"/>
      <c r="E9721" s="44"/>
      <c r="F9721" s="43"/>
      <c r="G9721" s="84"/>
      <c r="H9721" s="31"/>
      <c r="I9721" s="205"/>
      <c r="J9721" s="84"/>
      <c r="K9721" s="31"/>
      <c r="L9721" s="31"/>
      <c r="M9721" s="169"/>
      <c r="N9721" s="148"/>
      <c r="O9721" s="106"/>
      <c r="P9721" s="43"/>
      <c r="Q9721" s="205"/>
      <c r="R9721" s="84"/>
      <c r="S9721" s="31"/>
      <c r="T9721" s="31"/>
      <c r="U9721" s="169"/>
      <c r="V9721" s="150"/>
      <c r="W9721" s="141" t="str" cm="1">
        <f t="array" ref="W9721">IF(SUM(LEN(B9721:V9721))=0,"",IF(OR(OR(ISBLANK(F9721),SUM(LEN(C9721),LEN(D9721))=0),AND(NOT(E9721="Unknown"),ISBLANK(J9721)),AND(NOT(O9721="Unknown"),ISBLANK(R9721))),"Missing Information", INDEX(Table15[Entire Service Line Classification], MATCH(SUMIFS(Table15[Unique ID],Table15[System-Owned Portion],E9721,Table15[If Material Anything Other than "Lead" in Column E,Was Material Ever Previously Lead?],G9721,Table15[Customer-Owned Portion],O9721),Table15[Unique ID],0),0)))</f>
        <v/>
      </c>
      <c r="X9721"/>
    </row>
    <row r="9722" spans="2:24" x14ac:dyDescent="0.25">
      <c r="B9722" s="146"/>
      <c r="C9722" s="31"/>
      <c r="D9722" s="31"/>
      <c r="E9722" s="44"/>
      <c r="F9722" s="43"/>
      <c r="G9722" s="84"/>
      <c r="H9722" s="31"/>
      <c r="I9722" s="205"/>
      <c r="J9722" s="84"/>
      <c r="K9722" s="31"/>
      <c r="L9722" s="31"/>
      <c r="M9722" s="169"/>
      <c r="N9722" s="148"/>
      <c r="O9722" s="106"/>
      <c r="P9722" s="43"/>
      <c r="Q9722" s="205"/>
      <c r="R9722" s="84"/>
      <c r="S9722" s="31"/>
      <c r="T9722" s="31"/>
      <c r="U9722" s="169"/>
      <c r="V9722" s="150"/>
      <c r="W9722" s="141" t="str" cm="1">
        <f t="array" ref="W9722">IF(SUM(LEN(B9722:V9722))=0,"",IF(OR(OR(ISBLANK(F9722),SUM(LEN(C9722),LEN(D9722))=0),AND(NOT(E9722="Unknown"),ISBLANK(J9722)),AND(NOT(O9722="Unknown"),ISBLANK(R9722))),"Missing Information", INDEX(Table15[Entire Service Line Classification], MATCH(SUMIFS(Table15[Unique ID],Table15[System-Owned Portion],E9722,Table15[If Material Anything Other than "Lead" in Column E,Was Material Ever Previously Lead?],G9722,Table15[Customer-Owned Portion],O9722),Table15[Unique ID],0),0)))</f>
        <v/>
      </c>
      <c r="X9722"/>
    </row>
    <row r="9723" spans="2:24" x14ac:dyDescent="0.25">
      <c r="B9723" s="146"/>
      <c r="C9723" s="31"/>
      <c r="D9723" s="31"/>
      <c r="E9723" s="44"/>
      <c r="F9723" s="43"/>
      <c r="G9723" s="84"/>
      <c r="H9723" s="31"/>
      <c r="I9723" s="205"/>
      <c r="J9723" s="84"/>
      <c r="K9723" s="31"/>
      <c r="L9723" s="31"/>
      <c r="M9723" s="169"/>
      <c r="N9723" s="148"/>
      <c r="O9723" s="106"/>
      <c r="P9723" s="43"/>
      <c r="Q9723" s="205"/>
      <c r="R9723" s="84"/>
      <c r="S9723" s="31"/>
      <c r="T9723" s="31"/>
      <c r="U9723" s="169"/>
      <c r="V9723" s="150"/>
      <c r="W9723" s="141" t="str" cm="1">
        <f t="array" ref="W9723">IF(SUM(LEN(B9723:V9723))=0,"",IF(OR(OR(ISBLANK(F9723),SUM(LEN(C9723),LEN(D9723))=0),AND(NOT(E9723="Unknown"),ISBLANK(J9723)),AND(NOT(O9723="Unknown"),ISBLANK(R9723))),"Missing Information", INDEX(Table15[Entire Service Line Classification], MATCH(SUMIFS(Table15[Unique ID],Table15[System-Owned Portion],E9723,Table15[If Material Anything Other than "Lead" in Column E,Was Material Ever Previously Lead?],G9723,Table15[Customer-Owned Portion],O9723),Table15[Unique ID],0),0)))</f>
        <v/>
      </c>
      <c r="X9723"/>
    </row>
    <row r="9724" spans="2:24" x14ac:dyDescent="0.25">
      <c r="B9724" s="146"/>
      <c r="C9724" s="31"/>
      <c r="D9724" s="31"/>
      <c r="E9724" s="44"/>
      <c r="F9724" s="43"/>
      <c r="G9724" s="84"/>
      <c r="H9724" s="31"/>
      <c r="I9724" s="205"/>
      <c r="J9724" s="84"/>
      <c r="K9724" s="31"/>
      <c r="L9724" s="31"/>
      <c r="M9724" s="169"/>
      <c r="N9724" s="148"/>
      <c r="O9724" s="106"/>
      <c r="P9724" s="43"/>
      <c r="Q9724" s="205"/>
      <c r="R9724" s="84"/>
      <c r="S9724" s="31"/>
      <c r="T9724" s="31"/>
      <c r="U9724" s="169"/>
      <c r="V9724" s="150"/>
      <c r="W9724" s="141" t="str" cm="1">
        <f t="array" ref="W9724">IF(SUM(LEN(B9724:V9724))=0,"",IF(OR(OR(ISBLANK(F9724),SUM(LEN(C9724),LEN(D9724))=0),AND(NOT(E9724="Unknown"),ISBLANK(J9724)),AND(NOT(O9724="Unknown"),ISBLANK(R9724))),"Missing Information", INDEX(Table15[Entire Service Line Classification], MATCH(SUMIFS(Table15[Unique ID],Table15[System-Owned Portion],E9724,Table15[If Material Anything Other than "Lead" in Column E,Was Material Ever Previously Lead?],G9724,Table15[Customer-Owned Portion],O9724),Table15[Unique ID],0),0)))</f>
        <v/>
      </c>
      <c r="X9724"/>
    </row>
    <row r="9725" spans="2:24" x14ac:dyDescent="0.25">
      <c r="B9725" s="146"/>
      <c r="C9725" s="31"/>
      <c r="D9725" s="31"/>
      <c r="E9725" s="44"/>
      <c r="F9725" s="43"/>
      <c r="G9725" s="84"/>
      <c r="H9725" s="31"/>
      <c r="I9725" s="205"/>
      <c r="J9725" s="84"/>
      <c r="K9725" s="31"/>
      <c r="L9725" s="31"/>
      <c r="M9725" s="169"/>
      <c r="N9725" s="148"/>
      <c r="O9725" s="106"/>
      <c r="P9725" s="43"/>
      <c r="Q9725" s="205"/>
      <c r="R9725" s="84"/>
      <c r="S9725" s="31"/>
      <c r="T9725" s="31"/>
      <c r="U9725" s="169"/>
      <c r="V9725" s="150"/>
      <c r="W9725" s="141" t="str" cm="1">
        <f t="array" ref="W9725">IF(SUM(LEN(B9725:V9725))=0,"",IF(OR(OR(ISBLANK(F9725),SUM(LEN(C9725),LEN(D9725))=0),AND(NOT(E9725="Unknown"),ISBLANK(J9725)),AND(NOT(O9725="Unknown"),ISBLANK(R9725))),"Missing Information", INDEX(Table15[Entire Service Line Classification], MATCH(SUMIFS(Table15[Unique ID],Table15[System-Owned Portion],E9725,Table15[If Material Anything Other than "Lead" in Column E,Was Material Ever Previously Lead?],G9725,Table15[Customer-Owned Portion],O9725),Table15[Unique ID],0),0)))</f>
        <v/>
      </c>
      <c r="X9725"/>
    </row>
    <row r="9726" spans="2:24" x14ac:dyDescent="0.25">
      <c r="B9726" s="146"/>
      <c r="C9726" s="31"/>
      <c r="D9726" s="31"/>
      <c r="E9726" s="44"/>
      <c r="F9726" s="43"/>
      <c r="G9726" s="84"/>
      <c r="H9726" s="31"/>
      <c r="I9726" s="205"/>
      <c r="J9726" s="84"/>
      <c r="K9726" s="31"/>
      <c r="L9726" s="31"/>
      <c r="M9726" s="169"/>
      <c r="N9726" s="148"/>
      <c r="O9726" s="106"/>
      <c r="P9726" s="43"/>
      <c r="Q9726" s="205"/>
      <c r="R9726" s="84"/>
      <c r="S9726" s="31"/>
      <c r="T9726" s="31"/>
      <c r="U9726" s="169"/>
      <c r="V9726" s="150"/>
      <c r="W9726" s="141" t="str" cm="1">
        <f t="array" ref="W9726">IF(SUM(LEN(B9726:V9726))=0,"",IF(OR(OR(ISBLANK(F9726),SUM(LEN(C9726),LEN(D9726))=0),AND(NOT(E9726="Unknown"),ISBLANK(J9726)),AND(NOT(O9726="Unknown"),ISBLANK(R9726))),"Missing Information", INDEX(Table15[Entire Service Line Classification], MATCH(SUMIFS(Table15[Unique ID],Table15[System-Owned Portion],E9726,Table15[If Material Anything Other than "Lead" in Column E,Was Material Ever Previously Lead?],G9726,Table15[Customer-Owned Portion],O9726),Table15[Unique ID],0),0)))</f>
        <v/>
      </c>
      <c r="X9726"/>
    </row>
    <row r="9727" spans="2:24" x14ac:dyDescent="0.25">
      <c r="B9727" s="146"/>
      <c r="C9727" s="31"/>
      <c r="D9727" s="31"/>
      <c r="E9727" s="44"/>
      <c r="F9727" s="43"/>
      <c r="G9727" s="84"/>
      <c r="H9727" s="31"/>
      <c r="I9727" s="205"/>
      <c r="J9727" s="84"/>
      <c r="K9727" s="31"/>
      <c r="L9727" s="31"/>
      <c r="M9727" s="169"/>
      <c r="N9727" s="148"/>
      <c r="O9727" s="106"/>
      <c r="P9727" s="43"/>
      <c r="Q9727" s="205"/>
      <c r="R9727" s="84"/>
      <c r="S9727" s="31"/>
      <c r="T9727" s="31"/>
      <c r="U9727" s="169"/>
      <c r="V9727" s="150"/>
      <c r="W9727" s="141" t="str" cm="1">
        <f t="array" ref="W9727">IF(SUM(LEN(B9727:V9727))=0,"",IF(OR(OR(ISBLANK(F9727),SUM(LEN(C9727),LEN(D9727))=0),AND(NOT(E9727="Unknown"),ISBLANK(J9727)),AND(NOT(O9727="Unknown"),ISBLANK(R9727))),"Missing Information", INDEX(Table15[Entire Service Line Classification], MATCH(SUMIFS(Table15[Unique ID],Table15[System-Owned Portion],E9727,Table15[If Material Anything Other than "Lead" in Column E,Was Material Ever Previously Lead?],G9727,Table15[Customer-Owned Portion],O9727),Table15[Unique ID],0),0)))</f>
        <v/>
      </c>
      <c r="X9727"/>
    </row>
    <row r="9728" spans="2:24" x14ac:dyDescent="0.25">
      <c r="B9728" s="146"/>
      <c r="C9728" s="31"/>
      <c r="D9728" s="31"/>
      <c r="E9728" s="44"/>
      <c r="F9728" s="43"/>
      <c r="G9728" s="84"/>
      <c r="H9728" s="31"/>
      <c r="I9728" s="205"/>
      <c r="J9728" s="84"/>
      <c r="K9728" s="31"/>
      <c r="L9728" s="31"/>
      <c r="M9728" s="169"/>
      <c r="N9728" s="148"/>
      <c r="O9728" s="106"/>
      <c r="P9728" s="43"/>
      <c r="Q9728" s="205"/>
      <c r="R9728" s="84"/>
      <c r="S9728" s="31"/>
      <c r="T9728" s="31"/>
      <c r="U9728" s="169"/>
      <c r="V9728" s="150"/>
      <c r="W9728" s="141" t="str" cm="1">
        <f t="array" ref="W9728">IF(SUM(LEN(B9728:V9728))=0,"",IF(OR(OR(ISBLANK(F9728),SUM(LEN(C9728),LEN(D9728))=0),AND(NOT(E9728="Unknown"),ISBLANK(J9728)),AND(NOT(O9728="Unknown"),ISBLANK(R9728))),"Missing Information", INDEX(Table15[Entire Service Line Classification], MATCH(SUMIFS(Table15[Unique ID],Table15[System-Owned Portion],E9728,Table15[If Material Anything Other than "Lead" in Column E,Was Material Ever Previously Lead?],G9728,Table15[Customer-Owned Portion],O9728),Table15[Unique ID],0),0)))</f>
        <v/>
      </c>
      <c r="X9728"/>
    </row>
    <row r="9729" spans="2:24" x14ac:dyDescent="0.25">
      <c r="B9729" s="146"/>
      <c r="C9729" s="31"/>
      <c r="D9729" s="31"/>
      <c r="E9729" s="44"/>
      <c r="F9729" s="43"/>
      <c r="G9729" s="84"/>
      <c r="H9729" s="31"/>
      <c r="I9729" s="205"/>
      <c r="J9729" s="84"/>
      <c r="K9729" s="31"/>
      <c r="L9729" s="31"/>
      <c r="M9729" s="169"/>
      <c r="N9729" s="148"/>
      <c r="O9729" s="106"/>
      <c r="P9729" s="43"/>
      <c r="Q9729" s="205"/>
      <c r="R9729" s="84"/>
      <c r="S9729" s="31"/>
      <c r="T9729" s="31"/>
      <c r="U9729" s="169"/>
      <c r="V9729" s="150"/>
      <c r="W9729" s="141" t="str" cm="1">
        <f t="array" ref="W9729">IF(SUM(LEN(B9729:V9729))=0,"",IF(OR(OR(ISBLANK(F9729),SUM(LEN(C9729),LEN(D9729))=0),AND(NOT(E9729="Unknown"),ISBLANK(J9729)),AND(NOT(O9729="Unknown"),ISBLANK(R9729))),"Missing Information", INDEX(Table15[Entire Service Line Classification], MATCH(SUMIFS(Table15[Unique ID],Table15[System-Owned Portion],E9729,Table15[If Material Anything Other than "Lead" in Column E,Was Material Ever Previously Lead?],G9729,Table15[Customer-Owned Portion],O9729),Table15[Unique ID],0),0)))</f>
        <v/>
      </c>
      <c r="X9729"/>
    </row>
    <row r="9730" spans="2:24" x14ac:dyDescent="0.25">
      <c r="B9730" s="146"/>
      <c r="C9730" s="31"/>
      <c r="D9730" s="31"/>
      <c r="E9730" s="44"/>
      <c r="F9730" s="43"/>
      <c r="G9730" s="84"/>
      <c r="H9730" s="31"/>
      <c r="I9730" s="205"/>
      <c r="J9730" s="84"/>
      <c r="K9730" s="31"/>
      <c r="L9730" s="31"/>
      <c r="M9730" s="169"/>
      <c r="N9730" s="148"/>
      <c r="O9730" s="106"/>
      <c r="P9730" s="43"/>
      <c r="Q9730" s="205"/>
      <c r="R9730" s="84"/>
      <c r="S9730" s="31"/>
      <c r="T9730" s="31"/>
      <c r="U9730" s="169"/>
      <c r="V9730" s="150"/>
      <c r="W9730" s="141" t="str" cm="1">
        <f t="array" ref="W9730">IF(SUM(LEN(B9730:V9730))=0,"",IF(OR(OR(ISBLANK(F9730),SUM(LEN(C9730),LEN(D9730))=0),AND(NOT(E9730="Unknown"),ISBLANK(J9730)),AND(NOT(O9730="Unknown"),ISBLANK(R9730))),"Missing Information", INDEX(Table15[Entire Service Line Classification], MATCH(SUMIFS(Table15[Unique ID],Table15[System-Owned Portion],E9730,Table15[If Material Anything Other than "Lead" in Column E,Was Material Ever Previously Lead?],G9730,Table15[Customer-Owned Portion],O9730),Table15[Unique ID],0),0)))</f>
        <v/>
      </c>
      <c r="X9730"/>
    </row>
    <row r="9731" spans="2:24" x14ac:dyDescent="0.25">
      <c r="B9731" s="146"/>
      <c r="C9731" s="31"/>
      <c r="D9731" s="31"/>
      <c r="E9731" s="44"/>
      <c r="F9731" s="43"/>
      <c r="G9731" s="84"/>
      <c r="H9731" s="31"/>
      <c r="I9731" s="205"/>
      <c r="J9731" s="84"/>
      <c r="K9731" s="31"/>
      <c r="L9731" s="31"/>
      <c r="M9731" s="169"/>
      <c r="N9731" s="148"/>
      <c r="O9731" s="106"/>
      <c r="P9731" s="43"/>
      <c r="Q9731" s="205"/>
      <c r="R9731" s="84"/>
      <c r="S9731" s="31"/>
      <c r="T9731" s="31"/>
      <c r="U9731" s="169"/>
      <c r="V9731" s="150"/>
      <c r="W9731" s="141" t="str" cm="1">
        <f t="array" ref="W9731">IF(SUM(LEN(B9731:V9731))=0,"",IF(OR(OR(ISBLANK(F9731),SUM(LEN(C9731),LEN(D9731))=0),AND(NOT(E9731="Unknown"),ISBLANK(J9731)),AND(NOT(O9731="Unknown"),ISBLANK(R9731))),"Missing Information", INDEX(Table15[Entire Service Line Classification], MATCH(SUMIFS(Table15[Unique ID],Table15[System-Owned Portion],E9731,Table15[If Material Anything Other than "Lead" in Column E,Was Material Ever Previously Lead?],G9731,Table15[Customer-Owned Portion],O9731),Table15[Unique ID],0),0)))</f>
        <v/>
      </c>
      <c r="X9731"/>
    </row>
    <row r="9732" spans="2:24" x14ac:dyDescent="0.25">
      <c r="B9732" s="146"/>
      <c r="C9732" s="31"/>
      <c r="D9732" s="31"/>
      <c r="E9732" s="44"/>
      <c r="F9732" s="43"/>
      <c r="G9732" s="84"/>
      <c r="H9732" s="31"/>
      <c r="I9732" s="205"/>
      <c r="J9732" s="84"/>
      <c r="K9732" s="31"/>
      <c r="L9732" s="31"/>
      <c r="M9732" s="169"/>
      <c r="N9732" s="148"/>
      <c r="O9732" s="106"/>
      <c r="P9732" s="43"/>
      <c r="Q9732" s="205"/>
      <c r="R9732" s="84"/>
      <c r="S9732" s="31"/>
      <c r="T9732" s="31"/>
      <c r="U9732" s="169"/>
      <c r="V9732" s="150"/>
      <c r="W9732" s="141" t="str" cm="1">
        <f t="array" ref="W9732">IF(SUM(LEN(B9732:V9732))=0,"",IF(OR(OR(ISBLANK(F9732),SUM(LEN(C9732),LEN(D9732))=0),AND(NOT(E9732="Unknown"),ISBLANK(J9732)),AND(NOT(O9732="Unknown"),ISBLANK(R9732))),"Missing Information", INDEX(Table15[Entire Service Line Classification], MATCH(SUMIFS(Table15[Unique ID],Table15[System-Owned Portion],E9732,Table15[If Material Anything Other than "Lead" in Column E,Was Material Ever Previously Lead?],G9732,Table15[Customer-Owned Portion],O9732),Table15[Unique ID],0),0)))</f>
        <v/>
      </c>
      <c r="X9732"/>
    </row>
    <row r="9733" spans="2:24" x14ac:dyDescent="0.25">
      <c r="B9733" s="146"/>
      <c r="C9733" s="31"/>
      <c r="D9733" s="31"/>
      <c r="E9733" s="44"/>
      <c r="F9733" s="43"/>
      <c r="G9733" s="84"/>
      <c r="H9733" s="31"/>
      <c r="I9733" s="205"/>
      <c r="J9733" s="84"/>
      <c r="K9733" s="31"/>
      <c r="L9733" s="31"/>
      <c r="M9733" s="169"/>
      <c r="N9733" s="148"/>
      <c r="O9733" s="106"/>
      <c r="P9733" s="43"/>
      <c r="Q9733" s="205"/>
      <c r="R9733" s="84"/>
      <c r="S9733" s="31"/>
      <c r="T9733" s="31"/>
      <c r="U9733" s="169"/>
      <c r="V9733" s="150"/>
      <c r="W9733" s="141" t="str" cm="1">
        <f t="array" ref="W9733">IF(SUM(LEN(B9733:V9733))=0,"",IF(OR(OR(ISBLANK(F9733),SUM(LEN(C9733),LEN(D9733))=0),AND(NOT(E9733="Unknown"),ISBLANK(J9733)),AND(NOT(O9733="Unknown"),ISBLANK(R9733))),"Missing Information", INDEX(Table15[Entire Service Line Classification], MATCH(SUMIFS(Table15[Unique ID],Table15[System-Owned Portion],E9733,Table15[If Material Anything Other than "Lead" in Column E,Was Material Ever Previously Lead?],G9733,Table15[Customer-Owned Portion],O9733),Table15[Unique ID],0),0)))</f>
        <v/>
      </c>
      <c r="X9733"/>
    </row>
    <row r="9734" spans="2:24" x14ac:dyDescent="0.25">
      <c r="B9734" s="146"/>
      <c r="C9734" s="31"/>
      <c r="D9734" s="31"/>
      <c r="E9734" s="44"/>
      <c r="F9734" s="43"/>
      <c r="G9734" s="84"/>
      <c r="H9734" s="31"/>
      <c r="I9734" s="205"/>
      <c r="J9734" s="84"/>
      <c r="K9734" s="31"/>
      <c r="L9734" s="31"/>
      <c r="M9734" s="169"/>
      <c r="N9734" s="148"/>
      <c r="O9734" s="106"/>
      <c r="P9734" s="43"/>
      <c r="Q9734" s="205"/>
      <c r="R9734" s="84"/>
      <c r="S9734" s="31"/>
      <c r="T9734" s="31"/>
      <c r="U9734" s="169"/>
      <c r="V9734" s="150"/>
      <c r="W9734" s="141" t="str" cm="1">
        <f t="array" ref="W9734">IF(SUM(LEN(B9734:V9734))=0,"",IF(OR(OR(ISBLANK(F9734),SUM(LEN(C9734),LEN(D9734))=0),AND(NOT(E9734="Unknown"),ISBLANK(J9734)),AND(NOT(O9734="Unknown"),ISBLANK(R9734))),"Missing Information", INDEX(Table15[Entire Service Line Classification], MATCH(SUMIFS(Table15[Unique ID],Table15[System-Owned Portion],E9734,Table15[If Material Anything Other than "Lead" in Column E,Was Material Ever Previously Lead?],G9734,Table15[Customer-Owned Portion],O9734),Table15[Unique ID],0),0)))</f>
        <v/>
      </c>
      <c r="X9734"/>
    </row>
    <row r="9735" spans="2:24" x14ac:dyDescent="0.25">
      <c r="B9735" s="146"/>
      <c r="C9735" s="31"/>
      <c r="D9735" s="31"/>
      <c r="E9735" s="44"/>
      <c r="F9735" s="43"/>
      <c r="G9735" s="84"/>
      <c r="H9735" s="31"/>
      <c r="I9735" s="205"/>
      <c r="J9735" s="84"/>
      <c r="K9735" s="31"/>
      <c r="L9735" s="31"/>
      <c r="M9735" s="169"/>
      <c r="N9735" s="148"/>
      <c r="O9735" s="106"/>
      <c r="P9735" s="43"/>
      <c r="Q9735" s="205"/>
      <c r="R9735" s="84"/>
      <c r="S9735" s="31"/>
      <c r="T9735" s="31"/>
      <c r="U9735" s="169"/>
      <c r="V9735" s="150"/>
      <c r="W9735" s="141" t="str" cm="1">
        <f t="array" ref="W9735">IF(SUM(LEN(B9735:V9735))=0,"",IF(OR(OR(ISBLANK(F9735),SUM(LEN(C9735),LEN(D9735))=0),AND(NOT(E9735="Unknown"),ISBLANK(J9735)),AND(NOT(O9735="Unknown"),ISBLANK(R9735))),"Missing Information", INDEX(Table15[Entire Service Line Classification], MATCH(SUMIFS(Table15[Unique ID],Table15[System-Owned Portion],E9735,Table15[If Material Anything Other than "Lead" in Column E,Was Material Ever Previously Lead?],G9735,Table15[Customer-Owned Portion],O9735),Table15[Unique ID],0),0)))</f>
        <v/>
      </c>
      <c r="X9735"/>
    </row>
    <row r="9736" spans="2:24" x14ac:dyDescent="0.25">
      <c r="B9736" s="146"/>
      <c r="C9736" s="31"/>
      <c r="D9736" s="31"/>
      <c r="E9736" s="44"/>
      <c r="F9736" s="43"/>
      <c r="G9736" s="84"/>
      <c r="H9736" s="31"/>
      <c r="I9736" s="205"/>
      <c r="J9736" s="84"/>
      <c r="K9736" s="31"/>
      <c r="L9736" s="31"/>
      <c r="M9736" s="169"/>
      <c r="N9736" s="148"/>
      <c r="O9736" s="106"/>
      <c r="P9736" s="43"/>
      <c r="Q9736" s="205"/>
      <c r="R9736" s="84"/>
      <c r="S9736" s="31"/>
      <c r="T9736" s="31"/>
      <c r="U9736" s="169"/>
      <c r="V9736" s="150"/>
      <c r="W9736" s="141" t="str" cm="1">
        <f t="array" ref="W9736">IF(SUM(LEN(B9736:V9736))=0,"",IF(OR(OR(ISBLANK(F9736),SUM(LEN(C9736),LEN(D9736))=0),AND(NOT(E9736="Unknown"),ISBLANK(J9736)),AND(NOT(O9736="Unknown"),ISBLANK(R9736))),"Missing Information", INDEX(Table15[Entire Service Line Classification], MATCH(SUMIFS(Table15[Unique ID],Table15[System-Owned Portion],E9736,Table15[If Material Anything Other than "Lead" in Column E,Was Material Ever Previously Lead?],G9736,Table15[Customer-Owned Portion],O9736),Table15[Unique ID],0),0)))</f>
        <v/>
      </c>
      <c r="X9736"/>
    </row>
    <row r="9737" spans="2:24" x14ac:dyDescent="0.25">
      <c r="B9737" s="146"/>
      <c r="C9737" s="31"/>
      <c r="D9737" s="31"/>
      <c r="E9737" s="44"/>
      <c r="F9737" s="43"/>
      <c r="G9737" s="84"/>
      <c r="H9737" s="31"/>
      <c r="I9737" s="205"/>
      <c r="J9737" s="84"/>
      <c r="K9737" s="31"/>
      <c r="L9737" s="31"/>
      <c r="M9737" s="169"/>
      <c r="N9737" s="148"/>
      <c r="O9737" s="106"/>
      <c r="P9737" s="43"/>
      <c r="Q9737" s="205"/>
      <c r="R9737" s="84"/>
      <c r="S9737" s="31"/>
      <c r="T9737" s="31"/>
      <c r="U9737" s="169"/>
      <c r="V9737" s="150"/>
      <c r="W9737" s="141" t="str" cm="1">
        <f t="array" ref="W9737">IF(SUM(LEN(B9737:V9737))=0,"",IF(OR(OR(ISBLANK(F9737),SUM(LEN(C9737),LEN(D9737))=0),AND(NOT(E9737="Unknown"),ISBLANK(J9737)),AND(NOT(O9737="Unknown"),ISBLANK(R9737))),"Missing Information", INDEX(Table15[Entire Service Line Classification], MATCH(SUMIFS(Table15[Unique ID],Table15[System-Owned Portion],E9737,Table15[If Material Anything Other than "Lead" in Column E,Was Material Ever Previously Lead?],G9737,Table15[Customer-Owned Portion],O9737),Table15[Unique ID],0),0)))</f>
        <v/>
      </c>
      <c r="X9737"/>
    </row>
    <row r="9738" spans="2:24" x14ac:dyDescent="0.25">
      <c r="B9738" s="146"/>
      <c r="C9738" s="31"/>
      <c r="D9738" s="31"/>
      <c r="E9738" s="44"/>
      <c r="F9738" s="43"/>
      <c r="G9738" s="84"/>
      <c r="H9738" s="31"/>
      <c r="I9738" s="205"/>
      <c r="J9738" s="84"/>
      <c r="K9738" s="31"/>
      <c r="L9738" s="31"/>
      <c r="M9738" s="169"/>
      <c r="N9738" s="148"/>
      <c r="O9738" s="106"/>
      <c r="P9738" s="43"/>
      <c r="Q9738" s="205"/>
      <c r="R9738" s="84"/>
      <c r="S9738" s="31"/>
      <c r="T9738" s="31"/>
      <c r="U9738" s="169"/>
      <c r="V9738" s="150"/>
      <c r="W9738" s="141" t="str" cm="1">
        <f t="array" ref="W9738">IF(SUM(LEN(B9738:V9738))=0,"",IF(OR(OR(ISBLANK(F9738),SUM(LEN(C9738),LEN(D9738))=0),AND(NOT(E9738="Unknown"),ISBLANK(J9738)),AND(NOT(O9738="Unknown"),ISBLANK(R9738))),"Missing Information", INDEX(Table15[Entire Service Line Classification], MATCH(SUMIFS(Table15[Unique ID],Table15[System-Owned Portion],E9738,Table15[If Material Anything Other than "Lead" in Column E,Was Material Ever Previously Lead?],G9738,Table15[Customer-Owned Portion],O9738),Table15[Unique ID],0),0)))</f>
        <v/>
      </c>
      <c r="X9738"/>
    </row>
    <row r="9739" spans="2:24" x14ac:dyDescent="0.25">
      <c r="B9739" s="146"/>
      <c r="C9739" s="31"/>
      <c r="D9739" s="31"/>
      <c r="E9739" s="44"/>
      <c r="F9739" s="43"/>
      <c r="G9739" s="84"/>
      <c r="H9739" s="31"/>
      <c r="I9739" s="205"/>
      <c r="J9739" s="84"/>
      <c r="K9739" s="31"/>
      <c r="L9739" s="31"/>
      <c r="M9739" s="169"/>
      <c r="N9739" s="148"/>
      <c r="O9739" s="106"/>
      <c r="P9739" s="43"/>
      <c r="Q9739" s="205"/>
      <c r="R9739" s="84"/>
      <c r="S9739" s="31"/>
      <c r="T9739" s="31"/>
      <c r="U9739" s="169"/>
      <c r="V9739" s="150"/>
      <c r="W9739" s="141" t="str" cm="1">
        <f t="array" ref="W9739">IF(SUM(LEN(B9739:V9739))=0,"",IF(OR(OR(ISBLANK(F9739),SUM(LEN(C9739),LEN(D9739))=0),AND(NOT(E9739="Unknown"),ISBLANK(J9739)),AND(NOT(O9739="Unknown"),ISBLANK(R9739))),"Missing Information", INDEX(Table15[Entire Service Line Classification], MATCH(SUMIFS(Table15[Unique ID],Table15[System-Owned Portion],E9739,Table15[If Material Anything Other than "Lead" in Column E,Was Material Ever Previously Lead?],G9739,Table15[Customer-Owned Portion],O9739),Table15[Unique ID],0),0)))</f>
        <v/>
      </c>
      <c r="X9739"/>
    </row>
    <row r="9740" spans="2:24" x14ac:dyDescent="0.25">
      <c r="B9740" s="146"/>
      <c r="C9740" s="31"/>
      <c r="D9740" s="31"/>
      <c r="E9740" s="44"/>
      <c r="F9740" s="43"/>
      <c r="G9740" s="84"/>
      <c r="H9740" s="31"/>
      <c r="I9740" s="205"/>
      <c r="J9740" s="84"/>
      <c r="K9740" s="31"/>
      <c r="L9740" s="31"/>
      <c r="M9740" s="169"/>
      <c r="N9740" s="148"/>
      <c r="O9740" s="106"/>
      <c r="P9740" s="43"/>
      <c r="Q9740" s="205"/>
      <c r="R9740" s="84"/>
      <c r="S9740" s="31"/>
      <c r="T9740" s="31"/>
      <c r="U9740" s="169"/>
      <c r="V9740" s="150"/>
      <c r="W9740" s="141" t="str" cm="1">
        <f t="array" ref="W9740">IF(SUM(LEN(B9740:V9740))=0,"",IF(OR(OR(ISBLANK(F9740),SUM(LEN(C9740),LEN(D9740))=0),AND(NOT(E9740="Unknown"),ISBLANK(J9740)),AND(NOT(O9740="Unknown"),ISBLANK(R9740))),"Missing Information", INDEX(Table15[Entire Service Line Classification], MATCH(SUMIFS(Table15[Unique ID],Table15[System-Owned Portion],E9740,Table15[If Material Anything Other than "Lead" in Column E,Was Material Ever Previously Lead?],G9740,Table15[Customer-Owned Portion],O9740),Table15[Unique ID],0),0)))</f>
        <v/>
      </c>
      <c r="X9740"/>
    </row>
    <row r="9741" spans="2:24" x14ac:dyDescent="0.25">
      <c r="B9741" s="146"/>
      <c r="C9741" s="31"/>
      <c r="D9741" s="31"/>
      <c r="E9741" s="44"/>
      <c r="F9741" s="43"/>
      <c r="G9741" s="84"/>
      <c r="H9741" s="31"/>
      <c r="I9741" s="205"/>
      <c r="J9741" s="84"/>
      <c r="K9741" s="31"/>
      <c r="L9741" s="31"/>
      <c r="M9741" s="169"/>
      <c r="N9741" s="148"/>
      <c r="O9741" s="106"/>
      <c r="P9741" s="43"/>
      <c r="Q9741" s="205"/>
      <c r="R9741" s="84"/>
      <c r="S9741" s="31"/>
      <c r="T9741" s="31"/>
      <c r="U9741" s="169"/>
      <c r="V9741" s="150"/>
      <c r="W9741" s="141" t="str" cm="1">
        <f t="array" ref="W9741">IF(SUM(LEN(B9741:V9741))=0,"",IF(OR(OR(ISBLANK(F9741),SUM(LEN(C9741),LEN(D9741))=0),AND(NOT(E9741="Unknown"),ISBLANK(J9741)),AND(NOT(O9741="Unknown"),ISBLANK(R9741))),"Missing Information", INDEX(Table15[Entire Service Line Classification], MATCH(SUMIFS(Table15[Unique ID],Table15[System-Owned Portion],E9741,Table15[If Material Anything Other than "Lead" in Column E,Was Material Ever Previously Lead?],G9741,Table15[Customer-Owned Portion],O9741),Table15[Unique ID],0),0)))</f>
        <v/>
      </c>
      <c r="X9741"/>
    </row>
    <row r="9742" spans="2:24" x14ac:dyDescent="0.25">
      <c r="B9742" s="146"/>
      <c r="C9742" s="31"/>
      <c r="D9742" s="31"/>
      <c r="E9742" s="44"/>
      <c r="F9742" s="43"/>
      <c r="G9742" s="84"/>
      <c r="H9742" s="31"/>
      <c r="I9742" s="205"/>
      <c r="J9742" s="84"/>
      <c r="K9742" s="31"/>
      <c r="L9742" s="31"/>
      <c r="M9742" s="169"/>
      <c r="N9742" s="148"/>
      <c r="O9742" s="106"/>
      <c r="P9742" s="43"/>
      <c r="Q9742" s="205"/>
      <c r="R9742" s="84"/>
      <c r="S9742" s="31"/>
      <c r="T9742" s="31"/>
      <c r="U9742" s="169"/>
      <c r="V9742" s="150"/>
      <c r="W9742" s="141" t="str" cm="1">
        <f t="array" ref="W9742">IF(SUM(LEN(B9742:V9742))=0,"",IF(OR(OR(ISBLANK(F9742),SUM(LEN(C9742),LEN(D9742))=0),AND(NOT(E9742="Unknown"),ISBLANK(J9742)),AND(NOT(O9742="Unknown"),ISBLANK(R9742))),"Missing Information", INDEX(Table15[Entire Service Line Classification], MATCH(SUMIFS(Table15[Unique ID],Table15[System-Owned Portion],E9742,Table15[If Material Anything Other than "Lead" in Column E,Was Material Ever Previously Lead?],G9742,Table15[Customer-Owned Portion],O9742),Table15[Unique ID],0),0)))</f>
        <v/>
      </c>
      <c r="X9742"/>
    </row>
    <row r="9743" spans="2:24" x14ac:dyDescent="0.25">
      <c r="B9743" s="146"/>
      <c r="C9743" s="31"/>
      <c r="D9743" s="31"/>
      <c r="E9743" s="44"/>
      <c r="F9743" s="43"/>
      <c r="G9743" s="84"/>
      <c r="H9743" s="31"/>
      <c r="I9743" s="205"/>
      <c r="J9743" s="84"/>
      <c r="K9743" s="31"/>
      <c r="L9743" s="31"/>
      <c r="M9743" s="169"/>
      <c r="N9743" s="148"/>
      <c r="O9743" s="106"/>
      <c r="P9743" s="43"/>
      <c r="Q9743" s="205"/>
      <c r="R9743" s="84"/>
      <c r="S9743" s="31"/>
      <c r="T9743" s="31"/>
      <c r="U9743" s="169"/>
      <c r="V9743" s="150"/>
      <c r="W9743" s="141" t="str" cm="1">
        <f t="array" ref="W9743">IF(SUM(LEN(B9743:V9743))=0,"",IF(OR(OR(ISBLANK(F9743),SUM(LEN(C9743),LEN(D9743))=0),AND(NOT(E9743="Unknown"),ISBLANK(J9743)),AND(NOT(O9743="Unknown"),ISBLANK(R9743))),"Missing Information", INDEX(Table15[Entire Service Line Classification], MATCH(SUMIFS(Table15[Unique ID],Table15[System-Owned Portion],E9743,Table15[If Material Anything Other than "Lead" in Column E,Was Material Ever Previously Lead?],G9743,Table15[Customer-Owned Portion],O9743),Table15[Unique ID],0),0)))</f>
        <v/>
      </c>
      <c r="X9743"/>
    </row>
    <row r="9744" spans="2:24" x14ac:dyDescent="0.25">
      <c r="B9744" s="146"/>
      <c r="C9744" s="31"/>
      <c r="D9744" s="31"/>
      <c r="E9744" s="44"/>
      <c r="F9744" s="43"/>
      <c r="G9744" s="84"/>
      <c r="H9744" s="31"/>
      <c r="I9744" s="205"/>
      <c r="J9744" s="84"/>
      <c r="K9744" s="31"/>
      <c r="L9744" s="31"/>
      <c r="M9744" s="169"/>
      <c r="N9744" s="148"/>
      <c r="O9744" s="106"/>
      <c r="P9744" s="43"/>
      <c r="Q9744" s="205"/>
      <c r="R9744" s="84"/>
      <c r="S9744" s="31"/>
      <c r="T9744" s="31"/>
      <c r="U9744" s="169"/>
      <c r="V9744" s="150"/>
      <c r="W9744" s="141" t="str" cm="1">
        <f t="array" ref="W9744">IF(SUM(LEN(B9744:V9744))=0,"",IF(OR(OR(ISBLANK(F9744),SUM(LEN(C9744),LEN(D9744))=0),AND(NOT(E9744="Unknown"),ISBLANK(J9744)),AND(NOT(O9744="Unknown"),ISBLANK(R9744))),"Missing Information", INDEX(Table15[Entire Service Line Classification], MATCH(SUMIFS(Table15[Unique ID],Table15[System-Owned Portion],E9744,Table15[If Material Anything Other than "Lead" in Column E,Was Material Ever Previously Lead?],G9744,Table15[Customer-Owned Portion],O9744),Table15[Unique ID],0),0)))</f>
        <v/>
      </c>
      <c r="X9744"/>
    </row>
    <row r="9745" spans="2:24" x14ac:dyDescent="0.25">
      <c r="B9745" s="146"/>
      <c r="C9745" s="31"/>
      <c r="D9745" s="31"/>
      <c r="E9745" s="44"/>
      <c r="F9745" s="43"/>
      <c r="G9745" s="84"/>
      <c r="H9745" s="31"/>
      <c r="I9745" s="205"/>
      <c r="J9745" s="84"/>
      <c r="K9745" s="31"/>
      <c r="L9745" s="31"/>
      <c r="M9745" s="169"/>
      <c r="N9745" s="148"/>
      <c r="O9745" s="106"/>
      <c r="P9745" s="43"/>
      <c r="Q9745" s="205"/>
      <c r="R9745" s="84"/>
      <c r="S9745" s="31"/>
      <c r="T9745" s="31"/>
      <c r="U9745" s="169"/>
      <c r="V9745" s="150"/>
      <c r="W9745" s="141" t="str" cm="1">
        <f t="array" ref="W9745">IF(SUM(LEN(B9745:V9745))=0,"",IF(OR(OR(ISBLANK(F9745),SUM(LEN(C9745),LEN(D9745))=0),AND(NOT(E9745="Unknown"),ISBLANK(J9745)),AND(NOT(O9745="Unknown"),ISBLANK(R9745))),"Missing Information", INDEX(Table15[Entire Service Line Classification], MATCH(SUMIFS(Table15[Unique ID],Table15[System-Owned Portion],E9745,Table15[If Material Anything Other than "Lead" in Column E,Was Material Ever Previously Lead?],G9745,Table15[Customer-Owned Portion],O9745),Table15[Unique ID],0),0)))</f>
        <v/>
      </c>
      <c r="X9745"/>
    </row>
    <row r="9746" spans="2:24" x14ac:dyDescent="0.25">
      <c r="B9746" s="146"/>
      <c r="C9746" s="31"/>
      <c r="D9746" s="31"/>
      <c r="E9746" s="44"/>
      <c r="F9746" s="43"/>
      <c r="G9746" s="84"/>
      <c r="H9746" s="31"/>
      <c r="I9746" s="205"/>
      <c r="J9746" s="84"/>
      <c r="K9746" s="31"/>
      <c r="L9746" s="31"/>
      <c r="M9746" s="169"/>
      <c r="N9746" s="148"/>
      <c r="O9746" s="106"/>
      <c r="P9746" s="43"/>
      <c r="Q9746" s="205"/>
      <c r="R9746" s="84"/>
      <c r="S9746" s="31"/>
      <c r="T9746" s="31"/>
      <c r="U9746" s="169"/>
      <c r="V9746" s="150"/>
      <c r="W9746" s="141" t="str" cm="1">
        <f t="array" ref="W9746">IF(SUM(LEN(B9746:V9746))=0,"",IF(OR(OR(ISBLANK(F9746),SUM(LEN(C9746),LEN(D9746))=0),AND(NOT(E9746="Unknown"),ISBLANK(J9746)),AND(NOT(O9746="Unknown"),ISBLANK(R9746))),"Missing Information", INDEX(Table15[Entire Service Line Classification], MATCH(SUMIFS(Table15[Unique ID],Table15[System-Owned Portion],E9746,Table15[If Material Anything Other than "Lead" in Column E,Was Material Ever Previously Lead?],G9746,Table15[Customer-Owned Portion],O9746),Table15[Unique ID],0),0)))</f>
        <v/>
      </c>
      <c r="X9746"/>
    </row>
    <row r="9747" spans="2:24" x14ac:dyDescent="0.25">
      <c r="B9747" s="146"/>
      <c r="C9747" s="31"/>
      <c r="D9747" s="31"/>
      <c r="E9747" s="44"/>
      <c r="F9747" s="43"/>
      <c r="G9747" s="84"/>
      <c r="H9747" s="31"/>
      <c r="I9747" s="205"/>
      <c r="J9747" s="84"/>
      <c r="K9747" s="31"/>
      <c r="L9747" s="31"/>
      <c r="M9747" s="169"/>
      <c r="N9747" s="148"/>
      <c r="O9747" s="106"/>
      <c r="P9747" s="43"/>
      <c r="Q9747" s="205"/>
      <c r="R9747" s="84"/>
      <c r="S9747" s="31"/>
      <c r="T9747" s="31"/>
      <c r="U9747" s="169"/>
      <c r="V9747" s="150"/>
      <c r="W9747" s="141" t="str" cm="1">
        <f t="array" ref="W9747">IF(SUM(LEN(B9747:V9747))=0,"",IF(OR(OR(ISBLANK(F9747),SUM(LEN(C9747),LEN(D9747))=0),AND(NOT(E9747="Unknown"),ISBLANK(J9747)),AND(NOT(O9747="Unknown"),ISBLANK(R9747))),"Missing Information", INDEX(Table15[Entire Service Line Classification], MATCH(SUMIFS(Table15[Unique ID],Table15[System-Owned Portion],E9747,Table15[If Material Anything Other than "Lead" in Column E,Was Material Ever Previously Lead?],G9747,Table15[Customer-Owned Portion],O9747),Table15[Unique ID],0),0)))</f>
        <v/>
      </c>
      <c r="X9747"/>
    </row>
    <row r="9748" spans="2:24" x14ac:dyDescent="0.25">
      <c r="B9748" s="146"/>
      <c r="C9748" s="31"/>
      <c r="D9748" s="31"/>
      <c r="E9748" s="44"/>
      <c r="F9748" s="43"/>
      <c r="G9748" s="84"/>
      <c r="H9748" s="31"/>
      <c r="I9748" s="205"/>
      <c r="J9748" s="84"/>
      <c r="K9748" s="31"/>
      <c r="L9748" s="31"/>
      <c r="M9748" s="169"/>
      <c r="N9748" s="148"/>
      <c r="O9748" s="106"/>
      <c r="P9748" s="43"/>
      <c r="Q9748" s="205"/>
      <c r="R9748" s="84"/>
      <c r="S9748" s="31"/>
      <c r="T9748" s="31"/>
      <c r="U9748" s="169"/>
      <c r="V9748" s="150"/>
      <c r="W9748" s="141" t="str" cm="1">
        <f t="array" ref="W9748">IF(SUM(LEN(B9748:V9748))=0,"",IF(OR(OR(ISBLANK(F9748),SUM(LEN(C9748),LEN(D9748))=0),AND(NOT(E9748="Unknown"),ISBLANK(J9748)),AND(NOT(O9748="Unknown"),ISBLANK(R9748))),"Missing Information", INDEX(Table15[Entire Service Line Classification], MATCH(SUMIFS(Table15[Unique ID],Table15[System-Owned Portion],E9748,Table15[If Material Anything Other than "Lead" in Column E,Was Material Ever Previously Lead?],G9748,Table15[Customer-Owned Portion],O9748),Table15[Unique ID],0),0)))</f>
        <v/>
      </c>
      <c r="X9748"/>
    </row>
    <row r="9749" spans="2:24" x14ac:dyDescent="0.25">
      <c r="B9749" s="146"/>
      <c r="C9749" s="31"/>
      <c r="D9749" s="31"/>
      <c r="E9749" s="44"/>
      <c r="F9749" s="43"/>
      <c r="G9749" s="84"/>
      <c r="H9749" s="31"/>
      <c r="I9749" s="205"/>
      <c r="J9749" s="84"/>
      <c r="K9749" s="31"/>
      <c r="L9749" s="31"/>
      <c r="M9749" s="169"/>
      <c r="N9749" s="148"/>
      <c r="O9749" s="106"/>
      <c r="P9749" s="43"/>
      <c r="Q9749" s="205"/>
      <c r="R9749" s="84"/>
      <c r="S9749" s="31"/>
      <c r="T9749" s="31"/>
      <c r="U9749" s="169"/>
      <c r="V9749" s="150"/>
      <c r="W9749" s="141" t="str" cm="1">
        <f t="array" ref="W9749">IF(SUM(LEN(B9749:V9749))=0,"",IF(OR(OR(ISBLANK(F9749),SUM(LEN(C9749),LEN(D9749))=0),AND(NOT(E9749="Unknown"),ISBLANK(J9749)),AND(NOT(O9749="Unknown"),ISBLANK(R9749))),"Missing Information", INDEX(Table15[Entire Service Line Classification], MATCH(SUMIFS(Table15[Unique ID],Table15[System-Owned Portion],E9749,Table15[If Material Anything Other than "Lead" in Column E,Was Material Ever Previously Lead?],G9749,Table15[Customer-Owned Portion],O9749),Table15[Unique ID],0),0)))</f>
        <v/>
      </c>
      <c r="X9749"/>
    </row>
    <row r="9750" spans="2:24" x14ac:dyDescent="0.25">
      <c r="B9750" s="146"/>
      <c r="C9750" s="31"/>
      <c r="D9750" s="31"/>
      <c r="E9750" s="44"/>
      <c r="F9750" s="43"/>
      <c r="G9750" s="84"/>
      <c r="H9750" s="31"/>
      <c r="I9750" s="205"/>
      <c r="J9750" s="84"/>
      <c r="K9750" s="31"/>
      <c r="L9750" s="31"/>
      <c r="M9750" s="169"/>
      <c r="N9750" s="148"/>
      <c r="O9750" s="106"/>
      <c r="P9750" s="43"/>
      <c r="Q9750" s="205"/>
      <c r="R9750" s="84"/>
      <c r="S9750" s="31"/>
      <c r="T9750" s="31"/>
      <c r="U9750" s="169"/>
      <c r="V9750" s="150"/>
      <c r="W9750" s="141" t="str" cm="1">
        <f t="array" ref="W9750">IF(SUM(LEN(B9750:V9750))=0,"",IF(OR(OR(ISBLANK(F9750),SUM(LEN(C9750),LEN(D9750))=0),AND(NOT(E9750="Unknown"),ISBLANK(J9750)),AND(NOT(O9750="Unknown"),ISBLANK(R9750))),"Missing Information", INDEX(Table15[Entire Service Line Classification], MATCH(SUMIFS(Table15[Unique ID],Table15[System-Owned Portion],E9750,Table15[If Material Anything Other than "Lead" in Column E,Was Material Ever Previously Lead?],G9750,Table15[Customer-Owned Portion],O9750),Table15[Unique ID],0),0)))</f>
        <v/>
      </c>
      <c r="X9750"/>
    </row>
    <row r="9751" spans="2:24" x14ac:dyDescent="0.25">
      <c r="B9751" s="146"/>
      <c r="C9751" s="31"/>
      <c r="D9751" s="31"/>
      <c r="E9751" s="44"/>
      <c r="F9751" s="43"/>
      <c r="G9751" s="84"/>
      <c r="H9751" s="31"/>
      <c r="I9751" s="205"/>
      <c r="J9751" s="84"/>
      <c r="K9751" s="31"/>
      <c r="L9751" s="31"/>
      <c r="M9751" s="169"/>
      <c r="N9751" s="148"/>
      <c r="O9751" s="106"/>
      <c r="P9751" s="43"/>
      <c r="Q9751" s="205"/>
      <c r="R9751" s="84"/>
      <c r="S9751" s="31"/>
      <c r="T9751" s="31"/>
      <c r="U9751" s="169"/>
      <c r="V9751" s="150"/>
      <c r="W9751" s="141" t="str" cm="1">
        <f t="array" ref="W9751">IF(SUM(LEN(B9751:V9751))=0,"",IF(OR(OR(ISBLANK(F9751),SUM(LEN(C9751),LEN(D9751))=0),AND(NOT(E9751="Unknown"),ISBLANK(J9751)),AND(NOT(O9751="Unknown"),ISBLANK(R9751))),"Missing Information", INDEX(Table15[Entire Service Line Classification], MATCH(SUMIFS(Table15[Unique ID],Table15[System-Owned Portion],E9751,Table15[If Material Anything Other than "Lead" in Column E,Was Material Ever Previously Lead?],G9751,Table15[Customer-Owned Portion],O9751),Table15[Unique ID],0),0)))</f>
        <v/>
      </c>
      <c r="X9751"/>
    </row>
    <row r="9752" spans="2:24" x14ac:dyDescent="0.25">
      <c r="B9752" s="146"/>
      <c r="C9752" s="31"/>
      <c r="D9752" s="31"/>
      <c r="E9752" s="44"/>
      <c r="F9752" s="43"/>
      <c r="G9752" s="84"/>
      <c r="H9752" s="31"/>
      <c r="I9752" s="205"/>
      <c r="J9752" s="84"/>
      <c r="K9752" s="31"/>
      <c r="L9752" s="31"/>
      <c r="M9752" s="169"/>
      <c r="N9752" s="148"/>
      <c r="O9752" s="106"/>
      <c r="P9752" s="43"/>
      <c r="Q9752" s="205"/>
      <c r="R9752" s="84"/>
      <c r="S9752" s="31"/>
      <c r="T9752" s="31"/>
      <c r="U9752" s="169"/>
      <c r="V9752" s="150"/>
      <c r="W9752" s="141" t="str" cm="1">
        <f t="array" ref="W9752">IF(SUM(LEN(B9752:V9752))=0,"",IF(OR(OR(ISBLANK(F9752),SUM(LEN(C9752),LEN(D9752))=0),AND(NOT(E9752="Unknown"),ISBLANK(J9752)),AND(NOT(O9752="Unknown"),ISBLANK(R9752))),"Missing Information", INDEX(Table15[Entire Service Line Classification], MATCH(SUMIFS(Table15[Unique ID],Table15[System-Owned Portion],E9752,Table15[If Material Anything Other than "Lead" in Column E,Was Material Ever Previously Lead?],G9752,Table15[Customer-Owned Portion],O9752),Table15[Unique ID],0),0)))</f>
        <v/>
      </c>
      <c r="X9752"/>
    </row>
    <row r="9753" spans="2:24" x14ac:dyDescent="0.25">
      <c r="B9753" s="146"/>
      <c r="C9753" s="31"/>
      <c r="D9753" s="31"/>
      <c r="E9753" s="44"/>
      <c r="F9753" s="43"/>
      <c r="G9753" s="84"/>
      <c r="H9753" s="31"/>
      <c r="I9753" s="205"/>
      <c r="J9753" s="84"/>
      <c r="K9753" s="31"/>
      <c r="L9753" s="31"/>
      <c r="M9753" s="169"/>
      <c r="N9753" s="148"/>
      <c r="O9753" s="106"/>
      <c r="P9753" s="43"/>
      <c r="Q9753" s="205"/>
      <c r="R9753" s="84"/>
      <c r="S9753" s="31"/>
      <c r="T9753" s="31"/>
      <c r="U9753" s="169"/>
      <c r="V9753" s="150"/>
      <c r="W9753" s="141" t="str" cm="1">
        <f t="array" ref="W9753">IF(SUM(LEN(B9753:V9753))=0,"",IF(OR(OR(ISBLANK(F9753),SUM(LEN(C9753),LEN(D9753))=0),AND(NOT(E9753="Unknown"),ISBLANK(J9753)),AND(NOT(O9753="Unknown"),ISBLANK(R9753))),"Missing Information", INDEX(Table15[Entire Service Line Classification], MATCH(SUMIFS(Table15[Unique ID],Table15[System-Owned Portion],E9753,Table15[If Material Anything Other than "Lead" in Column E,Was Material Ever Previously Lead?],G9753,Table15[Customer-Owned Portion],O9753),Table15[Unique ID],0),0)))</f>
        <v/>
      </c>
      <c r="X9753"/>
    </row>
    <row r="9754" spans="2:24" x14ac:dyDescent="0.25">
      <c r="B9754" s="146"/>
      <c r="C9754" s="31"/>
      <c r="D9754" s="31"/>
      <c r="E9754" s="44"/>
      <c r="F9754" s="43"/>
      <c r="G9754" s="84"/>
      <c r="H9754" s="31"/>
      <c r="I9754" s="205"/>
      <c r="J9754" s="84"/>
      <c r="K9754" s="31"/>
      <c r="L9754" s="31"/>
      <c r="M9754" s="169"/>
      <c r="N9754" s="148"/>
      <c r="O9754" s="106"/>
      <c r="P9754" s="43"/>
      <c r="Q9754" s="205"/>
      <c r="R9754" s="84"/>
      <c r="S9754" s="31"/>
      <c r="T9754" s="31"/>
      <c r="U9754" s="169"/>
      <c r="V9754" s="150"/>
      <c r="W9754" s="141" t="str" cm="1">
        <f t="array" ref="W9754">IF(SUM(LEN(B9754:V9754))=0,"",IF(OR(OR(ISBLANK(F9754),SUM(LEN(C9754),LEN(D9754))=0),AND(NOT(E9754="Unknown"),ISBLANK(J9754)),AND(NOT(O9754="Unknown"),ISBLANK(R9754))),"Missing Information", INDEX(Table15[Entire Service Line Classification], MATCH(SUMIFS(Table15[Unique ID],Table15[System-Owned Portion],E9754,Table15[If Material Anything Other than "Lead" in Column E,Was Material Ever Previously Lead?],G9754,Table15[Customer-Owned Portion],O9754),Table15[Unique ID],0),0)))</f>
        <v/>
      </c>
      <c r="X9754"/>
    </row>
    <row r="9755" spans="2:24" x14ac:dyDescent="0.25">
      <c r="B9755" s="146"/>
      <c r="C9755" s="31"/>
      <c r="D9755" s="31"/>
      <c r="E9755" s="44"/>
      <c r="F9755" s="43"/>
      <c r="G9755" s="84"/>
      <c r="H9755" s="31"/>
      <c r="I9755" s="205"/>
      <c r="J9755" s="84"/>
      <c r="K9755" s="31"/>
      <c r="L9755" s="31"/>
      <c r="M9755" s="169"/>
      <c r="N9755" s="148"/>
      <c r="O9755" s="106"/>
      <c r="P9755" s="43"/>
      <c r="Q9755" s="205"/>
      <c r="R9755" s="84"/>
      <c r="S9755" s="31"/>
      <c r="T9755" s="31"/>
      <c r="U9755" s="169"/>
      <c r="V9755" s="150"/>
      <c r="W9755" s="141" t="str" cm="1">
        <f t="array" ref="W9755">IF(SUM(LEN(B9755:V9755))=0,"",IF(OR(OR(ISBLANK(F9755),SUM(LEN(C9755),LEN(D9755))=0),AND(NOT(E9755="Unknown"),ISBLANK(J9755)),AND(NOT(O9755="Unknown"),ISBLANK(R9755))),"Missing Information", INDEX(Table15[Entire Service Line Classification], MATCH(SUMIFS(Table15[Unique ID],Table15[System-Owned Portion],E9755,Table15[If Material Anything Other than "Lead" in Column E,Was Material Ever Previously Lead?],G9755,Table15[Customer-Owned Portion],O9755),Table15[Unique ID],0),0)))</f>
        <v/>
      </c>
      <c r="X9755"/>
    </row>
    <row r="9756" spans="2:24" x14ac:dyDescent="0.25">
      <c r="B9756" s="146"/>
      <c r="C9756" s="31"/>
      <c r="D9756" s="31"/>
      <c r="E9756" s="44"/>
      <c r="F9756" s="43"/>
      <c r="G9756" s="84"/>
      <c r="H9756" s="31"/>
      <c r="I9756" s="205"/>
      <c r="J9756" s="84"/>
      <c r="K9756" s="31"/>
      <c r="L9756" s="31"/>
      <c r="M9756" s="169"/>
      <c r="N9756" s="148"/>
      <c r="O9756" s="106"/>
      <c r="P9756" s="43"/>
      <c r="Q9756" s="205"/>
      <c r="R9756" s="84"/>
      <c r="S9756" s="31"/>
      <c r="T9756" s="31"/>
      <c r="U9756" s="169"/>
      <c r="V9756" s="150"/>
      <c r="W9756" s="141" t="str" cm="1">
        <f t="array" ref="W9756">IF(SUM(LEN(B9756:V9756))=0,"",IF(OR(OR(ISBLANK(F9756),SUM(LEN(C9756),LEN(D9756))=0),AND(NOT(E9756="Unknown"),ISBLANK(J9756)),AND(NOT(O9756="Unknown"),ISBLANK(R9756))),"Missing Information", INDEX(Table15[Entire Service Line Classification], MATCH(SUMIFS(Table15[Unique ID],Table15[System-Owned Portion],E9756,Table15[If Material Anything Other than "Lead" in Column E,Was Material Ever Previously Lead?],G9756,Table15[Customer-Owned Portion],O9756),Table15[Unique ID],0),0)))</f>
        <v/>
      </c>
      <c r="X9756"/>
    </row>
    <row r="9757" spans="2:24" x14ac:dyDescent="0.25">
      <c r="B9757" s="146"/>
      <c r="C9757" s="31"/>
      <c r="D9757" s="31"/>
      <c r="E9757" s="44"/>
      <c r="F9757" s="43"/>
      <c r="G9757" s="84"/>
      <c r="H9757" s="31"/>
      <c r="I9757" s="205"/>
      <c r="J9757" s="84"/>
      <c r="K9757" s="31"/>
      <c r="L9757" s="31"/>
      <c r="M9757" s="169"/>
      <c r="N9757" s="148"/>
      <c r="O9757" s="106"/>
      <c r="P9757" s="43"/>
      <c r="Q9757" s="205"/>
      <c r="R9757" s="84"/>
      <c r="S9757" s="31"/>
      <c r="T9757" s="31"/>
      <c r="U9757" s="169"/>
      <c r="V9757" s="150"/>
      <c r="W9757" s="141" t="str" cm="1">
        <f t="array" ref="W9757">IF(SUM(LEN(B9757:V9757))=0,"",IF(OR(OR(ISBLANK(F9757),SUM(LEN(C9757),LEN(D9757))=0),AND(NOT(E9757="Unknown"),ISBLANK(J9757)),AND(NOT(O9757="Unknown"),ISBLANK(R9757))),"Missing Information", INDEX(Table15[Entire Service Line Classification], MATCH(SUMIFS(Table15[Unique ID],Table15[System-Owned Portion],E9757,Table15[If Material Anything Other than "Lead" in Column E,Was Material Ever Previously Lead?],G9757,Table15[Customer-Owned Portion],O9757),Table15[Unique ID],0),0)))</f>
        <v/>
      </c>
      <c r="X9757"/>
    </row>
    <row r="9758" spans="2:24" x14ac:dyDescent="0.25">
      <c r="B9758" s="146"/>
      <c r="C9758" s="31"/>
      <c r="D9758" s="31"/>
      <c r="E9758" s="44"/>
      <c r="F9758" s="43"/>
      <c r="G9758" s="84"/>
      <c r="H9758" s="31"/>
      <c r="I9758" s="205"/>
      <c r="J9758" s="84"/>
      <c r="K9758" s="31"/>
      <c r="L9758" s="31"/>
      <c r="M9758" s="169"/>
      <c r="N9758" s="148"/>
      <c r="O9758" s="106"/>
      <c r="P9758" s="43"/>
      <c r="Q9758" s="205"/>
      <c r="R9758" s="84"/>
      <c r="S9758" s="31"/>
      <c r="T9758" s="31"/>
      <c r="U9758" s="169"/>
      <c r="V9758" s="150"/>
      <c r="W9758" s="141" t="str" cm="1">
        <f t="array" ref="W9758">IF(SUM(LEN(B9758:V9758))=0,"",IF(OR(OR(ISBLANK(F9758),SUM(LEN(C9758),LEN(D9758))=0),AND(NOT(E9758="Unknown"),ISBLANK(J9758)),AND(NOT(O9758="Unknown"),ISBLANK(R9758))),"Missing Information", INDEX(Table15[Entire Service Line Classification], MATCH(SUMIFS(Table15[Unique ID],Table15[System-Owned Portion],E9758,Table15[If Material Anything Other than "Lead" in Column E,Was Material Ever Previously Lead?],G9758,Table15[Customer-Owned Portion],O9758),Table15[Unique ID],0),0)))</f>
        <v/>
      </c>
      <c r="X9758"/>
    </row>
    <row r="9759" spans="2:24" x14ac:dyDescent="0.25">
      <c r="B9759" s="146"/>
      <c r="C9759" s="31"/>
      <c r="D9759" s="31"/>
      <c r="E9759" s="44"/>
      <c r="F9759" s="43"/>
      <c r="G9759" s="84"/>
      <c r="H9759" s="31"/>
      <c r="I9759" s="205"/>
      <c r="J9759" s="84"/>
      <c r="K9759" s="31"/>
      <c r="L9759" s="31"/>
      <c r="M9759" s="169"/>
      <c r="N9759" s="148"/>
      <c r="O9759" s="106"/>
      <c r="P9759" s="43"/>
      <c r="Q9759" s="205"/>
      <c r="R9759" s="84"/>
      <c r="S9759" s="31"/>
      <c r="T9759" s="31"/>
      <c r="U9759" s="169"/>
      <c r="V9759" s="150"/>
      <c r="W9759" s="141" t="str" cm="1">
        <f t="array" ref="W9759">IF(SUM(LEN(B9759:V9759))=0,"",IF(OR(OR(ISBLANK(F9759),SUM(LEN(C9759),LEN(D9759))=0),AND(NOT(E9759="Unknown"),ISBLANK(J9759)),AND(NOT(O9759="Unknown"),ISBLANK(R9759))),"Missing Information", INDEX(Table15[Entire Service Line Classification], MATCH(SUMIFS(Table15[Unique ID],Table15[System-Owned Portion],E9759,Table15[If Material Anything Other than "Lead" in Column E,Was Material Ever Previously Lead?],G9759,Table15[Customer-Owned Portion],O9759),Table15[Unique ID],0),0)))</f>
        <v/>
      </c>
      <c r="X9759"/>
    </row>
    <row r="9760" spans="2:24" x14ac:dyDescent="0.25">
      <c r="B9760" s="146"/>
      <c r="C9760" s="31"/>
      <c r="D9760" s="31"/>
      <c r="E9760" s="44"/>
      <c r="F9760" s="43"/>
      <c r="G9760" s="84"/>
      <c r="H9760" s="31"/>
      <c r="I9760" s="205"/>
      <c r="J9760" s="84"/>
      <c r="K9760" s="31"/>
      <c r="L9760" s="31"/>
      <c r="M9760" s="169"/>
      <c r="N9760" s="148"/>
      <c r="O9760" s="106"/>
      <c r="P9760" s="43"/>
      <c r="Q9760" s="205"/>
      <c r="R9760" s="84"/>
      <c r="S9760" s="31"/>
      <c r="T9760" s="31"/>
      <c r="U9760" s="169"/>
      <c r="V9760" s="150"/>
      <c r="W9760" s="141" t="str" cm="1">
        <f t="array" ref="W9760">IF(SUM(LEN(B9760:V9760))=0,"",IF(OR(OR(ISBLANK(F9760),SUM(LEN(C9760),LEN(D9760))=0),AND(NOT(E9760="Unknown"),ISBLANK(J9760)),AND(NOT(O9760="Unknown"),ISBLANK(R9760))),"Missing Information", INDEX(Table15[Entire Service Line Classification], MATCH(SUMIFS(Table15[Unique ID],Table15[System-Owned Portion],E9760,Table15[If Material Anything Other than "Lead" in Column E,Was Material Ever Previously Lead?],G9760,Table15[Customer-Owned Portion],O9760),Table15[Unique ID],0),0)))</f>
        <v/>
      </c>
      <c r="X9760"/>
    </row>
    <row r="9761" spans="2:24" x14ac:dyDescent="0.25">
      <c r="B9761" s="146"/>
      <c r="C9761" s="31"/>
      <c r="D9761" s="31"/>
      <c r="E9761" s="44"/>
      <c r="F9761" s="43"/>
      <c r="G9761" s="84"/>
      <c r="H9761" s="31"/>
      <c r="I9761" s="205"/>
      <c r="J9761" s="84"/>
      <c r="K9761" s="31"/>
      <c r="L9761" s="31"/>
      <c r="M9761" s="169"/>
      <c r="N9761" s="148"/>
      <c r="O9761" s="106"/>
      <c r="P9761" s="43"/>
      <c r="Q9761" s="205"/>
      <c r="R9761" s="84"/>
      <c r="S9761" s="31"/>
      <c r="T9761" s="31"/>
      <c r="U9761" s="169"/>
      <c r="V9761" s="150"/>
      <c r="W9761" s="141" t="str" cm="1">
        <f t="array" ref="W9761">IF(SUM(LEN(B9761:V9761))=0,"",IF(OR(OR(ISBLANK(F9761),SUM(LEN(C9761),LEN(D9761))=0),AND(NOT(E9761="Unknown"),ISBLANK(J9761)),AND(NOT(O9761="Unknown"),ISBLANK(R9761))),"Missing Information", INDEX(Table15[Entire Service Line Classification], MATCH(SUMIFS(Table15[Unique ID],Table15[System-Owned Portion],E9761,Table15[If Material Anything Other than "Lead" in Column E,Was Material Ever Previously Lead?],G9761,Table15[Customer-Owned Portion],O9761),Table15[Unique ID],0),0)))</f>
        <v/>
      </c>
      <c r="X9761"/>
    </row>
    <row r="9762" spans="2:24" x14ac:dyDescent="0.25">
      <c r="B9762" s="146"/>
      <c r="C9762" s="31"/>
      <c r="D9762" s="31"/>
      <c r="E9762" s="44"/>
      <c r="F9762" s="43"/>
      <c r="G9762" s="84"/>
      <c r="H9762" s="31"/>
      <c r="I9762" s="205"/>
      <c r="J9762" s="84"/>
      <c r="K9762" s="31"/>
      <c r="L9762" s="31"/>
      <c r="M9762" s="169"/>
      <c r="N9762" s="148"/>
      <c r="O9762" s="106"/>
      <c r="P9762" s="43"/>
      <c r="Q9762" s="205"/>
      <c r="R9762" s="84"/>
      <c r="S9762" s="31"/>
      <c r="T9762" s="31"/>
      <c r="U9762" s="169"/>
      <c r="V9762" s="150"/>
      <c r="W9762" s="141" t="str" cm="1">
        <f t="array" ref="W9762">IF(SUM(LEN(B9762:V9762))=0,"",IF(OR(OR(ISBLANK(F9762),SUM(LEN(C9762),LEN(D9762))=0),AND(NOT(E9762="Unknown"),ISBLANK(J9762)),AND(NOT(O9762="Unknown"),ISBLANK(R9762))),"Missing Information", INDEX(Table15[Entire Service Line Classification], MATCH(SUMIFS(Table15[Unique ID],Table15[System-Owned Portion],E9762,Table15[If Material Anything Other than "Lead" in Column E,Was Material Ever Previously Lead?],G9762,Table15[Customer-Owned Portion],O9762),Table15[Unique ID],0),0)))</f>
        <v/>
      </c>
      <c r="X9762"/>
    </row>
    <row r="9763" spans="2:24" x14ac:dyDescent="0.25">
      <c r="B9763" s="146"/>
      <c r="C9763" s="31"/>
      <c r="D9763" s="31"/>
      <c r="E9763" s="44"/>
      <c r="F9763" s="43"/>
      <c r="G9763" s="84"/>
      <c r="H9763" s="31"/>
      <c r="I9763" s="205"/>
      <c r="J9763" s="84"/>
      <c r="K9763" s="31"/>
      <c r="L9763" s="31"/>
      <c r="M9763" s="169"/>
      <c r="N9763" s="148"/>
      <c r="O9763" s="106"/>
      <c r="P9763" s="43"/>
      <c r="Q9763" s="205"/>
      <c r="R9763" s="84"/>
      <c r="S9763" s="31"/>
      <c r="T9763" s="31"/>
      <c r="U9763" s="169"/>
      <c r="V9763" s="150"/>
      <c r="W9763" s="141" t="str" cm="1">
        <f t="array" ref="W9763">IF(SUM(LEN(B9763:V9763))=0,"",IF(OR(OR(ISBLANK(F9763),SUM(LEN(C9763),LEN(D9763))=0),AND(NOT(E9763="Unknown"),ISBLANK(J9763)),AND(NOT(O9763="Unknown"),ISBLANK(R9763))),"Missing Information", INDEX(Table15[Entire Service Line Classification], MATCH(SUMIFS(Table15[Unique ID],Table15[System-Owned Portion],E9763,Table15[If Material Anything Other than "Lead" in Column E,Was Material Ever Previously Lead?],G9763,Table15[Customer-Owned Portion],O9763),Table15[Unique ID],0),0)))</f>
        <v/>
      </c>
      <c r="X9763"/>
    </row>
    <row r="9764" spans="2:24" x14ac:dyDescent="0.25">
      <c r="B9764" s="146"/>
      <c r="C9764" s="31"/>
      <c r="D9764" s="31"/>
      <c r="E9764" s="44"/>
      <c r="F9764" s="43"/>
      <c r="G9764" s="84"/>
      <c r="H9764" s="31"/>
      <c r="I9764" s="205"/>
      <c r="J9764" s="84"/>
      <c r="K9764" s="31"/>
      <c r="L9764" s="31"/>
      <c r="M9764" s="169"/>
      <c r="N9764" s="148"/>
      <c r="O9764" s="106"/>
      <c r="P9764" s="43"/>
      <c r="Q9764" s="205"/>
      <c r="R9764" s="84"/>
      <c r="S9764" s="31"/>
      <c r="T9764" s="31"/>
      <c r="U9764" s="169"/>
      <c r="V9764" s="150"/>
      <c r="W9764" s="141" t="str" cm="1">
        <f t="array" ref="W9764">IF(SUM(LEN(B9764:V9764))=0,"",IF(OR(OR(ISBLANK(F9764),SUM(LEN(C9764),LEN(D9764))=0),AND(NOT(E9764="Unknown"),ISBLANK(J9764)),AND(NOT(O9764="Unknown"),ISBLANK(R9764))),"Missing Information", INDEX(Table15[Entire Service Line Classification], MATCH(SUMIFS(Table15[Unique ID],Table15[System-Owned Portion],E9764,Table15[If Material Anything Other than "Lead" in Column E,Was Material Ever Previously Lead?],G9764,Table15[Customer-Owned Portion],O9764),Table15[Unique ID],0),0)))</f>
        <v/>
      </c>
      <c r="X9764"/>
    </row>
    <row r="9765" spans="2:24" x14ac:dyDescent="0.25">
      <c r="B9765" s="146"/>
      <c r="C9765" s="31"/>
      <c r="D9765" s="31"/>
      <c r="E9765" s="44"/>
      <c r="F9765" s="43"/>
      <c r="G9765" s="84"/>
      <c r="H9765" s="31"/>
      <c r="I9765" s="205"/>
      <c r="J9765" s="84"/>
      <c r="K9765" s="31"/>
      <c r="L9765" s="31"/>
      <c r="M9765" s="169"/>
      <c r="N9765" s="148"/>
      <c r="O9765" s="106"/>
      <c r="P9765" s="43"/>
      <c r="Q9765" s="205"/>
      <c r="R9765" s="84"/>
      <c r="S9765" s="31"/>
      <c r="T9765" s="31"/>
      <c r="U9765" s="169"/>
      <c r="V9765" s="150"/>
      <c r="W9765" s="141" t="str" cm="1">
        <f t="array" ref="W9765">IF(SUM(LEN(B9765:V9765))=0,"",IF(OR(OR(ISBLANK(F9765),SUM(LEN(C9765),LEN(D9765))=0),AND(NOT(E9765="Unknown"),ISBLANK(J9765)),AND(NOT(O9765="Unknown"),ISBLANK(R9765))),"Missing Information", INDEX(Table15[Entire Service Line Classification], MATCH(SUMIFS(Table15[Unique ID],Table15[System-Owned Portion],E9765,Table15[If Material Anything Other than "Lead" in Column E,Was Material Ever Previously Lead?],G9765,Table15[Customer-Owned Portion],O9765),Table15[Unique ID],0),0)))</f>
        <v/>
      </c>
      <c r="X9765"/>
    </row>
    <row r="9766" spans="2:24" x14ac:dyDescent="0.25">
      <c r="B9766" s="146"/>
      <c r="C9766" s="31"/>
      <c r="D9766" s="31"/>
      <c r="E9766" s="44"/>
      <c r="F9766" s="43"/>
      <c r="G9766" s="84"/>
      <c r="H9766" s="31"/>
      <c r="I9766" s="205"/>
      <c r="J9766" s="84"/>
      <c r="K9766" s="31"/>
      <c r="L9766" s="31"/>
      <c r="M9766" s="169"/>
      <c r="N9766" s="148"/>
      <c r="O9766" s="106"/>
      <c r="P9766" s="43"/>
      <c r="Q9766" s="205"/>
      <c r="R9766" s="84"/>
      <c r="S9766" s="31"/>
      <c r="T9766" s="31"/>
      <c r="U9766" s="169"/>
      <c r="V9766" s="150"/>
      <c r="W9766" s="141" t="str" cm="1">
        <f t="array" ref="W9766">IF(SUM(LEN(B9766:V9766))=0,"",IF(OR(OR(ISBLANK(F9766),SUM(LEN(C9766),LEN(D9766))=0),AND(NOT(E9766="Unknown"),ISBLANK(J9766)),AND(NOT(O9766="Unknown"),ISBLANK(R9766))),"Missing Information", INDEX(Table15[Entire Service Line Classification], MATCH(SUMIFS(Table15[Unique ID],Table15[System-Owned Portion],E9766,Table15[If Material Anything Other than "Lead" in Column E,Was Material Ever Previously Lead?],G9766,Table15[Customer-Owned Portion],O9766),Table15[Unique ID],0),0)))</f>
        <v/>
      </c>
      <c r="X9766"/>
    </row>
    <row r="9767" spans="2:24" x14ac:dyDescent="0.25">
      <c r="B9767" s="146"/>
      <c r="C9767" s="31"/>
      <c r="D9767" s="31"/>
      <c r="E9767" s="44"/>
      <c r="F9767" s="43"/>
      <c r="G9767" s="84"/>
      <c r="H9767" s="31"/>
      <c r="I9767" s="205"/>
      <c r="J9767" s="84"/>
      <c r="K9767" s="31"/>
      <c r="L9767" s="31"/>
      <c r="M9767" s="169"/>
      <c r="N9767" s="148"/>
      <c r="O9767" s="106"/>
      <c r="P9767" s="43"/>
      <c r="Q9767" s="205"/>
      <c r="R9767" s="84"/>
      <c r="S9767" s="31"/>
      <c r="T9767" s="31"/>
      <c r="U9767" s="169"/>
      <c r="V9767" s="150"/>
      <c r="W9767" s="141" t="str" cm="1">
        <f t="array" ref="W9767">IF(SUM(LEN(B9767:V9767))=0,"",IF(OR(OR(ISBLANK(F9767),SUM(LEN(C9767),LEN(D9767))=0),AND(NOT(E9767="Unknown"),ISBLANK(J9767)),AND(NOT(O9767="Unknown"),ISBLANK(R9767))),"Missing Information", INDEX(Table15[Entire Service Line Classification], MATCH(SUMIFS(Table15[Unique ID],Table15[System-Owned Portion],E9767,Table15[If Material Anything Other than "Lead" in Column E,Was Material Ever Previously Lead?],G9767,Table15[Customer-Owned Portion],O9767),Table15[Unique ID],0),0)))</f>
        <v/>
      </c>
      <c r="X9767"/>
    </row>
    <row r="9768" spans="2:24" x14ac:dyDescent="0.25">
      <c r="B9768" s="146"/>
      <c r="C9768" s="31"/>
      <c r="D9768" s="31"/>
      <c r="E9768" s="44"/>
      <c r="F9768" s="43"/>
      <c r="G9768" s="84"/>
      <c r="H9768" s="31"/>
      <c r="I9768" s="205"/>
      <c r="J9768" s="84"/>
      <c r="K9768" s="31"/>
      <c r="L9768" s="31"/>
      <c r="M9768" s="169"/>
      <c r="N9768" s="148"/>
      <c r="O9768" s="106"/>
      <c r="P9768" s="43"/>
      <c r="Q9768" s="205"/>
      <c r="R9768" s="84"/>
      <c r="S9768" s="31"/>
      <c r="T9768" s="31"/>
      <c r="U9768" s="169"/>
      <c r="V9768" s="150"/>
      <c r="W9768" s="141" t="str" cm="1">
        <f t="array" ref="W9768">IF(SUM(LEN(B9768:V9768))=0,"",IF(OR(OR(ISBLANK(F9768),SUM(LEN(C9768),LEN(D9768))=0),AND(NOT(E9768="Unknown"),ISBLANK(J9768)),AND(NOT(O9768="Unknown"),ISBLANK(R9768))),"Missing Information", INDEX(Table15[Entire Service Line Classification], MATCH(SUMIFS(Table15[Unique ID],Table15[System-Owned Portion],E9768,Table15[If Material Anything Other than "Lead" in Column E,Was Material Ever Previously Lead?],G9768,Table15[Customer-Owned Portion],O9768),Table15[Unique ID],0),0)))</f>
        <v/>
      </c>
      <c r="X9768"/>
    </row>
    <row r="9769" spans="2:24" x14ac:dyDescent="0.25">
      <c r="B9769" s="146"/>
      <c r="C9769" s="31"/>
      <c r="D9769" s="31"/>
      <c r="E9769" s="44"/>
      <c r="F9769" s="43"/>
      <c r="G9769" s="84"/>
      <c r="H9769" s="31"/>
      <c r="I9769" s="205"/>
      <c r="J9769" s="84"/>
      <c r="K9769" s="31"/>
      <c r="L9769" s="31"/>
      <c r="M9769" s="169"/>
      <c r="N9769" s="148"/>
      <c r="O9769" s="106"/>
      <c r="P9769" s="43"/>
      <c r="Q9769" s="205"/>
      <c r="R9769" s="84"/>
      <c r="S9769" s="31"/>
      <c r="T9769" s="31"/>
      <c r="U9769" s="169"/>
      <c r="V9769" s="150"/>
      <c r="W9769" s="141" t="str" cm="1">
        <f t="array" ref="W9769">IF(SUM(LEN(B9769:V9769))=0,"",IF(OR(OR(ISBLANK(F9769),SUM(LEN(C9769),LEN(D9769))=0),AND(NOT(E9769="Unknown"),ISBLANK(J9769)),AND(NOT(O9769="Unknown"),ISBLANK(R9769))),"Missing Information", INDEX(Table15[Entire Service Line Classification], MATCH(SUMIFS(Table15[Unique ID],Table15[System-Owned Portion],E9769,Table15[If Material Anything Other than "Lead" in Column E,Was Material Ever Previously Lead?],G9769,Table15[Customer-Owned Portion],O9769),Table15[Unique ID],0),0)))</f>
        <v/>
      </c>
      <c r="X9769"/>
    </row>
    <row r="9770" spans="2:24" x14ac:dyDescent="0.25">
      <c r="B9770" s="146"/>
      <c r="C9770" s="31"/>
      <c r="D9770" s="31"/>
      <c r="E9770" s="44"/>
      <c r="F9770" s="43"/>
      <c r="G9770" s="84"/>
      <c r="H9770" s="31"/>
      <c r="I9770" s="205"/>
      <c r="J9770" s="84"/>
      <c r="K9770" s="31"/>
      <c r="L9770" s="31"/>
      <c r="M9770" s="169"/>
      <c r="N9770" s="148"/>
      <c r="O9770" s="106"/>
      <c r="P9770" s="43"/>
      <c r="Q9770" s="205"/>
      <c r="R9770" s="84"/>
      <c r="S9770" s="31"/>
      <c r="T9770" s="31"/>
      <c r="U9770" s="169"/>
      <c r="V9770" s="150"/>
      <c r="W9770" s="141" t="str" cm="1">
        <f t="array" ref="W9770">IF(SUM(LEN(B9770:V9770))=0,"",IF(OR(OR(ISBLANK(F9770),SUM(LEN(C9770),LEN(D9770))=0),AND(NOT(E9770="Unknown"),ISBLANK(J9770)),AND(NOT(O9770="Unknown"),ISBLANK(R9770))),"Missing Information", INDEX(Table15[Entire Service Line Classification], MATCH(SUMIFS(Table15[Unique ID],Table15[System-Owned Portion],E9770,Table15[If Material Anything Other than "Lead" in Column E,Was Material Ever Previously Lead?],G9770,Table15[Customer-Owned Portion],O9770),Table15[Unique ID],0),0)))</f>
        <v/>
      </c>
      <c r="X9770"/>
    </row>
    <row r="9771" spans="2:24" x14ac:dyDescent="0.25">
      <c r="B9771" s="146"/>
      <c r="C9771" s="31"/>
      <c r="D9771" s="31"/>
      <c r="E9771" s="44"/>
      <c r="F9771" s="43"/>
      <c r="G9771" s="84"/>
      <c r="H9771" s="31"/>
      <c r="I9771" s="205"/>
      <c r="J9771" s="84"/>
      <c r="K9771" s="31"/>
      <c r="L9771" s="31"/>
      <c r="M9771" s="169"/>
      <c r="N9771" s="148"/>
      <c r="O9771" s="106"/>
      <c r="P9771" s="43"/>
      <c r="Q9771" s="205"/>
      <c r="R9771" s="84"/>
      <c r="S9771" s="31"/>
      <c r="T9771" s="31"/>
      <c r="U9771" s="169"/>
      <c r="V9771" s="150"/>
      <c r="W9771" s="141" t="str" cm="1">
        <f t="array" ref="W9771">IF(SUM(LEN(B9771:V9771))=0,"",IF(OR(OR(ISBLANK(F9771),SUM(LEN(C9771),LEN(D9771))=0),AND(NOT(E9771="Unknown"),ISBLANK(J9771)),AND(NOT(O9771="Unknown"),ISBLANK(R9771))),"Missing Information", INDEX(Table15[Entire Service Line Classification], MATCH(SUMIFS(Table15[Unique ID],Table15[System-Owned Portion],E9771,Table15[If Material Anything Other than "Lead" in Column E,Was Material Ever Previously Lead?],G9771,Table15[Customer-Owned Portion],O9771),Table15[Unique ID],0),0)))</f>
        <v/>
      </c>
      <c r="X9771"/>
    </row>
    <row r="9772" spans="2:24" x14ac:dyDescent="0.25">
      <c r="B9772" s="146"/>
      <c r="C9772" s="31"/>
      <c r="D9772" s="31"/>
      <c r="E9772" s="44"/>
      <c r="F9772" s="43"/>
      <c r="G9772" s="84"/>
      <c r="H9772" s="31"/>
      <c r="I9772" s="205"/>
      <c r="J9772" s="84"/>
      <c r="K9772" s="31"/>
      <c r="L9772" s="31"/>
      <c r="M9772" s="169"/>
      <c r="N9772" s="148"/>
      <c r="O9772" s="106"/>
      <c r="P9772" s="43"/>
      <c r="Q9772" s="205"/>
      <c r="R9772" s="84"/>
      <c r="S9772" s="31"/>
      <c r="T9772" s="31"/>
      <c r="U9772" s="169"/>
      <c r="V9772" s="150"/>
      <c r="W9772" s="141" t="str" cm="1">
        <f t="array" ref="W9772">IF(SUM(LEN(B9772:V9772))=0,"",IF(OR(OR(ISBLANK(F9772),SUM(LEN(C9772),LEN(D9772))=0),AND(NOT(E9772="Unknown"),ISBLANK(J9772)),AND(NOT(O9772="Unknown"),ISBLANK(R9772))),"Missing Information", INDEX(Table15[Entire Service Line Classification], MATCH(SUMIFS(Table15[Unique ID],Table15[System-Owned Portion],E9772,Table15[If Material Anything Other than "Lead" in Column E,Was Material Ever Previously Lead?],G9772,Table15[Customer-Owned Portion],O9772),Table15[Unique ID],0),0)))</f>
        <v/>
      </c>
      <c r="X9772"/>
    </row>
    <row r="9773" spans="2:24" x14ac:dyDescent="0.25">
      <c r="B9773" s="146"/>
      <c r="C9773" s="31"/>
      <c r="D9773" s="31"/>
      <c r="E9773" s="44"/>
      <c r="F9773" s="43"/>
      <c r="G9773" s="84"/>
      <c r="H9773" s="31"/>
      <c r="I9773" s="205"/>
      <c r="J9773" s="84"/>
      <c r="K9773" s="31"/>
      <c r="L9773" s="31"/>
      <c r="M9773" s="169"/>
      <c r="N9773" s="148"/>
      <c r="O9773" s="106"/>
      <c r="P9773" s="43"/>
      <c r="Q9773" s="205"/>
      <c r="R9773" s="84"/>
      <c r="S9773" s="31"/>
      <c r="T9773" s="31"/>
      <c r="U9773" s="169"/>
      <c r="V9773" s="150"/>
      <c r="W9773" s="141" t="str" cm="1">
        <f t="array" ref="W9773">IF(SUM(LEN(B9773:V9773))=0,"",IF(OR(OR(ISBLANK(F9773),SUM(LEN(C9773),LEN(D9773))=0),AND(NOT(E9773="Unknown"),ISBLANK(J9773)),AND(NOT(O9773="Unknown"),ISBLANK(R9773))),"Missing Information", INDEX(Table15[Entire Service Line Classification], MATCH(SUMIFS(Table15[Unique ID],Table15[System-Owned Portion],E9773,Table15[If Material Anything Other than "Lead" in Column E,Was Material Ever Previously Lead?],G9773,Table15[Customer-Owned Portion],O9773),Table15[Unique ID],0),0)))</f>
        <v/>
      </c>
      <c r="X9773"/>
    </row>
    <row r="9774" spans="2:24" x14ac:dyDescent="0.25">
      <c r="B9774" s="146"/>
      <c r="C9774" s="31"/>
      <c r="D9774" s="31"/>
      <c r="E9774" s="44"/>
      <c r="F9774" s="43"/>
      <c r="G9774" s="84"/>
      <c r="H9774" s="31"/>
      <c r="I9774" s="205"/>
      <c r="J9774" s="84"/>
      <c r="K9774" s="31"/>
      <c r="L9774" s="31"/>
      <c r="M9774" s="169"/>
      <c r="N9774" s="148"/>
      <c r="O9774" s="106"/>
      <c r="P9774" s="43"/>
      <c r="Q9774" s="205"/>
      <c r="R9774" s="84"/>
      <c r="S9774" s="31"/>
      <c r="T9774" s="31"/>
      <c r="U9774" s="169"/>
      <c r="V9774" s="150"/>
      <c r="W9774" s="141" t="str" cm="1">
        <f t="array" ref="W9774">IF(SUM(LEN(B9774:V9774))=0,"",IF(OR(OR(ISBLANK(F9774),SUM(LEN(C9774),LEN(D9774))=0),AND(NOT(E9774="Unknown"),ISBLANK(J9774)),AND(NOT(O9774="Unknown"),ISBLANK(R9774))),"Missing Information", INDEX(Table15[Entire Service Line Classification], MATCH(SUMIFS(Table15[Unique ID],Table15[System-Owned Portion],E9774,Table15[If Material Anything Other than "Lead" in Column E,Was Material Ever Previously Lead?],G9774,Table15[Customer-Owned Portion],O9774),Table15[Unique ID],0),0)))</f>
        <v/>
      </c>
      <c r="X9774"/>
    </row>
    <row r="9775" spans="2:24" x14ac:dyDescent="0.25">
      <c r="B9775" s="146"/>
      <c r="C9775" s="31"/>
      <c r="D9775" s="31"/>
      <c r="E9775" s="44"/>
      <c r="F9775" s="43"/>
      <c r="G9775" s="84"/>
      <c r="H9775" s="31"/>
      <c r="I9775" s="205"/>
      <c r="J9775" s="84"/>
      <c r="K9775" s="31"/>
      <c r="L9775" s="31"/>
      <c r="M9775" s="169"/>
      <c r="N9775" s="148"/>
      <c r="O9775" s="106"/>
      <c r="P9775" s="43"/>
      <c r="Q9775" s="205"/>
      <c r="R9775" s="84"/>
      <c r="S9775" s="31"/>
      <c r="T9775" s="31"/>
      <c r="U9775" s="169"/>
      <c r="V9775" s="150"/>
      <c r="W9775" s="141" t="str" cm="1">
        <f t="array" ref="W9775">IF(SUM(LEN(B9775:V9775))=0,"",IF(OR(OR(ISBLANK(F9775),SUM(LEN(C9775),LEN(D9775))=0),AND(NOT(E9775="Unknown"),ISBLANK(J9775)),AND(NOT(O9775="Unknown"),ISBLANK(R9775))),"Missing Information", INDEX(Table15[Entire Service Line Classification], MATCH(SUMIFS(Table15[Unique ID],Table15[System-Owned Portion],E9775,Table15[If Material Anything Other than "Lead" in Column E,Was Material Ever Previously Lead?],G9775,Table15[Customer-Owned Portion],O9775),Table15[Unique ID],0),0)))</f>
        <v/>
      </c>
      <c r="X9775"/>
    </row>
    <row r="9776" spans="2:24" x14ac:dyDescent="0.25">
      <c r="B9776" s="146"/>
      <c r="C9776" s="31"/>
      <c r="D9776" s="31"/>
      <c r="E9776" s="44"/>
      <c r="F9776" s="43"/>
      <c r="G9776" s="84"/>
      <c r="H9776" s="31"/>
      <c r="I9776" s="205"/>
      <c r="J9776" s="84"/>
      <c r="K9776" s="31"/>
      <c r="L9776" s="31"/>
      <c r="M9776" s="169"/>
      <c r="N9776" s="148"/>
      <c r="O9776" s="106"/>
      <c r="P9776" s="43"/>
      <c r="Q9776" s="205"/>
      <c r="R9776" s="84"/>
      <c r="S9776" s="31"/>
      <c r="T9776" s="31"/>
      <c r="U9776" s="169"/>
      <c r="V9776" s="150"/>
      <c r="W9776" s="141" t="str" cm="1">
        <f t="array" ref="W9776">IF(SUM(LEN(B9776:V9776))=0,"",IF(OR(OR(ISBLANK(F9776),SUM(LEN(C9776),LEN(D9776))=0),AND(NOT(E9776="Unknown"),ISBLANK(J9776)),AND(NOT(O9776="Unknown"),ISBLANK(R9776))),"Missing Information", INDEX(Table15[Entire Service Line Classification], MATCH(SUMIFS(Table15[Unique ID],Table15[System-Owned Portion],E9776,Table15[If Material Anything Other than "Lead" in Column E,Was Material Ever Previously Lead?],G9776,Table15[Customer-Owned Portion],O9776),Table15[Unique ID],0),0)))</f>
        <v/>
      </c>
      <c r="X9776"/>
    </row>
    <row r="9777" spans="2:24" x14ac:dyDescent="0.25">
      <c r="B9777" s="146"/>
      <c r="C9777" s="31"/>
      <c r="D9777" s="31"/>
      <c r="E9777" s="44"/>
      <c r="F9777" s="43"/>
      <c r="G9777" s="84"/>
      <c r="H9777" s="31"/>
      <c r="I9777" s="205"/>
      <c r="J9777" s="84"/>
      <c r="K9777" s="31"/>
      <c r="L9777" s="31"/>
      <c r="M9777" s="169"/>
      <c r="N9777" s="148"/>
      <c r="O9777" s="106"/>
      <c r="P9777" s="43"/>
      <c r="Q9777" s="205"/>
      <c r="R9777" s="84"/>
      <c r="S9777" s="31"/>
      <c r="T9777" s="31"/>
      <c r="U9777" s="169"/>
      <c r="V9777" s="150"/>
      <c r="W9777" s="141" t="str" cm="1">
        <f t="array" ref="W9777">IF(SUM(LEN(B9777:V9777))=0,"",IF(OR(OR(ISBLANK(F9777),SUM(LEN(C9777),LEN(D9777))=0),AND(NOT(E9777="Unknown"),ISBLANK(J9777)),AND(NOT(O9777="Unknown"),ISBLANK(R9777))),"Missing Information", INDEX(Table15[Entire Service Line Classification], MATCH(SUMIFS(Table15[Unique ID],Table15[System-Owned Portion],E9777,Table15[If Material Anything Other than "Lead" in Column E,Was Material Ever Previously Lead?],G9777,Table15[Customer-Owned Portion],O9777),Table15[Unique ID],0),0)))</f>
        <v/>
      </c>
      <c r="X9777"/>
    </row>
    <row r="9778" spans="2:24" x14ac:dyDescent="0.25">
      <c r="B9778" s="146"/>
      <c r="C9778" s="31"/>
      <c r="D9778" s="31"/>
      <c r="E9778" s="44"/>
      <c r="F9778" s="43"/>
      <c r="G9778" s="84"/>
      <c r="H9778" s="31"/>
      <c r="I9778" s="205"/>
      <c r="J9778" s="84"/>
      <c r="K9778" s="31"/>
      <c r="L9778" s="31"/>
      <c r="M9778" s="169"/>
      <c r="N9778" s="148"/>
      <c r="O9778" s="106"/>
      <c r="P9778" s="43"/>
      <c r="Q9778" s="205"/>
      <c r="R9778" s="84"/>
      <c r="S9778" s="31"/>
      <c r="T9778" s="31"/>
      <c r="U9778" s="169"/>
      <c r="V9778" s="150"/>
      <c r="W9778" s="141" t="str" cm="1">
        <f t="array" ref="W9778">IF(SUM(LEN(B9778:V9778))=0,"",IF(OR(OR(ISBLANK(F9778),SUM(LEN(C9778),LEN(D9778))=0),AND(NOT(E9778="Unknown"),ISBLANK(J9778)),AND(NOT(O9778="Unknown"),ISBLANK(R9778))),"Missing Information", INDEX(Table15[Entire Service Line Classification], MATCH(SUMIFS(Table15[Unique ID],Table15[System-Owned Portion],E9778,Table15[If Material Anything Other than "Lead" in Column E,Was Material Ever Previously Lead?],G9778,Table15[Customer-Owned Portion],O9778),Table15[Unique ID],0),0)))</f>
        <v/>
      </c>
      <c r="X9778"/>
    </row>
    <row r="9779" spans="2:24" x14ac:dyDescent="0.25">
      <c r="B9779" s="146"/>
      <c r="C9779" s="31"/>
      <c r="D9779" s="31"/>
      <c r="E9779" s="44"/>
      <c r="F9779" s="43"/>
      <c r="G9779" s="84"/>
      <c r="H9779" s="31"/>
      <c r="I9779" s="205"/>
      <c r="J9779" s="84"/>
      <c r="K9779" s="31"/>
      <c r="L9779" s="31"/>
      <c r="M9779" s="169"/>
      <c r="N9779" s="148"/>
      <c r="O9779" s="106"/>
      <c r="P9779" s="43"/>
      <c r="Q9779" s="205"/>
      <c r="R9779" s="84"/>
      <c r="S9779" s="31"/>
      <c r="T9779" s="31"/>
      <c r="U9779" s="169"/>
      <c r="V9779" s="150"/>
      <c r="W9779" s="141" t="str" cm="1">
        <f t="array" ref="W9779">IF(SUM(LEN(B9779:V9779))=0,"",IF(OR(OR(ISBLANK(F9779),SUM(LEN(C9779),LEN(D9779))=0),AND(NOT(E9779="Unknown"),ISBLANK(J9779)),AND(NOT(O9779="Unknown"),ISBLANK(R9779))),"Missing Information", INDEX(Table15[Entire Service Line Classification], MATCH(SUMIFS(Table15[Unique ID],Table15[System-Owned Portion],E9779,Table15[If Material Anything Other than "Lead" in Column E,Was Material Ever Previously Lead?],G9779,Table15[Customer-Owned Portion],O9779),Table15[Unique ID],0),0)))</f>
        <v/>
      </c>
      <c r="X9779"/>
    </row>
    <row r="9780" spans="2:24" x14ac:dyDescent="0.25">
      <c r="B9780" s="146"/>
      <c r="C9780" s="31"/>
      <c r="D9780" s="31"/>
      <c r="E9780" s="44"/>
      <c r="F9780" s="43"/>
      <c r="G9780" s="84"/>
      <c r="H9780" s="31"/>
      <c r="I9780" s="205"/>
      <c r="J9780" s="84"/>
      <c r="K9780" s="31"/>
      <c r="L9780" s="31"/>
      <c r="M9780" s="169"/>
      <c r="N9780" s="148"/>
      <c r="O9780" s="106"/>
      <c r="P9780" s="43"/>
      <c r="Q9780" s="205"/>
      <c r="R9780" s="84"/>
      <c r="S9780" s="31"/>
      <c r="T9780" s="31"/>
      <c r="U9780" s="169"/>
      <c r="V9780" s="150"/>
      <c r="W9780" s="141" t="str" cm="1">
        <f t="array" ref="W9780">IF(SUM(LEN(B9780:V9780))=0,"",IF(OR(OR(ISBLANK(F9780),SUM(LEN(C9780),LEN(D9780))=0),AND(NOT(E9780="Unknown"),ISBLANK(J9780)),AND(NOT(O9780="Unknown"),ISBLANK(R9780))),"Missing Information", INDEX(Table15[Entire Service Line Classification], MATCH(SUMIFS(Table15[Unique ID],Table15[System-Owned Portion],E9780,Table15[If Material Anything Other than "Lead" in Column E,Was Material Ever Previously Lead?],G9780,Table15[Customer-Owned Portion],O9780),Table15[Unique ID],0),0)))</f>
        <v/>
      </c>
      <c r="X9780"/>
    </row>
    <row r="9781" spans="2:24" x14ac:dyDescent="0.25">
      <c r="B9781" s="146"/>
      <c r="C9781" s="31"/>
      <c r="D9781" s="31"/>
      <c r="E9781" s="44"/>
      <c r="F9781" s="43"/>
      <c r="G9781" s="84"/>
      <c r="H9781" s="31"/>
      <c r="I9781" s="205"/>
      <c r="J9781" s="84"/>
      <c r="K9781" s="31"/>
      <c r="L9781" s="31"/>
      <c r="M9781" s="169"/>
      <c r="N9781" s="148"/>
      <c r="O9781" s="106"/>
      <c r="P9781" s="43"/>
      <c r="Q9781" s="205"/>
      <c r="R9781" s="84"/>
      <c r="S9781" s="31"/>
      <c r="T9781" s="31"/>
      <c r="U9781" s="169"/>
      <c r="V9781" s="150"/>
      <c r="W9781" s="141" t="str" cm="1">
        <f t="array" ref="W9781">IF(SUM(LEN(B9781:V9781))=0,"",IF(OR(OR(ISBLANK(F9781),SUM(LEN(C9781),LEN(D9781))=0),AND(NOT(E9781="Unknown"),ISBLANK(J9781)),AND(NOT(O9781="Unknown"),ISBLANK(R9781))),"Missing Information", INDEX(Table15[Entire Service Line Classification], MATCH(SUMIFS(Table15[Unique ID],Table15[System-Owned Portion],E9781,Table15[If Material Anything Other than "Lead" in Column E,Was Material Ever Previously Lead?],G9781,Table15[Customer-Owned Portion],O9781),Table15[Unique ID],0),0)))</f>
        <v/>
      </c>
      <c r="X9781"/>
    </row>
    <row r="9782" spans="2:24" x14ac:dyDescent="0.25">
      <c r="B9782" s="146"/>
      <c r="C9782" s="31"/>
      <c r="D9782" s="31"/>
      <c r="E9782" s="44"/>
      <c r="F9782" s="43"/>
      <c r="G9782" s="84"/>
      <c r="H9782" s="31"/>
      <c r="I9782" s="205"/>
      <c r="J9782" s="84"/>
      <c r="K9782" s="31"/>
      <c r="L9782" s="31"/>
      <c r="M9782" s="169"/>
      <c r="N9782" s="148"/>
      <c r="O9782" s="106"/>
      <c r="P9782" s="43"/>
      <c r="Q9782" s="205"/>
      <c r="R9782" s="84"/>
      <c r="S9782" s="31"/>
      <c r="T9782" s="31"/>
      <c r="U9782" s="169"/>
      <c r="V9782" s="150"/>
      <c r="W9782" s="141" t="str" cm="1">
        <f t="array" ref="W9782">IF(SUM(LEN(B9782:V9782))=0,"",IF(OR(OR(ISBLANK(F9782),SUM(LEN(C9782),LEN(D9782))=0),AND(NOT(E9782="Unknown"),ISBLANK(J9782)),AND(NOT(O9782="Unknown"),ISBLANK(R9782))),"Missing Information", INDEX(Table15[Entire Service Line Classification], MATCH(SUMIFS(Table15[Unique ID],Table15[System-Owned Portion],E9782,Table15[If Material Anything Other than "Lead" in Column E,Was Material Ever Previously Lead?],G9782,Table15[Customer-Owned Portion],O9782),Table15[Unique ID],0),0)))</f>
        <v/>
      </c>
      <c r="X9782"/>
    </row>
    <row r="9783" spans="2:24" x14ac:dyDescent="0.25">
      <c r="B9783" s="146"/>
      <c r="C9783" s="31"/>
      <c r="D9783" s="31"/>
      <c r="E9783" s="44"/>
      <c r="F9783" s="43"/>
      <c r="G9783" s="84"/>
      <c r="H9783" s="31"/>
      <c r="I9783" s="205"/>
      <c r="J9783" s="84"/>
      <c r="K9783" s="31"/>
      <c r="L9783" s="31"/>
      <c r="M9783" s="169"/>
      <c r="N9783" s="148"/>
      <c r="O9783" s="106"/>
      <c r="P9783" s="43"/>
      <c r="Q9783" s="205"/>
      <c r="R9783" s="84"/>
      <c r="S9783" s="31"/>
      <c r="T9783" s="31"/>
      <c r="U9783" s="169"/>
      <c r="V9783" s="150"/>
      <c r="W9783" s="141" t="str" cm="1">
        <f t="array" ref="W9783">IF(SUM(LEN(B9783:V9783))=0,"",IF(OR(OR(ISBLANK(F9783),SUM(LEN(C9783),LEN(D9783))=0),AND(NOT(E9783="Unknown"),ISBLANK(J9783)),AND(NOT(O9783="Unknown"),ISBLANK(R9783))),"Missing Information", INDEX(Table15[Entire Service Line Classification], MATCH(SUMIFS(Table15[Unique ID],Table15[System-Owned Portion],E9783,Table15[If Material Anything Other than "Lead" in Column E,Was Material Ever Previously Lead?],G9783,Table15[Customer-Owned Portion],O9783),Table15[Unique ID],0),0)))</f>
        <v/>
      </c>
      <c r="X9783"/>
    </row>
    <row r="9784" spans="2:24" x14ac:dyDescent="0.25">
      <c r="B9784" s="146"/>
      <c r="C9784" s="31"/>
      <c r="D9784" s="31"/>
      <c r="E9784" s="44"/>
      <c r="F9784" s="43"/>
      <c r="G9784" s="84"/>
      <c r="H9784" s="31"/>
      <c r="I9784" s="205"/>
      <c r="J9784" s="84"/>
      <c r="K9784" s="31"/>
      <c r="L9784" s="31"/>
      <c r="M9784" s="169"/>
      <c r="N9784" s="148"/>
      <c r="O9784" s="106"/>
      <c r="P9784" s="43"/>
      <c r="Q9784" s="205"/>
      <c r="R9784" s="84"/>
      <c r="S9784" s="31"/>
      <c r="T9784" s="31"/>
      <c r="U9784" s="169"/>
      <c r="V9784" s="150"/>
      <c r="W9784" s="141" t="str" cm="1">
        <f t="array" ref="W9784">IF(SUM(LEN(B9784:V9784))=0,"",IF(OR(OR(ISBLANK(F9784),SUM(LEN(C9784),LEN(D9784))=0),AND(NOT(E9784="Unknown"),ISBLANK(J9784)),AND(NOT(O9784="Unknown"),ISBLANK(R9784))),"Missing Information", INDEX(Table15[Entire Service Line Classification], MATCH(SUMIFS(Table15[Unique ID],Table15[System-Owned Portion],E9784,Table15[If Material Anything Other than "Lead" in Column E,Was Material Ever Previously Lead?],G9784,Table15[Customer-Owned Portion],O9784),Table15[Unique ID],0),0)))</f>
        <v/>
      </c>
      <c r="X9784"/>
    </row>
    <row r="9785" spans="2:24" x14ac:dyDescent="0.25">
      <c r="B9785" s="146"/>
      <c r="C9785" s="31"/>
      <c r="D9785" s="31"/>
      <c r="E9785" s="44"/>
      <c r="F9785" s="43"/>
      <c r="G9785" s="84"/>
      <c r="H9785" s="31"/>
      <c r="I9785" s="205"/>
      <c r="J9785" s="84"/>
      <c r="K9785" s="31"/>
      <c r="L9785" s="31"/>
      <c r="M9785" s="169"/>
      <c r="N9785" s="148"/>
      <c r="O9785" s="106"/>
      <c r="P9785" s="43"/>
      <c r="Q9785" s="205"/>
      <c r="R9785" s="84"/>
      <c r="S9785" s="31"/>
      <c r="T9785" s="31"/>
      <c r="U9785" s="169"/>
      <c r="V9785" s="150"/>
      <c r="W9785" s="141" t="str" cm="1">
        <f t="array" ref="W9785">IF(SUM(LEN(B9785:V9785))=0,"",IF(OR(OR(ISBLANK(F9785),SUM(LEN(C9785),LEN(D9785))=0),AND(NOT(E9785="Unknown"),ISBLANK(J9785)),AND(NOT(O9785="Unknown"),ISBLANK(R9785))),"Missing Information", INDEX(Table15[Entire Service Line Classification], MATCH(SUMIFS(Table15[Unique ID],Table15[System-Owned Portion],E9785,Table15[If Material Anything Other than "Lead" in Column E,Was Material Ever Previously Lead?],G9785,Table15[Customer-Owned Portion],O9785),Table15[Unique ID],0),0)))</f>
        <v/>
      </c>
      <c r="X9785"/>
    </row>
    <row r="9786" spans="2:24" x14ac:dyDescent="0.25">
      <c r="B9786" s="146"/>
      <c r="C9786" s="31"/>
      <c r="D9786" s="31"/>
      <c r="E9786" s="44"/>
      <c r="F9786" s="43"/>
      <c r="G9786" s="84"/>
      <c r="H9786" s="31"/>
      <c r="I9786" s="205"/>
      <c r="J9786" s="84"/>
      <c r="K9786" s="31"/>
      <c r="L9786" s="31"/>
      <c r="M9786" s="169"/>
      <c r="N9786" s="148"/>
      <c r="O9786" s="106"/>
      <c r="P9786" s="43"/>
      <c r="Q9786" s="205"/>
      <c r="R9786" s="84"/>
      <c r="S9786" s="31"/>
      <c r="T9786" s="31"/>
      <c r="U9786" s="169"/>
      <c r="V9786" s="150"/>
      <c r="W9786" s="141" t="str" cm="1">
        <f t="array" ref="W9786">IF(SUM(LEN(B9786:V9786))=0,"",IF(OR(OR(ISBLANK(F9786),SUM(LEN(C9786),LEN(D9786))=0),AND(NOT(E9786="Unknown"),ISBLANK(J9786)),AND(NOT(O9786="Unknown"),ISBLANK(R9786))),"Missing Information", INDEX(Table15[Entire Service Line Classification], MATCH(SUMIFS(Table15[Unique ID],Table15[System-Owned Portion],E9786,Table15[If Material Anything Other than "Lead" in Column E,Was Material Ever Previously Lead?],G9786,Table15[Customer-Owned Portion],O9786),Table15[Unique ID],0),0)))</f>
        <v/>
      </c>
      <c r="X9786"/>
    </row>
    <row r="9787" spans="2:24" x14ac:dyDescent="0.25">
      <c r="B9787" s="146"/>
      <c r="C9787" s="31"/>
      <c r="D9787" s="31"/>
      <c r="E9787" s="44"/>
      <c r="F9787" s="43"/>
      <c r="G9787" s="84"/>
      <c r="H9787" s="31"/>
      <c r="I9787" s="205"/>
      <c r="J9787" s="84"/>
      <c r="K9787" s="31"/>
      <c r="L9787" s="31"/>
      <c r="M9787" s="169"/>
      <c r="N9787" s="148"/>
      <c r="O9787" s="106"/>
      <c r="P9787" s="43"/>
      <c r="Q9787" s="205"/>
      <c r="R9787" s="84"/>
      <c r="S9787" s="31"/>
      <c r="T9787" s="31"/>
      <c r="U9787" s="169"/>
      <c r="V9787" s="150"/>
      <c r="W9787" s="141" t="str" cm="1">
        <f t="array" ref="W9787">IF(SUM(LEN(B9787:V9787))=0,"",IF(OR(OR(ISBLANK(F9787),SUM(LEN(C9787),LEN(D9787))=0),AND(NOT(E9787="Unknown"),ISBLANK(J9787)),AND(NOT(O9787="Unknown"),ISBLANK(R9787))),"Missing Information", INDEX(Table15[Entire Service Line Classification], MATCH(SUMIFS(Table15[Unique ID],Table15[System-Owned Portion],E9787,Table15[If Material Anything Other than "Lead" in Column E,Was Material Ever Previously Lead?],G9787,Table15[Customer-Owned Portion],O9787),Table15[Unique ID],0),0)))</f>
        <v/>
      </c>
      <c r="X9787"/>
    </row>
    <row r="9788" spans="2:24" x14ac:dyDescent="0.25">
      <c r="B9788" s="146"/>
      <c r="C9788" s="31"/>
      <c r="D9788" s="31"/>
      <c r="E9788" s="44"/>
      <c r="F9788" s="43"/>
      <c r="G9788" s="84"/>
      <c r="H9788" s="31"/>
      <c r="I9788" s="205"/>
      <c r="J9788" s="84"/>
      <c r="K9788" s="31"/>
      <c r="L9788" s="31"/>
      <c r="M9788" s="169"/>
      <c r="N9788" s="148"/>
      <c r="O9788" s="106"/>
      <c r="P9788" s="43"/>
      <c r="Q9788" s="205"/>
      <c r="R9788" s="84"/>
      <c r="S9788" s="31"/>
      <c r="T9788" s="31"/>
      <c r="U9788" s="169"/>
      <c r="V9788" s="150"/>
      <c r="W9788" s="141" t="str" cm="1">
        <f t="array" ref="W9788">IF(SUM(LEN(B9788:V9788))=0,"",IF(OR(OR(ISBLANK(F9788),SUM(LEN(C9788),LEN(D9788))=0),AND(NOT(E9788="Unknown"),ISBLANK(J9788)),AND(NOT(O9788="Unknown"),ISBLANK(R9788))),"Missing Information", INDEX(Table15[Entire Service Line Classification], MATCH(SUMIFS(Table15[Unique ID],Table15[System-Owned Portion],E9788,Table15[If Material Anything Other than "Lead" in Column E,Was Material Ever Previously Lead?],G9788,Table15[Customer-Owned Portion],O9788),Table15[Unique ID],0),0)))</f>
        <v/>
      </c>
      <c r="X9788"/>
    </row>
    <row r="9789" spans="2:24" x14ac:dyDescent="0.25">
      <c r="B9789" s="146"/>
      <c r="C9789" s="31"/>
      <c r="D9789" s="31"/>
      <c r="E9789" s="44"/>
      <c r="F9789" s="43"/>
      <c r="G9789" s="84"/>
      <c r="H9789" s="31"/>
      <c r="I9789" s="205"/>
      <c r="J9789" s="84"/>
      <c r="K9789" s="31"/>
      <c r="L9789" s="31"/>
      <c r="M9789" s="169"/>
      <c r="N9789" s="148"/>
      <c r="O9789" s="106"/>
      <c r="P9789" s="43"/>
      <c r="Q9789" s="205"/>
      <c r="R9789" s="84"/>
      <c r="S9789" s="31"/>
      <c r="T9789" s="31"/>
      <c r="U9789" s="169"/>
      <c r="V9789" s="150"/>
      <c r="W9789" s="141" t="str" cm="1">
        <f t="array" ref="W9789">IF(SUM(LEN(B9789:V9789))=0,"",IF(OR(OR(ISBLANK(F9789),SUM(LEN(C9789),LEN(D9789))=0),AND(NOT(E9789="Unknown"),ISBLANK(J9789)),AND(NOT(O9789="Unknown"),ISBLANK(R9789))),"Missing Information", INDEX(Table15[Entire Service Line Classification], MATCH(SUMIFS(Table15[Unique ID],Table15[System-Owned Portion],E9789,Table15[If Material Anything Other than "Lead" in Column E,Was Material Ever Previously Lead?],G9789,Table15[Customer-Owned Portion],O9789),Table15[Unique ID],0),0)))</f>
        <v/>
      </c>
      <c r="X9789"/>
    </row>
    <row r="9790" spans="2:24" x14ac:dyDescent="0.25">
      <c r="B9790" s="146"/>
      <c r="C9790" s="31"/>
      <c r="D9790" s="31"/>
      <c r="E9790" s="44"/>
      <c r="F9790" s="43"/>
      <c r="G9790" s="84"/>
      <c r="H9790" s="31"/>
      <c r="I9790" s="205"/>
      <c r="J9790" s="84"/>
      <c r="K9790" s="31"/>
      <c r="L9790" s="31"/>
      <c r="M9790" s="169"/>
      <c r="N9790" s="148"/>
      <c r="O9790" s="106"/>
      <c r="P9790" s="43"/>
      <c r="Q9790" s="205"/>
      <c r="R9790" s="84"/>
      <c r="S9790" s="31"/>
      <c r="T9790" s="31"/>
      <c r="U9790" s="169"/>
      <c r="V9790" s="150"/>
      <c r="W9790" s="141" t="str" cm="1">
        <f t="array" ref="W9790">IF(SUM(LEN(B9790:V9790))=0,"",IF(OR(OR(ISBLANK(F9790),SUM(LEN(C9790),LEN(D9790))=0),AND(NOT(E9790="Unknown"),ISBLANK(J9790)),AND(NOT(O9790="Unknown"),ISBLANK(R9790))),"Missing Information", INDEX(Table15[Entire Service Line Classification], MATCH(SUMIFS(Table15[Unique ID],Table15[System-Owned Portion],E9790,Table15[If Material Anything Other than "Lead" in Column E,Was Material Ever Previously Lead?],G9790,Table15[Customer-Owned Portion],O9790),Table15[Unique ID],0),0)))</f>
        <v/>
      </c>
      <c r="X9790"/>
    </row>
    <row r="9791" spans="2:24" x14ac:dyDescent="0.25">
      <c r="B9791" s="146"/>
      <c r="C9791" s="31"/>
      <c r="D9791" s="31"/>
      <c r="E9791" s="44"/>
      <c r="F9791" s="43"/>
      <c r="G9791" s="84"/>
      <c r="H9791" s="31"/>
      <c r="I9791" s="205"/>
      <c r="J9791" s="84"/>
      <c r="K9791" s="31"/>
      <c r="L9791" s="31"/>
      <c r="M9791" s="169"/>
      <c r="N9791" s="148"/>
      <c r="O9791" s="106"/>
      <c r="P9791" s="43"/>
      <c r="Q9791" s="205"/>
      <c r="R9791" s="84"/>
      <c r="S9791" s="31"/>
      <c r="T9791" s="31"/>
      <c r="U9791" s="169"/>
      <c r="V9791" s="150"/>
      <c r="W9791" s="141" t="str" cm="1">
        <f t="array" ref="W9791">IF(SUM(LEN(B9791:V9791))=0,"",IF(OR(OR(ISBLANK(F9791),SUM(LEN(C9791),LEN(D9791))=0),AND(NOT(E9791="Unknown"),ISBLANK(J9791)),AND(NOT(O9791="Unknown"),ISBLANK(R9791))),"Missing Information", INDEX(Table15[Entire Service Line Classification], MATCH(SUMIFS(Table15[Unique ID],Table15[System-Owned Portion],E9791,Table15[If Material Anything Other than "Lead" in Column E,Was Material Ever Previously Lead?],G9791,Table15[Customer-Owned Portion],O9791),Table15[Unique ID],0),0)))</f>
        <v/>
      </c>
      <c r="X9791"/>
    </row>
    <row r="9792" spans="2:24" x14ac:dyDescent="0.25">
      <c r="B9792" s="146"/>
      <c r="C9792" s="31"/>
      <c r="D9792" s="31"/>
      <c r="E9792" s="44"/>
      <c r="F9792" s="43"/>
      <c r="G9792" s="84"/>
      <c r="H9792" s="31"/>
      <c r="I9792" s="205"/>
      <c r="J9792" s="84"/>
      <c r="K9792" s="31"/>
      <c r="L9792" s="31"/>
      <c r="M9792" s="169"/>
      <c r="N9792" s="148"/>
      <c r="O9792" s="106"/>
      <c r="P9792" s="43"/>
      <c r="Q9792" s="205"/>
      <c r="R9792" s="84"/>
      <c r="S9792" s="31"/>
      <c r="T9792" s="31"/>
      <c r="U9792" s="169"/>
      <c r="V9792" s="150"/>
      <c r="W9792" s="141" t="str" cm="1">
        <f t="array" ref="W9792">IF(SUM(LEN(B9792:V9792))=0,"",IF(OR(OR(ISBLANK(F9792),SUM(LEN(C9792),LEN(D9792))=0),AND(NOT(E9792="Unknown"),ISBLANK(J9792)),AND(NOT(O9792="Unknown"),ISBLANK(R9792))),"Missing Information", INDEX(Table15[Entire Service Line Classification], MATCH(SUMIFS(Table15[Unique ID],Table15[System-Owned Portion],E9792,Table15[If Material Anything Other than "Lead" in Column E,Was Material Ever Previously Lead?],G9792,Table15[Customer-Owned Portion],O9792),Table15[Unique ID],0),0)))</f>
        <v/>
      </c>
      <c r="X9792"/>
    </row>
    <row r="9793" spans="2:24" x14ac:dyDescent="0.25">
      <c r="B9793" s="146"/>
      <c r="C9793" s="31"/>
      <c r="D9793" s="31"/>
      <c r="E9793" s="44"/>
      <c r="F9793" s="43"/>
      <c r="G9793" s="84"/>
      <c r="H9793" s="31"/>
      <c r="I9793" s="205"/>
      <c r="J9793" s="84"/>
      <c r="K9793" s="31"/>
      <c r="L9793" s="31"/>
      <c r="M9793" s="169"/>
      <c r="N9793" s="148"/>
      <c r="O9793" s="106"/>
      <c r="P9793" s="43"/>
      <c r="Q9793" s="205"/>
      <c r="R9793" s="84"/>
      <c r="S9793" s="31"/>
      <c r="T9793" s="31"/>
      <c r="U9793" s="169"/>
      <c r="V9793" s="150"/>
      <c r="W9793" s="141" t="str" cm="1">
        <f t="array" ref="W9793">IF(SUM(LEN(B9793:V9793))=0,"",IF(OR(OR(ISBLANK(F9793),SUM(LEN(C9793),LEN(D9793))=0),AND(NOT(E9793="Unknown"),ISBLANK(J9793)),AND(NOT(O9793="Unknown"),ISBLANK(R9793))),"Missing Information", INDEX(Table15[Entire Service Line Classification], MATCH(SUMIFS(Table15[Unique ID],Table15[System-Owned Portion],E9793,Table15[If Material Anything Other than "Lead" in Column E,Was Material Ever Previously Lead?],G9793,Table15[Customer-Owned Portion],O9793),Table15[Unique ID],0),0)))</f>
        <v/>
      </c>
      <c r="X9793"/>
    </row>
    <row r="9794" spans="2:24" x14ac:dyDescent="0.25">
      <c r="B9794" s="146"/>
      <c r="C9794" s="31"/>
      <c r="D9794" s="31"/>
      <c r="E9794" s="44"/>
      <c r="F9794" s="43"/>
      <c r="G9794" s="84"/>
      <c r="H9794" s="31"/>
      <c r="I9794" s="205"/>
      <c r="J9794" s="84"/>
      <c r="K9794" s="31"/>
      <c r="L9794" s="31"/>
      <c r="M9794" s="169"/>
      <c r="N9794" s="148"/>
      <c r="O9794" s="106"/>
      <c r="P9794" s="43"/>
      <c r="Q9794" s="205"/>
      <c r="R9794" s="84"/>
      <c r="S9794" s="31"/>
      <c r="T9794" s="31"/>
      <c r="U9794" s="169"/>
      <c r="V9794" s="150"/>
      <c r="W9794" s="141" t="str" cm="1">
        <f t="array" ref="W9794">IF(SUM(LEN(B9794:V9794))=0,"",IF(OR(OR(ISBLANK(F9794),SUM(LEN(C9794),LEN(D9794))=0),AND(NOT(E9794="Unknown"),ISBLANK(J9794)),AND(NOT(O9794="Unknown"),ISBLANK(R9794))),"Missing Information", INDEX(Table15[Entire Service Line Classification], MATCH(SUMIFS(Table15[Unique ID],Table15[System-Owned Portion],E9794,Table15[If Material Anything Other than "Lead" in Column E,Was Material Ever Previously Lead?],G9794,Table15[Customer-Owned Portion],O9794),Table15[Unique ID],0),0)))</f>
        <v/>
      </c>
      <c r="X9794"/>
    </row>
    <row r="9795" spans="2:24" x14ac:dyDescent="0.25">
      <c r="B9795" s="146"/>
      <c r="C9795" s="31"/>
      <c r="D9795" s="31"/>
      <c r="E9795" s="44"/>
      <c r="F9795" s="43"/>
      <c r="G9795" s="84"/>
      <c r="H9795" s="31"/>
      <c r="I9795" s="205"/>
      <c r="J9795" s="84"/>
      <c r="K9795" s="31"/>
      <c r="L9795" s="31"/>
      <c r="M9795" s="169"/>
      <c r="N9795" s="148"/>
      <c r="O9795" s="106"/>
      <c r="P9795" s="43"/>
      <c r="Q9795" s="205"/>
      <c r="R9795" s="84"/>
      <c r="S9795" s="31"/>
      <c r="T9795" s="31"/>
      <c r="U9795" s="169"/>
      <c r="V9795" s="150"/>
      <c r="W9795" s="141" t="str" cm="1">
        <f t="array" ref="W9795">IF(SUM(LEN(B9795:V9795))=0,"",IF(OR(OR(ISBLANK(F9795),SUM(LEN(C9795),LEN(D9795))=0),AND(NOT(E9795="Unknown"),ISBLANK(J9795)),AND(NOT(O9795="Unknown"),ISBLANK(R9795))),"Missing Information", INDEX(Table15[Entire Service Line Classification], MATCH(SUMIFS(Table15[Unique ID],Table15[System-Owned Portion],E9795,Table15[If Material Anything Other than "Lead" in Column E,Was Material Ever Previously Lead?],G9795,Table15[Customer-Owned Portion],O9795),Table15[Unique ID],0),0)))</f>
        <v/>
      </c>
      <c r="X9795"/>
    </row>
    <row r="9796" spans="2:24" x14ac:dyDescent="0.25">
      <c r="B9796" s="146"/>
      <c r="C9796" s="31"/>
      <c r="D9796" s="31"/>
      <c r="E9796" s="44"/>
      <c r="F9796" s="43"/>
      <c r="G9796" s="84"/>
      <c r="H9796" s="31"/>
      <c r="I9796" s="205"/>
      <c r="J9796" s="84"/>
      <c r="K9796" s="31"/>
      <c r="L9796" s="31"/>
      <c r="M9796" s="169"/>
      <c r="N9796" s="148"/>
      <c r="O9796" s="106"/>
      <c r="P9796" s="43"/>
      <c r="Q9796" s="205"/>
      <c r="R9796" s="84"/>
      <c r="S9796" s="31"/>
      <c r="T9796" s="31"/>
      <c r="U9796" s="169"/>
      <c r="V9796" s="150"/>
      <c r="W9796" s="141" t="str" cm="1">
        <f t="array" ref="W9796">IF(SUM(LEN(B9796:V9796))=0,"",IF(OR(OR(ISBLANK(F9796),SUM(LEN(C9796),LEN(D9796))=0),AND(NOT(E9796="Unknown"),ISBLANK(J9796)),AND(NOT(O9796="Unknown"),ISBLANK(R9796))),"Missing Information", INDEX(Table15[Entire Service Line Classification], MATCH(SUMIFS(Table15[Unique ID],Table15[System-Owned Portion],E9796,Table15[If Material Anything Other than "Lead" in Column E,Was Material Ever Previously Lead?],G9796,Table15[Customer-Owned Portion],O9796),Table15[Unique ID],0),0)))</f>
        <v/>
      </c>
      <c r="X9796"/>
    </row>
    <row r="9797" spans="2:24" x14ac:dyDescent="0.25">
      <c r="B9797" s="146"/>
      <c r="C9797" s="31"/>
      <c r="D9797" s="31"/>
      <c r="E9797" s="44"/>
      <c r="F9797" s="43"/>
      <c r="G9797" s="84"/>
      <c r="H9797" s="31"/>
      <c r="I9797" s="205"/>
      <c r="J9797" s="84"/>
      <c r="K9797" s="31"/>
      <c r="L9797" s="31"/>
      <c r="M9797" s="169"/>
      <c r="N9797" s="148"/>
      <c r="O9797" s="106"/>
      <c r="P9797" s="43"/>
      <c r="Q9797" s="205"/>
      <c r="R9797" s="84"/>
      <c r="S9797" s="31"/>
      <c r="T9797" s="31"/>
      <c r="U9797" s="169"/>
      <c r="V9797" s="150"/>
      <c r="W9797" s="141" t="str" cm="1">
        <f t="array" ref="W9797">IF(SUM(LEN(B9797:V9797))=0,"",IF(OR(OR(ISBLANK(F9797),SUM(LEN(C9797),LEN(D9797))=0),AND(NOT(E9797="Unknown"),ISBLANK(J9797)),AND(NOT(O9797="Unknown"),ISBLANK(R9797))),"Missing Information", INDEX(Table15[Entire Service Line Classification], MATCH(SUMIFS(Table15[Unique ID],Table15[System-Owned Portion],E9797,Table15[If Material Anything Other than "Lead" in Column E,Was Material Ever Previously Lead?],G9797,Table15[Customer-Owned Portion],O9797),Table15[Unique ID],0),0)))</f>
        <v/>
      </c>
      <c r="X9797"/>
    </row>
    <row r="9798" spans="2:24" x14ac:dyDescent="0.25">
      <c r="B9798" s="146"/>
      <c r="C9798" s="31"/>
      <c r="D9798" s="31"/>
      <c r="E9798" s="44"/>
      <c r="F9798" s="43"/>
      <c r="G9798" s="84"/>
      <c r="H9798" s="31"/>
      <c r="I9798" s="205"/>
      <c r="J9798" s="84"/>
      <c r="K9798" s="31"/>
      <c r="L9798" s="31"/>
      <c r="M9798" s="169"/>
      <c r="N9798" s="148"/>
      <c r="O9798" s="106"/>
      <c r="P9798" s="43"/>
      <c r="Q9798" s="205"/>
      <c r="R9798" s="84"/>
      <c r="S9798" s="31"/>
      <c r="T9798" s="31"/>
      <c r="U9798" s="169"/>
      <c r="V9798" s="150"/>
      <c r="W9798" s="141" t="str" cm="1">
        <f t="array" ref="W9798">IF(SUM(LEN(B9798:V9798))=0,"",IF(OR(OR(ISBLANK(F9798),SUM(LEN(C9798),LEN(D9798))=0),AND(NOT(E9798="Unknown"),ISBLANK(J9798)),AND(NOT(O9798="Unknown"),ISBLANK(R9798))),"Missing Information", INDEX(Table15[Entire Service Line Classification], MATCH(SUMIFS(Table15[Unique ID],Table15[System-Owned Portion],E9798,Table15[If Material Anything Other than "Lead" in Column E,Was Material Ever Previously Lead?],G9798,Table15[Customer-Owned Portion],O9798),Table15[Unique ID],0),0)))</f>
        <v/>
      </c>
      <c r="X9798"/>
    </row>
    <row r="9799" spans="2:24" x14ac:dyDescent="0.25">
      <c r="B9799" s="146"/>
      <c r="C9799" s="31"/>
      <c r="D9799" s="31"/>
      <c r="E9799" s="44"/>
      <c r="F9799" s="43"/>
      <c r="G9799" s="84"/>
      <c r="H9799" s="31"/>
      <c r="I9799" s="205"/>
      <c r="J9799" s="84"/>
      <c r="K9799" s="31"/>
      <c r="L9799" s="31"/>
      <c r="M9799" s="169"/>
      <c r="N9799" s="148"/>
      <c r="O9799" s="106"/>
      <c r="P9799" s="43"/>
      <c r="Q9799" s="205"/>
      <c r="R9799" s="84"/>
      <c r="S9799" s="31"/>
      <c r="T9799" s="31"/>
      <c r="U9799" s="169"/>
      <c r="V9799" s="150"/>
      <c r="W9799" s="141" t="str" cm="1">
        <f t="array" ref="W9799">IF(SUM(LEN(B9799:V9799))=0,"",IF(OR(OR(ISBLANK(F9799),SUM(LEN(C9799),LEN(D9799))=0),AND(NOT(E9799="Unknown"),ISBLANK(J9799)),AND(NOT(O9799="Unknown"),ISBLANK(R9799))),"Missing Information", INDEX(Table15[Entire Service Line Classification], MATCH(SUMIFS(Table15[Unique ID],Table15[System-Owned Portion],E9799,Table15[If Material Anything Other than "Lead" in Column E,Was Material Ever Previously Lead?],G9799,Table15[Customer-Owned Portion],O9799),Table15[Unique ID],0),0)))</f>
        <v/>
      </c>
      <c r="X9799"/>
    </row>
    <row r="9800" spans="2:24" x14ac:dyDescent="0.25">
      <c r="B9800" s="146"/>
      <c r="C9800" s="31"/>
      <c r="D9800" s="31"/>
      <c r="E9800" s="44"/>
      <c r="F9800" s="43"/>
      <c r="G9800" s="84"/>
      <c r="H9800" s="31"/>
      <c r="I9800" s="205"/>
      <c r="J9800" s="84"/>
      <c r="K9800" s="31"/>
      <c r="L9800" s="31"/>
      <c r="M9800" s="169"/>
      <c r="N9800" s="148"/>
      <c r="O9800" s="106"/>
      <c r="P9800" s="43"/>
      <c r="Q9800" s="205"/>
      <c r="R9800" s="84"/>
      <c r="S9800" s="31"/>
      <c r="T9800" s="31"/>
      <c r="U9800" s="169"/>
      <c r="V9800" s="150"/>
      <c r="W9800" s="141" t="str" cm="1">
        <f t="array" ref="W9800">IF(SUM(LEN(B9800:V9800))=0,"",IF(OR(OR(ISBLANK(F9800),SUM(LEN(C9800),LEN(D9800))=0),AND(NOT(E9800="Unknown"),ISBLANK(J9800)),AND(NOT(O9800="Unknown"),ISBLANK(R9800))),"Missing Information", INDEX(Table15[Entire Service Line Classification], MATCH(SUMIFS(Table15[Unique ID],Table15[System-Owned Portion],E9800,Table15[If Material Anything Other than "Lead" in Column E,Was Material Ever Previously Lead?],G9800,Table15[Customer-Owned Portion],O9800),Table15[Unique ID],0),0)))</f>
        <v/>
      </c>
      <c r="X9800"/>
    </row>
    <row r="9801" spans="2:24" x14ac:dyDescent="0.25">
      <c r="B9801" s="146"/>
      <c r="C9801" s="31"/>
      <c r="D9801" s="31"/>
      <c r="E9801" s="44"/>
      <c r="F9801" s="43"/>
      <c r="G9801" s="84"/>
      <c r="H9801" s="31"/>
      <c r="I9801" s="205"/>
      <c r="J9801" s="84"/>
      <c r="K9801" s="31"/>
      <c r="L9801" s="31"/>
      <c r="M9801" s="169"/>
      <c r="N9801" s="148"/>
      <c r="O9801" s="106"/>
      <c r="P9801" s="43"/>
      <c r="Q9801" s="205"/>
      <c r="R9801" s="84"/>
      <c r="S9801" s="31"/>
      <c r="T9801" s="31"/>
      <c r="U9801" s="169"/>
      <c r="V9801" s="150"/>
      <c r="W9801" s="141" t="str" cm="1">
        <f t="array" ref="W9801">IF(SUM(LEN(B9801:V9801))=0,"",IF(OR(OR(ISBLANK(F9801),SUM(LEN(C9801),LEN(D9801))=0),AND(NOT(E9801="Unknown"),ISBLANK(J9801)),AND(NOT(O9801="Unknown"),ISBLANK(R9801))),"Missing Information", INDEX(Table15[Entire Service Line Classification], MATCH(SUMIFS(Table15[Unique ID],Table15[System-Owned Portion],E9801,Table15[If Material Anything Other than "Lead" in Column E,Was Material Ever Previously Lead?],G9801,Table15[Customer-Owned Portion],O9801),Table15[Unique ID],0),0)))</f>
        <v/>
      </c>
      <c r="X9801"/>
    </row>
    <row r="9802" spans="2:24" x14ac:dyDescent="0.25">
      <c r="B9802" s="146"/>
      <c r="C9802" s="31"/>
      <c r="D9802" s="31"/>
      <c r="E9802" s="44"/>
      <c r="F9802" s="43"/>
      <c r="G9802" s="84"/>
      <c r="H9802" s="31"/>
      <c r="I9802" s="205"/>
      <c r="J9802" s="84"/>
      <c r="K9802" s="31"/>
      <c r="L9802" s="31"/>
      <c r="M9802" s="169"/>
      <c r="N9802" s="148"/>
      <c r="O9802" s="106"/>
      <c r="P9802" s="43"/>
      <c r="Q9802" s="205"/>
      <c r="R9802" s="84"/>
      <c r="S9802" s="31"/>
      <c r="T9802" s="31"/>
      <c r="U9802" s="169"/>
      <c r="V9802" s="150"/>
      <c r="W9802" s="141" t="str" cm="1">
        <f t="array" ref="W9802">IF(SUM(LEN(B9802:V9802))=0,"",IF(OR(OR(ISBLANK(F9802),SUM(LEN(C9802),LEN(D9802))=0),AND(NOT(E9802="Unknown"),ISBLANK(J9802)),AND(NOT(O9802="Unknown"),ISBLANK(R9802))),"Missing Information", INDEX(Table15[Entire Service Line Classification], MATCH(SUMIFS(Table15[Unique ID],Table15[System-Owned Portion],E9802,Table15[If Material Anything Other than "Lead" in Column E,Was Material Ever Previously Lead?],G9802,Table15[Customer-Owned Portion],O9802),Table15[Unique ID],0),0)))</f>
        <v/>
      </c>
      <c r="X9802"/>
    </row>
    <row r="9803" spans="2:24" x14ac:dyDescent="0.25">
      <c r="B9803" s="146"/>
      <c r="C9803" s="31"/>
      <c r="D9803" s="31"/>
      <c r="E9803" s="44"/>
      <c r="F9803" s="43"/>
      <c r="G9803" s="84"/>
      <c r="H9803" s="31"/>
      <c r="I9803" s="205"/>
      <c r="J9803" s="84"/>
      <c r="K9803" s="31"/>
      <c r="L9803" s="31"/>
      <c r="M9803" s="169"/>
      <c r="N9803" s="148"/>
      <c r="O9803" s="106"/>
      <c r="P9803" s="43"/>
      <c r="Q9803" s="205"/>
      <c r="R9803" s="84"/>
      <c r="S9803" s="31"/>
      <c r="T9803" s="31"/>
      <c r="U9803" s="169"/>
      <c r="V9803" s="150"/>
      <c r="W9803" s="141" t="str" cm="1">
        <f t="array" ref="W9803">IF(SUM(LEN(B9803:V9803))=0,"",IF(OR(OR(ISBLANK(F9803),SUM(LEN(C9803),LEN(D9803))=0),AND(NOT(E9803="Unknown"),ISBLANK(J9803)),AND(NOT(O9803="Unknown"),ISBLANK(R9803))),"Missing Information", INDEX(Table15[Entire Service Line Classification], MATCH(SUMIFS(Table15[Unique ID],Table15[System-Owned Portion],E9803,Table15[If Material Anything Other than "Lead" in Column E,Was Material Ever Previously Lead?],G9803,Table15[Customer-Owned Portion],O9803),Table15[Unique ID],0),0)))</f>
        <v/>
      </c>
      <c r="X9803"/>
    </row>
    <row r="9804" spans="2:24" x14ac:dyDescent="0.25">
      <c r="B9804" s="146"/>
      <c r="C9804" s="31"/>
      <c r="D9804" s="31"/>
      <c r="E9804" s="44"/>
      <c r="F9804" s="43"/>
      <c r="G9804" s="84"/>
      <c r="H9804" s="31"/>
      <c r="I9804" s="205"/>
      <c r="J9804" s="84"/>
      <c r="K9804" s="31"/>
      <c r="L9804" s="31"/>
      <c r="M9804" s="169"/>
      <c r="N9804" s="148"/>
      <c r="O9804" s="106"/>
      <c r="P9804" s="43"/>
      <c r="Q9804" s="205"/>
      <c r="R9804" s="84"/>
      <c r="S9804" s="31"/>
      <c r="T9804" s="31"/>
      <c r="U9804" s="169"/>
      <c r="V9804" s="150"/>
      <c r="W9804" s="141" t="str" cm="1">
        <f t="array" ref="W9804">IF(SUM(LEN(B9804:V9804))=0,"",IF(OR(OR(ISBLANK(F9804),SUM(LEN(C9804),LEN(D9804))=0),AND(NOT(E9804="Unknown"),ISBLANK(J9804)),AND(NOT(O9804="Unknown"),ISBLANK(R9804))),"Missing Information", INDEX(Table15[Entire Service Line Classification], MATCH(SUMIFS(Table15[Unique ID],Table15[System-Owned Portion],E9804,Table15[If Material Anything Other than "Lead" in Column E,Was Material Ever Previously Lead?],G9804,Table15[Customer-Owned Portion],O9804),Table15[Unique ID],0),0)))</f>
        <v/>
      </c>
      <c r="X9804"/>
    </row>
    <row r="9805" spans="2:24" x14ac:dyDescent="0.25">
      <c r="B9805" s="146"/>
      <c r="C9805" s="31"/>
      <c r="D9805" s="31"/>
      <c r="E9805" s="44"/>
      <c r="F9805" s="43"/>
      <c r="G9805" s="84"/>
      <c r="H9805" s="31"/>
      <c r="I9805" s="205"/>
      <c r="J9805" s="84"/>
      <c r="K9805" s="31"/>
      <c r="L9805" s="31"/>
      <c r="M9805" s="169"/>
      <c r="N9805" s="148"/>
      <c r="O9805" s="106"/>
      <c r="P9805" s="43"/>
      <c r="Q9805" s="205"/>
      <c r="R9805" s="84"/>
      <c r="S9805" s="31"/>
      <c r="T9805" s="31"/>
      <c r="U9805" s="169"/>
      <c r="V9805" s="150"/>
      <c r="W9805" s="141" t="str" cm="1">
        <f t="array" ref="W9805">IF(SUM(LEN(B9805:V9805))=0,"",IF(OR(OR(ISBLANK(F9805),SUM(LEN(C9805),LEN(D9805))=0),AND(NOT(E9805="Unknown"),ISBLANK(J9805)),AND(NOT(O9805="Unknown"),ISBLANK(R9805))),"Missing Information", INDEX(Table15[Entire Service Line Classification], MATCH(SUMIFS(Table15[Unique ID],Table15[System-Owned Portion],E9805,Table15[If Material Anything Other than "Lead" in Column E,Was Material Ever Previously Lead?],G9805,Table15[Customer-Owned Portion],O9805),Table15[Unique ID],0),0)))</f>
        <v/>
      </c>
      <c r="X9805"/>
    </row>
    <row r="9806" spans="2:24" x14ac:dyDescent="0.25">
      <c r="B9806" s="146"/>
      <c r="C9806" s="31"/>
      <c r="D9806" s="31"/>
      <c r="E9806" s="44"/>
      <c r="F9806" s="43"/>
      <c r="G9806" s="84"/>
      <c r="H9806" s="31"/>
      <c r="I9806" s="205"/>
      <c r="J9806" s="84"/>
      <c r="K9806" s="31"/>
      <c r="L9806" s="31"/>
      <c r="M9806" s="169"/>
      <c r="N9806" s="148"/>
      <c r="O9806" s="106"/>
      <c r="P9806" s="43"/>
      <c r="Q9806" s="205"/>
      <c r="R9806" s="84"/>
      <c r="S9806" s="31"/>
      <c r="T9806" s="31"/>
      <c r="U9806" s="169"/>
      <c r="V9806" s="150"/>
      <c r="W9806" s="141" t="str" cm="1">
        <f t="array" ref="W9806">IF(SUM(LEN(B9806:V9806))=0,"",IF(OR(OR(ISBLANK(F9806),SUM(LEN(C9806),LEN(D9806))=0),AND(NOT(E9806="Unknown"),ISBLANK(J9806)),AND(NOT(O9806="Unknown"),ISBLANK(R9806))),"Missing Information", INDEX(Table15[Entire Service Line Classification], MATCH(SUMIFS(Table15[Unique ID],Table15[System-Owned Portion],E9806,Table15[If Material Anything Other than "Lead" in Column E,Was Material Ever Previously Lead?],G9806,Table15[Customer-Owned Portion],O9806),Table15[Unique ID],0),0)))</f>
        <v/>
      </c>
      <c r="X9806"/>
    </row>
    <row r="9807" spans="2:24" x14ac:dyDescent="0.25">
      <c r="B9807" s="146"/>
      <c r="C9807" s="31"/>
      <c r="D9807" s="31"/>
      <c r="E9807" s="44"/>
      <c r="F9807" s="43"/>
      <c r="G9807" s="84"/>
      <c r="H9807" s="31"/>
      <c r="I9807" s="205"/>
      <c r="J9807" s="84"/>
      <c r="K9807" s="31"/>
      <c r="L9807" s="31"/>
      <c r="M9807" s="169"/>
      <c r="N9807" s="148"/>
      <c r="O9807" s="106"/>
      <c r="P9807" s="43"/>
      <c r="Q9807" s="205"/>
      <c r="R9807" s="84"/>
      <c r="S9807" s="31"/>
      <c r="T9807" s="31"/>
      <c r="U9807" s="169"/>
      <c r="V9807" s="150"/>
      <c r="W9807" s="141" t="str" cm="1">
        <f t="array" ref="W9807">IF(SUM(LEN(B9807:V9807))=0,"",IF(OR(OR(ISBLANK(F9807),SUM(LEN(C9807),LEN(D9807))=0),AND(NOT(E9807="Unknown"),ISBLANK(J9807)),AND(NOT(O9807="Unknown"),ISBLANK(R9807))),"Missing Information", INDEX(Table15[Entire Service Line Classification], MATCH(SUMIFS(Table15[Unique ID],Table15[System-Owned Portion],E9807,Table15[If Material Anything Other than "Lead" in Column E,Was Material Ever Previously Lead?],G9807,Table15[Customer-Owned Portion],O9807),Table15[Unique ID],0),0)))</f>
        <v/>
      </c>
      <c r="X9807"/>
    </row>
    <row r="9808" spans="2:24" x14ac:dyDescent="0.25">
      <c r="B9808" s="146"/>
      <c r="C9808" s="31"/>
      <c r="D9808" s="31"/>
      <c r="E9808" s="44"/>
      <c r="F9808" s="43"/>
      <c r="G9808" s="84"/>
      <c r="H9808" s="31"/>
      <c r="I9808" s="205"/>
      <c r="J9808" s="84"/>
      <c r="K9808" s="31"/>
      <c r="L9808" s="31"/>
      <c r="M9808" s="169"/>
      <c r="N9808" s="148"/>
      <c r="O9808" s="106"/>
      <c r="P9808" s="43"/>
      <c r="Q9808" s="205"/>
      <c r="R9808" s="84"/>
      <c r="S9808" s="31"/>
      <c r="T9808" s="31"/>
      <c r="U9808" s="169"/>
      <c r="V9808" s="150"/>
      <c r="W9808" s="141" t="str" cm="1">
        <f t="array" ref="W9808">IF(SUM(LEN(B9808:V9808))=0,"",IF(OR(OR(ISBLANK(F9808),SUM(LEN(C9808),LEN(D9808))=0),AND(NOT(E9808="Unknown"),ISBLANK(J9808)),AND(NOT(O9808="Unknown"),ISBLANK(R9808))),"Missing Information", INDEX(Table15[Entire Service Line Classification], MATCH(SUMIFS(Table15[Unique ID],Table15[System-Owned Portion],E9808,Table15[If Material Anything Other than "Lead" in Column E,Was Material Ever Previously Lead?],G9808,Table15[Customer-Owned Portion],O9808),Table15[Unique ID],0),0)))</f>
        <v/>
      </c>
      <c r="X9808"/>
    </row>
    <row r="9809" spans="2:24" x14ac:dyDescent="0.25">
      <c r="B9809" s="146"/>
      <c r="C9809" s="31"/>
      <c r="D9809" s="31"/>
      <c r="E9809" s="44"/>
      <c r="F9809" s="43"/>
      <c r="G9809" s="84"/>
      <c r="H9809" s="31"/>
      <c r="I9809" s="205"/>
      <c r="J9809" s="84"/>
      <c r="K9809" s="31"/>
      <c r="L9809" s="31"/>
      <c r="M9809" s="169"/>
      <c r="N9809" s="148"/>
      <c r="O9809" s="106"/>
      <c r="P9809" s="43"/>
      <c r="Q9809" s="205"/>
      <c r="R9809" s="84"/>
      <c r="S9809" s="31"/>
      <c r="T9809" s="31"/>
      <c r="U9809" s="169"/>
      <c r="V9809" s="150"/>
      <c r="W9809" s="141" t="str" cm="1">
        <f t="array" ref="W9809">IF(SUM(LEN(B9809:V9809))=0,"",IF(OR(OR(ISBLANK(F9809),SUM(LEN(C9809),LEN(D9809))=0),AND(NOT(E9809="Unknown"),ISBLANK(J9809)),AND(NOT(O9809="Unknown"),ISBLANK(R9809))),"Missing Information", INDEX(Table15[Entire Service Line Classification], MATCH(SUMIFS(Table15[Unique ID],Table15[System-Owned Portion],E9809,Table15[If Material Anything Other than "Lead" in Column E,Was Material Ever Previously Lead?],G9809,Table15[Customer-Owned Portion],O9809),Table15[Unique ID],0),0)))</f>
        <v/>
      </c>
      <c r="X9809"/>
    </row>
    <row r="9810" spans="2:24" x14ac:dyDescent="0.25">
      <c r="B9810" s="146"/>
      <c r="C9810" s="31"/>
      <c r="D9810" s="31"/>
      <c r="E9810" s="44"/>
      <c r="F9810" s="43"/>
      <c r="G9810" s="84"/>
      <c r="H9810" s="31"/>
      <c r="I9810" s="205"/>
      <c r="J9810" s="84"/>
      <c r="K9810" s="31"/>
      <c r="L9810" s="31"/>
      <c r="M9810" s="169"/>
      <c r="N9810" s="148"/>
      <c r="O9810" s="106"/>
      <c r="P9810" s="43"/>
      <c r="Q9810" s="205"/>
      <c r="R9810" s="84"/>
      <c r="S9810" s="31"/>
      <c r="T9810" s="31"/>
      <c r="U9810" s="169"/>
      <c r="V9810" s="150"/>
      <c r="W9810" s="141" t="str" cm="1">
        <f t="array" ref="W9810">IF(SUM(LEN(B9810:V9810))=0,"",IF(OR(OR(ISBLANK(F9810),SUM(LEN(C9810),LEN(D9810))=0),AND(NOT(E9810="Unknown"),ISBLANK(J9810)),AND(NOT(O9810="Unknown"),ISBLANK(R9810))),"Missing Information", INDEX(Table15[Entire Service Line Classification], MATCH(SUMIFS(Table15[Unique ID],Table15[System-Owned Portion],E9810,Table15[If Material Anything Other than "Lead" in Column E,Was Material Ever Previously Lead?],G9810,Table15[Customer-Owned Portion],O9810),Table15[Unique ID],0),0)))</f>
        <v/>
      </c>
      <c r="X9810"/>
    </row>
    <row r="9811" spans="2:24" x14ac:dyDescent="0.25">
      <c r="B9811" s="146"/>
      <c r="C9811" s="31"/>
      <c r="D9811" s="31"/>
      <c r="E9811" s="44"/>
      <c r="F9811" s="43"/>
      <c r="G9811" s="84"/>
      <c r="H9811" s="31"/>
      <c r="I9811" s="205"/>
      <c r="J9811" s="84"/>
      <c r="K9811" s="31"/>
      <c r="L9811" s="31"/>
      <c r="M9811" s="169"/>
      <c r="N9811" s="148"/>
      <c r="O9811" s="106"/>
      <c r="P9811" s="43"/>
      <c r="Q9811" s="205"/>
      <c r="R9811" s="84"/>
      <c r="S9811" s="31"/>
      <c r="T9811" s="31"/>
      <c r="U9811" s="169"/>
      <c r="V9811" s="150"/>
      <c r="W9811" s="141" t="str" cm="1">
        <f t="array" ref="W9811">IF(SUM(LEN(B9811:V9811))=0,"",IF(OR(OR(ISBLANK(F9811),SUM(LEN(C9811),LEN(D9811))=0),AND(NOT(E9811="Unknown"),ISBLANK(J9811)),AND(NOT(O9811="Unknown"),ISBLANK(R9811))),"Missing Information", INDEX(Table15[Entire Service Line Classification], MATCH(SUMIFS(Table15[Unique ID],Table15[System-Owned Portion],E9811,Table15[If Material Anything Other than "Lead" in Column E,Was Material Ever Previously Lead?],G9811,Table15[Customer-Owned Portion],O9811),Table15[Unique ID],0),0)))</f>
        <v/>
      </c>
      <c r="X9811"/>
    </row>
    <row r="9812" spans="2:24" x14ac:dyDescent="0.25">
      <c r="B9812" s="146"/>
      <c r="C9812" s="31"/>
      <c r="D9812" s="31"/>
      <c r="E9812" s="44"/>
      <c r="F9812" s="43"/>
      <c r="G9812" s="84"/>
      <c r="H9812" s="31"/>
      <c r="I9812" s="205"/>
      <c r="J9812" s="84"/>
      <c r="K9812" s="31"/>
      <c r="L9812" s="31"/>
      <c r="M9812" s="169"/>
      <c r="N9812" s="148"/>
      <c r="O9812" s="106"/>
      <c r="P9812" s="43"/>
      <c r="Q9812" s="205"/>
      <c r="R9812" s="84"/>
      <c r="S9812" s="31"/>
      <c r="T9812" s="31"/>
      <c r="U9812" s="169"/>
      <c r="V9812" s="150"/>
      <c r="W9812" s="141" t="str" cm="1">
        <f t="array" ref="W9812">IF(SUM(LEN(B9812:V9812))=0,"",IF(OR(OR(ISBLANK(F9812),SUM(LEN(C9812),LEN(D9812))=0),AND(NOT(E9812="Unknown"),ISBLANK(J9812)),AND(NOT(O9812="Unknown"),ISBLANK(R9812))),"Missing Information", INDEX(Table15[Entire Service Line Classification], MATCH(SUMIFS(Table15[Unique ID],Table15[System-Owned Portion],E9812,Table15[If Material Anything Other than "Lead" in Column E,Was Material Ever Previously Lead?],G9812,Table15[Customer-Owned Portion],O9812),Table15[Unique ID],0),0)))</f>
        <v/>
      </c>
      <c r="X9812"/>
    </row>
    <row r="9813" spans="2:24" x14ac:dyDescent="0.25">
      <c r="B9813" s="146"/>
      <c r="C9813" s="31"/>
      <c r="D9813" s="31"/>
      <c r="E9813" s="44"/>
      <c r="F9813" s="43"/>
      <c r="G9813" s="84"/>
      <c r="H9813" s="31"/>
      <c r="I9813" s="205"/>
      <c r="J9813" s="84"/>
      <c r="K9813" s="31"/>
      <c r="L9813" s="31"/>
      <c r="M9813" s="169"/>
      <c r="N9813" s="148"/>
      <c r="O9813" s="106"/>
      <c r="P9813" s="43"/>
      <c r="Q9813" s="205"/>
      <c r="R9813" s="84"/>
      <c r="S9813" s="31"/>
      <c r="T9813" s="31"/>
      <c r="U9813" s="169"/>
      <c r="V9813" s="150"/>
      <c r="W9813" s="141" t="str" cm="1">
        <f t="array" ref="W9813">IF(SUM(LEN(B9813:V9813))=0,"",IF(OR(OR(ISBLANK(F9813),SUM(LEN(C9813),LEN(D9813))=0),AND(NOT(E9813="Unknown"),ISBLANK(J9813)),AND(NOT(O9813="Unknown"),ISBLANK(R9813))),"Missing Information", INDEX(Table15[Entire Service Line Classification], MATCH(SUMIFS(Table15[Unique ID],Table15[System-Owned Portion],E9813,Table15[If Material Anything Other than "Lead" in Column E,Was Material Ever Previously Lead?],G9813,Table15[Customer-Owned Portion],O9813),Table15[Unique ID],0),0)))</f>
        <v/>
      </c>
      <c r="X9813"/>
    </row>
    <row r="9814" spans="2:24" x14ac:dyDescent="0.25">
      <c r="B9814" s="146"/>
      <c r="C9814" s="31"/>
      <c r="D9814" s="31"/>
      <c r="E9814" s="44"/>
      <c r="F9814" s="43"/>
      <c r="G9814" s="84"/>
      <c r="H9814" s="31"/>
      <c r="I9814" s="205"/>
      <c r="J9814" s="84"/>
      <c r="K9814" s="31"/>
      <c r="L9814" s="31"/>
      <c r="M9814" s="169"/>
      <c r="N9814" s="148"/>
      <c r="O9814" s="106"/>
      <c r="P9814" s="43"/>
      <c r="Q9814" s="205"/>
      <c r="R9814" s="84"/>
      <c r="S9814" s="31"/>
      <c r="T9814" s="31"/>
      <c r="U9814" s="169"/>
      <c r="V9814" s="150"/>
      <c r="W9814" s="141" t="str" cm="1">
        <f t="array" ref="W9814">IF(SUM(LEN(B9814:V9814))=0,"",IF(OR(OR(ISBLANK(F9814),SUM(LEN(C9814),LEN(D9814))=0),AND(NOT(E9814="Unknown"),ISBLANK(J9814)),AND(NOT(O9814="Unknown"),ISBLANK(R9814))),"Missing Information", INDEX(Table15[Entire Service Line Classification], MATCH(SUMIFS(Table15[Unique ID],Table15[System-Owned Portion],E9814,Table15[If Material Anything Other than "Lead" in Column E,Was Material Ever Previously Lead?],G9814,Table15[Customer-Owned Portion],O9814),Table15[Unique ID],0),0)))</f>
        <v/>
      </c>
      <c r="X9814"/>
    </row>
    <row r="9815" spans="2:24" x14ac:dyDescent="0.25">
      <c r="B9815" s="146"/>
      <c r="C9815" s="31"/>
      <c r="D9815" s="31"/>
      <c r="E9815" s="44"/>
      <c r="F9815" s="43"/>
      <c r="G9815" s="84"/>
      <c r="H9815" s="31"/>
      <c r="I9815" s="205"/>
      <c r="J9815" s="84"/>
      <c r="K9815" s="31"/>
      <c r="L9815" s="31"/>
      <c r="M9815" s="169"/>
      <c r="N9815" s="148"/>
      <c r="O9815" s="106"/>
      <c r="P9815" s="43"/>
      <c r="Q9815" s="205"/>
      <c r="R9815" s="84"/>
      <c r="S9815" s="31"/>
      <c r="T9815" s="31"/>
      <c r="U9815" s="169"/>
      <c r="V9815" s="150"/>
      <c r="W9815" s="141" t="str" cm="1">
        <f t="array" ref="W9815">IF(SUM(LEN(B9815:V9815))=0,"",IF(OR(OR(ISBLANK(F9815),SUM(LEN(C9815),LEN(D9815))=0),AND(NOT(E9815="Unknown"),ISBLANK(J9815)),AND(NOT(O9815="Unknown"),ISBLANK(R9815))),"Missing Information", INDEX(Table15[Entire Service Line Classification], MATCH(SUMIFS(Table15[Unique ID],Table15[System-Owned Portion],E9815,Table15[If Material Anything Other than "Lead" in Column E,Was Material Ever Previously Lead?],G9815,Table15[Customer-Owned Portion],O9815),Table15[Unique ID],0),0)))</f>
        <v/>
      </c>
      <c r="X9815"/>
    </row>
    <row r="9816" spans="2:24" x14ac:dyDescent="0.25">
      <c r="B9816" s="146"/>
      <c r="C9816" s="31"/>
      <c r="D9816" s="31"/>
      <c r="E9816" s="44"/>
      <c r="F9816" s="43"/>
      <c r="G9816" s="84"/>
      <c r="H9816" s="31"/>
      <c r="I9816" s="205"/>
      <c r="J9816" s="84"/>
      <c r="K9816" s="31"/>
      <c r="L9816" s="31"/>
      <c r="M9816" s="169"/>
      <c r="N9816" s="148"/>
      <c r="O9816" s="106"/>
      <c r="P9816" s="43"/>
      <c r="Q9816" s="205"/>
      <c r="R9816" s="84"/>
      <c r="S9816" s="31"/>
      <c r="T9816" s="31"/>
      <c r="U9816" s="169"/>
      <c r="V9816" s="150"/>
      <c r="W9816" s="141" t="str" cm="1">
        <f t="array" ref="W9816">IF(SUM(LEN(B9816:V9816))=0,"",IF(OR(OR(ISBLANK(F9816),SUM(LEN(C9816),LEN(D9816))=0),AND(NOT(E9816="Unknown"),ISBLANK(J9816)),AND(NOT(O9816="Unknown"),ISBLANK(R9816))),"Missing Information", INDEX(Table15[Entire Service Line Classification], MATCH(SUMIFS(Table15[Unique ID],Table15[System-Owned Portion],E9816,Table15[If Material Anything Other than "Lead" in Column E,Was Material Ever Previously Lead?],G9816,Table15[Customer-Owned Portion],O9816),Table15[Unique ID],0),0)))</f>
        <v/>
      </c>
      <c r="X9816"/>
    </row>
    <row r="9817" spans="2:24" x14ac:dyDescent="0.25">
      <c r="B9817" s="146"/>
      <c r="C9817" s="31"/>
      <c r="D9817" s="31"/>
      <c r="E9817" s="44"/>
      <c r="F9817" s="43"/>
      <c r="G9817" s="84"/>
      <c r="H9817" s="31"/>
      <c r="I9817" s="205"/>
      <c r="J9817" s="84"/>
      <c r="K9817" s="31"/>
      <c r="L9817" s="31"/>
      <c r="M9817" s="169"/>
      <c r="N9817" s="148"/>
      <c r="O9817" s="106"/>
      <c r="P9817" s="43"/>
      <c r="Q9817" s="205"/>
      <c r="R9817" s="84"/>
      <c r="S9817" s="31"/>
      <c r="T9817" s="31"/>
      <c r="U9817" s="169"/>
      <c r="V9817" s="150"/>
      <c r="W9817" s="141" t="str" cm="1">
        <f t="array" ref="W9817">IF(SUM(LEN(B9817:V9817))=0,"",IF(OR(OR(ISBLANK(F9817),SUM(LEN(C9817),LEN(D9817))=0),AND(NOT(E9817="Unknown"),ISBLANK(J9817)),AND(NOT(O9817="Unknown"),ISBLANK(R9817))),"Missing Information", INDEX(Table15[Entire Service Line Classification], MATCH(SUMIFS(Table15[Unique ID],Table15[System-Owned Portion],E9817,Table15[If Material Anything Other than "Lead" in Column E,Was Material Ever Previously Lead?],G9817,Table15[Customer-Owned Portion],O9817),Table15[Unique ID],0),0)))</f>
        <v/>
      </c>
      <c r="X9817"/>
    </row>
    <row r="9818" spans="2:24" x14ac:dyDescent="0.25">
      <c r="B9818" s="146"/>
      <c r="C9818" s="31"/>
      <c r="D9818" s="31"/>
      <c r="E9818" s="44"/>
      <c r="F9818" s="43"/>
      <c r="G9818" s="84"/>
      <c r="H9818" s="31"/>
      <c r="I9818" s="205"/>
      <c r="J9818" s="84"/>
      <c r="K9818" s="31"/>
      <c r="L9818" s="31"/>
      <c r="M9818" s="169"/>
      <c r="N9818" s="148"/>
      <c r="O9818" s="106"/>
      <c r="P9818" s="43"/>
      <c r="Q9818" s="205"/>
      <c r="R9818" s="84"/>
      <c r="S9818" s="31"/>
      <c r="T9818" s="31"/>
      <c r="U9818" s="169"/>
      <c r="V9818" s="150"/>
      <c r="W9818" s="141" t="str" cm="1">
        <f t="array" ref="W9818">IF(SUM(LEN(B9818:V9818))=0,"",IF(OR(OR(ISBLANK(F9818),SUM(LEN(C9818),LEN(D9818))=0),AND(NOT(E9818="Unknown"),ISBLANK(J9818)),AND(NOT(O9818="Unknown"),ISBLANK(R9818))),"Missing Information", INDEX(Table15[Entire Service Line Classification], MATCH(SUMIFS(Table15[Unique ID],Table15[System-Owned Portion],E9818,Table15[If Material Anything Other than "Lead" in Column E,Was Material Ever Previously Lead?],G9818,Table15[Customer-Owned Portion],O9818),Table15[Unique ID],0),0)))</f>
        <v/>
      </c>
      <c r="X9818"/>
    </row>
    <row r="9819" spans="2:24" x14ac:dyDescent="0.25">
      <c r="B9819" s="146"/>
      <c r="C9819" s="31"/>
      <c r="D9819" s="31"/>
      <c r="E9819" s="44"/>
      <c r="F9819" s="43"/>
      <c r="G9819" s="84"/>
      <c r="H9819" s="31"/>
      <c r="I9819" s="205"/>
      <c r="J9819" s="84"/>
      <c r="K9819" s="31"/>
      <c r="L9819" s="31"/>
      <c r="M9819" s="169"/>
      <c r="N9819" s="148"/>
      <c r="O9819" s="106"/>
      <c r="P9819" s="43"/>
      <c r="Q9819" s="205"/>
      <c r="R9819" s="84"/>
      <c r="S9819" s="31"/>
      <c r="T9819" s="31"/>
      <c r="U9819" s="169"/>
      <c r="V9819" s="150"/>
      <c r="W9819" s="141" t="str" cm="1">
        <f t="array" ref="W9819">IF(SUM(LEN(B9819:V9819))=0,"",IF(OR(OR(ISBLANK(F9819),SUM(LEN(C9819),LEN(D9819))=0),AND(NOT(E9819="Unknown"),ISBLANK(J9819)),AND(NOT(O9819="Unknown"),ISBLANK(R9819))),"Missing Information", INDEX(Table15[Entire Service Line Classification], MATCH(SUMIFS(Table15[Unique ID],Table15[System-Owned Portion],E9819,Table15[If Material Anything Other than "Lead" in Column E,Was Material Ever Previously Lead?],G9819,Table15[Customer-Owned Portion],O9819),Table15[Unique ID],0),0)))</f>
        <v/>
      </c>
      <c r="X9819"/>
    </row>
    <row r="9820" spans="2:24" x14ac:dyDescent="0.25">
      <c r="B9820" s="146"/>
      <c r="C9820" s="31"/>
      <c r="D9820" s="31"/>
      <c r="E9820" s="44"/>
      <c r="F9820" s="43"/>
      <c r="G9820" s="84"/>
      <c r="H9820" s="31"/>
      <c r="I9820" s="205"/>
      <c r="J9820" s="84"/>
      <c r="K9820" s="31"/>
      <c r="L9820" s="31"/>
      <c r="M9820" s="169"/>
      <c r="N9820" s="148"/>
      <c r="O9820" s="106"/>
      <c r="P9820" s="43"/>
      <c r="Q9820" s="205"/>
      <c r="R9820" s="84"/>
      <c r="S9820" s="31"/>
      <c r="T9820" s="31"/>
      <c r="U9820" s="169"/>
      <c r="V9820" s="150"/>
      <c r="W9820" s="141" t="str" cm="1">
        <f t="array" ref="W9820">IF(SUM(LEN(B9820:V9820))=0,"",IF(OR(OR(ISBLANK(F9820),SUM(LEN(C9820),LEN(D9820))=0),AND(NOT(E9820="Unknown"),ISBLANK(J9820)),AND(NOT(O9820="Unknown"),ISBLANK(R9820))),"Missing Information", INDEX(Table15[Entire Service Line Classification], MATCH(SUMIFS(Table15[Unique ID],Table15[System-Owned Portion],E9820,Table15[If Material Anything Other than "Lead" in Column E,Was Material Ever Previously Lead?],G9820,Table15[Customer-Owned Portion],O9820),Table15[Unique ID],0),0)))</f>
        <v/>
      </c>
      <c r="X9820"/>
    </row>
    <row r="9821" spans="2:24" x14ac:dyDescent="0.25">
      <c r="B9821" s="146"/>
      <c r="C9821" s="31"/>
      <c r="D9821" s="31"/>
      <c r="E9821" s="44"/>
      <c r="F9821" s="43"/>
      <c r="G9821" s="84"/>
      <c r="H9821" s="31"/>
      <c r="I9821" s="205"/>
      <c r="J9821" s="84"/>
      <c r="K9821" s="31"/>
      <c r="L9821" s="31"/>
      <c r="M9821" s="169"/>
      <c r="N9821" s="148"/>
      <c r="O9821" s="106"/>
      <c r="P9821" s="43"/>
      <c r="Q9821" s="205"/>
      <c r="R9821" s="84"/>
      <c r="S9821" s="31"/>
      <c r="T9821" s="31"/>
      <c r="U9821" s="169"/>
      <c r="V9821" s="150"/>
      <c r="W9821" s="141" t="str" cm="1">
        <f t="array" ref="W9821">IF(SUM(LEN(B9821:V9821))=0,"",IF(OR(OR(ISBLANK(F9821),SUM(LEN(C9821),LEN(D9821))=0),AND(NOT(E9821="Unknown"),ISBLANK(J9821)),AND(NOT(O9821="Unknown"),ISBLANK(R9821))),"Missing Information", INDEX(Table15[Entire Service Line Classification], MATCH(SUMIFS(Table15[Unique ID],Table15[System-Owned Portion],E9821,Table15[If Material Anything Other than "Lead" in Column E,Was Material Ever Previously Lead?],G9821,Table15[Customer-Owned Portion],O9821),Table15[Unique ID],0),0)))</f>
        <v/>
      </c>
      <c r="X9821"/>
    </row>
    <row r="9822" spans="2:24" x14ac:dyDescent="0.25">
      <c r="B9822" s="146"/>
      <c r="C9822" s="31"/>
      <c r="D9822" s="31"/>
      <c r="E9822" s="44"/>
      <c r="F9822" s="43"/>
      <c r="G9822" s="84"/>
      <c r="H9822" s="31"/>
      <c r="I9822" s="205"/>
      <c r="J9822" s="84"/>
      <c r="K9822" s="31"/>
      <c r="L9822" s="31"/>
      <c r="M9822" s="169"/>
      <c r="N9822" s="148"/>
      <c r="O9822" s="106"/>
      <c r="P9822" s="43"/>
      <c r="Q9822" s="205"/>
      <c r="R9822" s="84"/>
      <c r="S9822" s="31"/>
      <c r="T9822" s="31"/>
      <c r="U9822" s="169"/>
      <c r="V9822" s="150"/>
      <c r="W9822" s="141" t="str" cm="1">
        <f t="array" ref="W9822">IF(SUM(LEN(B9822:V9822))=0,"",IF(OR(OR(ISBLANK(F9822),SUM(LEN(C9822),LEN(D9822))=0),AND(NOT(E9822="Unknown"),ISBLANK(J9822)),AND(NOT(O9822="Unknown"),ISBLANK(R9822))),"Missing Information", INDEX(Table15[Entire Service Line Classification], MATCH(SUMIFS(Table15[Unique ID],Table15[System-Owned Portion],E9822,Table15[If Material Anything Other than "Lead" in Column E,Was Material Ever Previously Lead?],G9822,Table15[Customer-Owned Portion],O9822),Table15[Unique ID],0),0)))</f>
        <v/>
      </c>
      <c r="X9822"/>
    </row>
    <row r="9823" spans="2:24" x14ac:dyDescent="0.25">
      <c r="B9823" s="146"/>
      <c r="C9823" s="31"/>
      <c r="D9823" s="31"/>
      <c r="E9823" s="44"/>
      <c r="F9823" s="43"/>
      <c r="G9823" s="84"/>
      <c r="H9823" s="31"/>
      <c r="I9823" s="205"/>
      <c r="J9823" s="84"/>
      <c r="K9823" s="31"/>
      <c r="L9823" s="31"/>
      <c r="M9823" s="169"/>
      <c r="N9823" s="148"/>
      <c r="O9823" s="106"/>
      <c r="P9823" s="43"/>
      <c r="Q9823" s="205"/>
      <c r="R9823" s="84"/>
      <c r="S9823" s="31"/>
      <c r="T9823" s="31"/>
      <c r="U9823" s="169"/>
      <c r="V9823" s="150"/>
      <c r="W9823" s="141" t="str" cm="1">
        <f t="array" ref="W9823">IF(SUM(LEN(B9823:V9823))=0,"",IF(OR(OR(ISBLANK(F9823),SUM(LEN(C9823),LEN(D9823))=0),AND(NOT(E9823="Unknown"),ISBLANK(J9823)),AND(NOT(O9823="Unknown"),ISBLANK(R9823))),"Missing Information", INDEX(Table15[Entire Service Line Classification], MATCH(SUMIFS(Table15[Unique ID],Table15[System-Owned Portion],E9823,Table15[If Material Anything Other than "Lead" in Column E,Was Material Ever Previously Lead?],G9823,Table15[Customer-Owned Portion],O9823),Table15[Unique ID],0),0)))</f>
        <v/>
      </c>
      <c r="X9823"/>
    </row>
    <row r="9824" spans="2:24" x14ac:dyDescent="0.25">
      <c r="B9824" s="146"/>
      <c r="C9824" s="31"/>
      <c r="D9824" s="31"/>
      <c r="E9824" s="44"/>
      <c r="F9824" s="43"/>
      <c r="G9824" s="84"/>
      <c r="H9824" s="31"/>
      <c r="I9824" s="205"/>
      <c r="J9824" s="84"/>
      <c r="K9824" s="31"/>
      <c r="L9824" s="31"/>
      <c r="M9824" s="169"/>
      <c r="N9824" s="148"/>
      <c r="O9824" s="106"/>
      <c r="P9824" s="43"/>
      <c r="Q9824" s="205"/>
      <c r="R9824" s="84"/>
      <c r="S9824" s="31"/>
      <c r="T9824" s="31"/>
      <c r="U9824" s="169"/>
      <c r="V9824" s="150"/>
      <c r="W9824" s="141" t="str" cm="1">
        <f t="array" ref="W9824">IF(SUM(LEN(B9824:V9824))=0,"",IF(OR(OR(ISBLANK(F9824),SUM(LEN(C9824),LEN(D9824))=0),AND(NOT(E9824="Unknown"),ISBLANK(J9824)),AND(NOT(O9824="Unknown"),ISBLANK(R9824))),"Missing Information", INDEX(Table15[Entire Service Line Classification], MATCH(SUMIFS(Table15[Unique ID],Table15[System-Owned Portion],E9824,Table15[If Material Anything Other than "Lead" in Column E,Was Material Ever Previously Lead?],G9824,Table15[Customer-Owned Portion],O9824),Table15[Unique ID],0),0)))</f>
        <v/>
      </c>
      <c r="X9824"/>
    </row>
    <row r="9825" spans="2:24" x14ac:dyDescent="0.25">
      <c r="B9825" s="146"/>
      <c r="C9825" s="31"/>
      <c r="D9825" s="31"/>
      <c r="E9825" s="44"/>
      <c r="F9825" s="43"/>
      <c r="G9825" s="84"/>
      <c r="H9825" s="31"/>
      <c r="I9825" s="205"/>
      <c r="J9825" s="84"/>
      <c r="K9825" s="31"/>
      <c r="L9825" s="31"/>
      <c r="M9825" s="169"/>
      <c r="N9825" s="148"/>
      <c r="O9825" s="106"/>
      <c r="P9825" s="43"/>
      <c r="Q9825" s="205"/>
      <c r="R9825" s="84"/>
      <c r="S9825" s="31"/>
      <c r="T9825" s="31"/>
      <c r="U9825" s="169"/>
      <c r="V9825" s="150"/>
      <c r="W9825" s="141" t="str" cm="1">
        <f t="array" ref="W9825">IF(SUM(LEN(B9825:V9825))=0,"",IF(OR(OR(ISBLANK(F9825),SUM(LEN(C9825),LEN(D9825))=0),AND(NOT(E9825="Unknown"),ISBLANK(J9825)),AND(NOT(O9825="Unknown"),ISBLANK(R9825))),"Missing Information", INDEX(Table15[Entire Service Line Classification], MATCH(SUMIFS(Table15[Unique ID],Table15[System-Owned Portion],E9825,Table15[If Material Anything Other than "Lead" in Column E,Was Material Ever Previously Lead?],G9825,Table15[Customer-Owned Portion],O9825),Table15[Unique ID],0),0)))</f>
        <v/>
      </c>
      <c r="X9825"/>
    </row>
    <row r="9826" spans="2:24" x14ac:dyDescent="0.25">
      <c r="B9826" s="146"/>
      <c r="C9826" s="31"/>
      <c r="D9826" s="31"/>
      <c r="E9826" s="44"/>
      <c r="F9826" s="43"/>
      <c r="G9826" s="84"/>
      <c r="H9826" s="31"/>
      <c r="I9826" s="205"/>
      <c r="J9826" s="84"/>
      <c r="K9826" s="31"/>
      <c r="L9826" s="31"/>
      <c r="M9826" s="169"/>
      <c r="N9826" s="148"/>
      <c r="O9826" s="106"/>
      <c r="P9826" s="43"/>
      <c r="Q9826" s="205"/>
      <c r="R9826" s="84"/>
      <c r="S9826" s="31"/>
      <c r="T9826" s="31"/>
      <c r="U9826" s="169"/>
      <c r="V9826" s="150"/>
      <c r="W9826" s="141" t="str" cm="1">
        <f t="array" ref="W9826">IF(SUM(LEN(B9826:V9826))=0,"",IF(OR(OR(ISBLANK(F9826),SUM(LEN(C9826),LEN(D9826))=0),AND(NOT(E9826="Unknown"),ISBLANK(J9826)),AND(NOT(O9826="Unknown"),ISBLANK(R9826))),"Missing Information", INDEX(Table15[Entire Service Line Classification], MATCH(SUMIFS(Table15[Unique ID],Table15[System-Owned Portion],E9826,Table15[If Material Anything Other than "Lead" in Column E,Was Material Ever Previously Lead?],G9826,Table15[Customer-Owned Portion],O9826),Table15[Unique ID],0),0)))</f>
        <v/>
      </c>
      <c r="X9826"/>
    </row>
    <row r="9827" spans="2:24" x14ac:dyDescent="0.25">
      <c r="B9827" s="146"/>
      <c r="C9827" s="31"/>
      <c r="D9827" s="31"/>
      <c r="E9827" s="44"/>
      <c r="F9827" s="43"/>
      <c r="G9827" s="84"/>
      <c r="H9827" s="31"/>
      <c r="I9827" s="205"/>
      <c r="J9827" s="84"/>
      <c r="K9827" s="31"/>
      <c r="L9827" s="31"/>
      <c r="M9827" s="169"/>
      <c r="N9827" s="148"/>
      <c r="O9827" s="106"/>
      <c r="P9827" s="43"/>
      <c r="Q9827" s="205"/>
      <c r="R9827" s="84"/>
      <c r="S9827" s="31"/>
      <c r="T9827" s="31"/>
      <c r="U9827" s="169"/>
      <c r="V9827" s="150"/>
      <c r="W9827" s="141" t="str" cm="1">
        <f t="array" ref="W9827">IF(SUM(LEN(B9827:V9827))=0,"",IF(OR(OR(ISBLANK(F9827),SUM(LEN(C9827),LEN(D9827))=0),AND(NOT(E9827="Unknown"),ISBLANK(J9827)),AND(NOT(O9827="Unknown"),ISBLANK(R9827))),"Missing Information", INDEX(Table15[Entire Service Line Classification], MATCH(SUMIFS(Table15[Unique ID],Table15[System-Owned Portion],E9827,Table15[If Material Anything Other than "Lead" in Column E,Was Material Ever Previously Lead?],G9827,Table15[Customer-Owned Portion],O9827),Table15[Unique ID],0),0)))</f>
        <v/>
      </c>
      <c r="X9827"/>
    </row>
    <row r="9828" spans="2:24" x14ac:dyDescent="0.25">
      <c r="B9828" s="146"/>
      <c r="C9828" s="31"/>
      <c r="D9828" s="31"/>
      <c r="E9828" s="44"/>
      <c r="F9828" s="43"/>
      <c r="G9828" s="84"/>
      <c r="H9828" s="31"/>
      <c r="I9828" s="205"/>
      <c r="J9828" s="84"/>
      <c r="K9828" s="31"/>
      <c r="L9828" s="31"/>
      <c r="M9828" s="169"/>
      <c r="N9828" s="148"/>
      <c r="O9828" s="106"/>
      <c r="P9828" s="43"/>
      <c r="Q9828" s="205"/>
      <c r="R9828" s="84"/>
      <c r="S9828" s="31"/>
      <c r="T9828" s="31"/>
      <c r="U9828" s="169"/>
      <c r="V9828" s="150"/>
      <c r="W9828" s="141" t="str" cm="1">
        <f t="array" ref="W9828">IF(SUM(LEN(B9828:V9828))=0,"",IF(OR(OR(ISBLANK(F9828),SUM(LEN(C9828),LEN(D9828))=0),AND(NOT(E9828="Unknown"),ISBLANK(J9828)),AND(NOT(O9828="Unknown"),ISBLANK(R9828))),"Missing Information", INDEX(Table15[Entire Service Line Classification], MATCH(SUMIFS(Table15[Unique ID],Table15[System-Owned Portion],E9828,Table15[If Material Anything Other than "Lead" in Column E,Was Material Ever Previously Lead?],G9828,Table15[Customer-Owned Portion],O9828),Table15[Unique ID],0),0)))</f>
        <v/>
      </c>
      <c r="X9828"/>
    </row>
    <row r="9829" spans="2:24" x14ac:dyDescent="0.25">
      <c r="B9829" s="146"/>
      <c r="C9829" s="31"/>
      <c r="D9829" s="31"/>
      <c r="E9829" s="44"/>
      <c r="F9829" s="43"/>
      <c r="G9829" s="84"/>
      <c r="H9829" s="31"/>
      <c r="I9829" s="205"/>
      <c r="J9829" s="84"/>
      <c r="K9829" s="31"/>
      <c r="L9829" s="31"/>
      <c r="M9829" s="169"/>
      <c r="N9829" s="148"/>
      <c r="O9829" s="106"/>
      <c r="P9829" s="43"/>
      <c r="Q9829" s="205"/>
      <c r="R9829" s="84"/>
      <c r="S9829" s="31"/>
      <c r="T9829" s="31"/>
      <c r="U9829" s="169"/>
      <c r="V9829" s="150"/>
      <c r="W9829" s="141" t="str" cm="1">
        <f t="array" ref="W9829">IF(SUM(LEN(B9829:V9829))=0,"",IF(OR(OR(ISBLANK(F9829),SUM(LEN(C9829),LEN(D9829))=0),AND(NOT(E9829="Unknown"),ISBLANK(J9829)),AND(NOT(O9829="Unknown"),ISBLANK(R9829))),"Missing Information", INDEX(Table15[Entire Service Line Classification], MATCH(SUMIFS(Table15[Unique ID],Table15[System-Owned Portion],E9829,Table15[If Material Anything Other than "Lead" in Column E,Was Material Ever Previously Lead?],G9829,Table15[Customer-Owned Portion],O9829),Table15[Unique ID],0),0)))</f>
        <v/>
      </c>
      <c r="X9829"/>
    </row>
    <row r="9830" spans="2:24" x14ac:dyDescent="0.25">
      <c r="B9830" s="146"/>
      <c r="C9830" s="31"/>
      <c r="D9830" s="31"/>
      <c r="E9830" s="44"/>
      <c r="F9830" s="43"/>
      <c r="G9830" s="84"/>
      <c r="H9830" s="31"/>
      <c r="I9830" s="205"/>
      <c r="J9830" s="84"/>
      <c r="K9830" s="31"/>
      <c r="L9830" s="31"/>
      <c r="M9830" s="169"/>
      <c r="N9830" s="148"/>
      <c r="O9830" s="106"/>
      <c r="P9830" s="43"/>
      <c r="Q9830" s="205"/>
      <c r="R9830" s="84"/>
      <c r="S9830" s="31"/>
      <c r="T9830" s="31"/>
      <c r="U9830" s="169"/>
      <c r="V9830" s="150"/>
      <c r="W9830" s="141" t="str" cm="1">
        <f t="array" ref="W9830">IF(SUM(LEN(B9830:V9830))=0,"",IF(OR(OR(ISBLANK(F9830),SUM(LEN(C9830),LEN(D9830))=0),AND(NOT(E9830="Unknown"),ISBLANK(J9830)),AND(NOT(O9830="Unknown"),ISBLANK(R9830))),"Missing Information", INDEX(Table15[Entire Service Line Classification], MATCH(SUMIFS(Table15[Unique ID],Table15[System-Owned Portion],E9830,Table15[If Material Anything Other than "Lead" in Column E,Was Material Ever Previously Lead?],G9830,Table15[Customer-Owned Portion],O9830),Table15[Unique ID],0),0)))</f>
        <v/>
      </c>
      <c r="X9830"/>
    </row>
    <row r="9831" spans="2:24" x14ac:dyDescent="0.25">
      <c r="B9831" s="146"/>
      <c r="C9831" s="31"/>
      <c r="D9831" s="31"/>
      <c r="E9831" s="44"/>
      <c r="F9831" s="43"/>
      <c r="G9831" s="84"/>
      <c r="H9831" s="31"/>
      <c r="I9831" s="205"/>
      <c r="J9831" s="84"/>
      <c r="K9831" s="31"/>
      <c r="L9831" s="31"/>
      <c r="M9831" s="169"/>
      <c r="N9831" s="148"/>
      <c r="O9831" s="106"/>
      <c r="P9831" s="43"/>
      <c r="Q9831" s="205"/>
      <c r="R9831" s="84"/>
      <c r="S9831" s="31"/>
      <c r="T9831" s="31"/>
      <c r="U9831" s="169"/>
      <c r="V9831" s="150"/>
      <c r="W9831" s="141" t="str" cm="1">
        <f t="array" ref="W9831">IF(SUM(LEN(B9831:V9831))=0,"",IF(OR(OR(ISBLANK(F9831),SUM(LEN(C9831),LEN(D9831))=0),AND(NOT(E9831="Unknown"),ISBLANK(J9831)),AND(NOT(O9831="Unknown"),ISBLANK(R9831))),"Missing Information", INDEX(Table15[Entire Service Line Classification], MATCH(SUMIFS(Table15[Unique ID],Table15[System-Owned Portion],E9831,Table15[If Material Anything Other than "Lead" in Column E,Was Material Ever Previously Lead?],G9831,Table15[Customer-Owned Portion],O9831),Table15[Unique ID],0),0)))</f>
        <v/>
      </c>
      <c r="X9831"/>
    </row>
    <row r="9832" spans="2:24" x14ac:dyDescent="0.25">
      <c r="B9832" s="146"/>
      <c r="C9832" s="31"/>
      <c r="D9832" s="31"/>
      <c r="E9832" s="44"/>
      <c r="F9832" s="43"/>
      <c r="G9832" s="84"/>
      <c r="H9832" s="31"/>
      <c r="I9832" s="205"/>
      <c r="J9832" s="84"/>
      <c r="K9832" s="31"/>
      <c r="L9832" s="31"/>
      <c r="M9832" s="169"/>
      <c r="N9832" s="148"/>
      <c r="O9832" s="106"/>
      <c r="P9832" s="43"/>
      <c r="Q9832" s="205"/>
      <c r="R9832" s="84"/>
      <c r="S9832" s="31"/>
      <c r="T9832" s="31"/>
      <c r="U9832" s="169"/>
      <c r="V9832" s="150"/>
      <c r="W9832" s="141" t="str" cm="1">
        <f t="array" ref="W9832">IF(SUM(LEN(B9832:V9832))=0,"",IF(OR(OR(ISBLANK(F9832),SUM(LEN(C9832),LEN(D9832))=0),AND(NOT(E9832="Unknown"),ISBLANK(J9832)),AND(NOT(O9832="Unknown"),ISBLANK(R9832))),"Missing Information", INDEX(Table15[Entire Service Line Classification], MATCH(SUMIFS(Table15[Unique ID],Table15[System-Owned Portion],E9832,Table15[If Material Anything Other than "Lead" in Column E,Was Material Ever Previously Lead?],G9832,Table15[Customer-Owned Portion],O9832),Table15[Unique ID],0),0)))</f>
        <v/>
      </c>
      <c r="X9832"/>
    </row>
    <row r="9833" spans="2:24" x14ac:dyDescent="0.25">
      <c r="B9833" s="146"/>
      <c r="C9833" s="31"/>
      <c r="D9833" s="31"/>
      <c r="E9833" s="44"/>
      <c r="F9833" s="43"/>
      <c r="G9833" s="84"/>
      <c r="H9833" s="31"/>
      <c r="I9833" s="205"/>
      <c r="J9833" s="84"/>
      <c r="K9833" s="31"/>
      <c r="L9833" s="31"/>
      <c r="M9833" s="169"/>
      <c r="N9833" s="148"/>
      <c r="O9833" s="106"/>
      <c r="P9833" s="43"/>
      <c r="Q9833" s="205"/>
      <c r="R9833" s="84"/>
      <c r="S9833" s="31"/>
      <c r="T9833" s="31"/>
      <c r="U9833" s="169"/>
      <c r="V9833" s="150"/>
      <c r="W9833" s="141" t="str" cm="1">
        <f t="array" ref="W9833">IF(SUM(LEN(B9833:V9833))=0,"",IF(OR(OR(ISBLANK(F9833),SUM(LEN(C9833),LEN(D9833))=0),AND(NOT(E9833="Unknown"),ISBLANK(J9833)),AND(NOT(O9833="Unknown"),ISBLANK(R9833))),"Missing Information", INDEX(Table15[Entire Service Line Classification], MATCH(SUMIFS(Table15[Unique ID],Table15[System-Owned Portion],E9833,Table15[If Material Anything Other than "Lead" in Column E,Was Material Ever Previously Lead?],G9833,Table15[Customer-Owned Portion],O9833),Table15[Unique ID],0),0)))</f>
        <v/>
      </c>
      <c r="X9833"/>
    </row>
    <row r="9834" spans="2:24" x14ac:dyDescent="0.25">
      <c r="B9834" s="146"/>
      <c r="C9834" s="31"/>
      <c r="D9834" s="31"/>
      <c r="E9834" s="44"/>
      <c r="F9834" s="43"/>
      <c r="G9834" s="84"/>
      <c r="H9834" s="31"/>
      <c r="I9834" s="205"/>
      <c r="J9834" s="84"/>
      <c r="K9834" s="31"/>
      <c r="L9834" s="31"/>
      <c r="M9834" s="169"/>
      <c r="N9834" s="148"/>
      <c r="O9834" s="106"/>
      <c r="P9834" s="43"/>
      <c r="Q9834" s="205"/>
      <c r="R9834" s="84"/>
      <c r="S9834" s="31"/>
      <c r="T9834" s="31"/>
      <c r="U9834" s="169"/>
      <c r="V9834" s="150"/>
      <c r="W9834" s="141" t="str" cm="1">
        <f t="array" ref="W9834">IF(SUM(LEN(B9834:V9834))=0,"",IF(OR(OR(ISBLANK(F9834),SUM(LEN(C9834),LEN(D9834))=0),AND(NOT(E9834="Unknown"),ISBLANK(J9834)),AND(NOT(O9834="Unknown"),ISBLANK(R9834))),"Missing Information", INDEX(Table15[Entire Service Line Classification], MATCH(SUMIFS(Table15[Unique ID],Table15[System-Owned Portion],E9834,Table15[If Material Anything Other than "Lead" in Column E,Was Material Ever Previously Lead?],G9834,Table15[Customer-Owned Portion],O9834),Table15[Unique ID],0),0)))</f>
        <v/>
      </c>
      <c r="X9834"/>
    </row>
    <row r="9835" spans="2:24" x14ac:dyDescent="0.25">
      <c r="B9835" s="146"/>
      <c r="C9835" s="31"/>
      <c r="D9835" s="31"/>
      <c r="E9835" s="44"/>
      <c r="F9835" s="43"/>
      <c r="G9835" s="84"/>
      <c r="H9835" s="31"/>
      <c r="I9835" s="205"/>
      <c r="J9835" s="84"/>
      <c r="K9835" s="31"/>
      <c r="L9835" s="31"/>
      <c r="M9835" s="169"/>
      <c r="N9835" s="148"/>
      <c r="O9835" s="106"/>
      <c r="P9835" s="43"/>
      <c r="Q9835" s="205"/>
      <c r="R9835" s="84"/>
      <c r="S9835" s="31"/>
      <c r="T9835" s="31"/>
      <c r="U9835" s="169"/>
      <c r="V9835" s="150"/>
      <c r="W9835" s="141" t="str" cm="1">
        <f t="array" ref="W9835">IF(SUM(LEN(B9835:V9835))=0,"",IF(OR(OR(ISBLANK(F9835),SUM(LEN(C9835),LEN(D9835))=0),AND(NOT(E9835="Unknown"),ISBLANK(J9835)),AND(NOT(O9835="Unknown"),ISBLANK(R9835))),"Missing Information", INDEX(Table15[Entire Service Line Classification], MATCH(SUMIFS(Table15[Unique ID],Table15[System-Owned Portion],E9835,Table15[If Material Anything Other than "Lead" in Column E,Was Material Ever Previously Lead?],G9835,Table15[Customer-Owned Portion],O9835),Table15[Unique ID],0),0)))</f>
        <v/>
      </c>
      <c r="X9835"/>
    </row>
    <row r="9836" spans="2:24" x14ac:dyDescent="0.25">
      <c r="B9836" s="146"/>
      <c r="C9836" s="31"/>
      <c r="D9836" s="31"/>
      <c r="E9836" s="44"/>
      <c r="F9836" s="43"/>
      <c r="G9836" s="84"/>
      <c r="H9836" s="31"/>
      <c r="I9836" s="205"/>
      <c r="J9836" s="84"/>
      <c r="K9836" s="31"/>
      <c r="L9836" s="31"/>
      <c r="M9836" s="169"/>
      <c r="N9836" s="148"/>
      <c r="O9836" s="106"/>
      <c r="P9836" s="43"/>
      <c r="Q9836" s="205"/>
      <c r="R9836" s="84"/>
      <c r="S9836" s="31"/>
      <c r="T9836" s="31"/>
      <c r="U9836" s="169"/>
      <c r="V9836" s="150"/>
      <c r="W9836" s="141" t="str" cm="1">
        <f t="array" ref="W9836">IF(SUM(LEN(B9836:V9836))=0,"",IF(OR(OR(ISBLANK(F9836),SUM(LEN(C9836),LEN(D9836))=0),AND(NOT(E9836="Unknown"),ISBLANK(J9836)),AND(NOT(O9836="Unknown"),ISBLANK(R9836))),"Missing Information", INDEX(Table15[Entire Service Line Classification], MATCH(SUMIFS(Table15[Unique ID],Table15[System-Owned Portion],E9836,Table15[If Material Anything Other than "Lead" in Column E,Was Material Ever Previously Lead?],G9836,Table15[Customer-Owned Portion],O9836),Table15[Unique ID],0),0)))</f>
        <v/>
      </c>
      <c r="X9836"/>
    </row>
    <row r="9837" spans="2:24" x14ac:dyDescent="0.25">
      <c r="B9837" s="146"/>
      <c r="C9837" s="31"/>
      <c r="D9837" s="31"/>
      <c r="E9837" s="44"/>
      <c r="F9837" s="43"/>
      <c r="G9837" s="84"/>
      <c r="H9837" s="31"/>
      <c r="I9837" s="205"/>
      <c r="J9837" s="84"/>
      <c r="K9837" s="31"/>
      <c r="L9837" s="31"/>
      <c r="M9837" s="169"/>
      <c r="N9837" s="148"/>
      <c r="O9837" s="106"/>
      <c r="P9837" s="43"/>
      <c r="Q9837" s="205"/>
      <c r="R9837" s="84"/>
      <c r="S9837" s="31"/>
      <c r="T9837" s="31"/>
      <c r="U9837" s="169"/>
      <c r="V9837" s="150"/>
      <c r="W9837" s="141" t="str" cm="1">
        <f t="array" ref="W9837">IF(SUM(LEN(B9837:V9837))=0,"",IF(OR(OR(ISBLANK(F9837),SUM(LEN(C9837),LEN(D9837))=0),AND(NOT(E9837="Unknown"),ISBLANK(J9837)),AND(NOT(O9837="Unknown"),ISBLANK(R9837))),"Missing Information", INDEX(Table15[Entire Service Line Classification], MATCH(SUMIFS(Table15[Unique ID],Table15[System-Owned Portion],E9837,Table15[If Material Anything Other than "Lead" in Column E,Was Material Ever Previously Lead?],G9837,Table15[Customer-Owned Portion],O9837),Table15[Unique ID],0),0)))</f>
        <v/>
      </c>
      <c r="X9837"/>
    </row>
    <row r="9838" spans="2:24" x14ac:dyDescent="0.25">
      <c r="B9838" s="146"/>
      <c r="C9838" s="31"/>
      <c r="D9838" s="31"/>
      <c r="E9838" s="44"/>
      <c r="F9838" s="43"/>
      <c r="G9838" s="84"/>
      <c r="H9838" s="31"/>
      <c r="I9838" s="205"/>
      <c r="J9838" s="84"/>
      <c r="K9838" s="31"/>
      <c r="L9838" s="31"/>
      <c r="M9838" s="169"/>
      <c r="N9838" s="148"/>
      <c r="O9838" s="106"/>
      <c r="P9838" s="43"/>
      <c r="Q9838" s="205"/>
      <c r="R9838" s="84"/>
      <c r="S9838" s="31"/>
      <c r="T9838" s="31"/>
      <c r="U9838" s="169"/>
      <c r="V9838" s="150"/>
      <c r="W9838" s="141" t="str" cm="1">
        <f t="array" ref="W9838">IF(SUM(LEN(B9838:V9838))=0,"",IF(OR(OR(ISBLANK(F9838),SUM(LEN(C9838),LEN(D9838))=0),AND(NOT(E9838="Unknown"),ISBLANK(J9838)),AND(NOT(O9838="Unknown"),ISBLANK(R9838))),"Missing Information", INDEX(Table15[Entire Service Line Classification], MATCH(SUMIFS(Table15[Unique ID],Table15[System-Owned Portion],E9838,Table15[If Material Anything Other than "Lead" in Column E,Was Material Ever Previously Lead?],G9838,Table15[Customer-Owned Portion],O9838),Table15[Unique ID],0),0)))</f>
        <v/>
      </c>
      <c r="X9838"/>
    </row>
    <row r="9839" spans="2:24" x14ac:dyDescent="0.25">
      <c r="B9839" s="146"/>
      <c r="C9839" s="31"/>
      <c r="D9839" s="31"/>
      <c r="E9839" s="44"/>
      <c r="F9839" s="43"/>
      <c r="G9839" s="84"/>
      <c r="H9839" s="31"/>
      <c r="I9839" s="205"/>
      <c r="J9839" s="84"/>
      <c r="K9839" s="31"/>
      <c r="L9839" s="31"/>
      <c r="M9839" s="169"/>
      <c r="N9839" s="148"/>
      <c r="O9839" s="106"/>
      <c r="P9839" s="43"/>
      <c r="Q9839" s="205"/>
      <c r="R9839" s="84"/>
      <c r="S9839" s="31"/>
      <c r="T9839" s="31"/>
      <c r="U9839" s="169"/>
      <c r="V9839" s="150"/>
      <c r="W9839" s="141" t="str" cm="1">
        <f t="array" ref="W9839">IF(SUM(LEN(B9839:V9839))=0,"",IF(OR(OR(ISBLANK(F9839),SUM(LEN(C9839),LEN(D9839))=0),AND(NOT(E9839="Unknown"),ISBLANK(J9839)),AND(NOT(O9839="Unknown"),ISBLANK(R9839))),"Missing Information", INDEX(Table15[Entire Service Line Classification], MATCH(SUMIFS(Table15[Unique ID],Table15[System-Owned Portion],E9839,Table15[If Material Anything Other than "Lead" in Column E,Was Material Ever Previously Lead?],G9839,Table15[Customer-Owned Portion],O9839),Table15[Unique ID],0),0)))</f>
        <v/>
      </c>
      <c r="X9839"/>
    </row>
    <row r="9840" spans="2:24" x14ac:dyDescent="0.25">
      <c r="B9840" s="146"/>
      <c r="C9840" s="31"/>
      <c r="D9840" s="31"/>
      <c r="E9840" s="44"/>
      <c r="F9840" s="43"/>
      <c r="G9840" s="84"/>
      <c r="H9840" s="31"/>
      <c r="I9840" s="205"/>
      <c r="J9840" s="84"/>
      <c r="K9840" s="31"/>
      <c r="L9840" s="31"/>
      <c r="M9840" s="169"/>
      <c r="N9840" s="148"/>
      <c r="O9840" s="106"/>
      <c r="P9840" s="43"/>
      <c r="Q9840" s="205"/>
      <c r="R9840" s="84"/>
      <c r="S9840" s="31"/>
      <c r="T9840" s="31"/>
      <c r="U9840" s="169"/>
      <c r="V9840" s="150"/>
      <c r="W9840" s="141" t="str" cm="1">
        <f t="array" ref="W9840">IF(SUM(LEN(B9840:V9840))=0,"",IF(OR(OR(ISBLANK(F9840),SUM(LEN(C9840),LEN(D9840))=0),AND(NOT(E9840="Unknown"),ISBLANK(J9840)),AND(NOT(O9840="Unknown"),ISBLANK(R9840))),"Missing Information", INDEX(Table15[Entire Service Line Classification], MATCH(SUMIFS(Table15[Unique ID],Table15[System-Owned Portion],E9840,Table15[If Material Anything Other than "Lead" in Column E,Was Material Ever Previously Lead?],G9840,Table15[Customer-Owned Portion],O9840),Table15[Unique ID],0),0)))</f>
        <v/>
      </c>
      <c r="X9840"/>
    </row>
    <row r="9841" spans="2:24" x14ac:dyDescent="0.25">
      <c r="B9841" s="146"/>
      <c r="C9841" s="31"/>
      <c r="D9841" s="31"/>
      <c r="E9841" s="44"/>
      <c r="F9841" s="43"/>
      <c r="G9841" s="84"/>
      <c r="H9841" s="31"/>
      <c r="I9841" s="205"/>
      <c r="J9841" s="84"/>
      <c r="K9841" s="31"/>
      <c r="L9841" s="31"/>
      <c r="M9841" s="169"/>
      <c r="N9841" s="148"/>
      <c r="O9841" s="106"/>
      <c r="P9841" s="43"/>
      <c r="Q9841" s="205"/>
      <c r="R9841" s="84"/>
      <c r="S9841" s="31"/>
      <c r="T9841" s="31"/>
      <c r="U9841" s="169"/>
      <c r="V9841" s="150"/>
      <c r="W9841" s="141" t="str" cm="1">
        <f t="array" ref="W9841">IF(SUM(LEN(B9841:V9841))=0,"",IF(OR(OR(ISBLANK(F9841),SUM(LEN(C9841),LEN(D9841))=0),AND(NOT(E9841="Unknown"),ISBLANK(J9841)),AND(NOT(O9841="Unknown"),ISBLANK(R9841))),"Missing Information", INDEX(Table15[Entire Service Line Classification], MATCH(SUMIFS(Table15[Unique ID],Table15[System-Owned Portion],E9841,Table15[If Material Anything Other than "Lead" in Column E,Was Material Ever Previously Lead?],G9841,Table15[Customer-Owned Portion],O9841),Table15[Unique ID],0),0)))</f>
        <v/>
      </c>
      <c r="X9841"/>
    </row>
    <row r="9842" spans="2:24" x14ac:dyDescent="0.25">
      <c r="B9842" s="146"/>
      <c r="C9842" s="31"/>
      <c r="D9842" s="31"/>
      <c r="E9842" s="44"/>
      <c r="F9842" s="43"/>
      <c r="G9842" s="84"/>
      <c r="H9842" s="31"/>
      <c r="I9842" s="205"/>
      <c r="J9842" s="84"/>
      <c r="K9842" s="31"/>
      <c r="L9842" s="31"/>
      <c r="M9842" s="169"/>
      <c r="N9842" s="148"/>
      <c r="O9842" s="106"/>
      <c r="P9842" s="43"/>
      <c r="Q9842" s="205"/>
      <c r="R9842" s="84"/>
      <c r="S9842" s="31"/>
      <c r="T9842" s="31"/>
      <c r="U9842" s="169"/>
      <c r="V9842" s="150"/>
      <c r="W9842" s="141" t="str" cm="1">
        <f t="array" ref="W9842">IF(SUM(LEN(B9842:V9842))=0,"",IF(OR(OR(ISBLANK(F9842),SUM(LEN(C9842),LEN(D9842))=0),AND(NOT(E9842="Unknown"),ISBLANK(J9842)),AND(NOT(O9842="Unknown"),ISBLANK(R9842))),"Missing Information", INDEX(Table15[Entire Service Line Classification], MATCH(SUMIFS(Table15[Unique ID],Table15[System-Owned Portion],E9842,Table15[If Material Anything Other than "Lead" in Column E,Was Material Ever Previously Lead?],G9842,Table15[Customer-Owned Portion],O9842),Table15[Unique ID],0),0)))</f>
        <v/>
      </c>
      <c r="X9842"/>
    </row>
    <row r="9843" spans="2:24" x14ac:dyDescent="0.25">
      <c r="B9843" s="146"/>
      <c r="C9843" s="31"/>
      <c r="D9843" s="31"/>
      <c r="E9843" s="44"/>
      <c r="F9843" s="43"/>
      <c r="G9843" s="84"/>
      <c r="H9843" s="31"/>
      <c r="I9843" s="205"/>
      <c r="J9843" s="84"/>
      <c r="K9843" s="31"/>
      <c r="L9843" s="31"/>
      <c r="M9843" s="169"/>
      <c r="N9843" s="148"/>
      <c r="O9843" s="106"/>
      <c r="P9843" s="43"/>
      <c r="Q9843" s="205"/>
      <c r="R9843" s="84"/>
      <c r="S9843" s="31"/>
      <c r="T9843" s="31"/>
      <c r="U9843" s="169"/>
      <c r="V9843" s="150"/>
      <c r="W9843" s="141" t="str" cm="1">
        <f t="array" ref="W9843">IF(SUM(LEN(B9843:V9843))=0,"",IF(OR(OR(ISBLANK(F9843),SUM(LEN(C9843),LEN(D9843))=0),AND(NOT(E9843="Unknown"),ISBLANK(J9843)),AND(NOT(O9843="Unknown"),ISBLANK(R9843))),"Missing Information", INDEX(Table15[Entire Service Line Classification], MATCH(SUMIFS(Table15[Unique ID],Table15[System-Owned Portion],E9843,Table15[If Material Anything Other than "Lead" in Column E,Was Material Ever Previously Lead?],G9843,Table15[Customer-Owned Portion],O9843),Table15[Unique ID],0),0)))</f>
        <v/>
      </c>
      <c r="X9843"/>
    </row>
    <row r="9844" spans="2:24" x14ac:dyDescent="0.25">
      <c r="B9844" s="146"/>
      <c r="C9844" s="31"/>
      <c r="D9844" s="31"/>
      <c r="E9844" s="44"/>
      <c r="F9844" s="43"/>
      <c r="G9844" s="84"/>
      <c r="H9844" s="31"/>
      <c r="I9844" s="205"/>
      <c r="J9844" s="84"/>
      <c r="K9844" s="31"/>
      <c r="L9844" s="31"/>
      <c r="M9844" s="169"/>
      <c r="N9844" s="148"/>
      <c r="O9844" s="106"/>
      <c r="P9844" s="43"/>
      <c r="Q9844" s="205"/>
      <c r="R9844" s="84"/>
      <c r="S9844" s="31"/>
      <c r="T9844" s="31"/>
      <c r="U9844" s="169"/>
      <c r="V9844" s="150"/>
      <c r="W9844" s="141" t="str" cm="1">
        <f t="array" ref="W9844">IF(SUM(LEN(B9844:V9844))=0,"",IF(OR(OR(ISBLANK(F9844),SUM(LEN(C9844),LEN(D9844))=0),AND(NOT(E9844="Unknown"),ISBLANK(J9844)),AND(NOT(O9844="Unknown"),ISBLANK(R9844))),"Missing Information", INDEX(Table15[Entire Service Line Classification], MATCH(SUMIFS(Table15[Unique ID],Table15[System-Owned Portion],E9844,Table15[If Material Anything Other than "Lead" in Column E,Was Material Ever Previously Lead?],G9844,Table15[Customer-Owned Portion],O9844),Table15[Unique ID],0),0)))</f>
        <v/>
      </c>
      <c r="X9844"/>
    </row>
    <row r="9845" spans="2:24" x14ac:dyDescent="0.25">
      <c r="B9845" s="146"/>
      <c r="C9845" s="31"/>
      <c r="D9845" s="31"/>
      <c r="E9845" s="44"/>
      <c r="F9845" s="43"/>
      <c r="G9845" s="84"/>
      <c r="H9845" s="31"/>
      <c r="I9845" s="205"/>
      <c r="J9845" s="84"/>
      <c r="K9845" s="31"/>
      <c r="L9845" s="31"/>
      <c r="M9845" s="169"/>
      <c r="N9845" s="148"/>
      <c r="O9845" s="106"/>
      <c r="P9845" s="43"/>
      <c r="Q9845" s="205"/>
      <c r="R9845" s="84"/>
      <c r="S9845" s="31"/>
      <c r="T9845" s="31"/>
      <c r="U9845" s="169"/>
      <c r="V9845" s="150"/>
      <c r="W9845" s="141" t="str" cm="1">
        <f t="array" ref="W9845">IF(SUM(LEN(B9845:V9845))=0,"",IF(OR(OR(ISBLANK(F9845),SUM(LEN(C9845),LEN(D9845))=0),AND(NOT(E9845="Unknown"),ISBLANK(J9845)),AND(NOT(O9845="Unknown"),ISBLANK(R9845))),"Missing Information", INDEX(Table15[Entire Service Line Classification], MATCH(SUMIFS(Table15[Unique ID],Table15[System-Owned Portion],E9845,Table15[If Material Anything Other than "Lead" in Column E,Was Material Ever Previously Lead?],G9845,Table15[Customer-Owned Portion],O9845),Table15[Unique ID],0),0)))</f>
        <v/>
      </c>
      <c r="X9845"/>
    </row>
    <row r="9846" spans="2:24" x14ac:dyDescent="0.25">
      <c r="B9846" s="146"/>
      <c r="C9846" s="31"/>
      <c r="D9846" s="31"/>
      <c r="E9846" s="44"/>
      <c r="F9846" s="43"/>
      <c r="G9846" s="84"/>
      <c r="H9846" s="31"/>
      <c r="I9846" s="205"/>
      <c r="J9846" s="84"/>
      <c r="K9846" s="31"/>
      <c r="L9846" s="31"/>
      <c r="M9846" s="169"/>
      <c r="N9846" s="148"/>
      <c r="O9846" s="106"/>
      <c r="P9846" s="43"/>
      <c r="Q9846" s="205"/>
      <c r="R9846" s="84"/>
      <c r="S9846" s="31"/>
      <c r="T9846" s="31"/>
      <c r="U9846" s="169"/>
      <c r="V9846" s="150"/>
      <c r="W9846" s="141" t="str" cm="1">
        <f t="array" ref="W9846">IF(SUM(LEN(B9846:V9846))=0,"",IF(OR(OR(ISBLANK(F9846),SUM(LEN(C9846),LEN(D9846))=0),AND(NOT(E9846="Unknown"),ISBLANK(J9846)),AND(NOT(O9846="Unknown"),ISBLANK(R9846))),"Missing Information", INDEX(Table15[Entire Service Line Classification], MATCH(SUMIFS(Table15[Unique ID],Table15[System-Owned Portion],E9846,Table15[If Material Anything Other than "Lead" in Column E,Was Material Ever Previously Lead?],G9846,Table15[Customer-Owned Portion],O9846),Table15[Unique ID],0),0)))</f>
        <v/>
      </c>
      <c r="X9846"/>
    </row>
    <row r="9847" spans="2:24" x14ac:dyDescent="0.25">
      <c r="B9847" s="146"/>
      <c r="C9847" s="31"/>
      <c r="D9847" s="31"/>
      <c r="E9847" s="44"/>
      <c r="F9847" s="43"/>
      <c r="G9847" s="84"/>
      <c r="H9847" s="31"/>
      <c r="I9847" s="205"/>
      <c r="J9847" s="84"/>
      <c r="K9847" s="31"/>
      <c r="L9847" s="31"/>
      <c r="M9847" s="169"/>
      <c r="N9847" s="148"/>
      <c r="O9847" s="106"/>
      <c r="P9847" s="43"/>
      <c r="Q9847" s="205"/>
      <c r="R9847" s="84"/>
      <c r="S9847" s="31"/>
      <c r="T9847" s="31"/>
      <c r="U9847" s="169"/>
      <c r="V9847" s="150"/>
      <c r="W9847" s="141" t="str" cm="1">
        <f t="array" ref="W9847">IF(SUM(LEN(B9847:V9847))=0,"",IF(OR(OR(ISBLANK(F9847),SUM(LEN(C9847),LEN(D9847))=0),AND(NOT(E9847="Unknown"),ISBLANK(J9847)),AND(NOT(O9847="Unknown"),ISBLANK(R9847))),"Missing Information", INDEX(Table15[Entire Service Line Classification], MATCH(SUMIFS(Table15[Unique ID],Table15[System-Owned Portion],E9847,Table15[If Material Anything Other than "Lead" in Column E,Was Material Ever Previously Lead?],G9847,Table15[Customer-Owned Portion],O9847),Table15[Unique ID],0),0)))</f>
        <v/>
      </c>
      <c r="X9847"/>
    </row>
    <row r="9848" spans="2:24" x14ac:dyDescent="0.25">
      <c r="B9848" s="146"/>
      <c r="C9848" s="31"/>
      <c r="D9848" s="31"/>
      <c r="E9848" s="44"/>
      <c r="F9848" s="43"/>
      <c r="G9848" s="84"/>
      <c r="H9848" s="31"/>
      <c r="I9848" s="205"/>
      <c r="J9848" s="84"/>
      <c r="K9848" s="31"/>
      <c r="L9848" s="31"/>
      <c r="M9848" s="169"/>
      <c r="N9848" s="148"/>
      <c r="O9848" s="106"/>
      <c r="P9848" s="43"/>
      <c r="Q9848" s="205"/>
      <c r="R9848" s="84"/>
      <c r="S9848" s="31"/>
      <c r="T9848" s="31"/>
      <c r="U9848" s="169"/>
      <c r="V9848" s="150"/>
      <c r="W9848" s="141" t="str" cm="1">
        <f t="array" ref="W9848">IF(SUM(LEN(B9848:V9848))=0,"",IF(OR(OR(ISBLANK(F9848),SUM(LEN(C9848),LEN(D9848))=0),AND(NOT(E9848="Unknown"),ISBLANK(J9848)),AND(NOT(O9848="Unknown"),ISBLANK(R9848))),"Missing Information", INDEX(Table15[Entire Service Line Classification], MATCH(SUMIFS(Table15[Unique ID],Table15[System-Owned Portion],E9848,Table15[If Material Anything Other than "Lead" in Column E,Was Material Ever Previously Lead?],G9848,Table15[Customer-Owned Portion],O9848),Table15[Unique ID],0),0)))</f>
        <v/>
      </c>
      <c r="X9848"/>
    </row>
    <row r="9849" spans="2:24" x14ac:dyDescent="0.25">
      <c r="B9849" s="146"/>
      <c r="C9849" s="31"/>
      <c r="D9849" s="31"/>
      <c r="E9849" s="44"/>
      <c r="F9849" s="43"/>
      <c r="G9849" s="84"/>
      <c r="H9849" s="31"/>
      <c r="I9849" s="205"/>
      <c r="J9849" s="84"/>
      <c r="K9849" s="31"/>
      <c r="L9849" s="31"/>
      <c r="M9849" s="169"/>
      <c r="N9849" s="148"/>
      <c r="O9849" s="106"/>
      <c r="P9849" s="43"/>
      <c r="Q9849" s="205"/>
      <c r="R9849" s="84"/>
      <c r="S9849" s="31"/>
      <c r="T9849" s="31"/>
      <c r="U9849" s="169"/>
      <c r="V9849" s="150"/>
      <c r="W9849" s="141" t="str" cm="1">
        <f t="array" ref="W9849">IF(SUM(LEN(B9849:V9849))=0,"",IF(OR(OR(ISBLANK(F9849),SUM(LEN(C9849),LEN(D9849))=0),AND(NOT(E9849="Unknown"),ISBLANK(J9849)),AND(NOT(O9849="Unknown"),ISBLANK(R9849))),"Missing Information", INDEX(Table15[Entire Service Line Classification], MATCH(SUMIFS(Table15[Unique ID],Table15[System-Owned Portion],E9849,Table15[If Material Anything Other than "Lead" in Column E,Was Material Ever Previously Lead?],G9849,Table15[Customer-Owned Portion],O9849),Table15[Unique ID],0),0)))</f>
        <v/>
      </c>
      <c r="X9849"/>
    </row>
    <row r="9850" spans="2:24" x14ac:dyDescent="0.25">
      <c r="B9850" s="146"/>
      <c r="C9850" s="31"/>
      <c r="D9850" s="31"/>
      <c r="E9850" s="44"/>
      <c r="F9850" s="43"/>
      <c r="G9850" s="84"/>
      <c r="H9850" s="31"/>
      <c r="I9850" s="205"/>
      <c r="J9850" s="84"/>
      <c r="K9850" s="31"/>
      <c r="L9850" s="31"/>
      <c r="M9850" s="169"/>
      <c r="N9850" s="148"/>
      <c r="O9850" s="106"/>
      <c r="P9850" s="43"/>
      <c r="Q9850" s="205"/>
      <c r="R9850" s="84"/>
      <c r="S9850" s="31"/>
      <c r="T9850" s="31"/>
      <c r="U9850" s="169"/>
      <c r="V9850" s="150"/>
      <c r="W9850" s="141" t="str" cm="1">
        <f t="array" ref="W9850">IF(SUM(LEN(B9850:V9850))=0,"",IF(OR(OR(ISBLANK(F9850),SUM(LEN(C9850),LEN(D9850))=0),AND(NOT(E9850="Unknown"),ISBLANK(J9850)),AND(NOT(O9850="Unknown"),ISBLANK(R9850))),"Missing Information", INDEX(Table15[Entire Service Line Classification], MATCH(SUMIFS(Table15[Unique ID],Table15[System-Owned Portion],E9850,Table15[If Material Anything Other than "Lead" in Column E,Was Material Ever Previously Lead?],G9850,Table15[Customer-Owned Portion],O9850),Table15[Unique ID],0),0)))</f>
        <v/>
      </c>
      <c r="X9850"/>
    </row>
    <row r="9851" spans="2:24" x14ac:dyDescent="0.25">
      <c r="B9851" s="146"/>
      <c r="C9851" s="31"/>
      <c r="D9851" s="31"/>
      <c r="E9851" s="44"/>
      <c r="F9851" s="43"/>
      <c r="G9851" s="84"/>
      <c r="H9851" s="31"/>
      <c r="I9851" s="205"/>
      <c r="J9851" s="84"/>
      <c r="K9851" s="31"/>
      <c r="L9851" s="31"/>
      <c r="M9851" s="169"/>
      <c r="N9851" s="148"/>
      <c r="O9851" s="106"/>
      <c r="P9851" s="43"/>
      <c r="Q9851" s="205"/>
      <c r="R9851" s="84"/>
      <c r="S9851" s="31"/>
      <c r="T9851" s="31"/>
      <c r="U9851" s="169"/>
      <c r="V9851" s="150"/>
      <c r="W9851" s="141" t="str" cm="1">
        <f t="array" ref="W9851">IF(SUM(LEN(B9851:V9851))=0,"",IF(OR(OR(ISBLANK(F9851),SUM(LEN(C9851),LEN(D9851))=0),AND(NOT(E9851="Unknown"),ISBLANK(J9851)),AND(NOT(O9851="Unknown"),ISBLANK(R9851))),"Missing Information", INDEX(Table15[Entire Service Line Classification], MATCH(SUMIFS(Table15[Unique ID],Table15[System-Owned Portion],E9851,Table15[If Material Anything Other than "Lead" in Column E,Was Material Ever Previously Lead?],G9851,Table15[Customer-Owned Portion],O9851),Table15[Unique ID],0),0)))</f>
        <v/>
      </c>
      <c r="X9851"/>
    </row>
    <row r="9852" spans="2:24" x14ac:dyDescent="0.25">
      <c r="B9852" s="146"/>
      <c r="C9852" s="31"/>
      <c r="D9852" s="31"/>
      <c r="E9852" s="44"/>
      <c r="F9852" s="43"/>
      <c r="G9852" s="84"/>
      <c r="H9852" s="31"/>
      <c r="I9852" s="205"/>
      <c r="J9852" s="84"/>
      <c r="K9852" s="31"/>
      <c r="L9852" s="31"/>
      <c r="M9852" s="169"/>
      <c r="N9852" s="148"/>
      <c r="O9852" s="106"/>
      <c r="P9852" s="43"/>
      <c r="Q9852" s="205"/>
      <c r="R9852" s="84"/>
      <c r="S9852" s="31"/>
      <c r="T9852" s="31"/>
      <c r="U9852" s="169"/>
      <c r="V9852" s="150"/>
      <c r="W9852" s="141" t="str" cm="1">
        <f t="array" ref="W9852">IF(SUM(LEN(B9852:V9852))=0,"",IF(OR(OR(ISBLANK(F9852),SUM(LEN(C9852),LEN(D9852))=0),AND(NOT(E9852="Unknown"),ISBLANK(J9852)),AND(NOT(O9852="Unknown"),ISBLANK(R9852))),"Missing Information", INDEX(Table15[Entire Service Line Classification], MATCH(SUMIFS(Table15[Unique ID],Table15[System-Owned Portion],E9852,Table15[If Material Anything Other than "Lead" in Column E,Was Material Ever Previously Lead?],G9852,Table15[Customer-Owned Portion],O9852),Table15[Unique ID],0),0)))</f>
        <v/>
      </c>
      <c r="X9852"/>
    </row>
    <row r="9853" spans="2:24" x14ac:dyDescent="0.25">
      <c r="B9853" s="146"/>
      <c r="C9853" s="31"/>
      <c r="D9853" s="31"/>
      <c r="E9853" s="44"/>
      <c r="F9853" s="43"/>
      <c r="G9853" s="84"/>
      <c r="H9853" s="31"/>
      <c r="I9853" s="205"/>
      <c r="J9853" s="84"/>
      <c r="K9853" s="31"/>
      <c r="L9853" s="31"/>
      <c r="M9853" s="169"/>
      <c r="N9853" s="148"/>
      <c r="O9853" s="106"/>
      <c r="P9853" s="43"/>
      <c r="Q9853" s="205"/>
      <c r="R9853" s="84"/>
      <c r="S9853" s="31"/>
      <c r="T9853" s="31"/>
      <c r="U9853" s="169"/>
      <c r="V9853" s="150"/>
      <c r="W9853" s="141" t="str" cm="1">
        <f t="array" ref="W9853">IF(SUM(LEN(B9853:V9853))=0,"",IF(OR(OR(ISBLANK(F9853),SUM(LEN(C9853),LEN(D9853))=0),AND(NOT(E9853="Unknown"),ISBLANK(J9853)),AND(NOT(O9853="Unknown"),ISBLANK(R9853))),"Missing Information", INDEX(Table15[Entire Service Line Classification], MATCH(SUMIFS(Table15[Unique ID],Table15[System-Owned Portion],E9853,Table15[If Material Anything Other than "Lead" in Column E,Was Material Ever Previously Lead?],G9853,Table15[Customer-Owned Portion],O9853),Table15[Unique ID],0),0)))</f>
        <v/>
      </c>
      <c r="X9853"/>
    </row>
    <row r="9854" spans="2:24" x14ac:dyDescent="0.25">
      <c r="B9854" s="146"/>
      <c r="C9854" s="31"/>
      <c r="D9854" s="31"/>
      <c r="E9854" s="44"/>
      <c r="F9854" s="43"/>
      <c r="G9854" s="84"/>
      <c r="H9854" s="31"/>
      <c r="I9854" s="205"/>
      <c r="J9854" s="84"/>
      <c r="K9854" s="31"/>
      <c r="L9854" s="31"/>
      <c r="M9854" s="169"/>
      <c r="N9854" s="148"/>
      <c r="O9854" s="106"/>
      <c r="P9854" s="43"/>
      <c r="Q9854" s="205"/>
      <c r="R9854" s="84"/>
      <c r="S9854" s="31"/>
      <c r="T9854" s="31"/>
      <c r="U9854" s="169"/>
      <c r="V9854" s="150"/>
      <c r="W9854" s="141" t="str" cm="1">
        <f t="array" ref="W9854">IF(SUM(LEN(B9854:V9854))=0,"",IF(OR(OR(ISBLANK(F9854),SUM(LEN(C9854),LEN(D9854))=0),AND(NOT(E9854="Unknown"),ISBLANK(J9854)),AND(NOT(O9854="Unknown"),ISBLANK(R9854))),"Missing Information", INDEX(Table15[Entire Service Line Classification], MATCH(SUMIFS(Table15[Unique ID],Table15[System-Owned Portion],E9854,Table15[If Material Anything Other than "Lead" in Column E,Was Material Ever Previously Lead?],G9854,Table15[Customer-Owned Portion],O9854),Table15[Unique ID],0),0)))</f>
        <v/>
      </c>
      <c r="X9854"/>
    </row>
    <row r="9855" spans="2:24" x14ac:dyDescent="0.25">
      <c r="B9855" s="146"/>
      <c r="C9855" s="31"/>
      <c r="D9855" s="31"/>
      <c r="E9855" s="44"/>
      <c r="F9855" s="43"/>
      <c r="G9855" s="84"/>
      <c r="H9855" s="31"/>
      <c r="I9855" s="205"/>
      <c r="J9855" s="84"/>
      <c r="K9855" s="31"/>
      <c r="L9855" s="31"/>
      <c r="M9855" s="169"/>
      <c r="N9855" s="148"/>
      <c r="O9855" s="106"/>
      <c r="P9855" s="43"/>
      <c r="Q9855" s="205"/>
      <c r="R9855" s="84"/>
      <c r="S9855" s="31"/>
      <c r="T9855" s="31"/>
      <c r="U9855" s="169"/>
      <c r="V9855" s="150"/>
      <c r="W9855" s="141" t="str" cm="1">
        <f t="array" ref="W9855">IF(SUM(LEN(B9855:V9855))=0,"",IF(OR(OR(ISBLANK(F9855),SUM(LEN(C9855),LEN(D9855))=0),AND(NOT(E9855="Unknown"),ISBLANK(J9855)),AND(NOT(O9855="Unknown"),ISBLANK(R9855))),"Missing Information", INDEX(Table15[Entire Service Line Classification], MATCH(SUMIFS(Table15[Unique ID],Table15[System-Owned Portion],E9855,Table15[If Material Anything Other than "Lead" in Column E,Was Material Ever Previously Lead?],G9855,Table15[Customer-Owned Portion],O9855),Table15[Unique ID],0),0)))</f>
        <v/>
      </c>
      <c r="X9855"/>
    </row>
    <row r="9856" spans="2:24" x14ac:dyDescent="0.25">
      <c r="B9856" s="146"/>
      <c r="C9856" s="31"/>
      <c r="D9856" s="31"/>
      <c r="E9856" s="44"/>
      <c r="F9856" s="43"/>
      <c r="G9856" s="84"/>
      <c r="H9856" s="31"/>
      <c r="I9856" s="205"/>
      <c r="J9856" s="84"/>
      <c r="K9856" s="31"/>
      <c r="L9856" s="31"/>
      <c r="M9856" s="169"/>
      <c r="N9856" s="148"/>
      <c r="O9856" s="106"/>
      <c r="P9856" s="43"/>
      <c r="Q9856" s="205"/>
      <c r="R9856" s="84"/>
      <c r="S9856" s="31"/>
      <c r="T9856" s="31"/>
      <c r="U9856" s="169"/>
      <c r="V9856" s="150"/>
      <c r="W9856" s="141" t="str" cm="1">
        <f t="array" ref="W9856">IF(SUM(LEN(B9856:V9856))=0,"",IF(OR(OR(ISBLANK(F9856),SUM(LEN(C9856),LEN(D9856))=0),AND(NOT(E9856="Unknown"),ISBLANK(J9856)),AND(NOT(O9856="Unknown"),ISBLANK(R9856))),"Missing Information", INDEX(Table15[Entire Service Line Classification], MATCH(SUMIFS(Table15[Unique ID],Table15[System-Owned Portion],E9856,Table15[If Material Anything Other than "Lead" in Column E,Was Material Ever Previously Lead?],G9856,Table15[Customer-Owned Portion],O9856),Table15[Unique ID],0),0)))</f>
        <v/>
      </c>
      <c r="X9856"/>
    </row>
    <row r="9857" spans="2:24" x14ac:dyDescent="0.25">
      <c r="B9857" s="146"/>
      <c r="C9857" s="31"/>
      <c r="D9857" s="31"/>
      <c r="E9857" s="44"/>
      <c r="F9857" s="43"/>
      <c r="G9857" s="84"/>
      <c r="H9857" s="31"/>
      <c r="I9857" s="205"/>
      <c r="J9857" s="84"/>
      <c r="K9857" s="31"/>
      <c r="L9857" s="31"/>
      <c r="M9857" s="169"/>
      <c r="N9857" s="148"/>
      <c r="O9857" s="106"/>
      <c r="P9857" s="43"/>
      <c r="Q9857" s="205"/>
      <c r="R9857" s="84"/>
      <c r="S9857" s="31"/>
      <c r="T9857" s="31"/>
      <c r="U9857" s="169"/>
      <c r="V9857" s="150"/>
      <c r="W9857" s="141" t="str" cm="1">
        <f t="array" ref="W9857">IF(SUM(LEN(B9857:V9857))=0,"",IF(OR(OR(ISBLANK(F9857),SUM(LEN(C9857),LEN(D9857))=0),AND(NOT(E9857="Unknown"),ISBLANK(J9857)),AND(NOT(O9857="Unknown"),ISBLANK(R9857))),"Missing Information", INDEX(Table15[Entire Service Line Classification], MATCH(SUMIFS(Table15[Unique ID],Table15[System-Owned Portion],E9857,Table15[If Material Anything Other than "Lead" in Column E,Was Material Ever Previously Lead?],G9857,Table15[Customer-Owned Portion],O9857),Table15[Unique ID],0),0)))</f>
        <v/>
      </c>
      <c r="X9857"/>
    </row>
    <row r="9858" spans="2:24" x14ac:dyDescent="0.25">
      <c r="B9858" s="146"/>
      <c r="C9858" s="31"/>
      <c r="D9858" s="31"/>
      <c r="E9858" s="44"/>
      <c r="F9858" s="43"/>
      <c r="G9858" s="84"/>
      <c r="H9858" s="31"/>
      <c r="I9858" s="205"/>
      <c r="J9858" s="84"/>
      <c r="K9858" s="31"/>
      <c r="L9858" s="31"/>
      <c r="M9858" s="169"/>
      <c r="N9858" s="148"/>
      <c r="O9858" s="106"/>
      <c r="P9858" s="43"/>
      <c r="Q9858" s="205"/>
      <c r="R9858" s="84"/>
      <c r="S9858" s="31"/>
      <c r="T9858" s="31"/>
      <c r="U9858" s="169"/>
      <c r="V9858" s="150"/>
      <c r="W9858" s="141" t="str" cm="1">
        <f t="array" ref="W9858">IF(SUM(LEN(B9858:V9858))=0,"",IF(OR(OR(ISBLANK(F9858),SUM(LEN(C9858),LEN(D9858))=0),AND(NOT(E9858="Unknown"),ISBLANK(J9858)),AND(NOT(O9858="Unknown"),ISBLANK(R9858))),"Missing Information", INDEX(Table15[Entire Service Line Classification], MATCH(SUMIFS(Table15[Unique ID],Table15[System-Owned Portion],E9858,Table15[If Material Anything Other than "Lead" in Column E,Was Material Ever Previously Lead?],G9858,Table15[Customer-Owned Portion],O9858),Table15[Unique ID],0),0)))</f>
        <v/>
      </c>
      <c r="X9858"/>
    </row>
    <row r="9859" spans="2:24" x14ac:dyDescent="0.25">
      <c r="B9859" s="146"/>
      <c r="C9859" s="31"/>
      <c r="D9859" s="31"/>
      <c r="E9859" s="44"/>
      <c r="F9859" s="43"/>
      <c r="G9859" s="84"/>
      <c r="H9859" s="31"/>
      <c r="I9859" s="205"/>
      <c r="J9859" s="84"/>
      <c r="K9859" s="31"/>
      <c r="L9859" s="31"/>
      <c r="M9859" s="169"/>
      <c r="N9859" s="148"/>
      <c r="O9859" s="106"/>
      <c r="P9859" s="43"/>
      <c r="Q9859" s="205"/>
      <c r="R9859" s="84"/>
      <c r="S9859" s="31"/>
      <c r="T9859" s="31"/>
      <c r="U9859" s="169"/>
      <c r="V9859" s="150"/>
      <c r="W9859" s="141" t="str" cm="1">
        <f t="array" ref="W9859">IF(SUM(LEN(B9859:V9859))=0,"",IF(OR(OR(ISBLANK(F9859),SUM(LEN(C9859),LEN(D9859))=0),AND(NOT(E9859="Unknown"),ISBLANK(J9859)),AND(NOT(O9859="Unknown"),ISBLANK(R9859))),"Missing Information", INDEX(Table15[Entire Service Line Classification], MATCH(SUMIFS(Table15[Unique ID],Table15[System-Owned Portion],E9859,Table15[If Material Anything Other than "Lead" in Column E,Was Material Ever Previously Lead?],G9859,Table15[Customer-Owned Portion],O9859),Table15[Unique ID],0),0)))</f>
        <v/>
      </c>
      <c r="X9859"/>
    </row>
    <row r="9860" spans="2:24" x14ac:dyDescent="0.25">
      <c r="B9860" s="146"/>
      <c r="C9860" s="31"/>
      <c r="D9860" s="31"/>
      <c r="E9860" s="44"/>
      <c r="F9860" s="43"/>
      <c r="G9860" s="84"/>
      <c r="H9860" s="31"/>
      <c r="I9860" s="205"/>
      <c r="J9860" s="84"/>
      <c r="K9860" s="31"/>
      <c r="L9860" s="31"/>
      <c r="M9860" s="169"/>
      <c r="N9860" s="148"/>
      <c r="O9860" s="106"/>
      <c r="P9860" s="43"/>
      <c r="Q9860" s="205"/>
      <c r="R9860" s="84"/>
      <c r="S9860" s="31"/>
      <c r="T9860" s="31"/>
      <c r="U9860" s="169"/>
      <c r="V9860" s="150"/>
      <c r="W9860" s="141" t="str" cm="1">
        <f t="array" ref="W9860">IF(SUM(LEN(B9860:V9860))=0,"",IF(OR(OR(ISBLANK(F9860),SUM(LEN(C9860),LEN(D9860))=0),AND(NOT(E9860="Unknown"),ISBLANK(J9860)),AND(NOT(O9860="Unknown"),ISBLANK(R9860))),"Missing Information", INDEX(Table15[Entire Service Line Classification], MATCH(SUMIFS(Table15[Unique ID],Table15[System-Owned Portion],E9860,Table15[If Material Anything Other than "Lead" in Column E,Was Material Ever Previously Lead?],G9860,Table15[Customer-Owned Portion],O9860),Table15[Unique ID],0),0)))</f>
        <v/>
      </c>
      <c r="X9860"/>
    </row>
    <row r="9861" spans="2:24" x14ac:dyDescent="0.25">
      <c r="B9861" s="146"/>
      <c r="C9861" s="31"/>
      <c r="D9861" s="31"/>
      <c r="E9861" s="44"/>
      <c r="F9861" s="43"/>
      <c r="G9861" s="84"/>
      <c r="H9861" s="31"/>
      <c r="I9861" s="205"/>
      <c r="J9861" s="84"/>
      <c r="K9861" s="31"/>
      <c r="L9861" s="31"/>
      <c r="M9861" s="169"/>
      <c r="N9861" s="148"/>
      <c r="O9861" s="106"/>
      <c r="P9861" s="43"/>
      <c r="Q9861" s="205"/>
      <c r="R9861" s="84"/>
      <c r="S9861" s="31"/>
      <c r="T9861" s="31"/>
      <c r="U9861" s="169"/>
      <c r="V9861" s="150"/>
      <c r="W9861" s="141" t="str" cm="1">
        <f t="array" ref="W9861">IF(SUM(LEN(B9861:V9861))=0,"",IF(OR(OR(ISBLANK(F9861),SUM(LEN(C9861),LEN(D9861))=0),AND(NOT(E9861="Unknown"),ISBLANK(J9861)),AND(NOT(O9861="Unknown"),ISBLANK(R9861))),"Missing Information", INDEX(Table15[Entire Service Line Classification], MATCH(SUMIFS(Table15[Unique ID],Table15[System-Owned Portion],E9861,Table15[If Material Anything Other than "Lead" in Column E,Was Material Ever Previously Lead?],G9861,Table15[Customer-Owned Portion],O9861),Table15[Unique ID],0),0)))</f>
        <v/>
      </c>
      <c r="X9861"/>
    </row>
    <row r="9862" spans="2:24" x14ac:dyDescent="0.25">
      <c r="B9862" s="146"/>
      <c r="C9862" s="31"/>
      <c r="D9862" s="31"/>
      <c r="E9862" s="44"/>
      <c r="F9862" s="43"/>
      <c r="G9862" s="84"/>
      <c r="H9862" s="31"/>
      <c r="I9862" s="205"/>
      <c r="J9862" s="84"/>
      <c r="K9862" s="31"/>
      <c r="L9862" s="31"/>
      <c r="M9862" s="169"/>
      <c r="N9862" s="148"/>
      <c r="O9862" s="106"/>
      <c r="P9862" s="43"/>
      <c r="Q9862" s="205"/>
      <c r="R9862" s="84"/>
      <c r="S9862" s="31"/>
      <c r="T9862" s="31"/>
      <c r="U9862" s="169"/>
      <c r="V9862" s="150"/>
      <c r="W9862" s="141" t="str" cm="1">
        <f t="array" ref="W9862">IF(SUM(LEN(B9862:V9862))=0,"",IF(OR(OR(ISBLANK(F9862),SUM(LEN(C9862),LEN(D9862))=0),AND(NOT(E9862="Unknown"),ISBLANK(J9862)),AND(NOT(O9862="Unknown"),ISBLANK(R9862))),"Missing Information", INDEX(Table15[Entire Service Line Classification], MATCH(SUMIFS(Table15[Unique ID],Table15[System-Owned Portion],E9862,Table15[If Material Anything Other than "Lead" in Column E,Was Material Ever Previously Lead?],G9862,Table15[Customer-Owned Portion],O9862),Table15[Unique ID],0),0)))</f>
        <v/>
      </c>
      <c r="X9862"/>
    </row>
    <row r="9863" spans="2:24" x14ac:dyDescent="0.25">
      <c r="B9863" s="146"/>
      <c r="C9863" s="31"/>
      <c r="D9863" s="31"/>
      <c r="E9863" s="44"/>
      <c r="F9863" s="43"/>
      <c r="G9863" s="84"/>
      <c r="H9863" s="31"/>
      <c r="I9863" s="205"/>
      <c r="J9863" s="84"/>
      <c r="K9863" s="31"/>
      <c r="L9863" s="31"/>
      <c r="M9863" s="169"/>
      <c r="N9863" s="148"/>
      <c r="O9863" s="106"/>
      <c r="P9863" s="43"/>
      <c r="Q9863" s="205"/>
      <c r="R9863" s="84"/>
      <c r="S9863" s="31"/>
      <c r="T9863" s="31"/>
      <c r="U9863" s="169"/>
      <c r="V9863" s="150"/>
      <c r="W9863" s="141" t="str" cm="1">
        <f t="array" ref="W9863">IF(SUM(LEN(B9863:V9863))=0,"",IF(OR(OR(ISBLANK(F9863),SUM(LEN(C9863),LEN(D9863))=0),AND(NOT(E9863="Unknown"),ISBLANK(J9863)),AND(NOT(O9863="Unknown"),ISBLANK(R9863))),"Missing Information", INDEX(Table15[Entire Service Line Classification], MATCH(SUMIFS(Table15[Unique ID],Table15[System-Owned Portion],E9863,Table15[If Material Anything Other than "Lead" in Column E,Was Material Ever Previously Lead?],G9863,Table15[Customer-Owned Portion],O9863),Table15[Unique ID],0),0)))</f>
        <v/>
      </c>
      <c r="X9863"/>
    </row>
    <row r="9864" spans="2:24" x14ac:dyDescent="0.25">
      <c r="B9864" s="146"/>
      <c r="C9864" s="31"/>
      <c r="D9864" s="31"/>
      <c r="E9864" s="44"/>
      <c r="F9864" s="43"/>
      <c r="G9864" s="84"/>
      <c r="H9864" s="31"/>
      <c r="I9864" s="205"/>
      <c r="J9864" s="84"/>
      <c r="K9864" s="31"/>
      <c r="L9864" s="31"/>
      <c r="M9864" s="169"/>
      <c r="N9864" s="148"/>
      <c r="O9864" s="106"/>
      <c r="P9864" s="43"/>
      <c r="Q9864" s="205"/>
      <c r="R9864" s="84"/>
      <c r="S9864" s="31"/>
      <c r="T9864" s="31"/>
      <c r="U9864" s="169"/>
      <c r="V9864" s="150"/>
      <c r="W9864" s="141" t="str" cm="1">
        <f t="array" ref="W9864">IF(SUM(LEN(B9864:V9864))=0,"",IF(OR(OR(ISBLANK(F9864),SUM(LEN(C9864),LEN(D9864))=0),AND(NOT(E9864="Unknown"),ISBLANK(J9864)),AND(NOT(O9864="Unknown"),ISBLANK(R9864))),"Missing Information", INDEX(Table15[Entire Service Line Classification], MATCH(SUMIFS(Table15[Unique ID],Table15[System-Owned Portion],E9864,Table15[If Material Anything Other than "Lead" in Column E,Was Material Ever Previously Lead?],G9864,Table15[Customer-Owned Portion],O9864),Table15[Unique ID],0),0)))</f>
        <v/>
      </c>
      <c r="X9864"/>
    </row>
    <row r="9865" spans="2:24" x14ac:dyDescent="0.25">
      <c r="B9865" s="146"/>
      <c r="C9865" s="31"/>
      <c r="D9865" s="31"/>
      <c r="E9865" s="44"/>
      <c r="F9865" s="43"/>
      <c r="G9865" s="84"/>
      <c r="H9865" s="31"/>
      <c r="I9865" s="205"/>
      <c r="J9865" s="84"/>
      <c r="K9865" s="31"/>
      <c r="L9865" s="31"/>
      <c r="M9865" s="169"/>
      <c r="N9865" s="148"/>
      <c r="O9865" s="106"/>
      <c r="P9865" s="43"/>
      <c r="Q9865" s="205"/>
      <c r="R9865" s="84"/>
      <c r="S9865" s="31"/>
      <c r="T9865" s="31"/>
      <c r="U9865" s="169"/>
      <c r="V9865" s="150"/>
      <c r="W9865" s="141" t="str" cm="1">
        <f t="array" ref="W9865">IF(SUM(LEN(B9865:V9865))=0,"",IF(OR(OR(ISBLANK(F9865),SUM(LEN(C9865),LEN(D9865))=0),AND(NOT(E9865="Unknown"),ISBLANK(J9865)),AND(NOT(O9865="Unknown"),ISBLANK(R9865))),"Missing Information", INDEX(Table15[Entire Service Line Classification], MATCH(SUMIFS(Table15[Unique ID],Table15[System-Owned Portion],E9865,Table15[If Material Anything Other than "Lead" in Column E,Was Material Ever Previously Lead?],G9865,Table15[Customer-Owned Portion],O9865),Table15[Unique ID],0),0)))</f>
        <v/>
      </c>
      <c r="X9865"/>
    </row>
    <row r="9866" spans="2:24" x14ac:dyDescent="0.25">
      <c r="B9866" s="146"/>
      <c r="C9866" s="31"/>
      <c r="D9866" s="31"/>
      <c r="E9866" s="44"/>
      <c r="F9866" s="43"/>
      <c r="G9866" s="84"/>
      <c r="H9866" s="31"/>
      <c r="I9866" s="205"/>
      <c r="J9866" s="84"/>
      <c r="K9866" s="31"/>
      <c r="L9866" s="31"/>
      <c r="M9866" s="169"/>
      <c r="N9866" s="148"/>
      <c r="O9866" s="106"/>
      <c r="P9866" s="43"/>
      <c r="Q9866" s="205"/>
      <c r="R9866" s="84"/>
      <c r="S9866" s="31"/>
      <c r="T9866" s="31"/>
      <c r="U9866" s="169"/>
      <c r="V9866" s="150"/>
      <c r="W9866" s="141" t="str" cm="1">
        <f t="array" ref="W9866">IF(SUM(LEN(B9866:V9866))=0,"",IF(OR(OR(ISBLANK(F9866),SUM(LEN(C9866),LEN(D9866))=0),AND(NOT(E9866="Unknown"),ISBLANK(J9866)),AND(NOT(O9866="Unknown"),ISBLANK(R9866))),"Missing Information", INDEX(Table15[Entire Service Line Classification], MATCH(SUMIFS(Table15[Unique ID],Table15[System-Owned Portion],E9866,Table15[If Material Anything Other than "Lead" in Column E,Was Material Ever Previously Lead?],G9866,Table15[Customer-Owned Portion],O9866),Table15[Unique ID],0),0)))</f>
        <v/>
      </c>
      <c r="X9866"/>
    </row>
    <row r="9867" spans="2:24" x14ac:dyDescent="0.25">
      <c r="B9867" s="146"/>
      <c r="C9867" s="31"/>
      <c r="D9867" s="31"/>
      <c r="E9867" s="44"/>
      <c r="F9867" s="43"/>
      <c r="G9867" s="84"/>
      <c r="H9867" s="31"/>
      <c r="I9867" s="205"/>
      <c r="J9867" s="84"/>
      <c r="K9867" s="31"/>
      <c r="L9867" s="31"/>
      <c r="M9867" s="169"/>
      <c r="N9867" s="148"/>
      <c r="O9867" s="106"/>
      <c r="P9867" s="43"/>
      <c r="Q9867" s="205"/>
      <c r="R9867" s="84"/>
      <c r="S9867" s="31"/>
      <c r="T9867" s="31"/>
      <c r="U9867" s="169"/>
      <c r="V9867" s="150"/>
      <c r="W9867" s="141" t="str" cm="1">
        <f t="array" ref="W9867">IF(SUM(LEN(B9867:V9867))=0,"",IF(OR(OR(ISBLANK(F9867),SUM(LEN(C9867),LEN(D9867))=0),AND(NOT(E9867="Unknown"),ISBLANK(J9867)),AND(NOT(O9867="Unknown"),ISBLANK(R9867))),"Missing Information", INDEX(Table15[Entire Service Line Classification], MATCH(SUMIFS(Table15[Unique ID],Table15[System-Owned Portion],E9867,Table15[If Material Anything Other than "Lead" in Column E,Was Material Ever Previously Lead?],G9867,Table15[Customer-Owned Portion],O9867),Table15[Unique ID],0),0)))</f>
        <v/>
      </c>
      <c r="X9867"/>
    </row>
    <row r="9868" spans="2:24" x14ac:dyDescent="0.25">
      <c r="B9868" s="146"/>
      <c r="C9868" s="31"/>
      <c r="D9868" s="31"/>
      <c r="E9868" s="44"/>
      <c r="F9868" s="43"/>
      <c r="G9868" s="84"/>
      <c r="H9868" s="31"/>
      <c r="I9868" s="205"/>
      <c r="J9868" s="84"/>
      <c r="K9868" s="31"/>
      <c r="L9868" s="31"/>
      <c r="M9868" s="169"/>
      <c r="N9868" s="148"/>
      <c r="O9868" s="106"/>
      <c r="P9868" s="43"/>
      <c r="Q9868" s="205"/>
      <c r="R9868" s="84"/>
      <c r="S9868" s="31"/>
      <c r="T9868" s="31"/>
      <c r="U9868" s="169"/>
      <c r="V9868" s="150"/>
      <c r="W9868" s="141" t="str" cm="1">
        <f t="array" ref="W9868">IF(SUM(LEN(B9868:V9868))=0,"",IF(OR(OR(ISBLANK(F9868),SUM(LEN(C9868),LEN(D9868))=0),AND(NOT(E9868="Unknown"),ISBLANK(J9868)),AND(NOT(O9868="Unknown"),ISBLANK(R9868))),"Missing Information", INDEX(Table15[Entire Service Line Classification], MATCH(SUMIFS(Table15[Unique ID],Table15[System-Owned Portion],E9868,Table15[If Material Anything Other than "Lead" in Column E,Was Material Ever Previously Lead?],G9868,Table15[Customer-Owned Portion],O9868),Table15[Unique ID],0),0)))</f>
        <v/>
      </c>
      <c r="X9868"/>
    </row>
    <row r="9869" spans="2:24" x14ac:dyDescent="0.25">
      <c r="B9869" s="146"/>
      <c r="C9869" s="31"/>
      <c r="D9869" s="31"/>
      <c r="E9869" s="44"/>
      <c r="F9869" s="43"/>
      <c r="G9869" s="84"/>
      <c r="H9869" s="31"/>
      <c r="I9869" s="205"/>
      <c r="J9869" s="84"/>
      <c r="K9869" s="31"/>
      <c r="L9869" s="31"/>
      <c r="M9869" s="169"/>
      <c r="N9869" s="148"/>
      <c r="O9869" s="106"/>
      <c r="P9869" s="43"/>
      <c r="Q9869" s="205"/>
      <c r="R9869" s="84"/>
      <c r="S9869" s="31"/>
      <c r="T9869" s="31"/>
      <c r="U9869" s="169"/>
      <c r="V9869" s="150"/>
      <c r="W9869" s="141" t="str" cm="1">
        <f t="array" ref="W9869">IF(SUM(LEN(B9869:V9869))=0,"",IF(OR(OR(ISBLANK(F9869),SUM(LEN(C9869),LEN(D9869))=0),AND(NOT(E9869="Unknown"),ISBLANK(J9869)),AND(NOT(O9869="Unknown"),ISBLANK(R9869))),"Missing Information", INDEX(Table15[Entire Service Line Classification], MATCH(SUMIFS(Table15[Unique ID],Table15[System-Owned Portion],E9869,Table15[If Material Anything Other than "Lead" in Column E,Was Material Ever Previously Lead?],G9869,Table15[Customer-Owned Portion],O9869),Table15[Unique ID],0),0)))</f>
        <v/>
      </c>
      <c r="X9869"/>
    </row>
    <row r="9870" spans="2:24" x14ac:dyDescent="0.25">
      <c r="B9870" s="146"/>
      <c r="C9870" s="31"/>
      <c r="D9870" s="31"/>
      <c r="E9870" s="44"/>
      <c r="F9870" s="43"/>
      <c r="G9870" s="84"/>
      <c r="H9870" s="31"/>
      <c r="I9870" s="205"/>
      <c r="J9870" s="84"/>
      <c r="K9870" s="31"/>
      <c r="L9870" s="31"/>
      <c r="M9870" s="169"/>
      <c r="N9870" s="148"/>
      <c r="O9870" s="106"/>
      <c r="P9870" s="43"/>
      <c r="Q9870" s="205"/>
      <c r="R9870" s="84"/>
      <c r="S9870" s="31"/>
      <c r="T9870" s="31"/>
      <c r="U9870" s="169"/>
      <c r="V9870" s="150"/>
      <c r="W9870" s="141" t="str" cm="1">
        <f t="array" ref="W9870">IF(SUM(LEN(B9870:V9870))=0,"",IF(OR(OR(ISBLANK(F9870),SUM(LEN(C9870),LEN(D9870))=0),AND(NOT(E9870="Unknown"),ISBLANK(J9870)),AND(NOT(O9870="Unknown"),ISBLANK(R9870))),"Missing Information", INDEX(Table15[Entire Service Line Classification], MATCH(SUMIFS(Table15[Unique ID],Table15[System-Owned Portion],E9870,Table15[If Material Anything Other than "Lead" in Column E,Was Material Ever Previously Lead?],G9870,Table15[Customer-Owned Portion],O9870),Table15[Unique ID],0),0)))</f>
        <v/>
      </c>
      <c r="X9870"/>
    </row>
    <row r="9871" spans="2:24" x14ac:dyDescent="0.25">
      <c r="B9871" s="146"/>
      <c r="C9871" s="31"/>
      <c r="D9871" s="31"/>
      <c r="E9871" s="44"/>
      <c r="F9871" s="43"/>
      <c r="G9871" s="84"/>
      <c r="H9871" s="31"/>
      <c r="I9871" s="205"/>
      <c r="J9871" s="84"/>
      <c r="K9871" s="31"/>
      <c r="L9871" s="31"/>
      <c r="M9871" s="169"/>
      <c r="N9871" s="148"/>
      <c r="O9871" s="106"/>
      <c r="P9871" s="43"/>
      <c r="Q9871" s="205"/>
      <c r="R9871" s="84"/>
      <c r="S9871" s="31"/>
      <c r="T9871" s="31"/>
      <c r="U9871" s="169"/>
      <c r="V9871" s="150"/>
      <c r="W9871" s="141" t="str" cm="1">
        <f t="array" ref="W9871">IF(SUM(LEN(B9871:V9871))=0,"",IF(OR(OR(ISBLANK(F9871),SUM(LEN(C9871),LEN(D9871))=0),AND(NOT(E9871="Unknown"),ISBLANK(J9871)),AND(NOT(O9871="Unknown"),ISBLANK(R9871))),"Missing Information", INDEX(Table15[Entire Service Line Classification], MATCH(SUMIFS(Table15[Unique ID],Table15[System-Owned Portion],E9871,Table15[If Material Anything Other than "Lead" in Column E,Was Material Ever Previously Lead?],G9871,Table15[Customer-Owned Portion],O9871),Table15[Unique ID],0),0)))</f>
        <v/>
      </c>
      <c r="X9871"/>
    </row>
    <row r="9872" spans="2:24" x14ac:dyDescent="0.25">
      <c r="B9872" s="146"/>
      <c r="C9872" s="31"/>
      <c r="D9872" s="31"/>
      <c r="E9872" s="44"/>
      <c r="F9872" s="43"/>
      <c r="G9872" s="84"/>
      <c r="H9872" s="31"/>
      <c r="I9872" s="205"/>
      <c r="J9872" s="84"/>
      <c r="K9872" s="31"/>
      <c r="L9872" s="31"/>
      <c r="M9872" s="169"/>
      <c r="N9872" s="148"/>
      <c r="O9872" s="106"/>
      <c r="P9872" s="43"/>
      <c r="Q9872" s="205"/>
      <c r="R9872" s="84"/>
      <c r="S9872" s="31"/>
      <c r="T9872" s="31"/>
      <c r="U9872" s="169"/>
      <c r="V9872" s="150"/>
      <c r="W9872" s="141" t="str" cm="1">
        <f t="array" ref="W9872">IF(SUM(LEN(B9872:V9872))=0,"",IF(OR(OR(ISBLANK(F9872),SUM(LEN(C9872),LEN(D9872))=0),AND(NOT(E9872="Unknown"),ISBLANK(J9872)),AND(NOT(O9872="Unknown"),ISBLANK(R9872))),"Missing Information", INDEX(Table15[Entire Service Line Classification], MATCH(SUMIFS(Table15[Unique ID],Table15[System-Owned Portion],E9872,Table15[If Material Anything Other than "Lead" in Column E,Was Material Ever Previously Lead?],G9872,Table15[Customer-Owned Portion],O9872),Table15[Unique ID],0),0)))</f>
        <v/>
      </c>
      <c r="X9872"/>
    </row>
    <row r="9873" spans="2:24" x14ac:dyDescent="0.25">
      <c r="B9873" s="146"/>
      <c r="C9873" s="31"/>
      <c r="D9873" s="31"/>
      <c r="E9873" s="44"/>
      <c r="F9873" s="43"/>
      <c r="G9873" s="84"/>
      <c r="H9873" s="31"/>
      <c r="I9873" s="205"/>
      <c r="J9873" s="84"/>
      <c r="K9873" s="31"/>
      <c r="L9873" s="31"/>
      <c r="M9873" s="169"/>
      <c r="N9873" s="148"/>
      <c r="O9873" s="106"/>
      <c r="P9873" s="43"/>
      <c r="Q9873" s="205"/>
      <c r="R9873" s="84"/>
      <c r="S9873" s="31"/>
      <c r="T9873" s="31"/>
      <c r="U9873" s="169"/>
      <c r="V9873" s="150"/>
      <c r="W9873" s="141" t="str" cm="1">
        <f t="array" ref="W9873">IF(SUM(LEN(B9873:V9873))=0,"",IF(OR(OR(ISBLANK(F9873),SUM(LEN(C9873),LEN(D9873))=0),AND(NOT(E9873="Unknown"),ISBLANK(J9873)),AND(NOT(O9873="Unknown"),ISBLANK(R9873))),"Missing Information", INDEX(Table15[Entire Service Line Classification], MATCH(SUMIFS(Table15[Unique ID],Table15[System-Owned Portion],E9873,Table15[If Material Anything Other than "Lead" in Column E,Was Material Ever Previously Lead?],G9873,Table15[Customer-Owned Portion],O9873),Table15[Unique ID],0),0)))</f>
        <v/>
      </c>
      <c r="X9873"/>
    </row>
    <row r="9874" spans="2:24" x14ac:dyDescent="0.25">
      <c r="B9874" s="146"/>
      <c r="C9874" s="31"/>
      <c r="D9874" s="31"/>
      <c r="E9874" s="44"/>
      <c r="F9874" s="43"/>
      <c r="G9874" s="84"/>
      <c r="H9874" s="31"/>
      <c r="I9874" s="205"/>
      <c r="J9874" s="84"/>
      <c r="K9874" s="31"/>
      <c r="L9874" s="31"/>
      <c r="M9874" s="169"/>
      <c r="N9874" s="148"/>
      <c r="O9874" s="106"/>
      <c r="P9874" s="43"/>
      <c r="Q9874" s="205"/>
      <c r="R9874" s="84"/>
      <c r="S9874" s="31"/>
      <c r="T9874" s="31"/>
      <c r="U9874" s="169"/>
      <c r="V9874" s="150"/>
      <c r="W9874" s="141" t="str" cm="1">
        <f t="array" ref="W9874">IF(SUM(LEN(B9874:V9874))=0,"",IF(OR(OR(ISBLANK(F9874),SUM(LEN(C9874),LEN(D9874))=0),AND(NOT(E9874="Unknown"),ISBLANK(J9874)),AND(NOT(O9874="Unknown"),ISBLANK(R9874))),"Missing Information", INDEX(Table15[Entire Service Line Classification], MATCH(SUMIFS(Table15[Unique ID],Table15[System-Owned Portion],E9874,Table15[If Material Anything Other than "Lead" in Column E,Was Material Ever Previously Lead?],G9874,Table15[Customer-Owned Portion],O9874),Table15[Unique ID],0),0)))</f>
        <v/>
      </c>
      <c r="X9874"/>
    </row>
    <row r="9875" spans="2:24" x14ac:dyDescent="0.25">
      <c r="B9875" s="146"/>
      <c r="C9875" s="31"/>
      <c r="D9875" s="31"/>
      <c r="E9875" s="44"/>
      <c r="F9875" s="43"/>
      <c r="G9875" s="84"/>
      <c r="H9875" s="31"/>
      <c r="I9875" s="205"/>
      <c r="J9875" s="84"/>
      <c r="K9875" s="31"/>
      <c r="L9875" s="31"/>
      <c r="M9875" s="169"/>
      <c r="N9875" s="148"/>
      <c r="O9875" s="106"/>
      <c r="P9875" s="43"/>
      <c r="Q9875" s="205"/>
      <c r="R9875" s="84"/>
      <c r="S9875" s="31"/>
      <c r="T9875" s="31"/>
      <c r="U9875" s="169"/>
      <c r="V9875" s="150"/>
      <c r="W9875" s="141" t="str" cm="1">
        <f t="array" ref="W9875">IF(SUM(LEN(B9875:V9875))=0,"",IF(OR(OR(ISBLANK(F9875),SUM(LEN(C9875),LEN(D9875))=0),AND(NOT(E9875="Unknown"),ISBLANK(J9875)),AND(NOT(O9875="Unknown"),ISBLANK(R9875))),"Missing Information", INDEX(Table15[Entire Service Line Classification], MATCH(SUMIFS(Table15[Unique ID],Table15[System-Owned Portion],E9875,Table15[If Material Anything Other than "Lead" in Column E,Was Material Ever Previously Lead?],G9875,Table15[Customer-Owned Portion],O9875),Table15[Unique ID],0),0)))</f>
        <v/>
      </c>
      <c r="X9875"/>
    </row>
    <row r="9876" spans="2:24" x14ac:dyDescent="0.25">
      <c r="B9876" s="146"/>
      <c r="C9876" s="31"/>
      <c r="D9876" s="31"/>
      <c r="E9876" s="44"/>
      <c r="F9876" s="43"/>
      <c r="G9876" s="84"/>
      <c r="H9876" s="31"/>
      <c r="I9876" s="205"/>
      <c r="J9876" s="84"/>
      <c r="K9876" s="31"/>
      <c r="L9876" s="31"/>
      <c r="M9876" s="169"/>
      <c r="N9876" s="148"/>
      <c r="O9876" s="106"/>
      <c r="P9876" s="43"/>
      <c r="Q9876" s="205"/>
      <c r="R9876" s="84"/>
      <c r="S9876" s="31"/>
      <c r="T9876" s="31"/>
      <c r="U9876" s="169"/>
      <c r="V9876" s="150"/>
      <c r="W9876" s="141" t="str" cm="1">
        <f t="array" ref="W9876">IF(SUM(LEN(B9876:V9876))=0,"",IF(OR(OR(ISBLANK(F9876),SUM(LEN(C9876),LEN(D9876))=0),AND(NOT(E9876="Unknown"),ISBLANK(J9876)),AND(NOT(O9876="Unknown"),ISBLANK(R9876))),"Missing Information", INDEX(Table15[Entire Service Line Classification], MATCH(SUMIFS(Table15[Unique ID],Table15[System-Owned Portion],E9876,Table15[If Material Anything Other than "Lead" in Column E,Was Material Ever Previously Lead?],G9876,Table15[Customer-Owned Portion],O9876),Table15[Unique ID],0),0)))</f>
        <v/>
      </c>
      <c r="X9876"/>
    </row>
    <row r="9877" spans="2:24" x14ac:dyDescent="0.25">
      <c r="B9877" s="146"/>
      <c r="C9877" s="31"/>
      <c r="D9877" s="31"/>
      <c r="E9877" s="44"/>
      <c r="F9877" s="43"/>
      <c r="G9877" s="84"/>
      <c r="H9877" s="31"/>
      <c r="I9877" s="205"/>
      <c r="J9877" s="84"/>
      <c r="K9877" s="31"/>
      <c r="L9877" s="31"/>
      <c r="M9877" s="169"/>
      <c r="N9877" s="148"/>
      <c r="O9877" s="106"/>
      <c r="P9877" s="43"/>
      <c r="Q9877" s="205"/>
      <c r="R9877" s="84"/>
      <c r="S9877" s="31"/>
      <c r="T9877" s="31"/>
      <c r="U9877" s="169"/>
      <c r="V9877" s="150"/>
      <c r="W9877" s="141" t="str" cm="1">
        <f t="array" ref="W9877">IF(SUM(LEN(B9877:V9877))=0,"",IF(OR(OR(ISBLANK(F9877),SUM(LEN(C9877),LEN(D9877))=0),AND(NOT(E9877="Unknown"),ISBLANK(J9877)),AND(NOT(O9877="Unknown"),ISBLANK(R9877))),"Missing Information", INDEX(Table15[Entire Service Line Classification], MATCH(SUMIFS(Table15[Unique ID],Table15[System-Owned Portion],E9877,Table15[If Material Anything Other than "Lead" in Column E,Was Material Ever Previously Lead?],G9877,Table15[Customer-Owned Portion],O9877),Table15[Unique ID],0),0)))</f>
        <v/>
      </c>
      <c r="X9877"/>
    </row>
    <row r="9878" spans="2:24" x14ac:dyDescent="0.25">
      <c r="B9878" s="146"/>
      <c r="C9878" s="31"/>
      <c r="D9878" s="31"/>
      <c r="E9878" s="44"/>
      <c r="F9878" s="43"/>
      <c r="G9878" s="84"/>
      <c r="H9878" s="31"/>
      <c r="I9878" s="205"/>
      <c r="J9878" s="84"/>
      <c r="K9878" s="31"/>
      <c r="L9878" s="31"/>
      <c r="M9878" s="169"/>
      <c r="N9878" s="148"/>
      <c r="O9878" s="106"/>
      <c r="P9878" s="43"/>
      <c r="Q9878" s="205"/>
      <c r="R9878" s="84"/>
      <c r="S9878" s="31"/>
      <c r="T9878" s="31"/>
      <c r="U9878" s="169"/>
      <c r="V9878" s="150"/>
      <c r="W9878" s="141" t="str" cm="1">
        <f t="array" ref="W9878">IF(SUM(LEN(B9878:V9878))=0,"",IF(OR(OR(ISBLANK(F9878),SUM(LEN(C9878),LEN(D9878))=0),AND(NOT(E9878="Unknown"),ISBLANK(J9878)),AND(NOT(O9878="Unknown"),ISBLANK(R9878))),"Missing Information", INDEX(Table15[Entire Service Line Classification], MATCH(SUMIFS(Table15[Unique ID],Table15[System-Owned Portion],E9878,Table15[If Material Anything Other than "Lead" in Column E,Was Material Ever Previously Lead?],G9878,Table15[Customer-Owned Portion],O9878),Table15[Unique ID],0),0)))</f>
        <v/>
      </c>
      <c r="X9878"/>
    </row>
    <row r="9879" spans="2:24" x14ac:dyDescent="0.25">
      <c r="B9879" s="146"/>
      <c r="C9879" s="31"/>
      <c r="D9879" s="31"/>
      <c r="E9879" s="44"/>
      <c r="F9879" s="43"/>
      <c r="G9879" s="84"/>
      <c r="H9879" s="31"/>
      <c r="I9879" s="205"/>
      <c r="J9879" s="84"/>
      <c r="K9879" s="31"/>
      <c r="L9879" s="31"/>
      <c r="M9879" s="169"/>
      <c r="N9879" s="148"/>
      <c r="O9879" s="106"/>
      <c r="P9879" s="43"/>
      <c r="Q9879" s="205"/>
      <c r="R9879" s="84"/>
      <c r="S9879" s="31"/>
      <c r="T9879" s="31"/>
      <c r="U9879" s="169"/>
      <c r="V9879" s="150"/>
      <c r="W9879" s="141" t="str" cm="1">
        <f t="array" ref="W9879">IF(SUM(LEN(B9879:V9879))=0,"",IF(OR(OR(ISBLANK(F9879),SUM(LEN(C9879),LEN(D9879))=0),AND(NOT(E9879="Unknown"),ISBLANK(J9879)),AND(NOT(O9879="Unknown"),ISBLANK(R9879))),"Missing Information", INDEX(Table15[Entire Service Line Classification], MATCH(SUMIFS(Table15[Unique ID],Table15[System-Owned Portion],E9879,Table15[If Material Anything Other than "Lead" in Column E,Was Material Ever Previously Lead?],G9879,Table15[Customer-Owned Portion],O9879),Table15[Unique ID],0),0)))</f>
        <v/>
      </c>
      <c r="X9879"/>
    </row>
    <row r="9880" spans="2:24" x14ac:dyDescent="0.25">
      <c r="B9880" s="146"/>
      <c r="C9880" s="31"/>
      <c r="D9880" s="31"/>
      <c r="E9880" s="44"/>
      <c r="F9880" s="43"/>
      <c r="G9880" s="84"/>
      <c r="H9880" s="31"/>
      <c r="I9880" s="205"/>
      <c r="J9880" s="84"/>
      <c r="K9880" s="31"/>
      <c r="L9880" s="31"/>
      <c r="M9880" s="169"/>
      <c r="N9880" s="148"/>
      <c r="O9880" s="106"/>
      <c r="P9880" s="43"/>
      <c r="Q9880" s="205"/>
      <c r="R9880" s="84"/>
      <c r="S9880" s="31"/>
      <c r="T9880" s="31"/>
      <c r="U9880" s="169"/>
      <c r="V9880" s="150"/>
      <c r="W9880" s="141" t="str" cm="1">
        <f t="array" ref="W9880">IF(SUM(LEN(B9880:V9880))=0,"",IF(OR(OR(ISBLANK(F9880),SUM(LEN(C9880),LEN(D9880))=0),AND(NOT(E9880="Unknown"),ISBLANK(J9880)),AND(NOT(O9880="Unknown"),ISBLANK(R9880))),"Missing Information", INDEX(Table15[Entire Service Line Classification], MATCH(SUMIFS(Table15[Unique ID],Table15[System-Owned Portion],E9880,Table15[If Material Anything Other than "Lead" in Column E,Was Material Ever Previously Lead?],G9880,Table15[Customer-Owned Portion],O9880),Table15[Unique ID],0),0)))</f>
        <v/>
      </c>
      <c r="X9880"/>
    </row>
    <row r="9881" spans="2:24" x14ac:dyDescent="0.25">
      <c r="B9881" s="146"/>
      <c r="C9881" s="31"/>
      <c r="D9881" s="31"/>
      <c r="E9881" s="44"/>
      <c r="F9881" s="43"/>
      <c r="G9881" s="84"/>
      <c r="H9881" s="31"/>
      <c r="I9881" s="205"/>
      <c r="J9881" s="84"/>
      <c r="K9881" s="31"/>
      <c r="L9881" s="31"/>
      <c r="M9881" s="169"/>
      <c r="N9881" s="148"/>
      <c r="O9881" s="106"/>
      <c r="P9881" s="43"/>
      <c r="Q9881" s="205"/>
      <c r="R9881" s="84"/>
      <c r="S9881" s="31"/>
      <c r="T9881" s="31"/>
      <c r="U9881" s="169"/>
      <c r="V9881" s="150"/>
      <c r="W9881" s="141" t="str" cm="1">
        <f t="array" ref="W9881">IF(SUM(LEN(B9881:V9881))=0,"",IF(OR(OR(ISBLANK(F9881),SUM(LEN(C9881),LEN(D9881))=0),AND(NOT(E9881="Unknown"),ISBLANK(J9881)),AND(NOT(O9881="Unknown"),ISBLANK(R9881))),"Missing Information", INDEX(Table15[Entire Service Line Classification], MATCH(SUMIFS(Table15[Unique ID],Table15[System-Owned Portion],E9881,Table15[If Material Anything Other than "Lead" in Column E,Was Material Ever Previously Lead?],G9881,Table15[Customer-Owned Portion],O9881),Table15[Unique ID],0),0)))</f>
        <v/>
      </c>
      <c r="X9881"/>
    </row>
    <row r="9882" spans="2:24" x14ac:dyDescent="0.25">
      <c r="B9882" s="146"/>
      <c r="C9882" s="31"/>
      <c r="D9882" s="31"/>
      <c r="E9882" s="44"/>
      <c r="F9882" s="43"/>
      <c r="G9882" s="84"/>
      <c r="H9882" s="31"/>
      <c r="I9882" s="205"/>
      <c r="J9882" s="84"/>
      <c r="K9882" s="31"/>
      <c r="L9882" s="31"/>
      <c r="M9882" s="169"/>
      <c r="N9882" s="148"/>
      <c r="O9882" s="106"/>
      <c r="P9882" s="43"/>
      <c r="Q9882" s="205"/>
      <c r="R9882" s="84"/>
      <c r="S9882" s="31"/>
      <c r="T9882" s="31"/>
      <c r="U9882" s="169"/>
      <c r="V9882" s="150"/>
      <c r="W9882" s="141" t="str" cm="1">
        <f t="array" ref="W9882">IF(SUM(LEN(B9882:V9882))=0,"",IF(OR(OR(ISBLANK(F9882),SUM(LEN(C9882),LEN(D9882))=0),AND(NOT(E9882="Unknown"),ISBLANK(J9882)),AND(NOT(O9882="Unknown"),ISBLANK(R9882))),"Missing Information", INDEX(Table15[Entire Service Line Classification], MATCH(SUMIFS(Table15[Unique ID],Table15[System-Owned Portion],E9882,Table15[If Material Anything Other than "Lead" in Column E,Was Material Ever Previously Lead?],G9882,Table15[Customer-Owned Portion],O9882),Table15[Unique ID],0),0)))</f>
        <v/>
      </c>
      <c r="X9882"/>
    </row>
    <row r="9883" spans="2:24" x14ac:dyDescent="0.25">
      <c r="B9883" s="146"/>
      <c r="C9883" s="31"/>
      <c r="D9883" s="31"/>
      <c r="E9883" s="44"/>
      <c r="F9883" s="43"/>
      <c r="G9883" s="84"/>
      <c r="H9883" s="31"/>
      <c r="I9883" s="205"/>
      <c r="J9883" s="84"/>
      <c r="K9883" s="31"/>
      <c r="L9883" s="31"/>
      <c r="M9883" s="169"/>
      <c r="N9883" s="148"/>
      <c r="O9883" s="106"/>
      <c r="P9883" s="43"/>
      <c r="Q9883" s="205"/>
      <c r="R9883" s="84"/>
      <c r="S9883" s="31"/>
      <c r="T9883" s="31"/>
      <c r="U9883" s="169"/>
      <c r="V9883" s="150"/>
      <c r="W9883" s="141" t="str" cm="1">
        <f t="array" ref="W9883">IF(SUM(LEN(B9883:V9883))=0,"",IF(OR(OR(ISBLANK(F9883),SUM(LEN(C9883),LEN(D9883))=0),AND(NOT(E9883="Unknown"),ISBLANK(J9883)),AND(NOT(O9883="Unknown"),ISBLANK(R9883))),"Missing Information", INDEX(Table15[Entire Service Line Classification], MATCH(SUMIFS(Table15[Unique ID],Table15[System-Owned Portion],E9883,Table15[If Material Anything Other than "Lead" in Column E,Was Material Ever Previously Lead?],G9883,Table15[Customer-Owned Portion],O9883),Table15[Unique ID],0),0)))</f>
        <v/>
      </c>
      <c r="X9883"/>
    </row>
    <row r="9884" spans="2:24" x14ac:dyDescent="0.25">
      <c r="B9884" s="146"/>
      <c r="C9884" s="31"/>
      <c r="D9884" s="31"/>
      <c r="E9884" s="44"/>
      <c r="F9884" s="43"/>
      <c r="G9884" s="84"/>
      <c r="H9884" s="31"/>
      <c r="I9884" s="205"/>
      <c r="J9884" s="84"/>
      <c r="K9884" s="31"/>
      <c r="L9884" s="31"/>
      <c r="M9884" s="169"/>
      <c r="N9884" s="148"/>
      <c r="O9884" s="106"/>
      <c r="P9884" s="43"/>
      <c r="Q9884" s="205"/>
      <c r="R9884" s="84"/>
      <c r="S9884" s="31"/>
      <c r="T9884" s="31"/>
      <c r="U9884" s="169"/>
      <c r="V9884" s="150"/>
      <c r="W9884" s="141" t="str" cm="1">
        <f t="array" ref="W9884">IF(SUM(LEN(B9884:V9884))=0,"",IF(OR(OR(ISBLANK(F9884),SUM(LEN(C9884),LEN(D9884))=0),AND(NOT(E9884="Unknown"),ISBLANK(J9884)),AND(NOT(O9884="Unknown"),ISBLANK(R9884))),"Missing Information", INDEX(Table15[Entire Service Line Classification], MATCH(SUMIFS(Table15[Unique ID],Table15[System-Owned Portion],E9884,Table15[If Material Anything Other than "Lead" in Column E,Was Material Ever Previously Lead?],G9884,Table15[Customer-Owned Portion],O9884),Table15[Unique ID],0),0)))</f>
        <v/>
      </c>
      <c r="X9884"/>
    </row>
    <row r="9885" spans="2:24" x14ac:dyDescent="0.25">
      <c r="B9885" s="146"/>
      <c r="C9885" s="31"/>
      <c r="D9885" s="31"/>
      <c r="E9885" s="44"/>
      <c r="F9885" s="43"/>
      <c r="G9885" s="84"/>
      <c r="H9885" s="31"/>
      <c r="I9885" s="205"/>
      <c r="J9885" s="84"/>
      <c r="K9885" s="31"/>
      <c r="L9885" s="31"/>
      <c r="M9885" s="169"/>
      <c r="N9885" s="148"/>
      <c r="O9885" s="106"/>
      <c r="P9885" s="43"/>
      <c r="Q9885" s="205"/>
      <c r="R9885" s="84"/>
      <c r="S9885" s="31"/>
      <c r="T9885" s="31"/>
      <c r="U9885" s="169"/>
      <c r="V9885" s="150"/>
      <c r="W9885" s="141" t="str" cm="1">
        <f t="array" ref="W9885">IF(SUM(LEN(B9885:V9885))=0,"",IF(OR(OR(ISBLANK(F9885),SUM(LEN(C9885),LEN(D9885))=0),AND(NOT(E9885="Unknown"),ISBLANK(J9885)),AND(NOT(O9885="Unknown"),ISBLANK(R9885))),"Missing Information", INDEX(Table15[Entire Service Line Classification], MATCH(SUMIFS(Table15[Unique ID],Table15[System-Owned Portion],E9885,Table15[If Material Anything Other than "Lead" in Column E,Was Material Ever Previously Lead?],G9885,Table15[Customer-Owned Portion],O9885),Table15[Unique ID],0),0)))</f>
        <v/>
      </c>
      <c r="X9885"/>
    </row>
    <row r="9886" spans="2:24" x14ac:dyDescent="0.25">
      <c r="B9886" s="146"/>
      <c r="C9886" s="31"/>
      <c r="D9886" s="31"/>
      <c r="E9886" s="44"/>
      <c r="F9886" s="43"/>
      <c r="G9886" s="84"/>
      <c r="H9886" s="31"/>
      <c r="I9886" s="205"/>
      <c r="J9886" s="84"/>
      <c r="K9886" s="31"/>
      <c r="L9886" s="31"/>
      <c r="M9886" s="169"/>
      <c r="N9886" s="148"/>
      <c r="O9886" s="106"/>
      <c r="P9886" s="43"/>
      <c r="Q9886" s="205"/>
      <c r="R9886" s="84"/>
      <c r="S9886" s="31"/>
      <c r="T9886" s="31"/>
      <c r="U9886" s="169"/>
      <c r="V9886" s="150"/>
      <c r="W9886" s="141" t="str" cm="1">
        <f t="array" ref="W9886">IF(SUM(LEN(B9886:V9886))=0,"",IF(OR(OR(ISBLANK(F9886),SUM(LEN(C9886),LEN(D9886))=0),AND(NOT(E9886="Unknown"),ISBLANK(J9886)),AND(NOT(O9886="Unknown"),ISBLANK(R9886))),"Missing Information", INDEX(Table15[Entire Service Line Classification], MATCH(SUMIFS(Table15[Unique ID],Table15[System-Owned Portion],E9886,Table15[If Material Anything Other than "Lead" in Column E,Was Material Ever Previously Lead?],G9886,Table15[Customer-Owned Portion],O9886),Table15[Unique ID],0),0)))</f>
        <v/>
      </c>
      <c r="X9886"/>
    </row>
    <row r="9887" spans="2:24" x14ac:dyDescent="0.25">
      <c r="B9887" s="146"/>
      <c r="C9887" s="31"/>
      <c r="D9887" s="31"/>
      <c r="E9887" s="44"/>
      <c r="F9887" s="43"/>
      <c r="G9887" s="84"/>
      <c r="H9887" s="31"/>
      <c r="I9887" s="205"/>
      <c r="J9887" s="84"/>
      <c r="K9887" s="31"/>
      <c r="L9887" s="31"/>
      <c r="M9887" s="169"/>
      <c r="N9887" s="148"/>
      <c r="O9887" s="106"/>
      <c r="P9887" s="43"/>
      <c r="Q9887" s="205"/>
      <c r="R9887" s="84"/>
      <c r="S9887" s="31"/>
      <c r="T9887" s="31"/>
      <c r="U9887" s="169"/>
      <c r="V9887" s="150"/>
      <c r="W9887" s="141" t="str" cm="1">
        <f t="array" ref="W9887">IF(SUM(LEN(B9887:V9887))=0,"",IF(OR(OR(ISBLANK(F9887),SUM(LEN(C9887),LEN(D9887))=0),AND(NOT(E9887="Unknown"),ISBLANK(J9887)),AND(NOT(O9887="Unknown"),ISBLANK(R9887))),"Missing Information", INDEX(Table15[Entire Service Line Classification], MATCH(SUMIFS(Table15[Unique ID],Table15[System-Owned Portion],E9887,Table15[If Material Anything Other than "Lead" in Column E,Was Material Ever Previously Lead?],G9887,Table15[Customer-Owned Portion],O9887),Table15[Unique ID],0),0)))</f>
        <v/>
      </c>
      <c r="X9887"/>
    </row>
    <row r="9888" spans="2:24" x14ac:dyDescent="0.25">
      <c r="B9888" s="146"/>
      <c r="C9888" s="31"/>
      <c r="D9888" s="31"/>
      <c r="E9888" s="44"/>
      <c r="F9888" s="43"/>
      <c r="G9888" s="84"/>
      <c r="H9888" s="31"/>
      <c r="I9888" s="205"/>
      <c r="J9888" s="84"/>
      <c r="K9888" s="31"/>
      <c r="L9888" s="31"/>
      <c r="M9888" s="169"/>
      <c r="N9888" s="148"/>
      <c r="O9888" s="106"/>
      <c r="P9888" s="43"/>
      <c r="Q9888" s="205"/>
      <c r="R9888" s="84"/>
      <c r="S9888" s="31"/>
      <c r="T9888" s="31"/>
      <c r="U9888" s="169"/>
      <c r="V9888" s="150"/>
      <c r="W9888" s="141" t="str" cm="1">
        <f t="array" ref="W9888">IF(SUM(LEN(B9888:V9888))=0,"",IF(OR(OR(ISBLANK(F9888),SUM(LEN(C9888),LEN(D9888))=0),AND(NOT(E9888="Unknown"),ISBLANK(J9888)),AND(NOT(O9888="Unknown"),ISBLANK(R9888))),"Missing Information", INDEX(Table15[Entire Service Line Classification], MATCH(SUMIFS(Table15[Unique ID],Table15[System-Owned Portion],E9888,Table15[If Material Anything Other than "Lead" in Column E,Was Material Ever Previously Lead?],G9888,Table15[Customer-Owned Portion],O9888),Table15[Unique ID],0),0)))</f>
        <v/>
      </c>
      <c r="X9888"/>
    </row>
    <row r="9889" spans="2:24" x14ac:dyDescent="0.25">
      <c r="B9889" s="146"/>
      <c r="C9889" s="31"/>
      <c r="D9889" s="31"/>
      <c r="E9889" s="44"/>
      <c r="F9889" s="43"/>
      <c r="G9889" s="84"/>
      <c r="H9889" s="31"/>
      <c r="I9889" s="205"/>
      <c r="J9889" s="84"/>
      <c r="K9889" s="31"/>
      <c r="L9889" s="31"/>
      <c r="M9889" s="169"/>
      <c r="N9889" s="148"/>
      <c r="O9889" s="106"/>
      <c r="P9889" s="43"/>
      <c r="Q9889" s="205"/>
      <c r="R9889" s="84"/>
      <c r="S9889" s="31"/>
      <c r="T9889" s="31"/>
      <c r="U9889" s="169"/>
      <c r="V9889" s="150"/>
      <c r="W9889" s="141" t="str" cm="1">
        <f t="array" ref="W9889">IF(SUM(LEN(B9889:V9889))=0,"",IF(OR(OR(ISBLANK(F9889),SUM(LEN(C9889),LEN(D9889))=0),AND(NOT(E9889="Unknown"),ISBLANK(J9889)),AND(NOT(O9889="Unknown"),ISBLANK(R9889))),"Missing Information", INDEX(Table15[Entire Service Line Classification], MATCH(SUMIFS(Table15[Unique ID],Table15[System-Owned Portion],E9889,Table15[If Material Anything Other than "Lead" in Column E,Was Material Ever Previously Lead?],G9889,Table15[Customer-Owned Portion],O9889),Table15[Unique ID],0),0)))</f>
        <v/>
      </c>
      <c r="X9889"/>
    </row>
    <row r="9890" spans="2:24" x14ac:dyDescent="0.25">
      <c r="B9890" s="146"/>
      <c r="C9890" s="31"/>
      <c r="D9890" s="31"/>
      <c r="E9890" s="44"/>
      <c r="F9890" s="43"/>
      <c r="G9890" s="84"/>
      <c r="H9890" s="31"/>
      <c r="I9890" s="205"/>
      <c r="J9890" s="84"/>
      <c r="K9890" s="31"/>
      <c r="L9890" s="31"/>
      <c r="M9890" s="169"/>
      <c r="N9890" s="148"/>
      <c r="O9890" s="106"/>
      <c r="P9890" s="43"/>
      <c r="Q9890" s="205"/>
      <c r="R9890" s="84"/>
      <c r="S9890" s="31"/>
      <c r="T9890" s="31"/>
      <c r="U9890" s="169"/>
      <c r="V9890" s="150"/>
      <c r="W9890" s="141" t="str" cm="1">
        <f t="array" ref="W9890">IF(SUM(LEN(B9890:V9890))=0,"",IF(OR(OR(ISBLANK(F9890),SUM(LEN(C9890),LEN(D9890))=0),AND(NOT(E9890="Unknown"),ISBLANK(J9890)),AND(NOT(O9890="Unknown"),ISBLANK(R9890))),"Missing Information", INDEX(Table15[Entire Service Line Classification], MATCH(SUMIFS(Table15[Unique ID],Table15[System-Owned Portion],E9890,Table15[If Material Anything Other than "Lead" in Column E,Was Material Ever Previously Lead?],G9890,Table15[Customer-Owned Portion],O9890),Table15[Unique ID],0),0)))</f>
        <v/>
      </c>
      <c r="X9890"/>
    </row>
    <row r="9891" spans="2:24" x14ac:dyDescent="0.25">
      <c r="B9891" s="146"/>
      <c r="C9891" s="31"/>
      <c r="D9891" s="31"/>
      <c r="E9891" s="44"/>
      <c r="F9891" s="43"/>
      <c r="G9891" s="84"/>
      <c r="H9891" s="31"/>
      <c r="I9891" s="205"/>
      <c r="J9891" s="84"/>
      <c r="K9891" s="31"/>
      <c r="L9891" s="31"/>
      <c r="M9891" s="169"/>
      <c r="N9891" s="148"/>
      <c r="O9891" s="106"/>
      <c r="P9891" s="43"/>
      <c r="Q9891" s="205"/>
      <c r="R9891" s="84"/>
      <c r="S9891" s="31"/>
      <c r="T9891" s="31"/>
      <c r="U9891" s="169"/>
      <c r="V9891" s="150"/>
      <c r="W9891" s="141" t="str" cm="1">
        <f t="array" ref="W9891">IF(SUM(LEN(B9891:V9891))=0,"",IF(OR(OR(ISBLANK(F9891),SUM(LEN(C9891),LEN(D9891))=0),AND(NOT(E9891="Unknown"),ISBLANK(J9891)),AND(NOT(O9891="Unknown"),ISBLANK(R9891))),"Missing Information", INDEX(Table15[Entire Service Line Classification], MATCH(SUMIFS(Table15[Unique ID],Table15[System-Owned Portion],E9891,Table15[If Material Anything Other than "Lead" in Column E,Was Material Ever Previously Lead?],G9891,Table15[Customer-Owned Portion],O9891),Table15[Unique ID],0),0)))</f>
        <v/>
      </c>
      <c r="X9891"/>
    </row>
    <row r="9892" spans="2:24" x14ac:dyDescent="0.25">
      <c r="B9892" s="146"/>
      <c r="C9892" s="31"/>
      <c r="D9892" s="31"/>
      <c r="E9892" s="44"/>
      <c r="F9892" s="43"/>
      <c r="G9892" s="84"/>
      <c r="H9892" s="31"/>
      <c r="I9892" s="205"/>
      <c r="J9892" s="84"/>
      <c r="K9892" s="31"/>
      <c r="L9892" s="31"/>
      <c r="M9892" s="169"/>
      <c r="N9892" s="148"/>
      <c r="O9892" s="106"/>
      <c r="P9892" s="43"/>
      <c r="Q9892" s="205"/>
      <c r="R9892" s="84"/>
      <c r="S9892" s="31"/>
      <c r="T9892" s="31"/>
      <c r="U9892" s="169"/>
      <c r="V9892" s="150"/>
      <c r="W9892" s="141" t="str" cm="1">
        <f t="array" ref="W9892">IF(SUM(LEN(B9892:V9892))=0,"",IF(OR(OR(ISBLANK(F9892),SUM(LEN(C9892),LEN(D9892))=0),AND(NOT(E9892="Unknown"),ISBLANK(J9892)),AND(NOT(O9892="Unknown"),ISBLANK(R9892))),"Missing Information", INDEX(Table15[Entire Service Line Classification], MATCH(SUMIFS(Table15[Unique ID],Table15[System-Owned Portion],E9892,Table15[If Material Anything Other than "Lead" in Column E,Was Material Ever Previously Lead?],G9892,Table15[Customer-Owned Portion],O9892),Table15[Unique ID],0),0)))</f>
        <v/>
      </c>
      <c r="X9892"/>
    </row>
    <row r="9893" spans="2:24" x14ac:dyDescent="0.25">
      <c r="B9893" s="146"/>
      <c r="C9893" s="31"/>
      <c r="D9893" s="31"/>
      <c r="E9893" s="44"/>
      <c r="F9893" s="43"/>
      <c r="G9893" s="84"/>
      <c r="H9893" s="31"/>
      <c r="I9893" s="205"/>
      <c r="J9893" s="84"/>
      <c r="K9893" s="31"/>
      <c r="L9893" s="31"/>
      <c r="M9893" s="169"/>
      <c r="N9893" s="148"/>
      <c r="O9893" s="106"/>
      <c r="P9893" s="43"/>
      <c r="Q9893" s="205"/>
      <c r="R9893" s="84"/>
      <c r="S9893" s="31"/>
      <c r="T9893" s="31"/>
      <c r="U9893" s="169"/>
      <c r="V9893" s="150"/>
      <c r="W9893" s="141" t="str" cm="1">
        <f t="array" ref="W9893">IF(SUM(LEN(B9893:V9893))=0,"",IF(OR(OR(ISBLANK(F9893),SUM(LEN(C9893),LEN(D9893))=0),AND(NOT(E9893="Unknown"),ISBLANK(J9893)),AND(NOT(O9893="Unknown"),ISBLANK(R9893))),"Missing Information", INDEX(Table15[Entire Service Line Classification], MATCH(SUMIFS(Table15[Unique ID],Table15[System-Owned Portion],E9893,Table15[If Material Anything Other than "Lead" in Column E,Was Material Ever Previously Lead?],G9893,Table15[Customer-Owned Portion],O9893),Table15[Unique ID],0),0)))</f>
        <v/>
      </c>
      <c r="X9893"/>
    </row>
    <row r="9894" spans="2:24" x14ac:dyDescent="0.25">
      <c r="B9894" s="146"/>
      <c r="C9894" s="31"/>
      <c r="D9894" s="31"/>
      <c r="E9894" s="44"/>
      <c r="F9894" s="43"/>
      <c r="G9894" s="84"/>
      <c r="H9894" s="31"/>
      <c r="I9894" s="205"/>
      <c r="J9894" s="84"/>
      <c r="K9894" s="31"/>
      <c r="L9894" s="31"/>
      <c r="M9894" s="169"/>
      <c r="N9894" s="148"/>
      <c r="O9894" s="106"/>
      <c r="P9894" s="43"/>
      <c r="Q9894" s="205"/>
      <c r="R9894" s="84"/>
      <c r="S9894" s="31"/>
      <c r="T9894" s="31"/>
      <c r="U9894" s="169"/>
      <c r="V9894" s="150"/>
      <c r="W9894" s="141" t="str" cm="1">
        <f t="array" ref="W9894">IF(SUM(LEN(B9894:V9894))=0,"",IF(OR(OR(ISBLANK(F9894),SUM(LEN(C9894),LEN(D9894))=0),AND(NOT(E9894="Unknown"),ISBLANK(J9894)),AND(NOT(O9894="Unknown"),ISBLANK(R9894))),"Missing Information", INDEX(Table15[Entire Service Line Classification], MATCH(SUMIFS(Table15[Unique ID],Table15[System-Owned Portion],E9894,Table15[If Material Anything Other than "Lead" in Column E,Was Material Ever Previously Lead?],G9894,Table15[Customer-Owned Portion],O9894),Table15[Unique ID],0),0)))</f>
        <v/>
      </c>
      <c r="X9894"/>
    </row>
    <row r="9895" spans="2:24" x14ac:dyDescent="0.25">
      <c r="B9895" s="146"/>
      <c r="C9895" s="31"/>
      <c r="D9895" s="31"/>
      <c r="E9895" s="44"/>
      <c r="F9895" s="43"/>
      <c r="G9895" s="84"/>
      <c r="H9895" s="31"/>
      <c r="I9895" s="205"/>
      <c r="J9895" s="84"/>
      <c r="K9895" s="31"/>
      <c r="L9895" s="31"/>
      <c r="M9895" s="169"/>
      <c r="N9895" s="148"/>
      <c r="O9895" s="106"/>
      <c r="P9895" s="43"/>
      <c r="Q9895" s="205"/>
      <c r="R9895" s="84"/>
      <c r="S9895" s="31"/>
      <c r="T9895" s="31"/>
      <c r="U9895" s="169"/>
      <c r="V9895" s="150"/>
      <c r="W9895" s="141" t="str" cm="1">
        <f t="array" ref="W9895">IF(SUM(LEN(B9895:V9895))=0,"",IF(OR(OR(ISBLANK(F9895),SUM(LEN(C9895),LEN(D9895))=0),AND(NOT(E9895="Unknown"),ISBLANK(J9895)),AND(NOT(O9895="Unknown"),ISBLANK(R9895))),"Missing Information", INDEX(Table15[Entire Service Line Classification], MATCH(SUMIFS(Table15[Unique ID],Table15[System-Owned Portion],E9895,Table15[If Material Anything Other than "Lead" in Column E,Was Material Ever Previously Lead?],G9895,Table15[Customer-Owned Portion],O9895),Table15[Unique ID],0),0)))</f>
        <v/>
      </c>
      <c r="X9895"/>
    </row>
    <row r="9896" spans="2:24" x14ac:dyDescent="0.25">
      <c r="B9896" s="146"/>
      <c r="C9896" s="31"/>
      <c r="D9896" s="31"/>
      <c r="E9896" s="44"/>
      <c r="F9896" s="43"/>
      <c r="G9896" s="84"/>
      <c r="H9896" s="31"/>
      <c r="I9896" s="205"/>
      <c r="J9896" s="84"/>
      <c r="K9896" s="31"/>
      <c r="L9896" s="31"/>
      <c r="M9896" s="169"/>
      <c r="N9896" s="148"/>
      <c r="O9896" s="106"/>
      <c r="P9896" s="43"/>
      <c r="Q9896" s="205"/>
      <c r="R9896" s="84"/>
      <c r="S9896" s="31"/>
      <c r="T9896" s="31"/>
      <c r="U9896" s="169"/>
      <c r="V9896" s="150"/>
      <c r="W9896" s="141" t="str" cm="1">
        <f t="array" ref="W9896">IF(SUM(LEN(B9896:V9896))=0,"",IF(OR(OR(ISBLANK(F9896),SUM(LEN(C9896),LEN(D9896))=0),AND(NOT(E9896="Unknown"),ISBLANK(J9896)),AND(NOT(O9896="Unknown"),ISBLANK(R9896))),"Missing Information", INDEX(Table15[Entire Service Line Classification], MATCH(SUMIFS(Table15[Unique ID],Table15[System-Owned Portion],E9896,Table15[If Material Anything Other than "Lead" in Column E,Was Material Ever Previously Lead?],G9896,Table15[Customer-Owned Portion],O9896),Table15[Unique ID],0),0)))</f>
        <v/>
      </c>
      <c r="X9896"/>
    </row>
    <row r="9897" spans="2:24" x14ac:dyDescent="0.25">
      <c r="B9897" s="146"/>
      <c r="C9897" s="31"/>
      <c r="D9897" s="31"/>
      <c r="E9897" s="44"/>
      <c r="F9897" s="43"/>
      <c r="G9897" s="84"/>
      <c r="H9897" s="31"/>
      <c r="I9897" s="205"/>
      <c r="J9897" s="84"/>
      <c r="K9897" s="31"/>
      <c r="L9897" s="31"/>
      <c r="M9897" s="169"/>
      <c r="N9897" s="148"/>
      <c r="O9897" s="106"/>
      <c r="P9897" s="43"/>
      <c r="Q9897" s="205"/>
      <c r="R9897" s="84"/>
      <c r="S9897" s="31"/>
      <c r="T9897" s="31"/>
      <c r="U9897" s="169"/>
      <c r="V9897" s="150"/>
      <c r="W9897" s="141" t="str" cm="1">
        <f t="array" ref="W9897">IF(SUM(LEN(B9897:V9897))=0,"",IF(OR(OR(ISBLANK(F9897),SUM(LEN(C9897),LEN(D9897))=0),AND(NOT(E9897="Unknown"),ISBLANK(J9897)),AND(NOT(O9897="Unknown"),ISBLANK(R9897))),"Missing Information", INDEX(Table15[Entire Service Line Classification], MATCH(SUMIFS(Table15[Unique ID],Table15[System-Owned Portion],E9897,Table15[If Material Anything Other than "Lead" in Column E,Was Material Ever Previously Lead?],G9897,Table15[Customer-Owned Portion],O9897),Table15[Unique ID],0),0)))</f>
        <v/>
      </c>
      <c r="X9897"/>
    </row>
    <row r="9898" spans="2:24" x14ac:dyDescent="0.25">
      <c r="B9898" s="146"/>
      <c r="C9898" s="31"/>
      <c r="D9898" s="31"/>
      <c r="E9898" s="44"/>
      <c r="F9898" s="43"/>
      <c r="G9898" s="84"/>
      <c r="H9898" s="31"/>
      <c r="I9898" s="205"/>
      <c r="J9898" s="84"/>
      <c r="K9898" s="31"/>
      <c r="L9898" s="31"/>
      <c r="M9898" s="169"/>
      <c r="N9898" s="148"/>
      <c r="O9898" s="106"/>
      <c r="P9898" s="43"/>
      <c r="Q9898" s="205"/>
      <c r="R9898" s="84"/>
      <c r="S9898" s="31"/>
      <c r="T9898" s="31"/>
      <c r="U9898" s="169"/>
      <c r="V9898" s="150"/>
      <c r="W9898" s="141" t="str" cm="1">
        <f t="array" ref="W9898">IF(SUM(LEN(B9898:V9898))=0,"",IF(OR(OR(ISBLANK(F9898),SUM(LEN(C9898),LEN(D9898))=0),AND(NOT(E9898="Unknown"),ISBLANK(J9898)),AND(NOT(O9898="Unknown"),ISBLANK(R9898))),"Missing Information", INDEX(Table15[Entire Service Line Classification], MATCH(SUMIFS(Table15[Unique ID],Table15[System-Owned Portion],E9898,Table15[If Material Anything Other than "Lead" in Column E,Was Material Ever Previously Lead?],G9898,Table15[Customer-Owned Portion],O9898),Table15[Unique ID],0),0)))</f>
        <v/>
      </c>
      <c r="X9898"/>
    </row>
    <row r="9899" spans="2:24" x14ac:dyDescent="0.25">
      <c r="B9899" s="146"/>
      <c r="C9899" s="31"/>
      <c r="D9899" s="31"/>
      <c r="E9899" s="44"/>
      <c r="F9899" s="43"/>
      <c r="G9899" s="84"/>
      <c r="H9899" s="31"/>
      <c r="I9899" s="205"/>
      <c r="J9899" s="84"/>
      <c r="K9899" s="31"/>
      <c r="L9899" s="31"/>
      <c r="M9899" s="169"/>
      <c r="N9899" s="148"/>
      <c r="O9899" s="106"/>
      <c r="P9899" s="43"/>
      <c r="Q9899" s="205"/>
      <c r="R9899" s="84"/>
      <c r="S9899" s="31"/>
      <c r="T9899" s="31"/>
      <c r="U9899" s="169"/>
      <c r="V9899" s="150"/>
      <c r="W9899" s="141" t="str" cm="1">
        <f t="array" ref="W9899">IF(SUM(LEN(B9899:V9899))=0,"",IF(OR(OR(ISBLANK(F9899),SUM(LEN(C9899),LEN(D9899))=0),AND(NOT(E9899="Unknown"),ISBLANK(J9899)),AND(NOT(O9899="Unknown"),ISBLANK(R9899))),"Missing Information", INDEX(Table15[Entire Service Line Classification], MATCH(SUMIFS(Table15[Unique ID],Table15[System-Owned Portion],E9899,Table15[If Material Anything Other than "Lead" in Column E,Was Material Ever Previously Lead?],G9899,Table15[Customer-Owned Portion],O9899),Table15[Unique ID],0),0)))</f>
        <v/>
      </c>
      <c r="X9899"/>
    </row>
    <row r="9900" spans="2:24" x14ac:dyDescent="0.25">
      <c r="B9900" s="146"/>
      <c r="C9900" s="31"/>
      <c r="D9900" s="31"/>
      <c r="E9900" s="44"/>
      <c r="F9900" s="43"/>
      <c r="G9900" s="84"/>
      <c r="H9900" s="31"/>
      <c r="I9900" s="205"/>
      <c r="J9900" s="84"/>
      <c r="K9900" s="31"/>
      <c r="L9900" s="31"/>
      <c r="M9900" s="169"/>
      <c r="N9900" s="148"/>
      <c r="O9900" s="106"/>
      <c r="P9900" s="43"/>
      <c r="Q9900" s="205"/>
      <c r="R9900" s="84"/>
      <c r="S9900" s="31"/>
      <c r="T9900" s="31"/>
      <c r="U9900" s="169"/>
      <c r="V9900" s="150"/>
      <c r="W9900" s="141" t="str" cm="1">
        <f t="array" ref="W9900">IF(SUM(LEN(B9900:V9900))=0,"",IF(OR(OR(ISBLANK(F9900),SUM(LEN(C9900),LEN(D9900))=0),AND(NOT(E9900="Unknown"),ISBLANK(J9900)),AND(NOT(O9900="Unknown"),ISBLANK(R9900))),"Missing Information", INDEX(Table15[Entire Service Line Classification], MATCH(SUMIFS(Table15[Unique ID],Table15[System-Owned Portion],E9900,Table15[If Material Anything Other than "Lead" in Column E,Was Material Ever Previously Lead?],G9900,Table15[Customer-Owned Portion],O9900),Table15[Unique ID],0),0)))</f>
        <v/>
      </c>
      <c r="X9900"/>
    </row>
    <row r="9901" spans="2:24" x14ac:dyDescent="0.25">
      <c r="B9901" s="146"/>
      <c r="C9901" s="31"/>
      <c r="D9901" s="31"/>
      <c r="E9901" s="44"/>
      <c r="F9901" s="43"/>
      <c r="G9901" s="84"/>
      <c r="H9901" s="31"/>
      <c r="I9901" s="205"/>
      <c r="J9901" s="84"/>
      <c r="K9901" s="31"/>
      <c r="L9901" s="31"/>
      <c r="M9901" s="169"/>
      <c r="N9901" s="148"/>
      <c r="O9901" s="106"/>
      <c r="P9901" s="43"/>
      <c r="Q9901" s="205"/>
      <c r="R9901" s="84"/>
      <c r="S9901" s="31"/>
      <c r="T9901" s="31"/>
      <c r="U9901" s="169"/>
      <c r="V9901" s="150"/>
      <c r="W9901" s="141" t="str" cm="1">
        <f t="array" ref="W9901">IF(SUM(LEN(B9901:V9901))=0,"",IF(OR(OR(ISBLANK(F9901),SUM(LEN(C9901),LEN(D9901))=0),AND(NOT(E9901="Unknown"),ISBLANK(J9901)),AND(NOT(O9901="Unknown"),ISBLANK(R9901))),"Missing Information", INDEX(Table15[Entire Service Line Classification], MATCH(SUMIFS(Table15[Unique ID],Table15[System-Owned Portion],E9901,Table15[If Material Anything Other than "Lead" in Column E,Was Material Ever Previously Lead?],G9901,Table15[Customer-Owned Portion],O9901),Table15[Unique ID],0),0)))</f>
        <v/>
      </c>
      <c r="X9901"/>
    </row>
    <row r="9902" spans="2:24" x14ac:dyDescent="0.25">
      <c r="B9902" s="146"/>
      <c r="C9902" s="31"/>
      <c r="D9902" s="31"/>
      <c r="E9902" s="44"/>
      <c r="F9902" s="43"/>
      <c r="G9902" s="84"/>
      <c r="H9902" s="31"/>
      <c r="I9902" s="205"/>
      <c r="J9902" s="84"/>
      <c r="K9902" s="31"/>
      <c r="L9902" s="31"/>
      <c r="M9902" s="169"/>
      <c r="N9902" s="148"/>
      <c r="O9902" s="106"/>
      <c r="P9902" s="43"/>
      <c r="Q9902" s="205"/>
      <c r="R9902" s="84"/>
      <c r="S9902" s="31"/>
      <c r="T9902" s="31"/>
      <c r="U9902" s="169"/>
      <c r="V9902" s="150"/>
      <c r="W9902" s="141" t="str" cm="1">
        <f t="array" ref="W9902">IF(SUM(LEN(B9902:V9902))=0,"",IF(OR(OR(ISBLANK(F9902),SUM(LEN(C9902),LEN(D9902))=0),AND(NOT(E9902="Unknown"),ISBLANK(J9902)),AND(NOT(O9902="Unknown"),ISBLANK(R9902))),"Missing Information", INDEX(Table15[Entire Service Line Classification], MATCH(SUMIFS(Table15[Unique ID],Table15[System-Owned Portion],E9902,Table15[If Material Anything Other than "Lead" in Column E,Was Material Ever Previously Lead?],G9902,Table15[Customer-Owned Portion],O9902),Table15[Unique ID],0),0)))</f>
        <v/>
      </c>
      <c r="X9902"/>
    </row>
    <row r="9903" spans="2:24" x14ac:dyDescent="0.25">
      <c r="B9903" s="146"/>
      <c r="C9903" s="31"/>
      <c r="D9903" s="31"/>
      <c r="E9903" s="44"/>
      <c r="F9903" s="43"/>
      <c r="G9903" s="84"/>
      <c r="H9903" s="31"/>
      <c r="I9903" s="205"/>
      <c r="J9903" s="84"/>
      <c r="K9903" s="31"/>
      <c r="L9903" s="31"/>
      <c r="M9903" s="169"/>
      <c r="N9903" s="148"/>
      <c r="O9903" s="106"/>
      <c r="P9903" s="43"/>
      <c r="Q9903" s="205"/>
      <c r="R9903" s="84"/>
      <c r="S9903" s="31"/>
      <c r="T9903" s="31"/>
      <c r="U9903" s="169"/>
      <c r="V9903" s="150"/>
      <c r="W9903" s="141" t="str" cm="1">
        <f t="array" ref="W9903">IF(SUM(LEN(B9903:V9903))=0,"",IF(OR(OR(ISBLANK(F9903),SUM(LEN(C9903),LEN(D9903))=0),AND(NOT(E9903="Unknown"),ISBLANK(J9903)),AND(NOT(O9903="Unknown"),ISBLANK(R9903))),"Missing Information", INDEX(Table15[Entire Service Line Classification], MATCH(SUMIFS(Table15[Unique ID],Table15[System-Owned Portion],E9903,Table15[If Material Anything Other than "Lead" in Column E,Was Material Ever Previously Lead?],G9903,Table15[Customer-Owned Portion],O9903),Table15[Unique ID],0),0)))</f>
        <v/>
      </c>
      <c r="X9903"/>
    </row>
    <row r="9904" spans="2:24" x14ac:dyDescent="0.25">
      <c r="B9904" s="146"/>
      <c r="C9904" s="31"/>
      <c r="D9904" s="31"/>
      <c r="E9904" s="44"/>
      <c r="F9904" s="43"/>
      <c r="G9904" s="84"/>
      <c r="H9904" s="31"/>
      <c r="I9904" s="205"/>
      <c r="J9904" s="84"/>
      <c r="K9904" s="31"/>
      <c r="L9904" s="31"/>
      <c r="M9904" s="169"/>
      <c r="N9904" s="148"/>
      <c r="O9904" s="106"/>
      <c r="P9904" s="43"/>
      <c r="Q9904" s="205"/>
      <c r="R9904" s="84"/>
      <c r="S9904" s="31"/>
      <c r="T9904" s="31"/>
      <c r="U9904" s="169"/>
      <c r="V9904" s="150"/>
      <c r="W9904" s="141" t="str" cm="1">
        <f t="array" ref="W9904">IF(SUM(LEN(B9904:V9904))=0,"",IF(OR(OR(ISBLANK(F9904),SUM(LEN(C9904),LEN(D9904))=0),AND(NOT(E9904="Unknown"),ISBLANK(J9904)),AND(NOT(O9904="Unknown"),ISBLANK(R9904))),"Missing Information", INDEX(Table15[Entire Service Line Classification], MATCH(SUMIFS(Table15[Unique ID],Table15[System-Owned Portion],E9904,Table15[If Material Anything Other than "Lead" in Column E,Was Material Ever Previously Lead?],G9904,Table15[Customer-Owned Portion],O9904),Table15[Unique ID],0),0)))</f>
        <v/>
      </c>
      <c r="X9904"/>
    </row>
    <row r="9905" spans="2:24" x14ac:dyDescent="0.25">
      <c r="B9905" s="146"/>
      <c r="C9905" s="31"/>
      <c r="D9905" s="31"/>
      <c r="E9905" s="44"/>
      <c r="F9905" s="43"/>
      <c r="G9905" s="84"/>
      <c r="H9905" s="31"/>
      <c r="I9905" s="205"/>
      <c r="J9905" s="84"/>
      <c r="K9905" s="31"/>
      <c r="L9905" s="31"/>
      <c r="M9905" s="169"/>
      <c r="N9905" s="148"/>
      <c r="O9905" s="106"/>
      <c r="P9905" s="43"/>
      <c r="Q9905" s="205"/>
      <c r="R9905" s="84"/>
      <c r="S9905" s="31"/>
      <c r="T9905" s="31"/>
      <c r="U9905" s="169"/>
      <c r="V9905" s="150"/>
      <c r="W9905" s="141" t="str" cm="1">
        <f t="array" ref="W9905">IF(SUM(LEN(B9905:V9905))=0,"",IF(OR(OR(ISBLANK(F9905),SUM(LEN(C9905),LEN(D9905))=0),AND(NOT(E9905="Unknown"),ISBLANK(J9905)),AND(NOT(O9905="Unknown"),ISBLANK(R9905))),"Missing Information", INDEX(Table15[Entire Service Line Classification], MATCH(SUMIFS(Table15[Unique ID],Table15[System-Owned Portion],E9905,Table15[If Material Anything Other than "Lead" in Column E,Was Material Ever Previously Lead?],G9905,Table15[Customer-Owned Portion],O9905),Table15[Unique ID],0),0)))</f>
        <v/>
      </c>
      <c r="X9905"/>
    </row>
    <row r="9906" spans="2:24" x14ac:dyDescent="0.25">
      <c r="B9906" s="146"/>
      <c r="C9906" s="31"/>
      <c r="D9906" s="31"/>
      <c r="E9906" s="44"/>
      <c r="F9906" s="43"/>
      <c r="G9906" s="84"/>
      <c r="H9906" s="31"/>
      <c r="I9906" s="205"/>
      <c r="J9906" s="84"/>
      <c r="K9906" s="31"/>
      <c r="L9906" s="31"/>
      <c r="M9906" s="169"/>
      <c r="N9906" s="148"/>
      <c r="O9906" s="106"/>
      <c r="P9906" s="43"/>
      <c r="Q9906" s="205"/>
      <c r="R9906" s="84"/>
      <c r="S9906" s="31"/>
      <c r="T9906" s="31"/>
      <c r="U9906" s="169"/>
      <c r="V9906" s="150"/>
      <c r="W9906" s="141" t="str" cm="1">
        <f t="array" ref="W9906">IF(SUM(LEN(B9906:V9906))=0,"",IF(OR(OR(ISBLANK(F9906),SUM(LEN(C9906),LEN(D9906))=0),AND(NOT(E9906="Unknown"),ISBLANK(J9906)),AND(NOT(O9906="Unknown"),ISBLANK(R9906))),"Missing Information", INDEX(Table15[Entire Service Line Classification], MATCH(SUMIFS(Table15[Unique ID],Table15[System-Owned Portion],E9906,Table15[If Material Anything Other than "Lead" in Column E,Was Material Ever Previously Lead?],G9906,Table15[Customer-Owned Portion],O9906),Table15[Unique ID],0),0)))</f>
        <v/>
      </c>
      <c r="X9906"/>
    </row>
    <row r="9907" spans="2:24" x14ac:dyDescent="0.25">
      <c r="B9907" s="146"/>
      <c r="C9907" s="31"/>
      <c r="D9907" s="31"/>
      <c r="E9907" s="44"/>
      <c r="F9907" s="43"/>
      <c r="G9907" s="84"/>
      <c r="H9907" s="31"/>
      <c r="I9907" s="205"/>
      <c r="J9907" s="84"/>
      <c r="K9907" s="31"/>
      <c r="L9907" s="31"/>
      <c r="M9907" s="169"/>
      <c r="N9907" s="148"/>
      <c r="O9907" s="106"/>
      <c r="P9907" s="43"/>
      <c r="Q9907" s="205"/>
      <c r="R9907" s="84"/>
      <c r="S9907" s="31"/>
      <c r="T9907" s="31"/>
      <c r="U9907" s="169"/>
      <c r="V9907" s="150"/>
      <c r="W9907" s="141" t="str" cm="1">
        <f t="array" ref="W9907">IF(SUM(LEN(B9907:V9907))=0,"",IF(OR(OR(ISBLANK(F9907),SUM(LEN(C9907),LEN(D9907))=0),AND(NOT(E9907="Unknown"),ISBLANK(J9907)),AND(NOT(O9907="Unknown"),ISBLANK(R9907))),"Missing Information", INDEX(Table15[Entire Service Line Classification], MATCH(SUMIFS(Table15[Unique ID],Table15[System-Owned Portion],E9907,Table15[If Material Anything Other than "Lead" in Column E,Was Material Ever Previously Lead?],G9907,Table15[Customer-Owned Portion],O9907),Table15[Unique ID],0),0)))</f>
        <v/>
      </c>
      <c r="X9907"/>
    </row>
    <row r="9908" spans="2:24" x14ac:dyDescent="0.25">
      <c r="B9908" s="146"/>
      <c r="C9908" s="31"/>
      <c r="D9908" s="31"/>
      <c r="E9908" s="44"/>
      <c r="F9908" s="43"/>
      <c r="G9908" s="84"/>
      <c r="H9908" s="31"/>
      <c r="I9908" s="205"/>
      <c r="J9908" s="84"/>
      <c r="K9908" s="31"/>
      <c r="L9908" s="31"/>
      <c r="M9908" s="169"/>
      <c r="N9908" s="148"/>
      <c r="O9908" s="106"/>
      <c r="P9908" s="43"/>
      <c r="Q9908" s="205"/>
      <c r="R9908" s="84"/>
      <c r="S9908" s="31"/>
      <c r="T9908" s="31"/>
      <c r="U9908" s="169"/>
      <c r="V9908" s="150"/>
      <c r="W9908" s="141" t="str" cm="1">
        <f t="array" ref="W9908">IF(SUM(LEN(B9908:V9908))=0,"",IF(OR(OR(ISBLANK(F9908),SUM(LEN(C9908),LEN(D9908))=0),AND(NOT(E9908="Unknown"),ISBLANK(J9908)),AND(NOT(O9908="Unknown"),ISBLANK(R9908))),"Missing Information", INDEX(Table15[Entire Service Line Classification], MATCH(SUMIFS(Table15[Unique ID],Table15[System-Owned Portion],E9908,Table15[If Material Anything Other than "Lead" in Column E,Was Material Ever Previously Lead?],G9908,Table15[Customer-Owned Portion],O9908),Table15[Unique ID],0),0)))</f>
        <v/>
      </c>
      <c r="X9908"/>
    </row>
    <row r="9909" spans="2:24" x14ac:dyDescent="0.25">
      <c r="B9909" s="146"/>
      <c r="C9909" s="31"/>
      <c r="D9909" s="31"/>
      <c r="E9909" s="44"/>
      <c r="F9909" s="43"/>
      <c r="G9909" s="84"/>
      <c r="H9909" s="31"/>
      <c r="I9909" s="205"/>
      <c r="J9909" s="84"/>
      <c r="K9909" s="31"/>
      <c r="L9909" s="31"/>
      <c r="M9909" s="169"/>
      <c r="N9909" s="148"/>
      <c r="O9909" s="106"/>
      <c r="P9909" s="43"/>
      <c r="Q9909" s="205"/>
      <c r="R9909" s="84"/>
      <c r="S9909" s="31"/>
      <c r="T9909" s="31"/>
      <c r="U9909" s="169"/>
      <c r="V9909" s="150"/>
      <c r="W9909" s="141" t="str" cm="1">
        <f t="array" ref="W9909">IF(SUM(LEN(B9909:V9909))=0,"",IF(OR(OR(ISBLANK(F9909),SUM(LEN(C9909),LEN(D9909))=0),AND(NOT(E9909="Unknown"),ISBLANK(J9909)),AND(NOT(O9909="Unknown"),ISBLANK(R9909))),"Missing Information", INDEX(Table15[Entire Service Line Classification], MATCH(SUMIFS(Table15[Unique ID],Table15[System-Owned Portion],E9909,Table15[If Material Anything Other than "Lead" in Column E,Was Material Ever Previously Lead?],G9909,Table15[Customer-Owned Portion],O9909),Table15[Unique ID],0),0)))</f>
        <v/>
      </c>
      <c r="X9909"/>
    </row>
    <row r="9910" spans="2:24" x14ac:dyDescent="0.25">
      <c r="B9910" s="146"/>
      <c r="C9910" s="31"/>
      <c r="D9910" s="31"/>
      <c r="E9910" s="44"/>
      <c r="F9910" s="43"/>
      <c r="G9910" s="84"/>
      <c r="H9910" s="31"/>
      <c r="I9910" s="205"/>
      <c r="J9910" s="84"/>
      <c r="K9910" s="31"/>
      <c r="L9910" s="31"/>
      <c r="M9910" s="169"/>
      <c r="N9910" s="148"/>
      <c r="O9910" s="106"/>
      <c r="P9910" s="43"/>
      <c r="Q9910" s="205"/>
      <c r="R9910" s="84"/>
      <c r="S9910" s="31"/>
      <c r="T9910" s="31"/>
      <c r="U9910" s="169"/>
      <c r="V9910" s="150"/>
      <c r="W9910" s="141" t="str" cm="1">
        <f t="array" ref="W9910">IF(SUM(LEN(B9910:V9910))=0,"",IF(OR(OR(ISBLANK(F9910),SUM(LEN(C9910),LEN(D9910))=0),AND(NOT(E9910="Unknown"),ISBLANK(J9910)),AND(NOT(O9910="Unknown"),ISBLANK(R9910))),"Missing Information", INDEX(Table15[Entire Service Line Classification], MATCH(SUMIFS(Table15[Unique ID],Table15[System-Owned Portion],E9910,Table15[If Material Anything Other than "Lead" in Column E,Was Material Ever Previously Lead?],G9910,Table15[Customer-Owned Portion],O9910),Table15[Unique ID],0),0)))</f>
        <v/>
      </c>
      <c r="X9910"/>
    </row>
    <row r="9911" spans="2:24" x14ac:dyDescent="0.25">
      <c r="B9911" s="146"/>
      <c r="C9911" s="31"/>
      <c r="D9911" s="31"/>
      <c r="E9911" s="44"/>
      <c r="F9911" s="43"/>
      <c r="G9911" s="84"/>
      <c r="H9911" s="31"/>
      <c r="I9911" s="205"/>
      <c r="J9911" s="84"/>
      <c r="K9911" s="31"/>
      <c r="L9911" s="31"/>
      <c r="M9911" s="169"/>
      <c r="N9911" s="148"/>
      <c r="O9911" s="106"/>
      <c r="P9911" s="43"/>
      <c r="Q9911" s="205"/>
      <c r="R9911" s="84"/>
      <c r="S9911" s="31"/>
      <c r="T9911" s="31"/>
      <c r="U9911" s="169"/>
      <c r="V9911" s="150"/>
      <c r="W9911" s="141" t="str" cm="1">
        <f t="array" ref="W9911">IF(SUM(LEN(B9911:V9911))=0,"",IF(OR(OR(ISBLANK(F9911),SUM(LEN(C9911),LEN(D9911))=0),AND(NOT(E9911="Unknown"),ISBLANK(J9911)),AND(NOT(O9911="Unknown"),ISBLANK(R9911))),"Missing Information", INDEX(Table15[Entire Service Line Classification], MATCH(SUMIFS(Table15[Unique ID],Table15[System-Owned Portion],E9911,Table15[If Material Anything Other than "Lead" in Column E,Was Material Ever Previously Lead?],G9911,Table15[Customer-Owned Portion],O9911),Table15[Unique ID],0),0)))</f>
        <v/>
      </c>
      <c r="X9911"/>
    </row>
    <row r="9912" spans="2:24" x14ac:dyDescent="0.25">
      <c r="B9912" s="146"/>
      <c r="C9912" s="31"/>
      <c r="D9912" s="31"/>
      <c r="E9912" s="44"/>
      <c r="F9912" s="43"/>
      <c r="G9912" s="84"/>
      <c r="H9912" s="31"/>
      <c r="I9912" s="205"/>
      <c r="J9912" s="84"/>
      <c r="K9912" s="31"/>
      <c r="L9912" s="31"/>
      <c r="M9912" s="169"/>
      <c r="N9912" s="148"/>
      <c r="O9912" s="106"/>
      <c r="P9912" s="43"/>
      <c r="Q9912" s="205"/>
      <c r="R9912" s="84"/>
      <c r="S9912" s="31"/>
      <c r="T9912" s="31"/>
      <c r="U9912" s="169"/>
      <c r="V9912" s="150"/>
      <c r="W9912" s="141" t="str" cm="1">
        <f t="array" ref="W9912">IF(SUM(LEN(B9912:V9912))=0,"",IF(OR(OR(ISBLANK(F9912),SUM(LEN(C9912),LEN(D9912))=0),AND(NOT(E9912="Unknown"),ISBLANK(J9912)),AND(NOT(O9912="Unknown"),ISBLANK(R9912))),"Missing Information", INDEX(Table15[Entire Service Line Classification], MATCH(SUMIFS(Table15[Unique ID],Table15[System-Owned Portion],E9912,Table15[If Material Anything Other than "Lead" in Column E,Was Material Ever Previously Lead?],G9912,Table15[Customer-Owned Portion],O9912),Table15[Unique ID],0),0)))</f>
        <v/>
      </c>
      <c r="X9912"/>
    </row>
    <row r="9913" spans="2:24" x14ac:dyDescent="0.25">
      <c r="B9913" s="146"/>
      <c r="C9913" s="31"/>
      <c r="D9913" s="31"/>
      <c r="E9913" s="44"/>
      <c r="F9913" s="43"/>
      <c r="G9913" s="84"/>
      <c r="H9913" s="31"/>
      <c r="I9913" s="205"/>
      <c r="J9913" s="84"/>
      <c r="K9913" s="31"/>
      <c r="L9913" s="31"/>
      <c r="M9913" s="169"/>
      <c r="N9913" s="148"/>
      <c r="O9913" s="106"/>
      <c r="P9913" s="43"/>
      <c r="Q9913" s="205"/>
      <c r="R9913" s="84"/>
      <c r="S9913" s="31"/>
      <c r="T9913" s="31"/>
      <c r="U9913" s="169"/>
      <c r="V9913" s="150"/>
      <c r="W9913" s="141" t="str" cm="1">
        <f t="array" ref="W9913">IF(SUM(LEN(B9913:V9913))=0,"",IF(OR(OR(ISBLANK(F9913),SUM(LEN(C9913),LEN(D9913))=0),AND(NOT(E9913="Unknown"),ISBLANK(J9913)),AND(NOT(O9913="Unknown"),ISBLANK(R9913))),"Missing Information", INDEX(Table15[Entire Service Line Classification], MATCH(SUMIFS(Table15[Unique ID],Table15[System-Owned Portion],E9913,Table15[If Material Anything Other than "Lead" in Column E,Was Material Ever Previously Lead?],G9913,Table15[Customer-Owned Portion],O9913),Table15[Unique ID],0),0)))</f>
        <v/>
      </c>
      <c r="X9913"/>
    </row>
    <row r="9914" spans="2:24" x14ac:dyDescent="0.25">
      <c r="B9914" s="146"/>
      <c r="C9914" s="31"/>
      <c r="D9914" s="31"/>
      <c r="E9914" s="44"/>
      <c r="F9914" s="43"/>
      <c r="G9914" s="84"/>
      <c r="H9914" s="31"/>
      <c r="I9914" s="205"/>
      <c r="J9914" s="84"/>
      <c r="K9914" s="31"/>
      <c r="L9914" s="31"/>
      <c r="M9914" s="169"/>
      <c r="N9914" s="148"/>
      <c r="O9914" s="106"/>
      <c r="P9914" s="43"/>
      <c r="Q9914" s="205"/>
      <c r="R9914" s="84"/>
      <c r="S9914" s="31"/>
      <c r="T9914" s="31"/>
      <c r="U9914" s="169"/>
      <c r="V9914" s="150"/>
      <c r="W9914" s="141" t="str" cm="1">
        <f t="array" ref="W9914">IF(SUM(LEN(B9914:V9914))=0,"",IF(OR(OR(ISBLANK(F9914),SUM(LEN(C9914),LEN(D9914))=0),AND(NOT(E9914="Unknown"),ISBLANK(J9914)),AND(NOT(O9914="Unknown"),ISBLANK(R9914))),"Missing Information", INDEX(Table15[Entire Service Line Classification], MATCH(SUMIFS(Table15[Unique ID],Table15[System-Owned Portion],E9914,Table15[If Material Anything Other than "Lead" in Column E,Was Material Ever Previously Lead?],G9914,Table15[Customer-Owned Portion],O9914),Table15[Unique ID],0),0)))</f>
        <v/>
      </c>
      <c r="X9914"/>
    </row>
    <row r="9915" spans="2:24" x14ac:dyDescent="0.25">
      <c r="B9915" s="146"/>
      <c r="C9915" s="31"/>
      <c r="D9915" s="31"/>
      <c r="E9915" s="44"/>
      <c r="F9915" s="43"/>
      <c r="G9915" s="84"/>
      <c r="H9915" s="31"/>
      <c r="I9915" s="205"/>
      <c r="J9915" s="84"/>
      <c r="K9915" s="31"/>
      <c r="L9915" s="31"/>
      <c r="M9915" s="169"/>
      <c r="N9915" s="148"/>
      <c r="O9915" s="106"/>
      <c r="P9915" s="43"/>
      <c r="Q9915" s="205"/>
      <c r="R9915" s="84"/>
      <c r="S9915" s="31"/>
      <c r="T9915" s="31"/>
      <c r="U9915" s="169"/>
      <c r="V9915" s="150"/>
      <c r="W9915" s="141" t="str" cm="1">
        <f t="array" ref="W9915">IF(SUM(LEN(B9915:V9915))=0,"",IF(OR(OR(ISBLANK(F9915),SUM(LEN(C9915),LEN(D9915))=0),AND(NOT(E9915="Unknown"),ISBLANK(J9915)),AND(NOT(O9915="Unknown"),ISBLANK(R9915))),"Missing Information", INDEX(Table15[Entire Service Line Classification], MATCH(SUMIFS(Table15[Unique ID],Table15[System-Owned Portion],E9915,Table15[If Material Anything Other than "Lead" in Column E,Was Material Ever Previously Lead?],G9915,Table15[Customer-Owned Portion],O9915),Table15[Unique ID],0),0)))</f>
        <v/>
      </c>
      <c r="X9915"/>
    </row>
    <row r="9916" spans="2:24" x14ac:dyDescent="0.25">
      <c r="B9916" s="146"/>
      <c r="C9916" s="31"/>
      <c r="D9916" s="31"/>
      <c r="E9916" s="44"/>
      <c r="F9916" s="43"/>
      <c r="G9916" s="84"/>
      <c r="H9916" s="31"/>
      <c r="I9916" s="205"/>
      <c r="J9916" s="84"/>
      <c r="K9916" s="31"/>
      <c r="L9916" s="31"/>
      <c r="M9916" s="169"/>
      <c r="N9916" s="148"/>
      <c r="O9916" s="106"/>
      <c r="P9916" s="43"/>
      <c r="Q9916" s="205"/>
      <c r="R9916" s="84"/>
      <c r="S9916" s="31"/>
      <c r="T9916" s="31"/>
      <c r="U9916" s="169"/>
      <c r="V9916" s="150"/>
      <c r="W9916" s="141" t="str" cm="1">
        <f t="array" ref="W9916">IF(SUM(LEN(B9916:V9916))=0,"",IF(OR(OR(ISBLANK(F9916),SUM(LEN(C9916),LEN(D9916))=0),AND(NOT(E9916="Unknown"),ISBLANK(J9916)),AND(NOT(O9916="Unknown"),ISBLANK(R9916))),"Missing Information", INDEX(Table15[Entire Service Line Classification], MATCH(SUMIFS(Table15[Unique ID],Table15[System-Owned Portion],E9916,Table15[If Material Anything Other than "Lead" in Column E,Was Material Ever Previously Lead?],G9916,Table15[Customer-Owned Portion],O9916),Table15[Unique ID],0),0)))</f>
        <v/>
      </c>
      <c r="X9916"/>
    </row>
    <row r="9917" spans="2:24" x14ac:dyDescent="0.25">
      <c r="B9917" s="146"/>
      <c r="C9917" s="31"/>
      <c r="D9917" s="31"/>
      <c r="E9917" s="44"/>
      <c r="F9917" s="43"/>
      <c r="G9917" s="84"/>
      <c r="H9917" s="31"/>
      <c r="I9917" s="205"/>
      <c r="J9917" s="84"/>
      <c r="K9917" s="31"/>
      <c r="L9917" s="31"/>
      <c r="M9917" s="169"/>
      <c r="N9917" s="148"/>
      <c r="O9917" s="106"/>
      <c r="P9917" s="43"/>
      <c r="Q9917" s="205"/>
      <c r="R9917" s="84"/>
      <c r="S9917" s="31"/>
      <c r="T9917" s="31"/>
      <c r="U9917" s="169"/>
      <c r="V9917" s="150"/>
      <c r="W9917" s="141" t="str" cm="1">
        <f t="array" ref="W9917">IF(SUM(LEN(B9917:V9917))=0,"",IF(OR(OR(ISBLANK(F9917),SUM(LEN(C9917),LEN(D9917))=0),AND(NOT(E9917="Unknown"),ISBLANK(J9917)),AND(NOT(O9917="Unknown"),ISBLANK(R9917))),"Missing Information", INDEX(Table15[Entire Service Line Classification], MATCH(SUMIFS(Table15[Unique ID],Table15[System-Owned Portion],E9917,Table15[If Material Anything Other than "Lead" in Column E,Was Material Ever Previously Lead?],G9917,Table15[Customer-Owned Portion],O9917),Table15[Unique ID],0),0)))</f>
        <v/>
      </c>
      <c r="X9917"/>
    </row>
    <row r="9918" spans="2:24" x14ac:dyDescent="0.25">
      <c r="B9918" s="146"/>
      <c r="C9918" s="31"/>
      <c r="D9918" s="31"/>
      <c r="E9918" s="44"/>
      <c r="F9918" s="43"/>
      <c r="G9918" s="84"/>
      <c r="H9918" s="31"/>
      <c r="I9918" s="205"/>
      <c r="J9918" s="84"/>
      <c r="K9918" s="31"/>
      <c r="L9918" s="31"/>
      <c r="M9918" s="169"/>
      <c r="N9918" s="148"/>
      <c r="O9918" s="106"/>
      <c r="P9918" s="43"/>
      <c r="Q9918" s="205"/>
      <c r="R9918" s="84"/>
      <c r="S9918" s="31"/>
      <c r="T9918" s="31"/>
      <c r="U9918" s="169"/>
      <c r="V9918" s="150"/>
      <c r="W9918" s="141" t="str" cm="1">
        <f t="array" ref="W9918">IF(SUM(LEN(B9918:V9918))=0,"",IF(OR(OR(ISBLANK(F9918),SUM(LEN(C9918),LEN(D9918))=0),AND(NOT(E9918="Unknown"),ISBLANK(J9918)),AND(NOT(O9918="Unknown"),ISBLANK(R9918))),"Missing Information", INDEX(Table15[Entire Service Line Classification], MATCH(SUMIFS(Table15[Unique ID],Table15[System-Owned Portion],E9918,Table15[If Material Anything Other than "Lead" in Column E,Was Material Ever Previously Lead?],G9918,Table15[Customer-Owned Portion],O9918),Table15[Unique ID],0),0)))</f>
        <v/>
      </c>
      <c r="X9918"/>
    </row>
    <row r="9919" spans="2:24" x14ac:dyDescent="0.25">
      <c r="B9919" s="146"/>
      <c r="C9919" s="31"/>
      <c r="D9919" s="31"/>
      <c r="E9919" s="44"/>
      <c r="F9919" s="43"/>
      <c r="G9919" s="84"/>
      <c r="H9919" s="31"/>
      <c r="I9919" s="205"/>
      <c r="J9919" s="84"/>
      <c r="K9919" s="31"/>
      <c r="L9919" s="31"/>
      <c r="M9919" s="169"/>
      <c r="N9919" s="148"/>
      <c r="O9919" s="106"/>
      <c r="P9919" s="43"/>
      <c r="Q9919" s="205"/>
      <c r="R9919" s="84"/>
      <c r="S9919" s="31"/>
      <c r="T9919" s="31"/>
      <c r="U9919" s="169"/>
      <c r="V9919" s="150"/>
      <c r="W9919" s="141" t="str" cm="1">
        <f t="array" ref="W9919">IF(SUM(LEN(B9919:V9919))=0,"",IF(OR(OR(ISBLANK(F9919),SUM(LEN(C9919),LEN(D9919))=0),AND(NOT(E9919="Unknown"),ISBLANK(J9919)),AND(NOT(O9919="Unknown"),ISBLANK(R9919))),"Missing Information", INDEX(Table15[Entire Service Line Classification], MATCH(SUMIFS(Table15[Unique ID],Table15[System-Owned Portion],E9919,Table15[If Material Anything Other than "Lead" in Column E,Was Material Ever Previously Lead?],G9919,Table15[Customer-Owned Portion],O9919),Table15[Unique ID],0),0)))</f>
        <v/>
      </c>
      <c r="X9919"/>
    </row>
    <row r="9920" spans="2:24" x14ac:dyDescent="0.25">
      <c r="B9920" s="146"/>
      <c r="C9920" s="31"/>
      <c r="D9920" s="31"/>
      <c r="E9920" s="44"/>
      <c r="F9920" s="43"/>
      <c r="G9920" s="84"/>
      <c r="H9920" s="31"/>
      <c r="I9920" s="205"/>
      <c r="J9920" s="84"/>
      <c r="K9920" s="31"/>
      <c r="L9920" s="31"/>
      <c r="M9920" s="169"/>
      <c r="N9920" s="148"/>
      <c r="O9920" s="106"/>
      <c r="P9920" s="43"/>
      <c r="Q9920" s="205"/>
      <c r="R9920" s="84"/>
      <c r="S9920" s="31"/>
      <c r="T9920" s="31"/>
      <c r="U9920" s="169"/>
      <c r="V9920" s="150"/>
      <c r="W9920" s="141" t="str" cm="1">
        <f t="array" ref="W9920">IF(SUM(LEN(B9920:V9920))=0,"",IF(OR(OR(ISBLANK(F9920),SUM(LEN(C9920),LEN(D9920))=0),AND(NOT(E9920="Unknown"),ISBLANK(J9920)),AND(NOT(O9920="Unknown"),ISBLANK(R9920))),"Missing Information", INDEX(Table15[Entire Service Line Classification], MATCH(SUMIFS(Table15[Unique ID],Table15[System-Owned Portion],E9920,Table15[If Material Anything Other than "Lead" in Column E,Was Material Ever Previously Lead?],G9920,Table15[Customer-Owned Portion],O9920),Table15[Unique ID],0),0)))</f>
        <v/>
      </c>
      <c r="X9920"/>
    </row>
    <row r="9921" spans="2:24" x14ac:dyDescent="0.25">
      <c r="B9921" s="146"/>
      <c r="C9921" s="31"/>
      <c r="D9921" s="31"/>
      <c r="E9921" s="44"/>
      <c r="F9921" s="43"/>
      <c r="G9921" s="84"/>
      <c r="H9921" s="31"/>
      <c r="I9921" s="205"/>
      <c r="J9921" s="84"/>
      <c r="K9921" s="31"/>
      <c r="L9921" s="31"/>
      <c r="M9921" s="169"/>
      <c r="N9921" s="148"/>
      <c r="O9921" s="106"/>
      <c r="P9921" s="43"/>
      <c r="Q9921" s="205"/>
      <c r="R9921" s="84"/>
      <c r="S9921" s="31"/>
      <c r="T9921" s="31"/>
      <c r="U9921" s="169"/>
      <c r="V9921" s="150"/>
      <c r="W9921" s="141" t="str" cm="1">
        <f t="array" ref="W9921">IF(SUM(LEN(B9921:V9921))=0,"",IF(OR(OR(ISBLANK(F9921),SUM(LEN(C9921),LEN(D9921))=0),AND(NOT(E9921="Unknown"),ISBLANK(J9921)),AND(NOT(O9921="Unknown"),ISBLANK(R9921))),"Missing Information", INDEX(Table15[Entire Service Line Classification], MATCH(SUMIFS(Table15[Unique ID],Table15[System-Owned Portion],E9921,Table15[If Material Anything Other than "Lead" in Column E,Was Material Ever Previously Lead?],G9921,Table15[Customer-Owned Portion],O9921),Table15[Unique ID],0),0)))</f>
        <v/>
      </c>
      <c r="X9921"/>
    </row>
    <row r="9922" spans="2:24" x14ac:dyDescent="0.25">
      <c r="B9922" s="146"/>
      <c r="C9922" s="31"/>
      <c r="D9922" s="31"/>
      <c r="E9922" s="44"/>
      <c r="F9922" s="43"/>
      <c r="G9922" s="84"/>
      <c r="H9922" s="31"/>
      <c r="I9922" s="205"/>
      <c r="J9922" s="84"/>
      <c r="K9922" s="31"/>
      <c r="L9922" s="31"/>
      <c r="M9922" s="169"/>
      <c r="N9922" s="148"/>
      <c r="O9922" s="106"/>
      <c r="P9922" s="43"/>
      <c r="Q9922" s="205"/>
      <c r="R9922" s="84"/>
      <c r="S9922" s="31"/>
      <c r="T9922" s="31"/>
      <c r="U9922" s="169"/>
      <c r="V9922" s="150"/>
      <c r="W9922" s="141" t="str" cm="1">
        <f t="array" ref="W9922">IF(SUM(LEN(B9922:V9922))=0,"",IF(OR(OR(ISBLANK(F9922),SUM(LEN(C9922),LEN(D9922))=0),AND(NOT(E9922="Unknown"),ISBLANK(J9922)),AND(NOT(O9922="Unknown"),ISBLANK(R9922))),"Missing Information", INDEX(Table15[Entire Service Line Classification], MATCH(SUMIFS(Table15[Unique ID],Table15[System-Owned Portion],E9922,Table15[If Material Anything Other than "Lead" in Column E,Was Material Ever Previously Lead?],G9922,Table15[Customer-Owned Portion],O9922),Table15[Unique ID],0),0)))</f>
        <v/>
      </c>
      <c r="X9922"/>
    </row>
    <row r="9923" spans="2:24" x14ac:dyDescent="0.25">
      <c r="B9923" s="146"/>
      <c r="C9923" s="31"/>
      <c r="D9923" s="31"/>
      <c r="E9923" s="44"/>
      <c r="F9923" s="43"/>
      <c r="G9923" s="84"/>
      <c r="H9923" s="31"/>
      <c r="I9923" s="205"/>
      <c r="J9923" s="84"/>
      <c r="K9923" s="31"/>
      <c r="L9923" s="31"/>
      <c r="M9923" s="169"/>
      <c r="N9923" s="148"/>
      <c r="O9923" s="106"/>
      <c r="P9923" s="43"/>
      <c r="Q9923" s="205"/>
      <c r="R9923" s="84"/>
      <c r="S9923" s="31"/>
      <c r="T9923" s="31"/>
      <c r="U9923" s="169"/>
      <c r="V9923" s="150"/>
      <c r="W9923" s="141" t="str" cm="1">
        <f t="array" ref="W9923">IF(SUM(LEN(B9923:V9923))=0,"",IF(OR(OR(ISBLANK(F9923),SUM(LEN(C9923),LEN(D9923))=0),AND(NOT(E9923="Unknown"),ISBLANK(J9923)),AND(NOT(O9923="Unknown"),ISBLANK(R9923))),"Missing Information", INDEX(Table15[Entire Service Line Classification], MATCH(SUMIFS(Table15[Unique ID],Table15[System-Owned Portion],E9923,Table15[If Material Anything Other than "Lead" in Column E,Was Material Ever Previously Lead?],G9923,Table15[Customer-Owned Portion],O9923),Table15[Unique ID],0),0)))</f>
        <v/>
      </c>
      <c r="X9923"/>
    </row>
    <row r="9924" spans="2:24" x14ac:dyDescent="0.25">
      <c r="B9924" s="146"/>
      <c r="C9924" s="31"/>
      <c r="D9924" s="31"/>
      <c r="E9924" s="44"/>
      <c r="F9924" s="43"/>
      <c r="G9924" s="84"/>
      <c r="H9924" s="31"/>
      <c r="I9924" s="205"/>
      <c r="J9924" s="84"/>
      <c r="K9924" s="31"/>
      <c r="L9924" s="31"/>
      <c r="M9924" s="169"/>
      <c r="N9924" s="148"/>
      <c r="O9924" s="106"/>
      <c r="P9924" s="43"/>
      <c r="Q9924" s="205"/>
      <c r="R9924" s="84"/>
      <c r="S9924" s="31"/>
      <c r="T9924" s="31"/>
      <c r="U9924" s="169"/>
      <c r="V9924" s="150"/>
      <c r="W9924" s="141" t="str" cm="1">
        <f t="array" ref="W9924">IF(SUM(LEN(B9924:V9924))=0,"",IF(OR(OR(ISBLANK(F9924),SUM(LEN(C9924),LEN(D9924))=0),AND(NOT(E9924="Unknown"),ISBLANK(J9924)),AND(NOT(O9924="Unknown"),ISBLANK(R9924))),"Missing Information", INDEX(Table15[Entire Service Line Classification], MATCH(SUMIFS(Table15[Unique ID],Table15[System-Owned Portion],E9924,Table15[If Material Anything Other than "Lead" in Column E,Was Material Ever Previously Lead?],G9924,Table15[Customer-Owned Portion],O9924),Table15[Unique ID],0),0)))</f>
        <v/>
      </c>
      <c r="X9924"/>
    </row>
    <row r="9925" spans="2:24" x14ac:dyDescent="0.25">
      <c r="B9925" s="146"/>
      <c r="C9925" s="31"/>
      <c r="D9925" s="31"/>
      <c r="E9925" s="44"/>
      <c r="F9925" s="43"/>
      <c r="G9925" s="84"/>
      <c r="H9925" s="31"/>
      <c r="I9925" s="205"/>
      <c r="J9925" s="84"/>
      <c r="K9925" s="31"/>
      <c r="L9925" s="31"/>
      <c r="M9925" s="169"/>
      <c r="N9925" s="148"/>
      <c r="O9925" s="106"/>
      <c r="P9925" s="43"/>
      <c r="Q9925" s="205"/>
      <c r="R9925" s="84"/>
      <c r="S9925" s="31"/>
      <c r="T9925" s="31"/>
      <c r="U9925" s="169"/>
      <c r="V9925" s="150"/>
      <c r="W9925" s="141" t="str" cm="1">
        <f t="array" ref="W9925">IF(SUM(LEN(B9925:V9925))=0,"",IF(OR(OR(ISBLANK(F9925),SUM(LEN(C9925),LEN(D9925))=0),AND(NOT(E9925="Unknown"),ISBLANK(J9925)),AND(NOT(O9925="Unknown"),ISBLANK(R9925))),"Missing Information", INDEX(Table15[Entire Service Line Classification], MATCH(SUMIFS(Table15[Unique ID],Table15[System-Owned Portion],E9925,Table15[If Material Anything Other than "Lead" in Column E,Was Material Ever Previously Lead?],G9925,Table15[Customer-Owned Portion],O9925),Table15[Unique ID],0),0)))</f>
        <v/>
      </c>
      <c r="X9925"/>
    </row>
    <row r="9926" spans="2:24" x14ac:dyDescent="0.25">
      <c r="B9926" s="146"/>
      <c r="C9926" s="31"/>
      <c r="D9926" s="31"/>
      <c r="E9926" s="44"/>
      <c r="F9926" s="43"/>
      <c r="G9926" s="84"/>
      <c r="H9926" s="31"/>
      <c r="I9926" s="205"/>
      <c r="J9926" s="84"/>
      <c r="K9926" s="31"/>
      <c r="L9926" s="31"/>
      <c r="M9926" s="169"/>
      <c r="N9926" s="148"/>
      <c r="O9926" s="106"/>
      <c r="P9926" s="43"/>
      <c r="Q9926" s="205"/>
      <c r="R9926" s="84"/>
      <c r="S9926" s="31"/>
      <c r="T9926" s="31"/>
      <c r="U9926" s="169"/>
      <c r="V9926" s="150"/>
      <c r="W9926" s="141" t="str" cm="1">
        <f t="array" ref="W9926">IF(SUM(LEN(B9926:V9926))=0,"",IF(OR(OR(ISBLANK(F9926),SUM(LEN(C9926),LEN(D9926))=0),AND(NOT(E9926="Unknown"),ISBLANK(J9926)),AND(NOT(O9926="Unknown"),ISBLANK(R9926))),"Missing Information", INDEX(Table15[Entire Service Line Classification], MATCH(SUMIFS(Table15[Unique ID],Table15[System-Owned Portion],E9926,Table15[If Material Anything Other than "Lead" in Column E,Was Material Ever Previously Lead?],G9926,Table15[Customer-Owned Portion],O9926),Table15[Unique ID],0),0)))</f>
        <v/>
      </c>
      <c r="X9926"/>
    </row>
    <row r="9927" spans="2:24" x14ac:dyDescent="0.25">
      <c r="B9927" s="146"/>
      <c r="C9927" s="31"/>
      <c r="D9927" s="31"/>
      <c r="E9927" s="44"/>
      <c r="F9927" s="43"/>
      <c r="G9927" s="84"/>
      <c r="H9927" s="31"/>
      <c r="I9927" s="205"/>
      <c r="J9927" s="84"/>
      <c r="K9927" s="31"/>
      <c r="L9927" s="31"/>
      <c r="M9927" s="169"/>
      <c r="N9927" s="148"/>
      <c r="O9927" s="106"/>
      <c r="P9927" s="43"/>
      <c r="Q9927" s="205"/>
      <c r="R9927" s="84"/>
      <c r="S9927" s="31"/>
      <c r="T9927" s="31"/>
      <c r="U9927" s="169"/>
      <c r="V9927" s="150"/>
      <c r="W9927" s="141" t="str" cm="1">
        <f t="array" ref="W9927">IF(SUM(LEN(B9927:V9927))=0,"",IF(OR(OR(ISBLANK(F9927),SUM(LEN(C9927),LEN(D9927))=0),AND(NOT(E9927="Unknown"),ISBLANK(J9927)),AND(NOT(O9927="Unknown"),ISBLANK(R9927))),"Missing Information", INDEX(Table15[Entire Service Line Classification], MATCH(SUMIFS(Table15[Unique ID],Table15[System-Owned Portion],E9927,Table15[If Material Anything Other than "Lead" in Column E,Was Material Ever Previously Lead?],G9927,Table15[Customer-Owned Portion],O9927),Table15[Unique ID],0),0)))</f>
        <v/>
      </c>
      <c r="X9927"/>
    </row>
    <row r="9928" spans="2:24" x14ac:dyDescent="0.25">
      <c r="B9928" s="146"/>
      <c r="C9928" s="31"/>
      <c r="D9928" s="31"/>
      <c r="E9928" s="44"/>
      <c r="F9928" s="43"/>
      <c r="G9928" s="84"/>
      <c r="H9928" s="31"/>
      <c r="I9928" s="205"/>
      <c r="J9928" s="84"/>
      <c r="K9928" s="31"/>
      <c r="L9928" s="31"/>
      <c r="M9928" s="169"/>
      <c r="N9928" s="148"/>
      <c r="O9928" s="106"/>
      <c r="P9928" s="43"/>
      <c r="Q9928" s="205"/>
      <c r="R9928" s="84"/>
      <c r="S9928" s="31"/>
      <c r="T9928" s="31"/>
      <c r="U9928" s="169"/>
      <c r="V9928" s="150"/>
      <c r="W9928" s="141" t="str" cm="1">
        <f t="array" ref="W9928">IF(SUM(LEN(B9928:V9928))=0,"",IF(OR(OR(ISBLANK(F9928),SUM(LEN(C9928),LEN(D9928))=0),AND(NOT(E9928="Unknown"),ISBLANK(J9928)),AND(NOT(O9928="Unknown"),ISBLANK(R9928))),"Missing Information", INDEX(Table15[Entire Service Line Classification], MATCH(SUMIFS(Table15[Unique ID],Table15[System-Owned Portion],E9928,Table15[If Material Anything Other than "Lead" in Column E,Was Material Ever Previously Lead?],G9928,Table15[Customer-Owned Portion],O9928),Table15[Unique ID],0),0)))</f>
        <v/>
      </c>
      <c r="X9928"/>
    </row>
    <row r="9929" spans="2:24" x14ac:dyDescent="0.25">
      <c r="B9929" s="146"/>
      <c r="C9929" s="31"/>
      <c r="D9929" s="31"/>
      <c r="E9929" s="44"/>
      <c r="F9929" s="43"/>
      <c r="G9929" s="84"/>
      <c r="H9929" s="31"/>
      <c r="I9929" s="205"/>
      <c r="J9929" s="84"/>
      <c r="K9929" s="31"/>
      <c r="L9929" s="31"/>
      <c r="M9929" s="169"/>
      <c r="N9929" s="148"/>
      <c r="O9929" s="106"/>
      <c r="P9929" s="43"/>
      <c r="Q9929" s="205"/>
      <c r="R9929" s="84"/>
      <c r="S9929" s="31"/>
      <c r="T9929" s="31"/>
      <c r="U9929" s="169"/>
      <c r="V9929" s="150"/>
      <c r="W9929" s="141" t="str" cm="1">
        <f t="array" ref="W9929">IF(SUM(LEN(B9929:V9929))=0,"",IF(OR(OR(ISBLANK(F9929),SUM(LEN(C9929),LEN(D9929))=0),AND(NOT(E9929="Unknown"),ISBLANK(J9929)),AND(NOT(O9929="Unknown"),ISBLANK(R9929))),"Missing Information", INDEX(Table15[Entire Service Line Classification], MATCH(SUMIFS(Table15[Unique ID],Table15[System-Owned Portion],E9929,Table15[If Material Anything Other than "Lead" in Column E,Was Material Ever Previously Lead?],G9929,Table15[Customer-Owned Portion],O9929),Table15[Unique ID],0),0)))</f>
        <v/>
      </c>
      <c r="X9929"/>
    </row>
    <row r="9930" spans="2:24" x14ac:dyDescent="0.25">
      <c r="B9930" s="146"/>
      <c r="C9930" s="31"/>
      <c r="D9930" s="31"/>
      <c r="E9930" s="44"/>
      <c r="F9930" s="43"/>
      <c r="G9930" s="84"/>
      <c r="H9930" s="31"/>
      <c r="I9930" s="205"/>
      <c r="J9930" s="84"/>
      <c r="K9930" s="31"/>
      <c r="L9930" s="31"/>
      <c r="M9930" s="169"/>
      <c r="N9930" s="148"/>
      <c r="O9930" s="106"/>
      <c r="P9930" s="43"/>
      <c r="Q9930" s="205"/>
      <c r="R9930" s="84"/>
      <c r="S9930" s="31"/>
      <c r="T9930" s="31"/>
      <c r="U9930" s="169"/>
      <c r="V9930" s="150"/>
      <c r="W9930" s="141" t="str" cm="1">
        <f t="array" ref="W9930">IF(SUM(LEN(B9930:V9930))=0,"",IF(OR(OR(ISBLANK(F9930),SUM(LEN(C9930),LEN(D9930))=0),AND(NOT(E9930="Unknown"),ISBLANK(J9930)),AND(NOT(O9930="Unknown"),ISBLANK(R9930))),"Missing Information", INDEX(Table15[Entire Service Line Classification], MATCH(SUMIFS(Table15[Unique ID],Table15[System-Owned Portion],E9930,Table15[If Material Anything Other than "Lead" in Column E,Was Material Ever Previously Lead?],G9930,Table15[Customer-Owned Portion],O9930),Table15[Unique ID],0),0)))</f>
        <v/>
      </c>
      <c r="X9930"/>
    </row>
    <row r="9931" spans="2:24" x14ac:dyDescent="0.25">
      <c r="B9931" s="146"/>
      <c r="C9931" s="31"/>
      <c r="D9931" s="31"/>
      <c r="E9931" s="44"/>
      <c r="F9931" s="43"/>
      <c r="G9931" s="84"/>
      <c r="H9931" s="31"/>
      <c r="I9931" s="205"/>
      <c r="J9931" s="84"/>
      <c r="K9931" s="31"/>
      <c r="L9931" s="31"/>
      <c r="M9931" s="169"/>
      <c r="N9931" s="148"/>
      <c r="O9931" s="106"/>
      <c r="P9931" s="43"/>
      <c r="Q9931" s="205"/>
      <c r="R9931" s="84"/>
      <c r="S9931" s="31"/>
      <c r="T9931" s="31"/>
      <c r="U9931" s="169"/>
      <c r="V9931" s="150"/>
      <c r="W9931" s="141" t="str" cm="1">
        <f t="array" ref="W9931">IF(SUM(LEN(B9931:V9931))=0,"",IF(OR(OR(ISBLANK(F9931),SUM(LEN(C9931),LEN(D9931))=0),AND(NOT(E9931="Unknown"),ISBLANK(J9931)),AND(NOT(O9931="Unknown"),ISBLANK(R9931))),"Missing Information", INDEX(Table15[Entire Service Line Classification], MATCH(SUMIFS(Table15[Unique ID],Table15[System-Owned Portion],E9931,Table15[If Material Anything Other than "Lead" in Column E,Was Material Ever Previously Lead?],G9931,Table15[Customer-Owned Portion],O9931),Table15[Unique ID],0),0)))</f>
        <v/>
      </c>
      <c r="X9931"/>
    </row>
    <row r="9932" spans="2:24" x14ac:dyDescent="0.25">
      <c r="B9932" s="146"/>
      <c r="C9932" s="31"/>
      <c r="D9932" s="31"/>
      <c r="E9932" s="44"/>
      <c r="F9932" s="43"/>
      <c r="G9932" s="84"/>
      <c r="H9932" s="31"/>
      <c r="I9932" s="205"/>
      <c r="J9932" s="84"/>
      <c r="K9932" s="31"/>
      <c r="L9932" s="31"/>
      <c r="M9932" s="169"/>
      <c r="N9932" s="148"/>
      <c r="O9932" s="106"/>
      <c r="P9932" s="43"/>
      <c r="Q9932" s="205"/>
      <c r="R9932" s="84"/>
      <c r="S9932" s="31"/>
      <c r="T9932" s="31"/>
      <c r="U9932" s="169"/>
      <c r="V9932" s="150"/>
      <c r="W9932" s="141" t="str" cm="1">
        <f t="array" ref="W9932">IF(SUM(LEN(B9932:V9932))=0,"",IF(OR(OR(ISBLANK(F9932),SUM(LEN(C9932),LEN(D9932))=0),AND(NOT(E9932="Unknown"),ISBLANK(J9932)),AND(NOT(O9932="Unknown"),ISBLANK(R9932))),"Missing Information", INDEX(Table15[Entire Service Line Classification], MATCH(SUMIFS(Table15[Unique ID],Table15[System-Owned Portion],E9932,Table15[If Material Anything Other than "Lead" in Column E,Was Material Ever Previously Lead?],G9932,Table15[Customer-Owned Portion],O9932),Table15[Unique ID],0),0)))</f>
        <v/>
      </c>
      <c r="X9932"/>
    </row>
    <row r="9933" spans="2:24" x14ac:dyDescent="0.25">
      <c r="B9933" s="146"/>
      <c r="C9933" s="31"/>
      <c r="D9933" s="31"/>
      <c r="E9933" s="44"/>
      <c r="F9933" s="43"/>
      <c r="G9933" s="84"/>
      <c r="H9933" s="31"/>
      <c r="I9933" s="205"/>
      <c r="J9933" s="84"/>
      <c r="K9933" s="31"/>
      <c r="L9933" s="31"/>
      <c r="M9933" s="169"/>
      <c r="N9933" s="148"/>
      <c r="O9933" s="106"/>
      <c r="P9933" s="43"/>
      <c r="Q9933" s="205"/>
      <c r="R9933" s="84"/>
      <c r="S9933" s="31"/>
      <c r="T9933" s="31"/>
      <c r="U9933" s="169"/>
      <c r="V9933" s="150"/>
      <c r="W9933" s="141" t="str" cm="1">
        <f t="array" ref="W9933">IF(SUM(LEN(B9933:V9933))=0,"",IF(OR(OR(ISBLANK(F9933),SUM(LEN(C9933),LEN(D9933))=0),AND(NOT(E9933="Unknown"),ISBLANK(J9933)),AND(NOT(O9933="Unknown"),ISBLANK(R9933))),"Missing Information", INDEX(Table15[Entire Service Line Classification], MATCH(SUMIFS(Table15[Unique ID],Table15[System-Owned Portion],E9933,Table15[If Material Anything Other than "Lead" in Column E,Was Material Ever Previously Lead?],G9933,Table15[Customer-Owned Portion],O9933),Table15[Unique ID],0),0)))</f>
        <v/>
      </c>
      <c r="X9933"/>
    </row>
    <row r="9934" spans="2:24" x14ac:dyDescent="0.25">
      <c r="B9934" s="146"/>
      <c r="C9934" s="31"/>
      <c r="D9934" s="31"/>
      <c r="E9934" s="44"/>
      <c r="F9934" s="43"/>
      <c r="G9934" s="84"/>
      <c r="H9934" s="31"/>
      <c r="I9934" s="205"/>
      <c r="J9934" s="84"/>
      <c r="K9934" s="31"/>
      <c r="L9934" s="31"/>
      <c r="M9934" s="169"/>
      <c r="N9934" s="148"/>
      <c r="O9934" s="106"/>
      <c r="P9934" s="43"/>
      <c r="Q9934" s="205"/>
      <c r="R9934" s="84"/>
      <c r="S9934" s="31"/>
      <c r="T9934" s="31"/>
      <c r="U9934" s="169"/>
      <c r="V9934" s="150"/>
      <c r="W9934" s="141" t="str" cm="1">
        <f t="array" ref="W9934">IF(SUM(LEN(B9934:V9934))=0,"",IF(OR(OR(ISBLANK(F9934),SUM(LEN(C9934),LEN(D9934))=0),AND(NOT(E9934="Unknown"),ISBLANK(J9934)),AND(NOT(O9934="Unknown"),ISBLANK(R9934))),"Missing Information", INDEX(Table15[Entire Service Line Classification], MATCH(SUMIFS(Table15[Unique ID],Table15[System-Owned Portion],E9934,Table15[If Material Anything Other than "Lead" in Column E,Was Material Ever Previously Lead?],G9934,Table15[Customer-Owned Portion],O9934),Table15[Unique ID],0),0)))</f>
        <v/>
      </c>
      <c r="X9934"/>
    </row>
    <row r="9935" spans="2:24" x14ac:dyDescent="0.25">
      <c r="B9935" s="146"/>
      <c r="C9935" s="31"/>
      <c r="D9935" s="31"/>
      <c r="E9935" s="44"/>
      <c r="F9935" s="43"/>
      <c r="G9935" s="84"/>
      <c r="H9935" s="31"/>
      <c r="I9935" s="205"/>
      <c r="J9935" s="84"/>
      <c r="K9935" s="31"/>
      <c r="L9935" s="31"/>
      <c r="M9935" s="169"/>
      <c r="N9935" s="148"/>
      <c r="O9935" s="106"/>
      <c r="P9935" s="43"/>
      <c r="Q9935" s="205"/>
      <c r="R9935" s="84"/>
      <c r="S9935" s="31"/>
      <c r="T9935" s="31"/>
      <c r="U9935" s="169"/>
      <c r="V9935" s="150"/>
      <c r="W9935" s="141" t="str" cm="1">
        <f t="array" ref="W9935">IF(SUM(LEN(B9935:V9935))=0,"",IF(OR(OR(ISBLANK(F9935),SUM(LEN(C9935),LEN(D9935))=0),AND(NOT(E9935="Unknown"),ISBLANK(J9935)),AND(NOT(O9935="Unknown"),ISBLANK(R9935))),"Missing Information", INDEX(Table15[Entire Service Line Classification], MATCH(SUMIFS(Table15[Unique ID],Table15[System-Owned Portion],E9935,Table15[If Material Anything Other than "Lead" in Column E,Was Material Ever Previously Lead?],G9935,Table15[Customer-Owned Portion],O9935),Table15[Unique ID],0),0)))</f>
        <v/>
      </c>
      <c r="X9935"/>
    </row>
    <row r="9936" spans="2:24" x14ac:dyDescent="0.25">
      <c r="B9936" s="146"/>
      <c r="C9936" s="31"/>
      <c r="D9936" s="31"/>
      <c r="E9936" s="44"/>
      <c r="F9936" s="43"/>
      <c r="G9936" s="84"/>
      <c r="H9936" s="31"/>
      <c r="I9936" s="205"/>
      <c r="J9936" s="84"/>
      <c r="K9936" s="31"/>
      <c r="L9936" s="31"/>
      <c r="M9936" s="169"/>
      <c r="N9936" s="148"/>
      <c r="O9936" s="106"/>
      <c r="P9936" s="43"/>
      <c r="Q9936" s="205"/>
      <c r="R9936" s="84"/>
      <c r="S9936" s="31"/>
      <c r="T9936" s="31"/>
      <c r="U9936" s="169"/>
      <c r="V9936" s="150"/>
      <c r="W9936" s="141" t="str" cm="1">
        <f t="array" ref="W9936">IF(SUM(LEN(B9936:V9936))=0,"",IF(OR(OR(ISBLANK(F9936),SUM(LEN(C9936),LEN(D9936))=0),AND(NOT(E9936="Unknown"),ISBLANK(J9936)),AND(NOT(O9936="Unknown"),ISBLANK(R9936))),"Missing Information", INDEX(Table15[Entire Service Line Classification], MATCH(SUMIFS(Table15[Unique ID],Table15[System-Owned Portion],E9936,Table15[If Material Anything Other than "Lead" in Column E,Was Material Ever Previously Lead?],G9936,Table15[Customer-Owned Portion],O9936),Table15[Unique ID],0),0)))</f>
        <v/>
      </c>
      <c r="X9936"/>
    </row>
    <row r="9937" spans="2:24" x14ac:dyDescent="0.25">
      <c r="B9937" s="146"/>
      <c r="C9937" s="31"/>
      <c r="D9937" s="31"/>
      <c r="E9937" s="44"/>
      <c r="F9937" s="43"/>
      <c r="G9937" s="84"/>
      <c r="H9937" s="31"/>
      <c r="I9937" s="205"/>
      <c r="J9937" s="84"/>
      <c r="K9937" s="31"/>
      <c r="L9937" s="31"/>
      <c r="M9937" s="169"/>
      <c r="N9937" s="148"/>
      <c r="O9937" s="106"/>
      <c r="P9937" s="43"/>
      <c r="Q9937" s="205"/>
      <c r="R9937" s="84"/>
      <c r="S9937" s="31"/>
      <c r="T9937" s="31"/>
      <c r="U9937" s="169"/>
      <c r="V9937" s="150"/>
      <c r="W9937" s="141" t="str" cm="1">
        <f t="array" ref="W9937">IF(SUM(LEN(B9937:V9937))=0,"",IF(OR(OR(ISBLANK(F9937),SUM(LEN(C9937),LEN(D9937))=0),AND(NOT(E9937="Unknown"),ISBLANK(J9937)),AND(NOT(O9937="Unknown"),ISBLANK(R9937))),"Missing Information", INDEX(Table15[Entire Service Line Classification], MATCH(SUMIFS(Table15[Unique ID],Table15[System-Owned Portion],E9937,Table15[If Material Anything Other than "Lead" in Column E,Was Material Ever Previously Lead?],G9937,Table15[Customer-Owned Portion],O9937),Table15[Unique ID],0),0)))</f>
        <v/>
      </c>
      <c r="X9937"/>
    </row>
    <row r="9938" spans="2:24" x14ac:dyDescent="0.25">
      <c r="B9938" s="146"/>
      <c r="C9938" s="31"/>
      <c r="D9938" s="31"/>
      <c r="E9938" s="44"/>
      <c r="F9938" s="43"/>
      <c r="G9938" s="84"/>
      <c r="H9938" s="31"/>
      <c r="I9938" s="205"/>
      <c r="J9938" s="84"/>
      <c r="K9938" s="31"/>
      <c r="L9938" s="31"/>
      <c r="M9938" s="169"/>
      <c r="N9938" s="148"/>
      <c r="O9938" s="106"/>
      <c r="P9938" s="43"/>
      <c r="Q9938" s="205"/>
      <c r="R9938" s="84"/>
      <c r="S9938" s="31"/>
      <c r="T9938" s="31"/>
      <c r="U9938" s="169"/>
      <c r="V9938" s="150"/>
      <c r="W9938" s="141" t="str" cm="1">
        <f t="array" ref="W9938">IF(SUM(LEN(B9938:V9938))=0,"",IF(OR(OR(ISBLANK(F9938),SUM(LEN(C9938),LEN(D9938))=0),AND(NOT(E9938="Unknown"),ISBLANK(J9938)),AND(NOT(O9938="Unknown"),ISBLANK(R9938))),"Missing Information", INDEX(Table15[Entire Service Line Classification], MATCH(SUMIFS(Table15[Unique ID],Table15[System-Owned Portion],E9938,Table15[If Material Anything Other than "Lead" in Column E,Was Material Ever Previously Lead?],G9938,Table15[Customer-Owned Portion],O9938),Table15[Unique ID],0),0)))</f>
        <v/>
      </c>
      <c r="X9938"/>
    </row>
    <row r="9939" spans="2:24" x14ac:dyDescent="0.25">
      <c r="B9939" s="146"/>
      <c r="C9939" s="31"/>
      <c r="D9939" s="31"/>
      <c r="E9939" s="44"/>
      <c r="F9939" s="43"/>
      <c r="G9939" s="84"/>
      <c r="H9939" s="31"/>
      <c r="I9939" s="205"/>
      <c r="J9939" s="84"/>
      <c r="K9939" s="31"/>
      <c r="L9939" s="31"/>
      <c r="M9939" s="169"/>
      <c r="N9939" s="148"/>
      <c r="O9939" s="106"/>
      <c r="P9939" s="43"/>
      <c r="Q9939" s="205"/>
      <c r="R9939" s="84"/>
      <c r="S9939" s="31"/>
      <c r="T9939" s="31"/>
      <c r="U9939" s="169"/>
      <c r="V9939" s="150"/>
      <c r="W9939" s="141" t="str" cm="1">
        <f t="array" ref="W9939">IF(SUM(LEN(B9939:V9939))=0,"",IF(OR(OR(ISBLANK(F9939),SUM(LEN(C9939),LEN(D9939))=0),AND(NOT(E9939="Unknown"),ISBLANK(J9939)),AND(NOT(O9939="Unknown"),ISBLANK(R9939))),"Missing Information", INDEX(Table15[Entire Service Line Classification], MATCH(SUMIFS(Table15[Unique ID],Table15[System-Owned Portion],E9939,Table15[If Material Anything Other than "Lead" in Column E,Was Material Ever Previously Lead?],G9939,Table15[Customer-Owned Portion],O9939),Table15[Unique ID],0),0)))</f>
        <v/>
      </c>
      <c r="X9939"/>
    </row>
    <row r="9940" spans="2:24" x14ac:dyDescent="0.25">
      <c r="B9940" s="146"/>
      <c r="C9940" s="31"/>
      <c r="D9940" s="31"/>
      <c r="E9940" s="44"/>
      <c r="F9940" s="43"/>
      <c r="G9940" s="84"/>
      <c r="H9940" s="31"/>
      <c r="I9940" s="205"/>
      <c r="J9940" s="84"/>
      <c r="K9940" s="31"/>
      <c r="L9940" s="31"/>
      <c r="M9940" s="169"/>
      <c r="N9940" s="148"/>
      <c r="O9940" s="106"/>
      <c r="P9940" s="43"/>
      <c r="Q9940" s="205"/>
      <c r="R9940" s="84"/>
      <c r="S9940" s="31"/>
      <c r="T9940" s="31"/>
      <c r="U9940" s="169"/>
      <c r="V9940" s="150"/>
      <c r="W9940" s="141" t="str" cm="1">
        <f t="array" ref="W9940">IF(SUM(LEN(B9940:V9940))=0,"",IF(OR(OR(ISBLANK(F9940),SUM(LEN(C9940),LEN(D9940))=0),AND(NOT(E9940="Unknown"),ISBLANK(J9940)),AND(NOT(O9940="Unknown"),ISBLANK(R9940))),"Missing Information", INDEX(Table15[Entire Service Line Classification], MATCH(SUMIFS(Table15[Unique ID],Table15[System-Owned Portion],E9940,Table15[If Material Anything Other than "Lead" in Column E,Was Material Ever Previously Lead?],G9940,Table15[Customer-Owned Portion],O9940),Table15[Unique ID],0),0)))</f>
        <v/>
      </c>
      <c r="X9940"/>
    </row>
    <row r="9941" spans="2:24" x14ac:dyDescent="0.25">
      <c r="B9941" s="146"/>
      <c r="C9941" s="31"/>
      <c r="D9941" s="31"/>
      <c r="E9941" s="44"/>
      <c r="F9941" s="43"/>
      <c r="G9941" s="84"/>
      <c r="H9941" s="31"/>
      <c r="I9941" s="205"/>
      <c r="J9941" s="84"/>
      <c r="K9941" s="31"/>
      <c r="L9941" s="31"/>
      <c r="M9941" s="169"/>
      <c r="N9941" s="148"/>
      <c r="O9941" s="106"/>
      <c r="P9941" s="43"/>
      <c r="Q9941" s="205"/>
      <c r="R9941" s="84"/>
      <c r="S9941" s="31"/>
      <c r="T9941" s="31"/>
      <c r="U9941" s="169"/>
      <c r="V9941" s="150"/>
      <c r="W9941" s="141" t="str" cm="1">
        <f t="array" ref="W9941">IF(SUM(LEN(B9941:V9941))=0,"",IF(OR(OR(ISBLANK(F9941),SUM(LEN(C9941),LEN(D9941))=0),AND(NOT(E9941="Unknown"),ISBLANK(J9941)),AND(NOT(O9941="Unknown"),ISBLANK(R9941))),"Missing Information", INDEX(Table15[Entire Service Line Classification], MATCH(SUMIFS(Table15[Unique ID],Table15[System-Owned Portion],E9941,Table15[If Material Anything Other than "Lead" in Column E,Was Material Ever Previously Lead?],G9941,Table15[Customer-Owned Portion],O9941),Table15[Unique ID],0),0)))</f>
        <v/>
      </c>
      <c r="X9941"/>
    </row>
    <row r="9942" spans="2:24" x14ac:dyDescent="0.25">
      <c r="B9942" s="146"/>
      <c r="C9942" s="31"/>
      <c r="D9942" s="31"/>
      <c r="E9942" s="44"/>
      <c r="F9942" s="43"/>
      <c r="G9942" s="84"/>
      <c r="H9942" s="31"/>
      <c r="I9942" s="205"/>
      <c r="J9942" s="84"/>
      <c r="K9942" s="31"/>
      <c r="L9942" s="31"/>
      <c r="M9942" s="169"/>
      <c r="N9942" s="148"/>
      <c r="O9942" s="106"/>
      <c r="P9942" s="43"/>
      <c r="Q9942" s="205"/>
      <c r="R9942" s="84"/>
      <c r="S9942" s="31"/>
      <c r="T9942" s="31"/>
      <c r="U9942" s="169"/>
      <c r="V9942" s="150"/>
      <c r="W9942" s="141" t="str" cm="1">
        <f t="array" ref="W9942">IF(SUM(LEN(B9942:V9942))=0,"",IF(OR(OR(ISBLANK(F9942),SUM(LEN(C9942),LEN(D9942))=0),AND(NOT(E9942="Unknown"),ISBLANK(J9942)),AND(NOT(O9942="Unknown"),ISBLANK(R9942))),"Missing Information", INDEX(Table15[Entire Service Line Classification], MATCH(SUMIFS(Table15[Unique ID],Table15[System-Owned Portion],E9942,Table15[If Material Anything Other than "Lead" in Column E,Was Material Ever Previously Lead?],G9942,Table15[Customer-Owned Portion],O9942),Table15[Unique ID],0),0)))</f>
        <v/>
      </c>
      <c r="X9942"/>
    </row>
    <row r="9943" spans="2:24" x14ac:dyDescent="0.25">
      <c r="B9943" s="146"/>
      <c r="C9943" s="31"/>
      <c r="D9943" s="31"/>
      <c r="E9943" s="44"/>
      <c r="F9943" s="43"/>
      <c r="G9943" s="84"/>
      <c r="H9943" s="31"/>
      <c r="I9943" s="205"/>
      <c r="J9943" s="84"/>
      <c r="K9943" s="31"/>
      <c r="L9943" s="31"/>
      <c r="M9943" s="169"/>
      <c r="N9943" s="148"/>
      <c r="O9943" s="106"/>
      <c r="P9943" s="43"/>
      <c r="Q9943" s="205"/>
      <c r="R9943" s="84"/>
      <c r="S9943" s="31"/>
      <c r="T9943" s="31"/>
      <c r="U9943" s="169"/>
      <c r="V9943" s="150"/>
      <c r="W9943" s="141" t="str" cm="1">
        <f t="array" ref="W9943">IF(SUM(LEN(B9943:V9943))=0,"",IF(OR(OR(ISBLANK(F9943),SUM(LEN(C9943),LEN(D9943))=0),AND(NOT(E9943="Unknown"),ISBLANK(J9943)),AND(NOT(O9943="Unknown"),ISBLANK(R9943))),"Missing Information", INDEX(Table15[Entire Service Line Classification], MATCH(SUMIFS(Table15[Unique ID],Table15[System-Owned Portion],E9943,Table15[If Material Anything Other than "Lead" in Column E,Was Material Ever Previously Lead?],G9943,Table15[Customer-Owned Portion],O9943),Table15[Unique ID],0),0)))</f>
        <v/>
      </c>
      <c r="X9943"/>
    </row>
    <row r="9944" spans="2:24" x14ac:dyDescent="0.25">
      <c r="B9944" s="146"/>
      <c r="C9944" s="31"/>
      <c r="D9944" s="31"/>
      <c r="E9944" s="44"/>
      <c r="F9944" s="43"/>
      <c r="G9944" s="84"/>
      <c r="H9944" s="31"/>
      <c r="I9944" s="205"/>
      <c r="J9944" s="84"/>
      <c r="K9944" s="31"/>
      <c r="L9944" s="31"/>
      <c r="M9944" s="169"/>
      <c r="N9944" s="148"/>
      <c r="O9944" s="106"/>
      <c r="P9944" s="43"/>
      <c r="Q9944" s="205"/>
      <c r="R9944" s="84"/>
      <c r="S9944" s="31"/>
      <c r="T9944" s="31"/>
      <c r="U9944" s="169"/>
      <c r="V9944" s="150"/>
      <c r="W9944" s="141" t="str" cm="1">
        <f t="array" ref="W9944">IF(SUM(LEN(B9944:V9944))=0,"",IF(OR(OR(ISBLANK(F9944),SUM(LEN(C9944),LEN(D9944))=0),AND(NOT(E9944="Unknown"),ISBLANK(J9944)),AND(NOT(O9944="Unknown"),ISBLANK(R9944))),"Missing Information", INDEX(Table15[Entire Service Line Classification], MATCH(SUMIFS(Table15[Unique ID],Table15[System-Owned Portion],E9944,Table15[If Material Anything Other than "Lead" in Column E,Was Material Ever Previously Lead?],G9944,Table15[Customer-Owned Portion],O9944),Table15[Unique ID],0),0)))</f>
        <v/>
      </c>
      <c r="X9944"/>
    </row>
    <row r="9945" spans="2:24" x14ac:dyDescent="0.25">
      <c r="B9945" s="146"/>
      <c r="C9945" s="31"/>
      <c r="D9945" s="31"/>
      <c r="E9945" s="44"/>
      <c r="F9945" s="43"/>
      <c r="G9945" s="84"/>
      <c r="H9945" s="31"/>
      <c r="I9945" s="205"/>
      <c r="J9945" s="84"/>
      <c r="K9945" s="31"/>
      <c r="L9945" s="31"/>
      <c r="M9945" s="169"/>
      <c r="N9945" s="148"/>
      <c r="O9945" s="106"/>
      <c r="P9945" s="43"/>
      <c r="Q9945" s="205"/>
      <c r="R9945" s="84"/>
      <c r="S9945" s="31"/>
      <c r="T9945" s="31"/>
      <c r="U9945" s="169"/>
      <c r="V9945" s="150"/>
      <c r="W9945" s="141" t="str" cm="1">
        <f t="array" ref="W9945">IF(SUM(LEN(B9945:V9945))=0,"",IF(OR(OR(ISBLANK(F9945),SUM(LEN(C9945),LEN(D9945))=0),AND(NOT(E9945="Unknown"),ISBLANK(J9945)),AND(NOT(O9945="Unknown"),ISBLANK(R9945))),"Missing Information", INDEX(Table15[Entire Service Line Classification], MATCH(SUMIFS(Table15[Unique ID],Table15[System-Owned Portion],E9945,Table15[If Material Anything Other than "Lead" in Column E,Was Material Ever Previously Lead?],G9945,Table15[Customer-Owned Portion],O9945),Table15[Unique ID],0),0)))</f>
        <v/>
      </c>
      <c r="X9945"/>
    </row>
    <row r="9946" spans="2:24" x14ac:dyDescent="0.25">
      <c r="B9946" s="146"/>
      <c r="C9946" s="31"/>
      <c r="D9946" s="31"/>
      <c r="E9946" s="44"/>
      <c r="F9946" s="43"/>
      <c r="G9946" s="84"/>
      <c r="H9946" s="31"/>
      <c r="I9946" s="205"/>
      <c r="J9946" s="84"/>
      <c r="K9946" s="31"/>
      <c r="L9946" s="31"/>
      <c r="M9946" s="169"/>
      <c r="N9946" s="148"/>
      <c r="O9946" s="106"/>
      <c r="P9946" s="43"/>
      <c r="Q9946" s="205"/>
      <c r="R9946" s="84"/>
      <c r="S9946" s="31"/>
      <c r="T9946" s="31"/>
      <c r="U9946" s="169"/>
      <c r="V9946" s="150"/>
      <c r="W9946" s="141" t="str" cm="1">
        <f t="array" ref="W9946">IF(SUM(LEN(B9946:V9946))=0,"",IF(OR(OR(ISBLANK(F9946),SUM(LEN(C9946),LEN(D9946))=0),AND(NOT(E9946="Unknown"),ISBLANK(J9946)),AND(NOT(O9946="Unknown"),ISBLANK(R9946))),"Missing Information", INDEX(Table15[Entire Service Line Classification], MATCH(SUMIFS(Table15[Unique ID],Table15[System-Owned Portion],E9946,Table15[If Material Anything Other than "Lead" in Column E,Was Material Ever Previously Lead?],G9946,Table15[Customer-Owned Portion],O9946),Table15[Unique ID],0),0)))</f>
        <v/>
      </c>
      <c r="X9946"/>
    </row>
    <row r="9947" spans="2:24" x14ac:dyDescent="0.25">
      <c r="B9947" s="146"/>
      <c r="C9947" s="31"/>
      <c r="D9947" s="31"/>
      <c r="E9947" s="44"/>
      <c r="F9947" s="43"/>
      <c r="G9947" s="84"/>
      <c r="H9947" s="31"/>
      <c r="I9947" s="205"/>
      <c r="J9947" s="84"/>
      <c r="K9947" s="31"/>
      <c r="L9947" s="31"/>
      <c r="M9947" s="169"/>
      <c r="N9947" s="148"/>
      <c r="O9947" s="106"/>
      <c r="P9947" s="43"/>
      <c r="Q9947" s="205"/>
      <c r="R9947" s="84"/>
      <c r="S9947" s="31"/>
      <c r="T9947" s="31"/>
      <c r="U9947" s="169"/>
      <c r="V9947" s="150"/>
      <c r="W9947" s="141" t="str" cm="1">
        <f t="array" ref="W9947">IF(SUM(LEN(B9947:V9947))=0,"",IF(OR(OR(ISBLANK(F9947),SUM(LEN(C9947),LEN(D9947))=0),AND(NOT(E9947="Unknown"),ISBLANK(J9947)),AND(NOT(O9947="Unknown"),ISBLANK(R9947))),"Missing Information", INDEX(Table15[Entire Service Line Classification], MATCH(SUMIFS(Table15[Unique ID],Table15[System-Owned Portion],E9947,Table15[If Material Anything Other than "Lead" in Column E,Was Material Ever Previously Lead?],G9947,Table15[Customer-Owned Portion],O9947),Table15[Unique ID],0),0)))</f>
        <v/>
      </c>
      <c r="X9947"/>
    </row>
    <row r="9948" spans="2:24" x14ac:dyDescent="0.25">
      <c r="B9948" s="146"/>
      <c r="C9948" s="31"/>
      <c r="D9948" s="31"/>
      <c r="E9948" s="44"/>
      <c r="F9948" s="43"/>
      <c r="G9948" s="84"/>
      <c r="H9948" s="31"/>
      <c r="I9948" s="205"/>
      <c r="J9948" s="84"/>
      <c r="K9948" s="31"/>
      <c r="L9948" s="31"/>
      <c r="M9948" s="169"/>
      <c r="N9948" s="148"/>
      <c r="O9948" s="106"/>
      <c r="P9948" s="43"/>
      <c r="Q9948" s="205"/>
      <c r="R9948" s="84"/>
      <c r="S9948" s="31"/>
      <c r="T9948" s="31"/>
      <c r="U9948" s="169"/>
      <c r="V9948" s="150"/>
      <c r="W9948" s="141" t="str" cm="1">
        <f t="array" ref="W9948">IF(SUM(LEN(B9948:V9948))=0,"",IF(OR(OR(ISBLANK(F9948),SUM(LEN(C9948),LEN(D9948))=0),AND(NOT(E9948="Unknown"),ISBLANK(J9948)),AND(NOT(O9948="Unknown"),ISBLANK(R9948))),"Missing Information", INDEX(Table15[Entire Service Line Classification], MATCH(SUMIFS(Table15[Unique ID],Table15[System-Owned Portion],E9948,Table15[If Material Anything Other than "Lead" in Column E,Was Material Ever Previously Lead?],G9948,Table15[Customer-Owned Portion],O9948),Table15[Unique ID],0),0)))</f>
        <v/>
      </c>
      <c r="X9948"/>
    </row>
    <row r="9949" spans="2:24" x14ac:dyDescent="0.25">
      <c r="B9949" s="146"/>
      <c r="C9949" s="31"/>
      <c r="D9949" s="31"/>
      <c r="E9949" s="44"/>
      <c r="F9949" s="43"/>
      <c r="G9949" s="84"/>
      <c r="H9949" s="31"/>
      <c r="I9949" s="205"/>
      <c r="J9949" s="84"/>
      <c r="K9949" s="31"/>
      <c r="L9949" s="31"/>
      <c r="M9949" s="169"/>
      <c r="N9949" s="148"/>
      <c r="O9949" s="106"/>
      <c r="P9949" s="43"/>
      <c r="Q9949" s="205"/>
      <c r="R9949" s="84"/>
      <c r="S9949" s="31"/>
      <c r="T9949" s="31"/>
      <c r="U9949" s="169"/>
      <c r="V9949" s="150"/>
      <c r="W9949" s="141" t="str" cm="1">
        <f t="array" ref="W9949">IF(SUM(LEN(B9949:V9949))=0,"",IF(OR(OR(ISBLANK(F9949),SUM(LEN(C9949),LEN(D9949))=0),AND(NOT(E9949="Unknown"),ISBLANK(J9949)),AND(NOT(O9949="Unknown"),ISBLANK(R9949))),"Missing Information", INDEX(Table15[Entire Service Line Classification], MATCH(SUMIFS(Table15[Unique ID],Table15[System-Owned Portion],E9949,Table15[If Material Anything Other than "Lead" in Column E,Was Material Ever Previously Lead?],G9949,Table15[Customer-Owned Portion],O9949),Table15[Unique ID],0),0)))</f>
        <v/>
      </c>
      <c r="X9949"/>
    </row>
    <row r="9950" spans="2:24" x14ac:dyDescent="0.25">
      <c r="B9950" s="146"/>
      <c r="C9950" s="31"/>
      <c r="D9950" s="31"/>
      <c r="E9950" s="44"/>
      <c r="F9950" s="43"/>
      <c r="G9950" s="84"/>
      <c r="H9950" s="31"/>
      <c r="I9950" s="205"/>
      <c r="J9950" s="84"/>
      <c r="K9950" s="31"/>
      <c r="L9950" s="31"/>
      <c r="M9950" s="169"/>
      <c r="N9950" s="148"/>
      <c r="O9950" s="106"/>
      <c r="P9950" s="43"/>
      <c r="Q9950" s="205"/>
      <c r="R9950" s="84"/>
      <c r="S9950" s="31"/>
      <c r="T9950" s="31"/>
      <c r="U9950" s="169"/>
      <c r="V9950" s="150"/>
      <c r="W9950" s="141" t="str" cm="1">
        <f t="array" ref="W9950">IF(SUM(LEN(B9950:V9950))=0,"",IF(OR(OR(ISBLANK(F9950),SUM(LEN(C9950),LEN(D9950))=0),AND(NOT(E9950="Unknown"),ISBLANK(J9950)),AND(NOT(O9950="Unknown"),ISBLANK(R9950))),"Missing Information", INDEX(Table15[Entire Service Line Classification], MATCH(SUMIFS(Table15[Unique ID],Table15[System-Owned Portion],E9950,Table15[If Material Anything Other than "Lead" in Column E,Was Material Ever Previously Lead?],G9950,Table15[Customer-Owned Portion],O9950),Table15[Unique ID],0),0)))</f>
        <v/>
      </c>
      <c r="X9950"/>
    </row>
    <row r="9951" spans="2:24" x14ac:dyDescent="0.25">
      <c r="B9951" s="146"/>
      <c r="C9951" s="31"/>
      <c r="D9951" s="31"/>
      <c r="E9951" s="44"/>
      <c r="F9951" s="43"/>
      <c r="G9951" s="84"/>
      <c r="H9951" s="31"/>
      <c r="I9951" s="205"/>
      <c r="J9951" s="84"/>
      <c r="K9951" s="31"/>
      <c r="L9951" s="31"/>
      <c r="M9951" s="169"/>
      <c r="N9951" s="148"/>
      <c r="O9951" s="106"/>
      <c r="P9951" s="43"/>
      <c r="Q9951" s="205"/>
      <c r="R9951" s="84"/>
      <c r="S9951" s="31"/>
      <c r="T9951" s="31"/>
      <c r="U9951" s="169"/>
      <c r="V9951" s="150"/>
      <c r="W9951" s="141" t="str" cm="1">
        <f t="array" ref="W9951">IF(SUM(LEN(B9951:V9951))=0,"",IF(OR(OR(ISBLANK(F9951),SUM(LEN(C9951),LEN(D9951))=0),AND(NOT(E9951="Unknown"),ISBLANK(J9951)),AND(NOT(O9951="Unknown"),ISBLANK(R9951))),"Missing Information", INDEX(Table15[Entire Service Line Classification], MATCH(SUMIFS(Table15[Unique ID],Table15[System-Owned Portion],E9951,Table15[If Material Anything Other than "Lead" in Column E,Was Material Ever Previously Lead?],G9951,Table15[Customer-Owned Portion],O9951),Table15[Unique ID],0),0)))</f>
        <v/>
      </c>
      <c r="X9951"/>
    </row>
    <row r="9952" spans="2:24" x14ac:dyDescent="0.25">
      <c r="B9952" s="146"/>
      <c r="C9952" s="31"/>
      <c r="D9952" s="31"/>
      <c r="E9952" s="44"/>
      <c r="F9952" s="43"/>
      <c r="G9952" s="84"/>
      <c r="H9952" s="31"/>
      <c r="I9952" s="205"/>
      <c r="J9952" s="84"/>
      <c r="K9952" s="31"/>
      <c r="L9952" s="31"/>
      <c r="M9952" s="169"/>
      <c r="N9952" s="148"/>
      <c r="O9952" s="106"/>
      <c r="P9952" s="43"/>
      <c r="Q9952" s="205"/>
      <c r="R9952" s="84"/>
      <c r="S9952" s="31"/>
      <c r="T9952" s="31"/>
      <c r="U9952" s="169"/>
      <c r="V9952" s="150"/>
      <c r="W9952" s="141" t="str" cm="1">
        <f t="array" ref="W9952">IF(SUM(LEN(B9952:V9952))=0,"",IF(OR(OR(ISBLANK(F9952),SUM(LEN(C9952),LEN(D9952))=0),AND(NOT(E9952="Unknown"),ISBLANK(J9952)),AND(NOT(O9952="Unknown"),ISBLANK(R9952))),"Missing Information", INDEX(Table15[Entire Service Line Classification], MATCH(SUMIFS(Table15[Unique ID],Table15[System-Owned Portion],E9952,Table15[If Material Anything Other than "Lead" in Column E,Was Material Ever Previously Lead?],G9952,Table15[Customer-Owned Portion],O9952),Table15[Unique ID],0),0)))</f>
        <v/>
      </c>
      <c r="X9952"/>
    </row>
    <row r="9953" spans="2:24" x14ac:dyDescent="0.25">
      <c r="B9953" s="146"/>
      <c r="C9953" s="31"/>
      <c r="D9953" s="31"/>
      <c r="E9953" s="44"/>
      <c r="F9953" s="43"/>
      <c r="G9953" s="84"/>
      <c r="H9953" s="31"/>
      <c r="I9953" s="205"/>
      <c r="J9953" s="84"/>
      <c r="K9953" s="31"/>
      <c r="L9953" s="31"/>
      <c r="M9953" s="169"/>
      <c r="N9953" s="148"/>
      <c r="O9953" s="106"/>
      <c r="P9953" s="43"/>
      <c r="Q9953" s="205"/>
      <c r="R9953" s="84"/>
      <c r="S9953" s="31"/>
      <c r="T9953" s="31"/>
      <c r="U9953" s="169"/>
      <c r="V9953" s="150"/>
      <c r="W9953" s="141" t="str" cm="1">
        <f t="array" ref="W9953">IF(SUM(LEN(B9953:V9953))=0,"",IF(OR(OR(ISBLANK(F9953),SUM(LEN(C9953),LEN(D9953))=0),AND(NOT(E9953="Unknown"),ISBLANK(J9953)),AND(NOT(O9953="Unknown"),ISBLANK(R9953))),"Missing Information", INDEX(Table15[Entire Service Line Classification], MATCH(SUMIFS(Table15[Unique ID],Table15[System-Owned Portion],E9953,Table15[If Material Anything Other than "Lead" in Column E,Was Material Ever Previously Lead?],G9953,Table15[Customer-Owned Portion],O9953),Table15[Unique ID],0),0)))</f>
        <v/>
      </c>
      <c r="X9953"/>
    </row>
    <row r="9954" spans="2:24" x14ac:dyDescent="0.25">
      <c r="B9954" s="146"/>
      <c r="C9954" s="31"/>
      <c r="D9954" s="31"/>
      <c r="E9954" s="44"/>
      <c r="F9954" s="43"/>
      <c r="G9954" s="84"/>
      <c r="H9954" s="31"/>
      <c r="I9954" s="205"/>
      <c r="J9954" s="84"/>
      <c r="K9954" s="31"/>
      <c r="L9954" s="31"/>
      <c r="M9954" s="169"/>
      <c r="N9954" s="148"/>
      <c r="O9954" s="106"/>
      <c r="P9954" s="43"/>
      <c r="Q9954" s="205"/>
      <c r="R9954" s="84"/>
      <c r="S9954" s="31"/>
      <c r="T9954" s="31"/>
      <c r="U9954" s="169"/>
      <c r="V9954" s="150"/>
      <c r="W9954" s="141" t="str" cm="1">
        <f t="array" ref="W9954">IF(SUM(LEN(B9954:V9954))=0,"",IF(OR(OR(ISBLANK(F9954),SUM(LEN(C9954),LEN(D9954))=0),AND(NOT(E9954="Unknown"),ISBLANK(J9954)),AND(NOT(O9954="Unknown"),ISBLANK(R9954))),"Missing Information", INDEX(Table15[Entire Service Line Classification], MATCH(SUMIFS(Table15[Unique ID],Table15[System-Owned Portion],E9954,Table15[If Material Anything Other than "Lead" in Column E,Was Material Ever Previously Lead?],G9954,Table15[Customer-Owned Portion],O9954),Table15[Unique ID],0),0)))</f>
        <v/>
      </c>
      <c r="X9954"/>
    </row>
    <row r="9955" spans="2:24" x14ac:dyDescent="0.25">
      <c r="B9955" s="146"/>
      <c r="C9955" s="31"/>
      <c r="D9955" s="31"/>
      <c r="E9955" s="44"/>
      <c r="F9955" s="43"/>
      <c r="G9955" s="84"/>
      <c r="H9955" s="31"/>
      <c r="I9955" s="205"/>
      <c r="J9955" s="84"/>
      <c r="K9955" s="31"/>
      <c r="L9955" s="31"/>
      <c r="M9955" s="169"/>
      <c r="N9955" s="148"/>
      <c r="O9955" s="106"/>
      <c r="P9955" s="43"/>
      <c r="Q9955" s="205"/>
      <c r="R9955" s="84"/>
      <c r="S9955" s="31"/>
      <c r="T9955" s="31"/>
      <c r="U9955" s="169"/>
      <c r="V9955" s="150"/>
      <c r="W9955" s="141" t="str" cm="1">
        <f t="array" ref="W9955">IF(SUM(LEN(B9955:V9955))=0,"",IF(OR(OR(ISBLANK(F9955),SUM(LEN(C9955),LEN(D9955))=0),AND(NOT(E9955="Unknown"),ISBLANK(J9955)),AND(NOT(O9955="Unknown"),ISBLANK(R9955))),"Missing Information", INDEX(Table15[Entire Service Line Classification], MATCH(SUMIFS(Table15[Unique ID],Table15[System-Owned Portion],E9955,Table15[If Material Anything Other than "Lead" in Column E,Was Material Ever Previously Lead?],G9955,Table15[Customer-Owned Portion],O9955),Table15[Unique ID],0),0)))</f>
        <v/>
      </c>
      <c r="X9955"/>
    </row>
    <row r="9956" spans="2:24" x14ac:dyDescent="0.25">
      <c r="B9956" s="146"/>
      <c r="C9956" s="31"/>
      <c r="D9956" s="31"/>
      <c r="E9956" s="44"/>
      <c r="F9956" s="43"/>
      <c r="G9956" s="84"/>
      <c r="H9956" s="31"/>
      <c r="I9956" s="205"/>
      <c r="J9956" s="84"/>
      <c r="K9956" s="31"/>
      <c r="L9956" s="31"/>
      <c r="M9956" s="169"/>
      <c r="N9956" s="148"/>
      <c r="O9956" s="106"/>
      <c r="P9956" s="43"/>
      <c r="Q9956" s="205"/>
      <c r="R9956" s="84"/>
      <c r="S9956" s="31"/>
      <c r="T9956" s="31"/>
      <c r="U9956" s="169"/>
      <c r="V9956" s="150"/>
      <c r="W9956" s="141" t="str" cm="1">
        <f t="array" ref="W9956">IF(SUM(LEN(B9956:V9956))=0,"",IF(OR(OR(ISBLANK(F9956),SUM(LEN(C9956),LEN(D9956))=0),AND(NOT(E9956="Unknown"),ISBLANK(J9956)),AND(NOT(O9956="Unknown"),ISBLANK(R9956))),"Missing Information", INDEX(Table15[Entire Service Line Classification], MATCH(SUMIFS(Table15[Unique ID],Table15[System-Owned Portion],E9956,Table15[If Material Anything Other than "Lead" in Column E,Was Material Ever Previously Lead?],G9956,Table15[Customer-Owned Portion],O9956),Table15[Unique ID],0),0)))</f>
        <v/>
      </c>
      <c r="X9956"/>
    </row>
    <row r="9957" spans="2:24" x14ac:dyDescent="0.25">
      <c r="B9957" s="146"/>
      <c r="C9957" s="31"/>
      <c r="D9957" s="31"/>
      <c r="E9957" s="44"/>
      <c r="F9957" s="43"/>
      <c r="G9957" s="84"/>
      <c r="H9957" s="31"/>
      <c r="I9957" s="205"/>
      <c r="J9957" s="84"/>
      <c r="K9957" s="31"/>
      <c r="L9957" s="31"/>
      <c r="M9957" s="169"/>
      <c r="N9957" s="148"/>
      <c r="O9957" s="106"/>
      <c r="P9957" s="43"/>
      <c r="Q9957" s="205"/>
      <c r="R9957" s="84"/>
      <c r="S9957" s="31"/>
      <c r="T9957" s="31"/>
      <c r="U9957" s="169"/>
      <c r="V9957" s="150"/>
      <c r="W9957" s="141" t="str" cm="1">
        <f t="array" ref="W9957">IF(SUM(LEN(B9957:V9957))=0,"",IF(OR(OR(ISBLANK(F9957),SUM(LEN(C9957),LEN(D9957))=0),AND(NOT(E9957="Unknown"),ISBLANK(J9957)),AND(NOT(O9957="Unknown"),ISBLANK(R9957))),"Missing Information", INDEX(Table15[Entire Service Line Classification], MATCH(SUMIFS(Table15[Unique ID],Table15[System-Owned Portion],E9957,Table15[If Material Anything Other than "Lead" in Column E,Was Material Ever Previously Lead?],G9957,Table15[Customer-Owned Portion],O9957),Table15[Unique ID],0),0)))</f>
        <v/>
      </c>
      <c r="X9957"/>
    </row>
    <row r="9958" spans="2:24" x14ac:dyDescent="0.25">
      <c r="B9958" s="146"/>
      <c r="C9958" s="31"/>
      <c r="D9958" s="31"/>
      <c r="E9958" s="44"/>
      <c r="F9958" s="43"/>
      <c r="G9958" s="84"/>
      <c r="H9958" s="31"/>
      <c r="I9958" s="205"/>
      <c r="J9958" s="84"/>
      <c r="K9958" s="31"/>
      <c r="L9958" s="31"/>
      <c r="M9958" s="169"/>
      <c r="N9958" s="148"/>
      <c r="O9958" s="106"/>
      <c r="P9958" s="43"/>
      <c r="Q9958" s="205"/>
      <c r="R9958" s="84"/>
      <c r="S9958" s="31"/>
      <c r="T9958" s="31"/>
      <c r="U9958" s="169"/>
      <c r="V9958" s="150"/>
      <c r="W9958" s="141" t="str" cm="1">
        <f t="array" ref="W9958">IF(SUM(LEN(B9958:V9958))=0,"",IF(OR(OR(ISBLANK(F9958),SUM(LEN(C9958),LEN(D9958))=0),AND(NOT(E9958="Unknown"),ISBLANK(J9958)),AND(NOT(O9958="Unknown"),ISBLANK(R9958))),"Missing Information", INDEX(Table15[Entire Service Line Classification], MATCH(SUMIFS(Table15[Unique ID],Table15[System-Owned Portion],E9958,Table15[If Material Anything Other than "Lead" in Column E,Was Material Ever Previously Lead?],G9958,Table15[Customer-Owned Portion],O9958),Table15[Unique ID],0),0)))</f>
        <v/>
      </c>
      <c r="X9958"/>
    </row>
    <row r="9959" spans="2:24" x14ac:dyDescent="0.25">
      <c r="B9959" s="146"/>
      <c r="C9959" s="31"/>
      <c r="D9959" s="31"/>
      <c r="E9959" s="44"/>
      <c r="F9959" s="43"/>
      <c r="G9959" s="84"/>
      <c r="H9959" s="31"/>
      <c r="I9959" s="205"/>
      <c r="J9959" s="84"/>
      <c r="K9959" s="31"/>
      <c r="L9959" s="31"/>
      <c r="M9959" s="169"/>
      <c r="N9959" s="148"/>
      <c r="O9959" s="106"/>
      <c r="P9959" s="43"/>
      <c r="Q9959" s="205"/>
      <c r="R9959" s="84"/>
      <c r="S9959" s="31"/>
      <c r="T9959" s="31"/>
      <c r="U9959" s="169"/>
      <c r="V9959" s="150"/>
      <c r="W9959" s="141" t="str" cm="1">
        <f t="array" ref="W9959">IF(SUM(LEN(B9959:V9959))=0,"",IF(OR(OR(ISBLANK(F9959),SUM(LEN(C9959),LEN(D9959))=0),AND(NOT(E9959="Unknown"),ISBLANK(J9959)),AND(NOT(O9959="Unknown"),ISBLANK(R9959))),"Missing Information", INDEX(Table15[Entire Service Line Classification], MATCH(SUMIFS(Table15[Unique ID],Table15[System-Owned Portion],E9959,Table15[If Material Anything Other than "Lead" in Column E,Was Material Ever Previously Lead?],G9959,Table15[Customer-Owned Portion],O9959),Table15[Unique ID],0),0)))</f>
        <v/>
      </c>
      <c r="X9959"/>
    </row>
    <row r="9960" spans="2:24" x14ac:dyDescent="0.25">
      <c r="B9960" s="146"/>
      <c r="C9960" s="31"/>
      <c r="D9960" s="31"/>
      <c r="E9960" s="44"/>
      <c r="F9960" s="43"/>
      <c r="G9960" s="84"/>
      <c r="H9960" s="31"/>
      <c r="I9960" s="205"/>
      <c r="J9960" s="84"/>
      <c r="K9960" s="31"/>
      <c r="L9960" s="31"/>
      <c r="M9960" s="169"/>
      <c r="N9960" s="148"/>
      <c r="O9960" s="106"/>
      <c r="P9960" s="43"/>
      <c r="Q9960" s="205"/>
      <c r="R9960" s="84"/>
      <c r="S9960" s="31"/>
      <c r="T9960" s="31"/>
      <c r="U9960" s="169"/>
      <c r="V9960" s="150"/>
      <c r="W9960" s="141" t="str" cm="1">
        <f t="array" ref="W9960">IF(SUM(LEN(B9960:V9960))=0,"",IF(OR(OR(ISBLANK(F9960),SUM(LEN(C9960),LEN(D9960))=0),AND(NOT(E9960="Unknown"),ISBLANK(J9960)),AND(NOT(O9960="Unknown"),ISBLANK(R9960))),"Missing Information", INDEX(Table15[Entire Service Line Classification], MATCH(SUMIFS(Table15[Unique ID],Table15[System-Owned Portion],E9960,Table15[If Material Anything Other than "Lead" in Column E,Was Material Ever Previously Lead?],G9960,Table15[Customer-Owned Portion],O9960),Table15[Unique ID],0),0)))</f>
        <v/>
      </c>
      <c r="X9960"/>
    </row>
    <row r="9961" spans="2:24" x14ac:dyDescent="0.25">
      <c r="B9961" s="146"/>
      <c r="C9961" s="31"/>
      <c r="D9961" s="31"/>
      <c r="E9961" s="44"/>
      <c r="F9961" s="43"/>
      <c r="G9961" s="84"/>
      <c r="H9961" s="31"/>
      <c r="I9961" s="205"/>
      <c r="J9961" s="84"/>
      <c r="K9961" s="31"/>
      <c r="L9961" s="31"/>
      <c r="M9961" s="169"/>
      <c r="N9961" s="148"/>
      <c r="O9961" s="106"/>
      <c r="P9961" s="43"/>
      <c r="Q9961" s="205"/>
      <c r="R9961" s="84"/>
      <c r="S9961" s="31"/>
      <c r="T9961" s="31"/>
      <c r="U9961" s="169"/>
      <c r="V9961" s="150"/>
      <c r="W9961" s="141" t="str" cm="1">
        <f t="array" ref="W9961">IF(SUM(LEN(B9961:V9961))=0,"",IF(OR(OR(ISBLANK(F9961),SUM(LEN(C9961),LEN(D9961))=0),AND(NOT(E9961="Unknown"),ISBLANK(J9961)),AND(NOT(O9961="Unknown"),ISBLANK(R9961))),"Missing Information", INDEX(Table15[Entire Service Line Classification], MATCH(SUMIFS(Table15[Unique ID],Table15[System-Owned Portion],E9961,Table15[If Material Anything Other than "Lead" in Column E,Was Material Ever Previously Lead?],G9961,Table15[Customer-Owned Portion],O9961),Table15[Unique ID],0),0)))</f>
        <v/>
      </c>
      <c r="X9961"/>
    </row>
    <row r="9962" spans="2:24" x14ac:dyDescent="0.25">
      <c r="B9962" s="146"/>
      <c r="C9962" s="31"/>
      <c r="D9962" s="31"/>
      <c r="E9962" s="44"/>
      <c r="F9962" s="43"/>
      <c r="G9962" s="84"/>
      <c r="H9962" s="31"/>
      <c r="I9962" s="205"/>
      <c r="J9962" s="84"/>
      <c r="K9962" s="31"/>
      <c r="L9962" s="31"/>
      <c r="M9962" s="169"/>
      <c r="N9962" s="148"/>
      <c r="O9962" s="106"/>
      <c r="P9962" s="43"/>
      <c r="Q9962" s="205"/>
      <c r="R9962" s="84"/>
      <c r="S9962" s="31"/>
      <c r="T9962" s="31"/>
      <c r="U9962" s="169"/>
      <c r="V9962" s="150"/>
      <c r="W9962" s="141" t="str" cm="1">
        <f t="array" ref="W9962">IF(SUM(LEN(B9962:V9962))=0,"",IF(OR(OR(ISBLANK(F9962),SUM(LEN(C9962),LEN(D9962))=0),AND(NOT(E9962="Unknown"),ISBLANK(J9962)),AND(NOT(O9962="Unknown"),ISBLANK(R9962))),"Missing Information", INDEX(Table15[Entire Service Line Classification], MATCH(SUMIFS(Table15[Unique ID],Table15[System-Owned Portion],E9962,Table15[If Material Anything Other than "Lead" in Column E,Was Material Ever Previously Lead?],G9962,Table15[Customer-Owned Portion],O9962),Table15[Unique ID],0),0)))</f>
        <v/>
      </c>
      <c r="X9962"/>
    </row>
    <row r="9963" spans="2:24" x14ac:dyDescent="0.25">
      <c r="B9963" s="146"/>
      <c r="C9963" s="31"/>
      <c r="D9963" s="31"/>
      <c r="E9963" s="44"/>
      <c r="F9963" s="43"/>
      <c r="G9963" s="84"/>
      <c r="H9963" s="31"/>
      <c r="I9963" s="205"/>
      <c r="J9963" s="84"/>
      <c r="K9963" s="31"/>
      <c r="L9963" s="31"/>
      <c r="M9963" s="169"/>
      <c r="N9963" s="148"/>
      <c r="O9963" s="106"/>
      <c r="P9963" s="43"/>
      <c r="Q9963" s="205"/>
      <c r="R9963" s="84"/>
      <c r="S9963" s="31"/>
      <c r="T9963" s="31"/>
      <c r="U9963" s="169"/>
      <c r="V9963" s="150"/>
      <c r="W9963" s="141" t="str" cm="1">
        <f t="array" ref="W9963">IF(SUM(LEN(B9963:V9963))=0,"",IF(OR(OR(ISBLANK(F9963),SUM(LEN(C9963),LEN(D9963))=0),AND(NOT(E9963="Unknown"),ISBLANK(J9963)),AND(NOT(O9963="Unknown"),ISBLANK(R9963))),"Missing Information", INDEX(Table15[Entire Service Line Classification], MATCH(SUMIFS(Table15[Unique ID],Table15[System-Owned Portion],E9963,Table15[If Material Anything Other than "Lead" in Column E,Was Material Ever Previously Lead?],G9963,Table15[Customer-Owned Portion],O9963),Table15[Unique ID],0),0)))</f>
        <v/>
      </c>
      <c r="X9963"/>
    </row>
    <row r="9964" spans="2:24" x14ac:dyDescent="0.25">
      <c r="B9964" s="146"/>
      <c r="C9964" s="31"/>
      <c r="D9964" s="31"/>
      <c r="E9964" s="44"/>
      <c r="F9964" s="43"/>
      <c r="G9964" s="84"/>
      <c r="H9964" s="31"/>
      <c r="I9964" s="205"/>
      <c r="J9964" s="84"/>
      <c r="K9964" s="31"/>
      <c r="L9964" s="31"/>
      <c r="M9964" s="169"/>
      <c r="N9964" s="148"/>
      <c r="O9964" s="106"/>
      <c r="P9964" s="43"/>
      <c r="Q9964" s="205"/>
      <c r="R9964" s="84"/>
      <c r="S9964" s="31"/>
      <c r="T9964" s="31"/>
      <c r="U9964" s="169"/>
      <c r="V9964" s="150"/>
      <c r="W9964" s="141" t="str" cm="1">
        <f t="array" ref="W9964">IF(SUM(LEN(B9964:V9964))=0,"",IF(OR(OR(ISBLANK(F9964),SUM(LEN(C9964),LEN(D9964))=0),AND(NOT(E9964="Unknown"),ISBLANK(J9964)),AND(NOT(O9964="Unknown"),ISBLANK(R9964))),"Missing Information", INDEX(Table15[Entire Service Line Classification], MATCH(SUMIFS(Table15[Unique ID],Table15[System-Owned Portion],E9964,Table15[If Material Anything Other than "Lead" in Column E,Was Material Ever Previously Lead?],G9964,Table15[Customer-Owned Portion],O9964),Table15[Unique ID],0),0)))</f>
        <v/>
      </c>
      <c r="X9964"/>
    </row>
    <row r="9965" spans="2:24" x14ac:dyDescent="0.25">
      <c r="B9965" s="146"/>
      <c r="C9965" s="31"/>
      <c r="D9965" s="31"/>
      <c r="E9965" s="44"/>
      <c r="F9965" s="43"/>
      <c r="G9965" s="84"/>
      <c r="H9965" s="31"/>
      <c r="I9965" s="205"/>
      <c r="J9965" s="84"/>
      <c r="K9965" s="31"/>
      <c r="L9965" s="31"/>
      <c r="M9965" s="169"/>
      <c r="N9965" s="148"/>
      <c r="O9965" s="106"/>
      <c r="P9965" s="43"/>
      <c r="Q9965" s="205"/>
      <c r="R9965" s="84"/>
      <c r="S9965" s="31"/>
      <c r="T9965" s="31"/>
      <c r="U9965" s="169"/>
      <c r="V9965" s="150"/>
      <c r="W9965" s="141" t="str" cm="1">
        <f t="array" ref="W9965">IF(SUM(LEN(B9965:V9965))=0,"",IF(OR(OR(ISBLANK(F9965),SUM(LEN(C9965),LEN(D9965))=0),AND(NOT(E9965="Unknown"),ISBLANK(J9965)),AND(NOT(O9965="Unknown"),ISBLANK(R9965))),"Missing Information", INDEX(Table15[Entire Service Line Classification], MATCH(SUMIFS(Table15[Unique ID],Table15[System-Owned Portion],E9965,Table15[If Material Anything Other than "Lead" in Column E,Was Material Ever Previously Lead?],G9965,Table15[Customer-Owned Portion],O9965),Table15[Unique ID],0),0)))</f>
        <v/>
      </c>
      <c r="X9965"/>
    </row>
    <row r="9966" spans="2:24" x14ac:dyDescent="0.25">
      <c r="B9966" s="146"/>
      <c r="C9966" s="31"/>
      <c r="D9966" s="31"/>
      <c r="E9966" s="44"/>
      <c r="F9966" s="43"/>
      <c r="G9966" s="84"/>
      <c r="H9966" s="31"/>
      <c r="I9966" s="205"/>
      <c r="J9966" s="84"/>
      <c r="K9966" s="31"/>
      <c r="L9966" s="31"/>
      <c r="M9966" s="169"/>
      <c r="N9966" s="148"/>
      <c r="O9966" s="106"/>
      <c r="P9966" s="43"/>
      <c r="Q9966" s="205"/>
      <c r="R9966" s="84"/>
      <c r="S9966" s="31"/>
      <c r="T9966" s="31"/>
      <c r="U9966" s="169"/>
      <c r="V9966" s="150"/>
      <c r="W9966" s="141" t="str" cm="1">
        <f t="array" ref="W9966">IF(SUM(LEN(B9966:V9966))=0,"",IF(OR(OR(ISBLANK(F9966),SUM(LEN(C9966),LEN(D9966))=0),AND(NOT(E9966="Unknown"),ISBLANK(J9966)),AND(NOT(O9966="Unknown"),ISBLANK(R9966))),"Missing Information", INDEX(Table15[Entire Service Line Classification], MATCH(SUMIFS(Table15[Unique ID],Table15[System-Owned Portion],E9966,Table15[If Material Anything Other than "Lead" in Column E,Was Material Ever Previously Lead?],G9966,Table15[Customer-Owned Portion],O9966),Table15[Unique ID],0),0)))</f>
        <v/>
      </c>
      <c r="X9966"/>
    </row>
    <row r="9967" spans="2:24" x14ac:dyDescent="0.25">
      <c r="B9967" s="146"/>
      <c r="C9967" s="31"/>
      <c r="D9967" s="31"/>
      <c r="E9967" s="44"/>
      <c r="F9967" s="43"/>
      <c r="G9967" s="84"/>
      <c r="H9967" s="31"/>
      <c r="I9967" s="205"/>
      <c r="J9967" s="84"/>
      <c r="K9967" s="31"/>
      <c r="L9967" s="31"/>
      <c r="M9967" s="169"/>
      <c r="N9967" s="148"/>
      <c r="O9967" s="106"/>
      <c r="P9967" s="43"/>
      <c r="Q9967" s="205"/>
      <c r="R9967" s="84"/>
      <c r="S9967" s="31"/>
      <c r="T9967" s="31"/>
      <c r="U9967" s="169"/>
      <c r="V9967" s="150"/>
      <c r="W9967" s="141" t="str" cm="1">
        <f t="array" ref="W9967">IF(SUM(LEN(B9967:V9967))=0,"",IF(OR(OR(ISBLANK(F9967),SUM(LEN(C9967),LEN(D9967))=0),AND(NOT(E9967="Unknown"),ISBLANK(J9967)),AND(NOT(O9967="Unknown"),ISBLANK(R9967))),"Missing Information", INDEX(Table15[Entire Service Line Classification], MATCH(SUMIFS(Table15[Unique ID],Table15[System-Owned Portion],E9967,Table15[If Material Anything Other than "Lead" in Column E,Was Material Ever Previously Lead?],G9967,Table15[Customer-Owned Portion],O9967),Table15[Unique ID],0),0)))</f>
        <v/>
      </c>
      <c r="X9967"/>
    </row>
    <row r="9968" spans="2:24" x14ac:dyDescent="0.25">
      <c r="B9968" s="146"/>
      <c r="C9968" s="31"/>
      <c r="D9968" s="31"/>
      <c r="E9968" s="44"/>
      <c r="F9968" s="43"/>
      <c r="G9968" s="84"/>
      <c r="H9968" s="31"/>
      <c r="I9968" s="205"/>
      <c r="J9968" s="84"/>
      <c r="K9968" s="31"/>
      <c r="L9968" s="31"/>
      <c r="M9968" s="169"/>
      <c r="N9968" s="148"/>
      <c r="O9968" s="106"/>
      <c r="P9968" s="43"/>
      <c r="Q9968" s="205"/>
      <c r="R9968" s="84"/>
      <c r="S9968" s="31"/>
      <c r="T9968" s="31"/>
      <c r="U9968" s="169"/>
      <c r="V9968" s="150"/>
      <c r="W9968" s="141" t="str" cm="1">
        <f t="array" ref="W9968">IF(SUM(LEN(B9968:V9968))=0,"",IF(OR(OR(ISBLANK(F9968),SUM(LEN(C9968),LEN(D9968))=0),AND(NOT(E9968="Unknown"),ISBLANK(J9968)),AND(NOT(O9968="Unknown"),ISBLANK(R9968))),"Missing Information", INDEX(Table15[Entire Service Line Classification], MATCH(SUMIFS(Table15[Unique ID],Table15[System-Owned Portion],E9968,Table15[If Material Anything Other than "Lead" in Column E,Was Material Ever Previously Lead?],G9968,Table15[Customer-Owned Portion],O9968),Table15[Unique ID],0),0)))</f>
        <v/>
      </c>
      <c r="X9968"/>
    </row>
    <row r="9969" spans="2:24" x14ac:dyDescent="0.25">
      <c r="B9969" s="146"/>
      <c r="C9969" s="31"/>
      <c r="D9969" s="31"/>
      <c r="E9969" s="44"/>
      <c r="F9969" s="43"/>
      <c r="G9969" s="84"/>
      <c r="H9969" s="31"/>
      <c r="I9969" s="205"/>
      <c r="J9969" s="84"/>
      <c r="K9969" s="31"/>
      <c r="L9969" s="31"/>
      <c r="M9969" s="169"/>
      <c r="N9969" s="148"/>
      <c r="O9969" s="106"/>
      <c r="P9969" s="43"/>
      <c r="Q9969" s="205"/>
      <c r="R9969" s="84"/>
      <c r="S9969" s="31"/>
      <c r="T9969" s="31"/>
      <c r="U9969" s="169"/>
      <c r="V9969" s="150"/>
      <c r="W9969" s="141" t="str" cm="1">
        <f t="array" ref="W9969">IF(SUM(LEN(B9969:V9969))=0,"",IF(OR(OR(ISBLANK(F9969),SUM(LEN(C9969),LEN(D9969))=0),AND(NOT(E9969="Unknown"),ISBLANK(J9969)),AND(NOT(O9969="Unknown"),ISBLANK(R9969))),"Missing Information", INDEX(Table15[Entire Service Line Classification], MATCH(SUMIFS(Table15[Unique ID],Table15[System-Owned Portion],E9969,Table15[If Material Anything Other than "Lead" in Column E,Was Material Ever Previously Lead?],G9969,Table15[Customer-Owned Portion],O9969),Table15[Unique ID],0),0)))</f>
        <v/>
      </c>
      <c r="X9969"/>
    </row>
    <row r="9970" spans="2:24" x14ac:dyDescent="0.25">
      <c r="B9970" s="146"/>
      <c r="C9970" s="31"/>
      <c r="D9970" s="31"/>
      <c r="E9970" s="44"/>
      <c r="F9970" s="43"/>
      <c r="G9970" s="84"/>
      <c r="H9970" s="31"/>
      <c r="I9970" s="205"/>
      <c r="J9970" s="84"/>
      <c r="K9970" s="31"/>
      <c r="L9970" s="31"/>
      <c r="M9970" s="169"/>
      <c r="N9970" s="148"/>
      <c r="O9970" s="106"/>
      <c r="P9970" s="43"/>
      <c r="Q9970" s="205"/>
      <c r="R9970" s="84"/>
      <c r="S9970" s="31"/>
      <c r="T9970" s="31"/>
      <c r="U9970" s="169"/>
      <c r="V9970" s="150"/>
      <c r="W9970" s="141" t="str" cm="1">
        <f t="array" ref="W9970">IF(SUM(LEN(B9970:V9970))=0,"",IF(OR(OR(ISBLANK(F9970),SUM(LEN(C9970),LEN(D9970))=0),AND(NOT(E9970="Unknown"),ISBLANK(J9970)),AND(NOT(O9970="Unknown"),ISBLANK(R9970))),"Missing Information", INDEX(Table15[Entire Service Line Classification], MATCH(SUMIFS(Table15[Unique ID],Table15[System-Owned Portion],E9970,Table15[If Material Anything Other than "Lead" in Column E,Was Material Ever Previously Lead?],G9970,Table15[Customer-Owned Portion],O9970),Table15[Unique ID],0),0)))</f>
        <v/>
      </c>
      <c r="X9970"/>
    </row>
    <row r="9971" spans="2:24" x14ac:dyDescent="0.25">
      <c r="B9971" s="146"/>
      <c r="C9971" s="31"/>
      <c r="D9971" s="31"/>
      <c r="E9971" s="44"/>
      <c r="F9971" s="43"/>
      <c r="G9971" s="84"/>
      <c r="H9971" s="31"/>
      <c r="I9971" s="205"/>
      <c r="J9971" s="84"/>
      <c r="K9971" s="31"/>
      <c r="L9971" s="31"/>
      <c r="M9971" s="169"/>
      <c r="N9971" s="148"/>
      <c r="O9971" s="106"/>
      <c r="P9971" s="43"/>
      <c r="Q9971" s="205"/>
      <c r="R9971" s="84"/>
      <c r="S9971" s="31"/>
      <c r="T9971" s="31"/>
      <c r="U9971" s="169"/>
      <c r="V9971" s="150"/>
      <c r="W9971" s="141" t="str" cm="1">
        <f t="array" ref="W9971">IF(SUM(LEN(B9971:V9971))=0,"",IF(OR(OR(ISBLANK(F9971),SUM(LEN(C9971),LEN(D9971))=0),AND(NOT(E9971="Unknown"),ISBLANK(J9971)),AND(NOT(O9971="Unknown"),ISBLANK(R9971))),"Missing Information", INDEX(Table15[Entire Service Line Classification], MATCH(SUMIFS(Table15[Unique ID],Table15[System-Owned Portion],E9971,Table15[If Material Anything Other than "Lead" in Column E,Was Material Ever Previously Lead?],G9971,Table15[Customer-Owned Portion],O9971),Table15[Unique ID],0),0)))</f>
        <v/>
      </c>
      <c r="X9971"/>
    </row>
    <row r="9972" spans="2:24" x14ac:dyDescent="0.25">
      <c r="B9972" s="146"/>
      <c r="C9972" s="31"/>
      <c r="D9972" s="31"/>
      <c r="E9972" s="44"/>
      <c r="F9972" s="43"/>
      <c r="G9972" s="84"/>
      <c r="H9972" s="31"/>
      <c r="I9972" s="205"/>
      <c r="J9972" s="84"/>
      <c r="K9972" s="31"/>
      <c r="L9972" s="31"/>
      <c r="M9972" s="169"/>
      <c r="N9972" s="148"/>
      <c r="O9972" s="106"/>
      <c r="P9972" s="43"/>
      <c r="Q9972" s="205"/>
      <c r="R9972" s="84"/>
      <c r="S9972" s="31"/>
      <c r="T9972" s="31"/>
      <c r="U9972" s="169"/>
      <c r="V9972" s="150"/>
      <c r="W9972" s="141" t="str" cm="1">
        <f t="array" ref="W9972">IF(SUM(LEN(B9972:V9972))=0,"",IF(OR(OR(ISBLANK(F9972),SUM(LEN(C9972),LEN(D9972))=0),AND(NOT(E9972="Unknown"),ISBLANK(J9972)),AND(NOT(O9972="Unknown"),ISBLANK(R9972))),"Missing Information", INDEX(Table15[Entire Service Line Classification], MATCH(SUMIFS(Table15[Unique ID],Table15[System-Owned Portion],E9972,Table15[If Material Anything Other than "Lead" in Column E,Was Material Ever Previously Lead?],G9972,Table15[Customer-Owned Portion],O9972),Table15[Unique ID],0),0)))</f>
        <v/>
      </c>
      <c r="X9972"/>
    </row>
    <row r="9973" spans="2:24" x14ac:dyDescent="0.25">
      <c r="B9973" s="146"/>
      <c r="C9973" s="31"/>
      <c r="D9973" s="31"/>
      <c r="E9973" s="44"/>
      <c r="F9973" s="43"/>
      <c r="G9973" s="84"/>
      <c r="H9973" s="31"/>
      <c r="I9973" s="205"/>
      <c r="J9973" s="84"/>
      <c r="K9973" s="31"/>
      <c r="L9973" s="31"/>
      <c r="M9973" s="169"/>
      <c r="N9973" s="148"/>
      <c r="O9973" s="106"/>
      <c r="P9973" s="43"/>
      <c r="Q9973" s="205"/>
      <c r="R9973" s="84"/>
      <c r="S9973" s="31"/>
      <c r="T9973" s="31"/>
      <c r="U9973" s="169"/>
      <c r="V9973" s="150"/>
      <c r="W9973" s="141" t="str" cm="1">
        <f t="array" ref="W9973">IF(SUM(LEN(B9973:V9973))=0,"",IF(OR(OR(ISBLANK(F9973),SUM(LEN(C9973),LEN(D9973))=0),AND(NOT(E9973="Unknown"),ISBLANK(J9973)),AND(NOT(O9973="Unknown"),ISBLANK(R9973))),"Missing Information", INDEX(Table15[Entire Service Line Classification], MATCH(SUMIFS(Table15[Unique ID],Table15[System-Owned Portion],E9973,Table15[If Material Anything Other than "Lead" in Column E,Was Material Ever Previously Lead?],G9973,Table15[Customer-Owned Portion],O9973),Table15[Unique ID],0),0)))</f>
        <v/>
      </c>
      <c r="X9973"/>
    </row>
    <row r="9974" spans="2:24" x14ac:dyDescent="0.25">
      <c r="B9974" s="146"/>
      <c r="C9974" s="31"/>
      <c r="D9974" s="31"/>
      <c r="E9974" s="44"/>
      <c r="F9974" s="43"/>
      <c r="G9974" s="84"/>
      <c r="H9974" s="31"/>
      <c r="I9974" s="205"/>
      <c r="J9974" s="84"/>
      <c r="K9974" s="31"/>
      <c r="L9974" s="31"/>
      <c r="M9974" s="169"/>
      <c r="N9974" s="148"/>
      <c r="O9974" s="106"/>
      <c r="P9974" s="43"/>
      <c r="Q9974" s="205"/>
      <c r="R9974" s="84"/>
      <c r="S9974" s="31"/>
      <c r="T9974" s="31"/>
      <c r="U9974" s="169"/>
      <c r="V9974" s="150"/>
      <c r="W9974" s="141" t="str" cm="1">
        <f t="array" ref="W9974">IF(SUM(LEN(B9974:V9974))=0,"",IF(OR(OR(ISBLANK(F9974),SUM(LEN(C9974),LEN(D9974))=0),AND(NOT(E9974="Unknown"),ISBLANK(J9974)),AND(NOT(O9974="Unknown"),ISBLANK(R9974))),"Missing Information", INDEX(Table15[Entire Service Line Classification], MATCH(SUMIFS(Table15[Unique ID],Table15[System-Owned Portion],E9974,Table15[If Material Anything Other than "Lead" in Column E,Was Material Ever Previously Lead?],G9974,Table15[Customer-Owned Portion],O9974),Table15[Unique ID],0),0)))</f>
        <v/>
      </c>
      <c r="X9974"/>
    </row>
    <row r="9975" spans="2:24" x14ac:dyDescent="0.25">
      <c r="B9975" s="146"/>
      <c r="C9975" s="31"/>
      <c r="D9975" s="31"/>
      <c r="E9975" s="44"/>
      <c r="F9975" s="43"/>
      <c r="G9975" s="84"/>
      <c r="H9975" s="31"/>
      <c r="I9975" s="205"/>
      <c r="J9975" s="84"/>
      <c r="K9975" s="31"/>
      <c r="L9975" s="31"/>
      <c r="M9975" s="169"/>
      <c r="N9975" s="148"/>
      <c r="O9975" s="106"/>
      <c r="P9975" s="43"/>
      <c r="Q9975" s="205"/>
      <c r="R9975" s="84"/>
      <c r="S9975" s="31"/>
      <c r="T9975" s="31"/>
      <c r="U9975" s="169"/>
      <c r="V9975" s="150"/>
      <c r="W9975" s="141" t="str" cm="1">
        <f t="array" ref="W9975">IF(SUM(LEN(B9975:V9975))=0,"",IF(OR(OR(ISBLANK(F9975),SUM(LEN(C9975),LEN(D9975))=0),AND(NOT(E9975="Unknown"),ISBLANK(J9975)),AND(NOT(O9975="Unknown"),ISBLANK(R9975))),"Missing Information", INDEX(Table15[Entire Service Line Classification], MATCH(SUMIFS(Table15[Unique ID],Table15[System-Owned Portion],E9975,Table15[If Material Anything Other than "Lead" in Column E,Was Material Ever Previously Lead?],G9975,Table15[Customer-Owned Portion],O9975),Table15[Unique ID],0),0)))</f>
        <v/>
      </c>
      <c r="X9975"/>
    </row>
    <row r="9976" spans="2:24" x14ac:dyDescent="0.25">
      <c r="B9976" s="146"/>
      <c r="C9976" s="31"/>
      <c r="D9976" s="31"/>
      <c r="E9976" s="44"/>
      <c r="F9976" s="43"/>
      <c r="G9976" s="84"/>
      <c r="H9976" s="31"/>
      <c r="I9976" s="205"/>
      <c r="J9976" s="84"/>
      <c r="K9976" s="31"/>
      <c r="L9976" s="31"/>
      <c r="M9976" s="169"/>
      <c r="N9976" s="148"/>
      <c r="O9976" s="106"/>
      <c r="P9976" s="43"/>
      <c r="Q9976" s="205"/>
      <c r="R9976" s="84"/>
      <c r="S9976" s="31"/>
      <c r="T9976" s="31"/>
      <c r="U9976" s="169"/>
      <c r="V9976" s="150"/>
      <c r="W9976" s="141" t="str" cm="1">
        <f t="array" ref="W9976">IF(SUM(LEN(B9976:V9976))=0,"",IF(OR(OR(ISBLANK(F9976),SUM(LEN(C9976),LEN(D9976))=0),AND(NOT(E9976="Unknown"),ISBLANK(J9976)),AND(NOT(O9976="Unknown"),ISBLANK(R9976))),"Missing Information", INDEX(Table15[Entire Service Line Classification], MATCH(SUMIFS(Table15[Unique ID],Table15[System-Owned Portion],E9976,Table15[If Material Anything Other than "Lead" in Column E,Was Material Ever Previously Lead?],G9976,Table15[Customer-Owned Portion],O9976),Table15[Unique ID],0),0)))</f>
        <v/>
      </c>
      <c r="X9976"/>
    </row>
    <row r="9977" spans="2:24" x14ac:dyDescent="0.25">
      <c r="B9977" s="146"/>
      <c r="C9977" s="31"/>
      <c r="D9977" s="31"/>
      <c r="E9977" s="44"/>
      <c r="F9977" s="43"/>
      <c r="G9977" s="84"/>
      <c r="H9977" s="31"/>
      <c r="I9977" s="205"/>
      <c r="J9977" s="84"/>
      <c r="K9977" s="31"/>
      <c r="L9977" s="31"/>
      <c r="M9977" s="169"/>
      <c r="N9977" s="148"/>
      <c r="O9977" s="106"/>
      <c r="P9977" s="43"/>
      <c r="Q9977" s="205"/>
      <c r="R9977" s="84"/>
      <c r="S9977" s="31"/>
      <c r="T9977" s="31"/>
      <c r="U9977" s="169"/>
      <c r="V9977" s="150"/>
      <c r="W9977" s="141" t="str" cm="1">
        <f t="array" ref="W9977">IF(SUM(LEN(B9977:V9977))=0,"",IF(OR(OR(ISBLANK(F9977),SUM(LEN(C9977),LEN(D9977))=0),AND(NOT(E9977="Unknown"),ISBLANK(J9977)),AND(NOT(O9977="Unknown"),ISBLANK(R9977))),"Missing Information", INDEX(Table15[Entire Service Line Classification], MATCH(SUMIFS(Table15[Unique ID],Table15[System-Owned Portion],E9977,Table15[If Material Anything Other than "Lead" in Column E,Was Material Ever Previously Lead?],G9977,Table15[Customer-Owned Portion],O9977),Table15[Unique ID],0),0)))</f>
        <v/>
      </c>
      <c r="X9977"/>
    </row>
    <row r="9978" spans="2:24" x14ac:dyDescent="0.25">
      <c r="B9978" s="146"/>
      <c r="C9978" s="31"/>
      <c r="D9978" s="31"/>
      <c r="E9978" s="44"/>
      <c r="F9978" s="43"/>
      <c r="G9978" s="84"/>
      <c r="H9978" s="31"/>
      <c r="I9978" s="205"/>
      <c r="J9978" s="84"/>
      <c r="K9978" s="31"/>
      <c r="L9978" s="31"/>
      <c r="M9978" s="169"/>
      <c r="N9978" s="148"/>
      <c r="O9978" s="106"/>
      <c r="P9978" s="43"/>
      <c r="Q9978" s="205"/>
      <c r="R9978" s="84"/>
      <c r="S9978" s="31"/>
      <c r="T9978" s="31"/>
      <c r="U9978" s="169"/>
      <c r="V9978" s="150"/>
      <c r="W9978" s="141" t="str" cm="1">
        <f t="array" ref="W9978">IF(SUM(LEN(B9978:V9978))=0,"",IF(OR(OR(ISBLANK(F9978),SUM(LEN(C9978),LEN(D9978))=0),AND(NOT(E9978="Unknown"),ISBLANK(J9978)),AND(NOT(O9978="Unknown"),ISBLANK(R9978))),"Missing Information", INDEX(Table15[Entire Service Line Classification], MATCH(SUMIFS(Table15[Unique ID],Table15[System-Owned Portion],E9978,Table15[If Material Anything Other than "Lead" in Column E,Was Material Ever Previously Lead?],G9978,Table15[Customer-Owned Portion],O9978),Table15[Unique ID],0),0)))</f>
        <v/>
      </c>
      <c r="X9978"/>
    </row>
    <row r="9979" spans="2:24" x14ac:dyDescent="0.25">
      <c r="B9979" s="146"/>
      <c r="C9979" s="31"/>
      <c r="D9979" s="31"/>
      <c r="E9979" s="44"/>
      <c r="F9979" s="43"/>
      <c r="G9979" s="84"/>
      <c r="H9979" s="31"/>
      <c r="I9979" s="205"/>
      <c r="J9979" s="84"/>
      <c r="K9979" s="31"/>
      <c r="L9979" s="31"/>
      <c r="M9979" s="169"/>
      <c r="N9979" s="148"/>
      <c r="O9979" s="106"/>
      <c r="P9979" s="43"/>
      <c r="Q9979" s="205"/>
      <c r="R9979" s="84"/>
      <c r="S9979" s="31"/>
      <c r="T9979" s="31"/>
      <c r="U9979" s="169"/>
      <c r="V9979" s="150"/>
      <c r="W9979" s="141" t="str" cm="1">
        <f t="array" ref="W9979">IF(SUM(LEN(B9979:V9979))=0,"",IF(OR(OR(ISBLANK(F9979),SUM(LEN(C9979),LEN(D9979))=0),AND(NOT(E9979="Unknown"),ISBLANK(J9979)),AND(NOT(O9979="Unknown"),ISBLANK(R9979))),"Missing Information", INDEX(Table15[Entire Service Line Classification], MATCH(SUMIFS(Table15[Unique ID],Table15[System-Owned Portion],E9979,Table15[If Material Anything Other than "Lead" in Column E,Was Material Ever Previously Lead?],G9979,Table15[Customer-Owned Portion],O9979),Table15[Unique ID],0),0)))</f>
        <v/>
      </c>
    </row>
    <row r="9980" spans="2:24" x14ac:dyDescent="0.25">
      <c r="B9980" s="146"/>
      <c r="C9980" s="31"/>
      <c r="D9980" s="31"/>
      <c r="E9980" s="44"/>
      <c r="F9980" s="43"/>
      <c r="G9980" s="84"/>
      <c r="H9980" s="31"/>
      <c r="I9980" s="205"/>
      <c r="J9980" s="84"/>
      <c r="K9980" s="31"/>
      <c r="L9980" s="31"/>
      <c r="M9980" s="169"/>
      <c r="N9980" s="148"/>
      <c r="O9980" s="106"/>
      <c r="P9980" s="43"/>
      <c r="Q9980" s="205"/>
      <c r="R9980" s="84"/>
      <c r="S9980" s="31"/>
      <c r="T9980" s="31"/>
      <c r="U9980" s="169"/>
      <c r="V9980" s="150"/>
      <c r="W9980" s="141" t="str" cm="1">
        <f t="array" ref="W9980">IF(SUM(LEN(B9980:V9980))=0,"",IF(OR(OR(ISBLANK(F9980),SUM(LEN(C9980),LEN(D9980))=0),AND(NOT(E9980="Unknown"),ISBLANK(J9980)),AND(NOT(O9980="Unknown"),ISBLANK(R9980))),"Missing Information", INDEX(Table15[Entire Service Line Classification], MATCH(SUMIFS(Table15[Unique ID],Table15[System-Owned Portion],E9980,Table15[If Material Anything Other than "Lead" in Column E,Was Material Ever Previously Lead?],G9980,Table15[Customer-Owned Portion],O9980),Table15[Unique ID],0),0)))</f>
        <v/>
      </c>
    </row>
    <row r="9981" spans="2:24" x14ac:dyDescent="0.25">
      <c r="B9981" s="146"/>
      <c r="C9981" s="31"/>
      <c r="D9981" s="31"/>
      <c r="E9981" s="44"/>
      <c r="F9981" s="43"/>
      <c r="G9981" s="84"/>
      <c r="H9981" s="31"/>
      <c r="I9981" s="205"/>
      <c r="J9981" s="84"/>
      <c r="K9981" s="31"/>
      <c r="L9981" s="31"/>
      <c r="M9981" s="169"/>
      <c r="N9981" s="148"/>
      <c r="O9981" s="106"/>
      <c r="P9981" s="43"/>
      <c r="Q9981" s="205"/>
      <c r="R9981" s="84"/>
      <c r="S9981" s="31"/>
      <c r="T9981" s="31"/>
      <c r="U9981" s="169"/>
      <c r="V9981" s="150"/>
      <c r="W9981" s="141" t="str" cm="1">
        <f t="array" ref="W9981">IF(SUM(LEN(B9981:V9981))=0,"",IF(OR(OR(ISBLANK(F9981),SUM(LEN(C9981),LEN(D9981))=0),AND(NOT(E9981="Unknown"),ISBLANK(J9981)),AND(NOT(O9981="Unknown"),ISBLANK(R9981))),"Missing Information", INDEX(Table15[Entire Service Line Classification], MATCH(SUMIFS(Table15[Unique ID],Table15[System-Owned Portion],E9981,Table15[If Material Anything Other than "Lead" in Column E,Was Material Ever Previously Lead?],G9981,Table15[Customer-Owned Portion],O9981),Table15[Unique ID],0),0)))</f>
        <v/>
      </c>
    </row>
    <row r="9982" spans="2:24" x14ac:dyDescent="0.25">
      <c r="B9982" s="146"/>
      <c r="C9982" s="31"/>
      <c r="D9982" s="31"/>
      <c r="E9982" s="44"/>
      <c r="F9982" s="43"/>
      <c r="G9982" s="84"/>
      <c r="H9982" s="31"/>
      <c r="I9982" s="205"/>
      <c r="J9982" s="84"/>
      <c r="K9982" s="31"/>
      <c r="L9982" s="31"/>
      <c r="M9982" s="169"/>
      <c r="N9982" s="148"/>
      <c r="O9982" s="106"/>
      <c r="P9982" s="43"/>
      <c r="Q9982" s="205"/>
      <c r="R9982" s="84"/>
      <c r="S9982" s="31"/>
      <c r="T9982" s="31"/>
      <c r="U9982" s="169"/>
      <c r="V9982" s="150"/>
      <c r="W9982" s="141" t="str" cm="1">
        <f t="array" ref="W9982">IF(SUM(LEN(B9982:V9982))=0,"",IF(OR(OR(ISBLANK(F9982),SUM(LEN(C9982),LEN(D9982))=0),AND(NOT(E9982="Unknown"),ISBLANK(J9982)),AND(NOT(O9982="Unknown"),ISBLANK(R9982))),"Missing Information", INDEX(Table15[Entire Service Line Classification], MATCH(SUMIFS(Table15[Unique ID],Table15[System-Owned Portion],E9982,Table15[If Material Anything Other than "Lead" in Column E,Was Material Ever Previously Lead?],G9982,Table15[Customer-Owned Portion],O9982),Table15[Unique ID],0),0)))</f>
        <v/>
      </c>
    </row>
    <row r="9983" spans="2:24" x14ac:dyDescent="0.25">
      <c r="B9983" s="146"/>
      <c r="C9983" s="31"/>
      <c r="D9983" s="31"/>
      <c r="E9983" s="44"/>
      <c r="F9983" s="43"/>
      <c r="G9983" s="84"/>
      <c r="H9983" s="31"/>
      <c r="I9983" s="205"/>
      <c r="J9983" s="84"/>
      <c r="K9983" s="31"/>
      <c r="L9983" s="31"/>
      <c r="M9983" s="169"/>
      <c r="N9983" s="148"/>
      <c r="O9983" s="106"/>
      <c r="P9983" s="43"/>
      <c r="Q9983" s="205"/>
      <c r="R9983" s="84"/>
      <c r="S9983" s="31"/>
      <c r="T9983" s="31"/>
      <c r="U9983" s="169"/>
      <c r="V9983" s="150"/>
      <c r="W9983" s="141" t="str" cm="1">
        <f t="array" ref="W9983">IF(SUM(LEN(B9983:V9983))=0,"",IF(OR(OR(ISBLANK(F9983),SUM(LEN(C9983),LEN(D9983))=0),AND(NOT(E9983="Unknown"),ISBLANK(J9983)),AND(NOT(O9983="Unknown"),ISBLANK(R9983))),"Missing Information", INDEX(Table15[Entire Service Line Classification], MATCH(SUMIFS(Table15[Unique ID],Table15[System-Owned Portion],E9983,Table15[If Material Anything Other than "Lead" in Column E,Was Material Ever Previously Lead?],G9983,Table15[Customer-Owned Portion],O9983),Table15[Unique ID],0),0)))</f>
        <v/>
      </c>
    </row>
    <row r="9984" spans="2:24" x14ac:dyDescent="0.25">
      <c r="B9984" s="146"/>
      <c r="C9984" s="31"/>
      <c r="D9984" s="31"/>
      <c r="E9984" s="44"/>
      <c r="F9984" s="43"/>
      <c r="G9984" s="84"/>
      <c r="H9984" s="31"/>
      <c r="I9984" s="205"/>
      <c r="J9984" s="84"/>
      <c r="K9984" s="31"/>
      <c r="L9984" s="31"/>
      <c r="M9984" s="169"/>
      <c r="N9984" s="148"/>
      <c r="O9984" s="106"/>
      <c r="P9984" s="43"/>
      <c r="Q9984" s="205"/>
      <c r="R9984" s="84"/>
      <c r="S9984" s="31"/>
      <c r="T9984" s="31"/>
      <c r="U9984" s="169"/>
      <c r="V9984" s="150"/>
      <c r="W9984" s="141" t="str" cm="1">
        <f t="array" ref="W9984">IF(SUM(LEN(B9984:V9984))=0,"",IF(OR(OR(ISBLANK(F9984),SUM(LEN(C9984),LEN(D9984))=0),AND(NOT(E9984="Unknown"),ISBLANK(J9984)),AND(NOT(O9984="Unknown"),ISBLANK(R9984))),"Missing Information", INDEX(Table15[Entire Service Line Classification], MATCH(SUMIFS(Table15[Unique ID],Table15[System-Owned Portion],E9984,Table15[If Material Anything Other than "Lead" in Column E,Was Material Ever Previously Lead?],G9984,Table15[Customer-Owned Portion],O9984),Table15[Unique ID],0),0)))</f>
        <v/>
      </c>
    </row>
    <row r="9985" spans="2:23" x14ac:dyDescent="0.25">
      <c r="B9985" s="146"/>
      <c r="C9985" s="31"/>
      <c r="D9985" s="31"/>
      <c r="E9985" s="44"/>
      <c r="F9985" s="43"/>
      <c r="G9985" s="84"/>
      <c r="H9985" s="31"/>
      <c r="I9985" s="205"/>
      <c r="J9985" s="84"/>
      <c r="K9985" s="31"/>
      <c r="L9985" s="31"/>
      <c r="M9985" s="169"/>
      <c r="N9985" s="148"/>
      <c r="O9985" s="106"/>
      <c r="P9985" s="43"/>
      <c r="Q9985" s="205"/>
      <c r="R9985" s="84"/>
      <c r="S9985" s="31"/>
      <c r="T9985" s="31"/>
      <c r="U9985" s="169"/>
      <c r="V9985" s="150"/>
      <c r="W9985" s="141" t="str" cm="1">
        <f t="array" ref="W9985">IF(SUM(LEN(B9985:V9985))=0,"",IF(OR(OR(ISBLANK(F9985),SUM(LEN(C9985),LEN(D9985))=0),AND(NOT(E9985="Unknown"),ISBLANK(J9985)),AND(NOT(O9985="Unknown"),ISBLANK(R9985))),"Missing Information", INDEX(Table15[Entire Service Line Classification], MATCH(SUMIFS(Table15[Unique ID],Table15[System-Owned Portion],E9985,Table15[If Material Anything Other than "Lead" in Column E,Was Material Ever Previously Lead?],G9985,Table15[Customer-Owned Portion],O9985),Table15[Unique ID],0),0)))</f>
        <v/>
      </c>
    </row>
    <row r="9986" spans="2:23" x14ac:dyDescent="0.25">
      <c r="B9986" s="146"/>
      <c r="C9986" s="31"/>
      <c r="D9986" s="31"/>
      <c r="E9986" s="44"/>
      <c r="F9986" s="43"/>
      <c r="G9986" s="84"/>
      <c r="H9986" s="31"/>
      <c r="I9986" s="205"/>
      <c r="J9986" s="84"/>
      <c r="K9986" s="31"/>
      <c r="L9986" s="31"/>
      <c r="M9986" s="169"/>
      <c r="N9986" s="148"/>
      <c r="O9986" s="106"/>
      <c r="P9986" s="43"/>
      <c r="Q9986" s="205"/>
      <c r="R9986" s="84"/>
      <c r="S9986" s="31"/>
      <c r="T9986" s="31"/>
      <c r="U9986" s="169"/>
      <c r="V9986" s="150"/>
      <c r="W9986" s="141" t="str" cm="1">
        <f t="array" ref="W9986">IF(SUM(LEN(B9986:V9986))=0,"",IF(OR(OR(ISBLANK(F9986),SUM(LEN(C9986),LEN(D9986))=0),AND(NOT(E9986="Unknown"),ISBLANK(J9986)),AND(NOT(O9986="Unknown"),ISBLANK(R9986))),"Missing Information", INDEX(Table15[Entire Service Line Classification], MATCH(SUMIFS(Table15[Unique ID],Table15[System-Owned Portion],E9986,Table15[If Material Anything Other than "Lead" in Column E,Was Material Ever Previously Lead?],G9986,Table15[Customer-Owned Portion],O9986),Table15[Unique ID],0),0)))</f>
        <v/>
      </c>
    </row>
    <row r="9987" spans="2:23" x14ac:dyDescent="0.25">
      <c r="B9987" s="146"/>
      <c r="C9987" s="31"/>
      <c r="D9987" s="31"/>
      <c r="E9987" s="44"/>
      <c r="F9987" s="43"/>
      <c r="G9987" s="84"/>
      <c r="H9987" s="31"/>
      <c r="I9987" s="205"/>
      <c r="J9987" s="84"/>
      <c r="K9987" s="31"/>
      <c r="L9987" s="31"/>
      <c r="M9987" s="169"/>
      <c r="N9987" s="148"/>
      <c r="O9987" s="106"/>
      <c r="P9987" s="43"/>
      <c r="Q9987" s="205"/>
      <c r="R9987" s="84"/>
      <c r="S9987" s="31"/>
      <c r="T9987" s="31"/>
      <c r="U9987" s="169"/>
      <c r="V9987" s="150"/>
      <c r="W9987" s="141" t="str" cm="1">
        <f t="array" ref="W9987">IF(SUM(LEN(B9987:V9987))=0,"",IF(OR(OR(ISBLANK(F9987),SUM(LEN(C9987),LEN(D9987))=0),AND(NOT(E9987="Unknown"),ISBLANK(J9987)),AND(NOT(O9987="Unknown"),ISBLANK(R9987))),"Missing Information", INDEX(Table15[Entire Service Line Classification], MATCH(SUMIFS(Table15[Unique ID],Table15[System-Owned Portion],E9987,Table15[If Material Anything Other than "Lead" in Column E,Was Material Ever Previously Lead?],G9987,Table15[Customer-Owned Portion],O9987),Table15[Unique ID],0),0)))</f>
        <v/>
      </c>
    </row>
    <row r="9988" spans="2:23" x14ac:dyDescent="0.25">
      <c r="B9988" s="146"/>
      <c r="C9988" s="31"/>
      <c r="D9988" s="31"/>
      <c r="E9988" s="44"/>
      <c r="F9988" s="43"/>
      <c r="G9988" s="84"/>
      <c r="H9988" s="31"/>
      <c r="I9988" s="205"/>
      <c r="J9988" s="84"/>
      <c r="K9988" s="31"/>
      <c r="L9988" s="31"/>
      <c r="M9988" s="169"/>
      <c r="N9988" s="148"/>
      <c r="O9988" s="106"/>
      <c r="P9988" s="43"/>
      <c r="Q9988" s="205"/>
      <c r="R9988" s="84"/>
      <c r="S9988" s="31"/>
      <c r="T9988" s="31"/>
      <c r="U9988" s="169"/>
      <c r="V9988" s="150"/>
      <c r="W9988" s="141" t="str" cm="1">
        <f t="array" ref="W9988">IF(SUM(LEN(B9988:V9988))=0,"",IF(OR(OR(ISBLANK(F9988),SUM(LEN(C9988),LEN(D9988))=0),AND(NOT(E9988="Unknown"),ISBLANK(J9988)),AND(NOT(O9988="Unknown"),ISBLANK(R9988))),"Missing Information", INDEX(Table15[Entire Service Line Classification], MATCH(SUMIFS(Table15[Unique ID],Table15[System-Owned Portion],E9988,Table15[If Material Anything Other than "Lead" in Column E,Was Material Ever Previously Lead?],G9988,Table15[Customer-Owned Portion],O9988),Table15[Unique ID],0),0)))</f>
        <v/>
      </c>
    </row>
    <row r="9989" spans="2:23" x14ac:dyDescent="0.25">
      <c r="B9989" s="146"/>
      <c r="C9989" s="31"/>
      <c r="D9989" s="31"/>
      <c r="E9989" s="44"/>
      <c r="F9989" s="43"/>
      <c r="G9989" s="84"/>
      <c r="H9989" s="31"/>
      <c r="I9989" s="205"/>
      <c r="J9989" s="84"/>
      <c r="K9989" s="31"/>
      <c r="L9989" s="31"/>
      <c r="M9989" s="169"/>
      <c r="N9989" s="148"/>
      <c r="O9989" s="106"/>
      <c r="P9989" s="43"/>
      <c r="Q9989" s="205"/>
      <c r="R9989" s="84"/>
      <c r="S9989" s="31"/>
      <c r="T9989" s="31"/>
      <c r="U9989" s="169"/>
      <c r="V9989" s="150"/>
      <c r="W9989" s="141" t="str" cm="1">
        <f t="array" ref="W9989">IF(SUM(LEN(B9989:V9989))=0,"",IF(OR(OR(ISBLANK(F9989),SUM(LEN(C9989),LEN(D9989))=0),AND(NOT(E9989="Unknown"),ISBLANK(J9989)),AND(NOT(O9989="Unknown"),ISBLANK(R9989))),"Missing Information", INDEX(Table15[Entire Service Line Classification], MATCH(SUMIFS(Table15[Unique ID],Table15[System-Owned Portion],E9989,Table15[If Material Anything Other than "Lead" in Column E,Was Material Ever Previously Lead?],G9989,Table15[Customer-Owned Portion],O9989),Table15[Unique ID],0),0)))</f>
        <v/>
      </c>
    </row>
    <row r="9990" spans="2:23" x14ac:dyDescent="0.25">
      <c r="B9990" s="146"/>
      <c r="C9990" s="31"/>
      <c r="D9990" s="31"/>
      <c r="E9990" s="44"/>
      <c r="F9990" s="43"/>
      <c r="G9990" s="84"/>
      <c r="H9990" s="31"/>
      <c r="I9990" s="205"/>
      <c r="J9990" s="84"/>
      <c r="K9990" s="31"/>
      <c r="L9990" s="31"/>
      <c r="M9990" s="169"/>
      <c r="N9990" s="148"/>
      <c r="O9990" s="106"/>
      <c r="P9990" s="43"/>
      <c r="Q9990" s="205"/>
      <c r="R9990" s="84"/>
      <c r="S9990" s="31"/>
      <c r="T9990" s="31"/>
      <c r="U9990" s="169"/>
      <c r="V9990" s="150"/>
      <c r="W9990" s="141" t="str" cm="1">
        <f t="array" ref="W9990">IF(SUM(LEN(B9990:V9990))=0,"",IF(OR(OR(ISBLANK(F9990),SUM(LEN(C9990),LEN(D9990))=0),AND(NOT(E9990="Unknown"),ISBLANK(J9990)),AND(NOT(O9990="Unknown"),ISBLANK(R9990))),"Missing Information", INDEX(Table15[Entire Service Line Classification], MATCH(SUMIFS(Table15[Unique ID],Table15[System-Owned Portion],E9990,Table15[If Material Anything Other than "Lead" in Column E,Was Material Ever Previously Lead?],G9990,Table15[Customer-Owned Portion],O9990),Table15[Unique ID],0),0)))</f>
        <v/>
      </c>
    </row>
    <row r="9991" spans="2:23" x14ac:dyDescent="0.25">
      <c r="B9991" s="146"/>
      <c r="C9991" s="31"/>
      <c r="D9991" s="31"/>
      <c r="E9991" s="44"/>
      <c r="F9991" s="43"/>
      <c r="G9991" s="84"/>
      <c r="H9991" s="31"/>
      <c r="I9991" s="205"/>
      <c r="J9991" s="84"/>
      <c r="K9991" s="31"/>
      <c r="L9991" s="31"/>
      <c r="M9991" s="169"/>
      <c r="N9991" s="148"/>
      <c r="O9991" s="106"/>
      <c r="P9991" s="43"/>
      <c r="Q9991" s="205"/>
      <c r="R9991" s="84"/>
      <c r="S9991" s="31"/>
      <c r="T9991" s="31"/>
      <c r="U9991" s="169"/>
      <c r="V9991" s="150"/>
      <c r="W9991" s="141" t="str" cm="1">
        <f t="array" ref="W9991">IF(SUM(LEN(B9991:V9991))=0,"",IF(OR(OR(ISBLANK(F9991),SUM(LEN(C9991),LEN(D9991))=0),AND(NOT(E9991="Unknown"),ISBLANK(J9991)),AND(NOT(O9991="Unknown"),ISBLANK(R9991))),"Missing Information", INDEX(Table15[Entire Service Line Classification], MATCH(SUMIFS(Table15[Unique ID],Table15[System-Owned Portion],E9991,Table15[If Material Anything Other than "Lead" in Column E,Was Material Ever Previously Lead?],G9991,Table15[Customer-Owned Portion],O9991),Table15[Unique ID],0),0)))</f>
        <v/>
      </c>
    </row>
    <row r="9992" spans="2:23" x14ac:dyDescent="0.25">
      <c r="B9992" s="146"/>
      <c r="C9992" s="31"/>
      <c r="D9992" s="31"/>
      <c r="E9992" s="44"/>
      <c r="F9992" s="43"/>
      <c r="G9992" s="84"/>
      <c r="H9992" s="31"/>
      <c r="I9992" s="205"/>
      <c r="J9992" s="84"/>
      <c r="K9992" s="31"/>
      <c r="L9992" s="31"/>
      <c r="M9992" s="169"/>
      <c r="N9992" s="148"/>
      <c r="O9992" s="106"/>
      <c r="P9992" s="43"/>
      <c r="Q9992" s="205"/>
      <c r="R9992" s="84"/>
      <c r="S9992" s="31"/>
      <c r="T9992" s="31"/>
      <c r="U9992" s="169"/>
      <c r="V9992" s="150"/>
      <c r="W9992" s="141" t="str" cm="1">
        <f t="array" ref="W9992">IF(SUM(LEN(B9992:V9992))=0,"",IF(OR(OR(ISBLANK(F9992),SUM(LEN(C9992),LEN(D9992))=0),AND(NOT(E9992="Unknown"),ISBLANK(J9992)),AND(NOT(O9992="Unknown"),ISBLANK(R9992))),"Missing Information", INDEX(Table15[Entire Service Line Classification], MATCH(SUMIFS(Table15[Unique ID],Table15[System-Owned Portion],E9992,Table15[If Material Anything Other than "Lead" in Column E,Was Material Ever Previously Lead?],G9992,Table15[Customer-Owned Portion],O9992),Table15[Unique ID],0),0)))</f>
        <v/>
      </c>
    </row>
    <row r="9993" spans="2:23" x14ac:dyDescent="0.25">
      <c r="B9993" s="146"/>
      <c r="C9993" s="31"/>
      <c r="D9993" s="31"/>
      <c r="E9993" s="44"/>
      <c r="F9993" s="43"/>
      <c r="G9993" s="84"/>
      <c r="H9993" s="31"/>
      <c r="I9993" s="205"/>
      <c r="J9993" s="84"/>
      <c r="K9993" s="31"/>
      <c r="L9993" s="31"/>
      <c r="M9993" s="169"/>
      <c r="N9993" s="148"/>
      <c r="O9993" s="106"/>
      <c r="P9993" s="43"/>
      <c r="Q9993" s="205"/>
      <c r="R9993" s="84"/>
      <c r="S9993" s="31"/>
      <c r="T9993" s="31"/>
      <c r="U9993" s="169"/>
      <c r="V9993" s="150"/>
      <c r="W9993" s="141" t="str" cm="1">
        <f t="array" ref="W9993">IF(SUM(LEN(B9993:V9993))=0,"",IF(OR(OR(ISBLANK(F9993),SUM(LEN(C9993),LEN(D9993))=0),AND(NOT(E9993="Unknown"),ISBLANK(J9993)),AND(NOT(O9993="Unknown"),ISBLANK(R9993))),"Missing Information", INDEX(Table15[Entire Service Line Classification], MATCH(SUMIFS(Table15[Unique ID],Table15[System-Owned Portion],E9993,Table15[If Material Anything Other than "Lead" in Column E,Was Material Ever Previously Lead?],G9993,Table15[Customer-Owned Portion],O9993),Table15[Unique ID],0),0)))</f>
        <v/>
      </c>
    </row>
    <row r="9994" spans="2:23" x14ac:dyDescent="0.25">
      <c r="B9994" s="146"/>
      <c r="C9994" s="31"/>
      <c r="D9994" s="31"/>
      <c r="E9994" s="44"/>
      <c r="F9994" s="43"/>
      <c r="G9994" s="84"/>
      <c r="H9994" s="31"/>
      <c r="I9994" s="205"/>
      <c r="J9994" s="84"/>
      <c r="K9994" s="31"/>
      <c r="L9994" s="31"/>
      <c r="M9994" s="169"/>
      <c r="N9994" s="148"/>
      <c r="O9994" s="106"/>
      <c r="P9994" s="43"/>
      <c r="Q9994" s="205"/>
      <c r="R9994" s="84"/>
      <c r="S9994" s="31"/>
      <c r="T9994" s="31"/>
      <c r="U9994" s="169"/>
      <c r="V9994" s="150"/>
      <c r="W9994" s="141" t="str" cm="1">
        <f t="array" ref="W9994">IF(SUM(LEN(B9994:V9994))=0,"",IF(OR(OR(ISBLANK(F9994),SUM(LEN(C9994),LEN(D9994))=0),AND(NOT(E9994="Unknown"),ISBLANK(J9994)),AND(NOT(O9994="Unknown"),ISBLANK(R9994))),"Missing Information", INDEX(Table15[Entire Service Line Classification], MATCH(SUMIFS(Table15[Unique ID],Table15[System-Owned Portion],E9994,Table15[If Material Anything Other than "Lead" in Column E,Was Material Ever Previously Lead?],G9994,Table15[Customer-Owned Portion],O9994),Table15[Unique ID],0),0)))</f>
        <v/>
      </c>
    </row>
    <row r="9995" spans="2:23" x14ac:dyDescent="0.25">
      <c r="B9995" s="146"/>
      <c r="C9995" s="31"/>
      <c r="D9995" s="31"/>
      <c r="E9995" s="44"/>
      <c r="F9995" s="43"/>
      <c r="G9995" s="84"/>
      <c r="H9995" s="31"/>
      <c r="I9995" s="205"/>
      <c r="J9995" s="84"/>
      <c r="K9995" s="31"/>
      <c r="L9995" s="31"/>
      <c r="M9995" s="169"/>
      <c r="N9995" s="148"/>
      <c r="O9995" s="106"/>
      <c r="P9995" s="43"/>
      <c r="Q9995" s="205"/>
      <c r="R9995" s="84"/>
      <c r="S9995" s="31"/>
      <c r="T9995" s="31"/>
      <c r="U9995" s="169"/>
      <c r="V9995" s="150"/>
      <c r="W9995" s="141" t="str" cm="1">
        <f t="array" ref="W9995">IF(SUM(LEN(B9995:V9995))=0,"",IF(OR(OR(ISBLANK(F9995),SUM(LEN(C9995),LEN(D9995))=0),AND(NOT(E9995="Unknown"),ISBLANK(J9995)),AND(NOT(O9995="Unknown"),ISBLANK(R9995))),"Missing Information", INDEX(Table15[Entire Service Line Classification], MATCH(SUMIFS(Table15[Unique ID],Table15[System-Owned Portion],E9995,Table15[If Material Anything Other than "Lead" in Column E,Was Material Ever Previously Lead?],G9995,Table15[Customer-Owned Portion],O9995),Table15[Unique ID],0),0)))</f>
        <v/>
      </c>
    </row>
    <row r="9996" spans="2:23" x14ac:dyDescent="0.25">
      <c r="B9996" s="146"/>
      <c r="C9996" s="31"/>
      <c r="D9996" s="31"/>
      <c r="E9996" s="44"/>
      <c r="F9996" s="43"/>
      <c r="G9996" s="84"/>
      <c r="H9996" s="31"/>
      <c r="I9996" s="205"/>
      <c r="J9996" s="84"/>
      <c r="K9996" s="31"/>
      <c r="L9996" s="31"/>
      <c r="M9996" s="169"/>
      <c r="N9996" s="148"/>
      <c r="O9996" s="106"/>
      <c r="P9996" s="43"/>
      <c r="Q9996" s="205"/>
      <c r="R9996" s="84"/>
      <c r="S9996" s="31"/>
      <c r="T9996" s="31"/>
      <c r="U9996" s="169"/>
      <c r="V9996" s="150"/>
      <c r="W9996" s="141" t="str" cm="1">
        <f t="array" ref="W9996">IF(SUM(LEN(B9996:V9996))=0,"",IF(OR(OR(ISBLANK(F9996),SUM(LEN(C9996),LEN(D9996))=0),AND(NOT(E9996="Unknown"),ISBLANK(J9996)),AND(NOT(O9996="Unknown"),ISBLANK(R9996))),"Missing Information", INDEX(Table15[Entire Service Line Classification], MATCH(SUMIFS(Table15[Unique ID],Table15[System-Owned Portion],E9996,Table15[If Material Anything Other than "Lead" in Column E,Was Material Ever Previously Lead?],G9996,Table15[Customer-Owned Portion],O9996),Table15[Unique ID],0),0)))</f>
        <v/>
      </c>
    </row>
    <row r="9997" spans="2:23" x14ac:dyDescent="0.25">
      <c r="B9997" s="146"/>
      <c r="C9997" s="31"/>
      <c r="D9997" s="31"/>
      <c r="E9997" s="44"/>
      <c r="F9997" s="43"/>
      <c r="G9997" s="84"/>
      <c r="H9997" s="31"/>
      <c r="I9997" s="205"/>
      <c r="J9997" s="84"/>
      <c r="K9997" s="31"/>
      <c r="L9997" s="31"/>
      <c r="M9997" s="169"/>
      <c r="N9997" s="148"/>
      <c r="O9997" s="106"/>
      <c r="P9997" s="43"/>
      <c r="Q9997" s="205"/>
      <c r="R9997" s="84"/>
      <c r="S9997" s="31"/>
      <c r="T9997" s="31"/>
      <c r="U9997" s="169"/>
      <c r="V9997" s="150"/>
      <c r="W9997" s="141" t="str" cm="1">
        <f t="array" ref="W9997">IF(SUM(LEN(B9997:V9997))=0,"",IF(OR(OR(ISBLANK(F9997),SUM(LEN(C9997),LEN(D9997))=0),AND(NOT(E9997="Unknown"),ISBLANK(J9997)),AND(NOT(O9997="Unknown"),ISBLANK(R9997))),"Missing Information", INDEX(Table15[Entire Service Line Classification], MATCH(SUMIFS(Table15[Unique ID],Table15[System-Owned Portion],E9997,Table15[If Material Anything Other than "Lead" in Column E,Was Material Ever Previously Lead?],G9997,Table15[Customer-Owned Portion],O9997),Table15[Unique ID],0),0)))</f>
        <v/>
      </c>
    </row>
    <row r="9998" spans="2:23" x14ac:dyDescent="0.25">
      <c r="B9998" s="146"/>
      <c r="C9998" s="31"/>
      <c r="D9998" s="31"/>
      <c r="E9998" s="44"/>
      <c r="F9998" s="43"/>
      <c r="G9998" s="84"/>
      <c r="H9998" s="31"/>
      <c r="I9998" s="205"/>
      <c r="J9998" s="84"/>
      <c r="K9998" s="31"/>
      <c r="L9998" s="31"/>
      <c r="M9998" s="169"/>
      <c r="N9998" s="148"/>
      <c r="O9998" s="106"/>
      <c r="P9998" s="43"/>
      <c r="Q9998" s="205"/>
      <c r="R9998" s="84"/>
      <c r="S9998" s="31"/>
      <c r="T9998" s="31"/>
      <c r="U9998" s="169"/>
      <c r="V9998" s="150"/>
      <c r="W9998" s="141" t="str" cm="1">
        <f t="array" ref="W9998">IF(SUM(LEN(B9998:V9998))=0,"",IF(OR(OR(ISBLANK(F9998),SUM(LEN(C9998),LEN(D9998))=0),AND(NOT(E9998="Unknown"),ISBLANK(J9998)),AND(NOT(O9998="Unknown"),ISBLANK(R9998))),"Missing Information", INDEX(Table15[Entire Service Line Classification], MATCH(SUMIFS(Table15[Unique ID],Table15[System-Owned Portion],E9998,Table15[If Material Anything Other than "Lead" in Column E,Was Material Ever Previously Lead?],G9998,Table15[Customer-Owned Portion],O9998),Table15[Unique ID],0),0)))</f>
        <v/>
      </c>
    </row>
    <row r="9999" spans="2:23" x14ac:dyDescent="0.25">
      <c r="B9999" s="146"/>
      <c r="C9999" s="31"/>
      <c r="D9999" s="31"/>
      <c r="E9999" s="44"/>
      <c r="F9999" s="43"/>
      <c r="G9999" s="84"/>
      <c r="H9999" s="31"/>
      <c r="I9999" s="205"/>
      <c r="J9999" s="84"/>
      <c r="K9999" s="31"/>
      <c r="L9999" s="31"/>
      <c r="M9999" s="169"/>
      <c r="N9999" s="148"/>
      <c r="O9999" s="106"/>
      <c r="P9999" s="43"/>
      <c r="Q9999" s="205"/>
      <c r="R9999" s="84"/>
      <c r="S9999" s="31"/>
      <c r="T9999" s="31"/>
      <c r="U9999" s="169"/>
      <c r="V9999" s="150"/>
      <c r="W9999" s="141" t="str" cm="1">
        <f t="array" ref="W9999">IF(SUM(LEN(B9999:V9999))=0,"",IF(OR(OR(ISBLANK(F9999),SUM(LEN(C9999),LEN(D9999))=0),AND(NOT(E9999="Unknown"),ISBLANK(J9999)),AND(NOT(O9999="Unknown"),ISBLANK(R9999))),"Missing Information", INDEX(Table15[Entire Service Line Classification], MATCH(SUMIFS(Table15[Unique ID],Table15[System-Owned Portion],E9999,Table15[If Material Anything Other than "Lead" in Column E,Was Material Ever Previously Lead?],G9999,Table15[Customer-Owned Portion],O9999),Table15[Unique ID],0),0)))</f>
        <v/>
      </c>
    </row>
    <row r="10000" spans="2:23" x14ac:dyDescent="0.25">
      <c r="B10000" s="146"/>
      <c r="C10000" s="31"/>
      <c r="D10000" s="31"/>
      <c r="E10000" s="44"/>
      <c r="F10000" s="43"/>
      <c r="G10000" s="84"/>
      <c r="H10000" s="31"/>
      <c r="I10000" s="205"/>
      <c r="J10000" s="84"/>
      <c r="K10000" s="31"/>
      <c r="L10000" s="31"/>
      <c r="M10000" s="169"/>
      <c r="N10000" s="148"/>
      <c r="O10000" s="106"/>
      <c r="P10000" s="43"/>
      <c r="Q10000" s="205"/>
      <c r="R10000" s="84"/>
      <c r="S10000" s="31"/>
      <c r="T10000" s="31"/>
      <c r="U10000" s="169"/>
      <c r="V10000" s="150"/>
      <c r="W10000" s="141" t="str" cm="1">
        <f t="array" ref="W10000">IF(SUM(LEN(B10000:V10000))=0,"",IF(OR(OR(ISBLANK(F10000),SUM(LEN(C10000),LEN(D10000))=0),AND(NOT(E10000="Unknown"),ISBLANK(J10000)),AND(NOT(O10000="Unknown"),ISBLANK(R10000))),"Missing Information", INDEX(Table15[Entire Service Line Classification], MATCH(SUMIFS(Table15[Unique ID],Table15[System-Owned Portion],E10000,Table15[If Material Anything Other than "Lead" in Column E,Was Material Ever Previously Lead?],G10000,Table15[Customer-Owned Portion],O10000),Table15[Unique ID],0),0)))</f>
        <v/>
      </c>
    </row>
    <row r="10001" spans="2:23" x14ac:dyDescent="0.25">
      <c r="B10001" s="146"/>
      <c r="C10001" s="31"/>
      <c r="D10001" s="31"/>
      <c r="E10001" s="44"/>
      <c r="F10001" s="43"/>
      <c r="G10001" s="84"/>
      <c r="H10001" s="31"/>
      <c r="I10001" s="205"/>
      <c r="J10001" s="84"/>
      <c r="K10001" s="31"/>
      <c r="L10001" s="31"/>
      <c r="M10001" s="169"/>
      <c r="N10001" s="148"/>
      <c r="O10001" s="106"/>
      <c r="P10001" s="43"/>
      <c r="Q10001" s="205"/>
      <c r="R10001" s="84"/>
      <c r="S10001" s="31"/>
      <c r="T10001" s="31"/>
      <c r="U10001" s="169"/>
      <c r="V10001" s="150"/>
      <c r="W10001" s="141" t="str" cm="1">
        <f t="array" ref="W10001">IF(SUM(LEN(B10001:V10001))=0,"",IF(OR(OR(ISBLANK(F10001),SUM(LEN(C10001),LEN(D10001))=0),AND(NOT(E10001="Unknown"),ISBLANK(J10001)),AND(NOT(O10001="Unknown"),ISBLANK(R10001))),"Missing Information", INDEX(Table15[Entire Service Line Classification], MATCH(SUMIFS(Table15[Unique ID],Table15[System-Owned Portion],E10001,Table15[If Material Anything Other than "Lead" in Column E,Was Material Ever Previously Lead?],G10001,Table15[Customer-Owned Portion],O10001),Table15[Unique ID],0),0)))</f>
        <v/>
      </c>
    </row>
    <row r="10002" spans="2:23" x14ac:dyDescent="0.25">
      <c r="B10002" s="146"/>
      <c r="C10002" s="31"/>
      <c r="D10002" s="31"/>
      <c r="E10002" s="44"/>
      <c r="F10002" s="43"/>
      <c r="G10002" s="84"/>
      <c r="H10002" s="31"/>
      <c r="I10002" s="205"/>
      <c r="J10002" s="84"/>
      <c r="K10002" s="31"/>
      <c r="L10002" s="31"/>
      <c r="M10002" s="169"/>
      <c r="N10002" s="148"/>
      <c r="O10002" s="106"/>
      <c r="P10002" s="43"/>
      <c r="Q10002" s="205"/>
      <c r="R10002" s="84"/>
      <c r="S10002" s="31"/>
      <c r="T10002" s="31"/>
      <c r="U10002" s="169"/>
      <c r="V10002" s="150"/>
      <c r="W10002" s="141" t="str" cm="1">
        <f t="array" ref="W10002">IF(SUM(LEN(B10002:V10002))=0,"",IF(OR(OR(ISBLANK(F10002),SUM(LEN(C10002),LEN(D10002))=0),AND(NOT(E10002="Unknown"),ISBLANK(J10002)),AND(NOT(O10002="Unknown"),ISBLANK(R10002))),"Missing Information", INDEX(Table15[Entire Service Line Classification], MATCH(SUMIFS(Table15[Unique ID],Table15[System-Owned Portion],E10002,Table15[If Material Anything Other than "Lead" in Column E,Was Material Ever Previously Lead?],G10002,Table15[Customer-Owned Portion],O10002),Table15[Unique ID],0),0)))</f>
        <v/>
      </c>
    </row>
    <row r="10003" spans="2:23" x14ac:dyDescent="0.25">
      <c r="B10003" s="146"/>
      <c r="C10003" s="31"/>
      <c r="D10003" s="31"/>
      <c r="E10003" s="44"/>
      <c r="F10003" s="43"/>
      <c r="G10003" s="84"/>
      <c r="H10003" s="31"/>
      <c r="I10003" s="205"/>
      <c r="J10003" s="84"/>
      <c r="K10003" s="31"/>
      <c r="L10003" s="31"/>
      <c r="M10003" s="169"/>
      <c r="N10003" s="148"/>
      <c r="O10003" s="106"/>
      <c r="P10003" s="43"/>
      <c r="Q10003" s="205"/>
      <c r="R10003" s="84"/>
      <c r="S10003" s="31"/>
      <c r="T10003" s="31"/>
      <c r="U10003" s="169"/>
      <c r="V10003" s="150"/>
      <c r="W10003" s="141" t="str" cm="1">
        <f t="array" ref="W10003">IF(SUM(LEN(B10003:V10003))=0,"",IF(OR(OR(ISBLANK(F10003),SUM(LEN(C10003),LEN(D10003))=0),AND(NOT(E10003="Unknown"),ISBLANK(J10003)),AND(NOT(O10003="Unknown"),ISBLANK(R10003))),"Missing Information", INDEX(Table15[Entire Service Line Classification], MATCH(SUMIFS(Table15[Unique ID],Table15[System-Owned Portion],E10003,Table15[If Material Anything Other than "Lead" in Column E,Was Material Ever Previously Lead?],G10003,Table15[Customer-Owned Portion],O10003),Table15[Unique ID],0),0)))</f>
        <v/>
      </c>
    </row>
    <row r="10004" spans="2:23" x14ac:dyDescent="0.25">
      <c r="B10004" s="146"/>
      <c r="C10004" s="31"/>
      <c r="D10004" s="31"/>
      <c r="E10004" s="44"/>
      <c r="F10004" s="43"/>
      <c r="G10004" s="84"/>
      <c r="H10004" s="31"/>
      <c r="I10004" s="205"/>
      <c r="J10004" s="84"/>
      <c r="K10004" s="31"/>
      <c r="L10004" s="31"/>
      <c r="M10004" s="169"/>
      <c r="N10004" s="148"/>
      <c r="O10004" s="106"/>
      <c r="P10004" s="43"/>
      <c r="Q10004" s="205"/>
      <c r="R10004" s="84"/>
      <c r="S10004" s="31"/>
      <c r="T10004" s="31"/>
      <c r="U10004" s="169"/>
      <c r="V10004" s="150"/>
      <c r="W10004" s="141" t="str" cm="1">
        <f t="array" ref="W10004">IF(SUM(LEN(B10004:V10004))=0,"",IF(OR(OR(ISBLANK(F10004),SUM(LEN(C10004),LEN(D10004))=0),AND(NOT(E10004="Unknown"),ISBLANK(J10004)),AND(NOT(O10004="Unknown"),ISBLANK(R10004))),"Missing Information", INDEX(Table15[Entire Service Line Classification], MATCH(SUMIFS(Table15[Unique ID],Table15[System-Owned Portion],E10004,Table15[If Material Anything Other than "Lead" in Column E,Was Material Ever Previously Lead?],G10004,Table15[Customer-Owned Portion],O10004),Table15[Unique ID],0),0)))</f>
        <v/>
      </c>
    </row>
    <row r="10005" spans="2:23" x14ac:dyDescent="0.25">
      <c r="B10005" s="146"/>
      <c r="C10005" s="31"/>
      <c r="D10005" s="31"/>
      <c r="E10005" s="44"/>
      <c r="F10005" s="43"/>
      <c r="G10005" s="84"/>
      <c r="H10005" s="31"/>
      <c r="I10005" s="205"/>
      <c r="J10005" s="84"/>
      <c r="K10005" s="31"/>
      <c r="L10005" s="31"/>
      <c r="M10005" s="169"/>
      <c r="N10005" s="148"/>
      <c r="O10005" s="106"/>
      <c r="P10005" s="43"/>
      <c r="Q10005" s="205"/>
      <c r="R10005" s="84"/>
      <c r="S10005" s="31"/>
      <c r="T10005" s="31"/>
      <c r="U10005" s="169"/>
      <c r="V10005" s="150"/>
      <c r="W10005" s="141" t="str" cm="1">
        <f t="array" ref="W10005">IF(SUM(LEN(B10005:V10005))=0,"",IF(OR(OR(ISBLANK(F10005),SUM(LEN(C10005),LEN(D10005))=0),AND(NOT(E10005="Unknown"),ISBLANK(J10005)),AND(NOT(O10005="Unknown"),ISBLANK(R10005))),"Missing Information", INDEX(Table15[Entire Service Line Classification], MATCH(SUMIFS(Table15[Unique ID],Table15[System-Owned Portion],E10005,Table15[If Material Anything Other than "Lead" in Column E,Was Material Ever Previously Lead?],G10005,Table15[Customer-Owned Portion],O10005),Table15[Unique ID],0),0)))</f>
        <v/>
      </c>
    </row>
    <row r="10006" spans="2:23" x14ac:dyDescent="0.25">
      <c r="B10006" s="146"/>
      <c r="C10006" s="31"/>
      <c r="D10006" s="31"/>
      <c r="E10006" s="44"/>
      <c r="F10006" s="43"/>
      <c r="G10006" s="84"/>
      <c r="H10006" s="31"/>
      <c r="I10006" s="205"/>
      <c r="J10006" s="84"/>
      <c r="K10006" s="31"/>
      <c r="L10006" s="31"/>
      <c r="M10006" s="169"/>
      <c r="N10006" s="148"/>
      <c r="O10006" s="106"/>
      <c r="P10006" s="43"/>
      <c r="Q10006" s="205"/>
      <c r="R10006" s="84"/>
      <c r="S10006" s="31"/>
      <c r="T10006" s="31"/>
      <c r="U10006" s="169"/>
      <c r="V10006" s="150"/>
      <c r="W10006" s="141" t="str" cm="1">
        <f t="array" ref="W10006">IF(SUM(LEN(B10006:V10006))=0,"",IF(OR(OR(ISBLANK(F10006),SUM(LEN(C10006),LEN(D10006))=0),AND(NOT(E10006="Unknown"),ISBLANK(J10006)),AND(NOT(O10006="Unknown"),ISBLANK(R10006))),"Missing Information", INDEX(Table15[Entire Service Line Classification], MATCH(SUMIFS(Table15[Unique ID],Table15[System-Owned Portion],E10006,Table15[If Material Anything Other than "Lead" in Column E,Was Material Ever Previously Lead?],G10006,Table15[Customer-Owned Portion],O10006),Table15[Unique ID],0),0)))</f>
        <v/>
      </c>
    </row>
    <row r="10007" spans="2:23" x14ac:dyDescent="0.25">
      <c r="B10007" s="146"/>
      <c r="C10007" s="31"/>
      <c r="D10007" s="31"/>
      <c r="E10007" s="44"/>
      <c r="F10007" s="43"/>
      <c r="G10007" s="84"/>
      <c r="H10007" s="31"/>
      <c r="I10007" s="205"/>
      <c r="J10007" s="84"/>
      <c r="K10007" s="31"/>
      <c r="L10007" s="31"/>
      <c r="M10007" s="169"/>
      <c r="N10007" s="148"/>
      <c r="O10007" s="106"/>
      <c r="P10007" s="43"/>
      <c r="Q10007" s="205"/>
      <c r="R10007" s="84"/>
      <c r="S10007" s="31"/>
      <c r="T10007" s="31"/>
      <c r="U10007" s="169"/>
      <c r="V10007" s="150"/>
      <c r="W10007" s="141" t="str" cm="1">
        <f t="array" ref="W10007">IF(SUM(LEN(B10007:V10007))=0,"",IF(OR(OR(ISBLANK(F10007),SUM(LEN(C10007),LEN(D10007))=0),AND(NOT(E10007="Unknown"),ISBLANK(J10007)),AND(NOT(O10007="Unknown"),ISBLANK(R10007))),"Missing Information", INDEX(Table15[Entire Service Line Classification], MATCH(SUMIFS(Table15[Unique ID],Table15[System-Owned Portion],E10007,Table15[If Material Anything Other than "Lead" in Column E,Was Material Ever Previously Lead?],G10007,Table15[Customer-Owned Portion],O10007),Table15[Unique ID],0),0)))</f>
        <v/>
      </c>
    </row>
    <row r="10008" spans="2:23" x14ac:dyDescent="0.25">
      <c r="B10008" s="146"/>
      <c r="C10008" s="31"/>
      <c r="D10008" s="31"/>
      <c r="E10008" s="44"/>
      <c r="F10008" s="43"/>
      <c r="G10008" s="84"/>
      <c r="H10008" s="31"/>
      <c r="I10008" s="205"/>
      <c r="J10008" s="84"/>
      <c r="K10008" s="31"/>
      <c r="L10008" s="31"/>
      <c r="M10008" s="169"/>
      <c r="N10008" s="148"/>
      <c r="O10008" s="106"/>
      <c r="P10008" s="43"/>
      <c r="Q10008" s="205"/>
      <c r="R10008" s="84"/>
      <c r="S10008" s="31"/>
      <c r="T10008" s="31"/>
      <c r="U10008" s="169"/>
      <c r="V10008" s="150"/>
      <c r="W10008" s="141" t="str" cm="1">
        <f t="array" ref="W10008">IF(SUM(LEN(B10008:V10008))=0,"",IF(OR(OR(ISBLANK(F10008),SUM(LEN(C10008),LEN(D10008))=0),AND(NOT(E10008="Unknown"),ISBLANK(J10008)),AND(NOT(O10008="Unknown"),ISBLANK(R10008))),"Missing Information", INDEX(Table15[Entire Service Line Classification], MATCH(SUMIFS(Table15[Unique ID],Table15[System-Owned Portion],E10008,Table15[If Material Anything Other than "Lead" in Column E,Was Material Ever Previously Lead?],G10008,Table15[Customer-Owned Portion],O10008),Table15[Unique ID],0),0)))</f>
        <v/>
      </c>
    </row>
    <row r="10009" spans="2:23" x14ac:dyDescent="0.25">
      <c r="B10009" s="146"/>
      <c r="C10009" s="31"/>
      <c r="D10009" s="31"/>
      <c r="E10009" s="44"/>
      <c r="F10009" s="43"/>
      <c r="G10009" s="84"/>
      <c r="H10009" s="31"/>
      <c r="I10009" s="205"/>
      <c r="J10009" s="84"/>
      <c r="K10009" s="31"/>
      <c r="L10009" s="31"/>
      <c r="M10009" s="169"/>
      <c r="N10009" s="148"/>
      <c r="O10009" s="106"/>
      <c r="P10009" s="43"/>
      <c r="Q10009" s="205"/>
      <c r="R10009" s="84"/>
      <c r="S10009" s="31"/>
      <c r="T10009" s="31"/>
      <c r="U10009" s="169"/>
      <c r="V10009" s="150"/>
      <c r="W10009" s="141" t="str" cm="1">
        <f t="array" ref="W10009">IF(SUM(LEN(B10009:V10009))=0,"",IF(OR(OR(ISBLANK(F10009),SUM(LEN(C10009),LEN(D10009))=0),AND(NOT(E10009="Unknown"),ISBLANK(J10009)),AND(NOT(O10009="Unknown"),ISBLANK(R10009))),"Missing Information", INDEX(Table15[Entire Service Line Classification], MATCH(SUMIFS(Table15[Unique ID],Table15[System-Owned Portion],E10009,Table15[If Material Anything Other than "Lead" in Column E,Was Material Ever Previously Lead?],G10009,Table15[Customer-Owned Portion],O10009),Table15[Unique ID],0),0)))</f>
        <v/>
      </c>
    </row>
    <row r="10010" spans="2:23" x14ac:dyDescent="0.25">
      <c r="B10010" s="146"/>
      <c r="C10010" s="31"/>
      <c r="D10010" s="31"/>
      <c r="E10010" s="44"/>
      <c r="F10010" s="43"/>
      <c r="G10010" s="84"/>
      <c r="H10010" s="31"/>
      <c r="I10010" s="205"/>
      <c r="J10010" s="84"/>
      <c r="K10010" s="31"/>
      <c r="L10010" s="31"/>
      <c r="M10010" s="169"/>
      <c r="N10010" s="148"/>
      <c r="O10010" s="106"/>
      <c r="P10010" s="43"/>
      <c r="Q10010" s="205"/>
      <c r="R10010" s="84"/>
      <c r="S10010" s="31"/>
      <c r="T10010" s="31"/>
      <c r="U10010" s="169"/>
      <c r="V10010" s="150"/>
      <c r="W10010" s="141" t="str" cm="1">
        <f t="array" ref="W10010">IF(SUM(LEN(B10010:V10010))=0,"",IF(OR(OR(ISBLANK(F10010),SUM(LEN(C10010),LEN(D10010))=0),AND(NOT(E10010="Unknown"),ISBLANK(J10010)),AND(NOT(O10010="Unknown"),ISBLANK(R10010))),"Missing Information", INDEX(Table15[Entire Service Line Classification], MATCH(SUMIFS(Table15[Unique ID],Table15[System-Owned Portion],E10010,Table15[If Material Anything Other than "Lead" in Column E,Was Material Ever Previously Lead?],G10010,Table15[Customer-Owned Portion],O10010),Table15[Unique ID],0),0)))</f>
        <v/>
      </c>
    </row>
    <row r="10011" spans="2:23" x14ac:dyDescent="0.25">
      <c r="B10011" s="146"/>
      <c r="C10011" s="31"/>
      <c r="D10011" s="31"/>
      <c r="E10011" s="44"/>
      <c r="F10011" s="43"/>
      <c r="G10011" s="84"/>
      <c r="H10011" s="31"/>
      <c r="I10011" s="205"/>
      <c r="J10011" s="84"/>
      <c r="K10011" s="31"/>
      <c r="L10011" s="31"/>
      <c r="M10011" s="169"/>
      <c r="N10011" s="148"/>
      <c r="O10011" s="106"/>
      <c r="P10011" s="43"/>
      <c r="Q10011" s="205"/>
      <c r="R10011" s="84"/>
      <c r="S10011" s="31"/>
      <c r="T10011" s="31"/>
      <c r="U10011" s="169"/>
      <c r="V10011" s="150"/>
      <c r="W10011" s="141" t="str" cm="1">
        <f t="array" ref="W10011">IF(SUM(LEN(B10011:V10011))=0,"",IF(OR(OR(ISBLANK(F10011),SUM(LEN(C10011),LEN(D10011))=0),AND(NOT(E10011="Unknown"),ISBLANK(J10011)),AND(NOT(O10011="Unknown"),ISBLANK(R10011))),"Missing Information", INDEX(Table15[Entire Service Line Classification], MATCH(SUMIFS(Table15[Unique ID],Table15[System-Owned Portion],E10011,Table15[If Material Anything Other than "Lead" in Column E,Was Material Ever Previously Lead?],G10011,Table15[Customer-Owned Portion],O10011),Table15[Unique ID],0),0)))</f>
        <v/>
      </c>
    </row>
    <row r="10012" spans="2:23" x14ac:dyDescent="0.25">
      <c r="B10012" s="146"/>
      <c r="C10012" s="31"/>
      <c r="D10012" s="31"/>
      <c r="E10012" s="44"/>
      <c r="F10012" s="43"/>
      <c r="G10012" s="84"/>
      <c r="H10012" s="31"/>
      <c r="I10012" s="205"/>
      <c r="J10012" s="84"/>
      <c r="K10012" s="31"/>
      <c r="L10012" s="31"/>
      <c r="M10012" s="169"/>
      <c r="N10012" s="148"/>
      <c r="O10012" s="106"/>
      <c r="P10012" s="43"/>
      <c r="Q10012" s="205"/>
      <c r="R10012" s="84"/>
      <c r="S10012" s="31"/>
      <c r="T10012" s="31"/>
      <c r="U10012" s="169"/>
      <c r="V10012" s="150"/>
      <c r="W10012" s="141" t="str" cm="1">
        <f t="array" ref="W10012">IF(SUM(LEN(B10012:V10012))=0,"",IF(OR(OR(ISBLANK(F10012),SUM(LEN(C10012),LEN(D10012))=0),AND(NOT(E10012="Unknown"),ISBLANK(J10012)),AND(NOT(O10012="Unknown"),ISBLANK(R10012))),"Missing Information", INDEX(Table15[Entire Service Line Classification], MATCH(SUMIFS(Table15[Unique ID],Table15[System-Owned Portion],E10012,Table15[If Material Anything Other than "Lead" in Column E,Was Material Ever Previously Lead?],G10012,Table15[Customer-Owned Portion],O10012),Table15[Unique ID],0),0)))</f>
        <v/>
      </c>
    </row>
    <row r="10013" spans="2:23" x14ac:dyDescent="0.25">
      <c r="B10013" s="146"/>
      <c r="C10013" s="31"/>
      <c r="D10013" s="31"/>
      <c r="E10013" s="44"/>
      <c r="F10013" s="43"/>
      <c r="G10013" s="84"/>
      <c r="H10013" s="31"/>
      <c r="I10013" s="205"/>
      <c r="J10013" s="84"/>
      <c r="K10013" s="31"/>
      <c r="L10013" s="31"/>
      <c r="M10013" s="169"/>
      <c r="N10013" s="148"/>
      <c r="O10013" s="106"/>
      <c r="P10013" s="43"/>
      <c r="Q10013" s="205"/>
      <c r="R10013" s="84"/>
      <c r="S10013" s="31"/>
      <c r="T10013" s="31"/>
      <c r="U10013" s="169"/>
      <c r="V10013" s="150"/>
      <c r="W10013" s="141" t="str" cm="1">
        <f t="array" ref="W10013">IF(SUM(LEN(B10013:V10013))=0,"",IF(OR(OR(ISBLANK(F10013),SUM(LEN(C10013),LEN(D10013))=0),AND(NOT(E10013="Unknown"),ISBLANK(J10013)),AND(NOT(O10013="Unknown"),ISBLANK(R10013))),"Missing Information", INDEX(Table15[Entire Service Line Classification], MATCH(SUMIFS(Table15[Unique ID],Table15[System-Owned Portion],E10013,Table15[If Material Anything Other than "Lead" in Column E,Was Material Ever Previously Lead?],G10013,Table15[Customer-Owned Portion],O10013),Table15[Unique ID],0),0)))</f>
        <v/>
      </c>
    </row>
    <row r="10014" spans="2:23" x14ac:dyDescent="0.25">
      <c r="B10014" s="146"/>
      <c r="C10014" s="31"/>
      <c r="D10014" s="31"/>
      <c r="E10014" s="44"/>
      <c r="F10014" s="43"/>
      <c r="G10014" s="84"/>
      <c r="H10014" s="31"/>
      <c r="I10014" s="205"/>
      <c r="J10014" s="84"/>
      <c r="K10014" s="31"/>
      <c r="L10014" s="31"/>
      <c r="M10014" s="169"/>
      <c r="N10014" s="148"/>
      <c r="O10014" s="106"/>
      <c r="P10014" s="43"/>
      <c r="Q10014" s="205"/>
      <c r="R10014" s="84"/>
      <c r="S10014" s="31"/>
      <c r="T10014" s="31"/>
      <c r="U10014" s="169"/>
      <c r="V10014" s="150"/>
      <c r="W10014" s="141" t="str" cm="1">
        <f t="array" ref="W10014">IF(SUM(LEN(B10014:V10014))=0,"",IF(OR(OR(ISBLANK(F10014),SUM(LEN(C10014),LEN(D10014))=0),AND(NOT(E10014="Unknown"),ISBLANK(J10014)),AND(NOT(O10014="Unknown"),ISBLANK(R10014))),"Missing Information", INDEX(Table15[Entire Service Line Classification], MATCH(SUMIFS(Table15[Unique ID],Table15[System-Owned Portion],E10014,Table15[If Material Anything Other than "Lead" in Column E,Was Material Ever Previously Lead?],G10014,Table15[Customer-Owned Portion],O10014),Table15[Unique ID],0),0)))</f>
        <v/>
      </c>
    </row>
    <row r="10015" spans="2:23" x14ac:dyDescent="0.25">
      <c r="B10015" s="146"/>
      <c r="C10015" s="31"/>
      <c r="D10015" s="31"/>
      <c r="E10015" s="44"/>
      <c r="F10015" s="43"/>
      <c r="G10015" s="84"/>
      <c r="H10015" s="31"/>
      <c r="I10015" s="205"/>
      <c r="J10015" s="84"/>
      <c r="K10015" s="31"/>
      <c r="L10015" s="31"/>
      <c r="M10015" s="169"/>
      <c r="N10015" s="148"/>
      <c r="O10015" s="106"/>
      <c r="P10015" s="43"/>
      <c r="Q10015" s="205"/>
      <c r="R10015" s="84"/>
      <c r="S10015" s="31"/>
      <c r="T10015" s="31"/>
      <c r="U10015" s="169"/>
      <c r="V10015" s="150"/>
      <c r="W10015" s="141" t="str" cm="1">
        <f t="array" ref="W10015">IF(SUM(LEN(B10015:V10015))=0,"",IF(OR(OR(ISBLANK(F10015),SUM(LEN(C10015),LEN(D10015))=0),AND(NOT(E10015="Unknown"),ISBLANK(J10015)),AND(NOT(O10015="Unknown"),ISBLANK(R10015))),"Missing Information", INDEX(Table15[Entire Service Line Classification], MATCH(SUMIFS(Table15[Unique ID],Table15[System-Owned Portion],E10015,Table15[If Material Anything Other than "Lead" in Column E,Was Material Ever Previously Lead?],G10015,Table15[Customer-Owned Portion],O10015),Table15[Unique ID],0),0)))</f>
        <v/>
      </c>
    </row>
    <row r="10016" spans="2:23" x14ac:dyDescent="0.25">
      <c r="B10016" s="146"/>
      <c r="C10016" s="31"/>
      <c r="D10016" s="31"/>
      <c r="E10016" s="44"/>
      <c r="F10016" s="43"/>
      <c r="G10016" s="84"/>
      <c r="H10016" s="31"/>
      <c r="I10016" s="205"/>
      <c r="J10016" s="84"/>
      <c r="K10016" s="31"/>
      <c r="L10016" s="31"/>
      <c r="M10016" s="169"/>
      <c r="N10016" s="148"/>
      <c r="O10016" s="106"/>
      <c r="P10016" s="43"/>
      <c r="Q10016" s="205"/>
      <c r="R10016" s="84"/>
      <c r="S10016" s="31"/>
      <c r="T10016" s="31"/>
      <c r="U10016" s="169"/>
      <c r="V10016" s="150"/>
      <c r="W10016" s="141" t="str" cm="1">
        <f t="array" ref="W10016">IF(SUM(LEN(B10016:V10016))=0,"",IF(OR(OR(ISBLANK(F10016),SUM(LEN(C10016),LEN(D10016))=0),AND(NOT(E10016="Unknown"),ISBLANK(J10016)),AND(NOT(O10016="Unknown"),ISBLANK(R10016))),"Missing Information", INDEX(Table15[Entire Service Line Classification], MATCH(SUMIFS(Table15[Unique ID],Table15[System-Owned Portion],E10016,Table15[If Material Anything Other than "Lead" in Column E,Was Material Ever Previously Lead?],G10016,Table15[Customer-Owned Portion],O10016),Table15[Unique ID],0),0)))</f>
        <v/>
      </c>
    </row>
    <row r="10017" spans="2:23" x14ac:dyDescent="0.25">
      <c r="B10017" s="146"/>
      <c r="C10017" s="31"/>
      <c r="D10017" s="31"/>
      <c r="E10017" s="44"/>
      <c r="F10017" s="43"/>
      <c r="G10017" s="84"/>
      <c r="H10017" s="31"/>
      <c r="I10017" s="205"/>
      <c r="J10017" s="84"/>
      <c r="K10017" s="31"/>
      <c r="L10017" s="31"/>
      <c r="M10017" s="169"/>
      <c r="N10017" s="148"/>
      <c r="O10017" s="106"/>
      <c r="P10017" s="43"/>
      <c r="Q10017" s="205"/>
      <c r="R10017" s="84"/>
      <c r="S10017" s="31"/>
      <c r="T10017" s="31"/>
      <c r="U10017" s="169"/>
      <c r="V10017" s="150"/>
      <c r="W10017" s="141" t="str" cm="1">
        <f t="array" ref="W10017">IF(SUM(LEN(B10017:V10017))=0,"",IF(OR(OR(ISBLANK(F10017),SUM(LEN(C10017),LEN(D10017))=0),AND(NOT(E10017="Unknown"),ISBLANK(J10017)),AND(NOT(O10017="Unknown"),ISBLANK(R10017))),"Missing Information", INDEX(Table15[Entire Service Line Classification], MATCH(SUMIFS(Table15[Unique ID],Table15[System-Owned Portion],E10017,Table15[If Material Anything Other than "Lead" in Column E,Was Material Ever Previously Lead?],G10017,Table15[Customer-Owned Portion],O10017),Table15[Unique ID],0),0)))</f>
        <v/>
      </c>
    </row>
    <row r="10018" spans="2:23" x14ac:dyDescent="0.25">
      <c r="B10018" s="146"/>
      <c r="C10018" s="31"/>
      <c r="D10018" s="31"/>
      <c r="E10018" s="44"/>
      <c r="F10018" s="43"/>
      <c r="G10018" s="84"/>
      <c r="H10018" s="31"/>
      <c r="I10018" s="205"/>
      <c r="J10018" s="84"/>
      <c r="K10018" s="31"/>
      <c r="L10018" s="31"/>
      <c r="M10018" s="169"/>
      <c r="N10018" s="148"/>
      <c r="O10018" s="106"/>
      <c r="P10018" s="43"/>
      <c r="Q10018" s="205"/>
      <c r="R10018" s="84"/>
      <c r="S10018" s="31"/>
      <c r="T10018" s="31"/>
      <c r="U10018" s="169"/>
      <c r="V10018" s="150"/>
      <c r="W10018" s="141" t="str" cm="1">
        <f t="array" ref="W10018">IF(SUM(LEN(B10018:V10018))=0,"",IF(OR(OR(ISBLANK(F10018),SUM(LEN(C10018),LEN(D10018))=0),AND(NOT(E10018="Unknown"),ISBLANK(J10018)),AND(NOT(O10018="Unknown"),ISBLANK(R10018))),"Missing Information", INDEX(Table15[Entire Service Line Classification], MATCH(SUMIFS(Table15[Unique ID],Table15[System-Owned Portion],E10018,Table15[If Material Anything Other than "Lead" in Column E,Was Material Ever Previously Lead?],G10018,Table15[Customer-Owned Portion],O10018),Table15[Unique ID],0),0)))</f>
        <v/>
      </c>
    </row>
    <row r="10019" spans="2:23" x14ac:dyDescent="0.25">
      <c r="B10019" s="146"/>
      <c r="C10019" s="31"/>
      <c r="D10019" s="31"/>
      <c r="E10019" s="44"/>
      <c r="F10019" s="43"/>
      <c r="G10019" s="84"/>
      <c r="H10019" s="31"/>
      <c r="I10019" s="205"/>
      <c r="J10019" s="84"/>
      <c r="K10019" s="31"/>
      <c r="L10019" s="31"/>
      <c r="M10019" s="169"/>
      <c r="N10019" s="148"/>
      <c r="O10019" s="106"/>
      <c r="P10019" s="43"/>
      <c r="Q10019" s="205"/>
      <c r="R10019" s="84"/>
      <c r="S10019" s="31"/>
      <c r="T10019" s="31"/>
      <c r="U10019" s="169"/>
      <c r="V10019" s="150"/>
      <c r="W10019" s="141" t="str" cm="1">
        <f t="array" ref="W10019">IF(SUM(LEN(B10019:V10019))=0,"",IF(OR(OR(ISBLANK(F10019),SUM(LEN(C10019),LEN(D10019))=0),AND(NOT(E10019="Unknown"),ISBLANK(J10019)),AND(NOT(O10019="Unknown"),ISBLANK(R10019))),"Missing Information", INDEX(Table15[Entire Service Line Classification], MATCH(SUMIFS(Table15[Unique ID],Table15[System-Owned Portion],E10019,Table15[If Material Anything Other than "Lead" in Column E,Was Material Ever Previously Lead?],G10019,Table15[Customer-Owned Portion],O10019),Table15[Unique ID],0),0)))</f>
        <v/>
      </c>
    </row>
    <row r="10020" spans="2:23" x14ac:dyDescent="0.25">
      <c r="B10020" s="146"/>
      <c r="C10020" s="31"/>
      <c r="D10020" s="31"/>
      <c r="E10020" s="44"/>
      <c r="F10020" s="43"/>
      <c r="G10020" s="84"/>
      <c r="H10020" s="31"/>
      <c r="I10020" s="205"/>
      <c r="J10020" s="84"/>
      <c r="K10020" s="31"/>
      <c r="L10020" s="31"/>
      <c r="M10020" s="169"/>
      <c r="N10020" s="148"/>
      <c r="O10020" s="106"/>
      <c r="P10020" s="43"/>
      <c r="Q10020" s="205"/>
      <c r="R10020" s="84"/>
      <c r="S10020" s="31"/>
      <c r="T10020" s="31"/>
      <c r="U10020" s="169"/>
      <c r="V10020" s="150"/>
      <c r="W10020" s="141" t="str" cm="1">
        <f t="array" ref="W10020">IF(SUM(LEN(B10020:V10020))=0,"",IF(OR(OR(ISBLANK(F10020),SUM(LEN(C10020),LEN(D10020))=0),AND(NOT(E10020="Unknown"),ISBLANK(J10020)),AND(NOT(O10020="Unknown"),ISBLANK(R10020))),"Missing Information", INDEX(Table15[Entire Service Line Classification], MATCH(SUMIFS(Table15[Unique ID],Table15[System-Owned Portion],E10020,Table15[If Material Anything Other than "Lead" in Column E,Was Material Ever Previously Lead?],G10020,Table15[Customer-Owned Portion],O10020),Table15[Unique ID],0),0)))</f>
        <v/>
      </c>
    </row>
    <row r="10021" spans="2:23" x14ac:dyDescent="0.25">
      <c r="B10021" s="146"/>
      <c r="C10021" s="31"/>
      <c r="D10021" s="31"/>
      <c r="E10021" s="44"/>
      <c r="F10021" s="43"/>
      <c r="G10021" s="84"/>
      <c r="H10021" s="31"/>
      <c r="I10021" s="205"/>
      <c r="J10021" s="84"/>
      <c r="K10021" s="31"/>
      <c r="L10021" s="31"/>
      <c r="M10021" s="169"/>
      <c r="N10021" s="148"/>
      <c r="O10021" s="106"/>
      <c r="P10021" s="43"/>
      <c r="Q10021" s="205"/>
      <c r="R10021" s="84"/>
      <c r="S10021" s="31"/>
      <c r="T10021" s="31"/>
      <c r="U10021" s="169"/>
      <c r="V10021" s="150"/>
      <c r="W10021" s="141" t="str" cm="1">
        <f t="array" ref="W10021">IF(SUM(LEN(B10021:V10021))=0,"",IF(OR(OR(ISBLANK(F10021),SUM(LEN(C10021),LEN(D10021))=0),AND(NOT(E10021="Unknown"),ISBLANK(J10021)),AND(NOT(O10021="Unknown"),ISBLANK(R10021))),"Missing Information", INDEX(Table15[Entire Service Line Classification], MATCH(SUMIFS(Table15[Unique ID],Table15[System-Owned Portion],E10021,Table15[If Material Anything Other than "Lead" in Column E,Was Material Ever Previously Lead?],G10021,Table15[Customer-Owned Portion],O10021),Table15[Unique ID],0),0)))</f>
        <v/>
      </c>
    </row>
    <row r="10022" spans="2:23" x14ac:dyDescent="0.25">
      <c r="B10022" s="146"/>
      <c r="C10022" s="31"/>
      <c r="D10022" s="31"/>
      <c r="E10022" s="44"/>
      <c r="F10022" s="43"/>
      <c r="G10022" s="84"/>
      <c r="H10022" s="31"/>
      <c r="I10022" s="205"/>
      <c r="J10022" s="84"/>
      <c r="K10022" s="31"/>
      <c r="L10022" s="31"/>
      <c r="M10022" s="169"/>
      <c r="N10022" s="148"/>
      <c r="O10022" s="106"/>
      <c r="P10022" s="43"/>
      <c r="Q10022" s="205"/>
      <c r="R10022" s="84"/>
      <c r="S10022" s="31"/>
      <c r="T10022" s="31"/>
      <c r="U10022" s="169"/>
      <c r="V10022" s="150"/>
      <c r="W10022" s="141" t="str" cm="1">
        <f t="array" ref="W10022">IF(SUM(LEN(B10022:V10022))=0,"",IF(OR(OR(ISBLANK(F10022),SUM(LEN(C10022),LEN(D10022))=0),AND(NOT(E10022="Unknown"),ISBLANK(J10022)),AND(NOT(O10022="Unknown"),ISBLANK(R10022))),"Missing Information", INDEX(Table15[Entire Service Line Classification], MATCH(SUMIFS(Table15[Unique ID],Table15[System-Owned Portion],E10022,Table15[If Material Anything Other than "Lead" in Column E,Was Material Ever Previously Lead?],G10022,Table15[Customer-Owned Portion],O10022),Table15[Unique ID],0),0)))</f>
        <v/>
      </c>
    </row>
    <row r="10023" spans="2:23" x14ac:dyDescent="0.25">
      <c r="B10023" s="146"/>
      <c r="C10023" s="31"/>
      <c r="D10023" s="31"/>
      <c r="E10023" s="44"/>
      <c r="F10023" s="43"/>
      <c r="G10023" s="84"/>
      <c r="H10023" s="31"/>
      <c r="I10023" s="205"/>
      <c r="J10023" s="84"/>
      <c r="K10023" s="31"/>
      <c r="L10023" s="31"/>
      <c r="M10023" s="169"/>
      <c r="N10023" s="148"/>
      <c r="O10023" s="106"/>
      <c r="P10023" s="43"/>
      <c r="Q10023" s="205"/>
      <c r="R10023" s="84"/>
      <c r="S10023" s="31"/>
      <c r="T10023" s="31"/>
      <c r="U10023" s="169"/>
      <c r="V10023" s="150"/>
      <c r="W10023" s="141" t="str" cm="1">
        <f t="array" ref="W10023">IF(SUM(LEN(B10023:V10023))=0,"",IF(OR(OR(ISBLANK(F10023),SUM(LEN(C10023),LEN(D10023))=0),AND(NOT(E10023="Unknown"),ISBLANK(J10023)),AND(NOT(O10023="Unknown"),ISBLANK(R10023))),"Missing Information", INDEX(Table15[Entire Service Line Classification], MATCH(SUMIFS(Table15[Unique ID],Table15[System-Owned Portion],E10023,Table15[If Material Anything Other than "Lead" in Column E,Was Material Ever Previously Lead?],G10023,Table15[Customer-Owned Portion],O10023),Table15[Unique ID],0),0)))</f>
        <v/>
      </c>
    </row>
    <row r="10024" spans="2:23" x14ac:dyDescent="0.25">
      <c r="B10024" s="146"/>
      <c r="C10024" s="31"/>
      <c r="D10024" s="31"/>
      <c r="E10024" s="44"/>
      <c r="F10024" s="43"/>
      <c r="G10024" s="84"/>
      <c r="H10024" s="31"/>
      <c r="I10024" s="205"/>
      <c r="J10024" s="84"/>
      <c r="K10024" s="31"/>
      <c r="L10024" s="31"/>
      <c r="M10024" s="169"/>
      <c r="N10024" s="148"/>
      <c r="O10024" s="106"/>
      <c r="P10024" s="43"/>
      <c r="Q10024" s="205"/>
      <c r="R10024" s="84"/>
      <c r="S10024" s="31"/>
      <c r="T10024" s="31"/>
      <c r="U10024" s="169"/>
      <c r="V10024" s="150"/>
      <c r="W10024" s="141" t="str" cm="1">
        <f t="array" ref="W10024">IF(SUM(LEN(B10024:V10024))=0,"",IF(OR(OR(ISBLANK(F10024),SUM(LEN(C10024),LEN(D10024))=0),AND(NOT(E10024="Unknown"),ISBLANK(J10024)),AND(NOT(O10024="Unknown"),ISBLANK(R10024))),"Missing Information", INDEX(Table15[Entire Service Line Classification], MATCH(SUMIFS(Table15[Unique ID],Table15[System-Owned Portion],E10024,Table15[If Material Anything Other than "Lead" in Column E,Was Material Ever Previously Lead?],G10024,Table15[Customer-Owned Portion],O10024),Table15[Unique ID],0),0)))</f>
        <v/>
      </c>
    </row>
    <row r="10025" spans="2:23" x14ac:dyDescent="0.25">
      <c r="B10025" s="146"/>
      <c r="C10025" s="31"/>
      <c r="D10025" s="31"/>
      <c r="E10025" s="44"/>
      <c r="F10025" s="43"/>
      <c r="G10025" s="84"/>
      <c r="H10025" s="31"/>
      <c r="I10025" s="205"/>
      <c r="J10025" s="84"/>
      <c r="K10025" s="31"/>
      <c r="L10025" s="31"/>
      <c r="M10025" s="169"/>
      <c r="N10025" s="148"/>
      <c r="O10025" s="106"/>
      <c r="P10025" s="43"/>
      <c r="Q10025" s="205"/>
      <c r="R10025" s="84"/>
      <c r="S10025" s="31"/>
      <c r="T10025" s="31"/>
      <c r="U10025" s="169"/>
      <c r="V10025" s="150"/>
      <c r="W10025" s="141" t="str" cm="1">
        <f t="array" ref="W10025">IF(SUM(LEN(B10025:V10025))=0,"",IF(OR(OR(ISBLANK(F10025),SUM(LEN(C10025),LEN(D10025))=0),AND(NOT(E10025="Unknown"),ISBLANK(J10025)),AND(NOT(O10025="Unknown"),ISBLANK(R10025))),"Missing Information", INDEX(Table15[Entire Service Line Classification], MATCH(SUMIFS(Table15[Unique ID],Table15[System-Owned Portion],E10025,Table15[If Material Anything Other than "Lead" in Column E,Was Material Ever Previously Lead?],G10025,Table15[Customer-Owned Portion],O10025),Table15[Unique ID],0),0)))</f>
        <v/>
      </c>
    </row>
    <row r="10026" spans="2:23" x14ac:dyDescent="0.25">
      <c r="B10026" s="146"/>
      <c r="C10026" s="31"/>
      <c r="D10026" s="31"/>
      <c r="E10026" s="44"/>
      <c r="F10026" s="43"/>
      <c r="G10026" s="84"/>
      <c r="H10026" s="31"/>
      <c r="I10026" s="205"/>
      <c r="J10026" s="84"/>
      <c r="K10026" s="31"/>
      <c r="L10026" s="31"/>
      <c r="M10026" s="169"/>
      <c r="N10026" s="148"/>
      <c r="O10026" s="106"/>
      <c r="P10026" s="43"/>
      <c r="Q10026" s="205"/>
      <c r="R10026" s="84"/>
      <c r="S10026" s="31"/>
      <c r="T10026" s="31"/>
      <c r="U10026" s="169"/>
      <c r="V10026" s="150"/>
      <c r="W10026" s="141" t="str" cm="1">
        <f t="array" ref="W10026">IF(SUM(LEN(B10026:V10026))=0,"",IF(OR(OR(ISBLANK(F10026),SUM(LEN(C10026),LEN(D10026))=0),AND(NOT(E10026="Unknown"),ISBLANK(J10026)),AND(NOT(O10026="Unknown"),ISBLANK(R10026))),"Missing Information", INDEX(Table15[Entire Service Line Classification], MATCH(SUMIFS(Table15[Unique ID],Table15[System-Owned Portion],E10026,Table15[If Material Anything Other than "Lead" in Column E,Was Material Ever Previously Lead?],G10026,Table15[Customer-Owned Portion],O10026),Table15[Unique ID],0),0)))</f>
        <v/>
      </c>
    </row>
    <row r="10027" spans="2:23" x14ac:dyDescent="0.25">
      <c r="B10027" s="146"/>
      <c r="C10027" s="31"/>
      <c r="D10027" s="31"/>
      <c r="E10027" s="44"/>
      <c r="F10027" s="43"/>
      <c r="G10027" s="84"/>
      <c r="H10027" s="31"/>
      <c r="I10027" s="205"/>
      <c r="J10027" s="84"/>
      <c r="K10027" s="31"/>
      <c r="L10027" s="31"/>
      <c r="M10027" s="169"/>
      <c r="N10027" s="148"/>
      <c r="O10027" s="106"/>
      <c r="P10027" s="43"/>
      <c r="Q10027" s="205"/>
      <c r="R10027" s="84"/>
      <c r="S10027" s="31"/>
      <c r="T10027" s="31"/>
      <c r="U10027" s="169"/>
      <c r="V10027" s="150"/>
      <c r="W10027" s="141" t="str" cm="1">
        <f t="array" ref="W10027">IF(SUM(LEN(B10027:V10027))=0,"",IF(OR(OR(ISBLANK(F10027),SUM(LEN(C10027),LEN(D10027))=0),AND(NOT(E10027="Unknown"),ISBLANK(J10027)),AND(NOT(O10027="Unknown"),ISBLANK(R10027))),"Missing Information", INDEX(Table15[Entire Service Line Classification], MATCH(SUMIFS(Table15[Unique ID],Table15[System-Owned Portion],E10027,Table15[If Material Anything Other than "Lead" in Column E,Was Material Ever Previously Lead?],G10027,Table15[Customer-Owned Portion],O10027),Table15[Unique ID],0),0)))</f>
        <v/>
      </c>
    </row>
    <row r="10028" spans="2:23" x14ac:dyDescent="0.25">
      <c r="B10028" s="146"/>
      <c r="C10028" s="31"/>
      <c r="D10028" s="31"/>
      <c r="E10028" s="44"/>
      <c r="F10028" s="43"/>
      <c r="G10028" s="84"/>
      <c r="H10028" s="31"/>
      <c r="I10028" s="205"/>
      <c r="J10028" s="84"/>
      <c r="K10028" s="31"/>
      <c r="L10028" s="31"/>
      <c r="M10028" s="169"/>
      <c r="N10028" s="148"/>
      <c r="O10028" s="106"/>
      <c r="P10028" s="43"/>
      <c r="Q10028" s="205"/>
      <c r="R10028" s="84"/>
      <c r="S10028" s="31"/>
      <c r="T10028" s="31"/>
      <c r="U10028" s="169"/>
      <c r="V10028" s="150"/>
      <c r="W10028" s="141" t="str" cm="1">
        <f t="array" ref="W10028">IF(SUM(LEN(B10028:V10028))=0,"",IF(OR(OR(ISBLANK(F10028),SUM(LEN(C10028),LEN(D10028))=0),AND(NOT(E10028="Unknown"),ISBLANK(J10028)),AND(NOT(O10028="Unknown"),ISBLANK(R10028))),"Missing Information", INDEX(Table15[Entire Service Line Classification], MATCH(SUMIFS(Table15[Unique ID],Table15[System-Owned Portion],E10028,Table15[If Material Anything Other than "Lead" in Column E,Was Material Ever Previously Lead?],G10028,Table15[Customer-Owned Portion],O10028),Table15[Unique ID],0),0)))</f>
        <v/>
      </c>
    </row>
    <row r="10029" spans="2:23" x14ac:dyDescent="0.25">
      <c r="B10029" s="146"/>
      <c r="C10029" s="31"/>
      <c r="D10029" s="31"/>
      <c r="E10029" s="44"/>
      <c r="F10029" s="43"/>
      <c r="G10029" s="84"/>
      <c r="H10029" s="31"/>
      <c r="I10029" s="205"/>
      <c r="J10029" s="84"/>
      <c r="K10029" s="31"/>
      <c r="L10029" s="31"/>
      <c r="M10029" s="169"/>
      <c r="N10029" s="148"/>
      <c r="O10029" s="106"/>
      <c r="P10029" s="43"/>
      <c r="Q10029" s="205"/>
      <c r="R10029" s="84"/>
      <c r="S10029" s="31"/>
      <c r="T10029" s="31"/>
      <c r="U10029" s="169"/>
      <c r="V10029" s="150"/>
      <c r="W10029" s="141" t="str" cm="1">
        <f t="array" ref="W10029">IF(SUM(LEN(B10029:V10029))=0,"",IF(OR(OR(ISBLANK(F10029),SUM(LEN(C10029),LEN(D10029))=0),AND(NOT(E10029="Unknown"),ISBLANK(J10029)),AND(NOT(O10029="Unknown"),ISBLANK(R10029))),"Missing Information", INDEX(Table15[Entire Service Line Classification], MATCH(SUMIFS(Table15[Unique ID],Table15[System-Owned Portion],E10029,Table15[If Material Anything Other than "Lead" in Column E,Was Material Ever Previously Lead?],G10029,Table15[Customer-Owned Portion],O10029),Table15[Unique ID],0),0)))</f>
        <v/>
      </c>
    </row>
    <row r="10030" spans="2:23" x14ac:dyDescent="0.25">
      <c r="B10030" s="146"/>
      <c r="C10030" s="31"/>
      <c r="D10030" s="31"/>
      <c r="E10030" s="44"/>
      <c r="F10030" s="43"/>
      <c r="G10030" s="84"/>
      <c r="H10030" s="31"/>
      <c r="I10030" s="205"/>
      <c r="J10030" s="84"/>
      <c r="K10030" s="31"/>
      <c r="L10030" s="31"/>
      <c r="M10030" s="169"/>
      <c r="N10030" s="148"/>
      <c r="O10030" s="106"/>
      <c r="P10030" s="43"/>
      <c r="Q10030" s="205"/>
      <c r="R10030" s="84"/>
      <c r="S10030" s="31"/>
      <c r="T10030" s="31"/>
      <c r="U10030" s="169"/>
      <c r="V10030" s="150"/>
      <c r="W10030" s="141" t="str" cm="1">
        <f t="array" ref="W10030">IF(SUM(LEN(B10030:V10030))=0,"",IF(OR(OR(ISBLANK(F10030),SUM(LEN(C10030),LEN(D10030))=0),AND(NOT(E10030="Unknown"),ISBLANK(J10030)),AND(NOT(O10030="Unknown"),ISBLANK(R10030))),"Missing Information", INDEX(Table15[Entire Service Line Classification], MATCH(SUMIFS(Table15[Unique ID],Table15[System-Owned Portion],E10030,Table15[If Material Anything Other than "Lead" in Column E,Was Material Ever Previously Lead?],G10030,Table15[Customer-Owned Portion],O10030),Table15[Unique ID],0),0)))</f>
        <v/>
      </c>
    </row>
    <row r="10031" spans="2:23" x14ac:dyDescent="0.25">
      <c r="B10031" s="146"/>
      <c r="C10031" s="31"/>
      <c r="D10031" s="31"/>
      <c r="E10031" s="44"/>
      <c r="F10031" s="43"/>
      <c r="G10031" s="84"/>
      <c r="H10031" s="31"/>
      <c r="I10031" s="205"/>
      <c r="J10031" s="84"/>
      <c r="K10031" s="31"/>
      <c r="L10031" s="31"/>
      <c r="M10031" s="169"/>
      <c r="N10031" s="148"/>
      <c r="O10031" s="106"/>
      <c r="P10031" s="43"/>
      <c r="Q10031" s="205"/>
      <c r="R10031" s="84"/>
      <c r="S10031" s="31"/>
      <c r="T10031" s="31"/>
      <c r="U10031" s="169"/>
      <c r="V10031" s="150"/>
      <c r="W10031" s="141" t="str" cm="1">
        <f t="array" ref="W10031">IF(SUM(LEN(B10031:V10031))=0,"",IF(OR(OR(ISBLANK(F10031),SUM(LEN(C10031),LEN(D10031))=0),AND(NOT(E10031="Unknown"),ISBLANK(J10031)),AND(NOT(O10031="Unknown"),ISBLANK(R10031))),"Missing Information", INDEX(Table15[Entire Service Line Classification], MATCH(SUMIFS(Table15[Unique ID],Table15[System-Owned Portion],E10031,Table15[If Material Anything Other than "Lead" in Column E,Was Material Ever Previously Lead?],G10031,Table15[Customer-Owned Portion],O10031),Table15[Unique ID],0),0)))</f>
        <v/>
      </c>
    </row>
    <row r="10032" spans="2:23" x14ac:dyDescent="0.25">
      <c r="B10032" s="146"/>
      <c r="C10032" s="31"/>
      <c r="D10032" s="31"/>
      <c r="E10032" s="44"/>
      <c r="F10032" s="43"/>
      <c r="G10032" s="84"/>
      <c r="H10032" s="31"/>
      <c r="I10032" s="205"/>
      <c r="J10032" s="84"/>
      <c r="K10032" s="31"/>
      <c r="L10032" s="31"/>
      <c r="M10032" s="169"/>
      <c r="N10032" s="148"/>
      <c r="O10032" s="106"/>
      <c r="P10032" s="43"/>
      <c r="Q10032" s="205"/>
      <c r="R10032" s="84"/>
      <c r="S10032" s="31"/>
      <c r="T10032" s="31"/>
      <c r="U10032" s="169"/>
      <c r="V10032" s="150"/>
      <c r="W10032" s="141" t="str" cm="1">
        <f t="array" ref="W10032">IF(SUM(LEN(B10032:V10032))=0,"",IF(OR(OR(ISBLANK(F10032),SUM(LEN(C10032),LEN(D10032))=0),AND(NOT(E10032="Unknown"),ISBLANK(J10032)),AND(NOT(O10032="Unknown"),ISBLANK(R10032))),"Missing Information", INDEX(Table15[Entire Service Line Classification], MATCH(SUMIFS(Table15[Unique ID],Table15[System-Owned Portion],E10032,Table15[If Material Anything Other than "Lead" in Column E,Was Material Ever Previously Lead?],G10032,Table15[Customer-Owned Portion],O10032),Table15[Unique ID],0),0)))</f>
        <v/>
      </c>
    </row>
    <row r="10033" spans="2:23" x14ac:dyDescent="0.25">
      <c r="B10033" s="146"/>
      <c r="C10033" s="31"/>
      <c r="D10033" s="31"/>
      <c r="E10033" s="44"/>
      <c r="F10033" s="43"/>
      <c r="G10033" s="84"/>
      <c r="H10033" s="31"/>
      <c r="I10033" s="205"/>
      <c r="J10033" s="84"/>
      <c r="K10033" s="31"/>
      <c r="L10033" s="31"/>
      <c r="M10033" s="169"/>
      <c r="N10033" s="148"/>
      <c r="O10033" s="106"/>
      <c r="P10033" s="43"/>
      <c r="Q10033" s="205"/>
      <c r="R10033" s="84"/>
      <c r="S10033" s="31"/>
      <c r="T10033" s="31"/>
      <c r="U10033" s="169"/>
      <c r="V10033" s="150"/>
      <c r="W10033" s="141" t="str" cm="1">
        <f t="array" ref="W10033">IF(SUM(LEN(B10033:V10033))=0,"",IF(OR(OR(ISBLANK(F10033),SUM(LEN(C10033),LEN(D10033))=0),AND(NOT(E10033="Unknown"),ISBLANK(J10033)),AND(NOT(O10033="Unknown"),ISBLANK(R10033))),"Missing Information", INDEX(Table15[Entire Service Line Classification], MATCH(SUMIFS(Table15[Unique ID],Table15[System-Owned Portion],E10033,Table15[If Material Anything Other than "Lead" in Column E,Was Material Ever Previously Lead?],G10033,Table15[Customer-Owned Portion],O10033),Table15[Unique ID],0),0)))</f>
        <v/>
      </c>
    </row>
    <row r="10034" spans="2:23" x14ac:dyDescent="0.25">
      <c r="B10034" s="146"/>
      <c r="C10034" s="31"/>
      <c r="D10034" s="31"/>
      <c r="E10034" s="44"/>
      <c r="F10034" s="43"/>
      <c r="G10034" s="84"/>
      <c r="H10034" s="31"/>
      <c r="I10034" s="205"/>
      <c r="J10034" s="84"/>
      <c r="K10034" s="31"/>
      <c r="L10034" s="31"/>
      <c r="M10034" s="169"/>
      <c r="N10034" s="148"/>
      <c r="O10034" s="106"/>
      <c r="P10034" s="43"/>
      <c r="Q10034" s="205"/>
      <c r="R10034" s="84"/>
      <c r="S10034" s="31"/>
      <c r="T10034" s="31"/>
      <c r="U10034" s="169"/>
      <c r="V10034" s="150"/>
      <c r="W10034" s="141" t="str" cm="1">
        <f t="array" ref="W10034">IF(SUM(LEN(B10034:V10034))=0,"",IF(OR(OR(ISBLANK(F10034),SUM(LEN(C10034),LEN(D10034))=0),AND(NOT(E10034="Unknown"),ISBLANK(J10034)),AND(NOT(O10034="Unknown"),ISBLANK(R10034))),"Missing Information", INDEX(Table15[Entire Service Line Classification], MATCH(SUMIFS(Table15[Unique ID],Table15[System-Owned Portion],E10034,Table15[If Material Anything Other than "Lead" in Column E,Was Material Ever Previously Lead?],G10034,Table15[Customer-Owned Portion],O10034),Table15[Unique ID],0),0)))</f>
        <v/>
      </c>
    </row>
    <row r="10035" spans="2:23" x14ac:dyDescent="0.25">
      <c r="B10035" s="146"/>
      <c r="C10035" s="31"/>
      <c r="D10035" s="31"/>
      <c r="E10035" s="44"/>
      <c r="F10035" s="43"/>
      <c r="G10035" s="84"/>
      <c r="H10035" s="31"/>
      <c r="I10035" s="205"/>
      <c r="J10035" s="84"/>
      <c r="K10035" s="31"/>
      <c r="L10035" s="31"/>
      <c r="M10035" s="169"/>
      <c r="N10035" s="148"/>
      <c r="O10035" s="106"/>
      <c r="P10035" s="43"/>
      <c r="Q10035" s="205"/>
      <c r="R10035" s="84"/>
      <c r="S10035" s="31"/>
      <c r="T10035" s="31"/>
      <c r="U10035" s="169"/>
      <c r="V10035" s="150"/>
      <c r="W10035" s="141" t="str" cm="1">
        <f t="array" ref="W10035">IF(SUM(LEN(B10035:V10035))=0,"",IF(OR(OR(ISBLANK(F10035),SUM(LEN(C10035),LEN(D10035))=0),AND(NOT(E10035="Unknown"),ISBLANK(J10035)),AND(NOT(O10035="Unknown"),ISBLANK(R10035))),"Missing Information", INDEX(Table15[Entire Service Line Classification], MATCH(SUMIFS(Table15[Unique ID],Table15[System-Owned Portion],E10035,Table15[If Material Anything Other than "Lead" in Column E,Was Material Ever Previously Lead?],G10035,Table15[Customer-Owned Portion],O10035),Table15[Unique ID],0),0)))</f>
        <v/>
      </c>
    </row>
    <row r="10036" spans="2:23" x14ac:dyDescent="0.25">
      <c r="B10036" s="146"/>
      <c r="C10036" s="31"/>
      <c r="D10036" s="31"/>
      <c r="E10036" s="44"/>
      <c r="F10036" s="43"/>
      <c r="G10036" s="84"/>
      <c r="H10036" s="31"/>
      <c r="I10036" s="205"/>
      <c r="J10036" s="84"/>
      <c r="K10036" s="31"/>
      <c r="L10036" s="31"/>
      <c r="M10036" s="169"/>
      <c r="N10036" s="148"/>
      <c r="O10036" s="106"/>
      <c r="P10036" s="43"/>
      <c r="Q10036" s="205"/>
      <c r="R10036" s="84"/>
      <c r="S10036" s="31"/>
      <c r="T10036" s="31"/>
      <c r="U10036" s="169"/>
      <c r="V10036" s="150"/>
      <c r="W10036" s="141" t="str" cm="1">
        <f t="array" ref="W10036">IF(SUM(LEN(B10036:V10036))=0,"",IF(OR(OR(ISBLANK(F10036),SUM(LEN(C10036),LEN(D10036))=0),AND(NOT(E10036="Unknown"),ISBLANK(J10036)),AND(NOT(O10036="Unknown"),ISBLANK(R10036))),"Missing Information", INDEX(Table15[Entire Service Line Classification], MATCH(SUMIFS(Table15[Unique ID],Table15[System-Owned Portion],E10036,Table15[If Material Anything Other than "Lead" in Column E,Was Material Ever Previously Lead?],G10036,Table15[Customer-Owned Portion],O10036),Table15[Unique ID],0),0)))</f>
        <v/>
      </c>
    </row>
    <row r="10037" spans="2:23" x14ac:dyDescent="0.25">
      <c r="B10037" s="146"/>
      <c r="C10037" s="31"/>
      <c r="D10037" s="31"/>
      <c r="E10037" s="44"/>
      <c r="F10037" s="43"/>
      <c r="G10037" s="84"/>
      <c r="H10037" s="31"/>
      <c r="I10037" s="205"/>
      <c r="J10037" s="84"/>
      <c r="K10037" s="31"/>
      <c r="L10037" s="31"/>
      <c r="M10037" s="169"/>
      <c r="N10037" s="148"/>
      <c r="O10037" s="106"/>
      <c r="P10037" s="43"/>
      <c r="Q10037" s="205"/>
      <c r="R10037" s="84"/>
      <c r="S10037" s="31"/>
      <c r="T10037" s="31"/>
      <c r="U10037" s="169"/>
      <c r="V10037" s="150"/>
      <c r="W10037" s="141" t="str" cm="1">
        <f t="array" ref="W10037">IF(SUM(LEN(B10037:V10037))=0,"",IF(OR(OR(ISBLANK(F10037),SUM(LEN(C10037),LEN(D10037))=0),AND(NOT(E10037="Unknown"),ISBLANK(J10037)),AND(NOT(O10037="Unknown"),ISBLANK(R10037))),"Missing Information", INDEX(Table15[Entire Service Line Classification], MATCH(SUMIFS(Table15[Unique ID],Table15[System-Owned Portion],E10037,Table15[If Material Anything Other than "Lead" in Column E,Was Material Ever Previously Lead?],G10037,Table15[Customer-Owned Portion],O10037),Table15[Unique ID],0),0)))</f>
        <v/>
      </c>
    </row>
    <row r="10038" spans="2:23" x14ac:dyDescent="0.25">
      <c r="B10038" s="146"/>
      <c r="C10038" s="31"/>
      <c r="D10038" s="31"/>
      <c r="E10038" s="44"/>
      <c r="F10038" s="43"/>
      <c r="G10038" s="84"/>
      <c r="H10038" s="31"/>
      <c r="I10038" s="205"/>
      <c r="J10038" s="84"/>
      <c r="K10038" s="31"/>
      <c r="L10038" s="31"/>
      <c r="M10038" s="169"/>
      <c r="N10038" s="148"/>
      <c r="O10038" s="106"/>
      <c r="P10038" s="43"/>
      <c r="Q10038" s="205"/>
      <c r="R10038" s="84"/>
      <c r="S10038" s="31"/>
      <c r="T10038" s="31"/>
      <c r="U10038" s="169"/>
      <c r="V10038" s="150"/>
      <c r="W10038" s="141" t="str" cm="1">
        <f t="array" ref="W10038">IF(SUM(LEN(B10038:V10038))=0,"",IF(OR(OR(ISBLANK(F10038),SUM(LEN(C10038),LEN(D10038))=0),AND(NOT(E10038="Unknown"),ISBLANK(J10038)),AND(NOT(O10038="Unknown"),ISBLANK(R10038))),"Missing Information", INDEX(Table15[Entire Service Line Classification], MATCH(SUMIFS(Table15[Unique ID],Table15[System-Owned Portion],E10038,Table15[If Material Anything Other than "Lead" in Column E,Was Material Ever Previously Lead?],G10038,Table15[Customer-Owned Portion],O10038),Table15[Unique ID],0),0)))</f>
        <v/>
      </c>
    </row>
    <row r="10039" spans="2:23" x14ac:dyDescent="0.25">
      <c r="B10039" s="146"/>
      <c r="C10039" s="31"/>
      <c r="D10039" s="31"/>
      <c r="E10039" s="44"/>
      <c r="F10039" s="43"/>
      <c r="G10039" s="84"/>
      <c r="H10039" s="31"/>
      <c r="I10039" s="205"/>
      <c r="J10039" s="84"/>
      <c r="K10039" s="31"/>
      <c r="L10039" s="31"/>
      <c r="M10039" s="169"/>
      <c r="N10039" s="148"/>
      <c r="O10039" s="106"/>
      <c r="P10039" s="43"/>
      <c r="Q10039" s="205"/>
      <c r="R10039" s="84"/>
      <c r="S10039" s="31"/>
      <c r="T10039" s="31"/>
      <c r="U10039" s="169"/>
      <c r="V10039" s="150"/>
      <c r="W10039" s="141" t="str" cm="1">
        <f t="array" ref="W10039">IF(SUM(LEN(B10039:V10039))=0,"",IF(OR(OR(ISBLANK(F10039),SUM(LEN(C10039),LEN(D10039))=0),AND(NOT(E10039="Unknown"),ISBLANK(J10039)),AND(NOT(O10039="Unknown"),ISBLANK(R10039))),"Missing Information", INDEX(Table15[Entire Service Line Classification], MATCH(SUMIFS(Table15[Unique ID],Table15[System-Owned Portion],E10039,Table15[If Material Anything Other than "Lead" in Column E,Was Material Ever Previously Lead?],G10039,Table15[Customer-Owned Portion],O10039),Table15[Unique ID],0),0)))</f>
        <v/>
      </c>
    </row>
    <row r="10040" spans="2:23" x14ac:dyDescent="0.25">
      <c r="B10040" s="146"/>
      <c r="C10040" s="31"/>
      <c r="D10040" s="31"/>
      <c r="E10040" s="44"/>
      <c r="F10040" s="43"/>
      <c r="G10040" s="84"/>
      <c r="H10040" s="31"/>
      <c r="I10040" s="205"/>
      <c r="J10040" s="84"/>
      <c r="K10040" s="31"/>
      <c r="L10040" s="31"/>
      <c r="M10040" s="169"/>
      <c r="N10040" s="148"/>
      <c r="O10040" s="106"/>
      <c r="P10040" s="43"/>
      <c r="Q10040" s="205"/>
      <c r="R10040" s="84"/>
      <c r="S10040" s="31"/>
      <c r="T10040" s="31"/>
      <c r="U10040" s="169"/>
      <c r="V10040" s="150"/>
      <c r="W10040" s="141" t="str" cm="1">
        <f t="array" ref="W10040">IF(SUM(LEN(B10040:V10040))=0,"",IF(OR(OR(ISBLANK(F10040),SUM(LEN(C10040),LEN(D10040))=0),AND(NOT(E10040="Unknown"),ISBLANK(J10040)),AND(NOT(O10040="Unknown"),ISBLANK(R10040))),"Missing Information", INDEX(Table15[Entire Service Line Classification], MATCH(SUMIFS(Table15[Unique ID],Table15[System-Owned Portion],E10040,Table15[If Material Anything Other than "Lead" in Column E,Was Material Ever Previously Lead?],G10040,Table15[Customer-Owned Portion],O10040),Table15[Unique ID],0),0)))</f>
        <v/>
      </c>
    </row>
    <row r="10041" spans="2:23" x14ac:dyDescent="0.25">
      <c r="B10041" s="146"/>
      <c r="C10041" s="31"/>
      <c r="D10041" s="31"/>
      <c r="E10041" s="44"/>
      <c r="F10041" s="43"/>
      <c r="G10041" s="84"/>
      <c r="H10041" s="31"/>
      <c r="I10041" s="205"/>
      <c r="J10041" s="84"/>
      <c r="K10041" s="31"/>
      <c r="L10041" s="31"/>
      <c r="M10041" s="169"/>
      <c r="N10041" s="148"/>
      <c r="O10041" s="106"/>
      <c r="P10041" s="43"/>
      <c r="Q10041" s="205"/>
      <c r="R10041" s="84"/>
      <c r="S10041" s="31"/>
      <c r="T10041" s="31"/>
      <c r="U10041" s="169"/>
      <c r="V10041" s="150"/>
      <c r="W10041" s="141" t="str" cm="1">
        <f t="array" ref="W10041">IF(SUM(LEN(B10041:V10041))=0,"",IF(OR(OR(ISBLANK(F10041),SUM(LEN(C10041),LEN(D10041))=0),AND(NOT(E10041="Unknown"),ISBLANK(J10041)),AND(NOT(O10041="Unknown"),ISBLANK(R10041))),"Missing Information", INDEX(Table15[Entire Service Line Classification], MATCH(SUMIFS(Table15[Unique ID],Table15[System-Owned Portion],E10041,Table15[If Material Anything Other than "Lead" in Column E,Was Material Ever Previously Lead?],G10041,Table15[Customer-Owned Portion],O10041),Table15[Unique ID],0),0)))</f>
        <v/>
      </c>
    </row>
    <row r="10042" spans="2:23" x14ac:dyDescent="0.25">
      <c r="B10042" s="146"/>
      <c r="C10042" s="31"/>
      <c r="D10042" s="31"/>
      <c r="E10042" s="44"/>
      <c r="F10042" s="43"/>
      <c r="G10042" s="84"/>
      <c r="H10042" s="31"/>
      <c r="I10042" s="205"/>
      <c r="J10042" s="84"/>
      <c r="K10042" s="31"/>
      <c r="L10042" s="31"/>
      <c r="M10042" s="169"/>
      <c r="N10042" s="148"/>
      <c r="O10042" s="106"/>
      <c r="P10042" s="43"/>
      <c r="Q10042" s="205"/>
      <c r="R10042" s="84"/>
      <c r="S10042" s="31"/>
      <c r="T10042" s="31"/>
      <c r="U10042" s="169"/>
      <c r="V10042" s="150"/>
      <c r="W10042" s="141" t="str" cm="1">
        <f t="array" ref="W10042">IF(SUM(LEN(B10042:V10042))=0,"",IF(OR(OR(ISBLANK(F10042),SUM(LEN(C10042),LEN(D10042))=0),AND(NOT(E10042="Unknown"),ISBLANK(J10042)),AND(NOT(O10042="Unknown"),ISBLANK(R10042))),"Missing Information", INDEX(Table15[Entire Service Line Classification], MATCH(SUMIFS(Table15[Unique ID],Table15[System-Owned Portion],E10042,Table15[If Material Anything Other than "Lead" in Column E,Was Material Ever Previously Lead?],G10042,Table15[Customer-Owned Portion],O10042),Table15[Unique ID],0),0)))</f>
        <v/>
      </c>
    </row>
    <row r="10043" spans="2:23" x14ac:dyDescent="0.25">
      <c r="B10043" s="146"/>
      <c r="C10043" s="31"/>
      <c r="D10043" s="31"/>
      <c r="E10043" s="44"/>
      <c r="F10043" s="43"/>
      <c r="G10043" s="84"/>
      <c r="H10043" s="31"/>
      <c r="I10043" s="205"/>
      <c r="J10043" s="84"/>
      <c r="K10043" s="31"/>
      <c r="L10043" s="31"/>
      <c r="M10043" s="169"/>
      <c r="N10043" s="148"/>
      <c r="O10043" s="106"/>
      <c r="P10043" s="43"/>
      <c r="Q10043" s="205"/>
      <c r="R10043" s="84"/>
      <c r="S10043" s="31"/>
      <c r="T10043" s="31"/>
      <c r="U10043" s="169"/>
      <c r="V10043" s="150"/>
      <c r="W10043" s="141" t="str" cm="1">
        <f t="array" ref="W10043">IF(SUM(LEN(B10043:V10043))=0,"",IF(OR(OR(ISBLANK(F10043),SUM(LEN(C10043),LEN(D10043))=0),AND(NOT(E10043="Unknown"),ISBLANK(J10043)),AND(NOT(O10043="Unknown"),ISBLANK(R10043))),"Missing Information", INDEX(Table15[Entire Service Line Classification], MATCH(SUMIFS(Table15[Unique ID],Table15[System-Owned Portion],E10043,Table15[If Material Anything Other than "Lead" in Column E,Was Material Ever Previously Lead?],G10043,Table15[Customer-Owned Portion],O10043),Table15[Unique ID],0),0)))</f>
        <v/>
      </c>
    </row>
    <row r="10044" spans="2:23" x14ac:dyDescent="0.25">
      <c r="B10044" s="146"/>
      <c r="C10044" s="31"/>
      <c r="D10044" s="31"/>
      <c r="E10044" s="44"/>
      <c r="F10044" s="43"/>
      <c r="G10044" s="84"/>
      <c r="H10044" s="31"/>
      <c r="I10044" s="205"/>
      <c r="J10044" s="84"/>
      <c r="K10044" s="31"/>
      <c r="L10044" s="31"/>
      <c r="M10044" s="169"/>
      <c r="N10044" s="148"/>
      <c r="O10044" s="106"/>
      <c r="P10044" s="43"/>
      <c r="Q10044" s="205"/>
      <c r="R10044" s="84"/>
      <c r="S10044" s="31"/>
      <c r="T10044" s="31"/>
      <c r="U10044" s="169"/>
      <c r="V10044" s="150"/>
      <c r="W10044" s="141" t="str" cm="1">
        <f t="array" ref="W10044">IF(SUM(LEN(B10044:V10044))=0,"",IF(OR(OR(ISBLANK(F10044),SUM(LEN(C10044),LEN(D10044))=0),AND(NOT(E10044="Unknown"),ISBLANK(J10044)),AND(NOT(O10044="Unknown"),ISBLANK(R10044))),"Missing Information", INDEX(Table15[Entire Service Line Classification], MATCH(SUMIFS(Table15[Unique ID],Table15[System-Owned Portion],E10044,Table15[If Material Anything Other than "Lead" in Column E,Was Material Ever Previously Lead?],G10044,Table15[Customer-Owned Portion],O10044),Table15[Unique ID],0),0)))</f>
        <v/>
      </c>
    </row>
    <row r="10045" spans="2:23" x14ac:dyDescent="0.25">
      <c r="B10045" s="146"/>
      <c r="C10045" s="31"/>
      <c r="D10045" s="31"/>
      <c r="E10045" s="44"/>
      <c r="F10045" s="43"/>
      <c r="G10045" s="84"/>
      <c r="H10045" s="31"/>
      <c r="I10045" s="205"/>
      <c r="J10045" s="84"/>
      <c r="K10045" s="31"/>
      <c r="L10045" s="31"/>
      <c r="M10045" s="169"/>
      <c r="N10045" s="148"/>
      <c r="O10045" s="106"/>
      <c r="P10045" s="43"/>
      <c r="Q10045" s="205"/>
      <c r="R10045" s="84"/>
      <c r="S10045" s="31"/>
      <c r="T10045" s="31"/>
      <c r="U10045" s="169"/>
      <c r="V10045" s="150"/>
      <c r="W10045" s="141" t="str" cm="1">
        <f t="array" ref="W10045">IF(SUM(LEN(B10045:V10045))=0,"",IF(OR(OR(ISBLANK(F10045),SUM(LEN(C10045),LEN(D10045))=0),AND(NOT(E10045="Unknown"),ISBLANK(J10045)),AND(NOT(O10045="Unknown"),ISBLANK(R10045))),"Missing Information", INDEX(Table15[Entire Service Line Classification], MATCH(SUMIFS(Table15[Unique ID],Table15[System-Owned Portion],E10045,Table15[If Material Anything Other than "Lead" in Column E,Was Material Ever Previously Lead?],G10045,Table15[Customer-Owned Portion],O10045),Table15[Unique ID],0),0)))</f>
        <v/>
      </c>
    </row>
    <row r="10046" spans="2:23" x14ac:dyDescent="0.25">
      <c r="B10046" s="146"/>
      <c r="C10046" s="31"/>
      <c r="D10046" s="31"/>
      <c r="E10046" s="44"/>
      <c r="F10046" s="43"/>
      <c r="G10046" s="84"/>
      <c r="H10046" s="31"/>
      <c r="I10046" s="205"/>
      <c r="J10046" s="84"/>
      <c r="K10046" s="31"/>
      <c r="L10046" s="31"/>
      <c r="M10046" s="169"/>
      <c r="N10046" s="148"/>
      <c r="O10046" s="106"/>
      <c r="P10046" s="43"/>
      <c r="Q10046" s="205"/>
      <c r="R10046" s="84"/>
      <c r="S10046" s="31"/>
      <c r="T10046" s="31"/>
      <c r="U10046" s="169"/>
      <c r="V10046" s="150"/>
      <c r="W10046" s="141" t="str" cm="1">
        <f t="array" ref="W10046">IF(SUM(LEN(B10046:V10046))=0,"",IF(OR(OR(ISBLANK(F10046),SUM(LEN(C10046),LEN(D10046))=0),AND(NOT(E10046="Unknown"),ISBLANK(J10046)),AND(NOT(O10046="Unknown"),ISBLANK(R10046))),"Missing Information", INDEX(Table15[Entire Service Line Classification], MATCH(SUMIFS(Table15[Unique ID],Table15[System-Owned Portion],E10046,Table15[If Material Anything Other than "Lead" in Column E,Was Material Ever Previously Lead?],G10046,Table15[Customer-Owned Portion],O10046),Table15[Unique ID],0),0)))</f>
        <v/>
      </c>
    </row>
    <row r="10047" spans="2:23" x14ac:dyDescent="0.25">
      <c r="B10047" s="146"/>
      <c r="C10047" s="31"/>
      <c r="D10047" s="31"/>
      <c r="E10047" s="44"/>
      <c r="F10047" s="43"/>
      <c r="G10047" s="84"/>
      <c r="H10047" s="31"/>
      <c r="I10047" s="205"/>
      <c r="J10047" s="84"/>
      <c r="K10047" s="31"/>
      <c r="L10047" s="31"/>
      <c r="M10047" s="169"/>
      <c r="N10047" s="148"/>
      <c r="O10047" s="106"/>
      <c r="P10047" s="43"/>
      <c r="Q10047" s="205"/>
      <c r="R10047" s="84"/>
      <c r="S10047" s="31"/>
      <c r="T10047" s="31"/>
      <c r="U10047" s="169"/>
      <c r="V10047" s="150"/>
      <c r="W10047" s="141" t="str" cm="1">
        <f t="array" ref="W10047">IF(SUM(LEN(B10047:V10047))=0,"",IF(OR(OR(ISBLANK(F10047),SUM(LEN(C10047),LEN(D10047))=0),AND(NOT(E10047="Unknown"),ISBLANK(J10047)),AND(NOT(O10047="Unknown"),ISBLANK(R10047))),"Missing Information", INDEX(Table15[Entire Service Line Classification], MATCH(SUMIFS(Table15[Unique ID],Table15[System-Owned Portion],E10047,Table15[If Material Anything Other than "Lead" in Column E,Was Material Ever Previously Lead?],G10047,Table15[Customer-Owned Portion],O10047),Table15[Unique ID],0),0)))</f>
        <v/>
      </c>
    </row>
    <row r="10048" spans="2:23" x14ac:dyDescent="0.25">
      <c r="B10048" s="146"/>
      <c r="C10048" s="31"/>
      <c r="D10048" s="31"/>
      <c r="E10048" s="44"/>
      <c r="F10048" s="43"/>
      <c r="G10048" s="84"/>
      <c r="H10048" s="31"/>
      <c r="I10048" s="205"/>
      <c r="J10048" s="84"/>
      <c r="K10048" s="31"/>
      <c r="L10048" s="31"/>
      <c r="M10048" s="169"/>
      <c r="N10048" s="148"/>
      <c r="O10048" s="106"/>
      <c r="P10048" s="43"/>
      <c r="Q10048" s="205"/>
      <c r="R10048" s="84"/>
      <c r="S10048" s="31"/>
      <c r="T10048" s="31"/>
      <c r="U10048" s="169"/>
      <c r="V10048" s="150"/>
      <c r="W10048" s="141" t="str" cm="1">
        <f t="array" ref="W10048">IF(SUM(LEN(B10048:V10048))=0,"",IF(OR(OR(ISBLANK(F10048),SUM(LEN(C10048),LEN(D10048))=0),AND(NOT(E10048="Unknown"),ISBLANK(J10048)),AND(NOT(O10048="Unknown"),ISBLANK(R10048))),"Missing Information", INDEX(Table15[Entire Service Line Classification], MATCH(SUMIFS(Table15[Unique ID],Table15[System-Owned Portion],E10048,Table15[If Material Anything Other than "Lead" in Column E,Was Material Ever Previously Lead?],G10048,Table15[Customer-Owned Portion],O10048),Table15[Unique ID],0),0)))</f>
        <v/>
      </c>
    </row>
    <row r="10049" spans="2:23" x14ac:dyDescent="0.25">
      <c r="B10049" s="146"/>
      <c r="C10049" s="31"/>
      <c r="D10049" s="31"/>
      <c r="E10049" s="44"/>
      <c r="F10049" s="43"/>
      <c r="G10049" s="84"/>
      <c r="H10049" s="31"/>
      <c r="I10049" s="205"/>
      <c r="J10049" s="84"/>
      <c r="K10049" s="31"/>
      <c r="L10049" s="31"/>
      <c r="M10049" s="169"/>
      <c r="N10049" s="148"/>
      <c r="O10049" s="106"/>
      <c r="P10049" s="43"/>
      <c r="Q10049" s="205"/>
      <c r="R10049" s="84"/>
      <c r="S10049" s="31"/>
      <c r="T10049" s="31"/>
      <c r="U10049" s="169"/>
      <c r="V10049" s="150"/>
      <c r="W10049" s="141" t="str" cm="1">
        <f t="array" ref="W10049">IF(SUM(LEN(B10049:V10049))=0,"",IF(OR(OR(ISBLANK(F10049),SUM(LEN(C10049),LEN(D10049))=0),AND(NOT(E10049="Unknown"),ISBLANK(J10049)),AND(NOT(O10049="Unknown"),ISBLANK(R10049))),"Missing Information", INDEX(Table15[Entire Service Line Classification], MATCH(SUMIFS(Table15[Unique ID],Table15[System-Owned Portion],E10049,Table15[If Material Anything Other than "Lead" in Column E,Was Material Ever Previously Lead?],G10049,Table15[Customer-Owned Portion],O10049),Table15[Unique ID],0),0)))</f>
        <v/>
      </c>
    </row>
    <row r="10050" spans="2:23" x14ac:dyDescent="0.25">
      <c r="B10050" s="146"/>
      <c r="C10050" s="31"/>
      <c r="D10050" s="31"/>
      <c r="E10050" s="44"/>
      <c r="F10050" s="43"/>
      <c r="G10050" s="84"/>
      <c r="H10050" s="31"/>
      <c r="I10050" s="205"/>
      <c r="J10050" s="84"/>
      <c r="K10050" s="31"/>
      <c r="L10050" s="31"/>
      <c r="M10050" s="169"/>
      <c r="N10050" s="148"/>
      <c r="O10050" s="106"/>
      <c r="P10050" s="43"/>
      <c r="Q10050" s="205"/>
      <c r="R10050" s="84"/>
      <c r="S10050" s="31"/>
      <c r="T10050" s="31"/>
      <c r="U10050" s="169"/>
      <c r="V10050" s="150"/>
      <c r="W10050" s="141" t="str" cm="1">
        <f t="array" ref="W10050">IF(SUM(LEN(B10050:V10050))=0,"",IF(OR(OR(ISBLANK(F10050),SUM(LEN(C10050),LEN(D10050))=0),AND(NOT(E10050="Unknown"),ISBLANK(J10050)),AND(NOT(O10050="Unknown"),ISBLANK(R10050))),"Missing Information", INDEX(Table15[Entire Service Line Classification], MATCH(SUMIFS(Table15[Unique ID],Table15[System-Owned Portion],E10050,Table15[If Material Anything Other than "Lead" in Column E,Was Material Ever Previously Lead?],G10050,Table15[Customer-Owned Portion],O10050),Table15[Unique ID],0),0)))</f>
        <v/>
      </c>
    </row>
    <row r="10051" spans="2:23" x14ac:dyDescent="0.25">
      <c r="B10051" s="146"/>
      <c r="C10051" s="31"/>
      <c r="D10051" s="31"/>
      <c r="E10051" s="44"/>
      <c r="F10051" s="43"/>
      <c r="G10051" s="84"/>
      <c r="H10051" s="31"/>
      <c r="I10051" s="205"/>
      <c r="J10051" s="84"/>
      <c r="K10051" s="31"/>
      <c r="L10051" s="31"/>
      <c r="M10051" s="169"/>
      <c r="N10051" s="148"/>
      <c r="O10051" s="106"/>
      <c r="P10051" s="43"/>
      <c r="Q10051" s="205"/>
      <c r="R10051" s="84"/>
      <c r="S10051" s="31"/>
      <c r="T10051" s="31"/>
      <c r="U10051" s="169"/>
      <c r="V10051" s="150"/>
      <c r="W10051" s="141" t="str" cm="1">
        <f t="array" ref="W10051">IF(SUM(LEN(B10051:V10051))=0,"",IF(OR(OR(ISBLANK(F10051),SUM(LEN(C10051),LEN(D10051))=0),AND(NOT(E10051="Unknown"),ISBLANK(J10051)),AND(NOT(O10051="Unknown"),ISBLANK(R10051))),"Missing Information", INDEX(Table15[Entire Service Line Classification], MATCH(SUMIFS(Table15[Unique ID],Table15[System-Owned Portion],E10051,Table15[If Material Anything Other than "Lead" in Column E,Was Material Ever Previously Lead?],G10051,Table15[Customer-Owned Portion],O10051),Table15[Unique ID],0),0)))</f>
        <v/>
      </c>
    </row>
    <row r="10052" spans="2:23" x14ac:dyDescent="0.25">
      <c r="B10052" s="146"/>
      <c r="C10052" s="31"/>
      <c r="D10052" s="31"/>
      <c r="E10052" s="44"/>
      <c r="F10052" s="43"/>
      <c r="G10052" s="84"/>
      <c r="H10052" s="31"/>
      <c r="I10052" s="205"/>
      <c r="J10052" s="84"/>
      <c r="K10052" s="31"/>
      <c r="L10052" s="31"/>
      <c r="M10052" s="169"/>
      <c r="N10052" s="148"/>
      <c r="O10052" s="106"/>
      <c r="P10052" s="43"/>
      <c r="Q10052" s="205"/>
      <c r="R10052" s="84"/>
      <c r="S10052" s="31"/>
      <c r="T10052" s="31"/>
      <c r="U10052" s="169"/>
      <c r="V10052" s="150"/>
      <c r="W10052" s="141" t="str" cm="1">
        <f t="array" ref="W10052">IF(SUM(LEN(B10052:V10052))=0,"",IF(OR(OR(ISBLANK(F10052),SUM(LEN(C10052),LEN(D10052))=0),AND(NOT(E10052="Unknown"),ISBLANK(J10052)),AND(NOT(O10052="Unknown"),ISBLANK(R10052))),"Missing Information", INDEX(Table15[Entire Service Line Classification], MATCH(SUMIFS(Table15[Unique ID],Table15[System-Owned Portion],E10052,Table15[If Material Anything Other than "Lead" in Column E,Was Material Ever Previously Lead?],G10052,Table15[Customer-Owned Portion],O10052),Table15[Unique ID],0),0)))</f>
        <v/>
      </c>
    </row>
    <row r="10053" spans="2:23" x14ac:dyDescent="0.25">
      <c r="B10053" s="146"/>
      <c r="C10053" s="31"/>
      <c r="D10053" s="31"/>
      <c r="E10053" s="44"/>
      <c r="F10053" s="43"/>
      <c r="G10053" s="84"/>
      <c r="H10053" s="31"/>
      <c r="I10053" s="205"/>
      <c r="J10053" s="84"/>
      <c r="K10053" s="31"/>
      <c r="L10053" s="31"/>
      <c r="M10053" s="169"/>
      <c r="N10053" s="148"/>
      <c r="O10053" s="106"/>
      <c r="P10053" s="43"/>
      <c r="Q10053" s="205"/>
      <c r="R10053" s="84"/>
      <c r="S10053" s="31"/>
      <c r="T10053" s="31"/>
      <c r="U10053" s="169"/>
      <c r="V10053" s="150"/>
      <c r="W10053" s="141" t="str" cm="1">
        <f t="array" ref="W10053">IF(SUM(LEN(B10053:V10053))=0,"",IF(OR(OR(ISBLANK(F10053),SUM(LEN(C10053),LEN(D10053))=0),AND(NOT(E10053="Unknown"),ISBLANK(J10053)),AND(NOT(O10053="Unknown"),ISBLANK(R10053))),"Missing Information", INDEX(Table15[Entire Service Line Classification], MATCH(SUMIFS(Table15[Unique ID],Table15[System-Owned Portion],E10053,Table15[If Material Anything Other than "Lead" in Column E,Was Material Ever Previously Lead?],G10053,Table15[Customer-Owned Portion],O10053),Table15[Unique ID],0),0)))</f>
        <v/>
      </c>
    </row>
    <row r="10054" spans="2:23" x14ac:dyDescent="0.25">
      <c r="B10054" s="146"/>
      <c r="C10054" s="31"/>
      <c r="D10054" s="31"/>
      <c r="E10054" s="44"/>
      <c r="F10054" s="43"/>
      <c r="G10054" s="84"/>
      <c r="H10054" s="31"/>
      <c r="I10054" s="205"/>
      <c r="J10054" s="84"/>
      <c r="K10054" s="31"/>
      <c r="L10054" s="31"/>
      <c r="M10054" s="169"/>
      <c r="N10054" s="148"/>
      <c r="O10054" s="106"/>
      <c r="P10054" s="43"/>
      <c r="Q10054" s="205"/>
      <c r="R10054" s="84"/>
      <c r="S10054" s="31"/>
      <c r="T10054" s="31"/>
      <c r="U10054" s="169"/>
      <c r="V10054" s="150"/>
      <c r="W10054" s="141" t="str" cm="1">
        <f t="array" ref="W10054">IF(SUM(LEN(B10054:V10054))=0,"",IF(OR(OR(ISBLANK(F10054),SUM(LEN(C10054),LEN(D10054))=0),AND(NOT(E10054="Unknown"),ISBLANK(J10054)),AND(NOT(O10054="Unknown"),ISBLANK(R10054))),"Missing Information", INDEX(Table15[Entire Service Line Classification], MATCH(SUMIFS(Table15[Unique ID],Table15[System-Owned Portion],E10054,Table15[If Material Anything Other than "Lead" in Column E,Was Material Ever Previously Lead?],G10054,Table15[Customer-Owned Portion],O10054),Table15[Unique ID],0),0)))</f>
        <v/>
      </c>
    </row>
    <row r="10055" spans="2:23" x14ac:dyDescent="0.25">
      <c r="B10055" s="146"/>
      <c r="C10055" s="31"/>
      <c r="D10055" s="31"/>
      <c r="E10055" s="44"/>
      <c r="F10055" s="43"/>
      <c r="G10055" s="84"/>
      <c r="H10055" s="31"/>
      <c r="I10055" s="205"/>
      <c r="J10055" s="84"/>
      <c r="K10055" s="31"/>
      <c r="L10055" s="31"/>
      <c r="M10055" s="169"/>
      <c r="N10055" s="148"/>
      <c r="O10055" s="106"/>
      <c r="P10055" s="43"/>
      <c r="Q10055" s="205"/>
      <c r="R10055" s="84"/>
      <c r="S10055" s="31"/>
      <c r="T10055" s="31"/>
      <c r="U10055" s="169"/>
      <c r="V10055" s="150"/>
      <c r="W10055" s="141" t="str" cm="1">
        <f t="array" ref="W10055">IF(SUM(LEN(B10055:V10055))=0,"",IF(OR(OR(ISBLANK(F10055),SUM(LEN(C10055),LEN(D10055))=0),AND(NOT(E10055="Unknown"),ISBLANK(J10055)),AND(NOT(O10055="Unknown"),ISBLANK(R10055))),"Missing Information", INDEX(Table15[Entire Service Line Classification], MATCH(SUMIFS(Table15[Unique ID],Table15[System-Owned Portion],E10055,Table15[If Material Anything Other than "Lead" in Column E,Was Material Ever Previously Lead?],G10055,Table15[Customer-Owned Portion],O10055),Table15[Unique ID],0),0)))</f>
        <v/>
      </c>
    </row>
    <row r="10056" spans="2:23" x14ac:dyDescent="0.25">
      <c r="B10056" s="146"/>
      <c r="C10056" s="31"/>
      <c r="D10056" s="31"/>
      <c r="E10056" s="44"/>
      <c r="F10056" s="43"/>
      <c r="G10056" s="84"/>
      <c r="H10056" s="31"/>
      <c r="I10056" s="205"/>
      <c r="J10056" s="84"/>
      <c r="K10056" s="31"/>
      <c r="L10056" s="31"/>
      <c r="M10056" s="169"/>
      <c r="N10056" s="148"/>
      <c r="O10056" s="106"/>
      <c r="P10056" s="43"/>
      <c r="Q10056" s="205"/>
      <c r="R10056" s="84"/>
      <c r="S10056" s="31"/>
      <c r="T10056" s="31"/>
      <c r="U10056" s="169"/>
      <c r="V10056" s="150"/>
      <c r="W10056" s="141" t="str" cm="1">
        <f t="array" ref="W10056">IF(SUM(LEN(B10056:V10056))=0,"",IF(OR(OR(ISBLANK(F10056),SUM(LEN(C10056),LEN(D10056))=0),AND(NOT(E10056="Unknown"),ISBLANK(J10056)),AND(NOT(O10056="Unknown"),ISBLANK(R10056))),"Missing Information", INDEX(Table15[Entire Service Line Classification], MATCH(SUMIFS(Table15[Unique ID],Table15[System-Owned Portion],E10056,Table15[If Material Anything Other than "Lead" in Column E,Was Material Ever Previously Lead?],G10056,Table15[Customer-Owned Portion],O10056),Table15[Unique ID],0),0)))</f>
        <v/>
      </c>
    </row>
    <row r="10057" spans="2:23" x14ac:dyDescent="0.25">
      <c r="B10057" s="146"/>
      <c r="C10057" s="31"/>
      <c r="D10057" s="31"/>
      <c r="E10057" s="44"/>
      <c r="F10057" s="43"/>
      <c r="G10057" s="84"/>
      <c r="H10057" s="31"/>
      <c r="I10057" s="205"/>
      <c r="J10057" s="84"/>
      <c r="K10057" s="31"/>
      <c r="L10057" s="31"/>
      <c r="M10057" s="169"/>
      <c r="N10057" s="148"/>
      <c r="O10057" s="106"/>
      <c r="P10057" s="43"/>
      <c r="Q10057" s="205"/>
      <c r="R10057" s="84"/>
      <c r="S10057" s="31"/>
      <c r="T10057" s="31"/>
      <c r="U10057" s="169"/>
      <c r="V10057" s="150"/>
      <c r="W10057" s="141" t="str" cm="1">
        <f t="array" ref="W10057">IF(SUM(LEN(B10057:V10057))=0,"",IF(OR(OR(ISBLANK(F10057),SUM(LEN(C10057),LEN(D10057))=0),AND(NOT(E10057="Unknown"),ISBLANK(J10057)),AND(NOT(O10057="Unknown"),ISBLANK(R10057))),"Missing Information", INDEX(Table15[Entire Service Line Classification], MATCH(SUMIFS(Table15[Unique ID],Table15[System-Owned Portion],E10057,Table15[If Material Anything Other than "Lead" in Column E,Was Material Ever Previously Lead?],G10057,Table15[Customer-Owned Portion],O10057),Table15[Unique ID],0),0)))</f>
        <v/>
      </c>
    </row>
    <row r="10058" spans="2:23" x14ac:dyDescent="0.25">
      <c r="B10058" s="146"/>
      <c r="C10058" s="31"/>
      <c r="D10058" s="31"/>
      <c r="E10058" s="44"/>
      <c r="F10058" s="43"/>
      <c r="G10058" s="84"/>
      <c r="H10058" s="31"/>
      <c r="I10058" s="205"/>
      <c r="J10058" s="84"/>
      <c r="K10058" s="31"/>
      <c r="L10058" s="31"/>
      <c r="M10058" s="169"/>
      <c r="N10058" s="148"/>
      <c r="O10058" s="106"/>
      <c r="P10058" s="43"/>
      <c r="Q10058" s="205"/>
      <c r="R10058" s="84"/>
      <c r="S10058" s="31"/>
      <c r="T10058" s="31"/>
      <c r="U10058" s="169"/>
      <c r="V10058" s="150"/>
      <c r="W10058" s="141" t="str" cm="1">
        <f t="array" ref="W10058">IF(SUM(LEN(B10058:V10058))=0,"",IF(OR(OR(ISBLANK(F10058),SUM(LEN(C10058),LEN(D10058))=0),AND(NOT(E10058="Unknown"),ISBLANK(J10058)),AND(NOT(O10058="Unknown"),ISBLANK(R10058))),"Missing Information", INDEX(Table15[Entire Service Line Classification], MATCH(SUMIFS(Table15[Unique ID],Table15[System-Owned Portion],E10058,Table15[If Material Anything Other than "Lead" in Column E,Was Material Ever Previously Lead?],G10058,Table15[Customer-Owned Portion],O10058),Table15[Unique ID],0),0)))</f>
        <v/>
      </c>
    </row>
    <row r="10059" spans="2:23" x14ac:dyDescent="0.25">
      <c r="B10059" s="146"/>
      <c r="C10059" s="31"/>
      <c r="D10059" s="31"/>
      <c r="E10059" s="44"/>
      <c r="F10059" s="43"/>
      <c r="G10059" s="84"/>
      <c r="H10059" s="31"/>
      <c r="I10059" s="205"/>
      <c r="J10059" s="84"/>
      <c r="K10059" s="31"/>
      <c r="L10059" s="31"/>
      <c r="M10059" s="169"/>
      <c r="N10059" s="148"/>
      <c r="O10059" s="106"/>
      <c r="P10059" s="43"/>
      <c r="Q10059" s="205"/>
      <c r="R10059" s="84"/>
      <c r="S10059" s="31"/>
      <c r="T10059" s="31"/>
      <c r="U10059" s="169"/>
      <c r="V10059" s="150"/>
      <c r="W10059" s="141" t="str" cm="1">
        <f t="array" ref="W10059">IF(SUM(LEN(B10059:V10059))=0,"",IF(OR(OR(ISBLANK(F10059),SUM(LEN(C10059),LEN(D10059))=0),AND(NOT(E10059="Unknown"),ISBLANK(J10059)),AND(NOT(O10059="Unknown"),ISBLANK(R10059))),"Missing Information", INDEX(Table15[Entire Service Line Classification], MATCH(SUMIFS(Table15[Unique ID],Table15[System-Owned Portion],E10059,Table15[If Material Anything Other than "Lead" in Column E,Was Material Ever Previously Lead?],G10059,Table15[Customer-Owned Portion],O10059),Table15[Unique ID],0),0)))</f>
        <v/>
      </c>
    </row>
    <row r="10060" spans="2:23" x14ac:dyDescent="0.25">
      <c r="B10060" s="146"/>
      <c r="C10060" s="31"/>
      <c r="D10060" s="31"/>
      <c r="E10060" s="44"/>
      <c r="F10060" s="43"/>
      <c r="G10060" s="84"/>
      <c r="H10060" s="31"/>
      <c r="I10060" s="205"/>
      <c r="J10060" s="84"/>
      <c r="K10060" s="31"/>
      <c r="L10060" s="31"/>
      <c r="M10060" s="169"/>
      <c r="N10060" s="148"/>
      <c r="O10060" s="106"/>
      <c r="P10060" s="43"/>
      <c r="Q10060" s="205"/>
      <c r="R10060" s="84"/>
      <c r="S10060" s="31"/>
      <c r="T10060" s="31"/>
      <c r="U10060" s="169"/>
      <c r="V10060" s="150"/>
      <c r="W10060" s="141" t="str" cm="1">
        <f t="array" ref="W10060">IF(SUM(LEN(B10060:V10060))=0,"",IF(OR(OR(ISBLANK(F10060),SUM(LEN(C10060),LEN(D10060))=0),AND(NOT(E10060="Unknown"),ISBLANK(J10060)),AND(NOT(O10060="Unknown"),ISBLANK(R10060))),"Missing Information", INDEX(Table15[Entire Service Line Classification], MATCH(SUMIFS(Table15[Unique ID],Table15[System-Owned Portion],E10060,Table15[If Material Anything Other than "Lead" in Column E,Was Material Ever Previously Lead?],G10060,Table15[Customer-Owned Portion],O10060),Table15[Unique ID],0),0)))</f>
        <v/>
      </c>
    </row>
    <row r="10061" spans="2:23" x14ac:dyDescent="0.25">
      <c r="B10061" s="146"/>
      <c r="C10061" s="31"/>
      <c r="D10061" s="31"/>
      <c r="E10061" s="44"/>
      <c r="F10061" s="43"/>
      <c r="G10061" s="84"/>
      <c r="H10061" s="31"/>
      <c r="I10061" s="205"/>
      <c r="J10061" s="84"/>
      <c r="K10061" s="31"/>
      <c r="L10061" s="31"/>
      <c r="M10061" s="169"/>
      <c r="N10061" s="148"/>
      <c r="O10061" s="106"/>
      <c r="P10061" s="43"/>
      <c r="Q10061" s="205"/>
      <c r="R10061" s="84"/>
      <c r="S10061" s="31"/>
      <c r="T10061" s="31"/>
      <c r="U10061" s="169"/>
      <c r="V10061" s="150"/>
      <c r="W10061" s="141" t="str" cm="1">
        <f t="array" ref="W10061">IF(SUM(LEN(B10061:V10061))=0,"",IF(OR(OR(ISBLANK(F10061),SUM(LEN(C10061),LEN(D10061))=0),AND(NOT(E10061="Unknown"),ISBLANK(J10061)),AND(NOT(O10061="Unknown"),ISBLANK(R10061))),"Missing Information", INDEX(Table15[Entire Service Line Classification], MATCH(SUMIFS(Table15[Unique ID],Table15[System-Owned Portion],E10061,Table15[If Material Anything Other than "Lead" in Column E,Was Material Ever Previously Lead?],G10061,Table15[Customer-Owned Portion],O10061),Table15[Unique ID],0),0)))</f>
        <v/>
      </c>
    </row>
    <row r="10062" spans="2:23" x14ac:dyDescent="0.25">
      <c r="B10062" s="146"/>
      <c r="C10062" s="31"/>
      <c r="D10062" s="31"/>
      <c r="E10062" s="44"/>
      <c r="F10062" s="43"/>
      <c r="G10062" s="84"/>
      <c r="H10062" s="31"/>
      <c r="I10062" s="205"/>
      <c r="J10062" s="84"/>
      <c r="K10062" s="31"/>
      <c r="L10062" s="31"/>
      <c r="M10062" s="169"/>
      <c r="N10062" s="148"/>
      <c r="O10062" s="106"/>
      <c r="P10062" s="43"/>
      <c r="Q10062" s="205"/>
      <c r="R10062" s="84"/>
      <c r="S10062" s="31"/>
      <c r="T10062" s="31"/>
      <c r="U10062" s="169"/>
      <c r="V10062" s="150"/>
      <c r="W10062" s="141" t="str" cm="1">
        <f t="array" ref="W10062">IF(SUM(LEN(B10062:V10062))=0,"",IF(OR(OR(ISBLANK(F10062),SUM(LEN(C10062),LEN(D10062))=0),AND(NOT(E10062="Unknown"),ISBLANK(J10062)),AND(NOT(O10062="Unknown"),ISBLANK(R10062))),"Missing Information", INDEX(Table15[Entire Service Line Classification], MATCH(SUMIFS(Table15[Unique ID],Table15[System-Owned Portion],E10062,Table15[If Material Anything Other than "Lead" in Column E,Was Material Ever Previously Lead?],G10062,Table15[Customer-Owned Portion],O10062),Table15[Unique ID],0),0)))</f>
        <v/>
      </c>
    </row>
    <row r="10063" spans="2:23" x14ac:dyDescent="0.25">
      <c r="B10063" s="146"/>
      <c r="C10063" s="31"/>
      <c r="D10063" s="31"/>
      <c r="E10063" s="44"/>
      <c r="F10063" s="43"/>
      <c r="G10063" s="84"/>
      <c r="H10063" s="31"/>
      <c r="I10063" s="205"/>
      <c r="J10063" s="84"/>
      <c r="K10063" s="31"/>
      <c r="L10063" s="31"/>
      <c r="M10063" s="169"/>
      <c r="N10063" s="148"/>
      <c r="O10063" s="106"/>
      <c r="P10063" s="43"/>
      <c r="Q10063" s="205"/>
      <c r="R10063" s="84"/>
      <c r="S10063" s="31"/>
      <c r="T10063" s="31"/>
      <c r="U10063" s="169"/>
      <c r="V10063" s="150"/>
      <c r="W10063" s="141" t="str" cm="1">
        <f t="array" ref="W10063">IF(SUM(LEN(B10063:V10063))=0,"",IF(OR(OR(ISBLANK(F10063),SUM(LEN(C10063),LEN(D10063))=0),AND(NOT(E10063="Unknown"),ISBLANK(J10063)),AND(NOT(O10063="Unknown"),ISBLANK(R10063))),"Missing Information", INDEX(Table15[Entire Service Line Classification], MATCH(SUMIFS(Table15[Unique ID],Table15[System-Owned Portion],E10063,Table15[If Material Anything Other than "Lead" in Column E,Was Material Ever Previously Lead?],G10063,Table15[Customer-Owned Portion],O10063),Table15[Unique ID],0),0)))</f>
        <v/>
      </c>
    </row>
    <row r="10064" spans="2:23" x14ac:dyDescent="0.25">
      <c r="B10064" s="146"/>
      <c r="C10064" s="31"/>
      <c r="D10064" s="31"/>
      <c r="E10064" s="44"/>
      <c r="F10064" s="43"/>
      <c r="G10064" s="84"/>
      <c r="H10064" s="31"/>
      <c r="I10064" s="205"/>
      <c r="J10064" s="84"/>
      <c r="K10064" s="31"/>
      <c r="L10064" s="31"/>
      <c r="M10064" s="169"/>
      <c r="N10064" s="148"/>
      <c r="O10064" s="106"/>
      <c r="P10064" s="43"/>
      <c r="Q10064" s="205"/>
      <c r="R10064" s="84"/>
      <c r="S10064" s="31"/>
      <c r="T10064" s="31"/>
      <c r="U10064" s="169"/>
      <c r="V10064" s="150"/>
      <c r="W10064" s="141" t="str" cm="1">
        <f t="array" ref="W10064">IF(SUM(LEN(B10064:V10064))=0,"",IF(OR(OR(ISBLANK(F10064),SUM(LEN(C10064),LEN(D10064))=0),AND(NOT(E10064="Unknown"),ISBLANK(J10064)),AND(NOT(O10064="Unknown"),ISBLANK(R10064))),"Missing Information", INDEX(Table15[Entire Service Line Classification], MATCH(SUMIFS(Table15[Unique ID],Table15[System-Owned Portion],E10064,Table15[If Material Anything Other than "Lead" in Column E,Was Material Ever Previously Lead?],G10064,Table15[Customer-Owned Portion],O10064),Table15[Unique ID],0),0)))</f>
        <v/>
      </c>
    </row>
    <row r="10065" spans="2:23" x14ac:dyDescent="0.25">
      <c r="B10065" s="146"/>
      <c r="C10065" s="31"/>
      <c r="D10065" s="31"/>
      <c r="E10065" s="44"/>
      <c r="F10065" s="43"/>
      <c r="G10065" s="84"/>
      <c r="H10065" s="31"/>
      <c r="I10065" s="205"/>
      <c r="J10065" s="84"/>
      <c r="K10065" s="31"/>
      <c r="L10065" s="31"/>
      <c r="M10065" s="169"/>
      <c r="N10065" s="148"/>
      <c r="O10065" s="106"/>
      <c r="P10065" s="43"/>
      <c r="Q10065" s="205"/>
      <c r="R10065" s="84"/>
      <c r="S10065" s="31"/>
      <c r="T10065" s="31"/>
      <c r="U10065" s="169"/>
      <c r="V10065" s="150"/>
      <c r="W10065" s="141" t="str" cm="1">
        <f t="array" ref="W10065">IF(SUM(LEN(B10065:V10065))=0,"",IF(OR(OR(ISBLANK(F10065),SUM(LEN(C10065),LEN(D10065))=0),AND(NOT(E10065="Unknown"),ISBLANK(J10065)),AND(NOT(O10065="Unknown"),ISBLANK(R10065))),"Missing Information", INDEX(Table15[Entire Service Line Classification], MATCH(SUMIFS(Table15[Unique ID],Table15[System-Owned Portion],E10065,Table15[If Material Anything Other than "Lead" in Column E,Was Material Ever Previously Lead?],G10065,Table15[Customer-Owned Portion],O10065),Table15[Unique ID],0),0)))</f>
        <v/>
      </c>
    </row>
    <row r="10066" spans="2:23" x14ac:dyDescent="0.25">
      <c r="B10066" s="146"/>
      <c r="C10066" s="31"/>
      <c r="D10066" s="31"/>
      <c r="E10066" s="44"/>
      <c r="F10066" s="43"/>
      <c r="G10066" s="84"/>
      <c r="H10066" s="31"/>
      <c r="I10066" s="205"/>
      <c r="J10066" s="84"/>
      <c r="K10066" s="31"/>
      <c r="L10066" s="31"/>
      <c r="M10066" s="169"/>
      <c r="N10066" s="148"/>
      <c r="O10066" s="106"/>
      <c r="P10066" s="43"/>
      <c r="Q10066" s="205"/>
      <c r="R10066" s="84"/>
      <c r="S10066" s="31"/>
      <c r="T10066" s="31"/>
      <c r="U10066" s="169"/>
      <c r="V10066" s="150"/>
      <c r="W10066" s="141" t="str" cm="1">
        <f t="array" ref="W10066">IF(SUM(LEN(B10066:V10066))=0,"",IF(OR(OR(ISBLANK(F10066),SUM(LEN(C10066),LEN(D10066))=0),AND(NOT(E10066="Unknown"),ISBLANK(J10066)),AND(NOT(O10066="Unknown"),ISBLANK(R10066))),"Missing Information", INDEX(Table15[Entire Service Line Classification], MATCH(SUMIFS(Table15[Unique ID],Table15[System-Owned Portion],E10066,Table15[If Material Anything Other than "Lead" in Column E,Was Material Ever Previously Lead?],G10066,Table15[Customer-Owned Portion],O10066),Table15[Unique ID],0),0)))</f>
        <v/>
      </c>
    </row>
    <row r="10067" spans="2:23" x14ac:dyDescent="0.25">
      <c r="B10067" s="146"/>
      <c r="C10067" s="31"/>
      <c r="D10067" s="31"/>
      <c r="E10067" s="44"/>
      <c r="F10067" s="43"/>
      <c r="G10067" s="84"/>
      <c r="H10067" s="31"/>
      <c r="I10067" s="205"/>
      <c r="J10067" s="84"/>
      <c r="K10067" s="31"/>
      <c r="L10067" s="31"/>
      <c r="M10067" s="169"/>
      <c r="N10067" s="148"/>
      <c r="O10067" s="106"/>
      <c r="P10067" s="43"/>
      <c r="Q10067" s="205"/>
      <c r="R10067" s="84"/>
      <c r="S10067" s="31"/>
      <c r="T10067" s="31"/>
      <c r="U10067" s="169"/>
      <c r="V10067" s="150"/>
      <c r="W10067" s="141" t="str" cm="1">
        <f t="array" ref="W10067">IF(SUM(LEN(B10067:V10067))=0,"",IF(OR(OR(ISBLANK(F10067),SUM(LEN(C10067),LEN(D10067))=0),AND(NOT(E10067="Unknown"),ISBLANK(J10067)),AND(NOT(O10067="Unknown"),ISBLANK(R10067))),"Missing Information", INDEX(Table15[Entire Service Line Classification], MATCH(SUMIFS(Table15[Unique ID],Table15[System-Owned Portion],E10067,Table15[If Material Anything Other than "Lead" in Column E,Was Material Ever Previously Lead?],G10067,Table15[Customer-Owned Portion],O10067),Table15[Unique ID],0),0)))</f>
        <v/>
      </c>
    </row>
    <row r="10068" spans="2:23" x14ac:dyDescent="0.25">
      <c r="B10068" s="146"/>
      <c r="C10068" s="31"/>
      <c r="D10068" s="31"/>
      <c r="E10068" s="44"/>
      <c r="F10068" s="43"/>
      <c r="G10068" s="84"/>
      <c r="H10068" s="31"/>
      <c r="I10068" s="205"/>
      <c r="J10068" s="84"/>
      <c r="K10068" s="31"/>
      <c r="L10068" s="31"/>
      <c r="M10068" s="169"/>
      <c r="N10068" s="148"/>
      <c r="O10068" s="106"/>
      <c r="P10068" s="43"/>
      <c r="Q10068" s="205"/>
      <c r="R10068" s="84"/>
      <c r="S10068" s="31"/>
      <c r="T10068" s="31"/>
      <c r="U10068" s="169"/>
      <c r="V10068" s="150"/>
      <c r="W10068" s="141" t="str" cm="1">
        <f t="array" ref="W10068">IF(SUM(LEN(B10068:V10068))=0,"",IF(OR(OR(ISBLANK(F10068),SUM(LEN(C10068),LEN(D10068))=0),AND(NOT(E10068="Unknown"),ISBLANK(J10068)),AND(NOT(O10068="Unknown"),ISBLANK(R10068))),"Missing Information", INDEX(Table15[Entire Service Line Classification], MATCH(SUMIFS(Table15[Unique ID],Table15[System-Owned Portion],E10068,Table15[If Material Anything Other than "Lead" in Column E,Was Material Ever Previously Lead?],G10068,Table15[Customer-Owned Portion],O10068),Table15[Unique ID],0),0)))</f>
        <v/>
      </c>
    </row>
    <row r="10069" spans="2:23" x14ac:dyDescent="0.25">
      <c r="B10069" s="146"/>
      <c r="C10069" s="31"/>
      <c r="D10069" s="31"/>
      <c r="E10069" s="44"/>
      <c r="F10069" s="43"/>
      <c r="G10069" s="84"/>
      <c r="H10069" s="31"/>
      <c r="I10069" s="205"/>
      <c r="J10069" s="84"/>
      <c r="K10069" s="31"/>
      <c r="L10069" s="31"/>
      <c r="M10069" s="169"/>
      <c r="N10069" s="148"/>
      <c r="O10069" s="106"/>
      <c r="P10069" s="43"/>
      <c r="Q10069" s="205"/>
      <c r="R10069" s="84"/>
      <c r="S10069" s="31"/>
      <c r="T10069" s="31"/>
      <c r="U10069" s="169"/>
      <c r="V10069" s="150"/>
      <c r="W10069" s="141" t="str" cm="1">
        <f t="array" ref="W10069">IF(SUM(LEN(B10069:V10069))=0,"",IF(OR(OR(ISBLANK(F10069),SUM(LEN(C10069),LEN(D10069))=0),AND(NOT(E10069="Unknown"),ISBLANK(J10069)),AND(NOT(O10069="Unknown"),ISBLANK(R10069))),"Missing Information", INDEX(Table15[Entire Service Line Classification], MATCH(SUMIFS(Table15[Unique ID],Table15[System-Owned Portion],E10069,Table15[If Material Anything Other than "Lead" in Column E,Was Material Ever Previously Lead?],G10069,Table15[Customer-Owned Portion],O10069),Table15[Unique ID],0),0)))</f>
        <v/>
      </c>
    </row>
    <row r="10070" spans="2:23" x14ac:dyDescent="0.25">
      <c r="B10070" s="146"/>
      <c r="C10070" s="31"/>
      <c r="D10070" s="31"/>
      <c r="E10070" s="44"/>
      <c r="F10070" s="43"/>
      <c r="G10070" s="84"/>
      <c r="H10070" s="31"/>
      <c r="I10070" s="205"/>
      <c r="J10070" s="84"/>
      <c r="K10070" s="31"/>
      <c r="L10070" s="31"/>
      <c r="M10070" s="169"/>
      <c r="N10070" s="148"/>
      <c r="O10070" s="106"/>
      <c r="P10070" s="43"/>
      <c r="Q10070" s="205"/>
      <c r="R10070" s="84"/>
      <c r="S10070" s="31"/>
      <c r="T10070" s="31"/>
      <c r="U10070" s="169"/>
      <c r="V10070" s="150"/>
      <c r="W10070" s="141" t="str" cm="1">
        <f t="array" ref="W10070">IF(SUM(LEN(B10070:V10070))=0,"",IF(OR(OR(ISBLANK(F10070),SUM(LEN(C10070),LEN(D10070))=0),AND(NOT(E10070="Unknown"),ISBLANK(J10070)),AND(NOT(O10070="Unknown"),ISBLANK(R10070))),"Missing Information", INDEX(Table15[Entire Service Line Classification], MATCH(SUMIFS(Table15[Unique ID],Table15[System-Owned Portion],E10070,Table15[If Material Anything Other than "Lead" in Column E,Was Material Ever Previously Lead?],G10070,Table15[Customer-Owned Portion],O10070),Table15[Unique ID],0),0)))</f>
        <v/>
      </c>
    </row>
    <row r="10071" spans="2:23" x14ac:dyDescent="0.25">
      <c r="B10071" s="146"/>
      <c r="C10071" s="31"/>
      <c r="D10071" s="31"/>
      <c r="E10071" s="44"/>
      <c r="F10071" s="43"/>
      <c r="G10071" s="84"/>
      <c r="H10071" s="31"/>
      <c r="I10071" s="205"/>
      <c r="J10071" s="84"/>
      <c r="K10071" s="31"/>
      <c r="L10071" s="31"/>
      <c r="M10071" s="169"/>
      <c r="N10071" s="148"/>
      <c r="O10071" s="106"/>
      <c r="P10071" s="43"/>
      <c r="Q10071" s="205"/>
      <c r="R10071" s="84"/>
      <c r="S10071" s="31"/>
      <c r="T10071" s="31"/>
      <c r="U10071" s="169"/>
      <c r="V10071" s="150"/>
      <c r="W10071" s="141" t="str" cm="1">
        <f t="array" ref="W10071">IF(SUM(LEN(B10071:V10071))=0,"",IF(OR(OR(ISBLANK(F10071),SUM(LEN(C10071),LEN(D10071))=0),AND(NOT(E10071="Unknown"),ISBLANK(J10071)),AND(NOT(O10071="Unknown"),ISBLANK(R10071))),"Missing Information", INDEX(Table15[Entire Service Line Classification], MATCH(SUMIFS(Table15[Unique ID],Table15[System-Owned Portion],E10071,Table15[If Material Anything Other than "Lead" in Column E,Was Material Ever Previously Lead?],G10071,Table15[Customer-Owned Portion],O10071),Table15[Unique ID],0),0)))</f>
        <v/>
      </c>
    </row>
    <row r="10072" spans="2:23" x14ac:dyDescent="0.25">
      <c r="B10072" s="146"/>
      <c r="C10072" s="31"/>
      <c r="D10072" s="31"/>
      <c r="E10072" s="44"/>
      <c r="F10072" s="43"/>
      <c r="G10072" s="84"/>
      <c r="H10072" s="31"/>
      <c r="I10072" s="205"/>
      <c r="J10072" s="84"/>
      <c r="K10072" s="31"/>
      <c r="L10072" s="31"/>
      <c r="M10072" s="169"/>
      <c r="N10072" s="148"/>
      <c r="O10072" s="106"/>
      <c r="P10072" s="43"/>
      <c r="Q10072" s="205"/>
      <c r="R10072" s="84"/>
      <c r="S10072" s="31"/>
      <c r="T10072" s="31"/>
      <c r="U10072" s="169"/>
      <c r="V10072" s="150"/>
      <c r="W10072" s="141" t="str" cm="1">
        <f t="array" ref="W10072">IF(SUM(LEN(B10072:V10072))=0,"",IF(OR(OR(ISBLANK(F10072),SUM(LEN(C10072),LEN(D10072))=0),AND(NOT(E10072="Unknown"),ISBLANK(J10072)),AND(NOT(O10072="Unknown"),ISBLANK(R10072))),"Missing Information", INDEX(Table15[Entire Service Line Classification], MATCH(SUMIFS(Table15[Unique ID],Table15[System-Owned Portion],E10072,Table15[If Material Anything Other than "Lead" in Column E,Was Material Ever Previously Lead?],G10072,Table15[Customer-Owned Portion],O10072),Table15[Unique ID],0),0)))</f>
        <v/>
      </c>
    </row>
    <row r="10073" spans="2:23" x14ac:dyDescent="0.25">
      <c r="B10073" s="146"/>
      <c r="C10073" s="31"/>
      <c r="D10073" s="31"/>
      <c r="E10073" s="44"/>
      <c r="F10073" s="43"/>
      <c r="G10073" s="84"/>
      <c r="H10073" s="31"/>
      <c r="I10073" s="205"/>
      <c r="J10073" s="84"/>
      <c r="K10073" s="31"/>
      <c r="L10073" s="31"/>
      <c r="M10073" s="169"/>
      <c r="N10073" s="148"/>
      <c r="O10073" s="106"/>
      <c r="P10073" s="43"/>
      <c r="Q10073" s="205"/>
      <c r="R10073" s="84"/>
      <c r="S10073" s="31"/>
      <c r="T10073" s="31"/>
      <c r="U10073" s="169"/>
      <c r="V10073" s="150"/>
      <c r="W10073" s="141" t="str" cm="1">
        <f t="array" ref="W10073">IF(SUM(LEN(B10073:V10073))=0,"",IF(OR(OR(ISBLANK(F10073),SUM(LEN(C10073),LEN(D10073))=0),AND(NOT(E10073="Unknown"),ISBLANK(J10073)),AND(NOT(O10073="Unknown"),ISBLANK(R10073))),"Missing Information", INDEX(Table15[Entire Service Line Classification], MATCH(SUMIFS(Table15[Unique ID],Table15[System-Owned Portion],E10073,Table15[If Material Anything Other than "Lead" in Column E,Was Material Ever Previously Lead?],G10073,Table15[Customer-Owned Portion],O10073),Table15[Unique ID],0),0)))</f>
        <v/>
      </c>
    </row>
    <row r="10074" spans="2:23" x14ac:dyDescent="0.25">
      <c r="B10074" s="146"/>
      <c r="C10074" s="31"/>
      <c r="D10074" s="31"/>
      <c r="E10074" s="44"/>
      <c r="F10074" s="43"/>
      <c r="G10074" s="84"/>
      <c r="H10074" s="31"/>
      <c r="I10074" s="205"/>
      <c r="J10074" s="84"/>
      <c r="K10074" s="31"/>
      <c r="L10074" s="31"/>
      <c r="M10074" s="169"/>
      <c r="N10074" s="148"/>
      <c r="O10074" s="106"/>
      <c r="P10074" s="43"/>
      <c r="Q10074" s="205"/>
      <c r="R10074" s="84"/>
      <c r="S10074" s="31"/>
      <c r="T10074" s="31"/>
      <c r="U10074" s="169"/>
      <c r="V10074" s="150"/>
      <c r="W10074" s="141" t="str" cm="1">
        <f t="array" ref="W10074">IF(SUM(LEN(B10074:V10074))=0,"",IF(OR(OR(ISBLANK(F10074),SUM(LEN(C10074),LEN(D10074))=0),AND(NOT(E10074="Unknown"),ISBLANK(J10074)),AND(NOT(O10074="Unknown"),ISBLANK(R10074))),"Missing Information", INDEX(Table15[Entire Service Line Classification], MATCH(SUMIFS(Table15[Unique ID],Table15[System-Owned Portion],E10074,Table15[If Material Anything Other than "Lead" in Column E,Was Material Ever Previously Lead?],G10074,Table15[Customer-Owned Portion],O10074),Table15[Unique ID],0),0)))</f>
        <v/>
      </c>
    </row>
    <row r="10075" spans="2:23" x14ac:dyDescent="0.25">
      <c r="B10075" s="146"/>
      <c r="C10075" s="31"/>
      <c r="D10075" s="31"/>
      <c r="E10075" s="44"/>
      <c r="F10075" s="43"/>
      <c r="G10075" s="84"/>
      <c r="H10075" s="31"/>
      <c r="I10075" s="205"/>
      <c r="J10075" s="84"/>
      <c r="K10075" s="31"/>
      <c r="L10075" s="31"/>
      <c r="M10075" s="169"/>
      <c r="N10075" s="148"/>
      <c r="O10075" s="106"/>
      <c r="P10075" s="43"/>
      <c r="Q10075" s="205"/>
      <c r="R10075" s="84"/>
      <c r="S10075" s="31"/>
      <c r="T10075" s="31"/>
      <c r="U10075" s="169"/>
      <c r="V10075" s="150"/>
      <c r="W10075" s="141" t="str" cm="1">
        <f t="array" ref="W10075">IF(SUM(LEN(B10075:V10075))=0,"",IF(OR(OR(ISBLANK(F10075),SUM(LEN(C10075),LEN(D10075))=0),AND(NOT(E10075="Unknown"),ISBLANK(J10075)),AND(NOT(O10075="Unknown"),ISBLANK(R10075))),"Missing Information", INDEX(Table15[Entire Service Line Classification], MATCH(SUMIFS(Table15[Unique ID],Table15[System-Owned Portion],E10075,Table15[If Material Anything Other than "Lead" in Column E,Was Material Ever Previously Lead?],G10075,Table15[Customer-Owned Portion],O10075),Table15[Unique ID],0),0)))</f>
        <v/>
      </c>
    </row>
    <row r="10076" spans="2:23" x14ac:dyDescent="0.25">
      <c r="B10076" s="146"/>
      <c r="C10076" s="31"/>
      <c r="D10076" s="31"/>
      <c r="E10076" s="44"/>
      <c r="F10076" s="43"/>
      <c r="G10076" s="84"/>
      <c r="H10076" s="31"/>
      <c r="I10076" s="205"/>
      <c r="J10076" s="84"/>
      <c r="K10076" s="31"/>
      <c r="L10076" s="31"/>
      <c r="M10076" s="169"/>
      <c r="N10076" s="148"/>
      <c r="O10076" s="106"/>
      <c r="P10076" s="43"/>
      <c r="Q10076" s="205"/>
      <c r="R10076" s="84"/>
      <c r="S10076" s="31"/>
      <c r="T10076" s="31"/>
      <c r="U10076" s="169"/>
      <c r="V10076" s="150"/>
      <c r="W10076" s="141" t="str" cm="1">
        <f t="array" ref="W10076">IF(SUM(LEN(B10076:V10076))=0,"",IF(OR(OR(ISBLANK(F10076),SUM(LEN(C10076),LEN(D10076))=0),AND(NOT(E10076="Unknown"),ISBLANK(J10076)),AND(NOT(O10076="Unknown"),ISBLANK(R10076))),"Missing Information", INDEX(Table15[Entire Service Line Classification], MATCH(SUMIFS(Table15[Unique ID],Table15[System-Owned Portion],E10076,Table15[If Material Anything Other than "Lead" in Column E,Was Material Ever Previously Lead?],G10076,Table15[Customer-Owned Portion],O10076),Table15[Unique ID],0),0)))</f>
        <v/>
      </c>
    </row>
    <row r="10077" spans="2:23" x14ac:dyDescent="0.25">
      <c r="B10077" s="146"/>
      <c r="C10077" s="31"/>
      <c r="D10077" s="31"/>
      <c r="E10077" s="44"/>
      <c r="F10077" s="43"/>
      <c r="G10077" s="84"/>
      <c r="H10077" s="31"/>
      <c r="I10077" s="205"/>
      <c r="J10077" s="84"/>
      <c r="K10077" s="31"/>
      <c r="L10077" s="31"/>
      <c r="M10077" s="169"/>
      <c r="N10077" s="148"/>
      <c r="O10077" s="106"/>
      <c r="P10077" s="43"/>
      <c r="Q10077" s="205"/>
      <c r="R10077" s="84"/>
      <c r="S10077" s="31"/>
      <c r="T10077" s="31"/>
      <c r="U10077" s="169"/>
      <c r="V10077" s="150"/>
      <c r="W10077" s="141" t="str" cm="1">
        <f t="array" ref="W10077">IF(SUM(LEN(B10077:V10077))=0,"",IF(OR(OR(ISBLANK(F10077),SUM(LEN(C10077),LEN(D10077))=0),AND(NOT(E10077="Unknown"),ISBLANK(J10077)),AND(NOT(O10077="Unknown"),ISBLANK(R10077))),"Missing Information", INDEX(Table15[Entire Service Line Classification], MATCH(SUMIFS(Table15[Unique ID],Table15[System-Owned Portion],E10077,Table15[If Material Anything Other than "Lead" in Column E,Was Material Ever Previously Lead?],G10077,Table15[Customer-Owned Portion],O10077),Table15[Unique ID],0),0)))</f>
        <v/>
      </c>
    </row>
    <row r="10078" spans="2:23" x14ac:dyDescent="0.25">
      <c r="B10078" s="146"/>
      <c r="C10078" s="31"/>
      <c r="D10078" s="31"/>
      <c r="E10078" s="44"/>
      <c r="F10078" s="43"/>
      <c r="G10078" s="84"/>
      <c r="H10078" s="31"/>
      <c r="I10078" s="205"/>
      <c r="J10078" s="84"/>
      <c r="K10078" s="31"/>
      <c r="L10078" s="31"/>
      <c r="M10078" s="169"/>
      <c r="N10078" s="148"/>
      <c r="O10078" s="106"/>
      <c r="P10078" s="43"/>
      <c r="Q10078" s="205"/>
      <c r="R10078" s="84"/>
      <c r="S10078" s="31"/>
      <c r="T10078" s="31"/>
      <c r="U10078" s="169"/>
      <c r="V10078" s="150"/>
      <c r="W10078" s="141" t="str" cm="1">
        <f t="array" ref="W10078">IF(SUM(LEN(B10078:V10078))=0,"",IF(OR(OR(ISBLANK(F10078),SUM(LEN(C10078),LEN(D10078))=0),AND(NOT(E10078="Unknown"),ISBLANK(J10078)),AND(NOT(O10078="Unknown"),ISBLANK(R10078))),"Missing Information", INDEX(Table15[Entire Service Line Classification], MATCH(SUMIFS(Table15[Unique ID],Table15[System-Owned Portion],E10078,Table15[If Material Anything Other than "Lead" in Column E,Was Material Ever Previously Lead?],G10078,Table15[Customer-Owned Portion],O10078),Table15[Unique ID],0),0)))</f>
        <v/>
      </c>
    </row>
    <row r="10079" spans="2:23" x14ac:dyDescent="0.25">
      <c r="B10079" s="146"/>
      <c r="C10079" s="31"/>
      <c r="D10079" s="31"/>
      <c r="E10079" s="44"/>
      <c r="F10079" s="43"/>
      <c r="G10079" s="84"/>
      <c r="H10079" s="31"/>
      <c r="I10079" s="205"/>
      <c r="J10079" s="84"/>
      <c r="K10079" s="31"/>
      <c r="L10079" s="31"/>
      <c r="M10079" s="169"/>
      <c r="N10079" s="148"/>
      <c r="O10079" s="106"/>
      <c r="P10079" s="43"/>
      <c r="Q10079" s="205"/>
      <c r="R10079" s="84"/>
      <c r="S10079" s="31"/>
      <c r="T10079" s="31"/>
      <c r="U10079" s="169"/>
      <c r="V10079" s="150"/>
      <c r="W10079" s="141" t="str" cm="1">
        <f t="array" ref="W10079">IF(SUM(LEN(B10079:V10079))=0,"",IF(OR(OR(ISBLANK(F10079),SUM(LEN(C10079),LEN(D10079))=0),AND(NOT(E10079="Unknown"),ISBLANK(J10079)),AND(NOT(O10079="Unknown"),ISBLANK(R10079))),"Missing Information", INDEX(Table15[Entire Service Line Classification], MATCH(SUMIFS(Table15[Unique ID],Table15[System-Owned Portion],E10079,Table15[If Material Anything Other than "Lead" in Column E,Was Material Ever Previously Lead?],G10079,Table15[Customer-Owned Portion],O10079),Table15[Unique ID],0),0)))</f>
        <v/>
      </c>
    </row>
    <row r="10080" spans="2:23" x14ac:dyDescent="0.25">
      <c r="B10080" s="146"/>
      <c r="C10080" s="31"/>
      <c r="D10080" s="31"/>
      <c r="E10080" s="44"/>
      <c r="F10080" s="43"/>
      <c r="G10080" s="84"/>
      <c r="H10080" s="31"/>
      <c r="I10080" s="205"/>
      <c r="J10080" s="84"/>
      <c r="K10080" s="31"/>
      <c r="L10080" s="31"/>
      <c r="M10080" s="169"/>
      <c r="N10080" s="148"/>
      <c r="O10080" s="106"/>
      <c r="P10080" s="43"/>
      <c r="Q10080" s="205"/>
      <c r="R10080" s="84"/>
      <c r="S10080" s="31"/>
      <c r="T10080" s="31"/>
      <c r="U10080" s="169"/>
      <c r="V10080" s="150"/>
      <c r="W10080" s="141" t="str" cm="1">
        <f t="array" ref="W10080">IF(SUM(LEN(B10080:V10080))=0,"",IF(OR(OR(ISBLANK(F10080),SUM(LEN(C10080),LEN(D10080))=0),AND(NOT(E10080="Unknown"),ISBLANK(J10080)),AND(NOT(O10080="Unknown"),ISBLANK(R10080))),"Missing Information", INDEX(Table15[Entire Service Line Classification], MATCH(SUMIFS(Table15[Unique ID],Table15[System-Owned Portion],E10080,Table15[If Material Anything Other than "Lead" in Column E,Was Material Ever Previously Lead?],G10080,Table15[Customer-Owned Portion],O10080),Table15[Unique ID],0),0)))</f>
        <v/>
      </c>
    </row>
    <row r="10081" spans="2:23" x14ac:dyDescent="0.25">
      <c r="B10081" s="146"/>
      <c r="C10081" s="31"/>
      <c r="D10081" s="31"/>
      <c r="E10081" s="44"/>
      <c r="F10081" s="43"/>
      <c r="G10081" s="84"/>
      <c r="H10081" s="31"/>
      <c r="I10081" s="205"/>
      <c r="J10081" s="84"/>
      <c r="K10081" s="31"/>
      <c r="L10081" s="31"/>
      <c r="M10081" s="169"/>
      <c r="N10081" s="148"/>
      <c r="O10081" s="106"/>
      <c r="P10081" s="43"/>
      <c r="Q10081" s="205"/>
      <c r="R10081" s="84"/>
      <c r="S10081" s="31"/>
      <c r="T10081" s="31"/>
      <c r="U10081" s="169"/>
      <c r="V10081" s="150"/>
      <c r="W10081" s="141" t="str" cm="1">
        <f t="array" ref="W10081">IF(SUM(LEN(B10081:V10081))=0,"",IF(OR(OR(ISBLANK(F10081),SUM(LEN(C10081),LEN(D10081))=0),AND(NOT(E10081="Unknown"),ISBLANK(J10081)),AND(NOT(O10081="Unknown"),ISBLANK(R10081))),"Missing Information", INDEX(Table15[Entire Service Line Classification], MATCH(SUMIFS(Table15[Unique ID],Table15[System-Owned Portion],E10081,Table15[If Material Anything Other than "Lead" in Column E,Was Material Ever Previously Lead?],G10081,Table15[Customer-Owned Portion],O10081),Table15[Unique ID],0),0)))</f>
        <v/>
      </c>
    </row>
    <row r="10082" spans="2:23" x14ac:dyDescent="0.25">
      <c r="B10082" s="146"/>
      <c r="C10082" s="31"/>
      <c r="D10082" s="31"/>
      <c r="E10082" s="44"/>
      <c r="F10082" s="43"/>
      <c r="G10082" s="84"/>
      <c r="H10082" s="31"/>
      <c r="I10082" s="205"/>
      <c r="J10082" s="84"/>
      <c r="K10082" s="31"/>
      <c r="L10082" s="31"/>
      <c r="M10082" s="169"/>
      <c r="N10082" s="148"/>
      <c r="O10082" s="106"/>
      <c r="P10082" s="43"/>
      <c r="Q10082" s="205"/>
      <c r="R10082" s="84"/>
      <c r="S10082" s="31"/>
      <c r="T10082" s="31"/>
      <c r="U10082" s="169"/>
      <c r="V10082" s="150"/>
      <c r="W10082" s="141" t="str" cm="1">
        <f t="array" ref="W10082">IF(SUM(LEN(B10082:V10082))=0,"",IF(OR(OR(ISBLANK(F10082),SUM(LEN(C10082),LEN(D10082))=0),AND(NOT(E10082="Unknown"),ISBLANK(J10082)),AND(NOT(O10082="Unknown"),ISBLANK(R10082))),"Missing Information", INDEX(Table15[Entire Service Line Classification], MATCH(SUMIFS(Table15[Unique ID],Table15[System-Owned Portion],E10082,Table15[If Material Anything Other than "Lead" in Column E,Was Material Ever Previously Lead?],G10082,Table15[Customer-Owned Portion],O10082),Table15[Unique ID],0),0)))</f>
        <v/>
      </c>
    </row>
    <row r="10083" spans="2:23" x14ac:dyDescent="0.25">
      <c r="B10083" s="146"/>
      <c r="C10083" s="31"/>
      <c r="D10083" s="31"/>
      <c r="E10083" s="44"/>
      <c r="F10083" s="43"/>
      <c r="G10083" s="84"/>
      <c r="H10083" s="31"/>
      <c r="I10083" s="205"/>
      <c r="J10083" s="84"/>
      <c r="K10083" s="31"/>
      <c r="L10083" s="31"/>
      <c r="M10083" s="169"/>
      <c r="N10083" s="148"/>
      <c r="O10083" s="106"/>
      <c r="P10083" s="43"/>
      <c r="Q10083" s="205"/>
      <c r="R10083" s="84"/>
      <c r="S10083" s="31"/>
      <c r="T10083" s="31"/>
      <c r="U10083" s="169"/>
      <c r="V10083" s="150"/>
      <c r="W10083" s="141" t="str" cm="1">
        <f t="array" ref="W10083">IF(SUM(LEN(B10083:V10083))=0,"",IF(OR(OR(ISBLANK(F10083),SUM(LEN(C10083),LEN(D10083))=0),AND(NOT(E10083="Unknown"),ISBLANK(J10083)),AND(NOT(O10083="Unknown"),ISBLANK(R10083))),"Missing Information", INDEX(Table15[Entire Service Line Classification], MATCH(SUMIFS(Table15[Unique ID],Table15[System-Owned Portion],E10083,Table15[If Material Anything Other than "Lead" in Column E,Was Material Ever Previously Lead?],G10083,Table15[Customer-Owned Portion],O10083),Table15[Unique ID],0),0)))</f>
        <v/>
      </c>
    </row>
    <row r="10084" spans="2:23" x14ac:dyDescent="0.25">
      <c r="B10084" s="146"/>
      <c r="C10084" s="31"/>
      <c r="D10084" s="31"/>
      <c r="E10084" s="44"/>
      <c r="F10084" s="43"/>
      <c r="G10084" s="84"/>
      <c r="H10084" s="31"/>
      <c r="I10084" s="205"/>
      <c r="J10084" s="84"/>
      <c r="K10084" s="31"/>
      <c r="L10084" s="31"/>
      <c r="M10084" s="169"/>
      <c r="N10084" s="148"/>
      <c r="O10084" s="106"/>
      <c r="P10084" s="43"/>
      <c r="Q10084" s="205"/>
      <c r="R10084" s="84"/>
      <c r="S10084" s="31"/>
      <c r="T10084" s="31"/>
      <c r="U10084" s="169"/>
      <c r="V10084" s="150"/>
      <c r="W10084" s="141" t="str" cm="1">
        <f t="array" ref="W10084">IF(SUM(LEN(B10084:V10084))=0,"",IF(OR(OR(ISBLANK(F10084),SUM(LEN(C10084),LEN(D10084))=0),AND(NOT(E10084="Unknown"),ISBLANK(J10084)),AND(NOT(O10084="Unknown"),ISBLANK(R10084))),"Missing Information", INDEX(Table15[Entire Service Line Classification], MATCH(SUMIFS(Table15[Unique ID],Table15[System-Owned Portion],E10084,Table15[If Material Anything Other than "Lead" in Column E,Was Material Ever Previously Lead?],G10084,Table15[Customer-Owned Portion],O10084),Table15[Unique ID],0),0)))</f>
        <v/>
      </c>
    </row>
    <row r="10085" spans="2:23" x14ac:dyDescent="0.25">
      <c r="B10085" s="146"/>
      <c r="C10085" s="31"/>
      <c r="D10085" s="31"/>
      <c r="E10085" s="44"/>
      <c r="F10085" s="43"/>
      <c r="G10085" s="84"/>
      <c r="H10085" s="31"/>
      <c r="I10085" s="205"/>
      <c r="J10085" s="84"/>
      <c r="K10085" s="31"/>
      <c r="L10085" s="31"/>
      <c r="M10085" s="169"/>
      <c r="N10085" s="148"/>
      <c r="O10085" s="106"/>
      <c r="P10085" s="43"/>
      <c r="Q10085" s="205"/>
      <c r="R10085" s="84"/>
      <c r="S10085" s="31"/>
      <c r="T10085" s="31"/>
      <c r="U10085" s="169"/>
      <c r="V10085" s="150"/>
      <c r="W10085" s="141" t="str" cm="1">
        <f t="array" ref="W10085">IF(SUM(LEN(B10085:V10085))=0,"",IF(OR(OR(ISBLANK(F10085),SUM(LEN(C10085),LEN(D10085))=0),AND(NOT(E10085="Unknown"),ISBLANK(J10085)),AND(NOT(O10085="Unknown"),ISBLANK(R10085))),"Missing Information", INDEX(Table15[Entire Service Line Classification], MATCH(SUMIFS(Table15[Unique ID],Table15[System-Owned Portion],E10085,Table15[If Material Anything Other than "Lead" in Column E,Was Material Ever Previously Lead?],G10085,Table15[Customer-Owned Portion],O10085),Table15[Unique ID],0),0)))</f>
        <v/>
      </c>
    </row>
    <row r="10086" spans="2:23" x14ac:dyDescent="0.25">
      <c r="B10086" s="146"/>
      <c r="C10086" s="31"/>
      <c r="D10086" s="31"/>
      <c r="E10086" s="44"/>
      <c r="F10086" s="43"/>
      <c r="G10086" s="84"/>
      <c r="H10086" s="31"/>
      <c r="I10086" s="205"/>
      <c r="J10086" s="84"/>
      <c r="K10086" s="31"/>
      <c r="L10086" s="31"/>
      <c r="M10086" s="169"/>
      <c r="N10086" s="148"/>
      <c r="O10086" s="106"/>
      <c r="P10086" s="43"/>
      <c r="Q10086" s="205"/>
      <c r="R10086" s="84"/>
      <c r="S10086" s="31"/>
      <c r="T10086" s="31"/>
      <c r="U10086" s="169"/>
      <c r="V10086" s="150"/>
      <c r="W10086" s="141" t="str" cm="1">
        <f t="array" ref="W10086">IF(SUM(LEN(B10086:V10086))=0,"",IF(OR(OR(ISBLANK(F10086),SUM(LEN(C10086),LEN(D10086))=0),AND(NOT(E10086="Unknown"),ISBLANK(J10086)),AND(NOT(O10086="Unknown"),ISBLANK(R10086))),"Missing Information", INDEX(Table15[Entire Service Line Classification], MATCH(SUMIFS(Table15[Unique ID],Table15[System-Owned Portion],E10086,Table15[If Material Anything Other than "Lead" in Column E,Was Material Ever Previously Lead?],G10086,Table15[Customer-Owned Portion],O10086),Table15[Unique ID],0),0)))</f>
        <v/>
      </c>
    </row>
    <row r="10087" spans="2:23" x14ac:dyDescent="0.25">
      <c r="B10087" s="146"/>
      <c r="C10087" s="31"/>
      <c r="D10087" s="31"/>
      <c r="E10087" s="44"/>
      <c r="F10087" s="43"/>
      <c r="G10087" s="84"/>
      <c r="H10087" s="31"/>
      <c r="I10087" s="205"/>
      <c r="J10087" s="84"/>
      <c r="K10087" s="31"/>
      <c r="L10087" s="31"/>
      <c r="M10087" s="169"/>
      <c r="N10087" s="148"/>
      <c r="O10087" s="106"/>
      <c r="P10087" s="43"/>
      <c r="Q10087" s="205"/>
      <c r="R10087" s="84"/>
      <c r="S10087" s="31"/>
      <c r="T10087" s="31"/>
      <c r="U10087" s="169"/>
      <c r="V10087" s="150"/>
      <c r="W10087" s="141" t="str" cm="1">
        <f t="array" ref="W10087">IF(SUM(LEN(B10087:V10087))=0,"",IF(OR(OR(ISBLANK(F10087),SUM(LEN(C10087),LEN(D10087))=0),AND(NOT(E10087="Unknown"),ISBLANK(J10087)),AND(NOT(O10087="Unknown"),ISBLANK(R10087))),"Missing Information", INDEX(Table15[Entire Service Line Classification], MATCH(SUMIFS(Table15[Unique ID],Table15[System-Owned Portion],E10087,Table15[If Material Anything Other than "Lead" in Column E,Was Material Ever Previously Lead?],G10087,Table15[Customer-Owned Portion],O10087),Table15[Unique ID],0),0)))</f>
        <v/>
      </c>
    </row>
    <row r="10088" spans="2:23" x14ac:dyDescent="0.25">
      <c r="B10088" s="146"/>
      <c r="C10088" s="31"/>
      <c r="D10088" s="31"/>
      <c r="E10088" s="44"/>
      <c r="F10088" s="43"/>
      <c r="G10088" s="84"/>
      <c r="H10088" s="31"/>
      <c r="I10088" s="205"/>
      <c r="J10088" s="84"/>
      <c r="K10088" s="31"/>
      <c r="L10088" s="31"/>
      <c r="M10088" s="169"/>
      <c r="N10088" s="148"/>
      <c r="O10088" s="106"/>
      <c r="P10088" s="43"/>
      <c r="Q10088" s="205"/>
      <c r="R10088" s="84"/>
      <c r="S10088" s="31"/>
      <c r="T10088" s="31"/>
      <c r="U10088" s="169"/>
      <c r="V10088" s="150"/>
      <c r="W10088" s="141" t="str" cm="1">
        <f t="array" ref="W10088">IF(SUM(LEN(B10088:V10088))=0,"",IF(OR(OR(ISBLANK(F10088),SUM(LEN(C10088),LEN(D10088))=0),AND(NOT(E10088="Unknown"),ISBLANK(J10088)),AND(NOT(O10088="Unknown"),ISBLANK(R10088))),"Missing Information", INDEX(Table15[Entire Service Line Classification], MATCH(SUMIFS(Table15[Unique ID],Table15[System-Owned Portion],E10088,Table15[If Material Anything Other than "Lead" in Column E,Was Material Ever Previously Lead?],G10088,Table15[Customer-Owned Portion],O10088),Table15[Unique ID],0),0)))</f>
        <v/>
      </c>
    </row>
    <row r="10089" spans="2:23" x14ac:dyDescent="0.25">
      <c r="B10089" s="146"/>
      <c r="C10089" s="31"/>
      <c r="D10089" s="31"/>
      <c r="E10089" s="44"/>
      <c r="F10089" s="43"/>
      <c r="G10089" s="84"/>
      <c r="H10089" s="31"/>
      <c r="I10089" s="205"/>
      <c r="J10089" s="84"/>
      <c r="K10089" s="31"/>
      <c r="L10089" s="31"/>
      <c r="M10089" s="169"/>
      <c r="N10089" s="148"/>
      <c r="O10089" s="106"/>
      <c r="P10089" s="43"/>
      <c r="Q10089" s="205"/>
      <c r="R10089" s="84"/>
      <c r="S10089" s="31"/>
      <c r="T10089" s="31"/>
      <c r="U10089" s="169"/>
      <c r="V10089" s="150"/>
      <c r="W10089" s="141" t="str" cm="1">
        <f t="array" ref="W10089">IF(SUM(LEN(B10089:V10089))=0,"",IF(OR(OR(ISBLANK(F10089),SUM(LEN(C10089),LEN(D10089))=0),AND(NOT(E10089="Unknown"),ISBLANK(J10089)),AND(NOT(O10089="Unknown"),ISBLANK(R10089))),"Missing Information", INDEX(Table15[Entire Service Line Classification], MATCH(SUMIFS(Table15[Unique ID],Table15[System-Owned Portion],E10089,Table15[If Material Anything Other than "Lead" in Column E,Was Material Ever Previously Lead?],G10089,Table15[Customer-Owned Portion],O10089),Table15[Unique ID],0),0)))</f>
        <v/>
      </c>
    </row>
    <row r="10090" spans="2:23" x14ac:dyDescent="0.25">
      <c r="B10090" s="146"/>
      <c r="C10090" s="31"/>
      <c r="D10090" s="31"/>
      <c r="E10090" s="44"/>
      <c r="F10090" s="43"/>
      <c r="G10090" s="84"/>
      <c r="H10090" s="31"/>
      <c r="I10090" s="205"/>
      <c r="J10090" s="84"/>
      <c r="K10090" s="31"/>
      <c r="L10090" s="31"/>
      <c r="M10090" s="169"/>
      <c r="N10090" s="148"/>
      <c r="O10090" s="106"/>
      <c r="P10090" s="43"/>
      <c r="Q10090" s="205"/>
      <c r="R10090" s="84"/>
      <c r="S10090" s="31"/>
      <c r="T10090" s="31"/>
      <c r="U10090" s="169"/>
      <c r="V10090" s="150"/>
      <c r="W10090" s="141" t="str" cm="1">
        <f t="array" ref="W10090">IF(SUM(LEN(B10090:V10090))=0,"",IF(OR(OR(ISBLANK(F10090),SUM(LEN(C10090),LEN(D10090))=0),AND(NOT(E10090="Unknown"),ISBLANK(J10090)),AND(NOT(O10090="Unknown"),ISBLANK(R10090))),"Missing Information", INDEX(Table15[Entire Service Line Classification], MATCH(SUMIFS(Table15[Unique ID],Table15[System-Owned Portion],E10090,Table15[If Material Anything Other than "Lead" in Column E,Was Material Ever Previously Lead?],G10090,Table15[Customer-Owned Portion],O10090),Table15[Unique ID],0),0)))</f>
        <v/>
      </c>
    </row>
    <row r="10091" spans="2:23" x14ac:dyDescent="0.25">
      <c r="B10091" s="146"/>
      <c r="C10091" s="31"/>
      <c r="D10091" s="31"/>
      <c r="E10091" s="44"/>
      <c r="F10091" s="43"/>
      <c r="G10091" s="84"/>
      <c r="H10091" s="31"/>
      <c r="I10091" s="205"/>
      <c r="J10091" s="84"/>
      <c r="K10091" s="31"/>
      <c r="L10091" s="31"/>
      <c r="M10091" s="169"/>
      <c r="N10091" s="148"/>
      <c r="O10091" s="106"/>
      <c r="P10091" s="43"/>
      <c r="Q10091" s="205"/>
      <c r="R10091" s="84"/>
      <c r="S10091" s="31"/>
      <c r="T10091" s="31"/>
      <c r="U10091" s="169"/>
      <c r="V10091" s="150"/>
      <c r="W10091" s="141" t="str" cm="1">
        <f t="array" ref="W10091">IF(SUM(LEN(B10091:V10091))=0,"",IF(OR(OR(ISBLANK(F10091),SUM(LEN(C10091),LEN(D10091))=0),AND(NOT(E10091="Unknown"),ISBLANK(J10091)),AND(NOT(O10091="Unknown"),ISBLANK(R10091))),"Missing Information", INDEX(Table15[Entire Service Line Classification], MATCH(SUMIFS(Table15[Unique ID],Table15[System-Owned Portion],E10091,Table15[If Material Anything Other than "Lead" in Column E,Was Material Ever Previously Lead?],G10091,Table15[Customer-Owned Portion],O10091),Table15[Unique ID],0),0)))</f>
        <v/>
      </c>
    </row>
    <row r="10092" spans="2:23" x14ac:dyDescent="0.25">
      <c r="B10092" s="146"/>
      <c r="C10092" s="31"/>
      <c r="D10092" s="31"/>
      <c r="E10092" s="44"/>
      <c r="F10092" s="43"/>
      <c r="G10092" s="84"/>
      <c r="H10092" s="31"/>
      <c r="I10092" s="205"/>
      <c r="J10092" s="84"/>
      <c r="K10092" s="31"/>
      <c r="L10092" s="31"/>
      <c r="M10092" s="169"/>
      <c r="N10092" s="148"/>
      <c r="O10092" s="106"/>
      <c r="P10092" s="43"/>
      <c r="Q10092" s="205"/>
      <c r="R10092" s="84"/>
      <c r="S10092" s="31"/>
      <c r="T10092" s="31"/>
      <c r="U10092" s="169"/>
      <c r="V10092" s="150"/>
      <c r="W10092" s="141" t="str" cm="1">
        <f t="array" ref="W10092">IF(SUM(LEN(B10092:V10092))=0,"",IF(OR(OR(ISBLANK(F10092),SUM(LEN(C10092),LEN(D10092))=0),AND(NOT(E10092="Unknown"),ISBLANK(J10092)),AND(NOT(O10092="Unknown"),ISBLANK(R10092))),"Missing Information", INDEX(Table15[Entire Service Line Classification], MATCH(SUMIFS(Table15[Unique ID],Table15[System-Owned Portion],E10092,Table15[If Material Anything Other than "Lead" in Column E,Was Material Ever Previously Lead?],G10092,Table15[Customer-Owned Portion],O10092),Table15[Unique ID],0),0)))</f>
        <v/>
      </c>
    </row>
    <row r="10093" spans="2:23" x14ac:dyDescent="0.25">
      <c r="B10093" s="146"/>
      <c r="C10093" s="31"/>
      <c r="D10093" s="31"/>
      <c r="E10093" s="44"/>
      <c r="F10093" s="43"/>
      <c r="G10093" s="84"/>
      <c r="H10093" s="31"/>
      <c r="I10093" s="205"/>
      <c r="J10093" s="84"/>
      <c r="K10093" s="31"/>
      <c r="L10093" s="31"/>
      <c r="M10093" s="169"/>
      <c r="N10093" s="148"/>
      <c r="O10093" s="106"/>
      <c r="P10093" s="43"/>
      <c r="Q10093" s="205"/>
      <c r="R10093" s="84"/>
      <c r="S10093" s="31"/>
      <c r="T10093" s="31"/>
      <c r="U10093" s="169"/>
      <c r="V10093" s="150"/>
      <c r="W10093" s="141" t="str" cm="1">
        <f t="array" ref="W10093">IF(SUM(LEN(B10093:V10093))=0,"",IF(OR(OR(ISBLANK(F10093),SUM(LEN(C10093),LEN(D10093))=0),AND(NOT(E10093="Unknown"),ISBLANK(J10093)),AND(NOT(O10093="Unknown"),ISBLANK(R10093))),"Missing Information", INDEX(Table15[Entire Service Line Classification], MATCH(SUMIFS(Table15[Unique ID],Table15[System-Owned Portion],E10093,Table15[If Material Anything Other than "Lead" in Column E,Was Material Ever Previously Lead?],G10093,Table15[Customer-Owned Portion],O10093),Table15[Unique ID],0),0)))</f>
        <v/>
      </c>
    </row>
    <row r="10094" spans="2:23" x14ac:dyDescent="0.25">
      <c r="B10094" s="146"/>
      <c r="C10094" s="31"/>
      <c r="D10094" s="31"/>
      <c r="E10094" s="44"/>
      <c r="F10094" s="43"/>
      <c r="G10094" s="84"/>
      <c r="H10094" s="31"/>
      <c r="I10094" s="205"/>
      <c r="J10094" s="84"/>
      <c r="K10094" s="31"/>
      <c r="L10094" s="31"/>
      <c r="M10094" s="169"/>
      <c r="N10094" s="148"/>
      <c r="O10094" s="106"/>
      <c r="P10094" s="43"/>
      <c r="Q10094" s="205"/>
      <c r="R10094" s="84"/>
      <c r="S10094" s="31"/>
      <c r="T10094" s="31"/>
      <c r="U10094" s="169"/>
      <c r="V10094" s="150"/>
      <c r="W10094" s="141" t="str" cm="1">
        <f t="array" ref="W10094">IF(SUM(LEN(B10094:V10094))=0,"",IF(OR(OR(ISBLANK(F10094),SUM(LEN(C10094),LEN(D10094))=0),AND(NOT(E10094="Unknown"),ISBLANK(J10094)),AND(NOT(O10094="Unknown"),ISBLANK(R10094))),"Missing Information", INDEX(Table15[Entire Service Line Classification], MATCH(SUMIFS(Table15[Unique ID],Table15[System-Owned Portion],E10094,Table15[If Material Anything Other than "Lead" in Column E,Was Material Ever Previously Lead?],G10094,Table15[Customer-Owned Portion],O10094),Table15[Unique ID],0),0)))</f>
        <v/>
      </c>
    </row>
    <row r="10095" spans="2:23" x14ac:dyDescent="0.25">
      <c r="B10095" s="146"/>
      <c r="C10095" s="31"/>
      <c r="D10095" s="31"/>
      <c r="E10095" s="44"/>
      <c r="F10095" s="43"/>
      <c r="G10095" s="84"/>
      <c r="H10095" s="31"/>
      <c r="I10095" s="205"/>
      <c r="J10095" s="84"/>
      <c r="K10095" s="31"/>
      <c r="L10095" s="31"/>
      <c r="M10095" s="169"/>
      <c r="N10095" s="148"/>
      <c r="O10095" s="106"/>
      <c r="P10095" s="43"/>
      <c r="Q10095" s="205"/>
      <c r="R10095" s="84"/>
      <c r="S10095" s="31"/>
      <c r="T10095" s="31"/>
      <c r="U10095" s="169"/>
      <c r="V10095" s="150"/>
      <c r="W10095" s="141" t="str" cm="1">
        <f t="array" ref="W10095">IF(SUM(LEN(B10095:V10095))=0,"",IF(OR(OR(ISBLANK(F10095),SUM(LEN(C10095),LEN(D10095))=0),AND(NOT(E10095="Unknown"),ISBLANK(J10095)),AND(NOT(O10095="Unknown"),ISBLANK(R10095))),"Missing Information", INDEX(Table15[Entire Service Line Classification], MATCH(SUMIFS(Table15[Unique ID],Table15[System-Owned Portion],E10095,Table15[If Material Anything Other than "Lead" in Column E,Was Material Ever Previously Lead?],G10095,Table15[Customer-Owned Portion],O10095),Table15[Unique ID],0),0)))</f>
        <v/>
      </c>
    </row>
    <row r="10096" spans="2:23" x14ac:dyDescent="0.25">
      <c r="B10096" s="146"/>
      <c r="C10096" s="31"/>
      <c r="D10096" s="31"/>
      <c r="E10096" s="44"/>
      <c r="F10096" s="43"/>
      <c r="G10096" s="84"/>
      <c r="H10096" s="31"/>
      <c r="I10096" s="205"/>
      <c r="J10096" s="84"/>
      <c r="K10096" s="31"/>
      <c r="L10096" s="31"/>
      <c r="M10096" s="169"/>
      <c r="N10096" s="148"/>
      <c r="O10096" s="106"/>
      <c r="P10096" s="43"/>
      <c r="Q10096" s="205"/>
      <c r="R10096" s="84"/>
      <c r="S10096" s="31"/>
      <c r="T10096" s="31"/>
      <c r="U10096" s="169"/>
      <c r="V10096" s="150"/>
      <c r="W10096" s="141" t="str" cm="1">
        <f t="array" ref="W10096">IF(SUM(LEN(B10096:V10096))=0,"",IF(OR(OR(ISBLANK(F10096),SUM(LEN(C10096),LEN(D10096))=0),AND(NOT(E10096="Unknown"),ISBLANK(J10096)),AND(NOT(O10096="Unknown"),ISBLANK(R10096))),"Missing Information", INDEX(Table15[Entire Service Line Classification], MATCH(SUMIFS(Table15[Unique ID],Table15[System-Owned Portion],E10096,Table15[If Material Anything Other than "Lead" in Column E,Was Material Ever Previously Lead?],G10096,Table15[Customer-Owned Portion],O10096),Table15[Unique ID],0),0)))</f>
        <v/>
      </c>
    </row>
    <row r="10097" spans="2:23" x14ac:dyDescent="0.25">
      <c r="B10097" s="146"/>
      <c r="C10097" s="31"/>
      <c r="D10097" s="31"/>
      <c r="E10097" s="44"/>
      <c r="F10097" s="43"/>
      <c r="G10097" s="84"/>
      <c r="H10097" s="31"/>
      <c r="I10097" s="205"/>
      <c r="J10097" s="84"/>
      <c r="K10097" s="31"/>
      <c r="L10097" s="31"/>
      <c r="M10097" s="169"/>
      <c r="N10097" s="148"/>
      <c r="O10097" s="106"/>
      <c r="P10097" s="43"/>
      <c r="Q10097" s="205"/>
      <c r="R10097" s="84"/>
      <c r="S10097" s="31"/>
      <c r="T10097" s="31"/>
      <c r="U10097" s="169"/>
      <c r="V10097" s="150"/>
      <c r="W10097" s="141" t="str" cm="1">
        <f t="array" ref="W10097">IF(SUM(LEN(B10097:V10097))=0,"",IF(OR(OR(ISBLANK(F10097),SUM(LEN(C10097),LEN(D10097))=0),AND(NOT(E10097="Unknown"),ISBLANK(J10097)),AND(NOT(O10097="Unknown"),ISBLANK(R10097))),"Missing Information", INDEX(Table15[Entire Service Line Classification], MATCH(SUMIFS(Table15[Unique ID],Table15[System-Owned Portion],E10097,Table15[If Material Anything Other than "Lead" in Column E,Was Material Ever Previously Lead?],G10097,Table15[Customer-Owned Portion],O10097),Table15[Unique ID],0),0)))</f>
        <v/>
      </c>
    </row>
    <row r="10098" spans="2:23" x14ac:dyDescent="0.25">
      <c r="B10098" s="146"/>
      <c r="C10098" s="31"/>
      <c r="D10098" s="31"/>
      <c r="E10098" s="44"/>
      <c r="F10098" s="43"/>
      <c r="G10098" s="84"/>
      <c r="H10098" s="31"/>
      <c r="I10098" s="205"/>
      <c r="J10098" s="84"/>
      <c r="K10098" s="31"/>
      <c r="L10098" s="31"/>
      <c r="M10098" s="169"/>
      <c r="N10098" s="148"/>
      <c r="O10098" s="106"/>
      <c r="P10098" s="43"/>
      <c r="Q10098" s="205"/>
      <c r="R10098" s="84"/>
      <c r="S10098" s="31"/>
      <c r="T10098" s="31"/>
      <c r="U10098" s="169"/>
      <c r="V10098" s="150"/>
      <c r="W10098" s="141" t="str" cm="1">
        <f t="array" ref="W10098">IF(SUM(LEN(B10098:V10098))=0,"",IF(OR(OR(ISBLANK(F10098),SUM(LEN(C10098),LEN(D10098))=0),AND(NOT(E10098="Unknown"),ISBLANK(J10098)),AND(NOT(O10098="Unknown"),ISBLANK(R10098))),"Missing Information", INDEX(Table15[Entire Service Line Classification], MATCH(SUMIFS(Table15[Unique ID],Table15[System-Owned Portion],E10098,Table15[If Material Anything Other than "Lead" in Column E,Was Material Ever Previously Lead?],G10098,Table15[Customer-Owned Portion],O10098),Table15[Unique ID],0),0)))</f>
        <v/>
      </c>
    </row>
    <row r="10099" spans="2:23" x14ac:dyDescent="0.25">
      <c r="B10099" s="146"/>
      <c r="C10099" s="31"/>
      <c r="D10099" s="31"/>
      <c r="E10099" s="44"/>
      <c r="F10099" s="43"/>
      <c r="G10099" s="84"/>
      <c r="H10099" s="31"/>
      <c r="I10099" s="205"/>
      <c r="J10099" s="84"/>
      <c r="K10099" s="31"/>
      <c r="L10099" s="31"/>
      <c r="M10099" s="169"/>
      <c r="N10099" s="148"/>
      <c r="O10099" s="106"/>
      <c r="P10099" s="43"/>
      <c r="Q10099" s="205"/>
      <c r="R10099" s="84"/>
      <c r="S10099" s="31"/>
      <c r="T10099" s="31"/>
      <c r="U10099" s="169"/>
      <c r="V10099" s="150"/>
      <c r="W10099" s="141" t="str" cm="1">
        <f t="array" ref="W10099">IF(SUM(LEN(B10099:V10099))=0,"",IF(OR(OR(ISBLANK(F10099),SUM(LEN(C10099),LEN(D10099))=0),AND(NOT(E10099="Unknown"),ISBLANK(J10099)),AND(NOT(O10099="Unknown"),ISBLANK(R10099))),"Missing Information", INDEX(Table15[Entire Service Line Classification], MATCH(SUMIFS(Table15[Unique ID],Table15[System-Owned Portion],E10099,Table15[If Material Anything Other than "Lead" in Column E,Was Material Ever Previously Lead?],G10099,Table15[Customer-Owned Portion],O10099),Table15[Unique ID],0),0)))</f>
        <v/>
      </c>
    </row>
    <row r="10100" spans="2:23" x14ac:dyDescent="0.25">
      <c r="B10100" s="146"/>
      <c r="C10100" s="31"/>
      <c r="D10100" s="31"/>
      <c r="E10100" s="44"/>
      <c r="F10100" s="43"/>
      <c r="G10100" s="84"/>
      <c r="H10100" s="31"/>
      <c r="I10100" s="205"/>
      <c r="J10100" s="84"/>
      <c r="K10100" s="31"/>
      <c r="L10100" s="31"/>
      <c r="M10100" s="169"/>
      <c r="N10100" s="148"/>
      <c r="O10100" s="106"/>
      <c r="P10100" s="43"/>
      <c r="Q10100" s="205"/>
      <c r="R10100" s="84"/>
      <c r="S10100" s="31"/>
      <c r="T10100" s="31"/>
      <c r="U10100" s="169"/>
      <c r="V10100" s="150"/>
      <c r="W10100" s="141" t="str" cm="1">
        <f t="array" ref="W10100">IF(SUM(LEN(B10100:V10100))=0,"",IF(OR(OR(ISBLANK(F10100),SUM(LEN(C10100),LEN(D10100))=0),AND(NOT(E10100="Unknown"),ISBLANK(J10100)),AND(NOT(O10100="Unknown"),ISBLANK(R10100))),"Missing Information", INDEX(Table15[Entire Service Line Classification], MATCH(SUMIFS(Table15[Unique ID],Table15[System-Owned Portion],E10100,Table15[If Material Anything Other than "Lead" in Column E,Was Material Ever Previously Lead?],G10100,Table15[Customer-Owned Portion],O10100),Table15[Unique ID],0),0)))</f>
        <v/>
      </c>
    </row>
    <row r="10101" spans="2:23" x14ac:dyDescent="0.25">
      <c r="B10101" s="146"/>
      <c r="C10101" s="31"/>
      <c r="D10101" s="31"/>
      <c r="E10101" s="44"/>
      <c r="F10101" s="43"/>
      <c r="G10101" s="84"/>
      <c r="H10101" s="31"/>
      <c r="I10101" s="205"/>
      <c r="J10101" s="84"/>
      <c r="K10101" s="31"/>
      <c r="L10101" s="31"/>
      <c r="M10101" s="169"/>
      <c r="N10101" s="148"/>
      <c r="O10101" s="106"/>
      <c r="P10101" s="43"/>
      <c r="Q10101" s="205"/>
      <c r="R10101" s="84"/>
      <c r="S10101" s="31"/>
      <c r="T10101" s="31"/>
      <c r="U10101" s="169"/>
      <c r="V10101" s="150"/>
      <c r="W10101" s="141" t="str" cm="1">
        <f t="array" ref="W10101">IF(SUM(LEN(B10101:V10101))=0,"",IF(OR(OR(ISBLANK(F10101),SUM(LEN(C10101),LEN(D10101))=0),AND(NOT(E10101="Unknown"),ISBLANK(J10101)),AND(NOT(O10101="Unknown"),ISBLANK(R10101))),"Missing Information", INDEX(Table15[Entire Service Line Classification], MATCH(SUMIFS(Table15[Unique ID],Table15[System-Owned Portion],E10101,Table15[If Material Anything Other than "Lead" in Column E,Was Material Ever Previously Lead?],G10101,Table15[Customer-Owned Portion],O10101),Table15[Unique ID],0),0)))</f>
        <v/>
      </c>
    </row>
    <row r="10102" spans="2:23" x14ac:dyDescent="0.25">
      <c r="B10102" s="146"/>
      <c r="C10102" s="31"/>
      <c r="D10102" s="31"/>
      <c r="E10102" s="44"/>
      <c r="F10102" s="43"/>
      <c r="G10102" s="84"/>
      <c r="H10102" s="31"/>
      <c r="I10102" s="205"/>
      <c r="J10102" s="84"/>
      <c r="K10102" s="31"/>
      <c r="L10102" s="31"/>
      <c r="M10102" s="169"/>
      <c r="N10102" s="148"/>
      <c r="O10102" s="106"/>
      <c r="P10102" s="43"/>
      <c r="Q10102" s="205"/>
      <c r="R10102" s="84"/>
      <c r="S10102" s="31"/>
      <c r="T10102" s="31"/>
      <c r="U10102" s="169"/>
      <c r="V10102" s="150"/>
      <c r="W10102" s="141" t="str" cm="1">
        <f t="array" ref="W10102">IF(SUM(LEN(B10102:V10102))=0,"",IF(OR(OR(ISBLANK(F10102),SUM(LEN(C10102),LEN(D10102))=0),AND(NOT(E10102="Unknown"),ISBLANK(J10102)),AND(NOT(O10102="Unknown"),ISBLANK(R10102))),"Missing Information", INDEX(Table15[Entire Service Line Classification], MATCH(SUMIFS(Table15[Unique ID],Table15[System-Owned Portion],E10102,Table15[If Material Anything Other than "Lead" in Column E,Was Material Ever Previously Lead?],G10102,Table15[Customer-Owned Portion],O10102),Table15[Unique ID],0),0)))</f>
        <v/>
      </c>
    </row>
    <row r="10103" spans="2:23" x14ac:dyDescent="0.25">
      <c r="B10103" s="146"/>
      <c r="C10103" s="31"/>
      <c r="D10103" s="31"/>
      <c r="E10103" s="44"/>
      <c r="F10103" s="43"/>
      <c r="G10103" s="84"/>
      <c r="H10103" s="31"/>
      <c r="I10103" s="205"/>
      <c r="J10103" s="84"/>
      <c r="K10103" s="31"/>
      <c r="L10103" s="31"/>
      <c r="M10103" s="169"/>
      <c r="N10103" s="148"/>
      <c r="O10103" s="106"/>
      <c r="P10103" s="43"/>
      <c r="Q10103" s="205"/>
      <c r="R10103" s="84"/>
      <c r="S10103" s="31"/>
      <c r="T10103" s="31"/>
      <c r="U10103" s="169"/>
      <c r="V10103" s="150"/>
      <c r="W10103" s="141" t="str" cm="1">
        <f t="array" ref="W10103">IF(SUM(LEN(B10103:V10103))=0,"",IF(OR(OR(ISBLANK(F10103),SUM(LEN(C10103),LEN(D10103))=0),AND(NOT(E10103="Unknown"),ISBLANK(J10103)),AND(NOT(O10103="Unknown"),ISBLANK(R10103))),"Missing Information", INDEX(Table15[Entire Service Line Classification], MATCH(SUMIFS(Table15[Unique ID],Table15[System-Owned Portion],E10103,Table15[If Material Anything Other than "Lead" in Column E,Was Material Ever Previously Lead?],G10103,Table15[Customer-Owned Portion],O10103),Table15[Unique ID],0),0)))</f>
        <v/>
      </c>
    </row>
    <row r="10104" spans="2:23" x14ac:dyDescent="0.25">
      <c r="B10104" s="146"/>
      <c r="C10104" s="31"/>
      <c r="D10104" s="31"/>
      <c r="E10104" s="44"/>
      <c r="F10104" s="43"/>
      <c r="G10104" s="84"/>
      <c r="H10104" s="31"/>
      <c r="I10104" s="205"/>
      <c r="J10104" s="84"/>
      <c r="K10104" s="31"/>
      <c r="L10104" s="31"/>
      <c r="M10104" s="169"/>
      <c r="N10104" s="148"/>
      <c r="O10104" s="106"/>
      <c r="P10104" s="43"/>
      <c r="Q10104" s="205"/>
      <c r="R10104" s="84"/>
      <c r="S10104" s="31"/>
      <c r="T10104" s="31"/>
      <c r="U10104" s="169"/>
      <c r="V10104" s="150"/>
      <c r="W10104" s="141" t="str" cm="1">
        <f t="array" ref="W10104">IF(SUM(LEN(B10104:V10104))=0,"",IF(OR(OR(ISBLANK(F10104),SUM(LEN(C10104),LEN(D10104))=0),AND(NOT(E10104="Unknown"),ISBLANK(J10104)),AND(NOT(O10104="Unknown"),ISBLANK(R10104))),"Missing Information", INDEX(Table15[Entire Service Line Classification], MATCH(SUMIFS(Table15[Unique ID],Table15[System-Owned Portion],E10104,Table15[If Material Anything Other than "Lead" in Column E,Was Material Ever Previously Lead?],G10104,Table15[Customer-Owned Portion],O10104),Table15[Unique ID],0),0)))</f>
        <v/>
      </c>
    </row>
    <row r="10105" spans="2:23" x14ac:dyDescent="0.25">
      <c r="B10105" s="146"/>
      <c r="C10105" s="31"/>
      <c r="D10105" s="31"/>
      <c r="E10105" s="44"/>
      <c r="F10105" s="43"/>
      <c r="G10105" s="84"/>
      <c r="H10105" s="31"/>
      <c r="I10105" s="205"/>
      <c r="J10105" s="84"/>
      <c r="K10105" s="31"/>
      <c r="L10105" s="31"/>
      <c r="M10105" s="169"/>
      <c r="N10105" s="148"/>
      <c r="O10105" s="106"/>
      <c r="P10105" s="43"/>
      <c r="Q10105" s="205"/>
      <c r="R10105" s="84"/>
      <c r="S10105" s="31"/>
      <c r="T10105" s="31"/>
      <c r="U10105" s="169"/>
      <c r="V10105" s="150"/>
      <c r="W10105" s="141" t="str" cm="1">
        <f t="array" ref="W10105">IF(SUM(LEN(B10105:V10105))=0,"",IF(OR(OR(ISBLANK(F10105),SUM(LEN(C10105),LEN(D10105))=0),AND(NOT(E10105="Unknown"),ISBLANK(J10105)),AND(NOT(O10105="Unknown"),ISBLANK(R10105))),"Missing Information", INDEX(Table15[Entire Service Line Classification], MATCH(SUMIFS(Table15[Unique ID],Table15[System-Owned Portion],E10105,Table15[If Material Anything Other than "Lead" in Column E,Was Material Ever Previously Lead?],G10105,Table15[Customer-Owned Portion],O10105),Table15[Unique ID],0),0)))</f>
        <v/>
      </c>
    </row>
    <row r="10106" spans="2:23" x14ac:dyDescent="0.25">
      <c r="B10106" s="146"/>
      <c r="C10106" s="31"/>
      <c r="D10106" s="31"/>
      <c r="E10106" s="44"/>
      <c r="F10106" s="43"/>
      <c r="G10106" s="84"/>
      <c r="H10106" s="31"/>
      <c r="I10106" s="205"/>
      <c r="J10106" s="84"/>
      <c r="K10106" s="31"/>
      <c r="L10106" s="31"/>
      <c r="M10106" s="169"/>
      <c r="N10106" s="148"/>
      <c r="O10106" s="106"/>
      <c r="P10106" s="43"/>
      <c r="Q10106" s="205"/>
      <c r="R10106" s="84"/>
      <c r="S10106" s="31"/>
      <c r="T10106" s="31"/>
      <c r="U10106" s="169"/>
      <c r="V10106" s="150"/>
      <c r="W10106" s="141" t="str" cm="1">
        <f t="array" ref="W10106">IF(SUM(LEN(B10106:V10106))=0,"",IF(OR(OR(ISBLANK(F10106),SUM(LEN(C10106),LEN(D10106))=0),AND(NOT(E10106="Unknown"),ISBLANK(J10106)),AND(NOT(O10106="Unknown"),ISBLANK(R10106))),"Missing Information", INDEX(Table15[Entire Service Line Classification], MATCH(SUMIFS(Table15[Unique ID],Table15[System-Owned Portion],E10106,Table15[If Material Anything Other than "Lead" in Column E,Was Material Ever Previously Lead?],G10106,Table15[Customer-Owned Portion],O10106),Table15[Unique ID],0),0)))</f>
        <v/>
      </c>
    </row>
    <row r="10107" spans="2:23" x14ac:dyDescent="0.25">
      <c r="B10107" s="146"/>
      <c r="C10107" s="31"/>
      <c r="D10107" s="31"/>
      <c r="E10107" s="44"/>
      <c r="F10107" s="43"/>
      <c r="G10107" s="84"/>
      <c r="H10107" s="31"/>
      <c r="I10107" s="205"/>
      <c r="J10107" s="84"/>
      <c r="K10107" s="31"/>
      <c r="L10107" s="31"/>
      <c r="M10107" s="169"/>
      <c r="N10107" s="148"/>
      <c r="O10107" s="106"/>
      <c r="P10107" s="43"/>
      <c r="Q10107" s="205"/>
      <c r="R10107" s="84"/>
      <c r="S10107" s="31"/>
      <c r="T10107" s="31"/>
      <c r="U10107" s="169"/>
      <c r="V10107" s="150"/>
      <c r="W10107" s="141" t="str" cm="1">
        <f t="array" ref="W10107">IF(SUM(LEN(B10107:V10107))=0,"",IF(OR(OR(ISBLANK(F10107),SUM(LEN(C10107),LEN(D10107))=0),AND(NOT(E10107="Unknown"),ISBLANK(J10107)),AND(NOT(O10107="Unknown"),ISBLANK(R10107))),"Missing Information", INDEX(Table15[Entire Service Line Classification], MATCH(SUMIFS(Table15[Unique ID],Table15[System-Owned Portion],E10107,Table15[If Material Anything Other than "Lead" in Column E,Was Material Ever Previously Lead?],G10107,Table15[Customer-Owned Portion],O10107),Table15[Unique ID],0),0)))</f>
        <v/>
      </c>
    </row>
    <row r="10108" spans="2:23" x14ac:dyDescent="0.25">
      <c r="B10108" s="146"/>
      <c r="C10108" s="31"/>
      <c r="D10108" s="31"/>
      <c r="E10108" s="44"/>
      <c r="F10108" s="43"/>
      <c r="G10108" s="84"/>
      <c r="H10108" s="31"/>
      <c r="I10108" s="205"/>
      <c r="J10108" s="84"/>
      <c r="K10108" s="31"/>
      <c r="L10108" s="31"/>
      <c r="M10108" s="169"/>
      <c r="N10108" s="148"/>
      <c r="O10108" s="106"/>
      <c r="P10108" s="43"/>
      <c r="Q10108" s="205"/>
      <c r="R10108" s="84"/>
      <c r="S10108" s="31"/>
      <c r="T10108" s="31"/>
      <c r="U10108" s="169"/>
      <c r="V10108" s="150"/>
      <c r="W10108" s="141" t="str" cm="1">
        <f t="array" ref="W10108">IF(SUM(LEN(B10108:V10108))=0,"",IF(OR(OR(ISBLANK(F10108),SUM(LEN(C10108),LEN(D10108))=0),AND(NOT(E10108="Unknown"),ISBLANK(J10108)),AND(NOT(O10108="Unknown"),ISBLANK(R10108))),"Missing Information", INDEX(Table15[Entire Service Line Classification], MATCH(SUMIFS(Table15[Unique ID],Table15[System-Owned Portion],E10108,Table15[If Material Anything Other than "Lead" in Column E,Was Material Ever Previously Lead?],G10108,Table15[Customer-Owned Portion],O10108),Table15[Unique ID],0),0)))</f>
        <v/>
      </c>
    </row>
    <row r="10109" spans="2:23" x14ac:dyDescent="0.25">
      <c r="B10109" s="146"/>
      <c r="C10109" s="31"/>
      <c r="D10109" s="31"/>
      <c r="E10109" s="44"/>
      <c r="F10109" s="43"/>
      <c r="G10109" s="84"/>
      <c r="H10109" s="31"/>
      <c r="I10109" s="205"/>
      <c r="J10109" s="84"/>
      <c r="K10109" s="31"/>
      <c r="L10109" s="31"/>
      <c r="M10109" s="169"/>
      <c r="N10109" s="148"/>
      <c r="O10109" s="106"/>
      <c r="P10109" s="43"/>
      <c r="Q10109" s="205"/>
      <c r="R10109" s="84"/>
      <c r="S10109" s="31"/>
      <c r="T10109" s="31"/>
      <c r="U10109" s="169"/>
      <c r="V10109" s="150"/>
      <c r="W10109" s="141" t="str" cm="1">
        <f t="array" ref="W10109">IF(SUM(LEN(B10109:V10109))=0,"",IF(OR(OR(ISBLANK(F10109),SUM(LEN(C10109),LEN(D10109))=0),AND(NOT(E10109="Unknown"),ISBLANK(J10109)),AND(NOT(O10109="Unknown"),ISBLANK(R10109))),"Missing Information", INDEX(Table15[Entire Service Line Classification], MATCH(SUMIFS(Table15[Unique ID],Table15[System-Owned Portion],E10109,Table15[If Material Anything Other than "Lead" in Column E,Was Material Ever Previously Lead?],G10109,Table15[Customer-Owned Portion],O10109),Table15[Unique ID],0),0)))</f>
        <v/>
      </c>
    </row>
    <row r="10110" spans="2:23" x14ac:dyDescent="0.25">
      <c r="B10110" s="146"/>
      <c r="C10110" s="31"/>
      <c r="D10110" s="31"/>
      <c r="E10110" s="44"/>
      <c r="F10110" s="43"/>
      <c r="G10110" s="84"/>
      <c r="H10110" s="31"/>
      <c r="I10110" s="205"/>
      <c r="J10110" s="84"/>
      <c r="K10110" s="31"/>
      <c r="L10110" s="31"/>
      <c r="M10110" s="169"/>
      <c r="N10110" s="148"/>
      <c r="O10110" s="106"/>
      <c r="P10110" s="43"/>
      <c r="Q10110" s="205"/>
      <c r="R10110" s="84"/>
      <c r="S10110" s="31"/>
      <c r="T10110" s="31"/>
      <c r="U10110" s="169"/>
      <c r="V10110" s="150"/>
      <c r="W10110" s="141" t="str" cm="1">
        <f t="array" ref="W10110">IF(SUM(LEN(B10110:V10110))=0,"",IF(OR(OR(ISBLANK(F10110),SUM(LEN(C10110),LEN(D10110))=0),AND(NOT(E10110="Unknown"),ISBLANK(J10110)),AND(NOT(O10110="Unknown"),ISBLANK(R10110))),"Missing Information", INDEX(Table15[Entire Service Line Classification], MATCH(SUMIFS(Table15[Unique ID],Table15[System-Owned Portion],E10110,Table15[If Material Anything Other than "Lead" in Column E,Was Material Ever Previously Lead?],G10110,Table15[Customer-Owned Portion],O10110),Table15[Unique ID],0),0)))</f>
        <v/>
      </c>
    </row>
    <row r="10111" spans="2:23" x14ac:dyDescent="0.25">
      <c r="B10111" s="146"/>
      <c r="C10111" s="31"/>
      <c r="D10111" s="31"/>
      <c r="E10111" s="44"/>
      <c r="F10111" s="43"/>
      <c r="G10111" s="84"/>
      <c r="H10111" s="31"/>
      <c r="I10111" s="205"/>
      <c r="J10111" s="84"/>
      <c r="K10111" s="31"/>
      <c r="L10111" s="31"/>
      <c r="M10111" s="169"/>
      <c r="N10111" s="148"/>
      <c r="O10111" s="106"/>
      <c r="P10111" s="43"/>
      <c r="Q10111" s="205"/>
      <c r="R10111" s="84"/>
      <c r="S10111" s="31"/>
      <c r="T10111" s="31"/>
      <c r="U10111" s="169"/>
      <c r="V10111" s="150"/>
      <c r="W10111" s="141" t="str" cm="1">
        <f t="array" ref="W10111">IF(SUM(LEN(B10111:V10111))=0,"",IF(OR(OR(ISBLANK(F10111),SUM(LEN(C10111),LEN(D10111))=0),AND(NOT(E10111="Unknown"),ISBLANK(J10111)),AND(NOT(O10111="Unknown"),ISBLANK(R10111))),"Missing Information", INDEX(Table15[Entire Service Line Classification], MATCH(SUMIFS(Table15[Unique ID],Table15[System-Owned Portion],E10111,Table15[If Material Anything Other than "Lead" in Column E,Was Material Ever Previously Lead?],G10111,Table15[Customer-Owned Portion],O10111),Table15[Unique ID],0),0)))</f>
        <v/>
      </c>
    </row>
    <row r="10112" spans="2:23" x14ac:dyDescent="0.25">
      <c r="B10112" s="146"/>
      <c r="C10112" s="31"/>
      <c r="D10112" s="31"/>
      <c r="E10112" s="44"/>
      <c r="F10112" s="43"/>
      <c r="G10112" s="84"/>
      <c r="H10112" s="31"/>
      <c r="I10112" s="205"/>
      <c r="J10112" s="84"/>
      <c r="K10112" s="31"/>
      <c r="L10112" s="31"/>
      <c r="M10112" s="169"/>
      <c r="N10112" s="148"/>
      <c r="O10112" s="106"/>
      <c r="P10112" s="43"/>
      <c r="Q10112" s="205"/>
      <c r="R10112" s="84"/>
      <c r="S10112" s="31"/>
      <c r="T10112" s="31"/>
      <c r="U10112" s="169"/>
      <c r="V10112" s="150"/>
      <c r="W10112" s="141" t="str" cm="1">
        <f t="array" ref="W10112">IF(SUM(LEN(B10112:V10112))=0,"",IF(OR(OR(ISBLANK(F10112),SUM(LEN(C10112),LEN(D10112))=0),AND(NOT(E10112="Unknown"),ISBLANK(J10112)),AND(NOT(O10112="Unknown"),ISBLANK(R10112))),"Missing Information", INDEX(Table15[Entire Service Line Classification], MATCH(SUMIFS(Table15[Unique ID],Table15[System-Owned Portion],E10112,Table15[If Material Anything Other than "Lead" in Column E,Was Material Ever Previously Lead?],G10112,Table15[Customer-Owned Portion],O10112),Table15[Unique ID],0),0)))</f>
        <v/>
      </c>
    </row>
    <row r="10113" spans="2:23" x14ac:dyDescent="0.25">
      <c r="B10113" s="146"/>
      <c r="C10113" s="31"/>
      <c r="D10113" s="31"/>
      <c r="E10113" s="44"/>
      <c r="F10113" s="43"/>
      <c r="G10113" s="84"/>
      <c r="H10113" s="31"/>
      <c r="I10113" s="205"/>
      <c r="J10113" s="84"/>
      <c r="K10113" s="31"/>
      <c r="L10113" s="31"/>
      <c r="M10113" s="169"/>
      <c r="N10113" s="148"/>
      <c r="O10113" s="106"/>
      <c r="P10113" s="43"/>
      <c r="Q10113" s="205"/>
      <c r="R10113" s="84"/>
      <c r="S10113" s="31"/>
      <c r="T10113" s="31"/>
      <c r="U10113" s="169"/>
      <c r="V10113" s="150"/>
      <c r="W10113" s="141" t="str" cm="1">
        <f t="array" ref="W10113">IF(SUM(LEN(B10113:V10113))=0,"",IF(OR(OR(ISBLANK(F10113),SUM(LEN(C10113),LEN(D10113))=0),AND(NOT(E10113="Unknown"),ISBLANK(J10113)),AND(NOT(O10113="Unknown"),ISBLANK(R10113))),"Missing Information", INDEX(Table15[Entire Service Line Classification], MATCH(SUMIFS(Table15[Unique ID],Table15[System-Owned Portion],E10113,Table15[If Material Anything Other than "Lead" in Column E,Was Material Ever Previously Lead?],G10113,Table15[Customer-Owned Portion],O10113),Table15[Unique ID],0),0)))</f>
        <v/>
      </c>
    </row>
    <row r="10114" spans="2:23" x14ac:dyDescent="0.25">
      <c r="B10114" s="146"/>
      <c r="C10114" s="31"/>
      <c r="D10114" s="31"/>
      <c r="E10114" s="44"/>
      <c r="F10114" s="43"/>
      <c r="G10114" s="84"/>
      <c r="H10114" s="31"/>
      <c r="I10114" s="205"/>
      <c r="J10114" s="84"/>
      <c r="K10114" s="31"/>
      <c r="L10114" s="31"/>
      <c r="M10114" s="169"/>
      <c r="N10114" s="148"/>
      <c r="O10114" s="106"/>
      <c r="P10114" s="43"/>
      <c r="Q10114" s="205"/>
      <c r="R10114" s="84"/>
      <c r="S10114" s="31"/>
      <c r="T10114" s="31"/>
      <c r="U10114" s="169"/>
      <c r="V10114" s="150"/>
      <c r="W10114" s="141" t="str" cm="1">
        <f t="array" ref="W10114">IF(SUM(LEN(B10114:V10114))=0,"",IF(OR(OR(ISBLANK(F10114),SUM(LEN(C10114),LEN(D10114))=0),AND(NOT(E10114="Unknown"),ISBLANK(J10114)),AND(NOT(O10114="Unknown"),ISBLANK(R10114))),"Missing Information", INDEX(Table15[Entire Service Line Classification], MATCH(SUMIFS(Table15[Unique ID],Table15[System-Owned Portion],E10114,Table15[If Material Anything Other than "Lead" in Column E,Was Material Ever Previously Lead?],G10114,Table15[Customer-Owned Portion],O10114),Table15[Unique ID],0),0)))</f>
        <v/>
      </c>
    </row>
    <row r="10115" spans="2:23" x14ac:dyDescent="0.25">
      <c r="B10115" s="146"/>
      <c r="C10115" s="31"/>
      <c r="D10115" s="31"/>
      <c r="E10115" s="44"/>
      <c r="F10115" s="43"/>
      <c r="G10115" s="84"/>
      <c r="H10115" s="31"/>
      <c r="I10115" s="205"/>
      <c r="J10115" s="84"/>
      <c r="K10115" s="31"/>
      <c r="L10115" s="31"/>
      <c r="M10115" s="169"/>
      <c r="N10115" s="148"/>
      <c r="O10115" s="106"/>
      <c r="P10115" s="43"/>
      <c r="Q10115" s="205"/>
      <c r="R10115" s="84"/>
      <c r="S10115" s="31"/>
      <c r="T10115" s="31"/>
      <c r="U10115" s="169"/>
      <c r="V10115" s="150"/>
      <c r="W10115" s="141" t="str" cm="1">
        <f t="array" ref="W10115">IF(SUM(LEN(B10115:V10115))=0,"",IF(OR(OR(ISBLANK(F10115),SUM(LEN(C10115),LEN(D10115))=0),AND(NOT(E10115="Unknown"),ISBLANK(J10115)),AND(NOT(O10115="Unknown"),ISBLANK(R10115))),"Missing Information", INDEX(Table15[Entire Service Line Classification], MATCH(SUMIFS(Table15[Unique ID],Table15[System-Owned Portion],E10115,Table15[If Material Anything Other than "Lead" in Column E,Was Material Ever Previously Lead?],G10115,Table15[Customer-Owned Portion],O10115),Table15[Unique ID],0),0)))</f>
        <v/>
      </c>
    </row>
    <row r="10116" spans="2:23" x14ac:dyDescent="0.25">
      <c r="B10116" s="146"/>
      <c r="C10116" s="31"/>
      <c r="D10116" s="31"/>
      <c r="E10116" s="44"/>
      <c r="F10116" s="43"/>
      <c r="G10116" s="84"/>
      <c r="H10116" s="31"/>
      <c r="I10116" s="205"/>
      <c r="J10116" s="84"/>
      <c r="K10116" s="31"/>
      <c r="L10116" s="31"/>
      <c r="M10116" s="169"/>
      <c r="N10116" s="148"/>
      <c r="O10116" s="106"/>
      <c r="P10116" s="43"/>
      <c r="Q10116" s="205"/>
      <c r="R10116" s="84"/>
      <c r="S10116" s="31"/>
      <c r="T10116" s="31"/>
      <c r="U10116" s="169"/>
      <c r="V10116" s="150"/>
      <c r="W10116" s="141" t="str" cm="1">
        <f t="array" ref="W10116">IF(SUM(LEN(B10116:V10116))=0,"",IF(OR(OR(ISBLANK(F10116),SUM(LEN(C10116),LEN(D10116))=0),AND(NOT(E10116="Unknown"),ISBLANK(J10116)),AND(NOT(O10116="Unknown"),ISBLANK(R10116))),"Missing Information", INDEX(Table15[Entire Service Line Classification], MATCH(SUMIFS(Table15[Unique ID],Table15[System-Owned Portion],E10116,Table15[If Material Anything Other than "Lead" in Column E,Was Material Ever Previously Lead?],G10116,Table15[Customer-Owned Portion],O10116),Table15[Unique ID],0),0)))</f>
        <v/>
      </c>
    </row>
    <row r="10117" spans="2:23" x14ac:dyDescent="0.25">
      <c r="B10117" s="146"/>
      <c r="C10117" s="31"/>
      <c r="D10117" s="31"/>
      <c r="E10117" s="44"/>
      <c r="F10117" s="43"/>
      <c r="G10117" s="84"/>
      <c r="H10117" s="31"/>
      <c r="I10117" s="205"/>
      <c r="J10117" s="84"/>
      <c r="K10117" s="31"/>
      <c r="L10117" s="31"/>
      <c r="M10117" s="169"/>
      <c r="N10117" s="148"/>
      <c r="O10117" s="106"/>
      <c r="P10117" s="43"/>
      <c r="Q10117" s="205"/>
      <c r="R10117" s="84"/>
      <c r="S10117" s="31"/>
      <c r="T10117" s="31"/>
      <c r="U10117" s="169"/>
      <c r="V10117" s="150"/>
      <c r="W10117" s="141" t="str" cm="1">
        <f t="array" ref="W10117">IF(SUM(LEN(B10117:V10117))=0,"",IF(OR(OR(ISBLANK(F10117),SUM(LEN(C10117),LEN(D10117))=0),AND(NOT(E10117="Unknown"),ISBLANK(J10117)),AND(NOT(O10117="Unknown"),ISBLANK(R10117))),"Missing Information", INDEX(Table15[Entire Service Line Classification], MATCH(SUMIFS(Table15[Unique ID],Table15[System-Owned Portion],E10117,Table15[If Material Anything Other than "Lead" in Column E,Was Material Ever Previously Lead?],G10117,Table15[Customer-Owned Portion],O10117),Table15[Unique ID],0),0)))</f>
        <v/>
      </c>
    </row>
    <row r="10118" spans="2:23" x14ac:dyDescent="0.25">
      <c r="B10118" s="146"/>
      <c r="C10118" s="31"/>
      <c r="D10118" s="31"/>
      <c r="E10118" s="44"/>
      <c r="F10118" s="43"/>
      <c r="G10118" s="84"/>
      <c r="H10118" s="31"/>
      <c r="I10118" s="205"/>
      <c r="J10118" s="84"/>
      <c r="K10118" s="31"/>
      <c r="L10118" s="31"/>
      <c r="M10118" s="169"/>
      <c r="N10118" s="148"/>
      <c r="O10118" s="106"/>
      <c r="P10118" s="43"/>
      <c r="Q10118" s="205"/>
      <c r="R10118" s="84"/>
      <c r="S10118" s="31"/>
      <c r="T10118" s="31"/>
      <c r="U10118" s="169"/>
      <c r="V10118" s="150"/>
      <c r="W10118" s="141" t="str" cm="1">
        <f t="array" ref="W10118">IF(SUM(LEN(B10118:V10118))=0,"",IF(OR(OR(ISBLANK(F10118),SUM(LEN(C10118),LEN(D10118))=0),AND(NOT(E10118="Unknown"),ISBLANK(J10118)),AND(NOT(O10118="Unknown"),ISBLANK(R10118))),"Missing Information", INDEX(Table15[Entire Service Line Classification], MATCH(SUMIFS(Table15[Unique ID],Table15[System-Owned Portion],E10118,Table15[If Material Anything Other than "Lead" in Column E,Was Material Ever Previously Lead?],G10118,Table15[Customer-Owned Portion],O10118),Table15[Unique ID],0),0)))</f>
        <v/>
      </c>
    </row>
    <row r="10119" spans="2:23" x14ac:dyDescent="0.25">
      <c r="B10119" s="146"/>
      <c r="C10119" s="31"/>
      <c r="D10119" s="31"/>
      <c r="E10119" s="44"/>
      <c r="F10119" s="43"/>
      <c r="G10119" s="84"/>
      <c r="H10119" s="31"/>
      <c r="I10119" s="205"/>
      <c r="J10119" s="84"/>
      <c r="K10119" s="31"/>
      <c r="L10119" s="31"/>
      <c r="M10119" s="169"/>
      <c r="N10119" s="148"/>
      <c r="O10119" s="106"/>
      <c r="P10119" s="43"/>
      <c r="Q10119" s="205"/>
      <c r="R10119" s="84"/>
      <c r="S10119" s="31"/>
      <c r="T10119" s="31"/>
      <c r="U10119" s="169"/>
      <c r="V10119" s="150"/>
      <c r="W10119" s="141" t="str" cm="1">
        <f t="array" ref="W10119">IF(SUM(LEN(B10119:V10119))=0,"",IF(OR(OR(ISBLANK(F10119),SUM(LEN(C10119),LEN(D10119))=0),AND(NOT(E10119="Unknown"),ISBLANK(J10119)),AND(NOT(O10119="Unknown"),ISBLANK(R10119))),"Missing Information", INDEX(Table15[Entire Service Line Classification], MATCH(SUMIFS(Table15[Unique ID],Table15[System-Owned Portion],E10119,Table15[If Material Anything Other than "Lead" in Column E,Was Material Ever Previously Lead?],G10119,Table15[Customer-Owned Portion],O10119),Table15[Unique ID],0),0)))</f>
        <v/>
      </c>
    </row>
    <row r="10120" spans="2:23" x14ac:dyDescent="0.25">
      <c r="B10120" s="146"/>
      <c r="C10120" s="31"/>
      <c r="D10120" s="31"/>
      <c r="E10120" s="44"/>
      <c r="F10120" s="43"/>
      <c r="G10120" s="84"/>
      <c r="H10120" s="31"/>
      <c r="I10120" s="205"/>
      <c r="J10120" s="84"/>
      <c r="K10120" s="31"/>
      <c r="L10120" s="31"/>
      <c r="M10120" s="169"/>
      <c r="N10120" s="148"/>
      <c r="O10120" s="106"/>
      <c r="P10120" s="43"/>
      <c r="Q10120" s="205"/>
      <c r="R10120" s="84"/>
      <c r="S10120" s="31"/>
      <c r="T10120" s="31"/>
      <c r="U10120" s="169"/>
      <c r="V10120" s="150"/>
      <c r="W10120" s="141" t="str" cm="1">
        <f t="array" ref="W10120">IF(SUM(LEN(B10120:V10120))=0,"",IF(OR(OR(ISBLANK(F10120),SUM(LEN(C10120),LEN(D10120))=0),AND(NOT(E10120="Unknown"),ISBLANK(J10120)),AND(NOT(O10120="Unknown"),ISBLANK(R10120))),"Missing Information", INDEX(Table15[Entire Service Line Classification], MATCH(SUMIFS(Table15[Unique ID],Table15[System-Owned Portion],E10120,Table15[If Material Anything Other than "Lead" in Column E,Was Material Ever Previously Lead?],G10120,Table15[Customer-Owned Portion],O10120),Table15[Unique ID],0),0)))</f>
        <v/>
      </c>
    </row>
    <row r="10121" spans="2:23" x14ac:dyDescent="0.25">
      <c r="B10121" s="146"/>
      <c r="C10121" s="31"/>
      <c r="D10121" s="31"/>
      <c r="E10121" s="44"/>
      <c r="F10121" s="43"/>
      <c r="G10121" s="84"/>
      <c r="H10121" s="31"/>
      <c r="I10121" s="205"/>
      <c r="J10121" s="84"/>
      <c r="K10121" s="31"/>
      <c r="L10121" s="31"/>
      <c r="M10121" s="169"/>
      <c r="N10121" s="148"/>
      <c r="O10121" s="106"/>
      <c r="P10121" s="43"/>
      <c r="Q10121" s="205"/>
      <c r="R10121" s="84"/>
      <c r="S10121" s="31"/>
      <c r="T10121" s="31"/>
      <c r="U10121" s="169"/>
      <c r="V10121" s="150"/>
      <c r="W10121" s="141" t="str" cm="1">
        <f t="array" ref="W10121">IF(SUM(LEN(B10121:V10121))=0,"",IF(OR(OR(ISBLANK(F10121),SUM(LEN(C10121),LEN(D10121))=0),AND(NOT(E10121="Unknown"),ISBLANK(J10121)),AND(NOT(O10121="Unknown"),ISBLANK(R10121))),"Missing Information", INDEX(Table15[Entire Service Line Classification], MATCH(SUMIFS(Table15[Unique ID],Table15[System-Owned Portion],E10121,Table15[If Material Anything Other than "Lead" in Column E,Was Material Ever Previously Lead?],G10121,Table15[Customer-Owned Portion],O10121),Table15[Unique ID],0),0)))</f>
        <v/>
      </c>
    </row>
    <row r="10122" spans="2:23" x14ac:dyDescent="0.25">
      <c r="B10122" s="146"/>
      <c r="C10122" s="31"/>
      <c r="D10122" s="31"/>
      <c r="E10122" s="44"/>
      <c r="F10122" s="43"/>
      <c r="G10122" s="84"/>
      <c r="H10122" s="31"/>
      <c r="I10122" s="205"/>
      <c r="J10122" s="84"/>
      <c r="K10122" s="31"/>
      <c r="L10122" s="31"/>
      <c r="M10122" s="169"/>
      <c r="N10122" s="148"/>
      <c r="O10122" s="106"/>
      <c r="P10122" s="43"/>
      <c r="Q10122" s="205"/>
      <c r="R10122" s="84"/>
      <c r="S10122" s="31"/>
      <c r="T10122" s="31"/>
      <c r="U10122" s="169"/>
      <c r="V10122" s="150"/>
      <c r="W10122" s="141" t="str" cm="1">
        <f t="array" ref="W10122">IF(SUM(LEN(B10122:V10122))=0,"",IF(OR(OR(ISBLANK(F10122),SUM(LEN(C10122),LEN(D10122))=0),AND(NOT(E10122="Unknown"),ISBLANK(J10122)),AND(NOT(O10122="Unknown"),ISBLANK(R10122))),"Missing Information", INDEX(Table15[Entire Service Line Classification], MATCH(SUMIFS(Table15[Unique ID],Table15[System-Owned Portion],E10122,Table15[If Material Anything Other than "Lead" in Column E,Was Material Ever Previously Lead?],G10122,Table15[Customer-Owned Portion],O10122),Table15[Unique ID],0),0)))</f>
        <v/>
      </c>
    </row>
    <row r="10123" spans="2:23" x14ac:dyDescent="0.25">
      <c r="B10123" s="146"/>
      <c r="C10123" s="31"/>
      <c r="D10123" s="31"/>
      <c r="E10123" s="44"/>
      <c r="F10123" s="43"/>
      <c r="G10123" s="84"/>
      <c r="H10123" s="31"/>
      <c r="I10123" s="205"/>
      <c r="J10123" s="84"/>
      <c r="K10123" s="31"/>
      <c r="L10123" s="31"/>
      <c r="M10123" s="169"/>
      <c r="N10123" s="148"/>
      <c r="O10123" s="106"/>
      <c r="P10123" s="43"/>
      <c r="Q10123" s="205"/>
      <c r="R10123" s="84"/>
      <c r="S10123" s="31"/>
      <c r="T10123" s="31"/>
      <c r="U10123" s="169"/>
      <c r="V10123" s="150"/>
      <c r="W10123" s="141" t="str" cm="1">
        <f t="array" ref="W10123">IF(SUM(LEN(B10123:V10123))=0,"",IF(OR(OR(ISBLANK(F10123),SUM(LEN(C10123),LEN(D10123))=0),AND(NOT(E10123="Unknown"),ISBLANK(J10123)),AND(NOT(O10123="Unknown"),ISBLANK(R10123))),"Missing Information", INDEX(Table15[Entire Service Line Classification], MATCH(SUMIFS(Table15[Unique ID],Table15[System-Owned Portion],E10123,Table15[If Material Anything Other than "Lead" in Column E,Was Material Ever Previously Lead?],G10123,Table15[Customer-Owned Portion],O10123),Table15[Unique ID],0),0)))</f>
        <v/>
      </c>
    </row>
    <row r="10124" spans="2:23" x14ac:dyDescent="0.25">
      <c r="B10124" s="146"/>
      <c r="C10124" s="31"/>
      <c r="D10124" s="31"/>
      <c r="E10124" s="44"/>
      <c r="F10124" s="43"/>
      <c r="G10124" s="84"/>
      <c r="H10124" s="31"/>
      <c r="I10124" s="205"/>
      <c r="J10124" s="84"/>
      <c r="K10124" s="31"/>
      <c r="L10124" s="31"/>
      <c r="M10124" s="169"/>
      <c r="N10124" s="148"/>
      <c r="O10124" s="106"/>
      <c r="P10124" s="43"/>
      <c r="Q10124" s="205"/>
      <c r="R10124" s="84"/>
      <c r="S10124" s="31"/>
      <c r="T10124" s="31"/>
      <c r="U10124" s="169"/>
      <c r="V10124" s="150"/>
      <c r="W10124" s="141" t="str" cm="1">
        <f t="array" ref="W10124">IF(SUM(LEN(B10124:V10124))=0,"",IF(OR(OR(ISBLANK(F10124),SUM(LEN(C10124),LEN(D10124))=0),AND(NOT(E10124="Unknown"),ISBLANK(J10124)),AND(NOT(O10124="Unknown"),ISBLANK(R10124))),"Missing Information", INDEX(Table15[Entire Service Line Classification], MATCH(SUMIFS(Table15[Unique ID],Table15[System-Owned Portion],E10124,Table15[If Material Anything Other than "Lead" in Column E,Was Material Ever Previously Lead?],G10124,Table15[Customer-Owned Portion],O10124),Table15[Unique ID],0),0)))</f>
        <v/>
      </c>
    </row>
    <row r="10125" spans="2:23" x14ac:dyDescent="0.25">
      <c r="B10125" s="146"/>
      <c r="C10125" s="31"/>
      <c r="D10125" s="31"/>
      <c r="E10125" s="44"/>
      <c r="F10125" s="43"/>
      <c r="G10125" s="84"/>
      <c r="H10125" s="31"/>
      <c r="I10125" s="205"/>
      <c r="J10125" s="84"/>
      <c r="K10125" s="31"/>
      <c r="L10125" s="31"/>
      <c r="M10125" s="169"/>
      <c r="N10125" s="148"/>
      <c r="O10125" s="106"/>
      <c r="P10125" s="43"/>
      <c r="Q10125" s="205"/>
      <c r="R10125" s="84"/>
      <c r="S10125" s="31"/>
      <c r="T10125" s="31"/>
      <c r="U10125" s="169"/>
      <c r="V10125" s="150"/>
      <c r="W10125" s="141" t="str" cm="1">
        <f t="array" ref="W10125">IF(SUM(LEN(B10125:V10125))=0,"",IF(OR(OR(ISBLANK(F10125),SUM(LEN(C10125),LEN(D10125))=0),AND(NOT(E10125="Unknown"),ISBLANK(J10125)),AND(NOT(O10125="Unknown"),ISBLANK(R10125))),"Missing Information", INDEX(Table15[Entire Service Line Classification], MATCH(SUMIFS(Table15[Unique ID],Table15[System-Owned Portion],E10125,Table15[If Material Anything Other than "Lead" in Column E,Was Material Ever Previously Lead?],G10125,Table15[Customer-Owned Portion],O10125),Table15[Unique ID],0),0)))</f>
        <v/>
      </c>
    </row>
    <row r="10126" spans="2:23" x14ac:dyDescent="0.25">
      <c r="B10126" s="146"/>
      <c r="C10126" s="31"/>
      <c r="D10126" s="31"/>
      <c r="E10126" s="44"/>
      <c r="F10126" s="43"/>
      <c r="G10126" s="84"/>
      <c r="H10126" s="31"/>
      <c r="I10126" s="205"/>
      <c r="J10126" s="84"/>
      <c r="K10126" s="31"/>
      <c r="L10126" s="31"/>
      <c r="M10126" s="169"/>
      <c r="N10126" s="148"/>
      <c r="O10126" s="106"/>
      <c r="P10126" s="43"/>
      <c r="Q10126" s="205"/>
      <c r="R10126" s="84"/>
      <c r="S10126" s="31"/>
      <c r="T10126" s="31"/>
      <c r="U10126" s="169"/>
      <c r="V10126" s="150"/>
      <c r="W10126" s="141" t="str" cm="1">
        <f t="array" ref="W10126">IF(SUM(LEN(B10126:V10126))=0,"",IF(OR(OR(ISBLANK(F10126),SUM(LEN(C10126),LEN(D10126))=0),AND(NOT(E10126="Unknown"),ISBLANK(J10126)),AND(NOT(O10126="Unknown"),ISBLANK(R10126))),"Missing Information", INDEX(Table15[Entire Service Line Classification], MATCH(SUMIFS(Table15[Unique ID],Table15[System-Owned Portion],E10126,Table15[If Material Anything Other than "Lead" in Column E,Was Material Ever Previously Lead?],G10126,Table15[Customer-Owned Portion],O10126),Table15[Unique ID],0),0)))</f>
        <v/>
      </c>
    </row>
    <row r="10127" spans="2:23" x14ac:dyDescent="0.25">
      <c r="B10127" s="146"/>
      <c r="C10127" s="31"/>
      <c r="D10127" s="31"/>
      <c r="E10127" s="44"/>
      <c r="F10127" s="43"/>
      <c r="G10127" s="84"/>
      <c r="H10127" s="31"/>
      <c r="I10127" s="205"/>
      <c r="J10127" s="84"/>
      <c r="K10127" s="31"/>
      <c r="L10127" s="31"/>
      <c r="M10127" s="169"/>
      <c r="N10127" s="148"/>
      <c r="O10127" s="106"/>
      <c r="P10127" s="43"/>
      <c r="Q10127" s="205"/>
      <c r="R10127" s="84"/>
      <c r="S10127" s="31"/>
      <c r="T10127" s="31"/>
      <c r="U10127" s="169"/>
      <c r="V10127" s="150"/>
      <c r="W10127" s="141" t="str" cm="1">
        <f t="array" ref="W10127">IF(SUM(LEN(B10127:V10127))=0,"",IF(OR(OR(ISBLANK(F10127),SUM(LEN(C10127),LEN(D10127))=0),AND(NOT(E10127="Unknown"),ISBLANK(J10127)),AND(NOT(O10127="Unknown"),ISBLANK(R10127))),"Missing Information", INDEX(Table15[Entire Service Line Classification], MATCH(SUMIFS(Table15[Unique ID],Table15[System-Owned Portion],E10127,Table15[If Material Anything Other than "Lead" in Column E,Was Material Ever Previously Lead?],G10127,Table15[Customer-Owned Portion],O10127),Table15[Unique ID],0),0)))</f>
        <v/>
      </c>
    </row>
    <row r="10128" spans="2:23" x14ac:dyDescent="0.25">
      <c r="B10128" s="146"/>
      <c r="C10128" s="31"/>
      <c r="D10128" s="31"/>
      <c r="E10128" s="44"/>
      <c r="F10128" s="43"/>
      <c r="G10128" s="84"/>
      <c r="H10128" s="31"/>
      <c r="I10128" s="205"/>
      <c r="J10128" s="84"/>
      <c r="K10128" s="31"/>
      <c r="L10128" s="31"/>
      <c r="M10128" s="169"/>
      <c r="N10128" s="148"/>
      <c r="O10128" s="106"/>
      <c r="P10128" s="43"/>
      <c r="Q10128" s="205"/>
      <c r="R10128" s="84"/>
      <c r="S10128" s="31"/>
      <c r="T10128" s="31"/>
      <c r="U10128" s="169"/>
      <c r="V10128" s="150"/>
      <c r="W10128" s="141" t="str" cm="1">
        <f t="array" ref="W10128">IF(SUM(LEN(B10128:V10128))=0,"",IF(OR(OR(ISBLANK(F10128),SUM(LEN(C10128),LEN(D10128))=0),AND(NOT(E10128="Unknown"),ISBLANK(J10128)),AND(NOT(O10128="Unknown"),ISBLANK(R10128))),"Missing Information", INDEX(Table15[Entire Service Line Classification], MATCH(SUMIFS(Table15[Unique ID],Table15[System-Owned Portion],E10128,Table15[If Material Anything Other than "Lead" in Column E,Was Material Ever Previously Lead?],G10128,Table15[Customer-Owned Portion],O10128),Table15[Unique ID],0),0)))</f>
        <v/>
      </c>
    </row>
    <row r="10129" spans="2:23" x14ac:dyDescent="0.25">
      <c r="B10129" s="146"/>
      <c r="C10129" s="31"/>
      <c r="D10129" s="31"/>
      <c r="E10129" s="44"/>
      <c r="F10129" s="43"/>
      <c r="G10129" s="84"/>
      <c r="H10129" s="31"/>
      <c r="I10129" s="205"/>
      <c r="J10129" s="84"/>
      <c r="K10129" s="31"/>
      <c r="L10129" s="31"/>
      <c r="M10129" s="169"/>
      <c r="N10129" s="148"/>
      <c r="O10129" s="106"/>
      <c r="P10129" s="43"/>
      <c r="Q10129" s="205"/>
      <c r="R10129" s="84"/>
      <c r="S10129" s="31"/>
      <c r="T10129" s="31"/>
      <c r="U10129" s="169"/>
      <c r="V10129" s="150"/>
      <c r="W10129" s="141" t="str" cm="1">
        <f t="array" ref="W10129">IF(SUM(LEN(B10129:V10129))=0,"",IF(OR(OR(ISBLANK(F10129),SUM(LEN(C10129),LEN(D10129))=0),AND(NOT(E10129="Unknown"),ISBLANK(J10129)),AND(NOT(O10129="Unknown"),ISBLANK(R10129))),"Missing Information", INDEX(Table15[Entire Service Line Classification], MATCH(SUMIFS(Table15[Unique ID],Table15[System-Owned Portion],E10129,Table15[If Material Anything Other than "Lead" in Column E,Was Material Ever Previously Lead?],G10129,Table15[Customer-Owned Portion],O10129),Table15[Unique ID],0),0)))</f>
        <v/>
      </c>
    </row>
    <row r="10130" spans="2:23" x14ac:dyDescent="0.25">
      <c r="B10130" s="146"/>
      <c r="C10130" s="31"/>
      <c r="D10130" s="31"/>
      <c r="E10130" s="44"/>
      <c r="F10130" s="43"/>
      <c r="G10130" s="84"/>
      <c r="H10130" s="31"/>
      <c r="I10130" s="205"/>
      <c r="J10130" s="84"/>
      <c r="K10130" s="31"/>
      <c r="L10130" s="31"/>
      <c r="M10130" s="169"/>
      <c r="N10130" s="148"/>
      <c r="O10130" s="106"/>
      <c r="P10130" s="43"/>
      <c r="Q10130" s="205"/>
      <c r="R10130" s="84"/>
      <c r="S10130" s="31"/>
      <c r="T10130" s="31"/>
      <c r="U10130" s="169"/>
      <c r="V10130" s="150"/>
      <c r="W10130" s="141" t="str" cm="1">
        <f t="array" ref="W10130">IF(SUM(LEN(B10130:V10130))=0,"",IF(OR(OR(ISBLANK(F10130),SUM(LEN(C10130),LEN(D10130))=0),AND(NOT(E10130="Unknown"),ISBLANK(J10130)),AND(NOT(O10130="Unknown"),ISBLANK(R10130))),"Missing Information", INDEX(Table15[Entire Service Line Classification], MATCH(SUMIFS(Table15[Unique ID],Table15[System-Owned Portion],E10130,Table15[If Material Anything Other than "Lead" in Column E,Was Material Ever Previously Lead?],G10130,Table15[Customer-Owned Portion],O10130),Table15[Unique ID],0),0)))</f>
        <v/>
      </c>
    </row>
    <row r="10131" spans="2:23" x14ac:dyDescent="0.25">
      <c r="B10131" s="146"/>
      <c r="C10131" s="31"/>
      <c r="D10131" s="31"/>
      <c r="E10131" s="44"/>
      <c r="F10131" s="43"/>
      <c r="G10131" s="84"/>
      <c r="H10131" s="31"/>
      <c r="I10131" s="205"/>
      <c r="J10131" s="84"/>
      <c r="K10131" s="31"/>
      <c r="L10131" s="31"/>
      <c r="M10131" s="169"/>
      <c r="N10131" s="148"/>
      <c r="O10131" s="106"/>
      <c r="P10131" s="43"/>
      <c r="Q10131" s="205"/>
      <c r="R10131" s="84"/>
      <c r="S10131" s="31"/>
      <c r="T10131" s="31"/>
      <c r="U10131" s="169"/>
      <c r="V10131" s="150"/>
      <c r="W10131" s="141" t="str" cm="1">
        <f t="array" ref="W10131">IF(SUM(LEN(B10131:V10131))=0,"",IF(OR(OR(ISBLANK(F10131),SUM(LEN(C10131),LEN(D10131))=0),AND(NOT(E10131="Unknown"),ISBLANK(J10131)),AND(NOT(O10131="Unknown"),ISBLANK(R10131))),"Missing Information", INDEX(Table15[Entire Service Line Classification], MATCH(SUMIFS(Table15[Unique ID],Table15[System-Owned Portion],E10131,Table15[If Material Anything Other than "Lead" in Column E,Was Material Ever Previously Lead?],G10131,Table15[Customer-Owned Portion],O10131),Table15[Unique ID],0),0)))</f>
        <v/>
      </c>
    </row>
    <row r="10132" spans="2:23" x14ac:dyDescent="0.25">
      <c r="B10132" s="146"/>
      <c r="C10132" s="31"/>
      <c r="D10132" s="31"/>
      <c r="E10132" s="44"/>
      <c r="F10132" s="43"/>
      <c r="G10132" s="84"/>
      <c r="H10132" s="31"/>
      <c r="I10132" s="205"/>
      <c r="J10132" s="84"/>
      <c r="K10132" s="31"/>
      <c r="L10132" s="31"/>
      <c r="M10132" s="169"/>
      <c r="N10132" s="148"/>
      <c r="O10132" s="106"/>
      <c r="P10132" s="43"/>
      <c r="Q10132" s="205"/>
      <c r="R10132" s="84"/>
      <c r="S10132" s="31"/>
      <c r="T10132" s="31"/>
      <c r="U10132" s="169"/>
      <c r="V10132" s="150"/>
      <c r="W10132" s="141" t="str" cm="1">
        <f t="array" ref="W10132">IF(SUM(LEN(B10132:V10132))=0,"",IF(OR(OR(ISBLANK(F10132),SUM(LEN(C10132),LEN(D10132))=0),AND(NOT(E10132="Unknown"),ISBLANK(J10132)),AND(NOT(O10132="Unknown"),ISBLANK(R10132))),"Missing Information", INDEX(Table15[Entire Service Line Classification], MATCH(SUMIFS(Table15[Unique ID],Table15[System-Owned Portion],E10132,Table15[If Material Anything Other than "Lead" in Column E,Was Material Ever Previously Lead?],G10132,Table15[Customer-Owned Portion],O10132),Table15[Unique ID],0),0)))</f>
        <v/>
      </c>
    </row>
    <row r="10133" spans="2:23" x14ac:dyDescent="0.25">
      <c r="B10133" s="146"/>
      <c r="C10133" s="31"/>
      <c r="D10133" s="31"/>
      <c r="E10133" s="44"/>
      <c r="F10133" s="43"/>
      <c r="G10133" s="84"/>
      <c r="H10133" s="31"/>
      <c r="I10133" s="205"/>
      <c r="J10133" s="84"/>
      <c r="K10133" s="31"/>
      <c r="L10133" s="31"/>
      <c r="M10133" s="169"/>
      <c r="N10133" s="148"/>
      <c r="O10133" s="106"/>
      <c r="P10133" s="43"/>
      <c r="Q10133" s="205"/>
      <c r="R10133" s="84"/>
      <c r="S10133" s="31"/>
      <c r="T10133" s="31"/>
      <c r="U10133" s="169"/>
      <c r="V10133" s="150"/>
      <c r="W10133" s="141" t="str" cm="1">
        <f t="array" ref="W10133">IF(SUM(LEN(B10133:V10133))=0,"",IF(OR(OR(ISBLANK(F10133),SUM(LEN(C10133),LEN(D10133))=0),AND(NOT(E10133="Unknown"),ISBLANK(J10133)),AND(NOT(O10133="Unknown"),ISBLANK(R10133))),"Missing Information", INDEX(Table15[Entire Service Line Classification], MATCH(SUMIFS(Table15[Unique ID],Table15[System-Owned Portion],E10133,Table15[If Material Anything Other than "Lead" in Column E,Was Material Ever Previously Lead?],G10133,Table15[Customer-Owned Portion],O10133),Table15[Unique ID],0),0)))</f>
        <v/>
      </c>
    </row>
    <row r="10134" spans="2:23" x14ac:dyDescent="0.25">
      <c r="B10134" s="146"/>
      <c r="C10134" s="31"/>
      <c r="D10134" s="31"/>
      <c r="E10134" s="44"/>
      <c r="F10134" s="43"/>
      <c r="G10134" s="84"/>
      <c r="H10134" s="31"/>
      <c r="I10134" s="205"/>
      <c r="J10134" s="84"/>
      <c r="K10134" s="31"/>
      <c r="L10134" s="31"/>
      <c r="M10134" s="169"/>
      <c r="N10134" s="148"/>
      <c r="O10134" s="106"/>
      <c r="P10134" s="43"/>
      <c r="Q10134" s="205"/>
      <c r="R10134" s="84"/>
      <c r="S10134" s="31"/>
      <c r="T10134" s="31"/>
      <c r="U10134" s="169"/>
      <c r="V10134" s="150"/>
      <c r="W10134" s="141" t="str" cm="1">
        <f t="array" ref="W10134">IF(SUM(LEN(B10134:V10134))=0,"",IF(OR(OR(ISBLANK(F10134),SUM(LEN(C10134),LEN(D10134))=0),AND(NOT(E10134="Unknown"),ISBLANK(J10134)),AND(NOT(O10134="Unknown"),ISBLANK(R10134))),"Missing Information", INDEX(Table15[Entire Service Line Classification], MATCH(SUMIFS(Table15[Unique ID],Table15[System-Owned Portion],E10134,Table15[If Material Anything Other than "Lead" in Column E,Was Material Ever Previously Lead?],G10134,Table15[Customer-Owned Portion],O10134),Table15[Unique ID],0),0)))</f>
        <v/>
      </c>
    </row>
    <row r="10135" spans="2:23" x14ac:dyDescent="0.25">
      <c r="B10135" s="146"/>
      <c r="C10135" s="31"/>
      <c r="D10135" s="31"/>
      <c r="E10135" s="44"/>
      <c r="F10135" s="43"/>
      <c r="G10135" s="84"/>
      <c r="H10135" s="31"/>
      <c r="I10135" s="205"/>
      <c r="J10135" s="84"/>
      <c r="K10135" s="31"/>
      <c r="L10135" s="31"/>
      <c r="M10135" s="169"/>
      <c r="N10135" s="148"/>
      <c r="O10135" s="106"/>
      <c r="P10135" s="43"/>
      <c r="Q10135" s="205"/>
      <c r="R10135" s="84"/>
      <c r="S10135" s="31"/>
      <c r="T10135" s="31"/>
      <c r="U10135" s="169"/>
      <c r="V10135" s="150"/>
      <c r="W10135" s="141" t="str" cm="1">
        <f t="array" ref="W10135">IF(SUM(LEN(B10135:V10135))=0,"",IF(OR(OR(ISBLANK(F10135),SUM(LEN(C10135),LEN(D10135))=0),AND(NOT(E10135="Unknown"),ISBLANK(J10135)),AND(NOT(O10135="Unknown"),ISBLANK(R10135))),"Missing Information", INDEX(Table15[Entire Service Line Classification], MATCH(SUMIFS(Table15[Unique ID],Table15[System-Owned Portion],E10135,Table15[If Material Anything Other than "Lead" in Column E,Was Material Ever Previously Lead?],G10135,Table15[Customer-Owned Portion],O10135),Table15[Unique ID],0),0)))</f>
        <v/>
      </c>
    </row>
    <row r="10136" spans="2:23" x14ac:dyDescent="0.25">
      <c r="B10136" s="146"/>
      <c r="C10136" s="31"/>
      <c r="D10136" s="31"/>
      <c r="E10136" s="44"/>
      <c r="F10136" s="43"/>
      <c r="G10136" s="84"/>
      <c r="H10136" s="31"/>
      <c r="I10136" s="205"/>
      <c r="J10136" s="84"/>
      <c r="K10136" s="31"/>
      <c r="L10136" s="31"/>
      <c r="M10136" s="169"/>
      <c r="N10136" s="148"/>
      <c r="O10136" s="106"/>
      <c r="P10136" s="43"/>
      <c r="Q10136" s="205"/>
      <c r="R10136" s="84"/>
      <c r="S10136" s="31"/>
      <c r="T10136" s="31"/>
      <c r="U10136" s="169"/>
      <c r="V10136" s="150"/>
      <c r="W10136" s="141" t="str" cm="1">
        <f t="array" ref="W10136">IF(SUM(LEN(B10136:V10136))=0,"",IF(OR(OR(ISBLANK(F10136),SUM(LEN(C10136),LEN(D10136))=0),AND(NOT(E10136="Unknown"),ISBLANK(J10136)),AND(NOT(O10136="Unknown"),ISBLANK(R10136))),"Missing Information", INDEX(Table15[Entire Service Line Classification], MATCH(SUMIFS(Table15[Unique ID],Table15[System-Owned Portion],E10136,Table15[If Material Anything Other than "Lead" in Column E,Was Material Ever Previously Lead?],G10136,Table15[Customer-Owned Portion],O10136),Table15[Unique ID],0),0)))</f>
        <v/>
      </c>
    </row>
    <row r="10137" spans="2:23" x14ac:dyDescent="0.25">
      <c r="B10137" s="146"/>
      <c r="C10137" s="31"/>
      <c r="D10137" s="31"/>
      <c r="E10137" s="44"/>
      <c r="F10137" s="43"/>
      <c r="G10137" s="84"/>
      <c r="H10137" s="31"/>
      <c r="I10137" s="205"/>
      <c r="J10137" s="84"/>
      <c r="K10137" s="31"/>
      <c r="L10137" s="31"/>
      <c r="M10137" s="169"/>
      <c r="N10137" s="148"/>
      <c r="O10137" s="106"/>
      <c r="P10137" s="43"/>
      <c r="Q10137" s="205"/>
      <c r="R10137" s="84"/>
      <c r="S10137" s="31"/>
      <c r="T10137" s="31"/>
      <c r="U10137" s="169"/>
      <c r="V10137" s="150"/>
      <c r="W10137" s="141" t="str" cm="1">
        <f t="array" ref="W10137">IF(SUM(LEN(B10137:V10137))=0,"",IF(OR(OR(ISBLANK(F10137),SUM(LEN(C10137),LEN(D10137))=0),AND(NOT(E10137="Unknown"),ISBLANK(J10137)),AND(NOT(O10137="Unknown"),ISBLANK(R10137))),"Missing Information", INDEX(Table15[Entire Service Line Classification], MATCH(SUMIFS(Table15[Unique ID],Table15[System-Owned Portion],E10137,Table15[If Material Anything Other than "Lead" in Column E,Was Material Ever Previously Lead?],G10137,Table15[Customer-Owned Portion],O10137),Table15[Unique ID],0),0)))</f>
        <v/>
      </c>
    </row>
    <row r="10138" spans="2:23" x14ac:dyDescent="0.25">
      <c r="B10138" s="146"/>
      <c r="C10138" s="31"/>
      <c r="D10138" s="31"/>
      <c r="E10138" s="44"/>
      <c r="F10138" s="43"/>
      <c r="G10138" s="84"/>
      <c r="H10138" s="31"/>
      <c r="I10138" s="205"/>
      <c r="J10138" s="84"/>
      <c r="K10138" s="31"/>
      <c r="L10138" s="31"/>
      <c r="M10138" s="169"/>
      <c r="N10138" s="148"/>
      <c r="O10138" s="106"/>
      <c r="P10138" s="43"/>
      <c r="Q10138" s="205"/>
      <c r="R10138" s="84"/>
      <c r="S10138" s="31"/>
      <c r="T10138" s="31"/>
      <c r="U10138" s="169"/>
      <c r="V10138" s="150"/>
      <c r="W10138" s="141" t="str" cm="1">
        <f t="array" ref="W10138">IF(SUM(LEN(B10138:V10138))=0,"",IF(OR(OR(ISBLANK(F10138),SUM(LEN(C10138),LEN(D10138))=0),AND(NOT(E10138="Unknown"),ISBLANK(J10138)),AND(NOT(O10138="Unknown"),ISBLANK(R10138))),"Missing Information", INDEX(Table15[Entire Service Line Classification], MATCH(SUMIFS(Table15[Unique ID],Table15[System-Owned Portion],E10138,Table15[If Material Anything Other than "Lead" in Column E,Was Material Ever Previously Lead?],G10138,Table15[Customer-Owned Portion],O10138),Table15[Unique ID],0),0)))</f>
        <v/>
      </c>
    </row>
    <row r="10139" spans="2:23" x14ac:dyDescent="0.25">
      <c r="B10139" s="146"/>
      <c r="C10139" s="31"/>
      <c r="D10139" s="31"/>
      <c r="E10139" s="44"/>
      <c r="F10139" s="43"/>
      <c r="G10139" s="84"/>
      <c r="H10139" s="31"/>
      <c r="I10139" s="205"/>
      <c r="J10139" s="84"/>
      <c r="K10139" s="31"/>
      <c r="L10139" s="31"/>
      <c r="M10139" s="169"/>
      <c r="N10139" s="148"/>
      <c r="O10139" s="106"/>
      <c r="P10139" s="43"/>
      <c r="Q10139" s="205"/>
      <c r="R10139" s="84"/>
      <c r="S10139" s="31"/>
      <c r="T10139" s="31"/>
      <c r="U10139" s="169"/>
      <c r="V10139" s="150"/>
      <c r="W10139" s="141" t="str" cm="1">
        <f t="array" ref="W10139">IF(SUM(LEN(B10139:V10139))=0,"",IF(OR(OR(ISBLANK(F10139),SUM(LEN(C10139),LEN(D10139))=0),AND(NOT(E10139="Unknown"),ISBLANK(J10139)),AND(NOT(O10139="Unknown"),ISBLANK(R10139))),"Missing Information", INDEX(Table15[Entire Service Line Classification], MATCH(SUMIFS(Table15[Unique ID],Table15[System-Owned Portion],E10139,Table15[If Material Anything Other than "Lead" in Column E,Was Material Ever Previously Lead?],G10139,Table15[Customer-Owned Portion],O10139),Table15[Unique ID],0),0)))</f>
        <v/>
      </c>
    </row>
    <row r="10140" spans="2:23" x14ac:dyDescent="0.25">
      <c r="B10140" s="146"/>
      <c r="C10140" s="31"/>
      <c r="D10140" s="31"/>
      <c r="E10140" s="44"/>
      <c r="F10140" s="43"/>
      <c r="G10140" s="84"/>
      <c r="H10140" s="31"/>
      <c r="I10140" s="205"/>
      <c r="J10140" s="84"/>
      <c r="K10140" s="31"/>
      <c r="L10140" s="31"/>
      <c r="M10140" s="169"/>
      <c r="N10140" s="148"/>
      <c r="O10140" s="106"/>
      <c r="P10140" s="43"/>
      <c r="Q10140" s="205"/>
      <c r="R10140" s="84"/>
      <c r="S10140" s="31"/>
      <c r="T10140" s="31"/>
      <c r="U10140" s="169"/>
      <c r="V10140" s="150"/>
      <c r="W10140" s="141" t="str" cm="1">
        <f t="array" ref="W10140">IF(SUM(LEN(B10140:V10140))=0,"",IF(OR(OR(ISBLANK(F10140),SUM(LEN(C10140),LEN(D10140))=0),AND(NOT(E10140="Unknown"),ISBLANK(J10140)),AND(NOT(O10140="Unknown"),ISBLANK(R10140))),"Missing Information", INDEX(Table15[Entire Service Line Classification], MATCH(SUMIFS(Table15[Unique ID],Table15[System-Owned Portion],E10140,Table15[If Material Anything Other than "Lead" in Column E,Was Material Ever Previously Lead?],G10140,Table15[Customer-Owned Portion],O10140),Table15[Unique ID],0),0)))</f>
        <v/>
      </c>
    </row>
    <row r="10141" spans="2:23" x14ac:dyDescent="0.25">
      <c r="B10141" s="146"/>
      <c r="C10141" s="31"/>
      <c r="D10141" s="31"/>
      <c r="E10141" s="44"/>
      <c r="F10141" s="43"/>
      <c r="G10141" s="84"/>
      <c r="H10141" s="31"/>
      <c r="I10141" s="205"/>
      <c r="J10141" s="84"/>
      <c r="K10141" s="31"/>
      <c r="L10141" s="31"/>
      <c r="M10141" s="169"/>
      <c r="N10141" s="148"/>
      <c r="O10141" s="106"/>
      <c r="P10141" s="43"/>
      <c r="Q10141" s="205"/>
      <c r="R10141" s="84"/>
      <c r="S10141" s="31"/>
      <c r="T10141" s="31"/>
      <c r="U10141" s="169"/>
      <c r="V10141" s="150"/>
      <c r="W10141" s="141" t="str" cm="1">
        <f t="array" ref="W10141">IF(SUM(LEN(B10141:V10141))=0,"",IF(OR(OR(ISBLANK(F10141),SUM(LEN(C10141),LEN(D10141))=0),AND(NOT(E10141="Unknown"),ISBLANK(J10141)),AND(NOT(O10141="Unknown"),ISBLANK(R10141))),"Missing Information", INDEX(Table15[Entire Service Line Classification], MATCH(SUMIFS(Table15[Unique ID],Table15[System-Owned Portion],E10141,Table15[If Material Anything Other than "Lead" in Column E,Was Material Ever Previously Lead?],G10141,Table15[Customer-Owned Portion],O10141),Table15[Unique ID],0),0)))</f>
        <v/>
      </c>
    </row>
    <row r="10142" spans="2:23" x14ac:dyDescent="0.25">
      <c r="B10142" s="146"/>
      <c r="C10142" s="31"/>
      <c r="D10142" s="31"/>
      <c r="E10142" s="44"/>
      <c r="F10142" s="43"/>
      <c r="G10142" s="84"/>
      <c r="H10142" s="31"/>
      <c r="I10142" s="205"/>
      <c r="J10142" s="84"/>
      <c r="K10142" s="31"/>
      <c r="L10142" s="31"/>
      <c r="M10142" s="169"/>
      <c r="N10142" s="148"/>
      <c r="O10142" s="106"/>
      <c r="P10142" s="43"/>
      <c r="Q10142" s="205"/>
      <c r="R10142" s="84"/>
      <c r="S10142" s="31"/>
      <c r="T10142" s="31"/>
      <c r="U10142" s="169"/>
      <c r="V10142" s="150"/>
      <c r="W10142" s="141" t="str" cm="1">
        <f t="array" ref="W10142">IF(SUM(LEN(B10142:V10142))=0,"",IF(OR(OR(ISBLANK(F10142),SUM(LEN(C10142),LEN(D10142))=0),AND(NOT(E10142="Unknown"),ISBLANK(J10142)),AND(NOT(O10142="Unknown"),ISBLANK(R10142))),"Missing Information", INDEX(Table15[Entire Service Line Classification], MATCH(SUMIFS(Table15[Unique ID],Table15[System-Owned Portion],E10142,Table15[If Material Anything Other than "Lead" in Column E,Was Material Ever Previously Lead?],G10142,Table15[Customer-Owned Portion],O10142),Table15[Unique ID],0),0)))</f>
        <v/>
      </c>
    </row>
    <row r="10143" spans="2:23" x14ac:dyDescent="0.25">
      <c r="B10143" s="146"/>
      <c r="C10143" s="31"/>
      <c r="D10143" s="31"/>
      <c r="E10143" s="44"/>
      <c r="F10143" s="43"/>
      <c r="G10143" s="84"/>
      <c r="H10143" s="31"/>
      <c r="I10143" s="205"/>
      <c r="J10143" s="84"/>
      <c r="K10143" s="31"/>
      <c r="L10143" s="31"/>
      <c r="M10143" s="169"/>
      <c r="N10143" s="148"/>
      <c r="O10143" s="106"/>
      <c r="P10143" s="43"/>
      <c r="Q10143" s="205"/>
      <c r="R10143" s="84"/>
      <c r="S10143" s="31"/>
      <c r="T10143" s="31"/>
      <c r="U10143" s="169"/>
      <c r="V10143" s="150"/>
      <c r="W10143" s="141" t="str" cm="1">
        <f t="array" ref="W10143">IF(SUM(LEN(B10143:V10143))=0,"",IF(OR(OR(ISBLANK(F10143),SUM(LEN(C10143),LEN(D10143))=0),AND(NOT(E10143="Unknown"),ISBLANK(J10143)),AND(NOT(O10143="Unknown"),ISBLANK(R10143))),"Missing Information", INDEX(Table15[Entire Service Line Classification], MATCH(SUMIFS(Table15[Unique ID],Table15[System-Owned Portion],E10143,Table15[If Material Anything Other than "Lead" in Column E,Was Material Ever Previously Lead?],G10143,Table15[Customer-Owned Portion],O10143),Table15[Unique ID],0),0)))</f>
        <v/>
      </c>
    </row>
    <row r="10144" spans="2:23" x14ac:dyDescent="0.25">
      <c r="B10144" s="146"/>
      <c r="C10144" s="31"/>
      <c r="D10144" s="31"/>
      <c r="E10144" s="44"/>
      <c r="F10144" s="43"/>
      <c r="G10144" s="84"/>
      <c r="H10144" s="31"/>
      <c r="I10144" s="205"/>
      <c r="J10144" s="84"/>
      <c r="K10144" s="31"/>
      <c r="L10144" s="31"/>
      <c r="M10144" s="169"/>
      <c r="N10144" s="148"/>
      <c r="O10144" s="106"/>
      <c r="P10144" s="43"/>
      <c r="Q10144" s="205"/>
      <c r="R10144" s="84"/>
      <c r="S10144" s="31"/>
      <c r="T10144" s="31"/>
      <c r="U10144" s="169"/>
      <c r="V10144" s="150"/>
      <c r="W10144" s="141" t="str" cm="1">
        <f t="array" ref="W10144">IF(SUM(LEN(B10144:V10144))=0,"",IF(OR(OR(ISBLANK(F10144),SUM(LEN(C10144),LEN(D10144))=0),AND(NOT(E10144="Unknown"),ISBLANK(J10144)),AND(NOT(O10144="Unknown"),ISBLANK(R10144))),"Missing Information", INDEX(Table15[Entire Service Line Classification], MATCH(SUMIFS(Table15[Unique ID],Table15[System-Owned Portion],E10144,Table15[If Material Anything Other than "Lead" in Column E,Was Material Ever Previously Lead?],G10144,Table15[Customer-Owned Portion],O10144),Table15[Unique ID],0),0)))</f>
        <v/>
      </c>
    </row>
    <row r="10145" spans="2:23" x14ac:dyDescent="0.25">
      <c r="B10145" s="146"/>
      <c r="C10145" s="31"/>
      <c r="D10145" s="31"/>
      <c r="E10145" s="44"/>
      <c r="F10145" s="43"/>
      <c r="G10145" s="84"/>
      <c r="H10145" s="31"/>
      <c r="I10145" s="205"/>
      <c r="J10145" s="84"/>
      <c r="K10145" s="31"/>
      <c r="L10145" s="31"/>
      <c r="M10145" s="169"/>
      <c r="N10145" s="148"/>
      <c r="O10145" s="106"/>
      <c r="P10145" s="43"/>
      <c r="Q10145" s="205"/>
      <c r="R10145" s="84"/>
      <c r="S10145" s="31"/>
      <c r="T10145" s="31"/>
      <c r="U10145" s="169"/>
      <c r="V10145" s="150"/>
      <c r="W10145" s="141" t="str" cm="1">
        <f t="array" ref="W10145">IF(SUM(LEN(B10145:V10145))=0,"",IF(OR(OR(ISBLANK(F10145),SUM(LEN(C10145),LEN(D10145))=0),AND(NOT(E10145="Unknown"),ISBLANK(J10145)),AND(NOT(O10145="Unknown"),ISBLANK(R10145))),"Missing Information", INDEX(Table15[Entire Service Line Classification], MATCH(SUMIFS(Table15[Unique ID],Table15[System-Owned Portion],E10145,Table15[If Material Anything Other than "Lead" in Column E,Was Material Ever Previously Lead?],G10145,Table15[Customer-Owned Portion],O10145),Table15[Unique ID],0),0)))</f>
        <v/>
      </c>
    </row>
    <row r="10146" spans="2:23" x14ac:dyDescent="0.25">
      <c r="B10146" s="146"/>
      <c r="C10146" s="31"/>
      <c r="D10146" s="31"/>
      <c r="E10146" s="44"/>
      <c r="F10146" s="43"/>
      <c r="G10146" s="84"/>
      <c r="H10146" s="31"/>
      <c r="I10146" s="205"/>
      <c r="J10146" s="84"/>
      <c r="K10146" s="31"/>
      <c r="L10146" s="31"/>
      <c r="M10146" s="169"/>
      <c r="N10146" s="148"/>
      <c r="O10146" s="106"/>
      <c r="P10146" s="43"/>
      <c r="Q10146" s="205"/>
      <c r="R10146" s="84"/>
      <c r="S10146" s="31"/>
      <c r="T10146" s="31"/>
      <c r="U10146" s="169"/>
      <c r="V10146" s="150"/>
      <c r="W10146" s="141" t="str" cm="1">
        <f t="array" ref="W10146">IF(SUM(LEN(B10146:V10146))=0,"",IF(OR(OR(ISBLANK(F10146),SUM(LEN(C10146),LEN(D10146))=0),AND(NOT(E10146="Unknown"),ISBLANK(J10146)),AND(NOT(O10146="Unknown"),ISBLANK(R10146))),"Missing Information", INDEX(Table15[Entire Service Line Classification], MATCH(SUMIFS(Table15[Unique ID],Table15[System-Owned Portion],E10146,Table15[If Material Anything Other than "Lead" in Column E,Was Material Ever Previously Lead?],G10146,Table15[Customer-Owned Portion],O10146),Table15[Unique ID],0),0)))</f>
        <v/>
      </c>
    </row>
    <row r="10147" spans="2:23" x14ac:dyDescent="0.25">
      <c r="B10147" s="146"/>
      <c r="C10147" s="31"/>
      <c r="D10147" s="31"/>
      <c r="E10147" s="44"/>
      <c r="F10147" s="43"/>
      <c r="G10147" s="84"/>
      <c r="H10147" s="31"/>
      <c r="I10147" s="205"/>
      <c r="J10147" s="84"/>
      <c r="K10147" s="31"/>
      <c r="L10147" s="31"/>
      <c r="M10147" s="169"/>
      <c r="N10147" s="148"/>
      <c r="O10147" s="106"/>
      <c r="P10147" s="43"/>
      <c r="Q10147" s="205"/>
      <c r="R10147" s="84"/>
      <c r="S10147" s="31"/>
      <c r="T10147" s="31"/>
      <c r="U10147" s="169"/>
      <c r="V10147" s="150"/>
      <c r="W10147" s="141" t="str" cm="1">
        <f t="array" ref="W10147">IF(SUM(LEN(B10147:V10147))=0,"",IF(OR(OR(ISBLANK(F10147),SUM(LEN(C10147),LEN(D10147))=0),AND(NOT(E10147="Unknown"),ISBLANK(J10147)),AND(NOT(O10147="Unknown"),ISBLANK(R10147))),"Missing Information", INDEX(Table15[Entire Service Line Classification], MATCH(SUMIFS(Table15[Unique ID],Table15[System-Owned Portion],E10147,Table15[If Material Anything Other than "Lead" in Column E,Was Material Ever Previously Lead?],G10147,Table15[Customer-Owned Portion],O10147),Table15[Unique ID],0),0)))</f>
        <v/>
      </c>
    </row>
    <row r="10148" spans="2:23" x14ac:dyDescent="0.25">
      <c r="B10148" s="146"/>
      <c r="C10148" s="31"/>
      <c r="D10148" s="31"/>
      <c r="E10148" s="44"/>
      <c r="F10148" s="43"/>
      <c r="G10148" s="84"/>
      <c r="H10148" s="31"/>
      <c r="I10148" s="205"/>
      <c r="J10148" s="84"/>
      <c r="K10148" s="31"/>
      <c r="L10148" s="31"/>
      <c r="M10148" s="169"/>
      <c r="N10148" s="148"/>
      <c r="O10148" s="106"/>
      <c r="P10148" s="43"/>
      <c r="Q10148" s="205"/>
      <c r="R10148" s="84"/>
      <c r="S10148" s="31"/>
      <c r="T10148" s="31"/>
      <c r="U10148" s="169"/>
      <c r="V10148" s="150"/>
      <c r="W10148" s="141" t="str" cm="1">
        <f t="array" ref="W10148">IF(SUM(LEN(B10148:V10148))=0,"",IF(OR(OR(ISBLANK(F10148),SUM(LEN(C10148),LEN(D10148))=0),AND(NOT(E10148="Unknown"),ISBLANK(J10148)),AND(NOT(O10148="Unknown"),ISBLANK(R10148))),"Missing Information", INDEX(Table15[Entire Service Line Classification], MATCH(SUMIFS(Table15[Unique ID],Table15[System-Owned Portion],E10148,Table15[If Material Anything Other than "Lead" in Column E,Was Material Ever Previously Lead?],G10148,Table15[Customer-Owned Portion],O10148),Table15[Unique ID],0),0)))</f>
        <v/>
      </c>
    </row>
    <row r="10149" spans="2:23" x14ac:dyDescent="0.25">
      <c r="B10149" s="146"/>
      <c r="C10149" s="31"/>
      <c r="D10149" s="31"/>
      <c r="E10149" s="44"/>
      <c r="F10149" s="43"/>
      <c r="G10149" s="84"/>
      <c r="H10149" s="31"/>
      <c r="I10149" s="205"/>
      <c r="J10149" s="84"/>
      <c r="K10149" s="31"/>
      <c r="L10149" s="31"/>
      <c r="M10149" s="169"/>
      <c r="N10149" s="148"/>
      <c r="O10149" s="106"/>
      <c r="P10149" s="43"/>
      <c r="Q10149" s="205"/>
      <c r="R10149" s="84"/>
      <c r="S10149" s="31"/>
      <c r="T10149" s="31"/>
      <c r="U10149" s="169"/>
      <c r="V10149" s="150"/>
      <c r="W10149" s="141" t="str" cm="1">
        <f t="array" ref="W10149">IF(SUM(LEN(B10149:V10149))=0,"",IF(OR(OR(ISBLANK(F10149),SUM(LEN(C10149),LEN(D10149))=0),AND(NOT(E10149="Unknown"),ISBLANK(J10149)),AND(NOT(O10149="Unknown"),ISBLANK(R10149))),"Missing Information", INDEX(Table15[Entire Service Line Classification], MATCH(SUMIFS(Table15[Unique ID],Table15[System-Owned Portion],E10149,Table15[If Material Anything Other than "Lead" in Column E,Was Material Ever Previously Lead?],G10149,Table15[Customer-Owned Portion],O10149),Table15[Unique ID],0),0)))</f>
        <v/>
      </c>
    </row>
    <row r="10150" spans="2:23" x14ac:dyDescent="0.25">
      <c r="B10150" s="146"/>
      <c r="C10150" s="31"/>
      <c r="D10150" s="31"/>
      <c r="E10150" s="44"/>
      <c r="F10150" s="43"/>
      <c r="G10150" s="84"/>
      <c r="H10150" s="31"/>
      <c r="I10150" s="205"/>
      <c r="J10150" s="84"/>
      <c r="K10150" s="31"/>
      <c r="L10150" s="31"/>
      <c r="M10150" s="169"/>
      <c r="N10150" s="148"/>
      <c r="O10150" s="106"/>
      <c r="P10150" s="43"/>
      <c r="Q10150" s="205"/>
      <c r="R10150" s="84"/>
      <c r="S10150" s="31"/>
      <c r="T10150" s="31"/>
      <c r="U10150" s="169"/>
      <c r="V10150" s="150"/>
      <c r="W10150" s="141" t="str" cm="1">
        <f t="array" ref="W10150">IF(SUM(LEN(B10150:V10150))=0,"",IF(OR(OR(ISBLANK(F10150),SUM(LEN(C10150),LEN(D10150))=0),AND(NOT(E10150="Unknown"),ISBLANK(J10150)),AND(NOT(O10150="Unknown"),ISBLANK(R10150))),"Missing Information", INDEX(Table15[Entire Service Line Classification], MATCH(SUMIFS(Table15[Unique ID],Table15[System-Owned Portion],E10150,Table15[If Material Anything Other than "Lead" in Column E,Was Material Ever Previously Lead?],G10150,Table15[Customer-Owned Portion],O10150),Table15[Unique ID],0),0)))</f>
        <v/>
      </c>
    </row>
    <row r="10151" spans="2:23" x14ac:dyDescent="0.25">
      <c r="B10151" s="146"/>
      <c r="C10151" s="31"/>
      <c r="D10151" s="31"/>
      <c r="E10151" s="44"/>
      <c r="F10151" s="43"/>
      <c r="G10151" s="84"/>
      <c r="H10151" s="31"/>
      <c r="I10151" s="205"/>
      <c r="J10151" s="84"/>
      <c r="K10151" s="31"/>
      <c r="L10151" s="31"/>
      <c r="M10151" s="169"/>
      <c r="N10151" s="148"/>
      <c r="O10151" s="106"/>
      <c r="P10151" s="43"/>
      <c r="Q10151" s="205"/>
      <c r="R10151" s="84"/>
      <c r="S10151" s="31"/>
      <c r="T10151" s="31"/>
      <c r="U10151" s="169"/>
      <c r="V10151" s="150"/>
      <c r="W10151" s="141" t="str" cm="1">
        <f t="array" ref="W10151">IF(SUM(LEN(B10151:V10151))=0,"",IF(OR(OR(ISBLANK(F10151),SUM(LEN(C10151),LEN(D10151))=0),AND(NOT(E10151="Unknown"),ISBLANK(J10151)),AND(NOT(O10151="Unknown"),ISBLANK(R10151))),"Missing Information", INDEX(Table15[Entire Service Line Classification], MATCH(SUMIFS(Table15[Unique ID],Table15[System-Owned Portion],E10151,Table15[If Material Anything Other than "Lead" in Column E,Was Material Ever Previously Lead?],G10151,Table15[Customer-Owned Portion],O10151),Table15[Unique ID],0),0)))</f>
        <v/>
      </c>
    </row>
    <row r="10152" spans="2:23" x14ac:dyDescent="0.25">
      <c r="B10152" s="146"/>
      <c r="C10152" s="31"/>
      <c r="D10152" s="31"/>
      <c r="E10152" s="44"/>
      <c r="F10152" s="43"/>
      <c r="G10152" s="84"/>
      <c r="H10152" s="31"/>
      <c r="I10152" s="205"/>
      <c r="J10152" s="84"/>
      <c r="K10152" s="31"/>
      <c r="L10152" s="31"/>
      <c r="M10152" s="169"/>
      <c r="N10152" s="148"/>
      <c r="O10152" s="106"/>
      <c r="P10152" s="43"/>
      <c r="Q10152" s="205"/>
      <c r="R10152" s="84"/>
      <c r="S10152" s="31"/>
      <c r="T10152" s="31"/>
      <c r="U10152" s="169"/>
      <c r="V10152" s="150"/>
      <c r="W10152" s="141" t="str" cm="1">
        <f t="array" ref="W10152">IF(SUM(LEN(B10152:V10152))=0,"",IF(OR(OR(ISBLANK(F10152),SUM(LEN(C10152),LEN(D10152))=0),AND(NOT(E10152="Unknown"),ISBLANK(J10152)),AND(NOT(O10152="Unknown"),ISBLANK(R10152))),"Missing Information", INDEX(Table15[Entire Service Line Classification], MATCH(SUMIFS(Table15[Unique ID],Table15[System-Owned Portion],E10152,Table15[If Material Anything Other than "Lead" in Column E,Was Material Ever Previously Lead?],G10152,Table15[Customer-Owned Portion],O10152),Table15[Unique ID],0),0)))</f>
        <v/>
      </c>
    </row>
    <row r="10153" spans="2:23" x14ac:dyDescent="0.25">
      <c r="B10153" s="146"/>
      <c r="C10153" s="31"/>
      <c r="D10153" s="31"/>
      <c r="E10153" s="44"/>
      <c r="F10153" s="43"/>
      <c r="G10153" s="84"/>
      <c r="H10153" s="31"/>
      <c r="I10153" s="205"/>
      <c r="J10153" s="84"/>
      <c r="K10153" s="31"/>
      <c r="L10153" s="31"/>
      <c r="M10153" s="169"/>
      <c r="N10153" s="148"/>
      <c r="O10153" s="106"/>
      <c r="P10153" s="43"/>
      <c r="Q10153" s="205"/>
      <c r="R10153" s="84"/>
      <c r="S10153" s="31"/>
      <c r="T10153" s="31"/>
      <c r="U10153" s="169"/>
      <c r="V10153" s="150"/>
      <c r="W10153" s="141" t="str" cm="1">
        <f t="array" ref="W10153">IF(SUM(LEN(B10153:V10153))=0,"",IF(OR(OR(ISBLANK(F10153),SUM(LEN(C10153),LEN(D10153))=0),AND(NOT(E10153="Unknown"),ISBLANK(J10153)),AND(NOT(O10153="Unknown"),ISBLANK(R10153))),"Missing Information", INDEX(Table15[Entire Service Line Classification], MATCH(SUMIFS(Table15[Unique ID],Table15[System-Owned Portion],E10153,Table15[If Material Anything Other than "Lead" in Column E,Was Material Ever Previously Lead?],G10153,Table15[Customer-Owned Portion],O10153),Table15[Unique ID],0),0)))</f>
        <v/>
      </c>
    </row>
    <row r="10154" spans="2:23" x14ac:dyDescent="0.25">
      <c r="B10154" s="146"/>
      <c r="C10154" s="31"/>
      <c r="D10154" s="31"/>
      <c r="E10154" s="44"/>
      <c r="F10154" s="43"/>
      <c r="G10154" s="84"/>
      <c r="H10154" s="31"/>
      <c r="I10154" s="205"/>
      <c r="J10154" s="84"/>
      <c r="K10154" s="31"/>
      <c r="L10154" s="31"/>
      <c r="M10154" s="169"/>
      <c r="N10154" s="148"/>
      <c r="O10154" s="106"/>
      <c r="P10154" s="43"/>
      <c r="Q10154" s="205"/>
      <c r="R10154" s="84"/>
      <c r="S10154" s="31"/>
      <c r="T10154" s="31"/>
      <c r="U10154" s="169"/>
      <c r="V10154" s="150"/>
      <c r="W10154" s="141" t="str" cm="1">
        <f t="array" ref="W10154">IF(SUM(LEN(B10154:V10154))=0,"",IF(OR(OR(ISBLANK(F10154),SUM(LEN(C10154),LEN(D10154))=0),AND(NOT(E10154="Unknown"),ISBLANK(J10154)),AND(NOT(O10154="Unknown"),ISBLANK(R10154))),"Missing Information", INDEX(Table15[Entire Service Line Classification], MATCH(SUMIFS(Table15[Unique ID],Table15[System-Owned Portion],E10154,Table15[If Material Anything Other than "Lead" in Column E,Was Material Ever Previously Lead?],G10154,Table15[Customer-Owned Portion],O10154),Table15[Unique ID],0),0)))</f>
        <v/>
      </c>
    </row>
    <row r="10155" spans="2:23" x14ac:dyDescent="0.25">
      <c r="B10155" s="146"/>
      <c r="C10155" s="31"/>
      <c r="D10155" s="31"/>
      <c r="E10155" s="44"/>
      <c r="F10155" s="43"/>
      <c r="G10155" s="84"/>
      <c r="H10155" s="31"/>
      <c r="I10155" s="205"/>
      <c r="J10155" s="84"/>
      <c r="K10155" s="31"/>
      <c r="L10155" s="31"/>
      <c r="M10155" s="169"/>
      <c r="N10155" s="148"/>
      <c r="O10155" s="106"/>
      <c r="P10155" s="43"/>
      <c r="Q10155" s="205"/>
      <c r="R10155" s="84"/>
      <c r="S10155" s="31"/>
      <c r="T10155" s="31"/>
      <c r="U10155" s="169"/>
      <c r="V10155" s="150"/>
      <c r="W10155" s="141" t="str" cm="1">
        <f t="array" ref="W10155">IF(SUM(LEN(B10155:V10155))=0,"",IF(OR(OR(ISBLANK(F10155),SUM(LEN(C10155),LEN(D10155))=0),AND(NOT(E10155="Unknown"),ISBLANK(J10155)),AND(NOT(O10155="Unknown"),ISBLANK(R10155))),"Missing Information", INDEX(Table15[Entire Service Line Classification], MATCH(SUMIFS(Table15[Unique ID],Table15[System-Owned Portion],E10155,Table15[If Material Anything Other than "Lead" in Column E,Was Material Ever Previously Lead?],G10155,Table15[Customer-Owned Portion],O10155),Table15[Unique ID],0),0)))</f>
        <v/>
      </c>
    </row>
    <row r="10156" spans="2:23" x14ac:dyDescent="0.25">
      <c r="B10156" s="146"/>
      <c r="C10156" s="31"/>
      <c r="D10156" s="31"/>
      <c r="E10156" s="44"/>
      <c r="F10156" s="43"/>
      <c r="G10156" s="84"/>
      <c r="H10156" s="31"/>
      <c r="I10156" s="205"/>
      <c r="J10156" s="84"/>
      <c r="K10156" s="31"/>
      <c r="L10156" s="31"/>
      <c r="M10156" s="169"/>
      <c r="N10156" s="148"/>
      <c r="O10156" s="106"/>
      <c r="P10156" s="43"/>
      <c r="Q10156" s="205"/>
      <c r="R10156" s="84"/>
      <c r="S10156" s="31"/>
      <c r="T10156" s="31"/>
      <c r="U10156" s="169"/>
      <c r="V10156" s="150"/>
      <c r="W10156" s="141" t="str" cm="1">
        <f t="array" ref="W10156">IF(SUM(LEN(B10156:V10156))=0,"",IF(OR(OR(ISBLANK(F10156),SUM(LEN(C10156),LEN(D10156))=0),AND(NOT(E10156="Unknown"),ISBLANK(J10156)),AND(NOT(O10156="Unknown"),ISBLANK(R10156))),"Missing Information", INDEX(Table15[Entire Service Line Classification], MATCH(SUMIFS(Table15[Unique ID],Table15[System-Owned Portion],E10156,Table15[If Material Anything Other than "Lead" in Column E,Was Material Ever Previously Lead?],G10156,Table15[Customer-Owned Portion],O10156),Table15[Unique ID],0),0)))</f>
        <v/>
      </c>
    </row>
    <row r="10157" spans="2:23" x14ac:dyDescent="0.25">
      <c r="B10157" s="146"/>
      <c r="C10157" s="31"/>
      <c r="D10157" s="31"/>
      <c r="E10157" s="44"/>
      <c r="F10157" s="43"/>
      <c r="G10157" s="84"/>
      <c r="H10157" s="31"/>
      <c r="I10157" s="205"/>
      <c r="J10157" s="84"/>
      <c r="K10157" s="31"/>
      <c r="L10157" s="31"/>
      <c r="M10157" s="169"/>
      <c r="N10157" s="148"/>
      <c r="O10157" s="106"/>
      <c r="P10157" s="43"/>
      <c r="Q10157" s="205"/>
      <c r="R10157" s="84"/>
      <c r="S10157" s="31"/>
      <c r="T10157" s="31"/>
      <c r="U10157" s="169"/>
      <c r="V10157" s="150"/>
      <c r="W10157" s="141" t="str" cm="1">
        <f t="array" ref="W10157">IF(SUM(LEN(B10157:V10157))=0,"",IF(OR(OR(ISBLANK(F10157),SUM(LEN(C10157),LEN(D10157))=0),AND(NOT(E10157="Unknown"),ISBLANK(J10157)),AND(NOT(O10157="Unknown"),ISBLANK(R10157))),"Missing Information", INDEX(Table15[Entire Service Line Classification], MATCH(SUMIFS(Table15[Unique ID],Table15[System-Owned Portion],E10157,Table15[If Material Anything Other than "Lead" in Column E,Was Material Ever Previously Lead?],G10157,Table15[Customer-Owned Portion],O10157),Table15[Unique ID],0),0)))</f>
        <v/>
      </c>
    </row>
    <row r="10158" spans="2:23" x14ac:dyDescent="0.25">
      <c r="B10158" s="146"/>
      <c r="C10158" s="31"/>
      <c r="D10158" s="31"/>
      <c r="E10158" s="44"/>
      <c r="F10158" s="43"/>
      <c r="G10158" s="84"/>
      <c r="H10158" s="31"/>
      <c r="I10158" s="205"/>
      <c r="J10158" s="84"/>
      <c r="K10158" s="31"/>
      <c r="L10158" s="31"/>
      <c r="M10158" s="169"/>
      <c r="N10158" s="148"/>
      <c r="O10158" s="106"/>
      <c r="P10158" s="43"/>
      <c r="Q10158" s="205"/>
      <c r="R10158" s="84"/>
      <c r="S10158" s="31"/>
      <c r="T10158" s="31"/>
      <c r="U10158" s="169"/>
      <c r="V10158" s="150"/>
      <c r="W10158" s="141" t="str" cm="1">
        <f t="array" ref="W10158">IF(SUM(LEN(B10158:V10158))=0,"",IF(OR(OR(ISBLANK(F10158),SUM(LEN(C10158),LEN(D10158))=0),AND(NOT(E10158="Unknown"),ISBLANK(J10158)),AND(NOT(O10158="Unknown"),ISBLANK(R10158))),"Missing Information", INDEX(Table15[Entire Service Line Classification], MATCH(SUMIFS(Table15[Unique ID],Table15[System-Owned Portion],E10158,Table15[If Material Anything Other than "Lead" in Column E,Was Material Ever Previously Lead?],G10158,Table15[Customer-Owned Portion],O10158),Table15[Unique ID],0),0)))</f>
        <v/>
      </c>
    </row>
    <row r="10159" spans="2:23" x14ac:dyDescent="0.25">
      <c r="B10159" s="146"/>
      <c r="C10159" s="31"/>
      <c r="D10159" s="31"/>
      <c r="E10159" s="44"/>
      <c r="F10159" s="43"/>
      <c r="G10159" s="84"/>
      <c r="H10159" s="31"/>
      <c r="I10159" s="205"/>
      <c r="J10159" s="84"/>
      <c r="K10159" s="31"/>
      <c r="L10159" s="31"/>
      <c r="M10159" s="169"/>
      <c r="N10159" s="148"/>
      <c r="O10159" s="106"/>
      <c r="P10159" s="43"/>
      <c r="Q10159" s="205"/>
      <c r="R10159" s="84"/>
      <c r="S10159" s="31"/>
      <c r="T10159" s="31"/>
      <c r="U10159" s="169"/>
      <c r="V10159" s="150"/>
      <c r="W10159" s="141" t="str" cm="1">
        <f t="array" ref="W10159">IF(SUM(LEN(B10159:V10159))=0,"",IF(OR(OR(ISBLANK(F10159),SUM(LEN(C10159),LEN(D10159))=0),AND(NOT(E10159="Unknown"),ISBLANK(J10159)),AND(NOT(O10159="Unknown"),ISBLANK(R10159))),"Missing Information", INDEX(Table15[Entire Service Line Classification], MATCH(SUMIFS(Table15[Unique ID],Table15[System-Owned Portion],E10159,Table15[If Material Anything Other than "Lead" in Column E,Was Material Ever Previously Lead?],G10159,Table15[Customer-Owned Portion],O10159),Table15[Unique ID],0),0)))</f>
        <v/>
      </c>
    </row>
    <row r="10160" spans="2:23" x14ac:dyDescent="0.25">
      <c r="B10160" s="146"/>
      <c r="C10160" s="31"/>
      <c r="D10160" s="31"/>
      <c r="E10160" s="44"/>
      <c r="F10160" s="43"/>
      <c r="G10160" s="84"/>
      <c r="H10160" s="31"/>
      <c r="I10160" s="205"/>
      <c r="J10160" s="84"/>
      <c r="K10160" s="31"/>
      <c r="L10160" s="31"/>
      <c r="M10160" s="169"/>
      <c r="N10160" s="148"/>
      <c r="O10160" s="106"/>
      <c r="P10160" s="43"/>
      <c r="Q10160" s="205"/>
      <c r="R10160" s="84"/>
      <c r="S10160" s="31"/>
      <c r="T10160" s="31"/>
      <c r="U10160" s="169"/>
      <c r="V10160" s="150"/>
      <c r="W10160" s="141" t="str" cm="1">
        <f t="array" ref="W10160">IF(SUM(LEN(B10160:V10160))=0,"",IF(OR(OR(ISBLANK(F10160),SUM(LEN(C10160),LEN(D10160))=0),AND(NOT(E10160="Unknown"),ISBLANK(J10160)),AND(NOT(O10160="Unknown"),ISBLANK(R10160))),"Missing Information", INDEX(Table15[Entire Service Line Classification], MATCH(SUMIFS(Table15[Unique ID],Table15[System-Owned Portion],E10160,Table15[If Material Anything Other than "Lead" in Column E,Was Material Ever Previously Lead?],G10160,Table15[Customer-Owned Portion],O10160),Table15[Unique ID],0),0)))</f>
        <v/>
      </c>
    </row>
    <row r="10161" spans="2:23" x14ac:dyDescent="0.25">
      <c r="B10161" s="146"/>
      <c r="C10161" s="31"/>
      <c r="D10161" s="31"/>
      <c r="E10161" s="44"/>
      <c r="F10161" s="43"/>
      <c r="G10161" s="84"/>
      <c r="H10161" s="31"/>
      <c r="I10161" s="205"/>
      <c r="J10161" s="84"/>
      <c r="K10161" s="31"/>
      <c r="L10161" s="31"/>
      <c r="M10161" s="169"/>
      <c r="N10161" s="148"/>
      <c r="O10161" s="106"/>
      <c r="P10161" s="43"/>
      <c r="Q10161" s="205"/>
      <c r="R10161" s="84"/>
      <c r="S10161" s="31"/>
      <c r="T10161" s="31"/>
      <c r="U10161" s="169"/>
      <c r="V10161" s="150"/>
      <c r="W10161" s="141" t="str" cm="1">
        <f t="array" ref="W10161">IF(SUM(LEN(B10161:V10161))=0,"",IF(OR(OR(ISBLANK(F10161),SUM(LEN(C10161),LEN(D10161))=0),AND(NOT(E10161="Unknown"),ISBLANK(J10161)),AND(NOT(O10161="Unknown"),ISBLANK(R10161))),"Missing Information", INDEX(Table15[Entire Service Line Classification], MATCH(SUMIFS(Table15[Unique ID],Table15[System-Owned Portion],E10161,Table15[If Material Anything Other than "Lead" in Column E,Was Material Ever Previously Lead?],G10161,Table15[Customer-Owned Portion],O10161),Table15[Unique ID],0),0)))</f>
        <v/>
      </c>
    </row>
    <row r="10162" spans="2:23" x14ac:dyDescent="0.25">
      <c r="B10162" s="146"/>
      <c r="C10162" s="31"/>
      <c r="D10162" s="31"/>
      <c r="E10162" s="44"/>
      <c r="F10162" s="43"/>
      <c r="G10162" s="84"/>
      <c r="H10162" s="31"/>
      <c r="I10162" s="205"/>
      <c r="J10162" s="84"/>
      <c r="K10162" s="31"/>
      <c r="L10162" s="31"/>
      <c r="M10162" s="169"/>
      <c r="N10162" s="148"/>
      <c r="O10162" s="106"/>
      <c r="P10162" s="43"/>
      <c r="Q10162" s="205"/>
      <c r="R10162" s="84"/>
      <c r="S10162" s="31"/>
      <c r="T10162" s="31"/>
      <c r="U10162" s="169"/>
      <c r="V10162" s="150"/>
      <c r="W10162" s="141" t="str" cm="1">
        <f t="array" ref="W10162">IF(SUM(LEN(B10162:V10162))=0,"",IF(OR(OR(ISBLANK(F10162),SUM(LEN(C10162),LEN(D10162))=0),AND(NOT(E10162="Unknown"),ISBLANK(J10162)),AND(NOT(O10162="Unknown"),ISBLANK(R10162))),"Missing Information", INDEX(Table15[Entire Service Line Classification], MATCH(SUMIFS(Table15[Unique ID],Table15[System-Owned Portion],E10162,Table15[If Material Anything Other than "Lead" in Column E,Was Material Ever Previously Lead?],G10162,Table15[Customer-Owned Portion],O10162),Table15[Unique ID],0),0)))</f>
        <v/>
      </c>
    </row>
    <row r="10163" spans="2:23" x14ac:dyDescent="0.25">
      <c r="B10163" s="146"/>
      <c r="C10163" s="31"/>
      <c r="D10163" s="31"/>
      <c r="E10163" s="44"/>
      <c r="F10163" s="43"/>
      <c r="G10163" s="84"/>
      <c r="H10163" s="31"/>
      <c r="I10163" s="205"/>
      <c r="J10163" s="84"/>
      <c r="K10163" s="31"/>
      <c r="L10163" s="31"/>
      <c r="M10163" s="169"/>
      <c r="N10163" s="148"/>
      <c r="O10163" s="106"/>
      <c r="P10163" s="43"/>
      <c r="Q10163" s="205"/>
      <c r="R10163" s="84"/>
      <c r="S10163" s="31"/>
      <c r="T10163" s="31"/>
      <c r="U10163" s="169"/>
      <c r="V10163" s="150"/>
      <c r="W10163" s="141" t="str" cm="1">
        <f t="array" ref="W10163">IF(SUM(LEN(B10163:V10163))=0,"",IF(OR(OR(ISBLANK(F10163),SUM(LEN(C10163),LEN(D10163))=0),AND(NOT(E10163="Unknown"),ISBLANK(J10163)),AND(NOT(O10163="Unknown"),ISBLANK(R10163))),"Missing Information", INDEX(Table15[Entire Service Line Classification], MATCH(SUMIFS(Table15[Unique ID],Table15[System-Owned Portion],E10163,Table15[If Material Anything Other than "Lead" in Column E,Was Material Ever Previously Lead?],G10163,Table15[Customer-Owned Portion],O10163),Table15[Unique ID],0),0)))</f>
        <v/>
      </c>
    </row>
    <row r="10164" spans="2:23" x14ac:dyDescent="0.25">
      <c r="B10164" s="146"/>
      <c r="C10164" s="31"/>
      <c r="D10164" s="31"/>
      <c r="E10164" s="44"/>
      <c r="F10164" s="43"/>
      <c r="G10164" s="84"/>
      <c r="H10164" s="31"/>
      <c r="I10164" s="205"/>
      <c r="J10164" s="84"/>
      <c r="K10164" s="31"/>
      <c r="L10164" s="31"/>
      <c r="M10164" s="169"/>
      <c r="N10164" s="148"/>
      <c r="O10164" s="106"/>
      <c r="P10164" s="43"/>
      <c r="Q10164" s="205"/>
      <c r="R10164" s="84"/>
      <c r="S10164" s="31"/>
      <c r="T10164" s="31"/>
      <c r="U10164" s="169"/>
      <c r="V10164" s="150"/>
      <c r="W10164" s="141" t="str" cm="1">
        <f t="array" ref="W10164">IF(SUM(LEN(B10164:V10164))=0,"",IF(OR(OR(ISBLANK(F10164),SUM(LEN(C10164),LEN(D10164))=0),AND(NOT(E10164="Unknown"),ISBLANK(J10164)),AND(NOT(O10164="Unknown"),ISBLANK(R10164))),"Missing Information", INDEX(Table15[Entire Service Line Classification], MATCH(SUMIFS(Table15[Unique ID],Table15[System-Owned Portion],E10164,Table15[If Material Anything Other than "Lead" in Column E,Was Material Ever Previously Lead?],G10164,Table15[Customer-Owned Portion],O10164),Table15[Unique ID],0),0)))</f>
        <v/>
      </c>
    </row>
    <row r="10165" spans="2:23" x14ac:dyDescent="0.25">
      <c r="B10165" s="146"/>
      <c r="C10165" s="31"/>
      <c r="D10165" s="31"/>
      <c r="E10165" s="44"/>
      <c r="F10165" s="43"/>
      <c r="G10165" s="84"/>
      <c r="H10165" s="31"/>
      <c r="I10165" s="205"/>
      <c r="J10165" s="84"/>
      <c r="K10165" s="31"/>
      <c r="L10165" s="31"/>
      <c r="M10165" s="169"/>
      <c r="N10165" s="148"/>
      <c r="O10165" s="106"/>
      <c r="P10165" s="43"/>
      <c r="Q10165" s="205"/>
      <c r="R10165" s="84"/>
      <c r="S10165" s="31"/>
      <c r="T10165" s="31"/>
      <c r="U10165" s="169"/>
      <c r="V10165" s="150"/>
      <c r="W10165" s="141" t="str" cm="1">
        <f t="array" ref="W10165">IF(SUM(LEN(B10165:V10165))=0,"",IF(OR(OR(ISBLANK(F10165),SUM(LEN(C10165),LEN(D10165))=0),AND(NOT(E10165="Unknown"),ISBLANK(J10165)),AND(NOT(O10165="Unknown"),ISBLANK(R10165))),"Missing Information", INDEX(Table15[Entire Service Line Classification], MATCH(SUMIFS(Table15[Unique ID],Table15[System-Owned Portion],E10165,Table15[If Material Anything Other than "Lead" in Column E,Was Material Ever Previously Lead?],G10165,Table15[Customer-Owned Portion],O10165),Table15[Unique ID],0),0)))</f>
        <v/>
      </c>
    </row>
    <row r="10166" spans="2:23" x14ac:dyDescent="0.25">
      <c r="B10166" s="146"/>
      <c r="C10166" s="31"/>
      <c r="D10166" s="31"/>
      <c r="E10166" s="44"/>
      <c r="F10166" s="43"/>
      <c r="G10166" s="84"/>
      <c r="H10166" s="31"/>
      <c r="I10166" s="205"/>
      <c r="J10166" s="84"/>
      <c r="K10166" s="31"/>
      <c r="L10166" s="31"/>
      <c r="M10166" s="169"/>
      <c r="N10166" s="148"/>
      <c r="O10166" s="106"/>
      <c r="P10166" s="43"/>
      <c r="Q10166" s="205"/>
      <c r="R10166" s="84"/>
      <c r="S10166" s="31"/>
      <c r="T10166" s="31"/>
      <c r="U10166" s="169"/>
      <c r="V10166" s="150"/>
      <c r="W10166" s="141" t="str" cm="1">
        <f t="array" ref="W10166">IF(SUM(LEN(B10166:V10166))=0,"",IF(OR(OR(ISBLANK(F10166),SUM(LEN(C10166),LEN(D10166))=0),AND(NOT(E10166="Unknown"),ISBLANK(J10166)),AND(NOT(O10166="Unknown"),ISBLANK(R10166))),"Missing Information", INDEX(Table15[Entire Service Line Classification], MATCH(SUMIFS(Table15[Unique ID],Table15[System-Owned Portion],E10166,Table15[If Material Anything Other than "Lead" in Column E,Was Material Ever Previously Lead?],G10166,Table15[Customer-Owned Portion],O10166),Table15[Unique ID],0),0)))</f>
        <v/>
      </c>
    </row>
    <row r="10167" spans="2:23" x14ac:dyDescent="0.25">
      <c r="B10167" s="146"/>
      <c r="C10167" s="31"/>
      <c r="D10167" s="31"/>
      <c r="E10167" s="44"/>
      <c r="F10167" s="43"/>
      <c r="G10167" s="84"/>
      <c r="H10167" s="31"/>
      <c r="I10167" s="205"/>
      <c r="J10167" s="84"/>
      <c r="K10167" s="31"/>
      <c r="L10167" s="31"/>
      <c r="M10167" s="169"/>
      <c r="N10167" s="148"/>
      <c r="O10167" s="106"/>
      <c r="P10167" s="43"/>
      <c r="Q10167" s="205"/>
      <c r="R10167" s="84"/>
      <c r="S10167" s="31"/>
      <c r="T10167" s="31"/>
      <c r="U10167" s="169"/>
      <c r="V10167" s="150"/>
      <c r="W10167" s="141" t="str" cm="1">
        <f t="array" ref="W10167">IF(SUM(LEN(B10167:V10167))=0,"",IF(OR(OR(ISBLANK(F10167),SUM(LEN(C10167),LEN(D10167))=0),AND(NOT(E10167="Unknown"),ISBLANK(J10167)),AND(NOT(O10167="Unknown"),ISBLANK(R10167))),"Missing Information", INDEX(Table15[Entire Service Line Classification], MATCH(SUMIFS(Table15[Unique ID],Table15[System-Owned Portion],E10167,Table15[If Material Anything Other than "Lead" in Column E,Was Material Ever Previously Lead?],G10167,Table15[Customer-Owned Portion],O10167),Table15[Unique ID],0),0)))</f>
        <v/>
      </c>
    </row>
    <row r="10168" spans="2:23" x14ac:dyDescent="0.25">
      <c r="B10168" s="146"/>
      <c r="C10168" s="31"/>
      <c r="D10168" s="31"/>
      <c r="E10168" s="44"/>
      <c r="F10168" s="43"/>
      <c r="G10168" s="84"/>
      <c r="H10168" s="31"/>
      <c r="I10168" s="205"/>
      <c r="J10168" s="84"/>
      <c r="K10168" s="31"/>
      <c r="L10168" s="31"/>
      <c r="M10168" s="169"/>
      <c r="N10168" s="148"/>
      <c r="O10168" s="106"/>
      <c r="P10168" s="43"/>
      <c r="Q10168" s="205"/>
      <c r="R10168" s="84"/>
      <c r="S10168" s="31"/>
      <c r="T10168" s="31"/>
      <c r="U10168" s="169"/>
      <c r="V10168" s="150"/>
      <c r="W10168" s="141" t="str" cm="1">
        <f t="array" ref="W10168">IF(SUM(LEN(B10168:V10168))=0,"",IF(OR(OR(ISBLANK(F10168),SUM(LEN(C10168),LEN(D10168))=0),AND(NOT(E10168="Unknown"),ISBLANK(J10168)),AND(NOT(O10168="Unknown"),ISBLANK(R10168))),"Missing Information", INDEX(Table15[Entire Service Line Classification], MATCH(SUMIFS(Table15[Unique ID],Table15[System-Owned Portion],E10168,Table15[If Material Anything Other than "Lead" in Column E,Was Material Ever Previously Lead?],G10168,Table15[Customer-Owned Portion],O10168),Table15[Unique ID],0),0)))</f>
        <v/>
      </c>
    </row>
    <row r="10169" spans="2:23" x14ac:dyDescent="0.25">
      <c r="B10169" s="146"/>
      <c r="C10169" s="31"/>
      <c r="D10169" s="31"/>
      <c r="E10169" s="44"/>
      <c r="F10169" s="43"/>
      <c r="G10169" s="84"/>
      <c r="H10169" s="31"/>
      <c r="I10169" s="205"/>
      <c r="J10169" s="84"/>
      <c r="K10169" s="31"/>
      <c r="L10169" s="31"/>
      <c r="M10169" s="169"/>
      <c r="N10169" s="148"/>
      <c r="O10169" s="106"/>
      <c r="P10169" s="43"/>
      <c r="Q10169" s="205"/>
      <c r="R10169" s="84"/>
      <c r="S10169" s="31"/>
      <c r="T10169" s="31"/>
      <c r="U10169" s="169"/>
      <c r="V10169" s="150"/>
      <c r="W10169" s="141" t="str" cm="1">
        <f t="array" ref="W10169">IF(SUM(LEN(B10169:V10169))=0,"",IF(OR(OR(ISBLANK(F10169),SUM(LEN(C10169),LEN(D10169))=0),AND(NOT(E10169="Unknown"),ISBLANK(J10169)),AND(NOT(O10169="Unknown"),ISBLANK(R10169))),"Missing Information", INDEX(Table15[Entire Service Line Classification], MATCH(SUMIFS(Table15[Unique ID],Table15[System-Owned Portion],E10169,Table15[If Material Anything Other than "Lead" in Column E,Was Material Ever Previously Lead?],G10169,Table15[Customer-Owned Portion],O10169),Table15[Unique ID],0),0)))</f>
        <v/>
      </c>
    </row>
    <row r="10170" spans="2:23" x14ac:dyDescent="0.25">
      <c r="B10170" s="146"/>
      <c r="C10170" s="31"/>
      <c r="D10170" s="31"/>
      <c r="E10170" s="44"/>
      <c r="F10170" s="43"/>
      <c r="G10170" s="84"/>
      <c r="H10170" s="31"/>
      <c r="I10170" s="205"/>
      <c r="J10170" s="84"/>
      <c r="K10170" s="31"/>
      <c r="L10170" s="31"/>
      <c r="M10170" s="169"/>
      <c r="N10170" s="148"/>
      <c r="O10170" s="106"/>
      <c r="P10170" s="43"/>
      <c r="Q10170" s="205"/>
      <c r="R10170" s="84"/>
      <c r="S10170" s="31"/>
      <c r="T10170" s="31"/>
      <c r="U10170" s="169"/>
      <c r="V10170" s="150"/>
      <c r="W10170" s="141" t="str" cm="1">
        <f t="array" ref="W10170">IF(SUM(LEN(B10170:V10170))=0,"",IF(OR(OR(ISBLANK(F10170),SUM(LEN(C10170),LEN(D10170))=0),AND(NOT(E10170="Unknown"),ISBLANK(J10170)),AND(NOT(O10170="Unknown"),ISBLANK(R10170))),"Missing Information", INDEX(Table15[Entire Service Line Classification], MATCH(SUMIFS(Table15[Unique ID],Table15[System-Owned Portion],E10170,Table15[If Material Anything Other than "Lead" in Column E,Was Material Ever Previously Lead?],G10170,Table15[Customer-Owned Portion],O10170),Table15[Unique ID],0),0)))</f>
        <v/>
      </c>
    </row>
    <row r="10171" spans="2:23" x14ac:dyDescent="0.25">
      <c r="B10171" s="146"/>
      <c r="C10171" s="31"/>
      <c r="D10171" s="31"/>
      <c r="E10171" s="44"/>
      <c r="F10171" s="43"/>
      <c r="G10171" s="84"/>
      <c r="H10171" s="31"/>
      <c r="I10171" s="205"/>
      <c r="J10171" s="84"/>
      <c r="K10171" s="31"/>
      <c r="L10171" s="31"/>
      <c r="M10171" s="169"/>
      <c r="N10171" s="148"/>
      <c r="O10171" s="106"/>
      <c r="P10171" s="43"/>
      <c r="Q10171" s="205"/>
      <c r="R10171" s="84"/>
      <c r="S10171" s="31"/>
      <c r="T10171" s="31"/>
      <c r="U10171" s="169"/>
      <c r="V10171" s="150"/>
      <c r="W10171" s="141" t="str" cm="1">
        <f t="array" ref="W10171">IF(SUM(LEN(B10171:V10171))=0,"",IF(OR(OR(ISBLANK(F10171),SUM(LEN(C10171),LEN(D10171))=0),AND(NOT(E10171="Unknown"),ISBLANK(J10171)),AND(NOT(O10171="Unknown"),ISBLANK(R10171))),"Missing Information", INDEX(Table15[Entire Service Line Classification], MATCH(SUMIFS(Table15[Unique ID],Table15[System-Owned Portion],E10171,Table15[If Material Anything Other than "Lead" in Column E,Was Material Ever Previously Lead?],G10171,Table15[Customer-Owned Portion],O10171),Table15[Unique ID],0),0)))</f>
        <v/>
      </c>
    </row>
    <row r="10172" spans="2:23" x14ac:dyDescent="0.25">
      <c r="B10172" s="146"/>
      <c r="C10172" s="31"/>
      <c r="D10172" s="31"/>
      <c r="E10172" s="44"/>
      <c r="F10172" s="43"/>
      <c r="G10172" s="84"/>
      <c r="H10172" s="31"/>
      <c r="I10172" s="205"/>
      <c r="J10172" s="84"/>
      <c r="K10172" s="31"/>
      <c r="L10172" s="31"/>
      <c r="M10172" s="169"/>
      <c r="N10172" s="148"/>
      <c r="O10172" s="106"/>
      <c r="P10172" s="43"/>
      <c r="Q10172" s="205"/>
      <c r="R10172" s="84"/>
      <c r="S10172" s="31"/>
      <c r="T10172" s="31"/>
      <c r="U10172" s="169"/>
      <c r="V10172" s="150"/>
      <c r="W10172" s="141" t="str" cm="1">
        <f t="array" ref="W10172">IF(SUM(LEN(B10172:V10172))=0,"",IF(OR(OR(ISBLANK(F10172),SUM(LEN(C10172),LEN(D10172))=0),AND(NOT(E10172="Unknown"),ISBLANK(J10172)),AND(NOT(O10172="Unknown"),ISBLANK(R10172))),"Missing Information", INDEX(Table15[Entire Service Line Classification], MATCH(SUMIFS(Table15[Unique ID],Table15[System-Owned Portion],E10172,Table15[If Material Anything Other than "Lead" in Column E,Was Material Ever Previously Lead?],G10172,Table15[Customer-Owned Portion],O10172),Table15[Unique ID],0),0)))</f>
        <v/>
      </c>
    </row>
    <row r="10173" spans="2:23" x14ac:dyDescent="0.25">
      <c r="B10173" s="146"/>
      <c r="C10173" s="31"/>
      <c r="D10173" s="31"/>
      <c r="E10173" s="44"/>
      <c r="F10173" s="43"/>
      <c r="G10173" s="84"/>
      <c r="H10173" s="31"/>
      <c r="I10173" s="205"/>
      <c r="J10173" s="84"/>
      <c r="K10173" s="31"/>
      <c r="L10173" s="31"/>
      <c r="M10173" s="169"/>
      <c r="N10173" s="148"/>
      <c r="O10173" s="106"/>
      <c r="P10173" s="43"/>
      <c r="Q10173" s="205"/>
      <c r="R10173" s="84"/>
      <c r="S10173" s="31"/>
      <c r="T10173" s="31"/>
      <c r="U10173" s="169"/>
      <c r="V10173" s="150"/>
      <c r="W10173" s="141" t="str" cm="1">
        <f t="array" ref="W10173">IF(SUM(LEN(B10173:V10173))=0,"",IF(OR(OR(ISBLANK(F10173),SUM(LEN(C10173),LEN(D10173))=0),AND(NOT(E10173="Unknown"),ISBLANK(J10173)),AND(NOT(O10173="Unknown"),ISBLANK(R10173))),"Missing Information", INDEX(Table15[Entire Service Line Classification], MATCH(SUMIFS(Table15[Unique ID],Table15[System-Owned Portion],E10173,Table15[If Material Anything Other than "Lead" in Column E,Was Material Ever Previously Lead?],G10173,Table15[Customer-Owned Portion],O10173),Table15[Unique ID],0),0)))</f>
        <v/>
      </c>
    </row>
    <row r="10174" spans="2:23" x14ac:dyDescent="0.25">
      <c r="B10174" s="146"/>
      <c r="C10174" s="31"/>
      <c r="D10174" s="31"/>
      <c r="E10174" s="44"/>
      <c r="F10174" s="43"/>
      <c r="G10174" s="84"/>
      <c r="H10174" s="31"/>
      <c r="I10174" s="205"/>
      <c r="J10174" s="84"/>
      <c r="K10174" s="31"/>
      <c r="L10174" s="31"/>
      <c r="M10174" s="169"/>
      <c r="N10174" s="148"/>
      <c r="O10174" s="106"/>
      <c r="P10174" s="43"/>
      <c r="Q10174" s="205"/>
      <c r="R10174" s="84"/>
      <c r="S10174" s="31"/>
      <c r="T10174" s="31"/>
      <c r="U10174" s="169"/>
      <c r="V10174" s="150"/>
      <c r="W10174" s="141" t="str" cm="1">
        <f t="array" ref="W10174">IF(SUM(LEN(B10174:V10174))=0,"",IF(OR(OR(ISBLANK(F10174),SUM(LEN(C10174),LEN(D10174))=0),AND(NOT(E10174="Unknown"),ISBLANK(J10174)),AND(NOT(O10174="Unknown"),ISBLANK(R10174))),"Missing Information", INDEX(Table15[Entire Service Line Classification], MATCH(SUMIFS(Table15[Unique ID],Table15[System-Owned Portion],E10174,Table15[If Material Anything Other than "Lead" in Column E,Was Material Ever Previously Lead?],G10174,Table15[Customer-Owned Portion],O10174),Table15[Unique ID],0),0)))</f>
        <v/>
      </c>
    </row>
    <row r="10175" spans="2:23" x14ac:dyDescent="0.25">
      <c r="B10175" s="146"/>
      <c r="C10175" s="31"/>
      <c r="D10175" s="31"/>
      <c r="E10175" s="44"/>
      <c r="F10175" s="43"/>
      <c r="G10175" s="84"/>
      <c r="H10175" s="31"/>
      <c r="I10175" s="205"/>
      <c r="J10175" s="84"/>
      <c r="K10175" s="31"/>
      <c r="L10175" s="31"/>
      <c r="M10175" s="169"/>
      <c r="N10175" s="148"/>
      <c r="O10175" s="106"/>
      <c r="P10175" s="43"/>
      <c r="Q10175" s="205"/>
      <c r="R10175" s="84"/>
      <c r="S10175" s="31"/>
      <c r="T10175" s="31"/>
      <c r="U10175" s="169"/>
      <c r="V10175" s="150"/>
      <c r="W10175" s="141" t="str" cm="1">
        <f t="array" ref="W10175">IF(SUM(LEN(B10175:V10175))=0,"",IF(OR(OR(ISBLANK(F10175),SUM(LEN(C10175),LEN(D10175))=0),AND(NOT(E10175="Unknown"),ISBLANK(J10175)),AND(NOT(O10175="Unknown"),ISBLANK(R10175))),"Missing Information", INDEX(Table15[Entire Service Line Classification], MATCH(SUMIFS(Table15[Unique ID],Table15[System-Owned Portion],E10175,Table15[If Material Anything Other than "Lead" in Column E,Was Material Ever Previously Lead?],G10175,Table15[Customer-Owned Portion],O10175),Table15[Unique ID],0),0)))</f>
        <v/>
      </c>
    </row>
    <row r="10176" spans="2:23" x14ac:dyDescent="0.25">
      <c r="B10176" s="146"/>
      <c r="C10176" s="31"/>
      <c r="D10176" s="31"/>
      <c r="E10176" s="44"/>
      <c r="F10176" s="43"/>
      <c r="G10176" s="84"/>
      <c r="H10176" s="31"/>
      <c r="I10176" s="205"/>
      <c r="J10176" s="84"/>
      <c r="K10176" s="31"/>
      <c r="L10176" s="31"/>
      <c r="M10176" s="169"/>
      <c r="N10176" s="148"/>
      <c r="O10176" s="106"/>
      <c r="P10176" s="43"/>
      <c r="Q10176" s="205"/>
      <c r="R10176" s="84"/>
      <c r="S10176" s="31"/>
      <c r="T10176" s="31"/>
      <c r="U10176" s="169"/>
      <c r="V10176" s="150"/>
      <c r="W10176" s="141" t="str" cm="1">
        <f t="array" ref="W10176">IF(SUM(LEN(B10176:V10176))=0,"",IF(OR(OR(ISBLANK(F10176),SUM(LEN(C10176),LEN(D10176))=0),AND(NOT(E10176="Unknown"),ISBLANK(J10176)),AND(NOT(O10176="Unknown"),ISBLANK(R10176))),"Missing Information", INDEX(Table15[Entire Service Line Classification], MATCH(SUMIFS(Table15[Unique ID],Table15[System-Owned Portion],E10176,Table15[If Material Anything Other than "Lead" in Column E,Was Material Ever Previously Lead?],G10176,Table15[Customer-Owned Portion],O10176),Table15[Unique ID],0),0)))</f>
        <v/>
      </c>
    </row>
    <row r="10177" spans="2:23" x14ac:dyDescent="0.25">
      <c r="B10177" s="146"/>
      <c r="C10177" s="31"/>
      <c r="D10177" s="31"/>
      <c r="E10177" s="44"/>
      <c r="F10177" s="43"/>
      <c r="G10177" s="84"/>
      <c r="H10177" s="31"/>
      <c r="I10177" s="205"/>
      <c r="J10177" s="84"/>
      <c r="K10177" s="31"/>
      <c r="L10177" s="31"/>
      <c r="M10177" s="169"/>
      <c r="N10177" s="148"/>
      <c r="O10177" s="106"/>
      <c r="P10177" s="43"/>
      <c r="Q10177" s="205"/>
      <c r="R10177" s="84"/>
      <c r="S10177" s="31"/>
      <c r="T10177" s="31"/>
      <c r="U10177" s="169"/>
      <c r="V10177" s="150"/>
      <c r="W10177" s="141" t="str" cm="1">
        <f t="array" ref="W10177">IF(SUM(LEN(B10177:V10177))=0,"",IF(OR(OR(ISBLANK(F10177),SUM(LEN(C10177),LEN(D10177))=0),AND(NOT(E10177="Unknown"),ISBLANK(J10177)),AND(NOT(O10177="Unknown"),ISBLANK(R10177))),"Missing Information", INDEX(Table15[Entire Service Line Classification], MATCH(SUMIFS(Table15[Unique ID],Table15[System-Owned Portion],E10177,Table15[If Material Anything Other than "Lead" in Column E,Was Material Ever Previously Lead?],G10177,Table15[Customer-Owned Portion],O10177),Table15[Unique ID],0),0)))</f>
        <v/>
      </c>
    </row>
    <row r="10178" spans="2:23" x14ac:dyDescent="0.25">
      <c r="B10178" s="146"/>
      <c r="C10178" s="31"/>
      <c r="D10178" s="31"/>
      <c r="E10178" s="44"/>
      <c r="F10178" s="43"/>
      <c r="G10178" s="84"/>
      <c r="H10178" s="31"/>
      <c r="I10178" s="205"/>
      <c r="J10178" s="84"/>
      <c r="K10178" s="31"/>
      <c r="L10178" s="31"/>
      <c r="M10178" s="169"/>
      <c r="N10178" s="148"/>
      <c r="O10178" s="106"/>
      <c r="P10178" s="43"/>
      <c r="Q10178" s="205"/>
      <c r="R10178" s="84"/>
      <c r="S10178" s="31"/>
      <c r="T10178" s="31"/>
      <c r="U10178" s="169"/>
      <c r="V10178" s="150"/>
      <c r="W10178" s="141" t="str" cm="1">
        <f t="array" ref="W10178">IF(SUM(LEN(B10178:V10178))=0,"",IF(OR(OR(ISBLANK(F10178),SUM(LEN(C10178),LEN(D10178))=0),AND(NOT(E10178="Unknown"),ISBLANK(J10178)),AND(NOT(O10178="Unknown"),ISBLANK(R10178))),"Missing Information", INDEX(Table15[Entire Service Line Classification], MATCH(SUMIFS(Table15[Unique ID],Table15[System-Owned Portion],E10178,Table15[If Material Anything Other than "Lead" in Column E,Was Material Ever Previously Lead?],G10178,Table15[Customer-Owned Portion],O10178),Table15[Unique ID],0),0)))</f>
        <v/>
      </c>
    </row>
    <row r="10179" spans="2:23" x14ac:dyDescent="0.25">
      <c r="B10179" s="146"/>
      <c r="C10179" s="31"/>
      <c r="D10179" s="31"/>
      <c r="E10179" s="44"/>
      <c r="F10179" s="43"/>
      <c r="G10179" s="84"/>
      <c r="H10179" s="31"/>
      <c r="I10179" s="205"/>
      <c r="J10179" s="84"/>
      <c r="K10179" s="31"/>
      <c r="L10179" s="31"/>
      <c r="M10179" s="169"/>
      <c r="N10179" s="148"/>
      <c r="O10179" s="106"/>
      <c r="P10179" s="43"/>
      <c r="Q10179" s="205"/>
      <c r="R10179" s="84"/>
      <c r="S10179" s="31"/>
      <c r="T10179" s="31"/>
      <c r="U10179" s="169"/>
      <c r="V10179" s="150"/>
      <c r="W10179" s="141" t="str" cm="1">
        <f t="array" ref="W10179">IF(SUM(LEN(B10179:V10179))=0,"",IF(OR(OR(ISBLANK(F10179),SUM(LEN(C10179),LEN(D10179))=0),AND(NOT(E10179="Unknown"),ISBLANK(J10179)),AND(NOT(O10179="Unknown"),ISBLANK(R10179))),"Missing Information", INDEX(Table15[Entire Service Line Classification], MATCH(SUMIFS(Table15[Unique ID],Table15[System-Owned Portion],E10179,Table15[If Material Anything Other than "Lead" in Column E,Was Material Ever Previously Lead?],G10179,Table15[Customer-Owned Portion],O10179),Table15[Unique ID],0),0)))</f>
        <v/>
      </c>
    </row>
    <row r="10180" spans="2:23" x14ac:dyDescent="0.25">
      <c r="B10180" s="146"/>
      <c r="C10180" s="31"/>
      <c r="D10180" s="31"/>
      <c r="E10180" s="44"/>
      <c r="F10180" s="43"/>
      <c r="G10180" s="84"/>
      <c r="H10180" s="31"/>
      <c r="I10180" s="205"/>
      <c r="J10180" s="84"/>
      <c r="K10180" s="31"/>
      <c r="L10180" s="31"/>
      <c r="M10180" s="169"/>
      <c r="N10180" s="148"/>
      <c r="O10180" s="106"/>
      <c r="P10180" s="43"/>
      <c r="Q10180" s="205"/>
      <c r="R10180" s="84"/>
      <c r="S10180" s="31"/>
      <c r="T10180" s="31"/>
      <c r="U10180" s="169"/>
      <c r="V10180" s="150"/>
      <c r="W10180" s="141" t="str" cm="1">
        <f t="array" ref="W10180">IF(SUM(LEN(B10180:V10180))=0,"",IF(OR(OR(ISBLANK(F10180),SUM(LEN(C10180),LEN(D10180))=0),AND(NOT(E10180="Unknown"),ISBLANK(J10180)),AND(NOT(O10180="Unknown"),ISBLANK(R10180))),"Missing Information", INDEX(Table15[Entire Service Line Classification], MATCH(SUMIFS(Table15[Unique ID],Table15[System-Owned Portion],E10180,Table15[If Material Anything Other than "Lead" in Column E,Was Material Ever Previously Lead?],G10180,Table15[Customer-Owned Portion],O10180),Table15[Unique ID],0),0)))</f>
        <v/>
      </c>
    </row>
    <row r="10181" spans="2:23" x14ac:dyDescent="0.25">
      <c r="B10181" s="146"/>
      <c r="C10181" s="31"/>
      <c r="D10181" s="31"/>
      <c r="E10181" s="44"/>
      <c r="F10181" s="43"/>
      <c r="G10181" s="84"/>
      <c r="H10181" s="31"/>
      <c r="I10181" s="205"/>
      <c r="J10181" s="84"/>
      <c r="K10181" s="31"/>
      <c r="L10181" s="31"/>
      <c r="M10181" s="169"/>
      <c r="N10181" s="148"/>
      <c r="O10181" s="106"/>
      <c r="P10181" s="43"/>
      <c r="Q10181" s="205"/>
      <c r="R10181" s="84"/>
      <c r="S10181" s="31"/>
      <c r="T10181" s="31"/>
      <c r="U10181" s="169"/>
      <c r="V10181" s="150"/>
      <c r="W10181" s="141" t="str" cm="1">
        <f t="array" ref="W10181">IF(SUM(LEN(B10181:V10181))=0,"",IF(OR(OR(ISBLANK(F10181),SUM(LEN(C10181),LEN(D10181))=0),AND(NOT(E10181="Unknown"),ISBLANK(J10181)),AND(NOT(O10181="Unknown"),ISBLANK(R10181))),"Missing Information", INDEX(Table15[Entire Service Line Classification], MATCH(SUMIFS(Table15[Unique ID],Table15[System-Owned Portion],E10181,Table15[If Material Anything Other than "Lead" in Column E,Was Material Ever Previously Lead?],G10181,Table15[Customer-Owned Portion],O10181),Table15[Unique ID],0),0)))</f>
        <v/>
      </c>
    </row>
    <row r="10182" spans="2:23" x14ac:dyDescent="0.25">
      <c r="B10182" s="146"/>
      <c r="C10182" s="31"/>
      <c r="D10182" s="31"/>
      <c r="E10182" s="44"/>
      <c r="F10182" s="43"/>
      <c r="G10182" s="84"/>
      <c r="H10182" s="31"/>
      <c r="I10182" s="205"/>
      <c r="J10182" s="84"/>
      <c r="K10182" s="31"/>
      <c r="L10182" s="31"/>
      <c r="M10182" s="169"/>
      <c r="N10182" s="148"/>
      <c r="O10182" s="106"/>
      <c r="P10182" s="43"/>
      <c r="Q10182" s="205"/>
      <c r="R10182" s="84"/>
      <c r="S10182" s="31"/>
      <c r="T10182" s="31"/>
      <c r="U10182" s="169"/>
      <c r="V10182" s="150"/>
      <c r="W10182" s="141" t="str" cm="1">
        <f t="array" ref="W10182">IF(SUM(LEN(B10182:V10182))=0,"",IF(OR(OR(ISBLANK(F10182),SUM(LEN(C10182),LEN(D10182))=0),AND(NOT(E10182="Unknown"),ISBLANK(J10182)),AND(NOT(O10182="Unknown"),ISBLANK(R10182))),"Missing Information", INDEX(Table15[Entire Service Line Classification], MATCH(SUMIFS(Table15[Unique ID],Table15[System-Owned Portion],E10182,Table15[If Material Anything Other than "Lead" in Column E,Was Material Ever Previously Lead?],G10182,Table15[Customer-Owned Portion],O10182),Table15[Unique ID],0),0)))</f>
        <v/>
      </c>
    </row>
    <row r="10183" spans="2:23" x14ac:dyDescent="0.25">
      <c r="B10183" s="146"/>
      <c r="C10183" s="31"/>
      <c r="D10183" s="31"/>
      <c r="E10183" s="44"/>
      <c r="F10183" s="43"/>
      <c r="G10183" s="84"/>
      <c r="H10183" s="31"/>
      <c r="I10183" s="205"/>
      <c r="J10183" s="84"/>
      <c r="K10183" s="31"/>
      <c r="L10183" s="31"/>
      <c r="M10183" s="169"/>
      <c r="N10183" s="148"/>
      <c r="O10183" s="106"/>
      <c r="P10183" s="43"/>
      <c r="Q10183" s="205"/>
      <c r="R10183" s="84"/>
      <c r="S10183" s="31"/>
      <c r="T10183" s="31"/>
      <c r="U10183" s="169"/>
      <c r="V10183" s="150"/>
      <c r="W10183" s="141" t="str" cm="1">
        <f t="array" ref="W10183">IF(SUM(LEN(B10183:V10183))=0,"",IF(OR(OR(ISBLANK(F10183),SUM(LEN(C10183),LEN(D10183))=0),AND(NOT(E10183="Unknown"),ISBLANK(J10183)),AND(NOT(O10183="Unknown"),ISBLANK(R10183))),"Missing Information", INDEX(Table15[Entire Service Line Classification], MATCH(SUMIFS(Table15[Unique ID],Table15[System-Owned Portion],E10183,Table15[If Material Anything Other than "Lead" in Column E,Was Material Ever Previously Lead?],G10183,Table15[Customer-Owned Portion],O10183),Table15[Unique ID],0),0)))</f>
        <v/>
      </c>
    </row>
    <row r="10184" spans="2:23" x14ac:dyDescent="0.25">
      <c r="B10184" s="146"/>
      <c r="C10184" s="31"/>
      <c r="D10184" s="31"/>
      <c r="E10184" s="44"/>
      <c r="F10184" s="43"/>
      <c r="G10184" s="84"/>
      <c r="H10184" s="31"/>
      <c r="I10184" s="205"/>
      <c r="J10184" s="84"/>
      <c r="K10184" s="31"/>
      <c r="L10184" s="31"/>
      <c r="M10184" s="169"/>
      <c r="N10184" s="148"/>
      <c r="O10184" s="106"/>
      <c r="P10184" s="43"/>
      <c r="Q10184" s="205"/>
      <c r="R10184" s="84"/>
      <c r="S10184" s="31"/>
      <c r="T10184" s="31"/>
      <c r="U10184" s="169"/>
      <c r="V10184" s="150"/>
      <c r="W10184" s="141" t="str" cm="1">
        <f t="array" ref="W10184">IF(SUM(LEN(B10184:V10184))=0,"",IF(OR(OR(ISBLANK(F10184),SUM(LEN(C10184),LEN(D10184))=0),AND(NOT(E10184="Unknown"),ISBLANK(J10184)),AND(NOT(O10184="Unknown"),ISBLANK(R10184))),"Missing Information", INDEX(Table15[Entire Service Line Classification], MATCH(SUMIFS(Table15[Unique ID],Table15[System-Owned Portion],E10184,Table15[If Material Anything Other than "Lead" in Column E,Was Material Ever Previously Lead?],G10184,Table15[Customer-Owned Portion],O10184),Table15[Unique ID],0),0)))</f>
        <v/>
      </c>
    </row>
    <row r="10185" spans="2:23" x14ac:dyDescent="0.25">
      <c r="B10185" s="146"/>
      <c r="C10185" s="31"/>
      <c r="D10185" s="31"/>
      <c r="E10185" s="44"/>
      <c r="F10185" s="43"/>
      <c r="G10185" s="84"/>
      <c r="H10185" s="31"/>
      <c r="I10185" s="205"/>
      <c r="J10185" s="84"/>
      <c r="K10185" s="31"/>
      <c r="L10185" s="31"/>
      <c r="M10185" s="169"/>
      <c r="N10185" s="148"/>
      <c r="O10185" s="106"/>
      <c r="P10185" s="43"/>
      <c r="Q10185" s="205"/>
      <c r="R10185" s="84"/>
      <c r="S10185" s="31"/>
      <c r="T10185" s="31"/>
      <c r="U10185" s="169"/>
      <c r="V10185" s="150"/>
      <c r="W10185" s="141" t="str" cm="1">
        <f t="array" ref="W10185">IF(SUM(LEN(B10185:V10185))=0,"",IF(OR(OR(ISBLANK(F10185),SUM(LEN(C10185),LEN(D10185))=0),AND(NOT(E10185="Unknown"),ISBLANK(J10185)),AND(NOT(O10185="Unknown"),ISBLANK(R10185))),"Missing Information", INDEX(Table15[Entire Service Line Classification], MATCH(SUMIFS(Table15[Unique ID],Table15[System-Owned Portion],E10185,Table15[If Material Anything Other than "Lead" in Column E,Was Material Ever Previously Lead?],G10185,Table15[Customer-Owned Portion],O10185),Table15[Unique ID],0),0)))</f>
        <v/>
      </c>
    </row>
    <row r="10186" spans="2:23" x14ac:dyDescent="0.25">
      <c r="B10186" s="146"/>
      <c r="C10186" s="31"/>
      <c r="D10186" s="31"/>
      <c r="E10186" s="44"/>
      <c r="F10186" s="43"/>
      <c r="G10186" s="84"/>
      <c r="H10186" s="31"/>
      <c r="I10186" s="205"/>
      <c r="J10186" s="84"/>
      <c r="K10186" s="31"/>
      <c r="L10186" s="31"/>
      <c r="M10186" s="169"/>
      <c r="N10186" s="148"/>
      <c r="O10186" s="106"/>
      <c r="P10186" s="43"/>
      <c r="Q10186" s="205"/>
      <c r="R10186" s="84"/>
      <c r="S10186" s="31"/>
      <c r="T10186" s="31"/>
      <c r="U10186" s="169"/>
      <c r="V10186" s="150"/>
      <c r="W10186" s="141" t="str" cm="1">
        <f t="array" ref="W10186">IF(SUM(LEN(B10186:V10186))=0,"",IF(OR(OR(ISBLANK(F10186),SUM(LEN(C10186),LEN(D10186))=0),AND(NOT(E10186="Unknown"),ISBLANK(J10186)),AND(NOT(O10186="Unknown"),ISBLANK(R10186))),"Missing Information", INDEX(Table15[Entire Service Line Classification], MATCH(SUMIFS(Table15[Unique ID],Table15[System-Owned Portion],E10186,Table15[If Material Anything Other than "Lead" in Column E,Was Material Ever Previously Lead?],G10186,Table15[Customer-Owned Portion],O10186),Table15[Unique ID],0),0)))</f>
        <v/>
      </c>
    </row>
    <row r="10187" spans="2:23" x14ac:dyDescent="0.25">
      <c r="B10187" s="146"/>
      <c r="C10187" s="31"/>
      <c r="D10187" s="31"/>
      <c r="E10187" s="44"/>
      <c r="F10187" s="43"/>
      <c r="G10187" s="84"/>
      <c r="H10187" s="31"/>
      <c r="I10187" s="205"/>
      <c r="J10187" s="84"/>
      <c r="K10187" s="31"/>
      <c r="L10187" s="31"/>
      <c r="M10187" s="169"/>
      <c r="N10187" s="148"/>
      <c r="O10187" s="106"/>
      <c r="P10187" s="43"/>
      <c r="Q10187" s="205"/>
      <c r="R10187" s="84"/>
      <c r="S10187" s="31"/>
      <c r="T10187" s="31"/>
      <c r="U10187" s="169"/>
      <c r="V10187" s="150"/>
      <c r="W10187" s="141" t="str" cm="1">
        <f t="array" ref="W10187">IF(SUM(LEN(B10187:V10187))=0,"",IF(OR(OR(ISBLANK(F10187),SUM(LEN(C10187),LEN(D10187))=0),AND(NOT(E10187="Unknown"),ISBLANK(J10187)),AND(NOT(O10187="Unknown"),ISBLANK(R10187))),"Missing Information", INDEX(Table15[Entire Service Line Classification], MATCH(SUMIFS(Table15[Unique ID],Table15[System-Owned Portion],E10187,Table15[If Material Anything Other than "Lead" in Column E,Was Material Ever Previously Lead?],G10187,Table15[Customer-Owned Portion],O10187),Table15[Unique ID],0),0)))</f>
        <v/>
      </c>
    </row>
    <row r="10188" spans="2:23" x14ac:dyDescent="0.25">
      <c r="B10188" s="146"/>
      <c r="C10188" s="31"/>
      <c r="D10188" s="31"/>
      <c r="E10188" s="44"/>
      <c r="F10188" s="43"/>
      <c r="G10188" s="84"/>
      <c r="H10188" s="31"/>
      <c r="I10188" s="205"/>
      <c r="J10188" s="84"/>
      <c r="K10188" s="31"/>
      <c r="L10188" s="31"/>
      <c r="M10188" s="169"/>
      <c r="N10188" s="148"/>
      <c r="O10188" s="106"/>
      <c r="P10188" s="43"/>
      <c r="Q10188" s="205"/>
      <c r="R10188" s="84"/>
      <c r="S10188" s="31"/>
      <c r="T10188" s="31"/>
      <c r="U10188" s="169"/>
      <c r="V10188" s="150"/>
      <c r="W10188" s="141" t="str" cm="1">
        <f t="array" ref="W10188">IF(SUM(LEN(B10188:V10188))=0,"",IF(OR(OR(ISBLANK(F10188),SUM(LEN(C10188),LEN(D10188))=0),AND(NOT(E10188="Unknown"),ISBLANK(J10188)),AND(NOT(O10188="Unknown"),ISBLANK(R10188))),"Missing Information", INDEX(Table15[Entire Service Line Classification], MATCH(SUMIFS(Table15[Unique ID],Table15[System-Owned Portion],E10188,Table15[If Material Anything Other than "Lead" in Column E,Was Material Ever Previously Lead?],G10188,Table15[Customer-Owned Portion],O10188),Table15[Unique ID],0),0)))</f>
        <v/>
      </c>
    </row>
    <row r="10189" spans="2:23" x14ac:dyDescent="0.25">
      <c r="B10189" s="146"/>
      <c r="C10189" s="31"/>
      <c r="D10189" s="31"/>
      <c r="E10189" s="44"/>
      <c r="F10189" s="43"/>
      <c r="G10189" s="84"/>
      <c r="H10189" s="31"/>
      <c r="I10189" s="205"/>
      <c r="J10189" s="84"/>
      <c r="K10189" s="31"/>
      <c r="L10189" s="31"/>
      <c r="M10189" s="169"/>
      <c r="N10189" s="148"/>
      <c r="O10189" s="106"/>
      <c r="P10189" s="43"/>
      <c r="Q10189" s="205"/>
      <c r="R10189" s="84"/>
      <c r="S10189" s="31"/>
      <c r="T10189" s="31"/>
      <c r="U10189" s="169"/>
      <c r="V10189" s="150"/>
      <c r="W10189" s="141" t="str" cm="1">
        <f t="array" ref="W10189">IF(SUM(LEN(B10189:V10189))=0,"",IF(OR(OR(ISBLANK(F10189),SUM(LEN(C10189),LEN(D10189))=0),AND(NOT(E10189="Unknown"),ISBLANK(J10189)),AND(NOT(O10189="Unknown"),ISBLANK(R10189))),"Missing Information", INDEX(Table15[Entire Service Line Classification], MATCH(SUMIFS(Table15[Unique ID],Table15[System-Owned Portion],E10189,Table15[If Material Anything Other than "Lead" in Column E,Was Material Ever Previously Lead?],G10189,Table15[Customer-Owned Portion],O10189),Table15[Unique ID],0),0)))</f>
        <v/>
      </c>
    </row>
    <row r="10190" spans="2:23" x14ac:dyDescent="0.25">
      <c r="B10190" s="146"/>
      <c r="C10190" s="31"/>
      <c r="D10190" s="31"/>
      <c r="E10190" s="44"/>
      <c r="F10190" s="43"/>
      <c r="G10190" s="84"/>
      <c r="H10190" s="31"/>
      <c r="I10190" s="205"/>
      <c r="J10190" s="84"/>
      <c r="K10190" s="31"/>
      <c r="L10190" s="31"/>
      <c r="M10190" s="169"/>
      <c r="N10190" s="148"/>
      <c r="O10190" s="106"/>
      <c r="P10190" s="43"/>
      <c r="Q10190" s="205"/>
      <c r="R10190" s="84"/>
      <c r="S10190" s="31"/>
      <c r="T10190" s="31"/>
      <c r="U10190" s="169"/>
      <c r="V10190" s="150"/>
      <c r="W10190" s="141" t="str" cm="1">
        <f t="array" ref="W10190">IF(SUM(LEN(B10190:V10190))=0,"",IF(OR(OR(ISBLANK(F10190),SUM(LEN(C10190),LEN(D10190))=0),AND(NOT(E10190="Unknown"),ISBLANK(J10190)),AND(NOT(O10190="Unknown"),ISBLANK(R10190))),"Missing Information", INDEX(Table15[Entire Service Line Classification], MATCH(SUMIFS(Table15[Unique ID],Table15[System-Owned Portion],E10190,Table15[If Material Anything Other than "Lead" in Column E,Was Material Ever Previously Lead?],G10190,Table15[Customer-Owned Portion],O10190),Table15[Unique ID],0),0)))</f>
        <v/>
      </c>
    </row>
    <row r="10191" spans="2:23" x14ac:dyDescent="0.25">
      <c r="B10191" s="146"/>
      <c r="C10191" s="31"/>
      <c r="D10191" s="31"/>
      <c r="E10191" s="44"/>
      <c r="F10191" s="43"/>
      <c r="G10191" s="84"/>
      <c r="H10191" s="31"/>
      <c r="I10191" s="205"/>
      <c r="J10191" s="84"/>
      <c r="K10191" s="31"/>
      <c r="L10191" s="31"/>
      <c r="M10191" s="169"/>
      <c r="N10191" s="148"/>
      <c r="O10191" s="106"/>
      <c r="P10191" s="43"/>
      <c r="Q10191" s="205"/>
      <c r="R10191" s="84"/>
      <c r="S10191" s="31"/>
      <c r="T10191" s="31"/>
      <c r="U10191" s="169"/>
      <c r="V10191" s="150"/>
      <c r="W10191" s="141" t="str" cm="1">
        <f t="array" ref="W10191">IF(SUM(LEN(B10191:V10191))=0,"",IF(OR(OR(ISBLANK(F10191),SUM(LEN(C10191),LEN(D10191))=0),AND(NOT(E10191="Unknown"),ISBLANK(J10191)),AND(NOT(O10191="Unknown"),ISBLANK(R10191))),"Missing Information", INDEX(Table15[Entire Service Line Classification], MATCH(SUMIFS(Table15[Unique ID],Table15[System-Owned Portion],E10191,Table15[If Material Anything Other than "Lead" in Column E,Was Material Ever Previously Lead?],G10191,Table15[Customer-Owned Portion],O10191),Table15[Unique ID],0),0)))</f>
        <v/>
      </c>
    </row>
    <row r="10192" spans="2:23" x14ac:dyDescent="0.25">
      <c r="B10192" s="146"/>
      <c r="C10192" s="31"/>
      <c r="D10192" s="31"/>
      <c r="E10192" s="44"/>
      <c r="F10192" s="43"/>
      <c r="G10192" s="84"/>
      <c r="H10192" s="31"/>
      <c r="I10192" s="205"/>
      <c r="J10192" s="84"/>
      <c r="K10192" s="31"/>
      <c r="L10192" s="31"/>
      <c r="M10192" s="169"/>
      <c r="N10192" s="148"/>
      <c r="O10192" s="106"/>
      <c r="P10192" s="43"/>
      <c r="Q10192" s="205"/>
      <c r="R10192" s="84"/>
      <c r="S10192" s="31"/>
      <c r="T10192" s="31"/>
      <c r="U10192" s="169"/>
      <c r="V10192" s="150"/>
      <c r="W10192" s="141" t="str" cm="1">
        <f t="array" ref="W10192">IF(SUM(LEN(B10192:V10192))=0,"",IF(OR(OR(ISBLANK(F10192),SUM(LEN(C10192),LEN(D10192))=0),AND(NOT(E10192="Unknown"),ISBLANK(J10192)),AND(NOT(O10192="Unknown"),ISBLANK(R10192))),"Missing Information", INDEX(Table15[Entire Service Line Classification], MATCH(SUMIFS(Table15[Unique ID],Table15[System-Owned Portion],E10192,Table15[If Material Anything Other than "Lead" in Column E,Was Material Ever Previously Lead?],G10192,Table15[Customer-Owned Portion],O10192),Table15[Unique ID],0),0)))</f>
        <v/>
      </c>
    </row>
    <row r="10193" spans="2:23" x14ac:dyDescent="0.25">
      <c r="B10193" s="146"/>
      <c r="C10193" s="31"/>
      <c r="D10193" s="31"/>
      <c r="E10193" s="44"/>
      <c r="F10193" s="43"/>
      <c r="G10193" s="84"/>
      <c r="H10193" s="31"/>
      <c r="I10193" s="205"/>
      <c r="J10193" s="84"/>
      <c r="K10193" s="31"/>
      <c r="L10193" s="31"/>
      <c r="M10193" s="169"/>
      <c r="N10193" s="148"/>
      <c r="O10193" s="106"/>
      <c r="P10193" s="43"/>
      <c r="Q10193" s="205"/>
      <c r="R10193" s="84"/>
      <c r="S10193" s="31"/>
      <c r="T10193" s="31"/>
      <c r="U10193" s="169"/>
      <c r="V10193" s="150"/>
      <c r="W10193" s="141" t="str" cm="1">
        <f t="array" ref="W10193">IF(SUM(LEN(B10193:V10193))=0,"",IF(OR(OR(ISBLANK(F10193),SUM(LEN(C10193),LEN(D10193))=0),AND(NOT(E10193="Unknown"),ISBLANK(J10193)),AND(NOT(O10193="Unknown"),ISBLANK(R10193))),"Missing Information", INDEX(Table15[Entire Service Line Classification], MATCH(SUMIFS(Table15[Unique ID],Table15[System-Owned Portion],E10193,Table15[If Material Anything Other than "Lead" in Column E,Was Material Ever Previously Lead?],G10193,Table15[Customer-Owned Portion],O10193),Table15[Unique ID],0),0)))</f>
        <v/>
      </c>
    </row>
    <row r="10194" spans="2:23" x14ac:dyDescent="0.25">
      <c r="B10194" s="146"/>
      <c r="C10194" s="31"/>
      <c r="D10194" s="31"/>
      <c r="E10194" s="44"/>
      <c r="F10194" s="43"/>
      <c r="G10194" s="84"/>
      <c r="H10194" s="31"/>
      <c r="I10194" s="205"/>
      <c r="J10194" s="84"/>
      <c r="K10194" s="31"/>
      <c r="L10194" s="31"/>
      <c r="M10194" s="169"/>
      <c r="N10194" s="148"/>
      <c r="O10194" s="106"/>
      <c r="P10194" s="43"/>
      <c r="Q10194" s="205"/>
      <c r="R10194" s="84"/>
      <c r="S10194" s="31"/>
      <c r="T10194" s="31"/>
      <c r="U10194" s="169"/>
      <c r="V10194" s="150"/>
      <c r="W10194" s="141" t="str" cm="1">
        <f t="array" ref="W10194">IF(SUM(LEN(B10194:V10194))=0,"",IF(OR(OR(ISBLANK(F10194),SUM(LEN(C10194),LEN(D10194))=0),AND(NOT(E10194="Unknown"),ISBLANK(J10194)),AND(NOT(O10194="Unknown"),ISBLANK(R10194))),"Missing Information", INDEX(Table15[Entire Service Line Classification], MATCH(SUMIFS(Table15[Unique ID],Table15[System-Owned Portion],E10194,Table15[If Material Anything Other than "Lead" in Column E,Was Material Ever Previously Lead?],G10194,Table15[Customer-Owned Portion],O10194),Table15[Unique ID],0),0)))</f>
        <v/>
      </c>
    </row>
    <row r="10195" spans="2:23" x14ac:dyDescent="0.25">
      <c r="B10195" s="146"/>
      <c r="C10195" s="31"/>
      <c r="D10195" s="31"/>
      <c r="E10195" s="44"/>
      <c r="F10195" s="43"/>
      <c r="G10195" s="84"/>
      <c r="H10195" s="31"/>
      <c r="I10195" s="205"/>
      <c r="J10195" s="84"/>
      <c r="K10195" s="31"/>
      <c r="L10195" s="31"/>
      <c r="M10195" s="169"/>
      <c r="N10195" s="148"/>
      <c r="O10195" s="106"/>
      <c r="P10195" s="43"/>
      <c r="Q10195" s="205"/>
      <c r="R10195" s="84"/>
      <c r="S10195" s="31"/>
      <c r="T10195" s="31"/>
      <c r="U10195" s="169"/>
      <c r="V10195" s="150"/>
      <c r="W10195" s="141" t="str" cm="1">
        <f t="array" ref="W10195">IF(SUM(LEN(B10195:V10195))=0,"",IF(OR(OR(ISBLANK(F10195),SUM(LEN(C10195),LEN(D10195))=0),AND(NOT(E10195="Unknown"),ISBLANK(J10195)),AND(NOT(O10195="Unknown"),ISBLANK(R10195))),"Missing Information", INDEX(Table15[Entire Service Line Classification], MATCH(SUMIFS(Table15[Unique ID],Table15[System-Owned Portion],E10195,Table15[If Material Anything Other than "Lead" in Column E,Was Material Ever Previously Lead?],G10195,Table15[Customer-Owned Portion],O10195),Table15[Unique ID],0),0)))</f>
        <v/>
      </c>
    </row>
    <row r="10196" spans="2:23" x14ac:dyDescent="0.25">
      <c r="B10196" s="146"/>
      <c r="C10196" s="31"/>
      <c r="D10196" s="31"/>
      <c r="E10196" s="44"/>
      <c r="F10196" s="43"/>
      <c r="G10196" s="84"/>
      <c r="H10196" s="31"/>
      <c r="I10196" s="205"/>
      <c r="J10196" s="84"/>
      <c r="K10196" s="31"/>
      <c r="L10196" s="31"/>
      <c r="M10196" s="169"/>
      <c r="N10196" s="148"/>
      <c r="O10196" s="106"/>
      <c r="P10196" s="43"/>
      <c r="Q10196" s="205"/>
      <c r="R10196" s="84"/>
      <c r="S10196" s="31"/>
      <c r="T10196" s="31"/>
      <c r="U10196" s="169"/>
      <c r="V10196" s="150"/>
      <c r="W10196" s="141" t="str" cm="1">
        <f t="array" ref="W10196">IF(SUM(LEN(B10196:V10196))=0,"",IF(OR(OR(ISBLANK(F10196),SUM(LEN(C10196),LEN(D10196))=0),AND(NOT(E10196="Unknown"),ISBLANK(J10196)),AND(NOT(O10196="Unknown"),ISBLANK(R10196))),"Missing Information", INDEX(Table15[Entire Service Line Classification], MATCH(SUMIFS(Table15[Unique ID],Table15[System-Owned Portion],E10196,Table15[If Material Anything Other than "Lead" in Column E,Was Material Ever Previously Lead?],G10196,Table15[Customer-Owned Portion],O10196),Table15[Unique ID],0),0)))</f>
        <v/>
      </c>
    </row>
    <row r="10197" spans="2:23" x14ac:dyDescent="0.25">
      <c r="B10197" s="146"/>
      <c r="C10197" s="31"/>
      <c r="D10197" s="31"/>
      <c r="E10197" s="44"/>
      <c r="F10197" s="43"/>
      <c r="G10197" s="84"/>
      <c r="H10197" s="31"/>
      <c r="I10197" s="205"/>
      <c r="J10197" s="84"/>
      <c r="K10197" s="31"/>
      <c r="L10197" s="31"/>
      <c r="M10197" s="169"/>
      <c r="N10197" s="148"/>
      <c r="O10197" s="106"/>
      <c r="P10197" s="43"/>
      <c r="Q10197" s="205"/>
      <c r="R10197" s="84"/>
      <c r="S10197" s="31"/>
      <c r="T10197" s="31"/>
      <c r="U10197" s="169"/>
      <c r="V10197" s="150"/>
      <c r="W10197" s="141" t="str" cm="1">
        <f t="array" ref="W10197">IF(SUM(LEN(B10197:V10197))=0,"",IF(OR(OR(ISBLANK(F10197),SUM(LEN(C10197),LEN(D10197))=0),AND(NOT(E10197="Unknown"),ISBLANK(J10197)),AND(NOT(O10197="Unknown"),ISBLANK(R10197))),"Missing Information", INDEX(Table15[Entire Service Line Classification], MATCH(SUMIFS(Table15[Unique ID],Table15[System-Owned Portion],E10197,Table15[If Material Anything Other than "Lead" in Column E,Was Material Ever Previously Lead?],G10197,Table15[Customer-Owned Portion],O10197),Table15[Unique ID],0),0)))</f>
        <v/>
      </c>
    </row>
    <row r="10198" spans="2:23" x14ac:dyDescent="0.25">
      <c r="B10198" s="146"/>
      <c r="C10198" s="31"/>
      <c r="D10198" s="31"/>
      <c r="E10198" s="44"/>
      <c r="F10198" s="43"/>
      <c r="G10198" s="84"/>
      <c r="H10198" s="31"/>
      <c r="I10198" s="205"/>
      <c r="J10198" s="84"/>
      <c r="K10198" s="31"/>
      <c r="L10198" s="31"/>
      <c r="M10198" s="169"/>
      <c r="N10198" s="148"/>
      <c r="O10198" s="106"/>
      <c r="P10198" s="43"/>
      <c r="Q10198" s="205"/>
      <c r="R10198" s="84"/>
      <c r="S10198" s="31"/>
      <c r="T10198" s="31"/>
      <c r="U10198" s="169"/>
      <c r="V10198" s="150"/>
      <c r="W10198" s="141" t="str" cm="1">
        <f t="array" ref="W10198">IF(SUM(LEN(B10198:V10198))=0,"",IF(OR(OR(ISBLANK(F10198),SUM(LEN(C10198),LEN(D10198))=0),AND(NOT(E10198="Unknown"),ISBLANK(J10198)),AND(NOT(O10198="Unknown"),ISBLANK(R10198))),"Missing Information", INDEX(Table15[Entire Service Line Classification], MATCH(SUMIFS(Table15[Unique ID],Table15[System-Owned Portion],E10198,Table15[If Material Anything Other than "Lead" in Column E,Was Material Ever Previously Lead?],G10198,Table15[Customer-Owned Portion],O10198),Table15[Unique ID],0),0)))</f>
        <v/>
      </c>
    </row>
    <row r="10199" spans="2:23" x14ac:dyDescent="0.25">
      <c r="B10199" s="146"/>
      <c r="C10199" s="31"/>
      <c r="D10199" s="31"/>
      <c r="E10199" s="44"/>
      <c r="F10199" s="43"/>
      <c r="G10199" s="84"/>
      <c r="H10199" s="31"/>
      <c r="I10199" s="205"/>
      <c r="J10199" s="84"/>
      <c r="K10199" s="31"/>
      <c r="L10199" s="31"/>
      <c r="M10199" s="169"/>
      <c r="N10199" s="148"/>
      <c r="O10199" s="106"/>
      <c r="P10199" s="43"/>
      <c r="Q10199" s="205"/>
      <c r="R10199" s="84"/>
      <c r="S10199" s="31"/>
      <c r="T10199" s="31"/>
      <c r="U10199" s="169"/>
      <c r="V10199" s="150"/>
      <c r="W10199" s="141" t="str" cm="1">
        <f t="array" ref="W10199">IF(SUM(LEN(B10199:V10199))=0,"",IF(OR(OR(ISBLANK(F10199),SUM(LEN(C10199),LEN(D10199))=0),AND(NOT(E10199="Unknown"),ISBLANK(J10199)),AND(NOT(O10199="Unknown"),ISBLANK(R10199))),"Missing Information", INDEX(Table15[Entire Service Line Classification], MATCH(SUMIFS(Table15[Unique ID],Table15[System-Owned Portion],E10199,Table15[If Material Anything Other than "Lead" in Column E,Was Material Ever Previously Lead?],G10199,Table15[Customer-Owned Portion],O10199),Table15[Unique ID],0),0)))</f>
        <v/>
      </c>
    </row>
    <row r="10200" spans="2:23" x14ac:dyDescent="0.25">
      <c r="B10200" s="146"/>
      <c r="C10200" s="31"/>
      <c r="D10200" s="31"/>
      <c r="E10200" s="44"/>
      <c r="F10200" s="43"/>
      <c r="G10200" s="84"/>
      <c r="H10200" s="31"/>
      <c r="I10200" s="205"/>
      <c r="J10200" s="84"/>
      <c r="K10200" s="31"/>
      <c r="L10200" s="31"/>
      <c r="M10200" s="169"/>
      <c r="N10200" s="148"/>
      <c r="O10200" s="106"/>
      <c r="P10200" s="43"/>
      <c r="Q10200" s="205"/>
      <c r="R10200" s="84"/>
      <c r="S10200" s="31"/>
      <c r="T10200" s="31"/>
      <c r="U10200" s="169"/>
      <c r="V10200" s="150"/>
      <c r="W10200" s="141" t="str" cm="1">
        <f t="array" ref="W10200">IF(SUM(LEN(B10200:V10200))=0,"",IF(OR(OR(ISBLANK(F10200),SUM(LEN(C10200),LEN(D10200))=0),AND(NOT(E10200="Unknown"),ISBLANK(J10200)),AND(NOT(O10200="Unknown"),ISBLANK(R10200))),"Missing Information", INDEX(Table15[Entire Service Line Classification], MATCH(SUMIFS(Table15[Unique ID],Table15[System-Owned Portion],E10200,Table15[If Material Anything Other than "Lead" in Column E,Was Material Ever Previously Lead?],G10200,Table15[Customer-Owned Portion],O10200),Table15[Unique ID],0),0)))</f>
        <v/>
      </c>
    </row>
    <row r="10201" spans="2:23" x14ac:dyDescent="0.25">
      <c r="B10201" s="146"/>
      <c r="C10201" s="31"/>
      <c r="D10201" s="31"/>
      <c r="E10201" s="44"/>
      <c r="F10201" s="43"/>
      <c r="G10201" s="84"/>
      <c r="H10201" s="31"/>
      <c r="I10201" s="205"/>
      <c r="J10201" s="84"/>
      <c r="K10201" s="31"/>
      <c r="L10201" s="31"/>
      <c r="M10201" s="169"/>
      <c r="N10201" s="148"/>
      <c r="O10201" s="106"/>
      <c r="P10201" s="43"/>
      <c r="Q10201" s="205"/>
      <c r="R10201" s="84"/>
      <c r="S10201" s="31"/>
      <c r="T10201" s="31"/>
      <c r="U10201" s="169"/>
      <c r="V10201" s="150"/>
      <c r="W10201" s="141" t="str" cm="1">
        <f t="array" ref="W10201">IF(SUM(LEN(B10201:V10201))=0,"",IF(OR(OR(ISBLANK(F10201),SUM(LEN(C10201),LEN(D10201))=0),AND(NOT(E10201="Unknown"),ISBLANK(J10201)),AND(NOT(O10201="Unknown"),ISBLANK(R10201))),"Missing Information", INDEX(Table15[Entire Service Line Classification], MATCH(SUMIFS(Table15[Unique ID],Table15[System-Owned Portion],E10201,Table15[If Material Anything Other than "Lead" in Column E,Was Material Ever Previously Lead?],G10201,Table15[Customer-Owned Portion],O10201),Table15[Unique ID],0),0)))</f>
        <v/>
      </c>
    </row>
    <row r="10202" spans="2:23" x14ac:dyDescent="0.25">
      <c r="B10202" s="146"/>
      <c r="C10202" s="31"/>
      <c r="D10202" s="31"/>
      <c r="E10202" s="44"/>
      <c r="F10202" s="43"/>
      <c r="G10202" s="84"/>
      <c r="H10202" s="31"/>
      <c r="I10202" s="205"/>
      <c r="J10202" s="84"/>
      <c r="K10202" s="31"/>
      <c r="L10202" s="31"/>
      <c r="M10202" s="169"/>
      <c r="N10202" s="148"/>
      <c r="O10202" s="106"/>
      <c r="P10202" s="43"/>
      <c r="Q10202" s="205"/>
      <c r="R10202" s="84"/>
      <c r="S10202" s="31"/>
      <c r="T10202" s="31"/>
      <c r="U10202" s="169"/>
      <c r="V10202" s="150"/>
      <c r="W10202" s="141" t="str" cm="1">
        <f t="array" ref="W10202">IF(SUM(LEN(B10202:V10202))=0,"",IF(OR(OR(ISBLANK(F10202),SUM(LEN(C10202),LEN(D10202))=0),AND(NOT(E10202="Unknown"),ISBLANK(J10202)),AND(NOT(O10202="Unknown"),ISBLANK(R10202))),"Missing Information", INDEX(Table15[Entire Service Line Classification], MATCH(SUMIFS(Table15[Unique ID],Table15[System-Owned Portion],E10202,Table15[If Material Anything Other than "Lead" in Column E,Was Material Ever Previously Lead?],G10202,Table15[Customer-Owned Portion],O10202),Table15[Unique ID],0),0)))</f>
        <v/>
      </c>
    </row>
    <row r="10203" spans="2:23" x14ac:dyDescent="0.25">
      <c r="B10203" s="146"/>
      <c r="C10203" s="31"/>
      <c r="D10203" s="31"/>
      <c r="E10203" s="44"/>
      <c r="F10203" s="43"/>
      <c r="G10203" s="84"/>
      <c r="H10203" s="31"/>
      <c r="I10203" s="205"/>
      <c r="J10203" s="84"/>
      <c r="K10203" s="31"/>
      <c r="L10203" s="31"/>
      <c r="M10203" s="169"/>
      <c r="N10203" s="148"/>
      <c r="O10203" s="106"/>
      <c r="P10203" s="43"/>
      <c r="Q10203" s="205"/>
      <c r="R10203" s="84"/>
      <c r="S10203" s="31"/>
      <c r="T10203" s="31"/>
      <c r="U10203" s="169"/>
      <c r="V10203" s="150"/>
      <c r="W10203" s="141" t="str" cm="1">
        <f t="array" ref="W10203">IF(SUM(LEN(B10203:V10203))=0,"",IF(OR(OR(ISBLANK(F10203),SUM(LEN(C10203),LEN(D10203))=0),AND(NOT(E10203="Unknown"),ISBLANK(J10203)),AND(NOT(O10203="Unknown"),ISBLANK(R10203))),"Missing Information", INDEX(Table15[Entire Service Line Classification], MATCH(SUMIFS(Table15[Unique ID],Table15[System-Owned Portion],E10203,Table15[If Material Anything Other than "Lead" in Column E,Was Material Ever Previously Lead?],G10203,Table15[Customer-Owned Portion],O10203),Table15[Unique ID],0),0)))</f>
        <v/>
      </c>
    </row>
    <row r="10204" spans="2:23" x14ac:dyDescent="0.25">
      <c r="B10204" s="146"/>
      <c r="C10204" s="31"/>
      <c r="D10204" s="31"/>
      <c r="E10204" s="44"/>
      <c r="F10204" s="43"/>
      <c r="G10204" s="84"/>
      <c r="H10204" s="31"/>
      <c r="I10204" s="205"/>
      <c r="J10204" s="84"/>
      <c r="K10204" s="31"/>
      <c r="L10204" s="31"/>
      <c r="M10204" s="169"/>
      <c r="N10204" s="148"/>
      <c r="O10204" s="106"/>
      <c r="P10204" s="43"/>
      <c r="Q10204" s="205"/>
      <c r="R10204" s="84"/>
      <c r="S10204" s="31"/>
      <c r="T10204" s="31"/>
      <c r="U10204" s="169"/>
      <c r="V10204" s="150"/>
      <c r="W10204" s="141" t="str" cm="1">
        <f t="array" ref="W10204">IF(SUM(LEN(B10204:V10204))=0,"",IF(OR(OR(ISBLANK(F10204),SUM(LEN(C10204),LEN(D10204))=0),AND(NOT(E10204="Unknown"),ISBLANK(J10204)),AND(NOT(O10204="Unknown"),ISBLANK(R10204))),"Missing Information", INDEX(Table15[Entire Service Line Classification], MATCH(SUMIFS(Table15[Unique ID],Table15[System-Owned Portion],E10204,Table15[If Material Anything Other than "Lead" in Column E,Was Material Ever Previously Lead?],G10204,Table15[Customer-Owned Portion],O10204),Table15[Unique ID],0),0)))</f>
        <v/>
      </c>
    </row>
    <row r="10205" spans="2:23" x14ac:dyDescent="0.25">
      <c r="B10205" s="146"/>
      <c r="C10205" s="31"/>
      <c r="D10205" s="31"/>
      <c r="E10205" s="44"/>
      <c r="F10205" s="43"/>
      <c r="G10205" s="84"/>
      <c r="H10205" s="31"/>
      <c r="I10205" s="205"/>
      <c r="J10205" s="84"/>
      <c r="K10205" s="31"/>
      <c r="L10205" s="31"/>
      <c r="M10205" s="169"/>
      <c r="N10205" s="148"/>
      <c r="O10205" s="106"/>
      <c r="P10205" s="43"/>
      <c r="Q10205" s="205"/>
      <c r="R10205" s="84"/>
      <c r="S10205" s="31"/>
      <c r="T10205" s="31"/>
      <c r="U10205" s="169"/>
      <c r="V10205" s="150"/>
      <c r="W10205" s="141" t="str" cm="1">
        <f t="array" ref="W10205">IF(SUM(LEN(B10205:V10205))=0,"",IF(OR(OR(ISBLANK(F10205),SUM(LEN(C10205),LEN(D10205))=0),AND(NOT(E10205="Unknown"),ISBLANK(J10205)),AND(NOT(O10205="Unknown"),ISBLANK(R10205))),"Missing Information", INDEX(Table15[Entire Service Line Classification], MATCH(SUMIFS(Table15[Unique ID],Table15[System-Owned Portion],E10205,Table15[If Material Anything Other than "Lead" in Column E,Was Material Ever Previously Lead?],G10205,Table15[Customer-Owned Portion],O10205),Table15[Unique ID],0),0)))</f>
        <v/>
      </c>
    </row>
    <row r="10206" spans="2:23" x14ac:dyDescent="0.25">
      <c r="B10206" s="146"/>
      <c r="C10206" s="31"/>
      <c r="D10206" s="31"/>
      <c r="E10206" s="44"/>
      <c r="F10206" s="43"/>
      <c r="G10206" s="84"/>
      <c r="H10206" s="31"/>
      <c r="I10206" s="205"/>
      <c r="J10206" s="84"/>
      <c r="K10206" s="31"/>
      <c r="L10206" s="31"/>
      <c r="M10206" s="169"/>
      <c r="N10206" s="148"/>
      <c r="O10206" s="106"/>
      <c r="P10206" s="43"/>
      <c r="Q10206" s="205"/>
      <c r="R10206" s="84"/>
      <c r="S10206" s="31"/>
      <c r="T10206" s="31"/>
      <c r="U10206" s="169"/>
      <c r="V10206" s="150"/>
      <c r="W10206" s="141" t="str" cm="1">
        <f t="array" ref="W10206">IF(SUM(LEN(B10206:V10206))=0,"",IF(OR(OR(ISBLANK(F10206),SUM(LEN(C10206),LEN(D10206))=0),AND(NOT(E10206="Unknown"),ISBLANK(J10206)),AND(NOT(O10206="Unknown"),ISBLANK(R10206))),"Missing Information", INDEX(Table15[Entire Service Line Classification], MATCH(SUMIFS(Table15[Unique ID],Table15[System-Owned Portion],E10206,Table15[If Material Anything Other than "Lead" in Column E,Was Material Ever Previously Lead?],G10206,Table15[Customer-Owned Portion],O10206),Table15[Unique ID],0),0)))</f>
        <v/>
      </c>
    </row>
    <row r="10207" spans="2:23" x14ac:dyDescent="0.25">
      <c r="B10207" s="146"/>
      <c r="C10207" s="31"/>
      <c r="D10207" s="31"/>
      <c r="E10207" s="44"/>
      <c r="F10207" s="43"/>
      <c r="G10207" s="84"/>
      <c r="H10207" s="31"/>
      <c r="I10207" s="205"/>
      <c r="J10207" s="84"/>
      <c r="K10207" s="31"/>
      <c r="L10207" s="31"/>
      <c r="M10207" s="169"/>
      <c r="N10207" s="148"/>
      <c r="O10207" s="106"/>
      <c r="P10207" s="43"/>
      <c r="Q10207" s="205"/>
      <c r="R10207" s="84"/>
      <c r="S10207" s="31"/>
      <c r="T10207" s="31"/>
      <c r="U10207" s="169"/>
      <c r="V10207" s="150"/>
      <c r="W10207" s="141" t="str" cm="1">
        <f t="array" ref="W10207">IF(SUM(LEN(B10207:V10207))=0,"",IF(OR(OR(ISBLANK(F10207),SUM(LEN(C10207),LEN(D10207))=0),AND(NOT(E10207="Unknown"),ISBLANK(J10207)),AND(NOT(O10207="Unknown"),ISBLANK(R10207))),"Missing Information", INDEX(Table15[Entire Service Line Classification], MATCH(SUMIFS(Table15[Unique ID],Table15[System-Owned Portion],E10207,Table15[If Material Anything Other than "Lead" in Column E,Was Material Ever Previously Lead?],G10207,Table15[Customer-Owned Portion],O10207),Table15[Unique ID],0),0)))</f>
        <v/>
      </c>
    </row>
    <row r="10208" spans="2:23" x14ac:dyDescent="0.25">
      <c r="B10208" s="146"/>
      <c r="C10208" s="31"/>
      <c r="D10208" s="31"/>
      <c r="E10208" s="44"/>
      <c r="F10208" s="43"/>
      <c r="G10208" s="84"/>
      <c r="H10208" s="31"/>
      <c r="I10208" s="205"/>
      <c r="J10208" s="84"/>
      <c r="K10208" s="31"/>
      <c r="L10208" s="31"/>
      <c r="M10208" s="169"/>
      <c r="N10208" s="148"/>
      <c r="O10208" s="106"/>
      <c r="P10208" s="43"/>
      <c r="Q10208" s="205"/>
      <c r="R10208" s="84"/>
      <c r="S10208" s="31"/>
      <c r="T10208" s="31"/>
      <c r="U10208" s="169"/>
      <c r="V10208" s="150"/>
      <c r="W10208" s="141" t="str" cm="1">
        <f t="array" ref="W10208">IF(SUM(LEN(B10208:V10208))=0,"",IF(OR(OR(ISBLANK(F10208),SUM(LEN(C10208),LEN(D10208))=0),AND(NOT(E10208="Unknown"),ISBLANK(J10208)),AND(NOT(O10208="Unknown"),ISBLANK(R10208))),"Missing Information", INDEX(Table15[Entire Service Line Classification], MATCH(SUMIFS(Table15[Unique ID],Table15[System-Owned Portion],E10208,Table15[If Material Anything Other than "Lead" in Column E,Was Material Ever Previously Lead?],G10208,Table15[Customer-Owned Portion],O10208),Table15[Unique ID],0),0)))</f>
        <v/>
      </c>
    </row>
    <row r="10209" spans="2:23" x14ac:dyDescent="0.25">
      <c r="B10209" s="146"/>
      <c r="C10209" s="31"/>
      <c r="D10209" s="31"/>
      <c r="E10209" s="44"/>
      <c r="F10209" s="43"/>
      <c r="G10209" s="84"/>
      <c r="H10209" s="31"/>
      <c r="I10209" s="205"/>
      <c r="J10209" s="84"/>
      <c r="K10209" s="31"/>
      <c r="L10209" s="31"/>
      <c r="M10209" s="169"/>
      <c r="N10209" s="148"/>
      <c r="O10209" s="106"/>
      <c r="P10209" s="43"/>
      <c r="Q10209" s="205"/>
      <c r="R10209" s="84"/>
      <c r="S10209" s="31"/>
      <c r="T10209" s="31"/>
      <c r="U10209" s="169"/>
      <c r="V10209" s="150"/>
      <c r="W10209" s="141" t="str" cm="1">
        <f t="array" ref="W10209">IF(SUM(LEN(B10209:V10209))=0,"",IF(OR(OR(ISBLANK(F10209),SUM(LEN(C10209),LEN(D10209))=0),AND(NOT(E10209="Unknown"),ISBLANK(J10209)),AND(NOT(O10209="Unknown"),ISBLANK(R10209))),"Missing Information", INDEX(Table15[Entire Service Line Classification], MATCH(SUMIFS(Table15[Unique ID],Table15[System-Owned Portion],E10209,Table15[If Material Anything Other than "Lead" in Column E,Was Material Ever Previously Lead?],G10209,Table15[Customer-Owned Portion],O10209),Table15[Unique ID],0),0)))</f>
        <v/>
      </c>
    </row>
    <row r="10210" spans="2:23" x14ac:dyDescent="0.25">
      <c r="B10210" s="146"/>
      <c r="C10210" s="31"/>
      <c r="D10210" s="31"/>
      <c r="E10210" s="44"/>
      <c r="F10210" s="43"/>
      <c r="G10210" s="84"/>
      <c r="H10210" s="31"/>
      <c r="I10210" s="205"/>
      <c r="J10210" s="84"/>
      <c r="K10210" s="31"/>
      <c r="L10210" s="31"/>
      <c r="M10210" s="169"/>
      <c r="N10210" s="148"/>
      <c r="O10210" s="106"/>
      <c r="P10210" s="43"/>
      <c r="Q10210" s="205"/>
      <c r="R10210" s="84"/>
      <c r="S10210" s="31"/>
      <c r="T10210" s="31"/>
      <c r="U10210" s="169"/>
      <c r="V10210" s="150"/>
      <c r="W10210" s="141" t="str" cm="1">
        <f t="array" ref="W10210">IF(SUM(LEN(B10210:V10210))=0,"",IF(OR(OR(ISBLANK(F10210),SUM(LEN(C10210),LEN(D10210))=0),AND(NOT(E10210="Unknown"),ISBLANK(J10210)),AND(NOT(O10210="Unknown"),ISBLANK(R10210))),"Missing Information", INDEX(Table15[Entire Service Line Classification], MATCH(SUMIFS(Table15[Unique ID],Table15[System-Owned Portion],E10210,Table15[If Material Anything Other than "Lead" in Column E,Was Material Ever Previously Lead?],G10210,Table15[Customer-Owned Portion],O10210),Table15[Unique ID],0),0)))</f>
        <v/>
      </c>
    </row>
    <row r="10211" spans="2:23" x14ac:dyDescent="0.25">
      <c r="B10211" s="146"/>
      <c r="C10211" s="31"/>
      <c r="D10211" s="31"/>
      <c r="E10211" s="44"/>
      <c r="F10211" s="43"/>
      <c r="G10211" s="84"/>
      <c r="H10211" s="31"/>
      <c r="I10211" s="205"/>
      <c r="J10211" s="84"/>
      <c r="K10211" s="31"/>
      <c r="L10211" s="31"/>
      <c r="M10211" s="169"/>
      <c r="N10211" s="148"/>
      <c r="O10211" s="106"/>
      <c r="P10211" s="43"/>
      <c r="Q10211" s="205"/>
      <c r="R10211" s="84"/>
      <c r="S10211" s="31"/>
      <c r="T10211" s="31"/>
      <c r="U10211" s="169"/>
      <c r="V10211" s="150"/>
      <c r="W10211" s="141" t="str" cm="1">
        <f t="array" ref="W10211">IF(SUM(LEN(B10211:V10211))=0,"",IF(OR(OR(ISBLANK(F10211),SUM(LEN(C10211),LEN(D10211))=0),AND(NOT(E10211="Unknown"),ISBLANK(J10211)),AND(NOT(O10211="Unknown"),ISBLANK(R10211))),"Missing Information", INDEX(Table15[Entire Service Line Classification], MATCH(SUMIFS(Table15[Unique ID],Table15[System-Owned Portion],E10211,Table15[If Material Anything Other than "Lead" in Column E,Was Material Ever Previously Lead?],G10211,Table15[Customer-Owned Portion],O10211),Table15[Unique ID],0),0)))</f>
        <v/>
      </c>
    </row>
    <row r="10212" spans="2:23" x14ac:dyDescent="0.25">
      <c r="B10212" s="146"/>
      <c r="C10212" s="31"/>
      <c r="D10212" s="31"/>
      <c r="E10212" s="44"/>
      <c r="F10212" s="43"/>
      <c r="G10212" s="84"/>
      <c r="H10212" s="31"/>
      <c r="I10212" s="205"/>
      <c r="J10212" s="84"/>
      <c r="K10212" s="31"/>
      <c r="L10212" s="31"/>
      <c r="M10212" s="169"/>
      <c r="N10212" s="148"/>
      <c r="O10212" s="106"/>
      <c r="P10212" s="43"/>
      <c r="Q10212" s="205"/>
      <c r="R10212" s="84"/>
      <c r="S10212" s="31"/>
      <c r="T10212" s="31"/>
      <c r="U10212" s="169"/>
      <c r="V10212" s="150"/>
      <c r="W10212" s="141" t="str" cm="1">
        <f t="array" ref="W10212">IF(SUM(LEN(B10212:V10212))=0,"",IF(OR(OR(ISBLANK(F10212),SUM(LEN(C10212),LEN(D10212))=0),AND(NOT(E10212="Unknown"),ISBLANK(J10212)),AND(NOT(O10212="Unknown"),ISBLANK(R10212))),"Missing Information", INDEX(Table15[Entire Service Line Classification], MATCH(SUMIFS(Table15[Unique ID],Table15[System-Owned Portion],E10212,Table15[If Material Anything Other than "Lead" in Column E,Was Material Ever Previously Lead?],G10212,Table15[Customer-Owned Portion],O10212),Table15[Unique ID],0),0)))</f>
        <v/>
      </c>
    </row>
    <row r="10213" spans="2:23" x14ac:dyDescent="0.25">
      <c r="B10213" s="146"/>
      <c r="C10213" s="31"/>
      <c r="D10213" s="31"/>
      <c r="E10213" s="44"/>
      <c r="F10213" s="43"/>
      <c r="G10213" s="84"/>
      <c r="H10213" s="31"/>
      <c r="I10213" s="205"/>
      <c r="J10213" s="84"/>
      <c r="K10213" s="31"/>
      <c r="L10213" s="31"/>
      <c r="M10213" s="169"/>
      <c r="N10213" s="148"/>
      <c r="O10213" s="106"/>
      <c r="P10213" s="43"/>
      <c r="Q10213" s="205"/>
      <c r="R10213" s="84"/>
      <c r="S10213" s="31"/>
      <c r="T10213" s="31"/>
      <c r="U10213" s="169"/>
      <c r="V10213" s="150"/>
      <c r="W10213" s="141" t="str" cm="1">
        <f t="array" ref="W10213">IF(SUM(LEN(B10213:V10213))=0,"",IF(OR(OR(ISBLANK(F10213),SUM(LEN(C10213),LEN(D10213))=0),AND(NOT(E10213="Unknown"),ISBLANK(J10213)),AND(NOT(O10213="Unknown"),ISBLANK(R10213))),"Missing Information", INDEX(Table15[Entire Service Line Classification], MATCH(SUMIFS(Table15[Unique ID],Table15[System-Owned Portion],E10213,Table15[If Material Anything Other than "Lead" in Column E,Was Material Ever Previously Lead?],G10213,Table15[Customer-Owned Portion],O10213),Table15[Unique ID],0),0)))</f>
        <v/>
      </c>
    </row>
    <row r="10214" spans="2:23" x14ac:dyDescent="0.25">
      <c r="B10214" s="146"/>
      <c r="C10214" s="31"/>
      <c r="D10214" s="31"/>
      <c r="E10214" s="44"/>
      <c r="F10214" s="43"/>
      <c r="G10214" s="84"/>
      <c r="H10214" s="31"/>
      <c r="I10214" s="205"/>
      <c r="J10214" s="84"/>
      <c r="K10214" s="31"/>
      <c r="L10214" s="31"/>
      <c r="M10214" s="169"/>
      <c r="N10214" s="148"/>
      <c r="O10214" s="106"/>
      <c r="P10214" s="43"/>
      <c r="Q10214" s="205"/>
      <c r="R10214" s="84"/>
      <c r="S10214" s="31"/>
      <c r="T10214" s="31"/>
      <c r="U10214" s="169"/>
      <c r="V10214" s="150"/>
      <c r="W10214" s="141" t="str" cm="1">
        <f t="array" ref="W10214">IF(SUM(LEN(B10214:V10214))=0,"",IF(OR(OR(ISBLANK(F10214),SUM(LEN(C10214),LEN(D10214))=0),AND(NOT(E10214="Unknown"),ISBLANK(J10214)),AND(NOT(O10214="Unknown"),ISBLANK(R10214))),"Missing Information", INDEX(Table15[Entire Service Line Classification], MATCH(SUMIFS(Table15[Unique ID],Table15[System-Owned Portion],E10214,Table15[If Material Anything Other than "Lead" in Column E,Was Material Ever Previously Lead?],G10214,Table15[Customer-Owned Portion],O10214),Table15[Unique ID],0),0)))</f>
        <v/>
      </c>
    </row>
    <row r="10215" spans="2:23" x14ac:dyDescent="0.25">
      <c r="B10215" s="146"/>
      <c r="C10215" s="31"/>
      <c r="D10215" s="31"/>
      <c r="E10215" s="44"/>
      <c r="F10215" s="43"/>
      <c r="G10215" s="84"/>
      <c r="H10215" s="31"/>
      <c r="I10215" s="205"/>
      <c r="J10215" s="84"/>
      <c r="K10215" s="31"/>
      <c r="L10215" s="31"/>
      <c r="M10215" s="169"/>
      <c r="N10215" s="148"/>
      <c r="O10215" s="106"/>
      <c r="P10215" s="43"/>
      <c r="Q10215" s="205"/>
      <c r="R10215" s="84"/>
      <c r="S10215" s="31"/>
      <c r="T10215" s="31"/>
      <c r="U10215" s="169"/>
      <c r="V10215" s="150"/>
      <c r="W10215" s="141" t="str" cm="1">
        <f t="array" ref="W10215">IF(SUM(LEN(B10215:V10215))=0,"",IF(OR(OR(ISBLANK(F10215),SUM(LEN(C10215),LEN(D10215))=0),AND(NOT(E10215="Unknown"),ISBLANK(J10215)),AND(NOT(O10215="Unknown"),ISBLANK(R10215))),"Missing Information", INDEX(Table15[Entire Service Line Classification], MATCH(SUMIFS(Table15[Unique ID],Table15[System-Owned Portion],E10215,Table15[If Material Anything Other than "Lead" in Column E,Was Material Ever Previously Lead?],G10215,Table15[Customer-Owned Portion],O10215),Table15[Unique ID],0),0)))</f>
        <v/>
      </c>
    </row>
    <row r="10216" spans="2:23" x14ac:dyDescent="0.25">
      <c r="B10216" s="146"/>
      <c r="C10216" s="31"/>
      <c r="D10216" s="31"/>
      <c r="E10216" s="44"/>
      <c r="F10216" s="43"/>
      <c r="G10216" s="84"/>
      <c r="H10216" s="31"/>
      <c r="I10216" s="205"/>
      <c r="J10216" s="84"/>
      <c r="K10216" s="31"/>
      <c r="L10216" s="31"/>
      <c r="M10216" s="169"/>
      <c r="N10216" s="148"/>
      <c r="O10216" s="106"/>
      <c r="P10216" s="43"/>
      <c r="Q10216" s="205"/>
      <c r="R10216" s="84"/>
      <c r="S10216" s="31"/>
      <c r="T10216" s="31"/>
      <c r="U10216" s="169"/>
      <c r="V10216" s="150"/>
      <c r="W10216" s="141" t="str" cm="1">
        <f t="array" ref="W10216">IF(SUM(LEN(B10216:V10216))=0,"",IF(OR(OR(ISBLANK(F10216),SUM(LEN(C10216),LEN(D10216))=0),AND(NOT(E10216="Unknown"),ISBLANK(J10216)),AND(NOT(O10216="Unknown"),ISBLANK(R10216))),"Missing Information", INDEX(Table15[Entire Service Line Classification], MATCH(SUMIFS(Table15[Unique ID],Table15[System-Owned Portion],E10216,Table15[If Material Anything Other than "Lead" in Column E,Was Material Ever Previously Lead?],G10216,Table15[Customer-Owned Portion],O10216),Table15[Unique ID],0),0)))</f>
        <v/>
      </c>
    </row>
    <row r="10217" spans="2:23" x14ac:dyDescent="0.25">
      <c r="B10217" s="146"/>
      <c r="C10217" s="31"/>
      <c r="D10217" s="31"/>
      <c r="E10217" s="44"/>
      <c r="F10217" s="43"/>
      <c r="G10217" s="84"/>
      <c r="H10217" s="31"/>
      <c r="I10217" s="205"/>
      <c r="J10217" s="84"/>
      <c r="K10217" s="31"/>
      <c r="L10217" s="31"/>
      <c r="M10217" s="169"/>
      <c r="N10217" s="148"/>
      <c r="O10217" s="106"/>
      <c r="P10217" s="43"/>
      <c r="Q10217" s="205"/>
      <c r="R10217" s="84"/>
      <c r="S10217" s="31"/>
      <c r="T10217" s="31"/>
      <c r="U10217" s="169"/>
      <c r="V10217" s="150"/>
      <c r="W10217" s="141" t="str" cm="1">
        <f t="array" ref="W10217">IF(SUM(LEN(B10217:V10217))=0,"",IF(OR(OR(ISBLANK(F10217),SUM(LEN(C10217),LEN(D10217))=0),AND(NOT(E10217="Unknown"),ISBLANK(J10217)),AND(NOT(O10217="Unknown"),ISBLANK(R10217))),"Missing Information", INDEX(Table15[Entire Service Line Classification], MATCH(SUMIFS(Table15[Unique ID],Table15[System-Owned Portion],E10217,Table15[If Material Anything Other than "Lead" in Column E,Was Material Ever Previously Lead?],G10217,Table15[Customer-Owned Portion],O10217),Table15[Unique ID],0),0)))</f>
        <v/>
      </c>
    </row>
    <row r="10218" spans="2:23" x14ac:dyDescent="0.25">
      <c r="B10218" s="146"/>
      <c r="C10218" s="31"/>
      <c r="D10218" s="31"/>
      <c r="E10218" s="44"/>
      <c r="F10218" s="43"/>
      <c r="G10218" s="84"/>
      <c r="H10218" s="31"/>
      <c r="I10218" s="205"/>
      <c r="J10218" s="84"/>
      <c r="K10218" s="31"/>
      <c r="L10218" s="31"/>
      <c r="M10218" s="169"/>
      <c r="N10218" s="148"/>
      <c r="O10218" s="106"/>
      <c r="P10218" s="43"/>
      <c r="Q10218" s="205"/>
      <c r="R10218" s="84"/>
      <c r="S10218" s="31"/>
      <c r="T10218" s="31"/>
      <c r="U10218" s="169"/>
      <c r="V10218" s="150"/>
      <c r="W10218" s="141" t="str" cm="1">
        <f t="array" ref="W10218">IF(SUM(LEN(B10218:V10218))=0,"",IF(OR(OR(ISBLANK(F10218),SUM(LEN(C10218),LEN(D10218))=0),AND(NOT(E10218="Unknown"),ISBLANK(J10218)),AND(NOT(O10218="Unknown"),ISBLANK(R10218))),"Missing Information", INDEX(Table15[Entire Service Line Classification], MATCH(SUMIFS(Table15[Unique ID],Table15[System-Owned Portion],E10218,Table15[If Material Anything Other than "Lead" in Column E,Was Material Ever Previously Lead?],G10218,Table15[Customer-Owned Portion],O10218),Table15[Unique ID],0),0)))</f>
        <v/>
      </c>
    </row>
    <row r="10219" spans="2:23" x14ac:dyDescent="0.25">
      <c r="B10219" s="146"/>
      <c r="C10219" s="31"/>
      <c r="D10219" s="31"/>
      <c r="E10219" s="44"/>
      <c r="F10219" s="43"/>
      <c r="G10219" s="84"/>
      <c r="H10219" s="31"/>
      <c r="I10219" s="205"/>
      <c r="J10219" s="84"/>
      <c r="K10219" s="31"/>
      <c r="L10219" s="31"/>
      <c r="M10219" s="169"/>
      <c r="N10219" s="148"/>
      <c r="O10219" s="106"/>
      <c r="P10219" s="43"/>
      <c r="Q10219" s="205"/>
      <c r="R10219" s="84"/>
      <c r="S10219" s="31"/>
      <c r="T10219" s="31"/>
      <c r="U10219" s="169"/>
      <c r="V10219" s="150"/>
      <c r="W10219" s="141" t="str" cm="1">
        <f t="array" ref="W10219">IF(SUM(LEN(B10219:V10219))=0,"",IF(OR(OR(ISBLANK(F10219),SUM(LEN(C10219),LEN(D10219))=0),AND(NOT(E10219="Unknown"),ISBLANK(J10219)),AND(NOT(O10219="Unknown"),ISBLANK(R10219))),"Missing Information", INDEX(Table15[Entire Service Line Classification], MATCH(SUMIFS(Table15[Unique ID],Table15[System-Owned Portion],E10219,Table15[If Material Anything Other than "Lead" in Column E,Was Material Ever Previously Lead?],G10219,Table15[Customer-Owned Portion],O10219),Table15[Unique ID],0),0)))</f>
        <v/>
      </c>
    </row>
    <row r="10220" spans="2:23" x14ac:dyDescent="0.25">
      <c r="B10220" s="146"/>
      <c r="C10220" s="31"/>
      <c r="D10220" s="31"/>
      <c r="E10220" s="44"/>
      <c r="F10220" s="43"/>
      <c r="G10220" s="84"/>
      <c r="H10220" s="31"/>
      <c r="I10220" s="205"/>
      <c r="J10220" s="84"/>
      <c r="K10220" s="31"/>
      <c r="L10220" s="31"/>
      <c r="M10220" s="169"/>
      <c r="N10220" s="148"/>
      <c r="O10220" s="106"/>
      <c r="P10220" s="43"/>
      <c r="Q10220" s="205"/>
      <c r="R10220" s="84"/>
      <c r="S10220" s="31"/>
      <c r="T10220" s="31"/>
      <c r="U10220" s="169"/>
      <c r="V10220" s="150"/>
      <c r="W10220" s="141" t="str" cm="1">
        <f t="array" ref="W10220">IF(SUM(LEN(B10220:V10220))=0,"",IF(OR(OR(ISBLANK(F10220),SUM(LEN(C10220),LEN(D10220))=0),AND(NOT(E10220="Unknown"),ISBLANK(J10220)),AND(NOT(O10220="Unknown"),ISBLANK(R10220))),"Missing Information", INDEX(Table15[Entire Service Line Classification], MATCH(SUMIFS(Table15[Unique ID],Table15[System-Owned Portion],E10220,Table15[If Material Anything Other than "Lead" in Column E,Was Material Ever Previously Lead?],G10220,Table15[Customer-Owned Portion],O10220),Table15[Unique ID],0),0)))</f>
        <v/>
      </c>
    </row>
    <row r="10221" spans="2:23" x14ac:dyDescent="0.25">
      <c r="B10221" s="146"/>
      <c r="C10221" s="31"/>
      <c r="D10221" s="31"/>
      <c r="E10221" s="44"/>
      <c r="F10221" s="43"/>
      <c r="G10221" s="84"/>
      <c r="H10221" s="31"/>
      <c r="I10221" s="205"/>
      <c r="J10221" s="84"/>
      <c r="K10221" s="31"/>
      <c r="L10221" s="31"/>
      <c r="M10221" s="169"/>
      <c r="N10221" s="148"/>
      <c r="O10221" s="106"/>
      <c r="P10221" s="43"/>
      <c r="Q10221" s="205"/>
      <c r="R10221" s="84"/>
      <c r="S10221" s="31"/>
      <c r="T10221" s="31"/>
      <c r="U10221" s="169"/>
      <c r="V10221" s="150"/>
      <c r="W10221" s="141" t="str" cm="1">
        <f t="array" ref="W10221">IF(SUM(LEN(B10221:V10221))=0,"",IF(OR(OR(ISBLANK(F10221),SUM(LEN(C10221),LEN(D10221))=0),AND(NOT(E10221="Unknown"),ISBLANK(J10221)),AND(NOT(O10221="Unknown"),ISBLANK(R10221))),"Missing Information", INDEX(Table15[Entire Service Line Classification], MATCH(SUMIFS(Table15[Unique ID],Table15[System-Owned Portion],E10221,Table15[If Material Anything Other than "Lead" in Column E,Was Material Ever Previously Lead?],G10221,Table15[Customer-Owned Portion],O10221),Table15[Unique ID],0),0)))</f>
        <v/>
      </c>
    </row>
    <row r="10222" spans="2:23" x14ac:dyDescent="0.25">
      <c r="B10222" s="146"/>
      <c r="C10222" s="31"/>
      <c r="D10222" s="31"/>
      <c r="E10222" s="44"/>
      <c r="F10222" s="43"/>
      <c r="G10222" s="84"/>
      <c r="H10222" s="31"/>
      <c r="I10222" s="205"/>
      <c r="J10222" s="84"/>
      <c r="K10222" s="31"/>
      <c r="L10222" s="31"/>
      <c r="M10222" s="169"/>
      <c r="N10222" s="148"/>
      <c r="O10222" s="106"/>
      <c r="P10222" s="43"/>
      <c r="Q10222" s="205"/>
      <c r="R10222" s="84"/>
      <c r="S10222" s="31"/>
      <c r="T10222" s="31"/>
      <c r="U10222" s="169"/>
      <c r="V10222" s="150"/>
      <c r="W10222" s="141" t="str" cm="1">
        <f t="array" ref="W10222">IF(SUM(LEN(B10222:V10222))=0,"",IF(OR(OR(ISBLANK(F10222),SUM(LEN(C10222),LEN(D10222))=0),AND(NOT(E10222="Unknown"),ISBLANK(J10222)),AND(NOT(O10222="Unknown"),ISBLANK(R10222))),"Missing Information", INDEX(Table15[Entire Service Line Classification], MATCH(SUMIFS(Table15[Unique ID],Table15[System-Owned Portion],E10222,Table15[If Material Anything Other than "Lead" in Column E,Was Material Ever Previously Lead?],G10222,Table15[Customer-Owned Portion],O10222),Table15[Unique ID],0),0)))</f>
        <v/>
      </c>
    </row>
    <row r="10223" spans="2:23" x14ac:dyDescent="0.25">
      <c r="B10223" s="146"/>
      <c r="C10223" s="31"/>
      <c r="D10223" s="31"/>
      <c r="E10223" s="44"/>
      <c r="F10223" s="43"/>
      <c r="G10223" s="84"/>
      <c r="H10223" s="31"/>
      <c r="I10223" s="205"/>
      <c r="J10223" s="84"/>
      <c r="K10223" s="31"/>
      <c r="L10223" s="31"/>
      <c r="M10223" s="169"/>
      <c r="N10223" s="148"/>
      <c r="O10223" s="106"/>
      <c r="P10223" s="43"/>
      <c r="Q10223" s="205"/>
      <c r="R10223" s="84"/>
      <c r="S10223" s="31"/>
      <c r="T10223" s="31"/>
      <c r="U10223" s="169"/>
      <c r="V10223" s="150"/>
      <c r="W10223" s="141" t="str" cm="1">
        <f t="array" ref="W10223">IF(SUM(LEN(B10223:V10223))=0,"",IF(OR(OR(ISBLANK(F10223),SUM(LEN(C10223),LEN(D10223))=0),AND(NOT(E10223="Unknown"),ISBLANK(J10223)),AND(NOT(O10223="Unknown"),ISBLANK(R10223))),"Missing Information", INDEX(Table15[Entire Service Line Classification], MATCH(SUMIFS(Table15[Unique ID],Table15[System-Owned Portion],E10223,Table15[If Material Anything Other than "Lead" in Column E,Was Material Ever Previously Lead?],G10223,Table15[Customer-Owned Portion],O10223),Table15[Unique ID],0),0)))</f>
        <v/>
      </c>
    </row>
    <row r="10224" spans="2:23" x14ac:dyDescent="0.25">
      <c r="B10224" s="146"/>
      <c r="C10224" s="31"/>
      <c r="D10224" s="31"/>
      <c r="E10224" s="44"/>
      <c r="F10224" s="43"/>
      <c r="G10224" s="84"/>
      <c r="H10224" s="31"/>
      <c r="I10224" s="205"/>
      <c r="J10224" s="84"/>
      <c r="K10224" s="31"/>
      <c r="L10224" s="31"/>
      <c r="M10224" s="169"/>
      <c r="N10224" s="148"/>
      <c r="O10224" s="106"/>
      <c r="P10224" s="43"/>
      <c r="Q10224" s="205"/>
      <c r="R10224" s="84"/>
      <c r="S10224" s="31"/>
      <c r="T10224" s="31"/>
      <c r="U10224" s="169"/>
      <c r="V10224" s="150"/>
      <c r="W10224" s="141" t="str" cm="1">
        <f t="array" ref="W10224">IF(SUM(LEN(B10224:V10224))=0,"",IF(OR(OR(ISBLANK(F10224),SUM(LEN(C10224),LEN(D10224))=0),AND(NOT(E10224="Unknown"),ISBLANK(J10224)),AND(NOT(O10224="Unknown"),ISBLANK(R10224))),"Missing Information", INDEX(Table15[Entire Service Line Classification], MATCH(SUMIFS(Table15[Unique ID],Table15[System-Owned Portion],E10224,Table15[If Material Anything Other than "Lead" in Column E,Was Material Ever Previously Lead?],G10224,Table15[Customer-Owned Portion],O10224),Table15[Unique ID],0),0)))</f>
        <v/>
      </c>
    </row>
    <row r="10225" spans="2:23" x14ac:dyDescent="0.25">
      <c r="B10225" s="146"/>
      <c r="C10225" s="31"/>
      <c r="D10225" s="31"/>
      <c r="E10225" s="44"/>
      <c r="F10225" s="43"/>
      <c r="G10225" s="84"/>
      <c r="H10225" s="31"/>
      <c r="I10225" s="205"/>
      <c r="J10225" s="84"/>
      <c r="K10225" s="31"/>
      <c r="L10225" s="31"/>
      <c r="M10225" s="169"/>
      <c r="N10225" s="148"/>
      <c r="O10225" s="106"/>
      <c r="P10225" s="43"/>
      <c r="Q10225" s="205"/>
      <c r="R10225" s="84"/>
      <c r="S10225" s="31"/>
      <c r="T10225" s="31"/>
      <c r="U10225" s="169"/>
      <c r="V10225" s="150"/>
      <c r="W10225" s="141" t="str" cm="1">
        <f t="array" ref="W10225">IF(SUM(LEN(B10225:V10225))=0,"",IF(OR(OR(ISBLANK(F10225),SUM(LEN(C10225),LEN(D10225))=0),AND(NOT(E10225="Unknown"),ISBLANK(J10225)),AND(NOT(O10225="Unknown"),ISBLANK(R10225))),"Missing Information", INDEX(Table15[Entire Service Line Classification], MATCH(SUMIFS(Table15[Unique ID],Table15[System-Owned Portion],E10225,Table15[If Material Anything Other than "Lead" in Column E,Was Material Ever Previously Lead?],G10225,Table15[Customer-Owned Portion],O10225),Table15[Unique ID],0),0)))</f>
        <v/>
      </c>
    </row>
    <row r="10226" spans="2:23" x14ac:dyDescent="0.25">
      <c r="B10226" s="146"/>
      <c r="C10226" s="31"/>
      <c r="D10226" s="31"/>
      <c r="E10226" s="44"/>
      <c r="F10226" s="43"/>
      <c r="G10226" s="84"/>
      <c r="H10226" s="31"/>
      <c r="I10226" s="205"/>
      <c r="J10226" s="84"/>
      <c r="K10226" s="31"/>
      <c r="L10226" s="31"/>
      <c r="M10226" s="169"/>
      <c r="N10226" s="148"/>
      <c r="O10226" s="106"/>
      <c r="P10226" s="43"/>
      <c r="Q10226" s="205"/>
      <c r="R10226" s="84"/>
      <c r="S10226" s="31"/>
      <c r="T10226" s="31"/>
      <c r="U10226" s="169"/>
      <c r="V10226" s="150"/>
      <c r="W10226" s="141" t="str" cm="1">
        <f t="array" ref="W10226">IF(SUM(LEN(B10226:V10226))=0,"",IF(OR(OR(ISBLANK(F10226),SUM(LEN(C10226),LEN(D10226))=0),AND(NOT(E10226="Unknown"),ISBLANK(J10226)),AND(NOT(O10226="Unknown"),ISBLANK(R10226))),"Missing Information", INDEX(Table15[Entire Service Line Classification], MATCH(SUMIFS(Table15[Unique ID],Table15[System-Owned Portion],E10226,Table15[If Material Anything Other than "Lead" in Column E,Was Material Ever Previously Lead?],G10226,Table15[Customer-Owned Portion],O10226),Table15[Unique ID],0),0)))</f>
        <v/>
      </c>
    </row>
    <row r="10227" spans="2:23" x14ac:dyDescent="0.25">
      <c r="B10227" s="146"/>
      <c r="C10227" s="31"/>
      <c r="D10227" s="31"/>
      <c r="E10227" s="44"/>
      <c r="F10227" s="43"/>
      <c r="G10227" s="84"/>
      <c r="H10227" s="31"/>
      <c r="I10227" s="205"/>
      <c r="J10227" s="84"/>
      <c r="K10227" s="31"/>
      <c r="L10227" s="31"/>
      <c r="M10227" s="169"/>
      <c r="N10227" s="148"/>
      <c r="O10227" s="106"/>
      <c r="P10227" s="43"/>
      <c r="Q10227" s="205"/>
      <c r="R10227" s="84"/>
      <c r="S10227" s="31"/>
      <c r="T10227" s="31"/>
      <c r="U10227" s="169"/>
      <c r="V10227" s="150"/>
      <c r="W10227" s="141" t="str" cm="1">
        <f t="array" ref="W10227">IF(SUM(LEN(B10227:V10227))=0,"",IF(OR(OR(ISBLANK(F10227),SUM(LEN(C10227),LEN(D10227))=0),AND(NOT(E10227="Unknown"),ISBLANK(J10227)),AND(NOT(O10227="Unknown"),ISBLANK(R10227))),"Missing Information", INDEX(Table15[Entire Service Line Classification], MATCH(SUMIFS(Table15[Unique ID],Table15[System-Owned Portion],E10227,Table15[If Material Anything Other than "Lead" in Column E,Was Material Ever Previously Lead?],G10227,Table15[Customer-Owned Portion],O10227),Table15[Unique ID],0),0)))</f>
        <v/>
      </c>
    </row>
    <row r="10228" spans="2:23" x14ac:dyDescent="0.25">
      <c r="B10228" s="146"/>
      <c r="C10228" s="31"/>
      <c r="D10228" s="31"/>
      <c r="E10228" s="44"/>
      <c r="F10228" s="43"/>
      <c r="G10228" s="84"/>
      <c r="H10228" s="31"/>
      <c r="I10228" s="205"/>
      <c r="J10228" s="84"/>
      <c r="K10228" s="31"/>
      <c r="L10228" s="31"/>
      <c r="M10228" s="169"/>
      <c r="N10228" s="148"/>
      <c r="O10228" s="106"/>
      <c r="P10228" s="43"/>
      <c r="Q10228" s="205"/>
      <c r="R10228" s="84"/>
      <c r="S10228" s="31"/>
      <c r="T10228" s="31"/>
      <c r="U10228" s="169"/>
      <c r="V10228" s="150"/>
      <c r="W10228" s="141" t="str" cm="1">
        <f t="array" ref="W10228">IF(SUM(LEN(B10228:V10228))=0,"",IF(OR(OR(ISBLANK(F10228),SUM(LEN(C10228),LEN(D10228))=0),AND(NOT(E10228="Unknown"),ISBLANK(J10228)),AND(NOT(O10228="Unknown"),ISBLANK(R10228))),"Missing Information", INDEX(Table15[Entire Service Line Classification], MATCH(SUMIFS(Table15[Unique ID],Table15[System-Owned Portion],E10228,Table15[If Material Anything Other than "Lead" in Column E,Was Material Ever Previously Lead?],G10228,Table15[Customer-Owned Portion],O10228),Table15[Unique ID],0),0)))</f>
        <v/>
      </c>
    </row>
    <row r="10229" spans="2:23" x14ac:dyDescent="0.25">
      <c r="B10229" s="146"/>
      <c r="C10229" s="31"/>
      <c r="D10229" s="31"/>
      <c r="E10229" s="44"/>
      <c r="F10229" s="43"/>
      <c r="G10229" s="84"/>
      <c r="H10229" s="31"/>
      <c r="I10229" s="205"/>
      <c r="J10229" s="84"/>
      <c r="K10229" s="31"/>
      <c r="L10229" s="31"/>
      <c r="M10229" s="169"/>
      <c r="N10229" s="148"/>
      <c r="O10229" s="106"/>
      <c r="P10229" s="43"/>
      <c r="Q10229" s="205"/>
      <c r="R10229" s="84"/>
      <c r="S10229" s="31"/>
      <c r="T10229" s="31"/>
      <c r="U10229" s="169"/>
      <c r="V10229" s="150"/>
      <c r="W10229" s="141" t="str" cm="1">
        <f t="array" ref="W10229">IF(SUM(LEN(B10229:V10229))=0,"",IF(OR(OR(ISBLANK(F10229),SUM(LEN(C10229),LEN(D10229))=0),AND(NOT(E10229="Unknown"),ISBLANK(J10229)),AND(NOT(O10229="Unknown"),ISBLANK(R10229))),"Missing Information", INDEX(Table15[Entire Service Line Classification], MATCH(SUMIFS(Table15[Unique ID],Table15[System-Owned Portion],E10229,Table15[If Material Anything Other than "Lead" in Column E,Was Material Ever Previously Lead?],G10229,Table15[Customer-Owned Portion],O10229),Table15[Unique ID],0),0)))</f>
        <v/>
      </c>
    </row>
    <row r="10230" spans="2:23" x14ac:dyDescent="0.25">
      <c r="B10230" s="146"/>
      <c r="C10230" s="31"/>
      <c r="D10230" s="31"/>
      <c r="E10230" s="44"/>
      <c r="F10230" s="43"/>
      <c r="G10230" s="84"/>
      <c r="H10230" s="31"/>
      <c r="I10230" s="205"/>
      <c r="J10230" s="84"/>
      <c r="K10230" s="31"/>
      <c r="L10230" s="31"/>
      <c r="M10230" s="169"/>
      <c r="N10230" s="148"/>
      <c r="O10230" s="106"/>
      <c r="P10230" s="43"/>
      <c r="Q10230" s="205"/>
      <c r="R10230" s="84"/>
      <c r="S10230" s="31"/>
      <c r="T10230" s="31"/>
      <c r="U10230" s="169"/>
      <c r="V10230" s="150"/>
      <c r="W10230" s="141" t="str" cm="1">
        <f t="array" ref="W10230">IF(SUM(LEN(B10230:V10230))=0,"",IF(OR(OR(ISBLANK(F10230),SUM(LEN(C10230),LEN(D10230))=0),AND(NOT(E10230="Unknown"),ISBLANK(J10230)),AND(NOT(O10230="Unknown"),ISBLANK(R10230))),"Missing Information", INDEX(Table15[Entire Service Line Classification], MATCH(SUMIFS(Table15[Unique ID],Table15[System-Owned Portion],E10230,Table15[If Material Anything Other than "Lead" in Column E,Was Material Ever Previously Lead?],G10230,Table15[Customer-Owned Portion],O10230),Table15[Unique ID],0),0)))</f>
        <v/>
      </c>
    </row>
    <row r="10231" spans="2:23" x14ac:dyDescent="0.25">
      <c r="B10231" s="146"/>
      <c r="C10231" s="31"/>
      <c r="D10231" s="31"/>
      <c r="E10231" s="44"/>
      <c r="F10231" s="43"/>
      <c r="G10231" s="84"/>
      <c r="H10231" s="31"/>
      <c r="I10231" s="205"/>
      <c r="J10231" s="84"/>
      <c r="K10231" s="31"/>
      <c r="L10231" s="31"/>
      <c r="M10231" s="169"/>
      <c r="N10231" s="148"/>
      <c r="O10231" s="106"/>
      <c r="P10231" s="43"/>
      <c r="Q10231" s="205"/>
      <c r="R10231" s="84"/>
      <c r="S10231" s="31"/>
      <c r="T10231" s="31"/>
      <c r="U10231" s="169"/>
      <c r="V10231" s="150"/>
      <c r="W10231" s="141" t="str" cm="1">
        <f t="array" ref="W10231">IF(SUM(LEN(B10231:V10231))=0,"",IF(OR(OR(ISBLANK(F10231),SUM(LEN(C10231),LEN(D10231))=0),AND(NOT(E10231="Unknown"),ISBLANK(J10231)),AND(NOT(O10231="Unknown"),ISBLANK(R10231))),"Missing Information", INDEX(Table15[Entire Service Line Classification], MATCH(SUMIFS(Table15[Unique ID],Table15[System-Owned Portion],E10231,Table15[If Material Anything Other than "Lead" in Column E,Was Material Ever Previously Lead?],G10231,Table15[Customer-Owned Portion],O10231),Table15[Unique ID],0),0)))</f>
        <v/>
      </c>
    </row>
    <row r="10232" spans="2:23" x14ac:dyDescent="0.25">
      <c r="B10232" s="146"/>
      <c r="C10232" s="31"/>
      <c r="D10232" s="31"/>
      <c r="E10232" s="44"/>
      <c r="F10232" s="43"/>
      <c r="G10232" s="84"/>
      <c r="H10232" s="31"/>
      <c r="I10232" s="205"/>
      <c r="J10232" s="84"/>
      <c r="K10232" s="31"/>
      <c r="L10232" s="31"/>
      <c r="M10232" s="169"/>
      <c r="N10232" s="148"/>
      <c r="O10232" s="106"/>
      <c r="P10232" s="43"/>
      <c r="Q10232" s="205"/>
      <c r="R10232" s="84"/>
      <c r="S10232" s="31"/>
      <c r="T10232" s="31"/>
      <c r="U10232" s="169"/>
      <c r="V10232" s="150"/>
      <c r="W10232" s="141" t="str" cm="1">
        <f t="array" ref="W10232">IF(SUM(LEN(B10232:V10232))=0,"",IF(OR(OR(ISBLANK(F10232),SUM(LEN(C10232),LEN(D10232))=0),AND(NOT(E10232="Unknown"),ISBLANK(J10232)),AND(NOT(O10232="Unknown"),ISBLANK(R10232))),"Missing Information", INDEX(Table15[Entire Service Line Classification], MATCH(SUMIFS(Table15[Unique ID],Table15[System-Owned Portion],E10232,Table15[If Material Anything Other than "Lead" in Column E,Was Material Ever Previously Lead?],G10232,Table15[Customer-Owned Portion],O10232),Table15[Unique ID],0),0)))</f>
        <v/>
      </c>
    </row>
    <row r="10233" spans="2:23" x14ac:dyDescent="0.25">
      <c r="B10233" s="146"/>
      <c r="C10233" s="31"/>
      <c r="D10233" s="31"/>
      <c r="E10233" s="44"/>
      <c r="F10233" s="43"/>
      <c r="G10233" s="84"/>
      <c r="H10233" s="31"/>
      <c r="I10233" s="205"/>
      <c r="J10233" s="84"/>
      <c r="K10233" s="31"/>
      <c r="L10233" s="31"/>
      <c r="M10233" s="169"/>
      <c r="N10233" s="148"/>
      <c r="O10233" s="106"/>
      <c r="P10233" s="43"/>
      <c r="Q10233" s="205"/>
      <c r="R10233" s="84"/>
      <c r="S10233" s="31"/>
      <c r="T10233" s="31"/>
      <c r="U10233" s="169"/>
      <c r="V10233" s="150"/>
      <c r="W10233" s="141" t="str" cm="1">
        <f t="array" ref="W10233">IF(SUM(LEN(B10233:V10233))=0,"",IF(OR(OR(ISBLANK(F10233),SUM(LEN(C10233),LEN(D10233))=0),AND(NOT(E10233="Unknown"),ISBLANK(J10233)),AND(NOT(O10233="Unknown"),ISBLANK(R10233))),"Missing Information", INDEX(Table15[Entire Service Line Classification], MATCH(SUMIFS(Table15[Unique ID],Table15[System-Owned Portion],E10233,Table15[If Material Anything Other than "Lead" in Column E,Was Material Ever Previously Lead?],G10233,Table15[Customer-Owned Portion],O10233),Table15[Unique ID],0),0)))</f>
        <v/>
      </c>
    </row>
    <row r="10234" spans="2:23" x14ac:dyDescent="0.25">
      <c r="B10234" s="146"/>
      <c r="C10234" s="31"/>
      <c r="D10234" s="31"/>
      <c r="E10234" s="44"/>
      <c r="F10234" s="43"/>
      <c r="G10234" s="84"/>
      <c r="H10234" s="31"/>
      <c r="I10234" s="205"/>
      <c r="J10234" s="84"/>
      <c r="K10234" s="31"/>
      <c r="L10234" s="31"/>
      <c r="M10234" s="169"/>
      <c r="N10234" s="148"/>
      <c r="O10234" s="106"/>
      <c r="P10234" s="43"/>
      <c r="Q10234" s="205"/>
      <c r="R10234" s="84"/>
      <c r="S10234" s="31"/>
      <c r="T10234" s="31"/>
      <c r="U10234" s="169"/>
      <c r="V10234" s="150"/>
      <c r="W10234" s="141" t="str" cm="1">
        <f t="array" ref="W10234">IF(SUM(LEN(B10234:V10234))=0,"",IF(OR(OR(ISBLANK(F10234),SUM(LEN(C10234),LEN(D10234))=0),AND(NOT(E10234="Unknown"),ISBLANK(J10234)),AND(NOT(O10234="Unknown"),ISBLANK(R10234))),"Missing Information", INDEX(Table15[Entire Service Line Classification], MATCH(SUMIFS(Table15[Unique ID],Table15[System-Owned Portion],E10234,Table15[If Material Anything Other than "Lead" in Column E,Was Material Ever Previously Lead?],G10234,Table15[Customer-Owned Portion],O10234),Table15[Unique ID],0),0)))</f>
        <v/>
      </c>
    </row>
    <row r="10235" spans="2:23" x14ac:dyDescent="0.25">
      <c r="B10235" s="146"/>
      <c r="C10235" s="31"/>
      <c r="D10235" s="31"/>
      <c r="E10235" s="44"/>
      <c r="F10235" s="43"/>
      <c r="G10235" s="84"/>
      <c r="H10235" s="31"/>
      <c r="I10235" s="205"/>
      <c r="J10235" s="84"/>
      <c r="K10235" s="31"/>
      <c r="L10235" s="31"/>
      <c r="M10235" s="169"/>
      <c r="N10235" s="148"/>
      <c r="O10235" s="106"/>
      <c r="P10235" s="43"/>
      <c r="Q10235" s="205"/>
      <c r="R10235" s="84"/>
      <c r="S10235" s="31"/>
      <c r="T10235" s="31"/>
      <c r="U10235" s="169"/>
      <c r="V10235" s="150"/>
      <c r="W10235" s="141" t="str" cm="1">
        <f t="array" ref="W10235">IF(SUM(LEN(B10235:V10235))=0,"",IF(OR(OR(ISBLANK(F10235),SUM(LEN(C10235),LEN(D10235))=0),AND(NOT(E10235="Unknown"),ISBLANK(J10235)),AND(NOT(O10235="Unknown"),ISBLANK(R10235))),"Missing Information", INDEX(Table15[Entire Service Line Classification], MATCH(SUMIFS(Table15[Unique ID],Table15[System-Owned Portion],E10235,Table15[If Material Anything Other than "Lead" in Column E,Was Material Ever Previously Lead?],G10235,Table15[Customer-Owned Portion],O10235),Table15[Unique ID],0),0)))</f>
        <v/>
      </c>
    </row>
    <row r="10236" spans="2:23" x14ac:dyDescent="0.25">
      <c r="B10236" s="146"/>
      <c r="C10236" s="31"/>
      <c r="D10236" s="31"/>
      <c r="E10236" s="44"/>
      <c r="F10236" s="43"/>
      <c r="G10236" s="84"/>
      <c r="H10236" s="31"/>
      <c r="I10236" s="205"/>
      <c r="J10236" s="84"/>
      <c r="K10236" s="31"/>
      <c r="L10236" s="31"/>
      <c r="M10236" s="169"/>
      <c r="N10236" s="148"/>
      <c r="O10236" s="106"/>
      <c r="P10236" s="43"/>
      <c r="Q10236" s="205"/>
      <c r="R10236" s="84"/>
      <c r="S10236" s="31"/>
      <c r="T10236" s="31"/>
      <c r="U10236" s="169"/>
      <c r="V10236" s="150"/>
      <c r="W10236" s="141" t="str" cm="1">
        <f t="array" ref="W10236">IF(SUM(LEN(B10236:V10236))=0,"",IF(OR(OR(ISBLANK(F10236),SUM(LEN(C10236),LEN(D10236))=0),AND(NOT(E10236="Unknown"),ISBLANK(J10236)),AND(NOT(O10236="Unknown"),ISBLANK(R10236))),"Missing Information", INDEX(Table15[Entire Service Line Classification], MATCH(SUMIFS(Table15[Unique ID],Table15[System-Owned Portion],E10236,Table15[If Material Anything Other than "Lead" in Column E,Was Material Ever Previously Lead?],G10236,Table15[Customer-Owned Portion],O10236),Table15[Unique ID],0),0)))</f>
        <v/>
      </c>
    </row>
    <row r="10237" spans="2:23" x14ac:dyDescent="0.25">
      <c r="B10237" s="146"/>
      <c r="C10237" s="31"/>
      <c r="D10237" s="31"/>
      <c r="E10237" s="44"/>
      <c r="F10237" s="43"/>
      <c r="G10237" s="84"/>
      <c r="H10237" s="31"/>
      <c r="I10237" s="205"/>
      <c r="J10237" s="84"/>
      <c r="K10237" s="31"/>
      <c r="L10237" s="31"/>
      <c r="M10237" s="169"/>
      <c r="N10237" s="148"/>
      <c r="O10237" s="106"/>
      <c r="P10237" s="43"/>
      <c r="Q10237" s="205"/>
      <c r="R10237" s="84"/>
      <c r="S10237" s="31"/>
      <c r="T10237" s="31"/>
      <c r="U10237" s="169"/>
      <c r="V10237" s="150"/>
      <c r="W10237" s="141" t="str" cm="1">
        <f t="array" ref="W10237">IF(SUM(LEN(B10237:V10237))=0,"",IF(OR(OR(ISBLANK(F10237),SUM(LEN(C10237),LEN(D10237))=0),AND(NOT(E10237="Unknown"),ISBLANK(J10237)),AND(NOT(O10237="Unknown"),ISBLANK(R10237))),"Missing Information", INDEX(Table15[Entire Service Line Classification], MATCH(SUMIFS(Table15[Unique ID],Table15[System-Owned Portion],E10237,Table15[If Material Anything Other than "Lead" in Column E,Was Material Ever Previously Lead?],G10237,Table15[Customer-Owned Portion],O10237),Table15[Unique ID],0),0)))</f>
        <v/>
      </c>
    </row>
    <row r="10238" spans="2:23" x14ac:dyDescent="0.25">
      <c r="B10238" s="146"/>
      <c r="C10238" s="31"/>
      <c r="D10238" s="31"/>
      <c r="E10238" s="44"/>
      <c r="F10238" s="43"/>
      <c r="G10238" s="84"/>
      <c r="H10238" s="31"/>
      <c r="I10238" s="205"/>
      <c r="J10238" s="84"/>
      <c r="K10238" s="31"/>
      <c r="L10238" s="31"/>
      <c r="M10238" s="169"/>
      <c r="N10238" s="148"/>
      <c r="O10238" s="106"/>
      <c r="P10238" s="43"/>
      <c r="Q10238" s="205"/>
      <c r="R10238" s="84"/>
      <c r="S10238" s="31"/>
      <c r="T10238" s="31"/>
      <c r="U10238" s="169"/>
      <c r="V10238" s="150"/>
      <c r="W10238" s="141" t="str" cm="1">
        <f t="array" ref="W10238">IF(SUM(LEN(B10238:V10238))=0,"",IF(OR(OR(ISBLANK(F10238),SUM(LEN(C10238),LEN(D10238))=0),AND(NOT(E10238="Unknown"),ISBLANK(J10238)),AND(NOT(O10238="Unknown"),ISBLANK(R10238))),"Missing Information", INDEX(Table15[Entire Service Line Classification], MATCH(SUMIFS(Table15[Unique ID],Table15[System-Owned Portion],E10238,Table15[If Material Anything Other than "Lead" in Column E,Was Material Ever Previously Lead?],G10238,Table15[Customer-Owned Portion],O10238),Table15[Unique ID],0),0)))</f>
        <v/>
      </c>
    </row>
    <row r="10239" spans="2:23" x14ac:dyDescent="0.25">
      <c r="B10239" s="146"/>
      <c r="C10239" s="31"/>
      <c r="D10239" s="31"/>
      <c r="E10239" s="44"/>
      <c r="F10239" s="43"/>
      <c r="G10239" s="84"/>
      <c r="H10239" s="31"/>
      <c r="I10239" s="205"/>
      <c r="J10239" s="84"/>
      <c r="K10239" s="31"/>
      <c r="L10239" s="31"/>
      <c r="M10239" s="169"/>
      <c r="N10239" s="148"/>
      <c r="O10239" s="106"/>
      <c r="P10239" s="43"/>
      <c r="Q10239" s="205"/>
      <c r="R10239" s="84"/>
      <c r="S10239" s="31"/>
      <c r="T10239" s="31"/>
      <c r="U10239" s="169"/>
      <c r="V10239" s="150"/>
      <c r="W10239" s="141" t="str" cm="1">
        <f t="array" ref="W10239">IF(SUM(LEN(B10239:V10239))=0,"",IF(OR(OR(ISBLANK(F10239),SUM(LEN(C10239),LEN(D10239))=0),AND(NOT(E10239="Unknown"),ISBLANK(J10239)),AND(NOT(O10239="Unknown"),ISBLANK(R10239))),"Missing Information", INDEX(Table15[Entire Service Line Classification], MATCH(SUMIFS(Table15[Unique ID],Table15[System-Owned Portion],E10239,Table15[If Material Anything Other than "Lead" in Column E,Was Material Ever Previously Lead?],G10239,Table15[Customer-Owned Portion],O10239),Table15[Unique ID],0),0)))</f>
        <v/>
      </c>
    </row>
    <row r="10240" spans="2:23" x14ac:dyDescent="0.25">
      <c r="B10240" s="146"/>
      <c r="C10240" s="31"/>
      <c r="D10240" s="31"/>
      <c r="E10240" s="44"/>
      <c r="F10240" s="43"/>
      <c r="G10240" s="84"/>
      <c r="H10240" s="31"/>
      <c r="I10240" s="205"/>
      <c r="J10240" s="84"/>
      <c r="K10240" s="31"/>
      <c r="L10240" s="31"/>
      <c r="M10240" s="169"/>
      <c r="N10240" s="148"/>
      <c r="O10240" s="106"/>
      <c r="P10240" s="43"/>
      <c r="Q10240" s="205"/>
      <c r="R10240" s="84"/>
      <c r="S10240" s="31"/>
      <c r="T10240" s="31"/>
      <c r="U10240" s="169"/>
      <c r="V10240" s="150"/>
      <c r="W10240" s="141" t="str" cm="1">
        <f t="array" ref="W10240">IF(SUM(LEN(B10240:V10240))=0,"",IF(OR(OR(ISBLANK(F10240),SUM(LEN(C10240),LEN(D10240))=0),AND(NOT(E10240="Unknown"),ISBLANK(J10240)),AND(NOT(O10240="Unknown"),ISBLANK(R10240))),"Missing Information", INDEX(Table15[Entire Service Line Classification], MATCH(SUMIFS(Table15[Unique ID],Table15[System-Owned Portion],E10240,Table15[If Material Anything Other than "Lead" in Column E,Was Material Ever Previously Lead?],G10240,Table15[Customer-Owned Portion],O10240),Table15[Unique ID],0),0)))</f>
        <v/>
      </c>
    </row>
    <row r="10241" spans="2:23" x14ac:dyDescent="0.25">
      <c r="B10241" s="146"/>
      <c r="C10241" s="31"/>
      <c r="D10241" s="31"/>
      <c r="E10241" s="44"/>
      <c r="F10241" s="43"/>
      <c r="G10241" s="84"/>
      <c r="H10241" s="31"/>
      <c r="I10241" s="205"/>
      <c r="J10241" s="84"/>
      <c r="K10241" s="31"/>
      <c r="L10241" s="31"/>
      <c r="M10241" s="169"/>
      <c r="N10241" s="148"/>
      <c r="O10241" s="106"/>
      <c r="P10241" s="43"/>
      <c r="Q10241" s="205"/>
      <c r="R10241" s="84"/>
      <c r="S10241" s="31"/>
      <c r="T10241" s="31"/>
      <c r="U10241" s="169"/>
      <c r="V10241" s="150"/>
      <c r="W10241" s="141" t="str" cm="1">
        <f t="array" ref="W10241">IF(SUM(LEN(B10241:V10241))=0,"",IF(OR(OR(ISBLANK(F10241),SUM(LEN(C10241),LEN(D10241))=0),AND(NOT(E10241="Unknown"),ISBLANK(J10241)),AND(NOT(O10241="Unknown"),ISBLANK(R10241))),"Missing Information", INDEX(Table15[Entire Service Line Classification], MATCH(SUMIFS(Table15[Unique ID],Table15[System-Owned Portion],E10241,Table15[If Material Anything Other than "Lead" in Column E,Was Material Ever Previously Lead?],G10241,Table15[Customer-Owned Portion],O10241),Table15[Unique ID],0),0)))</f>
        <v/>
      </c>
    </row>
    <row r="10242" spans="2:23" x14ac:dyDescent="0.25">
      <c r="B10242" s="146"/>
      <c r="C10242" s="31"/>
      <c r="D10242" s="31"/>
      <c r="E10242" s="44"/>
      <c r="F10242" s="43"/>
      <c r="G10242" s="84"/>
      <c r="H10242" s="31"/>
      <c r="I10242" s="205"/>
      <c r="J10242" s="84"/>
      <c r="K10242" s="31"/>
      <c r="L10242" s="31"/>
      <c r="M10242" s="169"/>
      <c r="N10242" s="148"/>
      <c r="O10242" s="106"/>
      <c r="P10242" s="43"/>
      <c r="Q10242" s="205"/>
      <c r="R10242" s="84"/>
      <c r="S10242" s="31"/>
      <c r="T10242" s="31"/>
      <c r="U10242" s="169"/>
      <c r="V10242" s="150"/>
      <c r="W10242" s="141" t="str" cm="1">
        <f t="array" ref="W10242">IF(SUM(LEN(B10242:V10242))=0,"",IF(OR(OR(ISBLANK(F10242),SUM(LEN(C10242),LEN(D10242))=0),AND(NOT(E10242="Unknown"),ISBLANK(J10242)),AND(NOT(O10242="Unknown"),ISBLANK(R10242))),"Missing Information", INDEX(Table15[Entire Service Line Classification], MATCH(SUMIFS(Table15[Unique ID],Table15[System-Owned Portion],E10242,Table15[If Material Anything Other than "Lead" in Column E,Was Material Ever Previously Lead?],G10242,Table15[Customer-Owned Portion],O10242),Table15[Unique ID],0),0)))</f>
        <v/>
      </c>
    </row>
    <row r="10243" spans="2:23" x14ac:dyDescent="0.25">
      <c r="B10243" s="146"/>
      <c r="C10243" s="31"/>
      <c r="D10243" s="31"/>
      <c r="E10243" s="44"/>
      <c r="F10243" s="43"/>
      <c r="G10243" s="84"/>
      <c r="H10243" s="31"/>
      <c r="I10243" s="205"/>
      <c r="J10243" s="84"/>
      <c r="K10243" s="31"/>
      <c r="L10243" s="31"/>
      <c r="M10243" s="169"/>
      <c r="N10243" s="148"/>
      <c r="O10243" s="106"/>
      <c r="P10243" s="43"/>
      <c r="Q10243" s="205"/>
      <c r="R10243" s="84"/>
      <c r="S10243" s="31"/>
      <c r="T10243" s="31"/>
      <c r="U10243" s="169"/>
      <c r="V10243" s="150"/>
      <c r="W10243" s="141" t="str" cm="1">
        <f t="array" ref="W10243">IF(SUM(LEN(B10243:V10243))=0,"",IF(OR(OR(ISBLANK(F10243),SUM(LEN(C10243),LEN(D10243))=0),AND(NOT(E10243="Unknown"),ISBLANK(J10243)),AND(NOT(O10243="Unknown"),ISBLANK(R10243))),"Missing Information", INDEX(Table15[Entire Service Line Classification], MATCH(SUMIFS(Table15[Unique ID],Table15[System-Owned Portion],E10243,Table15[If Material Anything Other than "Lead" in Column E,Was Material Ever Previously Lead?],G10243,Table15[Customer-Owned Portion],O10243),Table15[Unique ID],0),0)))</f>
        <v/>
      </c>
    </row>
    <row r="10244" spans="2:23" x14ac:dyDescent="0.25">
      <c r="B10244" s="146"/>
      <c r="C10244" s="31"/>
      <c r="D10244" s="31"/>
      <c r="E10244" s="44"/>
      <c r="F10244" s="43"/>
      <c r="G10244" s="84"/>
      <c r="H10244" s="31"/>
      <c r="I10244" s="205"/>
      <c r="J10244" s="84"/>
      <c r="K10244" s="31"/>
      <c r="L10244" s="31"/>
      <c r="M10244" s="169"/>
      <c r="N10244" s="148"/>
      <c r="O10244" s="106"/>
      <c r="P10244" s="43"/>
      <c r="Q10244" s="205"/>
      <c r="R10244" s="84"/>
      <c r="S10244" s="31"/>
      <c r="T10244" s="31"/>
      <c r="U10244" s="169"/>
      <c r="V10244" s="150"/>
      <c r="W10244" s="141" t="str" cm="1">
        <f t="array" ref="W10244">IF(SUM(LEN(B10244:V10244))=0,"",IF(OR(OR(ISBLANK(F10244),SUM(LEN(C10244),LEN(D10244))=0),AND(NOT(E10244="Unknown"),ISBLANK(J10244)),AND(NOT(O10244="Unknown"),ISBLANK(R10244))),"Missing Information", INDEX(Table15[Entire Service Line Classification], MATCH(SUMIFS(Table15[Unique ID],Table15[System-Owned Portion],E10244,Table15[If Material Anything Other than "Lead" in Column E,Was Material Ever Previously Lead?],G10244,Table15[Customer-Owned Portion],O10244),Table15[Unique ID],0),0)))</f>
        <v/>
      </c>
    </row>
    <row r="10245" spans="2:23" x14ac:dyDescent="0.25">
      <c r="B10245" s="146"/>
      <c r="C10245" s="31"/>
      <c r="D10245" s="31"/>
      <c r="E10245" s="44"/>
      <c r="F10245" s="43"/>
      <c r="G10245" s="84"/>
      <c r="H10245" s="31"/>
      <c r="I10245" s="205"/>
      <c r="J10245" s="84"/>
      <c r="K10245" s="31"/>
      <c r="L10245" s="31"/>
      <c r="M10245" s="169"/>
      <c r="N10245" s="148"/>
      <c r="O10245" s="106"/>
      <c r="P10245" s="43"/>
      <c r="Q10245" s="205"/>
      <c r="R10245" s="84"/>
      <c r="S10245" s="31"/>
      <c r="T10245" s="31"/>
      <c r="U10245" s="169"/>
      <c r="V10245" s="150"/>
      <c r="W10245" s="141" t="str" cm="1">
        <f t="array" ref="W10245">IF(SUM(LEN(B10245:V10245))=0,"",IF(OR(OR(ISBLANK(F10245),SUM(LEN(C10245),LEN(D10245))=0),AND(NOT(E10245="Unknown"),ISBLANK(J10245)),AND(NOT(O10245="Unknown"),ISBLANK(R10245))),"Missing Information", INDEX(Table15[Entire Service Line Classification], MATCH(SUMIFS(Table15[Unique ID],Table15[System-Owned Portion],E10245,Table15[If Material Anything Other than "Lead" in Column E,Was Material Ever Previously Lead?],G10245,Table15[Customer-Owned Portion],O10245),Table15[Unique ID],0),0)))</f>
        <v/>
      </c>
    </row>
    <row r="10246" spans="2:23" x14ac:dyDescent="0.25">
      <c r="B10246" s="146"/>
      <c r="C10246" s="31"/>
      <c r="D10246" s="31"/>
      <c r="E10246" s="44"/>
      <c r="F10246" s="43"/>
      <c r="G10246" s="84"/>
      <c r="H10246" s="31"/>
      <c r="I10246" s="205"/>
      <c r="J10246" s="84"/>
      <c r="K10246" s="31"/>
      <c r="L10246" s="31"/>
      <c r="M10246" s="169"/>
      <c r="N10246" s="148"/>
      <c r="O10246" s="106"/>
      <c r="P10246" s="43"/>
      <c r="Q10246" s="205"/>
      <c r="R10246" s="84"/>
      <c r="S10246" s="31"/>
      <c r="T10246" s="31"/>
      <c r="U10246" s="169"/>
      <c r="V10246" s="150"/>
      <c r="W10246" s="141" t="str" cm="1">
        <f t="array" ref="W10246">IF(SUM(LEN(B10246:V10246))=0,"",IF(OR(OR(ISBLANK(F10246),SUM(LEN(C10246),LEN(D10246))=0),AND(NOT(E10246="Unknown"),ISBLANK(J10246)),AND(NOT(O10246="Unknown"),ISBLANK(R10246))),"Missing Information", INDEX(Table15[Entire Service Line Classification], MATCH(SUMIFS(Table15[Unique ID],Table15[System-Owned Portion],E10246,Table15[If Material Anything Other than "Lead" in Column E,Was Material Ever Previously Lead?],G10246,Table15[Customer-Owned Portion],O10246),Table15[Unique ID],0),0)))</f>
        <v/>
      </c>
    </row>
    <row r="10247" spans="2:23" x14ac:dyDescent="0.25">
      <c r="B10247" s="146"/>
      <c r="C10247" s="31"/>
      <c r="D10247" s="31"/>
      <c r="E10247" s="44"/>
      <c r="F10247" s="43"/>
      <c r="G10247" s="84"/>
      <c r="H10247" s="31"/>
      <c r="I10247" s="205"/>
      <c r="J10247" s="84"/>
      <c r="K10247" s="31"/>
      <c r="L10247" s="31"/>
      <c r="M10247" s="169"/>
      <c r="N10247" s="148"/>
      <c r="O10247" s="106"/>
      <c r="P10247" s="43"/>
      <c r="Q10247" s="205"/>
      <c r="R10247" s="84"/>
      <c r="S10247" s="31"/>
      <c r="T10247" s="31"/>
      <c r="U10247" s="169"/>
      <c r="V10247" s="150"/>
      <c r="W10247" s="141" t="str" cm="1">
        <f t="array" ref="W10247">IF(SUM(LEN(B10247:V10247))=0,"",IF(OR(OR(ISBLANK(F10247),SUM(LEN(C10247),LEN(D10247))=0),AND(NOT(E10247="Unknown"),ISBLANK(J10247)),AND(NOT(O10247="Unknown"),ISBLANK(R10247))),"Missing Information", INDEX(Table15[Entire Service Line Classification], MATCH(SUMIFS(Table15[Unique ID],Table15[System-Owned Portion],E10247,Table15[If Material Anything Other than "Lead" in Column E,Was Material Ever Previously Lead?],G10247,Table15[Customer-Owned Portion],O10247),Table15[Unique ID],0),0)))</f>
        <v/>
      </c>
    </row>
    <row r="10248" spans="2:23" x14ac:dyDescent="0.25">
      <c r="B10248" s="146"/>
      <c r="C10248" s="31"/>
      <c r="D10248" s="31"/>
      <c r="E10248" s="44"/>
      <c r="F10248" s="43"/>
      <c r="G10248" s="84"/>
      <c r="H10248" s="31"/>
      <c r="I10248" s="205"/>
      <c r="J10248" s="84"/>
      <c r="K10248" s="31"/>
      <c r="L10248" s="31"/>
      <c r="M10248" s="169"/>
      <c r="N10248" s="148"/>
      <c r="O10248" s="106"/>
      <c r="P10248" s="43"/>
      <c r="Q10248" s="205"/>
      <c r="R10248" s="84"/>
      <c r="S10248" s="31"/>
      <c r="T10248" s="31"/>
      <c r="U10248" s="169"/>
      <c r="V10248" s="150"/>
      <c r="W10248" s="141" t="str" cm="1">
        <f t="array" ref="W10248">IF(SUM(LEN(B10248:V10248))=0,"",IF(OR(OR(ISBLANK(F10248),SUM(LEN(C10248),LEN(D10248))=0),AND(NOT(E10248="Unknown"),ISBLANK(J10248)),AND(NOT(O10248="Unknown"),ISBLANK(R10248))),"Missing Information", INDEX(Table15[Entire Service Line Classification], MATCH(SUMIFS(Table15[Unique ID],Table15[System-Owned Portion],E10248,Table15[If Material Anything Other than "Lead" in Column E,Was Material Ever Previously Lead?],G10248,Table15[Customer-Owned Portion],O10248),Table15[Unique ID],0),0)))</f>
        <v/>
      </c>
    </row>
    <row r="10249" spans="2:23" x14ac:dyDescent="0.25">
      <c r="B10249" s="146"/>
      <c r="C10249" s="31"/>
      <c r="D10249" s="31"/>
      <c r="E10249" s="44"/>
      <c r="F10249" s="43"/>
      <c r="G10249" s="84"/>
      <c r="H10249" s="31"/>
      <c r="I10249" s="205"/>
      <c r="J10249" s="84"/>
      <c r="K10249" s="31"/>
      <c r="L10249" s="31"/>
      <c r="M10249" s="169"/>
      <c r="N10249" s="148"/>
      <c r="O10249" s="106"/>
      <c r="P10249" s="43"/>
      <c r="Q10249" s="205"/>
      <c r="R10249" s="84"/>
      <c r="S10249" s="31"/>
      <c r="T10249" s="31"/>
      <c r="U10249" s="169"/>
      <c r="V10249" s="150"/>
      <c r="W10249" s="141" t="str" cm="1">
        <f t="array" ref="W10249">IF(SUM(LEN(B10249:V10249))=0,"",IF(OR(OR(ISBLANK(F10249),SUM(LEN(C10249),LEN(D10249))=0),AND(NOT(E10249="Unknown"),ISBLANK(J10249)),AND(NOT(O10249="Unknown"),ISBLANK(R10249))),"Missing Information", INDEX(Table15[Entire Service Line Classification], MATCH(SUMIFS(Table15[Unique ID],Table15[System-Owned Portion],E10249,Table15[If Material Anything Other than "Lead" in Column E,Was Material Ever Previously Lead?],G10249,Table15[Customer-Owned Portion],O10249),Table15[Unique ID],0),0)))</f>
        <v/>
      </c>
    </row>
    <row r="10250" spans="2:23" x14ac:dyDescent="0.25">
      <c r="B10250" s="146"/>
      <c r="C10250" s="31"/>
      <c r="D10250" s="31"/>
      <c r="E10250" s="44"/>
      <c r="F10250" s="43"/>
      <c r="G10250" s="84"/>
      <c r="H10250" s="31"/>
      <c r="I10250" s="205"/>
      <c r="J10250" s="84"/>
      <c r="K10250" s="31"/>
      <c r="L10250" s="31"/>
      <c r="M10250" s="169"/>
      <c r="N10250" s="148"/>
      <c r="O10250" s="106"/>
      <c r="P10250" s="43"/>
      <c r="Q10250" s="205"/>
      <c r="R10250" s="84"/>
      <c r="S10250" s="31"/>
      <c r="T10250" s="31"/>
      <c r="U10250" s="169"/>
      <c r="V10250" s="150"/>
      <c r="W10250" s="141" t="str" cm="1">
        <f t="array" ref="W10250">IF(SUM(LEN(B10250:V10250))=0,"",IF(OR(OR(ISBLANK(F10250),SUM(LEN(C10250),LEN(D10250))=0),AND(NOT(E10250="Unknown"),ISBLANK(J10250)),AND(NOT(O10250="Unknown"),ISBLANK(R10250))),"Missing Information", INDEX(Table15[Entire Service Line Classification], MATCH(SUMIFS(Table15[Unique ID],Table15[System-Owned Portion],E10250,Table15[If Material Anything Other than "Lead" in Column E,Was Material Ever Previously Lead?],G10250,Table15[Customer-Owned Portion],O10250),Table15[Unique ID],0),0)))</f>
        <v/>
      </c>
    </row>
    <row r="10251" spans="2:23" x14ac:dyDescent="0.25">
      <c r="B10251" s="146"/>
      <c r="C10251" s="31"/>
      <c r="D10251" s="31"/>
      <c r="E10251" s="44"/>
      <c r="F10251" s="43"/>
      <c r="G10251" s="84"/>
      <c r="H10251" s="31"/>
      <c r="I10251" s="205"/>
      <c r="J10251" s="84"/>
      <c r="K10251" s="31"/>
      <c r="L10251" s="31"/>
      <c r="M10251" s="169"/>
      <c r="N10251" s="148"/>
      <c r="O10251" s="106"/>
      <c r="P10251" s="43"/>
      <c r="Q10251" s="205"/>
      <c r="R10251" s="84"/>
      <c r="S10251" s="31"/>
      <c r="T10251" s="31"/>
      <c r="U10251" s="169"/>
      <c r="V10251" s="150"/>
      <c r="W10251" s="141" t="str" cm="1">
        <f t="array" ref="W10251">IF(SUM(LEN(B10251:V10251))=0,"",IF(OR(OR(ISBLANK(F10251),SUM(LEN(C10251),LEN(D10251))=0),AND(NOT(E10251="Unknown"),ISBLANK(J10251)),AND(NOT(O10251="Unknown"),ISBLANK(R10251))),"Missing Information", INDEX(Table15[Entire Service Line Classification], MATCH(SUMIFS(Table15[Unique ID],Table15[System-Owned Portion],E10251,Table15[If Material Anything Other than "Lead" in Column E,Was Material Ever Previously Lead?],G10251,Table15[Customer-Owned Portion],O10251),Table15[Unique ID],0),0)))</f>
        <v/>
      </c>
    </row>
    <row r="10252" spans="2:23" x14ac:dyDescent="0.25">
      <c r="B10252" s="146"/>
      <c r="C10252" s="31"/>
      <c r="D10252" s="31"/>
      <c r="E10252" s="44"/>
      <c r="F10252" s="43"/>
      <c r="G10252" s="84"/>
      <c r="H10252" s="31"/>
      <c r="I10252" s="205"/>
      <c r="J10252" s="84"/>
      <c r="K10252" s="31"/>
      <c r="L10252" s="31"/>
      <c r="M10252" s="169"/>
      <c r="N10252" s="148"/>
      <c r="O10252" s="106"/>
      <c r="P10252" s="43"/>
      <c r="Q10252" s="205"/>
      <c r="R10252" s="84"/>
      <c r="S10252" s="31"/>
      <c r="T10252" s="31"/>
      <c r="U10252" s="169"/>
      <c r="V10252" s="150"/>
      <c r="W10252" s="141" t="str" cm="1">
        <f t="array" ref="W10252">IF(SUM(LEN(B10252:V10252))=0,"",IF(OR(OR(ISBLANK(F10252),SUM(LEN(C10252),LEN(D10252))=0),AND(NOT(E10252="Unknown"),ISBLANK(J10252)),AND(NOT(O10252="Unknown"),ISBLANK(R10252))),"Missing Information", INDEX(Table15[Entire Service Line Classification], MATCH(SUMIFS(Table15[Unique ID],Table15[System-Owned Portion],E10252,Table15[If Material Anything Other than "Lead" in Column E,Was Material Ever Previously Lead?],G10252,Table15[Customer-Owned Portion],O10252),Table15[Unique ID],0),0)))</f>
        <v/>
      </c>
    </row>
    <row r="10253" spans="2:23" x14ac:dyDescent="0.25">
      <c r="B10253" s="146"/>
      <c r="C10253" s="31"/>
      <c r="D10253" s="31"/>
      <c r="E10253" s="44"/>
      <c r="F10253" s="43"/>
      <c r="G10253" s="84"/>
      <c r="H10253" s="31"/>
      <c r="I10253" s="205"/>
      <c r="J10253" s="84"/>
      <c r="K10253" s="31"/>
      <c r="L10253" s="31"/>
      <c r="M10253" s="169"/>
      <c r="N10253" s="148"/>
      <c r="O10253" s="106"/>
      <c r="P10253" s="43"/>
      <c r="Q10253" s="205"/>
      <c r="R10253" s="84"/>
      <c r="S10253" s="31"/>
      <c r="T10253" s="31"/>
      <c r="U10253" s="169"/>
      <c r="V10253" s="150"/>
      <c r="W10253" s="141" t="str" cm="1">
        <f t="array" ref="W10253">IF(SUM(LEN(B10253:V10253))=0,"",IF(OR(OR(ISBLANK(F10253),SUM(LEN(C10253),LEN(D10253))=0),AND(NOT(E10253="Unknown"),ISBLANK(J10253)),AND(NOT(O10253="Unknown"),ISBLANK(R10253))),"Missing Information", INDEX(Table15[Entire Service Line Classification], MATCH(SUMIFS(Table15[Unique ID],Table15[System-Owned Portion],E10253,Table15[If Material Anything Other than "Lead" in Column E,Was Material Ever Previously Lead?],G10253,Table15[Customer-Owned Portion],O10253),Table15[Unique ID],0),0)))</f>
        <v/>
      </c>
    </row>
    <row r="10254" spans="2:23" x14ac:dyDescent="0.25">
      <c r="B10254" s="146"/>
      <c r="C10254" s="31"/>
      <c r="D10254" s="31"/>
      <c r="E10254" s="44"/>
      <c r="F10254" s="43"/>
      <c r="G10254" s="84"/>
      <c r="H10254" s="31"/>
      <c r="I10254" s="205"/>
      <c r="J10254" s="84"/>
      <c r="K10254" s="31"/>
      <c r="L10254" s="31"/>
      <c r="M10254" s="169"/>
      <c r="N10254" s="148"/>
      <c r="O10254" s="106"/>
      <c r="P10254" s="43"/>
      <c r="Q10254" s="205"/>
      <c r="R10254" s="84"/>
      <c r="S10254" s="31"/>
      <c r="T10254" s="31"/>
      <c r="U10254" s="169"/>
      <c r="V10254" s="150"/>
      <c r="W10254" s="141" t="str" cm="1">
        <f t="array" ref="W10254">IF(SUM(LEN(B10254:V10254))=0,"",IF(OR(OR(ISBLANK(F10254),SUM(LEN(C10254),LEN(D10254))=0),AND(NOT(E10254="Unknown"),ISBLANK(J10254)),AND(NOT(O10254="Unknown"),ISBLANK(R10254))),"Missing Information", INDEX(Table15[Entire Service Line Classification], MATCH(SUMIFS(Table15[Unique ID],Table15[System-Owned Portion],E10254,Table15[If Material Anything Other than "Lead" in Column E,Was Material Ever Previously Lead?],G10254,Table15[Customer-Owned Portion],O10254),Table15[Unique ID],0),0)))</f>
        <v/>
      </c>
    </row>
    <row r="10255" spans="2:23" x14ac:dyDescent="0.25">
      <c r="B10255" s="146"/>
      <c r="C10255" s="31"/>
      <c r="D10255" s="31"/>
      <c r="E10255" s="44"/>
      <c r="F10255" s="43"/>
      <c r="G10255" s="84"/>
      <c r="H10255" s="31"/>
      <c r="I10255" s="205"/>
      <c r="J10255" s="84"/>
      <c r="K10255" s="31"/>
      <c r="L10255" s="31"/>
      <c r="M10255" s="169"/>
      <c r="N10255" s="148"/>
      <c r="O10255" s="106"/>
      <c r="P10255" s="43"/>
      <c r="Q10255" s="205"/>
      <c r="R10255" s="84"/>
      <c r="S10255" s="31"/>
      <c r="T10255" s="31"/>
      <c r="U10255" s="169"/>
      <c r="V10255" s="150"/>
      <c r="W10255" s="141" t="str" cm="1">
        <f t="array" ref="W10255">IF(SUM(LEN(B10255:V10255))=0,"",IF(OR(OR(ISBLANK(F10255),SUM(LEN(C10255),LEN(D10255))=0),AND(NOT(E10255="Unknown"),ISBLANK(J10255)),AND(NOT(O10255="Unknown"),ISBLANK(R10255))),"Missing Information", INDEX(Table15[Entire Service Line Classification], MATCH(SUMIFS(Table15[Unique ID],Table15[System-Owned Portion],E10255,Table15[If Material Anything Other than "Lead" in Column E,Was Material Ever Previously Lead?],G10255,Table15[Customer-Owned Portion],O10255),Table15[Unique ID],0),0)))</f>
        <v/>
      </c>
    </row>
    <row r="10256" spans="2:23" x14ac:dyDescent="0.25">
      <c r="B10256" s="146"/>
      <c r="C10256" s="31"/>
      <c r="D10256" s="31"/>
      <c r="E10256" s="44"/>
      <c r="F10256" s="43"/>
      <c r="G10256" s="84"/>
      <c r="H10256" s="31"/>
      <c r="I10256" s="205"/>
      <c r="J10256" s="84"/>
      <c r="K10256" s="31"/>
      <c r="L10256" s="31"/>
      <c r="M10256" s="169"/>
      <c r="N10256" s="148"/>
      <c r="O10256" s="106"/>
      <c r="P10256" s="43"/>
      <c r="Q10256" s="205"/>
      <c r="R10256" s="84"/>
      <c r="S10256" s="31"/>
      <c r="T10256" s="31"/>
      <c r="U10256" s="169"/>
      <c r="V10256" s="150"/>
      <c r="W10256" s="141" t="str" cm="1">
        <f t="array" ref="W10256">IF(SUM(LEN(B10256:V10256))=0,"",IF(OR(OR(ISBLANK(F10256),SUM(LEN(C10256),LEN(D10256))=0),AND(NOT(E10256="Unknown"),ISBLANK(J10256)),AND(NOT(O10256="Unknown"),ISBLANK(R10256))),"Missing Information", INDEX(Table15[Entire Service Line Classification], MATCH(SUMIFS(Table15[Unique ID],Table15[System-Owned Portion],E10256,Table15[If Material Anything Other than "Lead" in Column E,Was Material Ever Previously Lead?],G10256,Table15[Customer-Owned Portion],O10256),Table15[Unique ID],0),0)))</f>
        <v/>
      </c>
    </row>
    <row r="10257" spans="2:23" x14ac:dyDescent="0.25">
      <c r="B10257" s="146"/>
      <c r="C10257" s="31"/>
      <c r="D10257" s="31"/>
      <c r="E10257" s="44"/>
      <c r="F10257" s="43"/>
      <c r="G10257" s="84"/>
      <c r="H10257" s="31"/>
      <c r="I10257" s="205"/>
      <c r="J10257" s="84"/>
      <c r="K10257" s="31"/>
      <c r="L10257" s="31"/>
      <c r="M10257" s="169"/>
      <c r="N10257" s="148"/>
      <c r="O10257" s="106"/>
      <c r="P10257" s="43"/>
      <c r="Q10257" s="205"/>
      <c r="R10257" s="84"/>
      <c r="S10257" s="31"/>
      <c r="T10257" s="31"/>
      <c r="U10257" s="169"/>
      <c r="V10257" s="150"/>
      <c r="W10257" s="141" t="str" cm="1">
        <f t="array" ref="W10257">IF(SUM(LEN(B10257:V10257))=0,"",IF(OR(OR(ISBLANK(F10257),SUM(LEN(C10257),LEN(D10257))=0),AND(NOT(E10257="Unknown"),ISBLANK(J10257)),AND(NOT(O10257="Unknown"),ISBLANK(R10257))),"Missing Information", INDEX(Table15[Entire Service Line Classification], MATCH(SUMIFS(Table15[Unique ID],Table15[System-Owned Portion],E10257,Table15[If Material Anything Other than "Lead" in Column E,Was Material Ever Previously Lead?],G10257,Table15[Customer-Owned Portion],O10257),Table15[Unique ID],0),0)))</f>
        <v/>
      </c>
    </row>
    <row r="10258" spans="2:23" x14ac:dyDescent="0.25">
      <c r="B10258" s="146"/>
      <c r="C10258" s="31"/>
      <c r="D10258" s="31"/>
      <c r="E10258" s="44"/>
      <c r="F10258" s="43"/>
      <c r="G10258" s="84"/>
      <c r="H10258" s="31"/>
      <c r="I10258" s="205"/>
      <c r="J10258" s="84"/>
      <c r="K10258" s="31"/>
      <c r="L10258" s="31"/>
      <c r="M10258" s="169"/>
      <c r="N10258" s="148"/>
      <c r="O10258" s="106"/>
      <c r="P10258" s="43"/>
      <c r="Q10258" s="205"/>
      <c r="R10258" s="84"/>
      <c r="S10258" s="31"/>
      <c r="T10258" s="31"/>
      <c r="U10258" s="169"/>
      <c r="V10258" s="150"/>
      <c r="W10258" s="141" t="str" cm="1">
        <f t="array" ref="W10258">IF(SUM(LEN(B10258:V10258))=0,"",IF(OR(OR(ISBLANK(F10258),SUM(LEN(C10258),LEN(D10258))=0),AND(NOT(E10258="Unknown"),ISBLANK(J10258)),AND(NOT(O10258="Unknown"),ISBLANK(R10258))),"Missing Information", INDEX(Table15[Entire Service Line Classification], MATCH(SUMIFS(Table15[Unique ID],Table15[System-Owned Portion],E10258,Table15[If Material Anything Other than "Lead" in Column E,Was Material Ever Previously Lead?],G10258,Table15[Customer-Owned Portion],O10258),Table15[Unique ID],0),0)))</f>
        <v/>
      </c>
    </row>
    <row r="10259" spans="2:23" x14ac:dyDescent="0.25">
      <c r="B10259" s="146"/>
      <c r="C10259" s="31"/>
      <c r="D10259" s="31"/>
      <c r="E10259" s="44"/>
      <c r="F10259" s="43"/>
      <c r="G10259" s="84"/>
      <c r="H10259" s="31"/>
      <c r="I10259" s="205"/>
      <c r="J10259" s="84"/>
      <c r="K10259" s="31"/>
      <c r="L10259" s="31"/>
      <c r="M10259" s="169"/>
      <c r="N10259" s="148"/>
      <c r="O10259" s="106"/>
      <c r="P10259" s="43"/>
      <c r="Q10259" s="205"/>
      <c r="R10259" s="84"/>
      <c r="S10259" s="31"/>
      <c r="T10259" s="31"/>
      <c r="U10259" s="169"/>
      <c r="V10259" s="150"/>
      <c r="W10259" s="141" t="str" cm="1">
        <f t="array" ref="W10259">IF(SUM(LEN(B10259:V10259))=0,"",IF(OR(OR(ISBLANK(F10259),SUM(LEN(C10259),LEN(D10259))=0),AND(NOT(E10259="Unknown"),ISBLANK(J10259)),AND(NOT(O10259="Unknown"),ISBLANK(R10259))),"Missing Information", INDEX(Table15[Entire Service Line Classification], MATCH(SUMIFS(Table15[Unique ID],Table15[System-Owned Portion],E10259,Table15[If Material Anything Other than "Lead" in Column E,Was Material Ever Previously Lead?],G10259,Table15[Customer-Owned Portion],O10259),Table15[Unique ID],0),0)))</f>
        <v/>
      </c>
    </row>
    <row r="10260" spans="2:23" x14ac:dyDescent="0.25">
      <c r="B10260" s="146"/>
      <c r="C10260" s="31"/>
      <c r="D10260" s="31"/>
      <c r="E10260" s="44"/>
      <c r="F10260" s="43"/>
      <c r="G10260" s="84"/>
      <c r="H10260" s="31"/>
      <c r="I10260" s="205"/>
      <c r="J10260" s="84"/>
      <c r="K10260" s="31"/>
      <c r="L10260" s="31"/>
      <c r="M10260" s="169"/>
      <c r="N10260" s="148"/>
      <c r="O10260" s="106"/>
      <c r="P10260" s="43"/>
      <c r="Q10260" s="205"/>
      <c r="R10260" s="84"/>
      <c r="S10260" s="31"/>
      <c r="T10260" s="31"/>
      <c r="U10260" s="169"/>
      <c r="V10260" s="150"/>
      <c r="W10260" s="141" t="str" cm="1">
        <f t="array" ref="W10260">IF(SUM(LEN(B10260:V10260))=0,"",IF(OR(OR(ISBLANK(F10260),SUM(LEN(C10260),LEN(D10260))=0),AND(NOT(E10260="Unknown"),ISBLANK(J10260)),AND(NOT(O10260="Unknown"),ISBLANK(R10260))),"Missing Information", INDEX(Table15[Entire Service Line Classification], MATCH(SUMIFS(Table15[Unique ID],Table15[System-Owned Portion],E10260,Table15[If Material Anything Other than "Lead" in Column E,Was Material Ever Previously Lead?],G10260,Table15[Customer-Owned Portion],O10260),Table15[Unique ID],0),0)))</f>
        <v/>
      </c>
    </row>
    <row r="10261" spans="2:23" x14ac:dyDescent="0.25">
      <c r="B10261" s="146"/>
      <c r="C10261" s="31"/>
      <c r="D10261" s="31"/>
      <c r="E10261" s="44"/>
      <c r="F10261" s="43"/>
      <c r="G10261" s="84"/>
      <c r="H10261" s="31"/>
      <c r="I10261" s="205"/>
      <c r="J10261" s="84"/>
      <c r="K10261" s="31"/>
      <c r="L10261" s="31"/>
      <c r="M10261" s="169"/>
      <c r="N10261" s="148"/>
      <c r="O10261" s="106"/>
      <c r="P10261" s="43"/>
      <c r="Q10261" s="205"/>
      <c r="R10261" s="84"/>
      <c r="S10261" s="31"/>
      <c r="T10261" s="31"/>
      <c r="U10261" s="169"/>
      <c r="V10261" s="150"/>
      <c r="W10261" s="141" t="str" cm="1">
        <f t="array" ref="W10261">IF(SUM(LEN(B10261:V10261))=0,"",IF(OR(OR(ISBLANK(F10261),SUM(LEN(C10261),LEN(D10261))=0),AND(NOT(E10261="Unknown"),ISBLANK(J10261)),AND(NOT(O10261="Unknown"),ISBLANK(R10261))),"Missing Information", INDEX(Table15[Entire Service Line Classification], MATCH(SUMIFS(Table15[Unique ID],Table15[System-Owned Portion],E10261,Table15[If Material Anything Other than "Lead" in Column E,Was Material Ever Previously Lead?],G10261,Table15[Customer-Owned Portion],O10261),Table15[Unique ID],0),0)))</f>
        <v/>
      </c>
    </row>
    <row r="10262" spans="2:23" x14ac:dyDescent="0.25">
      <c r="B10262" s="146"/>
      <c r="C10262" s="31"/>
      <c r="D10262" s="31"/>
      <c r="E10262" s="44"/>
      <c r="F10262" s="43"/>
      <c r="G10262" s="84"/>
      <c r="H10262" s="31"/>
      <c r="I10262" s="205"/>
      <c r="J10262" s="84"/>
      <c r="K10262" s="31"/>
      <c r="L10262" s="31"/>
      <c r="M10262" s="169"/>
      <c r="N10262" s="148"/>
      <c r="O10262" s="106"/>
      <c r="P10262" s="43"/>
      <c r="Q10262" s="205"/>
      <c r="R10262" s="84"/>
      <c r="S10262" s="31"/>
      <c r="T10262" s="31"/>
      <c r="U10262" s="169"/>
      <c r="V10262" s="150"/>
      <c r="W10262" s="141" t="str" cm="1">
        <f t="array" ref="W10262">IF(SUM(LEN(B10262:V10262))=0,"",IF(OR(OR(ISBLANK(F10262),SUM(LEN(C10262),LEN(D10262))=0),AND(NOT(E10262="Unknown"),ISBLANK(J10262)),AND(NOT(O10262="Unknown"),ISBLANK(R10262))),"Missing Information", INDEX(Table15[Entire Service Line Classification], MATCH(SUMIFS(Table15[Unique ID],Table15[System-Owned Portion],E10262,Table15[If Material Anything Other than "Lead" in Column E,Was Material Ever Previously Lead?],G10262,Table15[Customer-Owned Portion],O10262),Table15[Unique ID],0),0)))</f>
        <v/>
      </c>
    </row>
    <row r="10263" spans="2:23" x14ac:dyDescent="0.25">
      <c r="B10263" s="146"/>
      <c r="C10263" s="31"/>
      <c r="D10263" s="31"/>
      <c r="E10263" s="44"/>
      <c r="F10263" s="43"/>
      <c r="G10263" s="84"/>
      <c r="H10263" s="31"/>
      <c r="I10263" s="205"/>
      <c r="J10263" s="84"/>
      <c r="K10263" s="31"/>
      <c r="L10263" s="31"/>
      <c r="M10263" s="169"/>
      <c r="N10263" s="148"/>
      <c r="O10263" s="106"/>
      <c r="P10263" s="43"/>
      <c r="Q10263" s="205"/>
      <c r="R10263" s="84"/>
      <c r="S10263" s="31"/>
      <c r="T10263" s="31"/>
      <c r="U10263" s="169"/>
      <c r="V10263" s="150"/>
      <c r="W10263" s="141" t="str" cm="1">
        <f t="array" ref="W10263">IF(SUM(LEN(B10263:V10263))=0,"",IF(OR(OR(ISBLANK(F10263),SUM(LEN(C10263),LEN(D10263))=0),AND(NOT(E10263="Unknown"),ISBLANK(J10263)),AND(NOT(O10263="Unknown"),ISBLANK(R10263))),"Missing Information", INDEX(Table15[Entire Service Line Classification], MATCH(SUMIFS(Table15[Unique ID],Table15[System-Owned Portion],E10263,Table15[If Material Anything Other than "Lead" in Column E,Was Material Ever Previously Lead?],G10263,Table15[Customer-Owned Portion],O10263),Table15[Unique ID],0),0)))</f>
        <v/>
      </c>
    </row>
    <row r="10264" spans="2:23" x14ac:dyDescent="0.25">
      <c r="B10264" s="146"/>
      <c r="C10264" s="31"/>
      <c r="D10264" s="31"/>
      <c r="E10264" s="44"/>
      <c r="F10264" s="43"/>
      <c r="G10264" s="84"/>
      <c r="H10264" s="31"/>
      <c r="I10264" s="205"/>
      <c r="J10264" s="84"/>
      <c r="K10264" s="31"/>
      <c r="L10264" s="31"/>
      <c r="M10264" s="169"/>
      <c r="N10264" s="148"/>
      <c r="O10264" s="106"/>
      <c r="P10264" s="43"/>
      <c r="Q10264" s="205"/>
      <c r="R10264" s="84"/>
      <c r="S10264" s="31"/>
      <c r="T10264" s="31"/>
      <c r="U10264" s="169"/>
      <c r="V10264" s="150"/>
      <c r="W10264" s="141" t="str" cm="1">
        <f t="array" ref="W10264">IF(SUM(LEN(B10264:V10264))=0,"",IF(OR(OR(ISBLANK(F10264),SUM(LEN(C10264),LEN(D10264))=0),AND(NOT(E10264="Unknown"),ISBLANK(J10264)),AND(NOT(O10264="Unknown"),ISBLANK(R10264))),"Missing Information", INDEX(Table15[Entire Service Line Classification], MATCH(SUMIFS(Table15[Unique ID],Table15[System-Owned Portion],E10264,Table15[If Material Anything Other than "Lead" in Column E,Was Material Ever Previously Lead?],G10264,Table15[Customer-Owned Portion],O10264),Table15[Unique ID],0),0)))</f>
        <v/>
      </c>
    </row>
    <row r="10265" spans="2:23" x14ac:dyDescent="0.25">
      <c r="B10265" s="146"/>
      <c r="C10265" s="31"/>
      <c r="D10265" s="31"/>
      <c r="E10265" s="44"/>
      <c r="F10265" s="43"/>
      <c r="G10265" s="84"/>
      <c r="H10265" s="31"/>
      <c r="I10265" s="205"/>
      <c r="J10265" s="84"/>
      <c r="K10265" s="31"/>
      <c r="L10265" s="31"/>
      <c r="M10265" s="169"/>
      <c r="N10265" s="148"/>
      <c r="O10265" s="106"/>
      <c r="P10265" s="43"/>
      <c r="Q10265" s="205"/>
      <c r="R10265" s="84"/>
      <c r="S10265" s="31"/>
      <c r="T10265" s="31"/>
      <c r="U10265" s="169"/>
      <c r="V10265" s="150"/>
      <c r="W10265" s="141" t="str" cm="1">
        <f t="array" ref="W10265">IF(SUM(LEN(B10265:V10265))=0,"",IF(OR(OR(ISBLANK(F10265),SUM(LEN(C10265),LEN(D10265))=0),AND(NOT(E10265="Unknown"),ISBLANK(J10265)),AND(NOT(O10265="Unknown"),ISBLANK(R10265))),"Missing Information", INDEX(Table15[Entire Service Line Classification], MATCH(SUMIFS(Table15[Unique ID],Table15[System-Owned Portion],E10265,Table15[If Material Anything Other than "Lead" in Column E,Was Material Ever Previously Lead?],G10265,Table15[Customer-Owned Portion],O10265),Table15[Unique ID],0),0)))</f>
        <v/>
      </c>
    </row>
    <row r="10266" spans="2:23" x14ac:dyDescent="0.25">
      <c r="B10266" s="146"/>
      <c r="C10266" s="31"/>
      <c r="D10266" s="31"/>
      <c r="E10266" s="44"/>
      <c r="F10266" s="43"/>
      <c r="G10266" s="84"/>
      <c r="H10266" s="31"/>
      <c r="I10266" s="205"/>
      <c r="J10266" s="84"/>
      <c r="K10266" s="31"/>
      <c r="L10266" s="31"/>
      <c r="M10266" s="169"/>
      <c r="N10266" s="148"/>
      <c r="O10266" s="106"/>
      <c r="P10266" s="43"/>
      <c r="Q10266" s="205"/>
      <c r="R10266" s="84"/>
      <c r="S10266" s="31"/>
      <c r="T10266" s="31"/>
      <c r="U10266" s="169"/>
      <c r="V10266" s="150"/>
      <c r="W10266" s="141" t="str" cm="1">
        <f t="array" ref="W10266">IF(SUM(LEN(B10266:V10266))=0,"",IF(OR(OR(ISBLANK(F10266),SUM(LEN(C10266),LEN(D10266))=0),AND(NOT(E10266="Unknown"),ISBLANK(J10266)),AND(NOT(O10266="Unknown"),ISBLANK(R10266))),"Missing Information", INDEX(Table15[Entire Service Line Classification], MATCH(SUMIFS(Table15[Unique ID],Table15[System-Owned Portion],E10266,Table15[If Material Anything Other than "Lead" in Column E,Was Material Ever Previously Lead?],G10266,Table15[Customer-Owned Portion],O10266),Table15[Unique ID],0),0)))</f>
        <v/>
      </c>
    </row>
    <row r="10267" spans="2:23" x14ac:dyDescent="0.25">
      <c r="B10267" s="146"/>
      <c r="C10267" s="31"/>
      <c r="D10267" s="31"/>
      <c r="E10267" s="44"/>
      <c r="F10267" s="43"/>
      <c r="G10267" s="84"/>
      <c r="H10267" s="31"/>
      <c r="I10267" s="205"/>
      <c r="J10267" s="84"/>
      <c r="K10267" s="31"/>
      <c r="L10267" s="31"/>
      <c r="M10267" s="169"/>
      <c r="N10267" s="148"/>
      <c r="O10267" s="106"/>
      <c r="P10267" s="43"/>
      <c r="Q10267" s="205"/>
      <c r="R10267" s="84"/>
      <c r="S10267" s="31"/>
      <c r="T10267" s="31"/>
      <c r="U10267" s="169"/>
      <c r="V10267" s="150"/>
      <c r="W10267" s="141" t="str" cm="1">
        <f t="array" ref="W10267">IF(SUM(LEN(B10267:V10267))=0,"",IF(OR(OR(ISBLANK(F10267),SUM(LEN(C10267),LEN(D10267))=0),AND(NOT(E10267="Unknown"),ISBLANK(J10267)),AND(NOT(O10267="Unknown"),ISBLANK(R10267))),"Missing Information", INDEX(Table15[Entire Service Line Classification], MATCH(SUMIFS(Table15[Unique ID],Table15[System-Owned Portion],E10267,Table15[If Material Anything Other than "Lead" in Column E,Was Material Ever Previously Lead?],G10267,Table15[Customer-Owned Portion],O10267),Table15[Unique ID],0),0)))</f>
        <v/>
      </c>
    </row>
    <row r="10268" spans="2:23" x14ac:dyDescent="0.25">
      <c r="B10268" s="146"/>
      <c r="C10268" s="31"/>
      <c r="D10268" s="31"/>
      <c r="E10268" s="44"/>
      <c r="F10268" s="43"/>
      <c r="G10268" s="84"/>
      <c r="H10268" s="31"/>
      <c r="I10268" s="205"/>
      <c r="J10268" s="84"/>
      <c r="K10268" s="31"/>
      <c r="L10268" s="31"/>
      <c r="M10268" s="169"/>
      <c r="N10268" s="148"/>
      <c r="O10268" s="106"/>
      <c r="P10268" s="43"/>
      <c r="Q10268" s="205"/>
      <c r="R10268" s="84"/>
      <c r="S10268" s="31"/>
      <c r="T10268" s="31"/>
      <c r="U10268" s="169"/>
      <c r="V10268" s="150"/>
      <c r="W10268" s="141" t="str" cm="1">
        <f t="array" ref="W10268">IF(SUM(LEN(B10268:V10268))=0,"",IF(OR(OR(ISBLANK(F10268),SUM(LEN(C10268),LEN(D10268))=0),AND(NOT(E10268="Unknown"),ISBLANK(J10268)),AND(NOT(O10268="Unknown"),ISBLANK(R10268))),"Missing Information", INDEX(Table15[Entire Service Line Classification], MATCH(SUMIFS(Table15[Unique ID],Table15[System-Owned Portion],E10268,Table15[If Material Anything Other than "Lead" in Column E,Was Material Ever Previously Lead?],G10268,Table15[Customer-Owned Portion],O10268),Table15[Unique ID],0),0)))</f>
        <v/>
      </c>
    </row>
    <row r="10269" spans="2:23" x14ac:dyDescent="0.25">
      <c r="B10269" s="146"/>
      <c r="C10269" s="31"/>
      <c r="D10269" s="31"/>
      <c r="E10269" s="44"/>
      <c r="F10269" s="43"/>
      <c r="G10269" s="84"/>
      <c r="H10269" s="31"/>
      <c r="I10269" s="205"/>
      <c r="J10269" s="84"/>
      <c r="K10269" s="31"/>
      <c r="L10269" s="31"/>
      <c r="M10269" s="169"/>
      <c r="N10269" s="148"/>
      <c r="O10269" s="106"/>
      <c r="P10269" s="43"/>
      <c r="Q10269" s="205"/>
      <c r="R10269" s="84"/>
      <c r="S10269" s="31"/>
      <c r="T10269" s="31"/>
      <c r="U10269" s="169"/>
      <c r="V10269" s="150"/>
      <c r="W10269" s="141" t="str" cm="1">
        <f t="array" ref="W10269">IF(SUM(LEN(B10269:V10269))=0,"",IF(OR(OR(ISBLANK(F10269),SUM(LEN(C10269),LEN(D10269))=0),AND(NOT(E10269="Unknown"),ISBLANK(J10269)),AND(NOT(O10269="Unknown"),ISBLANK(R10269))),"Missing Information", INDEX(Table15[Entire Service Line Classification], MATCH(SUMIFS(Table15[Unique ID],Table15[System-Owned Portion],E10269,Table15[If Material Anything Other than "Lead" in Column E,Was Material Ever Previously Lead?],G10269,Table15[Customer-Owned Portion],O10269),Table15[Unique ID],0),0)))</f>
        <v/>
      </c>
    </row>
    <row r="10270" spans="2:23" x14ac:dyDescent="0.25">
      <c r="B10270" s="146"/>
      <c r="C10270" s="31"/>
      <c r="D10270" s="31"/>
      <c r="E10270" s="44"/>
      <c r="F10270" s="43"/>
      <c r="G10270" s="84"/>
      <c r="H10270" s="31"/>
      <c r="I10270" s="205"/>
      <c r="J10270" s="84"/>
      <c r="K10270" s="31"/>
      <c r="L10270" s="31"/>
      <c r="M10270" s="169"/>
      <c r="N10270" s="148"/>
      <c r="O10270" s="106"/>
      <c r="P10270" s="43"/>
      <c r="Q10270" s="205"/>
      <c r="R10270" s="84"/>
      <c r="S10270" s="31"/>
      <c r="T10270" s="31"/>
      <c r="U10270" s="169"/>
      <c r="V10270" s="150"/>
      <c r="W10270" s="141" t="str" cm="1">
        <f t="array" ref="W10270">IF(SUM(LEN(B10270:V10270))=0,"",IF(OR(OR(ISBLANK(F10270),SUM(LEN(C10270),LEN(D10270))=0),AND(NOT(E10270="Unknown"),ISBLANK(J10270)),AND(NOT(O10270="Unknown"),ISBLANK(R10270))),"Missing Information", INDEX(Table15[Entire Service Line Classification], MATCH(SUMIFS(Table15[Unique ID],Table15[System-Owned Portion],E10270,Table15[If Material Anything Other than "Lead" in Column E,Was Material Ever Previously Lead?],G10270,Table15[Customer-Owned Portion],O10270),Table15[Unique ID],0),0)))</f>
        <v/>
      </c>
    </row>
    <row r="10271" spans="2:23" x14ac:dyDescent="0.25">
      <c r="B10271" s="146"/>
      <c r="C10271" s="31"/>
      <c r="D10271" s="31"/>
      <c r="E10271" s="44"/>
      <c r="F10271" s="43"/>
      <c r="G10271" s="84"/>
      <c r="H10271" s="31"/>
      <c r="I10271" s="205"/>
      <c r="J10271" s="84"/>
      <c r="K10271" s="31"/>
      <c r="L10271" s="31"/>
      <c r="M10271" s="169"/>
      <c r="N10271" s="148"/>
      <c r="O10271" s="106"/>
      <c r="P10271" s="43"/>
      <c r="Q10271" s="205"/>
      <c r="R10271" s="84"/>
      <c r="S10271" s="31"/>
      <c r="T10271" s="31"/>
      <c r="U10271" s="169"/>
      <c r="V10271" s="150"/>
      <c r="W10271" s="141" t="str" cm="1">
        <f t="array" ref="W10271">IF(SUM(LEN(B10271:V10271))=0,"",IF(OR(OR(ISBLANK(F10271),SUM(LEN(C10271),LEN(D10271))=0),AND(NOT(E10271="Unknown"),ISBLANK(J10271)),AND(NOT(O10271="Unknown"),ISBLANK(R10271))),"Missing Information", INDEX(Table15[Entire Service Line Classification], MATCH(SUMIFS(Table15[Unique ID],Table15[System-Owned Portion],E10271,Table15[If Material Anything Other than "Lead" in Column E,Was Material Ever Previously Lead?],G10271,Table15[Customer-Owned Portion],O10271),Table15[Unique ID],0),0)))</f>
        <v/>
      </c>
    </row>
    <row r="10272" spans="2:23" x14ac:dyDescent="0.25">
      <c r="B10272" s="146"/>
      <c r="C10272" s="31"/>
      <c r="D10272" s="31"/>
      <c r="E10272" s="44"/>
      <c r="F10272" s="43"/>
      <c r="G10272" s="84"/>
      <c r="H10272" s="31"/>
      <c r="I10272" s="205"/>
      <c r="J10272" s="84"/>
      <c r="K10272" s="31"/>
      <c r="L10272" s="31"/>
      <c r="M10272" s="169"/>
      <c r="N10272" s="148"/>
      <c r="O10272" s="106"/>
      <c r="P10272" s="43"/>
      <c r="Q10272" s="205"/>
      <c r="R10272" s="84"/>
      <c r="S10272" s="31"/>
      <c r="T10272" s="31"/>
      <c r="U10272" s="169"/>
      <c r="V10272" s="150"/>
      <c r="W10272" s="141" t="str" cm="1">
        <f t="array" ref="W10272">IF(SUM(LEN(B10272:V10272))=0,"",IF(OR(OR(ISBLANK(F10272),SUM(LEN(C10272),LEN(D10272))=0),AND(NOT(E10272="Unknown"),ISBLANK(J10272)),AND(NOT(O10272="Unknown"),ISBLANK(R10272))),"Missing Information", INDEX(Table15[Entire Service Line Classification], MATCH(SUMIFS(Table15[Unique ID],Table15[System-Owned Portion],E10272,Table15[If Material Anything Other than "Lead" in Column E,Was Material Ever Previously Lead?],G10272,Table15[Customer-Owned Portion],O10272),Table15[Unique ID],0),0)))</f>
        <v/>
      </c>
    </row>
    <row r="10273" spans="2:23" x14ac:dyDescent="0.25">
      <c r="B10273" s="146"/>
      <c r="C10273" s="31"/>
      <c r="D10273" s="31"/>
      <c r="E10273" s="44"/>
      <c r="F10273" s="43"/>
      <c r="G10273" s="84"/>
      <c r="H10273" s="31"/>
      <c r="I10273" s="205"/>
      <c r="J10273" s="84"/>
      <c r="K10273" s="31"/>
      <c r="L10273" s="31"/>
      <c r="M10273" s="169"/>
      <c r="N10273" s="148"/>
      <c r="O10273" s="106"/>
      <c r="P10273" s="43"/>
      <c r="Q10273" s="205"/>
      <c r="R10273" s="84"/>
      <c r="S10273" s="31"/>
      <c r="T10273" s="31"/>
      <c r="U10273" s="169"/>
      <c r="V10273" s="150"/>
      <c r="W10273" s="141" t="str" cm="1">
        <f t="array" ref="W10273">IF(SUM(LEN(B10273:V10273))=0,"",IF(OR(OR(ISBLANK(F10273),SUM(LEN(C10273),LEN(D10273))=0),AND(NOT(E10273="Unknown"),ISBLANK(J10273)),AND(NOT(O10273="Unknown"),ISBLANK(R10273))),"Missing Information", INDEX(Table15[Entire Service Line Classification], MATCH(SUMIFS(Table15[Unique ID],Table15[System-Owned Portion],E10273,Table15[If Material Anything Other than "Lead" in Column E,Was Material Ever Previously Lead?],G10273,Table15[Customer-Owned Portion],O10273),Table15[Unique ID],0),0)))</f>
        <v/>
      </c>
    </row>
    <row r="10274" spans="2:23" x14ac:dyDescent="0.25">
      <c r="B10274" s="146"/>
      <c r="C10274" s="31"/>
      <c r="D10274" s="31"/>
      <c r="E10274" s="44"/>
      <c r="F10274" s="43"/>
      <c r="G10274" s="84"/>
      <c r="H10274" s="31"/>
      <c r="I10274" s="205"/>
      <c r="J10274" s="84"/>
      <c r="K10274" s="31"/>
      <c r="L10274" s="31"/>
      <c r="M10274" s="169"/>
      <c r="N10274" s="148"/>
      <c r="O10274" s="106"/>
      <c r="P10274" s="43"/>
      <c r="Q10274" s="205"/>
      <c r="R10274" s="84"/>
      <c r="S10274" s="31"/>
      <c r="T10274" s="31"/>
      <c r="U10274" s="169"/>
      <c r="V10274" s="150"/>
      <c r="W10274" s="141" t="str" cm="1">
        <f t="array" ref="W10274">IF(SUM(LEN(B10274:V10274))=0,"",IF(OR(OR(ISBLANK(F10274),SUM(LEN(C10274),LEN(D10274))=0),AND(NOT(E10274="Unknown"),ISBLANK(J10274)),AND(NOT(O10274="Unknown"),ISBLANK(R10274))),"Missing Information", INDEX(Table15[Entire Service Line Classification], MATCH(SUMIFS(Table15[Unique ID],Table15[System-Owned Portion],E10274,Table15[If Material Anything Other than "Lead" in Column E,Was Material Ever Previously Lead?],G10274,Table15[Customer-Owned Portion],O10274),Table15[Unique ID],0),0)))</f>
        <v/>
      </c>
    </row>
    <row r="10275" spans="2:23" x14ac:dyDescent="0.25">
      <c r="B10275" s="146"/>
      <c r="C10275" s="31"/>
      <c r="D10275" s="31"/>
      <c r="E10275" s="44"/>
      <c r="F10275" s="43"/>
      <c r="G10275" s="84"/>
      <c r="H10275" s="31"/>
      <c r="I10275" s="205"/>
      <c r="J10275" s="84"/>
      <c r="K10275" s="31"/>
      <c r="L10275" s="31"/>
      <c r="M10275" s="169"/>
      <c r="N10275" s="148"/>
      <c r="O10275" s="106"/>
      <c r="P10275" s="43"/>
      <c r="Q10275" s="205"/>
      <c r="R10275" s="84"/>
      <c r="S10275" s="31"/>
      <c r="T10275" s="31"/>
      <c r="U10275" s="169"/>
      <c r="V10275" s="150"/>
      <c r="W10275" s="141" t="str" cm="1">
        <f t="array" ref="W10275">IF(SUM(LEN(B10275:V10275))=0,"",IF(OR(OR(ISBLANK(F10275),SUM(LEN(C10275),LEN(D10275))=0),AND(NOT(E10275="Unknown"),ISBLANK(J10275)),AND(NOT(O10275="Unknown"),ISBLANK(R10275))),"Missing Information", INDEX(Table15[Entire Service Line Classification], MATCH(SUMIFS(Table15[Unique ID],Table15[System-Owned Portion],E10275,Table15[If Material Anything Other than "Lead" in Column E,Was Material Ever Previously Lead?],G10275,Table15[Customer-Owned Portion],O10275),Table15[Unique ID],0),0)))</f>
        <v/>
      </c>
    </row>
    <row r="10276" spans="2:23" x14ac:dyDescent="0.25">
      <c r="B10276" s="146"/>
      <c r="C10276" s="31"/>
      <c r="D10276" s="31"/>
      <c r="E10276" s="44"/>
      <c r="F10276" s="43"/>
      <c r="G10276" s="84"/>
      <c r="H10276" s="31"/>
      <c r="I10276" s="205"/>
      <c r="J10276" s="84"/>
      <c r="K10276" s="31"/>
      <c r="L10276" s="31"/>
      <c r="M10276" s="169"/>
      <c r="N10276" s="148"/>
      <c r="O10276" s="106"/>
      <c r="P10276" s="43"/>
      <c r="Q10276" s="205"/>
      <c r="R10276" s="84"/>
      <c r="S10276" s="31"/>
      <c r="T10276" s="31"/>
      <c r="U10276" s="169"/>
      <c r="V10276" s="150"/>
      <c r="W10276" s="141" t="str" cm="1">
        <f t="array" ref="W10276">IF(SUM(LEN(B10276:V10276))=0,"",IF(OR(OR(ISBLANK(F10276),SUM(LEN(C10276),LEN(D10276))=0),AND(NOT(E10276="Unknown"),ISBLANK(J10276)),AND(NOT(O10276="Unknown"),ISBLANK(R10276))),"Missing Information", INDEX(Table15[Entire Service Line Classification], MATCH(SUMIFS(Table15[Unique ID],Table15[System-Owned Portion],E10276,Table15[If Material Anything Other than "Lead" in Column E,Was Material Ever Previously Lead?],G10276,Table15[Customer-Owned Portion],O10276),Table15[Unique ID],0),0)))</f>
        <v/>
      </c>
    </row>
    <row r="10277" spans="2:23" x14ac:dyDescent="0.25">
      <c r="B10277" s="146"/>
      <c r="C10277" s="31"/>
      <c r="D10277" s="31"/>
      <c r="E10277" s="44"/>
      <c r="F10277" s="43"/>
      <c r="G10277" s="84"/>
      <c r="H10277" s="31"/>
      <c r="I10277" s="205"/>
      <c r="J10277" s="84"/>
      <c r="K10277" s="31"/>
      <c r="L10277" s="31"/>
      <c r="M10277" s="169"/>
      <c r="N10277" s="148"/>
      <c r="O10277" s="106"/>
      <c r="P10277" s="43"/>
      <c r="Q10277" s="205"/>
      <c r="R10277" s="84"/>
      <c r="S10277" s="31"/>
      <c r="T10277" s="31"/>
      <c r="U10277" s="169"/>
      <c r="V10277" s="150"/>
      <c r="W10277" s="141" t="str" cm="1">
        <f t="array" ref="W10277">IF(SUM(LEN(B10277:V10277))=0,"",IF(OR(OR(ISBLANK(F10277),SUM(LEN(C10277),LEN(D10277))=0),AND(NOT(E10277="Unknown"),ISBLANK(J10277)),AND(NOT(O10277="Unknown"),ISBLANK(R10277))),"Missing Information", INDEX(Table15[Entire Service Line Classification], MATCH(SUMIFS(Table15[Unique ID],Table15[System-Owned Portion],E10277,Table15[If Material Anything Other than "Lead" in Column E,Was Material Ever Previously Lead?],G10277,Table15[Customer-Owned Portion],O10277),Table15[Unique ID],0),0)))</f>
        <v/>
      </c>
    </row>
    <row r="10278" spans="2:23" x14ac:dyDescent="0.25">
      <c r="B10278" s="146"/>
      <c r="C10278" s="31"/>
      <c r="D10278" s="31"/>
      <c r="E10278" s="44"/>
      <c r="F10278" s="43"/>
      <c r="G10278" s="84"/>
      <c r="H10278" s="31"/>
      <c r="I10278" s="205"/>
      <c r="J10278" s="84"/>
      <c r="K10278" s="31"/>
      <c r="L10278" s="31"/>
      <c r="M10278" s="169"/>
      <c r="N10278" s="148"/>
      <c r="O10278" s="106"/>
      <c r="P10278" s="43"/>
      <c r="Q10278" s="205"/>
      <c r="R10278" s="84"/>
      <c r="S10278" s="31"/>
      <c r="T10278" s="31"/>
      <c r="U10278" s="169"/>
      <c r="V10278" s="150"/>
      <c r="W10278" s="141" t="str" cm="1">
        <f t="array" ref="W10278">IF(SUM(LEN(B10278:V10278))=0,"",IF(OR(OR(ISBLANK(F10278),SUM(LEN(C10278),LEN(D10278))=0),AND(NOT(E10278="Unknown"),ISBLANK(J10278)),AND(NOT(O10278="Unknown"),ISBLANK(R10278))),"Missing Information", INDEX(Table15[Entire Service Line Classification], MATCH(SUMIFS(Table15[Unique ID],Table15[System-Owned Portion],E10278,Table15[If Material Anything Other than "Lead" in Column E,Was Material Ever Previously Lead?],G10278,Table15[Customer-Owned Portion],O10278),Table15[Unique ID],0),0)))</f>
        <v/>
      </c>
    </row>
    <row r="10279" spans="2:23" x14ac:dyDescent="0.25">
      <c r="B10279" s="146"/>
      <c r="C10279" s="31"/>
      <c r="D10279" s="31"/>
      <c r="E10279" s="44"/>
      <c r="F10279" s="43"/>
      <c r="G10279" s="84"/>
      <c r="H10279" s="31"/>
      <c r="I10279" s="205"/>
      <c r="J10279" s="84"/>
      <c r="K10279" s="31"/>
      <c r="L10279" s="31"/>
      <c r="M10279" s="169"/>
      <c r="N10279" s="148"/>
      <c r="O10279" s="106"/>
      <c r="P10279" s="43"/>
      <c r="Q10279" s="205"/>
      <c r="R10279" s="84"/>
      <c r="S10279" s="31"/>
      <c r="T10279" s="31"/>
      <c r="U10279" s="169"/>
      <c r="V10279" s="150"/>
      <c r="W10279" s="141" t="str" cm="1">
        <f t="array" ref="W10279">IF(SUM(LEN(B10279:V10279))=0,"",IF(OR(OR(ISBLANK(F10279),SUM(LEN(C10279),LEN(D10279))=0),AND(NOT(E10279="Unknown"),ISBLANK(J10279)),AND(NOT(O10279="Unknown"),ISBLANK(R10279))),"Missing Information", INDEX(Table15[Entire Service Line Classification], MATCH(SUMIFS(Table15[Unique ID],Table15[System-Owned Portion],E10279,Table15[If Material Anything Other than "Lead" in Column E,Was Material Ever Previously Lead?],G10279,Table15[Customer-Owned Portion],O10279),Table15[Unique ID],0),0)))</f>
        <v/>
      </c>
    </row>
    <row r="10280" spans="2:23" x14ac:dyDescent="0.25">
      <c r="B10280" s="146"/>
      <c r="C10280" s="31"/>
      <c r="D10280" s="31"/>
      <c r="E10280" s="44"/>
      <c r="F10280" s="43"/>
      <c r="G10280" s="84"/>
      <c r="H10280" s="31"/>
      <c r="I10280" s="205"/>
      <c r="J10280" s="84"/>
      <c r="K10280" s="31"/>
      <c r="L10280" s="31"/>
      <c r="M10280" s="169"/>
      <c r="N10280" s="148"/>
      <c r="O10280" s="106"/>
      <c r="P10280" s="43"/>
      <c r="Q10280" s="205"/>
      <c r="R10280" s="84"/>
      <c r="S10280" s="31"/>
      <c r="T10280" s="31"/>
      <c r="U10280" s="169"/>
      <c r="V10280" s="150"/>
      <c r="W10280" s="141" t="str" cm="1">
        <f t="array" ref="W10280">IF(SUM(LEN(B10280:V10280))=0,"",IF(OR(OR(ISBLANK(F10280),SUM(LEN(C10280),LEN(D10280))=0),AND(NOT(E10280="Unknown"),ISBLANK(J10280)),AND(NOT(O10280="Unknown"),ISBLANK(R10280))),"Missing Information", INDEX(Table15[Entire Service Line Classification], MATCH(SUMIFS(Table15[Unique ID],Table15[System-Owned Portion],E10280,Table15[If Material Anything Other than "Lead" in Column E,Was Material Ever Previously Lead?],G10280,Table15[Customer-Owned Portion],O10280),Table15[Unique ID],0),0)))</f>
        <v/>
      </c>
    </row>
    <row r="10281" spans="2:23" x14ac:dyDescent="0.25">
      <c r="B10281" s="146"/>
      <c r="C10281" s="31"/>
      <c r="D10281" s="31"/>
      <c r="E10281" s="44"/>
      <c r="F10281" s="43"/>
      <c r="G10281" s="84"/>
      <c r="H10281" s="31"/>
      <c r="I10281" s="205"/>
      <c r="J10281" s="84"/>
      <c r="K10281" s="31"/>
      <c r="L10281" s="31"/>
      <c r="M10281" s="169"/>
      <c r="N10281" s="148"/>
      <c r="O10281" s="106"/>
      <c r="P10281" s="43"/>
      <c r="Q10281" s="205"/>
      <c r="R10281" s="84"/>
      <c r="S10281" s="31"/>
      <c r="T10281" s="31"/>
      <c r="U10281" s="169"/>
      <c r="V10281" s="150"/>
      <c r="W10281" s="141" t="str" cm="1">
        <f t="array" ref="W10281">IF(SUM(LEN(B10281:V10281))=0,"",IF(OR(OR(ISBLANK(F10281),SUM(LEN(C10281),LEN(D10281))=0),AND(NOT(E10281="Unknown"),ISBLANK(J10281)),AND(NOT(O10281="Unknown"),ISBLANK(R10281))),"Missing Information", INDEX(Table15[Entire Service Line Classification], MATCH(SUMIFS(Table15[Unique ID],Table15[System-Owned Portion],E10281,Table15[If Material Anything Other than "Lead" in Column E,Was Material Ever Previously Lead?],G10281,Table15[Customer-Owned Portion],O10281),Table15[Unique ID],0),0)))</f>
        <v/>
      </c>
    </row>
    <row r="10282" spans="2:23" x14ac:dyDescent="0.25">
      <c r="B10282" s="146"/>
      <c r="C10282" s="31"/>
      <c r="D10282" s="31"/>
      <c r="E10282" s="44"/>
      <c r="F10282" s="43"/>
      <c r="G10282" s="84"/>
      <c r="H10282" s="31"/>
      <c r="I10282" s="205"/>
      <c r="J10282" s="84"/>
      <c r="K10282" s="31"/>
      <c r="L10282" s="31"/>
      <c r="M10282" s="169"/>
      <c r="N10282" s="148"/>
      <c r="O10282" s="106"/>
      <c r="P10282" s="43"/>
      <c r="Q10282" s="205"/>
      <c r="R10282" s="84"/>
      <c r="S10282" s="31"/>
      <c r="T10282" s="31"/>
      <c r="U10282" s="169"/>
      <c r="V10282" s="150"/>
      <c r="W10282" s="141" t="str" cm="1">
        <f t="array" ref="W10282">IF(SUM(LEN(B10282:V10282))=0,"",IF(OR(OR(ISBLANK(F10282),SUM(LEN(C10282),LEN(D10282))=0),AND(NOT(E10282="Unknown"),ISBLANK(J10282)),AND(NOT(O10282="Unknown"),ISBLANK(R10282))),"Missing Information", INDEX(Table15[Entire Service Line Classification], MATCH(SUMIFS(Table15[Unique ID],Table15[System-Owned Portion],E10282,Table15[If Material Anything Other than "Lead" in Column E,Was Material Ever Previously Lead?],G10282,Table15[Customer-Owned Portion],O10282),Table15[Unique ID],0),0)))</f>
        <v/>
      </c>
    </row>
    <row r="10283" spans="2:23" x14ac:dyDescent="0.25">
      <c r="B10283" s="146"/>
      <c r="C10283" s="31"/>
      <c r="D10283" s="31"/>
      <c r="E10283" s="44"/>
      <c r="F10283" s="43"/>
      <c r="G10283" s="84"/>
      <c r="H10283" s="31"/>
      <c r="I10283" s="205"/>
      <c r="J10283" s="84"/>
      <c r="K10283" s="31"/>
      <c r="L10283" s="31"/>
      <c r="M10283" s="169"/>
      <c r="N10283" s="148"/>
      <c r="O10283" s="106"/>
      <c r="P10283" s="43"/>
      <c r="Q10283" s="205"/>
      <c r="R10283" s="84"/>
      <c r="S10283" s="31"/>
      <c r="T10283" s="31"/>
      <c r="U10283" s="169"/>
      <c r="V10283" s="150"/>
      <c r="W10283" s="141" t="str" cm="1">
        <f t="array" ref="W10283">IF(SUM(LEN(B10283:V10283))=0,"",IF(OR(OR(ISBLANK(F10283),SUM(LEN(C10283),LEN(D10283))=0),AND(NOT(E10283="Unknown"),ISBLANK(J10283)),AND(NOT(O10283="Unknown"),ISBLANK(R10283))),"Missing Information", INDEX(Table15[Entire Service Line Classification], MATCH(SUMIFS(Table15[Unique ID],Table15[System-Owned Portion],E10283,Table15[If Material Anything Other than "Lead" in Column E,Was Material Ever Previously Lead?],G10283,Table15[Customer-Owned Portion],O10283),Table15[Unique ID],0),0)))</f>
        <v/>
      </c>
    </row>
    <row r="10284" spans="2:23" x14ac:dyDescent="0.25">
      <c r="B10284" s="146"/>
      <c r="C10284" s="31"/>
      <c r="D10284" s="31"/>
      <c r="E10284" s="44"/>
      <c r="F10284" s="43"/>
      <c r="G10284" s="84"/>
      <c r="H10284" s="31"/>
      <c r="I10284" s="205"/>
      <c r="J10284" s="84"/>
      <c r="K10284" s="31"/>
      <c r="L10284" s="31"/>
      <c r="M10284" s="169"/>
      <c r="N10284" s="148"/>
      <c r="O10284" s="106"/>
      <c r="P10284" s="43"/>
      <c r="Q10284" s="205"/>
      <c r="R10284" s="84"/>
      <c r="S10284" s="31"/>
      <c r="T10284" s="31"/>
      <c r="U10284" s="169"/>
      <c r="V10284" s="150"/>
      <c r="W10284" s="141" t="str" cm="1">
        <f t="array" ref="W10284">IF(SUM(LEN(B10284:V10284))=0,"",IF(OR(OR(ISBLANK(F10284),SUM(LEN(C10284),LEN(D10284))=0),AND(NOT(E10284="Unknown"),ISBLANK(J10284)),AND(NOT(O10284="Unknown"),ISBLANK(R10284))),"Missing Information", INDEX(Table15[Entire Service Line Classification], MATCH(SUMIFS(Table15[Unique ID],Table15[System-Owned Portion],E10284,Table15[If Material Anything Other than "Lead" in Column E,Was Material Ever Previously Lead?],G10284,Table15[Customer-Owned Portion],O10284),Table15[Unique ID],0),0)))</f>
        <v/>
      </c>
    </row>
    <row r="10285" spans="2:23" x14ac:dyDescent="0.25">
      <c r="B10285" s="146"/>
      <c r="C10285" s="31"/>
      <c r="D10285" s="31"/>
      <c r="E10285" s="44"/>
      <c r="F10285" s="43"/>
      <c r="G10285" s="84"/>
      <c r="H10285" s="31"/>
      <c r="I10285" s="205"/>
      <c r="J10285" s="84"/>
      <c r="K10285" s="31"/>
      <c r="L10285" s="31"/>
      <c r="M10285" s="169"/>
      <c r="N10285" s="148"/>
      <c r="O10285" s="106"/>
      <c r="P10285" s="43"/>
      <c r="Q10285" s="205"/>
      <c r="R10285" s="84"/>
      <c r="S10285" s="31"/>
      <c r="T10285" s="31"/>
      <c r="U10285" s="169"/>
      <c r="V10285" s="150"/>
      <c r="W10285" s="141" t="str" cm="1">
        <f t="array" ref="W10285">IF(SUM(LEN(B10285:V10285))=0,"",IF(OR(OR(ISBLANK(F10285),SUM(LEN(C10285),LEN(D10285))=0),AND(NOT(E10285="Unknown"),ISBLANK(J10285)),AND(NOT(O10285="Unknown"),ISBLANK(R10285))),"Missing Information", INDEX(Table15[Entire Service Line Classification], MATCH(SUMIFS(Table15[Unique ID],Table15[System-Owned Portion],E10285,Table15[If Material Anything Other than "Lead" in Column E,Was Material Ever Previously Lead?],G10285,Table15[Customer-Owned Portion],O10285),Table15[Unique ID],0),0)))</f>
        <v/>
      </c>
    </row>
    <row r="10286" spans="2:23" x14ac:dyDescent="0.25">
      <c r="B10286" s="146"/>
      <c r="C10286" s="31"/>
      <c r="D10286" s="31"/>
      <c r="E10286" s="44"/>
      <c r="F10286" s="43"/>
      <c r="G10286" s="84"/>
      <c r="H10286" s="31"/>
      <c r="I10286" s="205"/>
      <c r="J10286" s="84"/>
      <c r="K10286" s="31"/>
      <c r="L10286" s="31"/>
      <c r="M10286" s="169"/>
      <c r="N10286" s="148"/>
      <c r="O10286" s="106"/>
      <c r="P10286" s="43"/>
      <c r="Q10286" s="205"/>
      <c r="R10286" s="84"/>
      <c r="S10286" s="31"/>
      <c r="T10286" s="31"/>
      <c r="U10286" s="169"/>
      <c r="V10286" s="150"/>
      <c r="W10286" s="141" t="str" cm="1">
        <f t="array" ref="W10286">IF(SUM(LEN(B10286:V10286))=0,"",IF(OR(OR(ISBLANK(F10286),SUM(LEN(C10286),LEN(D10286))=0),AND(NOT(E10286="Unknown"),ISBLANK(J10286)),AND(NOT(O10286="Unknown"),ISBLANK(R10286))),"Missing Information", INDEX(Table15[Entire Service Line Classification], MATCH(SUMIFS(Table15[Unique ID],Table15[System-Owned Portion],E10286,Table15[If Material Anything Other than "Lead" in Column E,Was Material Ever Previously Lead?],G10286,Table15[Customer-Owned Portion],O10286),Table15[Unique ID],0),0)))</f>
        <v/>
      </c>
    </row>
    <row r="10287" spans="2:23" x14ac:dyDescent="0.25">
      <c r="B10287" s="146"/>
      <c r="C10287" s="31"/>
      <c r="D10287" s="31"/>
      <c r="E10287" s="44"/>
      <c r="F10287" s="43"/>
      <c r="G10287" s="84"/>
      <c r="H10287" s="31"/>
      <c r="I10287" s="205"/>
      <c r="J10287" s="84"/>
      <c r="K10287" s="31"/>
      <c r="L10287" s="31"/>
      <c r="M10287" s="169"/>
      <c r="N10287" s="148"/>
      <c r="O10287" s="106"/>
      <c r="P10287" s="43"/>
      <c r="Q10287" s="205"/>
      <c r="R10287" s="84"/>
      <c r="S10287" s="31"/>
      <c r="T10287" s="31"/>
      <c r="U10287" s="169"/>
      <c r="V10287" s="150"/>
      <c r="W10287" s="141" t="str" cm="1">
        <f t="array" ref="W10287">IF(SUM(LEN(B10287:V10287))=0,"",IF(OR(OR(ISBLANK(F10287),SUM(LEN(C10287),LEN(D10287))=0),AND(NOT(E10287="Unknown"),ISBLANK(J10287)),AND(NOT(O10287="Unknown"),ISBLANK(R10287))),"Missing Information", INDEX(Table15[Entire Service Line Classification], MATCH(SUMIFS(Table15[Unique ID],Table15[System-Owned Portion],E10287,Table15[If Material Anything Other than "Lead" in Column E,Was Material Ever Previously Lead?],G10287,Table15[Customer-Owned Portion],O10287),Table15[Unique ID],0),0)))</f>
        <v/>
      </c>
    </row>
    <row r="10288" spans="2:23" x14ac:dyDescent="0.25">
      <c r="B10288" s="146"/>
      <c r="C10288" s="31"/>
      <c r="D10288" s="31"/>
      <c r="E10288" s="44"/>
      <c r="F10288" s="43"/>
      <c r="G10288" s="84"/>
      <c r="H10288" s="31"/>
      <c r="I10288" s="205"/>
      <c r="J10288" s="84"/>
      <c r="K10288" s="31"/>
      <c r="L10288" s="31"/>
      <c r="M10288" s="169"/>
      <c r="N10288" s="148"/>
      <c r="O10288" s="106"/>
      <c r="P10288" s="43"/>
      <c r="Q10288" s="205"/>
      <c r="R10288" s="84"/>
      <c r="S10288" s="31"/>
      <c r="T10288" s="31"/>
      <c r="U10288" s="169"/>
      <c r="V10288" s="150"/>
      <c r="W10288" s="141" t="str" cm="1">
        <f t="array" ref="W10288">IF(SUM(LEN(B10288:V10288))=0,"",IF(OR(OR(ISBLANK(F10288),SUM(LEN(C10288),LEN(D10288))=0),AND(NOT(E10288="Unknown"),ISBLANK(J10288)),AND(NOT(O10288="Unknown"),ISBLANK(R10288))),"Missing Information", INDEX(Table15[Entire Service Line Classification], MATCH(SUMIFS(Table15[Unique ID],Table15[System-Owned Portion],E10288,Table15[If Material Anything Other than "Lead" in Column E,Was Material Ever Previously Lead?],G10288,Table15[Customer-Owned Portion],O10288),Table15[Unique ID],0),0)))</f>
        <v/>
      </c>
    </row>
    <row r="10289" spans="2:23" x14ac:dyDescent="0.25">
      <c r="B10289" s="146"/>
      <c r="C10289" s="31"/>
      <c r="D10289" s="31"/>
      <c r="E10289" s="44"/>
      <c r="F10289" s="43"/>
      <c r="G10289" s="84"/>
      <c r="H10289" s="31"/>
      <c r="I10289" s="205"/>
      <c r="J10289" s="84"/>
      <c r="K10289" s="31"/>
      <c r="L10289" s="31"/>
      <c r="M10289" s="169"/>
      <c r="N10289" s="148"/>
      <c r="O10289" s="106"/>
      <c r="P10289" s="43"/>
      <c r="Q10289" s="205"/>
      <c r="R10289" s="84"/>
      <c r="S10289" s="31"/>
      <c r="T10289" s="31"/>
      <c r="U10289" s="169"/>
      <c r="V10289" s="150"/>
      <c r="W10289" s="141" t="str" cm="1">
        <f t="array" ref="W10289">IF(SUM(LEN(B10289:V10289))=0,"",IF(OR(OR(ISBLANK(F10289),SUM(LEN(C10289),LEN(D10289))=0),AND(NOT(E10289="Unknown"),ISBLANK(J10289)),AND(NOT(O10289="Unknown"),ISBLANK(R10289))),"Missing Information", INDEX(Table15[Entire Service Line Classification], MATCH(SUMIFS(Table15[Unique ID],Table15[System-Owned Portion],E10289,Table15[If Material Anything Other than "Lead" in Column E,Was Material Ever Previously Lead?],G10289,Table15[Customer-Owned Portion],O10289),Table15[Unique ID],0),0)))</f>
        <v/>
      </c>
    </row>
    <row r="10290" spans="2:23" x14ac:dyDescent="0.25">
      <c r="B10290" s="146"/>
      <c r="C10290" s="31"/>
      <c r="D10290" s="31"/>
      <c r="E10290" s="44"/>
      <c r="F10290" s="43"/>
      <c r="G10290" s="84"/>
      <c r="H10290" s="31"/>
      <c r="I10290" s="205"/>
      <c r="J10290" s="84"/>
      <c r="K10290" s="31"/>
      <c r="L10290" s="31"/>
      <c r="M10290" s="169"/>
      <c r="N10290" s="148"/>
      <c r="O10290" s="106"/>
      <c r="P10290" s="43"/>
      <c r="Q10290" s="205"/>
      <c r="R10290" s="84"/>
      <c r="S10290" s="31"/>
      <c r="T10290" s="31"/>
      <c r="U10290" s="169"/>
      <c r="V10290" s="150"/>
      <c r="W10290" s="141" t="str" cm="1">
        <f t="array" ref="W10290">IF(SUM(LEN(B10290:V10290))=0,"",IF(OR(OR(ISBLANK(F10290),SUM(LEN(C10290),LEN(D10290))=0),AND(NOT(E10290="Unknown"),ISBLANK(J10290)),AND(NOT(O10290="Unknown"),ISBLANK(R10290))),"Missing Information", INDEX(Table15[Entire Service Line Classification], MATCH(SUMIFS(Table15[Unique ID],Table15[System-Owned Portion],E10290,Table15[If Material Anything Other than "Lead" in Column E,Was Material Ever Previously Lead?],G10290,Table15[Customer-Owned Portion],O10290),Table15[Unique ID],0),0)))</f>
        <v/>
      </c>
    </row>
    <row r="10291" spans="2:23" x14ac:dyDescent="0.25">
      <c r="B10291" s="146"/>
      <c r="C10291" s="31"/>
      <c r="D10291" s="31"/>
      <c r="E10291" s="44"/>
      <c r="F10291" s="43"/>
      <c r="G10291" s="84"/>
      <c r="H10291" s="31"/>
      <c r="I10291" s="205"/>
      <c r="J10291" s="84"/>
      <c r="K10291" s="31"/>
      <c r="L10291" s="31"/>
      <c r="M10291" s="169"/>
      <c r="N10291" s="148"/>
      <c r="O10291" s="106"/>
      <c r="P10291" s="43"/>
      <c r="Q10291" s="205"/>
      <c r="R10291" s="84"/>
      <c r="S10291" s="31"/>
      <c r="T10291" s="31"/>
      <c r="U10291" s="169"/>
      <c r="V10291" s="150"/>
      <c r="W10291" s="141" t="str" cm="1">
        <f t="array" ref="W10291">IF(SUM(LEN(B10291:V10291))=0,"",IF(OR(OR(ISBLANK(F10291),SUM(LEN(C10291),LEN(D10291))=0),AND(NOT(E10291="Unknown"),ISBLANK(J10291)),AND(NOT(O10291="Unknown"),ISBLANK(R10291))),"Missing Information", INDEX(Table15[Entire Service Line Classification], MATCH(SUMIFS(Table15[Unique ID],Table15[System-Owned Portion],E10291,Table15[If Material Anything Other than "Lead" in Column E,Was Material Ever Previously Lead?],G10291,Table15[Customer-Owned Portion],O10291),Table15[Unique ID],0),0)))</f>
        <v/>
      </c>
    </row>
    <row r="10292" spans="2:23" x14ac:dyDescent="0.25">
      <c r="B10292" s="146"/>
      <c r="C10292" s="31"/>
      <c r="D10292" s="31"/>
      <c r="E10292" s="44"/>
      <c r="F10292" s="43"/>
      <c r="G10292" s="84"/>
      <c r="H10292" s="31"/>
      <c r="I10292" s="205"/>
      <c r="J10292" s="84"/>
      <c r="K10292" s="31"/>
      <c r="L10292" s="31"/>
      <c r="M10292" s="169"/>
      <c r="N10292" s="148"/>
      <c r="O10292" s="106"/>
      <c r="P10292" s="43"/>
      <c r="Q10292" s="205"/>
      <c r="R10292" s="84"/>
      <c r="S10292" s="31"/>
      <c r="T10292" s="31"/>
      <c r="U10292" s="169"/>
      <c r="V10292" s="150"/>
      <c r="W10292" s="141" t="str" cm="1">
        <f t="array" ref="W10292">IF(SUM(LEN(B10292:V10292))=0,"",IF(OR(OR(ISBLANK(F10292),SUM(LEN(C10292),LEN(D10292))=0),AND(NOT(E10292="Unknown"),ISBLANK(J10292)),AND(NOT(O10292="Unknown"),ISBLANK(R10292))),"Missing Information", INDEX(Table15[Entire Service Line Classification], MATCH(SUMIFS(Table15[Unique ID],Table15[System-Owned Portion],E10292,Table15[If Material Anything Other than "Lead" in Column E,Was Material Ever Previously Lead?],G10292,Table15[Customer-Owned Portion],O10292),Table15[Unique ID],0),0)))</f>
        <v/>
      </c>
    </row>
    <row r="10293" spans="2:23" x14ac:dyDescent="0.25">
      <c r="B10293" s="146"/>
      <c r="C10293" s="31"/>
      <c r="D10293" s="31"/>
      <c r="E10293" s="44"/>
      <c r="F10293" s="43"/>
      <c r="G10293" s="84"/>
      <c r="H10293" s="31"/>
      <c r="I10293" s="205"/>
      <c r="J10293" s="84"/>
      <c r="K10293" s="31"/>
      <c r="L10293" s="31"/>
      <c r="M10293" s="169"/>
      <c r="N10293" s="148"/>
      <c r="O10293" s="106"/>
      <c r="P10293" s="43"/>
      <c r="Q10293" s="205"/>
      <c r="R10293" s="84"/>
      <c r="S10293" s="31"/>
      <c r="T10293" s="31"/>
      <c r="U10293" s="169"/>
      <c r="V10293" s="150"/>
      <c r="W10293" s="141" t="str" cm="1">
        <f t="array" ref="W10293">IF(SUM(LEN(B10293:V10293))=0,"",IF(OR(OR(ISBLANK(F10293),SUM(LEN(C10293),LEN(D10293))=0),AND(NOT(E10293="Unknown"),ISBLANK(J10293)),AND(NOT(O10293="Unknown"),ISBLANK(R10293))),"Missing Information", INDEX(Table15[Entire Service Line Classification], MATCH(SUMIFS(Table15[Unique ID],Table15[System-Owned Portion],E10293,Table15[If Material Anything Other than "Lead" in Column E,Was Material Ever Previously Lead?],G10293,Table15[Customer-Owned Portion],O10293),Table15[Unique ID],0),0)))</f>
        <v/>
      </c>
    </row>
    <row r="10294" spans="2:23" x14ac:dyDescent="0.25">
      <c r="B10294" s="146"/>
      <c r="C10294" s="31"/>
      <c r="D10294" s="31"/>
      <c r="E10294" s="44"/>
      <c r="F10294" s="43"/>
      <c r="G10294" s="84"/>
      <c r="H10294" s="31"/>
      <c r="I10294" s="205"/>
      <c r="J10294" s="84"/>
      <c r="K10294" s="31"/>
      <c r="L10294" s="31"/>
      <c r="M10294" s="169"/>
      <c r="N10294" s="148"/>
      <c r="O10294" s="106"/>
      <c r="P10294" s="43"/>
      <c r="Q10294" s="205"/>
      <c r="R10294" s="84"/>
      <c r="S10294" s="31"/>
      <c r="T10294" s="31"/>
      <c r="U10294" s="169"/>
      <c r="V10294" s="150"/>
      <c r="W10294" s="141" t="str" cm="1">
        <f t="array" ref="W10294">IF(SUM(LEN(B10294:V10294))=0,"",IF(OR(OR(ISBLANK(F10294),SUM(LEN(C10294),LEN(D10294))=0),AND(NOT(E10294="Unknown"),ISBLANK(J10294)),AND(NOT(O10294="Unknown"),ISBLANK(R10294))),"Missing Information", INDEX(Table15[Entire Service Line Classification], MATCH(SUMIFS(Table15[Unique ID],Table15[System-Owned Portion],E10294,Table15[If Material Anything Other than "Lead" in Column E,Was Material Ever Previously Lead?],G10294,Table15[Customer-Owned Portion],O10294),Table15[Unique ID],0),0)))</f>
        <v/>
      </c>
    </row>
    <row r="10295" spans="2:23" x14ac:dyDescent="0.25">
      <c r="B10295" s="146"/>
      <c r="C10295" s="31"/>
      <c r="D10295" s="31"/>
      <c r="E10295" s="44"/>
      <c r="F10295" s="43"/>
      <c r="G10295" s="84"/>
      <c r="H10295" s="31"/>
      <c r="I10295" s="205"/>
      <c r="J10295" s="84"/>
      <c r="K10295" s="31"/>
      <c r="L10295" s="31"/>
      <c r="M10295" s="169"/>
      <c r="N10295" s="148"/>
      <c r="O10295" s="106"/>
      <c r="P10295" s="43"/>
      <c r="Q10295" s="205"/>
      <c r="R10295" s="84"/>
      <c r="S10295" s="31"/>
      <c r="T10295" s="31"/>
      <c r="U10295" s="169"/>
      <c r="V10295" s="150"/>
      <c r="W10295" s="141" t="str" cm="1">
        <f t="array" ref="W10295">IF(SUM(LEN(B10295:V10295))=0,"",IF(OR(OR(ISBLANK(F10295),SUM(LEN(C10295),LEN(D10295))=0),AND(NOT(E10295="Unknown"),ISBLANK(J10295)),AND(NOT(O10295="Unknown"),ISBLANK(R10295))),"Missing Information", INDEX(Table15[Entire Service Line Classification], MATCH(SUMIFS(Table15[Unique ID],Table15[System-Owned Portion],E10295,Table15[If Material Anything Other than "Lead" in Column E,Was Material Ever Previously Lead?],G10295,Table15[Customer-Owned Portion],O10295),Table15[Unique ID],0),0)))</f>
        <v/>
      </c>
    </row>
    <row r="10296" spans="2:23" x14ac:dyDescent="0.25">
      <c r="B10296" s="146"/>
      <c r="C10296" s="31"/>
      <c r="D10296" s="31"/>
      <c r="E10296" s="44"/>
      <c r="F10296" s="43"/>
      <c r="G10296" s="84"/>
      <c r="H10296" s="31"/>
      <c r="I10296" s="205"/>
      <c r="J10296" s="84"/>
      <c r="K10296" s="31"/>
      <c r="L10296" s="31"/>
      <c r="M10296" s="169"/>
      <c r="N10296" s="148"/>
      <c r="O10296" s="106"/>
      <c r="P10296" s="43"/>
      <c r="Q10296" s="205"/>
      <c r="R10296" s="84"/>
      <c r="S10296" s="31"/>
      <c r="T10296" s="31"/>
      <c r="U10296" s="169"/>
      <c r="V10296" s="150"/>
      <c r="W10296" s="141" t="str" cm="1">
        <f t="array" ref="W10296">IF(SUM(LEN(B10296:V10296))=0,"",IF(OR(OR(ISBLANK(F10296),SUM(LEN(C10296),LEN(D10296))=0),AND(NOT(E10296="Unknown"),ISBLANK(J10296)),AND(NOT(O10296="Unknown"),ISBLANK(R10296))),"Missing Information", INDEX(Table15[Entire Service Line Classification], MATCH(SUMIFS(Table15[Unique ID],Table15[System-Owned Portion],E10296,Table15[If Material Anything Other than "Lead" in Column E,Was Material Ever Previously Lead?],G10296,Table15[Customer-Owned Portion],O10296),Table15[Unique ID],0),0)))</f>
        <v/>
      </c>
    </row>
    <row r="10297" spans="2:23" x14ac:dyDescent="0.25">
      <c r="B10297" s="146"/>
      <c r="C10297" s="31"/>
      <c r="D10297" s="31"/>
      <c r="E10297" s="44"/>
      <c r="F10297" s="43"/>
      <c r="G10297" s="84"/>
      <c r="H10297" s="31"/>
      <c r="I10297" s="205"/>
      <c r="J10297" s="84"/>
      <c r="K10297" s="31"/>
      <c r="L10297" s="31"/>
      <c r="M10297" s="169"/>
      <c r="N10297" s="148"/>
      <c r="O10297" s="106"/>
      <c r="P10297" s="43"/>
      <c r="Q10297" s="205"/>
      <c r="R10297" s="84"/>
      <c r="S10297" s="31"/>
      <c r="T10297" s="31"/>
      <c r="U10297" s="169"/>
      <c r="V10297" s="150"/>
      <c r="W10297" s="141" t="str" cm="1">
        <f t="array" ref="W10297">IF(SUM(LEN(B10297:V10297))=0,"",IF(OR(OR(ISBLANK(F10297),SUM(LEN(C10297),LEN(D10297))=0),AND(NOT(E10297="Unknown"),ISBLANK(J10297)),AND(NOT(O10297="Unknown"),ISBLANK(R10297))),"Missing Information", INDEX(Table15[Entire Service Line Classification], MATCH(SUMIFS(Table15[Unique ID],Table15[System-Owned Portion],E10297,Table15[If Material Anything Other than "Lead" in Column E,Was Material Ever Previously Lead?],G10297,Table15[Customer-Owned Portion],O10297),Table15[Unique ID],0),0)))</f>
        <v/>
      </c>
    </row>
    <row r="10298" spans="2:23" x14ac:dyDescent="0.25">
      <c r="B10298" s="146"/>
      <c r="C10298" s="31"/>
      <c r="D10298" s="31"/>
      <c r="E10298" s="44"/>
      <c r="F10298" s="43"/>
      <c r="G10298" s="84"/>
      <c r="H10298" s="31"/>
      <c r="I10298" s="205"/>
      <c r="J10298" s="84"/>
      <c r="K10298" s="31"/>
      <c r="L10298" s="31"/>
      <c r="M10298" s="169"/>
      <c r="N10298" s="148"/>
      <c r="O10298" s="106"/>
      <c r="P10298" s="43"/>
      <c r="Q10298" s="205"/>
      <c r="R10298" s="84"/>
      <c r="S10298" s="31"/>
      <c r="T10298" s="31"/>
      <c r="U10298" s="169"/>
      <c r="V10298" s="150"/>
      <c r="W10298" s="141" t="str" cm="1">
        <f t="array" ref="W10298">IF(SUM(LEN(B10298:V10298))=0,"",IF(OR(OR(ISBLANK(F10298),SUM(LEN(C10298),LEN(D10298))=0),AND(NOT(E10298="Unknown"),ISBLANK(J10298)),AND(NOT(O10298="Unknown"),ISBLANK(R10298))),"Missing Information", INDEX(Table15[Entire Service Line Classification], MATCH(SUMIFS(Table15[Unique ID],Table15[System-Owned Portion],E10298,Table15[If Material Anything Other than "Lead" in Column E,Was Material Ever Previously Lead?],G10298,Table15[Customer-Owned Portion],O10298),Table15[Unique ID],0),0)))</f>
        <v/>
      </c>
    </row>
    <row r="10299" spans="2:23" x14ac:dyDescent="0.25">
      <c r="B10299" s="146"/>
      <c r="C10299" s="31"/>
      <c r="D10299" s="31"/>
      <c r="E10299" s="44"/>
      <c r="F10299" s="43"/>
      <c r="G10299" s="84"/>
      <c r="H10299" s="31"/>
      <c r="I10299" s="205"/>
      <c r="J10299" s="84"/>
      <c r="K10299" s="31"/>
      <c r="L10299" s="31"/>
      <c r="M10299" s="169"/>
      <c r="N10299" s="148"/>
      <c r="O10299" s="106"/>
      <c r="P10299" s="43"/>
      <c r="Q10299" s="205"/>
      <c r="R10299" s="84"/>
      <c r="S10299" s="31"/>
      <c r="T10299" s="31"/>
      <c r="U10299" s="169"/>
      <c r="V10299" s="150"/>
      <c r="W10299" s="141" t="str" cm="1">
        <f t="array" ref="W10299">IF(SUM(LEN(B10299:V10299))=0,"",IF(OR(OR(ISBLANK(F10299),SUM(LEN(C10299),LEN(D10299))=0),AND(NOT(E10299="Unknown"),ISBLANK(J10299)),AND(NOT(O10299="Unknown"),ISBLANK(R10299))),"Missing Information", INDEX(Table15[Entire Service Line Classification], MATCH(SUMIFS(Table15[Unique ID],Table15[System-Owned Portion],E10299,Table15[If Material Anything Other than "Lead" in Column E,Was Material Ever Previously Lead?],G10299,Table15[Customer-Owned Portion],O10299),Table15[Unique ID],0),0)))</f>
        <v/>
      </c>
    </row>
    <row r="10300" spans="2:23" x14ac:dyDescent="0.25">
      <c r="B10300" s="146"/>
      <c r="C10300" s="31"/>
      <c r="D10300" s="31"/>
      <c r="E10300" s="44"/>
      <c r="F10300" s="43"/>
      <c r="G10300" s="84"/>
      <c r="H10300" s="31"/>
      <c r="I10300" s="205"/>
      <c r="J10300" s="84"/>
      <c r="K10300" s="31"/>
      <c r="L10300" s="31"/>
      <c r="M10300" s="169"/>
      <c r="N10300" s="148"/>
      <c r="O10300" s="106"/>
      <c r="P10300" s="43"/>
      <c r="Q10300" s="205"/>
      <c r="R10300" s="84"/>
      <c r="S10300" s="31"/>
      <c r="T10300" s="31"/>
      <c r="U10300" s="169"/>
      <c r="V10300" s="150"/>
      <c r="W10300" s="141" t="str" cm="1">
        <f t="array" ref="W10300">IF(SUM(LEN(B10300:V10300))=0,"",IF(OR(OR(ISBLANK(F10300),SUM(LEN(C10300),LEN(D10300))=0),AND(NOT(E10300="Unknown"),ISBLANK(J10300)),AND(NOT(O10300="Unknown"),ISBLANK(R10300))),"Missing Information", INDEX(Table15[Entire Service Line Classification], MATCH(SUMIFS(Table15[Unique ID],Table15[System-Owned Portion],E10300,Table15[If Material Anything Other than "Lead" in Column E,Was Material Ever Previously Lead?],G10300,Table15[Customer-Owned Portion],O10300),Table15[Unique ID],0),0)))</f>
        <v/>
      </c>
    </row>
    <row r="10301" spans="2:23" x14ac:dyDescent="0.25">
      <c r="B10301" s="146"/>
      <c r="C10301" s="31"/>
      <c r="D10301" s="31"/>
      <c r="E10301" s="44"/>
      <c r="F10301" s="43"/>
      <c r="G10301" s="84"/>
      <c r="H10301" s="31"/>
      <c r="I10301" s="205"/>
      <c r="J10301" s="84"/>
      <c r="K10301" s="31"/>
      <c r="L10301" s="31"/>
      <c r="M10301" s="169"/>
      <c r="N10301" s="148"/>
      <c r="O10301" s="106"/>
      <c r="P10301" s="43"/>
      <c r="Q10301" s="205"/>
      <c r="R10301" s="84"/>
      <c r="S10301" s="31"/>
      <c r="T10301" s="31"/>
      <c r="U10301" s="169"/>
      <c r="V10301" s="150"/>
      <c r="W10301" s="141" t="str" cm="1">
        <f t="array" ref="W10301">IF(SUM(LEN(B10301:V10301))=0,"",IF(OR(OR(ISBLANK(F10301),SUM(LEN(C10301),LEN(D10301))=0),AND(NOT(E10301="Unknown"),ISBLANK(J10301)),AND(NOT(O10301="Unknown"),ISBLANK(R10301))),"Missing Information", INDEX(Table15[Entire Service Line Classification], MATCH(SUMIFS(Table15[Unique ID],Table15[System-Owned Portion],E10301,Table15[If Material Anything Other than "Lead" in Column E,Was Material Ever Previously Lead?],G10301,Table15[Customer-Owned Portion],O10301),Table15[Unique ID],0),0)))</f>
        <v/>
      </c>
    </row>
    <row r="10302" spans="2:23" x14ac:dyDescent="0.25">
      <c r="B10302" s="146"/>
      <c r="C10302" s="31"/>
      <c r="D10302" s="31"/>
      <c r="E10302" s="44"/>
      <c r="F10302" s="43"/>
      <c r="G10302" s="84"/>
      <c r="H10302" s="31"/>
      <c r="I10302" s="205"/>
      <c r="J10302" s="84"/>
      <c r="K10302" s="31"/>
      <c r="L10302" s="31"/>
      <c r="M10302" s="169"/>
      <c r="N10302" s="148"/>
      <c r="O10302" s="106"/>
      <c r="P10302" s="43"/>
      <c r="Q10302" s="205"/>
      <c r="R10302" s="84"/>
      <c r="S10302" s="31"/>
      <c r="T10302" s="31"/>
      <c r="U10302" s="169"/>
      <c r="V10302" s="150"/>
      <c r="W10302" s="141" t="str" cm="1">
        <f t="array" ref="W10302">IF(SUM(LEN(B10302:V10302))=0,"",IF(OR(OR(ISBLANK(F10302),SUM(LEN(C10302),LEN(D10302))=0),AND(NOT(E10302="Unknown"),ISBLANK(J10302)),AND(NOT(O10302="Unknown"),ISBLANK(R10302))),"Missing Information", INDEX(Table15[Entire Service Line Classification], MATCH(SUMIFS(Table15[Unique ID],Table15[System-Owned Portion],E10302,Table15[If Material Anything Other than "Lead" in Column E,Was Material Ever Previously Lead?],G10302,Table15[Customer-Owned Portion],O10302),Table15[Unique ID],0),0)))</f>
        <v/>
      </c>
    </row>
    <row r="10303" spans="2:23" x14ac:dyDescent="0.25">
      <c r="B10303" s="146"/>
      <c r="C10303" s="31"/>
      <c r="D10303" s="31"/>
      <c r="E10303" s="44"/>
      <c r="F10303" s="43"/>
      <c r="G10303" s="84"/>
      <c r="H10303" s="31"/>
      <c r="I10303" s="205"/>
      <c r="J10303" s="84"/>
      <c r="K10303" s="31"/>
      <c r="L10303" s="31"/>
      <c r="M10303" s="169"/>
      <c r="N10303" s="148"/>
      <c r="O10303" s="106"/>
      <c r="P10303" s="43"/>
      <c r="Q10303" s="205"/>
      <c r="R10303" s="84"/>
      <c r="S10303" s="31"/>
      <c r="T10303" s="31"/>
      <c r="U10303" s="169"/>
      <c r="V10303" s="150"/>
      <c r="W10303" s="141" t="str" cm="1">
        <f t="array" ref="W10303">IF(SUM(LEN(B10303:V10303))=0,"",IF(OR(OR(ISBLANK(F10303),SUM(LEN(C10303),LEN(D10303))=0),AND(NOT(E10303="Unknown"),ISBLANK(J10303)),AND(NOT(O10303="Unknown"),ISBLANK(R10303))),"Missing Information", INDEX(Table15[Entire Service Line Classification], MATCH(SUMIFS(Table15[Unique ID],Table15[System-Owned Portion],E10303,Table15[If Material Anything Other than "Lead" in Column E,Was Material Ever Previously Lead?],G10303,Table15[Customer-Owned Portion],O10303),Table15[Unique ID],0),0)))</f>
        <v/>
      </c>
    </row>
    <row r="10304" spans="2:23" x14ac:dyDescent="0.25">
      <c r="B10304" s="146"/>
      <c r="C10304" s="31"/>
      <c r="D10304" s="31"/>
      <c r="E10304" s="44"/>
      <c r="F10304" s="43"/>
      <c r="G10304" s="84"/>
      <c r="H10304" s="31"/>
      <c r="I10304" s="205"/>
      <c r="J10304" s="84"/>
      <c r="K10304" s="31"/>
      <c r="L10304" s="31"/>
      <c r="M10304" s="169"/>
      <c r="N10304" s="148"/>
      <c r="O10304" s="106"/>
      <c r="P10304" s="43"/>
      <c r="Q10304" s="205"/>
      <c r="R10304" s="84"/>
      <c r="S10304" s="31"/>
      <c r="T10304" s="31"/>
      <c r="U10304" s="169"/>
      <c r="V10304" s="150"/>
      <c r="W10304" s="141" t="str" cm="1">
        <f t="array" ref="W10304">IF(SUM(LEN(B10304:V10304))=0,"",IF(OR(OR(ISBLANK(F10304),SUM(LEN(C10304),LEN(D10304))=0),AND(NOT(E10304="Unknown"),ISBLANK(J10304)),AND(NOT(O10304="Unknown"),ISBLANK(R10304))),"Missing Information", INDEX(Table15[Entire Service Line Classification], MATCH(SUMIFS(Table15[Unique ID],Table15[System-Owned Portion],E10304,Table15[If Material Anything Other than "Lead" in Column E,Was Material Ever Previously Lead?],G10304,Table15[Customer-Owned Portion],O10304),Table15[Unique ID],0),0)))</f>
        <v/>
      </c>
    </row>
    <row r="10305" spans="2:23" x14ac:dyDescent="0.25">
      <c r="B10305" s="146"/>
      <c r="C10305" s="31"/>
      <c r="D10305" s="31"/>
      <c r="E10305" s="44"/>
      <c r="F10305" s="43"/>
      <c r="G10305" s="84"/>
      <c r="H10305" s="31"/>
      <c r="I10305" s="205"/>
      <c r="J10305" s="84"/>
      <c r="K10305" s="31"/>
      <c r="L10305" s="31"/>
      <c r="M10305" s="169"/>
      <c r="N10305" s="148"/>
      <c r="O10305" s="106"/>
      <c r="P10305" s="43"/>
      <c r="Q10305" s="205"/>
      <c r="R10305" s="84"/>
      <c r="S10305" s="31"/>
      <c r="T10305" s="31"/>
      <c r="U10305" s="169"/>
      <c r="V10305" s="150"/>
      <c r="W10305" s="141" t="str" cm="1">
        <f t="array" ref="W10305">IF(SUM(LEN(B10305:V10305))=0,"",IF(OR(OR(ISBLANK(F10305),SUM(LEN(C10305),LEN(D10305))=0),AND(NOT(E10305="Unknown"),ISBLANK(J10305)),AND(NOT(O10305="Unknown"),ISBLANK(R10305))),"Missing Information", INDEX(Table15[Entire Service Line Classification], MATCH(SUMIFS(Table15[Unique ID],Table15[System-Owned Portion],E10305,Table15[If Material Anything Other than "Lead" in Column E,Was Material Ever Previously Lead?],G10305,Table15[Customer-Owned Portion],O10305),Table15[Unique ID],0),0)))</f>
        <v/>
      </c>
    </row>
    <row r="10306" spans="2:23" x14ac:dyDescent="0.25">
      <c r="B10306" s="146"/>
      <c r="C10306" s="31"/>
      <c r="D10306" s="31"/>
      <c r="E10306" s="44"/>
      <c r="F10306" s="43"/>
      <c r="G10306" s="84"/>
      <c r="H10306" s="31"/>
      <c r="I10306" s="205"/>
      <c r="J10306" s="84"/>
      <c r="K10306" s="31"/>
      <c r="L10306" s="31"/>
      <c r="M10306" s="169"/>
      <c r="N10306" s="148"/>
      <c r="O10306" s="106"/>
      <c r="P10306" s="43"/>
      <c r="Q10306" s="205"/>
      <c r="R10306" s="84"/>
      <c r="S10306" s="31"/>
      <c r="T10306" s="31"/>
      <c r="U10306" s="169"/>
      <c r="V10306" s="150"/>
      <c r="W10306" s="141" t="str" cm="1">
        <f t="array" ref="W10306">IF(SUM(LEN(B10306:V10306))=0,"",IF(OR(OR(ISBLANK(F10306),SUM(LEN(C10306),LEN(D10306))=0),AND(NOT(E10306="Unknown"),ISBLANK(J10306)),AND(NOT(O10306="Unknown"),ISBLANK(R10306))),"Missing Information", INDEX(Table15[Entire Service Line Classification], MATCH(SUMIFS(Table15[Unique ID],Table15[System-Owned Portion],E10306,Table15[If Material Anything Other than "Lead" in Column E,Was Material Ever Previously Lead?],G10306,Table15[Customer-Owned Portion],O10306),Table15[Unique ID],0),0)))</f>
        <v/>
      </c>
    </row>
    <row r="10307" spans="2:23" x14ac:dyDescent="0.25">
      <c r="B10307" s="146"/>
      <c r="C10307" s="31"/>
      <c r="D10307" s="31"/>
      <c r="E10307" s="44"/>
      <c r="F10307" s="43"/>
      <c r="G10307" s="84"/>
      <c r="H10307" s="31"/>
      <c r="I10307" s="205"/>
      <c r="J10307" s="84"/>
      <c r="K10307" s="31"/>
      <c r="L10307" s="31"/>
      <c r="M10307" s="169"/>
      <c r="N10307" s="148"/>
      <c r="O10307" s="106"/>
      <c r="P10307" s="43"/>
      <c r="Q10307" s="205"/>
      <c r="R10307" s="84"/>
      <c r="S10307" s="31"/>
      <c r="T10307" s="31"/>
      <c r="U10307" s="169"/>
      <c r="V10307" s="150"/>
      <c r="W10307" s="141" t="str" cm="1">
        <f t="array" ref="W10307">IF(SUM(LEN(B10307:V10307))=0,"",IF(OR(OR(ISBLANK(F10307),SUM(LEN(C10307),LEN(D10307))=0),AND(NOT(E10307="Unknown"),ISBLANK(J10307)),AND(NOT(O10307="Unknown"),ISBLANK(R10307))),"Missing Information", INDEX(Table15[Entire Service Line Classification], MATCH(SUMIFS(Table15[Unique ID],Table15[System-Owned Portion],E10307,Table15[If Material Anything Other than "Lead" in Column E,Was Material Ever Previously Lead?],G10307,Table15[Customer-Owned Portion],O10307),Table15[Unique ID],0),0)))</f>
        <v/>
      </c>
    </row>
    <row r="10308" spans="2:23" x14ac:dyDescent="0.25">
      <c r="B10308" s="146"/>
      <c r="C10308" s="31"/>
      <c r="D10308" s="31"/>
      <c r="E10308" s="44"/>
      <c r="F10308" s="43"/>
      <c r="G10308" s="84"/>
      <c r="H10308" s="31"/>
      <c r="I10308" s="205"/>
      <c r="J10308" s="84"/>
      <c r="K10308" s="31"/>
      <c r="L10308" s="31"/>
      <c r="M10308" s="169"/>
      <c r="N10308" s="148"/>
      <c r="O10308" s="106"/>
      <c r="P10308" s="43"/>
      <c r="Q10308" s="205"/>
      <c r="R10308" s="84"/>
      <c r="S10308" s="31"/>
      <c r="T10308" s="31"/>
      <c r="U10308" s="169"/>
      <c r="V10308" s="150"/>
      <c r="W10308" s="141" t="str" cm="1">
        <f t="array" ref="W10308">IF(SUM(LEN(B10308:V10308))=0,"",IF(OR(OR(ISBLANK(F10308),SUM(LEN(C10308),LEN(D10308))=0),AND(NOT(E10308="Unknown"),ISBLANK(J10308)),AND(NOT(O10308="Unknown"),ISBLANK(R10308))),"Missing Information", INDEX(Table15[Entire Service Line Classification], MATCH(SUMIFS(Table15[Unique ID],Table15[System-Owned Portion],E10308,Table15[If Material Anything Other than "Lead" in Column E,Was Material Ever Previously Lead?],G10308,Table15[Customer-Owned Portion],O10308),Table15[Unique ID],0),0)))</f>
        <v/>
      </c>
    </row>
    <row r="10309" spans="2:23" x14ac:dyDescent="0.25">
      <c r="B10309" s="146"/>
      <c r="C10309" s="31"/>
      <c r="D10309" s="31"/>
      <c r="E10309" s="44"/>
      <c r="F10309" s="43"/>
      <c r="G10309" s="84"/>
      <c r="H10309" s="31"/>
      <c r="I10309" s="205"/>
      <c r="J10309" s="84"/>
      <c r="K10309" s="31"/>
      <c r="L10309" s="31"/>
      <c r="M10309" s="169"/>
      <c r="N10309" s="148"/>
      <c r="O10309" s="106"/>
      <c r="P10309" s="43"/>
      <c r="Q10309" s="205"/>
      <c r="R10309" s="84"/>
      <c r="S10309" s="31"/>
      <c r="T10309" s="31"/>
      <c r="U10309" s="169"/>
      <c r="V10309" s="150"/>
      <c r="W10309" s="141" t="str" cm="1">
        <f t="array" ref="W10309">IF(SUM(LEN(B10309:V10309))=0,"",IF(OR(OR(ISBLANK(F10309),SUM(LEN(C10309),LEN(D10309))=0),AND(NOT(E10309="Unknown"),ISBLANK(J10309)),AND(NOT(O10309="Unknown"),ISBLANK(R10309))),"Missing Information", INDEX(Table15[Entire Service Line Classification], MATCH(SUMIFS(Table15[Unique ID],Table15[System-Owned Portion],E10309,Table15[If Material Anything Other than "Lead" in Column E,Was Material Ever Previously Lead?],G10309,Table15[Customer-Owned Portion],O10309),Table15[Unique ID],0),0)))</f>
        <v/>
      </c>
    </row>
    <row r="10310" spans="2:23" x14ac:dyDescent="0.25">
      <c r="B10310" s="146"/>
      <c r="C10310" s="31"/>
      <c r="D10310" s="31"/>
      <c r="E10310" s="44"/>
      <c r="F10310" s="43"/>
      <c r="G10310" s="84"/>
      <c r="H10310" s="31"/>
      <c r="I10310" s="205"/>
      <c r="J10310" s="84"/>
      <c r="K10310" s="31"/>
      <c r="L10310" s="31"/>
      <c r="M10310" s="169"/>
      <c r="N10310" s="148"/>
      <c r="O10310" s="106"/>
      <c r="P10310" s="43"/>
      <c r="Q10310" s="205"/>
      <c r="R10310" s="84"/>
      <c r="S10310" s="31"/>
      <c r="T10310" s="31"/>
      <c r="U10310" s="169"/>
      <c r="V10310" s="150"/>
      <c r="W10310" s="141" t="str" cm="1">
        <f t="array" ref="W10310">IF(SUM(LEN(B10310:V10310))=0,"",IF(OR(OR(ISBLANK(F10310),SUM(LEN(C10310),LEN(D10310))=0),AND(NOT(E10310="Unknown"),ISBLANK(J10310)),AND(NOT(O10310="Unknown"),ISBLANK(R10310))),"Missing Information", INDEX(Table15[Entire Service Line Classification], MATCH(SUMIFS(Table15[Unique ID],Table15[System-Owned Portion],E10310,Table15[If Material Anything Other than "Lead" in Column E,Was Material Ever Previously Lead?],G10310,Table15[Customer-Owned Portion],O10310),Table15[Unique ID],0),0)))</f>
        <v/>
      </c>
    </row>
    <row r="10311" spans="2:23" x14ac:dyDescent="0.25">
      <c r="B10311" s="146"/>
      <c r="C10311" s="31"/>
      <c r="D10311" s="31"/>
      <c r="E10311" s="44"/>
      <c r="F10311" s="43"/>
      <c r="G10311" s="84"/>
      <c r="H10311" s="31"/>
      <c r="I10311" s="205"/>
      <c r="J10311" s="84"/>
      <c r="K10311" s="31"/>
      <c r="L10311" s="31"/>
      <c r="M10311" s="169"/>
      <c r="N10311" s="148"/>
      <c r="O10311" s="106"/>
      <c r="P10311" s="43"/>
      <c r="Q10311" s="205"/>
      <c r="R10311" s="84"/>
      <c r="S10311" s="31"/>
      <c r="T10311" s="31"/>
      <c r="U10311" s="169"/>
      <c r="V10311" s="150"/>
      <c r="W10311" s="141" t="str" cm="1">
        <f t="array" ref="W10311">IF(SUM(LEN(B10311:V10311))=0,"",IF(OR(OR(ISBLANK(F10311),SUM(LEN(C10311),LEN(D10311))=0),AND(NOT(E10311="Unknown"),ISBLANK(J10311)),AND(NOT(O10311="Unknown"),ISBLANK(R10311))),"Missing Information", INDEX(Table15[Entire Service Line Classification], MATCH(SUMIFS(Table15[Unique ID],Table15[System-Owned Portion],E10311,Table15[If Material Anything Other than "Lead" in Column E,Was Material Ever Previously Lead?],G10311,Table15[Customer-Owned Portion],O10311),Table15[Unique ID],0),0)))</f>
        <v/>
      </c>
    </row>
    <row r="10312" spans="2:23" x14ac:dyDescent="0.25">
      <c r="B10312" s="146"/>
      <c r="C10312" s="31"/>
      <c r="D10312" s="31"/>
      <c r="E10312" s="44"/>
      <c r="F10312" s="43"/>
      <c r="G10312" s="84"/>
      <c r="H10312" s="31"/>
      <c r="I10312" s="205"/>
      <c r="J10312" s="84"/>
      <c r="K10312" s="31"/>
      <c r="L10312" s="31"/>
      <c r="M10312" s="169"/>
      <c r="N10312" s="148"/>
      <c r="O10312" s="106"/>
      <c r="P10312" s="43"/>
      <c r="Q10312" s="205"/>
      <c r="R10312" s="84"/>
      <c r="S10312" s="31"/>
      <c r="T10312" s="31"/>
      <c r="U10312" s="169"/>
      <c r="V10312" s="150"/>
      <c r="W10312" s="141" t="str" cm="1">
        <f t="array" ref="W10312">IF(SUM(LEN(B10312:V10312))=0,"",IF(OR(OR(ISBLANK(F10312),SUM(LEN(C10312),LEN(D10312))=0),AND(NOT(E10312="Unknown"),ISBLANK(J10312)),AND(NOT(O10312="Unknown"),ISBLANK(R10312))),"Missing Information", INDEX(Table15[Entire Service Line Classification], MATCH(SUMIFS(Table15[Unique ID],Table15[System-Owned Portion],E10312,Table15[If Material Anything Other than "Lead" in Column E,Was Material Ever Previously Lead?],G10312,Table15[Customer-Owned Portion],O10312),Table15[Unique ID],0),0)))</f>
        <v/>
      </c>
    </row>
    <row r="10313" spans="2:23" x14ac:dyDescent="0.25">
      <c r="B10313" s="146"/>
      <c r="C10313" s="31"/>
      <c r="D10313" s="31"/>
      <c r="E10313" s="44"/>
      <c r="F10313" s="43"/>
      <c r="G10313" s="84"/>
      <c r="H10313" s="31"/>
      <c r="I10313" s="205"/>
      <c r="J10313" s="84"/>
      <c r="K10313" s="31"/>
      <c r="L10313" s="31"/>
      <c r="M10313" s="169"/>
      <c r="N10313" s="148"/>
      <c r="O10313" s="106"/>
      <c r="P10313" s="43"/>
      <c r="Q10313" s="205"/>
      <c r="R10313" s="84"/>
      <c r="S10313" s="31"/>
      <c r="T10313" s="31"/>
      <c r="U10313" s="169"/>
      <c r="V10313" s="150"/>
      <c r="W10313" s="141" t="str" cm="1">
        <f t="array" ref="W10313">IF(SUM(LEN(B10313:V10313))=0,"",IF(OR(OR(ISBLANK(F10313),SUM(LEN(C10313),LEN(D10313))=0),AND(NOT(E10313="Unknown"),ISBLANK(J10313)),AND(NOT(O10313="Unknown"),ISBLANK(R10313))),"Missing Information", INDEX(Table15[Entire Service Line Classification], MATCH(SUMIFS(Table15[Unique ID],Table15[System-Owned Portion],E10313,Table15[If Material Anything Other than "Lead" in Column E,Was Material Ever Previously Lead?],G10313,Table15[Customer-Owned Portion],O10313),Table15[Unique ID],0),0)))</f>
        <v/>
      </c>
    </row>
    <row r="10314" spans="2:23" x14ac:dyDescent="0.25">
      <c r="B10314" s="146"/>
      <c r="C10314" s="31"/>
      <c r="D10314" s="31"/>
      <c r="E10314" s="44"/>
      <c r="F10314" s="43"/>
      <c r="G10314" s="84"/>
      <c r="H10314" s="31"/>
      <c r="I10314" s="205"/>
      <c r="J10314" s="84"/>
      <c r="K10314" s="31"/>
      <c r="L10314" s="31"/>
      <c r="M10314" s="169"/>
      <c r="N10314" s="148"/>
      <c r="O10314" s="106"/>
      <c r="P10314" s="43"/>
      <c r="Q10314" s="205"/>
      <c r="R10314" s="84"/>
      <c r="S10314" s="31"/>
      <c r="T10314" s="31"/>
      <c r="U10314" s="169"/>
      <c r="V10314" s="150"/>
      <c r="W10314" s="141" t="str" cm="1">
        <f t="array" ref="W10314">IF(SUM(LEN(B10314:V10314))=0,"",IF(OR(OR(ISBLANK(F10314),SUM(LEN(C10314),LEN(D10314))=0),AND(NOT(E10314="Unknown"),ISBLANK(J10314)),AND(NOT(O10314="Unknown"),ISBLANK(R10314))),"Missing Information", INDEX(Table15[Entire Service Line Classification], MATCH(SUMIFS(Table15[Unique ID],Table15[System-Owned Portion],E10314,Table15[If Material Anything Other than "Lead" in Column E,Was Material Ever Previously Lead?],G10314,Table15[Customer-Owned Portion],O10314),Table15[Unique ID],0),0)))</f>
        <v/>
      </c>
    </row>
    <row r="10315" spans="2:23" x14ac:dyDescent="0.25">
      <c r="B10315" s="146"/>
      <c r="C10315" s="31"/>
      <c r="D10315" s="31"/>
      <c r="E10315" s="44"/>
      <c r="F10315" s="43"/>
      <c r="G10315" s="84"/>
      <c r="H10315" s="31"/>
      <c r="I10315" s="205"/>
      <c r="J10315" s="84"/>
      <c r="K10315" s="31"/>
      <c r="L10315" s="31"/>
      <c r="M10315" s="169"/>
      <c r="N10315" s="148"/>
      <c r="O10315" s="106"/>
      <c r="P10315" s="43"/>
      <c r="Q10315" s="205"/>
      <c r="R10315" s="84"/>
      <c r="S10315" s="31"/>
      <c r="T10315" s="31"/>
      <c r="U10315" s="169"/>
      <c r="V10315" s="150"/>
      <c r="W10315" s="141" t="str" cm="1">
        <f t="array" ref="W10315">IF(SUM(LEN(B10315:V10315))=0,"",IF(OR(OR(ISBLANK(F10315),SUM(LEN(C10315),LEN(D10315))=0),AND(NOT(E10315="Unknown"),ISBLANK(J10315)),AND(NOT(O10315="Unknown"),ISBLANK(R10315))),"Missing Information", INDEX(Table15[Entire Service Line Classification], MATCH(SUMIFS(Table15[Unique ID],Table15[System-Owned Portion],E10315,Table15[If Material Anything Other than "Lead" in Column E,Was Material Ever Previously Lead?],G10315,Table15[Customer-Owned Portion],O10315),Table15[Unique ID],0),0)))</f>
        <v/>
      </c>
    </row>
    <row r="10316" spans="2:23" x14ac:dyDescent="0.25">
      <c r="B10316" s="146"/>
      <c r="C10316" s="31"/>
      <c r="D10316" s="31"/>
      <c r="E10316" s="44"/>
      <c r="F10316" s="43"/>
      <c r="G10316" s="84"/>
      <c r="H10316" s="31"/>
      <c r="I10316" s="205"/>
      <c r="J10316" s="84"/>
      <c r="K10316" s="31"/>
      <c r="L10316" s="31"/>
      <c r="M10316" s="169"/>
      <c r="N10316" s="148"/>
      <c r="O10316" s="106"/>
      <c r="P10316" s="43"/>
      <c r="Q10316" s="205"/>
      <c r="R10316" s="84"/>
      <c r="S10316" s="31"/>
      <c r="T10316" s="31"/>
      <c r="U10316" s="169"/>
      <c r="V10316" s="150"/>
      <c r="W10316" s="141" t="str" cm="1">
        <f t="array" ref="W10316">IF(SUM(LEN(B10316:V10316))=0,"",IF(OR(OR(ISBLANK(F10316),SUM(LEN(C10316),LEN(D10316))=0),AND(NOT(E10316="Unknown"),ISBLANK(J10316)),AND(NOT(O10316="Unknown"),ISBLANK(R10316))),"Missing Information", INDEX(Table15[Entire Service Line Classification], MATCH(SUMIFS(Table15[Unique ID],Table15[System-Owned Portion],E10316,Table15[If Material Anything Other than "Lead" in Column E,Was Material Ever Previously Lead?],G10316,Table15[Customer-Owned Portion],O10316),Table15[Unique ID],0),0)))</f>
        <v/>
      </c>
    </row>
    <row r="10317" spans="2:23" x14ac:dyDescent="0.25">
      <c r="B10317" s="146"/>
      <c r="C10317" s="31"/>
      <c r="D10317" s="31"/>
      <c r="E10317" s="44"/>
      <c r="F10317" s="43"/>
      <c r="G10317" s="84"/>
      <c r="H10317" s="31"/>
      <c r="I10317" s="205"/>
      <c r="J10317" s="84"/>
      <c r="K10317" s="31"/>
      <c r="L10317" s="31"/>
      <c r="M10317" s="169"/>
      <c r="N10317" s="148"/>
      <c r="O10317" s="106"/>
      <c r="P10317" s="43"/>
      <c r="Q10317" s="205"/>
      <c r="R10317" s="84"/>
      <c r="S10317" s="31"/>
      <c r="T10317" s="31"/>
      <c r="U10317" s="169"/>
      <c r="V10317" s="150"/>
      <c r="W10317" s="141" t="str" cm="1">
        <f t="array" ref="W10317">IF(SUM(LEN(B10317:V10317))=0,"",IF(OR(OR(ISBLANK(F10317),SUM(LEN(C10317),LEN(D10317))=0),AND(NOT(E10317="Unknown"),ISBLANK(J10317)),AND(NOT(O10317="Unknown"),ISBLANK(R10317))),"Missing Information", INDEX(Table15[Entire Service Line Classification], MATCH(SUMIFS(Table15[Unique ID],Table15[System-Owned Portion],E10317,Table15[If Material Anything Other than "Lead" in Column E,Was Material Ever Previously Lead?],G10317,Table15[Customer-Owned Portion],O10317),Table15[Unique ID],0),0)))</f>
        <v/>
      </c>
    </row>
    <row r="10318" spans="2:23" x14ac:dyDescent="0.25">
      <c r="B10318" s="146"/>
      <c r="C10318" s="31"/>
      <c r="D10318" s="31"/>
      <c r="E10318" s="44"/>
      <c r="F10318" s="43"/>
      <c r="G10318" s="84"/>
      <c r="H10318" s="31"/>
      <c r="I10318" s="205"/>
      <c r="J10318" s="84"/>
      <c r="K10318" s="31"/>
      <c r="L10318" s="31"/>
      <c r="M10318" s="169"/>
      <c r="N10318" s="148"/>
      <c r="O10318" s="106"/>
      <c r="P10318" s="43"/>
      <c r="Q10318" s="205"/>
      <c r="R10318" s="84"/>
      <c r="S10318" s="31"/>
      <c r="T10318" s="31"/>
      <c r="U10318" s="169"/>
      <c r="V10318" s="150"/>
      <c r="W10318" s="141" t="str" cm="1">
        <f t="array" ref="W10318">IF(SUM(LEN(B10318:V10318))=0,"",IF(OR(OR(ISBLANK(F10318),SUM(LEN(C10318),LEN(D10318))=0),AND(NOT(E10318="Unknown"),ISBLANK(J10318)),AND(NOT(O10318="Unknown"),ISBLANK(R10318))),"Missing Information", INDEX(Table15[Entire Service Line Classification], MATCH(SUMIFS(Table15[Unique ID],Table15[System-Owned Portion],E10318,Table15[If Material Anything Other than "Lead" in Column E,Was Material Ever Previously Lead?],G10318,Table15[Customer-Owned Portion],O10318),Table15[Unique ID],0),0)))</f>
        <v/>
      </c>
    </row>
    <row r="10319" spans="2:23" x14ac:dyDescent="0.25">
      <c r="B10319" s="146"/>
      <c r="C10319" s="31"/>
      <c r="D10319" s="31"/>
      <c r="E10319" s="44"/>
      <c r="F10319" s="43"/>
      <c r="G10319" s="84"/>
      <c r="H10319" s="31"/>
      <c r="I10319" s="205"/>
      <c r="J10319" s="84"/>
      <c r="K10319" s="31"/>
      <c r="L10319" s="31"/>
      <c r="M10319" s="169"/>
      <c r="N10319" s="148"/>
      <c r="O10319" s="106"/>
      <c r="P10319" s="43"/>
      <c r="Q10319" s="205"/>
      <c r="R10319" s="84"/>
      <c r="S10319" s="31"/>
      <c r="T10319" s="31"/>
      <c r="U10319" s="169"/>
      <c r="V10319" s="150"/>
      <c r="W10319" s="141" t="str" cm="1">
        <f t="array" ref="W10319">IF(SUM(LEN(B10319:V10319))=0,"",IF(OR(OR(ISBLANK(F10319),SUM(LEN(C10319),LEN(D10319))=0),AND(NOT(E10319="Unknown"),ISBLANK(J10319)),AND(NOT(O10319="Unknown"),ISBLANK(R10319))),"Missing Information", INDEX(Table15[Entire Service Line Classification], MATCH(SUMIFS(Table15[Unique ID],Table15[System-Owned Portion],E10319,Table15[If Material Anything Other than "Lead" in Column E,Was Material Ever Previously Lead?],G10319,Table15[Customer-Owned Portion],O10319),Table15[Unique ID],0),0)))</f>
        <v/>
      </c>
    </row>
    <row r="10320" spans="2:23" x14ac:dyDescent="0.25">
      <c r="B10320" s="146"/>
      <c r="C10320" s="31"/>
      <c r="D10320" s="31"/>
      <c r="E10320" s="44"/>
      <c r="F10320" s="43"/>
      <c r="G10320" s="84"/>
      <c r="H10320" s="31"/>
      <c r="I10320" s="205"/>
      <c r="J10320" s="84"/>
      <c r="K10320" s="31"/>
      <c r="L10320" s="31"/>
      <c r="M10320" s="169"/>
      <c r="N10320" s="148"/>
      <c r="O10320" s="106"/>
      <c r="P10320" s="43"/>
      <c r="Q10320" s="205"/>
      <c r="R10320" s="84"/>
      <c r="S10320" s="31"/>
      <c r="T10320" s="31"/>
      <c r="U10320" s="169"/>
      <c r="V10320" s="150"/>
      <c r="W10320" s="141" t="str" cm="1">
        <f t="array" ref="W10320">IF(SUM(LEN(B10320:V10320))=0,"",IF(OR(OR(ISBLANK(F10320),SUM(LEN(C10320),LEN(D10320))=0),AND(NOT(E10320="Unknown"),ISBLANK(J10320)),AND(NOT(O10320="Unknown"),ISBLANK(R10320))),"Missing Information", INDEX(Table15[Entire Service Line Classification], MATCH(SUMIFS(Table15[Unique ID],Table15[System-Owned Portion],E10320,Table15[If Material Anything Other than "Lead" in Column E,Was Material Ever Previously Lead?],G10320,Table15[Customer-Owned Portion],O10320),Table15[Unique ID],0),0)))</f>
        <v/>
      </c>
    </row>
    <row r="10321" spans="2:23" x14ac:dyDescent="0.25">
      <c r="B10321" s="146"/>
      <c r="C10321" s="31"/>
      <c r="D10321" s="31"/>
      <c r="E10321" s="44"/>
      <c r="F10321" s="43"/>
      <c r="G10321" s="84"/>
      <c r="H10321" s="31"/>
      <c r="I10321" s="205"/>
      <c r="J10321" s="84"/>
      <c r="K10321" s="31"/>
      <c r="L10321" s="31"/>
      <c r="M10321" s="169"/>
      <c r="N10321" s="148"/>
      <c r="O10321" s="106"/>
      <c r="P10321" s="43"/>
      <c r="Q10321" s="205"/>
      <c r="R10321" s="84"/>
      <c r="S10321" s="31"/>
      <c r="T10321" s="31"/>
      <c r="U10321" s="169"/>
      <c r="V10321" s="150"/>
      <c r="W10321" s="141" t="str" cm="1">
        <f t="array" ref="W10321">IF(SUM(LEN(B10321:V10321))=0,"",IF(OR(OR(ISBLANK(F10321),SUM(LEN(C10321),LEN(D10321))=0),AND(NOT(E10321="Unknown"),ISBLANK(J10321)),AND(NOT(O10321="Unknown"),ISBLANK(R10321))),"Missing Information", INDEX(Table15[Entire Service Line Classification], MATCH(SUMIFS(Table15[Unique ID],Table15[System-Owned Portion],E10321,Table15[If Material Anything Other than "Lead" in Column E,Was Material Ever Previously Lead?],G10321,Table15[Customer-Owned Portion],O10321),Table15[Unique ID],0),0)))</f>
        <v/>
      </c>
    </row>
    <row r="10322" spans="2:23" x14ac:dyDescent="0.25">
      <c r="B10322" s="146"/>
      <c r="C10322" s="31"/>
      <c r="D10322" s="31"/>
      <c r="E10322" s="44"/>
      <c r="F10322" s="43"/>
      <c r="G10322" s="84"/>
      <c r="H10322" s="31"/>
      <c r="I10322" s="205"/>
      <c r="J10322" s="84"/>
      <c r="K10322" s="31"/>
      <c r="L10322" s="31"/>
      <c r="M10322" s="169"/>
      <c r="N10322" s="148"/>
      <c r="O10322" s="106"/>
      <c r="P10322" s="43"/>
      <c r="Q10322" s="205"/>
      <c r="R10322" s="84"/>
      <c r="S10322" s="31"/>
      <c r="T10322" s="31"/>
      <c r="U10322" s="169"/>
      <c r="V10322" s="150"/>
      <c r="W10322" s="141" t="str" cm="1">
        <f t="array" ref="W10322">IF(SUM(LEN(B10322:V10322))=0,"",IF(OR(OR(ISBLANK(F10322),SUM(LEN(C10322),LEN(D10322))=0),AND(NOT(E10322="Unknown"),ISBLANK(J10322)),AND(NOT(O10322="Unknown"),ISBLANK(R10322))),"Missing Information", INDEX(Table15[Entire Service Line Classification], MATCH(SUMIFS(Table15[Unique ID],Table15[System-Owned Portion],E10322,Table15[If Material Anything Other than "Lead" in Column E,Was Material Ever Previously Lead?],G10322,Table15[Customer-Owned Portion],O10322),Table15[Unique ID],0),0)))</f>
        <v/>
      </c>
    </row>
    <row r="10323" spans="2:23" x14ac:dyDescent="0.25">
      <c r="B10323" s="146"/>
      <c r="C10323" s="31"/>
      <c r="D10323" s="31"/>
      <c r="E10323" s="44"/>
      <c r="F10323" s="43"/>
      <c r="G10323" s="84"/>
      <c r="H10323" s="31"/>
      <c r="I10323" s="205"/>
      <c r="J10323" s="84"/>
      <c r="K10323" s="31"/>
      <c r="L10323" s="31"/>
      <c r="M10323" s="169"/>
      <c r="N10323" s="148"/>
      <c r="O10323" s="106"/>
      <c r="P10323" s="43"/>
      <c r="Q10323" s="205"/>
      <c r="R10323" s="84"/>
      <c r="S10323" s="31"/>
      <c r="T10323" s="31"/>
      <c r="U10323" s="169"/>
      <c r="V10323" s="150"/>
      <c r="W10323" s="141" t="str" cm="1">
        <f t="array" ref="W10323">IF(SUM(LEN(B10323:V10323))=0,"",IF(OR(OR(ISBLANK(F10323),SUM(LEN(C10323),LEN(D10323))=0),AND(NOT(E10323="Unknown"),ISBLANK(J10323)),AND(NOT(O10323="Unknown"),ISBLANK(R10323))),"Missing Information", INDEX(Table15[Entire Service Line Classification], MATCH(SUMIFS(Table15[Unique ID],Table15[System-Owned Portion],E10323,Table15[If Material Anything Other than "Lead" in Column E,Was Material Ever Previously Lead?],G10323,Table15[Customer-Owned Portion],O10323),Table15[Unique ID],0),0)))</f>
        <v/>
      </c>
    </row>
    <row r="10324" spans="2:23" x14ac:dyDescent="0.25">
      <c r="B10324" s="146"/>
      <c r="C10324" s="31"/>
      <c r="D10324" s="31"/>
      <c r="E10324" s="44"/>
      <c r="F10324" s="43"/>
      <c r="G10324" s="84"/>
      <c r="H10324" s="31"/>
      <c r="I10324" s="205"/>
      <c r="J10324" s="84"/>
      <c r="K10324" s="31"/>
      <c r="L10324" s="31"/>
      <c r="M10324" s="169"/>
      <c r="N10324" s="148"/>
      <c r="O10324" s="106"/>
      <c r="P10324" s="43"/>
      <c r="Q10324" s="205"/>
      <c r="R10324" s="84"/>
      <c r="S10324" s="31"/>
      <c r="T10324" s="31"/>
      <c r="U10324" s="169"/>
      <c r="V10324" s="150"/>
      <c r="W10324" s="141" t="str" cm="1">
        <f t="array" ref="W10324">IF(SUM(LEN(B10324:V10324))=0,"",IF(OR(OR(ISBLANK(F10324),SUM(LEN(C10324),LEN(D10324))=0),AND(NOT(E10324="Unknown"),ISBLANK(J10324)),AND(NOT(O10324="Unknown"),ISBLANK(R10324))),"Missing Information", INDEX(Table15[Entire Service Line Classification], MATCH(SUMIFS(Table15[Unique ID],Table15[System-Owned Portion],E10324,Table15[If Material Anything Other than "Lead" in Column E,Was Material Ever Previously Lead?],G10324,Table15[Customer-Owned Portion],O10324),Table15[Unique ID],0),0)))</f>
        <v/>
      </c>
    </row>
    <row r="10325" spans="2:23" x14ac:dyDescent="0.25">
      <c r="B10325" s="146"/>
      <c r="C10325" s="31"/>
      <c r="D10325" s="31"/>
      <c r="E10325" s="44"/>
      <c r="F10325" s="43"/>
      <c r="G10325" s="84"/>
      <c r="H10325" s="31"/>
      <c r="I10325" s="205"/>
      <c r="J10325" s="84"/>
      <c r="K10325" s="31"/>
      <c r="L10325" s="31"/>
      <c r="M10325" s="169"/>
      <c r="N10325" s="148"/>
      <c r="O10325" s="106"/>
      <c r="P10325" s="43"/>
      <c r="Q10325" s="205"/>
      <c r="R10325" s="84"/>
      <c r="S10325" s="31"/>
      <c r="T10325" s="31"/>
      <c r="U10325" s="169"/>
      <c r="V10325" s="150"/>
      <c r="W10325" s="141" t="str" cm="1">
        <f t="array" ref="W10325">IF(SUM(LEN(B10325:V10325))=0,"",IF(OR(OR(ISBLANK(F10325),SUM(LEN(C10325),LEN(D10325))=0),AND(NOT(E10325="Unknown"),ISBLANK(J10325)),AND(NOT(O10325="Unknown"),ISBLANK(R10325))),"Missing Information", INDEX(Table15[Entire Service Line Classification], MATCH(SUMIFS(Table15[Unique ID],Table15[System-Owned Portion],E10325,Table15[If Material Anything Other than "Lead" in Column E,Was Material Ever Previously Lead?],G10325,Table15[Customer-Owned Portion],O10325),Table15[Unique ID],0),0)))</f>
        <v/>
      </c>
    </row>
    <row r="10326" spans="2:23" x14ac:dyDescent="0.25">
      <c r="B10326" s="146"/>
      <c r="C10326" s="31"/>
      <c r="D10326" s="31"/>
      <c r="E10326" s="44"/>
      <c r="F10326" s="43"/>
      <c r="G10326" s="84"/>
      <c r="H10326" s="31"/>
      <c r="I10326" s="205"/>
      <c r="J10326" s="84"/>
      <c r="K10326" s="31"/>
      <c r="L10326" s="31"/>
      <c r="M10326" s="169"/>
      <c r="N10326" s="148"/>
      <c r="O10326" s="106"/>
      <c r="P10326" s="43"/>
      <c r="Q10326" s="205"/>
      <c r="R10326" s="84"/>
      <c r="S10326" s="31"/>
      <c r="T10326" s="31"/>
      <c r="U10326" s="169"/>
      <c r="V10326" s="150"/>
      <c r="W10326" s="141" t="str" cm="1">
        <f t="array" ref="W10326">IF(SUM(LEN(B10326:V10326))=0,"",IF(OR(OR(ISBLANK(F10326),SUM(LEN(C10326),LEN(D10326))=0),AND(NOT(E10326="Unknown"),ISBLANK(J10326)),AND(NOT(O10326="Unknown"),ISBLANK(R10326))),"Missing Information", INDEX(Table15[Entire Service Line Classification], MATCH(SUMIFS(Table15[Unique ID],Table15[System-Owned Portion],E10326,Table15[If Material Anything Other than "Lead" in Column E,Was Material Ever Previously Lead?],G10326,Table15[Customer-Owned Portion],O10326),Table15[Unique ID],0),0)))</f>
        <v/>
      </c>
    </row>
    <row r="10327" spans="2:23" x14ac:dyDescent="0.25">
      <c r="B10327" s="146"/>
      <c r="C10327" s="31"/>
      <c r="D10327" s="31"/>
      <c r="E10327" s="44"/>
      <c r="F10327" s="43"/>
      <c r="G10327" s="84"/>
      <c r="H10327" s="31"/>
      <c r="I10327" s="205"/>
      <c r="J10327" s="84"/>
      <c r="K10327" s="31"/>
      <c r="L10327" s="31"/>
      <c r="M10327" s="169"/>
      <c r="N10327" s="148"/>
      <c r="O10327" s="106"/>
      <c r="P10327" s="43"/>
      <c r="Q10327" s="205"/>
      <c r="R10327" s="84"/>
      <c r="S10327" s="31"/>
      <c r="T10327" s="31"/>
      <c r="U10327" s="169"/>
      <c r="V10327" s="150"/>
      <c r="W10327" s="141" t="str" cm="1">
        <f t="array" ref="W10327">IF(SUM(LEN(B10327:V10327))=0,"",IF(OR(OR(ISBLANK(F10327),SUM(LEN(C10327),LEN(D10327))=0),AND(NOT(E10327="Unknown"),ISBLANK(J10327)),AND(NOT(O10327="Unknown"),ISBLANK(R10327))),"Missing Information", INDEX(Table15[Entire Service Line Classification], MATCH(SUMIFS(Table15[Unique ID],Table15[System-Owned Portion],E10327,Table15[If Material Anything Other than "Lead" in Column E,Was Material Ever Previously Lead?],G10327,Table15[Customer-Owned Portion],O10327),Table15[Unique ID],0),0)))</f>
        <v/>
      </c>
    </row>
    <row r="10328" spans="2:23" x14ac:dyDescent="0.25">
      <c r="B10328" s="146"/>
      <c r="C10328" s="31"/>
      <c r="D10328" s="31"/>
      <c r="E10328" s="44"/>
      <c r="F10328" s="43"/>
      <c r="G10328" s="84"/>
      <c r="H10328" s="31"/>
      <c r="I10328" s="205"/>
      <c r="J10328" s="84"/>
      <c r="K10328" s="31"/>
      <c r="L10328" s="31"/>
      <c r="M10328" s="169"/>
      <c r="N10328" s="148"/>
      <c r="O10328" s="106"/>
      <c r="P10328" s="43"/>
      <c r="Q10328" s="205"/>
      <c r="R10328" s="84"/>
      <c r="S10328" s="31"/>
      <c r="T10328" s="31"/>
      <c r="U10328" s="169"/>
      <c r="V10328" s="150"/>
      <c r="W10328" s="141" t="str" cm="1">
        <f t="array" ref="W10328">IF(SUM(LEN(B10328:V10328))=0,"",IF(OR(OR(ISBLANK(F10328),SUM(LEN(C10328),LEN(D10328))=0),AND(NOT(E10328="Unknown"),ISBLANK(J10328)),AND(NOT(O10328="Unknown"),ISBLANK(R10328))),"Missing Information", INDEX(Table15[Entire Service Line Classification], MATCH(SUMIFS(Table15[Unique ID],Table15[System-Owned Portion],E10328,Table15[If Material Anything Other than "Lead" in Column E,Was Material Ever Previously Lead?],G10328,Table15[Customer-Owned Portion],O10328),Table15[Unique ID],0),0)))</f>
        <v/>
      </c>
    </row>
    <row r="10329" spans="2:23" x14ac:dyDescent="0.25">
      <c r="B10329" s="146"/>
      <c r="C10329" s="31"/>
      <c r="D10329" s="31"/>
      <c r="E10329" s="44"/>
      <c r="F10329" s="43"/>
      <c r="G10329" s="84"/>
      <c r="H10329" s="31"/>
      <c r="I10329" s="205"/>
      <c r="J10329" s="84"/>
      <c r="K10329" s="31"/>
      <c r="L10329" s="31"/>
      <c r="M10329" s="169"/>
      <c r="N10329" s="148"/>
      <c r="O10329" s="106"/>
      <c r="P10329" s="43"/>
      <c r="Q10329" s="205"/>
      <c r="R10329" s="84"/>
      <c r="S10329" s="31"/>
      <c r="T10329" s="31"/>
      <c r="U10329" s="169"/>
      <c r="V10329" s="150"/>
      <c r="W10329" s="141" t="str" cm="1">
        <f t="array" ref="W10329">IF(SUM(LEN(B10329:V10329))=0,"",IF(OR(OR(ISBLANK(F10329),SUM(LEN(C10329),LEN(D10329))=0),AND(NOT(E10329="Unknown"),ISBLANK(J10329)),AND(NOT(O10329="Unknown"),ISBLANK(R10329))),"Missing Information", INDEX(Table15[Entire Service Line Classification], MATCH(SUMIFS(Table15[Unique ID],Table15[System-Owned Portion],E10329,Table15[If Material Anything Other than "Lead" in Column E,Was Material Ever Previously Lead?],G10329,Table15[Customer-Owned Portion],O10329),Table15[Unique ID],0),0)))</f>
        <v/>
      </c>
    </row>
    <row r="10330" spans="2:23" x14ac:dyDescent="0.25">
      <c r="B10330" s="146"/>
      <c r="C10330" s="31"/>
      <c r="D10330" s="31"/>
      <c r="E10330" s="44"/>
      <c r="F10330" s="43"/>
      <c r="G10330" s="84"/>
      <c r="H10330" s="31"/>
      <c r="I10330" s="205"/>
      <c r="J10330" s="84"/>
      <c r="K10330" s="31"/>
      <c r="L10330" s="31"/>
      <c r="M10330" s="169"/>
      <c r="N10330" s="148"/>
      <c r="O10330" s="106"/>
      <c r="P10330" s="43"/>
      <c r="Q10330" s="205"/>
      <c r="R10330" s="84"/>
      <c r="S10330" s="31"/>
      <c r="T10330" s="31"/>
      <c r="U10330" s="169"/>
      <c r="V10330" s="150"/>
      <c r="W10330" s="141" t="str" cm="1">
        <f t="array" ref="W10330">IF(SUM(LEN(B10330:V10330))=0,"",IF(OR(OR(ISBLANK(F10330),SUM(LEN(C10330),LEN(D10330))=0),AND(NOT(E10330="Unknown"),ISBLANK(J10330)),AND(NOT(O10330="Unknown"),ISBLANK(R10330))),"Missing Information", INDEX(Table15[Entire Service Line Classification], MATCH(SUMIFS(Table15[Unique ID],Table15[System-Owned Portion],E10330,Table15[If Material Anything Other than "Lead" in Column E,Was Material Ever Previously Lead?],G10330,Table15[Customer-Owned Portion],O10330),Table15[Unique ID],0),0)))</f>
        <v/>
      </c>
    </row>
    <row r="10331" spans="2:23" x14ac:dyDescent="0.25">
      <c r="B10331" s="146"/>
      <c r="C10331" s="31"/>
      <c r="D10331" s="31"/>
      <c r="E10331" s="44"/>
      <c r="F10331" s="43"/>
      <c r="G10331" s="84"/>
      <c r="H10331" s="31"/>
      <c r="I10331" s="205"/>
      <c r="J10331" s="84"/>
      <c r="K10331" s="31"/>
      <c r="L10331" s="31"/>
      <c r="M10331" s="169"/>
      <c r="N10331" s="148"/>
      <c r="O10331" s="106"/>
      <c r="P10331" s="43"/>
      <c r="Q10331" s="205"/>
      <c r="R10331" s="84"/>
      <c r="S10331" s="31"/>
      <c r="T10331" s="31"/>
      <c r="U10331" s="169"/>
      <c r="V10331" s="150"/>
      <c r="W10331" s="141" t="str" cm="1">
        <f t="array" ref="W10331">IF(SUM(LEN(B10331:V10331))=0,"",IF(OR(OR(ISBLANK(F10331),SUM(LEN(C10331),LEN(D10331))=0),AND(NOT(E10331="Unknown"),ISBLANK(J10331)),AND(NOT(O10331="Unknown"),ISBLANK(R10331))),"Missing Information", INDEX(Table15[Entire Service Line Classification], MATCH(SUMIFS(Table15[Unique ID],Table15[System-Owned Portion],E10331,Table15[If Material Anything Other than "Lead" in Column E,Was Material Ever Previously Lead?],G10331,Table15[Customer-Owned Portion],O10331),Table15[Unique ID],0),0)))</f>
        <v/>
      </c>
    </row>
    <row r="10332" spans="2:23" x14ac:dyDescent="0.25">
      <c r="B10332" s="146"/>
      <c r="C10332" s="31"/>
      <c r="D10332" s="31"/>
      <c r="E10332" s="44"/>
      <c r="F10332" s="43"/>
      <c r="G10332" s="84"/>
      <c r="H10332" s="31"/>
      <c r="I10332" s="205"/>
      <c r="J10332" s="84"/>
      <c r="K10332" s="31"/>
      <c r="L10332" s="31"/>
      <c r="M10332" s="169"/>
      <c r="N10332" s="148"/>
      <c r="O10332" s="106"/>
      <c r="P10332" s="43"/>
      <c r="Q10332" s="205"/>
      <c r="R10332" s="84"/>
      <c r="S10332" s="31"/>
      <c r="T10332" s="31"/>
      <c r="U10332" s="169"/>
      <c r="V10332" s="150"/>
      <c r="W10332" s="141" t="str" cm="1">
        <f t="array" ref="W10332">IF(SUM(LEN(B10332:V10332))=0,"",IF(OR(OR(ISBLANK(F10332),SUM(LEN(C10332),LEN(D10332))=0),AND(NOT(E10332="Unknown"),ISBLANK(J10332)),AND(NOT(O10332="Unknown"),ISBLANK(R10332))),"Missing Information", INDEX(Table15[Entire Service Line Classification], MATCH(SUMIFS(Table15[Unique ID],Table15[System-Owned Portion],E10332,Table15[If Material Anything Other than "Lead" in Column E,Was Material Ever Previously Lead?],G10332,Table15[Customer-Owned Portion],O10332),Table15[Unique ID],0),0)))</f>
        <v/>
      </c>
    </row>
    <row r="10333" spans="2:23" x14ac:dyDescent="0.25">
      <c r="B10333" s="146"/>
      <c r="C10333" s="31"/>
      <c r="D10333" s="31"/>
      <c r="E10333" s="44"/>
      <c r="F10333" s="43"/>
      <c r="G10333" s="84"/>
      <c r="H10333" s="31"/>
      <c r="I10333" s="205"/>
      <c r="J10333" s="84"/>
      <c r="K10333" s="31"/>
      <c r="L10333" s="31"/>
      <c r="M10333" s="169"/>
      <c r="N10333" s="148"/>
      <c r="O10333" s="106"/>
      <c r="P10333" s="43"/>
      <c r="Q10333" s="205"/>
      <c r="R10333" s="84"/>
      <c r="S10333" s="31"/>
      <c r="T10333" s="31"/>
      <c r="U10333" s="169"/>
      <c r="V10333" s="150"/>
      <c r="W10333" s="141" t="str" cm="1">
        <f t="array" ref="W10333">IF(SUM(LEN(B10333:V10333))=0,"",IF(OR(OR(ISBLANK(F10333),SUM(LEN(C10333),LEN(D10333))=0),AND(NOT(E10333="Unknown"),ISBLANK(J10333)),AND(NOT(O10333="Unknown"),ISBLANK(R10333))),"Missing Information", INDEX(Table15[Entire Service Line Classification], MATCH(SUMIFS(Table15[Unique ID],Table15[System-Owned Portion],E10333,Table15[If Material Anything Other than "Lead" in Column E,Was Material Ever Previously Lead?],G10333,Table15[Customer-Owned Portion],O10333),Table15[Unique ID],0),0)))</f>
        <v/>
      </c>
    </row>
    <row r="10334" spans="2:23" x14ac:dyDescent="0.25">
      <c r="B10334" s="146"/>
      <c r="C10334" s="31"/>
      <c r="D10334" s="31"/>
      <c r="E10334" s="44"/>
      <c r="F10334" s="43"/>
      <c r="G10334" s="84"/>
      <c r="H10334" s="31"/>
      <c r="I10334" s="205"/>
      <c r="J10334" s="84"/>
      <c r="K10334" s="31"/>
      <c r="L10334" s="31"/>
      <c r="M10334" s="169"/>
      <c r="N10334" s="148"/>
      <c r="O10334" s="106"/>
      <c r="P10334" s="43"/>
      <c r="Q10334" s="205"/>
      <c r="R10334" s="84"/>
      <c r="S10334" s="31"/>
      <c r="T10334" s="31"/>
      <c r="U10334" s="169"/>
      <c r="V10334" s="150"/>
      <c r="W10334" s="141" t="str" cm="1">
        <f t="array" ref="W10334">IF(SUM(LEN(B10334:V10334))=0,"",IF(OR(OR(ISBLANK(F10334),SUM(LEN(C10334),LEN(D10334))=0),AND(NOT(E10334="Unknown"),ISBLANK(J10334)),AND(NOT(O10334="Unknown"),ISBLANK(R10334))),"Missing Information", INDEX(Table15[Entire Service Line Classification], MATCH(SUMIFS(Table15[Unique ID],Table15[System-Owned Portion],E10334,Table15[If Material Anything Other than "Lead" in Column E,Was Material Ever Previously Lead?],G10334,Table15[Customer-Owned Portion],O10334),Table15[Unique ID],0),0)))</f>
        <v/>
      </c>
    </row>
    <row r="10335" spans="2:23" x14ac:dyDescent="0.25">
      <c r="B10335" s="146"/>
      <c r="C10335" s="31"/>
      <c r="D10335" s="31"/>
      <c r="E10335" s="44"/>
      <c r="F10335" s="43"/>
      <c r="G10335" s="84"/>
      <c r="H10335" s="31"/>
      <c r="I10335" s="205"/>
      <c r="J10335" s="84"/>
      <c r="K10335" s="31"/>
      <c r="L10335" s="31"/>
      <c r="M10335" s="169"/>
      <c r="N10335" s="148"/>
      <c r="O10335" s="106"/>
      <c r="P10335" s="43"/>
      <c r="Q10335" s="205"/>
      <c r="R10335" s="84"/>
      <c r="S10335" s="31"/>
      <c r="T10335" s="31"/>
      <c r="U10335" s="169"/>
      <c r="V10335" s="150"/>
      <c r="W10335" s="141" t="str" cm="1">
        <f t="array" ref="W10335">IF(SUM(LEN(B10335:V10335))=0,"",IF(OR(OR(ISBLANK(F10335),SUM(LEN(C10335),LEN(D10335))=0),AND(NOT(E10335="Unknown"),ISBLANK(J10335)),AND(NOT(O10335="Unknown"),ISBLANK(R10335))),"Missing Information", INDEX(Table15[Entire Service Line Classification], MATCH(SUMIFS(Table15[Unique ID],Table15[System-Owned Portion],E10335,Table15[If Material Anything Other than "Lead" in Column E,Was Material Ever Previously Lead?],G10335,Table15[Customer-Owned Portion],O10335),Table15[Unique ID],0),0)))</f>
        <v/>
      </c>
    </row>
    <row r="10336" spans="2:23" x14ac:dyDescent="0.25">
      <c r="B10336" s="146"/>
      <c r="C10336" s="31"/>
      <c r="D10336" s="31"/>
      <c r="E10336" s="44"/>
      <c r="F10336" s="43"/>
      <c r="G10336" s="84"/>
      <c r="H10336" s="31"/>
      <c r="I10336" s="205"/>
      <c r="J10336" s="84"/>
      <c r="K10336" s="31"/>
      <c r="L10336" s="31"/>
      <c r="M10336" s="169"/>
      <c r="N10336" s="148"/>
      <c r="O10336" s="106"/>
      <c r="P10336" s="43"/>
      <c r="Q10336" s="205"/>
      <c r="R10336" s="84"/>
      <c r="S10336" s="31"/>
      <c r="T10336" s="31"/>
      <c r="U10336" s="169"/>
      <c r="V10336" s="150"/>
      <c r="W10336" s="141" t="str" cm="1">
        <f t="array" ref="W10336">IF(SUM(LEN(B10336:V10336))=0,"",IF(OR(OR(ISBLANK(F10336),SUM(LEN(C10336),LEN(D10336))=0),AND(NOT(E10336="Unknown"),ISBLANK(J10336)),AND(NOT(O10336="Unknown"),ISBLANK(R10336))),"Missing Information", INDEX(Table15[Entire Service Line Classification], MATCH(SUMIFS(Table15[Unique ID],Table15[System-Owned Portion],E10336,Table15[If Material Anything Other than "Lead" in Column E,Was Material Ever Previously Lead?],G10336,Table15[Customer-Owned Portion],O10336),Table15[Unique ID],0),0)))</f>
        <v/>
      </c>
    </row>
    <row r="10337" spans="2:23" x14ac:dyDescent="0.25">
      <c r="B10337" s="146"/>
      <c r="C10337" s="31"/>
      <c r="D10337" s="31"/>
      <c r="E10337" s="44"/>
      <c r="F10337" s="43"/>
      <c r="G10337" s="84"/>
      <c r="H10337" s="31"/>
      <c r="I10337" s="205"/>
      <c r="J10337" s="84"/>
      <c r="K10337" s="31"/>
      <c r="L10337" s="31"/>
      <c r="M10337" s="169"/>
      <c r="N10337" s="148"/>
      <c r="O10337" s="106"/>
      <c r="P10337" s="43"/>
      <c r="Q10337" s="205"/>
      <c r="R10337" s="84"/>
      <c r="S10337" s="31"/>
      <c r="T10337" s="31"/>
      <c r="U10337" s="169"/>
      <c r="V10337" s="150"/>
      <c r="W10337" s="141" t="str" cm="1">
        <f t="array" ref="W10337">IF(SUM(LEN(B10337:V10337))=0,"",IF(OR(OR(ISBLANK(F10337),SUM(LEN(C10337),LEN(D10337))=0),AND(NOT(E10337="Unknown"),ISBLANK(J10337)),AND(NOT(O10337="Unknown"),ISBLANK(R10337))),"Missing Information", INDEX(Table15[Entire Service Line Classification], MATCH(SUMIFS(Table15[Unique ID],Table15[System-Owned Portion],E10337,Table15[If Material Anything Other than "Lead" in Column E,Was Material Ever Previously Lead?],G10337,Table15[Customer-Owned Portion],O10337),Table15[Unique ID],0),0)))</f>
        <v/>
      </c>
    </row>
    <row r="10338" spans="2:23" x14ac:dyDescent="0.25">
      <c r="B10338" s="146"/>
      <c r="C10338" s="31"/>
      <c r="D10338" s="31"/>
      <c r="E10338" s="44"/>
      <c r="F10338" s="43"/>
      <c r="G10338" s="84"/>
      <c r="H10338" s="31"/>
      <c r="I10338" s="205"/>
      <c r="J10338" s="84"/>
      <c r="K10338" s="31"/>
      <c r="L10338" s="31"/>
      <c r="M10338" s="169"/>
      <c r="N10338" s="148"/>
      <c r="O10338" s="106"/>
      <c r="P10338" s="43"/>
      <c r="Q10338" s="205"/>
      <c r="R10338" s="84"/>
      <c r="S10338" s="31"/>
      <c r="T10338" s="31"/>
      <c r="U10338" s="169"/>
      <c r="V10338" s="150"/>
      <c r="W10338" s="141" t="str" cm="1">
        <f t="array" ref="W10338">IF(SUM(LEN(B10338:V10338))=0,"",IF(OR(OR(ISBLANK(F10338),SUM(LEN(C10338),LEN(D10338))=0),AND(NOT(E10338="Unknown"),ISBLANK(J10338)),AND(NOT(O10338="Unknown"),ISBLANK(R10338))),"Missing Information", INDEX(Table15[Entire Service Line Classification], MATCH(SUMIFS(Table15[Unique ID],Table15[System-Owned Portion],E10338,Table15[If Material Anything Other than "Lead" in Column E,Was Material Ever Previously Lead?],G10338,Table15[Customer-Owned Portion],O10338),Table15[Unique ID],0),0)))</f>
        <v/>
      </c>
    </row>
    <row r="10339" spans="2:23" x14ac:dyDescent="0.25">
      <c r="B10339" s="146"/>
      <c r="C10339" s="31"/>
      <c r="D10339" s="31"/>
      <c r="E10339" s="44"/>
      <c r="F10339" s="43"/>
      <c r="G10339" s="84"/>
      <c r="H10339" s="31"/>
      <c r="I10339" s="205"/>
      <c r="J10339" s="84"/>
      <c r="K10339" s="31"/>
      <c r="L10339" s="31"/>
      <c r="M10339" s="169"/>
      <c r="N10339" s="148"/>
      <c r="O10339" s="106"/>
      <c r="P10339" s="43"/>
      <c r="Q10339" s="205"/>
      <c r="R10339" s="84"/>
      <c r="S10339" s="31"/>
      <c r="T10339" s="31"/>
      <c r="U10339" s="169"/>
      <c r="V10339" s="150"/>
      <c r="W10339" s="141" t="str" cm="1">
        <f t="array" ref="W10339">IF(SUM(LEN(B10339:V10339))=0,"",IF(OR(OR(ISBLANK(F10339),SUM(LEN(C10339),LEN(D10339))=0),AND(NOT(E10339="Unknown"),ISBLANK(J10339)),AND(NOT(O10339="Unknown"),ISBLANK(R10339))),"Missing Information", INDEX(Table15[Entire Service Line Classification], MATCH(SUMIFS(Table15[Unique ID],Table15[System-Owned Portion],E10339,Table15[If Material Anything Other than "Lead" in Column E,Was Material Ever Previously Lead?],G10339,Table15[Customer-Owned Portion],O10339),Table15[Unique ID],0),0)))</f>
        <v/>
      </c>
    </row>
    <row r="10340" spans="2:23" x14ac:dyDescent="0.25">
      <c r="B10340" s="146"/>
      <c r="C10340" s="31"/>
      <c r="D10340" s="31"/>
      <c r="E10340" s="44"/>
      <c r="F10340" s="43"/>
      <c r="G10340" s="84"/>
      <c r="H10340" s="31"/>
      <c r="I10340" s="205"/>
      <c r="J10340" s="84"/>
      <c r="K10340" s="31"/>
      <c r="L10340" s="31"/>
      <c r="M10340" s="169"/>
      <c r="N10340" s="148"/>
      <c r="O10340" s="106"/>
      <c r="P10340" s="43"/>
      <c r="Q10340" s="205"/>
      <c r="R10340" s="84"/>
      <c r="S10340" s="31"/>
      <c r="T10340" s="31"/>
      <c r="U10340" s="169"/>
      <c r="V10340" s="150"/>
      <c r="W10340" s="141" t="str" cm="1">
        <f t="array" ref="W10340">IF(SUM(LEN(B10340:V10340))=0,"",IF(OR(OR(ISBLANK(F10340),SUM(LEN(C10340),LEN(D10340))=0),AND(NOT(E10340="Unknown"),ISBLANK(J10340)),AND(NOT(O10340="Unknown"),ISBLANK(R10340))),"Missing Information", INDEX(Table15[Entire Service Line Classification], MATCH(SUMIFS(Table15[Unique ID],Table15[System-Owned Portion],E10340,Table15[If Material Anything Other than "Lead" in Column E,Was Material Ever Previously Lead?],G10340,Table15[Customer-Owned Portion],O10340),Table15[Unique ID],0),0)))</f>
        <v/>
      </c>
    </row>
    <row r="10341" spans="2:23" x14ac:dyDescent="0.25">
      <c r="B10341" s="146"/>
      <c r="C10341" s="31"/>
      <c r="D10341" s="31"/>
      <c r="E10341" s="44"/>
      <c r="F10341" s="43"/>
      <c r="G10341" s="84"/>
      <c r="H10341" s="31"/>
      <c r="I10341" s="205"/>
      <c r="J10341" s="84"/>
      <c r="K10341" s="31"/>
      <c r="L10341" s="31"/>
      <c r="M10341" s="169"/>
      <c r="N10341" s="148"/>
      <c r="O10341" s="106"/>
      <c r="P10341" s="43"/>
      <c r="Q10341" s="205"/>
      <c r="R10341" s="84"/>
      <c r="S10341" s="31"/>
      <c r="T10341" s="31"/>
      <c r="U10341" s="169"/>
      <c r="V10341" s="150"/>
      <c r="W10341" s="141" t="str" cm="1">
        <f t="array" ref="W10341">IF(SUM(LEN(B10341:V10341))=0,"",IF(OR(OR(ISBLANK(F10341),SUM(LEN(C10341),LEN(D10341))=0),AND(NOT(E10341="Unknown"),ISBLANK(J10341)),AND(NOT(O10341="Unknown"),ISBLANK(R10341))),"Missing Information", INDEX(Table15[Entire Service Line Classification], MATCH(SUMIFS(Table15[Unique ID],Table15[System-Owned Portion],E10341,Table15[If Material Anything Other than "Lead" in Column E,Was Material Ever Previously Lead?],G10341,Table15[Customer-Owned Portion],O10341),Table15[Unique ID],0),0)))</f>
        <v/>
      </c>
    </row>
    <row r="10342" spans="2:23" x14ac:dyDescent="0.25">
      <c r="B10342" s="146"/>
      <c r="C10342" s="31"/>
      <c r="D10342" s="31"/>
      <c r="E10342" s="44"/>
      <c r="F10342" s="43"/>
      <c r="G10342" s="84"/>
      <c r="H10342" s="31"/>
      <c r="I10342" s="205"/>
      <c r="J10342" s="84"/>
      <c r="K10342" s="31"/>
      <c r="L10342" s="31"/>
      <c r="M10342" s="169"/>
      <c r="N10342" s="148"/>
      <c r="O10342" s="106"/>
      <c r="P10342" s="43"/>
      <c r="Q10342" s="205"/>
      <c r="R10342" s="84"/>
      <c r="S10342" s="31"/>
      <c r="T10342" s="31"/>
      <c r="U10342" s="169"/>
      <c r="V10342" s="150"/>
      <c r="W10342" s="141" t="str" cm="1">
        <f t="array" ref="W10342">IF(SUM(LEN(B10342:V10342))=0,"",IF(OR(OR(ISBLANK(F10342),SUM(LEN(C10342),LEN(D10342))=0),AND(NOT(E10342="Unknown"),ISBLANK(J10342)),AND(NOT(O10342="Unknown"),ISBLANK(R10342))),"Missing Information", INDEX(Table15[Entire Service Line Classification], MATCH(SUMIFS(Table15[Unique ID],Table15[System-Owned Portion],E10342,Table15[If Material Anything Other than "Lead" in Column E,Was Material Ever Previously Lead?],G10342,Table15[Customer-Owned Portion],O10342),Table15[Unique ID],0),0)))</f>
        <v/>
      </c>
    </row>
    <row r="10343" spans="2:23" x14ac:dyDescent="0.25">
      <c r="B10343" s="146"/>
      <c r="C10343" s="31"/>
      <c r="D10343" s="31"/>
      <c r="E10343" s="44"/>
      <c r="F10343" s="43"/>
      <c r="G10343" s="84"/>
      <c r="H10343" s="31"/>
      <c r="I10343" s="205"/>
      <c r="J10343" s="84"/>
      <c r="K10343" s="31"/>
      <c r="L10343" s="31"/>
      <c r="M10343" s="169"/>
      <c r="N10343" s="148"/>
      <c r="O10343" s="106"/>
      <c r="P10343" s="43"/>
      <c r="Q10343" s="205"/>
      <c r="R10343" s="84"/>
      <c r="S10343" s="31"/>
      <c r="T10343" s="31"/>
      <c r="U10343" s="169"/>
      <c r="V10343" s="150"/>
      <c r="W10343" s="141" t="str" cm="1">
        <f t="array" ref="W10343">IF(SUM(LEN(B10343:V10343))=0,"",IF(OR(OR(ISBLANK(F10343),SUM(LEN(C10343),LEN(D10343))=0),AND(NOT(E10343="Unknown"),ISBLANK(J10343)),AND(NOT(O10343="Unknown"),ISBLANK(R10343))),"Missing Information", INDEX(Table15[Entire Service Line Classification], MATCH(SUMIFS(Table15[Unique ID],Table15[System-Owned Portion],E10343,Table15[If Material Anything Other than "Lead" in Column E,Was Material Ever Previously Lead?],G10343,Table15[Customer-Owned Portion],O10343),Table15[Unique ID],0),0)))</f>
        <v/>
      </c>
    </row>
    <row r="10344" spans="2:23" x14ac:dyDescent="0.25">
      <c r="B10344" s="146"/>
      <c r="C10344" s="31"/>
      <c r="D10344" s="31"/>
      <c r="E10344" s="44"/>
      <c r="F10344" s="43"/>
      <c r="G10344" s="84"/>
      <c r="H10344" s="31"/>
      <c r="I10344" s="205"/>
      <c r="J10344" s="84"/>
      <c r="K10344" s="31"/>
      <c r="L10344" s="31"/>
      <c r="M10344" s="169"/>
      <c r="N10344" s="148"/>
      <c r="O10344" s="106"/>
      <c r="P10344" s="43"/>
      <c r="Q10344" s="205"/>
      <c r="R10344" s="84"/>
      <c r="S10344" s="31"/>
      <c r="T10344" s="31"/>
      <c r="U10344" s="169"/>
      <c r="V10344" s="150"/>
      <c r="W10344" s="141" t="str" cm="1">
        <f t="array" ref="W10344">IF(SUM(LEN(B10344:V10344))=0,"",IF(OR(OR(ISBLANK(F10344),SUM(LEN(C10344),LEN(D10344))=0),AND(NOT(E10344="Unknown"),ISBLANK(J10344)),AND(NOT(O10344="Unknown"),ISBLANK(R10344))),"Missing Information", INDEX(Table15[Entire Service Line Classification], MATCH(SUMIFS(Table15[Unique ID],Table15[System-Owned Portion],E10344,Table15[If Material Anything Other than "Lead" in Column E,Was Material Ever Previously Lead?],G10344,Table15[Customer-Owned Portion],O10344),Table15[Unique ID],0),0)))</f>
        <v/>
      </c>
    </row>
    <row r="10345" spans="2:23" x14ac:dyDescent="0.25">
      <c r="B10345" s="146"/>
      <c r="C10345" s="31"/>
      <c r="D10345" s="31"/>
      <c r="E10345" s="44"/>
      <c r="F10345" s="43"/>
      <c r="G10345" s="84"/>
      <c r="H10345" s="31"/>
      <c r="I10345" s="205"/>
      <c r="J10345" s="84"/>
      <c r="K10345" s="31"/>
      <c r="L10345" s="31"/>
      <c r="M10345" s="169"/>
      <c r="N10345" s="148"/>
      <c r="O10345" s="106"/>
      <c r="P10345" s="43"/>
      <c r="Q10345" s="205"/>
      <c r="R10345" s="84"/>
      <c r="S10345" s="31"/>
      <c r="T10345" s="31"/>
      <c r="U10345" s="169"/>
      <c r="V10345" s="150"/>
      <c r="W10345" s="141" t="str" cm="1">
        <f t="array" ref="W10345">IF(SUM(LEN(B10345:V10345))=0,"",IF(OR(OR(ISBLANK(F10345),SUM(LEN(C10345),LEN(D10345))=0),AND(NOT(E10345="Unknown"),ISBLANK(J10345)),AND(NOT(O10345="Unknown"),ISBLANK(R10345))),"Missing Information", INDEX(Table15[Entire Service Line Classification], MATCH(SUMIFS(Table15[Unique ID],Table15[System-Owned Portion],E10345,Table15[If Material Anything Other than "Lead" in Column E,Was Material Ever Previously Lead?],G10345,Table15[Customer-Owned Portion],O10345),Table15[Unique ID],0),0)))</f>
        <v/>
      </c>
    </row>
    <row r="10346" spans="2:23" x14ac:dyDescent="0.25">
      <c r="B10346" s="146"/>
      <c r="C10346" s="31"/>
      <c r="D10346" s="31"/>
      <c r="E10346" s="44"/>
      <c r="F10346" s="43"/>
      <c r="G10346" s="84"/>
      <c r="H10346" s="31"/>
      <c r="I10346" s="205"/>
      <c r="J10346" s="84"/>
      <c r="K10346" s="31"/>
      <c r="L10346" s="31"/>
      <c r="M10346" s="169"/>
      <c r="N10346" s="148"/>
      <c r="O10346" s="106"/>
      <c r="P10346" s="43"/>
      <c r="Q10346" s="205"/>
      <c r="R10346" s="84"/>
      <c r="S10346" s="31"/>
      <c r="T10346" s="31"/>
      <c r="U10346" s="169"/>
      <c r="V10346" s="150"/>
      <c r="W10346" s="141" t="str" cm="1">
        <f t="array" ref="W10346">IF(SUM(LEN(B10346:V10346))=0,"",IF(OR(OR(ISBLANK(F10346),SUM(LEN(C10346),LEN(D10346))=0),AND(NOT(E10346="Unknown"),ISBLANK(J10346)),AND(NOT(O10346="Unknown"),ISBLANK(R10346))),"Missing Information", INDEX(Table15[Entire Service Line Classification], MATCH(SUMIFS(Table15[Unique ID],Table15[System-Owned Portion],E10346,Table15[If Material Anything Other than "Lead" in Column E,Was Material Ever Previously Lead?],G10346,Table15[Customer-Owned Portion],O10346),Table15[Unique ID],0),0)))</f>
        <v/>
      </c>
    </row>
    <row r="10347" spans="2:23" x14ac:dyDescent="0.25">
      <c r="B10347" s="146"/>
      <c r="C10347" s="31"/>
      <c r="D10347" s="31"/>
      <c r="E10347" s="44"/>
      <c r="F10347" s="43"/>
      <c r="G10347" s="84"/>
      <c r="H10347" s="31"/>
      <c r="I10347" s="205"/>
      <c r="J10347" s="84"/>
      <c r="K10347" s="31"/>
      <c r="L10347" s="31"/>
      <c r="M10347" s="169"/>
      <c r="N10347" s="148"/>
      <c r="O10347" s="106"/>
      <c r="P10347" s="43"/>
      <c r="Q10347" s="205"/>
      <c r="R10347" s="84"/>
      <c r="S10347" s="31"/>
      <c r="T10347" s="31"/>
      <c r="U10347" s="169"/>
      <c r="V10347" s="150"/>
      <c r="W10347" s="141" t="str" cm="1">
        <f t="array" ref="W10347">IF(SUM(LEN(B10347:V10347))=0,"",IF(OR(OR(ISBLANK(F10347),SUM(LEN(C10347),LEN(D10347))=0),AND(NOT(E10347="Unknown"),ISBLANK(J10347)),AND(NOT(O10347="Unknown"),ISBLANK(R10347))),"Missing Information", INDEX(Table15[Entire Service Line Classification], MATCH(SUMIFS(Table15[Unique ID],Table15[System-Owned Portion],E10347,Table15[If Material Anything Other than "Lead" in Column E,Was Material Ever Previously Lead?],G10347,Table15[Customer-Owned Portion],O10347),Table15[Unique ID],0),0)))</f>
        <v/>
      </c>
    </row>
    <row r="10348" spans="2:23" x14ac:dyDescent="0.25">
      <c r="B10348" s="146"/>
      <c r="C10348" s="31"/>
      <c r="D10348" s="31"/>
      <c r="E10348" s="44"/>
      <c r="F10348" s="43"/>
      <c r="G10348" s="84"/>
      <c r="H10348" s="31"/>
      <c r="I10348" s="205"/>
      <c r="J10348" s="84"/>
      <c r="K10348" s="31"/>
      <c r="L10348" s="31"/>
      <c r="M10348" s="169"/>
      <c r="N10348" s="148"/>
      <c r="O10348" s="106"/>
      <c r="P10348" s="43"/>
      <c r="Q10348" s="205"/>
      <c r="R10348" s="84"/>
      <c r="S10348" s="31"/>
      <c r="T10348" s="31"/>
      <c r="U10348" s="169"/>
      <c r="V10348" s="150"/>
      <c r="W10348" s="141" t="str" cm="1">
        <f t="array" ref="W10348">IF(SUM(LEN(B10348:V10348))=0,"",IF(OR(OR(ISBLANK(F10348),SUM(LEN(C10348),LEN(D10348))=0),AND(NOT(E10348="Unknown"),ISBLANK(J10348)),AND(NOT(O10348="Unknown"),ISBLANK(R10348))),"Missing Information", INDEX(Table15[Entire Service Line Classification], MATCH(SUMIFS(Table15[Unique ID],Table15[System-Owned Portion],E10348,Table15[If Material Anything Other than "Lead" in Column E,Was Material Ever Previously Lead?],G10348,Table15[Customer-Owned Portion],O10348),Table15[Unique ID],0),0)))</f>
        <v/>
      </c>
    </row>
    <row r="10349" spans="2:23" x14ac:dyDescent="0.25">
      <c r="B10349" s="146"/>
      <c r="C10349" s="31"/>
      <c r="D10349" s="31"/>
      <c r="E10349" s="44"/>
      <c r="F10349" s="43"/>
      <c r="G10349" s="84"/>
      <c r="H10349" s="31"/>
      <c r="I10349" s="205"/>
      <c r="J10349" s="84"/>
      <c r="K10349" s="31"/>
      <c r="L10349" s="31"/>
      <c r="M10349" s="169"/>
      <c r="N10349" s="148"/>
      <c r="O10349" s="106"/>
      <c r="P10349" s="43"/>
      <c r="Q10349" s="205"/>
      <c r="R10349" s="84"/>
      <c r="S10349" s="31"/>
      <c r="T10349" s="31"/>
      <c r="U10349" s="169"/>
      <c r="V10349" s="150"/>
      <c r="W10349" s="141" t="str" cm="1">
        <f t="array" ref="W10349">IF(SUM(LEN(B10349:V10349))=0,"",IF(OR(OR(ISBLANK(F10349),SUM(LEN(C10349),LEN(D10349))=0),AND(NOT(E10349="Unknown"),ISBLANK(J10349)),AND(NOT(O10349="Unknown"),ISBLANK(R10349))),"Missing Information", INDEX(Table15[Entire Service Line Classification], MATCH(SUMIFS(Table15[Unique ID],Table15[System-Owned Portion],E10349,Table15[If Material Anything Other than "Lead" in Column E,Was Material Ever Previously Lead?],G10349,Table15[Customer-Owned Portion],O10349),Table15[Unique ID],0),0)))</f>
        <v/>
      </c>
    </row>
    <row r="10350" spans="2:23" x14ac:dyDescent="0.25">
      <c r="B10350" s="146"/>
      <c r="C10350" s="31"/>
      <c r="D10350" s="31"/>
      <c r="E10350" s="44"/>
      <c r="F10350" s="43"/>
      <c r="G10350" s="84"/>
      <c r="H10350" s="31"/>
      <c r="I10350" s="205"/>
      <c r="J10350" s="84"/>
      <c r="K10350" s="31"/>
      <c r="L10350" s="31"/>
      <c r="M10350" s="169"/>
      <c r="N10350" s="148"/>
      <c r="O10350" s="106"/>
      <c r="P10350" s="43"/>
      <c r="Q10350" s="205"/>
      <c r="R10350" s="84"/>
      <c r="S10350" s="31"/>
      <c r="T10350" s="31"/>
      <c r="U10350" s="169"/>
      <c r="V10350" s="150"/>
      <c r="W10350" s="141" t="str" cm="1">
        <f t="array" ref="W10350">IF(SUM(LEN(B10350:V10350))=0,"",IF(OR(OR(ISBLANK(F10350),SUM(LEN(C10350),LEN(D10350))=0),AND(NOT(E10350="Unknown"),ISBLANK(J10350)),AND(NOT(O10350="Unknown"),ISBLANK(R10350))),"Missing Information", INDEX(Table15[Entire Service Line Classification], MATCH(SUMIFS(Table15[Unique ID],Table15[System-Owned Portion],E10350,Table15[If Material Anything Other than "Lead" in Column E,Was Material Ever Previously Lead?],G10350,Table15[Customer-Owned Portion],O10350),Table15[Unique ID],0),0)))</f>
        <v/>
      </c>
    </row>
    <row r="10351" spans="2:23" x14ac:dyDescent="0.25">
      <c r="B10351" s="146"/>
      <c r="C10351" s="31"/>
      <c r="D10351" s="31"/>
      <c r="E10351" s="44"/>
      <c r="F10351" s="43"/>
      <c r="G10351" s="84"/>
      <c r="H10351" s="31"/>
      <c r="I10351" s="205"/>
      <c r="J10351" s="84"/>
      <c r="K10351" s="31"/>
      <c r="L10351" s="31"/>
      <c r="M10351" s="169"/>
      <c r="N10351" s="148"/>
      <c r="O10351" s="106"/>
      <c r="P10351" s="43"/>
      <c r="Q10351" s="205"/>
      <c r="R10351" s="84"/>
      <c r="S10351" s="31"/>
      <c r="T10351" s="31"/>
      <c r="U10351" s="169"/>
      <c r="V10351" s="150"/>
      <c r="W10351" s="141" t="str" cm="1">
        <f t="array" ref="W10351">IF(SUM(LEN(B10351:V10351))=0,"",IF(OR(OR(ISBLANK(F10351),SUM(LEN(C10351),LEN(D10351))=0),AND(NOT(E10351="Unknown"),ISBLANK(J10351)),AND(NOT(O10351="Unknown"),ISBLANK(R10351))),"Missing Information", INDEX(Table15[Entire Service Line Classification], MATCH(SUMIFS(Table15[Unique ID],Table15[System-Owned Portion],E10351,Table15[If Material Anything Other than "Lead" in Column E,Was Material Ever Previously Lead?],G10351,Table15[Customer-Owned Portion],O10351),Table15[Unique ID],0),0)))</f>
        <v/>
      </c>
    </row>
    <row r="10352" spans="2:23" x14ac:dyDescent="0.25">
      <c r="B10352" s="146"/>
      <c r="C10352" s="31"/>
      <c r="D10352" s="31"/>
      <c r="E10352" s="44"/>
      <c r="F10352" s="43"/>
      <c r="G10352" s="84"/>
      <c r="H10352" s="31"/>
      <c r="I10352" s="205"/>
      <c r="J10352" s="84"/>
      <c r="K10352" s="31"/>
      <c r="L10352" s="31"/>
      <c r="M10352" s="169"/>
      <c r="N10352" s="148"/>
      <c r="O10352" s="106"/>
      <c r="P10352" s="43"/>
      <c r="Q10352" s="205"/>
      <c r="R10352" s="84"/>
      <c r="S10352" s="31"/>
      <c r="T10352" s="31"/>
      <c r="U10352" s="169"/>
      <c r="V10352" s="150"/>
      <c r="W10352" s="141" t="str" cm="1">
        <f t="array" ref="W10352">IF(SUM(LEN(B10352:V10352))=0,"",IF(OR(OR(ISBLANK(F10352),SUM(LEN(C10352),LEN(D10352))=0),AND(NOT(E10352="Unknown"),ISBLANK(J10352)),AND(NOT(O10352="Unknown"),ISBLANK(R10352))),"Missing Information", INDEX(Table15[Entire Service Line Classification], MATCH(SUMIFS(Table15[Unique ID],Table15[System-Owned Portion],E10352,Table15[If Material Anything Other than "Lead" in Column E,Was Material Ever Previously Lead?],G10352,Table15[Customer-Owned Portion],O10352),Table15[Unique ID],0),0)))</f>
        <v/>
      </c>
    </row>
    <row r="10353" spans="2:23" x14ac:dyDescent="0.25">
      <c r="B10353" s="146"/>
      <c r="C10353" s="31"/>
      <c r="D10353" s="31"/>
      <c r="E10353" s="44"/>
      <c r="F10353" s="43"/>
      <c r="G10353" s="84"/>
      <c r="H10353" s="31"/>
      <c r="I10353" s="205"/>
      <c r="J10353" s="84"/>
      <c r="K10353" s="31"/>
      <c r="L10353" s="31"/>
      <c r="M10353" s="169"/>
      <c r="N10353" s="148"/>
      <c r="O10353" s="106"/>
      <c r="P10353" s="43"/>
      <c r="Q10353" s="205"/>
      <c r="R10353" s="84"/>
      <c r="S10353" s="31"/>
      <c r="T10353" s="31"/>
      <c r="U10353" s="169"/>
      <c r="V10353" s="150"/>
      <c r="W10353" s="141" t="str" cm="1">
        <f t="array" ref="W10353">IF(SUM(LEN(B10353:V10353))=0,"",IF(OR(OR(ISBLANK(F10353),SUM(LEN(C10353),LEN(D10353))=0),AND(NOT(E10353="Unknown"),ISBLANK(J10353)),AND(NOT(O10353="Unknown"),ISBLANK(R10353))),"Missing Information", INDEX(Table15[Entire Service Line Classification], MATCH(SUMIFS(Table15[Unique ID],Table15[System-Owned Portion],E10353,Table15[If Material Anything Other than "Lead" in Column E,Was Material Ever Previously Lead?],G10353,Table15[Customer-Owned Portion],O10353),Table15[Unique ID],0),0)))</f>
        <v/>
      </c>
    </row>
    <row r="10354" spans="2:23" x14ac:dyDescent="0.25">
      <c r="B10354" s="146"/>
      <c r="C10354" s="31"/>
      <c r="D10354" s="31"/>
      <c r="E10354" s="44"/>
      <c r="F10354" s="43"/>
      <c r="G10354" s="84"/>
      <c r="H10354" s="31"/>
      <c r="I10354" s="205"/>
      <c r="J10354" s="84"/>
      <c r="K10354" s="31"/>
      <c r="L10354" s="31"/>
      <c r="M10354" s="169"/>
      <c r="N10354" s="148"/>
      <c r="O10354" s="106"/>
      <c r="P10354" s="43"/>
      <c r="Q10354" s="205"/>
      <c r="R10354" s="84"/>
      <c r="S10354" s="31"/>
      <c r="T10354" s="31"/>
      <c r="U10354" s="169"/>
      <c r="V10354" s="150"/>
      <c r="W10354" s="141" t="str" cm="1">
        <f t="array" ref="W10354">IF(SUM(LEN(B10354:V10354))=0,"",IF(OR(OR(ISBLANK(F10354),SUM(LEN(C10354),LEN(D10354))=0),AND(NOT(E10354="Unknown"),ISBLANK(J10354)),AND(NOT(O10354="Unknown"),ISBLANK(R10354))),"Missing Information", INDEX(Table15[Entire Service Line Classification], MATCH(SUMIFS(Table15[Unique ID],Table15[System-Owned Portion],E10354,Table15[If Material Anything Other than "Lead" in Column E,Was Material Ever Previously Lead?],G10354,Table15[Customer-Owned Portion],O10354),Table15[Unique ID],0),0)))</f>
        <v/>
      </c>
    </row>
    <row r="10355" spans="2:23" x14ac:dyDescent="0.25">
      <c r="B10355" s="146"/>
      <c r="C10355" s="31"/>
      <c r="D10355" s="31"/>
      <c r="E10355" s="44"/>
      <c r="F10355" s="43"/>
      <c r="G10355" s="84"/>
      <c r="H10355" s="31"/>
      <c r="I10355" s="205"/>
      <c r="J10355" s="84"/>
      <c r="K10355" s="31"/>
      <c r="L10355" s="31"/>
      <c r="M10355" s="169"/>
      <c r="N10355" s="148"/>
      <c r="O10355" s="106"/>
      <c r="P10355" s="43"/>
      <c r="Q10355" s="205"/>
      <c r="R10355" s="84"/>
      <c r="S10355" s="31"/>
      <c r="T10355" s="31"/>
      <c r="U10355" s="169"/>
      <c r="V10355" s="150"/>
      <c r="W10355" s="141" t="str" cm="1">
        <f t="array" ref="W10355">IF(SUM(LEN(B10355:V10355))=0,"",IF(OR(OR(ISBLANK(F10355),SUM(LEN(C10355),LEN(D10355))=0),AND(NOT(E10355="Unknown"),ISBLANK(J10355)),AND(NOT(O10355="Unknown"),ISBLANK(R10355))),"Missing Information", INDEX(Table15[Entire Service Line Classification], MATCH(SUMIFS(Table15[Unique ID],Table15[System-Owned Portion],E10355,Table15[If Material Anything Other than "Lead" in Column E,Was Material Ever Previously Lead?],G10355,Table15[Customer-Owned Portion],O10355),Table15[Unique ID],0),0)))</f>
        <v/>
      </c>
    </row>
    <row r="10356" spans="2:23" x14ac:dyDescent="0.25">
      <c r="B10356" s="146"/>
      <c r="C10356" s="31"/>
      <c r="D10356" s="31"/>
      <c r="E10356" s="44"/>
      <c r="F10356" s="43"/>
      <c r="G10356" s="84"/>
      <c r="H10356" s="31"/>
      <c r="I10356" s="205"/>
      <c r="J10356" s="84"/>
      <c r="K10356" s="31"/>
      <c r="L10356" s="31"/>
      <c r="M10356" s="169"/>
      <c r="N10356" s="148"/>
      <c r="O10356" s="106"/>
      <c r="P10356" s="43"/>
      <c r="Q10356" s="205"/>
      <c r="R10356" s="84"/>
      <c r="S10356" s="31"/>
      <c r="T10356" s="31"/>
      <c r="U10356" s="169"/>
      <c r="V10356" s="150"/>
      <c r="W10356" s="141" t="str" cm="1">
        <f t="array" ref="W10356">IF(SUM(LEN(B10356:V10356))=0,"",IF(OR(OR(ISBLANK(F10356),SUM(LEN(C10356),LEN(D10356))=0),AND(NOT(E10356="Unknown"),ISBLANK(J10356)),AND(NOT(O10356="Unknown"),ISBLANK(R10356))),"Missing Information", INDEX(Table15[Entire Service Line Classification], MATCH(SUMIFS(Table15[Unique ID],Table15[System-Owned Portion],E10356,Table15[If Material Anything Other than "Lead" in Column E,Was Material Ever Previously Lead?],G10356,Table15[Customer-Owned Portion],O10356),Table15[Unique ID],0),0)))</f>
        <v/>
      </c>
    </row>
    <row r="10357" spans="2:23" x14ac:dyDescent="0.25">
      <c r="B10357" s="146"/>
      <c r="C10357" s="31"/>
      <c r="D10357" s="31"/>
      <c r="E10357" s="44"/>
      <c r="F10357" s="43"/>
      <c r="G10357" s="84"/>
      <c r="H10357" s="31"/>
      <c r="I10357" s="205"/>
      <c r="J10357" s="84"/>
      <c r="K10357" s="31"/>
      <c r="L10357" s="31"/>
      <c r="M10357" s="169"/>
      <c r="N10357" s="148"/>
      <c r="O10357" s="106"/>
      <c r="P10357" s="43"/>
      <c r="Q10357" s="205"/>
      <c r="R10357" s="84"/>
      <c r="S10357" s="31"/>
      <c r="T10357" s="31"/>
      <c r="U10357" s="169"/>
      <c r="V10357" s="150"/>
      <c r="W10357" s="141" t="str" cm="1">
        <f t="array" ref="W10357">IF(SUM(LEN(B10357:V10357))=0,"",IF(OR(OR(ISBLANK(F10357),SUM(LEN(C10357),LEN(D10357))=0),AND(NOT(E10357="Unknown"),ISBLANK(J10357)),AND(NOT(O10357="Unknown"),ISBLANK(R10357))),"Missing Information", INDEX(Table15[Entire Service Line Classification], MATCH(SUMIFS(Table15[Unique ID],Table15[System-Owned Portion],E10357,Table15[If Material Anything Other than "Lead" in Column E,Was Material Ever Previously Lead?],G10357,Table15[Customer-Owned Portion],O10357),Table15[Unique ID],0),0)))</f>
        <v/>
      </c>
    </row>
    <row r="10358" spans="2:23" x14ac:dyDescent="0.25">
      <c r="B10358" s="146"/>
      <c r="C10358" s="31"/>
      <c r="D10358" s="31"/>
      <c r="E10358" s="44"/>
      <c r="F10358" s="43"/>
      <c r="G10358" s="84"/>
      <c r="H10358" s="31"/>
      <c r="I10358" s="205"/>
      <c r="J10358" s="84"/>
      <c r="K10358" s="31"/>
      <c r="L10358" s="31"/>
      <c r="M10358" s="169"/>
      <c r="N10358" s="148"/>
      <c r="O10358" s="106"/>
      <c r="P10358" s="43"/>
      <c r="Q10358" s="205"/>
      <c r="R10358" s="84"/>
      <c r="S10358" s="31"/>
      <c r="T10358" s="31"/>
      <c r="U10358" s="169"/>
      <c r="V10358" s="150"/>
      <c r="W10358" s="141" t="str" cm="1">
        <f t="array" ref="W10358">IF(SUM(LEN(B10358:V10358))=0,"",IF(OR(OR(ISBLANK(F10358),SUM(LEN(C10358),LEN(D10358))=0),AND(NOT(E10358="Unknown"),ISBLANK(J10358)),AND(NOT(O10358="Unknown"),ISBLANK(R10358))),"Missing Information", INDEX(Table15[Entire Service Line Classification], MATCH(SUMIFS(Table15[Unique ID],Table15[System-Owned Portion],E10358,Table15[If Material Anything Other than "Lead" in Column E,Was Material Ever Previously Lead?],G10358,Table15[Customer-Owned Portion],O10358),Table15[Unique ID],0),0)))</f>
        <v/>
      </c>
    </row>
    <row r="10359" spans="2:23" x14ac:dyDescent="0.25">
      <c r="B10359" s="146"/>
      <c r="C10359" s="31"/>
      <c r="D10359" s="31"/>
      <c r="E10359" s="44"/>
      <c r="F10359" s="43"/>
      <c r="G10359" s="84"/>
      <c r="H10359" s="31"/>
      <c r="I10359" s="205"/>
      <c r="J10359" s="84"/>
      <c r="K10359" s="31"/>
      <c r="L10359" s="31"/>
      <c r="M10359" s="169"/>
      <c r="N10359" s="148"/>
      <c r="O10359" s="106"/>
      <c r="P10359" s="43"/>
      <c r="Q10359" s="205"/>
      <c r="R10359" s="84"/>
      <c r="S10359" s="31"/>
      <c r="T10359" s="31"/>
      <c r="U10359" s="169"/>
      <c r="V10359" s="150"/>
      <c r="W10359" s="141" t="str" cm="1">
        <f t="array" ref="W10359">IF(SUM(LEN(B10359:V10359))=0,"",IF(OR(OR(ISBLANK(F10359),SUM(LEN(C10359),LEN(D10359))=0),AND(NOT(E10359="Unknown"),ISBLANK(J10359)),AND(NOT(O10359="Unknown"),ISBLANK(R10359))),"Missing Information", INDEX(Table15[Entire Service Line Classification], MATCH(SUMIFS(Table15[Unique ID],Table15[System-Owned Portion],E10359,Table15[If Material Anything Other than "Lead" in Column E,Was Material Ever Previously Lead?],G10359,Table15[Customer-Owned Portion],O10359),Table15[Unique ID],0),0)))</f>
        <v/>
      </c>
    </row>
    <row r="10360" spans="2:23" x14ac:dyDescent="0.25">
      <c r="B10360" s="146"/>
      <c r="C10360" s="31"/>
      <c r="D10360" s="31"/>
      <c r="E10360" s="44"/>
      <c r="F10360" s="43"/>
      <c r="G10360" s="84"/>
      <c r="H10360" s="31"/>
      <c r="I10360" s="205"/>
      <c r="J10360" s="84"/>
      <c r="K10360" s="31"/>
      <c r="L10360" s="31"/>
      <c r="M10360" s="169"/>
      <c r="N10360" s="148"/>
      <c r="O10360" s="106"/>
      <c r="P10360" s="43"/>
      <c r="Q10360" s="205"/>
      <c r="R10360" s="84"/>
      <c r="S10360" s="31"/>
      <c r="T10360" s="31"/>
      <c r="U10360" s="169"/>
      <c r="V10360" s="150"/>
      <c r="W10360" s="141" t="str" cm="1">
        <f t="array" ref="W10360">IF(SUM(LEN(B10360:V10360))=0,"",IF(OR(OR(ISBLANK(F10360),SUM(LEN(C10360),LEN(D10360))=0),AND(NOT(E10360="Unknown"),ISBLANK(J10360)),AND(NOT(O10360="Unknown"),ISBLANK(R10360))),"Missing Information", INDEX(Table15[Entire Service Line Classification], MATCH(SUMIFS(Table15[Unique ID],Table15[System-Owned Portion],E10360,Table15[If Material Anything Other than "Lead" in Column E,Was Material Ever Previously Lead?],G10360,Table15[Customer-Owned Portion],O10360),Table15[Unique ID],0),0)))</f>
        <v/>
      </c>
    </row>
    <row r="10361" spans="2:23" x14ac:dyDescent="0.25">
      <c r="B10361" s="146"/>
      <c r="C10361" s="31"/>
      <c r="D10361" s="31"/>
      <c r="E10361" s="44"/>
      <c r="F10361" s="43"/>
      <c r="G10361" s="84"/>
      <c r="H10361" s="31"/>
      <c r="I10361" s="205"/>
      <c r="J10361" s="84"/>
      <c r="K10361" s="31"/>
      <c r="L10361" s="31"/>
      <c r="M10361" s="169"/>
      <c r="N10361" s="148"/>
      <c r="O10361" s="106"/>
      <c r="P10361" s="43"/>
      <c r="Q10361" s="205"/>
      <c r="R10361" s="84"/>
      <c r="S10361" s="31"/>
      <c r="T10361" s="31"/>
      <c r="U10361" s="169"/>
      <c r="V10361" s="150"/>
      <c r="W10361" s="141" t="str" cm="1">
        <f t="array" ref="W10361">IF(SUM(LEN(B10361:V10361))=0,"",IF(OR(OR(ISBLANK(F10361),SUM(LEN(C10361),LEN(D10361))=0),AND(NOT(E10361="Unknown"),ISBLANK(J10361)),AND(NOT(O10361="Unknown"),ISBLANK(R10361))),"Missing Information", INDEX(Table15[Entire Service Line Classification], MATCH(SUMIFS(Table15[Unique ID],Table15[System-Owned Portion],E10361,Table15[If Material Anything Other than "Lead" in Column E,Was Material Ever Previously Lead?],G10361,Table15[Customer-Owned Portion],O10361),Table15[Unique ID],0),0)))</f>
        <v/>
      </c>
    </row>
    <row r="10362" spans="2:23" x14ac:dyDescent="0.25">
      <c r="B10362" s="146"/>
      <c r="C10362" s="31"/>
      <c r="D10362" s="31"/>
      <c r="E10362" s="44"/>
      <c r="F10362" s="43"/>
      <c r="G10362" s="84"/>
      <c r="H10362" s="31"/>
      <c r="I10362" s="205"/>
      <c r="J10362" s="84"/>
      <c r="K10362" s="31"/>
      <c r="L10362" s="31"/>
      <c r="M10362" s="169"/>
      <c r="N10362" s="148"/>
      <c r="O10362" s="106"/>
      <c r="P10362" s="43"/>
      <c r="Q10362" s="205"/>
      <c r="R10362" s="84"/>
      <c r="S10362" s="31"/>
      <c r="T10362" s="31"/>
      <c r="U10362" s="169"/>
      <c r="V10362" s="150"/>
      <c r="W10362" s="141" t="str" cm="1">
        <f t="array" ref="W10362">IF(SUM(LEN(B10362:V10362))=0,"",IF(OR(OR(ISBLANK(F10362),SUM(LEN(C10362),LEN(D10362))=0),AND(NOT(E10362="Unknown"),ISBLANK(J10362)),AND(NOT(O10362="Unknown"),ISBLANK(R10362))),"Missing Information", INDEX(Table15[Entire Service Line Classification], MATCH(SUMIFS(Table15[Unique ID],Table15[System-Owned Portion],E10362,Table15[If Material Anything Other than "Lead" in Column E,Was Material Ever Previously Lead?],G10362,Table15[Customer-Owned Portion],O10362),Table15[Unique ID],0),0)))</f>
        <v/>
      </c>
    </row>
    <row r="10363" spans="2:23" x14ac:dyDescent="0.25">
      <c r="B10363" s="146"/>
      <c r="C10363" s="31"/>
      <c r="D10363" s="31"/>
      <c r="E10363" s="44"/>
      <c r="F10363" s="43"/>
      <c r="G10363" s="84"/>
      <c r="H10363" s="31"/>
      <c r="I10363" s="205"/>
      <c r="J10363" s="84"/>
      <c r="K10363" s="31"/>
      <c r="L10363" s="31"/>
      <c r="M10363" s="169"/>
      <c r="N10363" s="148"/>
      <c r="O10363" s="106"/>
      <c r="P10363" s="43"/>
      <c r="Q10363" s="205"/>
      <c r="R10363" s="84"/>
      <c r="S10363" s="31"/>
      <c r="T10363" s="31"/>
      <c r="U10363" s="169"/>
      <c r="V10363" s="150"/>
      <c r="W10363" s="141" t="str" cm="1">
        <f t="array" ref="W10363">IF(SUM(LEN(B10363:V10363))=0,"",IF(OR(OR(ISBLANK(F10363),SUM(LEN(C10363),LEN(D10363))=0),AND(NOT(E10363="Unknown"),ISBLANK(J10363)),AND(NOT(O10363="Unknown"),ISBLANK(R10363))),"Missing Information", INDEX(Table15[Entire Service Line Classification], MATCH(SUMIFS(Table15[Unique ID],Table15[System-Owned Portion],E10363,Table15[If Material Anything Other than "Lead" in Column E,Was Material Ever Previously Lead?],G10363,Table15[Customer-Owned Portion],O10363),Table15[Unique ID],0),0)))</f>
        <v/>
      </c>
    </row>
    <row r="10364" spans="2:23" x14ac:dyDescent="0.25">
      <c r="B10364" s="146"/>
      <c r="C10364" s="31"/>
      <c r="D10364" s="31"/>
      <c r="E10364" s="44"/>
      <c r="F10364" s="43"/>
      <c r="G10364" s="84"/>
      <c r="H10364" s="31"/>
      <c r="I10364" s="205"/>
      <c r="J10364" s="84"/>
      <c r="K10364" s="31"/>
      <c r="L10364" s="31"/>
      <c r="M10364" s="169"/>
      <c r="N10364" s="148"/>
      <c r="O10364" s="106"/>
      <c r="P10364" s="43"/>
      <c r="Q10364" s="205"/>
      <c r="R10364" s="84"/>
      <c r="S10364" s="31"/>
      <c r="T10364" s="31"/>
      <c r="U10364" s="169"/>
      <c r="V10364" s="150"/>
      <c r="W10364" s="141" t="str" cm="1">
        <f t="array" ref="W10364">IF(SUM(LEN(B10364:V10364))=0,"",IF(OR(OR(ISBLANK(F10364),SUM(LEN(C10364),LEN(D10364))=0),AND(NOT(E10364="Unknown"),ISBLANK(J10364)),AND(NOT(O10364="Unknown"),ISBLANK(R10364))),"Missing Information", INDEX(Table15[Entire Service Line Classification], MATCH(SUMIFS(Table15[Unique ID],Table15[System-Owned Portion],E10364,Table15[If Material Anything Other than "Lead" in Column E,Was Material Ever Previously Lead?],G10364,Table15[Customer-Owned Portion],O10364),Table15[Unique ID],0),0)))</f>
        <v/>
      </c>
    </row>
    <row r="10365" spans="2:23" x14ac:dyDescent="0.25">
      <c r="B10365" s="146"/>
      <c r="C10365" s="31"/>
      <c r="D10365" s="31"/>
      <c r="E10365" s="44"/>
      <c r="F10365" s="43"/>
      <c r="G10365" s="84"/>
      <c r="H10365" s="31"/>
      <c r="I10365" s="205"/>
      <c r="J10365" s="84"/>
      <c r="K10365" s="31"/>
      <c r="L10365" s="31"/>
      <c r="M10365" s="169"/>
      <c r="N10365" s="148"/>
      <c r="O10365" s="106"/>
      <c r="P10365" s="43"/>
      <c r="Q10365" s="205"/>
      <c r="R10365" s="84"/>
      <c r="S10365" s="31"/>
      <c r="T10365" s="31"/>
      <c r="U10365" s="169"/>
      <c r="V10365" s="150"/>
      <c r="W10365" s="141" t="str" cm="1">
        <f t="array" ref="W10365">IF(SUM(LEN(B10365:V10365))=0,"",IF(OR(OR(ISBLANK(F10365),SUM(LEN(C10365),LEN(D10365))=0),AND(NOT(E10365="Unknown"),ISBLANK(J10365)),AND(NOT(O10365="Unknown"),ISBLANK(R10365))),"Missing Information", INDEX(Table15[Entire Service Line Classification], MATCH(SUMIFS(Table15[Unique ID],Table15[System-Owned Portion],E10365,Table15[If Material Anything Other than "Lead" in Column E,Was Material Ever Previously Lead?],G10365,Table15[Customer-Owned Portion],O10365),Table15[Unique ID],0),0)))</f>
        <v/>
      </c>
    </row>
    <row r="10366" spans="2:23" x14ac:dyDescent="0.25">
      <c r="B10366" s="146"/>
      <c r="C10366" s="31"/>
      <c r="D10366" s="31"/>
      <c r="E10366" s="44"/>
      <c r="F10366" s="43"/>
      <c r="G10366" s="84"/>
      <c r="H10366" s="31"/>
      <c r="I10366" s="205"/>
      <c r="J10366" s="84"/>
      <c r="K10366" s="31"/>
      <c r="L10366" s="31"/>
      <c r="M10366" s="169"/>
      <c r="N10366" s="148"/>
      <c r="O10366" s="106"/>
      <c r="P10366" s="43"/>
      <c r="Q10366" s="205"/>
      <c r="R10366" s="84"/>
      <c r="S10366" s="31"/>
      <c r="T10366" s="31"/>
      <c r="U10366" s="169"/>
      <c r="V10366" s="150"/>
      <c r="W10366" s="141" t="str" cm="1">
        <f t="array" ref="W10366">IF(SUM(LEN(B10366:V10366))=0,"",IF(OR(OR(ISBLANK(F10366),SUM(LEN(C10366),LEN(D10366))=0),AND(NOT(E10366="Unknown"),ISBLANK(J10366)),AND(NOT(O10366="Unknown"),ISBLANK(R10366))),"Missing Information", INDEX(Table15[Entire Service Line Classification], MATCH(SUMIFS(Table15[Unique ID],Table15[System-Owned Portion],E10366,Table15[If Material Anything Other than "Lead" in Column E,Was Material Ever Previously Lead?],G10366,Table15[Customer-Owned Portion],O10366),Table15[Unique ID],0),0)))</f>
        <v/>
      </c>
    </row>
    <row r="10367" spans="2:23" x14ac:dyDescent="0.25">
      <c r="B10367" s="146"/>
      <c r="C10367" s="31"/>
      <c r="D10367" s="31"/>
      <c r="E10367" s="44"/>
      <c r="F10367" s="43"/>
      <c r="G10367" s="84"/>
      <c r="H10367" s="31"/>
      <c r="I10367" s="205"/>
      <c r="J10367" s="84"/>
      <c r="K10367" s="31"/>
      <c r="L10367" s="31"/>
      <c r="M10367" s="169"/>
      <c r="N10367" s="148"/>
      <c r="O10367" s="106"/>
      <c r="P10367" s="43"/>
      <c r="Q10367" s="205"/>
      <c r="R10367" s="84"/>
      <c r="S10367" s="31"/>
      <c r="T10367" s="31"/>
      <c r="U10367" s="169"/>
      <c r="V10367" s="150"/>
      <c r="W10367" s="141" t="str" cm="1">
        <f t="array" ref="W10367">IF(SUM(LEN(B10367:V10367))=0,"",IF(OR(OR(ISBLANK(F10367),SUM(LEN(C10367),LEN(D10367))=0),AND(NOT(E10367="Unknown"),ISBLANK(J10367)),AND(NOT(O10367="Unknown"),ISBLANK(R10367))),"Missing Information", INDEX(Table15[Entire Service Line Classification], MATCH(SUMIFS(Table15[Unique ID],Table15[System-Owned Portion],E10367,Table15[If Material Anything Other than "Lead" in Column E,Was Material Ever Previously Lead?],G10367,Table15[Customer-Owned Portion],O10367),Table15[Unique ID],0),0)))</f>
        <v/>
      </c>
    </row>
    <row r="10368" spans="2:23" x14ac:dyDescent="0.25">
      <c r="B10368" s="146"/>
      <c r="C10368" s="31"/>
      <c r="D10368" s="31"/>
      <c r="E10368" s="44"/>
      <c r="F10368" s="43"/>
      <c r="G10368" s="84"/>
      <c r="H10368" s="31"/>
      <c r="I10368" s="205"/>
      <c r="J10368" s="84"/>
      <c r="K10368" s="31"/>
      <c r="L10368" s="31"/>
      <c r="M10368" s="169"/>
      <c r="N10368" s="148"/>
      <c r="O10368" s="106"/>
      <c r="P10368" s="43"/>
      <c r="Q10368" s="205"/>
      <c r="R10368" s="84"/>
      <c r="S10368" s="31"/>
      <c r="T10368" s="31"/>
      <c r="U10368" s="169"/>
      <c r="V10368" s="150"/>
      <c r="W10368" s="141" t="str" cm="1">
        <f t="array" ref="W10368">IF(SUM(LEN(B10368:V10368))=0,"",IF(OR(OR(ISBLANK(F10368),SUM(LEN(C10368),LEN(D10368))=0),AND(NOT(E10368="Unknown"),ISBLANK(J10368)),AND(NOT(O10368="Unknown"),ISBLANK(R10368))),"Missing Information", INDEX(Table15[Entire Service Line Classification], MATCH(SUMIFS(Table15[Unique ID],Table15[System-Owned Portion],E10368,Table15[If Material Anything Other than "Lead" in Column E,Was Material Ever Previously Lead?],G10368,Table15[Customer-Owned Portion],O10368),Table15[Unique ID],0),0)))</f>
        <v/>
      </c>
    </row>
    <row r="10369" spans="2:23" x14ac:dyDescent="0.25">
      <c r="B10369" s="146"/>
      <c r="C10369" s="31"/>
      <c r="D10369" s="31"/>
      <c r="E10369" s="44"/>
      <c r="F10369" s="43"/>
      <c r="G10369" s="84"/>
      <c r="H10369" s="31"/>
      <c r="I10369" s="205"/>
      <c r="J10369" s="84"/>
      <c r="K10369" s="31"/>
      <c r="L10369" s="31"/>
      <c r="M10369" s="169"/>
      <c r="N10369" s="148"/>
      <c r="O10369" s="106"/>
      <c r="P10369" s="43"/>
      <c r="Q10369" s="205"/>
      <c r="R10369" s="84"/>
      <c r="S10369" s="31"/>
      <c r="T10369" s="31"/>
      <c r="U10369" s="169"/>
      <c r="V10369" s="150"/>
      <c r="W10369" s="141" t="str" cm="1">
        <f t="array" ref="W10369">IF(SUM(LEN(B10369:V10369))=0,"",IF(OR(OR(ISBLANK(F10369),SUM(LEN(C10369),LEN(D10369))=0),AND(NOT(E10369="Unknown"),ISBLANK(J10369)),AND(NOT(O10369="Unknown"),ISBLANK(R10369))),"Missing Information", INDEX(Table15[Entire Service Line Classification], MATCH(SUMIFS(Table15[Unique ID],Table15[System-Owned Portion],E10369,Table15[If Material Anything Other than "Lead" in Column E,Was Material Ever Previously Lead?],G10369,Table15[Customer-Owned Portion],O10369),Table15[Unique ID],0),0)))</f>
        <v/>
      </c>
    </row>
    <row r="10370" spans="2:23" x14ac:dyDescent="0.25">
      <c r="B10370" s="146"/>
      <c r="C10370" s="31"/>
      <c r="D10370" s="31"/>
      <c r="E10370" s="44"/>
      <c r="F10370" s="43"/>
      <c r="G10370" s="84"/>
      <c r="H10370" s="31"/>
      <c r="I10370" s="205"/>
      <c r="J10370" s="84"/>
      <c r="K10370" s="31"/>
      <c r="L10370" s="31"/>
      <c r="M10370" s="169"/>
      <c r="N10370" s="148"/>
      <c r="O10370" s="106"/>
      <c r="P10370" s="43"/>
      <c r="Q10370" s="205"/>
      <c r="R10370" s="84"/>
      <c r="S10370" s="31"/>
      <c r="T10370" s="31"/>
      <c r="U10370" s="169"/>
      <c r="V10370" s="150"/>
      <c r="W10370" s="141" t="str" cm="1">
        <f t="array" ref="W10370">IF(SUM(LEN(B10370:V10370))=0,"",IF(OR(OR(ISBLANK(F10370),SUM(LEN(C10370),LEN(D10370))=0),AND(NOT(E10370="Unknown"),ISBLANK(J10370)),AND(NOT(O10370="Unknown"),ISBLANK(R10370))),"Missing Information", INDEX(Table15[Entire Service Line Classification], MATCH(SUMIFS(Table15[Unique ID],Table15[System-Owned Portion],E10370,Table15[If Material Anything Other than "Lead" in Column E,Was Material Ever Previously Lead?],G10370,Table15[Customer-Owned Portion],O10370),Table15[Unique ID],0),0)))</f>
        <v/>
      </c>
    </row>
    <row r="10371" spans="2:23" x14ac:dyDescent="0.25">
      <c r="B10371" s="146"/>
      <c r="C10371" s="31"/>
      <c r="D10371" s="31"/>
      <c r="E10371" s="44"/>
      <c r="F10371" s="43"/>
      <c r="G10371" s="84"/>
      <c r="H10371" s="31"/>
      <c r="I10371" s="205"/>
      <c r="J10371" s="84"/>
      <c r="K10371" s="31"/>
      <c r="L10371" s="31"/>
      <c r="M10371" s="169"/>
      <c r="N10371" s="148"/>
      <c r="O10371" s="106"/>
      <c r="P10371" s="43"/>
      <c r="Q10371" s="205"/>
      <c r="R10371" s="84"/>
      <c r="S10371" s="31"/>
      <c r="T10371" s="31"/>
      <c r="U10371" s="169"/>
      <c r="V10371" s="150"/>
      <c r="W10371" s="141" t="str" cm="1">
        <f t="array" ref="W10371">IF(SUM(LEN(B10371:V10371))=0,"",IF(OR(OR(ISBLANK(F10371),SUM(LEN(C10371),LEN(D10371))=0),AND(NOT(E10371="Unknown"),ISBLANK(J10371)),AND(NOT(O10371="Unknown"),ISBLANK(R10371))),"Missing Information", INDEX(Table15[Entire Service Line Classification], MATCH(SUMIFS(Table15[Unique ID],Table15[System-Owned Portion],E10371,Table15[If Material Anything Other than "Lead" in Column E,Was Material Ever Previously Lead?],G10371,Table15[Customer-Owned Portion],O10371),Table15[Unique ID],0),0)))</f>
        <v/>
      </c>
    </row>
    <row r="10372" spans="2:23" x14ac:dyDescent="0.25">
      <c r="B10372" s="146"/>
      <c r="C10372" s="31"/>
      <c r="D10372" s="31"/>
      <c r="E10372" s="44"/>
      <c r="F10372" s="43"/>
      <c r="G10372" s="84"/>
      <c r="H10372" s="31"/>
      <c r="I10372" s="205"/>
      <c r="J10372" s="84"/>
      <c r="K10372" s="31"/>
      <c r="L10372" s="31"/>
      <c r="M10372" s="169"/>
      <c r="N10372" s="148"/>
      <c r="O10372" s="106"/>
      <c r="P10372" s="43"/>
      <c r="Q10372" s="205"/>
      <c r="R10372" s="84"/>
      <c r="S10372" s="31"/>
      <c r="T10372" s="31"/>
      <c r="U10372" s="169"/>
      <c r="V10372" s="150"/>
      <c r="W10372" s="141" t="str" cm="1">
        <f t="array" ref="W10372">IF(SUM(LEN(B10372:V10372))=0,"",IF(OR(OR(ISBLANK(F10372),SUM(LEN(C10372),LEN(D10372))=0),AND(NOT(E10372="Unknown"),ISBLANK(J10372)),AND(NOT(O10372="Unknown"),ISBLANK(R10372))),"Missing Information", INDEX(Table15[Entire Service Line Classification], MATCH(SUMIFS(Table15[Unique ID],Table15[System-Owned Portion],E10372,Table15[If Material Anything Other than "Lead" in Column E,Was Material Ever Previously Lead?],G10372,Table15[Customer-Owned Portion],O10372),Table15[Unique ID],0),0)))</f>
        <v/>
      </c>
    </row>
    <row r="10373" spans="2:23" x14ac:dyDescent="0.25">
      <c r="B10373" s="146"/>
      <c r="C10373" s="31"/>
      <c r="D10373" s="31"/>
      <c r="E10373" s="44"/>
      <c r="F10373" s="43"/>
      <c r="G10373" s="84"/>
      <c r="H10373" s="31"/>
      <c r="I10373" s="205"/>
      <c r="J10373" s="84"/>
      <c r="K10373" s="31"/>
      <c r="L10373" s="31"/>
      <c r="M10373" s="169"/>
      <c r="N10373" s="148"/>
      <c r="O10373" s="106"/>
      <c r="P10373" s="43"/>
      <c r="Q10373" s="205"/>
      <c r="R10373" s="84"/>
      <c r="S10373" s="31"/>
      <c r="T10373" s="31"/>
      <c r="U10373" s="169"/>
      <c r="V10373" s="150"/>
      <c r="W10373" s="141" t="str" cm="1">
        <f t="array" ref="W10373">IF(SUM(LEN(B10373:V10373))=0,"",IF(OR(OR(ISBLANK(F10373),SUM(LEN(C10373),LEN(D10373))=0),AND(NOT(E10373="Unknown"),ISBLANK(J10373)),AND(NOT(O10373="Unknown"),ISBLANK(R10373))),"Missing Information", INDEX(Table15[Entire Service Line Classification], MATCH(SUMIFS(Table15[Unique ID],Table15[System-Owned Portion],E10373,Table15[If Material Anything Other than "Lead" in Column E,Was Material Ever Previously Lead?],G10373,Table15[Customer-Owned Portion],O10373),Table15[Unique ID],0),0)))</f>
        <v/>
      </c>
    </row>
    <row r="10374" spans="2:23" x14ac:dyDescent="0.25">
      <c r="B10374" s="146"/>
      <c r="C10374" s="31"/>
      <c r="D10374" s="31"/>
      <c r="E10374" s="44"/>
      <c r="F10374" s="43"/>
      <c r="G10374" s="84"/>
      <c r="H10374" s="31"/>
      <c r="I10374" s="205"/>
      <c r="J10374" s="84"/>
      <c r="K10374" s="31"/>
      <c r="L10374" s="31"/>
      <c r="M10374" s="169"/>
      <c r="N10374" s="148"/>
      <c r="O10374" s="106"/>
      <c r="P10374" s="43"/>
      <c r="Q10374" s="205"/>
      <c r="R10374" s="84"/>
      <c r="S10374" s="31"/>
      <c r="T10374" s="31"/>
      <c r="U10374" s="169"/>
      <c r="V10374" s="150"/>
      <c r="W10374" s="141" t="str" cm="1">
        <f t="array" ref="W10374">IF(SUM(LEN(B10374:V10374))=0,"",IF(OR(OR(ISBLANK(F10374),SUM(LEN(C10374),LEN(D10374))=0),AND(NOT(E10374="Unknown"),ISBLANK(J10374)),AND(NOT(O10374="Unknown"),ISBLANK(R10374))),"Missing Information", INDEX(Table15[Entire Service Line Classification], MATCH(SUMIFS(Table15[Unique ID],Table15[System-Owned Portion],E10374,Table15[If Material Anything Other than "Lead" in Column E,Was Material Ever Previously Lead?],G10374,Table15[Customer-Owned Portion],O10374),Table15[Unique ID],0),0)))</f>
        <v/>
      </c>
    </row>
    <row r="10375" spans="2:23" x14ac:dyDescent="0.25">
      <c r="B10375" s="146"/>
      <c r="C10375" s="31"/>
      <c r="D10375" s="31"/>
      <c r="E10375" s="44"/>
      <c r="F10375" s="43"/>
      <c r="G10375" s="84"/>
      <c r="H10375" s="31"/>
      <c r="I10375" s="205"/>
      <c r="J10375" s="84"/>
      <c r="K10375" s="31"/>
      <c r="L10375" s="31"/>
      <c r="M10375" s="169"/>
      <c r="N10375" s="148"/>
      <c r="O10375" s="106"/>
      <c r="P10375" s="43"/>
      <c r="Q10375" s="205"/>
      <c r="R10375" s="84"/>
      <c r="S10375" s="31"/>
      <c r="T10375" s="31"/>
      <c r="U10375" s="169"/>
      <c r="V10375" s="150"/>
      <c r="W10375" s="141" t="str" cm="1">
        <f t="array" ref="W10375">IF(SUM(LEN(B10375:V10375))=0,"",IF(OR(OR(ISBLANK(F10375),SUM(LEN(C10375),LEN(D10375))=0),AND(NOT(E10375="Unknown"),ISBLANK(J10375)),AND(NOT(O10375="Unknown"),ISBLANK(R10375))),"Missing Information", INDEX(Table15[Entire Service Line Classification], MATCH(SUMIFS(Table15[Unique ID],Table15[System-Owned Portion],E10375,Table15[If Material Anything Other than "Lead" in Column E,Was Material Ever Previously Lead?],G10375,Table15[Customer-Owned Portion],O10375),Table15[Unique ID],0),0)))</f>
        <v/>
      </c>
    </row>
    <row r="10376" spans="2:23" x14ac:dyDescent="0.25">
      <c r="B10376" s="146"/>
      <c r="C10376" s="31"/>
      <c r="D10376" s="31"/>
      <c r="E10376" s="44"/>
      <c r="F10376" s="43"/>
      <c r="G10376" s="84"/>
      <c r="H10376" s="31"/>
      <c r="I10376" s="205"/>
      <c r="J10376" s="84"/>
      <c r="K10376" s="31"/>
      <c r="L10376" s="31"/>
      <c r="M10376" s="169"/>
      <c r="N10376" s="148"/>
      <c r="O10376" s="106"/>
      <c r="P10376" s="43"/>
      <c r="Q10376" s="205"/>
      <c r="R10376" s="84"/>
      <c r="S10376" s="31"/>
      <c r="T10376" s="31"/>
      <c r="U10376" s="169"/>
      <c r="V10376" s="150"/>
      <c r="W10376" s="141" t="str" cm="1">
        <f t="array" ref="W10376">IF(SUM(LEN(B10376:V10376))=0,"",IF(OR(OR(ISBLANK(F10376),SUM(LEN(C10376),LEN(D10376))=0),AND(NOT(E10376="Unknown"),ISBLANK(J10376)),AND(NOT(O10376="Unknown"),ISBLANK(R10376))),"Missing Information", INDEX(Table15[Entire Service Line Classification], MATCH(SUMIFS(Table15[Unique ID],Table15[System-Owned Portion],E10376,Table15[If Material Anything Other than "Lead" in Column E,Was Material Ever Previously Lead?],G10376,Table15[Customer-Owned Portion],O10376),Table15[Unique ID],0),0)))</f>
        <v/>
      </c>
    </row>
    <row r="10377" spans="2:23" x14ac:dyDescent="0.25">
      <c r="B10377" s="146"/>
      <c r="C10377" s="31"/>
      <c r="D10377" s="31"/>
      <c r="E10377" s="44"/>
      <c r="F10377" s="43"/>
      <c r="G10377" s="84"/>
      <c r="H10377" s="31"/>
      <c r="I10377" s="205"/>
      <c r="J10377" s="84"/>
      <c r="K10377" s="31"/>
      <c r="L10377" s="31"/>
      <c r="M10377" s="169"/>
      <c r="N10377" s="148"/>
      <c r="O10377" s="106"/>
      <c r="P10377" s="43"/>
      <c r="Q10377" s="205"/>
      <c r="R10377" s="84"/>
      <c r="S10377" s="31"/>
      <c r="T10377" s="31"/>
      <c r="U10377" s="169"/>
      <c r="V10377" s="150"/>
      <c r="W10377" s="141" t="str" cm="1">
        <f t="array" ref="W10377">IF(SUM(LEN(B10377:V10377))=0,"",IF(OR(OR(ISBLANK(F10377),SUM(LEN(C10377),LEN(D10377))=0),AND(NOT(E10377="Unknown"),ISBLANK(J10377)),AND(NOT(O10377="Unknown"),ISBLANK(R10377))),"Missing Information", INDEX(Table15[Entire Service Line Classification], MATCH(SUMIFS(Table15[Unique ID],Table15[System-Owned Portion],E10377,Table15[If Material Anything Other than "Lead" in Column E,Was Material Ever Previously Lead?],G10377,Table15[Customer-Owned Portion],O10377),Table15[Unique ID],0),0)))</f>
        <v/>
      </c>
    </row>
    <row r="10378" spans="2:23" x14ac:dyDescent="0.25">
      <c r="B10378" s="146"/>
      <c r="C10378" s="31"/>
      <c r="D10378" s="31"/>
      <c r="E10378" s="44"/>
      <c r="F10378" s="43"/>
      <c r="G10378" s="84"/>
      <c r="H10378" s="31"/>
      <c r="I10378" s="205"/>
      <c r="J10378" s="84"/>
      <c r="K10378" s="31"/>
      <c r="L10378" s="31"/>
      <c r="M10378" s="169"/>
      <c r="N10378" s="148"/>
      <c r="O10378" s="106"/>
      <c r="P10378" s="43"/>
      <c r="Q10378" s="205"/>
      <c r="R10378" s="84"/>
      <c r="S10378" s="31"/>
      <c r="T10378" s="31"/>
      <c r="U10378" s="169"/>
      <c r="V10378" s="150"/>
      <c r="W10378" s="141" t="str" cm="1">
        <f t="array" ref="W10378">IF(SUM(LEN(B10378:V10378))=0,"",IF(OR(OR(ISBLANK(F10378),SUM(LEN(C10378),LEN(D10378))=0),AND(NOT(E10378="Unknown"),ISBLANK(J10378)),AND(NOT(O10378="Unknown"),ISBLANK(R10378))),"Missing Information", INDEX(Table15[Entire Service Line Classification], MATCH(SUMIFS(Table15[Unique ID],Table15[System-Owned Portion],E10378,Table15[If Material Anything Other than "Lead" in Column E,Was Material Ever Previously Lead?],G10378,Table15[Customer-Owned Portion],O10378),Table15[Unique ID],0),0)))</f>
        <v/>
      </c>
    </row>
    <row r="10379" spans="2:23" x14ac:dyDescent="0.25">
      <c r="B10379" s="146"/>
      <c r="C10379" s="31"/>
      <c r="D10379" s="31"/>
      <c r="E10379" s="44"/>
      <c r="F10379" s="43"/>
      <c r="G10379" s="84"/>
      <c r="H10379" s="31"/>
      <c r="I10379" s="205"/>
      <c r="J10379" s="84"/>
      <c r="K10379" s="31"/>
      <c r="L10379" s="31"/>
      <c r="M10379" s="169"/>
      <c r="N10379" s="148"/>
      <c r="O10379" s="106"/>
      <c r="P10379" s="43"/>
      <c r="Q10379" s="205"/>
      <c r="R10379" s="84"/>
      <c r="S10379" s="31"/>
      <c r="T10379" s="31"/>
      <c r="U10379" s="169"/>
      <c r="V10379" s="150"/>
      <c r="W10379" s="141" t="str" cm="1">
        <f t="array" ref="W10379">IF(SUM(LEN(B10379:V10379))=0,"",IF(OR(OR(ISBLANK(F10379),SUM(LEN(C10379),LEN(D10379))=0),AND(NOT(E10379="Unknown"),ISBLANK(J10379)),AND(NOT(O10379="Unknown"),ISBLANK(R10379))),"Missing Information", INDEX(Table15[Entire Service Line Classification], MATCH(SUMIFS(Table15[Unique ID],Table15[System-Owned Portion],E10379,Table15[If Material Anything Other than "Lead" in Column E,Was Material Ever Previously Lead?],G10379,Table15[Customer-Owned Portion],O10379),Table15[Unique ID],0),0)))</f>
        <v/>
      </c>
    </row>
    <row r="10380" spans="2:23" x14ac:dyDescent="0.25">
      <c r="B10380" s="146"/>
      <c r="C10380" s="31"/>
      <c r="D10380" s="31"/>
      <c r="E10380" s="44"/>
      <c r="F10380" s="43"/>
      <c r="G10380" s="84"/>
      <c r="H10380" s="31"/>
      <c r="I10380" s="205"/>
      <c r="J10380" s="84"/>
      <c r="K10380" s="31"/>
      <c r="L10380" s="31"/>
      <c r="M10380" s="169"/>
      <c r="N10380" s="148"/>
      <c r="O10380" s="106"/>
      <c r="P10380" s="43"/>
      <c r="Q10380" s="205"/>
      <c r="R10380" s="84"/>
      <c r="S10380" s="31"/>
      <c r="T10380" s="31"/>
      <c r="U10380" s="169"/>
      <c r="V10380" s="150"/>
      <c r="W10380" s="141" t="str" cm="1">
        <f t="array" ref="W10380">IF(SUM(LEN(B10380:V10380))=0,"",IF(OR(OR(ISBLANK(F10380),SUM(LEN(C10380),LEN(D10380))=0),AND(NOT(E10380="Unknown"),ISBLANK(J10380)),AND(NOT(O10380="Unknown"),ISBLANK(R10380))),"Missing Information", INDEX(Table15[Entire Service Line Classification], MATCH(SUMIFS(Table15[Unique ID],Table15[System-Owned Portion],E10380,Table15[If Material Anything Other than "Lead" in Column E,Was Material Ever Previously Lead?],G10380,Table15[Customer-Owned Portion],O10380),Table15[Unique ID],0),0)))</f>
        <v/>
      </c>
    </row>
    <row r="10381" spans="2:23" x14ac:dyDescent="0.25">
      <c r="B10381" s="146"/>
      <c r="C10381" s="31"/>
      <c r="D10381" s="31"/>
      <c r="E10381" s="44"/>
      <c r="F10381" s="43"/>
      <c r="G10381" s="84"/>
      <c r="H10381" s="31"/>
      <c r="I10381" s="205"/>
      <c r="J10381" s="84"/>
      <c r="K10381" s="31"/>
      <c r="L10381" s="31"/>
      <c r="M10381" s="169"/>
      <c r="N10381" s="148"/>
      <c r="O10381" s="106"/>
      <c r="P10381" s="43"/>
      <c r="Q10381" s="205"/>
      <c r="R10381" s="84"/>
      <c r="S10381" s="31"/>
      <c r="T10381" s="31"/>
      <c r="U10381" s="169"/>
      <c r="V10381" s="150"/>
      <c r="W10381" s="141" t="str" cm="1">
        <f t="array" ref="W10381">IF(SUM(LEN(B10381:V10381))=0,"",IF(OR(OR(ISBLANK(F10381),SUM(LEN(C10381),LEN(D10381))=0),AND(NOT(E10381="Unknown"),ISBLANK(J10381)),AND(NOT(O10381="Unknown"),ISBLANK(R10381))),"Missing Information", INDEX(Table15[Entire Service Line Classification], MATCH(SUMIFS(Table15[Unique ID],Table15[System-Owned Portion],E10381,Table15[If Material Anything Other than "Lead" in Column E,Was Material Ever Previously Lead?],G10381,Table15[Customer-Owned Portion],O10381),Table15[Unique ID],0),0)))</f>
        <v/>
      </c>
    </row>
    <row r="10382" spans="2:23" x14ac:dyDescent="0.25">
      <c r="B10382" s="146"/>
      <c r="C10382" s="31"/>
      <c r="D10382" s="31"/>
      <c r="E10382" s="44"/>
      <c r="F10382" s="43"/>
      <c r="G10382" s="84"/>
      <c r="H10382" s="31"/>
      <c r="I10382" s="205"/>
      <c r="J10382" s="84"/>
      <c r="K10382" s="31"/>
      <c r="L10382" s="31"/>
      <c r="M10382" s="169"/>
      <c r="N10382" s="148"/>
      <c r="O10382" s="106"/>
      <c r="P10382" s="43"/>
      <c r="Q10382" s="205"/>
      <c r="R10382" s="84"/>
      <c r="S10382" s="31"/>
      <c r="T10382" s="31"/>
      <c r="U10382" s="169"/>
      <c r="V10382" s="150"/>
      <c r="W10382" s="141" t="str" cm="1">
        <f t="array" ref="W10382">IF(SUM(LEN(B10382:V10382))=0,"",IF(OR(OR(ISBLANK(F10382),SUM(LEN(C10382),LEN(D10382))=0),AND(NOT(E10382="Unknown"),ISBLANK(J10382)),AND(NOT(O10382="Unknown"),ISBLANK(R10382))),"Missing Information", INDEX(Table15[Entire Service Line Classification], MATCH(SUMIFS(Table15[Unique ID],Table15[System-Owned Portion],E10382,Table15[If Material Anything Other than "Lead" in Column E,Was Material Ever Previously Lead?],G10382,Table15[Customer-Owned Portion],O10382),Table15[Unique ID],0),0)))</f>
        <v/>
      </c>
    </row>
    <row r="10383" spans="2:23" x14ac:dyDescent="0.25">
      <c r="B10383" s="146"/>
      <c r="C10383" s="31"/>
      <c r="D10383" s="31"/>
      <c r="E10383" s="44"/>
      <c r="F10383" s="43"/>
      <c r="G10383" s="84"/>
      <c r="H10383" s="31"/>
      <c r="I10383" s="205"/>
      <c r="J10383" s="84"/>
      <c r="K10383" s="31"/>
      <c r="L10383" s="31"/>
      <c r="M10383" s="169"/>
      <c r="N10383" s="148"/>
      <c r="O10383" s="106"/>
      <c r="P10383" s="43"/>
      <c r="Q10383" s="205"/>
      <c r="R10383" s="84"/>
      <c r="S10383" s="31"/>
      <c r="T10383" s="31"/>
      <c r="U10383" s="169"/>
      <c r="V10383" s="150"/>
      <c r="W10383" s="141" t="str" cm="1">
        <f t="array" ref="W10383">IF(SUM(LEN(B10383:V10383))=0,"",IF(OR(OR(ISBLANK(F10383),SUM(LEN(C10383),LEN(D10383))=0),AND(NOT(E10383="Unknown"),ISBLANK(J10383)),AND(NOT(O10383="Unknown"),ISBLANK(R10383))),"Missing Information", INDEX(Table15[Entire Service Line Classification], MATCH(SUMIFS(Table15[Unique ID],Table15[System-Owned Portion],E10383,Table15[If Material Anything Other than "Lead" in Column E,Was Material Ever Previously Lead?],G10383,Table15[Customer-Owned Portion],O10383),Table15[Unique ID],0),0)))</f>
        <v/>
      </c>
    </row>
    <row r="10384" spans="2:23" x14ac:dyDescent="0.25">
      <c r="B10384" s="146"/>
      <c r="C10384" s="31"/>
      <c r="D10384" s="31"/>
      <c r="E10384" s="44"/>
      <c r="F10384" s="43"/>
      <c r="G10384" s="84"/>
      <c r="H10384" s="31"/>
      <c r="I10384" s="205"/>
      <c r="J10384" s="84"/>
      <c r="K10384" s="31"/>
      <c r="L10384" s="31"/>
      <c r="M10384" s="169"/>
      <c r="N10384" s="148"/>
      <c r="O10384" s="106"/>
      <c r="P10384" s="43"/>
      <c r="Q10384" s="205"/>
      <c r="R10384" s="84"/>
      <c r="S10384" s="31"/>
      <c r="T10384" s="31"/>
      <c r="U10384" s="169"/>
      <c r="V10384" s="150"/>
      <c r="W10384" s="141" t="str" cm="1">
        <f t="array" ref="W10384">IF(SUM(LEN(B10384:V10384))=0,"",IF(OR(OR(ISBLANK(F10384),SUM(LEN(C10384),LEN(D10384))=0),AND(NOT(E10384="Unknown"),ISBLANK(J10384)),AND(NOT(O10384="Unknown"),ISBLANK(R10384))),"Missing Information", INDEX(Table15[Entire Service Line Classification], MATCH(SUMIFS(Table15[Unique ID],Table15[System-Owned Portion],E10384,Table15[If Material Anything Other than "Lead" in Column E,Was Material Ever Previously Lead?],G10384,Table15[Customer-Owned Portion],O10384),Table15[Unique ID],0),0)))</f>
        <v/>
      </c>
    </row>
    <row r="10385" spans="2:23" x14ac:dyDescent="0.25">
      <c r="B10385" s="146"/>
      <c r="C10385" s="31"/>
      <c r="D10385" s="31"/>
      <c r="E10385" s="44"/>
      <c r="F10385" s="43"/>
      <c r="G10385" s="84"/>
      <c r="H10385" s="31"/>
      <c r="I10385" s="205"/>
      <c r="J10385" s="84"/>
      <c r="K10385" s="31"/>
      <c r="L10385" s="31"/>
      <c r="M10385" s="169"/>
      <c r="N10385" s="148"/>
      <c r="O10385" s="106"/>
      <c r="P10385" s="43"/>
      <c r="Q10385" s="205"/>
      <c r="R10385" s="84"/>
      <c r="S10385" s="31"/>
      <c r="T10385" s="31"/>
      <c r="U10385" s="169"/>
      <c r="V10385" s="150"/>
      <c r="W10385" s="141" t="str" cm="1">
        <f t="array" ref="W10385">IF(SUM(LEN(B10385:V10385))=0,"",IF(OR(OR(ISBLANK(F10385),SUM(LEN(C10385),LEN(D10385))=0),AND(NOT(E10385="Unknown"),ISBLANK(J10385)),AND(NOT(O10385="Unknown"),ISBLANK(R10385))),"Missing Information", INDEX(Table15[Entire Service Line Classification], MATCH(SUMIFS(Table15[Unique ID],Table15[System-Owned Portion],E10385,Table15[If Material Anything Other than "Lead" in Column E,Was Material Ever Previously Lead?],G10385,Table15[Customer-Owned Portion],O10385),Table15[Unique ID],0),0)))</f>
        <v/>
      </c>
    </row>
    <row r="10386" spans="2:23" x14ac:dyDescent="0.25">
      <c r="B10386" s="146"/>
      <c r="C10386" s="31"/>
      <c r="D10386" s="31"/>
      <c r="E10386" s="44"/>
      <c r="F10386" s="43"/>
      <c r="G10386" s="84"/>
      <c r="H10386" s="31"/>
      <c r="I10386" s="205"/>
      <c r="J10386" s="84"/>
      <c r="K10386" s="31"/>
      <c r="L10386" s="31"/>
      <c r="M10386" s="169"/>
      <c r="N10386" s="148"/>
      <c r="O10386" s="106"/>
      <c r="P10386" s="43"/>
      <c r="Q10386" s="205"/>
      <c r="R10386" s="84"/>
      <c r="S10386" s="31"/>
      <c r="T10386" s="31"/>
      <c r="U10386" s="169"/>
      <c r="V10386" s="150"/>
      <c r="W10386" s="141" t="str" cm="1">
        <f t="array" ref="W10386">IF(SUM(LEN(B10386:V10386))=0,"",IF(OR(OR(ISBLANK(F10386),SUM(LEN(C10386),LEN(D10386))=0),AND(NOT(E10386="Unknown"),ISBLANK(J10386)),AND(NOT(O10386="Unknown"),ISBLANK(R10386))),"Missing Information", INDEX(Table15[Entire Service Line Classification], MATCH(SUMIFS(Table15[Unique ID],Table15[System-Owned Portion],E10386,Table15[If Material Anything Other than "Lead" in Column E,Was Material Ever Previously Lead?],G10386,Table15[Customer-Owned Portion],O10386),Table15[Unique ID],0),0)))</f>
        <v/>
      </c>
    </row>
    <row r="10387" spans="2:23" x14ac:dyDescent="0.25">
      <c r="B10387" s="146"/>
      <c r="C10387" s="31"/>
      <c r="D10387" s="31"/>
      <c r="E10387" s="44"/>
      <c r="F10387" s="43"/>
      <c r="G10387" s="84"/>
      <c r="H10387" s="31"/>
      <c r="I10387" s="205"/>
      <c r="J10387" s="84"/>
      <c r="K10387" s="31"/>
      <c r="L10387" s="31"/>
      <c r="M10387" s="169"/>
      <c r="N10387" s="148"/>
      <c r="O10387" s="106"/>
      <c r="P10387" s="43"/>
      <c r="Q10387" s="205"/>
      <c r="R10387" s="84"/>
      <c r="S10387" s="31"/>
      <c r="T10387" s="31"/>
      <c r="U10387" s="169"/>
      <c r="V10387" s="150"/>
      <c r="W10387" s="141" t="str" cm="1">
        <f t="array" ref="W10387">IF(SUM(LEN(B10387:V10387))=0,"",IF(OR(OR(ISBLANK(F10387),SUM(LEN(C10387),LEN(D10387))=0),AND(NOT(E10387="Unknown"),ISBLANK(J10387)),AND(NOT(O10387="Unknown"),ISBLANK(R10387))),"Missing Information", INDEX(Table15[Entire Service Line Classification], MATCH(SUMIFS(Table15[Unique ID],Table15[System-Owned Portion],E10387,Table15[If Material Anything Other than "Lead" in Column E,Was Material Ever Previously Lead?],G10387,Table15[Customer-Owned Portion],O10387),Table15[Unique ID],0),0)))</f>
        <v/>
      </c>
    </row>
    <row r="10388" spans="2:23" x14ac:dyDescent="0.25">
      <c r="B10388" s="146"/>
      <c r="C10388" s="31"/>
      <c r="D10388" s="31"/>
      <c r="E10388" s="44"/>
      <c r="F10388" s="43"/>
      <c r="G10388" s="84"/>
      <c r="H10388" s="31"/>
      <c r="I10388" s="205"/>
      <c r="J10388" s="84"/>
      <c r="K10388" s="31"/>
      <c r="L10388" s="31"/>
      <c r="M10388" s="169"/>
      <c r="N10388" s="148"/>
      <c r="O10388" s="106"/>
      <c r="P10388" s="43"/>
      <c r="Q10388" s="205"/>
      <c r="R10388" s="84"/>
      <c r="S10388" s="31"/>
      <c r="T10388" s="31"/>
      <c r="U10388" s="169"/>
      <c r="V10388" s="150"/>
      <c r="W10388" s="141" t="str" cm="1">
        <f t="array" ref="W10388">IF(SUM(LEN(B10388:V10388))=0,"",IF(OR(OR(ISBLANK(F10388),SUM(LEN(C10388),LEN(D10388))=0),AND(NOT(E10388="Unknown"),ISBLANK(J10388)),AND(NOT(O10388="Unknown"),ISBLANK(R10388))),"Missing Information", INDEX(Table15[Entire Service Line Classification], MATCH(SUMIFS(Table15[Unique ID],Table15[System-Owned Portion],E10388,Table15[If Material Anything Other than "Lead" in Column E,Was Material Ever Previously Lead?],G10388,Table15[Customer-Owned Portion],O10388),Table15[Unique ID],0),0)))</f>
        <v/>
      </c>
    </row>
    <row r="10389" spans="2:23" x14ac:dyDescent="0.25">
      <c r="B10389" s="146"/>
      <c r="C10389" s="31"/>
      <c r="D10389" s="31"/>
      <c r="E10389" s="44"/>
      <c r="F10389" s="43"/>
      <c r="G10389" s="84"/>
      <c r="H10389" s="31"/>
      <c r="I10389" s="205"/>
      <c r="J10389" s="84"/>
      <c r="K10389" s="31"/>
      <c r="L10389" s="31"/>
      <c r="M10389" s="169"/>
      <c r="N10389" s="148"/>
      <c r="O10389" s="106"/>
      <c r="P10389" s="43"/>
      <c r="Q10389" s="205"/>
      <c r="R10389" s="84"/>
      <c r="S10389" s="31"/>
      <c r="T10389" s="31"/>
      <c r="U10389" s="169"/>
      <c r="V10389" s="150"/>
      <c r="W10389" s="141" t="str" cm="1">
        <f t="array" ref="W10389">IF(SUM(LEN(B10389:V10389))=0,"",IF(OR(OR(ISBLANK(F10389),SUM(LEN(C10389),LEN(D10389))=0),AND(NOT(E10389="Unknown"),ISBLANK(J10389)),AND(NOT(O10389="Unknown"),ISBLANK(R10389))),"Missing Information", INDEX(Table15[Entire Service Line Classification], MATCH(SUMIFS(Table15[Unique ID],Table15[System-Owned Portion],E10389,Table15[If Material Anything Other than "Lead" in Column E,Was Material Ever Previously Lead?],G10389,Table15[Customer-Owned Portion],O10389),Table15[Unique ID],0),0)))</f>
        <v/>
      </c>
    </row>
    <row r="10390" spans="2:23" x14ac:dyDescent="0.25">
      <c r="B10390" s="146"/>
      <c r="C10390" s="31"/>
      <c r="D10390" s="31"/>
      <c r="E10390" s="44"/>
      <c r="F10390" s="43"/>
      <c r="G10390" s="84"/>
      <c r="H10390" s="31"/>
      <c r="I10390" s="205"/>
      <c r="J10390" s="84"/>
      <c r="K10390" s="31"/>
      <c r="L10390" s="31"/>
      <c r="M10390" s="169"/>
      <c r="N10390" s="148"/>
      <c r="O10390" s="106"/>
      <c r="P10390" s="43"/>
      <c r="Q10390" s="205"/>
      <c r="R10390" s="84"/>
      <c r="S10390" s="31"/>
      <c r="T10390" s="31"/>
      <c r="U10390" s="169"/>
      <c r="V10390" s="150"/>
      <c r="W10390" s="141" t="str" cm="1">
        <f t="array" ref="W10390">IF(SUM(LEN(B10390:V10390))=0,"",IF(OR(OR(ISBLANK(F10390),SUM(LEN(C10390),LEN(D10390))=0),AND(NOT(E10390="Unknown"),ISBLANK(J10390)),AND(NOT(O10390="Unknown"),ISBLANK(R10390))),"Missing Information", INDEX(Table15[Entire Service Line Classification], MATCH(SUMIFS(Table15[Unique ID],Table15[System-Owned Portion],E10390,Table15[If Material Anything Other than "Lead" in Column E,Was Material Ever Previously Lead?],G10390,Table15[Customer-Owned Portion],O10390),Table15[Unique ID],0),0)))</f>
        <v/>
      </c>
    </row>
    <row r="10391" spans="2:23" x14ac:dyDescent="0.25">
      <c r="B10391" s="146"/>
      <c r="C10391" s="31"/>
      <c r="D10391" s="31"/>
      <c r="E10391" s="44"/>
      <c r="F10391" s="43"/>
      <c r="G10391" s="84"/>
      <c r="H10391" s="31"/>
      <c r="I10391" s="205"/>
      <c r="J10391" s="84"/>
      <c r="K10391" s="31"/>
      <c r="L10391" s="31"/>
      <c r="M10391" s="169"/>
      <c r="N10391" s="148"/>
      <c r="O10391" s="106"/>
      <c r="P10391" s="43"/>
      <c r="Q10391" s="205"/>
      <c r="R10391" s="84"/>
      <c r="S10391" s="31"/>
      <c r="T10391" s="31"/>
      <c r="U10391" s="169"/>
      <c r="V10391" s="150"/>
      <c r="W10391" s="141" t="str" cm="1">
        <f t="array" ref="W10391">IF(SUM(LEN(B10391:V10391))=0,"",IF(OR(OR(ISBLANK(F10391),SUM(LEN(C10391),LEN(D10391))=0),AND(NOT(E10391="Unknown"),ISBLANK(J10391)),AND(NOT(O10391="Unknown"),ISBLANK(R10391))),"Missing Information", INDEX(Table15[Entire Service Line Classification], MATCH(SUMIFS(Table15[Unique ID],Table15[System-Owned Portion],E10391,Table15[If Material Anything Other than "Lead" in Column E,Was Material Ever Previously Lead?],G10391,Table15[Customer-Owned Portion],O10391),Table15[Unique ID],0),0)))</f>
        <v/>
      </c>
    </row>
    <row r="10392" spans="2:23" x14ac:dyDescent="0.25">
      <c r="B10392" s="146"/>
      <c r="C10392" s="31"/>
      <c r="D10392" s="31"/>
      <c r="E10392" s="44"/>
      <c r="F10392" s="43"/>
      <c r="G10392" s="84"/>
      <c r="H10392" s="31"/>
      <c r="I10392" s="205"/>
      <c r="J10392" s="84"/>
      <c r="K10392" s="31"/>
      <c r="L10392" s="31"/>
      <c r="M10392" s="169"/>
      <c r="N10392" s="148"/>
      <c r="O10392" s="106"/>
      <c r="P10392" s="43"/>
      <c r="Q10392" s="205"/>
      <c r="R10392" s="84"/>
      <c r="S10392" s="31"/>
      <c r="T10392" s="31"/>
      <c r="U10392" s="169"/>
      <c r="V10392" s="150"/>
      <c r="W10392" s="141" t="str" cm="1">
        <f t="array" ref="W10392">IF(SUM(LEN(B10392:V10392))=0,"",IF(OR(OR(ISBLANK(F10392),SUM(LEN(C10392),LEN(D10392))=0),AND(NOT(E10392="Unknown"),ISBLANK(J10392)),AND(NOT(O10392="Unknown"),ISBLANK(R10392))),"Missing Information", INDEX(Table15[Entire Service Line Classification], MATCH(SUMIFS(Table15[Unique ID],Table15[System-Owned Portion],E10392,Table15[If Material Anything Other than "Lead" in Column E,Was Material Ever Previously Lead?],G10392,Table15[Customer-Owned Portion],O10392),Table15[Unique ID],0),0)))</f>
        <v/>
      </c>
    </row>
    <row r="10393" spans="2:23" x14ac:dyDescent="0.25">
      <c r="B10393" s="146"/>
      <c r="C10393" s="31"/>
      <c r="D10393" s="31"/>
      <c r="E10393" s="44"/>
      <c r="F10393" s="43"/>
      <c r="G10393" s="84"/>
      <c r="H10393" s="31"/>
      <c r="I10393" s="205"/>
      <c r="J10393" s="84"/>
      <c r="K10393" s="31"/>
      <c r="L10393" s="31"/>
      <c r="M10393" s="169"/>
      <c r="N10393" s="148"/>
      <c r="O10393" s="106"/>
      <c r="P10393" s="43"/>
      <c r="Q10393" s="205"/>
      <c r="R10393" s="84"/>
      <c r="S10393" s="31"/>
      <c r="T10393" s="31"/>
      <c r="U10393" s="169"/>
      <c r="V10393" s="150"/>
      <c r="W10393" s="141" t="str" cm="1">
        <f t="array" ref="W10393">IF(SUM(LEN(B10393:V10393))=0,"",IF(OR(OR(ISBLANK(F10393),SUM(LEN(C10393),LEN(D10393))=0),AND(NOT(E10393="Unknown"),ISBLANK(J10393)),AND(NOT(O10393="Unknown"),ISBLANK(R10393))),"Missing Information", INDEX(Table15[Entire Service Line Classification], MATCH(SUMIFS(Table15[Unique ID],Table15[System-Owned Portion],E10393,Table15[If Material Anything Other than "Lead" in Column E,Was Material Ever Previously Lead?],G10393,Table15[Customer-Owned Portion],O10393),Table15[Unique ID],0),0)))</f>
        <v/>
      </c>
    </row>
    <row r="10394" spans="2:23" x14ac:dyDescent="0.25">
      <c r="B10394" s="146"/>
      <c r="C10394" s="31"/>
      <c r="D10394" s="31"/>
      <c r="E10394" s="44"/>
      <c r="F10394" s="43"/>
      <c r="G10394" s="84"/>
      <c r="H10394" s="31"/>
      <c r="I10394" s="205"/>
      <c r="J10394" s="84"/>
      <c r="K10394" s="31"/>
      <c r="L10394" s="31"/>
      <c r="M10394" s="169"/>
      <c r="N10394" s="148"/>
      <c r="O10394" s="106"/>
      <c r="P10394" s="43"/>
      <c r="Q10394" s="205"/>
      <c r="R10394" s="84"/>
      <c r="S10394" s="31"/>
      <c r="T10394" s="31"/>
      <c r="U10394" s="169"/>
      <c r="V10394" s="150"/>
      <c r="W10394" s="141" t="str" cm="1">
        <f t="array" ref="W10394">IF(SUM(LEN(B10394:V10394))=0,"",IF(OR(OR(ISBLANK(F10394),SUM(LEN(C10394),LEN(D10394))=0),AND(NOT(E10394="Unknown"),ISBLANK(J10394)),AND(NOT(O10394="Unknown"),ISBLANK(R10394))),"Missing Information", INDEX(Table15[Entire Service Line Classification], MATCH(SUMIFS(Table15[Unique ID],Table15[System-Owned Portion],E10394,Table15[If Material Anything Other than "Lead" in Column E,Was Material Ever Previously Lead?],G10394,Table15[Customer-Owned Portion],O10394),Table15[Unique ID],0),0)))</f>
        <v/>
      </c>
    </row>
    <row r="10395" spans="2:23" x14ac:dyDescent="0.25">
      <c r="B10395" s="146"/>
      <c r="C10395" s="31"/>
      <c r="D10395" s="31"/>
      <c r="E10395" s="44"/>
      <c r="F10395" s="43"/>
      <c r="G10395" s="84"/>
      <c r="H10395" s="31"/>
      <c r="I10395" s="205"/>
      <c r="J10395" s="84"/>
      <c r="K10395" s="31"/>
      <c r="L10395" s="31"/>
      <c r="M10395" s="169"/>
      <c r="N10395" s="148"/>
      <c r="O10395" s="106"/>
      <c r="P10395" s="43"/>
      <c r="Q10395" s="205"/>
      <c r="R10395" s="84"/>
      <c r="S10395" s="31"/>
      <c r="T10395" s="31"/>
      <c r="U10395" s="169"/>
      <c r="V10395" s="150"/>
      <c r="W10395" s="141" t="str" cm="1">
        <f t="array" ref="W10395">IF(SUM(LEN(B10395:V10395))=0,"",IF(OR(OR(ISBLANK(F10395),SUM(LEN(C10395),LEN(D10395))=0),AND(NOT(E10395="Unknown"),ISBLANK(J10395)),AND(NOT(O10395="Unknown"),ISBLANK(R10395))),"Missing Information", INDEX(Table15[Entire Service Line Classification], MATCH(SUMIFS(Table15[Unique ID],Table15[System-Owned Portion],E10395,Table15[If Material Anything Other than "Lead" in Column E,Was Material Ever Previously Lead?],G10395,Table15[Customer-Owned Portion],O10395),Table15[Unique ID],0),0)))</f>
        <v/>
      </c>
    </row>
    <row r="10396" spans="2:23" x14ac:dyDescent="0.25">
      <c r="B10396" s="146"/>
      <c r="C10396" s="31"/>
      <c r="D10396" s="31"/>
      <c r="E10396" s="44"/>
      <c r="F10396" s="43"/>
      <c r="G10396" s="84"/>
      <c r="H10396" s="31"/>
      <c r="I10396" s="205"/>
      <c r="J10396" s="84"/>
      <c r="K10396" s="31"/>
      <c r="L10396" s="31"/>
      <c r="M10396" s="169"/>
      <c r="N10396" s="148"/>
      <c r="O10396" s="106"/>
      <c r="P10396" s="43"/>
      <c r="Q10396" s="205"/>
      <c r="R10396" s="84"/>
      <c r="S10396" s="31"/>
      <c r="T10396" s="31"/>
      <c r="U10396" s="169"/>
      <c r="V10396" s="150"/>
      <c r="W10396" s="141" t="str" cm="1">
        <f t="array" ref="W10396">IF(SUM(LEN(B10396:V10396))=0,"",IF(OR(OR(ISBLANK(F10396),SUM(LEN(C10396),LEN(D10396))=0),AND(NOT(E10396="Unknown"),ISBLANK(J10396)),AND(NOT(O10396="Unknown"),ISBLANK(R10396))),"Missing Information", INDEX(Table15[Entire Service Line Classification], MATCH(SUMIFS(Table15[Unique ID],Table15[System-Owned Portion],E10396,Table15[If Material Anything Other than "Lead" in Column E,Was Material Ever Previously Lead?],G10396,Table15[Customer-Owned Portion],O10396),Table15[Unique ID],0),0)))</f>
        <v/>
      </c>
    </row>
    <row r="10397" spans="2:23" x14ac:dyDescent="0.25">
      <c r="B10397" s="146"/>
      <c r="C10397" s="31"/>
      <c r="D10397" s="31"/>
      <c r="E10397" s="44"/>
      <c r="F10397" s="43"/>
      <c r="G10397" s="84"/>
      <c r="H10397" s="31"/>
      <c r="I10397" s="205"/>
      <c r="J10397" s="84"/>
      <c r="K10397" s="31"/>
      <c r="L10397" s="31"/>
      <c r="M10397" s="169"/>
      <c r="N10397" s="148"/>
      <c r="O10397" s="106"/>
      <c r="P10397" s="43"/>
      <c r="Q10397" s="205"/>
      <c r="R10397" s="84"/>
      <c r="S10397" s="31"/>
      <c r="T10397" s="31"/>
      <c r="U10397" s="169"/>
      <c r="V10397" s="150"/>
      <c r="W10397" s="141" t="str" cm="1">
        <f t="array" ref="W10397">IF(SUM(LEN(B10397:V10397))=0,"",IF(OR(OR(ISBLANK(F10397),SUM(LEN(C10397),LEN(D10397))=0),AND(NOT(E10397="Unknown"),ISBLANK(J10397)),AND(NOT(O10397="Unknown"),ISBLANK(R10397))),"Missing Information", INDEX(Table15[Entire Service Line Classification], MATCH(SUMIFS(Table15[Unique ID],Table15[System-Owned Portion],E10397,Table15[If Material Anything Other than "Lead" in Column E,Was Material Ever Previously Lead?],G10397,Table15[Customer-Owned Portion],O10397),Table15[Unique ID],0),0)))</f>
        <v/>
      </c>
    </row>
    <row r="10398" spans="2:23" x14ac:dyDescent="0.25">
      <c r="B10398" s="146"/>
      <c r="C10398" s="31"/>
      <c r="D10398" s="31"/>
      <c r="E10398" s="44"/>
      <c r="F10398" s="43"/>
      <c r="G10398" s="84"/>
      <c r="H10398" s="31"/>
      <c r="I10398" s="205"/>
      <c r="J10398" s="84"/>
      <c r="K10398" s="31"/>
      <c r="L10398" s="31"/>
      <c r="M10398" s="169"/>
      <c r="N10398" s="148"/>
      <c r="O10398" s="106"/>
      <c r="P10398" s="43"/>
      <c r="Q10398" s="205"/>
      <c r="R10398" s="84"/>
      <c r="S10398" s="31"/>
      <c r="T10398" s="31"/>
      <c r="U10398" s="169"/>
      <c r="V10398" s="150"/>
      <c r="W10398" s="141" t="str" cm="1">
        <f t="array" ref="W10398">IF(SUM(LEN(B10398:V10398))=0,"",IF(OR(OR(ISBLANK(F10398),SUM(LEN(C10398),LEN(D10398))=0),AND(NOT(E10398="Unknown"),ISBLANK(J10398)),AND(NOT(O10398="Unknown"),ISBLANK(R10398))),"Missing Information", INDEX(Table15[Entire Service Line Classification], MATCH(SUMIFS(Table15[Unique ID],Table15[System-Owned Portion],E10398,Table15[If Material Anything Other than "Lead" in Column E,Was Material Ever Previously Lead?],G10398,Table15[Customer-Owned Portion],O10398),Table15[Unique ID],0),0)))</f>
        <v/>
      </c>
    </row>
    <row r="10399" spans="2:23" x14ac:dyDescent="0.25">
      <c r="B10399" s="146"/>
      <c r="C10399" s="31"/>
      <c r="D10399" s="31"/>
      <c r="E10399" s="44"/>
      <c r="F10399" s="43"/>
      <c r="G10399" s="84"/>
      <c r="H10399" s="31"/>
      <c r="I10399" s="205"/>
      <c r="J10399" s="84"/>
      <c r="K10399" s="31"/>
      <c r="L10399" s="31"/>
      <c r="M10399" s="169"/>
      <c r="N10399" s="148"/>
      <c r="O10399" s="106"/>
      <c r="P10399" s="43"/>
      <c r="Q10399" s="205"/>
      <c r="R10399" s="84"/>
      <c r="S10399" s="31"/>
      <c r="T10399" s="31"/>
      <c r="U10399" s="169"/>
      <c r="V10399" s="150"/>
      <c r="W10399" s="141" t="str" cm="1">
        <f t="array" ref="W10399">IF(SUM(LEN(B10399:V10399))=0,"",IF(OR(OR(ISBLANK(F10399),SUM(LEN(C10399),LEN(D10399))=0),AND(NOT(E10399="Unknown"),ISBLANK(J10399)),AND(NOT(O10399="Unknown"),ISBLANK(R10399))),"Missing Information", INDEX(Table15[Entire Service Line Classification], MATCH(SUMIFS(Table15[Unique ID],Table15[System-Owned Portion],E10399,Table15[If Material Anything Other than "Lead" in Column E,Was Material Ever Previously Lead?],G10399,Table15[Customer-Owned Portion],O10399),Table15[Unique ID],0),0)))</f>
        <v/>
      </c>
    </row>
    <row r="10400" spans="2:23" x14ac:dyDescent="0.25">
      <c r="B10400" s="146"/>
      <c r="C10400" s="31"/>
      <c r="D10400" s="31"/>
      <c r="E10400" s="44"/>
      <c r="F10400" s="43"/>
      <c r="G10400" s="84"/>
      <c r="H10400" s="31"/>
      <c r="I10400" s="205"/>
      <c r="J10400" s="84"/>
      <c r="K10400" s="31"/>
      <c r="L10400" s="31"/>
      <c r="M10400" s="169"/>
      <c r="N10400" s="148"/>
      <c r="O10400" s="106"/>
      <c r="P10400" s="43"/>
      <c r="Q10400" s="205"/>
      <c r="R10400" s="84"/>
      <c r="S10400" s="31"/>
      <c r="T10400" s="31"/>
      <c r="U10400" s="169"/>
      <c r="V10400" s="150"/>
      <c r="W10400" s="141" t="str" cm="1">
        <f t="array" ref="W10400">IF(SUM(LEN(B10400:V10400))=0,"",IF(OR(OR(ISBLANK(F10400),SUM(LEN(C10400),LEN(D10400))=0),AND(NOT(E10400="Unknown"),ISBLANK(J10400)),AND(NOT(O10400="Unknown"),ISBLANK(R10400))),"Missing Information", INDEX(Table15[Entire Service Line Classification], MATCH(SUMIFS(Table15[Unique ID],Table15[System-Owned Portion],E10400,Table15[If Material Anything Other than "Lead" in Column E,Was Material Ever Previously Lead?],G10400,Table15[Customer-Owned Portion],O10400),Table15[Unique ID],0),0)))</f>
        <v/>
      </c>
    </row>
    <row r="10401" spans="2:23" x14ac:dyDescent="0.25">
      <c r="B10401" s="146"/>
      <c r="C10401" s="31"/>
      <c r="D10401" s="31"/>
      <c r="E10401" s="44"/>
      <c r="F10401" s="43"/>
      <c r="G10401" s="84"/>
      <c r="H10401" s="31"/>
      <c r="I10401" s="205"/>
      <c r="J10401" s="84"/>
      <c r="K10401" s="31"/>
      <c r="L10401" s="31"/>
      <c r="M10401" s="169"/>
      <c r="N10401" s="148"/>
      <c r="O10401" s="106"/>
      <c r="P10401" s="43"/>
      <c r="Q10401" s="205"/>
      <c r="R10401" s="84"/>
      <c r="S10401" s="31"/>
      <c r="T10401" s="31"/>
      <c r="U10401" s="169"/>
      <c r="V10401" s="150"/>
      <c r="W10401" s="141" t="str" cm="1">
        <f t="array" ref="W10401">IF(SUM(LEN(B10401:V10401))=0,"",IF(OR(OR(ISBLANK(F10401),SUM(LEN(C10401),LEN(D10401))=0),AND(NOT(E10401="Unknown"),ISBLANK(J10401)),AND(NOT(O10401="Unknown"),ISBLANK(R10401))),"Missing Information", INDEX(Table15[Entire Service Line Classification], MATCH(SUMIFS(Table15[Unique ID],Table15[System-Owned Portion],E10401,Table15[If Material Anything Other than "Lead" in Column E,Was Material Ever Previously Lead?],G10401,Table15[Customer-Owned Portion],O10401),Table15[Unique ID],0),0)))</f>
        <v/>
      </c>
    </row>
    <row r="10402" spans="2:23" x14ac:dyDescent="0.25">
      <c r="B10402" s="146"/>
      <c r="C10402" s="31"/>
      <c r="D10402" s="31"/>
      <c r="E10402" s="44"/>
      <c r="F10402" s="43"/>
      <c r="G10402" s="84"/>
      <c r="H10402" s="31"/>
      <c r="I10402" s="205"/>
      <c r="J10402" s="84"/>
      <c r="K10402" s="31"/>
      <c r="L10402" s="31"/>
      <c r="M10402" s="169"/>
      <c r="N10402" s="148"/>
      <c r="O10402" s="106"/>
      <c r="P10402" s="43"/>
      <c r="Q10402" s="205"/>
      <c r="R10402" s="84"/>
      <c r="S10402" s="31"/>
      <c r="T10402" s="31"/>
      <c r="U10402" s="169"/>
      <c r="V10402" s="150"/>
      <c r="W10402" s="141" t="str" cm="1">
        <f t="array" ref="W10402">IF(SUM(LEN(B10402:V10402))=0,"",IF(OR(OR(ISBLANK(F10402),SUM(LEN(C10402),LEN(D10402))=0),AND(NOT(E10402="Unknown"),ISBLANK(J10402)),AND(NOT(O10402="Unknown"),ISBLANK(R10402))),"Missing Information", INDEX(Table15[Entire Service Line Classification], MATCH(SUMIFS(Table15[Unique ID],Table15[System-Owned Portion],E10402,Table15[If Material Anything Other than "Lead" in Column E,Was Material Ever Previously Lead?],G10402,Table15[Customer-Owned Portion],O10402),Table15[Unique ID],0),0)))</f>
        <v/>
      </c>
    </row>
    <row r="10403" spans="2:23" x14ac:dyDescent="0.25">
      <c r="B10403" s="146"/>
      <c r="C10403" s="31"/>
      <c r="D10403" s="31"/>
      <c r="E10403" s="44"/>
      <c r="F10403" s="43"/>
      <c r="G10403" s="84"/>
      <c r="H10403" s="31"/>
      <c r="I10403" s="205"/>
      <c r="J10403" s="84"/>
      <c r="K10403" s="31"/>
      <c r="L10403" s="31"/>
      <c r="M10403" s="169"/>
      <c r="N10403" s="148"/>
      <c r="O10403" s="106"/>
      <c r="P10403" s="43"/>
      <c r="Q10403" s="205"/>
      <c r="R10403" s="84"/>
      <c r="S10403" s="31"/>
      <c r="T10403" s="31"/>
      <c r="U10403" s="169"/>
      <c r="V10403" s="150"/>
      <c r="W10403" s="141" t="str" cm="1">
        <f t="array" ref="W10403">IF(SUM(LEN(B10403:V10403))=0,"",IF(OR(OR(ISBLANK(F10403),SUM(LEN(C10403),LEN(D10403))=0),AND(NOT(E10403="Unknown"),ISBLANK(J10403)),AND(NOT(O10403="Unknown"),ISBLANK(R10403))),"Missing Information", INDEX(Table15[Entire Service Line Classification], MATCH(SUMIFS(Table15[Unique ID],Table15[System-Owned Portion],E10403,Table15[If Material Anything Other than "Lead" in Column E,Was Material Ever Previously Lead?],G10403,Table15[Customer-Owned Portion],O10403),Table15[Unique ID],0),0)))</f>
        <v/>
      </c>
    </row>
    <row r="10404" spans="2:23" x14ac:dyDescent="0.25">
      <c r="B10404" s="146"/>
      <c r="C10404" s="31"/>
      <c r="D10404" s="31"/>
      <c r="E10404" s="44"/>
      <c r="F10404" s="43"/>
      <c r="G10404" s="84"/>
      <c r="H10404" s="31"/>
      <c r="I10404" s="205"/>
      <c r="J10404" s="84"/>
      <c r="K10404" s="31"/>
      <c r="L10404" s="31"/>
      <c r="M10404" s="169"/>
      <c r="N10404" s="148"/>
      <c r="O10404" s="106"/>
      <c r="P10404" s="43"/>
      <c r="Q10404" s="205"/>
      <c r="R10404" s="84"/>
      <c r="S10404" s="31"/>
      <c r="T10404" s="31"/>
      <c r="U10404" s="169"/>
      <c r="V10404" s="150"/>
      <c r="W10404" s="141" t="str" cm="1">
        <f t="array" ref="W10404">IF(SUM(LEN(B10404:V10404))=0,"",IF(OR(OR(ISBLANK(F10404),SUM(LEN(C10404),LEN(D10404))=0),AND(NOT(E10404="Unknown"),ISBLANK(J10404)),AND(NOT(O10404="Unknown"),ISBLANK(R10404))),"Missing Information", INDEX(Table15[Entire Service Line Classification], MATCH(SUMIFS(Table15[Unique ID],Table15[System-Owned Portion],E10404,Table15[If Material Anything Other than "Lead" in Column E,Was Material Ever Previously Lead?],G10404,Table15[Customer-Owned Portion],O10404),Table15[Unique ID],0),0)))</f>
        <v/>
      </c>
    </row>
    <row r="10405" spans="2:23" x14ac:dyDescent="0.25">
      <c r="B10405" s="146"/>
      <c r="C10405" s="31"/>
      <c r="D10405" s="31"/>
      <c r="E10405" s="44"/>
      <c r="F10405" s="43"/>
      <c r="G10405" s="84"/>
      <c r="H10405" s="31"/>
      <c r="I10405" s="205"/>
      <c r="J10405" s="84"/>
      <c r="K10405" s="31"/>
      <c r="L10405" s="31"/>
      <c r="M10405" s="169"/>
      <c r="N10405" s="148"/>
      <c r="O10405" s="106"/>
      <c r="P10405" s="43"/>
      <c r="Q10405" s="205"/>
      <c r="R10405" s="84"/>
      <c r="S10405" s="31"/>
      <c r="T10405" s="31"/>
      <c r="U10405" s="169"/>
      <c r="V10405" s="150"/>
      <c r="W10405" s="141" t="str" cm="1">
        <f t="array" ref="W10405">IF(SUM(LEN(B10405:V10405))=0,"",IF(OR(OR(ISBLANK(F10405),SUM(LEN(C10405),LEN(D10405))=0),AND(NOT(E10405="Unknown"),ISBLANK(J10405)),AND(NOT(O10405="Unknown"),ISBLANK(R10405))),"Missing Information", INDEX(Table15[Entire Service Line Classification], MATCH(SUMIFS(Table15[Unique ID],Table15[System-Owned Portion],E10405,Table15[If Material Anything Other than "Lead" in Column E,Was Material Ever Previously Lead?],G10405,Table15[Customer-Owned Portion],O10405),Table15[Unique ID],0),0)))</f>
        <v/>
      </c>
    </row>
    <row r="10406" spans="2:23" x14ac:dyDescent="0.25">
      <c r="B10406" s="146"/>
      <c r="C10406" s="31"/>
      <c r="D10406" s="31"/>
      <c r="E10406" s="44"/>
      <c r="F10406" s="43"/>
      <c r="G10406" s="84"/>
      <c r="H10406" s="31"/>
      <c r="I10406" s="205"/>
      <c r="J10406" s="84"/>
      <c r="K10406" s="31"/>
      <c r="L10406" s="31"/>
      <c r="M10406" s="169"/>
      <c r="N10406" s="148"/>
      <c r="O10406" s="106"/>
      <c r="P10406" s="43"/>
      <c r="Q10406" s="205"/>
      <c r="R10406" s="84"/>
      <c r="S10406" s="31"/>
      <c r="T10406" s="31"/>
      <c r="U10406" s="169"/>
      <c r="V10406" s="150"/>
      <c r="W10406" s="141" t="str" cm="1">
        <f t="array" ref="W10406">IF(SUM(LEN(B10406:V10406))=0,"",IF(OR(OR(ISBLANK(F10406),SUM(LEN(C10406),LEN(D10406))=0),AND(NOT(E10406="Unknown"),ISBLANK(J10406)),AND(NOT(O10406="Unknown"),ISBLANK(R10406))),"Missing Information", INDEX(Table15[Entire Service Line Classification], MATCH(SUMIFS(Table15[Unique ID],Table15[System-Owned Portion],E10406,Table15[If Material Anything Other than "Lead" in Column E,Was Material Ever Previously Lead?],G10406,Table15[Customer-Owned Portion],O10406),Table15[Unique ID],0),0)))</f>
        <v/>
      </c>
    </row>
    <row r="10407" spans="2:23" x14ac:dyDescent="0.25">
      <c r="B10407" s="146"/>
      <c r="C10407" s="31"/>
      <c r="D10407" s="31"/>
      <c r="E10407" s="44"/>
      <c r="F10407" s="43"/>
      <c r="G10407" s="84"/>
      <c r="H10407" s="31"/>
      <c r="I10407" s="205"/>
      <c r="J10407" s="84"/>
      <c r="K10407" s="31"/>
      <c r="L10407" s="31"/>
      <c r="M10407" s="169"/>
      <c r="N10407" s="148"/>
      <c r="O10407" s="106"/>
      <c r="P10407" s="43"/>
      <c r="Q10407" s="205"/>
      <c r="R10407" s="84"/>
      <c r="S10407" s="31"/>
      <c r="T10407" s="31"/>
      <c r="U10407" s="169"/>
      <c r="V10407" s="150"/>
      <c r="W10407" s="141" t="str" cm="1">
        <f t="array" ref="W10407">IF(SUM(LEN(B10407:V10407))=0,"",IF(OR(OR(ISBLANK(F10407),SUM(LEN(C10407),LEN(D10407))=0),AND(NOT(E10407="Unknown"),ISBLANK(J10407)),AND(NOT(O10407="Unknown"),ISBLANK(R10407))),"Missing Information", INDEX(Table15[Entire Service Line Classification], MATCH(SUMIFS(Table15[Unique ID],Table15[System-Owned Portion],E10407,Table15[If Material Anything Other than "Lead" in Column E,Was Material Ever Previously Lead?],G10407,Table15[Customer-Owned Portion],O10407),Table15[Unique ID],0),0)))</f>
        <v/>
      </c>
    </row>
    <row r="10408" spans="2:23" x14ac:dyDescent="0.25">
      <c r="B10408" s="146"/>
      <c r="C10408" s="31"/>
      <c r="D10408" s="31"/>
      <c r="E10408" s="44"/>
      <c r="F10408" s="43"/>
      <c r="G10408" s="84"/>
      <c r="H10408" s="31"/>
      <c r="I10408" s="205"/>
      <c r="J10408" s="84"/>
      <c r="K10408" s="31"/>
      <c r="L10408" s="31"/>
      <c r="M10408" s="169"/>
      <c r="N10408" s="148"/>
      <c r="O10408" s="106"/>
      <c r="P10408" s="43"/>
      <c r="Q10408" s="205"/>
      <c r="R10408" s="84"/>
      <c r="S10408" s="31"/>
      <c r="T10408" s="31"/>
      <c r="U10408" s="169"/>
      <c r="V10408" s="150"/>
      <c r="W10408" s="141" t="str" cm="1">
        <f t="array" ref="W10408">IF(SUM(LEN(B10408:V10408))=0,"",IF(OR(OR(ISBLANK(F10408),SUM(LEN(C10408),LEN(D10408))=0),AND(NOT(E10408="Unknown"),ISBLANK(J10408)),AND(NOT(O10408="Unknown"),ISBLANK(R10408))),"Missing Information", INDEX(Table15[Entire Service Line Classification], MATCH(SUMIFS(Table15[Unique ID],Table15[System-Owned Portion],E10408,Table15[If Material Anything Other than "Lead" in Column E,Was Material Ever Previously Lead?],G10408,Table15[Customer-Owned Portion],O10408),Table15[Unique ID],0),0)))</f>
        <v/>
      </c>
    </row>
    <row r="10409" spans="2:23" x14ac:dyDescent="0.25">
      <c r="B10409" s="146"/>
      <c r="C10409" s="31"/>
      <c r="D10409" s="31"/>
      <c r="E10409" s="44"/>
      <c r="F10409" s="43"/>
      <c r="G10409" s="84"/>
      <c r="H10409" s="31"/>
      <c r="I10409" s="205"/>
      <c r="J10409" s="84"/>
      <c r="K10409" s="31"/>
      <c r="L10409" s="31"/>
      <c r="M10409" s="169"/>
      <c r="N10409" s="148"/>
      <c r="O10409" s="106"/>
      <c r="P10409" s="43"/>
      <c r="Q10409" s="205"/>
      <c r="R10409" s="84"/>
      <c r="S10409" s="31"/>
      <c r="T10409" s="31"/>
      <c r="U10409" s="169"/>
      <c r="V10409" s="150"/>
      <c r="W10409" s="141" t="str" cm="1">
        <f t="array" ref="W10409">IF(SUM(LEN(B10409:V10409))=0,"",IF(OR(OR(ISBLANK(F10409),SUM(LEN(C10409),LEN(D10409))=0),AND(NOT(E10409="Unknown"),ISBLANK(J10409)),AND(NOT(O10409="Unknown"),ISBLANK(R10409))),"Missing Information", INDEX(Table15[Entire Service Line Classification], MATCH(SUMIFS(Table15[Unique ID],Table15[System-Owned Portion],E10409,Table15[If Material Anything Other than "Lead" in Column E,Was Material Ever Previously Lead?],G10409,Table15[Customer-Owned Portion],O10409),Table15[Unique ID],0),0)))</f>
        <v/>
      </c>
    </row>
    <row r="10410" spans="2:23" x14ac:dyDescent="0.25">
      <c r="B10410" s="146"/>
      <c r="C10410" s="31"/>
      <c r="D10410" s="31"/>
      <c r="E10410" s="44"/>
      <c r="F10410" s="43"/>
      <c r="G10410" s="84"/>
      <c r="H10410" s="31"/>
      <c r="I10410" s="205"/>
      <c r="J10410" s="84"/>
      <c r="K10410" s="31"/>
      <c r="L10410" s="31"/>
      <c r="M10410" s="169"/>
      <c r="N10410" s="148"/>
      <c r="O10410" s="106"/>
      <c r="P10410" s="43"/>
      <c r="Q10410" s="205"/>
      <c r="R10410" s="84"/>
      <c r="S10410" s="31"/>
      <c r="T10410" s="31"/>
      <c r="U10410" s="169"/>
      <c r="V10410" s="150"/>
      <c r="W10410" s="141" t="str" cm="1">
        <f t="array" ref="W10410">IF(SUM(LEN(B10410:V10410))=0,"",IF(OR(OR(ISBLANK(F10410),SUM(LEN(C10410),LEN(D10410))=0),AND(NOT(E10410="Unknown"),ISBLANK(J10410)),AND(NOT(O10410="Unknown"),ISBLANK(R10410))),"Missing Information", INDEX(Table15[Entire Service Line Classification], MATCH(SUMIFS(Table15[Unique ID],Table15[System-Owned Portion],E10410,Table15[If Material Anything Other than "Lead" in Column E,Was Material Ever Previously Lead?],G10410,Table15[Customer-Owned Portion],O10410),Table15[Unique ID],0),0)))</f>
        <v/>
      </c>
    </row>
    <row r="10411" spans="2:23" x14ac:dyDescent="0.25">
      <c r="B10411" s="146"/>
      <c r="C10411" s="31"/>
      <c r="D10411" s="31"/>
      <c r="E10411" s="44"/>
      <c r="F10411" s="43"/>
      <c r="G10411" s="84"/>
      <c r="H10411" s="31"/>
      <c r="I10411" s="205"/>
      <c r="J10411" s="84"/>
      <c r="K10411" s="31"/>
      <c r="L10411" s="31"/>
      <c r="M10411" s="169"/>
      <c r="N10411" s="148"/>
      <c r="O10411" s="106"/>
      <c r="P10411" s="43"/>
      <c r="Q10411" s="205"/>
      <c r="R10411" s="84"/>
      <c r="S10411" s="31"/>
      <c r="T10411" s="31"/>
      <c r="U10411" s="169"/>
      <c r="V10411" s="150"/>
      <c r="W10411" s="141" t="str" cm="1">
        <f t="array" ref="W10411">IF(SUM(LEN(B10411:V10411))=0,"",IF(OR(OR(ISBLANK(F10411),SUM(LEN(C10411),LEN(D10411))=0),AND(NOT(E10411="Unknown"),ISBLANK(J10411)),AND(NOT(O10411="Unknown"),ISBLANK(R10411))),"Missing Information", INDEX(Table15[Entire Service Line Classification], MATCH(SUMIFS(Table15[Unique ID],Table15[System-Owned Portion],E10411,Table15[If Material Anything Other than "Lead" in Column E,Was Material Ever Previously Lead?],G10411,Table15[Customer-Owned Portion],O10411),Table15[Unique ID],0),0)))</f>
        <v/>
      </c>
    </row>
    <row r="10412" spans="2:23" x14ac:dyDescent="0.25">
      <c r="B10412" s="146"/>
      <c r="C10412" s="31"/>
      <c r="D10412" s="31"/>
      <c r="E10412" s="44"/>
      <c r="F10412" s="43"/>
      <c r="G10412" s="84"/>
      <c r="H10412" s="31"/>
      <c r="I10412" s="205"/>
      <c r="J10412" s="84"/>
      <c r="K10412" s="31"/>
      <c r="L10412" s="31"/>
      <c r="M10412" s="169"/>
      <c r="N10412" s="148"/>
      <c r="O10412" s="106"/>
      <c r="P10412" s="43"/>
      <c r="Q10412" s="205"/>
      <c r="R10412" s="84"/>
      <c r="S10412" s="31"/>
      <c r="T10412" s="31"/>
      <c r="U10412" s="169"/>
      <c r="V10412" s="150"/>
      <c r="W10412" s="141" t="str" cm="1">
        <f t="array" ref="W10412">IF(SUM(LEN(B10412:V10412))=0,"",IF(OR(OR(ISBLANK(F10412),SUM(LEN(C10412),LEN(D10412))=0),AND(NOT(E10412="Unknown"),ISBLANK(J10412)),AND(NOT(O10412="Unknown"),ISBLANK(R10412))),"Missing Information", INDEX(Table15[Entire Service Line Classification], MATCH(SUMIFS(Table15[Unique ID],Table15[System-Owned Portion],E10412,Table15[If Material Anything Other than "Lead" in Column E,Was Material Ever Previously Lead?],G10412,Table15[Customer-Owned Portion],O10412),Table15[Unique ID],0),0)))</f>
        <v/>
      </c>
    </row>
    <row r="10413" spans="2:23" x14ac:dyDescent="0.25">
      <c r="B10413" s="146"/>
      <c r="C10413" s="31"/>
      <c r="D10413" s="31"/>
      <c r="E10413" s="44"/>
      <c r="F10413" s="43"/>
      <c r="G10413" s="84"/>
      <c r="H10413" s="31"/>
      <c r="I10413" s="205"/>
      <c r="J10413" s="84"/>
      <c r="K10413" s="31"/>
      <c r="L10413" s="31"/>
      <c r="M10413" s="169"/>
      <c r="N10413" s="148"/>
      <c r="O10413" s="106"/>
      <c r="P10413" s="43"/>
      <c r="Q10413" s="205"/>
      <c r="R10413" s="84"/>
      <c r="S10413" s="31"/>
      <c r="T10413" s="31"/>
      <c r="U10413" s="169"/>
      <c r="V10413" s="150"/>
      <c r="W10413" s="141" t="str" cm="1">
        <f t="array" ref="W10413">IF(SUM(LEN(B10413:V10413))=0,"",IF(OR(OR(ISBLANK(F10413),SUM(LEN(C10413),LEN(D10413))=0),AND(NOT(E10413="Unknown"),ISBLANK(J10413)),AND(NOT(O10413="Unknown"),ISBLANK(R10413))),"Missing Information", INDEX(Table15[Entire Service Line Classification], MATCH(SUMIFS(Table15[Unique ID],Table15[System-Owned Portion],E10413,Table15[If Material Anything Other than "Lead" in Column E,Was Material Ever Previously Lead?],G10413,Table15[Customer-Owned Portion],O10413),Table15[Unique ID],0),0)))</f>
        <v/>
      </c>
    </row>
    <row r="10414" spans="2:23" x14ac:dyDescent="0.25">
      <c r="B10414" s="146"/>
      <c r="C10414" s="31"/>
      <c r="D10414" s="31"/>
      <c r="E10414" s="44"/>
      <c r="F10414" s="43"/>
      <c r="G10414" s="84"/>
      <c r="H10414" s="31"/>
      <c r="I10414" s="205"/>
      <c r="J10414" s="84"/>
      <c r="K10414" s="31"/>
      <c r="L10414" s="31"/>
      <c r="M10414" s="169"/>
      <c r="N10414" s="148"/>
      <c r="O10414" s="106"/>
      <c r="P10414" s="43"/>
      <c r="Q10414" s="205"/>
      <c r="R10414" s="84"/>
      <c r="S10414" s="31"/>
      <c r="T10414" s="31"/>
      <c r="U10414" s="169"/>
      <c r="V10414" s="150"/>
      <c r="W10414" s="141" t="str" cm="1">
        <f t="array" ref="W10414">IF(SUM(LEN(B10414:V10414))=0,"",IF(OR(OR(ISBLANK(F10414),SUM(LEN(C10414),LEN(D10414))=0),AND(NOT(E10414="Unknown"),ISBLANK(J10414)),AND(NOT(O10414="Unknown"),ISBLANK(R10414))),"Missing Information", INDEX(Table15[Entire Service Line Classification], MATCH(SUMIFS(Table15[Unique ID],Table15[System-Owned Portion],E10414,Table15[If Material Anything Other than "Lead" in Column E,Was Material Ever Previously Lead?],G10414,Table15[Customer-Owned Portion],O10414),Table15[Unique ID],0),0)))</f>
        <v/>
      </c>
    </row>
    <row r="10415" spans="2:23" x14ac:dyDescent="0.25">
      <c r="B10415" s="146"/>
      <c r="C10415" s="31"/>
      <c r="D10415" s="31"/>
      <c r="E10415" s="44"/>
      <c r="F10415" s="43"/>
      <c r="G10415" s="84"/>
      <c r="H10415" s="31"/>
      <c r="I10415" s="205"/>
      <c r="J10415" s="84"/>
      <c r="K10415" s="31"/>
      <c r="L10415" s="31"/>
      <c r="M10415" s="169"/>
      <c r="N10415" s="148"/>
      <c r="O10415" s="106"/>
      <c r="P10415" s="43"/>
      <c r="Q10415" s="205"/>
      <c r="R10415" s="84"/>
      <c r="S10415" s="31"/>
      <c r="T10415" s="31"/>
      <c r="U10415" s="169"/>
      <c r="V10415" s="150"/>
      <c r="W10415" s="141" t="str" cm="1">
        <f t="array" ref="W10415">IF(SUM(LEN(B10415:V10415))=0,"",IF(OR(OR(ISBLANK(F10415),SUM(LEN(C10415),LEN(D10415))=0),AND(NOT(E10415="Unknown"),ISBLANK(J10415)),AND(NOT(O10415="Unknown"),ISBLANK(R10415))),"Missing Information", INDEX(Table15[Entire Service Line Classification], MATCH(SUMIFS(Table15[Unique ID],Table15[System-Owned Portion],E10415,Table15[If Material Anything Other than "Lead" in Column E,Was Material Ever Previously Lead?],G10415,Table15[Customer-Owned Portion],O10415),Table15[Unique ID],0),0)))</f>
        <v/>
      </c>
    </row>
    <row r="10416" spans="2:23" x14ac:dyDescent="0.25">
      <c r="B10416" s="146"/>
      <c r="C10416" s="31"/>
      <c r="D10416" s="31"/>
      <c r="E10416" s="44"/>
      <c r="F10416" s="43"/>
      <c r="G10416" s="84"/>
      <c r="H10416" s="31"/>
      <c r="I10416" s="205"/>
      <c r="J10416" s="84"/>
      <c r="K10416" s="31"/>
      <c r="L10416" s="31"/>
      <c r="M10416" s="169"/>
      <c r="N10416" s="148"/>
      <c r="O10416" s="106"/>
      <c r="P10416" s="43"/>
      <c r="Q10416" s="205"/>
      <c r="R10416" s="84"/>
      <c r="S10416" s="31"/>
      <c r="T10416" s="31"/>
      <c r="U10416" s="169"/>
      <c r="V10416" s="150"/>
      <c r="W10416" s="141" t="str" cm="1">
        <f t="array" ref="W10416">IF(SUM(LEN(B10416:V10416))=0,"",IF(OR(OR(ISBLANK(F10416),SUM(LEN(C10416),LEN(D10416))=0),AND(NOT(E10416="Unknown"),ISBLANK(J10416)),AND(NOT(O10416="Unknown"),ISBLANK(R10416))),"Missing Information", INDEX(Table15[Entire Service Line Classification], MATCH(SUMIFS(Table15[Unique ID],Table15[System-Owned Portion],E10416,Table15[If Material Anything Other than "Lead" in Column E,Was Material Ever Previously Lead?],G10416,Table15[Customer-Owned Portion],O10416),Table15[Unique ID],0),0)))</f>
        <v/>
      </c>
    </row>
    <row r="10417" spans="2:23" x14ac:dyDescent="0.25">
      <c r="B10417" s="146"/>
      <c r="C10417" s="31"/>
      <c r="D10417" s="31"/>
      <c r="E10417" s="44"/>
      <c r="F10417" s="43"/>
      <c r="G10417" s="84"/>
      <c r="H10417" s="31"/>
      <c r="I10417" s="205"/>
      <c r="J10417" s="84"/>
      <c r="K10417" s="31"/>
      <c r="L10417" s="31"/>
      <c r="M10417" s="169"/>
      <c r="N10417" s="148"/>
      <c r="O10417" s="106"/>
      <c r="P10417" s="43"/>
      <c r="Q10417" s="205"/>
      <c r="R10417" s="84"/>
      <c r="S10417" s="31"/>
      <c r="T10417" s="31"/>
      <c r="U10417" s="169"/>
      <c r="V10417" s="150"/>
      <c r="W10417" s="141" t="str" cm="1">
        <f t="array" ref="W10417">IF(SUM(LEN(B10417:V10417))=0,"",IF(OR(OR(ISBLANK(F10417),SUM(LEN(C10417),LEN(D10417))=0),AND(NOT(E10417="Unknown"),ISBLANK(J10417)),AND(NOT(O10417="Unknown"),ISBLANK(R10417))),"Missing Information", INDEX(Table15[Entire Service Line Classification], MATCH(SUMIFS(Table15[Unique ID],Table15[System-Owned Portion],E10417,Table15[If Material Anything Other than "Lead" in Column E,Was Material Ever Previously Lead?],G10417,Table15[Customer-Owned Portion],O10417),Table15[Unique ID],0),0)))</f>
        <v/>
      </c>
    </row>
    <row r="10418" spans="2:23" x14ac:dyDescent="0.25">
      <c r="B10418" s="146"/>
      <c r="C10418" s="31"/>
      <c r="D10418" s="31"/>
      <c r="E10418" s="44"/>
      <c r="F10418" s="43"/>
      <c r="G10418" s="84"/>
      <c r="H10418" s="31"/>
      <c r="I10418" s="205"/>
      <c r="J10418" s="84"/>
      <c r="K10418" s="31"/>
      <c r="L10418" s="31"/>
      <c r="M10418" s="169"/>
      <c r="N10418" s="148"/>
      <c r="O10418" s="106"/>
      <c r="P10418" s="43"/>
      <c r="Q10418" s="205"/>
      <c r="R10418" s="84"/>
      <c r="S10418" s="31"/>
      <c r="T10418" s="31"/>
      <c r="U10418" s="169"/>
      <c r="V10418" s="150"/>
      <c r="W10418" s="141" t="str" cm="1">
        <f t="array" ref="W10418">IF(SUM(LEN(B10418:V10418))=0,"",IF(OR(OR(ISBLANK(F10418),SUM(LEN(C10418),LEN(D10418))=0),AND(NOT(E10418="Unknown"),ISBLANK(J10418)),AND(NOT(O10418="Unknown"),ISBLANK(R10418))),"Missing Information", INDEX(Table15[Entire Service Line Classification], MATCH(SUMIFS(Table15[Unique ID],Table15[System-Owned Portion],E10418,Table15[If Material Anything Other than "Lead" in Column E,Was Material Ever Previously Lead?],G10418,Table15[Customer-Owned Portion],O10418),Table15[Unique ID],0),0)))</f>
        <v/>
      </c>
    </row>
    <row r="10419" spans="2:23" x14ac:dyDescent="0.25">
      <c r="B10419" s="146"/>
      <c r="C10419" s="31"/>
      <c r="D10419" s="31"/>
      <c r="E10419" s="44"/>
      <c r="F10419" s="43"/>
      <c r="G10419" s="84"/>
      <c r="H10419" s="31"/>
      <c r="I10419" s="205"/>
      <c r="J10419" s="84"/>
      <c r="K10419" s="31"/>
      <c r="L10419" s="31"/>
      <c r="M10419" s="169"/>
      <c r="N10419" s="148"/>
      <c r="O10419" s="106"/>
      <c r="P10419" s="43"/>
      <c r="Q10419" s="205"/>
      <c r="R10419" s="84"/>
      <c r="S10419" s="31"/>
      <c r="T10419" s="31"/>
      <c r="U10419" s="169"/>
      <c r="V10419" s="150"/>
      <c r="W10419" s="141" t="str" cm="1">
        <f t="array" ref="W10419">IF(SUM(LEN(B10419:V10419))=0,"",IF(OR(OR(ISBLANK(F10419),SUM(LEN(C10419),LEN(D10419))=0),AND(NOT(E10419="Unknown"),ISBLANK(J10419)),AND(NOT(O10419="Unknown"),ISBLANK(R10419))),"Missing Information", INDEX(Table15[Entire Service Line Classification], MATCH(SUMIFS(Table15[Unique ID],Table15[System-Owned Portion],E10419,Table15[If Material Anything Other than "Lead" in Column E,Was Material Ever Previously Lead?],G10419,Table15[Customer-Owned Portion],O10419),Table15[Unique ID],0),0)))</f>
        <v/>
      </c>
    </row>
    <row r="10420" spans="2:23" x14ac:dyDescent="0.25">
      <c r="B10420" s="146"/>
      <c r="C10420" s="31"/>
      <c r="D10420" s="31"/>
      <c r="E10420" s="44"/>
      <c r="F10420" s="43"/>
      <c r="G10420" s="84"/>
      <c r="H10420" s="31"/>
      <c r="I10420" s="205"/>
      <c r="J10420" s="84"/>
      <c r="K10420" s="31"/>
      <c r="L10420" s="31"/>
      <c r="M10420" s="169"/>
      <c r="N10420" s="148"/>
      <c r="O10420" s="106"/>
      <c r="P10420" s="43"/>
      <c r="Q10420" s="205"/>
      <c r="R10420" s="84"/>
      <c r="S10420" s="31"/>
      <c r="T10420" s="31"/>
      <c r="U10420" s="169"/>
      <c r="V10420" s="150"/>
      <c r="W10420" s="141" t="str" cm="1">
        <f t="array" ref="W10420">IF(SUM(LEN(B10420:V10420))=0,"",IF(OR(OR(ISBLANK(F10420),SUM(LEN(C10420),LEN(D10420))=0),AND(NOT(E10420="Unknown"),ISBLANK(J10420)),AND(NOT(O10420="Unknown"),ISBLANK(R10420))),"Missing Information", INDEX(Table15[Entire Service Line Classification], MATCH(SUMIFS(Table15[Unique ID],Table15[System-Owned Portion],E10420,Table15[If Material Anything Other than "Lead" in Column E,Was Material Ever Previously Lead?],G10420,Table15[Customer-Owned Portion],O10420),Table15[Unique ID],0),0)))</f>
        <v/>
      </c>
    </row>
    <row r="10421" spans="2:23" x14ac:dyDescent="0.25">
      <c r="B10421" s="146"/>
      <c r="C10421" s="31"/>
      <c r="D10421" s="31"/>
      <c r="E10421" s="44"/>
      <c r="F10421" s="43"/>
      <c r="G10421" s="84"/>
      <c r="H10421" s="31"/>
      <c r="I10421" s="205"/>
      <c r="J10421" s="84"/>
      <c r="K10421" s="31"/>
      <c r="L10421" s="31"/>
      <c r="M10421" s="169"/>
      <c r="N10421" s="148"/>
      <c r="O10421" s="106"/>
      <c r="P10421" s="43"/>
      <c r="Q10421" s="205"/>
      <c r="R10421" s="84"/>
      <c r="S10421" s="31"/>
      <c r="T10421" s="31"/>
      <c r="U10421" s="169"/>
      <c r="V10421" s="150"/>
      <c r="W10421" s="141" t="str" cm="1">
        <f t="array" ref="W10421">IF(SUM(LEN(B10421:V10421))=0,"",IF(OR(OR(ISBLANK(F10421),SUM(LEN(C10421),LEN(D10421))=0),AND(NOT(E10421="Unknown"),ISBLANK(J10421)),AND(NOT(O10421="Unknown"),ISBLANK(R10421))),"Missing Information", INDEX(Table15[Entire Service Line Classification], MATCH(SUMIFS(Table15[Unique ID],Table15[System-Owned Portion],E10421,Table15[If Material Anything Other than "Lead" in Column E,Was Material Ever Previously Lead?],G10421,Table15[Customer-Owned Portion],O10421),Table15[Unique ID],0),0)))</f>
        <v/>
      </c>
    </row>
    <row r="10422" spans="2:23" x14ac:dyDescent="0.25">
      <c r="B10422" s="146"/>
      <c r="C10422" s="31"/>
      <c r="D10422" s="31"/>
      <c r="E10422" s="44"/>
      <c r="F10422" s="43"/>
      <c r="G10422" s="84"/>
      <c r="H10422" s="31"/>
      <c r="I10422" s="205"/>
      <c r="J10422" s="84"/>
      <c r="K10422" s="31"/>
      <c r="L10422" s="31"/>
      <c r="M10422" s="169"/>
      <c r="N10422" s="148"/>
      <c r="O10422" s="106"/>
      <c r="P10422" s="43"/>
      <c r="Q10422" s="205"/>
      <c r="R10422" s="84"/>
      <c r="S10422" s="31"/>
      <c r="T10422" s="31"/>
      <c r="U10422" s="169"/>
      <c r="V10422" s="150"/>
      <c r="W10422" s="141" t="str" cm="1">
        <f t="array" ref="W10422">IF(SUM(LEN(B10422:V10422))=0,"",IF(OR(OR(ISBLANK(F10422),SUM(LEN(C10422),LEN(D10422))=0),AND(NOT(E10422="Unknown"),ISBLANK(J10422)),AND(NOT(O10422="Unknown"),ISBLANK(R10422))),"Missing Information", INDEX(Table15[Entire Service Line Classification], MATCH(SUMIFS(Table15[Unique ID],Table15[System-Owned Portion],E10422,Table15[If Material Anything Other than "Lead" in Column E,Was Material Ever Previously Lead?],G10422,Table15[Customer-Owned Portion],O10422),Table15[Unique ID],0),0)))</f>
        <v/>
      </c>
    </row>
    <row r="10423" spans="2:23" x14ac:dyDescent="0.25">
      <c r="B10423" s="146"/>
      <c r="C10423" s="31"/>
      <c r="D10423" s="31"/>
      <c r="E10423" s="44"/>
      <c r="F10423" s="43"/>
      <c r="G10423" s="84"/>
      <c r="H10423" s="31"/>
      <c r="I10423" s="205"/>
      <c r="J10423" s="84"/>
      <c r="K10423" s="31"/>
      <c r="L10423" s="31"/>
      <c r="M10423" s="169"/>
      <c r="N10423" s="148"/>
      <c r="O10423" s="106"/>
      <c r="P10423" s="43"/>
      <c r="Q10423" s="205"/>
      <c r="R10423" s="84"/>
      <c r="S10423" s="31"/>
      <c r="T10423" s="31"/>
      <c r="U10423" s="169"/>
      <c r="V10423" s="150"/>
      <c r="W10423" s="141" t="str" cm="1">
        <f t="array" ref="W10423">IF(SUM(LEN(B10423:V10423))=0,"",IF(OR(OR(ISBLANK(F10423),SUM(LEN(C10423),LEN(D10423))=0),AND(NOT(E10423="Unknown"),ISBLANK(J10423)),AND(NOT(O10423="Unknown"),ISBLANK(R10423))),"Missing Information", INDEX(Table15[Entire Service Line Classification], MATCH(SUMIFS(Table15[Unique ID],Table15[System-Owned Portion],E10423,Table15[If Material Anything Other than "Lead" in Column E,Was Material Ever Previously Lead?],G10423,Table15[Customer-Owned Portion],O10423),Table15[Unique ID],0),0)))</f>
        <v/>
      </c>
    </row>
    <row r="10424" spans="2:23" x14ac:dyDescent="0.25">
      <c r="B10424" s="146"/>
      <c r="C10424" s="31"/>
      <c r="D10424" s="31"/>
      <c r="E10424" s="44"/>
      <c r="F10424" s="43"/>
      <c r="G10424" s="84"/>
      <c r="H10424" s="31"/>
      <c r="I10424" s="205"/>
      <c r="J10424" s="84"/>
      <c r="K10424" s="31"/>
      <c r="L10424" s="31"/>
      <c r="M10424" s="169"/>
      <c r="N10424" s="148"/>
      <c r="O10424" s="106"/>
      <c r="P10424" s="43"/>
      <c r="Q10424" s="205"/>
      <c r="R10424" s="84"/>
      <c r="S10424" s="31"/>
      <c r="T10424" s="31"/>
      <c r="U10424" s="169"/>
      <c r="V10424" s="150"/>
      <c r="W10424" s="141" t="str" cm="1">
        <f t="array" ref="W10424">IF(SUM(LEN(B10424:V10424))=0,"",IF(OR(OR(ISBLANK(F10424),SUM(LEN(C10424),LEN(D10424))=0),AND(NOT(E10424="Unknown"),ISBLANK(J10424)),AND(NOT(O10424="Unknown"),ISBLANK(R10424))),"Missing Information", INDEX(Table15[Entire Service Line Classification], MATCH(SUMIFS(Table15[Unique ID],Table15[System-Owned Portion],E10424,Table15[If Material Anything Other than "Lead" in Column E,Was Material Ever Previously Lead?],G10424,Table15[Customer-Owned Portion],O10424),Table15[Unique ID],0),0)))</f>
        <v/>
      </c>
    </row>
    <row r="10425" spans="2:23" x14ac:dyDescent="0.25">
      <c r="B10425" s="146"/>
      <c r="C10425" s="31"/>
      <c r="D10425" s="31"/>
      <c r="E10425" s="44"/>
      <c r="F10425" s="43"/>
      <c r="G10425" s="84"/>
      <c r="H10425" s="31"/>
      <c r="I10425" s="205"/>
      <c r="J10425" s="84"/>
      <c r="K10425" s="31"/>
      <c r="L10425" s="31"/>
      <c r="M10425" s="169"/>
      <c r="N10425" s="148"/>
      <c r="O10425" s="106"/>
      <c r="P10425" s="43"/>
      <c r="Q10425" s="205"/>
      <c r="R10425" s="84"/>
      <c r="S10425" s="31"/>
      <c r="T10425" s="31"/>
      <c r="U10425" s="169"/>
      <c r="V10425" s="150"/>
      <c r="W10425" s="141" t="str" cm="1">
        <f t="array" ref="W10425">IF(SUM(LEN(B10425:V10425))=0,"",IF(OR(OR(ISBLANK(F10425),SUM(LEN(C10425),LEN(D10425))=0),AND(NOT(E10425="Unknown"),ISBLANK(J10425)),AND(NOT(O10425="Unknown"),ISBLANK(R10425))),"Missing Information", INDEX(Table15[Entire Service Line Classification], MATCH(SUMIFS(Table15[Unique ID],Table15[System-Owned Portion],E10425,Table15[If Material Anything Other than "Lead" in Column E,Was Material Ever Previously Lead?],G10425,Table15[Customer-Owned Portion],O10425),Table15[Unique ID],0),0)))</f>
        <v/>
      </c>
    </row>
    <row r="10426" spans="2:23" x14ac:dyDescent="0.25">
      <c r="B10426" s="146"/>
      <c r="C10426" s="31"/>
      <c r="D10426" s="31"/>
      <c r="E10426" s="44"/>
      <c r="F10426" s="43"/>
      <c r="G10426" s="84"/>
      <c r="H10426" s="31"/>
      <c r="I10426" s="205"/>
      <c r="J10426" s="84"/>
      <c r="K10426" s="31"/>
      <c r="L10426" s="31"/>
      <c r="M10426" s="169"/>
      <c r="N10426" s="148"/>
      <c r="O10426" s="106"/>
      <c r="P10426" s="43"/>
      <c r="Q10426" s="205"/>
      <c r="R10426" s="84"/>
      <c r="S10426" s="31"/>
      <c r="T10426" s="31"/>
      <c r="U10426" s="169"/>
      <c r="V10426" s="150"/>
      <c r="W10426" s="141" t="str" cm="1">
        <f t="array" ref="W10426">IF(SUM(LEN(B10426:V10426))=0,"",IF(OR(OR(ISBLANK(F10426),SUM(LEN(C10426),LEN(D10426))=0),AND(NOT(E10426="Unknown"),ISBLANK(J10426)),AND(NOT(O10426="Unknown"),ISBLANK(R10426))),"Missing Information", INDEX(Table15[Entire Service Line Classification], MATCH(SUMIFS(Table15[Unique ID],Table15[System-Owned Portion],E10426,Table15[If Material Anything Other than "Lead" in Column E,Was Material Ever Previously Lead?],G10426,Table15[Customer-Owned Portion],O10426),Table15[Unique ID],0),0)))</f>
        <v/>
      </c>
    </row>
    <row r="10427" spans="2:23" x14ac:dyDescent="0.25">
      <c r="B10427" s="146"/>
      <c r="C10427" s="31"/>
      <c r="D10427" s="31"/>
      <c r="E10427" s="44"/>
      <c r="F10427" s="43"/>
      <c r="G10427" s="84"/>
      <c r="H10427" s="31"/>
      <c r="I10427" s="205"/>
      <c r="J10427" s="84"/>
      <c r="K10427" s="31"/>
      <c r="L10427" s="31"/>
      <c r="M10427" s="169"/>
      <c r="N10427" s="148"/>
      <c r="O10427" s="106"/>
      <c r="P10427" s="43"/>
      <c r="Q10427" s="205"/>
      <c r="R10427" s="84"/>
      <c r="S10427" s="31"/>
      <c r="T10427" s="31"/>
      <c r="U10427" s="169"/>
      <c r="V10427" s="150"/>
      <c r="W10427" s="141" t="str" cm="1">
        <f t="array" ref="W10427">IF(SUM(LEN(B10427:V10427))=0,"",IF(OR(OR(ISBLANK(F10427),SUM(LEN(C10427),LEN(D10427))=0),AND(NOT(E10427="Unknown"),ISBLANK(J10427)),AND(NOT(O10427="Unknown"),ISBLANK(R10427))),"Missing Information", INDEX(Table15[Entire Service Line Classification], MATCH(SUMIFS(Table15[Unique ID],Table15[System-Owned Portion],E10427,Table15[If Material Anything Other than "Lead" in Column E,Was Material Ever Previously Lead?],G10427,Table15[Customer-Owned Portion],O10427),Table15[Unique ID],0),0)))</f>
        <v/>
      </c>
    </row>
    <row r="10428" spans="2:23" x14ac:dyDescent="0.25">
      <c r="B10428" s="146"/>
      <c r="C10428" s="31"/>
      <c r="D10428" s="31"/>
      <c r="E10428" s="44"/>
      <c r="F10428" s="43"/>
      <c r="G10428" s="84"/>
      <c r="H10428" s="31"/>
      <c r="I10428" s="205"/>
      <c r="J10428" s="84"/>
      <c r="K10428" s="31"/>
      <c r="L10428" s="31"/>
      <c r="M10428" s="169"/>
      <c r="N10428" s="148"/>
      <c r="O10428" s="106"/>
      <c r="P10428" s="43"/>
      <c r="Q10428" s="205"/>
      <c r="R10428" s="84"/>
      <c r="S10428" s="31"/>
      <c r="T10428" s="31"/>
      <c r="U10428" s="169"/>
      <c r="V10428" s="150"/>
      <c r="W10428" s="141" t="str" cm="1">
        <f t="array" ref="W10428">IF(SUM(LEN(B10428:V10428))=0,"",IF(OR(OR(ISBLANK(F10428),SUM(LEN(C10428),LEN(D10428))=0),AND(NOT(E10428="Unknown"),ISBLANK(J10428)),AND(NOT(O10428="Unknown"),ISBLANK(R10428))),"Missing Information", INDEX(Table15[Entire Service Line Classification], MATCH(SUMIFS(Table15[Unique ID],Table15[System-Owned Portion],E10428,Table15[If Material Anything Other than "Lead" in Column E,Was Material Ever Previously Lead?],G10428,Table15[Customer-Owned Portion],O10428),Table15[Unique ID],0),0)))</f>
        <v/>
      </c>
    </row>
    <row r="10429" spans="2:23" x14ac:dyDescent="0.25">
      <c r="B10429" s="146"/>
      <c r="C10429" s="31"/>
      <c r="D10429" s="31"/>
      <c r="E10429" s="44"/>
      <c r="F10429" s="43"/>
      <c r="G10429" s="84"/>
      <c r="H10429" s="31"/>
      <c r="I10429" s="205"/>
      <c r="J10429" s="84"/>
      <c r="K10429" s="31"/>
      <c r="L10429" s="31"/>
      <c r="M10429" s="169"/>
      <c r="N10429" s="148"/>
      <c r="O10429" s="106"/>
      <c r="P10429" s="43"/>
      <c r="Q10429" s="205"/>
      <c r="R10429" s="84"/>
      <c r="S10429" s="31"/>
      <c r="T10429" s="31"/>
      <c r="U10429" s="169"/>
      <c r="V10429" s="150"/>
      <c r="W10429" s="141" t="str" cm="1">
        <f t="array" ref="W10429">IF(SUM(LEN(B10429:V10429))=0,"",IF(OR(OR(ISBLANK(F10429),SUM(LEN(C10429),LEN(D10429))=0),AND(NOT(E10429="Unknown"),ISBLANK(J10429)),AND(NOT(O10429="Unknown"),ISBLANK(R10429))),"Missing Information", INDEX(Table15[Entire Service Line Classification], MATCH(SUMIFS(Table15[Unique ID],Table15[System-Owned Portion],E10429,Table15[If Material Anything Other than "Lead" in Column E,Was Material Ever Previously Lead?],G10429,Table15[Customer-Owned Portion],O10429),Table15[Unique ID],0),0)))</f>
        <v/>
      </c>
    </row>
    <row r="10430" spans="2:23" x14ac:dyDescent="0.25">
      <c r="B10430" s="146"/>
      <c r="C10430" s="31"/>
      <c r="D10430" s="31"/>
      <c r="E10430" s="44"/>
      <c r="F10430" s="43"/>
      <c r="G10430" s="84"/>
      <c r="H10430" s="31"/>
      <c r="I10430" s="205"/>
      <c r="J10430" s="84"/>
      <c r="K10430" s="31"/>
      <c r="L10430" s="31"/>
      <c r="M10430" s="169"/>
      <c r="N10430" s="148"/>
      <c r="O10430" s="106"/>
      <c r="P10430" s="43"/>
      <c r="Q10430" s="205"/>
      <c r="R10430" s="84"/>
      <c r="S10430" s="31"/>
      <c r="T10430" s="31"/>
      <c r="U10430" s="169"/>
      <c r="V10430" s="150"/>
      <c r="W10430" s="141" t="str" cm="1">
        <f t="array" ref="W10430">IF(SUM(LEN(B10430:V10430))=0,"",IF(OR(OR(ISBLANK(F10430),SUM(LEN(C10430),LEN(D10430))=0),AND(NOT(E10430="Unknown"),ISBLANK(J10430)),AND(NOT(O10430="Unknown"),ISBLANK(R10430))),"Missing Information", INDEX(Table15[Entire Service Line Classification], MATCH(SUMIFS(Table15[Unique ID],Table15[System-Owned Portion],E10430,Table15[If Material Anything Other than "Lead" in Column E,Was Material Ever Previously Lead?],G10430,Table15[Customer-Owned Portion],O10430),Table15[Unique ID],0),0)))</f>
        <v/>
      </c>
    </row>
    <row r="10431" spans="2:23" x14ac:dyDescent="0.25">
      <c r="B10431" s="146"/>
      <c r="C10431" s="31"/>
      <c r="D10431" s="31"/>
      <c r="E10431" s="44"/>
      <c r="F10431" s="43"/>
      <c r="G10431" s="84"/>
      <c r="H10431" s="31"/>
      <c r="I10431" s="205"/>
      <c r="J10431" s="84"/>
      <c r="K10431" s="31"/>
      <c r="L10431" s="31"/>
      <c r="M10431" s="169"/>
      <c r="N10431" s="148"/>
      <c r="O10431" s="106"/>
      <c r="P10431" s="43"/>
      <c r="Q10431" s="205"/>
      <c r="R10431" s="84"/>
      <c r="S10431" s="31"/>
      <c r="T10431" s="31"/>
      <c r="U10431" s="169"/>
      <c r="V10431" s="150"/>
      <c r="W10431" s="141" t="str" cm="1">
        <f t="array" ref="W10431">IF(SUM(LEN(B10431:V10431))=0,"",IF(OR(OR(ISBLANK(F10431),SUM(LEN(C10431),LEN(D10431))=0),AND(NOT(E10431="Unknown"),ISBLANK(J10431)),AND(NOT(O10431="Unknown"),ISBLANK(R10431))),"Missing Information", INDEX(Table15[Entire Service Line Classification], MATCH(SUMIFS(Table15[Unique ID],Table15[System-Owned Portion],E10431,Table15[If Material Anything Other than "Lead" in Column E,Was Material Ever Previously Lead?],G10431,Table15[Customer-Owned Portion],O10431),Table15[Unique ID],0),0)))</f>
        <v/>
      </c>
    </row>
    <row r="10432" spans="2:23" x14ac:dyDescent="0.25">
      <c r="B10432" s="146"/>
      <c r="C10432" s="31"/>
      <c r="D10432" s="31"/>
      <c r="E10432" s="44"/>
      <c r="F10432" s="43"/>
      <c r="G10432" s="84"/>
      <c r="H10432" s="31"/>
      <c r="I10432" s="205"/>
      <c r="J10432" s="84"/>
      <c r="K10432" s="31"/>
      <c r="L10432" s="31"/>
      <c r="M10432" s="169"/>
      <c r="N10432" s="148"/>
      <c r="O10432" s="106"/>
      <c r="P10432" s="43"/>
      <c r="Q10432" s="205"/>
      <c r="R10432" s="84"/>
      <c r="S10432" s="31"/>
      <c r="T10432" s="31"/>
      <c r="U10432" s="169"/>
      <c r="V10432" s="150"/>
      <c r="W10432" s="141" t="str" cm="1">
        <f t="array" ref="W10432">IF(SUM(LEN(B10432:V10432))=0,"",IF(OR(OR(ISBLANK(F10432),SUM(LEN(C10432),LEN(D10432))=0),AND(NOT(E10432="Unknown"),ISBLANK(J10432)),AND(NOT(O10432="Unknown"),ISBLANK(R10432))),"Missing Information", INDEX(Table15[Entire Service Line Classification], MATCH(SUMIFS(Table15[Unique ID],Table15[System-Owned Portion],E10432,Table15[If Material Anything Other than "Lead" in Column E,Was Material Ever Previously Lead?],G10432,Table15[Customer-Owned Portion],O10432),Table15[Unique ID],0),0)))</f>
        <v/>
      </c>
    </row>
    <row r="10433" spans="2:23" x14ac:dyDescent="0.25">
      <c r="B10433" s="146"/>
      <c r="C10433" s="31"/>
      <c r="D10433" s="31"/>
      <c r="E10433" s="44"/>
      <c r="F10433" s="43"/>
      <c r="G10433" s="84"/>
      <c r="H10433" s="31"/>
      <c r="I10433" s="205"/>
      <c r="J10433" s="84"/>
      <c r="K10433" s="31"/>
      <c r="L10433" s="31"/>
      <c r="M10433" s="169"/>
      <c r="N10433" s="148"/>
      <c r="O10433" s="106"/>
      <c r="P10433" s="43"/>
      <c r="Q10433" s="205"/>
      <c r="R10433" s="84"/>
      <c r="S10433" s="31"/>
      <c r="T10433" s="31"/>
      <c r="U10433" s="169"/>
      <c r="V10433" s="150"/>
      <c r="W10433" s="141" t="str" cm="1">
        <f t="array" ref="W10433">IF(SUM(LEN(B10433:V10433))=0,"",IF(OR(OR(ISBLANK(F10433),SUM(LEN(C10433),LEN(D10433))=0),AND(NOT(E10433="Unknown"),ISBLANK(J10433)),AND(NOT(O10433="Unknown"),ISBLANK(R10433))),"Missing Information", INDEX(Table15[Entire Service Line Classification], MATCH(SUMIFS(Table15[Unique ID],Table15[System-Owned Portion],E10433,Table15[If Material Anything Other than "Lead" in Column E,Was Material Ever Previously Lead?],G10433,Table15[Customer-Owned Portion],O10433),Table15[Unique ID],0),0)))</f>
        <v/>
      </c>
    </row>
    <row r="10434" spans="2:23" x14ac:dyDescent="0.25">
      <c r="B10434" s="146"/>
      <c r="C10434" s="31"/>
      <c r="D10434" s="31"/>
      <c r="E10434" s="44"/>
      <c r="F10434" s="43"/>
      <c r="G10434" s="84"/>
      <c r="H10434" s="31"/>
      <c r="I10434" s="205"/>
      <c r="J10434" s="84"/>
      <c r="K10434" s="31"/>
      <c r="L10434" s="31"/>
      <c r="M10434" s="169"/>
      <c r="N10434" s="148"/>
      <c r="O10434" s="106"/>
      <c r="P10434" s="43"/>
      <c r="Q10434" s="205"/>
      <c r="R10434" s="84"/>
      <c r="S10434" s="31"/>
      <c r="T10434" s="31"/>
      <c r="U10434" s="169"/>
      <c r="V10434" s="150"/>
      <c r="W10434" s="141" t="str" cm="1">
        <f t="array" ref="W10434">IF(SUM(LEN(B10434:V10434))=0,"",IF(OR(OR(ISBLANK(F10434),SUM(LEN(C10434),LEN(D10434))=0),AND(NOT(E10434="Unknown"),ISBLANK(J10434)),AND(NOT(O10434="Unknown"),ISBLANK(R10434))),"Missing Information", INDEX(Table15[Entire Service Line Classification], MATCH(SUMIFS(Table15[Unique ID],Table15[System-Owned Portion],E10434,Table15[If Material Anything Other than "Lead" in Column E,Was Material Ever Previously Lead?],G10434,Table15[Customer-Owned Portion],O10434),Table15[Unique ID],0),0)))</f>
        <v/>
      </c>
    </row>
    <row r="10435" spans="2:23" x14ac:dyDescent="0.25">
      <c r="B10435" s="146"/>
      <c r="C10435" s="31"/>
      <c r="D10435" s="31"/>
      <c r="E10435" s="44"/>
      <c r="F10435" s="43"/>
      <c r="G10435" s="84"/>
      <c r="H10435" s="31"/>
      <c r="I10435" s="205"/>
      <c r="J10435" s="84"/>
      <c r="K10435" s="31"/>
      <c r="L10435" s="31"/>
      <c r="M10435" s="169"/>
      <c r="N10435" s="148"/>
      <c r="O10435" s="106"/>
      <c r="P10435" s="43"/>
      <c r="Q10435" s="205"/>
      <c r="R10435" s="84"/>
      <c r="S10435" s="31"/>
      <c r="T10435" s="31"/>
      <c r="U10435" s="169"/>
      <c r="V10435" s="150"/>
      <c r="W10435" s="141" t="str" cm="1">
        <f t="array" ref="W10435">IF(SUM(LEN(B10435:V10435))=0,"",IF(OR(OR(ISBLANK(F10435),SUM(LEN(C10435),LEN(D10435))=0),AND(NOT(E10435="Unknown"),ISBLANK(J10435)),AND(NOT(O10435="Unknown"),ISBLANK(R10435))),"Missing Information", INDEX(Table15[Entire Service Line Classification], MATCH(SUMIFS(Table15[Unique ID],Table15[System-Owned Portion],E10435,Table15[If Material Anything Other than "Lead" in Column E,Was Material Ever Previously Lead?],G10435,Table15[Customer-Owned Portion],O10435),Table15[Unique ID],0),0)))</f>
        <v/>
      </c>
    </row>
    <row r="10436" spans="2:23" x14ac:dyDescent="0.25">
      <c r="B10436" s="146"/>
      <c r="C10436" s="31"/>
      <c r="D10436" s="31"/>
      <c r="E10436" s="44"/>
      <c r="F10436" s="43"/>
      <c r="G10436" s="84"/>
      <c r="H10436" s="31"/>
      <c r="I10436" s="205"/>
      <c r="J10436" s="84"/>
      <c r="K10436" s="31"/>
      <c r="L10436" s="31"/>
      <c r="M10436" s="169"/>
      <c r="N10436" s="148"/>
      <c r="O10436" s="106"/>
      <c r="P10436" s="43"/>
      <c r="Q10436" s="205"/>
      <c r="R10436" s="84"/>
      <c r="S10436" s="31"/>
      <c r="T10436" s="31"/>
      <c r="U10436" s="169"/>
      <c r="V10436" s="150"/>
      <c r="W10436" s="141" t="str" cm="1">
        <f t="array" ref="W10436">IF(SUM(LEN(B10436:V10436))=0,"",IF(OR(OR(ISBLANK(F10436),SUM(LEN(C10436),LEN(D10436))=0),AND(NOT(E10436="Unknown"),ISBLANK(J10436)),AND(NOT(O10436="Unknown"),ISBLANK(R10436))),"Missing Information", INDEX(Table15[Entire Service Line Classification], MATCH(SUMIFS(Table15[Unique ID],Table15[System-Owned Portion],E10436,Table15[If Material Anything Other than "Lead" in Column E,Was Material Ever Previously Lead?],G10436,Table15[Customer-Owned Portion],O10436),Table15[Unique ID],0),0)))</f>
        <v/>
      </c>
    </row>
    <row r="10437" spans="2:23" x14ac:dyDescent="0.25">
      <c r="B10437" s="146"/>
      <c r="C10437" s="31"/>
      <c r="D10437" s="31"/>
      <c r="E10437" s="44"/>
      <c r="F10437" s="43"/>
      <c r="G10437" s="84"/>
      <c r="H10437" s="31"/>
      <c r="I10437" s="205"/>
      <c r="J10437" s="84"/>
      <c r="K10437" s="31"/>
      <c r="L10437" s="31"/>
      <c r="M10437" s="169"/>
      <c r="N10437" s="148"/>
      <c r="O10437" s="106"/>
      <c r="P10437" s="43"/>
      <c r="Q10437" s="205"/>
      <c r="R10437" s="84"/>
      <c r="S10437" s="31"/>
      <c r="T10437" s="31"/>
      <c r="U10437" s="169"/>
      <c r="V10437" s="150"/>
      <c r="W10437" s="141" t="str" cm="1">
        <f t="array" ref="W10437">IF(SUM(LEN(B10437:V10437))=0,"",IF(OR(OR(ISBLANK(F10437),SUM(LEN(C10437),LEN(D10437))=0),AND(NOT(E10437="Unknown"),ISBLANK(J10437)),AND(NOT(O10437="Unknown"),ISBLANK(R10437))),"Missing Information", INDEX(Table15[Entire Service Line Classification], MATCH(SUMIFS(Table15[Unique ID],Table15[System-Owned Portion],E10437,Table15[If Material Anything Other than "Lead" in Column E,Was Material Ever Previously Lead?],G10437,Table15[Customer-Owned Portion],O10437),Table15[Unique ID],0),0)))</f>
        <v/>
      </c>
    </row>
    <row r="10438" spans="2:23" x14ac:dyDescent="0.25">
      <c r="B10438" s="146"/>
      <c r="C10438" s="31"/>
      <c r="D10438" s="31"/>
      <c r="E10438" s="44"/>
      <c r="F10438" s="43"/>
      <c r="G10438" s="84"/>
      <c r="H10438" s="31"/>
      <c r="I10438" s="205"/>
      <c r="J10438" s="84"/>
      <c r="K10438" s="31"/>
      <c r="L10438" s="31"/>
      <c r="M10438" s="169"/>
      <c r="N10438" s="148"/>
      <c r="O10438" s="106"/>
      <c r="P10438" s="43"/>
      <c r="Q10438" s="205"/>
      <c r="R10438" s="84"/>
      <c r="S10438" s="31"/>
      <c r="T10438" s="31"/>
      <c r="U10438" s="169"/>
      <c r="V10438" s="150"/>
      <c r="W10438" s="141" t="str" cm="1">
        <f t="array" ref="W10438">IF(SUM(LEN(B10438:V10438))=0,"",IF(OR(OR(ISBLANK(F10438),SUM(LEN(C10438),LEN(D10438))=0),AND(NOT(E10438="Unknown"),ISBLANK(J10438)),AND(NOT(O10438="Unknown"),ISBLANK(R10438))),"Missing Information", INDEX(Table15[Entire Service Line Classification], MATCH(SUMIFS(Table15[Unique ID],Table15[System-Owned Portion],E10438,Table15[If Material Anything Other than "Lead" in Column E,Was Material Ever Previously Lead?],G10438,Table15[Customer-Owned Portion],O10438),Table15[Unique ID],0),0)))</f>
        <v/>
      </c>
    </row>
    <row r="10439" spans="2:23" x14ac:dyDescent="0.25">
      <c r="B10439" s="146"/>
      <c r="C10439" s="31"/>
      <c r="D10439" s="31"/>
      <c r="E10439" s="44"/>
      <c r="F10439" s="43"/>
      <c r="G10439" s="84"/>
      <c r="H10439" s="31"/>
      <c r="I10439" s="205"/>
      <c r="J10439" s="84"/>
      <c r="K10439" s="31"/>
      <c r="L10439" s="31"/>
      <c r="M10439" s="169"/>
      <c r="N10439" s="148"/>
      <c r="O10439" s="106"/>
      <c r="P10439" s="43"/>
      <c r="Q10439" s="205"/>
      <c r="R10439" s="84"/>
      <c r="S10439" s="31"/>
      <c r="T10439" s="31"/>
      <c r="U10439" s="169"/>
      <c r="V10439" s="150"/>
      <c r="W10439" s="141" t="str" cm="1">
        <f t="array" ref="W10439">IF(SUM(LEN(B10439:V10439))=0,"",IF(OR(OR(ISBLANK(F10439),SUM(LEN(C10439),LEN(D10439))=0),AND(NOT(E10439="Unknown"),ISBLANK(J10439)),AND(NOT(O10439="Unknown"),ISBLANK(R10439))),"Missing Information", INDEX(Table15[Entire Service Line Classification], MATCH(SUMIFS(Table15[Unique ID],Table15[System-Owned Portion],E10439,Table15[If Material Anything Other than "Lead" in Column E,Was Material Ever Previously Lead?],G10439,Table15[Customer-Owned Portion],O10439),Table15[Unique ID],0),0)))</f>
        <v/>
      </c>
    </row>
    <row r="10440" spans="2:23" x14ac:dyDescent="0.25">
      <c r="B10440" s="146"/>
      <c r="C10440" s="31"/>
      <c r="D10440" s="31"/>
      <c r="E10440" s="44"/>
      <c r="F10440" s="43"/>
      <c r="G10440" s="84"/>
      <c r="H10440" s="31"/>
      <c r="I10440" s="205"/>
      <c r="J10440" s="84"/>
      <c r="K10440" s="31"/>
      <c r="L10440" s="31"/>
      <c r="M10440" s="169"/>
      <c r="N10440" s="148"/>
      <c r="O10440" s="106"/>
      <c r="P10440" s="43"/>
      <c r="Q10440" s="205"/>
      <c r="R10440" s="84"/>
      <c r="S10440" s="31"/>
      <c r="T10440" s="31"/>
      <c r="U10440" s="169"/>
      <c r="V10440" s="150"/>
      <c r="W10440" s="141" t="str" cm="1">
        <f t="array" ref="W10440">IF(SUM(LEN(B10440:V10440))=0,"",IF(OR(OR(ISBLANK(F10440),SUM(LEN(C10440),LEN(D10440))=0),AND(NOT(E10440="Unknown"),ISBLANK(J10440)),AND(NOT(O10440="Unknown"),ISBLANK(R10440))),"Missing Information", INDEX(Table15[Entire Service Line Classification], MATCH(SUMIFS(Table15[Unique ID],Table15[System-Owned Portion],E10440,Table15[If Material Anything Other than "Lead" in Column E,Was Material Ever Previously Lead?],G10440,Table15[Customer-Owned Portion],O10440),Table15[Unique ID],0),0)))</f>
        <v/>
      </c>
    </row>
    <row r="10441" spans="2:23" x14ac:dyDescent="0.25">
      <c r="B10441" s="146"/>
      <c r="C10441" s="31"/>
      <c r="D10441" s="31"/>
      <c r="E10441" s="44"/>
      <c r="F10441" s="43"/>
      <c r="G10441" s="84"/>
      <c r="H10441" s="31"/>
      <c r="I10441" s="205"/>
      <c r="J10441" s="84"/>
      <c r="K10441" s="31"/>
      <c r="L10441" s="31"/>
      <c r="M10441" s="169"/>
      <c r="N10441" s="148"/>
      <c r="O10441" s="106"/>
      <c r="P10441" s="43"/>
      <c r="Q10441" s="205"/>
      <c r="R10441" s="84"/>
      <c r="S10441" s="31"/>
      <c r="T10441" s="31"/>
      <c r="U10441" s="169"/>
      <c r="V10441" s="150"/>
      <c r="W10441" s="141" t="str" cm="1">
        <f t="array" ref="W10441">IF(SUM(LEN(B10441:V10441))=0,"",IF(OR(OR(ISBLANK(F10441),SUM(LEN(C10441),LEN(D10441))=0),AND(NOT(E10441="Unknown"),ISBLANK(J10441)),AND(NOT(O10441="Unknown"),ISBLANK(R10441))),"Missing Information", INDEX(Table15[Entire Service Line Classification], MATCH(SUMIFS(Table15[Unique ID],Table15[System-Owned Portion],E10441,Table15[If Material Anything Other than "Lead" in Column E,Was Material Ever Previously Lead?],G10441,Table15[Customer-Owned Portion],O10441),Table15[Unique ID],0),0)))</f>
        <v/>
      </c>
    </row>
    <row r="10442" spans="2:23" x14ac:dyDescent="0.25">
      <c r="B10442" s="146"/>
      <c r="C10442" s="31"/>
      <c r="D10442" s="31"/>
      <c r="E10442" s="44"/>
      <c r="F10442" s="43"/>
      <c r="G10442" s="84"/>
      <c r="H10442" s="31"/>
      <c r="I10442" s="205"/>
      <c r="J10442" s="84"/>
      <c r="K10442" s="31"/>
      <c r="L10442" s="31"/>
      <c r="M10442" s="169"/>
      <c r="N10442" s="148"/>
      <c r="O10442" s="106"/>
      <c r="P10442" s="43"/>
      <c r="Q10442" s="205"/>
      <c r="R10442" s="84"/>
      <c r="S10442" s="31"/>
      <c r="T10442" s="31"/>
      <c r="U10442" s="169"/>
      <c r="V10442" s="150"/>
      <c r="W10442" s="141" t="str" cm="1">
        <f t="array" ref="W10442">IF(SUM(LEN(B10442:V10442))=0,"",IF(OR(OR(ISBLANK(F10442),SUM(LEN(C10442),LEN(D10442))=0),AND(NOT(E10442="Unknown"),ISBLANK(J10442)),AND(NOT(O10442="Unknown"),ISBLANK(R10442))),"Missing Information", INDEX(Table15[Entire Service Line Classification], MATCH(SUMIFS(Table15[Unique ID],Table15[System-Owned Portion],E10442,Table15[If Material Anything Other than "Lead" in Column E,Was Material Ever Previously Lead?],G10442,Table15[Customer-Owned Portion],O10442),Table15[Unique ID],0),0)))</f>
        <v/>
      </c>
    </row>
    <row r="10443" spans="2:23" x14ac:dyDescent="0.25">
      <c r="B10443" s="146"/>
      <c r="C10443" s="31"/>
      <c r="D10443" s="31"/>
      <c r="E10443" s="44"/>
      <c r="F10443" s="43"/>
      <c r="G10443" s="84"/>
      <c r="H10443" s="31"/>
      <c r="I10443" s="205"/>
      <c r="J10443" s="84"/>
      <c r="K10443" s="31"/>
      <c r="L10443" s="31"/>
      <c r="M10443" s="169"/>
      <c r="N10443" s="148"/>
      <c r="O10443" s="106"/>
      <c r="P10443" s="43"/>
      <c r="Q10443" s="205"/>
      <c r="R10443" s="84"/>
      <c r="S10443" s="31"/>
      <c r="T10443" s="31"/>
      <c r="U10443" s="169"/>
      <c r="V10443" s="150"/>
      <c r="W10443" s="141" t="str" cm="1">
        <f t="array" ref="W10443">IF(SUM(LEN(B10443:V10443))=0,"",IF(OR(OR(ISBLANK(F10443),SUM(LEN(C10443),LEN(D10443))=0),AND(NOT(E10443="Unknown"),ISBLANK(J10443)),AND(NOT(O10443="Unknown"),ISBLANK(R10443))),"Missing Information", INDEX(Table15[Entire Service Line Classification], MATCH(SUMIFS(Table15[Unique ID],Table15[System-Owned Portion],E10443,Table15[If Material Anything Other than "Lead" in Column E,Was Material Ever Previously Lead?],G10443,Table15[Customer-Owned Portion],O10443),Table15[Unique ID],0),0)))</f>
        <v/>
      </c>
    </row>
    <row r="10444" spans="2:23" x14ac:dyDescent="0.25">
      <c r="B10444" s="146"/>
      <c r="C10444" s="31"/>
      <c r="D10444" s="31"/>
      <c r="E10444" s="44"/>
      <c r="F10444" s="43"/>
      <c r="G10444" s="84"/>
      <c r="H10444" s="31"/>
      <c r="I10444" s="205"/>
      <c r="J10444" s="84"/>
      <c r="K10444" s="31"/>
      <c r="L10444" s="31"/>
      <c r="M10444" s="169"/>
      <c r="N10444" s="148"/>
      <c r="O10444" s="106"/>
      <c r="P10444" s="43"/>
      <c r="Q10444" s="205"/>
      <c r="R10444" s="84"/>
      <c r="S10444" s="31"/>
      <c r="T10444" s="31"/>
      <c r="U10444" s="169"/>
      <c r="V10444" s="150"/>
      <c r="W10444" s="141" t="str" cm="1">
        <f t="array" ref="W10444">IF(SUM(LEN(B10444:V10444))=0,"",IF(OR(OR(ISBLANK(F10444),SUM(LEN(C10444),LEN(D10444))=0),AND(NOT(E10444="Unknown"),ISBLANK(J10444)),AND(NOT(O10444="Unknown"),ISBLANK(R10444))),"Missing Information", INDEX(Table15[Entire Service Line Classification], MATCH(SUMIFS(Table15[Unique ID],Table15[System-Owned Portion],E10444,Table15[If Material Anything Other than "Lead" in Column E,Was Material Ever Previously Lead?],G10444,Table15[Customer-Owned Portion],O10444),Table15[Unique ID],0),0)))</f>
        <v/>
      </c>
    </row>
    <row r="10445" spans="2:23" x14ac:dyDescent="0.25">
      <c r="B10445" s="146"/>
      <c r="C10445" s="31"/>
      <c r="D10445" s="31"/>
      <c r="E10445" s="44"/>
      <c r="F10445" s="43"/>
      <c r="G10445" s="84"/>
      <c r="H10445" s="31"/>
      <c r="I10445" s="205"/>
      <c r="J10445" s="84"/>
      <c r="K10445" s="31"/>
      <c r="L10445" s="31"/>
      <c r="M10445" s="169"/>
      <c r="N10445" s="148"/>
      <c r="O10445" s="106"/>
      <c r="P10445" s="43"/>
      <c r="Q10445" s="205"/>
      <c r="R10445" s="84"/>
      <c r="S10445" s="31"/>
      <c r="T10445" s="31"/>
      <c r="U10445" s="169"/>
      <c r="V10445" s="150"/>
      <c r="W10445" s="141" t="str" cm="1">
        <f t="array" ref="W10445">IF(SUM(LEN(B10445:V10445))=0,"",IF(OR(OR(ISBLANK(F10445),SUM(LEN(C10445),LEN(D10445))=0),AND(NOT(E10445="Unknown"),ISBLANK(J10445)),AND(NOT(O10445="Unknown"),ISBLANK(R10445))),"Missing Information", INDEX(Table15[Entire Service Line Classification], MATCH(SUMIFS(Table15[Unique ID],Table15[System-Owned Portion],E10445,Table15[If Material Anything Other than "Lead" in Column E,Was Material Ever Previously Lead?],G10445,Table15[Customer-Owned Portion],O10445),Table15[Unique ID],0),0)))</f>
        <v/>
      </c>
    </row>
    <row r="10446" spans="2:23" x14ac:dyDescent="0.25">
      <c r="B10446" s="146"/>
      <c r="C10446" s="31"/>
      <c r="D10446" s="31"/>
      <c r="E10446" s="44"/>
      <c r="F10446" s="43"/>
      <c r="G10446" s="84"/>
      <c r="H10446" s="31"/>
      <c r="I10446" s="205"/>
      <c r="J10446" s="84"/>
      <c r="K10446" s="31"/>
      <c r="L10446" s="31"/>
      <c r="M10446" s="169"/>
      <c r="N10446" s="148"/>
      <c r="O10446" s="106"/>
      <c r="P10446" s="43"/>
      <c r="Q10446" s="205"/>
      <c r="R10446" s="84"/>
      <c r="S10446" s="31"/>
      <c r="T10446" s="31"/>
      <c r="U10446" s="169"/>
      <c r="V10446" s="150"/>
      <c r="W10446" s="141" t="str" cm="1">
        <f t="array" ref="W10446">IF(SUM(LEN(B10446:V10446))=0,"",IF(OR(OR(ISBLANK(F10446),SUM(LEN(C10446),LEN(D10446))=0),AND(NOT(E10446="Unknown"),ISBLANK(J10446)),AND(NOT(O10446="Unknown"),ISBLANK(R10446))),"Missing Information", INDEX(Table15[Entire Service Line Classification], MATCH(SUMIFS(Table15[Unique ID],Table15[System-Owned Portion],E10446,Table15[If Material Anything Other than "Lead" in Column E,Was Material Ever Previously Lead?],G10446,Table15[Customer-Owned Portion],O10446),Table15[Unique ID],0),0)))</f>
        <v/>
      </c>
    </row>
    <row r="10447" spans="2:23" x14ac:dyDescent="0.25">
      <c r="B10447" s="146"/>
      <c r="C10447" s="31"/>
      <c r="D10447" s="31"/>
      <c r="E10447" s="44"/>
      <c r="F10447" s="43"/>
      <c r="G10447" s="84"/>
      <c r="H10447" s="31"/>
      <c r="I10447" s="205"/>
      <c r="J10447" s="84"/>
      <c r="K10447" s="31"/>
      <c r="L10447" s="31"/>
      <c r="M10447" s="169"/>
      <c r="N10447" s="148"/>
      <c r="O10447" s="106"/>
      <c r="P10447" s="43"/>
      <c r="Q10447" s="205"/>
      <c r="R10447" s="84"/>
      <c r="S10447" s="31"/>
      <c r="T10447" s="31"/>
      <c r="U10447" s="169"/>
      <c r="V10447" s="150"/>
      <c r="W10447" s="141" t="str" cm="1">
        <f t="array" ref="W10447">IF(SUM(LEN(B10447:V10447))=0,"",IF(OR(OR(ISBLANK(F10447),SUM(LEN(C10447),LEN(D10447))=0),AND(NOT(E10447="Unknown"),ISBLANK(J10447)),AND(NOT(O10447="Unknown"),ISBLANK(R10447))),"Missing Information", INDEX(Table15[Entire Service Line Classification], MATCH(SUMIFS(Table15[Unique ID],Table15[System-Owned Portion],E10447,Table15[If Material Anything Other than "Lead" in Column E,Was Material Ever Previously Lead?],G10447,Table15[Customer-Owned Portion],O10447),Table15[Unique ID],0),0)))</f>
        <v/>
      </c>
    </row>
    <row r="10448" spans="2:23" x14ac:dyDescent="0.25">
      <c r="B10448" s="146"/>
      <c r="C10448" s="31"/>
      <c r="D10448" s="31"/>
      <c r="E10448" s="44"/>
      <c r="F10448" s="43"/>
      <c r="G10448" s="84"/>
      <c r="H10448" s="31"/>
      <c r="I10448" s="205"/>
      <c r="J10448" s="84"/>
      <c r="K10448" s="31"/>
      <c r="L10448" s="31"/>
      <c r="M10448" s="169"/>
      <c r="N10448" s="148"/>
      <c r="O10448" s="106"/>
      <c r="P10448" s="43"/>
      <c r="Q10448" s="205"/>
      <c r="R10448" s="84"/>
      <c r="S10448" s="31"/>
      <c r="T10448" s="31"/>
      <c r="U10448" s="169"/>
      <c r="V10448" s="150"/>
      <c r="W10448" s="141" t="str" cm="1">
        <f t="array" ref="W10448">IF(SUM(LEN(B10448:V10448))=0,"",IF(OR(OR(ISBLANK(F10448),SUM(LEN(C10448),LEN(D10448))=0),AND(NOT(E10448="Unknown"),ISBLANK(J10448)),AND(NOT(O10448="Unknown"),ISBLANK(R10448))),"Missing Information", INDEX(Table15[Entire Service Line Classification], MATCH(SUMIFS(Table15[Unique ID],Table15[System-Owned Portion],E10448,Table15[If Material Anything Other than "Lead" in Column E,Was Material Ever Previously Lead?],G10448,Table15[Customer-Owned Portion],O10448),Table15[Unique ID],0),0)))</f>
        <v/>
      </c>
    </row>
    <row r="10449" spans="2:23" x14ac:dyDescent="0.25">
      <c r="B10449" s="146"/>
      <c r="C10449" s="31"/>
      <c r="D10449" s="31"/>
      <c r="E10449" s="44"/>
      <c r="F10449" s="43"/>
      <c r="G10449" s="84"/>
      <c r="H10449" s="31"/>
      <c r="I10449" s="205"/>
      <c r="J10449" s="84"/>
      <c r="K10449" s="31"/>
      <c r="L10449" s="31"/>
      <c r="M10449" s="169"/>
      <c r="N10449" s="148"/>
      <c r="O10449" s="106"/>
      <c r="P10449" s="43"/>
      <c r="Q10449" s="205"/>
      <c r="R10449" s="84"/>
      <c r="S10449" s="31"/>
      <c r="T10449" s="31"/>
      <c r="U10449" s="169"/>
      <c r="V10449" s="150"/>
      <c r="W10449" s="141" t="str" cm="1">
        <f t="array" ref="W10449">IF(SUM(LEN(B10449:V10449))=0,"",IF(OR(OR(ISBLANK(F10449),SUM(LEN(C10449),LEN(D10449))=0),AND(NOT(E10449="Unknown"),ISBLANK(J10449)),AND(NOT(O10449="Unknown"),ISBLANK(R10449))),"Missing Information", INDEX(Table15[Entire Service Line Classification], MATCH(SUMIFS(Table15[Unique ID],Table15[System-Owned Portion],E10449,Table15[If Material Anything Other than "Lead" in Column E,Was Material Ever Previously Lead?],G10449,Table15[Customer-Owned Portion],O10449),Table15[Unique ID],0),0)))</f>
        <v/>
      </c>
    </row>
    <row r="10450" spans="2:23" x14ac:dyDescent="0.25">
      <c r="B10450" s="146"/>
      <c r="C10450" s="31"/>
      <c r="D10450" s="31"/>
      <c r="E10450" s="44"/>
      <c r="F10450" s="43"/>
      <c r="G10450" s="84"/>
      <c r="H10450" s="31"/>
      <c r="I10450" s="205"/>
      <c r="J10450" s="84"/>
      <c r="K10450" s="31"/>
      <c r="L10450" s="31"/>
      <c r="M10450" s="169"/>
      <c r="N10450" s="148"/>
      <c r="O10450" s="106"/>
      <c r="P10450" s="43"/>
      <c r="Q10450" s="205"/>
      <c r="R10450" s="84"/>
      <c r="S10450" s="31"/>
      <c r="T10450" s="31"/>
      <c r="U10450" s="169"/>
      <c r="V10450" s="150"/>
      <c r="W10450" s="141" t="str" cm="1">
        <f t="array" ref="W10450">IF(SUM(LEN(B10450:V10450))=0,"",IF(OR(OR(ISBLANK(F10450),SUM(LEN(C10450),LEN(D10450))=0),AND(NOT(E10450="Unknown"),ISBLANK(J10450)),AND(NOT(O10450="Unknown"),ISBLANK(R10450))),"Missing Information", INDEX(Table15[Entire Service Line Classification], MATCH(SUMIFS(Table15[Unique ID],Table15[System-Owned Portion],E10450,Table15[If Material Anything Other than "Lead" in Column E,Was Material Ever Previously Lead?],G10450,Table15[Customer-Owned Portion],O10450),Table15[Unique ID],0),0)))</f>
        <v/>
      </c>
    </row>
    <row r="10451" spans="2:23" x14ac:dyDescent="0.25">
      <c r="B10451" s="146"/>
      <c r="C10451" s="31"/>
      <c r="D10451" s="31"/>
      <c r="E10451" s="44"/>
      <c r="F10451" s="43"/>
      <c r="G10451" s="84"/>
      <c r="H10451" s="31"/>
      <c r="I10451" s="205"/>
      <c r="J10451" s="84"/>
      <c r="K10451" s="31"/>
      <c r="L10451" s="31"/>
      <c r="M10451" s="169"/>
      <c r="N10451" s="148"/>
      <c r="O10451" s="106"/>
      <c r="P10451" s="43"/>
      <c r="Q10451" s="205"/>
      <c r="R10451" s="84"/>
      <c r="S10451" s="31"/>
      <c r="T10451" s="31"/>
      <c r="U10451" s="169"/>
      <c r="V10451" s="150"/>
      <c r="W10451" s="141" t="str" cm="1">
        <f t="array" ref="W10451">IF(SUM(LEN(B10451:V10451))=0,"",IF(OR(OR(ISBLANK(F10451),SUM(LEN(C10451),LEN(D10451))=0),AND(NOT(E10451="Unknown"),ISBLANK(J10451)),AND(NOT(O10451="Unknown"),ISBLANK(R10451))),"Missing Information", INDEX(Table15[Entire Service Line Classification], MATCH(SUMIFS(Table15[Unique ID],Table15[System-Owned Portion],E10451,Table15[If Material Anything Other than "Lead" in Column E,Was Material Ever Previously Lead?],G10451,Table15[Customer-Owned Portion],O10451),Table15[Unique ID],0),0)))</f>
        <v/>
      </c>
    </row>
    <row r="10452" spans="2:23" x14ac:dyDescent="0.25">
      <c r="B10452" s="146"/>
      <c r="C10452" s="31"/>
      <c r="D10452" s="31"/>
      <c r="E10452" s="44"/>
      <c r="F10452" s="43"/>
      <c r="G10452" s="84"/>
      <c r="H10452" s="31"/>
      <c r="I10452" s="205"/>
      <c r="J10452" s="84"/>
      <c r="K10452" s="31"/>
      <c r="L10452" s="31"/>
      <c r="M10452" s="169"/>
      <c r="N10452" s="148"/>
      <c r="O10452" s="106"/>
      <c r="P10452" s="43"/>
      <c r="Q10452" s="205"/>
      <c r="R10452" s="84"/>
      <c r="S10452" s="31"/>
      <c r="T10452" s="31"/>
      <c r="U10452" s="169"/>
      <c r="V10452" s="150"/>
      <c r="W10452" s="141" t="str" cm="1">
        <f t="array" ref="W10452">IF(SUM(LEN(B10452:V10452))=0,"",IF(OR(OR(ISBLANK(F10452),SUM(LEN(C10452),LEN(D10452))=0),AND(NOT(E10452="Unknown"),ISBLANK(J10452)),AND(NOT(O10452="Unknown"),ISBLANK(R10452))),"Missing Information", INDEX(Table15[Entire Service Line Classification], MATCH(SUMIFS(Table15[Unique ID],Table15[System-Owned Portion],E10452,Table15[If Material Anything Other than "Lead" in Column E,Was Material Ever Previously Lead?],G10452,Table15[Customer-Owned Portion],O10452),Table15[Unique ID],0),0)))</f>
        <v/>
      </c>
    </row>
    <row r="10453" spans="2:23" x14ac:dyDescent="0.25">
      <c r="B10453" s="146"/>
      <c r="C10453" s="31"/>
      <c r="D10453" s="31"/>
      <c r="E10453" s="44"/>
      <c r="F10453" s="43"/>
      <c r="G10453" s="84"/>
      <c r="H10453" s="31"/>
      <c r="I10453" s="205"/>
      <c r="J10453" s="84"/>
      <c r="K10453" s="31"/>
      <c r="L10453" s="31"/>
      <c r="M10453" s="169"/>
      <c r="N10453" s="148"/>
      <c r="O10453" s="106"/>
      <c r="P10453" s="43"/>
      <c r="Q10453" s="205"/>
      <c r="R10453" s="84"/>
      <c r="S10453" s="31"/>
      <c r="T10453" s="31"/>
      <c r="U10453" s="169"/>
      <c r="V10453" s="150"/>
      <c r="W10453" s="141" t="str" cm="1">
        <f t="array" ref="W10453">IF(SUM(LEN(B10453:V10453))=0,"",IF(OR(OR(ISBLANK(F10453),SUM(LEN(C10453),LEN(D10453))=0),AND(NOT(E10453="Unknown"),ISBLANK(J10453)),AND(NOT(O10453="Unknown"),ISBLANK(R10453))),"Missing Information", INDEX(Table15[Entire Service Line Classification], MATCH(SUMIFS(Table15[Unique ID],Table15[System-Owned Portion],E10453,Table15[If Material Anything Other than "Lead" in Column E,Was Material Ever Previously Lead?],G10453,Table15[Customer-Owned Portion],O10453),Table15[Unique ID],0),0)))</f>
        <v/>
      </c>
    </row>
    <row r="10454" spans="2:23" x14ac:dyDescent="0.25">
      <c r="B10454" s="146"/>
      <c r="C10454" s="31"/>
      <c r="D10454" s="31"/>
      <c r="E10454" s="44"/>
      <c r="F10454" s="43"/>
      <c r="G10454" s="84"/>
      <c r="H10454" s="31"/>
      <c r="I10454" s="205"/>
      <c r="J10454" s="84"/>
      <c r="K10454" s="31"/>
      <c r="L10454" s="31"/>
      <c r="M10454" s="169"/>
      <c r="N10454" s="148"/>
      <c r="O10454" s="106"/>
      <c r="P10454" s="43"/>
      <c r="Q10454" s="205"/>
      <c r="R10454" s="84"/>
      <c r="S10454" s="31"/>
      <c r="T10454" s="31"/>
      <c r="U10454" s="169"/>
      <c r="V10454" s="150"/>
      <c r="W10454" s="141" t="str" cm="1">
        <f t="array" ref="W10454">IF(SUM(LEN(B10454:V10454))=0,"",IF(OR(OR(ISBLANK(F10454),SUM(LEN(C10454),LEN(D10454))=0),AND(NOT(E10454="Unknown"),ISBLANK(J10454)),AND(NOT(O10454="Unknown"),ISBLANK(R10454))),"Missing Information", INDEX(Table15[Entire Service Line Classification], MATCH(SUMIFS(Table15[Unique ID],Table15[System-Owned Portion],E10454,Table15[If Material Anything Other than "Lead" in Column E,Was Material Ever Previously Lead?],G10454,Table15[Customer-Owned Portion],O10454),Table15[Unique ID],0),0)))</f>
        <v/>
      </c>
    </row>
    <row r="10455" spans="2:23" x14ac:dyDescent="0.25">
      <c r="B10455" s="146"/>
      <c r="C10455" s="31"/>
      <c r="D10455" s="31"/>
      <c r="E10455" s="44"/>
      <c r="F10455" s="43"/>
      <c r="G10455" s="84"/>
      <c r="H10455" s="31"/>
      <c r="I10455" s="205"/>
      <c r="J10455" s="84"/>
      <c r="K10455" s="31"/>
      <c r="L10455" s="31"/>
      <c r="M10455" s="169"/>
      <c r="N10455" s="148"/>
      <c r="O10455" s="106"/>
      <c r="P10455" s="43"/>
      <c r="Q10455" s="205"/>
      <c r="R10455" s="84"/>
      <c r="S10455" s="31"/>
      <c r="T10455" s="31"/>
      <c r="U10455" s="169"/>
      <c r="V10455" s="150"/>
      <c r="W10455" s="141" t="str" cm="1">
        <f t="array" ref="W10455">IF(SUM(LEN(B10455:V10455))=0,"",IF(OR(OR(ISBLANK(F10455),SUM(LEN(C10455),LEN(D10455))=0),AND(NOT(E10455="Unknown"),ISBLANK(J10455)),AND(NOT(O10455="Unknown"),ISBLANK(R10455))),"Missing Information", INDEX(Table15[Entire Service Line Classification], MATCH(SUMIFS(Table15[Unique ID],Table15[System-Owned Portion],E10455,Table15[If Material Anything Other than "Lead" in Column E,Was Material Ever Previously Lead?],G10455,Table15[Customer-Owned Portion],O10455),Table15[Unique ID],0),0)))</f>
        <v/>
      </c>
    </row>
    <row r="10456" spans="2:23" x14ac:dyDescent="0.25">
      <c r="B10456" s="146"/>
      <c r="C10456" s="31"/>
      <c r="D10456" s="31"/>
      <c r="E10456" s="44"/>
      <c r="F10456" s="43"/>
      <c r="G10456" s="84"/>
      <c r="H10456" s="31"/>
      <c r="I10456" s="205"/>
      <c r="J10456" s="84"/>
      <c r="K10456" s="31"/>
      <c r="L10456" s="31"/>
      <c r="M10456" s="169"/>
      <c r="N10456" s="148"/>
      <c r="O10456" s="106"/>
      <c r="P10456" s="43"/>
      <c r="Q10456" s="205"/>
      <c r="R10456" s="84"/>
      <c r="S10456" s="31"/>
      <c r="T10456" s="31"/>
      <c r="U10456" s="169"/>
      <c r="V10456" s="150"/>
      <c r="W10456" s="141" t="str" cm="1">
        <f t="array" ref="W10456">IF(SUM(LEN(B10456:V10456))=0,"",IF(OR(OR(ISBLANK(F10456),SUM(LEN(C10456),LEN(D10456))=0),AND(NOT(E10456="Unknown"),ISBLANK(J10456)),AND(NOT(O10456="Unknown"),ISBLANK(R10456))),"Missing Information", INDEX(Table15[Entire Service Line Classification], MATCH(SUMIFS(Table15[Unique ID],Table15[System-Owned Portion],E10456,Table15[If Material Anything Other than "Lead" in Column E,Was Material Ever Previously Lead?],G10456,Table15[Customer-Owned Portion],O10456),Table15[Unique ID],0),0)))</f>
        <v/>
      </c>
    </row>
    <row r="10457" spans="2:23" x14ac:dyDescent="0.25">
      <c r="B10457" s="146"/>
      <c r="C10457" s="31"/>
      <c r="D10457" s="31"/>
      <c r="E10457" s="44"/>
      <c r="F10457" s="43"/>
      <c r="G10457" s="84"/>
      <c r="H10457" s="31"/>
      <c r="I10457" s="205"/>
      <c r="J10457" s="84"/>
      <c r="K10457" s="31"/>
      <c r="L10457" s="31"/>
      <c r="M10457" s="169"/>
      <c r="N10457" s="148"/>
      <c r="O10457" s="106"/>
      <c r="P10457" s="43"/>
      <c r="Q10457" s="205"/>
      <c r="R10457" s="84"/>
      <c r="S10457" s="31"/>
      <c r="T10457" s="31"/>
      <c r="U10457" s="169"/>
      <c r="V10457" s="150"/>
      <c r="W10457" s="141" t="str" cm="1">
        <f t="array" ref="W10457">IF(SUM(LEN(B10457:V10457))=0,"",IF(OR(OR(ISBLANK(F10457),SUM(LEN(C10457),LEN(D10457))=0),AND(NOT(E10457="Unknown"),ISBLANK(J10457)),AND(NOT(O10457="Unknown"),ISBLANK(R10457))),"Missing Information", INDEX(Table15[Entire Service Line Classification], MATCH(SUMIFS(Table15[Unique ID],Table15[System-Owned Portion],E10457,Table15[If Material Anything Other than "Lead" in Column E,Was Material Ever Previously Lead?],G10457,Table15[Customer-Owned Portion],O10457),Table15[Unique ID],0),0)))</f>
        <v/>
      </c>
    </row>
    <row r="10458" spans="2:23" x14ac:dyDescent="0.25">
      <c r="B10458" s="146"/>
      <c r="C10458" s="31"/>
      <c r="D10458" s="31"/>
      <c r="E10458" s="44"/>
      <c r="F10458" s="43"/>
      <c r="G10458" s="84"/>
      <c r="H10458" s="31"/>
      <c r="I10458" s="205"/>
      <c r="J10458" s="84"/>
      <c r="K10458" s="31"/>
      <c r="L10458" s="31"/>
      <c r="M10458" s="169"/>
      <c r="N10458" s="148"/>
      <c r="O10458" s="106"/>
      <c r="P10458" s="43"/>
      <c r="Q10458" s="205"/>
      <c r="R10458" s="84"/>
      <c r="S10458" s="31"/>
      <c r="T10458" s="31"/>
      <c r="U10458" s="169"/>
      <c r="V10458" s="150"/>
      <c r="W10458" s="141" t="str" cm="1">
        <f t="array" ref="W10458">IF(SUM(LEN(B10458:V10458))=0,"",IF(OR(OR(ISBLANK(F10458),SUM(LEN(C10458),LEN(D10458))=0),AND(NOT(E10458="Unknown"),ISBLANK(J10458)),AND(NOT(O10458="Unknown"),ISBLANK(R10458))),"Missing Information", INDEX(Table15[Entire Service Line Classification], MATCH(SUMIFS(Table15[Unique ID],Table15[System-Owned Portion],E10458,Table15[If Material Anything Other than "Lead" in Column E,Was Material Ever Previously Lead?],G10458,Table15[Customer-Owned Portion],O10458),Table15[Unique ID],0),0)))</f>
        <v/>
      </c>
    </row>
    <row r="10459" spans="2:23" x14ac:dyDescent="0.25">
      <c r="B10459" s="146"/>
      <c r="C10459" s="31"/>
      <c r="D10459" s="31"/>
      <c r="E10459" s="44"/>
      <c r="F10459" s="43"/>
      <c r="G10459" s="84"/>
      <c r="H10459" s="31"/>
      <c r="I10459" s="205"/>
      <c r="J10459" s="84"/>
      <c r="K10459" s="31"/>
      <c r="L10459" s="31"/>
      <c r="M10459" s="169"/>
      <c r="N10459" s="148"/>
      <c r="O10459" s="106"/>
      <c r="P10459" s="43"/>
      <c r="Q10459" s="205"/>
      <c r="R10459" s="84"/>
      <c r="S10459" s="31"/>
      <c r="T10459" s="31"/>
      <c r="U10459" s="169"/>
      <c r="V10459" s="150"/>
      <c r="W10459" s="141" t="str" cm="1">
        <f t="array" ref="W10459">IF(SUM(LEN(B10459:V10459))=0,"",IF(OR(OR(ISBLANK(F10459),SUM(LEN(C10459),LEN(D10459))=0),AND(NOT(E10459="Unknown"),ISBLANK(J10459)),AND(NOT(O10459="Unknown"),ISBLANK(R10459))),"Missing Information", INDEX(Table15[Entire Service Line Classification], MATCH(SUMIFS(Table15[Unique ID],Table15[System-Owned Portion],E10459,Table15[If Material Anything Other than "Lead" in Column E,Was Material Ever Previously Lead?],G10459,Table15[Customer-Owned Portion],O10459),Table15[Unique ID],0),0)))</f>
        <v/>
      </c>
    </row>
    <row r="10460" spans="2:23" x14ac:dyDescent="0.25">
      <c r="B10460" s="146"/>
      <c r="C10460" s="31"/>
      <c r="D10460" s="31"/>
      <c r="E10460" s="44"/>
      <c r="F10460" s="43"/>
      <c r="G10460" s="84"/>
      <c r="H10460" s="31"/>
      <c r="I10460" s="205"/>
      <c r="J10460" s="84"/>
      <c r="K10460" s="31"/>
      <c r="L10460" s="31"/>
      <c r="M10460" s="169"/>
      <c r="N10460" s="148"/>
      <c r="O10460" s="106"/>
      <c r="P10460" s="43"/>
      <c r="Q10460" s="205"/>
      <c r="R10460" s="84"/>
      <c r="S10460" s="31"/>
      <c r="T10460" s="31"/>
      <c r="U10460" s="169"/>
      <c r="V10460" s="150"/>
      <c r="W10460" s="141" t="str" cm="1">
        <f t="array" ref="W10460">IF(SUM(LEN(B10460:V10460))=0,"",IF(OR(OR(ISBLANK(F10460),SUM(LEN(C10460),LEN(D10460))=0),AND(NOT(E10460="Unknown"),ISBLANK(J10460)),AND(NOT(O10460="Unknown"),ISBLANK(R10460))),"Missing Information", INDEX(Table15[Entire Service Line Classification], MATCH(SUMIFS(Table15[Unique ID],Table15[System-Owned Portion],E10460,Table15[If Material Anything Other than "Lead" in Column E,Was Material Ever Previously Lead?],G10460,Table15[Customer-Owned Portion],O10460),Table15[Unique ID],0),0)))</f>
        <v/>
      </c>
    </row>
    <row r="10461" spans="2:23" x14ac:dyDescent="0.25">
      <c r="B10461" s="146"/>
      <c r="C10461" s="31"/>
      <c r="D10461" s="31"/>
      <c r="E10461" s="44"/>
      <c r="F10461" s="43"/>
      <c r="G10461" s="84"/>
      <c r="H10461" s="31"/>
      <c r="I10461" s="205"/>
      <c r="J10461" s="84"/>
      <c r="K10461" s="31"/>
      <c r="L10461" s="31"/>
      <c r="M10461" s="169"/>
      <c r="N10461" s="148"/>
      <c r="O10461" s="106"/>
      <c r="P10461" s="43"/>
      <c r="Q10461" s="205"/>
      <c r="R10461" s="84"/>
      <c r="S10461" s="31"/>
      <c r="T10461" s="31"/>
      <c r="U10461" s="169"/>
      <c r="V10461" s="150"/>
      <c r="W10461" s="141" t="str" cm="1">
        <f t="array" ref="W10461">IF(SUM(LEN(B10461:V10461))=0,"",IF(OR(OR(ISBLANK(F10461),SUM(LEN(C10461),LEN(D10461))=0),AND(NOT(E10461="Unknown"),ISBLANK(J10461)),AND(NOT(O10461="Unknown"),ISBLANK(R10461))),"Missing Information", INDEX(Table15[Entire Service Line Classification], MATCH(SUMIFS(Table15[Unique ID],Table15[System-Owned Portion],E10461,Table15[If Material Anything Other than "Lead" in Column E,Was Material Ever Previously Lead?],G10461,Table15[Customer-Owned Portion],O10461),Table15[Unique ID],0),0)))</f>
        <v/>
      </c>
    </row>
    <row r="10462" spans="2:23" x14ac:dyDescent="0.25">
      <c r="B10462" s="146"/>
      <c r="C10462" s="31"/>
      <c r="D10462" s="31"/>
      <c r="E10462" s="44"/>
      <c r="F10462" s="43"/>
      <c r="G10462" s="84"/>
      <c r="H10462" s="31"/>
      <c r="I10462" s="205"/>
      <c r="J10462" s="84"/>
      <c r="K10462" s="31"/>
      <c r="L10462" s="31"/>
      <c r="M10462" s="169"/>
      <c r="N10462" s="148"/>
      <c r="O10462" s="106"/>
      <c r="P10462" s="43"/>
      <c r="Q10462" s="205"/>
      <c r="R10462" s="84"/>
      <c r="S10462" s="31"/>
      <c r="T10462" s="31"/>
      <c r="U10462" s="169"/>
      <c r="V10462" s="150"/>
      <c r="W10462" s="141" t="str" cm="1">
        <f t="array" ref="W10462">IF(SUM(LEN(B10462:V10462))=0,"",IF(OR(OR(ISBLANK(F10462),SUM(LEN(C10462),LEN(D10462))=0),AND(NOT(E10462="Unknown"),ISBLANK(J10462)),AND(NOT(O10462="Unknown"),ISBLANK(R10462))),"Missing Information", INDEX(Table15[Entire Service Line Classification], MATCH(SUMIFS(Table15[Unique ID],Table15[System-Owned Portion],E10462,Table15[If Material Anything Other than "Lead" in Column E,Was Material Ever Previously Lead?],G10462,Table15[Customer-Owned Portion],O10462),Table15[Unique ID],0),0)))</f>
        <v/>
      </c>
    </row>
    <row r="10463" spans="2:23" x14ac:dyDescent="0.25">
      <c r="B10463" s="146"/>
      <c r="C10463" s="31"/>
      <c r="D10463" s="31"/>
      <c r="E10463" s="44"/>
      <c r="F10463" s="43"/>
      <c r="G10463" s="84"/>
      <c r="H10463" s="31"/>
      <c r="I10463" s="205"/>
      <c r="J10463" s="84"/>
      <c r="K10463" s="31"/>
      <c r="L10463" s="31"/>
      <c r="M10463" s="169"/>
      <c r="N10463" s="148"/>
      <c r="O10463" s="106"/>
      <c r="P10463" s="43"/>
      <c r="Q10463" s="205"/>
      <c r="R10463" s="84"/>
      <c r="S10463" s="31"/>
      <c r="T10463" s="31"/>
      <c r="U10463" s="169"/>
      <c r="V10463" s="150"/>
      <c r="W10463" s="141" t="str" cm="1">
        <f t="array" ref="W10463">IF(SUM(LEN(B10463:V10463))=0,"",IF(OR(OR(ISBLANK(F10463),SUM(LEN(C10463),LEN(D10463))=0),AND(NOT(E10463="Unknown"),ISBLANK(J10463)),AND(NOT(O10463="Unknown"),ISBLANK(R10463))),"Missing Information", INDEX(Table15[Entire Service Line Classification], MATCH(SUMIFS(Table15[Unique ID],Table15[System-Owned Portion],E10463,Table15[If Material Anything Other than "Lead" in Column E,Was Material Ever Previously Lead?],G10463,Table15[Customer-Owned Portion],O10463),Table15[Unique ID],0),0)))</f>
        <v/>
      </c>
    </row>
    <row r="10464" spans="2:23" x14ac:dyDescent="0.25">
      <c r="B10464" s="146"/>
      <c r="C10464" s="31"/>
      <c r="D10464" s="31"/>
      <c r="E10464" s="44"/>
      <c r="F10464" s="43"/>
      <c r="G10464" s="84"/>
      <c r="H10464" s="31"/>
      <c r="I10464" s="205"/>
      <c r="J10464" s="84"/>
      <c r="K10464" s="31"/>
      <c r="L10464" s="31"/>
      <c r="M10464" s="169"/>
      <c r="N10464" s="148"/>
      <c r="O10464" s="106"/>
      <c r="P10464" s="43"/>
      <c r="Q10464" s="205"/>
      <c r="R10464" s="84"/>
      <c r="S10464" s="31"/>
      <c r="T10464" s="31"/>
      <c r="U10464" s="169"/>
      <c r="V10464" s="150"/>
      <c r="W10464" s="141" t="str" cm="1">
        <f t="array" ref="W10464">IF(SUM(LEN(B10464:V10464))=0,"",IF(OR(OR(ISBLANK(F10464),SUM(LEN(C10464),LEN(D10464))=0),AND(NOT(E10464="Unknown"),ISBLANK(J10464)),AND(NOT(O10464="Unknown"),ISBLANK(R10464))),"Missing Information", INDEX(Table15[Entire Service Line Classification], MATCH(SUMIFS(Table15[Unique ID],Table15[System-Owned Portion],E10464,Table15[If Material Anything Other than "Lead" in Column E,Was Material Ever Previously Lead?],G10464,Table15[Customer-Owned Portion],O10464),Table15[Unique ID],0),0)))</f>
        <v/>
      </c>
    </row>
    <row r="10465" spans="2:23" x14ac:dyDescent="0.25">
      <c r="B10465" s="146"/>
      <c r="C10465" s="31"/>
      <c r="D10465" s="31"/>
      <c r="E10465" s="44"/>
      <c r="F10465" s="43"/>
      <c r="G10465" s="84"/>
      <c r="H10465" s="31"/>
      <c r="I10465" s="205"/>
      <c r="J10465" s="84"/>
      <c r="K10465" s="31"/>
      <c r="L10465" s="31"/>
      <c r="M10465" s="169"/>
      <c r="N10465" s="148"/>
      <c r="O10465" s="106"/>
      <c r="P10465" s="43"/>
      <c r="Q10465" s="205"/>
      <c r="R10465" s="84"/>
      <c r="S10465" s="31"/>
      <c r="T10465" s="31"/>
      <c r="U10465" s="169"/>
      <c r="V10465" s="150"/>
      <c r="W10465" s="141" t="str" cm="1">
        <f t="array" ref="W10465">IF(SUM(LEN(B10465:V10465))=0,"",IF(OR(OR(ISBLANK(F10465),SUM(LEN(C10465),LEN(D10465))=0),AND(NOT(E10465="Unknown"),ISBLANK(J10465)),AND(NOT(O10465="Unknown"),ISBLANK(R10465))),"Missing Information", INDEX(Table15[Entire Service Line Classification], MATCH(SUMIFS(Table15[Unique ID],Table15[System-Owned Portion],E10465,Table15[If Material Anything Other than "Lead" in Column E,Was Material Ever Previously Lead?],G10465,Table15[Customer-Owned Portion],O10465),Table15[Unique ID],0),0)))</f>
        <v/>
      </c>
    </row>
    <row r="10466" spans="2:23" x14ac:dyDescent="0.25">
      <c r="B10466" s="146"/>
      <c r="C10466" s="31"/>
      <c r="D10466" s="31"/>
      <c r="E10466" s="44"/>
      <c r="F10466" s="43"/>
      <c r="G10466" s="84"/>
      <c r="H10466" s="31"/>
      <c r="I10466" s="205"/>
      <c r="J10466" s="84"/>
      <c r="K10466" s="31"/>
      <c r="L10466" s="31"/>
      <c r="M10466" s="169"/>
      <c r="N10466" s="148"/>
      <c r="O10466" s="106"/>
      <c r="P10466" s="43"/>
      <c r="Q10466" s="205"/>
      <c r="R10466" s="84"/>
      <c r="S10466" s="31"/>
      <c r="T10466" s="31"/>
      <c r="U10466" s="169"/>
      <c r="V10466" s="150"/>
      <c r="W10466" s="141" t="str" cm="1">
        <f t="array" ref="W10466">IF(SUM(LEN(B10466:V10466))=0,"",IF(OR(OR(ISBLANK(F10466),SUM(LEN(C10466),LEN(D10466))=0),AND(NOT(E10466="Unknown"),ISBLANK(J10466)),AND(NOT(O10466="Unknown"),ISBLANK(R10466))),"Missing Information", INDEX(Table15[Entire Service Line Classification], MATCH(SUMIFS(Table15[Unique ID],Table15[System-Owned Portion],E10466,Table15[If Material Anything Other than "Lead" in Column E,Was Material Ever Previously Lead?],G10466,Table15[Customer-Owned Portion],O10466),Table15[Unique ID],0),0)))</f>
        <v/>
      </c>
    </row>
    <row r="10467" spans="2:23" x14ac:dyDescent="0.25">
      <c r="B10467" s="146"/>
      <c r="C10467" s="31"/>
      <c r="D10467" s="31"/>
      <c r="E10467" s="44"/>
      <c r="F10467" s="43"/>
      <c r="G10467" s="84"/>
      <c r="H10467" s="31"/>
      <c r="I10467" s="205"/>
      <c r="J10467" s="84"/>
      <c r="K10467" s="31"/>
      <c r="L10467" s="31"/>
      <c r="M10467" s="169"/>
      <c r="N10467" s="148"/>
      <c r="O10467" s="106"/>
      <c r="P10467" s="43"/>
      <c r="Q10467" s="205"/>
      <c r="R10467" s="84"/>
      <c r="S10467" s="31"/>
      <c r="T10467" s="31"/>
      <c r="U10467" s="169"/>
      <c r="V10467" s="150"/>
      <c r="W10467" s="141" t="str" cm="1">
        <f t="array" ref="W10467">IF(SUM(LEN(B10467:V10467))=0,"",IF(OR(OR(ISBLANK(F10467),SUM(LEN(C10467),LEN(D10467))=0),AND(NOT(E10467="Unknown"),ISBLANK(J10467)),AND(NOT(O10467="Unknown"),ISBLANK(R10467))),"Missing Information", INDEX(Table15[Entire Service Line Classification], MATCH(SUMIFS(Table15[Unique ID],Table15[System-Owned Portion],E10467,Table15[If Material Anything Other than "Lead" in Column E,Was Material Ever Previously Lead?],G10467,Table15[Customer-Owned Portion],O10467),Table15[Unique ID],0),0)))</f>
        <v/>
      </c>
    </row>
    <row r="10468" spans="2:23" x14ac:dyDescent="0.25">
      <c r="B10468" s="146"/>
      <c r="C10468" s="31"/>
      <c r="D10468" s="31"/>
      <c r="E10468" s="44"/>
      <c r="F10468" s="43"/>
      <c r="G10468" s="84"/>
      <c r="H10468" s="31"/>
      <c r="I10468" s="205"/>
      <c r="J10468" s="84"/>
      <c r="K10468" s="31"/>
      <c r="L10468" s="31"/>
      <c r="M10468" s="169"/>
      <c r="N10468" s="148"/>
      <c r="O10468" s="106"/>
      <c r="P10468" s="43"/>
      <c r="Q10468" s="205"/>
      <c r="R10468" s="84"/>
      <c r="S10468" s="31"/>
      <c r="T10468" s="31"/>
      <c r="U10468" s="169"/>
      <c r="V10468" s="150"/>
      <c r="W10468" s="141" t="str" cm="1">
        <f t="array" ref="W10468">IF(SUM(LEN(B10468:V10468))=0,"",IF(OR(OR(ISBLANK(F10468),SUM(LEN(C10468),LEN(D10468))=0),AND(NOT(E10468="Unknown"),ISBLANK(J10468)),AND(NOT(O10468="Unknown"),ISBLANK(R10468))),"Missing Information", INDEX(Table15[Entire Service Line Classification], MATCH(SUMIFS(Table15[Unique ID],Table15[System-Owned Portion],E10468,Table15[If Material Anything Other than "Lead" in Column E,Was Material Ever Previously Lead?],G10468,Table15[Customer-Owned Portion],O10468),Table15[Unique ID],0),0)))</f>
        <v/>
      </c>
    </row>
    <row r="10469" spans="2:23" x14ac:dyDescent="0.25">
      <c r="B10469" s="146"/>
      <c r="C10469" s="31"/>
      <c r="D10469" s="31"/>
      <c r="E10469" s="44"/>
      <c r="F10469" s="43"/>
      <c r="G10469" s="84"/>
      <c r="H10469" s="31"/>
      <c r="I10469" s="205"/>
      <c r="J10469" s="84"/>
      <c r="K10469" s="31"/>
      <c r="L10469" s="31"/>
      <c r="M10469" s="169"/>
      <c r="N10469" s="148"/>
      <c r="O10469" s="106"/>
      <c r="P10469" s="43"/>
      <c r="Q10469" s="205"/>
      <c r="R10469" s="84"/>
      <c r="S10469" s="31"/>
      <c r="T10469" s="31"/>
      <c r="U10469" s="169"/>
      <c r="V10469" s="150"/>
      <c r="W10469" s="141" t="str" cm="1">
        <f t="array" ref="W10469">IF(SUM(LEN(B10469:V10469))=0,"",IF(OR(OR(ISBLANK(F10469),SUM(LEN(C10469),LEN(D10469))=0),AND(NOT(E10469="Unknown"),ISBLANK(J10469)),AND(NOT(O10469="Unknown"),ISBLANK(R10469))),"Missing Information", INDEX(Table15[Entire Service Line Classification], MATCH(SUMIFS(Table15[Unique ID],Table15[System-Owned Portion],E10469,Table15[If Material Anything Other than "Lead" in Column E,Was Material Ever Previously Lead?],G10469,Table15[Customer-Owned Portion],O10469),Table15[Unique ID],0),0)))</f>
        <v/>
      </c>
    </row>
    <row r="10470" spans="2:23" x14ac:dyDescent="0.25">
      <c r="B10470" s="146"/>
      <c r="C10470" s="31"/>
      <c r="D10470" s="31"/>
      <c r="E10470" s="44"/>
      <c r="F10470" s="43"/>
      <c r="G10470" s="84"/>
      <c r="H10470" s="31"/>
      <c r="I10470" s="205"/>
      <c r="J10470" s="84"/>
      <c r="K10470" s="31"/>
      <c r="L10470" s="31"/>
      <c r="M10470" s="169"/>
      <c r="N10470" s="148"/>
      <c r="O10470" s="106"/>
      <c r="P10470" s="43"/>
      <c r="Q10470" s="205"/>
      <c r="R10470" s="84"/>
      <c r="S10470" s="31"/>
      <c r="T10470" s="31"/>
      <c r="U10470" s="169"/>
      <c r="V10470" s="150"/>
      <c r="W10470" s="141" t="str" cm="1">
        <f t="array" ref="W10470">IF(SUM(LEN(B10470:V10470))=0,"",IF(OR(OR(ISBLANK(F10470),SUM(LEN(C10470),LEN(D10470))=0),AND(NOT(E10470="Unknown"),ISBLANK(J10470)),AND(NOT(O10470="Unknown"),ISBLANK(R10470))),"Missing Information", INDEX(Table15[Entire Service Line Classification], MATCH(SUMIFS(Table15[Unique ID],Table15[System-Owned Portion],E10470,Table15[If Material Anything Other than "Lead" in Column E,Was Material Ever Previously Lead?],G10470,Table15[Customer-Owned Portion],O10470),Table15[Unique ID],0),0)))</f>
        <v/>
      </c>
    </row>
    <row r="10471" spans="2:23" x14ac:dyDescent="0.25">
      <c r="B10471" s="146"/>
      <c r="C10471" s="31"/>
      <c r="D10471" s="31"/>
      <c r="E10471" s="44"/>
      <c r="F10471" s="43"/>
      <c r="G10471" s="84"/>
      <c r="H10471" s="31"/>
      <c r="I10471" s="205"/>
      <c r="J10471" s="84"/>
      <c r="K10471" s="31"/>
      <c r="L10471" s="31"/>
      <c r="M10471" s="169"/>
      <c r="N10471" s="148"/>
      <c r="O10471" s="106"/>
      <c r="P10471" s="43"/>
      <c r="Q10471" s="205"/>
      <c r="R10471" s="84"/>
      <c r="S10471" s="31"/>
      <c r="T10471" s="31"/>
      <c r="U10471" s="169"/>
      <c r="V10471" s="150"/>
      <c r="W10471" s="141" t="str" cm="1">
        <f t="array" ref="W10471">IF(SUM(LEN(B10471:V10471))=0,"",IF(OR(OR(ISBLANK(F10471),SUM(LEN(C10471),LEN(D10471))=0),AND(NOT(E10471="Unknown"),ISBLANK(J10471)),AND(NOT(O10471="Unknown"),ISBLANK(R10471))),"Missing Information", INDEX(Table15[Entire Service Line Classification], MATCH(SUMIFS(Table15[Unique ID],Table15[System-Owned Portion],E10471,Table15[If Material Anything Other than "Lead" in Column E,Was Material Ever Previously Lead?],G10471,Table15[Customer-Owned Portion],O10471),Table15[Unique ID],0),0)))</f>
        <v/>
      </c>
    </row>
    <row r="10472" spans="2:23" x14ac:dyDescent="0.25">
      <c r="B10472" s="146"/>
      <c r="C10472" s="31"/>
      <c r="D10472" s="31"/>
      <c r="E10472" s="44"/>
      <c r="F10472" s="43"/>
      <c r="G10472" s="84"/>
      <c r="H10472" s="31"/>
      <c r="I10472" s="205"/>
      <c r="J10472" s="84"/>
      <c r="K10472" s="31"/>
      <c r="L10472" s="31"/>
      <c r="M10472" s="169"/>
      <c r="N10472" s="148"/>
      <c r="O10472" s="106"/>
      <c r="P10472" s="43"/>
      <c r="Q10472" s="205"/>
      <c r="R10472" s="84"/>
      <c r="S10472" s="31"/>
      <c r="T10472" s="31"/>
      <c r="U10472" s="169"/>
      <c r="V10472" s="150"/>
      <c r="W10472" s="141" t="str" cm="1">
        <f t="array" ref="W10472">IF(SUM(LEN(B10472:V10472))=0,"",IF(OR(OR(ISBLANK(F10472),SUM(LEN(C10472),LEN(D10472))=0),AND(NOT(E10472="Unknown"),ISBLANK(J10472)),AND(NOT(O10472="Unknown"),ISBLANK(R10472))),"Missing Information", INDEX(Table15[Entire Service Line Classification], MATCH(SUMIFS(Table15[Unique ID],Table15[System-Owned Portion],E10472,Table15[If Material Anything Other than "Lead" in Column E,Was Material Ever Previously Lead?],G10472,Table15[Customer-Owned Portion],O10472),Table15[Unique ID],0),0)))</f>
        <v/>
      </c>
    </row>
    <row r="10473" spans="2:23" x14ac:dyDescent="0.25">
      <c r="B10473" s="146"/>
      <c r="C10473" s="31"/>
      <c r="D10473" s="31"/>
      <c r="E10473" s="44"/>
      <c r="F10473" s="43"/>
      <c r="G10473" s="84"/>
      <c r="H10473" s="31"/>
      <c r="I10473" s="205"/>
      <c r="J10473" s="84"/>
      <c r="K10473" s="31"/>
      <c r="L10473" s="31"/>
      <c r="M10473" s="169"/>
      <c r="N10473" s="148"/>
      <c r="O10473" s="106"/>
      <c r="P10473" s="43"/>
      <c r="Q10473" s="205"/>
      <c r="R10473" s="84"/>
      <c r="S10473" s="31"/>
      <c r="T10473" s="31"/>
      <c r="U10473" s="169"/>
      <c r="V10473" s="150"/>
      <c r="W10473" s="141" t="str" cm="1">
        <f t="array" ref="W10473">IF(SUM(LEN(B10473:V10473))=0,"",IF(OR(OR(ISBLANK(F10473),SUM(LEN(C10473),LEN(D10473))=0),AND(NOT(E10473="Unknown"),ISBLANK(J10473)),AND(NOT(O10473="Unknown"),ISBLANK(R10473))),"Missing Information", INDEX(Table15[Entire Service Line Classification], MATCH(SUMIFS(Table15[Unique ID],Table15[System-Owned Portion],E10473,Table15[If Material Anything Other than "Lead" in Column E,Was Material Ever Previously Lead?],G10473,Table15[Customer-Owned Portion],O10473),Table15[Unique ID],0),0)))</f>
        <v/>
      </c>
    </row>
    <row r="10474" spans="2:23" x14ac:dyDescent="0.25">
      <c r="B10474" s="146"/>
      <c r="C10474" s="31"/>
      <c r="D10474" s="31"/>
      <c r="E10474" s="44"/>
      <c r="F10474" s="43"/>
      <c r="G10474" s="84"/>
      <c r="H10474" s="31"/>
      <c r="I10474" s="205"/>
      <c r="J10474" s="84"/>
      <c r="K10474" s="31"/>
      <c r="L10474" s="31"/>
      <c r="M10474" s="169"/>
      <c r="N10474" s="148"/>
      <c r="O10474" s="106"/>
      <c r="P10474" s="43"/>
      <c r="Q10474" s="205"/>
      <c r="R10474" s="84"/>
      <c r="S10474" s="31"/>
      <c r="T10474" s="31"/>
      <c r="U10474" s="169"/>
      <c r="V10474" s="150"/>
      <c r="W10474" s="141" t="str" cm="1">
        <f t="array" ref="W10474">IF(SUM(LEN(B10474:V10474))=0,"",IF(OR(OR(ISBLANK(F10474),SUM(LEN(C10474),LEN(D10474))=0),AND(NOT(E10474="Unknown"),ISBLANK(J10474)),AND(NOT(O10474="Unknown"),ISBLANK(R10474))),"Missing Information", INDEX(Table15[Entire Service Line Classification], MATCH(SUMIFS(Table15[Unique ID],Table15[System-Owned Portion],E10474,Table15[If Material Anything Other than "Lead" in Column E,Was Material Ever Previously Lead?],G10474,Table15[Customer-Owned Portion],O10474),Table15[Unique ID],0),0)))</f>
        <v/>
      </c>
    </row>
    <row r="10475" spans="2:23" x14ac:dyDescent="0.25">
      <c r="B10475" s="146"/>
      <c r="C10475" s="31"/>
      <c r="D10475" s="31"/>
      <c r="E10475" s="44"/>
      <c r="F10475" s="43"/>
      <c r="G10475" s="84"/>
      <c r="H10475" s="31"/>
      <c r="I10475" s="205"/>
      <c r="J10475" s="84"/>
      <c r="K10475" s="31"/>
      <c r="L10475" s="31"/>
      <c r="M10475" s="169"/>
      <c r="N10475" s="148"/>
      <c r="O10475" s="106"/>
      <c r="P10475" s="43"/>
      <c r="Q10475" s="205"/>
      <c r="R10475" s="84"/>
      <c r="S10475" s="31"/>
      <c r="T10475" s="31"/>
      <c r="U10475" s="169"/>
      <c r="V10475" s="150"/>
      <c r="W10475" s="141" t="str" cm="1">
        <f t="array" ref="W10475">IF(SUM(LEN(B10475:V10475))=0,"",IF(OR(OR(ISBLANK(F10475),SUM(LEN(C10475),LEN(D10475))=0),AND(NOT(E10475="Unknown"),ISBLANK(J10475)),AND(NOT(O10475="Unknown"),ISBLANK(R10475))),"Missing Information", INDEX(Table15[Entire Service Line Classification], MATCH(SUMIFS(Table15[Unique ID],Table15[System-Owned Portion],E10475,Table15[If Material Anything Other than "Lead" in Column E,Was Material Ever Previously Lead?],G10475,Table15[Customer-Owned Portion],O10475),Table15[Unique ID],0),0)))</f>
        <v/>
      </c>
    </row>
    <row r="10476" spans="2:23" x14ac:dyDescent="0.25">
      <c r="B10476" s="146"/>
      <c r="C10476" s="31"/>
      <c r="D10476" s="31"/>
      <c r="E10476" s="44"/>
      <c r="F10476" s="43"/>
      <c r="G10476" s="84"/>
      <c r="H10476" s="31"/>
      <c r="I10476" s="205"/>
      <c r="J10476" s="84"/>
      <c r="K10476" s="31"/>
      <c r="L10476" s="31"/>
      <c r="M10476" s="169"/>
      <c r="N10476" s="148"/>
      <c r="O10476" s="106"/>
      <c r="P10476" s="43"/>
      <c r="Q10476" s="205"/>
      <c r="R10476" s="84"/>
      <c r="S10476" s="31"/>
      <c r="T10476" s="31"/>
      <c r="U10476" s="169"/>
      <c r="V10476" s="150"/>
      <c r="W10476" s="141" t="str" cm="1">
        <f t="array" ref="W10476">IF(SUM(LEN(B10476:V10476))=0,"",IF(OR(OR(ISBLANK(F10476),SUM(LEN(C10476),LEN(D10476))=0),AND(NOT(E10476="Unknown"),ISBLANK(J10476)),AND(NOT(O10476="Unknown"),ISBLANK(R10476))),"Missing Information", INDEX(Table15[Entire Service Line Classification], MATCH(SUMIFS(Table15[Unique ID],Table15[System-Owned Portion],E10476,Table15[If Material Anything Other than "Lead" in Column E,Was Material Ever Previously Lead?],G10476,Table15[Customer-Owned Portion],O10476),Table15[Unique ID],0),0)))</f>
        <v/>
      </c>
    </row>
    <row r="10477" spans="2:23" x14ac:dyDescent="0.25">
      <c r="B10477" s="146"/>
      <c r="C10477" s="31"/>
      <c r="D10477" s="31"/>
      <c r="E10477" s="44"/>
      <c r="F10477" s="43"/>
      <c r="G10477" s="84"/>
      <c r="H10477" s="31"/>
      <c r="I10477" s="205"/>
      <c r="J10477" s="84"/>
      <c r="K10477" s="31"/>
      <c r="L10477" s="31"/>
      <c r="M10477" s="169"/>
      <c r="N10477" s="148"/>
      <c r="O10477" s="106"/>
      <c r="P10477" s="43"/>
      <c r="Q10477" s="205"/>
      <c r="R10477" s="84"/>
      <c r="S10477" s="31"/>
      <c r="T10477" s="31"/>
      <c r="U10477" s="169"/>
      <c r="V10477" s="150"/>
      <c r="W10477" s="141" t="str" cm="1">
        <f t="array" ref="W10477">IF(SUM(LEN(B10477:V10477))=0,"",IF(OR(OR(ISBLANK(F10477),SUM(LEN(C10477),LEN(D10477))=0),AND(NOT(E10477="Unknown"),ISBLANK(J10477)),AND(NOT(O10477="Unknown"),ISBLANK(R10477))),"Missing Information", INDEX(Table15[Entire Service Line Classification], MATCH(SUMIFS(Table15[Unique ID],Table15[System-Owned Portion],E10477,Table15[If Material Anything Other than "Lead" in Column E,Was Material Ever Previously Lead?],G10477,Table15[Customer-Owned Portion],O10477),Table15[Unique ID],0),0)))</f>
        <v/>
      </c>
    </row>
    <row r="10478" spans="2:23" x14ac:dyDescent="0.25">
      <c r="B10478" s="146"/>
      <c r="C10478" s="31"/>
      <c r="D10478" s="31"/>
      <c r="E10478" s="44"/>
      <c r="F10478" s="43"/>
      <c r="G10478" s="84"/>
      <c r="H10478" s="31"/>
      <c r="I10478" s="205"/>
      <c r="J10478" s="84"/>
      <c r="K10478" s="31"/>
      <c r="L10478" s="31"/>
      <c r="M10478" s="169"/>
      <c r="N10478" s="148"/>
      <c r="O10478" s="106"/>
      <c r="P10478" s="43"/>
      <c r="Q10478" s="205"/>
      <c r="R10478" s="84"/>
      <c r="S10478" s="31"/>
      <c r="T10478" s="31"/>
      <c r="U10478" s="169"/>
      <c r="V10478" s="150"/>
      <c r="W10478" s="141" t="str" cm="1">
        <f t="array" ref="W10478">IF(SUM(LEN(B10478:V10478))=0,"",IF(OR(OR(ISBLANK(F10478),SUM(LEN(C10478),LEN(D10478))=0),AND(NOT(E10478="Unknown"),ISBLANK(J10478)),AND(NOT(O10478="Unknown"),ISBLANK(R10478))),"Missing Information", INDEX(Table15[Entire Service Line Classification], MATCH(SUMIFS(Table15[Unique ID],Table15[System-Owned Portion],E10478,Table15[If Material Anything Other than "Lead" in Column E,Was Material Ever Previously Lead?],G10478,Table15[Customer-Owned Portion],O10478),Table15[Unique ID],0),0)))</f>
        <v/>
      </c>
    </row>
    <row r="10479" spans="2:23" x14ac:dyDescent="0.25">
      <c r="B10479" s="146"/>
      <c r="C10479" s="31"/>
      <c r="D10479" s="31"/>
      <c r="E10479" s="44"/>
      <c r="F10479" s="43"/>
      <c r="G10479" s="84"/>
      <c r="H10479" s="31"/>
      <c r="I10479" s="205"/>
      <c r="J10479" s="84"/>
      <c r="K10479" s="31"/>
      <c r="L10479" s="31"/>
      <c r="M10479" s="169"/>
      <c r="N10479" s="148"/>
      <c r="O10479" s="106"/>
      <c r="P10479" s="43"/>
      <c r="Q10479" s="205"/>
      <c r="R10479" s="84"/>
      <c r="S10479" s="31"/>
      <c r="T10479" s="31"/>
      <c r="U10479" s="169"/>
      <c r="V10479" s="150"/>
      <c r="W10479" s="141" t="str" cm="1">
        <f t="array" ref="W10479">IF(SUM(LEN(B10479:V10479))=0,"",IF(OR(OR(ISBLANK(F10479),SUM(LEN(C10479),LEN(D10479))=0),AND(NOT(E10479="Unknown"),ISBLANK(J10479)),AND(NOT(O10479="Unknown"),ISBLANK(R10479))),"Missing Information", INDEX(Table15[Entire Service Line Classification], MATCH(SUMIFS(Table15[Unique ID],Table15[System-Owned Portion],E10479,Table15[If Material Anything Other than "Lead" in Column E,Was Material Ever Previously Lead?],G10479,Table15[Customer-Owned Portion],O10479),Table15[Unique ID],0),0)))</f>
        <v/>
      </c>
    </row>
    <row r="10480" spans="2:23" x14ac:dyDescent="0.25">
      <c r="B10480" s="146"/>
      <c r="C10480" s="31"/>
      <c r="D10480" s="31"/>
      <c r="E10480" s="44"/>
      <c r="F10480" s="43"/>
      <c r="G10480" s="84"/>
      <c r="H10480" s="31"/>
      <c r="I10480" s="205"/>
      <c r="J10480" s="84"/>
      <c r="K10480" s="31"/>
      <c r="L10480" s="31"/>
      <c r="M10480" s="169"/>
      <c r="N10480" s="148"/>
      <c r="O10480" s="106"/>
      <c r="P10480" s="43"/>
      <c r="Q10480" s="205"/>
      <c r="R10480" s="84"/>
      <c r="S10480" s="31"/>
      <c r="T10480" s="31"/>
      <c r="U10480" s="169"/>
      <c r="V10480" s="150"/>
      <c r="W10480" s="141" t="str" cm="1">
        <f t="array" ref="W10480">IF(SUM(LEN(B10480:V10480))=0,"",IF(OR(OR(ISBLANK(F10480),SUM(LEN(C10480),LEN(D10480))=0),AND(NOT(E10480="Unknown"),ISBLANK(J10480)),AND(NOT(O10480="Unknown"),ISBLANK(R10480))),"Missing Information", INDEX(Table15[Entire Service Line Classification], MATCH(SUMIFS(Table15[Unique ID],Table15[System-Owned Portion],E10480,Table15[If Material Anything Other than "Lead" in Column E,Was Material Ever Previously Lead?],G10480,Table15[Customer-Owned Portion],O10480),Table15[Unique ID],0),0)))</f>
        <v/>
      </c>
    </row>
    <row r="10481" spans="2:23" x14ac:dyDescent="0.25">
      <c r="B10481" s="146"/>
      <c r="C10481" s="31"/>
      <c r="D10481" s="31"/>
      <c r="E10481" s="44"/>
      <c r="F10481" s="43"/>
      <c r="G10481" s="84"/>
      <c r="H10481" s="31"/>
      <c r="I10481" s="205"/>
      <c r="J10481" s="84"/>
      <c r="K10481" s="31"/>
      <c r="L10481" s="31"/>
      <c r="M10481" s="169"/>
      <c r="N10481" s="148"/>
      <c r="O10481" s="106"/>
      <c r="P10481" s="43"/>
      <c r="Q10481" s="205"/>
      <c r="R10481" s="84"/>
      <c r="S10481" s="31"/>
      <c r="T10481" s="31"/>
      <c r="U10481" s="169"/>
      <c r="V10481" s="150"/>
      <c r="W10481" s="141" t="str" cm="1">
        <f t="array" ref="W10481">IF(SUM(LEN(B10481:V10481))=0,"",IF(OR(OR(ISBLANK(F10481),SUM(LEN(C10481),LEN(D10481))=0),AND(NOT(E10481="Unknown"),ISBLANK(J10481)),AND(NOT(O10481="Unknown"),ISBLANK(R10481))),"Missing Information", INDEX(Table15[Entire Service Line Classification], MATCH(SUMIFS(Table15[Unique ID],Table15[System-Owned Portion],E10481,Table15[If Material Anything Other than "Lead" in Column E,Was Material Ever Previously Lead?],G10481,Table15[Customer-Owned Portion],O10481),Table15[Unique ID],0),0)))</f>
        <v/>
      </c>
    </row>
    <row r="10482" spans="2:23" x14ac:dyDescent="0.25">
      <c r="B10482" s="146"/>
      <c r="C10482" s="31"/>
      <c r="D10482" s="31"/>
      <c r="E10482" s="44"/>
      <c r="F10482" s="43"/>
      <c r="G10482" s="84"/>
      <c r="H10482" s="31"/>
      <c r="I10482" s="205"/>
      <c r="J10482" s="84"/>
      <c r="K10482" s="31"/>
      <c r="L10482" s="31"/>
      <c r="M10482" s="169"/>
      <c r="N10482" s="148"/>
      <c r="O10482" s="106"/>
      <c r="P10482" s="43"/>
      <c r="Q10482" s="205"/>
      <c r="R10482" s="84"/>
      <c r="S10482" s="31"/>
      <c r="T10482" s="31"/>
      <c r="U10482" s="169"/>
      <c r="V10482" s="150"/>
      <c r="W10482" s="141" t="str" cm="1">
        <f t="array" ref="W10482">IF(SUM(LEN(B10482:V10482))=0,"",IF(OR(OR(ISBLANK(F10482),SUM(LEN(C10482),LEN(D10482))=0),AND(NOT(E10482="Unknown"),ISBLANK(J10482)),AND(NOT(O10482="Unknown"),ISBLANK(R10482))),"Missing Information", INDEX(Table15[Entire Service Line Classification], MATCH(SUMIFS(Table15[Unique ID],Table15[System-Owned Portion],E10482,Table15[If Material Anything Other than "Lead" in Column E,Was Material Ever Previously Lead?],G10482,Table15[Customer-Owned Portion],O10482),Table15[Unique ID],0),0)))</f>
        <v/>
      </c>
    </row>
    <row r="10483" spans="2:23" x14ac:dyDescent="0.25">
      <c r="B10483" s="146"/>
      <c r="C10483" s="31"/>
      <c r="D10483" s="31"/>
      <c r="E10483" s="44"/>
      <c r="F10483" s="43"/>
      <c r="G10483" s="84"/>
      <c r="H10483" s="31"/>
      <c r="I10483" s="205"/>
      <c r="J10483" s="84"/>
      <c r="K10483" s="31"/>
      <c r="L10483" s="31"/>
      <c r="M10483" s="169"/>
      <c r="N10483" s="148"/>
      <c r="O10483" s="106"/>
      <c r="P10483" s="43"/>
      <c r="Q10483" s="205"/>
      <c r="R10483" s="84"/>
      <c r="S10483" s="31"/>
      <c r="T10483" s="31"/>
      <c r="U10483" s="169"/>
      <c r="V10483" s="150"/>
      <c r="W10483" s="141" t="str" cm="1">
        <f t="array" ref="W10483">IF(SUM(LEN(B10483:V10483))=0,"",IF(OR(OR(ISBLANK(F10483),SUM(LEN(C10483),LEN(D10483))=0),AND(NOT(E10483="Unknown"),ISBLANK(J10483)),AND(NOT(O10483="Unknown"),ISBLANK(R10483))),"Missing Information", INDEX(Table15[Entire Service Line Classification], MATCH(SUMIFS(Table15[Unique ID],Table15[System-Owned Portion],E10483,Table15[If Material Anything Other than "Lead" in Column E,Was Material Ever Previously Lead?],G10483,Table15[Customer-Owned Portion],O10483),Table15[Unique ID],0),0)))</f>
        <v/>
      </c>
    </row>
    <row r="10484" spans="2:23" x14ac:dyDescent="0.25">
      <c r="B10484" s="146"/>
      <c r="C10484" s="31"/>
      <c r="D10484" s="31"/>
      <c r="E10484" s="44"/>
      <c r="F10484" s="43"/>
      <c r="G10484" s="84"/>
      <c r="H10484" s="31"/>
      <c r="I10484" s="205"/>
      <c r="J10484" s="84"/>
      <c r="K10484" s="31"/>
      <c r="L10484" s="31"/>
      <c r="M10484" s="169"/>
      <c r="N10484" s="148"/>
      <c r="O10484" s="106"/>
      <c r="P10484" s="43"/>
      <c r="Q10484" s="205"/>
      <c r="R10484" s="84"/>
      <c r="S10484" s="31"/>
      <c r="T10484" s="31"/>
      <c r="U10484" s="169"/>
      <c r="V10484" s="150"/>
      <c r="W10484" s="141" t="str" cm="1">
        <f t="array" ref="W10484">IF(SUM(LEN(B10484:V10484))=0,"",IF(OR(OR(ISBLANK(F10484),SUM(LEN(C10484),LEN(D10484))=0),AND(NOT(E10484="Unknown"),ISBLANK(J10484)),AND(NOT(O10484="Unknown"),ISBLANK(R10484))),"Missing Information", INDEX(Table15[Entire Service Line Classification], MATCH(SUMIFS(Table15[Unique ID],Table15[System-Owned Portion],E10484,Table15[If Material Anything Other than "Lead" in Column E,Was Material Ever Previously Lead?],G10484,Table15[Customer-Owned Portion],O10484),Table15[Unique ID],0),0)))</f>
        <v/>
      </c>
    </row>
    <row r="10485" spans="2:23" x14ac:dyDescent="0.25">
      <c r="B10485" s="146"/>
      <c r="C10485" s="31"/>
      <c r="D10485" s="31"/>
      <c r="E10485" s="44"/>
      <c r="F10485" s="43"/>
      <c r="G10485" s="84"/>
      <c r="H10485" s="31"/>
      <c r="I10485" s="205"/>
      <c r="J10485" s="84"/>
      <c r="K10485" s="31"/>
      <c r="L10485" s="31"/>
      <c r="M10485" s="169"/>
      <c r="N10485" s="148"/>
      <c r="O10485" s="106"/>
      <c r="P10485" s="43"/>
      <c r="Q10485" s="205"/>
      <c r="R10485" s="84"/>
      <c r="S10485" s="31"/>
      <c r="T10485" s="31"/>
      <c r="U10485" s="169"/>
      <c r="V10485" s="150"/>
      <c r="W10485" s="141" t="str" cm="1">
        <f t="array" ref="W10485">IF(SUM(LEN(B10485:V10485))=0,"",IF(OR(OR(ISBLANK(F10485),SUM(LEN(C10485),LEN(D10485))=0),AND(NOT(E10485="Unknown"),ISBLANK(J10485)),AND(NOT(O10485="Unknown"),ISBLANK(R10485))),"Missing Information", INDEX(Table15[Entire Service Line Classification], MATCH(SUMIFS(Table15[Unique ID],Table15[System-Owned Portion],E10485,Table15[If Material Anything Other than "Lead" in Column E,Was Material Ever Previously Lead?],G10485,Table15[Customer-Owned Portion],O10485),Table15[Unique ID],0),0)))</f>
        <v/>
      </c>
    </row>
    <row r="10486" spans="2:23" x14ac:dyDescent="0.25">
      <c r="B10486" s="146"/>
      <c r="C10486" s="31"/>
      <c r="D10486" s="31"/>
      <c r="E10486" s="44"/>
      <c r="F10486" s="43"/>
      <c r="G10486" s="84"/>
      <c r="H10486" s="31"/>
      <c r="I10486" s="205"/>
      <c r="J10486" s="84"/>
      <c r="K10486" s="31"/>
      <c r="L10486" s="31"/>
      <c r="M10486" s="169"/>
      <c r="N10486" s="148"/>
      <c r="O10486" s="106"/>
      <c r="P10486" s="43"/>
      <c r="Q10486" s="205"/>
      <c r="R10486" s="84"/>
      <c r="S10486" s="31"/>
      <c r="T10486" s="31"/>
      <c r="U10486" s="169"/>
      <c r="V10486" s="150"/>
      <c r="W10486" s="141" t="str" cm="1">
        <f t="array" ref="W10486">IF(SUM(LEN(B10486:V10486))=0,"",IF(OR(OR(ISBLANK(F10486),SUM(LEN(C10486),LEN(D10486))=0),AND(NOT(E10486="Unknown"),ISBLANK(J10486)),AND(NOT(O10486="Unknown"),ISBLANK(R10486))),"Missing Information", INDEX(Table15[Entire Service Line Classification], MATCH(SUMIFS(Table15[Unique ID],Table15[System-Owned Portion],E10486,Table15[If Material Anything Other than "Lead" in Column E,Was Material Ever Previously Lead?],G10486,Table15[Customer-Owned Portion],O10486),Table15[Unique ID],0),0)))</f>
        <v/>
      </c>
    </row>
    <row r="10487" spans="2:23" x14ac:dyDescent="0.25">
      <c r="B10487" s="146"/>
      <c r="C10487" s="31"/>
      <c r="D10487" s="31"/>
      <c r="E10487" s="44"/>
      <c r="F10487" s="43"/>
      <c r="G10487" s="84"/>
      <c r="H10487" s="31"/>
      <c r="I10487" s="205"/>
      <c r="J10487" s="84"/>
      <c r="K10487" s="31"/>
      <c r="L10487" s="31"/>
      <c r="M10487" s="169"/>
      <c r="N10487" s="148"/>
      <c r="O10487" s="106"/>
      <c r="P10487" s="43"/>
      <c r="Q10487" s="205"/>
      <c r="R10487" s="84"/>
      <c r="S10487" s="31"/>
      <c r="T10487" s="31"/>
      <c r="U10487" s="169"/>
      <c r="V10487" s="150"/>
      <c r="W10487" s="141" t="str" cm="1">
        <f t="array" ref="W10487">IF(SUM(LEN(B10487:V10487))=0,"",IF(OR(OR(ISBLANK(F10487),SUM(LEN(C10487),LEN(D10487))=0),AND(NOT(E10487="Unknown"),ISBLANK(J10487)),AND(NOT(O10487="Unknown"),ISBLANK(R10487))),"Missing Information", INDEX(Table15[Entire Service Line Classification], MATCH(SUMIFS(Table15[Unique ID],Table15[System-Owned Portion],E10487,Table15[If Material Anything Other than "Lead" in Column E,Was Material Ever Previously Lead?],G10487,Table15[Customer-Owned Portion],O10487),Table15[Unique ID],0),0)))</f>
        <v/>
      </c>
    </row>
    <row r="10488" spans="2:23" x14ac:dyDescent="0.25">
      <c r="B10488" s="146"/>
      <c r="C10488" s="31"/>
      <c r="D10488" s="31"/>
      <c r="E10488" s="44"/>
      <c r="F10488" s="43"/>
      <c r="G10488" s="84"/>
      <c r="H10488" s="31"/>
      <c r="I10488" s="205"/>
      <c r="J10488" s="84"/>
      <c r="K10488" s="31"/>
      <c r="L10488" s="31"/>
      <c r="M10488" s="169"/>
      <c r="N10488" s="148"/>
      <c r="O10488" s="106"/>
      <c r="P10488" s="43"/>
      <c r="Q10488" s="205"/>
      <c r="R10488" s="84"/>
      <c r="S10488" s="31"/>
      <c r="T10488" s="31"/>
      <c r="U10488" s="169"/>
      <c r="V10488" s="150"/>
      <c r="W10488" s="141" t="str" cm="1">
        <f t="array" ref="W10488">IF(SUM(LEN(B10488:V10488))=0,"",IF(OR(OR(ISBLANK(F10488),SUM(LEN(C10488),LEN(D10488))=0),AND(NOT(E10488="Unknown"),ISBLANK(J10488)),AND(NOT(O10488="Unknown"),ISBLANK(R10488))),"Missing Information", INDEX(Table15[Entire Service Line Classification], MATCH(SUMIFS(Table15[Unique ID],Table15[System-Owned Portion],E10488,Table15[If Material Anything Other than "Lead" in Column E,Was Material Ever Previously Lead?],G10488,Table15[Customer-Owned Portion],O10488),Table15[Unique ID],0),0)))</f>
        <v/>
      </c>
    </row>
    <row r="10489" spans="2:23" x14ac:dyDescent="0.25">
      <c r="B10489" s="146"/>
      <c r="C10489" s="31"/>
      <c r="D10489" s="31"/>
      <c r="E10489" s="44"/>
      <c r="F10489" s="43"/>
      <c r="G10489" s="84"/>
      <c r="H10489" s="31"/>
      <c r="I10489" s="205"/>
      <c r="J10489" s="84"/>
      <c r="K10489" s="31"/>
      <c r="L10489" s="31"/>
      <c r="M10489" s="169"/>
      <c r="N10489" s="148"/>
      <c r="O10489" s="106"/>
      <c r="P10489" s="43"/>
      <c r="Q10489" s="205"/>
      <c r="R10489" s="84"/>
      <c r="S10489" s="31"/>
      <c r="T10489" s="31"/>
      <c r="U10489" s="169"/>
      <c r="V10489" s="150"/>
      <c r="W10489" s="141" t="str" cm="1">
        <f t="array" ref="W10489">IF(SUM(LEN(B10489:V10489))=0,"",IF(OR(OR(ISBLANK(F10489),SUM(LEN(C10489),LEN(D10489))=0),AND(NOT(E10489="Unknown"),ISBLANK(J10489)),AND(NOT(O10489="Unknown"),ISBLANK(R10489))),"Missing Information", INDEX(Table15[Entire Service Line Classification], MATCH(SUMIFS(Table15[Unique ID],Table15[System-Owned Portion],E10489,Table15[If Material Anything Other than "Lead" in Column E,Was Material Ever Previously Lead?],G10489,Table15[Customer-Owned Portion],O10489),Table15[Unique ID],0),0)))</f>
        <v/>
      </c>
    </row>
    <row r="10490" spans="2:23" x14ac:dyDescent="0.25">
      <c r="B10490" s="146"/>
      <c r="C10490" s="31"/>
      <c r="D10490" s="31"/>
      <c r="E10490" s="44"/>
      <c r="F10490" s="43"/>
      <c r="G10490" s="84"/>
      <c r="H10490" s="31"/>
      <c r="I10490" s="205"/>
      <c r="J10490" s="84"/>
      <c r="K10490" s="31"/>
      <c r="L10490" s="31"/>
      <c r="M10490" s="169"/>
      <c r="N10490" s="148"/>
      <c r="O10490" s="106"/>
      <c r="P10490" s="43"/>
      <c r="Q10490" s="205"/>
      <c r="R10490" s="84"/>
      <c r="S10490" s="31"/>
      <c r="T10490" s="31"/>
      <c r="U10490" s="169"/>
      <c r="V10490" s="150"/>
      <c r="W10490" s="141" t="str" cm="1">
        <f t="array" ref="W10490">IF(SUM(LEN(B10490:V10490))=0,"",IF(OR(OR(ISBLANK(F10490),SUM(LEN(C10490),LEN(D10490))=0),AND(NOT(E10490="Unknown"),ISBLANK(J10490)),AND(NOT(O10490="Unknown"),ISBLANK(R10490))),"Missing Information", INDEX(Table15[Entire Service Line Classification], MATCH(SUMIFS(Table15[Unique ID],Table15[System-Owned Portion],E10490,Table15[If Material Anything Other than "Lead" in Column E,Was Material Ever Previously Lead?],G10490,Table15[Customer-Owned Portion],O10490),Table15[Unique ID],0),0)))</f>
        <v/>
      </c>
    </row>
    <row r="10491" spans="2:23" x14ac:dyDescent="0.25">
      <c r="B10491" s="146"/>
      <c r="C10491" s="31"/>
      <c r="D10491" s="31"/>
      <c r="E10491" s="44"/>
      <c r="F10491" s="43"/>
      <c r="G10491" s="84"/>
      <c r="H10491" s="31"/>
      <c r="I10491" s="205"/>
      <c r="J10491" s="84"/>
      <c r="K10491" s="31"/>
      <c r="L10491" s="31"/>
      <c r="M10491" s="169"/>
      <c r="N10491" s="148"/>
      <c r="O10491" s="106"/>
      <c r="P10491" s="43"/>
      <c r="Q10491" s="205"/>
      <c r="R10491" s="84"/>
      <c r="S10491" s="31"/>
      <c r="T10491" s="31"/>
      <c r="U10491" s="169"/>
      <c r="V10491" s="150"/>
      <c r="W10491" s="141" t="str" cm="1">
        <f t="array" ref="W10491">IF(SUM(LEN(B10491:V10491))=0,"",IF(OR(OR(ISBLANK(F10491),SUM(LEN(C10491),LEN(D10491))=0),AND(NOT(E10491="Unknown"),ISBLANK(J10491)),AND(NOT(O10491="Unknown"),ISBLANK(R10491))),"Missing Information", INDEX(Table15[Entire Service Line Classification], MATCH(SUMIFS(Table15[Unique ID],Table15[System-Owned Portion],E10491,Table15[If Material Anything Other than "Lead" in Column E,Was Material Ever Previously Lead?],G10491,Table15[Customer-Owned Portion],O10491),Table15[Unique ID],0),0)))</f>
        <v/>
      </c>
    </row>
    <row r="10492" spans="2:23" x14ac:dyDescent="0.25">
      <c r="B10492" s="146"/>
      <c r="C10492" s="31"/>
      <c r="D10492" s="31"/>
      <c r="E10492" s="44"/>
      <c r="F10492" s="43"/>
      <c r="G10492" s="84"/>
      <c r="H10492" s="31"/>
      <c r="I10492" s="205"/>
      <c r="J10492" s="84"/>
      <c r="K10492" s="31"/>
      <c r="L10492" s="31"/>
      <c r="M10492" s="169"/>
      <c r="N10492" s="148"/>
      <c r="O10492" s="106"/>
      <c r="P10492" s="43"/>
      <c r="Q10492" s="205"/>
      <c r="R10492" s="84"/>
      <c r="S10492" s="31"/>
      <c r="T10492" s="31"/>
      <c r="U10492" s="169"/>
      <c r="V10492" s="150"/>
      <c r="W10492" s="141" t="str" cm="1">
        <f t="array" ref="W10492">IF(SUM(LEN(B10492:V10492))=0,"",IF(OR(OR(ISBLANK(F10492),SUM(LEN(C10492),LEN(D10492))=0),AND(NOT(E10492="Unknown"),ISBLANK(J10492)),AND(NOT(O10492="Unknown"),ISBLANK(R10492))),"Missing Information", INDEX(Table15[Entire Service Line Classification], MATCH(SUMIFS(Table15[Unique ID],Table15[System-Owned Portion],E10492,Table15[If Material Anything Other than "Lead" in Column E,Was Material Ever Previously Lead?],G10492,Table15[Customer-Owned Portion],O10492),Table15[Unique ID],0),0)))</f>
        <v/>
      </c>
    </row>
    <row r="10493" spans="2:23" x14ac:dyDescent="0.25">
      <c r="B10493" s="146"/>
      <c r="C10493" s="31"/>
      <c r="D10493" s="31"/>
      <c r="E10493" s="44"/>
      <c r="F10493" s="43"/>
      <c r="G10493" s="84"/>
      <c r="H10493" s="31"/>
      <c r="I10493" s="205"/>
      <c r="J10493" s="84"/>
      <c r="K10493" s="31"/>
      <c r="L10493" s="31"/>
      <c r="M10493" s="169"/>
      <c r="N10493" s="148"/>
      <c r="O10493" s="106"/>
      <c r="P10493" s="43"/>
      <c r="Q10493" s="205"/>
      <c r="R10493" s="84"/>
      <c r="S10493" s="31"/>
      <c r="T10493" s="31"/>
      <c r="U10493" s="169"/>
      <c r="V10493" s="150"/>
      <c r="W10493" s="141" t="str" cm="1">
        <f t="array" ref="W10493">IF(SUM(LEN(B10493:V10493))=0,"",IF(OR(OR(ISBLANK(F10493),SUM(LEN(C10493),LEN(D10493))=0),AND(NOT(E10493="Unknown"),ISBLANK(J10493)),AND(NOT(O10493="Unknown"),ISBLANK(R10493))),"Missing Information", INDEX(Table15[Entire Service Line Classification], MATCH(SUMIFS(Table15[Unique ID],Table15[System-Owned Portion],E10493,Table15[If Material Anything Other than "Lead" in Column E,Was Material Ever Previously Lead?],G10493,Table15[Customer-Owned Portion],O10493),Table15[Unique ID],0),0)))</f>
        <v/>
      </c>
    </row>
    <row r="10494" spans="2:23" x14ac:dyDescent="0.25">
      <c r="B10494" s="146"/>
      <c r="C10494" s="31"/>
      <c r="D10494" s="31"/>
      <c r="E10494" s="44"/>
      <c r="F10494" s="43"/>
      <c r="G10494" s="84"/>
      <c r="H10494" s="31"/>
      <c r="I10494" s="205"/>
      <c r="J10494" s="84"/>
      <c r="K10494" s="31"/>
      <c r="L10494" s="31"/>
      <c r="M10494" s="169"/>
      <c r="N10494" s="148"/>
      <c r="O10494" s="106"/>
      <c r="P10494" s="43"/>
      <c r="Q10494" s="205"/>
      <c r="R10494" s="84"/>
      <c r="S10494" s="31"/>
      <c r="T10494" s="31"/>
      <c r="U10494" s="169"/>
      <c r="V10494" s="150"/>
      <c r="W10494" s="141" t="str" cm="1">
        <f t="array" ref="W10494">IF(SUM(LEN(B10494:V10494))=0,"",IF(OR(OR(ISBLANK(F10494),SUM(LEN(C10494),LEN(D10494))=0),AND(NOT(E10494="Unknown"),ISBLANK(J10494)),AND(NOT(O10494="Unknown"),ISBLANK(R10494))),"Missing Information", INDEX(Table15[Entire Service Line Classification], MATCH(SUMIFS(Table15[Unique ID],Table15[System-Owned Portion],E10494,Table15[If Material Anything Other than "Lead" in Column E,Was Material Ever Previously Lead?],G10494,Table15[Customer-Owned Portion],O10494),Table15[Unique ID],0),0)))</f>
        <v/>
      </c>
    </row>
    <row r="10495" spans="2:23" x14ac:dyDescent="0.25">
      <c r="B10495" s="146"/>
      <c r="C10495" s="31"/>
      <c r="D10495" s="31"/>
      <c r="E10495" s="44"/>
      <c r="F10495" s="43"/>
      <c r="G10495" s="84"/>
      <c r="H10495" s="31"/>
      <c r="I10495" s="205"/>
      <c r="J10495" s="84"/>
      <c r="K10495" s="31"/>
      <c r="L10495" s="31"/>
      <c r="M10495" s="169"/>
      <c r="N10495" s="148"/>
      <c r="O10495" s="106"/>
      <c r="P10495" s="43"/>
      <c r="Q10495" s="205"/>
      <c r="R10495" s="84"/>
      <c r="S10495" s="31"/>
      <c r="T10495" s="31"/>
      <c r="U10495" s="169"/>
      <c r="V10495" s="150"/>
      <c r="W10495" s="141" t="str" cm="1">
        <f t="array" ref="W10495">IF(SUM(LEN(B10495:V10495))=0,"",IF(OR(OR(ISBLANK(F10495),SUM(LEN(C10495),LEN(D10495))=0),AND(NOT(E10495="Unknown"),ISBLANK(J10495)),AND(NOT(O10495="Unknown"),ISBLANK(R10495))),"Missing Information", INDEX(Table15[Entire Service Line Classification], MATCH(SUMIFS(Table15[Unique ID],Table15[System-Owned Portion],E10495,Table15[If Material Anything Other than "Lead" in Column E,Was Material Ever Previously Lead?],G10495,Table15[Customer-Owned Portion],O10495),Table15[Unique ID],0),0)))</f>
        <v/>
      </c>
    </row>
    <row r="10496" spans="2:23" x14ac:dyDescent="0.25">
      <c r="B10496" s="146"/>
      <c r="C10496" s="31"/>
      <c r="D10496" s="31"/>
      <c r="E10496" s="44"/>
      <c r="F10496" s="43"/>
      <c r="G10496" s="84"/>
      <c r="H10496" s="31"/>
      <c r="I10496" s="205"/>
      <c r="J10496" s="84"/>
      <c r="K10496" s="31"/>
      <c r="L10496" s="31"/>
      <c r="M10496" s="169"/>
      <c r="N10496" s="148"/>
      <c r="O10496" s="106"/>
      <c r="P10496" s="43"/>
      <c r="Q10496" s="205"/>
      <c r="R10496" s="84"/>
      <c r="S10496" s="31"/>
      <c r="T10496" s="31"/>
      <c r="U10496" s="169"/>
      <c r="V10496" s="150"/>
      <c r="W10496" s="141" t="str" cm="1">
        <f t="array" ref="W10496">IF(SUM(LEN(B10496:V10496))=0,"",IF(OR(OR(ISBLANK(F10496),SUM(LEN(C10496),LEN(D10496))=0),AND(NOT(E10496="Unknown"),ISBLANK(J10496)),AND(NOT(O10496="Unknown"),ISBLANK(R10496))),"Missing Information", INDEX(Table15[Entire Service Line Classification], MATCH(SUMIFS(Table15[Unique ID],Table15[System-Owned Portion],E10496,Table15[If Material Anything Other than "Lead" in Column E,Was Material Ever Previously Lead?],G10496,Table15[Customer-Owned Portion],O10496),Table15[Unique ID],0),0)))</f>
        <v/>
      </c>
    </row>
    <row r="10497" spans="2:23" x14ac:dyDescent="0.25">
      <c r="B10497" s="146"/>
      <c r="C10497" s="31"/>
      <c r="D10497" s="31"/>
      <c r="E10497" s="44"/>
      <c r="F10497" s="43"/>
      <c r="G10497" s="84"/>
      <c r="H10497" s="31"/>
      <c r="I10497" s="205"/>
      <c r="J10497" s="84"/>
      <c r="K10497" s="31"/>
      <c r="L10497" s="31"/>
      <c r="M10497" s="169"/>
      <c r="N10497" s="148"/>
      <c r="O10497" s="106"/>
      <c r="P10497" s="43"/>
      <c r="Q10497" s="205"/>
      <c r="R10497" s="84"/>
      <c r="S10497" s="31"/>
      <c r="T10497" s="31"/>
      <c r="U10497" s="169"/>
      <c r="V10497" s="150"/>
      <c r="W10497" s="141" t="str" cm="1">
        <f t="array" ref="W10497">IF(SUM(LEN(B10497:V10497))=0,"",IF(OR(OR(ISBLANK(F10497),SUM(LEN(C10497),LEN(D10497))=0),AND(NOT(E10497="Unknown"),ISBLANK(J10497)),AND(NOT(O10497="Unknown"),ISBLANK(R10497))),"Missing Information", INDEX(Table15[Entire Service Line Classification], MATCH(SUMIFS(Table15[Unique ID],Table15[System-Owned Portion],E10497,Table15[If Material Anything Other than "Lead" in Column E,Was Material Ever Previously Lead?],G10497,Table15[Customer-Owned Portion],O10497),Table15[Unique ID],0),0)))</f>
        <v/>
      </c>
    </row>
    <row r="10498" spans="2:23" x14ac:dyDescent="0.25">
      <c r="B10498" s="146"/>
      <c r="C10498" s="31"/>
      <c r="D10498" s="31"/>
      <c r="E10498" s="44"/>
      <c r="F10498" s="43"/>
      <c r="G10498" s="84"/>
      <c r="H10498" s="31"/>
      <c r="I10498" s="205"/>
      <c r="J10498" s="84"/>
      <c r="K10498" s="31"/>
      <c r="L10498" s="31"/>
      <c r="M10498" s="169"/>
      <c r="N10498" s="148"/>
      <c r="O10498" s="106"/>
      <c r="P10498" s="43"/>
      <c r="Q10498" s="205"/>
      <c r="R10498" s="84"/>
      <c r="S10498" s="31"/>
      <c r="T10498" s="31"/>
      <c r="U10498" s="169"/>
      <c r="V10498" s="150"/>
      <c r="W10498" s="141" t="str" cm="1">
        <f t="array" ref="W10498">IF(SUM(LEN(B10498:V10498))=0,"",IF(OR(OR(ISBLANK(F10498),SUM(LEN(C10498),LEN(D10498))=0),AND(NOT(E10498="Unknown"),ISBLANK(J10498)),AND(NOT(O10498="Unknown"),ISBLANK(R10498))),"Missing Information", INDEX(Table15[Entire Service Line Classification], MATCH(SUMIFS(Table15[Unique ID],Table15[System-Owned Portion],E10498,Table15[If Material Anything Other than "Lead" in Column E,Was Material Ever Previously Lead?],G10498,Table15[Customer-Owned Portion],O10498),Table15[Unique ID],0),0)))</f>
        <v/>
      </c>
    </row>
    <row r="10499" spans="2:23" x14ac:dyDescent="0.25">
      <c r="B10499" s="146"/>
      <c r="C10499" s="31"/>
      <c r="D10499" s="31"/>
      <c r="E10499" s="44"/>
      <c r="F10499" s="43"/>
      <c r="G10499" s="84"/>
      <c r="H10499" s="31"/>
      <c r="I10499" s="205"/>
      <c r="J10499" s="84"/>
      <c r="K10499" s="31"/>
      <c r="L10499" s="31"/>
      <c r="M10499" s="169"/>
      <c r="N10499" s="148"/>
      <c r="O10499" s="106"/>
      <c r="P10499" s="43"/>
      <c r="Q10499" s="205"/>
      <c r="R10499" s="84"/>
      <c r="S10499" s="31"/>
      <c r="T10499" s="31"/>
      <c r="U10499" s="169"/>
      <c r="V10499" s="150"/>
      <c r="W10499" s="141" t="str" cm="1">
        <f t="array" ref="W10499">IF(SUM(LEN(B10499:V10499))=0,"",IF(OR(OR(ISBLANK(F10499),SUM(LEN(C10499),LEN(D10499))=0),AND(NOT(E10499="Unknown"),ISBLANK(J10499)),AND(NOT(O10499="Unknown"),ISBLANK(R10499))),"Missing Information", INDEX(Table15[Entire Service Line Classification], MATCH(SUMIFS(Table15[Unique ID],Table15[System-Owned Portion],E10499,Table15[If Material Anything Other than "Lead" in Column E,Was Material Ever Previously Lead?],G10499,Table15[Customer-Owned Portion],O10499),Table15[Unique ID],0),0)))</f>
        <v/>
      </c>
    </row>
    <row r="10500" spans="2:23" x14ac:dyDescent="0.25">
      <c r="B10500" s="146"/>
      <c r="C10500" s="31"/>
      <c r="D10500" s="31"/>
      <c r="E10500" s="44"/>
      <c r="F10500" s="43"/>
      <c r="G10500" s="84"/>
      <c r="H10500" s="31"/>
      <c r="I10500" s="205"/>
      <c r="J10500" s="84"/>
      <c r="K10500" s="31"/>
      <c r="L10500" s="31"/>
      <c r="M10500" s="169"/>
      <c r="N10500" s="148"/>
      <c r="O10500" s="106"/>
      <c r="P10500" s="43"/>
      <c r="Q10500" s="205"/>
      <c r="R10500" s="84"/>
      <c r="S10500" s="31"/>
      <c r="T10500" s="31"/>
      <c r="U10500" s="169"/>
      <c r="V10500" s="150"/>
      <c r="W10500" s="141" t="str" cm="1">
        <f t="array" ref="W10500">IF(SUM(LEN(B10500:V10500))=0,"",IF(OR(OR(ISBLANK(F10500),SUM(LEN(C10500),LEN(D10500))=0),AND(NOT(E10500="Unknown"),ISBLANK(J10500)),AND(NOT(O10500="Unknown"),ISBLANK(R10500))),"Missing Information", INDEX(Table15[Entire Service Line Classification], MATCH(SUMIFS(Table15[Unique ID],Table15[System-Owned Portion],E10500,Table15[If Material Anything Other than "Lead" in Column E,Was Material Ever Previously Lead?],G10500,Table15[Customer-Owned Portion],O10500),Table15[Unique ID],0),0)))</f>
        <v/>
      </c>
    </row>
    <row r="10501" spans="2:23" x14ac:dyDescent="0.25">
      <c r="B10501" s="146"/>
      <c r="C10501" s="31"/>
      <c r="D10501" s="31"/>
      <c r="E10501" s="44"/>
      <c r="F10501" s="43"/>
      <c r="G10501" s="84"/>
      <c r="H10501" s="31"/>
      <c r="I10501" s="205"/>
      <c r="J10501" s="84"/>
      <c r="K10501" s="31"/>
      <c r="L10501" s="31"/>
      <c r="M10501" s="169"/>
      <c r="N10501" s="148"/>
      <c r="O10501" s="106"/>
      <c r="P10501" s="43"/>
      <c r="Q10501" s="205"/>
      <c r="R10501" s="84"/>
      <c r="S10501" s="31"/>
      <c r="T10501" s="31"/>
      <c r="U10501" s="169"/>
      <c r="V10501" s="150"/>
      <c r="W10501" s="141" t="str" cm="1">
        <f t="array" ref="W10501">IF(SUM(LEN(B10501:V10501))=0,"",IF(OR(OR(ISBLANK(F10501),SUM(LEN(C10501),LEN(D10501))=0),AND(NOT(E10501="Unknown"),ISBLANK(J10501)),AND(NOT(O10501="Unknown"),ISBLANK(R10501))),"Missing Information", INDEX(Table15[Entire Service Line Classification], MATCH(SUMIFS(Table15[Unique ID],Table15[System-Owned Portion],E10501,Table15[If Material Anything Other than "Lead" in Column E,Was Material Ever Previously Lead?],G10501,Table15[Customer-Owned Portion],O10501),Table15[Unique ID],0),0)))</f>
        <v/>
      </c>
    </row>
    <row r="10502" spans="2:23" x14ac:dyDescent="0.25">
      <c r="B10502" s="146"/>
      <c r="C10502" s="31"/>
      <c r="D10502" s="31"/>
      <c r="E10502" s="44"/>
      <c r="F10502" s="43"/>
      <c r="G10502" s="84"/>
      <c r="H10502" s="31"/>
      <c r="I10502" s="205"/>
      <c r="J10502" s="84"/>
      <c r="K10502" s="31"/>
      <c r="L10502" s="31"/>
      <c r="M10502" s="169"/>
      <c r="N10502" s="148"/>
      <c r="O10502" s="106"/>
      <c r="P10502" s="43"/>
      <c r="Q10502" s="205"/>
      <c r="R10502" s="84"/>
      <c r="S10502" s="31"/>
      <c r="T10502" s="31"/>
      <c r="U10502" s="169"/>
      <c r="V10502" s="150"/>
      <c r="W10502" s="141" t="str" cm="1">
        <f t="array" ref="W10502">IF(SUM(LEN(B10502:V10502))=0,"",IF(OR(OR(ISBLANK(F10502),SUM(LEN(C10502),LEN(D10502))=0),AND(NOT(E10502="Unknown"),ISBLANK(J10502)),AND(NOT(O10502="Unknown"),ISBLANK(R10502))),"Missing Information", INDEX(Table15[Entire Service Line Classification], MATCH(SUMIFS(Table15[Unique ID],Table15[System-Owned Portion],E10502,Table15[If Material Anything Other than "Lead" in Column E,Was Material Ever Previously Lead?],G10502,Table15[Customer-Owned Portion],O10502),Table15[Unique ID],0),0)))</f>
        <v/>
      </c>
    </row>
    <row r="10503" spans="2:23" x14ac:dyDescent="0.25">
      <c r="B10503" s="146"/>
      <c r="C10503" s="31"/>
      <c r="D10503" s="31"/>
      <c r="E10503" s="44"/>
      <c r="F10503" s="43"/>
      <c r="G10503" s="84"/>
      <c r="H10503" s="31"/>
      <c r="I10503" s="205"/>
      <c r="J10503" s="84"/>
      <c r="K10503" s="31"/>
      <c r="L10503" s="31"/>
      <c r="M10503" s="169"/>
      <c r="N10503" s="148"/>
      <c r="O10503" s="106"/>
      <c r="P10503" s="43"/>
      <c r="Q10503" s="205"/>
      <c r="R10503" s="84"/>
      <c r="S10503" s="31"/>
      <c r="T10503" s="31"/>
      <c r="U10503" s="169"/>
      <c r="V10503" s="150"/>
      <c r="W10503" s="141" t="str" cm="1">
        <f t="array" ref="W10503">IF(SUM(LEN(B10503:V10503))=0,"",IF(OR(OR(ISBLANK(F10503),SUM(LEN(C10503),LEN(D10503))=0),AND(NOT(E10503="Unknown"),ISBLANK(J10503)),AND(NOT(O10503="Unknown"),ISBLANK(R10503))),"Missing Information", INDEX(Table15[Entire Service Line Classification], MATCH(SUMIFS(Table15[Unique ID],Table15[System-Owned Portion],E10503,Table15[If Material Anything Other than "Lead" in Column E,Was Material Ever Previously Lead?],G10503,Table15[Customer-Owned Portion],O10503),Table15[Unique ID],0),0)))</f>
        <v/>
      </c>
    </row>
    <row r="10504" spans="2:23" x14ac:dyDescent="0.25">
      <c r="B10504" s="146"/>
      <c r="C10504" s="31"/>
      <c r="D10504" s="31"/>
      <c r="E10504" s="44"/>
      <c r="F10504" s="43"/>
      <c r="G10504" s="84"/>
      <c r="H10504" s="31"/>
      <c r="I10504" s="205"/>
      <c r="J10504" s="84"/>
      <c r="K10504" s="31"/>
      <c r="L10504" s="31"/>
      <c r="M10504" s="169"/>
      <c r="N10504" s="148"/>
      <c r="O10504" s="106"/>
      <c r="P10504" s="43"/>
      <c r="Q10504" s="205"/>
      <c r="R10504" s="84"/>
      <c r="S10504" s="31"/>
      <c r="T10504" s="31"/>
      <c r="U10504" s="169"/>
      <c r="V10504" s="150"/>
      <c r="W10504" s="141" t="str" cm="1">
        <f t="array" ref="W10504">IF(SUM(LEN(B10504:V10504))=0,"",IF(OR(OR(ISBLANK(F10504),SUM(LEN(C10504),LEN(D10504))=0),AND(NOT(E10504="Unknown"),ISBLANK(J10504)),AND(NOT(O10504="Unknown"),ISBLANK(R10504))),"Missing Information", INDEX(Table15[Entire Service Line Classification], MATCH(SUMIFS(Table15[Unique ID],Table15[System-Owned Portion],E10504,Table15[If Material Anything Other than "Lead" in Column E,Was Material Ever Previously Lead?],G10504,Table15[Customer-Owned Portion],O10504),Table15[Unique ID],0),0)))</f>
        <v/>
      </c>
    </row>
    <row r="10505" spans="2:23" x14ac:dyDescent="0.25">
      <c r="B10505" s="146"/>
      <c r="C10505" s="31"/>
      <c r="D10505" s="31"/>
      <c r="E10505" s="44"/>
      <c r="F10505" s="43"/>
      <c r="G10505" s="84"/>
      <c r="H10505" s="31"/>
      <c r="I10505" s="205"/>
      <c r="J10505" s="84"/>
      <c r="K10505" s="31"/>
      <c r="L10505" s="31"/>
      <c r="M10505" s="169"/>
      <c r="N10505" s="148"/>
      <c r="O10505" s="106"/>
      <c r="P10505" s="43"/>
      <c r="Q10505" s="205"/>
      <c r="R10505" s="84"/>
      <c r="S10505" s="31"/>
      <c r="T10505" s="31"/>
      <c r="U10505" s="169"/>
      <c r="V10505" s="150"/>
      <c r="W10505" s="141" t="str" cm="1">
        <f t="array" ref="W10505">IF(SUM(LEN(B10505:V10505))=0,"",IF(OR(OR(ISBLANK(F10505),SUM(LEN(C10505),LEN(D10505))=0),AND(NOT(E10505="Unknown"),ISBLANK(J10505)),AND(NOT(O10505="Unknown"),ISBLANK(R10505))),"Missing Information", INDEX(Table15[Entire Service Line Classification], MATCH(SUMIFS(Table15[Unique ID],Table15[System-Owned Portion],E10505,Table15[If Material Anything Other than "Lead" in Column E,Was Material Ever Previously Lead?],G10505,Table15[Customer-Owned Portion],O10505),Table15[Unique ID],0),0)))</f>
        <v/>
      </c>
    </row>
    <row r="10506" spans="2:23" x14ac:dyDescent="0.25">
      <c r="B10506" s="146"/>
      <c r="C10506" s="31"/>
      <c r="D10506" s="31"/>
      <c r="E10506" s="44"/>
      <c r="F10506" s="43"/>
      <c r="G10506" s="84"/>
      <c r="H10506" s="31"/>
      <c r="I10506" s="205"/>
      <c r="J10506" s="84"/>
      <c r="K10506" s="31"/>
      <c r="L10506" s="31"/>
      <c r="M10506" s="169"/>
      <c r="N10506" s="148"/>
      <c r="O10506" s="106"/>
      <c r="P10506" s="43"/>
      <c r="Q10506" s="205"/>
      <c r="R10506" s="84"/>
      <c r="S10506" s="31"/>
      <c r="T10506" s="31"/>
      <c r="U10506" s="169"/>
      <c r="V10506" s="150"/>
      <c r="W10506" s="141" t="str" cm="1">
        <f t="array" ref="W10506">IF(SUM(LEN(B10506:V10506))=0,"",IF(OR(OR(ISBLANK(F10506),SUM(LEN(C10506),LEN(D10506))=0),AND(NOT(E10506="Unknown"),ISBLANK(J10506)),AND(NOT(O10506="Unknown"),ISBLANK(R10506))),"Missing Information", INDEX(Table15[Entire Service Line Classification], MATCH(SUMIFS(Table15[Unique ID],Table15[System-Owned Portion],E10506,Table15[If Material Anything Other than "Lead" in Column E,Was Material Ever Previously Lead?],G10506,Table15[Customer-Owned Portion],O10506),Table15[Unique ID],0),0)))</f>
        <v/>
      </c>
    </row>
    <row r="10507" spans="2:23" x14ac:dyDescent="0.25">
      <c r="B10507" s="146"/>
      <c r="C10507" s="31"/>
      <c r="D10507" s="31"/>
      <c r="E10507" s="44"/>
      <c r="F10507" s="43"/>
      <c r="G10507" s="84"/>
      <c r="H10507" s="31"/>
      <c r="I10507" s="205"/>
      <c r="J10507" s="84"/>
      <c r="K10507" s="31"/>
      <c r="L10507" s="31"/>
      <c r="M10507" s="169"/>
      <c r="N10507" s="148"/>
      <c r="O10507" s="106"/>
      <c r="P10507" s="43"/>
      <c r="Q10507" s="205"/>
      <c r="R10507" s="84"/>
      <c r="S10507" s="31"/>
      <c r="T10507" s="31"/>
      <c r="U10507" s="169"/>
      <c r="V10507" s="150"/>
      <c r="W10507" s="141" t="str" cm="1">
        <f t="array" ref="W10507">IF(SUM(LEN(B10507:V10507))=0,"",IF(OR(OR(ISBLANK(F10507),SUM(LEN(C10507),LEN(D10507))=0),AND(NOT(E10507="Unknown"),ISBLANK(J10507)),AND(NOT(O10507="Unknown"),ISBLANK(R10507))),"Missing Information", INDEX(Table15[Entire Service Line Classification], MATCH(SUMIFS(Table15[Unique ID],Table15[System-Owned Portion],E10507,Table15[If Material Anything Other than "Lead" in Column E,Was Material Ever Previously Lead?],G10507,Table15[Customer-Owned Portion],O10507),Table15[Unique ID],0),0)))</f>
        <v/>
      </c>
    </row>
    <row r="10508" spans="2:23" x14ac:dyDescent="0.25">
      <c r="B10508" s="146"/>
      <c r="C10508" s="31"/>
      <c r="D10508" s="31"/>
      <c r="E10508" s="44"/>
      <c r="F10508" s="43"/>
      <c r="G10508" s="84"/>
      <c r="H10508" s="31"/>
      <c r="I10508" s="205"/>
      <c r="J10508" s="84"/>
      <c r="K10508" s="31"/>
      <c r="L10508" s="31"/>
      <c r="M10508" s="169"/>
      <c r="N10508" s="148"/>
      <c r="O10508" s="106"/>
      <c r="P10508" s="43"/>
      <c r="Q10508" s="205"/>
      <c r="R10508" s="84"/>
      <c r="S10508" s="31"/>
      <c r="T10508" s="31"/>
      <c r="U10508" s="169"/>
      <c r="V10508" s="150"/>
      <c r="W10508" s="141" t="str" cm="1">
        <f t="array" ref="W10508">IF(SUM(LEN(B10508:V10508))=0,"",IF(OR(OR(ISBLANK(F10508),SUM(LEN(C10508),LEN(D10508))=0),AND(NOT(E10508="Unknown"),ISBLANK(J10508)),AND(NOT(O10508="Unknown"),ISBLANK(R10508))),"Missing Information", INDEX(Table15[Entire Service Line Classification], MATCH(SUMIFS(Table15[Unique ID],Table15[System-Owned Portion],E10508,Table15[If Material Anything Other than "Lead" in Column E,Was Material Ever Previously Lead?],G10508,Table15[Customer-Owned Portion],O10508),Table15[Unique ID],0),0)))</f>
        <v/>
      </c>
    </row>
    <row r="10509" spans="2:23" x14ac:dyDescent="0.25">
      <c r="B10509" s="146"/>
      <c r="C10509" s="31"/>
      <c r="D10509" s="31"/>
      <c r="E10509" s="44"/>
      <c r="F10509" s="43"/>
      <c r="G10509" s="84"/>
      <c r="H10509" s="31"/>
      <c r="I10509" s="205"/>
      <c r="J10509" s="84"/>
      <c r="K10509" s="31"/>
      <c r="L10509" s="31"/>
      <c r="M10509" s="169"/>
      <c r="N10509" s="148"/>
      <c r="O10509" s="106"/>
      <c r="P10509" s="43"/>
      <c r="Q10509" s="205"/>
      <c r="R10509" s="84"/>
      <c r="S10509" s="31"/>
      <c r="T10509" s="31"/>
      <c r="U10509" s="169"/>
      <c r="V10509" s="150"/>
      <c r="W10509" s="141" t="str" cm="1">
        <f t="array" ref="W10509">IF(SUM(LEN(B10509:V10509))=0,"",IF(OR(OR(ISBLANK(F10509),SUM(LEN(C10509),LEN(D10509))=0),AND(NOT(E10509="Unknown"),ISBLANK(J10509)),AND(NOT(O10509="Unknown"),ISBLANK(R10509))),"Missing Information", INDEX(Table15[Entire Service Line Classification], MATCH(SUMIFS(Table15[Unique ID],Table15[System-Owned Portion],E10509,Table15[If Material Anything Other than "Lead" in Column E,Was Material Ever Previously Lead?],G10509,Table15[Customer-Owned Portion],O10509),Table15[Unique ID],0),0)))</f>
        <v/>
      </c>
    </row>
    <row r="10510" spans="2:23" x14ac:dyDescent="0.25">
      <c r="B10510" s="146"/>
      <c r="C10510" s="31"/>
      <c r="D10510" s="31"/>
      <c r="E10510" s="44"/>
      <c r="F10510" s="43"/>
      <c r="G10510" s="84"/>
      <c r="H10510" s="31"/>
      <c r="I10510" s="205"/>
      <c r="J10510" s="84"/>
      <c r="K10510" s="31"/>
      <c r="L10510" s="31"/>
      <c r="M10510" s="169"/>
      <c r="N10510" s="148"/>
      <c r="O10510" s="106"/>
      <c r="P10510" s="43"/>
      <c r="Q10510" s="205"/>
      <c r="R10510" s="84"/>
      <c r="S10510" s="31"/>
      <c r="T10510" s="31"/>
      <c r="U10510" s="169"/>
      <c r="V10510" s="150"/>
      <c r="W10510" s="141" t="str" cm="1">
        <f t="array" ref="W10510">IF(SUM(LEN(B10510:V10510))=0,"",IF(OR(OR(ISBLANK(F10510),SUM(LEN(C10510),LEN(D10510))=0),AND(NOT(E10510="Unknown"),ISBLANK(J10510)),AND(NOT(O10510="Unknown"),ISBLANK(R10510))),"Missing Information", INDEX(Table15[Entire Service Line Classification], MATCH(SUMIFS(Table15[Unique ID],Table15[System-Owned Portion],E10510,Table15[If Material Anything Other than "Lead" in Column E,Was Material Ever Previously Lead?],G10510,Table15[Customer-Owned Portion],O10510),Table15[Unique ID],0),0)))</f>
        <v/>
      </c>
    </row>
    <row r="10511" spans="2:23" x14ac:dyDescent="0.25">
      <c r="B10511" s="146"/>
      <c r="C10511" s="31"/>
      <c r="D10511" s="31"/>
      <c r="E10511" s="44"/>
      <c r="F10511" s="43"/>
      <c r="G10511" s="84"/>
      <c r="H10511" s="31"/>
      <c r="I10511" s="205"/>
      <c r="J10511" s="84"/>
      <c r="K10511" s="31"/>
      <c r="L10511" s="31"/>
      <c r="M10511" s="169"/>
      <c r="N10511" s="148"/>
      <c r="O10511" s="106"/>
      <c r="P10511" s="43"/>
      <c r="Q10511" s="205"/>
      <c r="R10511" s="84"/>
      <c r="S10511" s="31"/>
      <c r="T10511" s="31"/>
      <c r="U10511" s="169"/>
      <c r="V10511" s="150"/>
      <c r="W10511" s="141" t="str" cm="1">
        <f t="array" ref="W10511">IF(SUM(LEN(B10511:V10511))=0,"",IF(OR(OR(ISBLANK(F10511),SUM(LEN(C10511),LEN(D10511))=0),AND(NOT(E10511="Unknown"),ISBLANK(J10511)),AND(NOT(O10511="Unknown"),ISBLANK(R10511))),"Missing Information", INDEX(Table15[Entire Service Line Classification], MATCH(SUMIFS(Table15[Unique ID],Table15[System-Owned Portion],E10511,Table15[If Material Anything Other than "Lead" in Column E,Was Material Ever Previously Lead?],G10511,Table15[Customer-Owned Portion],O10511),Table15[Unique ID],0),0)))</f>
        <v/>
      </c>
    </row>
    <row r="10512" spans="2:23" x14ac:dyDescent="0.25">
      <c r="B10512" s="146"/>
      <c r="C10512" s="31"/>
      <c r="D10512" s="31"/>
      <c r="E10512" s="44"/>
      <c r="F10512" s="43"/>
      <c r="G10512" s="84"/>
      <c r="H10512" s="31"/>
      <c r="I10512" s="205"/>
      <c r="J10512" s="84"/>
      <c r="K10512" s="31"/>
      <c r="L10512" s="31"/>
      <c r="M10512" s="169"/>
      <c r="N10512" s="148"/>
      <c r="O10512" s="106"/>
      <c r="P10512" s="43"/>
      <c r="Q10512" s="205"/>
      <c r="R10512" s="84"/>
      <c r="S10512" s="31"/>
      <c r="T10512" s="31"/>
      <c r="U10512" s="169"/>
      <c r="V10512" s="150"/>
      <c r="W10512" s="141" t="str" cm="1">
        <f t="array" ref="W10512">IF(SUM(LEN(B10512:V10512))=0,"",IF(OR(OR(ISBLANK(F10512),SUM(LEN(C10512),LEN(D10512))=0),AND(NOT(E10512="Unknown"),ISBLANK(J10512)),AND(NOT(O10512="Unknown"),ISBLANK(R10512))),"Missing Information", INDEX(Table15[Entire Service Line Classification], MATCH(SUMIFS(Table15[Unique ID],Table15[System-Owned Portion],E10512,Table15[If Material Anything Other than "Lead" in Column E,Was Material Ever Previously Lead?],G10512,Table15[Customer-Owned Portion],O10512),Table15[Unique ID],0),0)))</f>
        <v/>
      </c>
    </row>
    <row r="10513" spans="2:23" x14ac:dyDescent="0.25">
      <c r="B10513" s="146"/>
      <c r="C10513" s="31"/>
      <c r="D10513" s="31"/>
      <c r="E10513" s="44"/>
      <c r="F10513" s="43"/>
      <c r="G10513" s="84"/>
      <c r="H10513" s="31"/>
      <c r="I10513" s="205"/>
      <c r="J10513" s="84"/>
      <c r="K10513" s="31"/>
      <c r="L10513" s="31"/>
      <c r="M10513" s="169"/>
      <c r="N10513" s="148"/>
      <c r="O10513" s="106"/>
      <c r="P10513" s="43"/>
      <c r="Q10513" s="205"/>
      <c r="R10513" s="84"/>
      <c r="S10513" s="31"/>
      <c r="T10513" s="31"/>
      <c r="U10513" s="169"/>
      <c r="V10513" s="150"/>
      <c r="W10513" s="141" t="str" cm="1">
        <f t="array" ref="W10513">IF(SUM(LEN(B10513:V10513))=0,"",IF(OR(OR(ISBLANK(F10513),SUM(LEN(C10513),LEN(D10513))=0),AND(NOT(E10513="Unknown"),ISBLANK(J10513)),AND(NOT(O10513="Unknown"),ISBLANK(R10513))),"Missing Information", INDEX(Table15[Entire Service Line Classification], MATCH(SUMIFS(Table15[Unique ID],Table15[System-Owned Portion],E10513,Table15[If Material Anything Other than "Lead" in Column E,Was Material Ever Previously Lead?],G10513,Table15[Customer-Owned Portion],O10513),Table15[Unique ID],0),0)))</f>
        <v/>
      </c>
    </row>
    <row r="10514" spans="2:23" x14ac:dyDescent="0.25">
      <c r="B10514" s="146"/>
      <c r="C10514" s="31"/>
      <c r="D10514" s="31"/>
      <c r="E10514" s="44"/>
      <c r="F10514" s="43"/>
      <c r="G10514" s="84"/>
      <c r="H10514" s="31"/>
      <c r="I10514" s="205"/>
      <c r="J10514" s="84"/>
      <c r="K10514" s="31"/>
      <c r="L10514" s="31"/>
      <c r="M10514" s="169"/>
      <c r="N10514" s="148"/>
      <c r="O10514" s="106"/>
      <c r="P10514" s="43"/>
      <c r="Q10514" s="205"/>
      <c r="R10514" s="84"/>
      <c r="S10514" s="31"/>
      <c r="T10514" s="31"/>
      <c r="U10514" s="169"/>
      <c r="V10514" s="150"/>
      <c r="W10514" s="141" t="str" cm="1">
        <f t="array" ref="W10514">IF(SUM(LEN(B10514:V10514))=0,"",IF(OR(OR(ISBLANK(F10514),SUM(LEN(C10514),LEN(D10514))=0),AND(NOT(E10514="Unknown"),ISBLANK(J10514)),AND(NOT(O10514="Unknown"),ISBLANK(R10514))),"Missing Information", INDEX(Table15[Entire Service Line Classification], MATCH(SUMIFS(Table15[Unique ID],Table15[System-Owned Portion],E10514,Table15[If Material Anything Other than "Lead" in Column E,Was Material Ever Previously Lead?],G10514,Table15[Customer-Owned Portion],O10514),Table15[Unique ID],0),0)))</f>
        <v/>
      </c>
    </row>
    <row r="10515" spans="2:23" x14ac:dyDescent="0.25">
      <c r="B10515" s="146"/>
      <c r="C10515" s="31"/>
      <c r="D10515" s="31"/>
      <c r="E10515" s="44"/>
      <c r="F10515" s="43"/>
      <c r="G10515" s="84"/>
      <c r="H10515" s="31"/>
      <c r="I10515" s="205"/>
      <c r="J10515" s="84"/>
      <c r="K10515" s="31"/>
      <c r="L10515" s="31"/>
      <c r="M10515" s="169"/>
      <c r="N10515" s="148"/>
      <c r="O10515" s="106"/>
      <c r="P10515" s="43"/>
      <c r="Q10515" s="205"/>
      <c r="R10515" s="84"/>
      <c r="S10515" s="31"/>
      <c r="T10515" s="31"/>
      <c r="U10515" s="169"/>
      <c r="V10515" s="150"/>
      <c r="W10515" s="141" t="str" cm="1">
        <f t="array" ref="W10515">IF(SUM(LEN(B10515:V10515))=0,"",IF(OR(OR(ISBLANK(F10515),SUM(LEN(C10515),LEN(D10515))=0),AND(NOT(E10515="Unknown"),ISBLANK(J10515)),AND(NOT(O10515="Unknown"),ISBLANK(R10515))),"Missing Information", INDEX(Table15[Entire Service Line Classification], MATCH(SUMIFS(Table15[Unique ID],Table15[System-Owned Portion],E10515,Table15[If Material Anything Other than "Lead" in Column E,Was Material Ever Previously Lead?],G10515,Table15[Customer-Owned Portion],O10515),Table15[Unique ID],0),0)))</f>
        <v/>
      </c>
    </row>
    <row r="10516" spans="2:23" x14ac:dyDescent="0.25">
      <c r="B10516" s="146"/>
      <c r="C10516" s="31"/>
      <c r="D10516" s="31"/>
      <c r="E10516" s="44"/>
      <c r="F10516" s="43"/>
      <c r="G10516" s="84"/>
      <c r="H10516" s="31"/>
      <c r="I10516" s="205"/>
      <c r="J10516" s="84"/>
      <c r="K10516" s="31"/>
      <c r="L10516" s="31"/>
      <c r="M10516" s="169"/>
      <c r="N10516" s="148"/>
      <c r="O10516" s="106"/>
      <c r="P10516" s="43"/>
      <c r="Q10516" s="205"/>
      <c r="R10516" s="84"/>
      <c r="S10516" s="31"/>
      <c r="T10516" s="31"/>
      <c r="U10516" s="169"/>
      <c r="V10516" s="150"/>
      <c r="W10516" s="141" t="str" cm="1">
        <f t="array" ref="W10516">IF(SUM(LEN(B10516:V10516))=0,"",IF(OR(OR(ISBLANK(F10516),SUM(LEN(C10516),LEN(D10516))=0),AND(NOT(E10516="Unknown"),ISBLANK(J10516)),AND(NOT(O10516="Unknown"),ISBLANK(R10516))),"Missing Information", INDEX(Table15[Entire Service Line Classification], MATCH(SUMIFS(Table15[Unique ID],Table15[System-Owned Portion],E10516,Table15[If Material Anything Other than "Lead" in Column E,Was Material Ever Previously Lead?],G10516,Table15[Customer-Owned Portion],O10516),Table15[Unique ID],0),0)))</f>
        <v/>
      </c>
    </row>
    <row r="10517" spans="2:23" x14ac:dyDescent="0.25">
      <c r="B10517" s="146"/>
      <c r="C10517" s="31"/>
      <c r="D10517" s="31"/>
      <c r="E10517" s="44"/>
      <c r="F10517" s="43"/>
      <c r="G10517" s="84"/>
      <c r="H10517" s="31"/>
      <c r="I10517" s="205"/>
      <c r="J10517" s="84"/>
      <c r="K10517" s="31"/>
      <c r="L10517" s="31"/>
      <c r="M10517" s="169"/>
      <c r="N10517" s="148"/>
      <c r="O10517" s="106"/>
      <c r="P10517" s="43"/>
      <c r="Q10517" s="205"/>
      <c r="R10517" s="84"/>
      <c r="S10517" s="31"/>
      <c r="T10517" s="31"/>
      <c r="U10517" s="169"/>
      <c r="V10517" s="150"/>
      <c r="W10517" s="141" t="str" cm="1">
        <f t="array" ref="W10517">IF(SUM(LEN(B10517:V10517))=0,"",IF(OR(OR(ISBLANK(F10517),SUM(LEN(C10517),LEN(D10517))=0),AND(NOT(E10517="Unknown"),ISBLANK(J10517)),AND(NOT(O10517="Unknown"),ISBLANK(R10517))),"Missing Information", INDEX(Table15[Entire Service Line Classification], MATCH(SUMIFS(Table15[Unique ID],Table15[System-Owned Portion],E10517,Table15[If Material Anything Other than "Lead" in Column E,Was Material Ever Previously Lead?],G10517,Table15[Customer-Owned Portion],O10517),Table15[Unique ID],0),0)))</f>
        <v/>
      </c>
    </row>
    <row r="10518" spans="2:23" x14ac:dyDescent="0.25">
      <c r="B10518" s="146"/>
      <c r="C10518" s="31"/>
      <c r="D10518" s="31"/>
      <c r="E10518" s="44"/>
      <c r="F10518" s="43"/>
      <c r="G10518" s="84"/>
      <c r="H10518" s="31"/>
      <c r="I10518" s="205"/>
      <c r="J10518" s="84"/>
      <c r="K10518" s="31"/>
      <c r="L10518" s="31"/>
      <c r="M10518" s="169"/>
      <c r="N10518" s="148"/>
      <c r="O10518" s="106"/>
      <c r="P10518" s="43"/>
      <c r="Q10518" s="205"/>
      <c r="R10518" s="84"/>
      <c r="S10518" s="31"/>
      <c r="T10518" s="31"/>
      <c r="U10518" s="169"/>
      <c r="V10518" s="150"/>
      <c r="W10518" s="141" t="str" cm="1">
        <f t="array" ref="W10518">IF(SUM(LEN(B10518:V10518))=0,"",IF(OR(OR(ISBLANK(F10518),SUM(LEN(C10518),LEN(D10518))=0),AND(NOT(E10518="Unknown"),ISBLANK(J10518)),AND(NOT(O10518="Unknown"),ISBLANK(R10518))),"Missing Information", INDEX(Table15[Entire Service Line Classification], MATCH(SUMIFS(Table15[Unique ID],Table15[System-Owned Portion],E10518,Table15[If Material Anything Other than "Lead" in Column E,Was Material Ever Previously Lead?],G10518,Table15[Customer-Owned Portion],O10518),Table15[Unique ID],0),0)))</f>
        <v/>
      </c>
    </row>
    <row r="10519" spans="2:23" x14ac:dyDescent="0.25">
      <c r="B10519" s="146"/>
      <c r="C10519" s="31"/>
      <c r="D10519" s="31"/>
      <c r="E10519" s="44"/>
      <c r="F10519" s="43"/>
      <c r="G10519" s="84"/>
      <c r="H10519" s="31"/>
      <c r="I10519" s="205"/>
      <c r="J10519" s="84"/>
      <c r="K10519" s="31"/>
      <c r="L10519" s="31"/>
      <c r="M10519" s="169"/>
      <c r="N10519" s="148"/>
      <c r="O10519" s="106"/>
      <c r="P10519" s="43"/>
      <c r="Q10519" s="205"/>
      <c r="R10519" s="84"/>
      <c r="S10519" s="31"/>
      <c r="T10519" s="31"/>
      <c r="U10519" s="169"/>
      <c r="V10519" s="150"/>
      <c r="W10519" s="141" t="str" cm="1">
        <f t="array" ref="W10519">IF(SUM(LEN(B10519:V10519))=0,"",IF(OR(OR(ISBLANK(F10519),SUM(LEN(C10519),LEN(D10519))=0),AND(NOT(E10519="Unknown"),ISBLANK(J10519)),AND(NOT(O10519="Unknown"),ISBLANK(R10519))),"Missing Information", INDEX(Table15[Entire Service Line Classification], MATCH(SUMIFS(Table15[Unique ID],Table15[System-Owned Portion],E10519,Table15[If Material Anything Other than "Lead" in Column E,Was Material Ever Previously Lead?],G10519,Table15[Customer-Owned Portion],O10519),Table15[Unique ID],0),0)))</f>
        <v/>
      </c>
    </row>
    <row r="10520" spans="2:23" x14ac:dyDescent="0.25">
      <c r="B10520" s="146"/>
      <c r="C10520" s="31"/>
      <c r="D10520" s="31"/>
      <c r="E10520" s="44"/>
      <c r="F10520" s="43"/>
      <c r="G10520" s="84"/>
      <c r="H10520" s="31"/>
      <c r="I10520" s="205"/>
      <c r="J10520" s="84"/>
      <c r="K10520" s="31"/>
      <c r="L10520" s="31"/>
      <c r="M10520" s="169"/>
      <c r="N10520" s="148"/>
      <c r="O10520" s="106"/>
      <c r="P10520" s="43"/>
      <c r="Q10520" s="205"/>
      <c r="R10520" s="84"/>
      <c r="S10520" s="31"/>
      <c r="T10520" s="31"/>
      <c r="U10520" s="169"/>
      <c r="V10520" s="150"/>
      <c r="W10520" s="141" t="str" cm="1">
        <f t="array" ref="W10520">IF(SUM(LEN(B10520:V10520))=0,"",IF(OR(OR(ISBLANK(F10520),SUM(LEN(C10520),LEN(D10520))=0),AND(NOT(E10520="Unknown"),ISBLANK(J10520)),AND(NOT(O10520="Unknown"),ISBLANK(R10520))),"Missing Information", INDEX(Table15[Entire Service Line Classification], MATCH(SUMIFS(Table15[Unique ID],Table15[System-Owned Portion],E10520,Table15[If Material Anything Other than "Lead" in Column E,Was Material Ever Previously Lead?],G10520,Table15[Customer-Owned Portion],O10520),Table15[Unique ID],0),0)))</f>
        <v/>
      </c>
    </row>
    <row r="10521" spans="2:23" x14ac:dyDescent="0.25">
      <c r="B10521" s="146"/>
      <c r="C10521" s="31"/>
      <c r="D10521" s="31"/>
      <c r="E10521" s="44"/>
      <c r="F10521" s="43"/>
      <c r="G10521" s="84"/>
      <c r="H10521" s="31"/>
      <c r="I10521" s="205"/>
      <c r="J10521" s="84"/>
      <c r="K10521" s="31"/>
      <c r="L10521" s="31"/>
      <c r="M10521" s="169"/>
      <c r="N10521" s="148"/>
      <c r="O10521" s="106"/>
      <c r="P10521" s="43"/>
      <c r="Q10521" s="205"/>
      <c r="R10521" s="84"/>
      <c r="S10521" s="31"/>
      <c r="T10521" s="31"/>
      <c r="U10521" s="169"/>
      <c r="V10521" s="150"/>
      <c r="W10521" s="141" t="str" cm="1">
        <f t="array" ref="W10521">IF(SUM(LEN(B10521:V10521))=0,"",IF(OR(OR(ISBLANK(F10521),SUM(LEN(C10521),LEN(D10521))=0),AND(NOT(E10521="Unknown"),ISBLANK(J10521)),AND(NOT(O10521="Unknown"),ISBLANK(R10521))),"Missing Information", INDEX(Table15[Entire Service Line Classification], MATCH(SUMIFS(Table15[Unique ID],Table15[System-Owned Portion],E10521,Table15[If Material Anything Other than "Lead" in Column E,Was Material Ever Previously Lead?],G10521,Table15[Customer-Owned Portion],O10521),Table15[Unique ID],0),0)))</f>
        <v/>
      </c>
    </row>
    <row r="10522" spans="2:23" x14ac:dyDescent="0.25">
      <c r="B10522" s="146"/>
      <c r="C10522" s="31"/>
      <c r="D10522" s="31"/>
      <c r="E10522" s="44"/>
      <c r="F10522" s="43"/>
      <c r="G10522" s="84"/>
      <c r="H10522" s="31"/>
      <c r="I10522" s="205"/>
      <c r="J10522" s="84"/>
      <c r="K10522" s="31"/>
      <c r="L10522" s="31"/>
      <c r="M10522" s="169"/>
      <c r="N10522" s="148"/>
      <c r="O10522" s="106"/>
      <c r="P10522" s="43"/>
      <c r="Q10522" s="205"/>
      <c r="R10522" s="84"/>
      <c r="S10522" s="31"/>
      <c r="T10522" s="31"/>
      <c r="U10522" s="169"/>
      <c r="V10522" s="150"/>
      <c r="W10522" s="141" t="str" cm="1">
        <f t="array" ref="W10522">IF(SUM(LEN(B10522:V10522))=0,"",IF(OR(OR(ISBLANK(F10522),SUM(LEN(C10522),LEN(D10522))=0),AND(NOT(E10522="Unknown"),ISBLANK(J10522)),AND(NOT(O10522="Unknown"),ISBLANK(R10522))),"Missing Information", INDEX(Table15[Entire Service Line Classification], MATCH(SUMIFS(Table15[Unique ID],Table15[System-Owned Portion],E10522,Table15[If Material Anything Other than "Lead" in Column E,Was Material Ever Previously Lead?],G10522,Table15[Customer-Owned Portion],O10522),Table15[Unique ID],0),0)))</f>
        <v/>
      </c>
    </row>
    <row r="10523" spans="2:23" x14ac:dyDescent="0.25">
      <c r="B10523" s="146"/>
      <c r="C10523" s="31"/>
      <c r="D10523" s="31"/>
      <c r="E10523" s="44"/>
      <c r="F10523" s="43"/>
      <c r="G10523" s="84"/>
      <c r="H10523" s="31"/>
      <c r="I10523" s="205"/>
      <c r="J10523" s="84"/>
      <c r="K10523" s="31"/>
      <c r="L10523" s="31"/>
      <c r="M10523" s="169"/>
      <c r="N10523" s="148"/>
      <c r="O10523" s="106"/>
      <c r="P10523" s="43"/>
      <c r="Q10523" s="205"/>
      <c r="R10523" s="84"/>
      <c r="S10523" s="31"/>
      <c r="T10523" s="31"/>
      <c r="U10523" s="169"/>
      <c r="V10523" s="150"/>
      <c r="W10523" s="141" t="str" cm="1">
        <f t="array" ref="W10523">IF(SUM(LEN(B10523:V10523))=0,"",IF(OR(OR(ISBLANK(F10523),SUM(LEN(C10523),LEN(D10523))=0),AND(NOT(E10523="Unknown"),ISBLANK(J10523)),AND(NOT(O10523="Unknown"),ISBLANK(R10523))),"Missing Information", INDEX(Table15[Entire Service Line Classification], MATCH(SUMIFS(Table15[Unique ID],Table15[System-Owned Portion],E10523,Table15[If Material Anything Other than "Lead" in Column E,Was Material Ever Previously Lead?],G10523,Table15[Customer-Owned Portion],O10523),Table15[Unique ID],0),0)))</f>
        <v/>
      </c>
    </row>
    <row r="10524" spans="2:23" x14ac:dyDescent="0.25">
      <c r="B10524" s="146"/>
      <c r="C10524" s="31"/>
      <c r="D10524" s="31"/>
      <c r="E10524" s="44"/>
      <c r="F10524" s="43"/>
      <c r="G10524" s="84"/>
      <c r="H10524" s="31"/>
      <c r="I10524" s="205"/>
      <c r="J10524" s="84"/>
      <c r="K10524" s="31"/>
      <c r="L10524" s="31"/>
      <c r="M10524" s="169"/>
      <c r="N10524" s="148"/>
      <c r="O10524" s="106"/>
      <c r="P10524" s="43"/>
      <c r="Q10524" s="205"/>
      <c r="R10524" s="84"/>
      <c r="S10524" s="31"/>
      <c r="T10524" s="31"/>
      <c r="U10524" s="169"/>
      <c r="V10524" s="150"/>
      <c r="W10524" s="141" t="str" cm="1">
        <f t="array" ref="W10524">IF(SUM(LEN(B10524:V10524))=0,"",IF(OR(OR(ISBLANK(F10524),SUM(LEN(C10524),LEN(D10524))=0),AND(NOT(E10524="Unknown"),ISBLANK(J10524)),AND(NOT(O10524="Unknown"),ISBLANK(R10524))),"Missing Information", INDEX(Table15[Entire Service Line Classification], MATCH(SUMIFS(Table15[Unique ID],Table15[System-Owned Portion],E10524,Table15[If Material Anything Other than "Lead" in Column E,Was Material Ever Previously Lead?],G10524,Table15[Customer-Owned Portion],O10524),Table15[Unique ID],0),0)))</f>
        <v/>
      </c>
    </row>
    <row r="10525" spans="2:23" x14ac:dyDescent="0.25">
      <c r="B10525" s="146"/>
      <c r="C10525" s="31"/>
      <c r="D10525" s="31"/>
      <c r="E10525" s="44"/>
      <c r="F10525" s="43"/>
      <c r="G10525" s="84"/>
      <c r="H10525" s="31"/>
      <c r="I10525" s="205"/>
      <c r="J10525" s="84"/>
      <c r="K10525" s="31"/>
      <c r="L10525" s="31"/>
      <c r="M10525" s="169"/>
      <c r="N10525" s="148"/>
      <c r="O10525" s="106"/>
      <c r="P10525" s="43"/>
      <c r="Q10525" s="205"/>
      <c r="R10525" s="84"/>
      <c r="S10525" s="31"/>
      <c r="T10525" s="31"/>
      <c r="U10525" s="169"/>
      <c r="V10525" s="150"/>
      <c r="W10525" s="141" t="str" cm="1">
        <f t="array" ref="W10525">IF(SUM(LEN(B10525:V10525))=0,"",IF(OR(OR(ISBLANK(F10525),SUM(LEN(C10525),LEN(D10525))=0),AND(NOT(E10525="Unknown"),ISBLANK(J10525)),AND(NOT(O10525="Unknown"),ISBLANK(R10525))),"Missing Information", INDEX(Table15[Entire Service Line Classification], MATCH(SUMIFS(Table15[Unique ID],Table15[System-Owned Portion],E10525,Table15[If Material Anything Other than "Lead" in Column E,Was Material Ever Previously Lead?],G10525,Table15[Customer-Owned Portion],O10525),Table15[Unique ID],0),0)))</f>
        <v/>
      </c>
    </row>
    <row r="10526" spans="2:23" x14ac:dyDescent="0.25">
      <c r="B10526" s="146"/>
      <c r="C10526" s="31"/>
      <c r="D10526" s="31"/>
      <c r="E10526" s="44"/>
      <c r="F10526" s="43"/>
      <c r="G10526" s="84"/>
      <c r="H10526" s="31"/>
      <c r="I10526" s="205"/>
      <c r="J10526" s="84"/>
      <c r="K10526" s="31"/>
      <c r="L10526" s="31"/>
      <c r="M10526" s="169"/>
      <c r="N10526" s="148"/>
      <c r="O10526" s="106"/>
      <c r="P10526" s="43"/>
      <c r="Q10526" s="205"/>
      <c r="R10526" s="84"/>
      <c r="S10526" s="31"/>
      <c r="T10526" s="31"/>
      <c r="U10526" s="169"/>
      <c r="V10526" s="150"/>
      <c r="W10526" s="141" t="str" cm="1">
        <f t="array" ref="W10526">IF(SUM(LEN(B10526:V10526))=0,"",IF(OR(OR(ISBLANK(F10526),SUM(LEN(C10526),LEN(D10526))=0),AND(NOT(E10526="Unknown"),ISBLANK(J10526)),AND(NOT(O10526="Unknown"),ISBLANK(R10526))),"Missing Information", INDEX(Table15[Entire Service Line Classification], MATCH(SUMIFS(Table15[Unique ID],Table15[System-Owned Portion],E10526,Table15[If Material Anything Other than "Lead" in Column E,Was Material Ever Previously Lead?],G10526,Table15[Customer-Owned Portion],O10526),Table15[Unique ID],0),0)))</f>
        <v/>
      </c>
    </row>
    <row r="10527" spans="2:23" x14ac:dyDescent="0.25">
      <c r="B10527" s="146"/>
      <c r="C10527" s="31"/>
      <c r="D10527" s="31"/>
      <c r="E10527" s="44"/>
      <c r="F10527" s="43"/>
      <c r="G10527" s="84"/>
      <c r="H10527" s="31"/>
      <c r="I10527" s="205"/>
      <c r="J10527" s="84"/>
      <c r="K10527" s="31"/>
      <c r="L10527" s="31"/>
      <c r="M10527" s="169"/>
      <c r="N10527" s="148"/>
      <c r="O10527" s="106"/>
      <c r="P10527" s="43"/>
      <c r="Q10527" s="205"/>
      <c r="R10527" s="84"/>
      <c r="S10527" s="31"/>
      <c r="T10527" s="31"/>
      <c r="U10527" s="169"/>
      <c r="V10527" s="150"/>
      <c r="W10527" s="141" t="str" cm="1">
        <f t="array" ref="W10527">IF(SUM(LEN(B10527:V10527))=0,"",IF(OR(OR(ISBLANK(F10527),SUM(LEN(C10527),LEN(D10527))=0),AND(NOT(E10527="Unknown"),ISBLANK(J10527)),AND(NOT(O10527="Unknown"),ISBLANK(R10527))),"Missing Information", INDEX(Table15[Entire Service Line Classification], MATCH(SUMIFS(Table15[Unique ID],Table15[System-Owned Portion],E10527,Table15[If Material Anything Other than "Lead" in Column E,Was Material Ever Previously Lead?],G10527,Table15[Customer-Owned Portion],O10527),Table15[Unique ID],0),0)))</f>
        <v/>
      </c>
    </row>
    <row r="10528" spans="2:23" x14ac:dyDescent="0.25">
      <c r="B10528" s="146"/>
      <c r="C10528" s="31"/>
      <c r="D10528" s="31"/>
      <c r="E10528" s="44"/>
      <c r="F10528" s="43"/>
      <c r="G10528" s="84"/>
      <c r="H10528" s="31"/>
      <c r="I10528" s="205"/>
      <c r="J10528" s="84"/>
      <c r="K10528" s="31"/>
      <c r="L10528" s="31"/>
      <c r="M10528" s="169"/>
      <c r="N10528" s="148"/>
      <c r="O10528" s="106"/>
      <c r="P10528" s="43"/>
      <c r="Q10528" s="205"/>
      <c r="R10528" s="84"/>
      <c r="S10528" s="31"/>
      <c r="T10528" s="31"/>
      <c r="U10528" s="169"/>
      <c r="V10528" s="150"/>
      <c r="W10528" s="141" t="str" cm="1">
        <f t="array" ref="W10528">IF(SUM(LEN(B10528:V10528))=0,"",IF(OR(OR(ISBLANK(F10528),SUM(LEN(C10528),LEN(D10528))=0),AND(NOT(E10528="Unknown"),ISBLANK(J10528)),AND(NOT(O10528="Unknown"),ISBLANK(R10528))),"Missing Information", INDEX(Table15[Entire Service Line Classification], MATCH(SUMIFS(Table15[Unique ID],Table15[System-Owned Portion],E10528,Table15[If Material Anything Other than "Lead" in Column E,Was Material Ever Previously Lead?],G10528,Table15[Customer-Owned Portion],O10528),Table15[Unique ID],0),0)))</f>
        <v/>
      </c>
    </row>
    <row r="10529" spans="2:23" x14ac:dyDescent="0.25">
      <c r="B10529" s="146"/>
      <c r="C10529" s="31"/>
      <c r="D10529" s="31"/>
      <c r="E10529" s="44"/>
      <c r="F10529" s="43"/>
      <c r="G10529" s="84"/>
      <c r="H10529" s="31"/>
      <c r="I10529" s="205"/>
      <c r="J10529" s="84"/>
      <c r="K10529" s="31"/>
      <c r="L10529" s="31"/>
      <c r="M10529" s="169"/>
      <c r="N10529" s="148"/>
      <c r="O10529" s="106"/>
      <c r="P10529" s="43"/>
      <c r="Q10529" s="205"/>
      <c r="R10529" s="84"/>
      <c r="S10529" s="31"/>
      <c r="T10529" s="31"/>
      <c r="U10529" s="169"/>
      <c r="V10529" s="150"/>
      <c r="W10529" s="141" t="str" cm="1">
        <f t="array" ref="W10529">IF(SUM(LEN(B10529:V10529))=0,"",IF(OR(OR(ISBLANK(F10529),SUM(LEN(C10529),LEN(D10529))=0),AND(NOT(E10529="Unknown"),ISBLANK(J10529)),AND(NOT(O10529="Unknown"),ISBLANK(R10529))),"Missing Information", INDEX(Table15[Entire Service Line Classification], MATCH(SUMIFS(Table15[Unique ID],Table15[System-Owned Portion],E10529,Table15[If Material Anything Other than "Lead" in Column E,Was Material Ever Previously Lead?],G10529,Table15[Customer-Owned Portion],O10529),Table15[Unique ID],0),0)))</f>
        <v/>
      </c>
    </row>
    <row r="10530" spans="2:23" x14ac:dyDescent="0.25">
      <c r="B10530" s="146"/>
      <c r="C10530" s="31"/>
      <c r="D10530" s="31"/>
      <c r="E10530" s="44"/>
      <c r="F10530" s="43"/>
      <c r="G10530" s="84"/>
      <c r="H10530" s="31"/>
      <c r="I10530" s="205"/>
      <c r="J10530" s="84"/>
      <c r="K10530" s="31"/>
      <c r="L10530" s="31"/>
      <c r="M10530" s="169"/>
      <c r="N10530" s="148"/>
      <c r="O10530" s="106"/>
      <c r="P10530" s="43"/>
      <c r="Q10530" s="205"/>
      <c r="R10530" s="84"/>
      <c r="S10530" s="31"/>
      <c r="T10530" s="31"/>
      <c r="U10530" s="169"/>
      <c r="V10530" s="150"/>
      <c r="W10530" s="141" t="str" cm="1">
        <f t="array" ref="W10530">IF(SUM(LEN(B10530:V10530))=0,"",IF(OR(OR(ISBLANK(F10530),SUM(LEN(C10530),LEN(D10530))=0),AND(NOT(E10530="Unknown"),ISBLANK(J10530)),AND(NOT(O10530="Unknown"),ISBLANK(R10530))),"Missing Information", INDEX(Table15[Entire Service Line Classification], MATCH(SUMIFS(Table15[Unique ID],Table15[System-Owned Portion],E10530,Table15[If Material Anything Other than "Lead" in Column E,Was Material Ever Previously Lead?],G10530,Table15[Customer-Owned Portion],O10530),Table15[Unique ID],0),0)))</f>
        <v/>
      </c>
    </row>
    <row r="10531" spans="2:23" x14ac:dyDescent="0.25">
      <c r="B10531" s="146"/>
      <c r="C10531" s="31"/>
      <c r="D10531" s="31"/>
      <c r="E10531" s="44"/>
      <c r="F10531" s="43"/>
      <c r="G10531" s="84"/>
      <c r="H10531" s="31"/>
      <c r="I10531" s="205"/>
      <c r="J10531" s="84"/>
      <c r="K10531" s="31"/>
      <c r="L10531" s="31"/>
      <c r="M10531" s="169"/>
      <c r="N10531" s="148"/>
      <c r="O10531" s="106"/>
      <c r="P10531" s="43"/>
      <c r="Q10531" s="205"/>
      <c r="R10531" s="84"/>
      <c r="S10531" s="31"/>
      <c r="T10531" s="31"/>
      <c r="U10531" s="169"/>
      <c r="V10531" s="150"/>
      <c r="W10531" s="141" t="str" cm="1">
        <f t="array" ref="W10531">IF(SUM(LEN(B10531:V10531))=0,"",IF(OR(OR(ISBLANK(F10531),SUM(LEN(C10531),LEN(D10531))=0),AND(NOT(E10531="Unknown"),ISBLANK(J10531)),AND(NOT(O10531="Unknown"),ISBLANK(R10531))),"Missing Information", INDEX(Table15[Entire Service Line Classification], MATCH(SUMIFS(Table15[Unique ID],Table15[System-Owned Portion],E10531,Table15[If Material Anything Other than "Lead" in Column E,Was Material Ever Previously Lead?],G10531,Table15[Customer-Owned Portion],O10531),Table15[Unique ID],0),0)))</f>
        <v/>
      </c>
    </row>
    <row r="10532" spans="2:23" x14ac:dyDescent="0.25">
      <c r="B10532" s="146"/>
      <c r="C10532" s="31"/>
      <c r="D10532" s="31"/>
      <c r="E10532" s="44"/>
      <c r="F10532" s="43"/>
      <c r="G10532" s="84"/>
      <c r="H10532" s="31"/>
      <c r="I10532" s="205"/>
      <c r="J10532" s="84"/>
      <c r="K10532" s="31"/>
      <c r="L10532" s="31"/>
      <c r="M10532" s="169"/>
      <c r="N10532" s="148"/>
      <c r="O10532" s="106"/>
      <c r="P10532" s="43"/>
      <c r="Q10532" s="205"/>
      <c r="R10532" s="84"/>
      <c r="S10532" s="31"/>
      <c r="T10532" s="31"/>
      <c r="U10532" s="169"/>
      <c r="V10532" s="150"/>
      <c r="W10532" s="141" t="str" cm="1">
        <f t="array" ref="W10532">IF(SUM(LEN(B10532:V10532))=0,"",IF(OR(OR(ISBLANK(F10532),SUM(LEN(C10532),LEN(D10532))=0),AND(NOT(E10532="Unknown"),ISBLANK(J10532)),AND(NOT(O10532="Unknown"),ISBLANK(R10532))),"Missing Information", INDEX(Table15[Entire Service Line Classification], MATCH(SUMIFS(Table15[Unique ID],Table15[System-Owned Portion],E10532,Table15[If Material Anything Other than "Lead" in Column E,Was Material Ever Previously Lead?],G10532,Table15[Customer-Owned Portion],O10532),Table15[Unique ID],0),0)))</f>
        <v/>
      </c>
    </row>
    <row r="10533" spans="2:23" x14ac:dyDescent="0.25">
      <c r="B10533" s="146"/>
      <c r="C10533" s="31"/>
      <c r="D10533" s="31"/>
      <c r="E10533" s="44"/>
      <c r="F10533" s="43"/>
      <c r="G10533" s="84"/>
      <c r="H10533" s="31"/>
      <c r="I10533" s="205"/>
      <c r="J10533" s="84"/>
      <c r="K10533" s="31"/>
      <c r="L10533" s="31"/>
      <c r="M10533" s="169"/>
      <c r="N10533" s="148"/>
      <c r="O10533" s="106"/>
      <c r="P10533" s="43"/>
      <c r="Q10533" s="205"/>
      <c r="R10533" s="84"/>
      <c r="S10533" s="31"/>
      <c r="T10533" s="31"/>
      <c r="U10533" s="169"/>
      <c r="V10533" s="150"/>
      <c r="W10533" s="141" t="str" cm="1">
        <f t="array" ref="W10533">IF(SUM(LEN(B10533:V10533))=0,"",IF(OR(OR(ISBLANK(F10533),SUM(LEN(C10533),LEN(D10533))=0),AND(NOT(E10533="Unknown"),ISBLANK(J10533)),AND(NOT(O10533="Unknown"),ISBLANK(R10533))),"Missing Information", INDEX(Table15[Entire Service Line Classification], MATCH(SUMIFS(Table15[Unique ID],Table15[System-Owned Portion],E10533,Table15[If Material Anything Other than "Lead" in Column E,Was Material Ever Previously Lead?],G10533,Table15[Customer-Owned Portion],O10533),Table15[Unique ID],0),0)))</f>
        <v/>
      </c>
    </row>
    <row r="10534" spans="2:23" x14ac:dyDescent="0.25">
      <c r="B10534" s="146"/>
      <c r="C10534" s="31"/>
      <c r="D10534" s="31"/>
      <c r="E10534" s="44"/>
      <c r="F10534" s="43"/>
      <c r="G10534" s="84"/>
      <c r="H10534" s="31"/>
      <c r="I10534" s="205"/>
      <c r="J10534" s="84"/>
      <c r="K10534" s="31"/>
      <c r="L10534" s="31"/>
      <c r="M10534" s="169"/>
      <c r="N10534" s="148"/>
      <c r="O10534" s="106"/>
      <c r="P10534" s="43"/>
      <c r="Q10534" s="205"/>
      <c r="R10534" s="84"/>
      <c r="S10534" s="31"/>
      <c r="T10534" s="31"/>
      <c r="U10534" s="169"/>
      <c r="V10534" s="150"/>
      <c r="W10534" s="141" t="str" cm="1">
        <f t="array" ref="W10534">IF(SUM(LEN(B10534:V10534))=0,"",IF(OR(OR(ISBLANK(F10534),SUM(LEN(C10534),LEN(D10534))=0),AND(NOT(E10534="Unknown"),ISBLANK(J10534)),AND(NOT(O10534="Unknown"),ISBLANK(R10534))),"Missing Information", INDEX(Table15[Entire Service Line Classification], MATCH(SUMIFS(Table15[Unique ID],Table15[System-Owned Portion],E10534,Table15[If Material Anything Other than "Lead" in Column E,Was Material Ever Previously Lead?],G10534,Table15[Customer-Owned Portion],O10534),Table15[Unique ID],0),0)))</f>
        <v/>
      </c>
    </row>
    <row r="10535" spans="2:23" x14ac:dyDescent="0.25">
      <c r="B10535" s="146"/>
      <c r="C10535" s="31"/>
      <c r="D10535" s="31"/>
      <c r="E10535" s="44"/>
      <c r="F10535" s="43"/>
      <c r="G10535" s="84"/>
      <c r="H10535" s="31"/>
      <c r="I10535" s="205"/>
      <c r="J10535" s="84"/>
      <c r="K10535" s="31"/>
      <c r="L10535" s="31"/>
      <c r="M10535" s="169"/>
      <c r="N10535" s="148"/>
      <c r="O10535" s="106"/>
      <c r="P10535" s="43"/>
      <c r="Q10535" s="205"/>
      <c r="R10535" s="84"/>
      <c r="S10535" s="31"/>
      <c r="T10535" s="31"/>
      <c r="U10535" s="169"/>
      <c r="V10535" s="150"/>
      <c r="W10535" s="141" t="str" cm="1">
        <f t="array" ref="W10535">IF(SUM(LEN(B10535:V10535))=0,"",IF(OR(OR(ISBLANK(F10535),SUM(LEN(C10535),LEN(D10535))=0),AND(NOT(E10535="Unknown"),ISBLANK(J10535)),AND(NOT(O10535="Unknown"),ISBLANK(R10535))),"Missing Information", INDEX(Table15[Entire Service Line Classification], MATCH(SUMIFS(Table15[Unique ID],Table15[System-Owned Portion],E10535,Table15[If Material Anything Other than "Lead" in Column E,Was Material Ever Previously Lead?],G10535,Table15[Customer-Owned Portion],O10535),Table15[Unique ID],0),0)))</f>
        <v/>
      </c>
    </row>
    <row r="10536" spans="2:23" x14ac:dyDescent="0.25">
      <c r="B10536" s="146"/>
      <c r="C10536" s="31"/>
      <c r="D10536" s="31"/>
      <c r="E10536" s="44"/>
      <c r="F10536" s="43"/>
      <c r="G10536" s="84"/>
      <c r="H10536" s="31"/>
      <c r="I10536" s="205"/>
      <c r="J10536" s="84"/>
      <c r="K10536" s="31"/>
      <c r="L10536" s="31"/>
      <c r="M10536" s="169"/>
      <c r="N10536" s="148"/>
      <c r="O10536" s="106"/>
      <c r="P10536" s="43"/>
      <c r="Q10536" s="205"/>
      <c r="R10536" s="84"/>
      <c r="S10536" s="31"/>
      <c r="T10536" s="31"/>
      <c r="U10536" s="169"/>
      <c r="V10536" s="150"/>
      <c r="W10536" s="141" t="str" cm="1">
        <f t="array" ref="W10536">IF(SUM(LEN(B10536:V10536))=0,"",IF(OR(OR(ISBLANK(F10536),SUM(LEN(C10536),LEN(D10536))=0),AND(NOT(E10536="Unknown"),ISBLANK(J10536)),AND(NOT(O10536="Unknown"),ISBLANK(R10536))),"Missing Information", INDEX(Table15[Entire Service Line Classification], MATCH(SUMIFS(Table15[Unique ID],Table15[System-Owned Portion],E10536,Table15[If Material Anything Other than "Lead" in Column E,Was Material Ever Previously Lead?],G10536,Table15[Customer-Owned Portion],O10536),Table15[Unique ID],0),0)))</f>
        <v/>
      </c>
    </row>
    <row r="10537" spans="2:23" x14ac:dyDescent="0.25">
      <c r="B10537" s="146"/>
      <c r="C10537" s="31"/>
      <c r="D10537" s="31"/>
      <c r="E10537" s="44"/>
      <c r="F10537" s="43"/>
      <c r="G10537" s="84"/>
      <c r="H10537" s="31"/>
      <c r="I10537" s="205"/>
      <c r="J10537" s="84"/>
      <c r="K10537" s="31"/>
      <c r="L10537" s="31"/>
      <c r="M10537" s="169"/>
      <c r="N10537" s="148"/>
      <c r="O10537" s="106"/>
      <c r="P10537" s="43"/>
      <c r="Q10537" s="205"/>
      <c r="R10537" s="84"/>
      <c r="S10537" s="31"/>
      <c r="T10537" s="31"/>
      <c r="U10537" s="169"/>
      <c r="V10537" s="150"/>
      <c r="W10537" s="141" t="str" cm="1">
        <f t="array" ref="W10537">IF(SUM(LEN(B10537:V10537))=0,"",IF(OR(OR(ISBLANK(F10537),SUM(LEN(C10537),LEN(D10537))=0),AND(NOT(E10537="Unknown"),ISBLANK(J10537)),AND(NOT(O10537="Unknown"),ISBLANK(R10537))),"Missing Information", INDEX(Table15[Entire Service Line Classification], MATCH(SUMIFS(Table15[Unique ID],Table15[System-Owned Portion],E10537,Table15[If Material Anything Other than "Lead" in Column E,Was Material Ever Previously Lead?],G10537,Table15[Customer-Owned Portion],O10537),Table15[Unique ID],0),0)))</f>
        <v/>
      </c>
    </row>
    <row r="10538" spans="2:23" x14ac:dyDescent="0.25">
      <c r="B10538" s="146"/>
      <c r="C10538" s="31"/>
      <c r="D10538" s="31"/>
      <c r="E10538" s="44"/>
      <c r="F10538" s="43"/>
      <c r="G10538" s="84"/>
      <c r="H10538" s="31"/>
      <c r="I10538" s="205"/>
      <c r="J10538" s="84"/>
      <c r="K10538" s="31"/>
      <c r="L10538" s="31"/>
      <c r="M10538" s="169"/>
      <c r="N10538" s="148"/>
      <c r="O10538" s="106"/>
      <c r="P10538" s="43"/>
      <c r="Q10538" s="205"/>
      <c r="R10538" s="84"/>
      <c r="S10538" s="31"/>
      <c r="T10538" s="31"/>
      <c r="U10538" s="169"/>
      <c r="V10538" s="150"/>
      <c r="W10538" s="141" t="str" cm="1">
        <f t="array" ref="W10538">IF(SUM(LEN(B10538:V10538))=0,"",IF(OR(OR(ISBLANK(F10538),SUM(LEN(C10538),LEN(D10538))=0),AND(NOT(E10538="Unknown"),ISBLANK(J10538)),AND(NOT(O10538="Unknown"),ISBLANK(R10538))),"Missing Information", INDEX(Table15[Entire Service Line Classification], MATCH(SUMIFS(Table15[Unique ID],Table15[System-Owned Portion],E10538,Table15[If Material Anything Other than "Lead" in Column E,Was Material Ever Previously Lead?],G10538,Table15[Customer-Owned Portion],O10538),Table15[Unique ID],0),0)))</f>
        <v/>
      </c>
    </row>
    <row r="10539" spans="2:23" x14ac:dyDescent="0.25">
      <c r="B10539" s="146"/>
      <c r="C10539" s="31"/>
      <c r="D10539" s="31"/>
      <c r="E10539" s="44"/>
      <c r="F10539" s="43"/>
      <c r="G10539" s="84"/>
      <c r="H10539" s="31"/>
      <c r="I10539" s="205"/>
      <c r="J10539" s="84"/>
      <c r="K10539" s="31"/>
      <c r="L10539" s="31"/>
      <c r="M10539" s="169"/>
      <c r="N10539" s="148"/>
      <c r="O10539" s="106"/>
      <c r="P10539" s="43"/>
      <c r="Q10539" s="205"/>
      <c r="R10539" s="84"/>
      <c r="S10539" s="31"/>
      <c r="T10539" s="31"/>
      <c r="U10539" s="169"/>
      <c r="V10539" s="150"/>
      <c r="W10539" s="141" t="str" cm="1">
        <f t="array" ref="W10539">IF(SUM(LEN(B10539:V10539))=0,"",IF(OR(OR(ISBLANK(F10539),SUM(LEN(C10539),LEN(D10539))=0),AND(NOT(E10539="Unknown"),ISBLANK(J10539)),AND(NOT(O10539="Unknown"),ISBLANK(R10539))),"Missing Information", INDEX(Table15[Entire Service Line Classification], MATCH(SUMIFS(Table15[Unique ID],Table15[System-Owned Portion],E10539,Table15[If Material Anything Other than "Lead" in Column E,Was Material Ever Previously Lead?],G10539,Table15[Customer-Owned Portion],O10539),Table15[Unique ID],0),0)))</f>
        <v/>
      </c>
    </row>
    <row r="10540" spans="2:23" x14ac:dyDescent="0.25">
      <c r="B10540" s="146"/>
      <c r="C10540" s="31"/>
      <c r="D10540" s="31"/>
      <c r="E10540" s="44"/>
      <c r="F10540" s="43"/>
      <c r="G10540" s="84"/>
      <c r="H10540" s="31"/>
      <c r="I10540" s="205"/>
      <c r="J10540" s="84"/>
      <c r="K10540" s="31"/>
      <c r="L10540" s="31"/>
      <c r="M10540" s="169"/>
      <c r="N10540" s="148"/>
      <c r="O10540" s="106"/>
      <c r="P10540" s="43"/>
      <c r="Q10540" s="205"/>
      <c r="R10540" s="84"/>
      <c r="S10540" s="31"/>
      <c r="T10540" s="31"/>
      <c r="U10540" s="169"/>
      <c r="V10540" s="150"/>
      <c r="W10540" s="141" t="str" cm="1">
        <f t="array" ref="W10540">IF(SUM(LEN(B10540:V10540))=0,"",IF(OR(OR(ISBLANK(F10540),SUM(LEN(C10540),LEN(D10540))=0),AND(NOT(E10540="Unknown"),ISBLANK(J10540)),AND(NOT(O10540="Unknown"),ISBLANK(R10540))),"Missing Information", INDEX(Table15[Entire Service Line Classification], MATCH(SUMIFS(Table15[Unique ID],Table15[System-Owned Portion],E10540,Table15[If Material Anything Other than "Lead" in Column E,Was Material Ever Previously Lead?],G10540,Table15[Customer-Owned Portion],O10540),Table15[Unique ID],0),0)))</f>
        <v/>
      </c>
    </row>
    <row r="10541" spans="2:23" x14ac:dyDescent="0.25">
      <c r="B10541" s="146"/>
      <c r="C10541" s="31"/>
      <c r="D10541" s="31"/>
      <c r="E10541" s="44"/>
      <c r="F10541" s="43"/>
      <c r="G10541" s="84"/>
      <c r="H10541" s="31"/>
      <c r="I10541" s="205"/>
      <c r="J10541" s="84"/>
      <c r="K10541" s="31"/>
      <c r="L10541" s="31"/>
      <c r="M10541" s="169"/>
      <c r="N10541" s="148"/>
      <c r="O10541" s="106"/>
      <c r="P10541" s="43"/>
      <c r="Q10541" s="205"/>
      <c r="R10541" s="84"/>
      <c r="S10541" s="31"/>
      <c r="T10541" s="31"/>
      <c r="U10541" s="169"/>
      <c r="V10541" s="150"/>
      <c r="W10541" s="141" t="str" cm="1">
        <f t="array" ref="W10541">IF(SUM(LEN(B10541:V10541))=0,"",IF(OR(OR(ISBLANK(F10541),SUM(LEN(C10541),LEN(D10541))=0),AND(NOT(E10541="Unknown"),ISBLANK(J10541)),AND(NOT(O10541="Unknown"),ISBLANK(R10541))),"Missing Information", INDEX(Table15[Entire Service Line Classification], MATCH(SUMIFS(Table15[Unique ID],Table15[System-Owned Portion],E10541,Table15[If Material Anything Other than "Lead" in Column E,Was Material Ever Previously Lead?],G10541,Table15[Customer-Owned Portion],O10541),Table15[Unique ID],0),0)))</f>
        <v/>
      </c>
    </row>
    <row r="10542" spans="2:23" x14ac:dyDescent="0.25">
      <c r="B10542" s="146"/>
      <c r="C10542" s="31"/>
      <c r="D10542" s="31"/>
      <c r="E10542" s="44"/>
      <c r="F10542" s="43"/>
      <c r="G10542" s="84"/>
      <c r="H10542" s="31"/>
      <c r="I10542" s="205"/>
      <c r="J10542" s="84"/>
      <c r="K10542" s="31"/>
      <c r="L10542" s="31"/>
      <c r="M10542" s="169"/>
      <c r="N10542" s="148"/>
      <c r="O10542" s="106"/>
      <c r="P10542" s="43"/>
      <c r="Q10542" s="205"/>
      <c r="R10542" s="84"/>
      <c r="S10542" s="31"/>
      <c r="T10542" s="31"/>
      <c r="U10542" s="169"/>
      <c r="V10542" s="150"/>
      <c r="W10542" s="141" t="str" cm="1">
        <f t="array" ref="W10542">IF(SUM(LEN(B10542:V10542))=0,"",IF(OR(OR(ISBLANK(F10542),SUM(LEN(C10542),LEN(D10542))=0),AND(NOT(E10542="Unknown"),ISBLANK(J10542)),AND(NOT(O10542="Unknown"),ISBLANK(R10542))),"Missing Information", INDEX(Table15[Entire Service Line Classification], MATCH(SUMIFS(Table15[Unique ID],Table15[System-Owned Portion],E10542,Table15[If Material Anything Other than "Lead" in Column E,Was Material Ever Previously Lead?],G10542,Table15[Customer-Owned Portion],O10542),Table15[Unique ID],0),0)))</f>
        <v/>
      </c>
    </row>
    <row r="10543" spans="2:23" x14ac:dyDescent="0.25">
      <c r="B10543" s="146"/>
      <c r="C10543" s="31"/>
      <c r="D10543" s="31"/>
      <c r="E10543" s="44"/>
      <c r="F10543" s="43"/>
      <c r="G10543" s="84"/>
      <c r="H10543" s="31"/>
      <c r="I10543" s="205"/>
      <c r="J10543" s="84"/>
      <c r="K10543" s="31"/>
      <c r="L10543" s="31"/>
      <c r="M10543" s="169"/>
      <c r="N10543" s="148"/>
      <c r="O10543" s="106"/>
      <c r="P10543" s="43"/>
      <c r="Q10543" s="205"/>
      <c r="R10543" s="84"/>
      <c r="S10543" s="31"/>
      <c r="T10543" s="31"/>
      <c r="U10543" s="169"/>
      <c r="V10543" s="150"/>
      <c r="W10543" s="141" t="str" cm="1">
        <f t="array" ref="W10543">IF(SUM(LEN(B10543:V10543))=0,"",IF(OR(OR(ISBLANK(F10543),SUM(LEN(C10543),LEN(D10543))=0),AND(NOT(E10543="Unknown"),ISBLANK(J10543)),AND(NOT(O10543="Unknown"),ISBLANK(R10543))),"Missing Information", INDEX(Table15[Entire Service Line Classification], MATCH(SUMIFS(Table15[Unique ID],Table15[System-Owned Portion],E10543,Table15[If Material Anything Other than "Lead" in Column E,Was Material Ever Previously Lead?],G10543,Table15[Customer-Owned Portion],O10543),Table15[Unique ID],0),0)))</f>
        <v/>
      </c>
    </row>
    <row r="10544" spans="2:23" x14ac:dyDescent="0.25">
      <c r="B10544" s="146"/>
      <c r="C10544" s="31"/>
      <c r="D10544" s="31"/>
      <c r="E10544" s="44"/>
      <c r="F10544" s="43"/>
      <c r="G10544" s="84"/>
      <c r="H10544" s="31"/>
      <c r="I10544" s="205"/>
      <c r="J10544" s="84"/>
      <c r="K10544" s="31"/>
      <c r="L10544" s="31"/>
      <c r="M10544" s="169"/>
      <c r="N10544" s="148"/>
      <c r="O10544" s="106"/>
      <c r="P10544" s="43"/>
      <c r="Q10544" s="205"/>
      <c r="R10544" s="84"/>
      <c r="S10544" s="31"/>
      <c r="T10544" s="31"/>
      <c r="U10544" s="169"/>
      <c r="V10544" s="150"/>
      <c r="W10544" s="141" t="str" cm="1">
        <f t="array" ref="W10544">IF(SUM(LEN(B10544:V10544))=0,"",IF(OR(OR(ISBLANK(F10544),SUM(LEN(C10544),LEN(D10544))=0),AND(NOT(E10544="Unknown"),ISBLANK(J10544)),AND(NOT(O10544="Unknown"),ISBLANK(R10544))),"Missing Information", INDEX(Table15[Entire Service Line Classification], MATCH(SUMIFS(Table15[Unique ID],Table15[System-Owned Portion],E10544,Table15[If Material Anything Other than "Lead" in Column E,Was Material Ever Previously Lead?],G10544,Table15[Customer-Owned Portion],O10544),Table15[Unique ID],0),0)))</f>
        <v/>
      </c>
    </row>
    <row r="10545" spans="2:23" x14ac:dyDescent="0.25">
      <c r="B10545" s="146"/>
      <c r="C10545" s="31"/>
      <c r="D10545" s="31"/>
      <c r="E10545" s="44"/>
      <c r="F10545" s="43"/>
      <c r="G10545" s="84"/>
      <c r="H10545" s="31"/>
      <c r="I10545" s="205"/>
      <c r="J10545" s="84"/>
      <c r="K10545" s="31"/>
      <c r="L10545" s="31"/>
      <c r="M10545" s="169"/>
      <c r="N10545" s="148"/>
      <c r="O10545" s="106"/>
      <c r="P10545" s="43"/>
      <c r="Q10545" s="205"/>
      <c r="R10545" s="84"/>
      <c r="S10545" s="31"/>
      <c r="T10545" s="31"/>
      <c r="U10545" s="169"/>
      <c r="V10545" s="150"/>
      <c r="W10545" s="141" t="str" cm="1">
        <f t="array" ref="W10545">IF(SUM(LEN(B10545:V10545))=0,"",IF(OR(OR(ISBLANK(F10545),SUM(LEN(C10545),LEN(D10545))=0),AND(NOT(E10545="Unknown"),ISBLANK(J10545)),AND(NOT(O10545="Unknown"),ISBLANK(R10545))),"Missing Information", INDEX(Table15[Entire Service Line Classification], MATCH(SUMIFS(Table15[Unique ID],Table15[System-Owned Portion],E10545,Table15[If Material Anything Other than "Lead" in Column E,Was Material Ever Previously Lead?],G10545,Table15[Customer-Owned Portion],O10545),Table15[Unique ID],0),0)))</f>
        <v/>
      </c>
    </row>
    <row r="10546" spans="2:23" x14ac:dyDescent="0.25">
      <c r="B10546" s="146"/>
      <c r="C10546" s="31"/>
      <c r="D10546" s="31"/>
      <c r="E10546" s="44"/>
      <c r="F10546" s="43"/>
      <c r="G10546" s="84"/>
      <c r="H10546" s="31"/>
      <c r="I10546" s="205"/>
      <c r="J10546" s="84"/>
      <c r="K10546" s="31"/>
      <c r="L10546" s="31"/>
      <c r="M10546" s="169"/>
      <c r="N10546" s="148"/>
      <c r="O10546" s="106"/>
      <c r="P10546" s="43"/>
      <c r="Q10546" s="205"/>
      <c r="R10546" s="84"/>
      <c r="S10546" s="31"/>
      <c r="T10546" s="31"/>
      <c r="U10546" s="169"/>
      <c r="V10546" s="150"/>
      <c r="W10546" s="141" t="str" cm="1">
        <f t="array" ref="W10546">IF(SUM(LEN(B10546:V10546))=0,"",IF(OR(OR(ISBLANK(F10546),SUM(LEN(C10546),LEN(D10546))=0),AND(NOT(E10546="Unknown"),ISBLANK(J10546)),AND(NOT(O10546="Unknown"),ISBLANK(R10546))),"Missing Information", INDEX(Table15[Entire Service Line Classification], MATCH(SUMIFS(Table15[Unique ID],Table15[System-Owned Portion],E10546,Table15[If Material Anything Other than "Lead" in Column E,Was Material Ever Previously Lead?],G10546,Table15[Customer-Owned Portion],O10546),Table15[Unique ID],0),0)))</f>
        <v/>
      </c>
    </row>
    <row r="10547" spans="2:23" x14ac:dyDescent="0.25">
      <c r="B10547" s="146"/>
      <c r="C10547" s="31"/>
      <c r="D10547" s="31"/>
      <c r="E10547" s="44"/>
      <c r="F10547" s="43"/>
      <c r="G10547" s="84"/>
      <c r="H10547" s="31"/>
      <c r="I10547" s="205"/>
      <c r="J10547" s="84"/>
      <c r="K10547" s="31"/>
      <c r="L10547" s="31"/>
      <c r="M10547" s="169"/>
      <c r="N10547" s="148"/>
      <c r="O10547" s="106"/>
      <c r="P10547" s="43"/>
      <c r="Q10547" s="205"/>
      <c r="R10547" s="84"/>
      <c r="S10547" s="31"/>
      <c r="T10547" s="31"/>
      <c r="U10547" s="169"/>
      <c r="V10547" s="150"/>
      <c r="W10547" s="141" t="str" cm="1">
        <f t="array" ref="W10547">IF(SUM(LEN(B10547:V10547))=0,"",IF(OR(OR(ISBLANK(F10547),SUM(LEN(C10547),LEN(D10547))=0),AND(NOT(E10547="Unknown"),ISBLANK(J10547)),AND(NOT(O10547="Unknown"),ISBLANK(R10547))),"Missing Information", INDEX(Table15[Entire Service Line Classification], MATCH(SUMIFS(Table15[Unique ID],Table15[System-Owned Portion],E10547,Table15[If Material Anything Other than "Lead" in Column E,Was Material Ever Previously Lead?],G10547,Table15[Customer-Owned Portion],O10547),Table15[Unique ID],0),0)))</f>
        <v/>
      </c>
    </row>
    <row r="10548" spans="2:23" x14ac:dyDescent="0.25">
      <c r="B10548" s="146"/>
      <c r="C10548" s="31"/>
      <c r="D10548" s="31"/>
      <c r="E10548" s="44"/>
      <c r="F10548" s="43"/>
      <c r="G10548" s="84"/>
      <c r="H10548" s="31"/>
      <c r="I10548" s="205"/>
      <c r="J10548" s="84"/>
      <c r="K10548" s="31"/>
      <c r="L10548" s="31"/>
      <c r="M10548" s="169"/>
      <c r="N10548" s="148"/>
      <c r="O10548" s="106"/>
      <c r="P10548" s="43"/>
      <c r="Q10548" s="205"/>
      <c r="R10548" s="84"/>
      <c r="S10548" s="31"/>
      <c r="T10548" s="31"/>
      <c r="U10548" s="169"/>
      <c r="V10548" s="150"/>
      <c r="W10548" s="141" t="str" cm="1">
        <f t="array" ref="W10548">IF(SUM(LEN(B10548:V10548))=0,"",IF(OR(OR(ISBLANK(F10548),SUM(LEN(C10548),LEN(D10548))=0),AND(NOT(E10548="Unknown"),ISBLANK(J10548)),AND(NOT(O10548="Unknown"),ISBLANK(R10548))),"Missing Information", INDEX(Table15[Entire Service Line Classification], MATCH(SUMIFS(Table15[Unique ID],Table15[System-Owned Portion],E10548,Table15[If Material Anything Other than "Lead" in Column E,Was Material Ever Previously Lead?],G10548,Table15[Customer-Owned Portion],O10548),Table15[Unique ID],0),0)))</f>
        <v/>
      </c>
    </row>
    <row r="10549" spans="2:23" x14ac:dyDescent="0.25">
      <c r="B10549" s="146"/>
      <c r="C10549" s="31"/>
      <c r="D10549" s="31"/>
      <c r="E10549" s="44"/>
      <c r="F10549" s="43"/>
      <c r="G10549" s="84"/>
      <c r="H10549" s="31"/>
      <c r="I10549" s="205"/>
      <c r="J10549" s="84"/>
      <c r="K10549" s="31"/>
      <c r="L10549" s="31"/>
      <c r="M10549" s="169"/>
      <c r="N10549" s="148"/>
      <c r="O10549" s="106"/>
      <c r="P10549" s="43"/>
      <c r="Q10549" s="205"/>
      <c r="R10549" s="84"/>
      <c r="S10549" s="31"/>
      <c r="T10549" s="31"/>
      <c r="U10549" s="169"/>
      <c r="V10549" s="150"/>
      <c r="W10549" s="141" t="str" cm="1">
        <f t="array" ref="W10549">IF(SUM(LEN(B10549:V10549))=0,"",IF(OR(OR(ISBLANK(F10549),SUM(LEN(C10549),LEN(D10549))=0),AND(NOT(E10549="Unknown"),ISBLANK(J10549)),AND(NOT(O10549="Unknown"),ISBLANK(R10549))),"Missing Information", INDEX(Table15[Entire Service Line Classification], MATCH(SUMIFS(Table15[Unique ID],Table15[System-Owned Portion],E10549,Table15[If Material Anything Other than "Lead" in Column E,Was Material Ever Previously Lead?],G10549,Table15[Customer-Owned Portion],O10549),Table15[Unique ID],0),0)))</f>
        <v/>
      </c>
    </row>
    <row r="10550" spans="2:23" x14ac:dyDescent="0.25">
      <c r="B10550" s="146"/>
      <c r="C10550" s="31"/>
      <c r="D10550" s="31"/>
      <c r="E10550" s="44"/>
      <c r="F10550" s="43"/>
      <c r="G10550" s="84"/>
      <c r="H10550" s="31"/>
      <c r="I10550" s="205"/>
      <c r="J10550" s="84"/>
      <c r="K10550" s="31"/>
      <c r="L10550" s="31"/>
      <c r="M10550" s="169"/>
      <c r="N10550" s="148"/>
      <c r="O10550" s="106"/>
      <c r="P10550" s="43"/>
      <c r="Q10550" s="205"/>
      <c r="R10550" s="84"/>
      <c r="S10550" s="31"/>
      <c r="T10550" s="31"/>
      <c r="U10550" s="169"/>
      <c r="V10550" s="150"/>
      <c r="W10550" s="141" t="str" cm="1">
        <f t="array" ref="W10550">IF(SUM(LEN(B10550:V10550))=0,"",IF(OR(OR(ISBLANK(F10550),SUM(LEN(C10550),LEN(D10550))=0),AND(NOT(E10550="Unknown"),ISBLANK(J10550)),AND(NOT(O10550="Unknown"),ISBLANK(R10550))),"Missing Information", INDEX(Table15[Entire Service Line Classification], MATCH(SUMIFS(Table15[Unique ID],Table15[System-Owned Portion],E10550,Table15[If Material Anything Other than "Lead" in Column E,Was Material Ever Previously Lead?],G10550,Table15[Customer-Owned Portion],O10550),Table15[Unique ID],0),0)))</f>
        <v/>
      </c>
    </row>
    <row r="10551" spans="2:23" x14ac:dyDescent="0.25">
      <c r="B10551" s="146"/>
      <c r="C10551" s="31"/>
      <c r="D10551" s="31"/>
      <c r="E10551" s="44"/>
      <c r="F10551" s="43"/>
      <c r="G10551" s="84"/>
      <c r="H10551" s="31"/>
      <c r="I10551" s="205"/>
      <c r="J10551" s="84"/>
      <c r="K10551" s="31"/>
      <c r="L10551" s="31"/>
      <c r="M10551" s="169"/>
      <c r="N10551" s="148"/>
      <c r="O10551" s="106"/>
      <c r="P10551" s="43"/>
      <c r="Q10551" s="205"/>
      <c r="R10551" s="84"/>
      <c r="S10551" s="31"/>
      <c r="T10551" s="31"/>
      <c r="U10551" s="169"/>
      <c r="V10551" s="150"/>
      <c r="W10551" s="141" t="str" cm="1">
        <f t="array" ref="W10551">IF(SUM(LEN(B10551:V10551))=0,"",IF(OR(OR(ISBLANK(F10551),SUM(LEN(C10551),LEN(D10551))=0),AND(NOT(E10551="Unknown"),ISBLANK(J10551)),AND(NOT(O10551="Unknown"),ISBLANK(R10551))),"Missing Information", INDEX(Table15[Entire Service Line Classification], MATCH(SUMIFS(Table15[Unique ID],Table15[System-Owned Portion],E10551,Table15[If Material Anything Other than "Lead" in Column E,Was Material Ever Previously Lead?],G10551,Table15[Customer-Owned Portion],O10551),Table15[Unique ID],0),0)))</f>
        <v/>
      </c>
    </row>
    <row r="10552" spans="2:23" x14ac:dyDescent="0.25">
      <c r="B10552" s="146"/>
      <c r="C10552" s="31"/>
      <c r="D10552" s="31"/>
      <c r="E10552" s="44"/>
      <c r="F10552" s="43"/>
      <c r="G10552" s="84"/>
      <c r="H10552" s="31"/>
      <c r="I10552" s="205"/>
      <c r="J10552" s="84"/>
      <c r="K10552" s="31"/>
      <c r="L10552" s="31"/>
      <c r="M10552" s="169"/>
      <c r="N10552" s="148"/>
      <c r="O10552" s="106"/>
      <c r="P10552" s="43"/>
      <c r="Q10552" s="205"/>
      <c r="R10552" s="84"/>
      <c r="S10552" s="31"/>
      <c r="T10552" s="31"/>
      <c r="U10552" s="169"/>
      <c r="V10552" s="150"/>
      <c r="W10552" s="141" t="str" cm="1">
        <f t="array" ref="W10552">IF(SUM(LEN(B10552:V10552))=0,"",IF(OR(OR(ISBLANK(F10552),SUM(LEN(C10552),LEN(D10552))=0),AND(NOT(E10552="Unknown"),ISBLANK(J10552)),AND(NOT(O10552="Unknown"),ISBLANK(R10552))),"Missing Information", INDEX(Table15[Entire Service Line Classification], MATCH(SUMIFS(Table15[Unique ID],Table15[System-Owned Portion],E10552,Table15[If Material Anything Other than "Lead" in Column E,Was Material Ever Previously Lead?],G10552,Table15[Customer-Owned Portion],O10552),Table15[Unique ID],0),0)))</f>
        <v/>
      </c>
    </row>
    <row r="10553" spans="2:23" x14ac:dyDescent="0.25">
      <c r="B10553" s="146"/>
      <c r="C10553" s="31"/>
      <c r="D10553" s="31"/>
      <c r="E10553" s="44"/>
      <c r="F10553" s="43"/>
      <c r="G10553" s="84"/>
      <c r="H10553" s="31"/>
      <c r="I10553" s="205"/>
      <c r="J10553" s="84"/>
      <c r="K10553" s="31"/>
      <c r="L10553" s="31"/>
      <c r="M10553" s="169"/>
      <c r="N10553" s="148"/>
      <c r="O10553" s="106"/>
      <c r="P10553" s="43"/>
      <c r="Q10553" s="205"/>
      <c r="R10553" s="84"/>
      <c r="S10553" s="31"/>
      <c r="T10553" s="31"/>
      <c r="U10553" s="169"/>
      <c r="V10553" s="150"/>
      <c r="W10553" s="141" t="str" cm="1">
        <f t="array" ref="W10553">IF(SUM(LEN(B10553:V10553))=0,"",IF(OR(OR(ISBLANK(F10553),SUM(LEN(C10553),LEN(D10553))=0),AND(NOT(E10553="Unknown"),ISBLANK(J10553)),AND(NOT(O10553="Unknown"),ISBLANK(R10553))),"Missing Information", INDEX(Table15[Entire Service Line Classification], MATCH(SUMIFS(Table15[Unique ID],Table15[System-Owned Portion],E10553,Table15[If Material Anything Other than "Lead" in Column E,Was Material Ever Previously Lead?],G10553,Table15[Customer-Owned Portion],O10553),Table15[Unique ID],0),0)))</f>
        <v/>
      </c>
    </row>
    <row r="10554" spans="2:23" x14ac:dyDescent="0.25">
      <c r="B10554" s="146"/>
      <c r="C10554" s="31"/>
      <c r="D10554" s="31"/>
      <c r="E10554" s="44"/>
      <c r="F10554" s="43"/>
      <c r="G10554" s="84"/>
      <c r="H10554" s="31"/>
      <c r="I10554" s="205"/>
      <c r="J10554" s="84"/>
      <c r="K10554" s="31"/>
      <c r="L10554" s="31"/>
      <c r="M10554" s="169"/>
      <c r="N10554" s="148"/>
      <c r="O10554" s="106"/>
      <c r="P10554" s="43"/>
      <c r="Q10554" s="205"/>
      <c r="R10554" s="84"/>
      <c r="S10554" s="31"/>
      <c r="T10554" s="31"/>
      <c r="U10554" s="169"/>
      <c r="V10554" s="150"/>
      <c r="W10554" s="141" t="str" cm="1">
        <f t="array" ref="W10554">IF(SUM(LEN(B10554:V10554))=0,"",IF(OR(OR(ISBLANK(F10554),SUM(LEN(C10554),LEN(D10554))=0),AND(NOT(E10554="Unknown"),ISBLANK(J10554)),AND(NOT(O10554="Unknown"),ISBLANK(R10554))),"Missing Information", INDEX(Table15[Entire Service Line Classification], MATCH(SUMIFS(Table15[Unique ID],Table15[System-Owned Portion],E10554,Table15[If Material Anything Other than "Lead" in Column E,Was Material Ever Previously Lead?],G10554,Table15[Customer-Owned Portion],O10554),Table15[Unique ID],0),0)))</f>
        <v/>
      </c>
    </row>
    <row r="10555" spans="2:23" x14ac:dyDescent="0.25">
      <c r="B10555" s="146"/>
      <c r="C10555" s="31"/>
      <c r="D10555" s="31"/>
      <c r="E10555" s="44"/>
      <c r="F10555" s="43"/>
      <c r="G10555" s="84"/>
      <c r="H10555" s="31"/>
      <c r="I10555" s="205"/>
      <c r="J10555" s="84"/>
      <c r="K10555" s="31"/>
      <c r="L10555" s="31"/>
      <c r="M10555" s="169"/>
      <c r="N10555" s="148"/>
      <c r="O10555" s="106"/>
      <c r="P10555" s="43"/>
      <c r="Q10555" s="205"/>
      <c r="R10555" s="84"/>
      <c r="S10555" s="31"/>
      <c r="T10555" s="31"/>
      <c r="U10555" s="169"/>
      <c r="V10555" s="150"/>
      <c r="W10555" s="141" t="str" cm="1">
        <f t="array" ref="W10555">IF(SUM(LEN(B10555:V10555))=0,"",IF(OR(OR(ISBLANK(F10555),SUM(LEN(C10555),LEN(D10555))=0),AND(NOT(E10555="Unknown"),ISBLANK(J10555)),AND(NOT(O10555="Unknown"),ISBLANK(R10555))),"Missing Information", INDEX(Table15[Entire Service Line Classification], MATCH(SUMIFS(Table15[Unique ID],Table15[System-Owned Portion],E10555,Table15[If Material Anything Other than "Lead" in Column E,Was Material Ever Previously Lead?],G10555,Table15[Customer-Owned Portion],O10555),Table15[Unique ID],0),0)))</f>
        <v/>
      </c>
    </row>
    <row r="10556" spans="2:23" x14ac:dyDescent="0.25">
      <c r="B10556" s="146"/>
      <c r="C10556" s="31"/>
      <c r="D10556" s="31"/>
      <c r="E10556" s="44"/>
      <c r="F10556" s="43"/>
      <c r="G10556" s="84"/>
      <c r="H10556" s="31"/>
      <c r="I10556" s="205"/>
      <c r="J10556" s="84"/>
      <c r="K10556" s="31"/>
      <c r="L10556" s="31"/>
      <c r="M10556" s="169"/>
      <c r="N10556" s="148"/>
      <c r="O10556" s="106"/>
      <c r="P10556" s="43"/>
      <c r="Q10556" s="205"/>
      <c r="R10556" s="84"/>
      <c r="S10556" s="31"/>
      <c r="T10556" s="31"/>
      <c r="U10556" s="169"/>
      <c r="V10556" s="150"/>
      <c r="W10556" s="141" t="str" cm="1">
        <f t="array" ref="W10556">IF(SUM(LEN(B10556:V10556))=0,"",IF(OR(OR(ISBLANK(F10556),SUM(LEN(C10556),LEN(D10556))=0),AND(NOT(E10556="Unknown"),ISBLANK(J10556)),AND(NOT(O10556="Unknown"),ISBLANK(R10556))),"Missing Information", INDEX(Table15[Entire Service Line Classification], MATCH(SUMIFS(Table15[Unique ID],Table15[System-Owned Portion],E10556,Table15[If Material Anything Other than "Lead" in Column E,Was Material Ever Previously Lead?],G10556,Table15[Customer-Owned Portion],O10556),Table15[Unique ID],0),0)))</f>
        <v/>
      </c>
    </row>
    <row r="10557" spans="2:23" x14ac:dyDescent="0.25">
      <c r="B10557" s="146"/>
      <c r="C10557" s="31"/>
      <c r="D10557" s="31"/>
      <c r="E10557" s="44"/>
      <c r="F10557" s="43"/>
      <c r="G10557" s="84"/>
      <c r="H10557" s="31"/>
      <c r="I10557" s="205"/>
      <c r="J10557" s="84"/>
      <c r="K10557" s="31"/>
      <c r="L10557" s="31"/>
      <c r="M10557" s="169"/>
      <c r="N10557" s="148"/>
      <c r="O10557" s="106"/>
      <c r="P10557" s="43"/>
      <c r="Q10557" s="205"/>
      <c r="R10557" s="84"/>
      <c r="S10557" s="31"/>
      <c r="T10557" s="31"/>
      <c r="U10557" s="169"/>
      <c r="V10557" s="150"/>
      <c r="W10557" s="141" t="str" cm="1">
        <f t="array" ref="W10557">IF(SUM(LEN(B10557:V10557))=0,"",IF(OR(OR(ISBLANK(F10557),SUM(LEN(C10557),LEN(D10557))=0),AND(NOT(E10557="Unknown"),ISBLANK(J10557)),AND(NOT(O10557="Unknown"),ISBLANK(R10557))),"Missing Information", INDEX(Table15[Entire Service Line Classification], MATCH(SUMIFS(Table15[Unique ID],Table15[System-Owned Portion],E10557,Table15[If Material Anything Other than "Lead" in Column E,Was Material Ever Previously Lead?],G10557,Table15[Customer-Owned Portion],O10557),Table15[Unique ID],0),0)))</f>
        <v/>
      </c>
    </row>
    <row r="10558" spans="2:23" x14ac:dyDescent="0.25">
      <c r="B10558" s="146"/>
      <c r="C10558" s="31"/>
      <c r="D10558" s="31"/>
      <c r="E10558" s="44"/>
      <c r="F10558" s="43"/>
      <c r="G10558" s="84"/>
      <c r="H10558" s="31"/>
      <c r="I10558" s="205"/>
      <c r="J10558" s="84"/>
      <c r="K10558" s="31"/>
      <c r="L10558" s="31"/>
      <c r="M10558" s="169"/>
      <c r="N10558" s="148"/>
      <c r="O10558" s="106"/>
      <c r="P10558" s="43"/>
      <c r="Q10558" s="205"/>
      <c r="R10558" s="84"/>
      <c r="S10558" s="31"/>
      <c r="T10558" s="31"/>
      <c r="U10558" s="169"/>
      <c r="V10558" s="150"/>
      <c r="W10558" s="141" t="str" cm="1">
        <f t="array" ref="W10558">IF(SUM(LEN(B10558:V10558))=0,"",IF(OR(OR(ISBLANK(F10558),SUM(LEN(C10558),LEN(D10558))=0),AND(NOT(E10558="Unknown"),ISBLANK(J10558)),AND(NOT(O10558="Unknown"),ISBLANK(R10558))),"Missing Information", INDEX(Table15[Entire Service Line Classification], MATCH(SUMIFS(Table15[Unique ID],Table15[System-Owned Portion],E10558,Table15[If Material Anything Other than "Lead" in Column E,Was Material Ever Previously Lead?],G10558,Table15[Customer-Owned Portion],O10558),Table15[Unique ID],0),0)))</f>
        <v/>
      </c>
    </row>
    <row r="10559" spans="2:23" x14ac:dyDescent="0.25">
      <c r="B10559" s="146"/>
      <c r="C10559" s="31"/>
      <c r="D10559" s="31"/>
      <c r="E10559" s="44"/>
      <c r="F10559" s="43"/>
      <c r="G10559" s="84"/>
      <c r="H10559" s="31"/>
      <c r="I10559" s="205"/>
      <c r="J10559" s="84"/>
      <c r="K10559" s="31"/>
      <c r="L10559" s="31"/>
      <c r="M10559" s="169"/>
      <c r="N10559" s="148"/>
      <c r="O10559" s="106"/>
      <c r="P10559" s="43"/>
      <c r="Q10559" s="205"/>
      <c r="R10559" s="84"/>
      <c r="S10559" s="31"/>
      <c r="T10559" s="31"/>
      <c r="U10559" s="169"/>
      <c r="V10559" s="150"/>
      <c r="W10559" s="141" t="str" cm="1">
        <f t="array" ref="W10559">IF(SUM(LEN(B10559:V10559))=0,"",IF(OR(OR(ISBLANK(F10559),SUM(LEN(C10559),LEN(D10559))=0),AND(NOT(E10559="Unknown"),ISBLANK(J10559)),AND(NOT(O10559="Unknown"),ISBLANK(R10559))),"Missing Information", INDEX(Table15[Entire Service Line Classification], MATCH(SUMIFS(Table15[Unique ID],Table15[System-Owned Portion],E10559,Table15[If Material Anything Other than "Lead" in Column E,Was Material Ever Previously Lead?],G10559,Table15[Customer-Owned Portion],O10559),Table15[Unique ID],0),0)))</f>
        <v/>
      </c>
    </row>
    <row r="10560" spans="2:23" x14ac:dyDescent="0.25">
      <c r="B10560" s="146"/>
      <c r="C10560" s="31"/>
      <c r="D10560" s="31"/>
      <c r="E10560" s="44"/>
      <c r="F10560" s="43"/>
      <c r="G10560" s="84"/>
      <c r="H10560" s="31"/>
      <c r="I10560" s="205"/>
      <c r="J10560" s="84"/>
      <c r="K10560" s="31"/>
      <c r="L10560" s="31"/>
      <c r="M10560" s="169"/>
      <c r="N10560" s="148"/>
      <c r="O10560" s="106"/>
      <c r="P10560" s="43"/>
      <c r="Q10560" s="205"/>
      <c r="R10560" s="84"/>
      <c r="S10560" s="31"/>
      <c r="T10560" s="31"/>
      <c r="U10560" s="169"/>
      <c r="V10560" s="150"/>
      <c r="W10560" s="141" t="str" cm="1">
        <f t="array" ref="W10560">IF(SUM(LEN(B10560:V10560))=0,"",IF(OR(OR(ISBLANK(F10560),SUM(LEN(C10560),LEN(D10560))=0),AND(NOT(E10560="Unknown"),ISBLANK(J10560)),AND(NOT(O10560="Unknown"),ISBLANK(R10560))),"Missing Information", INDEX(Table15[Entire Service Line Classification], MATCH(SUMIFS(Table15[Unique ID],Table15[System-Owned Portion],E10560,Table15[If Material Anything Other than "Lead" in Column E,Was Material Ever Previously Lead?],G10560,Table15[Customer-Owned Portion],O10560),Table15[Unique ID],0),0)))</f>
        <v/>
      </c>
    </row>
    <row r="10561" spans="2:23" x14ac:dyDescent="0.25">
      <c r="B10561" s="146"/>
      <c r="C10561" s="31"/>
      <c r="D10561" s="31"/>
      <c r="E10561" s="44"/>
      <c r="F10561" s="43"/>
      <c r="G10561" s="84"/>
      <c r="H10561" s="31"/>
      <c r="I10561" s="205"/>
      <c r="J10561" s="84"/>
      <c r="K10561" s="31"/>
      <c r="L10561" s="31"/>
      <c r="M10561" s="169"/>
      <c r="N10561" s="148"/>
      <c r="O10561" s="106"/>
      <c r="P10561" s="43"/>
      <c r="Q10561" s="205"/>
      <c r="R10561" s="84"/>
      <c r="S10561" s="31"/>
      <c r="T10561" s="31"/>
      <c r="U10561" s="169"/>
      <c r="V10561" s="150"/>
      <c r="W10561" s="141" t="str" cm="1">
        <f t="array" ref="W10561">IF(SUM(LEN(B10561:V10561))=0,"",IF(OR(OR(ISBLANK(F10561),SUM(LEN(C10561),LEN(D10561))=0),AND(NOT(E10561="Unknown"),ISBLANK(J10561)),AND(NOT(O10561="Unknown"),ISBLANK(R10561))),"Missing Information", INDEX(Table15[Entire Service Line Classification], MATCH(SUMIFS(Table15[Unique ID],Table15[System-Owned Portion],E10561,Table15[If Material Anything Other than "Lead" in Column E,Was Material Ever Previously Lead?],G10561,Table15[Customer-Owned Portion],O10561),Table15[Unique ID],0),0)))</f>
        <v/>
      </c>
    </row>
    <row r="10562" spans="2:23" x14ac:dyDescent="0.25">
      <c r="B10562" s="146"/>
      <c r="C10562" s="31"/>
      <c r="D10562" s="31"/>
      <c r="E10562" s="44"/>
      <c r="F10562" s="43"/>
      <c r="G10562" s="84"/>
      <c r="H10562" s="31"/>
      <c r="I10562" s="205"/>
      <c r="J10562" s="84"/>
      <c r="K10562" s="31"/>
      <c r="L10562" s="31"/>
      <c r="M10562" s="169"/>
      <c r="N10562" s="148"/>
      <c r="O10562" s="106"/>
      <c r="P10562" s="43"/>
      <c r="Q10562" s="205"/>
      <c r="R10562" s="84"/>
      <c r="S10562" s="31"/>
      <c r="T10562" s="31"/>
      <c r="U10562" s="169"/>
      <c r="V10562" s="150"/>
      <c r="W10562" s="141" t="str" cm="1">
        <f t="array" ref="W10562">IF(SUM(LEN(B10562:V10562))=0,"",IF(OR(OR(ISBLANK(F10562),SUM(LEN(C10562),LEN(D10562))=0),AND(NOT(E10562="Unknown"),ISBLANK(J10562)),AND(NOT(O10562="Unknown"),ISBLANK(R10562))),"Missing Information", INDEX(Table15[Entire Service Line Classification], MATCH(SUMIFS(Table15[Unique ID],Table15[System-Owned Portion],E10562,Table15[If Material Anything Other than "Lead" in Column E,Was Material Ever Previously Lead?],G10562,Table15[Customer-Owned Portion],O10562),Table15[Unique ID],0),0)))</f>
        <v/>
      </c>
    </row>
    <row r="10563" spans="2:23" x14ac:dyDescent="0.25">
      <c r="B10563" s="146"/>
      <c r="C10563" s="31"/>
      <c r="D10563" s="31"/>
      <c r="E10563" s="44"/>
      <c r="F10563" s="43"/>
      <c r="G10563" s="84"/>
      <c r="H10563" s="31"/>
      <c r="I10563" s="205"/>
      <c r="J10563" s="84"/>
      <c r="K10563" s="31"/>
      <c r="L10563" s="31"/>
      <c r="M10563" s="169"/>
      <c r="N10563" s="148"/>
      <c r="O10563" s="106"/>
      <c r="P10563" s="43"/>
      <c r="Q10563" s="205"/>
      <c r="R10563" s="84"/>
      <c r="S10563" s="31"/>
      <c r="T10563" s="31"/>
      <c r="U10563" s="169"/>
      <c r="V10563" s="150"/>
      <c r="W10563" s="141" t="str" cm="1">
        <f t="array" ref="W10563">IF(SUM(LEN(B10563:V10563))=0,"",IF(OR(OR(ISBLANK(F10563),SUM(LEN(C10563),LEN(D10563))=0),AND(NOT(E10563="Unknown"),ISBLANK(J10563)),AND(NOT(O10563="Unknown"),ISBLANK(R10563))),"Missing Information", INDEX(Table15[Entire Service Line Classification], MATCH(SUMIFS(Table15[Unique ID],Table15[System-Owned Portion],E10563,Table15[If Material Anything Other than "Lead" in Column E,Was Material Ever Previously Lead?],G10563,Table15[Customer-Owned Portion],O10563),Table15[Unique ID],0),0)))</f>
        <v/>
      </c>
    </row>
    <row r="10564" spans="2:23" x14ac:dyDescent="0.25">
      <c r="B10564" s="146"/>
      <c r="C10564" s="31"/>
      <c r="D10564" s="31"/>
      <c r="E10564" s="44"/>
      <c r="F10564" s="43"/>
      <c r="G10564" s="84"/>
      <c r="H10564" s="31"/>
      <c r="I10564" s="205"/>
      <c r="J10564" s="84"/>
      <c r="K10564" s="31"/>
      <c r="L10564" s="31"/>
      <c r="M10564" s="169"/>
      <c r="N10564" s="148"/>
      <c r="O10564" s="106"/>
      <c r="P10564" s="43"/>
      <c r="Q10564" s="205"/>
      <c r="R10564" s="84"/>
      <c r="S10564" s="31"/>
      <c r="T10564" s="31"/>
      <c r="U10564" s="169"/>
      <c r="V10564" s="150"/>
      <c r="W10564" s="141" t="str" cm="1">
        <f t="array" ref="W10564">IF(SUM(LEN(B10564:V10564))=0,"",IF(OR(OR(ISBLANK(F10564),SUM(LEN(C10564),LEN(D10564))=0),AND(NOT(E10564="Unknown"),ISBLANK(J10564)),AND(NOT(O10564="Unknown"),ISBLANK(R10564))),"Missing Information", INDEX(Table15[Entire Service Line Classification], MATCH(SUMIFS(Table15[Unique ID],Table15[System-Owned Portion],E10564,Table15[If Material Anything Other than "Lead" in Column E,Was Material Ever Previously Lead?],G10564,Table15[Customer-Owned Portion],O10564),Table15[Unique ID],0),0)))</f>
        <v/>
      </c>
    </row>
    <row r="10565" spans="2:23" x14ac:dyDescent="0.25">
      <c r="B10565" s="146"/>
      <c r="C10565" s="31"/>
      <c r="D10565" s="31"/>
      <c r="E10565" s="44"/>
      <c r="F10565" s="43"/>
      <c r="G10565" s="84"/>
      <c r="H10565" s="31"/>
      <c r="I10565" s="205"/>
      <c r="J10565" s="84"/>
      <c r="K10565" s="31"/>
      <c r="L10565" s="31"/>
      <c r="M10565" s="169"/>
      <c r="N10565" s="148"/>
      <c r="O10565" s="106"/>
      <c r="P10565" s="43"/>
      <c r="Q10565" s="205"/>
      <c r="R10565" s="84"/>
      <c r="S10565" s="31"/>
      <c r="T10565" s="31"/>
      <c r="U10565" s="169"/>
      <c r="V10565" s="150"/>
      <c r="W10565" s="141" t="str" cm="1">
        <f t="array" ref="W10565">IF(SUM(LEN(B10565:V10565))=0,"",IF(OR(OR(ISBLANK(F10565),SUM(LEN(C10565),LEN(D10565))=0),AND(NOT(E10565="Unknown"),ISBLANK(J10565)),AND(NOT(O10565="Unknown"),ISBLANK(R10565))),"Missing Information", INDEX(Table15[Entire Service Line Classification], MATCH(SUMIFS(Table15[Unique ID],Table15[System-Owned Portion],E10565,Table15[If Material Anything Other than "Lead" in Column E,Was Material Ever Previously Lead?],G10565,Table15[Customer-Owned Portion],O10565),Table15[Unique ID],0),0)))</f>
        <v/>
      </c>
    </row>
    <row r="10566" spans="2:23" x14ac:dyDescent="0.25">
      <c r="B10566" s="146"/>
      <c r="C10566" s="31"/>
      <c r="D10566" s="31"/>
      <c r="E10566" s="44"/>
      <c r="F10566" s="43"/>
      <c r="G10566" s="84"/>
      <c r="H10566" s="31"/>
      <c r="I10566" s="205"/>
      <c r="J10566" s="84"/>
      <c r="K10566" s="31"/>
      <c r="L10566" s="31"/>
      <c r="M10566" s="169"/>
      <c r="N10566" s="148"/>
      <c r="O10566" s="106"/>
      <c r="P10566" s="43"/>
      <c r="Q10566" s="205"/>
      <c r="R10566" s="84"/>
      <c r="S10566" s="31"/>
      <c r="T10566" s="31"/>
      <c r="U10566" s="169"/>
      <c r="V10566" s="150"/>
      <c r="W10566" s="141" t="str" cm="1">
        <f t="array" ref="W10566">IF(SUM(LEN(B10566:V10566))=0,"",IF(OR(OR(ISBLANK(F10566),SUM(LEN(C10566),LEN(D10566))=0),AND(NOT(E10566="Unknown"),ISBLANK(J10566)),AND(NOT(O10566="Unknown"),ISBLANK(R10566))),"Missing Information", INDEX(Table15[Entire Service Line Classification], MATCH(SUMIFS(Table15[Unique ID],Table15[System-Owned Portion],E10566,Table15[If Material Anything Other than "Lead" in Column E,Was Material Ever Previously Lead?],G10566,Table15[Customer-Owned Portion],O10566),Table15[Unique ID],0),0)))</f>
        <v/>
      </c>
    </row>
    <row r="10567" spans="2:23" x14ac:dyDescent="0.25">
      <c r="B10567" s="146"/>
      <c r="C10567" s="31"/>
      <c r="D10567" s="31"/>
      <c r="E10567" s="44"/>
      <c r="F10567" s="43"/>
      <c r="G10567" s="84"/>
      <c r="H10567" s="31"/>
      <c r="I10567" s="205"/>
      <c r="J10567" s="84"/>
      <c r="K10567" s="31"/>
      <c r="L10567" s="31"/>
      <c r="M10567" s="169"/>
      <c r="N10567" s="148"/>
      <c r="O10567" s="106"/>
      <c r="P10567" s="43"/>
      <c r="Q10567" s="205"/>
      <c r="R10567" s="84"/>
      <c r="S10567" s="31"/>
      <c r="T10567" s="31"/>
      <c r="U10567" s="169"/>
      <c r="V10567" s="150"/>
      <c r="W10567" s="141" t="str" cm="1">
        <f t="array" ref="W10567">IF(SUM(LEN(B10567:V10567))=0,"",IF(OR(OR(ISBLANK(F10567),SUM(LEN(C10567),LEN(D10567))=0),AND(NOT(E10567="Unknown"),ISBLANK(J10567)),AND(NOT(O10567="Unknown"),ISBLANK(R10567))),"Missing Information", INDEX(Table15[Entire Service Line Classification], MATCH(SUMIFS(Table15[Unique ID],Table15[System-Owned Portion],E10567,Table15[If Material Anything Other than "Lead" in Column E,Was Material Ever Previously Lead?],G10567,Table15[Customer-Owned Portion],O10567),Table15[Unique ID],0),0)))</f>
        <v/>
      </c>
    </row>
    <row r="10568" spans="2:23" x14ac:dyDescent="0.25">
      <c r="B10568" s="146"/>
      <c r="C10568" s="31"/>
      <c r="D10568" s="31"/>
      <c r="E10568" s="44"/>
      <c r="F10568" s="43"/>
      <c r="G10568" s="84"/>
      <c r="H10568" s="31"/>
      <c r="I10568" s="205"/>
      <c r="J10568" s="84"/>
      <c r="K10568" s="31"/>
      <c r="L10568" s="31"/>
      <c r="M10568" s="169"/>
      <c r="N10568" s="148"/>
      <c r="O10568" s="106"/>
      <c r="P10568" s="43"/>
      <c r="Q10568" s="205"/>
      <c r="R10568" s="84"/>
      <c r="S10568" s="31"/>
      <c r="T10568" s="31"/>
      <c r="U10568" s="169"/>
      <c r="V10568" s="150"/>
      <c r="W10568" s="141" t="str" cm="1">
        <f t="array" ref="W10568">IF(SUM(LEN(B10568:V10568))=0,"",IF(OR(OR(ISBLANK(F10568),SUM(LEN(C10568),LEN(D10568))=0),AND(NOT(E10568="Unknown"),ISBLANK(J10568)),AND(NOT(O10568="Unknown"),ISBLANK(R10568))),"Missing Information", INDEX(Table15[Entire Service Line Classification], MATCH(SUMIFS(Table15[Unique ID],Table15[System-Owned Portion],E10568,Table15[If Material Anything Other than "Lead" in Column E,Was Material Ever Previously Lead?],G10568,Table15[Customer-Owned Portion],O10568),Table15[Unique ID],0),0)))</f>
        <v/>
      </c>
    </row>
    <row r="10569" spans="2:23" x14ac:dyDescent="0.25">
      <c r="B10569" s="146"/>
      <c r="C10569" s="31"/>
      <c r="D10569" s="31"/>
      <c r="E10569" s="44"/>
      <c r="F10569" s="43"/>
      <c r="G10569" s="84"/>
      <c r="H10569" s="31"/>
      <c r="I10569" s="205"/>
      <c r="J10569" s="84"/>
      <c r="K10569" s="31"/>
      <c r="L10569" s="31"/>
      <c r="M10569" s="169"/>
      <c r="N10569" s="148"/>
      <c r="O10569" s="106"/>
      <c r="P10569" s="43"/>
      <c r="Q10569" s="205"/>
      <c r="R10569" s="84"/>
      <c r="S10569" s="31"/>
      <c r="T10569" s="31"/>
      <c r="U10569" s="169"/>
      <c r="V10569" s="150"/>
      <c r="W10569" s="141" t="str" cm="1">
        <f t="array" ref="W10569">IF(SUM(LEN(B10569:V10569))=0,"",IF(OR(OR(ISBLANK(F10569),SUM(LEN(C10569),LEN(D10569))=0),AND(NOT(E10569="Unknown"),ISBLANK(J10569)),AND(NOT(O10569="Unknown"),ISBLANK(R10569))),"Missing Information", INDEX(Table15[Entire Service Line Classification], MATCH(SUMIFS(Table15[Unique ID],Table15[System-Owned Portion],E10569,Table15[If Material Anything Other than "Lead" in Column E,Was Material Ever Previously Lead?],G10569,Table15[Customer-Owned Portion],O10569),Table15[Unique ID],0),0)))</f>
        <v/>
      </c>
    </row>
    <row r="10570" spans="2:23" x14ac:dyDescent="0.25">
      <c r="B10570" s="146"/>
      <c r="C10570" s="31"/>
      <c r="D10570" s="31"/>
      <c r="E10570" s="44"/>
      <c r="F10570" s="43"/>
      <c r="G10570" s="84"/>
      <c r="H10570" s="31"/>
      <c r="I10570" s="205"/>
      <c r="J10570" s="84"/>
      <c r="K10570" s="31"/>
      <c r="L10570" s="31"/>
      <c r="M10570" s="169"/>
      <c r="N10570" s="148"/>
      <c r="O10570" s="106"/>
      <c r="P10570" s="43"/>
      <c r="Q10570" s="205"/>
      <c r="R10570" s="84"/>
      <c r="S10570" s="31"/>
      <c r="T10570" s="31"/>
      <c r="U10570" s="169"/>
      <c r="V10570" s="150"/>
      <c r="W10570" s="141" t="str" cm="1">
        <f t="array" ref="W10570">IF(SUM(LEN(B10570:V10570))=0,"",IF(OR(OR(ISBLANK(F10570),SUM(LEN(C10570),LEN(D10570))=0),AND(NOT(E10570="Unknown"),ISBLANK(J10570)),AND(NOT(O10570="Unknown"),ISBLANK(R10570))),"Missing Information", INDEX(Table15[Entire Service Line Classification], MATCH(SUMIFS(Table15[Unique ID],Table15[System-Owned Portion],E10570,Table15[If Material Anything Other than "Lead" in Column E,Was Material Ever Previously Lead?],G10570,Table15[Customer-Owned Portion],O10570),Table15[Unique ID],0),0)))</f>
        <v/>
      </c>
    </row>
    <row r="10571" spans="2:23" x14ac:dyDescent="0.25">
      <c r="B10571" s="146"/>
      <c r="C10571" s="31"/>
      <c r="D10571" s="31"/>
      <c r="E10571" s="44"/>
      <c r="F10571" s="43"/>
      <c r="G10571" s="84"/>
      <c r="H10571" s="31"/>
      <c r="I10571" s="205"/>
      <c r="J10571" s="84"/>
      <c r="K10571" s="31"/>
      <c r="L10571" s="31"/>
      <c r="M10571" s="169"/>
      <c r="N10571" s="148"/>
      <c r="O10571" s="106"/>
      <c r="P10571" s="43"/>
      <c r="Q10571" s="205"/>
      <c r="R10571" s="84"/>
      <c r="S10571" s="31"/>
      <c r="T10571" s="31"/>
      <c r="U10571" s="169"/>
      <c r="V10571" s="150"/>
      <c r="W10571" s="141" t="str" cm="1">
        <f t="array" ref="W10571">IF(SUM(LEN(B10571:V10571))=0,"",IF(OR(OR(ISBLANK(F10571),SUM(LEN(C10571),LEN(D10571))=0),AND(NOT(E10571="Unknown"),ISBLANK(J10571)),AND(NOT(O10571="Unknown"),ISBLANK(R10571))),"Missing Information", INDEX(Table15[Entire Service Line Classification], MATCH(SUMIFS(Table15[Unique ID],Table15[System-Owned Portion],E10571,Table15[If Material Anything Other than "Lead" in Column E,Was Material Ever Previously Lead?],G10571,Table15[Customer-Owned Portion],O10571),Table15[Unique ID],0),0)))</f>
        <v/>
      </c>
    </row>
    <row r="10572" spans="2:23" x14ac:dyDescent="0.25">
      <c r="B10572" s="146"/>
      <c r="C10572" s="31"/>
      <c r="D10572" s="31"/>
      <c r="E10572" s="44"/>
      <c r="F10572" s="43"/>
      <c r="G10572" s="84"/>
      <c r="H10572" s="31"/>
      <c r="I10572" s="205"/>
      <c r="J10572" s="84"/>
      <c r="K10572" s="31"/>
      <c r="L10572" s="31"/>
      <c r="M10572" s="169"/>
      <c r="N10572" s="148"/>
      <c r="O10572" s="106"/>
      <c r="P10572" s="43"/>
      <c r="Q10572" s="205"/>
      <c r="R10572" s="84"/>
      <c r="S10572" s="31"/>
      <c r="T10572" s="31"/>
      <c r="U10572" s="169"/>
      <c r="V10572" s="150"/>
      <c r="W10572" s="141" t="str" cm="1">
        <f t="array" ref="W10572">IF(SUM(LEN(B10572:V10572))=0,"",IF(OR(OR(ISBLANK(F10572),SUM(LEN(C10572),LEN(D10572))=0),AND(NOT(E10572="Unknown"),ISBLANK(J10572)),AND(NOT(O10572="Unknown"),ISBLANK(R10572))),"Missing Information", INDEX(Table15[Entire Service Line Classification], MATCH(SUMIFS(Table15[Unique ID],Table15[System-Owned Portion],E10572,Table15[If Material Anything Other than "Lead" in Column E,Was Material Ever Previously Lead?],G10572,Table15[Customer-Owned Portion],O10572),Table15[Unique ID],0),0)))</f>
        <v/>
      </c>
    </row>
    <row r="10573" spans="2:23" x14ac:dyDescent="0.25">
      <c r="B10573" s="146"/>
      <c r="C10573" s="31"/>
      <c r="D10573" s="31"/>
      <c r="E10573" s="44"/>
      <c r="F10573" s="43"/>
      <c r="G10573" s="84"/>
      <c r="H10573" s="31"/>
      <c r="I10573" s="205"/>
      <c r="J10573" s="84"/>
      <c r="K10573" s="31"/>
      <c r="L10573" s="31"/>
      <c r="M10573" s="169"/>
      <c r="N10573" s="148"/>
      <c r="O10573" s="106"/>
      <c r="P10573" s="43"/>
      <c r="Q10573" s="205"/>
      <c r="R10573" s="84"/>
      <c r="S10573" s="31"/>
      <c r="T10573" s="31"/>
      <c r="U10573" s="169"/>
      <c r="V10573" s="150"/>
      <c r="W10573" s="141" t="str" cm="1">
        <f t="array" ref="W10573">IF(SUM(LEN(B10573:V10573))=0,"",IF(OR(OR(ISBLANK(F10573),SUM(LEN(C10573),LEN(D10573))=0),AND(NOT(E10573="Unknown"),ISBLANK(J10573)),AND(NOT(O10573="Unknown"),ISBLANK(R10573))),"Missing Information", INDEX(Table15[Entire Service Line Classification], MATCH(SUMIFS(Table15[Unique ID],Table15[System-Owned Portion],E10573,Table15[If Material Anything Other than "Lead" in Column E,Was Material Ever Previously Lead?],G10573,Table15[Customer-Owned Portion],O10573),Table15[Unique ID],0),0)))</f>
        <v/>
      </c>
    </row>
    <row r="10574" spans="2:23" x14ac:dyDescent="0.25">
      <c r="B10574" s="146"/>
      <c r="C10574" s="31"/>
      <c r="D10574" s="31"/>
      <c r="E10574" s="44"/>
      <c r="F10574" s="43"/>
      <c r="G10574" s="84"/>
      <c r="H10574" s="31"/>
      <c r="I10574" s="205"/>
      <c r="J10574" s="84"/>
      <c r="K10574" s="31"/>
      <c r="L10574" s="31"/>
      <c r="M10574" s="169"/>
      <c r="N10574" s="148"/>
      <c r="O10574" s="106"/>
      <c r="P10574" s="43"/>
      <c r="Q10574" s="205"/>
      <c r="R10574" s="84"/>
      <c r="S10574" s="31"/>
      <c r="T10574" s="31"/>
      <c r="U10574" s="169"/>
      <c r="V10574" s="150"/>
      <c r="W10574" s="141" t="str" cm="1">
        <f t="array" ref="W10574">IF(SUM(LEN(B10574:V10574))=0,"",IF(OR(OR(ISBLANK(F10574),SUM(LEN(C10574),LEN(D10574))=0),AND(NOT(E10574="Unknown"),ISBLANK(J10574)),AND(NOT(O10574="Unknown"),ISBLANK(R10574))),"Missing Information", INDEX(Table15[Entire Service Line Classification], MATCH(SUMIFS(Table15[Unique ID],Table15[System-Owned Portion],E10574,Table15[If Material Anything Other than "Lead" in Column E,Was Material Ever Previously Lead?],G10574,Table15[Customer-Owned Portion],O10574),Table15[Unique ID],0),0)))</f>
        <v/>
      </c>
    </row>
    <row r="10575" spans="2:23" x14ac:dyDescent="0.25">
      <c r="B10575" s="146"/>
      <c r="C10575" s="31"/>
      <c r="D10575" s="31"/>
      <c r="E10575" s="44"/>
      <c r="F10575" s="43"/>
      <c r="G10575" s="84"/>
      <c r="H10575" s="31"/>
      <c r="I10575" s="205"/>
      <c r="J10575" s="84"/>
      <c r="K10575" s="31"/>
      <c r="L10575" s="31"/>
      <c r="M10575" s="169"/>
      <c r="N10575" s="148"/>
      <c r="O10575" s="106"/>
      <c r="P10575" s="43"/>
      <c r="Q10575" s="205"/>
      <c r="R10575" s="84"/>
      <c r="S10575" s="31"/>
      <c r="T10575" s="31"/>
      <c r="U10575" s="169"/>
      <c r="V10575" s="150"/>
      <c r="W10575" s="141" t="str" cm="1">
        <f t="array" ref="W10575">IF(SUM(LEN(B10575:V10575))=0,"",IF(OR(OR(ISBLANK(F10575),SUM(LEN(C10575),LEN(D10575))=0),AND(NOT(E10575="Unknown"),ISBLANK(J10575)),AND(NOT(O10575="Unknown"),ISBLANK(R10575))),"Missing Information", INDEX(Table15[Entire Service Line Classification], MATCH(SUMIFS(Table15[Unique ID],Table15[System-Owned Portion],E10575,Table15[If Material Anything Other than "Lead" in Column E,Was Material Ever Previously Lead?],G10575,Table15[Customer-Owned Portion],O10575),Table15[Unique ID],0),0)))</f>
        <v/>
      </c>
    </row>
    <row r="10576" spans="2:23" x14ac:dyDescent="0.25">
      <c r="B10576" s="146"/>
      <c r="C10576" s="31"/>
      <c r="D10576" s="31"/>
      <c r="E10576" s="44"/>
      <c r="F10576" s="43"/>
      <c r="G10576" s="84"/>
      <c r="H10576" s="31"/>
      <c r="I10576" s="205"/>
      <c r="J10576" s="84"/>
      <c r="K10576" s="31"/>
      <c r="L10576" s="31"/>
      <c r="M10576" s="169"/>
      <c r="N10576" s="148"/>
      <c r="O10576" s="106"/>
      <c r="P10576" s="43"/>
      <c r="Q10576" s="205"/>
      <c r="R10576" s="84"/>
      <c r="S10576" s="31"/>
      <c r="T10576" s="31"/>
      <c r="U10576" s="169"/>
      <c r="V10576" s="150"/>
      <c r="W10576" s="141" t="str" cm="1">
        <f t="array" ref="W10576">IF(SUM(LEN(B10576:V10576))=0,"",IF(OR(OR(ISBLANK(F10576),SUM(LEN(C10576),LEN(D10576))=0),AND(NOT(E10576="Unknown"),ISBLANK(J10576)),AND(NOT(O10576="Unknown"),ISBLANK(R10576))),"Missing Information", INDEX(Table15[Entire Service Line Classification], MATCH(SUMIFS(Table15[Unique ID],Table15[System-Owned Portion],E10576,Table15[If Material Anything Other than "Lead" in Column E,Was Material Ever Previously Lead?],G10576,Table15[Customer-Owned Portion],O10576),Table15[Unique ID],0),0)))</f>
        <v/>
      </c>
    </row>
    <row r="10577" spans="2:23" x14ac:dyDescent="0.25">
      <c r="B10577" s="146"/>
      <c r="C10577" s="31"/>
      <c r="D10577" s="31"/>
      <c r="E10577" s="44"/>
      <c r="F10577" s="43"/>
      <c r="G10577" s="84"/>
      <c r="H10577" s="31"/>
      <c r="I10577" s="205"/>
      <c r="J10577" s="84"/>
      <c r="K10577" s="31"/>
      <c r="L10577" s="31"/>
      <c r="M10577" s="169"/>
      <c r="N10577" s="148"/>
      <c r="O10577" s="106"/>
      <c r="P10577" s="43"/>
      <c r="Q10577" s="205"/>
      <c r="R10577" s="84"/>
      <c r="S10577" s="31"/>
      <c r="T10577" s="31"/>
      <c r="U10577" s="169"/>
      <c r="V10577" s="150"/>
      <c r="W10577" s="141" t="str" cm="1">
        <f t="array" ref="W10577">IF(SUM(LEN(B10577:V10577))=0,"",IF(OR(OR(ISBLANK(F10577),SUM(LEN(C10577),LEN(D10577))=0),AND(NOT(E10577="Unknown"),ISBLANK(J10577)),AND(NOT(O10577="Unknown"),ISBLANK(R10577))),"Missing Information", INDEX(Table15[Entire Service Line Classification], MATCH(SUMIFS(Table15[Unique ID],Table15[System-Owned Portion],E10577,Table15[If Material Anything Other than "Lead" in Column E,Was Material Ever Previously Lead?],G10577,Table15[Customer-Owned Portion],O10577),Table15[Unique ID],0),0)))</f>
        <v/>
      </c>
    </row>
    <row r="10578" spans="2:23" x14ac:dyDescent="0.25">
      <c r="B10578" s="146"/>
      <c r="C10578" s="31"/>
      <c r="D10578" s="31"/>
      <c r="E10578" s="44"/>
      <c r="F10578" s="43"/>
      <c r="G10578" s="84"/>
      <c r="H10578" s="31"/>
      <c r="I10578" s="205"/>
      <c r="J10578" s="84"/>
      <c r="K10578" s="31"/>
      <c r="L10578" s="31"/>
      <c r="M10578" s="169"/>
      <c r="N10578" s="148"/>
      <c r="O10578" s="106"/>
      <c r="P10578" s="43"/>
      <c r="Q10578" s="205"/>
      <c r="R10578" s="84"/>
      <c r="S10578" s="31"/>
      <c r="T10578" s="31"/>
      <c r="U10578" s="169"/>
      <c r="V10578" s="150"/>
      <c r="W10578" s="141" t="str" cm="1">
        <f t="array" ref="W10578">IF(SUM(LEN(B10578:V10578))=0,"",IF(OR(OR(ISBLANK(F10578),SUM(LEN(C10578),LEN(D10578))=0),AND(NOT(E10578="Unknown"),ISBLANK(J10578)),AND(NOT(O10578="Unknown"),ISBLANK(R10578))),"Missing Information", INDEX(Table15[Entire Service Line Classification], MATCH(SUMIFS(Table15[Unique ID],Table15[System-Owned Portion],E10578,Table15[If Material Anything Other than "Lead" in Column E,Was Material Ever Previously Lead?],G10578,Table15[Customer-Owned Portion],O10578),Table15[Unique ID],0),0)))</f>
        <v/>
      </c>
    </row>
    <row r="10579" spans="2:23" x14ac:dyDescent="0.25">
      <c r="B10579" s="146"/>
      <c r="C10579" s="31"/>
      <c r="D10579" s="31"/>
      <c r="E10579" s="44"/>
      <c r="F10579" s="43"/>
      <c r="G10579" s="84"/>
      <c r="H10579" s="31"/>
      <c r="I10579" s="205"/>
      <c r="J10579" s="84"/>
      <c r="K10579" s="31"/>
      <c r="L10579" s="31"/>
      <c r="M10579" s="169"/>
      <c r="N10579" s="148"/>
      <c r="O10579" s="106"/>
      <c r="P10579" s="43"/>
      <c r="Q10579" s="205"/>
      <c r="R10579" s="84"/>
      <c r="S10579" s="31"/>
      <c r="T10579" s="31"/>
      <c r="U10579" s="169"/>
      <c r="V10579" s="150"/>
      <c r="W10579" s="141" t="str" cm="1">
        <f t="array" ref="W10579">IF(SUM(LEN(B10579:V10579))=0,"",IF(OR(OR(ISBLANK(F10579),SUM(LEN(C10579),LEN(D10579))=0),AND(NOT(E10579="Unknown"),ISBLANK(J10579)),AND(NOT(O10579="Unknown"),ISBLANK(R10579))),"Missing Information", INDEX(Table15[Entire Service Line Classification], MATCH(SUMIFS(Table15[Unique ID],Table15[System-Owned Portion],E10579,Table15[If Material Anything Other than "Lead" in Column E,Was Material Ever Previously Lead?],G10579,Table15[Customer-Owned Portion],O10579),Table15[Unique ID],0),0)))</f>
        <v/>
      </c>
    </row>
    <row r="10580" spans="2:23" x14ac:dyDescent="0.25">
      <c r="B10580" s="146"/>
      <c r="C10580" s="31"/>
      <c r="D10580" s="31"/>
      <c r="E10580" s="44"/>
      <c r="F10580" s="43"/>
      <c r="G10580" s="84"/>
      <c r="H10580" s="31"/>
      <c r="I10580" s="205"/>
      <c r="J10580" s="84"/>
      <c r="K10580" s="31"/>
      <c r="L10580" s="31"/>
      <c r="M10580" s="169"/>
      <c r="N10580" s="148"/>
      <c r="O10580" s="106"/>
      <c r="P10580" s="43"/>
      <c r="Q10580" s="205"/>
      <c r="R10580" s="84"/>
      <c r="S10580" s="31"/>
      <c r="T10580" s="31"/>
      <c r="U10580" s="169"/>
      <c r="V10580" s="150"/>
      <c r="W10580" s="141" t="str" cm="1">
        <f t="array" ref="W10580">IF(SUM(LEN(B10580:V10580))=0,"",IF(OR(OR(ISBLANK(F10580),SUM(LEN(C10580),LEN(D10580))=0),AND(NOT(E10580="Unknown"),ISBLANK(J10580)),AND(NOT(O10580="Unknown"),ISBLANK(R10580))),"Missing Information", INDEX(Table15[Entire Service Line Classification], MATCH(SUMIFS(Table15[Unique ID],Table15[System-Owned Portion],E10580,Table15[If Material Anything Other than "Lead" in Column E,Was Material Ever Previously Lead?],G10580,Table15[Customer-Owned Portion],O10580),Table15[Unique ID],0),0)))</f>
        <v/>
      </c>
    </row>
    <row r="10581" spans="2:23" x14ac:dyDescent="0.25">
      <c r="B10581" s="146"/>
      <c r="C10581" s="31"/>
      <c r="D10581" s="31"/>
      <c r="E10581" s="44"/>
      <c r="F10581" s="43"/>
      <c r="G10581" s="84"/>
      <c r="H10581" s="31"/>
      <c r="I10581" s="205"/>
      <c r="J10581" s="84"/>
      <c r="K10581" s="31"/>
      <c r="L10581" s="31"/>
      <c r="M10581" s="169"/>
      <c r="N10581" s="148"/>
      <c r="O10581" s="106"/>
      <c r="P10581" s="43"/>
      <c r="Q10581" s="205"/>
      <c r="R10581" s="84"/>
      <c r="S10581" s="31"/>
      <c r="T10581" s="31"/>
      <c r="U10581" s="169"/>
      <c r="V10581" s="150"/>
      <c r="W10581" s="141" t="str" cm="1">
        <f t="array" ref="W10581">IF(SUM(LEN(B10581:V10581))=0,"",IF(OR(OR(ISBLANK(F10581),SUM(LEN(C10581),LEN(D10581))=0),AND(NOT(E10581="Unknown"),ISBLANK(J10581)),AND(NOT(O10581="Unknown"),ISBLANK(R10581))),"Missing Information", INDEX(Table15[Entire Service Line Classification], MATCH(SUMIFS(Table15[Unique ID],Table15[System-Owned Portion],E10581,Table15[If Material Anything Other than "Lead" in Column E,Was Material Ever Previously Lead?],G10581,Table15[Customer-Owned Portion],O10581),Table15[Unique ID],0),0)))</f>
        <v/>
      </c>
    </row>
    <row r="10582" spans="2:23" x14ac:dyDescent="0.25">
      <c r="B10582" s="146"/>
      <c r="C10582" s="31"/>
      <c r="D10582" s="31"/>
      <c r="E10582" s="44"/>
      <c r="F10582" s="43"/>
      <c r="G10582" s="84"/>
      <c r="H10582" s="31"/>
      <c r="I10582" s="205"/>
      <c r="J10582" s="84"/>
      <c r="K10582" s="31"/>
      <c r="L10582" s="31"/>
      <c r="M10582" s="169"/>
      <c r="N10582" s="148"/>
      <c r="O10582" s="106"/>
      <c r="P10582" s="43"/>
      <c r="Q10582" s="205"/>
      <c r="R10582" s="84"/>
      <c r="S10582" s="31"/>
      <c r="T10582" s="31"/>
      <c r="U10582" s="169"/>
      <c r="V10582" s="150"/>
      <c r="W10582" s="141" t="str" cm="1">
        <f t="array" ref="W10582">IF(SUM(LEN(B10582:V10582))=0,"",IF(OR(OR(ISBLANK(F10582),SUM(LEN(C10582),LEN(D10582))=0),AND(NOT(E10582="Unknown"),ISBLANK(J10582)),AND(NOT(O10582="Unknown"),ISBLANK(R10582))),"Missing Information", INDEX(Table15[Entire Service Line Classification], MATCH(SUMIFS(Table15[Unique ID],Table15[System-Owned Portion],E10582,Table15[If Material Anything Other than "Lead" in Column E,Was Material Ever Previously Lead?],G10582,Table15[Customer-Owned Portion],O10582),Table15[Unique ID],0),0)))</f>
        <v/>
      </c>
    </row>
    <row r="10583" spans="2:23" x14ac:dyDescent="0.25">
      <c r="B10583" s="146"/>
      <c r="C10583" s="31"/>
      <c r="D10583" s="31"/>
      <c r="E10583" s="44"/>
      <c r="F10583" s="43"/>
      <c r="G10583" s="84"/>
      <c r="H10583" s="31"/>
      <c r="I10583" s="205"/>
      <c r="J10583" s="84"/>
      <c r="K10583" s="31"/>
      <c r="L10583" s="31"/>
      <c r="M10583" s="169"/>
      <c r="N10583" s="148"/>
      <c r="O10583" s="106"/>
      <c r="P10583" s="43"/>
      <c r="Q10583" s="205"/>
      <c r="R10583" s="84"/>
      <c r="S10583" s="31"/>
      <c r="T10583" s="31"/>
      <c r="U10583" s="169"/>
      <c r="V10583" s="150"/>
      <c r="W10583" s="141" t="str" cm="1">
        <f t="array" ref="W10583">IF(SUM(LEN(B10583:V10583))=0,"",IF(OR(OR(ISBLANK(F10583),SUM(LEN(C10583),LEN(D10583))=0),AND(NOT(E10583="Unknown"),ISBLANK(J10583)),AND(NOT(O10583="Unknown"),ISBLANK(R10583))),"Missing Information", INDEX(Table15[Entire Service Line Classification], MATCH(SUMIFS(Table15[Unique ID],Table15[System-Owned Portion],E10583,Table15[If Material Anything Other than "Lead" in Column E,Was Material Ever Previously Lead?],G10583,Table15[Customer-Owned Portion],O10583),Table15[Unique ID],0),0)))</f>
        <v/>
      </c>
    </row>
    <row r="10584" spans="2:23" x14ac:dyDescent="0.25">
      <c r="B10584" s="146"/>
      <c r="C10584" s="31"/>
      <c r="D10584" s="31"/>
      <c r="E10584" s="44"/>
      <c r="F10584" s="43"/>
      <c r="G10584" s="84"/>
      <c r="H10584" s="31"/>
      <c r="I10584" s="205"/>
      <c r="J10584" s="84"/>
      <c r="K10584" s="31"/>
      <c r="L10584" s="31"/>
      <c r="M10584" s="169"/>
      <c r="N10584" s="148"/>
      <c r="O10584" s="106"/>
      <c r="P10584" s="43"/>
      <c r="Q10584" s="205"/>
      <c r="R10584" s="84"/>
      <c r="S10584" s="31"/>
      <c r="T10584" s="31"/>
      <c r="U10584" s="169"/>
      <c r="V10584" s="150"/>
      <c r="W10584" s="141" t="str" cm="1">
        <f t="array" ref="W10584">IF(SUM(LEN(B10584:V10584))=0,"",IF(OR(OR(ISBLANK(F10584),SUM(LEN(C10584),LEN(D10584))=0),AND(NOT(E10584="Unknown"),ISBLANK(J10584)),AND(NOT(O10584="Unknown"),ISBLANK(R10584))),"Missing Information", INDEX(Table15[Entire Service Line Classification], MATCH(SUMIFS(Table15[Unique ID],Table15[System-Owned Portion],E10584,Table15[If Material Anything Other than "Lead" in Column E,Was Material Ever Previously Lead?],G10584,Table15[Customer-Owned Portion],O10584),Table15[Unique ID],0),0)))</f>
        <v/>
      </c>
    </row>
    <row r="10585" spans="2:23" x14ac:dyDescent="0.25">
      <c r="B10585" s="146"/>
      <c r="C10585" s="31"/>
      <c r="D10585" s="31"/>
      <c r="E10585" s="44"/>
      <c r="F10585" s="43"/>
      <c r="G10585" s="84"/>
      <c r="H10585" s="31"/>
      <c r="I10585" s="205"/>
      <c r="J10585" s="84"/>
      <c r="K10585" s="31"/>
      <c r="L10585" s="31"/>
      <c r="M10585" s="169"/>
      <c r="N10585" s="148"/>
      <c r="O10585" s="106"/>
      <c r="P10585" s="43"/>
      <c r="Q10585" s="205"/>
      <c r="R10585" s="84"/>
      <c r="S10585" s="31"/>
      <c r="T10585" s="31"/>
      <c r="U10585" s="169"/>
      <c r="V10585" s="150"/>
      <c r="W10585" s="141" t="str" cm="1">
        <f t="array" ref="W10585">IF(SUM(LEN(B10585:V10585))=0,"",IF(OR(OR(ISBLANK(F10585),SUM(LEN(C10585),LEN(D10585))=0),AND(NOT(E10585="Unknown"),ISBLANK(J10585)),AND(NOT(O10585="Unknown"),ISBLANK(R10585))),"Missing Information", INDEX(Table15[Entire Service Line Classification], MATCH(SUMIFS(Table15[Unique ID],Table15[System-Owned Portion],E10585,Table15[If Material Anything Other than "Lead" in Column E,Was Material Ever Previously Lead?],G10585,Table15[Customer-Owned Portion],O10585),Table15[Unique ID],0),0)))</f>
        <v/>
      </c>
    </row>
    <row r="10586" spans="2:23" x14ac:dyDescent="0.25">
      <c r="B10586" s="146"/>
      <c r="C10586" s="31"/>
      <c r="D10586" s="31"/>
      <c r="E10586" s="44"/>
      <c r="F10586" s="43"/>
      <c r="G10586" s="84"/>
      <c r="H10586" s="31"/>
      <c r="I10586" s="205"/>
      <c r="J10586" s="84"/>
      <c r="K10586" s="31"/>
      <c r="L10586" s="31"/>
      <c r="M10586" s="169"/>
      <c r="N10586" s="148"/>
      <c r="O10586" s="106"/>
      <c r="P10586" s="43"/>
      <c r="Q10586" s="205"/>
      <c r="R10586" s="84"/>
      <c r="S10586" s="31"/>
      <c r="T10586" s="31"/>
      <c r="U10586" s="169"/>
      <c r="V10586" s="150"/>
      <c r="W10586" s="141" t="str" cm="1">
        <f t="array" ref="W10586">IF(SUM(LEN(B10586:V10586))=0,"",IF(OR(OR(ISBLANK(F10586),SUM(LEN(C10586),LEN(D10586))=0),AND(NOT(E10586="Unknown"),ISBLANK(J10586)),AND(NOT(O10586="Unknown"),ISBLANK(R10586))),"Missing Information", INDEX(Table15[Entire Service Line Classification], MATCH(SUMIFS(Table15[Unique ID],Table15[System-Owned Portion],E10586,Table15[If Material Anything Other than "Lead" in Column E,Was Material Ever Previously Lead?],G10586,Table15[Customer-Owned Portion],O10586),Table15[Unique ID],0),0)))</f>
        <v/>
      </c>
    </row>
    <row r="10587" spans="2:23" x14ac:dyDescent="0.25">
      <c r="B10587" s="146"/>
      <c r="C10587" s="31"/>
      <c r="D10587" s="31"/>
      <c r="E10587" s="44"/>
      <c r="F10587" s="43"/>
      <c r="G10587" s="84"/>
      <c r="H10587" s="31"/>
      <c r="I10587" s="205"/>
      <c r="J10587" s="84"/>
      <c r="K10587" s="31"/>
      <c r="L10587" s="31"/>
      <c r="M10587" s="169"/>
      <c r="N10587" s="148"/>
      <c r="O10587" s="106"/>
      <c r="P10587" s="43"/>
      <c r="Q10587" s="205"/>
      <c r="R10587" s="84"/>
      <c r="S10587" s="31"/>
      <c r="T10587" s="31"/>
      <c r="U10587" s="169"/>
      <c r="V10587" s="150"/>
      <c r="W10587" s="141" t="str" cm="1">
        <f t="array" ref="W10587">IF(SUM(LEN(B10587:V10587))=0,"",IF(OR(OR(ISBLANK(F10587),SUM(LEN(C10587),LEN(D10587))=0),AND(NOT(E10587="Unknown"),ISBLANK(J10587)),AND(NOT(O10587="Unknown"),ISBLANK(R10587))),"Missing Information", INDEX(Table15[Entire Service Line Classification], MATCH(SUMIFS(Table15[Unique ID],Table15[System-Owned Portion],E10587,Table15[If Material Anything Other than "Lead" in Column E,Was Material Ever Previously Lead?],G10587,Table15[Customer-Owned Portion],O10587),Table15[Unique ID],0),0)))</f>
        <v/>
      </c>
    </row>
    <row r="10588" spans="2:23" x14ac:dyDescent="0.25">
      <c r="B10588" s="146"/>
      <c r="C10588" s="31"/>
      <c r="D10588" s="31"/>
      <c r="E10588" s="44"/>
      <c r="F10588" s="43"/>
      <c r="G10588" s="84"/>
      <c r="H10588" s="31"/>
      <c r="I10588" s="205"/>
      <c r="J10588" s="84"/>
      <c r="K10588" s="31"/>
      <c r="L10588" s="31"/>
      <c r="M10588" s="169"/>
      <c r="N10588" s="148"/>
      <c r="O10588" s="106"/>
      <c r="P10588" s="43"/>
      <c r="Q10588" s="205"/>
      <c r="R10588" s="84"/>
      <c r="S10588" s="31"/>
      <c r="T10588" s="31"/>
      <c r="U10588" s="169"/>
      <c r="V10588" s="150"/>
      <c r="W10588" s="141" t="str" cm="1">
        <f t="array" ref="W10588">IF(SUM(LEN(B10588:V10588))=0,"",IF(OR(OR(ISBLANK(F10588),SUM(LEN(C10588),LEN(D10588))=0),AND(NOT(E10588="Unknown"),ISBLANK(J10588)),AND(NOT(O10588="Unknown"),ISBLANK(R10588))),"Missing Information", INDEX(Table15[Entire Service Line Classification], MATCH(SUMIFS(Table15[Unique ID],Table15[System-Owned Portion],E10588,Table15[If Material Anything Other than "Lead" in Column E,Was Material Ever Previously Lead?],G10588,Table15[Customer-Owned Portion],O10588),Table15[Unique ID],0),0)))</f>
        <v/>
      </c>
    </row>
    <row r="10589" spans="2:23" x14ac:dyDescent="0.25">
      <c r="B10589" s="146"/>
      <c r="C10589" s="31"/>
      <c r="D10589" s="31"/>
      <c r="E10589" s="44"/>
      <c r="F10589" s="43"/>
      <c r="G10589" s="84"/>
      <c r="H10589" s="31"/>
      <c r="I10589" s="205"/>
      <c r="J10589" s="84"/>
      <c r="K10589" s="31"/>
      <c r="L10589" s="31"/>
      <c r="M10589" s="169"/>
      <c r="N10589" s="148"/>
      <c r="O10589" s="106"/>
      <c r="P10589" s="43"/>
      <c r="Q10589" s="205"/>
      <c r="R10589" s="84"/>
      <c r="S10589" s="31"/>
      <c r="T10589" s="31"/>
      <c r="U10589" s="169"/>
      <c r="V10589" s="150"/>
      <c r="W10589" s="141" t="str" cm="1">
        <f t="array" ref="W10589">IF(SUM(LEN(B10589:V10589))=0,"",IF(OR(OR(ISBLANK(F10589),SUM(LEN(C10589),LEN(D10589))=0),AND(NOT(E10589="Unknown"),ISBLANK(J10589)),AND(NOT(O10589="Unknown"),ISBLANK(R10589))),"Missing Information", INDEX(Table15[Entire Service Line Classification], MATCH(SUMIFS(Table15[Unique ID],Table15[System-Owned Portion],E10589,Table15[If Material Anything Other than "Lead" in Column E,Was Material Ever Previously Lead?],G10589,Table15[Customer-Owned Portion],O10589),Table15[Unique ID],0),0)))</f>
        <v/>
      </c>
    </row>
    <row r="10590" spans="2:23" x14ac:dyDescent="0.25">
      <c r="B10590" s="146"/>
      <c r="C10590" s="31"/>
      <c r="D10590" s="31"/>
      <c r="E10590" s="44"/>
      <c r="F10590" s="43"/>
      <c r="G10590" s="84"/>
      <c r="H10590" s="31"/>
      <c r="I10590" s="205"/>
      <c r="J10590" s="84"/>
      <c r="K10590" s="31"/>
      <c r="L10590" s="31"/>
      <c r="M10590" s="169"/>
      <c r="N10590" s="148"/>
      <c r="O10590" s="106"/>
      <c r="P10590" s="43"/>
      <c r="Q10590" s="205"/>
      <c r="R10590" s="84"/>
      <c r="S10590" s="31"/>
      <c r="T10590" s="31"/>
      <c r="U10590" s="169"/>
      <c r="V10590" s="150"/>
      <c r="W10590" s="141" t="str" cm="1">
        <f t="array" ref="W10590">IF(SUM(LEN(B10590:V10590))=0,"",IF(OR(OR(ISBLANK(F10590),SUM(LEN(C10590),LEN(D10590))=0),AND(NOT(E10590="Unknown"),ISBLANK(J10590)),AND(NOT(O10590="Unknown"),ISBLANK(R10590))),"Missing Information", INDEX(Table15[Entire Service Line Classification], MATCH(SUMIFS(Table15[Unique ID],Table15[System-Owned Portion],E10590,Table15[If Material Anything Other than "Lead" in Column E,Was Material Ever Previously Lead?],G10590,Table15[Customer-Owned Portion],O10590),Table15[Unique ID],0),0)))</f>
        <v/>
      </c>
    </row>
    <row r="10591" spans="2:23" x14ac:dyDescent="0.25">
      <c r="B10591" s="146"/>
      <c r="C10591" s="31"/>
      <c r="D10591" s="31"/>
      <c r="E10591" s="44"/>
      <c r="F10591" s="43"/>
      <c r="G10591" s="84"/>
      <c r="H10591" s="31"/>
      <c r="I10591" s="205"/>
      <c r="J10591" s="84"/>
      <c r="K10591" s="31"/>
      <c r="L10591" s="31"/>
      <c r="M10591" s="169"/>
      <c r="N10591" s="148"/>
      <c r="O10591" s="106"/>
      <c r="P10591" s="43"/>
      <c r="Q10591" s="205"/>
      <c r="R10591" s="84"/>
      <c r="S10591" s="31"/>
      <c r="T10591" s="31"/>
      <c r="U10591" s="169"/>
      <c r="V10591" s="150"/>
      <c r="W10591" s="141" t="str" cm="1">
        <f t="array" ref="W10591">IF(SUM(LEN(B10591:V10591))=0,"",IF(OR(OR(ISBLANK(F10591),SUM(LEN(C10591),LEN(D10591))=0),AND(NOT(E10591="Unknown"),ISBLANK(J10591)),AND(NOT(O10591="Unknown"),ISBLANK(R10591))),"Missing Information", INDEX(Table15[Entire Service Line Classification], MATCH(SUMIFS(Table15[Unique ID],Table15[System-Owned Portion],E10591,Table15[If Material Anything Other than "Lead" in Column E,Was Material Ever Previously Lead?],G10591,Table15[Customer-Owned Portion],O10591),Table15[Unique ID],0),0)))</f>
        <v/>
      </c>
    </row>
    <row r="10592" spans="2:23" x14ac:dyDescent="0.25">
      <c r="B10592" s="146"/>
      <c r="C10592" s="31"/>
      <c r="D10592" s="31"/>
      <c r="E10592" s="44"/>
      <c r="F10592" s="43"/>
      <c r="G10592" s="84"/>
      <c r="H10592" s="31"/>
      <c r="I10592" s="205"/>
      <c r="J10592" s="84"/>
      <c r="K10592" s="31"/>
      <c r="L10592" s="31"/>
      <c r="M10592" s="169"/>
      <c r="N10592" s="148"/>
      <c r="O10592" s="106"/>
      <c r="P10592" s="43"/>
      <c r="Q10592" s="205"/>
      <c r="R10592" s="84"/>
      <c r="S10592" s="31"/>
      <c r="T10592" s="31"/>
      <c r="U10592" s="169"/>
      <c r="V10592" s="150"/>
      <c r="W10592" s="141" t="str" cm="1">
        <f t="array" ref="W10592">IF(SUM(LEN(B10592:V10592))=0,"",IF(OR(OR(ISBLANK(F10592),SUM(LEN(C10592),LEN(D10592))=0),AND(NOT(E10592="Unknown"),ISBLANK(J10592)),AND(NOT(O10592="Unknown"),ISBLANK(R10592))),"Missing Information", INDEX(Table15[Entire Service Line Classification], MATCH(SUMIFS(Table15[Unique ID],Table15[System-Owned Portion],E10592,Table15[If Material Anything Other than "Lead" in Column E,Was Material Ever Previously Lead?],G10592,Table15[Customer-Owned Portion],O10592),Table15[Unique ID],0),0)))</f>
        <v/>
      </c>
    </row>
    <row r="10593" spans="2:23" x14ac:dyDescent="0.25">
      <c r="B10593" s="146"/>
      <c r="C10593" s="31"/>
      <c r="D10593" s="31"/>
      <c r="E10593" s="44"/>
      <c r="F10593" s="43"/>
      <c r="G10593" s="84"/>
      <c r="H10593" s="31"/>
      <c r="I10593" s="205"/>
      <c r="J10593" s="84"/>
      <c r="K10593" s="31"/>
      <c r="L10593" s="31"/>
      <c r="M10593" s="169"/>
      <c r="N10593" s="148"/>
      <c r="O10593" s="106"/>
      <c r="P10593" s="43"/>
      <c r="Q10593" s="205"/>
      <c r="R10593" s="84"/>
      <c r="S10593" s="31"/>
      <c r="T10593" s="31"/>
      <c r="U10593" s="169"/>
      <c r="V10593" s="150"/>
      <c r="W10593" s="141" t="str" cm="1">
        <f t="array" ref="W10593">IF(SUM(LEN(B10593:V10593))=0,"",IF(OR(OR(ISBLANK(F10593),SUM(LEN(C10593),LEN(D10593))=0),AND(NOT(E10593="Unknown"),ISBLANK(J10593)),AND(NOT(O10593="Unknown"),ISBLANK(R10593))),"Missing Information", INDEX(Table15[Entire Service Line Classification], MATCH(SUMIFS(Table15[Unique ID],Table15[System-Owned Portion],E10593,Table15[If Material Anything Other than "Lead" in Column E,Was Material Ever Previously Lead?],G10593,Table15[Customer-Owned Portion],O10593),Table15[Unique ID],0),0)))</f>
        <v/>
      </c>
    </row>
    <row r="10594" spans="2:23" x14ac:dyDescent="0.25">
      <c r="B10594" s="146"/>
      <c r="C10594" s="31"/>
      <c r="D10594" s="31"/>
      <c r="E10594" s="44"/>
      <c r="F10594" s="43"/>
      <c r="G10594" s="84"/>
      <c r="H10594" s="31"/>
      <c r="I10594" s="205"/>
      <c r="J10594" s="84"/>
      <c r="K10594" s="31"/>
      <c r="L10594" s="31"/>
      <c r="M10594" s="169"/>
      <c r="N10594" s="148"/>
      <c r="O10594" s="106"/>
      <c r="P10594" s="43"/>
      <c r="Q10594" s="205"/>
      <c r="R10594" s="84"/>
      <c r="S10594" s="31"/>
      <c r="T10594" s="31"/>
      <c r="U10594" s="169"/>
      <c r="V10594" s="150"/>
      <c r="W10594" s="141" t="str" cm="1">
        <f t="array" ref="W10594">IF(SUM(LEN(B10594:V10594))=0,"",IF(OR(OR(ISBLANK(F10594),SUM(LEN(C10594),LEN(D10594))=0),AND(NOT(E10594="Unknown"),ISBLANK(J10594)),AND(NOT(O10594="Unknown"),ISBLANK(R10594))),"Missing Information", INDEX(Table15[Entire Service Line Classification], MATCH(SUMIFS(Table15[Unique ID],Table15[System-Owned Portion],E10594,Table15[If Material Anything Other than "Lead" in Column E,Was Material Ever Previously Lead?],G10594,Table15[Customer-Owned Portion],O10594),Table15[Unique ID],0),0)))</f>
        <v/>
      </c>
    </row>
    <row r="10595" spans="2:23" x14ac:dyDescent="0.25">
      <c r="B10595" s="146"/>
      <c r="C10595" s="31"/>
      <c r="D10595" s="31"/>
      <c r="E10595" s="44"/>
      <c r="F10595" s="43"/>
      <c r="G10595" s="84"/>
      <c r="H10595" s="31"/>
      <c r="I10595" s="205"/>
      <c r="J10595" s="84"/>
      <c r="K10595" s="31"/>
      <c r="L10595" s="31"/>
      <c r="M10595" s="169"/>
      <c r="N10595" s="148"/>
      <c r="O10595" s="106"/>
      <c r="P10595" s="43"/>
      <c r="Q10595" s="205"/>
      <c r="R10595" s="84"/>
      <c r="S10595" s="31"/>
      <c r="T10595" s="31"/>
      <c r="U10595" s="169"/>
      <c r="V10595" s="150"/>
      <c r="W10595" s="141" t="str" cm="1">
        <f t="array" ref="W10595">IF(SUM(LEN(B10595:V10595))=0,"",IF(OR(OR(ISBLANK(F10595),SUM(LEN(C10595),LEN(D10595))=0),AND(NOT(E10595="Unknown"),ISBLANK(J10595)),AND(NOT(O10595="Unknown"),ISBLANK(R10595))),"Missing Information", INDEX(Table15[Entire Service Line Classification], MATCH(SUMIFS(Table15[Unique ID],Table15[System-Owned Portion],E10595,Table15[If Material Anything Other than "Lead" in Column E,Was Material Ever Previously Lead?],G10595,Table15[Customer-Owned Portion],O10595),Table15[Unique ID],0),0)))</f>
        <v/>
      </c>
    </row>
    <row r="10596" spans="2:23" x14ac:dyDescent="0.25">
      <c r="B10596" s="146"/>
      <c r="C10596" s="31"/>
      <c r="D10596" s="31"/>
      <c r="E10596" s="44"/>
      <c r="F10596" s="43"/>
      <c r="G10596" s="84"/>
      <c r="H10596" s="31"/>
      <c r="I10596" s="205"/>
      <c r="J10596" s="84"/>
      <c r="K10596" s="31"/>
      <c r="L10596" s="31"/>
      <c r="M10596" s="169"/>
      <c r="N10596" s="148"/>
      <c r="O10596" s="106"/>
      <c r="P10596" s="43"/>
      <c r="Q10596" s="205"/>
      <c r="R10596" s="84"/>
      <c r="S10596" s="31"/>
      <c r="T10596" s="31"/>
      <c r="U10596" s="169"/>
      <c r="V10596" s="150"/>
      <c r="W10596" s="141" t="str" cm="1">
        <f t="array" ref="W10596">IF(SUM(LEN(B10596:V10596))=0,"",IF(OR(OR(ISBLANK(F10596),SUM(LEN(C10596),LEN(D10596))=0),AND(NOT(E10596="Unknown"),ISBLANK(J10596)),AND(NOT(O10596="Unknown"),ISBLANK(R10596))),"Missing Information", INDEX(Table15[Entire Service Line Classification], MATCH(SUMIFS(Table15[Unique ID],Table15[System-Owned Portion],E10596,Table15[If Material Anything Other than "Lead" in Column E,Was Material Ever Previously Lead?],G10596,Table15[Customer-Owned Portion],O10596),Table15[Unique ID],0),0)))</f>
        <v/>
      </c>
    </row>
    <row r="10597" spans="2:23" x14ac:dyDescent="0.25">
      <c r="B10597" s="146"/>
      <c r="C10597" s="31"/>
      <c r="D10597" s="31"/>
      <c r="E10597" s="44"/>
      <c r="F10597" s="43"/>
      <c r="G10597" s="84"/>
      <c r="H10597" s="31"/>
      <c r="I10597" s="205"/>
      <c r="J10597" s="84"/>
      <c r="K10597" s="31"/>
      <c r="L10597" s="31"/>
      <c r="M10597" s="169"/>
      <c r="N10597" s="148"/>
      <c r="O10597" s="106"/>
      <c r="P10597" s="43"/>
      <c r="Q10597" s="205"/>
      <c r="R10597" s="84"/>
      <c r="S10597" s="31"/>
      <c r="T10597" s="31"/>
      <c r="U10597" s="169"/>
      <c r="V10597" s="150"/>
      <c r="W10597" s="141" t="str" cm="1">
        <f t="array" ref="W10597">IF(SUM(LEN(B10597:V10597))=0,"",IF(OR(OR(ISBLANK(F10597),SUM(LEN(C10597),LEN(D10597))=0),AND(NOT(E10597="Unknown"),ISBLANK(J10597)),AND(NOT(O10597="Unknown"),ISBLANK(R10597))),"Missing Information", INDEX(Table15[Entire Service Line Classification], MATCH(SUMIFS(Table15[Unique ID],Table15[System-Owned Portion],E10597,Table15[If Material Anything Other than "Lead" in Column E,Was Material Ever Previously Lead?],G10597,Table15[Customer-Owned Portion],O10597),Table15[Unique ID],0),0)))</f>
        <v/>
      </c>
    </row>
    <row r="10598" spans="2:23" x14ac:dyDescent="0.25">
      <c r="B10598" s="146"/>
      <c r="C10598" s="31"/>
      <c r="D10598" s="31"/>
      <c r="E10598" s="44"/>
      <c r="F10598" s="43"/>
      <c r="G10598" s="84"/>
      <c r="H10598" s="31"/>
      <c r="I10598" s="205"/>
      <c r="J10598" s="84"/>
      <c r="K10598" s="31"/>
      <c r="L10598" s="31"/>
      <c r="M10598" s="169"/>
      <c r="N10598" s="148"/>
      <c r="O10598" s="106"/>
      <c r="P10598" s="43"/>
      <c r="Q10598" s="205"/>
      <c r="R10598" s="84"/>
      <c r="S10598" s="31"/>
      <c r="T10598" s="31"/>
      <c r="U10598" s="169"/>
      <c r="V10598" s="150"/>
      <c r="W10598" s="141" t="str" cm="1">
        <f t="array" ref="W10598">IF(SUM(LEN(B10598:V10598))=0,"",IF(OR(OR(ISBLANK(F10598),SUM(LEN(C10598),LEN(D10598))=0),AND(NOT(E10598="Unknown"),ISBLANK(J10598)),AND(NOT(O10598="Unknown"),ISBLANK(R10598))),"Missing Information", INDEX(Table15[Entire Service Line Classification], MATCH(SUMIFS(Table15[Unique ID],Table15[System-Owned Portion],E10598,Table15[If Material Anything Other than "Lead" in Column E,Was Material Ever Previously Lead?],G10598,Table15[Customer-Owned Portion],O10598),Table15[Unique ID],0),0)))</f>
        <v/>
      </c>
    </row>
    <row r="10599" spans="2:23" x14ac:dyDescent="0.25">
      <c r="B10599" s="146"/>
      <c r="C10599" s="31"/>
      <c r="D10599" s="31"/>
      <c r="E10599" s="44"/>
      <c r="F10599" s="43"/>
      <c r="G10599" s="84"/>
      <c r="H10599" s="31"/>
      <c r="I10599" s="205"/>
      <c r="J10599" s="84"/>
      <c r="K10599" s="31"/>
      <c r="L10599" s="31"/>
      <c r="M10599" s="169"/>
      <c r="N10599" s="148"/>
      <c r="O10599" s="106"/>
      <c r="P10599" s="43"/>
      <c r="Q10599" s="205"/>
      <c r="R10599" s="84"/>
      <c r="S10599" s="31"/>
      <c r="T10599" s="31"/>
      <c r="U10599" s="169"/>
      <c r="V10599" s="150"/>
      <c r="W10599" s="141" t="str" cm="1">
        <f t="array" ref="W10599">IF(SUM(LEN(B10599:V10599))=0,"",IF(OR(OR(ISBLANK(F10599),SUM(LEN(C10599),LEN(D10599))=0),AND(NOT(E10599="Unknown"),ISBLANK(J10599)),AND(NOT(O10599="Unknown"),ISBLANK(R10599))),"Missing Information", INDEX(Table15[Entire Service Line Classification], MATCH(SUMIFS(Table15[Unique ID],Table15[System-Owned Portion],E10599,Table15[If Material Anything Other than "Lead" in Column E,Was Material Ever Previously Lead?],G10599,Table15[Customer-Owned Portion],O10599),Table15[Unique ID],0),0)))</f>
        <v/>
      </c>
    </row>
    <row r="10600" spans="2:23" x14ac:dyDescent="0.25">
      <c r="B10600" s="146"/>
      <c r="C10600" s="31"/>
      <c r="D10600" s="31"/>
      <c r="E10600" s="44"/>
      <c r="F10600" s="43"/>
      <c r="G10600" s="84"/>
      <c r="H10600" s="31"/>
      <c r="I10600" s="205"/>
      <c r="J10600" s="84"/>
      <c r="K10600" s="31"/>
      <c r="L10600" s="31"/>
      <c r="M10600" s="169"/>
      <c r="N10600" s="148"/>
      <c r="O10600" s="106"/>
      <c r="P10600" s="43"/>
      <c r="Q10600" s="205"/>
      <c r="R10600" s="84"/>
      <c r="S10600" s="31"/>
      <c r="T10600" s="31"/>
      <c r="U10600" s="169"/>
      <c r="V10600" s="150"/>
      <c r="W10600" s="141" t="str" cm="1">
        <f t="array" ref="W10600">IF(SUM(LEN(B10600:V10600))=0,"",IF(OR(OR(ISBLANK(F10600),SUM(LEN(C10600),LEN(D10600))=0),AND(NOT(E10600="Unknown"),ISBLANK(J10600)),AND(NOT(O10600="Unknown"),ISBLANK(R10600))),"Missing Information", INDEX(Table15[Entire Service Line Classification], MATCH(SUMIFS(Table15[Unique ID],Table15[System-Owned Portion],E10600,Table15[If Material Anything Other than "Lead" in Column E,Was Material Ever Previously Lead?],G10600,Table15[Customer-Owned Portion],O10600),Table15[Unique ID],0),0)))</f>
        <v/>
      </c>
    </row>
    <row r="10601" spans="2:23" x14ac:dyDescent="0.25">
      <c r="B10601" s="146"/>
      <c r="C10601" s="31"/>
      <c r="D10601" s="31"/>
      <c r="E10601" s="44"/>
      <c r="F10601" s="43"/>
      <c r="G10601" s="84"/>
      <c r="H10601" s="31"/>
      <c r="I10601" s="205"/>
      <c r="J10601" s="84"/>
      <c r="K10601" s="31"/>
      <c r="L10601" s="31"/>
      <c r="M10601" s="169"/>
      <c r="N10601" s="148"/>
      <c r="O10601" s="106"/>
      <c r="P10601" s="43"/>
      <c r="Q10601" s="205"/>
      <c r="R10601" s="84"/>
      <c r="S10601" s="31"/>
      <c r="T10601" s="31"/>
      <c r="U10601" s="169"/>
      <c r="V10601" s="150"/>
      <c r="W10601" s="141" t="str" cm="1">
        <f t="array" ref="W10601">IF(SUM(LEN(B10601:V10601))=0,"",IF(OR(OR(ISBLANK(F10601),SUM(LEN(C10601),LEN(D10601))=0),AND(NOT(E10601="Unknown"),ISBLANK(J10601)),AND(NOT(O10601="Unknown"),ISBLANK(R10601))),"Missing Information", INDEX(Table15[Entire Service Line Classification], MATCH(SUMIFS(Table15[Unique ID],Table15[System-Owned Portion],E10601,Table15[If Material Anything Other than "Lead" in Column E,Was Material Ever Previously Lead?],G10601,Table15[Customer-Owned Portion],O10601),Table15[Unique ID],0),0)))</f>
        <v/>
      </c>
    </row>
    <row r="10602" spans="2:23" x14ac:dyDescent="0.25">
      <c r="B10602" s="146"/>
      <c r="C10602" s="31"/>
      <c r="D10602" s="31"/>
      <c r="E10602" s="44"/>
      <c r="F10602" s="43"/>
      <c r="G10602" s="84"/>
      <c r="H10602" s="31"/>
      <c r="I10602" s="205"/>
      <c r="J10602" s="84"/>
      <c r="K10602" s="31"/>
      <c r="L10602" s="31"/>
      <c r="M10602" s="169"/>
      <c r="N10602" s="148"/>
      <c r="O10602" s="106"/>
      <c r="P10602" s="43"/>
      <c r="Q10602" s="205"/>
      <c r="R10602" s="84"/>
      <c r="S10602" s="31"/>
      <c r="T10602" s="31"/>
      <c r="U10602" s="169"/>
      <c r="V10602" s="150"/>
      <c r="W10602" s="141" t="str" cm="1">
        <f t="array" ref="W10602">IF(SUM(LEN(B10602:V10602))=0,"",IF(OR(OR(ISBLANK(F10602),SUM(LEN(C10602),LEN(D10602))=0),AND(NOT(E10602="Unknown"),ISBLANK(J10602)),AND(NOT(O10602="Unknown"),ISBLANK(R10602))),"Missing Information", INDEX(Table15[Entire Service Line Classification], MATCH(SUMIFS(Table15[Unique ID],Table15[System-Owned Portion],E10602,Table15[If Material Anything Other than "Lead" in Column E,Was Material Ever Previously Lead?],G10602,Table15[Customer-Owned Portion],O10602),Table15[Unique ID],0),0)))</f>
        <v/>
      </c>
    </row>
    <row r="10603" spans="2:23" x14ac:dyDescent="0.25">
      <c r="B10603" s="146"/>
      <c r="C10603" s="31"/>
      <c r="D10603" s="31"/>
      <c r="E10603" s="44"/>
      <c r="F10603" s="43"/>
      <c r="G10603" s="84"/>
      <c r="H10603" s="31"/>
      <c r="I10603" s="205"/>
      <c r="J10603" s="84"/>
      <c r="K10603" s="31"/>
      <c r="L10603" s="31"/>
      <c r="M10603" s="169"/>
      <c r="N10603" s="148"/>
      <c r="O10603" s="106"/>
      <c r="P10603" s="43"/>
      <c r="Q10603" s="205"/>
      <c r="R10603" s="84"/>
      <c r="S10603" s="31"/>
      <c r="T10603" s="31"/>
      <c r="U10603" s="169"/>
      <c r="V10603" s="150"/>
      <c r="W10603" s="141" t="str" cm="1">
        <f t="array" ref="W10603">IF(SUM(LEN(B10603:V10603))=0,"",IF(OR(OR(ISBLANK(F10603),SUM(LEN(C10603),LEN(D10603))=0),AND(NOT(E10603="Unknown"),ISBLANK(J10603)),AND(NOT(O10603="Unknown"),ISBLANK(R10603))),"Missing Information", INDEX(Table15[Entire Service Line Classification], MATCH(SUMIFS(Table15[Unique ID],Table15[System-Owned Portion],E10603,Table15[If Material Anything Other than "Lead" in Column E,Was Material Ever Previously Lead?],G10603,Table15[Customer-Owned Portion],O10603),Table15[Unique ID],0),0)))</f>
        <v/>
      </c>
    </row>
    <row r="10604" spans="2:23" x14ac:dyDescent="0.25">
      <c r="B10604" s="146"/>
      <c r="C10604" s="31"/>
      <c r="D10604" s="31"/>
      <c r="E10604" s="44"/>
      <c r="F10604" s="43"/>
      <c r="G10604" s="84"/>
      <c r="H10604" s="31"/>
      <c r="I10604" s="205"/>
      <c r="J10604" s="84"/>
      <c r="K10604" s="31"/>
      <c r="L10604" s="31"/>
      <c r="M10604" s="169"/>
      <c r="N10604" s="148"/>
      <c r="O10604" s="106"/>
      <c r="P10604" s="43"/>
      <c r="Q10604" s="205"/>
      <c r="R10604" s="84"/>
      <c r="S10604" s="31"/>
      <c r="T10604" s="31"/>
      <c r="U10604" s="169"/>
      <c r="V10604" s="150"/>
      <c r="W10604" s="141" t="str" cm="1">
        <f t="array" ref="W10604">IF(SUM(LEN(B10604:V10604))=0,"",IF(OR(OR(ISBLANK(F10604),SUM(LEN(C10604),LEN(D10604))=0),AND(NOT(E10604="Unknown"),ISBLANK(J10604)),AND(NOT(O10604="Unknown"),ISBLANK(R10604))),"Missing Information", INDEX(Table15[Entire Service Line Classification], MATCH(SUMIFS(Table15[Unique ID],Table15[System-Owned Portion],E10604,Table15[If Material Anything Other than "Lead" in Column E,Was Material Ever Previously Lead?],G10604,Table15[Customer-Owned Portion],O10604),Table15[Unique ID],0),0)))</f>
        <v/>
      </c>
    </row>
    <row r="10605" spans="2:23" x14ac:dyDescent="0.25">
      <c r="B10605" s="146"/>
      <c r="C10605" s="31"/>
      <c r="D10605" s="31"/>
      <c r="E10605" s="44"/>
      <c r="F10605" s="43"/>
      <c r="G10605" s="84"/>
      <c r="H10605" s="31"/>
      <c r="I10605" s="205"/>
      <c r="J10605" s="84"/>
      <c r="K10605" s="31"/>
      <c r="L10605" s="31"/>
      <c r="M10605" s="169"/>
      <c r="N10605" s="148"/>
      <c r="O10605" s="106"/>
      <c r="P10605" s="43"/>
      <c r="Q10605" s="205"/>
      <c r="R10605" s="84"/>
      <c r="S10605" s="31"/>
      <c r="T10605" s="31"/>
      <c r="U10605" s="169"/>
      <c r="V10605" s="150"/>
      <c r="W10605" s="141" t="str" cm="1">
        <f t="array" ref="W10605">IF(SUM(LEN(B10605:V10605))=0,"",IF(OR(OR(ISBLANK(F10605),SUM(LEN(C10605),LEN(D10605))=0),AND(NOT(E10605="Unknown"),ISBLANK(J10605)),AND(NOT(O10605="Unknown"),ISBLANK(R10605))),"Missing Information", INDEX(Table15[Entire Service Line Classification], MATCH(SUMIFS(Table15[Unique ID],Table15[System-Owned Portion],E10605,Table15[If Material Anything Other than "Lead" in Column E,Was Material Ever Previously Lead?],G10605,Table15[Customer-Owned Portion],O10605),Table15[Unique ID],0),0)))</f>
        <v/>
      </c>
    </row>
    <row r="10606" spans="2:23" x14ac:dyDescent="0.25">
      <c r="B10606" s="146"/>
      <c r="C10606" s="31"/>
      <c r="D10606" s="31"/>
      <c r="E10606" s="44"/>
      <c r="F10606" s="43"/>
      <c r="G10606" s="84"/>
      <c r="H10606" s="31"/>
      <c r="I10606" s="205"/>
      <c r="J10606" s="84"/>
      <c r="K10606" s="31"/>
      <c r="L10606" s="31"/>
      <c r="M10606" s="169"/>
      <c r="N10606" s="148"/>
      <c r="O10606" s="106"/>
      <c r="P10606" s="43"/>
      <c r="Q10606" s="205"/>
      <c r="R10606" s="84"/>
      <c r="S10606" s="31"/>
      <c r="T10606" s="31"/>
      <c r="U10606" s="169"/>
      <c r="V10606" s="150"/>
      <c r="W10606" s="141" t="str" cm="1">
        <f t="array" ref="W10606">IF(SUM(LEN(B10606:V10606))=0,"",IF(OR(OR(ISBLANK(F10606),SUM(LEN(C10606),LEN(D10606))=0),AND(NOT(E10606="Unknown"),ISBLANK(J10606)),AND(NOT(O10606="Unknown"),ISBLANK(R10606))),"Missing Information", INDEX(Table15[Entire Service Line Classification], MATCH(SUMIFS(Table15[Unique ID],Table15[System-Owned Portion],E10606,Table15[If Material Anything Other than "Lead" in Column E,Was Material Ever Previously Lead?],G10606,Table15[Customer-Owned Portion],O10606),Table15[Unique ID],0),0)))</f>
        <v/>
      </c>
    </row>
    <row r="10607" spans="2:23" x14ac:dyDescent="0.25">
      <c r="B10607" s="146"/>
      <c r="C10607" s="31"/>
      <c r="D10607" s="31"/>
      <c r="E10607" s="44"/>
      <c r="F10607" s="43"/>
      <c r="G10607" s="84"/>
      <c r="H10607" s="31"/>
      <c r="I10607" s="205"/>
      <c r="J10607" s="84"/>
      <c r="K10607" s="31"/>
      <c r="L10607" s="31"/>
      <c r="M10607" s="169"/>
      <c r="N10607" s="148"/>
      <c r="O10607" s="106"/>
      <c r="P10607" s="43"/>
      <c r="Q10607" s="205"/>
      <c r="R10607" s="84"/>
      <c r="S10607" s="31"/>
      <c r="T10607" s="31"/>
      <c r="U10607" s="169"/>
      <c r="V10607" s="150"/>
      <c r="W10607" s="141" t="str" cm="1">
        <f t="array" ref="W10607">IF(SUM(LEN(B10607:V10607))=0,"",IF(OR(OR(ISBLANK(F10607),SUM(LEN(C10607),LEN(D10607))=0),AND(NOT(E10607="Unknown"),ISBLANK(J10607)),AND(NOT(O10607="Unknown"),ISBLANK(R10607))),"Missing Information", INDEX(Table15[Entire Service Line Classification], MATCH(SUMIFS(Table15[Unique ID],Table15[System-Owned Portion],E10607,Table15[If Material Anything Other than "Lead" in Column E,Was Material Ever Previously Lead?],G10607,Table15[Customer-Owned Portion],O10607),Table15[Unique ID],0),0)))</f>
        <v/>
      </c>
    </row>
    <row r="10608" spans="2:23" x14ac:dyDescent="0.25">
      <c r="B10608" s="146"/>
      <c r="C10608" s="31"/>
      <c r="D10608" s="31"/>
      <c r="E10608" s="44"/>
      <c r="F10608" s="43"/>
      <c r="G10608" s="84"/>
      <c r="H10608" s="31"/>
      <c r="I10608" s="205"/>
      <c r="J10608" s="84"/>
      <c r="K10608" s="31"/>
      <c r="L10608" s="31"/>
      <c r="M10608" s="169"/>
      <c r="N10608" s="148"/>
      <c r="O10608" s="106"/>
      <c r="P10608" s="43"/>
      <c r="Q10608" s="205"/>
      <c r="R10608" s="84"/>
      <c r="S10608" s="31"/>
      <c r="T10608" s="31"/>
      <c r="U10608" s="169"/>
      <c r="V10608" s="150"/>
      <c r="W10608" s="141" t="str" cm="1">
        <f t="array" ref="W10608">IF(SUM(LEN(B10608:V10608))=0,"",IF(OR(OR(ISBLANK(F10608),SUM(LEN(C10608),LEN(D10608))=0),AND(NOT(E10608="Unknown"),ISBLANK(J10608)),AND(NOT(O10608="Unknown"),ISBLANK(R10608))),"Missing Information", INDEX(Table15[Entire Service Line Classification], MATCH(SUMIFS(Table15[Unique ID],Table15[System-Owned Portion],E10608,Table15[If Material Anything Other than "Lead" in Column E,Was Material Ever Previously Lead?],G10608,Table15[Customer-Owned Portion],O10608),Table15[Unique ID],0),0)))</f>
        <v/>
      </c>
    </row>
    <row r="10609" spans="2:23" x14ac:dyDescent="0.25">
      <c r="B10609" s="146"/>
      <c r="C10609" s="31"/>
      <c r="D10609" s="31"/>
      <c r="E10609" s="44"/>
      <c r="F10609" s="43"/>
      <c r="G10609" s="84"/>
      <c r="H10609" s="31"/>
      <c r="I10609" s="205"/>
      <c r="J10609" s="84"/>
      <c r="K10609" s="31"/>
      <c r="L10609" s="31"/>
      <c r="M10609" s="169"/>
      <c r="N10609" s="148"/>
      <c r="O10609" s="106"/>
      <c r="P10609" s="43"/>
      <c r="Q10609" s="205"/>
      <c r="R10609" s="84"/>
      <c r="S10609" s="31"/>
      <c r="T10609" s="31"/>
      <c r="U10609" s="169"/>
      <c r="V10609" s="150"/>
      <c r="W10609" s="141" t="str" cm="1">
        <f t="array" ref="W10609">IF(SUM(LEN(B10609:V10609))=0,"",IF(OR(OR(ISBLANK(F10609),SUM(LEN(C10609),LEN(D10609))=0),AND(NOT(E10609="Unknown"),ISBLANK(J10609)),AND(NOT(O10609="Unknown"),ISBLANK(R10609))),"Missing Information", INDEX(Table15[Entire Service Line Classification], MATCH(SUMIFS(Table15[Unique ID],Table15[System-Owned Portion],E10609,Table15[If Material Anything Other than "Lead" in Column E,Was Material Ever Previously Lead?],G10609,Table15[Customer-Owned Portion],O10609),Table15[Unique ID],0),0)))</f>
        <v/>
      </c>
    </row>
    <row r="10610" spans="2:23" x14ac:dyDescent="0.25">
      <c r="B10610" s="146"/>
      <c r="C10610" s="31"/>
      <c r="D10610" s="31"/>
      <c r="E10610" s="44"/>
      <c r="F10610" s="43"/>
      <c r="G10610" s="84"/>
      <c r="H10610" s="31"/>
      <c r="I10610" s="205"/>
      <c r="J10610" s="84"/>
      <c r="K10610" s="31"/>
      <c r="L10610" s="31"/>
      <c r="M10610" s="169"/>
      <c r="N10610" s="148"/>
      <c r="O10610" s="106"/>
      <c r="P10610" s="43"/>
      <c r="Q10610" s="205"/>
      <c r="R10610" s="84"/>
      <c r="S10610" s="31"/>
      <c r="T10610" s="31"/>
      <c r="U10610" s="169"/>
      <c r="V10610" s="150"/>
      <c r="W10610" s="141" t="str" cm="1">
        <f t="array" ref="W10610">IF(SUM(LEN(B10610:V10610))=0,"",IF(OR(OR(ISBLANK(F10610),SUM(LEN(C10610),LEN(D10610))=0),AND(NOT(E10610="Unknown"),ISBLANK(J10610)),AND(NOT(O10610="Unknown"),ISBLANK(R10610))),"Missing Information", INDEX(Table15[Entire Service Line Classification], MATCH(SUMIFS(Table15[Unique ID],Table15[System-Owned Portion],E10610,Table15[If Material Anything Other than "Lead" in Column E,Was Material Ever Previously Lead?],G10610,Table15[Customer-Owned Portion],O10610),Table15[Unique ID],0),0)))</f>
        <v/>
      </c>
    </row>
    <row r="10611" spans="2:23" x14ac:dyDescent="0.25">
      <c r="B10611" s="146"/>
      <c r="C10611" s="31"/>
      <c r="D10611" s="31"/>
      <c r="E10611" s="44"/>
      <c r="F10611" s="43"/>
      <c r="G10611" s="84"/>
      <c r="H10611" s="31"/>
      <c r="I10611" s="205"/>
      <c r="J10611" s="84"/>
      <c r="K10611" s="31"/>
      <c r="L10611" s="31"/>
      <c r="M10611" s="169"/>
      <c r="N10611" s="148"/>
      <c r="O10611" s="106"/>
      <c r="P10611" s="43"/>
      <c r="Q10611" s="205"/>
      <c r="R10611" s="84"/>
      <c r="S10611" s="31"/>
      <c r="T10611" s="31"/>
      <c r="U10611" s="169"/>
      <c r="V10611" s="150"/>
      <c r="W10611" s="141" t="str" cm="1">
        <f t="array" ref="W10611">IF(SUM(LEN(B10611:V10611))=0,"",IF(OR(OR(ISBLANK(F10611),SUM(LEN(C10611),LEN(D10611))=0),AND(NOT(E10611="Unknown"),ISBLANK(J10611)),AND(NOT(O10611="Unknown"),ISBLANK(R10611))),"Missing Information", INDEX(Table15[Entire Service Line Classification], MATCH(SUMIFS(Table15[Unique ID],Table15[System-Owned Portion],E10611,Table15[If Material Anything Other than "Lead" in Column E,Was Material Ever Previously Lead?],G10611,Table15[Customer-Owned Portion],O10611),Table15[Unique ID],0),0)))</f>
        <v/>
      </c>
    </row>
    <row r="10612" spans="2:23" x14ac:dyDescent="0.25">
      <c r="B10612" s="146"/>
      <c r="C10612" s="31"/>
      <c r="D10612" s="31"/>
      <c r="E10612" s="44"/>
      <c r="F10612" s="43"/>
      <c r="G10612" s="84"/>
      <c r="H10612" s="31"/>
      <c r="I10612" s="205"/>
      <c r="J10612" s="84"/>
      <c r="K10612" s="31"/>
      <c r="L10612" s="31"/>
      <c r="M10612" s="169"/>
      <c r="N10612" s="148"/>
      <c r="O10612" s="106"/>
      <c r="P10612" s="43"/>
      <c r="Q10612" s="205"/>
      <c r="R10612" s="84"/>
      <c r="S10612" s="31"/>
      <c r="T10612" s="31"/>
      <c r="U10612" s="169"/>
      <c r="V10612" s="150"/>
      <c r="W10612" s="141" t="str" cm="1">
        <f t="array" ref="W10612">IF(SUM(LEN(B10612:V10612))=0,"",IF(OR(OR(ISBLANK(F10612),SUM(LEN(C10612),LEN(D10612))=0),AND(NOT(E10612="Unknown"),ISBLANK(J10612)),AND(NOT(O10612="Unknown"),ISBLANK(R10612))),"Missing Information", INDEX(Table15[Entire Service Line Classification], MATCH(SUMIFS(Table15[Unique ID],Table15[System-Owned Portion],E10612,Table15[If Material Anything Other than "Lead" in Column E,Was Material Ever Previously Lead?],G10612,Table15[Customer-Owned Portion],O10612),Table15[Unique ID],0),0)))</f>
        <v/>
      </c>
    </row>
    <row r="10613" spans="2:23" x14ac:dyDescent="0.25">
      <c r="B10613" s="146"/>
      <c r="C10613" s="31"/>
      <c r="D10613" s="31"/>
      <c r="E10613" s="44"/>
      <c r="F10613" s="43"/>
      <c r="G10613" s="84"/>
      <c r="H10613" s="31"/>
      <c r="I10613" s="205"/>
      <c r="J10613" s="84"/>
      <c r="K10613" s="31"/>
      <c r="L10613" s="31"/>
      <c r="M10613" s="169"/>
      <c r="N10613" s="148"/>
      <c r="O10613" s="106"/>
      <c r="P10613" s="43"/>
      <c r="Q10613" s="205"/>
      <c r="R10613" s="84"/>
      <c r="S10613" s="31"/>
      <c r="T10613" s="31"/>
      <c r="U10613" s="169"/>
      <c r="V10613" s="150"/>
      <c r="W10613" s="141" t="str" cm="1">
        <f t="array" ref="W10613">IF(SUM(LEN(B10613:V10613))=0,"",IF(OR(OR(ISBLANK(F10613),SUM(LEN(C10613),LEN(D10613))=0),AND(NOT(E10613="Unknown"),ISBLANK(J10613)),AND(NOT(O10613="Unknown"),ISBLANK(R10613))),"Missing Information", INDEX(Table15[Entire Service Line Classification], MATCH(SUMIFS(Table15[Unique ID],Table15[System-Owned Portion],E10613,Table15[If Material Anything Other than "Lead" in Column E,Was Material Ever Previously Lead?],G10613,Table15[Customer-Owned Portion],O10613),Table15[Unique ID],0),0)))</f>
        <v/>
      </c>
    </row>
    <row r="10614" spans="2:23" x14ac:dyDescent="0.25">
      <c r="B10614" s="146"/>
      <c r="C10614" s="31"/>
      <c r="D10614" s="31"/>
      <c r="E10614" s="44"/>
      <c r="F10614" s="43"/>
      <c r="G10614" s="84"/>
      <c r="H10614" s="31"/>
      <c r="I10614" s="205"/>
      <c r="J10614" s="84"/>
      <c r="K10614" s="31"/>
      <c r="L10614" s="31"/>
      <c r="M10614" s="169"/>
      <c r="N10614" s="148"/>
      <c r="O10614" s="106"/>
      <c r="P10614" s="43"/>
      <c r="Q10614" s="205"/>
      <c r="R10614" s="84"/>
      <c r="S10614" s="31"/>
      <c r="T10614" s="31"/>
      <c r="U10614" s="169"/>
      <c r="V10614" s="150"/>
      <c r="W10614" s="141" t="str" cm="1">
        <f t="array" ref="W10614">IF(SUM(LEN(B10614:V10614))=0,"",IF(OR(OR(ISBLANK(F10614),SUM(LEN(C10614),LEN(D10614))=0),AND(NOT(E10614="Unknown"),ISBLANK(J10614)),AND(NOT(O10614="Unknown"),ISBLANK(R10614))),"Missing Information", INDEX(Table15[Entire Service Line Classification], MATCH(SUMIFS(Table15[Unique ID],Table15[System-Owned Portion],E10614,Table15[If Material Anything Other than "Lead" in Column E,Was Material Ever Previously Lead?],G10614,Table15[Customer-Owned Portion],O10614),Table15[Unique ID],0),0)))</f>
        <v/>
      </c>
    </row>
    <row r="10615" spans="2:23" x14ac:dyDescent="0.25">
      <c r="B10615" s="146"/>
      <c r="C10615" s="31"/>
      <c r="D10615" s="31"/>
      <c r="E10615" s="44"/>
      <c r="F10615" s="43"/>
      <c r="G10615" s="84"/>
      <c r="H10615" s="31"/>
      <c r="I10615" s="205"/>
      <c r="J10615" s="84"/>
      <c r="K10615" s="31"/>
      <c r="L10615" s="31"/>
      <c r="M10615" s="169"/>
      <c r="N10615" s="148"/>
      <c r="O10615" s="106"/>
      <c r="P10615" s="43"/>
      <c r="Q10615" s="205"/>
      <c r="R10615" s="84"/>
      <c r="S10615" s="31"/>
      <c r="T10615" s="31"/>
      <c r="U10615" s="169"/>
      <c r="V10615" s="150"/>
      <c r="W10615" s="141" t="str" cm="1">
        <f t="array" ref="W10615">IF(SUM(LEN(B10615:V10615))=0,"",IF(OR(OR(ISBLANK(F10615),SUM(LEN(C10615),LEN(D10615))=0),AND(NOT(E10615="Unknown"),ISBLANK(J10615)),AND(NOT(O10615="Unknown"),ISBLANK(R10615))),"Missing Information", INDEX(Table15[Entire Service Line Classification], MATCH(SUMIFS(Table15[Unique ID],Table15[System-Owned Portion],E10615,Table15[If Material Anything Other than "Lead" in Column E,Was Material Ever Previously Lead?],G10615,Table15[Customer-Owned Portion],O10615),Table15[Unique ID],0),0)))</f>
        <v/>
      </c>
    </row>
    <row r="10616" spans="2:23" x14ac:dyDescent="0.25">
      <c r="B10616" s="146"/>
      <c r="C10616" s="31"/>
      <c r="D10616" s="31"/>
      <c r="E10616" s="44"/>
      <c r="F10616" s="43"/>
      <c r="G10616" s="84"/>
      <c r="H10616" s="31"/>
      <c r="I10616" s="205"/>
      <c r="J10616" s="84"/>
      <c r="K10616" s="31"/>
      <c r="L10616" s="31"/>
      <c r="M10616" s="169"/>
      <c r="N10616" s="148"/>
      <c r="O10616" s="106"/>
      <c r="P10616" s="43"/>
      <c r="Q10616" s="205"/>
      <c r="R10616" s="84"/>
      <c r="S10616" s="31"/>
      <c r="T10616" s="31"/>
      <c r="U10616" s="169"/>
      <c r="V10616" s="150"/>
      <c r="W10616" s="141" t="str" cm="1">
        <f t="array" ref="W10616">IF(SUM(LEN(B10616:V10616))=0,"",IF(OR(OR(ISBLANK(F10616),SUM(LEN(C10616),LEN(D10616))=0),AND(NOT(E10616="Unknown"),ISBLANK(J10616)),AND(NOT(O10616="Unknown"),ISBLANK(R10616))),"Missing Information", INDEX(Table15[Entire Service Line Classification], MATCH(SUMIFS(Table15[Unique ID],Table15[System-Owned Portion],E10616,Table15[If Material Anything Other than "Lead" in Column E,Was Material Ever Previously Lead?],G10616,Table15[Customer-Owned Portion],O10616),Table15[Unique ID],0),0)))</f>
        <v/>
      </c>
    </row>
    <row r="10617" spans="2:23" x14ac:dyDescent="0.25">
      <c r="B10617" s="146"/>
      <c r="C10617" s="31"/>
      <c r="D10617" s="31"/>
      <c r="E10617" s="44"/>
      <c r="F10617" s="43"/>
      <c r="G10617" s="84"/>
      <c r="H10617" s="31"/>
      <c r="I10617" s="205"/>
      <c r="J10617" s="84"/>
      <c r="K10617" s="31"/>
      <c r="L10617" s="31"/>
      <c r="M10617" s="169"/>
      <c r="N10617" s="148"/>
      <c r="O10617" s="106"/>
      <c r="P10617" s="43"/>
      <c r="Q10617" s="205"/>
      <c r="R10617" s="84"/>
      <c r="S10617" s="31"/>
      <c r="T10617" s="31"/>
      <c r="U10617" s="169"/>
      <c r="V10617" s="150"/>
      <c r="W10617" s="141" t="str" cm="1">
        <f t="array" ref="W10617">IF(SUM(LEN(B10617:V10617))=0,"",IF(OR(OR(ISBLANK(F10617),SUM(LEN(C10617),LEN(D10617))=0),AND(NOT(E10617="Unknown"),ISBLANK(J10617)),AND(NOT(O10617="Unknown"),ISBLANK(R10617))),"Missing Information", INDEX(Table15[Entire Service Line Classification], MATCH(SUMIFS(Table15[Unique ID],Table15[System-Owned Portion],E10617,Table15[If Material Anything Other than "Lead" in Column E,Was Material Ever Previously Lead?],G10617,Table15[Customer-Owned Portion],O10617),Table15[Unique ID],0),0)))</f>
        <v/>
      </c>
    </row>
    <row r="10618" spans="2:23" x14ac:dyDescent="0.25">
      <c r="B10618" s="146"/>
      <c r="C10618" s="31"/>
      <c r="D10618" s="31"/>
      <c r="E10618" s="44"/>
      <c r="F10618" s="43"/>
      <c r="G10618" s="84"/>
      <c r="H10618" s="31"/>
      <c r="I10618" s="205"/>
      <c r="J10618" s="84"/>
      <c r="K10618" s="31"/>
      <c r="L10618" s="31"/>
      <c r="M10618" s="169"/>
      <c r="N10618" s="148"/>
      <c r="O10618" s="106"/>
      <c r="P10618" s="43"/>
      <c r="Q10618" s="205"/>
      <c r="R10618" s="84"/>
      <c r="S10618" s="31"/>
      <c r="T10618" s="31"/>
      <c r="U10618" s="169"/>
      <c r="V10618" s="150"/>
      <c r="W10618" s="141" t="str" cm="1">
        <f t="array" ref="W10618">IF(SUM(LEN(B10618:V10618))=0,"",IF(OR(OR(ISBLANK(F10618),SUM(LEN(C10618),LEN(D10618))=0),AND(NOT(E10618="Unknown"),ISBLANK(J10618)),AND(NOT(O10618="Unknown"),ISBLANK(R10618))),"Missing Information", INDEX(Table15[Entire Service Line Classification], MATCH(SUMIFS(Table15[Unique ID],Table15[System-Owned Portion],E10618,Table15[If Material Anything Other than "Lead" in Column E,Was Material Ever Previously Lead?],G10618,Table15[Customer-Owned Portion],O10618),Table15[Unique ID],0),0)))</f>
        <v/>
      </c>
    </row>
    <row r="10619" spans="2:23" x14ac:dyDescent="0.25">
      <c r="B10619" s="146"/>
      <c r="C10619" s="31"/>
      <c r="D10619" s="31"/>
      <c r="E10619" s="44"/>
      <c r="F10619" s="43"/>
      <c r="G10619" s="84"/>
      <c r="H10619" s="31"/>
      <c r="I10619" s="205"/>
      <c r="J10619" s="84"/>
      <c r="K10619" s="31"/>
      <c r="L10619" s="31"/>
      <c r="M10619" s="169"/>
      <c r="N10619" s="148"/>
      <c r="O10619" s="106"/>
      <c r="P10619" s="43"/>
      <c r="Q10619" s="205"/>
      <c r="R10619" s="84"/>
      <c r="S10619" s="31"/>
      <c r="T10619" s="31"/>
      <c r="U10619" s="169"/>
      <c r="V10619" s="150"/>
      <c r="W10619" s="141" t="str" cm="1">
        <f t="array" ref="W10619">IF(SUM(LEN(B10619:V10619))=0,"",IF(OR(OR(ISBLANK(F10619),SUM(LEN(C10619),LEN(D10619))=0),AND(NOT(E10619="Unknown"),ISBLANK(J10619)),AND(NOT(O10619="Unknown"),ISBLANK(R10619))),"Missing Information", INDEX(Table15[Entire Service Line Classification], MATCH(SUMIFS(Table15[Unique ID],Table15[System-Owned Portion],E10619,Table15[If Material Anything Other than "Lead" in Column E,Was Material Ever Previously Lead?],G10619,Table15[Customer-Owned Portion],O10619),Table15[Unique ID],0),0)))</f>
        <v/>
      </c>
    </row>
    <row r="10620" spans="2:23" x14ac:dyDescent="0.25">
      <c r="B10620" s="146"/>
      <c r="C10620" s="31"/>
      <c r="D10620" s="31"/>
      <c r="E10620" s="44"/>
      <c r="F10620" s="43"/>
      <c r="G10620" s="84"/>
      <c r="H10620" s="31"/>
      <c r="I10620" s="205"/>
      <c r="J10620" s="84"/>
      <c r="K10620" s="31"/>
      <c r="L10620" s="31"/>
      <c r="M10620" s="169"/>
      <c r="N10620" s="148"/>
      <c r="O10620" s="106"/>
      <c r="P10620" s="43"/>
      <c r="Q10620" s="205"/>
      <c r="R10620" s="84"/>
      <c r="S10620" s="31"/>
      <c r="T10620" s="31"/>
      <c r="U10620" s="169"/>
      <c r="V10620" s="150"/>
      <c r="W10620" s="141" t="str" cm="1">
        <f t="array" ref="W10620">IF(SUM(LEN(B10620:V10620))=0,"",IF(OR(OR(ISBLANK(F10620),SUM(LEN(C10620),LEN(D10620))=0),AND(NOT(E10620="Unknown"),ISBLANK(J10620)),AND(NOT(O10620="Unknown"),ISBLANK(R10620))),"Missing Information", INDEX(Table15[Entire Service Line Classification], MATCH(SUMIFS(Table15[Unique ID],Table15[System-Owned Portion],E10620,Table15[If Material Anything Other than "Lead" in Column E,Was Material Ever Previously Lead?],G10620,Table15[Customer-Owned Portion],O10620),Table15[Unique ID],0),0)))</f>
        <v/>
      </c>
    </row>
    <row r="10621" spans="2:23" x14ac:dyDescent="0.25">
      <c r="B10621" s="146"/>
      <c r="C10621" s="31"/>
      <c r="D10621" s="31"/>
      <c r="E10621" s="44"/>
      <c r="F10621" s="43"/>
      <c r="G10621" s="84"/>
      <c r="H10621" s="31"/>
      <c r="I10621" s="205"/>
      <c r="J10621" s="84"/>
      <c r="K10621" s="31"/>
      <c r="L10621" s="31"/>
      <c r="M10621" s="169"/>
      <c r="N10621" s="148"/>
      <c r="O10621" s="106"/>
      <c r="P10621" s="43"/>
      <c r="Q10621" s="205"/>
      <c r="R10621" s="84"/>
      <c r="S10621" s="31"/>
      <c r="T10621" s="31"/>
      <c r="U10621" s="169"/>
      <c r="V10621" s="150"/>
      <c r="W10621" s="141" t="str" cm="1">
        <f t="array" ref="W10621">IF(SUM(LEN(B10621:V10621))=0,"",IF(OR(OR(ISBLANK(F10621),SUM(LEN(C10621),LEN(D10621))=0),AND(NOT(E10621="Unknown"),ISBLANK(J10621)),AND(NOT(O10621="Unknown"),ISBLANK(R10621))),"Missing Information", INDEX(Table15[Entire Service Line Classification], MATCH(SUMIFS(Table15[Unique ID],Table15[System-Owned Portion],E10621,Table15[If Material Anything Other than "Lead" in Column E,Was Material Ever Previously Lead?],G10621,Table15[Customer-Owned Portion],O10621),Table15[Unique ID],0),0)))</f>
        <v/>
      </c>
    </row>
    <row r="10622" spans="2:23" x14ac:dyDescent="0.25">
      <c r="B10622" s="146"/>
      <c r="C10622" s="31"/>
      <c r="D10622" s="31"/>
      <c r="E10622" s="44"/>
      <c r="F10622" s="43"/>
      <c r="G10622" s="84"/>
      <c r="H10622" s="31"/>
      <c r="I10622" s="205"/>
      <c r="J10622" s="84"/>
      <c r="K10622" s="31"/>
      <c r="L10622" s="31"/>
      <c r="M10622" s="169"/>
      <c r="N10622" s="148"/>
      <c r="O10622" s="106"/>
      <c r="P10622" s="43"/>
      <c r="Q10622" s="205"/>
      <c r="R10622" s="84"/>
      <c r="S10622" s="31"/>
      <c r="T10622" s="31"/>
      <c r="U10622" s="169"/>
      <c r="V10622" s="150"/>
      <c r="W10622" s="141" t="str" cm="1">
        <f t="array" ref="W10622">IF(SUM(LEN(B10622:V10622))=0,"",IF(OR(OR(ISBLANK(F10622),SUM(LEN(C10622),LEN(D10622))=0),AND(NOT(E10622="Unknown"),ISBLANK(J10622)),AND(NOT(O10622="Unknown"),ISBLANK(R10622))),"Missing Information", INDEX(Table15[Entire Service Line Classification], MATCH(SUMIFS(Table15[Unique ID],Table15[System-Owned Portion],E10622,Table15[If Material Anything Other than "Lead" in Column E,Was Material Ever Previously Lead?],G10622,Table15[Customer-Owned Portion],O10622),Table15[Unique ID],0),0)))</f>
        <v/>
      </c>
    </row>
    <row r="10623" spans="2:23" x14ac:dyDescent="0.25">
      <c r="B10623" s="146"/>
      <c r="C10623" s="31"/>
      <c r="D10623" s="31"/>
      <c r="E10623" s="44"/>
      <c r="F10623" s="43"/>
      <c r="G10623" s="84"/>
      <c r="H10623" s="31"/>
      <c r="I10623" s="205"/>
      <c r="J10623" s="84"/>
      <c r="K10623" s="31"/>
      <c r="L10623" s="31"/>
      <c r="M10623" s="169"/>
      <c r="N10623" s="148"/>
      <c r="O10623" s="106"/>
      <c r="P10623" s="43"/>
      <c r="Q10623" s="205"/>
      <c r="R10623" s="84"/>
      <c r="S10623" s="31"/>
      <c r="T10623" s="31"/>
      <c r="U10623" s="169"/>
      <c r="V10623" s="150"/>
      <c r="W10623" s="141" t="str" cm="1">
        <f t="array" ref="W10623">IF(SUM(LEN(B10623:V10623))=0,"",IF(OR(OR(ISBLANK(F10623),SUM(LEN(C10623),LEN(D10623))=0),AND(NOT(E10623="Unknown"),ISBLANK(J10623)),AND(NOT(O10623="Unknown"),ISBLANK(R10623))),"Missing Information", INDEX(Table15[Entire Service Line Classification], MATCH(SUMIFS(Table15[Unique ID],Table15[System-Owned Portion],E10623,Table15[If Material Anything Other than "Lead" in Column E,Was Material Ever Previously Lead?],G10623,Table15[Customer-Owned Portion],O10623),Table15[Unique ID],0),0)))</f>
        <v/>
      </c>
    </row>
    <row r="10624" spans="2:23" x14ac:dyDescent="0.25">
      <c r="B10624" s="146"/>
      <c r="C10624" s="31"/>
      <c r="D10624" s="31"/>
      <c r="E10624" s="44"/>
      <c r="F10624" s="43"/>
      <c r="G10624" s="84"/>
      <c r="H10624" s="31"/>
      <c r="I10624" s="205"/>
      <c r="J10624" s="84"/>
      <c r="K10624" s="31"/>
      <c r="L10624" s="31"/>
      <c r="M10624" s="169"/>
      <c r="N10624" s="148"/>
      <c r="O10624" s="106"/>
      <c r="P10624" s="43"/>
      <c r="Q10624" s="205"/>
      <c r="R10624" s="84"/>
      <c r="S10624" s="31"/>
      <c r="T10624" s="31"/>
      <c r="U10624" s="169"/>
      <c r="V10624" s="150"/>
      <c r="W10624" s="141" t="str" cm="1">
        <f t="array" ref="W10624">IF(SUM(LEN(B10624:V10624))=0,"",IF(OR(OR(ISBLANK(F10624),SUM(LEN(C10624),LEN(D10624))=0),AND(NOT(E10624="Unknown"),ISBLANK(J10624)),AND(NOT(O10624="Unknown"),ISBLANK(R10624))),"Missing Information", INDEX(Table15[Entire Service Line Classification], MATCH(SUMIFS(Table15[Unique ID],Table15[System-Owned Portion],E10624,Table15[If Material Anything Other than "Lead" in Column E,Was Material Ever Previously Lead?],G10624,Table15[Customer-Owned Portion],O10624),Table15[Unique ID],0),0)))</f>
        <v/>
      </c>
    </row>
    <row r="10625" spans="2:23" x14ac:dyDescent="0.25">
      <c r="B10625" s="146"/>
      <c r="C10625" s="31"/>
      <c r="D10625" s="31"/>
      <c r="E10625" s="44"/>
      <c r="F10625" s="43"/>
      <c r="G10625" s="84"/>
      <c r="H10625" s="31"/>
      <c r="I10625" s="205"/>
      <c r="J10625" s="84"/>
      <c r="K10625" s="31"/>
      <c r="L10625" s="31"/>
      <c r="M10625" s="169"/>
      <c r="N10625" s="148"/>
      <c r="O10625" s="106"/>
      <c r="P10625" s="43"/>
      <c r="Q10625" s="205"/>
      <c r="R10625" s="84"/>
      <c r="S10625" s="31"/>
      <c r="T10625" s="31"/>
      <c r="U10625" s="169"/>
      <c r="V10625" s="150"/>
      <c r="W10625" s="141" t="str" cm="1">
        <f t="array" ref="W10625">IF(SUM(LEN(B10625:V10625))=0,"",IF(OR(OR(ISBLANK(F10625),SUM(LEN(C10625),LEN(D10625))=0),AND(NOT(E10625="Unknown"),ISBLANK(J10625)),AND(NOT(O10625="Unknown"),ISBLANK(R10625))),"Missing Information", INDEX(Table15[Entire Service Line Classification], MATCH(SUMIFS(Table15[Unique ID],Table15[System-Owned Portion],E10625,Table15[If Material Anything Other than "Lead" in Column E,Was Material Ever Previously Lead?],G10625,Table15[Customer-Owned Portion],O10625),Table15[Unique ID],0),0)))</f>
        <v/>
      </c>
    </row>
    <row r="10626" spans="2:23" x14ac:dyDescent="0.25">
      <c r="B10626" s="146"/>
      <c r="C10626" s="31"/>
      <c r="D10626" s="31"/>
      <c r="E10626" s="44"/>
      <c r="F10626" s="43"/>
      <c r="G10626" s="84"/>
      <c r="H10626" s="31"/>
      <c r="I10626" s="205"/>
      <c r="J10626" s="84"/>
      <c r="K10626" s="31"/>
      <c r="L10626" s="31"/>
      <c r="M10626" s="169"/>
      <c r="N10626" s="148"/>
      <c r="O10626" s="106"/>
      <c r="P10626" s="43"/>
      <c r="Q10626" s="205"/>
      <c r="R10626" s="84"/>
      <c r="S10626" s="31"/>
      <c r="T10626" s="31"/>
      <c r="U10626" s="169"/>
      <c r="V10626" s="150"/>
      <c r="W10626" s="141" t="str" cm="1">
        <f t="array" ref="W10626">IF(SUM(LEN(B10626:V10626))=0,"",IF(OR(OR(ISBLANK(F10626),SUM(LEN(C10626),LEN(D10626))=0),AND(NOT(E10626="Unknown"),ISBLANK(J10626)),AND(NOT(O10626="Unknown"),ISBLANK(R10626))),"Missing Information", INDEX(Table15[Entire Service Line Classification], MATCH(SUMIFS(Table15[Unique ID],Table15[System-Owned Portion],E10626,Table15[If Material Anything Other than "Lead" in Column E,Was Material Ever Previously Lead?],G10626,Table15[Customer-Owned Portion],O10626),Table15[Unique ID],0),0)))</f>
        <v/>
      </c>
    </row>
    <row r="10627" spans="2:23" x14ac:dyDescent="0.25">
      <c r="B10627" s="146"/>
      <c r="C10627" s="31"/>
      <c r="D10627" s="31"/>
      <c r="E10627" s="44"/>
      <c r="F10627" s="43"/>
      <c r="G10627" s="84"/>
      <c r="H10627" s="31"/>
      <c r="I10627" s="205"/>
      <c r="J10627" s="84"/>
      <c r="K10627" s="31"/>
      <c r="L10627" s="31"/>
      <c r="M10627" s="169"/>
      <c r="N10627" s="148"/>
      <c r="O10627" s="106"/>
      <c r="P10627" s="43"/>
      <c r="Q10627" s="205"/>
      <c r="R10627" s="84"/>
      <c r="S10627" s="31"/>
      <c r="T10627" s="31"/>
      <c r="U10627" s="169"/>
      <c r="V10627" s="150"/>
      <c r="W10627" s="141" t="str" cm="1">
        <f t="array" ref="W10627">IF(SUM(LEN(B10627:V10627))=0,"",IF(OR(OR(ISBLANK(F10627),SUM(LEN(C10627),LEN(D10627))=0),AND(NOT(E10627="Unknown"),ISBLANK(J10627)),AND(NOT(O10627="Unknown"),ISBLANK(R10627))),"Missing Information", INDEX(Table15[Entire Service Line Classification], MATCH(SUMIFS(Table15[Unique ID],Table15[System-Owned Portion],E10627,Table15[If Material Anything Other than "Lead" in Column E,Was Material Ever Previously Lead?],G10627,Table15[Customer-Owned Portion],O10627),Table15[Unique ID],0),0)))</f>
        <v/>
      </c>
    </row>
    <row r="10628" spans="2:23" x14ac:dyDescent="0.25">
      <c r="B10628" s="146"/>
      <c r="C10628" s="31"/>
      <c r="D10628" s="31"/>
      <c r="E10628" s="44"/>
      <c r="F10628" s="43"/>
      <c r="G10628" s="84"/>
      <c r="H10628" s="31"/>
      <c r="I10628" s="205"/>
      <c r="J10628" s="84"/>
      <c r="K10628" s="31"/>
      <c r="L10628" s="31"/>
      <c r="M10628" s="169"/>
      <c r="N10628" s="148"/>
      <c r="O10628" s="106"/>
      <c r="P10628" s="43"/>
      <c r="Q10628" s="205"/>
      <c r="R10628" s="84"/>
      <c r="S10628" s="31"/>
      <c r="T10628" s="31"/>
      <c r="U10628" s="169"/>
      <c r="V10628" s="150"/>
      <c r="W10628" s="141" t="str" cm="1">
        <f t="array" ref="W10628">IF(SUM(LEN(B10628:V10628))=0,"",IF(OR(OR(ISBLANK(F10628),SUM(LEN(C10628),LEN(D10628))=0),AND(NOT(E10628="Unknown"),ISBLANK(J10628)),AND(NOT(O10628="Unknown"),ISBLANK(R10628))),"Missing Information", INDEX(Table15[Entire Service Line Classification], MATCH(SUMIFS(Table15[Unique ID],Table15[System-Owned Portion],E10628,Table15[If Material Anything Other than "Lead" in Column E,Was Material Ever Previously Lead?],G10628,Table15[Customer-Owned Portion],O10628),Table15[Unique ID],0),0)))</f>
        <v/>
      </c>
    </row>
    <row r="10629" spans="2:23" x14ac:dyDescent="0.25">
      <c r="B10629" s="146"/>
      <c r="C10629" s="31"/>
      <c r="D10629" s="31"/>
      <c r="E10629" s="44"/>
      <c r="F10629" s="43"/>
      <c r="G10629" s="84"/>
      <c r="H10629" s="31"/>
      <c r="I10629" s="205"/>
      <c r="J10629" s="84"/>
      <c r="K10629" s="31"/>
      <c r="L10629" s="31"/>
      <c r="M10629" s="169"/>
      <c r="N10629" s="148"/>
      <c r="O10629" s="106"/>
      <c r="P10629" s="43"/>
      <c r="Q10629" s="205"/>
      <c r="R10629" s="84"/>
      <c r="S10629" s="31"/>
      <c r="T10629" s="31"/>
      <c r="U10629" s="169"/>
      <c r="V10629" s="150"/>
      <c r="W10629" s="141" t="str" cm="1">
        <f t="array" ref="W10629">IF(SUM(LEN(B10629:V10629))=0,"",IF(OR(OR(ISBLANK(F10629),SUM(LEN(C10629),LEN(D10629))=0),AND(NOT(E10629="Unknown"),ISBLANK(J10629)),AND(NOT(O10629="Unknown"),ISBLANK(R10629))),"Missing Information", INDEX(Table15[Entire Service Line Classification], MATCH(SUMIFS(Table15[Unique ID],Table15[System-Owned Portion],E10629,Table15[If Material Anything Other than "Lead" in Column E,Was Material Ever Previously Lead?],G10629,Table15[Customer-Owned Portion],O10629),Table15[Unique ID],0),0)))</f>
        <v/>
      </c>
    </row>
    <row r="10630" spans="2:23" x14ac:dyDescent="0.25">
      <c r="B10630" s="146"/>
      <c r="C10630" s="31"/>
      <c r="D10630" s="31"/>
      <c r="E10630" s="44"/>
      <c r="F10630" s="43"/>
      <c r="G10630" s="84"/>
      <c r="H10630" s="31"/>
      <c r="I10630" s="205"/>
      <c r="J10630" s="84"/>
      <c r="K10630" s="31"/>
      <c r="L10630" s="31"/>
      <c r="M10630" s="169"/>
      <c r="N10630" s="148"/>
      <c r="O10630" s="106"/>
      <c r="P10630" s="43"/>
      <c r="Q10630" s="205"/>
      <c r="R10630" s="84"/>
      <c r="S10630" s="31"/>
      <c r="T10630" s="31"/>
      <c r="U10630" s="169"/>
      <c r="V10630" s="150"/>
      <c r="W10630" s="141" t="str" cm="1">
        <f t="array" ref="W10630">IF(SUM(LEN(B10630:V10630))=0,"",IF(OR(OR(ISBLANK(F10630),SUM(LEN(C10630),LEN(D10630))=0),AND(NOT(E10630="Unknown"),ISBLANK(J10630)),AND(NOT(O10630="Unknown"),ISBLANK(R10630))),"Missing Information", INDEX(Table15[Entire Service Line Classification], MATCH(SUMIFS(Table15[Unique ID],Table15[System-Owned Portion],E10630,Table15[If Material Anything Other than "Lead" in Column E,Was Material Ever Previously Lead?],G10630,Table15[Customer-Owned Portion],O10630),Table15[Unique ID],0),0)))</f>
        <v/>
      </c>
    </row>
    <row r="10631" spans="2:23" x14ac:dyDescent="0.25">
      <c r="B10631" s="146"/>
      <c r="C10631" s="31"/>
      <c r="D10631" s="31"/>
      <c r="E10631" s="44"/>
      <c r="F10631" s="43"/>
      <c r="G10631" s="84"/>
      <c r="H10631" s="31"/>
      <c r="I10631" s="205"/>
      <c r="J10631" s="84"/>
      <c r="K10631" s="31"/>
      <c r="L10631" s="31"/>
      <c r="M10631" s="169"/>
      <c r="N10631" s="148"/>
      <c r="O10631" s="106"/>
      <c r="P10631" s="43"/>
      <c r="Q10631" s="205"/>
      <c r="R10631" s="84"/>
      <c r="S10631" s="31"/>
      <c r="T10631" s="31"/>
      <c r="U10631" s="169"/>
      <c r="V10631" s="150"/>
      <c r="W10631" s="141" t="str" cm="1">
        <f t="array" ref="W10631">IF(SUM(LEN(B10631:V10631))=0,"",IF(OR(OR(ISBLANK(F10631),SUM(LEN(C10631),LEN(D10631))=0),AND(NOT(E10631="Unknown"),ISBLANK(J10631)),AND(NOT(O10631="Unknown"),ISBLANK(R10631))),"Missing Information", INDEX(Table15[Entire Service Line Classification], MATCH(SUMIFS(Table15[Unique ID],Table15[System-Owned Portion],E10631,Table15[If Material Anything Other than "Lead" in Column E,Was Material Ever Previously Lead?],G10631,Table15[Customer-Owned Portion],O10631),Table15[Unique ID],0),0)))</f>
        <v/>
      </c>
    </row>
    <row r="10632" spans="2:23" x14ac:dyDescent="0.25">
      <c r="B10632" s="146"/>
      <c r="C10632" s="31"/>
      <c r="D10632" s="31"/>
      <c r="E10632" s="44"/>
      <c r="F10632" s="43"/>
      <c r="G10632" s="84"/>
      <c r="H10632" s="31"/>
      <c r="I10632" s="205"/>
      <c r="J10632" s="84"/>
      <c r="K10632" s="31"/>
      <c r="L10632" s="31"/>
      <c r="M10632" s="169"/>
      <c r="N10632" s="148"/>
      <c r="O10632" s="106"/>
      <c r="P10632" s="43"/>
      <c r="Q10632" s="205"/>
      <c r="R10632" s="84"/>
      <c r="S10632" s="31"/>
      <c r="T10632" s="31"/>
      <c r="U10632" s="169"/>
      <c r="V10632" s="150"/>
      <c r="W10632" s="141" t="str" cm="1">
        <f t="array" ref="W10632">IF(SUM(LEN(B10632:V10632))=0,"",IF(OR(OR(ISBLANK(F10632),SUM(LEN(C10632),LEN(D10632))=0),AND(NOT(E10632="Unknown"),ISBLANK(J10632)),AND(NOT(O10632="Unknown"),ISBLANK(R10632))),"Missing Information", INDEX(Table15[Entire Service Line Classification], MATCH(SUMIFS(Table15[Unique ID],Table15[System-Owned Portion],E10632,Table15[If Material Anything Other than "Lead" in Column E,Was Material Ever Previously Lead?],G10632,Table15[Customer-Owned Portion],O10632),Table15[Unique ID],0),0)))</f>
        <v/>
      </c>
    </row>
    <row r="10633" spans="2:23" x14ac:dyDescent="0.25">
      <c r="B10633" s="146"/>
      <c r="C10633" s="31"/>
      <c r="D10633" s="31"/>
      <c r="E10633" s="44"/>
      <c r="F10633" s="43"/>
      <c r="G10633" s="84"/>
      <c r="H10633" s="31"/>
      <c r="I10633" s="205"/>
      <c r="J10633" s="84"/>
      <c r="K10633" s="31"/>
      <c r="L10633" s="31"/>
      <c r="M10633" s="169"/>
      <c r="N10633" s="148"/>
      <c r="O10633" s="106"/>
      <c r="P10633" s="43"/>
      <c r="Q10633" s="205"/>
      <c r="R10633" s="84"/>
      <c r="S10633" s="31"/>
      <c r="T10633" s="31"/>
      <c r="U10633" s="169"/>
      <c r="V10633" s="150"/>
      <c r="W10633" s="141" t="str" cm="1">
        <f t="array" ref="W10633">IF(SUM(LEN(B10633:V10633))=0,"",IF(OR(OR(ISBLANK(F10633),SUM(LEN(C10633),LEN(D10633))=0),AND(NOT(E10633="Unknown"),ISBLANK(J10633)),AND(NOT(O10633="Unknown"),ISBLANK(R10633))),"Missing Information", INDEX(Table15[Entire Service Line Classification], MATCH(SUMIFS(Table15[Unique ID],Table15[System-Owned Portion],E10633,Table15[If Material Anything Other than "Lead" in Column E,Was Material Ever Previously Lead?],G10633,Table15[Customer-Owned Portion],O10633),Table15[Unique ID],0),0)))</f>
        <v/>
      </c>
    </row>
    <row r="10634" spans="2:23" x14ac:dyDescent="0.25">
      <c r="B10634" s="146"/>
      <c r="C10634" s="31"/>
      <c r="D10634" s="31"/>
      <c r="E10634" s="44"/>
      <c r="F10634" s="43"/>
      <c r="G10634" s="84"/>
      <c r="H10634" s="31"/>
      <c r="I10634" s="205"/>
      <c r="J10634" s="84"/>
      <c r="K10634" s="31"/>
      <c r="L10634" s="31"/>
      <c r="M10634" s="169"/>
      <c r="N10634" s="148"/>
      <c r="O10634" s="106"/>
      <c r="P10634" s="43"/>
      <c r="Q10634" s="205"/>
      <c r="R10634" s="84"/>
      <c r="S10634" s="31"/>
      <c r="T10634" s="31"/>
      <c r="U10634" s="169"/>
      <c r="V10634" s="150"/>
      <c r="W10634" s="141" t="str" cm="1">
        <f t="array" ref="W10634">IF(SUM(LEN(B10634:V10634))=0,"",IF(OR(OR(ISBLANK(F10634),SUM(LEN(C10634),LEN(D10634))=0),AND(NOT(E10634="Unknown"),ISBLANK(J10634)),AND(NOT(O10634="Unknown"),ISBLANK(R10634))),"Missing Information", INDEX(Table15[Entire Service Line Classification], MATCH(SUMIFS(Table15[Unique ID],Table15[System-Owned Portion],E10634,Table15[If Material Anything Other than "Lead" in Column E,Was Material Ever Previously Lead?],G10634,Table15[Customer-Owned Portion],O10634),Table15[Unique ID],0),0)))</f>
        <v/>
      </c>
    </row>
    <row r="10635" spans="2:23" x14ac:dyDescent="0.25">
      <c r="B10635" s="146"/>
      <c r="C10635" s="31"/>
      <c r="D10635" s="31"/>
      <c r="E10635" s="44"/>
      <c r="F10635" s="43"/>
      <c r="G10635" s="84"/>
      <c r="H10635" s="31"/>
      <c r="I10635" s="205"/>
      <c r="J10635" s="84"/>
      <c r="K10635" s="31"/>
      <c r="L10635" s="31"/>
      <c r="M10635" s="169"/>
      <c r="N10635" s="148"/>
      <c r="O10635" s="106"/>
      <c r="P10635" s="43"/>
      <c r="Q10635" s="205"/>
      <c r="R10635" s="84"/>
      <c r="S10635" s="31"/>
      <c r="T10635" s="31"/>
      <c r="U10635" s="169"/>
      <c r="V10635" s="150"/>
      <c r="W10635" s="141" t="str" cm="1">
        <f t="array" ref="W10635">IF(SUM(LEN(B10635:V10635))=0,"",IF(OR(OR(ISBLANK(F10635),SUM(LEN(C10635),LEN(D10635))=0),AND(NOT(E10635="Unknown"),ISBLANK(J10635)),AND(NOT(O10635="Unknown"),ISBLANK(R10635))),"Missing Information", INDEX(Table15[Entire Service Line Classification], MATCH(SUMIFS(Table15[Unique ID],Table15[System-Owned Portion],E10635,Table15[If Material Anything Other than "Lead" in Column E,Was Material Ever Previously Lead?],G10635,Table15[Customer-Owned Portion],O10635),Table15[Unique ID],0),0)))</f>
        <v/>
      </c>
    </row>
    <row r="10636" spans="2:23" x14ac:dyDescent="0.25">
      <c r="B10636" s="146"/>
      <c r="C10636" s="31"/>
      <c r="D10636" s="31"/>
      <c r="E10636" s="44"/>
      <c r="F10636" s="43"/>
      <c r="G10636" s="84"/>
      <c r="H10636" s="31"/>
      <c r="I10636" s="205"/>
      <c r="J10636" s="84"/>
      <c r="K10636" s="31"/>
      <c r="L10636" s="31"/>
      <c r="M10636" s="169"/>
      <c r="N10636" s="148"/>
      <c r="O10636" s="106"/>
      <c r="P10636" s="43"/>
      <c r="Q10636" s="205"/>
      <c r="R10636" s="84"/>
      <c r="S10636" s="31"/>
      <c r="T10636" s="31"/>
      <c r="U10636" s="169"/>
      <c r="V10636" s="150"/>
      <c r="W10636" s="141" t="str" cm="1">
        <f t="array" ref="W10636">IF(SUM(LEN(B10636:V10636))=0,"",IF(OR(OR(ISBLANK(F10636),SUM(LEN(C10636),LEN(D10636))=0),AND(NOT(E10636="Unknown"),ISBLANK(J10636)),AND(NOT(O10636="Unknown"),ISBLANK(R10636))),"Missing Information", INDEX(Table15[Entire Service Line Classification], MATCH(SUMIFS(Table15[Unique ID],Table15[System-Owned Portion],E10636,Table15[If Material Anything Other than "Lead" in Column E,Was Material Ever Previously Lead?],G10636,Table15[Customer-Owned Portion],O10636),Table15[Unique ID],0),0)))</f>
        <v/>
      </c>
    </row>
    <row r="10637" spans="2:23" x14ac:dyDescent="0.25">
      <c r="B10637" s="146"/>
      <c r="C10637" s="31"/>
      <c r="D10637" s="31"/>
      <c r="E10637" s="44"/>
      <c r="F10637" s="43"/>
      <c r="G10637" s="84"/>
      <c r="H10637" s="31"/>
      <c r="I10637" s="205"/>
      <c r="J10637" s="84"/>
      <c r="K10637" s="31"/>
      <c r="L10637" s="31"/>
      <c r="M10637" s="169"/>
      <c r="N10637" s="148"/>
      <c r="O10637" s="106"/>
      <c r="P10637" s="43"/>
      <c r="Q10637" s="205"/>
      <c r="R10637" s="84"/>
      <c r="S10637" s="31"/>
      <c r="T10637" s="31"/>
      <c r="U10637" s="169"/>
      <c r="V10637" s="150"/>
      <c r="W10637" s="141" t="str" cm="1">
        <f t="array" ref="W10637">IF(SUM(LEN(B10637:V10637))=0,"",IF(OR(OR(ISBLANK(F10637),SUM(LEN(C10637),LEN(D10637))=0),AND(NOT(E10637="Unknown"),ISBLANK(J10637)),AND(NOT(O10637="Unknown"),ISBLANK(R10637))),"Missing Information", INDEX(Table15[Entire Service Line Classification], MATCH(SUMIFS(Table15[Unique ID],Table15[System-Owned Portion],E10637,Table15[If Material Anything Other than "Lead" in Column E,Was Material Ever Previously Lead?],G10637,Table15[Customer-Owned Portion],O10637),Table15[Unique ID],0),0)))</f>
        <v/>
      </c>
    </row>
    <row r="10638" spans="2:23" x14ac:dyDescent="0.25">
      <c r="B10638" s="146"/>
      <c r="C10638" s="31"/>
      <c r="D10638" s="31"/>
      <c r="E10638" s="44"/>
      <c r="F10638" s="43"/>
      <c r="G10638" s="84"/>
      <c r="H10638" s="31"/>
      <c r="I10638" s="205"/>
      <c r="J10638" s="84"/>
      <c r="K10638" s="31"/>
      <c r="L10638" s="31"/>
      <c r="M10638" s="169"/>
      <c r="N10638" s="148"/>
      <c r="O10638" s="106"/>
      <c r="P10638" s="43"/>
      <c r="Q10638" s="205"/>
      <c r="R10638" s="84"/>
      <c r="S10638" s="31"/>
      <c r="T10638" s="31"/>
      <c r="U10638" s="169"/>
      <c r="V10638" s="150"/>
      <c r="W10638" s="141" t="str" cm="1">
        <f t="array" ref="W10638">IF(SUM(LEN(B10638:V10638))=0,"",IF(OR(OR(ISBLANK(F10638),SUM(LEN(C10638),LEN(D10638))=0),AND(NOT(E10638="Unknown"),ISBLANK(J10638)),AND(NOT(O10638="Unknown"),ISBLANK(R10638))),"Missing Information", INDEX(Table15[Entire Service Line Classification], MATCH(SUMIFS(Table15[Unique ID],Table15[System-Owned Portion],E10638,Table15[If Material Anything Other than "Lead" in Column E,Was Material Ever Previously Lead?],G10638,Table15[Customer-Owned Portion],O10638),Table15[Unique ID],0),0)))</f>
        <v/>
      </c>
    </row>
    <row r="10639" spans="2:23" x14ac:dyDescent="0.25">
      <c r="B10639" s="146"/>
      <c r="C10639" s="31"/>
      <c r="D10639" s="31"/>
      <c r="E10639" s="44"/>
      <c r="F10639" s="43"/>
      <c r="G10639" s="84"/>
      <c r="H10639" s="31"/>
      <c r="I10639" s="205"/>
      <c r="J10639" s="84"/>
      <c r="K10639" s="31"/>
      <c r="L10639" s="31"/>
      <c r="M10639" s="169"/>
      <c r="N10639" s="148"/>
      <c r="O10639" s="106"/>
      <c r="P10639" s="43"/>
      <c r="Q10639" s="205"/>
      <c r="R10639" s="84"/>
      <c r="S10639" s="31"/>
      <c r="T10639" s="31"/>
      <c r="U10639" s="169"/>
      <c r="V10639" s="150"/>
      <c r="W10639" s="141" t="str" cm="1">
        <f t="array" ref="W10639">IF(SUM(LEN(B10639:V10639))=0,"",IF(OR(OR(ISBLANK(F10639),SUM(LEN(C10639),LEN(D10639))=0),AND(NOT(E10639="Unknown"),ISBLANK(J10639)),AND(NOT(O10639="Unknown"),ISBLANK(R10639))),"Missing Information", INDEX(Table15[Entire Service Line Classification], MATCH(SUMIFS(Table15[Unique ID],Table15[System-Owned Portion],E10639,Table15[If Material Anything Other than "Lead" in Column E,Was Material Ever Previously Lead?],G10639,Table15[Customer-Owned Portion],O10639),Table15[Unique ID],0),0)))</f>
        <v/>
      </c>
    </row>
    <row r="10640" spans="2:23" x14ac:dyDescent="0.25">
      <c r="B10640" s="146"/>
      <c r="C10640" s="31"/>
      <c r="D10640" s="31"/>
      <c r="E10640" s="44"/>
      <c r="F10640" s="43"/>
      <c r="G10640" s="84"/>
      <c r="H10640" s="31"/>
      <c r="I10640" s="205"/>
      <c r="J10640" s="84"/>
      <c r="K10640" s="31"/>
      <c r="L10640" s="31"/>
      <c r="M10640" s="169"/>
      <c r="N10640" s="148"/>
      <c r="O10640" s="106"/>
      <c r="P10640" s="43"/>
      <c r="Q10640" s="205"/>
      <c r="R10640" s="84"/>
      <c r="S10640" s="31"/>
      <c r="T10640" s="31"/>
      <c r="U10640" s="169"/>
      <c r="V10640" s="150"/>
      <c r="W10640" s="141" t="str" cm="1">
        <f t="array" ref="W10640">IF(SUM(LEN(B10640:V10640))=0,"",IF(OR(OR(ISBLANK(F10640),SUM(LEN(C10640),LEN(D10640))=0),AND(NOT(E10640="Unknown"),ISBLANK(J10640)),AND(NOT(O10640="Unknown"),ISBLANK(R10640))),"Missing Information", INDEX(Table15[Entire Service Line Classification], MATCH(SUMIFS(Table15[Unique ID],Table15[System-Owned Portion],E10640,Table15[If Material Anything Other than "Lead" in Column E,Was Material Ever Previously Lead?],G10640,Table15[Customer-Owned Portion],O10640),Table15[Unique ID],0),0)))</f>
        <v/>
      </c>
    </row>
    <row r="10641" spans="2:23" x14ac:dyDescent="0.25">
      <c r="B10641" s="146"/>
      <c r="C10641" s="31"/>
      <c r="D10641" s="31"/>
      <c r="E10641" s="44"/>
      <c r="F10641" s="43"/>
      <c r="G10641" s="84"/>
      <c r="H10641" s="31"/>
      <c r="I10641" s="205"/>
      <c r="J10641" s="84"/>
      <c r="K10641" s="31"/>
      <c r="L10641" s="31"/>
      <c r="M10641" s="169"/>
      <c r="N10641" s="148"/>
      <c r="O10641" s="106"/>
      <c r="P10641" s="43"/>
      <c r="Q10641" s="205"/>
      <c r="R10641" s="84"/>
      <c r="S10641" s="31"/>
      <c r="T10641" s="31"/>
      <c r="U10641" s="169"/>
      <c r="V10641" s="150"/>
      <c r="W10641" s="141" t="str" cm="1">
        <f t="array" ref="W10641">IF(SUM(LEN(B10641:V10641))=0,"",IF(OR(OR(ISBLANK(F10641),SUM(LEN(C10641),LEN(D10641))=0),AND(NOT(E10641="Unknown"),ISBLANK(J10641)),AND(NOT(O10641="Unknown"),ISBLANK(R10641))),"Missing Information", INDEX(Table15[Entire Service Line Classification], MATCH(SUMIFS(Table15[Unique ID],Table15[System-Owned Portion],E10641,Table15[If Material Anything Other than "Lead" in Column E,Was Material Ever Previously Lead?],G10641,Table15[Customer-Owned Portion],O10641),Table15[Unique ID],0),0)))</f>
        <v/>
      </c>
    </row>
    <row r="10642" spans="2:23" x14ac:dyDescent="0.25">
      <c r="B10642" s="146"/>
      <c r="C10642" s="31"/>
      <c r="D10642" s="31"/>
      <c r="E10642" s="44"/>
      <c r="F10642" s="43"/>
      <c r="G10642" s="84"/>
      <c r="H10642" s="31"/>
      <c r="I10642" s="205"/>
      <c r="J10642" s="84"/>
      <c r="K10642" s="31"/>
      <c r="L10642" s="31"/>
      <c r="M10642" s="169"/>
      <c r="N10642" s="148"/>
      <c r="O10642" s="106"/>
      <c r="P10642" s="43"/>
      <c r="Q10642" s="205"/>
      <c r="R10642" s="84"/>
      <c r="S10642" s="31"/>
      <c r="T10642" s="31"/>
      <c r="U10642" s="169"/>
      <c r="V10642" s="150"/>
      <c r="W10642" s="141" t="str" cm="1">
        <f t="array" ref="W10642">IF(SUM(LEN(B10642:V10642))=0,"",IF(OR(OR(ISBLANK(F10642),SUM(LEN(C10642),LEN(D10642))=0),AND(NOT(E10642="Unknown"),ISBLANK(J10642)),AND(NOT(O10642="Unknown"),ISBLANK(R10642))),"Missing Information", INDEX(Table15[Entire Service Line Classification], MATCH(SUMIFS(Table15[Unique ID],Table15[System-Owned Portion],E10642,Table15[If Material Anything Other than "Lead" in Column E,Was Material Ever Previously Lead?],G10642,Table15[Customer-Owned Portion],O10642),Table15[Unique ID],0),0)))</f>
        <v/>
      </c>
    </row>
    <row r="10643" spans="2:23" x14ac:dyDescent="0.25">
      <c r="B10643" s="146"/>
      <c r="C10643" s="31"/>
      <c r="D10643" s="31"/>
      <c r="E10643" s="44"/>
      <c r="F10643" s="43"/>
      <c r="G10643" s="84"/>
      <c r="H10643" s="31"/>
      <c r="I10643" s="205"/>
      <c r="J10643" s="84"/>
      <c r="K10643" s="31"/>
      <c r="L10643" s="31"/>
      <c r="M10643" s="169"/>
      <c r="N10643" s="148"/>
      <c r="O10643" s="106"/>
      <c r="P10643" s="43"/>
      <c r="Q10643" s="205"/>
      <c r="R10643" s="84"/>
      <c r="S10643" s="31"/>
      <c r="T10643" s="31"/>
      <c r="U10643" s="169"/>
      <c r="V10643" s="150"/>
      <c r="W10643" s="141" t="str" cm="1">
        <f t="array" ref="W10643">IF(SUM(LEN(B10643:V10643))=0,"",IF(OR(OR(ISBLANK(F10643),SUM(LEN(C10643),LEN(D10643))=0),AND(NOT(E10643="Unknown"),ISBLANK(J10643)),AND(NOT(O10643="Unknown"),ISBLANK(R10643))),"Missing Information", INDEX(Table15[Entire Service Line Classification], MATCH(SUMIFS(Table15[Unique ID],Table15[System-Owned Portion],E10643,Table15[If Material Anything Other than "Lead" in Column E,Was Material Ever Previously Lead?],G10643,Table15[Customer-Owned Portion],O10643),Table15[Unique ID],0),0)))</f>
        <v/>
      </c>
    </row>
    <row r="10644" spans="2:23" x14ac:dyDescent="0.25">
      <c r="B10644" s="146"/>
      <c r="C10644" s="31"/>
      <c r="D10644" s="31"/>
      <c r="E10644" s="44"/>
      <c r="F10644" s="43"/>
      <c r="G10644" s="84"/>
      <c r="H10644" s="31"/>
      <c r="I10644" s="205"/>
      <c r="J10644" s="84"/>
      <c r="K10644" s="31"/>
      <c r="L10644" s="31"/>
      <c r="M10644" s="169"/>
      <c r="N10644" s="148"/>
      <c r="O10644" s="106"/>
      <c r="P10644" s="43"/>
      <c r="Q10644" s="205"/>
      <c r="R10644" s="84"/>
      <c r="S10644" s="31"/>
      <c r="T10644" s="31"/>
      <c r="U10644" s="169"/>
      <c r="V10644" s="150"/>
      <c r="W10644" s="141" t="str" cm="1">
        <f t="array" ref="W10644">IF(SUM(LEN(B10644:V10644))=0,"",IF(OR(OR(ISBLANK(F10644),SUM(LEN(C10644),LEN(D10644))=0),AND(NOT(E10644="Unknown"),ISBLANK(J10644)),AND(NOT(O10644="Unknown"),ISBLANK(R10644))),"Missing Information", INDEX(Table15[Entire Service Line Classification], MATCH(SUMIFS(Table15[Unique ID],Table15[System-Owned Portion],E10644,Table15[If Material Anything Other than "Lead" in Column E,Was Material Ever Previously Lead?],G10644,Table15[Customer-Owned Portion],O10644),Table15[Unique ID],0),0)))</f>
        <v/>
      </c>
    </row>
    <row r="10645" spans="2:23" x14ac:dyDescent="0.25">
      <c r="B10645" s="146"/>
      <c r="C10645" s="31"/>
      <c r="D10645" s="31"/>
      <c r="E10645" s="44"/>
      <c r="F10645" s="43"/>
      <c r="G10645" s="84"/>
      <c r="H10645" s="31"/>
      <c r="I10645" s="205"/>
      <c r="J10645" s="84"/>
      <c r="K10645" s="31"/>
      <c r="L10645" s="31"/>
      <c r="M10645" s="169"/>
      <c r="N10645" s="148"/>
      <c r="O10645" s="106"/>
      <c r="P10645" s="43"/>
      <c r="Q10645" s="205"/>
      <c r="R10645" s="84"/>
      <c r="S10645" s="31"/>
      <c r="T10645" s="31"/>
      <c r="U10645" s="169"/>
      <c r="V10645" s="150"/>
      <c r="W10645" s="141" t="str" cm="1">
        <f t="array" ref="W10645">IF(SUM(LEN(B10645:V10645))=0,"",IF(OR(OR(ISBLANK(F10645),SUM(LEN(C10645),LEN(D10645))=0),AND(NOT(E10645="Unknown"),ISBLANK(J10645)),AND(NOT(O10645="Unknown"),ISBLANK(R10645))),"Missing Information", INDEX(Table15[Entire Service Line Classification], MATCH(SUMIFS(Table15[Unique ID],Table15[System-Owned Portion],E10645,Table15[If Material Anything Other than "Lead" in Column E,Was Material Ever Previously Lead?],G10645,Table15[Customer-Owned Portion],O10645),Table15[Unique ID],0),0)))</f>
        <v/>
      </c>
    </row>
    <row r="10646" spans="2:23" x14ac:dyDescent="0.25">
      <c r="B10646" s="146"/>
      <c r="C10646" s="31"/>
      <c r="D10646" s="31"/>
      <c r="E10646" s="44"/>
      <c r="F10646" s="43"/>
      <c r="G10646" s="84"/>
      <c r="H10646" s="31"/>
      <c r="I10646" s="205"/>
      <c r="J10646" s="84"/>
      <c r="K10646" s="31"/>
      <c r="L10646" s="31"/>
      <c r="M10646" s="169"/>
      <c r="N10646" s="148"/>
      <c r="O10646" s="106"/>
      <c r="P10646" s="43"/>
      <c r="Q10646" s="205"/>
      <c r="R10646" s="84"/>
      <c r="S10646" s="31"/>
      <c r="T10646" s="31"/>
      <c r="U10646" s="169"/>
      <c r="V10646" s="150"/>
      <c r="W10646" s="141" t="str" cm="1">
        <f t="array" ref="W10646">IF(SUM(LEN(B10646:V10646))=0,"",IF(OR(OR(ISBLANK(F10646),SUM(LEN(C10646),LEN(D10646))=0),AND(NOT(E10646="Unknown"),ISBLANK(J10646)),AND(NOT(O10646="Unknown"),ISBLANK(R10646))),"Missing Information", INDEX(Table15[Entire Service Line Classification], MATCH(SUMIFS(Table15[Unique ID],Table15[System-Owned Portion],E10646,Table15[If Material Anything Other than "Lead" in Column E,Was Material Ever Previously Lead?],G10646,Table15[Customer-Owned Portion],O10646),Table15[Unique ID],0),0)))</f>
        <v/>
      </c>
    </row>
    <row r="10647" spans="2:23" x14ac:dyDescent="0.25">
      <c r="B10647" s="146"/>
      <c r="C10647" s="31"/>
      <c r="D10647" s="31"/>
      <c r="E10647" s="44"/>
      <c r="F10647" s="43"/>
      <c r="G10647" s="84"/>
      <c r="H10647" s="31"/>
      <c r="I10647" s="205"/>
      <c r="J10647" s="84"/>
      <c r="K10647" s="31"/>
      <c r="L10647" s="31"/>
      <c r="M10647" s="169"/>
      <c r="N10647" s="148"/>
      <c r="O10647" s="106"/>
      <c r="P10647" s="43"/>
      <c r="Q10647" s="205"/>
      <c r="R10647" s="84"/>
      <c r="S10647" s="31"/>
      <c r="T10647" s="31"/>
      <c r="U10647" s="169"/>
      <c r="V10647" s="150"/>
      <c r="W10647" s="141" t="str" cm="1">
        <f t="array" ref="W10647">IF(SUM(LEN(B10647:V10647))=0,"",IF(OR(OR(ISBLANK(F10647),SUM(LEN(C10647),LEN(D10647))=0),AND(NOT(E10647="Unknown"),ISBLANK(J10647)),AND(NOT(O10647="Unknown"),ISBLANK(R10647))),"Missing Information", INDEX(Table15[Entire Service Line Classification], MATCH(SUMIFS(Table15[Unique ID],Table15[System-Owned Portion],E10647,Table15[If Material Anything Other than "Lead" in Column E,Was Material Ever Previously Lead?],G10647,Table15[Customer-Owned Portion],O10647),Table15[Unique ID],0),0)))</f>
        <v/>
      </c>
    </row>
    <row r="10648" spans="2:23" x14ac:dyDescent="0.25">
      <c r="B10648" s="146"/>
      <c r="C10648" s="31"/>
      <c r="D10648" s="31"/>
      <c r="E10648" s="44"/>
      <c r="F10648" s="43"/>
      <c r="G10648" s="84"/>
      <c r="H10648" s="31"/>
      <c r="I10648" s="205"/>
      <c r="J10648" s="84"/>
      <c r="K10648" s="31"/>
      <c r="L10648" s="31"/>
      <c r="M10648" s="169"/>
      <c r="N10648" s="148"/>
      <c r="O10648" s="106"/>
      <c r="P10648" s="43"/>
      <c r="Q10648" s="205"/>
      <c r="R10648" s="84"/>
      <c r="S10648" s="31"/>
      <c r="T10648" s="31"/>
      <c r="U10648" s="169"/>
      <c r="V10648" s="150"/>
      <c r="W10648" s="141" t="str" cm="1">
        <f t="array" ref="W10648">IF(SUM(LEN(B10648:V10648))=0,"",IF(OR(OR(ISBLANK(F10648),SUM(LEN(C10648),LEN(D10648))=0),AND(NOT(E10648="Unknown"),ISBLANK(J10648)),AND(NOT(O10648="Unknown"),ISBLANK(R10648))),"Missing Information", INDEX(Table15[Entire Service Line Classification], MATCH(SUMIFS(Table15[Unique ID],Table15[System-Owned Portion],E10648,Table15[If Material Anything Other than "Lead" in Column E,Was Material Ever Previously Lead?],G10648,Table15[Customer-Owned Portion],O10648),Table15[Unique ID],0),0)))</f>
        <v/>
      </c>
    </row>
    <row r="10649" spans="2:23" x14ac:dyDescent="0.25">
      <c r="B10649" s="146"/>
      <c r="C10649" s="31"/>
      <c r="D10649" s="31"/>
      <c r="E10649" s="44"/>
      <c r="F10649" s="43"/>
      <c r="G10649" s="84"/>
      <c r="H10649" s="31"/>
      <c r="I10649" s="205"/>
      <c r="J10649" s="84"/>
      <c r="K10649" s="31"/>
      <c r="L10649" s="31"/>
      <c r="M10649" s="169"/>
      <c r="N10649" s="148"/>
      <c r="O10649" s="106"/>
      <c r="P10649" s="43"/>
      <c r="Q10649" s="205"/>
      <c r="R10649" s="84"/>
      <c r="S10649" s="31"/>
      <c r="T10649" s="31"/>
      <c r="U10649" s="169"/>
      <c r="V10649" s="150"/>
      <c r="W10649" s="141" t="str" cm="1">
        <f t="array" ref="W10649">IF(SUM(LEN(B10649:V10649))=0,"",IF(OR(OR(ISBLANK(F10649),SUM(LEN(C10649),LEN(D10649))=0),AND(NOT(E10649="Unknown"),ISBLANK(J10649)),AND(NOT(O10649="Unknown"),ISBLANK(R10649))),"Missing Information", INDEX(Table15[Entire Service Line Classification], MATCH(SUMIFS(Table15[Unique ID],Table15[System-Owned Portion],E10649,Table15[If Material Anything Other than "Lead" in Column E,Was Material Ever Previously Lead?],G10649,Table15[Customer-Owned Portion],O10649),Table15[Unique ID],0),0)))</f>
        <v/>
      </c>
    </row>
    <row r="10650" spans="2:23" x14ac:dyDescent="0.25">
      <c r="B10650" s="146"/>
      <c r="C10650" s="31"/>
      <c r="D10650" s="31"/>
      <c r="E10650" s="44"/>
      <c r="F10650" s="43"/>
      <c r="G10650" s="84"/>
      <c r="H10650" s="31"/>
      <c r="I10650" s="205"/>
      <c r="J10650" s="84"/>
      <c r="K10650" s="31"/>
      <c r="L10650" s="31"/>
      <c r="M10650" s="169"/>
      <c r="N10650" s="148"/>
      <c r="O10650" s="106"/>
      <c r="P10650" s="43"/>
      <c r="Q10650" s="205"/>
      <c r="R10650" s="84"/>
      <c r="S10650" s="31"/>
      <c r="T10650" s="31"/>
      <c r="U10650" s="169"/>
      <c r="V10650" s="150"/>
      <c r="W10650" s="141" t="str" cm="1">
        <f t="array" ref="W10650">IF(SUM(LEN(B10650:V10650))=0,"",IF(OR(OR(ISBLANK(F10650),SUM(LEN(C10650),LEN(D10650))=0),AND(NOT(E10650="Unknown"),ISBLANK(J10650)),AND(NOT(O10650="Unknown"),ISBLANK(R10650))),"Missing Information", INDEX(Table15[Entire Service Line Classification], MATCH(SUMIFS(Table15[Unique ID],Table15[System-Owned Portion],E10650,Table15[If Material Anything Other than "Lead" in Column E,Was Material Ever Previously Lead?],G10650,Table15[Customer-Owned Portion],O10650),Table15[Unique ID],0),0)))</f>
        <v/>
      </c>
    </row>
    <row r="10651" spans="2:23" x14ac:dyDescent="0.25">
      <c r="B10651" s="146"/>
      <c r="C10651" s="31"/>
      <c r="D10651" s="31"/>
      <c r="E10651" s="44"/>
      <c r="F10651" s="43"/>
      <c r="G10651" s="84"/>
      <c r="H10651" s="31"/>
      <c r="I10651" s="205"/>
      <c r="J10651" s="84"/>
      <c r="K10651" s="31"/>
      <c r="L10651" s="31"/>
      <c r="M10651" s="169"/>
      <c r="N10651" s="148"/>
      <c r="O10651" s="106"/>
      <c r="P10651" s="43"/>
      <c r="Q10651" s="205"/>
      <c r="R10651" s="84"/>
      <c r="S10651" s="31"/>
      <c r="T10651" s="31"/>
      <c r="U10651" s="169"/>
      <c r="V10651" s="150"/>
      <c r="W10651" s="141" t="str" cm="1">
        <f t="array" ref="W10651">IF(SUM(LEN(B10651:V10651))=0,"",IF(OR(OR(ISBLANK(F10651),SUM(LEN(C10651),LEN(D10651))=0),AND(NOT(E10651="Unknown"),ISBLANK(J10651)),AND(NOT(O10651="Unknown"),ISBLANK(R10651))),"Missing Information", INDEX(Table15[Entire Service Line Classification], MATCH(SUMIFS(Table15[Unique ID],Table15[System-Owned Portion],E10651,Table15[If Material Anything Other than "Lead" in Column E,Was Material Ever Previously Lead?],G10651,Table15[Customer-Owned Portion],O10651),Table15[Unique ID],0),0)))</f>
        <v/>
      </c>
    </row>
    <row r="10652" spans="2:23" x14ac:dyDescent="0.25">
      <c r="B10652" s="146"/>
      <c r="C10652" s="31"/>
      <c r="D10652" s="31"/>
      <c r="E10652" s="44"/>
      <c r="F10652" s="43"/>
      <c r="G10652" s="84"/>
      <c r="H10652" s="31"/>
      <c r="I10652" s="205"/>
      <c r="J10652" s="84"/>
      <c r="K10652" s="31"/>
      <c r="L10652" s="31"/>
      <c r="M10652" s="169"/>
      <c r="N10652" s="148"/>
      <c r="O10652" s="106"/>
      <c r="P10652" s="43"/>
      <c r="Q10652" s="205"/>
      <c r="R10652" s="84"/>
      <c r="S10652" s="31"/>
      <c r="T10652" s="31"/>
      <c r="U10652" s="169"/>
      <c r="V10652" s="150"/>
      <c r="W10652" s="141" t="str" cm="1">
        <f t="array" ref="W10652">IF(SUM(LEN(B10652:V10652))=0,"",IF(OR(OR(ISBLANK(F10652),SUM(LEN(C10652),LEN(D10652))=0),AND(NOT(E10652="Unknown"),ISBLANK(J10652)),AND(NOT(O10652="Unknown"),ISBLANK(R10652))),"Missing Information", INDEX(Table15[Entire Service Line Classification], MATCH(SUMIFS(Table15[Unique ID],Table15[System-Owned Portion],E10652,Table15[If Material Anything Other than "Lead" in Column E,Was Material Ever Previously Lead?],G10652,Table15[Customer-Owned Portion],O10652),Table15[Unique ID],0),0)))</f>
        <v/>
      </c>
    </row>
    <row r="10653" spans="2:23" x14ac:dyDescent="0.25">
      <c r="B10653" s="146"/>
      <c r="C10653" s="31"/>
      <c r="D10653" s="31"/>
      <c r="E10653" s="44"/>
      <c r="F10653" s="43"/>
      <c r="G10653" s="84"/>
      <c r="H10653" s="31"/>
      <c r="I10653" s="205"/>
      <c r="J10653" s="84"/>
      <c r="K10653" s="31"/>
      <c r="L10653" s="31"/>
      <c r="M10653" s="169"/>
      <c r="N10653" s="148"/>
      <c r="O10653" s="106"/>
      <c r="P10653" s="43"/>
      <c r="Q10653" s="205"/>
      <c r="R10653" s="84"/>
      <c r="S10653" s="31"/>
      <c r="T10653" s="31"/>
      <c r="U10653" s="169"/>
      <c r="V10653" s="150"/>
      <c r="W10653" s="141" t="str" cm="1">
        <f t="array" ref="W10653">IF(SUM(LEN(B10653:V10653))=0,"",IF(OR(OR(ISBLANK(F10653),SUM(LEN(C10653),LEN(D10653))=0),AND(NOT(E10653="Unknown"),ISBLANK(J10653)),AND(NOT(O10653="Unknown"),ISBLANK(R10653))),"Missing Information", INDEX(Table15[Entire Service Line Classification], MATCH(SUMIFS(Table15[Unique ID],Table15[System-Owned Portion],E10653,Table15[If Material Anything Other than "Lead" in Column E,Was Material Ever Previously Lead?],G10653,Table15[Customer-Owned Portion],O10653),Table15[Unique ID],0),0)))</f>
        <v/>
      </c>
    </row>
    <row r="10654" spans="2:23" x14ac:dyDescent="0.25">
      <c r="B10654" s="146"/>
      <c r="C10654" s="31"/>
      <c r="D10654" s="31"/>
      <c r="E10654" s="44"/>
      <c r="F10654" s="43"/>
      <c r="G10654" s="84"/>
      <c r="H10654" s="31"/>
      <c r="I10654" s="205"/>
      <c r="J10654" s="84"/>
      <c r="K10654" s="31"/>
      <c r="L10654" s="31"/>
      <c r="M10654" s="169"/>
      <c r="N10654" s="148"/>
      <c r="O10654" s="106"/>
      <c r="P10654" s="43"/>
      <c r="Q10654" s="205"/>
      <c r="R10654" s="84"/>
      <c r="S10654" s="31"/>
      <c r="T10654" s="31"/>
      <c r="U10654" s="169"/>
      <c r="V10654" s="150"/>
      <c r="W10654" s="141" t="str" cm="1">
        <f t="array" ref="W10654">IF(SUM(LEN(B10654:V10654))=0,"",IF(OR(OR(ISBLANK(F10654),SUM(LEN(C10654),LEN(D10654))=0),AND(NOT(E10654="Unknown"),ISBLANK(J10654)),AND(NOT(O10654="Unknown"),ISBLANK(R10654))),"Missing Information", INDEX(Table15[Entire Service Line Classification], MATCH(SUMIFS(Table15[Unique ID],Table15[System-Owned Portion],E10654,Table15[If Material Anything Other than "Lead" in Column E,Was Material Ever Previously Lead?],G10654,Table15[Customer-Owned Portion],O10654),Table15[Unique ID],0),0)))</f>
        <v/>
      </c>
    </row>
    <row r="10655" spans="2:23" x14ac:dyDescent="0.25">
      <c r="B10655" s="146"/>
      <c r="C10655" s="31"/>
      <c r="D10655" s="31"/>
      <c r="E10655" s="44"/>
      <c r="F10655" s="43"/>
      <c r="G10655" s="84"/>
      <c r="H10655" s="31"/>
      <c r="I10655" s="205"/>
      <c r="J10655" s="84"/>
      <c r="K10655" s="31"/>
      <c r="L10655" s="31"/>
      <c r="M10655" s="169"/>
      <c r="N10655" s="148"/>
      <c r="O10655" s="106"/>
      <c r="P10655" s="43"/>
      <c r="Q10655" s="205"/>
      <c r="R10655" s="84"/>
      <c r="S10655" s="31"/>
      <c r="T10655" s="31"/>
      <c r="U10655" s="169"/>
      <c r="V10655" s="150"/>
      <c r="W10655" s="141" t="str" cm="1">
        <f t="array" ref="W10655">IF(SUM(LEN(B10655:V10655))=0,"",IF(OR(OR(ISBLANK(F10655),SUM(LEN(C10655),LEN(D10655))=0),AND(NOT(E10655="Unknown"),ISBLANK(J10655)),AND(NOT(O10655="Unknown"),ISBLANK(R10655))),"Missing Information", INDEX(Table15[Entire Service Line Classification], MATCH(SUMIFS(Table15[Unique ID],Table15[System-Owned Portion],E10655,Table15[If Material Anything Other than "Lead" in Column E,Was Material Ever Previously Lead?],G10655,Table15[Customer-Owned Portion],O10655),Table15[Unique ID],0),0)))</f>
        <v/>
      </c>
    </row>
    <row r="10656" spans="2:23" x14ac:dyDescent="0.25">
      <c r="B10656" s="146"/>
      <c r="C10656" s="31"/>
      <c r="D10656" s="31"/>
      <c r="E10656" s="44"/>
      <c r="F10656" s="43"/>
      <c r="G10656" s="84"/>
      <c r="H10656" s="31"/>
      <c r="I10656" s="205"/>
      <c r="J10656" s="84"/>
      <c r="K10656" s="31"/>
      <c r="L10656" s="31"/>
      <c r="M10656" s="169"/>
      <c r="N10656" s="148"/>
      <c r="O10656" s="106"/>
      <c r="P10656" s="43"/>
      <c r="Q10656" s="205"/>
      <c r="R10656" s="84"/>
      <c r="S10656" s="31"/>
      <c r="T10656" s="31"/>
      <c r="U10656" s="169"/>
      <c r="V10656" s="150"/>
      <c r="W10656" s="141" t="str" cm="1">
        <f t="array" ref="W10656">IF(SUM(LEN(B10656:V10656))=0,"",IF(OR(OR(ISBLANK(F10656),SUM(LEN(C10656),LEN(D10656))=0),AND(NOT(E10656="Unknown"),ISBLANK(J10656)),AND(NOT(O10656="Unknown"),ISBLANK(R10656))),"Missing Information", INDEX(Table15[Entire Service Line Classification], MATCH(SUMIFS(Table15[Unique ID],Table15[System-Owned Portion],E10656,Table15[If Material Anything Other than "Lead" in Column E,Was Material Ever Previously Lead?],G10656,Table15[Customer-Owned Portion],O10656),Table15[Unique ID],0),0)))</f>
        <v/>
      </c>
    </row>
    <row r="10657" spans="2:23" x14ac:dyDescent="0.25">
      <c r="B10657" s="146"/>
      <c r="C10657" s="31"/>
      <c r="D10657" s="31"/>
      <c r="E10657" s="44"/>
      <c r="F10657" s="43"/>
      <c r="G10657" s="84"/>
      <c r="H10657" s="31"/>
      <c r="I10657" s="205"/>
      <c r="J10657" s="84"/>
      <c r="K10657" s="31"/>
      <c r="L10657" s="31"/>
      <c r="M10657" s="169"/>
      <c r="N10657" s="148"/>
      <c r="O10657" s="106"/>
      <c r="P10657" s="43"/>
      <c r="Q10657" s="205"/>
      <c r="R10657" s="84"/>
      <c r="S10657" s="31"/>
      <c r="T10657" s="31"/>
      <c r="U10657" s="169"/>
      <c r="V10657" s="150"/>
      <c r="W10657" s="141" t="str" cm="1">
        <f t="array" ref="W10657">IF(SUM(LEN(B10657:V10657))=0,"",IF(OR(OR(ISBLANK(F10657),SUM(LEN(C10657),LEN(D10657))=0),AND(NOT(E10657="Unknown"),ISBLANK(J10657)),AND(NOT(O10657="Unknown"),ISBLANK(R10657))),"Missing Information", INDEX(Table15[Entire Service Line Classification], MATCH(SUMIFS(Table15[Unique ID],Table15[System-Owned Portion],E10657,Table15[If Material Anything Other than "Lead" in Column E,Was Material Ever Previously Lead?],G10657,Table15[Customer-Owned Portion],O10657),Table15[Unique ID],0),0)))</f>
        <v/>
      </c>
    </row>
    <row r="10658" spans="2:23" x14ac:dyDescent="0.25">
      <c r="B10658" s="146"/>
      <c r="C10658" s="31"/>
      <c r="D10658" s="31"/>
      <c r="E10658" s="44"/>
      <c r="F10658" s="43"/>
      <c r="G10658" s="84"/>
      <c r="H10658" s="31"/>
      <c r="I10658" s="205"/>
      <c r="J10658" s="84"/>
      <c r="K10658" s="31"/>
      <c r="L10658" s="31"/>
      <c r="M10658" s="169"/>
      <c r="N10658" s="148"/>
      <c r="O10658" s="106"/>
      <c r="P10658" s="43"/>
      <c r="Q10658" s="205"/>
      <c r="R10658" s="84"/>
      <c r="S10658" s="31"/>
      <c r="T10658" s="31"/>
      <c r="U10658" s="169"/>
      <c r="V10658" s="150"/>
      <c r="W10658" s="141" t="str" cm="1">
        <f t="array" ref="W10658">IF(SUM(LEN(B10658:V10658))=0,"",IF(OR(OR(ISBLANK(F10658),SUM(LEN(C10658),LEN(D10658))=0),AND(NOT(E10658="Unknown"),ISBLANK(J10658)),AND(NOT(O10658="Unknown"),ISBLANK(R10658))),"Missing Information", INDEX(Table15[Entire Service Line Classification], MATCH(SUMIFS(Table15[Unique ID],Table15[System-Owned Portion],E10658,Table15[If Material Anything Other than "Lead" in Column E,Was Material Ever Previously Lead?],G10658,Table15[Customer-Owned Portion],O10658),Table15[Unique ID],0),0)))</f>
        <v/>
      </c>
    </row>
    <row r="10659" spans="2:23" x14ac:dyDescent="0.25">
      <c r="B10659" s="146"/>
      <c r="C10659" s="31"/>
      <c r="D10659" s="31"/>
      <c r="E10659" s="44"/>
      <c r="F10659" s="43"/>
      <c r="G10659" s="84"/>
      <c r="H10659" s="31"/>
      <c r="I10659" s="205"/>
      <c r="J10659" s="84"/>
      <c r="K10659" s="31"/>
      <c r="L10659" s="31"/>
      <c r="M10659" s="169"/>
      <c r="N10659" s="148"/>
      <c r="O10659" s="106"/>
      <c r="P10659" s="43"/>
      <c r="Q10659" s="205"/>
      <c r="R10659" s="84"/>
      <c r="S10659" s="31"/>
      <c r="T10659" s="31"/>
      <c r="U10659" s="169"/>
      <c r="V10659" s="150"/>
      <c r="W10659" s="141" t="str" cm="1">
        <f t="array" ref="W10659">IF(SUM(LEN(B10659:V10659))=0,"",IF(OR(OR(ISBLANK(F10659),SUM(LEN(C10659),LEN(D10659))=0),AND(NOT(E10659="Unknown"),ISBLANK(J10659)),AND(NOT(O10659="Unknown"),ISBLANK(R10659))),"Missing Information", INDEX(Table15[Entire Service Line Classification], MATCH(SUMIFS(Table15[Unique ID],Table15[System-Owned Portion],E10659,Table15[If Material Anything Other than "Lead" in Column E,Was Material Ever Previously Lead?],G10659,Table15[Customer-Owned Portion],O10659),Table15[Unique ID],0),0)))</f>
        <v/>
      </c>
    </row>
    <row r="10660" spans="2:23" x14ac:dyDescent="0.25">
      <c r="B10660" s="146"/>
      <c r="C10660" s="31"/>
      <c r="D10660" s="31"/>
      <c r="E10660" s="44"/>
      <c r="F10660" s="43"/>
      <c r="G10660" s="84"/>
      <c r="H10660" s="31"/>
      <c r="I10660" s="205"/>
      <c r="J10660" s="84"/>
      <c r="K10660" s="31"/>
      <c r="L10660" s="31"/>
      <c r="M10660" s="169"/>
      <c r="N10660" s="148"/>
      <c r="O10660" s="106"/>
      <c r="P10660" s="43"/>
      <c r="Q10660" s="205"/>
      <c r="R10660" s="84"/>
      <c r="S10660" s="31"/>
      <c r="T10660" s="31"/>
      <c r="U10660" s="169"/>
      <c r="V10660" s="150"/>
      <c r="W10660" s="141" t="str" cm="1">
        <f t="array" ref="W10660">IF(SUM(LEN(B10660:V10660))=0,"",IF(OR(OR(ISBLANK(F10660),SUM(LEN(C10660),LEN(D10660))=0),AND(NOT(E10660="Unknown"),ISBLANK(J10660)),AND(NOT(O10660="Unknown"),ISBLANK(R10660))),"Missing Information", INDEX(Table15[Entire Service Line Classification], MATCH(SUMIFS(Table15[Unique ID],Table15[System-Owned Portion],E10660,Table15[If Material Anything Other than "Lead" in Column E,Was Material Ever Previously Lead?],G10660,Table15[Customer-Owned Portion],O10660),Table15[Unique ID],0),0)))</f>
        <v/>
      </c>
    </row>
    <row r="10661" spans="2:23" x14ac:dyDescent="0.25">
      <c r="B10661" s="146"/>
      <c r="C10661" s="31"/>
      <c r="D10661" s="31"/>
      <c r="E10661" s="44"/>
      <c r="F10661" s="43"/>
      <c r="G10661" s="84"/>
      <c r="H10661" s="31"/>
      <c r="I10661" s="205"/>
      <c r="J10661" s="84"/>
      <c r="K10661" s="31"/>
      <c r="L10661" s="31"/>
      <c r="M10661" s="169"/>
      <c r="N10661" s="148"/>
      <c r="O10661" s="106"/>
      <c r="P10661" s="43"/>
      <c r="Q10661" s="205"/>
      <c r="R10661" s="84"/>
      <c r="S10661" s="31"/>
      <c r="T10661" s="31"/>
      <c r="U10661" s="169"/>
      <c r="V10661" s="150"/>
      <c r="W10661" s="141" t="str" cm="1">
        <f t="array" ref="W10661">IF(SUM(LEN(B10661:V10661))=0,"",IF(OR(OR(ISBLANK(F10661),SUM(LEN(C10661),LEN(D10661))=0),AND(NOT(E10661="Unknown"),ISBLANK(J10661)),AND(NOT(O10661="Unknown"),ISBLANK(R10661))),"Missing Information", INDEX(Table15[Entire Service Line Classification], MATCH(SUMIFS(Table15[Unique ID],Table15[System-Owned Portion],E10661,Table15[If Material Anything Other than "Lead" in Column E,Was Material Ever Previously Lead?],G10661,Table15[Customer-Owned Portion],O10661),Table15[Unique ID],0),0)))</f>
        <v/>
      </c>
    </row>
    <row r="10662" spans="2:23" x14ac:dyDescent="0.25">
      <c r="B10662" s="146"/>
      <c r="C10662" s="31"/>
      <c r="D10662" s="31"/>
      <c r="E10662" s="44"/>
      <c r="F10662" s="43"/>
      <c r="G10662" s="84"/>
      <c r="H10662" s="31"/>
      <c r="I10662" s="205"/>
      <c r="J10662" s="84"/>
      <c r="K10662" s="31"/>
      <c r="L10662" s="31"/>
      <c r="M10662" s="169"/>
      <c r="N10662" s="148"/>
      <c r="O10662" s="106"/>
      <c r="P10662" s="43"/>
      <c r="Q10662" s="205"/>
      <c r="R10662" s="84"/>
      <c r="S10662" s="31"/>
      <c r="T10662" s="31"/>
      <c r="U10662" s="169"/>
      <c r="V10662" s="150"/>
      <c r="W10662" s="141" t="str" cm="1">
        <f t="array" ref="W10662">IF(SUM(LEN(B10662:V10662))=0,"",IF(OR(OR(ISBLANK(F10662),SUM(LEN(C10662),LEN(D10662))=0),AND(NOT(E10662="Unknown"),ISBLANK(J10662)),AND(NOT(O10662="Unknown"),ISBLANK(R10662))),"Missing Information", INDEX(Table15[Entire Service Line Classification], MATCH(SUMIFS(Table15[Unique ID],Table15[System-Owned Portion],E10662,Table15[If Material Anything Other than "Lead" in Column E,Was Material Ever Previously Lead?],G10662,Table15[Customer-Owned Portion],O10662),Table15[Unique ID],0),0)))</f>
        <v/>
      </c>
    </row>
    <row r="10663" spans="2:23" x14ac:dyDescent="0.25">
      <c r="B10663" s="146"/>
      <c r="C10663" s="31"/>
      <c r="D10663" s="31"/>
      <c r="E10663" s="44"/>
      <c r="F10663" s="43"/>
      <c r="G10663" s="84"/>
      <c r="H10663" s="31"/>
      <c r="I10663" s="205"/>
      <c r="J10663" s="84"/>
      <c r="K10663" s="31"/>
      <c r="L10663" s="31"/>
      <c r="M10663" s="169"/>
      <c r="N10663" s="148"/>
      <c r="O10663" s="106"/>
      <c r="P10663" s="43"/>
      <c r="Q10663" s="205"/>
      <c r="R10663" s="84"/>
      <c r="S10663" s="31"/>
      <c r="T10663" s="31"/>
      <c r="U10663" s="169"/>
      <c r="V10663" s="150"/>
      <c r="W10663" s="141" t="str" cm="1">
        <f t="array" ref="W10663">IF(SUM(LEN(B10663:V10663))=0,"",IF(OR(OR(ISBLANK(F10663),SUM(LEN(C10663),LEN(D10663))=0),AND(NOT(E10663="Unknown"),ISBLANK(J10663)),AND(NOT(O10663="Unknown"),ISBLANK(R10663))),"Missing Information", INDEX(Table15[Entire Service Line Classification], MATCH(SUMIFS(Table15[Unique ID],Table15[System-Owned Portion],E10663,Table15[If Material Anything Other than "Lead" in Column E,Was Material Ever Previously Lead?],G10663,Table15[Customer-Owned Portion],O10663),Table15[Unique ID],0),0)))</f>
        <v/>
      </c>
    </row>
    <row r="10664" spans="2:23" x14ac:dyDescent="0.25">
      <c r="B10664" s="146"/>
      <c r="C10664" s="31"/>
      <c r="D10664" s="31"/>
      <c r="E10664" s="44"/>
      <c r="F10664" s="43"/>
      <c r="G10664" s="84"/>
      <c r="H10664" s="31"/>
      <c r="I10664" s="205"/>
      <c r="J10664" s="84"/>
      <c r="K10664" s="31"/>
      <c r="L10664" s="31"/>
      <c r="M10664" s="169"/>
      <c r="N10664" s="148"/>
      <c r="O10664" s="106"/>
      <c r="P10664" s="43"/>
      <c r="Q10664" s="205"/>
      <c r="R10664" s="84"/>
      <c r="S10664" s="31"/>
      <c r="T10664" s="31"/>
      <c r="U10664" s="169"/>
      <c r="V10664" s="150"/>
      <c r="W10664" s="141" t="str" cm="1">
        <f t="array" ref="W10664">IF(SUM(LEN(B10664:V10664))=0,"",IF(OR(OR(ISBLANK(F10664),SUM(LEN(C10664),LEN(D10664))=0),AND(NOT(E10664="Unknown"),ISBLANK(J10664)),AND(NOT(O10664="Unknown"),ISBLANK(R10664))),"Missing Information", INDEX(Table15[Entire Service Line Classification], MATCH(SUMIFS(Table15[Unique ID],Table15[System-Owned Portion],E10664,Table15[If Material Anything Other than "Lead" in Column E,Was Material Ever Previously Lead?],G10664,Table15[Customer-Owned Portion],O10664),Table15[Unique ID],0),0)))</f>
        <v/>
      </c>
    </row>
    <row r="10665" spans="2:23" x14ac:dyDescent="0.25">
      <c r="B10665" s="146"/>
      <c r="C10665" s="31"/>
      <c r="D10665" s="31"/>
      <c r="E10665" s="44"/>
      <c r="F10665" s="43"/>
      <c r="G10665" s="84"/>
      <c r="H10665" s="31"/>
      <c r="I10665" s="205"/>
      <c r="J10665" s="84"/>
      <c r="K10665" s="31"/>
      <c r="L10665" s="31"/>
      <c r="M10665" s="169"/>
      <c r="N10665" s="148"/>
      <c r="O10665" s="106"/>
      <c r="P10665" s="43"/>
      <c r="Q10665" s="205"/>
      <c r="R10665" s="84"/>
      <c r="S10665" s="31"/>
      <c r="T10665" s="31"/>
      <c r="U10665" s="169"/>
      <c r="V10665" s="150"/>
      <c r="W10665" s="141" t="str" cm="1">
        <f t="array" ref="W10665">IF(SUM(LEN(B10665:V10665))=0,"",IF(OR(OR(ISBLANK(F10665),SUM(LEN(C10665),LEN(D10665))=0),AND(NOT(E10665="Unknown"),ISBLANK(J10665)),AND(NOT(O10665="Unknown"),ISBLANK(R10665))),"Missing Information", INDEX(Table15[Entire Service Line Classification], MATCH(SUMIFS(Table15[Unique ID],Table15[System-Owned Portion],E10665,Table15[If Material Anything Other than "Lead" in Column E,Was Material Ever Previously Lead?],G10665,Table15[Customer-Owned Portion],O10665),Table15[Unique ID],0),0)))</f>
        <v/>
      </c>
    </row>
    <row r="10666" spans="2:23" x14ac:dyDescent="0.25">
      <c r="B10666" s="146"/>
      <c r="C10666" s="31"/>
      <c r="D10666" s="31"/>
      <c r="E10666" s="44"/>
      <c r="F10666" s="43"/>
      <c r="G10666" s="84"/>
      <c r="H10666" s="31"/>
      <c r="I10666" s="205"/>
      <c r="J10666" s="84"/>
      <c r="K10666" s="31"/>
      <c r="L10666" s="31"/>
      <c r="M10666" s="169"/>
      <c r="N10666" s="148"/>
      <c r="O10666" s="106"/>
      <c r="P10666" s="43"/>
      <c r="Q10666" s="205"/>
      <c r="R10666" s="84"/>
      <c r="S10666" s="31"/>
      <c r="T10666" s="31"/>
      <c r="U10666" s="169"/>
      <c r="V10666" s="150"/>
      <c r="W10666" s="141" t="str" cm="1">
        <f t="array" ref="W10666">IF(SUM(LEN(B10666:V10666))=0,"",IF(OR(OR(ISBLANK(F10666),SUM(LEN(C10666),LEN(D10666))=0),AND(NOT(E10666="Unknown"),ISBLANK(J10666)),AND(NOT(O10666="Unknown"),ISBLANK(R10666))),"Missing Information", INDEX(Table15[Entire Service Line Classification], MATCH(SUMIFS(Table15[Unique ID],Table15[System-Owned Portion],E10666,Table15[If Material Anything Other than "Lead" in Column E,Was Material Ever Previously Lead?],G10666,Table15[Customer-Owned Portion],O10666),Table15[Unique ID],0),0)))</f>
        <v/>
      </c>
    </row>
    <row r="10667" spans="2:23" x14ac:dyDescent="0.25">
      <c r="B10667" s="146"/>
      <c r="C10667" s="31"/>
      <c r="D10667" s="31"/>
      <c r="E10667" s="44"/>
      <c r="F10667" s="43"/>
      <c r="G10667" s="84"/>
      <c r="H10667" s="31"/>
      <c r="I10667" s="205"/>
      <c r="J10667" s="84"/>
      <c r="K10667" s="31"/>
      <c r="L10667" s="31"/>
      <c r="M10667" s="169"/>
      <c r="N10667" s="148"/>
      <c r="O10667" s="106"/>
      <c r="P10667" s="43"/>
      <c r="Q10667" s="205"/>
      <c r="R10667" s="84"/>
      <c r="S10667" s="31"/>
      <c r="T10667" s="31"/>
      <c r="U10667" s="169"/>
      <c r="V10667" s="150"/>
      <c r="W10667" s="141" t="str" cm="1">
        <f t="array" ref="W10667">IF(SUM(LEN(B10667:V10667))=0,"",IF(OR(OR(ISBLANK(F10667),SUM(LEN(C10667),LEN(D10667))=0),AND(NOT(E10667="Unknown"),ISBLANK(J10667)),AND(NOT(O10667="Unknown"),ISBLANK(R10667))),"Missing Information", INDEX(Table15[Entire Service Line Classification], MATCH(SUMIFS(Table15[Unique ID],Table15[System-Owned Portion],E10667,Table15[If Material Anything Other than "Lead" in Column E,Was Material Ever Previously Lead?],G10667,Table15[Customer-Owned Portion],O10667),Table15[Unique ID],0),0)))</f>
        <v/>
      </c>
    </row>
    <row r="10668" spans="2:23" x14ac:dyDescent="0.25">
      <c r="B10668" s="146"/>
      <c r="C10668" s="31"/>
      <c r="D10668" s="31"/>
      <c r="E10668" s="44"/>
      <c r="F10668" s="43"/>
      <c r="G10668" s="84"/>
      <c r="H10668" s="31"/>
      <c r="I10668" s="205"/>
      <c r="J10668" s="84"/>
      <c r="K10668" s="31"/>
      <c r="L10668" s="31"/>
      <c r="M10668" s="169"/>
      <c r="N10668" s="148"/>
      <c r="O10668" s="106"/>
      <c r="P10668" s="43"/>
      <c r="Q10668" s="205"/>
      <c r="R10668" s="84"/>
      <c r="S10668" s="31"/>
      <c r="T10668" s="31"/>
      <c r="U10668" s="169"/>
      <c r="V10668" s="150"/>
      <c r="W10668" s="141" t="str" cm="1">
        <f t="array" ref="W10668">IF(SUM(LEN(B10668:V10668))=0,"",IF(OR(OR(ISBLANK(F10668),SUM(LEN(C10668),LEN(D10668))=0),AND(NOT(E10668="Unknown"),ISBLANK(J10668)),AND(NOT(O10668="Unknown"),ISBLANK(R10668))),"Missing Information", INDEX(Table15[Entire Service Line Classification], MATCH(SUMIFS(Table15[Unique ID],Table15[System-Owned Portion],E10668,Table15[If Material Anything Other than "Lead" in Column E,Was Material Ever Previously Lead?],G10668,Table15[Customer-Owned Portion],O10668),Table15[Unique ID],0),0)))</f>
        <v/>
      </c>
    </row>
    <row r="10669" spans="2:23" x14ac:dyDescent="0.25">
      <c r="B10669" s="146"/>
      <c r="C10669" s="31"/>
      <c r="D10669" s="31"/>
      <c r="E10669" s="44"/>
      <c r="F10669" s="43"/>
      <c r="G10669" s="84"/>
      <c r="H10669" s="31"/>
      <c r="I10669" s="205"/>
      <c r="J10669" s="84"/>
      <c r="K10669" s="31"/>
      <c r="L10669" s="31"/>
      <c r="M10669" s="169"/>
      <c r="N10669" s="148"/>
      <c r="O10669" s="106"/>
      <c r="P10669" s="43"/>
      <c r="Q10669" s="205"/>
      <c r="R10669" s="84"/>
      <c r="S10669" s="31"/>
      <c r="T10669" s="31"/>
      <c r="U10669" s="169"/>
      <c r="V10669" s="150"/>
      <c r="W10669" s="141" t="str" cm="1">
        <f t="array" ref="W10669">IF(SUM(LEN(B10669:V10669))=0,"",IF(OR(OR(ISBLANK(F10669),SUM(LEN(C10669),LEN(D10669))=0),AND(NOT(E10669="Unknown"),ISBLANK(J10669)),AND(NOT(O10669="Unknown"),ISBLANK(R10669))),"Missing Information", INDEX(Table15[Entire Service Line Classification], MATCH(SUMIFS(Table15[Unique ID],Table15[System-Owned Portion],E10669,Table15[If Material Anything Other than "Lead" in Column E,Was Material Ever Previously Lead?],G10669,Table15[Customer-Owned Portion],O10669),Table15[Unique ID],0),0)))</f>
        <v/>
      </c>
    </row>
    <row r="10670" spans="2:23" x14ac:dyDescent="0.25">
      <c r="B10670" s="146"/>
      <c r="C10670" s="31"/>
      <c r="D10670" s="31"/>
      <c r="E10670" s="44"/>
      <c r="F10670" s="43"/>
      <c r="G10670" s="84"/>
      <c r="H10670" s="31"/>
      <c r="I10670" s="205"/>
      <c r="J10670" s="84"/>
      <c r="K10670" s="31"/>
      <c r="L10670" s="31"/>
      <c r="M10670" s="169"/>
      <c r="N10670" s="148"/>
      <c r="O10670" s="106"/>
      <c r="P10670" s="43"/>
      <c r="Q10670" s="205"/>
      <c r="R10670" s="84"/>
      <c r="S10670" s="31"/>
      <c r="T10670" s="31"/>
      <c r="U10670" s="169"/>
      <c r="V10670" s="150"/>
      <c r="W10670" s="141" t="str" cm="1">
        <f t="array" ref="W10670">IF(SUM(LEN(B10670:V10670))=0,"",IF(OR(OR(ISBLANK(F10670),SUM(LEN(C10670),LEN(D10670))=0),AND(NOT(E10670="Unknown"),ISBLANK(J10670)),AND(NOT(O10670="Unknown"),ISBLANK(R10670))),"Missing Information", INDEX(Table15[Entire Service Line Classification], MATCH(SUMIFS(Table15[Unique ID],Table15[System-Owned Portion],E10670,Table15[If Material Anything Other than "Lead" in Column E,Was Material Ever Previously Lead?],G10670,Table15[Customer-Owned Portion],O10670),Table15[Unique ID],0),0)))</f>
        <v/>
      </c>
    </row>
    <row r="10671" spans="2:23" x14ac:dyDescent="0.25">
      <c r="B10671" s="146"/>
      <c r="C10671" s="31"/>
      <c r="D10671" s="31"/>
      <c r="E10671" s="44"/>
      <c r="F10671" s="43"/>
      <c r="G10671" s="84"/>
      <c r="H10671" s="31"/>
      <c r="I10671" s="205"/>
      <c r="J10671" s="84"/>
      <c r="K10671" s="31"/>
      <c r="L10671" s="31"/>
      <c r="M10671" s="169"/>
      <c r="N10671" s="148"/>
      <c r="O10671" s="106"/>
      <c r="P10671" s="43"/>
      <c r="Q10671" s="205"/>
      <c r="R10671" s="84"/>
      <c r="S10671" s="31"/>
      <c r="T10671" s="31"/>
      <c r="U10671" s="169"/>
      <c r="V10671" s="150"/>
      <c r="W10671" s="141" t="str" cm="1">
        <f t="array" ref="W10671">IF(SUM(LEN(B10671:V10671))=0,"",IF(OR(OR(ISBLANK(F10671),SUM(LEN(C10671),LEN(D10671))=0),AND(NOT(E10671="Unknown"),ISBLANK(J10671)),AND(NOT(O10671="Unknown"),ISBLANK(R10671))),"Missing Information", INDEX(Table15[Entire Service Line Classification], MATCH(SUMIFS(Table15[Unique ID],Table15[System-Owned Portion],E10671,Table15[If Material Anything Other than "Lead" in Column E,Was Material Ever Previously Lead?],G10671,Table15[Customer-Owned Portion],O10671),Table15[Unique ID],0),0)))</f>
        <v/>
      </c>
    </row>
    <row r="10672" spans="2:23" x14ac:dyDescent="0.25">
      <c r="B10672" s="146"/>
      <c r="C10672" s="31"/>
      <c r="D10672" s="31"/>
      <c r="E10672" s="44"/>
      <c r="F10672" s="43"/>
      <c r="G10672" s="84"/>
      <c r="H10672" s="31"/>
      <c r="I10672" s="205"/>
      <c r="J10672" s="84"/>
      <c r="K10672" s="31"/>
      <c r="L10672" s="31"/>
      <c r="M10672" s="169"/>
      <c r="N10672" s="148"/>
      <c r="O10672" s="106"/>
      <c r="P10672" s="43"/>
      <c r="Q10672" s="205"/>
      <c r="R10672" s="84"/>
      <c r="S10672" s="31"/>
      <c r="T10672" s="31"/>
      <c r="U10672" s="169"/>
      <c r="V10672" s="150"/>
      <c r="W10672" s="141" t="str" cm="1">
        <f t="array" ref="W10672">IF(SUM(LEN(B10672:V10672))=0,"",IF(OR(OR(ISBLANK(F10672),SUM(LEN(C10672),LEN(D10672))=0),AND(NOT(E10672="Unknown"),ISBLANK(J10672)),AND(NOT(O10672="Unknown"),ISBLANK(R10672))),"Missing Information", INDEX(Table15[Entire Service Line Classification], MATCH(SUMIFS(Table15[Unique ID],Table15[System-Owned Portion],E10672,Table15[If Material Anything Other than "Lead" in Column E,Was Material Ever Previously Lead?],G10672,Table15[Customer-Owned Portion],O10672),Table15[Unique ID],0),0)))</f>
        <v/>
      </c>
    </row>
    <row r="10673" spans="2:23" x14ac:dyDescent="0.25">
      <c r="B10673" s="146"/>
      <c r="C10673" s="31"/>
      <c r="D10673" s="31"/>
      <c r="E10673" s="44"/>
      <c r="F10673" s="43"/>
      <c r="G10673" s="84"/>
      <c r="H10673" s="31"/>
      <c r="I10673" s="205"/>
      <c r="J10673" s="84"/>
      <c r="K10673" s="31"/>
      <c r="L10673" s="31"/>
      <c r="M10673" s="169"/>
      <c r="N10673" s="148"/>
      <c r="O10673" s="106"/>
      <c r="P10673" s="43"/>
      <c r="Q10673" s="205"/>
      <c r="R10673" s="84"/>
      <c r="S10673" s="31"/>
      <c r="T10673" s="31"/>
      <c r="U10673" s="169"/>
      <c r="V10673" s="150"/>
      <c r="W10673" s="141" t="str" cm="1">
        <f t="array" ref="W10673">IF(SUM(LEN(B10673:V10673))=0,"",IF(OR(OR(ISBLANK(F10673),SUM(LEN(C10673),LEN(D10673))=0),AND(NOT(E10673="Unknown"),ISBLANK(J10673)),AND(NOT(O10673="Unknown"),ISBLANK(R10673))),"Missing Information", INDEX(Table15[Entire Service Line Classification], MATCH(SUMIFS(Table15[Unique ID],Table15[System-Owned Portion],E10673,Table15[If Material Anything Other than "Lead" in Column E,Was Material Ever Previously Lead?],G10673,Table15[Customer-Owned Portion],O10673),Table15[Unique ID],0),0)))</f>
        <v/>
      </c>
    </row>
    <row r="10674" spans="2:23" x14ac:dyDescent="0.25">
      <c r="B10674" s="146"/>
      <c r="C10674" s="31"/>
      <c r="D10674" s="31"/>
      <c r="E10674" s="44"/>
      <c r="F10674" s="43"/>
      <c r="G10674" s="84"/>
      <c r="H10674" s="31"/>
      <c r="I10674" s="205"/>
      <c r="J10674" s="84"/>
      <c r="K10674" s="31"/>
      <c r="L10674" s="31"/>
      <c r="M10674" s="169"/>
      <c r="N10674" s="148"/>
      <c r="O10674" s="106"/>
      <c r="P10674" s="43"/>
      <c r="Q10674" s="205"/>
      <c r="R10674" s="84"/>
      <c r="S10674" s="31"/>
      <c r="T10674" s="31"/>
      <c r="U10674" s="169"/>
      <c r="V10674" s="150"/>
      <c r="W10674" s="141" t="str" cm="1">
        <f t="array" ref="W10674">IF(SUM(LEN(B10674:V10674))=0,"",IF(OR(OR(ISBLANK(F10674),SUM(LEN(C10674),LEN(D10674))=0),AND(NOT(E10674="Unknown"),ISBLANK(J10674)),AND(NOT(O10674="Unknown"),ISBLANK(R10674))),"Missing Information", INDEX(Table15[Entire Service Line Classification], MATCH(SUMIFS(Table15[Unique ID],Table15[System-Owned Portion],E10674,Table15[If Material Anything Other than "Lead" in Column E,Was Material Ever Previously Lead?],G10674,Table15[Customer-Owned Portion],O10674),Table15[Unique ID],0),0)))</f>
        <v/>
      </c>
    </row>
    <row r="10675" spans="2:23" x14ac:dyDescent="0.25">
      <c r="B10675" s="146"/>
      <c r="C10675" s="31"/>
      <c r="D10675" s="31"/>
      <c r="E10675" s="44"/>
      <c r="F10675" s="43"/>
      <c r="G10675" s="84"/>
      <c r="H10675" s="31"/>
      <c r="I10675" s="205"/>
      <c r="J10675" s="84"/>
      <c r="K10675" s="31"/>
      <c r="L10675" s="31"/>
      <c r="M10675" s="169"/>
      <c r="N10675" s="148"/>
      <c r="O10675" s="106"/>
      <c r="P10675" s="43"/>
      <c r="Q10675" s="205"/>
      <c r="R10675" s="84"/>
      <c r="S10675" s="31"/>
      <c r="T10675" s="31"/>
      <c r="U10675" s="169"/>
      <c r="V10675" s="150"/>
      <c r="W10675" s="141" t="str" cm="1">
        <f t="array" ref="W10675">IF(SUM(LEN(B10675:V10675))=0,"",IF(OR(OR(ISBLANK(F10675),SUM(LEN(C10675),LEN(D10675))=0),AND(NOT(E10675="Unknown"),ISBLANK(J10675)),AND(NOT(O10675="Unknown"),ISBLANK(R10675))),"Missing Information", INDEX(Table15[Entire Service Line Classification], MATCH(SUMIFS(Table15[Unique ID],Table15[System-Owned Portion],E10675,Table15[If Material Anything Other than "Lead" in Column E,Was Material Ever Previously Lead?],G10675,Table15[Customer-Owned Portion],O10675),Table15[Unique ID],0),0)))</f>
        <v/>
      </c>
    </row>
    <row r="10676" spans="2:23" x14ac:dyDescent="0.25">
      <c r="B10676" s="146"/>
      <c r="C10676" s="31"/>
      <c r="D10676" s="31"/>
      <c r="E10676" s="44"/>
      <c r="F10676" s="43"/>
      <c r="G10676" s="84"/>
      <c r="H10676" s="31"/>
      <c r="I10676" s="205"/>
      <c r="J10676" s="84"/>
      <c r="K10676" s="31"/>
      <c r="L10676" s="31"/>
      <c r="M10676" s="169"/>
      <c r="N10676" s="148"/>
      <c r="O10676" s="106"/>
      <c r="P10676" s="43"/>
      <c r="Q10676" s="205"/>
      <c r="R10676" s="84"/>
      <c r="S10676" s="31"/>
      <c r="T10676" s="31"/>
      <c r="U10676" s="169"/>
      <c r="V10676" s="150"/>
      <c r="W10676" s="141" t="str" cm="1">
        <f t="array" ref="W10676">IF(SUM(LEN(B10676:V10676))=0,"",IF(OR(OR(ISBLANK(F10676),SUM(LEN(C10676),LEN(D10676))=0),AND(NOT(E10676="Unknown"),ISBLANK(J10676)),AND(NOT(O10676="Unknown"),ISBLANK(R10676))),"Missing Information", INDEX(Table15[Entire Service Line Classification], MATCH(SUMIFS(Table15[Unique ID],Table15[System-Owned Portion],E10676,Table15[If Material Anything Other than "Lead" in Column E,Was Material Ever Previously Lead?],G10676,Table15[Customer-Owned Portion],O10676),Table15[Unique ID],0),0)))</f>
        <v/>
      </c>
    </row>
    <row r="10677" spans="2:23" x14ac:dyDescent="0.25">
      <c r="B10677" s="146"/>
      <c r="C10677" s="31"/>
      <c r="D10677" s="31"/>
      <c r="E10677" s="44"/>
      <c r="F10677" s="43"/>
      <c r="G10677" s="84"/>
      <c r="H10677" s="31"/>
      <c r="I10677" s="205"/>
      <c r="J10677" s="84"/>
      <c r="K10677" s="31"/>
      <c r="L10677" s="31"/>
      <c r="M10677" s="169"/>
      <c r="N10677" s="148"/>
      <c r="O10677" s="106"/>
      <c r="P10677" s="43"/>
      <c r="Q10677" s="205"/>
      <c r="R10677" s="84"/>
      <c r="S10677" s="31"/>
      <c r="T10677" s="31"/>
      <c r="U10677" s="169"/>
      <c r="V10677" s="150"/>
      <c r="W10677" s="141" t="str" cm="1">
        <f t="array" ref="W10677">IF(SUM(LEN(B10677:V10677))=0,"",IF(OR(OR(ISBLANK(F10677),SUM(LEN(C10677),LEN(D10677))=0),AND(NOT(E10677="Unknown"),ISBLANK(J10677)),AND(NOT(O10677="Unknown"),ISBLANK(R10677))),"Missing Information", INDEX(Table15[Entire Service Line Classification], MATCH(SUMIFS(Table15[Unique ID],Table15[System-Owned Portion],E10677,Table15[If Material Anything Other than "Lead" in Column E,Was Material Ever Previously Lead?],G10677,Table15[Customer-Owned Portion],O10677),Table15[Unique ID],0),0)))</f>
        <v/>
      </c>
    </row>
    <row r="10678" spans="2:23" x14ac:dyDescent="0.25">
      <c r="B10678" s="146"/>
      <c r="C10678" s="31"/>
      <c r="D10678" s="31"/>
      <c r="E10678" s="44"/>
      <c r="F10678" s="43"/>
      <c r="G10678" s="84"/>
      <c r="H10678" s="31"/>
      <c r="I10678" s="205"/>
      <c r="J10678" s="84"/>
      <c r="K10678" s="31"/>
      <c r="L10678" s="31"/>
      <c r="M10678" s="169"/>
      <c r="N10678" s="148"/>
      <c r="O10678" s="106"/>
      <c r="P10678" s="43"/>
      <c r="Q10678" s="205"/>
      <c r="R10678" s="84"/>
      <c r="S10678" s="31"/>
      <c r="T10678" s="31"/>
      <c r="U10678" s="169"/>
      <c r="V10678" s="150"/>
      <c r="W10678" s="141" t="str" cm="1">
        <f t="array" ref="W10678">IF(SUM(LEN(B10678:V10678))=0,"",IF(OR(OR(ISBLANK(F10678),SUM(LEN(C10678),LEN(D10678))=0),AND(NOT(E10678="Unknown"),ISBLANK(J10678)),AND(NOT(O10678="Unknown"),ISBLANK(R10678))),"Missing Information", INDEX(Table15[Entire Service Line Classification], MATCH(SUMIFS(Table15[Unique ID],Table15[System-Owned Portion],E10678,Table15[If Material Anything Other than "Lead" in Column E,Was Material Ever Previously Lead?],G10678,Table15[Customer-Owned Portion],O10678),Table15[Unique ID],0),0)))</f>
        <v/>
      </c>
    </row>
    <row r="10679" spans="2:23" x14ac:dyDescent="0.25">
      <c r="B10679" s="146"/>
      <c r="C10679" s="31"/>
      <c r="D10679" s="31"/>
      <c r="E10679" s="44"/>
      <c r="F10679" s="43"/>
      <c r="G10679" s="84"/>
      <c r="H10679" s="31"/>
      <c r="I10679" s="205"/>
      <c r="J10679" s="84"/>
      <c r="K10679" s="31"/>
      <c r="L10679" s="31"/>
      <c r="M10679" s="169"/>
      <c r="N10679" s="148"/>
      <c r="O10679" s="106"/>
      <c r="P10679" s="43"/>
      <c r="Q10679" s="205"/>
      <c r="R10679" s="84"/>
      <c r="S10679" s="31"/>
      <c r="T10679" s="31"/>
      <c r="U10679" s="169"/>
      <c r="V10679" s="150"/>
      <c r="W10679" s="141" t="str" cm="1">
        <f t="array" ref="W10679">IF(SUM(LEN(B10679:V10679))=0,"",IF(OR(OR(ISBLANK(F10679),SUM(LEN(C10679),LEN(D10679))=0),AND(NOT(E10679="Unknown"),ISBLANK(J10679)),AND(NOT(O10679="Unknown"),ISBLANK(R10679))),"Missing Information", INDEX(Table15[Entire Service Line Classification], MATCH(SUMIFS(Table15[Unique ID],Table15[System-Owned Portion],E10679,Table15[If Material Anything Other than "Lead" in Column E,Was Material Ever Previously Lead?],G10679,Table15[Customer-Owned Portion],O10679),Table15[Unique ID],0),0)))</f>
        <v/>
      </c>
    </row>
    <row r="10680" spans="2:23" x14ac:dyDescent="0.25">
      <c r="B10680" s="146"/>
      <c r="C10680" s="31"/>
      <c r="D10680" s="31"/>
      <c r="E10680" s="44"/>
      <c r="F10680" s="43"/>
      <c r="G10680" s="84"/>
      <c r="H10680" s="31"/>
      <c r="I10680" s="205"/>
      <c r="J10680" s="84"/>
      <c r="K10680" s="31"/>
      <c r="L10680" s="31"/>
      <c r="M10680" s="169"/>
      <c r="N10680" s="148"/>
      <c r="O10680" s="106"/>
      <c r="P10680" s="43"/>
      <c r="Q10680" s="205"/>
      <c r="R10680" s="84"/>
      <c r="S10680" s="31"/>
      <c r="T10680" s="31"/>
      <c r="U10680" s="169"/>
      <c r="V10680" s="150"/>
      <c r="W10680" s="141" t="str" cm="1">
        <f t="array" ref="W10680">IF(SUM(LEN(B10680:V10680))=0,"",IF(OR(OR(ISBLANK(F10680),SUM(LEN(C10680),LEN(D10680))=0),AND(NOT(E10680="Unknown"),ISBLANK(J10680)),AND(NOT(O10680="Unknown"),ISBLANK(R10680))),"Missing Information", INDEX(Table15[Entire Service Line Classification], MATCH(SUMIFS(Table15[Unique ID],Table15[System-Owned Portion],E10680,Table15[If Material Anything Other than "Lead" in Column E,Was Material Ever Previously Lead?],G10680,Table15[Customer-Owned Portion],O10680),Table15[Unique ID],0),0)))</f>
        <v/>
      </c>
    </row>
    <row r="10681" spans="2:23" x14ac:dyDescent="0.25">
      <c r="B10681" s="146"/>
      <c r="C10681" s="31"/>
      <c r="D10681" s="31"/>
      <c r="E10681" s="44"/>
      <c r="F10681" s="43"/>
      <c r="G10681" s="84"/>
      <c r="H10681" s="31"/>
      <c r="I10681" s="205"/>
      <c r="J10681" s="84"/>
      <c r="K10681" s="31"/>
      <c r="L10681" s="31"/>
      <c r="M10681" s="169"/>
      <c r="N10681" s="148"/>
      <c r="O10681" s="106"/>
      <c r="P10681" s="43"/>
      <c r="Q10681" s="205"/>
      <c r="R10681" s="84"/>
      <c r="S10681" s="31"/>
      <c r="T10681" s="31"/>
      <c r="U10681" s="169"/>
      <c r="V10681" s="150"/>
      <c r="W10681" s="141" t="str" cm="1">
        <f t="array" ref="W10681">IF(SUM(LEN(B10681:V10681))=0,"",IF(OR(OR(ISBLANK(F10681),SUM(LEN(C10681),LEN(D10681))=0),AND(NOT(E10681="Unknown"),ISBLANK(J10681)),AND(NOT(O10681="Unknown"),ISBLANK(R10681))),"Missing Information", INDEX(Table15[Entire Service Line Classification], MATCH(SUMIFS(Table15[Unique ID],Table15[System-Owned Portion],E10681,Table15[If Material Anything Other than "Lead" in Column E,Was Material Ever Previously Lead?],G10681,Table15[Customer-Owned Portion],O10681),Table15[Unique ID],0),0)))</f>
        <v/>
      </c>
    </row>
    <row r="10682" spans="2:23" x14ac:dyDescent="0.25">
      <c r="B10682" s="146"/>
      <c r="C10682" s="31"/>
      <c r="D10682" s="31"/>
      <c r="E10682" s="44"/>
      <c r="F10682" s="43"/>
      <c r="G10682" s="84"/>
      <c r="H10682" s="31"/>
      <c r="I10682" s="205"/>
      <c r="J10682" s="84"/>
      <c r="K10682" s="31"/>
      <c r="L10682" s="31"/>
      <c r="M10682" s="169"/>
      <c r="N10682" s="148"/>
      <c r="O10682" s="106"/>
      <c r="P10682" s="43"/>
      <c r="Q10682" s="205"/>
      <c r="R10682" s="84"/>
      <c r="S10682" s="31"/>
      <c r="T10682" s="31"/>
      <c r="U10682" s="169"/>
      <c r="V10682" s="150"/>
      <c r="W10682" s="141" t="str" cm="1">
        <f t="array" ref="W10682">IF(SUM(LEN(B10682:V10682))=0,"",IF(OR(OR(ISBLANK(F10682),SUM(LEN(C10682),LEN(D10682))=0),AND(NOT(E10682="Unknown"),ISBLANK(J10682)),AND(NOT(O10682="Unknown"),ISBLANK(R10682))),"Missing Information", INDEX(Table15[Entire Service Line Classification], MATCH(SUMIFS(Table15[Unique ID],Table15[System-Owned Portion],E10682,Table15[If Material Anything Other than "Lead" in Column E,Was Material Ever Previously Lead?],G10682,Table15[Customer-Owned Portion],O10682),Table15[Unique ID],0),0)))</f>
        <v/>
      </c>
    </row>
    <row r="10683" spans="2:23" x14ac:dyDescent="0.25">
      <c r="B10683" s="146"/>
      <c r="C10683" s="31"/>
      <c r="D10683" s="31"/>
      <c r="E10683" s="44"/>
      <c r="F10683" s="43"/>
      <c r="G10683" s="84"/>
      <c r="H10683" s="31"/>
      <c r="I10683" s="205"/>
      <c r="J10683" s="84"/>
      <c r="K10683" s="31"/>
      <c r="L10683" s="31"/>
      <c r="M10683" s="169"/>
      <c r="N10683" s="148"/>
      <c r="O10683" s="106"/>
      <c r="P10683" s="43"/>
      <c r="Q10683" s="205"/>
      <c r="R10683" s="84"/>
      <c r="S10683" s="31"/>
      <c r="T10683" s="31"/>
      <c r="U10683" s="169"/>
      <c r="V10683" s="150"/>
      <c r="W10683" s="141" t="str" cm="1">
        <f t="array" ref="W10683">IF(SUM(LEN(B10683:V10683))=0,"",IF(OR(OR(ISBLANK(F10683),SUM(LEN(C10683),LEN(D10683))=0),AND(NOT(E10683="Unknown"),ISBLANK(J10683)),AND(NOT(O10683="Unknown"),ISBLANK(R10683))),"Missing Information", INDEX(Table15[Entire Service Line Classification], MATCH(SUMIFS(Table15[Unique ID],Table15[System-Owned Portion],E10683,Table15[If Material Anything Other than "Lead" in Column E,Was Material Ever Previously Lead?],G10683,Table15[Customer-Owned Portion],O10683),Table15[Unique ID],0),0)))</f>
        <v/>
      </c>
    </row>
    <row r="10684" spans="2:23" x14ac:dyDescent="0.25">
      <c r="B10684" s="146"/>
      <c r="C10684" s="31"/>
      <c r="D10684" s="31"/>
      <c r="E10684" s="44"/>
      <c r="F10684" s="43"/>
      <c r="G10684" s="84"/>
      <c r="H10684" s="31"/>
      <c r="I10684" s="205"/>
      <c r="J10684" s="84"/>
      <c r="K10684" s="31"/>
      <c r="L10684" s="31"/>
      <c r="M10684" s="169"/>
      <c r="N10684" s="148"/>
      <c r="O10684" s="106"/>
      <c r="P10684" s="43"/>
      <c r="Q10684" s="205"/>
      <c r="R10684" s="84"/>
      <c r="S10684" s="31"/>
      <c r="T10684" s="31"/>
      <c r="U10684" s="169"/>
      <c r="V10684" s="150"/>
      <c r="W10684" s="141" t="str" cm="1">
        <f t="array" ref="W10684">IF(SUM(LEN(B10684:V10684))=0,"",IF(OR(OR(ISBLANK(F10684),SUM(LEN(C10684),LEN(D10684))=0),AND(NOT(E10684="Unknown"),ISBLANK(J10684)),AND(NOT(O10684="Unknown"),ISBLANK(R10684))),"Missing Information", INDEX(Table15[Entire Service Line Classification], MATCH(SUMIFS(Table15[Unique ID],Table15[System-Owned Portion],E10684,Table15[If Material Anything Other than "Lead" in Column E,Was Material Ever Previously Lead?],G10684,Table15[Customer-Owned Portion],O10684),Table15[Unique ID],0),0)))</f>
        <v/>
      </c>
    </row>
    <row r="10685" spans="2:23" x14ac:dyDescent="0.25">
      <c r="B10685" s="146"/>
      <c r="C10685" s="31"/>
      <c r="D10685" s="31"/>
      <c r="E10685" s="44"/>
      <c r="F10685" s="43"/>
      <c r="G10685" s="84"/>
      <c r="H10685" s="31"/>
      <c r="I10685" s="205"/>
      <c r="J10685" s="84"/>
      <c r="K10685" s="31"/>
      <c r="L10685" s="31"/>
      <c r="M10685" s="169"/>
      <c r="N10685" s="148"/>
      <c r="O10685" s="106"/>
      <c r="P10685" s="43"/>
      <c r="Q10685" s="205"/>
      <c r="R10685" s="84"/>
      <c r="S10685" s="31"/>
      <c r="T10685" s="31"/>
      <c r="U10685" s="169"/>
      <c r="V10685" s="150"/>
      <c r="W10685" s="141" t="str" cm="1">
        <f t="array" ref="W10685">IF(SUM(LEN(B10685:V10685))=0,"",IF(OR(OR(ISBLANK(F10685),SUM(LEN(C10685),LEN(D10685))=0),AND(NOT(E10685="Unknown"),ISBLANK(J10685)),AND(NOT(O10685="Unknown"),ISBLANK(R10685))),"Missing Information", INDEX(Table15[Entire Service Line Classification], MATCH(SUMIFS(Table15[Unique ID],Table15[System-Owned Portion],E10685,Table15[If Material Anything Other than "Lead" in Column E,Was Material Ever Previously Lead?],G10685,Table15[Customer-Owned Portion],O10685),Table15[Unique ID],0),0)))</f>
        <v/>
      </c>
    </row>
    <row r="10686" spans="2:23" x14ac:dyDescent="0.25">
      <c r="B10686" s="146"/>
      <c r="C10686" s="31"/>
      <c r="D10686" s="31"/>
      <c r="E10686" s="44"/>
      <c r="F10686" s="43"/>
      <c r="G10686" s="84"/>
      <c r="H10686" s="31"/>
      <c r="I10686" s="205"/>
      <c r="J10686" s="84"/>
      <c r="K10686" s="31"/>
      <c r="L10686" s="31"/>
      <c r="M10686" s="169"/>
      <c r="N10686" s="148"/>
      <c r="O10686" s="106"/>
      <c r="P10686" s="43"/>
      <c r="Q10686" s="205"/>
      <c r="R10686" s="84"/>
      <c r="S10686" s="31"/>
      <c r="T10686" s="31"/>
      <c r="U10686" s="169"/>
      <c r="V10686" s="150"/>
      <c r="W10686" s="141" t="str" cm="1">
        <f t="array" ref="W10686">IF(SUM(LEN(B10686:V10686))=0,"",IF(OR(OR(ISBLANK(F10686),SUM(LEN(C10686),LEN(D10686))=0),AND(NOT(E10686="Unknown"),ISBLANK(J10686)),AND(NOT(O10686="Unknown"),ISBLANK(R10686))),"Missing Information", INDEX(Table15[Entire Service Line Classification], MATCH(SUMIFS(Table15[Unique ID],Table15[System-Owned Portion],E10686,Table15[If Material Anything Other than "Lead" in Column E,Was Material Ever Previously Lead?],G10686,Table15[Customer-Owned Portion],O10686),Table15[Unique ID],0),0)))</f>
        <v/>
      </c>
    </row>
    <row r="10687" spans="2:23" x14ac:dyDescent="0.25">
      <c r="B10687" s="146"/>
      <c r="C10687" s="31"/>
      <c r="D10687" s="31"/>
      <c r="E10687" s="44"/>
      <c r="F10687" s="43"/>
      <c r="G10687" s="84"/>
      <c r="H10687" s="31"/>
      <c r="I10687" s="205"/>
      <c r="J10687" s="84"/>
      <c r="K10687" s="31"/>
      <c r="L10687" s="31"/>
      <c r="M10687" s="169"/>
      <c r="N10687" s="148"/>
      <c r="O10687" s="106"/>
      <c r="P10687" s="43"/>
      <c r="Q10687" s="205"/>
      <c r="R10687" s="84"/>
      <c r="S10687" s="31"/>
      <c r="T10687" s="31"/>
      <c r="U10687" s="169"/>
      <c r="V10687" s="150"/>
      <c r="W10687" s="141" t="str" cm="1">
        <f t="array" ref="W10687">IF(SUM(LEN(B10687:V10687))=0,"",IF(OR(OR(ISBLANK(F10687),SUM(LEN(C10687),LEN(D10687))=0),AND(NOT(E10687="Unknown"),ISBLANK(J10687)),AND(NOT(O10687="Unknown"),ISBLANK(R10687))),"Missing Information", INDEX(Table15[Entire Service Line Classification], MATCH(SUMIFS(Table15[Unique ID],Table15[System-Owned Portion],E10687,Table15[If Material Anything Other than "Lead" in Column E,Was Material Ever Previously Lead?],G10687,Table15[Customer-Owned Portion],O10687),Table15[Unique ID],0),0)))</f>
        <v/>
      </c>
    </row>
    <row r="10688" spans="2:23" x14ac:dyDescent="0.25">
      <c r="B10688" s="146"/>
      <c r="C10688" s="31"/>
      <c r="D10688" s="31"/>
      <c r="E10688" s="44"/>
      <c r="F10688" s="43"/>
      <c r="G10688" s="84"/>
      <c r="H10688" s="31"/>
      <c r="I10688" s="205"/>
      <c r="J10688" s="84"/>
      <c r="K10688" s="31"/>
      <c r="L10688" s="31"/>
      <c r="M10688" s="169"/>
      <c r="N10688" s="148"/>
      <c r="O10688" s="106"/>
      <c r="P10688" s="43"/>
      <c r="Q10688" s="205"/>
      <c r="R10688" s="84"/>
      <c r="S10688" s="31"/>
      <c r="T10688" s="31"/>
      <c r="U10688" s="169"/>
      <c r="V10688" s="150"/>
      <c r="W10688" s="141" t="str" cm="1">
        <f t="array" ref="W10688">IF(SUM(LEN(B10688:V10688))=0,"",IF(OR(OR(ISBLANK(F10688),SUM(LEN(C10688),LEN(D10688))=0),AND(NOT(E10688="Unknown"),ISBLANK(J10688)),AND(NOT(O10688="Unknown"),ISBLANK(R10688))),"Missing Information", INDEX(Table15[Entire Service Line Classification], MATCH(SUMIFS(Table15[Unique ID],Table15[System-Owned Portion],E10688,Table15[If Material Anything Other than "Lead" in Column E,Was Material Ever Previously Lead?],G10688,Table15[Customer-Owned Portion],O10688),Table15[Unique ID],0),0)))</f>
        <v/>
      </c>
    </row>
    <row r="10689" spans="2:23" x14ac:dyDescent="0.25">
      <c r="B10689" s="146"/>
      <c r="C10689" s="31"/>
      <c r="D10689" s="31"/>
      <c r="E10689" s="44"/>
      <c r="F10689" s="43"/>
      <c r="G10689" s="84"/>
      <c r="H10689" s="31"/>
      <c r="I10689" s="205"/>
      <c r="J10689" s="84"/>
      <c r="K10689" s="31"/>
      <c r="L10689" s="31"/>
      <c r="M10689" s="169"/>
      <c r="N10689" s="148"/>
      <c r="O10689" s="106"/>
      <c r="P10689" s="43"/>
      <c r="Q10689" s="205"/>
      <c r="R10689" s="84"/>
      <c r="S10689" s="31"/>
      <c r="T10689" s="31"/>
      <c r="U10689" s="169"/>
      <c r="V10689" s="150"/>
      <c r="W10689" s="141" t="str" cm="1">
        <f t="array" ref="W10689">IF(SUM(LEN(B10689:V10689))=0,"",IF(OR(OR(ISBLANK(F10689),SUM(LEN(C10689),LEN(D10689))=0),AND(NOT(E10689="Unknown"),ISBLANK(J10689)),AND(NOT(O10689="Unknown"),ISBLANK(R10689))),"Missing Information", INDEX(Table15[Entire Service Line Classification], MATCH(SUMIFS(Table15[Unique ID],Table15[System-Owned Portion],E10689,Table15[If Material Anything Other than "Lead" in Column E,Was Material Ever Previously Lead?],G10689,Table15[Customer-Owned Portion],O10689),Table15[Unique ID],0),0)))</f>
        <v/>
      </c>
    </row>
    <row r="10690" spans="2:23" x14ac:dyDescent="0.25">
      <c r="B10690" s="146"/>
      <c r="C10690" s="31"/>
      <c r="D10690" s="31"/>
      <c r="E10690" s="44"/>
      <c r="F10690" s="43"/>
      <c r="G10690" s="84"/>
      <c r="H10690" s="31"/>
      <c r="I10690" s="205"/>
      <c r="J10690" s="84"/>
      <c r="K10690" s="31"/>
      <c r="L10690" s="31"/>
      <c r="M10690" s="169"/>
      <c r="N10690" s="148"/>
      <c r="O10690" s="106"/>
      <c r="P10690" s="43"/>
      <c r="Q10690" s="205"/>
      <c r="R10690" s="84"/>
      <c r="S10690" s="31"/>
      <c r="T10690" s="31"/>
      <c r="U10690" s="169"/>
      <c r="V10690" s="150"/>
      <c r="W10690" s="141" t="str" cm="1">
        <f t="array" ref="W10690">IF(SUM(LEN(B10690:V10690))=0,"",IF(OR(OR(ISBLANK(F10690),SUM(LEN(C10690),LEN(D10690))=0),AND(NOT(E10690="Unknown"),ISBLANK(J10690)),AND(NOT(O10690="Unknown"),ISBLANK(R10690))),"Missing Information", INDEX(Table15[Entire Service Line Classification], MATCH(SUMIFS(Table15[Unique ID],Table15[System-Owned Portion],E10690,Table15[If Material Anything Other than "Lead" in Column E,Was Material Ever Previously Lead?],G10690,Table15[Customer-Owned Portion],O10690),Table15[Unique ID],0),0)))</f>
        <v/>
      </c>
    </row>
    <row r="10691" spans="2:23" x14ac:dyDescent="0.25">
      <c r="B10691" s="146"/>
      <c r="C10691" s="31"/>
      <c r="D10691" s="31"/>
      <c r="E10691" s="44"/>
      <c r="F10691" s="43"/>
      <c r="G10691" s="84"/>
      <c r="H10691" s="31"/>
      <c r="I10691" s="205"/>
      <c r="J10691" s="84"/>
      <c r="K10691" s="31"/>
      <c r="L10691" s="31"/>
      <c r="M10691" s="169"/>
      <c r="N10691" s="148"/>
      <c r="O10691" s="106"/>
      <c r="P10691" s="43"/>
      <c r="Q10691" s="205"/>
      <c r="R10691" s="84"/>
      <c r="S10691" s="31"/>
      <c r="T10691" s="31"/>
      <c r="U10691" s="169"/>
      <c r="V10691" s="150"/>
      <c r="W10691" s="141" t="str" cm="1">
        <f t="array" ref="W10691">IF(SUM(LEN(B10691:V10691))=0,"",IF(OR(OR(ISBLANK(F10691),SUM(LEN(C10691),LEN(D10691))=0),AND(NOT(E10691="Unknown"),ISBLANK(J10691)),AND(NOT(O10691="Unknown"),ISBLANK(R10691))),"Missing Information", INDEX(Table15[Entire Service Line Classification], MATCH(SUMIFS(Table15[Unique ID],Table15[System-Owned Portion],E10691,Table15[If Material Anything Other than "Lead" in Column E,Was Material Ever Previously Lead?],G10691,Table15[Customer-Owned Portion],O10691),Table15[Unique ID],0),0)))</f>
        <v/>
      </c>
    </row>
    <row r="10692" spans="2:23" x14ac:dyDescent="0.25">
      <c r="B10692" s="146"/>
      <c r="C10692" s="31"/>
      <c r="D10692" s="31"/>
      <c r="E10692" s="44"/>
      <c r="F10692" s="43"/>
      <c r="G10692" s="84"/>
      <c r="H10692" s="31"/>
      <c r="I10692" s="205"/>
      <c r="J10692" s="84"/>
      <c r="K10692" s="31"/>
      <c r="L10692" s="31"/>
      <c r="M10692" s="169"/>
      <c r="N10692" s="148"/>
      <c r="O10692" s="106"/>
      <c r="P10692" s="43"/>
      <c r="Q10692" s="205"/>
      <c r="R10692" s="84"/>
      <c r="S10692" s="31"/>
      <c r="T10692" s="31"/>
      <c r="U10692" s="169"/>
      <c r="V10692" s="150"/>
      <c r="W10692" s="141" t="str" cm="1">
        <f t="array" ref="W10692">IF(SUM(LEN(B10692:V10692))=0,"",IF(OR(OR(ISBLANK(F10692),SUM(LEN(C10692),LEN(D10692))=0),AND(NOT(E10692="Unknown"),ISBLANK(J10692)),AND(NOT(O10692="Unknown"),ISBLANK(R10692))),"Missing Information", INDEX(Table15[Entire Service Line Classification], MATCH(SUMIFS(Table15[Unique ID],Table15[System-Owned Portion],E10692,Table15[If Material Anything Other than "Lead" in Column E,Was Material Ever Previously Lead?],G10692,Table15[Customer-Owned Portion],O10692),Table15[Unique ID],0),0)))</f>
        <v/>
      </c>
    </row>
    <row r="10693" spans="2:23" x14ac:dyDescent="0.25">
      <c r="B10693" s="146"/>
      <c r="C10693" s="31"/>
      <c r="D10693" s="31"/>
      <c r="E10693" s="44"/>
      <c r="F10693" s="43"/>
      <c r="G10693" s="84"/>
      <c r="H10693" s="31"/>
      <c r="I10693" s="205"/>
      <c r="J10693" s="84"/>
      <c r="K10693" s="31"/>
      <c r="L10693" s="31"/>
      <c r="M10693" s="169"/>
      <c r="N10693" s="148"/>
      <c r="O10693" s="106"/>
      <c r="P10693" s="43"/>
      <c r="Q10693" s="205"/>
      <c r="R10693" s="84"/>
      <c r="S10693" s="31"/>
      <c r="T10693" s="31"/>
      <c r="U10693" s="169"/>
      <c r="V10693" s="150"/>
      <c r="W10693" s="141" t="str" cm="1">
        <f t="array" ref="W10693">IF(SUM(LEN(B10693:V10693))=0,"",IF(OR(OR(ISBLANK(F10693),SUM(LEN(C10693),LEN(D10693))=0),AND(NOT(E10693="Unknown"),ISBLANK(J10693)),AND(NOT(O10693="Unknown"),ISBLANK(R10693))),"Missing Information", INDEX(Table15[Entire Service Line Classification], MATCH(SUMIFS(Table15[Unique ID],Table15[System-Owned Portion],E10693,Table15[If Material Anything Other than "Lead" in Column E,Was Material Ever Previously Lead?],G10693,Table15[Customer-Owned Portion],O10693),Table15[Unique ID],0),0)))</f>
        <v/>
      </c>
    </row>
    <row r="10694" spans="2:23" x14ac:dyDescent="0.25">
      <c r="B10694" s="146"/>
      <c r="C10694" s="31"/>
      <c r="D10694" s="31"/>
      <c r="E10694" s="44"/>
      <c r="F10694" s="43"/>
      <c r="G10694" s="84"/>
      <c r="H10694" s="31"/>
      <c r="I10694" s="205"/>
      <c r="J10694" s="84"/>
      <c r="K10694" s="31"/>
      <c r="L10694" s="31"/>
      <c r="M10694" s="169"/>
      <c r="N10694" s="148"/>
      <c r="O10694" s="106"/>
      <c r="P10694" s="43"/>
      <c r="Q10694" s="205"/>
      <c r="R10694" s="84"/>
      <c r="S10694" s="31"/>
      <c r="T10694" s="31"/>
      <c r="U10694" s="169"/>
      <c r="V10694" s="150"/>
      <c r="W10694" s="141" t="str" cm="1">
        <f t="array" ref="W10694">IF(SUM(LEN(B10694:V10694))=0,"",IF(OR(OR(ISBLANK(F10694),SUM(LEN(C10694),LEN(D10694))=0),AND(NOT(E10694="Unknown"),ISBLANK(J10694)),AND(NOT(O10694="Unknown"),ISBLANK(R10694))),"Missing Information", INDEX(Table15[Entire Service Line Classification], MATCH(SUMIFS(Table15[Unique ID],Table15[System-Owned Portion],E10694,Table15[If Material Anything Other than "Lead" in Column E,Was Material Ever Previously Lead?],G10694,Table15[Customer-Owned Portion],O10694),Table15[Unique ID],0),0)))</f>
        <v/>
      </c>
    </row>
    <row r="10695" spans="2:23" x14ac:dyDescent="0.25">
      <c r="B10695" s="146"/>
      <c r="C10695" s="31"/>
      <c r="D10695" s="31"/>
      <c r="E10695" s="44"/>
      <c r="F10695" s="43"/>
      <c r="G10695" s="84"/>
      <c r="H10695" s="31"/>
      <c r="I10695" s="205"/>
      <c r="J10695" s="84"/>
      <c r="K10695" s="31"/>
      <c r="L10695" s="31"/>
      <c r="M10695" s="169"/>
      <c r="N10695" s="148"/>
      <c r="O10695" s="106"/>
      <c r="P10695" s="43"/>
      <c r="Q10695" s="205"/>
      <c r="R10695" s="84"/>
      <c r="S10695" s="31"/>
      <c r="T10695" s="31"/>
      <c r="U10695" s="169"/>
      <c r="V10695" s="150"/>
      <c r="W10695" s="141" t="str" cm="1">
        <f t="array" ref="W10695">IF(SUM(LEN(B10695:V10695))=0,"",IF(OR(OR(ISBLANK(F10695),SUM(LEN(C10695),LEN(D10695))=0),AND(NOT(E10695="Unknown"),ISBLANK(J10695)),AND(NOT(O10695="Unknown"),ISBLANK(R10695))),"Missing Information", INDEX(Table15[Entire Service Line Classification], MATCH(SUMIFS(Table15[Unique ID],Table15[System-Owned Portion],E10695,Table15[If Material Anything Other than "Lead" in Column E,Was Material Ever Previously Lead?],G10695,Table15[Customer-Owned Portion],O10695),Table15[Unique ID],0),0)))</f>
        <v/>
      </c>
    </row>
    <row r="10696" spans="2:23" x14ac:dyDescent="0.25">
      <c r="B10696" s="146"/>
      <c r="C10696" s="31"/>
      <c r="D10696" s="31"/>
      <c r="E10696" s="44"/>
      <c r="F10696" s="43"/>
      <c r="G10696" s="84"/>
      <c r="H10696" s="31"/>
      <c r="I10696" s="205"/>
      <c r="J10696" s="84"/>
      <c r="K10696" s="31"/>
      <c r="L10696" s="31"/>
      <c r="M10696" s="169"/>
      <c r="N10696" s="148"/>
      <c r="O10696" s="106"/>
      <c r="P10696" s="43"/>
      <c r="Q10696" s="205"/>
      <c r="R10696" s="84"/>
      <c r="S10696" s="31"/>
      <c r="T10696" s="31"/>
      <c r="U10696" s="169"/>
      <c r="V10696" s="150"/>
      <c r="W10696" s="141" t="str" cm="1">
        <f t="array" ref="W10696">IF(SUM(LEN(B10696:V10696))=0,"",IF(OR(OR(ISBLANK(F10696),SUM(LEN(C10696),LEN(D10696))=0),AND(NOT(E10696="Unknown"),ISBLANK(J10696)),AND(NOT(O10696="Unknown"),ISBLANK(R10696))),"Missing Information", INDEX(Table15[Entire Service Line Classification], MATCH(SUMIFS(Table15[Unique ID],Table15[System-Owned Portion],E10696,Table15[If Material Anything Other than "Lead" in Column E,Was Material Ever Previously Lead?],G10696,Table15[Customer-Owned Portion],O10696),Table15[Unique ID],0),0)))</f>
        <v/>
      </c>
    </row>
    <row r="10697" spans="2:23" x14ac:dyDescent="0.25">
      <c r="B10697" s="146"/>
      <c r="C10697" s="31"/>
      <c r="D10697" s="31"/>
      <c r="E10697" s="44"/>
      <c r="F10697" s="43"/>
      <c r="G10697" s="84"/>
      <c r="H10697" s="31"/>
      <c r="I10697" s="205"/>
      <c r="J10697" s="84"/>
      <c r="K10697" s="31"/>
      <c r="L10697" s="31"/>
      <c r="M10697" s="169"/>
      <c r="N10697" s="148"/>
      <c r="O10697" s="106"/>
      <c r="P10697" s="43"/>
      <c r="Q10697" s="205"/>
      <c r="R10697" s="84"/>
      <c r="S10697" s="31"/>
      <c r="T10697" s="31"/>
      <c r="U10697" s="169"/>
      <c r="V10697" s="150"/>
      <c r="W10697" s="141" t="str" cm="1">
        <f t="array" ref="W10697">IF(SUM(LEN(B10697:V10697))=0,"",IF(OR(OR(ISBLANK(F10697),SUM(LEN(C10697),LEN(D10697))=0),AND(NOT(E10697="Unknown"),ISBLANK(J10697)),AND(NOT(O10697="Unknown"),ISBLANK(R10697))),"Missing Information", INDEX(Table15[Entire Service Line Classification], MATCH(SUMIFS(Table15[Unique ID],Table15[System-Owned Portion],E10697,Table15[If Material Anything Other than "Lead" in Column E,Was Material Ever Previously Lead?],G10697,Table15[Customer-Owned Portion],O10697),Table15[Unique ID],0),0)))</f>
        <v/>
      </c>
    </row>
    <row r="10698" spans="2:23" x14ac:dyDescent="0.25">
      <c r="B10698" s="146"/>
      <c r="C10698" s="31"/>
      <c r="D10698" s="31"/>
      <c r="E10698" s="44"/>
      <c r="F10698" s="43"/>
      <c r="G10698" s="84"/>
      <c r="H10698" s="31"/>
      <c r="I10698" s="205"/>
      <c r="J10698" s="84"/>
      <c r="K10698" s="31"/>
      <c r="L10698" s="31"/>
      <c r="M10698" s="169"/>
      <c r="N10698" s="148"/>
      <c r="O10698" s="106"/>
      <c r="P10698" s="43"/>
      <c r="Q10698" s="205"/>
      <c r="R10698" s="84"/>
      <c r="S10698" s="31"/>
      <c r="T10698" s="31"/>
      <c r="U10698" s="169"/>
      <c r="V10698" s="150"/>
      <c r="W10698" s="141" t="str" cm="1">
        <f t="array" ref="W10698">IF(SUM(LEN(B10698:V10698))=0,"",IF(OR(OR(ISBLANK(F10698),SUM(LEN(C10698),LEN(D10698))=0),AND(NOT(E10698="Unknown"),ISBLANK(J10698)),AND(NOT(O10698="Unknown"),ISBLANK(R10698))),"Missing Information", INDEX(Table15[Entire Service Line Classification], MATCH(SUMIFS(Table15[Unique ID],Table15[System-Owned Portion],E10698,Table15[If Material Anything Other than "Lead" in Column E,Was Material Ever Previously Lead?],G10698,Table15[Customer-Owned Portion],O10698),Table15[Unique ID],0),0)))</f>
        <v/>
      </c>
    </row>
    <row r="10699" spans="2:23" x14ac:dyDescent="0.25">
      <c r="B10699" s="146"/>
      <c r="C10699" s="31"/>
      <c r="D10699" s="31"/>
      <c r="E10699" s="44"/>
      <c r="F10699" s="43"/>
      <c r="G10699" s="84"/>
      <c r="H10699" s="31"/>
      <c r="I10699" s="205"/>
      <c r="J10699" s="84"/>
      <c r="K10699" s="31"/>
      <c r="L10699" s="31"/>
      <c r="M10699" s="169"/>
      <c r="N10699" s="148"/>
      <c r="O10699" s="106"/>
      <c r="P10699" s="43"/>
      <c r="Q10699" s="205"/>
      <c r="R10699" s="84"/>
      <c r="S10699" s="31"/>
      <c r="T10699" s="31"/>
      <c r="U10699" s="169"/>
      <c r="V10699" s="150"/>
      <c r="W10699" s="141" t="str" cm="1">
        <f t="array" ref="W10699">IF(SUM(LEN(B10699:V10699))=0,"",IF(OR(OR(ISBLANK(F10699),SUM(LEN(C10699),LEN(D10699))=0),AND(NOT(E10699="Unknown"),ISBLANK(J10699)),AND(NOT(O10699="Unknown"),ISBLANK(R10699))),"Missing Information", INDEX(Table15[Entire Service Line Classification], MATCH(SUMIFS(Table15[Unique ID],Table15[System-Owned Portion],E10699,Table15[If Material Anything Other than "Lead" in Column E,Was Material Ever Previously Lead?],G10699,Table15[Customer-Owned Portion],O10699),Table15[Unique ID],0),0)))</f>
        <v/>
      </c>
    </row>
    <row r="10700" spans="2:23" x14ac:dyDescent="0.25">
      <c r="B10700" s="146"/>
      <c r="C10700" s="31"/>
      <c r="D10700" s="31"/>
      <c r="E10700" s="44"/>
      <c r="F10700" s="43"/>
      <c r="G10700" s="84"/>
      <c r="H10700" s="31"/>
      <c r="I10700" s="205"/>
      <c r="J10700" s="84"/>
      <c r="K10700" s="31"/>
      <c r="L10700" s="31"/>
      <c r="M10700" s="169"/>
      <c r="N10700" s="148"/>
      <c r="O10700" s="106"/>
      <c r="P10700" s="43"/>
      <c r="Q10700" s="205"/>
      <c r="R10700" s="84"/>
      <c r="S10700" s="31"/>
      <c r="T10700" s="31"/>
      <c r="U10700" s="169"/>
      <c r="V10700" s="150"/>
      <c r="W10700" s="141" t="str" cm="1">
        <f t="array" ref="W10700">IF(SUM(LEN(B10700:V10700))=0,"",IF(OR(OR(ISBLANK(F10700),SUM(LEN(C10700),LEN(D10700))=0),AND(NOT(E10700="Unknown"),ISBLANK(J10700)),AND(NOT(O10700="Unknown"),ISBLANK(R10700))),"Missing Information", INDEX(Table15[Entire Service Line Classification], MATCH(SUMIFS(Table15[Unique ID],Table15[System-Owned Portion],E10700,Table15[If Material Anything Other than "Lead" in Column E,Was Material Ever Previously Lead?],G10700,Table15[Customer-Owned Portion],O10700),Table15[Unique ID],0),0)))</f>
        <v/>
      </c>
    </row>
    <row r="10701" spans="2:23" x14ac:dyDescent="0.25">
      <c r="B10701" s="146"/>
      <c r="C10701" s="31"/>
      <c r="D10701" s="31"/>
      <c r="E10701" s="44"/>
      <c r="F10701" s="43"/>
      <c r="G10701" s="84"/>
      <c r="H10701" s="31"/>
      <c r="I10701" s="205"/>
      <c r="J10701" s="84"/>
      <c r="K10701" s="31"/>
      <c r="L10701" s="31"/>
      <c r="M10701" s="169"/>
      <c r="N10701" s="148"/>
      <c r="O10701" s="106"/>
      <c r="P10701" s="43"/>
      <c r="Q10701" s="205"/>
      <c r="R10701" s="84"/>
      <c r="S10701" s="31"/>
      <c r="T10701" s="31"/>
      <c r="U10701" s="169"/>
      <c r="V10701" s="150"/>
      <c r="W10701" s="141" t="str" cm="1">
        <f t="array" ref="W10701">IF(SUM(LEN(B10701:V10701))=0,"",IF(OR(OR(ISBLANK(F10701),SUM(LEN(C10701),LEN(D10701))=0),AND(NOT(E10701="Unknown"),ISBLANK(J10701)),AND(NOT(O10701="Unknown"),ISBLANK(R10701))),"Missing Information", INDEX(Table15[Entire Service Line Classification], MATCH(SUMIFS(Table15[Unique ID],Table15[System-Owned Portion],E10701,Table15[If Material Anything Other than "Lead" in Column E,Was Material Ever Previously Lead?],G10701,Table15[Customer-Owned Portion],O10701),Table15[Unique ID],0),0)))</f>
        <v/>
      </c>
    </row>
    <row r="10702" spans="2:23" x14ac:dyDescent="0.25">
      <c r="B10702" s="146"/>
      <c r="C10702" s="31"/>
      <c r="D10702" s="31"/>
      <c r="E10702" s="44"/>
      <c r="F10702" s="43"/>
      <c r="G10702" s="84"/>
      <c r="H10702" s="31"/>
      <c r="I10702" s="205"/>
      <c r="J10702" s="84"/>
      <c r="K10702" s="31"/>
      <c r="L10702" s="31"/>
      <c r="M10702" s="169"/>
      <c r="N10702" s="148"/>
      <c r="O10702" s="106"/>
      <c r="P10702" s="43"/>
      <c r="Q10702" s="205"/>
      <c r="R10702" s="84"/>
      <c r="S10702" s="31"/>
      <c r="T10702" s="31"/>
      <c r="U10702" s="169"/>
      <c r="V10702" s="150"/>
      <c r="W10702" s="141" t="str" cm="1">
        <f t="array" ref="W10702">IF(SUM(LEN(B10702:V10702))=0,"",IF(OR(OR(ISBLANK(F10702),SUM(LEN(C10702),LEN(D10702))=0),AND(NOT(E10702="Unknown"),ISBLANK(J10702)),AND(NOT(O10702="Unknown"),ISBLANK(R10702))),"Missing Information", INDEX(Table15[Entire Service Line Classification], MATCH(SUMIFS(Table15[Unique ID],Table15[System-Owned Portion],E10702,Table15[If Material Anything Other than "Lead" in Column E,Was Material Ever Previously Lead?],G10702,Table15[Customer-Owned Portion],O10702),Table15[Unique ID],0),0)))</f>
        <v/>
      </c>
    </row>
    <row r="10703" spans="2:23" x14ac:dyDescent="0.25">
      <c r="B10703" s="146"/>
      <c r="C10703" s="31"/>
      <c r="D10703" s="31"/>
      <c r="E10703" s="44"/>
      <c r="F10703" s="43"/>
      <c r="G10703" s="84"/>
      <c r="H10703" s="31"/>
      <c r="I10703" s="205"/>
      <c r="J10703" s="84"/>
      <c r="K10703" s="31"/>
      <c r="L10703" s="31"/>
      <c r="M10703" s="169"/>
      <c r="N10703" s="148"/>
      <c r="O10703" s="106"/>
      <c r="P10703" s="43"/>
      <c r="Q10703" s="205"/>
      <c r="R10703" s="84"/>
      <c r="S10703" s="31"/>
      <c r="T10703" s="31"/>
      <c r="U10703" s="169"/>
      <c r="V10703" s="150"/>
      <c r="W10703" s="141" t="str" cm="1">
        <f t="array" ref="W10703">IF(SUM(LEN(B10703:V10703))=0,"",IF(OR(OR(ISBLANK(F10703),SUM(LEN(C10703),LEN(D10703))=0),AND(NOT(E10703="Unknown"),ISBLANK(J10703)),AND(NOT(O10703="Unknown"),ISBLANK(R10703))),"Missing Information", INDEX(Table15[Entire Service Line Classification], MATCH(SUMIFS(Table15[Unique ID],Table15[System-Owned Portion],E10703,Table15[If Material Anything Other than "Lead" in Column E,Was Material Ever Previously Lead?],G10703,Table15[Customer-Owned Portion],O10703),Table15[Unique ID],0),0)))</f>
        <v/>
      </c>
    </row>
    <row r="10704" spans="2:23" x14ac:dyDescent="0.25">
      <c r="B10704" s="146"/>
      <c r="C10704" s="31"/>
      <c r="D10704" s="31"/>
      <c r="E10704" s="44"/>
      <c r="F10704" s="43"/>
      <c r="G10704" s="84"/>
      <c r="H10704" s="31"/>
      <c r="I10704" s="205"/>
      <c r="J10704" s="84"/>
      <c r="K10704" s="31"/>
      <c r="L10704" s="31"/>
      <c r="M10704" s="169"/>
      <c r="N10704" s="148"/>
      <c r="O10704" s="106"/>
      <c r="P10704" s="43"/>
      <c r="Q10704" s="205"/>
      <c r="R10704" s="84"/>
      <c r="S10704" s="31"/>
      <c r="T10704" s="31"/>
      <c r="U10704" s="169"/>
      <c r="V10704" s="150"/>
      <c r="W10704" s="141" t="str" cm="1">
        <f t="array" ref="W10704">IF(SUM(LEN(B10704:V10704))=0,"",IF(OR(OR(ISBLANK(F10704),SUM(LEN(C10704),LEN(D10704))=0),AND(NOT(E10704="Unknown"),ISBLANK(J10704)),AND(NOT(O10704="Unknown"),ISBLANK(R10704))),"Missing Information", INDEX(Table15[Entire Service Line Classification], MATCH(SUMIFS(Table15[Unique ID],Table15[System-Owned Portion],E10704,Table15[If Material Anything Other than "Lead" in Column E,Was Material Ever Previously Lead?],G10704,Table15[Customer-Owned Portion],O10704),Table15[Unique ID],0),0)))</f>
        <v/>
      </c>
    </row>
    <row r="10705" spans="2:23" x14ac:dyDescent="0.25">
      <c r="B10705" s="146"/>
      <c r="C10705" s="31"/>
      <c r="D10705" s="31"/>
      <c r="E10705" s="44"/>
      <c r="F10705" s="43"/>
      <c r="G10705" s="84"/>
      <c r="H10705" s="31"/>
      <c r="I10705" s="205"/>
      <c r="J10705" s="84"/>
      <c r="K10705" s="31"/>
      <c r="L10705" s="31"/>
      <c r="M10705" s="169"/>
      <c r="N10705" s="148"/>
      <c r="O10705" s="106"/>
      <c r="P10705" s="43"/>
      <c r="Q10705" s="205"/>
      <c r="R10705" s="84"/>
      <c r="S10705" s="31"/>
      <c r="T10705" s="31"/>
      <c r="U10705" s="169"/>
      <c r="V10705" s="150"/>
      <c r="W10705" s="141" t="str" cm="1">
        <f t="array" ref="W10705">IF(SUM(LEN(B10705:V10705))=0,"",IF(OR(OR(ISBLANK(F10705),SUM(LEN(C10705),LEN(D10705))=0),AND(NOT(E10705="Unknown"),ISBLANK(J10705)),AND(NOT(O10705="Unknown"),ISBLANK(R10705))),"Missing Information", INDEX(Table15[Entire Service Line Classification], MATCH(SUMIFS(Table15[Unique ID],Table15[System-Owned Portion],E10705,Table15[If Material Anything Other than "Lead" in Column E,Was Material Ever Previously Lead?],G10705,Table15[Customer-Owned Portion],O10705),Table15[Unique ID],0),0)))</f>
        <v/>
      </c>
    </row>
    <row r="10706" spans="2:23" x14ac:dyDescent="0.25">
      <c r="B10706" s="146"/>
      <c r="C10706" s="31"/>
      <c r="D10706" s="31"/>
      <c r="E10706" s="44"/>
      <c r="F10706" s="43"/>
      <c r="G10706" s="84"/>
      <c r="H10706" s="31"/>
      <c r="I10706" s="205"/>
      <c r="J10706" s="84"/>
      <c r="K10706" s="31"/>
      <c r="L10706" s="31"/>
      <c r="M10706" s="169"/>
      <c r="N10706" s="148"/>
      <c r="O10706" s="106"/>
      <c r="P10706" s="43"/>
      <c r="Q10706" s="205"/>
      <c r="R10706" s="84"/>
      <c r="S10706" s="31"/>
      <c r="T10706" s="31"/>
      <c r="U10706" s="169"/>
      <c r="V10706" s="150"/>
      <c r="W10706" s="141" t="str" cm="1">
        <f t="array" ref="W10706">IF(SUM(LEN(B10706:V10706))=0,"",IF(OR(OR(ISBLANK(F10706),SUM(LEN(C10706),LEN(D10706))=0),AND(NOT(E10706="Unknown"),ISBLANK(J10706)),AND(NOT(O10706="Unknown"),ISBLANK(R10706))),"Missing Information", INDEX(Table15[Entire Service Line Classification], MATCH(SUMIFS(Table15[Unique ID],Table15[System-Owned Portion],E10706,Table15[If Material Anything Other than "Lead" in Column E,Was Material Ever Previously Lead?],G10706,Table15[Customer-Owned Portion],O10706),Table15[Unique ID],0),0)))</f>
        <v/>
      </c>
    </row>
    <row r="10707" spans="2:23" x14ac:dyDescent="0.25">
      <c r="B10707" s="146"/>
      <c r="C10707" s="31"/>
      <c r="D10707" s="31"/>
      <c r="E10707" s="44"/>
      <c r="F10707" s="43"/>
      <c r="G10707" s="84"/>
      <c r="H10707" s="31"/>
      <c r="I10707" s="205"/>
      <c r="J10707" s="84"/>
      <c r="K10707" s="31"/>
      <c r="L10707" s="31"/>
      <c r="M10707" s="169"/>
      <c r="N10707" s="148"/>
      <c r="O10707" s="106"/>
      <c r="P10707" s="43"/>
      <c r="Q10707" s="205"/>
      <c r="R10707" s="84"/>
      <c r="S10707" s="31"/>
      <c r="T10707" s="31"/>
      <c r="U10707" s="169"/>
      <c r="V10707" s="150"/>
      <c r="W10707" s="141" t="str" cm="1">
        <f t="array" ref="W10707">IF(SUM(LEN(B10707:V10707))=0,"",IF(OR(OR(ISBLANK(F10707),SUM(LEN(C10707),LEN(D10707))=0),AND(NOT(E10707="Unknown"),ISBLANK(J10707)),AND(NOT(O10707="Unknown"),ISBLANK(R10707))),"Missing Information", INDEX(Table15[Entire Service Line Classification], MATCH(SUMIFS(Table15[Unique ID],Table15[System-Owned Portion],E10707,Table15[If Material Anything Other than "Lead" in Column E,Was Material Ever Previously Lead?],G10707,Table15[Customer-Owned Portion],O10707),Table15[Unique ID],0),0)))</f>
        <v/>
      </c>
    </row>
    <row r="10708" spans="2:23" x14ac:dyDescent="0.25">
      <c r="B10708" s="146"/>
      <c r="C10708" s="31"/>
      <c r="D10708" s="31"/>
      <c r="E10708" s="44"/>
      <c r="F10708" s="43"/>
      <c r="G10708" s="84"/>
      <c r="H10708" s="31"/>
      <c r="I10708" s="205"/>
      <c r="J10708" s="84"/>
      <c r="K10708" s="31"/>
      <c r="L10708" s="31"/>
      <c r="M10708" s="169"/>
      <c r="N10708" s="148"/>
      <c r="O10708" s="106"/>
      <c r="P10708" s="43"/>
      <c r="Q10708" s="205"/>
      <c r="R10708" s="84"/>
      <c r="S10708" s="31"/>
      <c r="T10708" s="31"/>
      <c r="U10708" s="169"/>
      <c r="V10708" s="150"/>
      <c r="W10708" s="141" t="str" cm="1">
        <f t="array" ref="W10708">IF(SUM(LEN(B10708:V10708))=0,"",IF(OR(OR(ISBLANK(F10708),SUM(LEN(C10708),LEN(D10708))=0),AND(NOT(E10708="Unknown"),ISBLANK(J10708)),AND(NOT(O10708="Unknown"),ISBLANK(R10708))),"Missing Information", INDEX(Table15[Entire Service Line Classification], MATCH(SUMIFS(Table15[Unique ID],Table15[System-Owned Portion],E10708,Table15[If Material Anything Other than "Lead" in Column E,Was Material Ever Previously Lead?],G10708,Table15[Customer-Owned Portion],O10708),Table15[Unique ID],0),0)))</f>
        <v/>
      </c>
    </row>
    <row r="10709" spans="2:23" x14ac:dyDescent="0.25">
      <c r="B10709" s="146"/>
      <c r="C10709" s="31"/>
      <c r="D10709" s="31"/>
      <c r="E10709" s="44"/>
      <c r="F10709" s="43"/>
      <c r="G10709" s="84"/>
      <c r="H10709" s="31"/>
      <c r="I10709" s="205"/>
      <c r="J10709" s="84"/>
      <c r="K10709" s="31"/>
      <c r="L10709" s="31"/>
      <c r="M10709" s="169"/>
      <c r="N10709" s="148"/>
      <c r="O10709" s="106"/>
      <c r="P10709" s="43"/>
      <c r="Q10709" s="205"/>
      <c r="R10709" s="84"/>
      <c r="S10709" s="31"/>
      <c r="T10709" s="31"/>
      <c r="U10709" s="169"/>
      <c r="V10709" s="150"/>
      <c r="W10709" s="141" t="str" cm="1">
        <f t="array" ref="W10709">IF(SUM(LEN(B10709:V10709))=0,"",IF(OR(OR(ISBLANK(F10709),SUM(LEN(C10709),LEN(D10709))=0),AND(NOT(E10709="Unknown"),ISBLANK(J10709)),AND(NOT(O10709="Unknown"),ISBLANK(R10709))),"Missing Information", INDEX(Table15[Entire Service Line Classification], MATCH(SUMIFS(Table15[Unique ID],Table15[System-Owned Portion],E10709,Table15[If Material Anything Other than "Lead" in Column E,Was Material Ever Previously Lead?],G10709,Table15[Customer-Owned Portion],O10709),Table15[Unique ID],0),0)))</f>
        <v/>
      </c>
    </row>
    <row r="10710" spans="2:23" x14ac:dyDescent="0.25">
      <c r="B10710" s="146"/>
      <c r="C10710" s="31"/>
      <c r="D10710" s="31"/>
      <c r="E10710" s="44"/>
      <c r="F10710" s="43"/>
      <c r="G10710" s="84"/>
      <c r="H10710" s="31"/>
      <c r="I10710" s="205"/>
      <c r="J10710" s="84"/>
      <c r="K10710" s="31"/>
      <c r="L10710" s="31"/>
      <c r="M10710" s="169"/>
      <c r="N10710" s="148"/>
      <c r="O10710" s="106"/>
      <c r="P10710" s="43"/>
      <c r="Q10710" s="205"/>
      <c r="R10710" s="84"/>
      <c r="S10710" s="31"/>
      <c r="T10710" s="31"/>
      <c r="U10710" s="169"/>
      <c r="V10710" s="150"/>
      <c r="W10710" s="141" t="str" cm="1">
        <f t="array" ref="W10710">IF(SUM(LEN(B10710:V10710))=0,"",IF(OR(OR(ISBLANK(F10710),SUM(LEN(C10710),LEN(D10710))=0),AND(NOT(E10710="Unknown"),ISBLANK(J10710)),AND(NOT(O10710="Unknown"),ISBLANK(R10710))),"Missing Information", INDEX(Table15[Entire Service Line Classification], MATCH(SUMIFS(Table15[Unique ID],Table15[System-Owned Portion],E10710,Table15[If Material Anything Other than "Lead" in Column E,Was Material Ever Previously Lead?],G10710,Table15[Customer-Owned Portion],O10710),Table15[Unique ID],0),0)))</f>
        <v/>
      </c>
    </row>
    <row r="10711" spans="2:23" x14ac:dyDescent="0.25">
      <c r="B10711" s="146"/>
      <c r="C10711" s="31"/>
      <c r="D10711" s="31"/>
      <c r="E10711" s="44"/>
      <c r="F10711" s="43"/>
      <c r="G10711" s="84"/>
      <c r="H10711" s="31"/>
      <c r="I10711" s="205"/>
      <c r="J10711" s="84"/>
      <c r="K10711" s="31"/>
      <c r="L10711" s="31"/>
      <c r="M10711" s="169"/>
      <c r="N10711" s="148"/>
      <c r="O10711" s="106"/>
      <c r="P10711" s="43"/>
      <c r="Q10711" s="205"/>
      <c r="R10711" s="84"/>
      <c r="S10711" s="31"/>
      <c r="T10711" s="31"/>
      <c r="U10711" s="169"/>
      <c r="V10711" s="150"/>
      <c r="W10711" s="141" t="str" cm="1">
        <f t="array" ref="W10711">IF(SUM(LEN(B10711:V10711))=0,"",IF(OR(OR(ISBLANK(F10711),SUM(LEN(C10711),LEN(D10711))=0),AND(NOT(E10711="Unknown"),ISBLANK(J10711)),AND(NOT(O10711="Unknown"),ISBLANK(R10711))),"Missing Information", INDEX(Table15[Entire Service Line Classification], MATCH(SUMIFS(Table15[Unique ID],Table15[System-Owned Portion],E10711,Table15[If Material Anything Other than "Lead" in Column E,Was Material Ever Previously Lead?],G10711,Table15[Customer-Owned Portion],O10711),Table15[Unique ID],0),0)))</f>
        <v/>
      </c>
    </row>
    <row r="10712" spans="2:23" x14ac:dyDescent="0.25">
      <c r="B10712" s="146"/>
      <c r="C10712" s="31"/>
      <c r="D10712" s="31"/>
      <c r="E10712" s="44"/>
      <c r="F10712" s="43"/>
      <c r="G10712" s="84"/>
      <c r="H10712" s="31"/>
      <c r="I10712" s="205"/>
      <c r="J10712" s="84"/>
      <c r="K10712" s="31"/>
      <c r="L10712" s="31"/>
      <c r="M10712" s="169"/>
      <c r="N10712" s="148"/>
      <c r="O10712" s="106"/>
      <c r="P10712" s="43"/>
      <c r="Q10712" s="205"/>
      <c r="R10712" s="84"/>
      <c r="S10712" s="31"/>
      <c r="T10712" s="31"/>
      <c r="U10712" s="169"/>
      <c r="V10712" s="150"/>
      <c r="W10712" s="141" t="str" cm="1">
        <f t="array" ref="W10712">IF(SUM(LEN(B10712:V10712))=0,"",IF(OR(OR(ISBLANK(F10712),SUM(LEN(C10712),LEN(D10712))=0),AND(NOT(E10712="Unknown"),ISBLANK(J10712)),AND(NOT(O10712="Unknown"),ISBLANK(R10712))),"Missing Information", INDEX(Table15[Entire Service Line Classification], MATCH(SUMIFS(Table15[Unique ID],Table15[System-Owned Portion],E10712,Table15[If Material Anything Other than "Lead" in Column E,Was Material Ever Previously Lead?],G10712,Table15[Customer-Owned Portion],O10712),Table15[Unique ID],0),0)))</f>
        <v/>
      </c>
    </row>
    <row r="10713" spans="2:23" x14ac:dyDescent="0.25">
      <c r="B10713" s="146"/>
      <c r="C10713" s="31"/>
      <c r="D10713" s="31"/>
      <c r="E10713" s="44"/>
      <c r="F10713" s="43"/>
      <c r="G10713" s="84"/>
      <c r="H10713" s="31"/>
      <c r="I10713" s="205"/>
      <c r="J10713" s="84"/>
      <c r="K10713" s="31"/>
      <c r="L10713" s="31"/>
      <c r="M10713" s="169"/>
      <c r="N10713" s="148"/>
      <c r="O10713" s="106"/>
      <c r="P10713" s="43"/>
      <c r="Q10713" s="205"/>
      <c r="R10713" s="84"/>
      <c r="S10713" s="31"/>
      <c r="T10713" s="31"/>
      <c r="U10713" s="169"/>
      <c r="V10713" s="150"/>
      <c r="W10713" s="141" t="str" cm="1">
        <f t="array" ref="W10713">IF(SUM(LEN(B10713:V10713))=0,"",IF(OR(OR(ISBLANK(F10713),SUM(LEN(C10713),LEN(D10713))=0),AND(NOT(E10713="Unknown"),ISBLANK(J10713)),AND(NOT(O10713="Unknown"),ISBLANK(R10713))),"Missing Information", INDEX(Table15[Entire Service Line Classification], MATCH(SUMIFS(Table15[Unique ID],Table15[System-Owned Portion],E10713,Table15[If Material Anything Other than "Lead" in Column E,Was Material Ever Previously Lead?],G10713,Table15[Customer-Owned Portion],O10713),Table15[Unique ID],0),0)))</f>
        <v/>
      </c>
    </row>
    <row r="10714" spans="2:23" x14ac:dyDescent="0.25">
      <c r="B10714" s="146"/>
      <c r="C10714" s="31"/>
      <c r="D10714" s="31"/>
      <c r="E10714" s="44"/>
      <c r="F10714" s="43"/>
      <c r="G10714" s="84"/>
      <c r="H10714" s="31"/>
      <c r="I10714" s="205"/>
      <c r="J10714" s="84"/>
      <c r="K10714" s="31"/>
      <c r="L10714" s="31"/>
      <c r="M10714" s="169"/>
      <c r="N10714" s="148"/>
      <c r="O10714" s="106"/>
      <c r="P10714" s="43"/>
      <c r="Q10714" s="205"/>
      <c r="R10714" s="84"/>
      <c r="S10714" s="31"/>
      <c r="T10714" s="31"/>
      <c r="U10714" s="169"/>
      <c r="V10714" s="150"/>
      <c r="W10714" s="141" t="str" cm="1">
        <f t="array" ref="W10714">IF(SUM(LEN(B10714:V10714))=0,"",IF(OR(OR(ISBLANK(F10714),SUM(LEN(C10714),LEN(D10714))=0),AND(NOT(E10714="Unknown"),ISBLANK(J10714)),AND(NOT(O10714="Unknown"),ISBLANK(R10714))),"Missing Information", INDEX(Table15[Entire Service Line Classification], MATCH(SUMIFS(Table15[Unique ID],Table15[System-Owned Portion],E10714,Table15[If Material Anything Other than "Lead" in Column E,Was Material Ever Previously Lead?],G10714,Table15[Customer-Owned Portion],O10714),Table15[Unique ID],0),0)))</f>
        <v/>
      </c>
    </row>
    <row r="10715" spans="2:23" x14ac:dyDescent="0.25">
      <c r="B10715" s="146"/>
      <c r="C10715" s="31"/>
      <c r="D10715" s="31"/>
      <c r="E10715" s="44"/>
      <c r="F10715" s="43"/>
      <c r="G10715" s="84"/>
      <c r="H10715" s="31"/>
      <c r="I10715" s="205"/>
      <c r="J10715" s="84"/>
      <c r="K10715" s="31"/>
      <c r="L10715" s="31"/>
      <c r="M10715" s="169"/>
      <c r="N10715" s="148"/>
      <c r="O10715" s="106"/>
      <c r="P10715" s="43"/>
      <c r="Q10715" s="205"/>
      <c r="R10715" s="84"/>
      <c r="S10715" s="31"/>
      <c r="T10715" s="31"/>
      <c r="U10715" s="169"/>
      <c r="V10715" s="150"/>
      <c r="W10715" s="141" t="str" cm="1">
        <f t="array" ref="W10715">IF(SUM(LEN(B10715:V10715))=0,"",IF(OR(OR(ISBLANK(F10715),SUM(LEN(C10715),LEN(D10715))=0),AND(NOT(E10715="Unknown"),ISBLANK(J10715)),AND(NOT(O10715="Unknown"),ISBLANK(R10715))),"Missing Information", INDEX(Table15[Entire Service Line Classification], MATCH(SUMIFS(Table15[Unique ID],Table15[System-Owned Portion],E10715,Table15[If Material Anything Other than "Lead" in Column E,Was Material Ever Previously Lead?],G10715,Table15[Customer-Owned Portion],O10715),Table15[Unique ID],0),0)))</f>
        <v/>
      </c>
    </row>
    <row r="10716" spans="2:23" x14ac:dyDescent="0.25">
      <c r="B10716" s="146"/>
      <c r="C10716" s="31"/>
      <c r="D10716" s="31"/>
      <c r="E10716" s="44"/>
      <c r="F10716" s="43"/>
      <c r="G10716" s="84"/>
      <c r="H10716" s="31"/>
      <c r="I10716" s="205"/>
      <c r="J10716" s="84"/>
      <c r="K10716" s="31"/>
      <c r="L10716" s="31"/>
      <c r="M10716" s="169"/>
      <c r="N10716" s="148"/>
      <c r="O10716" s="106"/>
      <c r="P10716" s="43"/>
      <c r="Q10716" s="205"/>
      <c r="R10716" s="84"/>
      <c r="S10716" s="31"/>
      <c r="T10716" s="31"/>
      <c r="U10716" s="169"/>
      <c r="V10716" s="150"/>
      <c r="W10716" s="141" t="str" cm="1">
        <f t="array" ref="W10716">IF(SUM(LEN(B10716:V10716))=0,"",IF(OR(OR(ISBLANK(F10716),SUM(LEN(C10716),LEN(D10716))=0),AND(NOT(E10716="Unknown"),ISBLANK(J10716)),AND(NOT(O10716="Unknown"),ISBLANK(R10716))),"Missing Information", INDEX(Table15[Entire Service Line Classification], MATCH(SUMIFS(Table15[Unique ID],Table15[System-Owned Portion],E10716,Table15[If Material Anything Other than "Lead" in Column E,Was Material Ever Previously Lead?],G10716,Table15[Customer-Owned Portion],O10716),Table15[Unique ID],0),0)))</f>
        <v/>
      </c>
    </row>
    <row r="10717" spans="2:23" x14ac:dyDescent="0.25">
      <c r="B10717" s="146"/>
      <c r="C10717" s="31"/>
      <c r="D10717" s="31"/>
      <c r="E10717" s="44"/>
      <c r="F10717" s="43"/>
      <c r="G10717" s="84"/>
      <c r="H10717" s="31"/>
      <c r="I10717" s="205"/>
      <c r="J10717" s="84"/>
      <c r="K10717" s="31"/>
      <c r="L10717" s="31"/>
      <c r="M10717" s="169"/>
      <c r="N10717" s="148"/>
      <c r="O10717" s="106"/>
      <c r="P10717" s="43"/>
      <c r="Q10717" s="205"/>
      <c r="R10717" s="84"/>
      <c r="S10717" s="31"/>
      <c r="T10717" s="31"/>
      <c r="U10717" s="169"/>
      <c r="V10717" s="150"/>
      <c r="W10717" s="141" t="str" cm="1">
        <f t="array" ref="W10717">IF(SUM(LEN(B10717:V10717))=0,"",IF(OR(OR(ISBLANK(F10717),SUM(LEN(C10717),LEN(D10717))=0),AND(NOT(E10717="Unknown"),ISBLANK(J10717)),AND(NOT(O10717="Unknown"),ISBLANK(R10717))),"Missing Information", INDEX(Table15[Entire Service Line Classification], MATCH(SUMIFS(Table15[Unique ID],Table15[System-Owned Portion],E10717,Table15[If Material Anything Other than "Lead" in Column E,Was Material Ever Previously Lead?],G10717,Table15[Customer-Owned Portion],O10717),Table15[Unique ID],0),0)))</f>
        <v/>
      </c>
    </row>
    <row r="10718" spans="2:23" x14ac:dyDescent="0.25">
      <c r="B10718" s="146"/>
      <c r="C10718" s="31"/>
      <c r="D10718" s="31"/>
      <c r="E10718" s="44"/>
      <c r="F10718" s="43"/>
      <c r="G10718" s="84"/>
      <c r="H10718" s="31"/>
      <c r="I10718" s="205"/>
      <c r="J10718" s="84"/>
      <c r="K10718" s="31"/>
      <c r="L10718" s="31"/>
      <c r="M10718" s="169"/>
      <c r="N10718" s="148"/>
      <c r="O10718" s="106"/>
      <c r="P10718" s="43"/>
      <c r="Q10718" s="205"/>
      <c r="R10718" s="84"/>
      <c r="S10718" s="31"/>
      <c r="T10718" s="31"/>
      <c r="U10718" s="169"/>
      <c r="V10718" s="150"/>
      <c r="W10718" s="141" t="str" cm="1">
        <f t="array" ref="W10718">IF(SUM(LEN(B10718:V10718))=0,"",IF(OR(OR(ISBLANK(F10718),SUM(LEN(C10718),LEN(D10718))=0),AND(NOT(E10718="Unknown"),ISBLANK(J10718)),AND(NOT(O10718="Unknown"),ISBLANK(R10718))),"Missing Information", INDEX(Table15[Entire Service Line Classification], MATCH(SUMIFS(Table15[Unique ID],Table15[System-Owned Portion],E10718,Table15[If Material Anything Other than "Lead" in Column E,Was Material Ever Previously Lead?],G10718,Table15[Customer-Owned Portion],O10718),Table15[Unique ID],0),0)))</f>
        <v/>
      </c>
    </row>
    <row r="10719" spans="2:23" x14ac:dyDescent="0.25">
      <c r="B10719" s="146"/>
      <c r="C10719" s="31"/>
      <c r="D10719" s="31"/>
      <c r="E10719" s="44"/>
      <c r="F10719" s="43"/>
      <c r="G10719" s="84"/>
      <c r="H10719" s="31"/>
      <c r="I10719" s="205"/>
      <c r="J10719" s="84"/>
      <c r="K10719" s="31"/>
      <c r="L10719" s="31"/>
      <c r="M10719" s="169"/>
      <c r="N10719" s="148"/>
      <c r="O10719" s="106"/>
      <c r="P10719" s="43"/>
      <c r="Q10719" s="205"/>
      <c r="R10719" s="84"/>
      <c r="S10719" s="31"/>
      <c r="T10719" s="31"/>
      <c r="U10719" s="169"/>
      <c r="V10719" s="150"/>
      <c r="W10719" s="141" t="str" cm="1">
        <f t="array" ref="W10719">IF(SUM(LEN(B10719:V10719))=0,"",IF(OR(OR(ISBLANK(F10719),SUM(LEN(C10719),LEN(D10719))=0),AND(NOT(E10719="Unknown"),ISBLANK(J10719)),AND(NOT(O10719="Unknown"),ISBLANK(R10719))),"Missing Information", INDEX(Table15[Entire Service Line Classification], MATCH(SUMIFS(Table15[Unique ID],Table15[System-Owned Portion],E10719,Table15[If Material Anything Other than "Lead" in Column E,Was Material Ever Previously Lead?],G10719,Table15[Customer-Owned Portion],O10719),Table15[Unique ID],0),0)))</f>
        <v/>
      </c>
    </row>
    <row r="10720" spans="2:23" x14ac:dyDescent="0.25">
      <c r="B10720" s="146"/>
      <c r="C10720" s="31"/>
      <c r="D10720" s="31"/>
      <c r="E10720" s="44"/>
      <c r="F10720" s="43"/>
      <c r="G10720" s="84"/>
      <c r="H10720" s="31"/>
      <c r="I10720" s="205"/>
      <c r="J10720" s="84"/>
      <c r="K10720" s="31"/>
      <c r="L10720" s="31"/>
      <c r="M10720" s="169"/>
      <c r="N10720" s="148"/>
      <c r="O10720" s="106"/>
      <c r="P10720" s="43"/>
      <c r="Q10720" s="205"/>
      <c r="R10720" s="84"/>
      <c r="S10720" s="31"/>
      <c r="T10720" s="31"/>
      <c r="U10720" s="169"/>
      <c r="V10720" s="150"/>
      <c r="W10720" s="141" t="str" cm="1">
        <f t="array" ref="W10720">IF(SUM(LEN(B10720:V10720))=0,"",IF(OR(OR(ISBLANK(F10720),SUM(LEN(C10720),LEN(D10720))=0),AND(NOT(E10720="Unknown"),ISBLANK(J10720)),AND(NOT(O10720="Unknown"),ISBLANK(R10720))),"Missing Information", INDEX(Table15[Entire Service Line Classification], MATCH(SUMIFS(Table15[Unique ID],Table15[System-Owned Portion],E10720,Table15[If Material Anything Other than "Lead" in Column E,Was Material Ever Previously Lead?],G10720,Table15[Customer-Owned Portion],O10720),Table15[Unique ID],0),0)))</f>
        <v/>
      </c>
    </row>
    <row r="10721" spans="2:23" x14ac:dyDescent="0.25">
      <c r="B10721" s="146"/>
      <c r="C10721" s="31"/>
      <c r="D10721" s="31"/>
      <c r="E10721" s="44"/>
      <c r="F10721" s="43"/>
      <c r="G10721" s="84"/>
      <c r="H10721" s="31"/>
      <c r="I10721" s="205"/>
      <c r="J10721" s="84"/>
      <c r="K10721" s="31"/>
      <c r="L10721" s="31"/>
      <c r="M10721" s="169"/>
      <c r="N10721" s="148"/>
      <c r="O10721" s="106"/>
      <c r="P10721" s="43"/>
      <c r="Q10721" s="205"/>
      <c r="R10721" s="84"/>
      <c r="S10721" s="31"/>
      <c r="T10721" s="31"/>
      <c r="U10721" s="169"/>
      <c r="V10721" s="150"/>
      <c r="W10721" s="141" t="str" cm="1">
        <f t="array" ref="W10721">IF(SUM(LEN(B10721:V10721))=0,"",IF(OR(OR(ISBLANK(F10721),SUM(LEN(C10721),LEN(D10721))=0),AND(NOT(E10721="Unknown"),ISBLANK(J10721)),AND(NOT(O10721="Unknown"),ISBLANK(R10721))),"Missing Information", INDEX(Table15[Entire Service Line Classification], MATCH(SUMIFS(Table15[Unique ID],Table15[System-Owned Portion],E10721,Table15[If Material Anything Other than "Lead" in Column E,Was Material Ever Previously Lead?],G10721,Table15[Customer-Owned Portion],O10721),Table15[Unique ID],0),0)))</f>
        <v/>
      </c>
    </row>
    <row r="10722" spans="2:23" x14ac:dyDescent="0.25">
      <c r="B10722" s="146"/>
      <c r="C10722" s="31"/>
      <c r="D10722" s="31"/>
      <c r="E10722" s="44"/>
      <c r="F10722" s="43"/>
      <c r="G10722" s="84"/>
      <c r="H10722" s="31"/>
      <c r="I10722" s="205"/>
      <c r="J10722" s="84"/>
      <c r="K10722" s="31"/>
      <c r="L10722" s="31"/>
      <c r="M10722" s="169"/>
      <c r="N10722" s="148"/>
      <c r="O10722" s="106"/>
      <c r="P10722" s="43"/>
      <c r="Q10722" s="205"/>
      <c r="R10722" s="84"/>
      <c r="S10722" s="31"/>
      <c r="T10722" s="31"/>
      <c r="U10722" s="169"/>
      <c r="V10722" s="150"/>
      <c r="W10722" s="141" t="str" cm="1">
        <f t="array" ref="W10722">IF(SUM(LEN(B10722:V10722))=0,"",IF(OR(OR(ISBLANK(F10722),SUM(LEN(C10722),LEN(D10722))=0),AND(NOT(E10722="Unknown"),ISBLANK(J10722)),AND(NOT(O10722="Unknown"),ISBLANK(R10722))),"Missing Information", INDEX(Table15[Entire Service Line Classification], MATCH(SUMIFS(Table15[Unique ID],Table15[System-Owned Portion],E10722,Table15[If Material Anything Other than "Lead" in Column E,Was Material Ever Previously Lead?],G10722,Table15[Customer-Owned Portion],O10722),Table15[Unique ID],0),0)))</f>
        <v/>
      </c>
    </row>
    <row r="10723" spans="2:23" x14ac:dyDescent="0.25">
      <c r="B10723" s="146"/>
      <c r="C10723" s="31"/>
      <c r="D10723" s="31"/>
      <c r="E10723" s="44"/>
      <c r="F10723" s="43"/>
      <c r="G10723" s="84"/>
      <c r="H10723" s="31"/>
      <c r="I10723" s="205"/>
      <c r="J10723" s="84"/>
      <c r="K10723" s="31"/>
      <c r="L10723" s="31"/>
      <c r="M10723" s="169"/>
      <c r="N10723" s="148"/>
      <c r="O10723" s="106"/>
      <c r="P10723" s="43"/>
      <c r="Q10723" s="205"/>
      <c r="R10723" s="84"/>
      <c r="S10723" s="31"/>
      <c r="T10723" s="31"/>
      <c r="U10723" s="169"/>
      <c r="V10723" s="150"/>
      <c r="W10723" s="141" t="str" cm="1">
        <f t="array" ref="W10723">IF(SUM(LEN(B10723:V10723))=0,"",IF(OR(OR(ISBLANK(F10723),SUM(LEN(C10723),LEN(D10723))=0),AND(NOT(E10723="Unknown"),ISBLANK(J10723)),AND(NOT(O10723="Unknown"),ISBLANK(R10723))),"Missing Information", INDEX(Table15[Entire Service Line Classification], MATCH(SUMIFS(Table15[Unique ID],Table15[System-Owned Portion],E10723,Table15[If Material Anything Other than "Lead" in Column E,Was Material Ever Previously Lead?],G10723,Table15[Customer-Owned Portion],O10723),Table15[Unique ID],0),0)))</f>
        <v/>
      </c>
    </row>
    <row r="10724" spans="2:23" x14ac:dyDescent="0.25">
      <c r="B10724" s="146"/>
      <c r="C10724" s="31"/>
      <c r="D10724" s="31"/>
      <c r="E10724" s="44"/>
      <c r="F10724" s="43"/>
      <c r="G10724" s="84"/>
      <c r="H10724" s="31"/>
      <c r="I10724" s="205"/>
      <c r="J10724" s="84"/>
      <c r="K10724" s="31"/>
      <c r="L10724" s="31"/>
      <c r="M10724" s="169"/>
      <c r="N10724" s="148"/>
      <c r="O10724" s="106"/>
      <c r="P10724" s="43"/>
      <c r="Q10724" s="205"/>
      <c r="R10724" s="84"/>
      <c r="S10724" s="31"/>
      <c r="T10724" s="31"/>
      <c r="U10724" s="169"/>
      <c r="V10724" s="150"/>
      <c r="W10724" s="141" t="str" cm="1">
        <f t="array" ref="W10724">IF(SUM(LEN(B10724:V10724))=0,"",IF(OR(OR(ISBLANK(F10724),SUM(LEN(C10724),LEN(D10724))=0),AND(NOT(E10724="Unknown"),ISBLANK(J10724)),AND(NOT(O10724="Unknown"),ISBLANK(R10724))),"Missing Information", INDEX(Table15[Entire Service Line Classification], MATCH(SUMIFS(Table15[Unique ID],Table15[System-Owned Portion],E10724,Table15[If Material Anything Other than "Lead" in Column E,Was Material Ever Previously Lead?],G10724,Table15[Customer-Owned Portion],O10724),Table15[Unique ID],0),0)))</f>
        <v/>
      </c>
    </row>
    <row r="10725" spans="2:23" x14ac:dyDescent="0.25">
      <c r="B10725" s="146"/>
      <c r="C10725" s="31"/>
      <c r="D10725" s="31"/>
      <c r="E10725" s="44"/>
      <c r="F10725" s="43"/>
      <c r="G10725" s="84"/>
      <c r="H10725" s="31"/>
      <c r="I10725" s="205"/>
      <c r="J10725" s="84"/>
      <c r="K10725" s="31"/>
      <c r="L10725" s="31"/>
      <c r="M10725" s="169"/>
      <c r="N10725" s="148"/>
      <c r="O10725" s="106"/>
      <c r="P10725" s="43"/>
      <c r="Q10725" s="205"/>
      <c r="R10725" s="84"/>
      <c r="S10725" s="31"/>
      <c r="T10725" s="31"/>
      <c r="U10725" s="169"/>
      <c r="V10725" s="150"/>
      <c r="W10725" s="141" t="str" cm="1">
        <f t="array" ref="W10725">IF(SUM(LEN(B10725:V10725))=0,"",IF(OR(OR(ISBLANK(F10725),SUM(LEN(C10725),LEN(D10725))=0),AND(NOT(E10725="Unknown"),ISBLANK(J10725)),AND(NOT(O10725="Unknown"),ISBLANK(R10725))),"Missing Information", INDEX(Table15[Entire Service Line Classification], MATCH(SUMIFS(Table15[Unique ID],Table15[System-Owned Portion],E10725,Table15[If Material Anything Other than "Lead" in Column E,Was Material Ever Previously Lead?],G10725,Table15[Customer-Owned Portion],O10725),Table15[Unique ID],0),0)))</f>
        <v/>
      </c>
    </row>
    <row r="10726" spans="2:23" x14ac:dyDescent="0.25">
      <c r="B10726" s="146"/>
      <c r="C10726" s="31"/>
      <c r="D10726" s="31"/>
      <c r="E10726" s="44"/>
      <c r="F10726" s="43"/>
      <c r="G10726" s="84"/>
      <c r="H10726" s="31"/>
      <c r="I10726" s="205"/>
      <c r="J10726" s="84"/>
      <c r="K10726" s="31"/>
      <c r="L10726" s="31"/>
      <c r="M10726" s="169"/>
      <c r="N10726" s="148"/>
      <c r="O10726" s="106"/>
      <c r="P10726" s="43"/>
      <c r="Q10726" s="205"/>
      <c r="R10726" s="84"/>
      <c r="S10726" s="31"/>
      <c r="T10726" s="31"/>
      <c r="U10726" s="169"/>
      <c r="V10726" s="150"/>
      <c r="W10726" s="141" t="str" cm="1">
        <f t="array" ref="W10726">IF(SUM(LEN(B10726:V10726))=0,"",IF(OR(OR(ISBLANK(F10726),SUM(LEN(C10726),LEN(D10726))=0),AND(NOT(E10726="Unknown"),ISBLANK(J10726)),AND(NOT(O10726="Unknown"),ISBLANK(R10726))),"Missing Information", INDEX(Table15[Entire Service Line Classification], MATCH(SUMIFS(Table15[Unique ID],Table15[System-Owned Portion],E10726,Table15[If Material Anything Other than "Lead" in Column E,Was Material Ever Previously Lead?],G10726,Table15[Customer-Owned Portion],O10726),Table15[Unique ID],0),0)))</f>
        <v/>
      </c>
    </row>
    <row r="10727" spans="2:23" x14ac:dyDescent="0.25">
      <c r="B10727" s="146"/>
      <c r="C10727" s="31"/>
      <c r="D10727" s="31"/>
      <c r="E10727" s="44"/>
      <c r="F10727" s="43"/>
      <c r="G10727" s="84"/>
      <c r="H10727" s="31"/>
      <c r="I10727" s="205"/>
      <c r="J10727" s="84"/>
      <c r="K10727" s="31"/>
      <c r="L10727" s="31"/>
      <c r="M10727" s="169"/>
      <c r="N10727" s="148"/>
      <c r="O10727" s="106"/>
      <c r="P10727" s="43"/>
      <c r="Q10727" s="205"/>
      <c r="R10727" s="84"/>
      <c r="S10727" s="31"/>
      <c r="T10727" s="31"/>
      <c r="U10727" s="169"/>
      <c r="V10727" s="150"/>
      <c r="W10727" s="141" t="str" cm="1">
        <f t="array" ref="W10727">IF(SUM(LEN(B10727:V10727))=0,"",IF(OR(OR(ISBLANK(F10727),SUM(LEN(C10727),LEN(D10727))=0),AND(NOT(E10727="Unknown"),ISBLANK(J10727)),AND(NOT(O10727="Unknown"),ISBLANK(R10727))),"Missing Information", INDEX(Table15[Entire Service Line Classification], MATCH(SUMIFS(Table15[Unique ID],Table15[System-Owned Portion],E10727,Table15[If Material Anything Other than "Lead" in Column E,Was Material Ever Previously Lead?],G10727,Table15[Customer-Owned Portion],O10727),Table15[Unique ID],0),0)))</f>
        <v/>
      </c>
    </row>
    <row r="10728" spans="2:23" x14ac:dyDescent="0.25">
      <c r="B10728" s="146"/>
      <c r="C10728" s="31"/>
      <c r="D10728" s="31"/>
      <c r="E10728" s="44"/>
      <c r="F10728" s="43"/>
      <c r="G10728" s="84"/>
      <c r="H10728" s="31"/>
      <c r="I10728" s="205"/>
      <c r="J10728" s="84"/>
      <c r="K10728" s="31"/>
      <c r="L10728" s="31"/>
      <c r="M10728" s="169"/>
      <c r="N10728" s="148"/>
      <c r="O10728" s="106"/>
      <c r="P10728" s="43"/>
      <c r="Q10728" s="205"/>
      <c r="R10728" s="84"/>
      <c r="S10728" s="31"/>
      <c r="T10728" s="31"/>
      <c r="U10728" s="169"/>
      <c r="V10728" s="150"/>
      <c r="W10728" s="141" t="str" cm="1">
        <f t="array" ref="W10728">IF(SUM(LEN(B10728:V10728))=0,"",IF(OR(OR(ISBLANK(F10728),SUM(LEN(C10728),LEN(D10728))=0),AND(NOT(E10728="Unknown"),ISBLANK(J10728)),AND(NOT(O10728="Unknown"),ISBLANK(R10728))),"Missing Information", INDEX(Table15[Entire Service Line Classification], MATCH(SUMIFS(Table15[Unique ID],Table15[System-Owned Portion],E10728,Table15[If Material Anything Other than "Lead" in Column E,Was Material Ever Previously Lead?],G10728,Table15[Customer-Owned Portion],O10728),Table15[Unique ID],0),0)))</f>
        <v/>
      </c>
    </row>
    <row r="10729" spans="2:23" x14ac:dyDescent="0.25">
      <c r="B10729" s="146"/>
      <c r="C10729" s="31"/>
      <c r="D10729" s="31"/>
      <c r="E10729" s="44"/>
      <c r="F10729" s="43"/>
      <c r="G10729" s="84"/>
      <c r="H10729" s="31"/>
      <c r="I10729" s="205"/>
      <c r="J10729" s="84"/>
      <c r="K10729" s="31"/>
      <c r="L10729" s="31"/>
      <c r="M10729" s="169"/>
      <c r="N10729" s="148"/>
      <c r="O10729" s="106"/>
      <c r="P10729" s="43"/>
      <c r="Q10729" s="205"/>
      <c r="R10729" s="84"/>
      <c r="S10729" s="31"/>
      <c r="T10729" s="31"/>
      <c r="U10729" s="169"/>
      <c r="V10729" s="150"/>
      <c r="W10729" s="141" t="str" cm="1">
        <f t="array" ref="W10729">IF(SUM(LEN(B10729:V10729))=0,"",IF(OR(OR(ISBLANK(F10729),SUM(LEN(C10729),LEN(D10729))=0),AND(NOT(E10729="Unknown"),ISBLANK(J10729)),AND(NOT(O10729="Unknown"),ISBLANK(R10729))),"Missing Information", INDEX(Table15[Entire Service Line Classification], MATCH(SUMIFS(Table15[Unique ID],Table15[System-Owned Portion],E10729,Table15[If Material Anything Other than "Lead" in Column E,Was Material Ever Previously Lead?],G10729,Table15[Customer-Owned Portion],O10729),Table15[Unique ID],0),0)))</f>
        <v/>
      </c>
    </row>
    <row r="10730" spans="2:23" x14ac:dyDescent="0.25">
      <c r="B10730" s="146"/>
      <c r="C10730" s="31"/>
      <c r="D10730" s="31"/>
      <c r="E10730" s="44"/>
      <c r="F10730" s="43"/>
      <c r="G10730" s="84"/>
      <c r="H10730" s="31"/>
      <c r="I10730" s="205"/>
      <c r="J10730" s="84"/>
      <c r="K10730" s="31"/>
      <c r="L10730" s="31"/>
      <c r="M10730" s="169"/>
      <c r="N10730" s="148"/>
      <c r="O10730" s="106"/>
      <c r="P10730" s="43"/>
      <c r="Q10730" s="205"/>
      <c r="R10730" s="84"/>
      <c r="S10730" s="31"/>
      <c r="T10730" s="31"/>
      <c r="U10730" s="169"/>
      <c r="V10730" s="150"/>
      <c r="W10730" s="141" t="str" cm="1">
        <f t="array" ref="W10730">IF(SUM(LEN(B10730:V10730))=0,"",IF(OR(OR(ISBLANK(F10730),SUM(LEN(C10730),LEN(D10730))=0),AND(NOT(E10730="Unknown"),ISBLANK(J10730)),AND(NOT(O10730="Unknown"),ISBLANK(R10730))),"Missing Information", INDEX(Table15[Entire Service Line Classification], MATCH(SUMIFS(Table15[Unique ID],Table15[System-Owned Portion],E10730,Table15[If Material Anything Other than "Lead" in Column E,Was Material Ever Previously Lead?],G10730,Table15[Customer-Owned Portion],O10730),Table15[Unique ID],0),0)))</f>
        <v/>
      </c>
    </row>
    <row r="10731" spans="2:23" x14ac:dyDescent="0.25">
      <c r="B10731" s="146"/>
      <c r="C10731" s="31"/>
      <c r="D10731" s="31"/>
      <c r="E10731" s="44"/>
      <c r="F10731" s="43"/>
      <c r="G10731" s="84"/>
      <c r="H10731" s="31"/>
      <c r="I10731" s="205"/>
      <c r="J10731" s="84"/>
      <c r="K10731" s="31"/>
      <c r="L10731" s="31"/>
      <c r="M10731" s="169"/>
      <c r="N10731" s="148"/>
      <c r="O10731" s="106"/>
      <c r="P10731" s="43"/>
      <c r="Q10731" s="205"/>
      <c r="R10731" s="84"/>
      <c r="S10731" s="31"/>
      <c r="T10731" s="31"/>
      <c r="U10731" s="169"/>
      <c r="V10731" s="150"/>
      <c r="W10731" s="141" t="str" cm="1">
        <f t="array" ref="W10731">IF(SUM(LEN(B10731:V10731))=0,"",IF(OR(OR(ISBLANK(F10731),SUM(LEN(C10731),LEN(D10731))=0),AND(NOT(E10731="Unknown"),ISBLANK(J10731)),AND(NOT(O10731="Unknown"),ISBLANK(R10731))),"Missing Information", INDEX(Table15[Entire Service Line Classification], MATCH(SUMIFS(Table15[Unique ID],Table15[System-Owned Portion],E10731,Table15[If Material Anything Other than "Lead" in Column E,Was Material Ever Previously Lead?],G10731,Table15[Customer-Owned Portion],O10731),Table15[Unique ID],0),0)))</f>
        <v/>
      </c>
    </row>
    <row r="10732" spans="2:23" x14ac:dyDescent="0.25">
      <c r="B10732" s="146"/>
      <c r="C10732" s="31"/>
      <c r="D10732" s="31"/>
      <c r="E10732" s="44"/>
      <c r="F10732" s="43"/>
      <c r="G10732" s="84"/>
      <c r="H10732" s="31"/>
      <c r="I10732" s="205"/>
      <c r="J10732" s="84"/>
      <c r="K10732" s="31"/>
      <c r="L10732" s="31"/>
      <c r="M10732" s="169"/>
      <c r="N10732" s="148"/>
      <c r="O10732" s="106"/>
      <c r="P10732" s="43"/>
      <c r="Q10732" s="205"/>
      <c r="R10732" s="84"/>
      <c r="S10732" s="31"/>
      <c r="T10732" s="31"/>
      <c r="U10732" s="169"/>
      <c r="V10732" s="150"/>
      <c r="W10732" s="141" t="str" cm="1">
        <f t="array" ref="W10732">IF(SUM(LEN(B10732:V10732))=0,"",IF(OR(OR(ISBLANK(F10732),SUM(LEN(C10732),LEN(D10732))=0),AND(NOT(E10732="Unknown"),ISBLANK(J10732)),AND(NOT(O10732="Unknown"),ISBLANK(R10732))),"Missing Information", INDEX(Table15[Entire Service Line Classification], MATCH(SUMIFS(Table15[Unique ID],Table15[System-Owned Portion],E10732,Table15[If Material Anything Other than "Lead" in Column E,Was Material Ever Previously Lead?],G10732,Table15[Customer-Owned Portion],O10732),Table15[Unique ID],0),0)))</f>
        <v/>
      </c>
    </row>
    <row r="10733" spans="2:23" x14ac:dyDescent="0.25">
      <c r="B10733" s="146"/>
      <c r="C10733" s="31"/>
      <c r="D10733" s="31"/>
      <c r="E10733" s="44"/>
      <c r="F10733" s="43"/>
      <c r="G10733" s="84"/>
      <c r="H10733" s="31"/>
      <c r="I10733" s="205"/>
      <c r="J10733" s="84"/>
      <c r="K10733" s="31"/>
      <c r="L10733" s="31"/>
      <c r="M10733" s="169"/>
      <c r="N10733" s="148"/>
      <c r="O10733" s="106"/>
      <c r="P10733" s="43"/>
      <c r="Q10733" s="205"/>
      <c r="R10733" s="84"/>
      <c r="S10733" s="31"/>
      <c r="T10733" s="31"/>
      <c r="U10733" s="169"/>
      <c r="V10733" s="150"/>
      <c r="W10733" s="141" t="str" cm="1">
        <f t="array" ref="W10733">IF(SUM(LEN(B10733:V10733))=0,"",IF(OR(OR(ISBLANK(F10733),SUM(LEN(C10733),LEN(D10733))=0),AND(NOT(E10733="Unknown"),ISBLANK(J10733)),AND(NOT(O10733="Unknown"),ISBLANK(R10733))),"Missing Information", INDEX(Table15[Entire Service Line Classification], MATCH(SUMIFS(Table15[Unique ID],Table15[System-Owned Portion],E10733,Table15[If Material Anything Other than "Lead" in Column E,Was Material Ever Previously Lead?],G10733,Table15[Customer-Owned Portion],O10733),Table15[Unique ID],0),0)))</f>
        <v/>
      </c>
    </row>
    <row r="10734" spans="2:23" x14ac:dyDescent="0.25">
      <c r="B10734" s="146"/>
      <c r="C10734" s="31"/>
      <c r="D10734" s="31"/>
      <c r="E10734" s="44"/>
      <c r="F10734" s="43"/>
      <c r="G10734" s="84"/>
      <c r="H10734" s="31"/>
      <c r="I10734" s="205"/>
      <c r="J10734" s="84"/>
      <c r="K10734" s="31"/>
      <c r="L10734" s="31"/>
      <c r="M10734" s="169"/>
      <c r="N10734" s="148"/>
      <c r="O10734" s="106"/>
      <c r="P10734" s="43"/>
      <c r="Q10734" s="205"/>
      <c r="R10734" s="84"/>
      <c r="S10734" s="31"/>
      <c r="T10734" s="31"/>
      <c r="U10734" s="169"/>
      <c r="V10734" s="150"/>
      <c r="W10734" s="141" t="str" cm="1">
        <f t="array" ref="W10734">IF(SUM(LEN(B10734:V10734))=0,"",IF(OR(OR(ISBLANK(F10734),SUM(LEN(C10734),LEN(D10734))=0),AND(NOT(E10734="Unknown"),ISBLANK(J10734)),AND(NOT(O10734="Unknown"),ISBLANK(R10734))),"Missing Information", INDEX(Table15[Entire Service Line Classification], MATCH(SUMIFS(Table15[Unique ID],Table15[System-Owned Portion],E10734,Table15[If Material Anything Other than "Lead" in Column E,Was Material Ever Previously Lead?],G10734,Table15[Customer-Owned Portion],O10734),Table15[Unique ID],0),0)))</f>
        <v/>
      </c>
    </row>
    <row r="10735" spans="2:23" x14ac:dyDescent="0.25">
      <c r="B10735" s="146"/>
      <c r="C10735" s="31"/>
      <c r="D10735" s="31"/>
      <c r="E10735" s="44"/>
      <c r="F10735" s="43"/>
      <c r="G10735" s="84"/>
      <c r="H10735" s="31"/>
      <c r="I10735" s="205"/>
      <c r="J10735" s="84"/>
      <c r="K10735" s="31"/>
      <c r="L10735" s="31"/>
      <c r="M10735" s="169"/>
      <c r="N10735" s="148"/>
      <c r="O10735" s="106"/>
      <c r="P10735" s="43"/>
      <c r="Q10735" s="205"/>
      <c r="R10735" s="84"/>
      <c r="S10735" s="31"/>
      <c r="T10735" s="31"/>
      <c r="U10735" s="169"/>
      <c r="V10735" s="150"/>
      <c r="W10735" s="141" t="str" cm="1">
        <f t="array" ref="W10735">IF(SUM(LEN(B10735:V10735))=0,"",IF(OR(OR(ISBLANK(F10735),SUM(LEN(C10735),LEN(D10735))=0),AND(NOT(E10735="Unknown"),ISBLANK(J10735)),AND(NOT(O10735="Unknown"),ISBLANK(R10735))),"Missing Information", INDEX(Table15[Entire Service Line Classification], MATCH(SUMIFS(Table15[Unique ID],Table15[System-Owned Portion],E10735,Table15[If Material Anything Other than "Lead" in Column E,Was Material Ever Previously Lead?],G10735,Table15[Customer-Owned Portion],O10735),Table15[Unique ID],0),0)))</f>
        <v/>
      </c>
    </row>
    <row r="10736" spans="2:23" x14ac:dyDescent="0.25">
      <c r="B10736" s="146"/>
      <c r="C10736" s="31"/>
      <c r="D10736" s="31"/>
      <c r="E10736" s="44"/>
      <c r="F10736" s="43"/>
      <c r="G10736" s="84"/>
      <c r="H10736" s="31"/>
      <c r="I10736" s="205"/>
      <c r="J10736" s="84"/>
      <c r="K10736" s="31"/>
      <c r="L10736" s="31"/>
      <c r="M10736" s="169"/>
      <c r="N10736" s="148"/>
      <c r="O10736" s="106"/>
      <c r="P10736" s="43"/>
      <c r="Q10736" s="205"/>
      <c r="R10736" s="84"/>
      <c r="S10736" s="31"/>
      <c r="T10736" s="31"/>
      <c r="U10736" s="169"/>
      <c r="V10736" s="150"/>
      <c r="W10736" s="141" t="str" cm="1">
        <f t="array" ref="W10736">IF(SUM(LEN(B10736:V10736))=0,"",IF(OR(OR(ISBLANK(F10736),SUM(LEN(C10736),LEN(D10736))=0),AND(NOT(E10736="Unknown"),ISBLANK(J10736)),AND(NOT(O10736="Unknown"),ISBLANK(R10736))),"Missing Information", INDEX(Table15[Entire Service Line Classification], MATCH(SUMIFS(Table15[Unique ID],Table15[System-Owned Portion],E10736,Table15[If Material Anything Other than "Lead" in Column E,Was Material Ever Previously Lead?],G10736,Table15[Customer-Owned Portion],O10736),Table15[Unique ID],0),0)))</f>
        <v/>
      </c>
    </row>
    <row r="10737" spans="2:23" x14ac:dyDescent="0.25">
      <c r="B10737" s="146"/>
      <c r="C10737" s="31"/>
      <c r="D10737" s="31"/>
      <c r="E10737" s="44"/>
      <c r="F10737" s="43"/>
      <c r="G10737" s="84"/>
      <c r="H10737" s="31"/>
      <c r="I10737" s="205"/>
      <c r="J10737" s="84"/>
      <c r="K10737" s="31"/>
      <c r="L10737" s="31"/>
      <c r="M10737" s="169"/>
      <c r="N10737" s="148"/>
      <c r="O10737" s="106"/>
      <c r="P10737" s="43"/>
      <c r="Q10737" s="205"/>
      <c r="R10737" s="84"/>
      <c r="S10737" s="31"/>
      <c r="T10737" s="31"/>
      <c r="U10737" s="169"/>
      <c r="V10737" s="150"/>
      <c r="W10737" s="141" t="str" cm="1">
        <f t="array" ref="W10737">IF(SUM(LEN(B10737:V10737))=0,"",IF(OR(OR(ISBLANK(F10737),SUM(LEN(C10737),LEN(D10737))=0),AND(NOT(E10737="Unknown"),ISBLANK(J10737)),AND(NOT(O10737="Unknown"),ISBLANK(R10737))),"Missing Information", INDEX(Table15[Entire Service Line Classification], MATCH(SUMIFS(Table15[Unique ID],Table15[System-Owned Portion],E10737,Table15[If Material Anything Other than "Lead" in Column E,Was Material Ever Previously Lead?],G10737,Table15[Customer-Owned Portion],O10737),Table15[Unique ID],0),0)))</f>
        <v/>
      </c>
    </row>
    <row r="10738" spans="2:23" x14ac:dyDescent="0.25">
      <c r="B10738" s="146"/>
      <c r="C10738" s="31"/>
      <c r="D10738" s="31"/>
      <c r="E10738" s="44"/>
      <c r="F10738" s="43"/>
      <c r="G10738" s="84"/>
      <c r="H10738" s="31"/>
      <c r="I10738" s="205"/>
      <c r="J10738" s="84"/>
      <c r="K10738" s="31"/>
      <c r="L10738" s="31"/>
      <c r="M10738" s="169"/>
      <c r="N10738" s="148"/>
      <c r="O10738" s="106"/>
      <c r="P10738" s="43"/>
      <c r="Q10738" s="205"/>
      <c r="R10738" s="84"/>
      <c r="S10738" s="31"/>
      <c r="T10738" s="31"/>
      <c r="U10738" s="169"/>
      <c r="V10738" s="150"/>
      <c r="W10738" s="141" t="str" cm="1">
        <f t="array" ref="W10738">IF(SUM(LEN(B10738:V10738))=0,"",IF(OR(OR(ISBLANK(F10738),SUM(LEN(C10738),LEN(D10738))=0),AND(NOT(E10738="Unknown"),ISBLANK(J10738)),AND(NOT(O10738="Unknown"),ISBLANK(R10738))),"Missing Information", INDEX(Table15[Entire Service Line Classification], MATCH(SUMIFS(Table15[Unique ID],Table15[System-Owned Portion],E10738,Table15[If Material Anything Other than "Lead" in Column E,Was Material Ever Previously Lead?],G10738,Table15[Customer-Owned Portion],O10738),Table15[Unique ID],0),0)))</f>
        <v/>
      </c>
    </row>
    <row r="10739" spans="2:23" x14ac:dyDescent="0.25">
      <c r="B10739" s="146"/>
      <c r="C10739" s="31"/>
      <c r="D10739" s="31"/>
      <c r="E10739" s="44"/>
      <c r="F10739" s="43"/>
      <c r="G10739" s="84"/>
      <c r="H10739" s="31"/>
      <c r="I10739" s="205"/>
      <c r="J10739" s="84"/>
      <c r="K10739" s="31"/>
      <c r="L10739" s="31"/>
      <c r="M10739" s="169"/>
      <c r="N10739" s="148"/>
      <c r="O10739" s="106"/>
      <c r="P10739" s="43"/>
      <c r="Q10739" s="205"/>
      <c r="R10739" s="84"/>
      <c r="S10739" s="31"/>
      <c r="T10739" s="31"/>
      <c r="U10739" s="169"/>
      <c r="V10739" s="150"/>
      <c r="W10739" s="141" t="str" cm="1">
        <f t="array" ref="W10739">IF(SUM(LEN(B10739:V10739))=0,"",IF(OR(OR(ISBLANK(F10739),SUM(LEN(C10739),LEN(D10739))=0),AND(NOT(E10739="Unknown"),ISBLANK(J10739)),AND(NOT(O10739="Unknown"),ISBLANK(R10739))),"Missing Information", INDEX(Table15[Entire Service Line Classification], MATCH(SUMIFS(Table15[Unique ID],Table15[System-Owned Portion],E10739,Table15[If Material Anything Other than "Lead" in Column E,Was Material Ever Previously Lead?],G10739,Table15[Customer-Owned Portion],O10739),Table15[Unique ID],0),0)))</f>
        <v/>
      </c>
    </row>
    <row r="10740" spans="2:23" x14ac:dyDescent="0.25">
      <c r="B10740" s="146"/>
      <c r="C10740" s="31"/>
      <c r="D10740" s="31"/>
      <c r="E10740" s="44"/>
      <c r="F10740" s="43"/>
      <c r="G10740" s="84"/>
      <c r="H10740" s="31"/>
      <c r="I10740" s="205"/>
      <c r="J10740" s="84"/>
      <c r="K10740" s="31"/>
      <c r="L10740" s="31"/>
      <c r="M10740" s="169"/>
      <c r="N10740" s="148"/>
      <c r="O10740" s="106"/>
      <c r="P10740" s="43"/>
      <c r="Q10740" s="205"/>
      <c r="R10740" s="84"/>
      <c r="S10740" s="31"/>
      <c r="T10740" s="31"/>
      <c r="U10740" s="169"/>
      <c r="V10740" s="150"/>
      <c r="W10740" s="141" t="str" cm="1">
        <f t="array" ref="W10740">IF(SUM(LEN(B10740:V10740))=0,"",IF(OR(OR(ISBLANK(F10740),SUM(LEN(C10740),LEN(D10740))=0),AND(NOT(E10740="Unknown"),ISBLANK(J10740)),AND(NOT(O10740="Unknown"),ISBLANK(R10740))),"Missing Information", INDEX(Table15[Entire Service Line Classification], MATCH(SUMIFS(Table15[Unique ID],Table15[System-Owned Portion],E10740,Table15[If Material Anything Other than "Lead" in Column E,Was Material Ever Previously Lead?],G10740,Table15[Customer-Owned Portion],O10740),Table15[Unique ID],0),0)))</f>
        <v/>
      </c>
    </row>
    <row r="10741" spans="2:23" x14ac:dyDescent="0.25">
      <c r="B10741" s="146"/>
      <c r="C10741" s="31"/>
      <c r="D10741" s="31"/>
      <c r="E10741" s="44"/>
      <c r="F10741" s="43"/>
      <c r="G10741" s="84"/>
      <c r="H10741" s="31"/>
      <c r="I10741" s="205"/>
      <c r="J10741" s="84"/>
      <c r="K10741" s="31"/>
      <c r="L10741" s="31"/>
      <c r="M10741" s="169"/>
      <c r="N10741" s="148"/>
      <c r="O10741" s="106"/>
      <c r="P10741" s="43"/>
      <c r="Q10741" s="205"/>
      <c r="R10741" s="84"/>
      <c r="S10741" s="31"/>
      <c r="T10741" s="31"/>
      <c r="U10741" s="169"/>
      <c r="V10741" s="150"/>
      <c r="W10741" s="141" t="str" cm="1">
        <f t="array" ref="W10741">IF(SUM(LEN(B10741:V10741))=0,"",IF(OR(OR(ISBLANK(F10741),SUM(LEN(C10741),LEN(D10741))=0),AND(NOT(E10741="Unknown"),ISBLANK(J10741)),AND(NOT(O10741="Unknown"),ISBLANK(R10741))),"Missing Information", INDEX(Table15[Entire Service Line Classification], MATCH(SUMIFS(Table15[Unique ID],Table15[System-Owned Portion],E10741,Table15[If Material Anything Other than "Lead" in Column E,Was Material Ever Previously Lead?],G10741,Table15[Customer-Owned Portion],O10741),Table15[Unique ID],0),0)))</f>
        <v/>
      </c>
    </row>
    <row r="10742" spans="2:23" x14ac:dyDescent="0.25">
      <c r="B10742" s="146"/>
      <c r="C10742" s="31"/>
      <c r="D10742" s="31"/>
      <c r="E10742" s="44"/>
      <c r="F10742" s="43"/>
      <c r="G10742" s="84"/>
      <c r="H10742" s="31"/>
      <c r="I10742" s="205"/>
      <c r="J10742" s="84"/>
      <c r="K10742" s="31"/>
      <c r="L10742" s="31"/>
      <c r="M10742" s="169"/>
      <c r="N10742" s="148"/>
      <c r="O10742" s="106"/>
      <c r="P10742" s="43"/>
      <c r="Q10742" s="205"/>
      <c r="R10742" s="84"/>
      <c r="S10742" s="31"/>
      <c r="T10742" s="31"/>
      <c r="U10742" s="169"/>
      <c r="V10742" s="150"/>
      <c r="W10742" s="141" t="str" cm="1">
        <f t="array" ref="W10742">IF(SUM(LEN(B10742:V10742))=0,"",IF(OR(OR(ISBLANK(F10742),SUM(LEN(C10742),LEN(D10742))=0),AND(NOT(E10742="Unknown"),ISBLANK(J10742)),AND(NOT(O10742="Unknown"),ISBLANK(R10742))),"Missing Information", INDEX(Table15[Entire Service Line Classification], MATCH(SUMIFS(Table15[Unique ID],Table15[System-Owned Portion],E10742,Table15[If Material Anything Other than "Lead" in Column E,Was Material Ever Previously Lead?],G10742,Table15[Customer-Owned Portion],O10742),Table15[Unique ID],0),0)))</f>
        <v/>
      </c>
    </row>
    <row r="10743" spans="2:23" x14ac:dyDescent="0.25">
      <c r="B10743" s="146"/>
      <c r="C10743" s="31"/>
      <c r="D10743" s="31"/>
      <c r="E10743" s="44"/>
      <c r="F10743" s="43"/>
      <c r="G10743" s="84"/>
      <c r="H10743" s="31"/>
      <c r="I10743" s="205"/>
      <c r="J10743" s="84"/>
      <c r="K10743" s="31"/>
      <c r="L10743" s="31"/>
      <c r="M10743" s="169"/>
      <c r="N10743" s="148"/>
      <c r="O10743" s="106"/>
      <c r="P10743" s="43"/>
      <c r="Q10743" s="205"/>
      <c r="R10743" s="84"/>
      <c r="S10743" s="31"/>
      <c r="T10743" s="31"/>
      <c r="U10743" s="169"/>
      <c r="V10743" s="150"/>
      <c r="W10743" s="141" t="str" cm="1">
        <f t="array" ref="W10743">IF(SUM(LEN(B10743:V10743))=0,"",IF(OR(OR(ISBLANK(F10743),SUM(LEN(C10743),LEN(D10743))=0),AND(NOT(E10743="Unknown"),ISBLANK(J10743)),AND(NOT(O10743="Unknown"),ISBLANK(R10743))),"Missing Information", INDEX(Table15[Entire Service Line Classification], MATCH(SUMIFS(Table15[Unique ID],Table15[System-Owned Portion],E10743,Table15[If Material Anything Other than "Lead" in Column E,Was Material Ever Previously Lead?],G10743,Table15[Customer-Owned Portion],O10743),Table15[Unique ID],0),0)))</f>
        <v/>
      </c>
    </row>
    <row r="10744" spans="2:23" x14ac:dyDescent="0.25">
      <c r="B10744" s="146"/>
      <c r="C10744" s="31"/>
      <c r="D10744" s="31"/>
      <c r="E10744" s="44"/>
      <c r="F10744" s="43"/>
      <c r="G10744" s="84"/>
      <c r="H10744" s="31"/>
      <c r="I10744" s="205"/>
      <c r="J10744" s="84"/>
      <c r="K10744" s="31"/>
      <c r="L10744" s="31"/>
      <c r="M10744" s="169"/>
      <c r="N10744" s="148"/>
      <c r="O10744" s="106"/>
      <c r="P10744" s="43"/>
      <c r="Q10744" s="205"/>
      <c r="R10744" s="84"/>
      <c r="S10744" s="31"/>
      <c r="T10744" s="31"/>
      <c r="U10744" s="169"/>
      <c r="V10744" s="150"/>
      <c r="W10744" s="141" t="str" cm="1">
        <f t="array" ref="W10744">IF(SUM(LEN(B10744:V10744))=0,"",IF(OR(OR(ISBLANK(F10744),SUM(LEN(C10744),LEN(D10744))=0),AND(NOT(E10744="Unknown"),ISBLANK(J10744)),AND(NOT(O10744="Unknown"),ISBLANK(R10744))),"Missing Information", INDEX(Table15[Entire Service Line Classification], MATCH(SUMIFS(Table15[Unique ID],Table15[System-Owned Portion],E10744,Table15[If Material Anything Other than "Lead" in Column E,Was Material Ever Previously Lead?],G10744,Table15[Customer-Owned Portion],O10744),Table15[Unique ID],0),0)))</f>
        <v/>
      </c>
    </row>
    <row r="10745" spans="2:23" x14ac:dyDescent="0.25">
      <c r="B10745" s="146"/>
      <c r="C10745" s="31"/>
      <c r="D10745" s="31"/>
      <c r="E10745" s="44"/>
      <c r="F10745" s="43"/>
      <c r="G10745" s="84"/>
      <c r="H10745" s="31"/>
      <c r="I10745" s="205"/>
      <c r="J10745" s="84"/>
      <c r="K10745" s="31"/>
      <c r="L10745" s="31"/>
      <c r="M10745" s="169"/>
      <c r="N10745" s="148"/>
      <c r="O10745" s="106"/>
      <c r="P10745" s="43"/>
      <c r="Q10745" s="205"/>
      <c r="R10745" s="84"/>
      <c r="S10745" s="31"/>
      <c r="T10745" s="31"/>
      <c r="U10745" s="169"/>
      <c r="V10745" s="150"/>
      <c r="W10745" s="141" t="str" cm="1">
        <f t="array" ref="W10745">IF(SUM(LEN(B10745:V10745))=0,"",IF(OR(OR(ISBLANK(F10745),SUM(LEN(C10745),LEN(D10745))=0),AND(NOT(E10745="Unknown"),ISBLANK(J10745)),AND(NOT(O10745="Unknown"),ISBLANK(R10745))),"Missing Information", INDEX(Table15[Entire Service Line Classification], MATCH(SUMIFS(Table15[Unique ID],Table15[System-Owned Portion],E10745,Table15[If Material Anything Other than "Lead" in Column E,Was Material Ever Previously Lead?],G10745,Table15[Customer-Owned Portion],O10745),Table15[Unique ID],0),0)))</f>
        <v/>
      </c>
    </row>
    <row r="10746" spans="2:23" x14ac:dyDescent="0.25">
      <c r="B10746" s="146"/>
      <c r="C10746" s="31"/>
      <c r="D10746" s="31"/>
      <c r="E10746" s="44"/>
      <c r="F10746" s="43"/>
      <c r="G10746" s="84"/>
      <c r="H10746" s="31"/>
      <c r="I10746" s="205"/>
      <c r="J10746" s="84"/>
      <c r="K10746" s="31"/>
      <c r="L10746" s="31"/>
      <c r="M10746" s="169"/>
      <c r="N10746" s="148"/>
      <c r="O10746" s="106"/>
      <c r="P10746" s="43"/>
      <c r="Q10746" s="205"/>
      <c r="R10746" s="84"/>
      <c r="S10746" s="31"/>
      <c r="T10746" s="31"/>
      <c r="U10746" s="169"/>
      <c r="V10746" s="150"/>
      <c r="W10746" s="141" t="str" cm="1">
        <f t="array" ref="W10746">IF(SUM(LEN(B10746:V10746))=0,"",IF(OR(OR(ISBLANK(F10746),SUM(LEN(C10746),LEN(D10746))=0),AND(NOT(E10746="Unknown"),ISBLANK(J10746)),AND(NOT(O10746="Unknown"),ISBLANK(R10746))),"Missing Information", INDEX(Table15[Entire Service Line Classification], MATCH(SUMIFS(Table15[Unique ID],Table15[System-Owned Portion],E10746,Table15[If Material Anything Other than "Lead" in Column E,Was Material Ever Previously Lead?],G10746,Table15[Customer-Owned Portion],O10746),Table15[Unique ID],0),0)))</f>
        <v/>
      </c>
    </row>
    <row r="10747" spans="2:23" x14ac:dyDescent="0.25">
      <c r="B10747" s="146"/>
      <c r="C10747" s="31"/>
      <c r="D10747" s="31"/>
      <c r="E10747" s="44"/>
      <c r="F10747" s="43"/>
      <c r="G10747" s="84"/>
      <c r="H10747" s="31"/>
      <c r="I10747" s="205"/>
      <c r="J10747" s="84"/>
      <c r="K10747" s="31"/>
      <c r="L10747" s="31"/>
      <c r="M10747" s="169"/>
      <c r="N10747" s="148"/>
      <c r="O10747" s="106"/>
      <c r="P10747" s="43"/>
      <c r="Q10747" s="205"/>
      <c r="R10747" s="84"/>
      <c r="S10747" s="31"/>
      <c r="T10747" s="31"/>
      <c r="U10747" s="169"/>
      <c r="V10747" s="150"/>
      <c r="W10747" s="141" t="str" cm="1">
        <f t="array" ref="W10747">IF(SUM(LEN(B10747:V10747))=0,"",IF(OR(OR(ISBLANK(F10747),SUM(LEN(C10747),LEN(D10747))=0),AND(NOT(E10747="Unknown"),ISBLANK(J10747)),AND(NOT(O10747="Unknown"),ISBLANK(R10747))),"Missing Information", INDEX(Table15[Entire Service Line Classification], MATCH(SUMIFS(Table15[Unique ID],Table15[System-Owned Portion],E10747,Table15[If Material Anything Other than "Lead" in Column E,Was Material Ever Previously Lead?],G10747,Table15[Customer-Owned Portion],O10747),Table15[Unique ID],0),0)))</f>
        <v/>
      </c>
    </row>
    <row r="10748" spans="2:23" x14ac:dyDescent="0.25">
      <c r="B10748" s="146"/>
      <c r="C10748" s="31"/>
      <c r="D10748" s="31"/>
      <c r="E10748" s="44"/>
      <c r="F10748" s="43"/>
      <c r="G10748" s="84"/>
      <c r="H10748" s="31"/>
      <c r="I10748" s="205"/>
      <c r="J10748" s="84"/>
      <c r="K10748" s="31"/>
      <c r="L10748" s="31"/>
      <c r="M10748" s="169"/>
      <c r="N10748" s="148"/>
      <c r="O10748" s="106"/>
      <c r="P10748" s="43"/>
      <c r="Q10748" s="205"/>
      <c r="R10748" s="84"/>
      <c r="S10748" s="31"/>
      <c r="T10748" s="31"/>
      <c r="U10748" s="169"/>
      <c r="V10748" s="150"/>
      <c r="W10748" s="141" t="str" cm="1">
        <f t="array" ref="W10748">IF(SUM(LEN(B10748:V10748))=0,"",IF(OR(OR(ISBLANK(F10748),SUM(LEN(C10748),LEN(D10748))=0),AND(NOT(E10748="Unknown"),ISBLANK(J10748)),AND(NOT(O10748="Unknown"),ISBLANK(R10748))),"Missing Information", INDEX(Table15[Entire Service Line Classification], MATCH(SUMIFS(Table15[Unique ID],Table15[System-Owned Portion],E10748,Table15[If Material Anything Other than "Lead" in Column E,Was Material Ever Previously Lead?],G10748,Table15[Customer-Owned Portion],O10748),Table15[Unique ID],0),0)))</f>
        <v/>
      </c>
    </row>
    <row r="10749" spans="2:23" x14ac:dyDescent="0.25">
      <c r="B10749" s="146"/>
      <c r="C10749" s="31"/>
      <c r="D10749" s="31"/>
      <c r="E10749" s="44"/>
      <c r="F10749" s="43"/>
      <c r="G10749" s="84"/>
      <c r="H10749" s="31"/>
      <c r="I10749" s="205"/>
      <c r="J10749" s="84"/>
      <c r="K10749" s="31"/>
      <c r="L10749" s="31"/>
      <c r="M10749" s="169"/>
      <c r="N10749" s="148"/>
      <c r="O10749" s="106"/>
      <c r="P10749" s="43"/>
      <c r="Q10749" s="205"/>
      <c r="R10749" s="84"/>
      <c r="S10749" s="31"/>
      <c r="T10749" s="31"/>
      <c r="U10749" s="169"/>
      <c r="V10749" s="150"/>
      <c r="W10749" s="141" t="str" cm="1">
        <f t="array" ref="W10749">IF(SUM(LEN(B10749:V10749))=0,"",IF(OR(OR(ISBLANK(F10749),SUM(LEN(C10749),LEN(D10749))=0),AND(NOT(E10749="Unknown"),ISBLANK(J10749)),AND(NOT(O10749="Unknown"),ISBLANK(R10749))),"Missing Information", INDEX(Table15[Entire Service Line Classification], MATCH(SUMIFS(Table15[Unique ID],Table15[System-Owned Portion],E10749,Table15[If Material Anything Other than "Lead" in Column E,Was Material Ever Previously Lead?],G10749,Table15[Customer-Owned Portion],O10749),Table15[Unique ID],0),0)))</f>
        <v/>
      </c>
    </row>
    <row r="10750" spans="2:23" x14ac:dyDescent="0.25">
      <c r="B10750" s="146"/>
      <c r="C10750" s="31"/>
      <c r="D10750" s="31"/>
      <c r="E10750" s="44"/>
      <c r="F10750" s="43"/>
      <c r="G10750" s="84"/>
      <c r="H10750" s="31"/>
      <c r="I10750" s="205"/>
      <c r="J10750" s="84"/>
      <c r="K10750" s="31"/>
      <c r="L10750" s="31"/>
      <c r="M10750" s="169"/>
      <c r="N10750" s="148"/>
      <c r="O10750" s="106"/>
      <c r="P10750" s="43"/>
      <c r="Q10750" s="205"/>
      <c r="R10750" s="84"/>
      <c r="S10750" s="31"/>
      <c r="T10750" s="31"/>
      <c r="U10750" s="169"/>
      <c r="V10750" s="150"/>
      <c r="W10750" s="141" t="str" cm="1">
        <f t="array" ref="W10750">IF(SUM(LEN(B10750:V10750))=0,"",IF(OR(OR(ISBLANK(F10750),SUM(LEN(C10750),LEN(D10750))=0),AND(NOT(E10750="Unknown"),ISBLANK(J10750)),AND(NOT(O10750="Unknown"),ISBLANK(R10750))),"Missing Information", INDEX(Table15[Entire Service Line Classification], MATCH(SUMIFS(Table15[Unique ID],Table15[System-Owned Portion],E10750,Table15[If Material Anything Other than "Lead" in Column E,Was Material Ever Previously Lead?],G10750,Table15[Customer-Owned Portion],O10750),Table15[Unique ID],0),0)))</f>
        <v/>
      </c>
    </row>
    <row r="10751" spans="2:23" x14ac:dyDescent="0.25">
      <c r="B10751" s="146"/>
      <c r="C10751" s="31"/>
      <c r="D10751" s="31"/>
      <c r="E10751" s="44"/>
      <c r="F10751" s="43"/>
      <c r="G10751" s="84"/>
      <c r="H10751" s="31"/>
      <c r="I10751" s="205"/>
      <c r="J10751" s="84"/>
      <c r="K10751" s="31"/>
      <c r="L10751" s="31"/>
      <c r="M10751" s="169"/>
      <c r="N10751" s="148"/>
      <c r="O10751" s="106"/>
      <c r="P10751" s="43"/>
      <c r="Q10751" s="205"/>
      <c r="R10751" s="84"/>
      <c r="S10751" s="31"/>
      <c r="T10751" s="31"/>
      <c r="U10751" s="169"/>
      <c r="V10751" s="150"/>
      <c r="W10751" s="141" t="str" cm="1">
        <f t="array" ref="W10751">IF(SUM(LEN(B10751:V10751))=0,"",IF(OR(OR(ISBLANK(F10751),SUM(LEN(C10751),LEN(D10751))=0),AND(NOT(E10751="Unknown"),ISBLANK(J10751)),AND(NOT(O10751="Unknown"),ISBLANK(R10751))),"Missing Information", INDEX(Table15[Entire Service Line Classification], MATCH(SUMIFS(Table15[Unique ID],Table15[System-Owned Portion],E10751,Table15[If Material Anything Other than "Lead" in Column E,Was Material Ever Previously Lead?],G10751,Table15[Customer-Owned Portion],O10751),Table15[Unique ID],0),0)))</f>
        <v/>
      </c>
    </row>
    <row r="10752" spans="2:23" x14ac:dyDescent="0.25">
      <c r="B10752" s="146"/>
      <c r="C10752" s="31"/>
      <c r="D10752" s="31"/>
      <c r="E10752" s="44"/>
      <c r="F10752" s="43"/>
      <c r="G10752" s="84"/>
      <c r="H10752" s="31"/>
      <c r="I10752" s="205"/>
      <c r="J10752" s="84"/>
      <c r="K10752" s="31"/>
      <c r="L10752" s="31"/>
      <c r="M10752" s="169"/>
      <c r="N10752" s="148"/>
      <c r="O10752" s="106"/>
      <c r="P10752" s="43"/>
      <c r="Q10752" s="205"/>
      <c r="R10752" s="84"/>
      <c r="S10752" s="31"/>
      <c r="T10752" s="31"/>
      <c r="U10752" s="169"/>
      <c r="V10752" s="150"/>
      <c r="W10752" s="141" t="str" cm="1">
        <f t="array" ref="W10752">IF(SUM(LEN(B10752:V10752))=0,"",IF(OR(OR(ISBLANK(F10752),SUM(LEN(C10752),LEN(D10752))=0),AND(NOT(E10752="Unknown"),ISBLANK(J10752)),AND(NOT(O10752="Unknown"),ISBLANK(R10752))),"Missing Information", INDEX(Table15[Entire Service Line Classification], MATCH(SUMIFS(Table15[Unique ID],Table15[System-Owned Portion],E10752,Table15[If Material Anything Other than "Lead" in Column E,Was Material Ever Previously Lead?],G10752,Table15[Customer-Owned Portion],O10752),Table15[Unique ID],0),0)))</f>
        <v/>
      </c>
    </row>
    <row r="10753" spans="2:23" x14ac:dyDescent="0.25">
      <c r="B10753" s="146"/>
      <c r="C10753" s="31"/>
      <c r="D10753" s="31"/>
      <c r="E10753" s="44"/>
      <c r="F10753" s="43"/>
      <c r="G10753" s="84"/>
      <c r="H10753" s="31"/>
      <c r="I10753" s="205"/>
      <c r="J10753" s="84"/>
      <c r="K10753" s="31"/>
      <c r="L10753" s="31"/>
      <c r="M10753" s="169"/>
      <c r="N10753" s="148"/>
      <c r="O10753" s="106"/>
      <c r="P10753" s="43"/>
      <c r="Q10753" s="205"/>
      <c r="R10753" s="84"/>
      <c r="S10753" s="31"/>
      <c r="T10753" s="31"/>
      <c r="U10753" s="169"/>
      <c r="V10753" s="150"/>
      <c r="W10753" s="141" t="str" cm="1">
        <f t="array" ref="W10753">IF(SUM(LEN(B10753:V10753))=0,"",IF(OR(OR(ISBLANK(F10753),SUM(LEN(C10753),LEN(D10753))=0),AND(NOT(E10753="Unknown"),ISBLANK(J10753)),AND(NOT(O10753="Unknown"),ISBLANK(R10753))),"Missing Information", INDEX(Table15[Entire Service Line Classification], MATCH(SUMIFS(Table15[Unique ID],Table15[System-Owned Portion],E10753,Table15[If Material Anything Other than "Lead" in Column E,Was Material Ever Previously Lead?],G10753,Table15[Customer-Owned Portion],O10753),Table15[Unique ID],0),0)))</f>
        <v/>
      </c>
    </row>
    <row r="10754" spans="2:23" x14ac:dyDescent="0.25">
      <c r="B10754" s="146"/>
      <c r="C10754" s="31"/>
      <c r="D10754" s="31"/>
      <c r="E10754" s="44"/>
      <c r="F10754" s="43"/>
      <c r="G10754" s="84"/>
      <c r="H10754" s="31"/>
      <c r="I10754" s="205"/>
      <c r="J10754" s="84"/>
      <c r="K10754" s="31"/>
      <c r="L10754" s="31"/>
      <c r="M10754" s="169"/>
      <c r="N10754" s="148"/>
      <c r="O10754" s="106"/>
      <c r="P10754" s="43"/>
      <c r="Q10754" s="205"/>
      <c r="R10754" s="84"/>
      <c r="S10754" s="31"/>
      <c r="T10754" s="31"/>
      <c r="U10754" s="169"/>
      <c r="V10754" s="150"/>
      <c r="W10754" s="141" t="str" cm="1">
        <f t="array" ref="W10754">IF(SUM(LEN(B10754:V10754))=0,"",IF(OR(OR(ISBLANK(F10754),SUM(LEN(C10754),LEN(D10754))=0),AND(NOT(E10754="Unknown"),ISBLANK(J10754)),AND(NOT(O10754="Unknown"),ISBLANK(R10754))),"Missing Information", INDEX(Table15[Entire Service Line Classification], MATCH(SUMIFS(Table15[Unique ID],Table15[System-Owned Portion],E10754,Table15[If Material Anything Other than "Lead" in Column E,Was Material Ever Previously Lead?],G10754,Table15[Customer-Owned Portion],O10754),Table15[Unique ID],0),0)))</f>
        <v/>
      </c>
    </row>
    <row r="10755" spans="2:23" x14ac:dyDescent="0.25">
      <c r="B10755" s="146"/>
      <c r="C10755" s="31"/>
      <c r="D10755" s="31"/>
      <c r="E10755" s="44"/>
      <c r="F10755" s="43"/>
      <c r="G10755" s="84"/>
      <c r="H10755" s="31"/>
      <c r="I10755" s="205"/>
      <c r="J10755" s="84"/>
      <c r="K10755" s="31"/>
      <c r="L10755" s="31"/>
      <c r="M10755" s="169"/>
      <c r="N10755" s="148"/>
      <c r="O10755" s="106"/>
      <c r="P10755" s="43"/>
      <c r="Q10755" s="205"/>
      <c r="R10755" s="84"/>
      <c r="S10755" s="31"/>
      <c r="T10755" s="31"/>
      <c r="U10755" s="169"/>
      <c r="V10755" s="150"/>
      <c r="W10755" s="141" t="str" cm="1">
        <f t="array" ref="W10755">IF(SUM(LEN(B10755:V10755))=0,"",IF(OR(OR(ISBLANK(F10755),SUM(LEN(C10755),LEN(D10755))=0),AND(NOT(E10755="Unknown"),ISBLANK(J10755)),AND(NOT(O10755="Unknown"),ISBLANK(R10755))),"Missing Information", INDEX(Table15[Entire Service Line Classification], MATCH(SUMIFS(Table15[Unique ID],Table15[System-Owned Portion],E10755,Table15[If Material Anything Other than "Lead" in Column E,Was Material Ever Previously Lead?],G10755,Table15[Customer-Owned Portion],O10755),Table15[Unique ID],0),0)))</f>
        <v/>
      </c>
    </row>
    <row r="10756" spans="2:23" x14ac:dyDescent="0.25">
      <c r="B10756" s="146"/>
      <c r="C10756" s="31"/>
      <c r="D10756" s="31"/>
      <c r="E10756" s="44"/>
      <c r="F10756" s="43"/>
      <c r="G10756" s="84"/>
      <c r="H10756" s="31"/>
      <c r="I10756" s="205"/>
      <c r="J10756" s="84"/>
      <c r="K10756" s="31"/>
      <c r="L10756" s="31"/>
      <c r="M10756" s="169"/>
      <c r="N10756" s="148"/>
      <c r="O10756" s="106"/>
      <c r="P10756" s="43"/>
      <c r="Q10756" s="205"/>
      <c r="R10756" s="84"/>
      <c r="S10756" s="31"/>
      <c r="T10756" s="31"/>
      <c r="U10756" s="169"/>
      <c r="V10756" s="150"/>
      <c r="W10756" s="141" t="str" cm="1">
        <f t="array" ref="W10756">IF(SUM(LEN(B10756:V10756))=0,"",IF(OR(OR(ISBLANK(F10756),SUM(LEN(C10756),LEN(D10756))=0),AND(NOT(E10756="Unknown"),ISBLANK(J10756)),AND(NOT(O10756="Unknown"),ISBLANK(R10756))),"Missing Information", INDEX(Table15[Entire Service Line Classification], MATCH(SUMIFS(Table15[Unique ID],Table15[System-Owned Portion],E10756,Table15[If Material Anything Other than "Lead" in Column E,Was Material Ever Previously Lead?],G10756,Table15[Customer-Owned Portion],O10756),Table15[Unique ID],0),0)))</f>
        <v/>
      </c>
    </row>
    <row r="10757" spans="2:23" x14ac:dyDescent="0.25">
      <c r="B10757" s="146"/>
      <c r="C10757" s="31"/>
      <c r="D10757" s="31"/>
      <c r="E10757" s="44"/>
      <c r="F10757" s="43"/>
      <c r="G10757" s="84"/>
      <c r="H10757" s="31"/>
      <c r="I10757" s="205"/>
      <c r="J10757" s="84"/>
      <c r="K10757" s="31"/>
      <c r="L10757" s="31"/>
      <c r="M10757" s="169"/>
      <c r="N10757" s="148"/>
      <c r="O10757" s="106"/>
      <c r="P10757" s="43"/>
      <c r="Q10757" s="205"/>
      <c r="R10757" s="84"/>
      <c r="S10757" s="31"/>
      <c r="T10757" s="31"/>
      <c r="U10757" s="169"/>
      <c r="V10757" s="150"/>
      <c r="W10757" s="141" t="str" cm="1">
        <f t="array" ref="W10757">IF(SUM(LEN(B10757:V10757))=0,"",IF(OR(OR(ISBLANK(F10757),SUM(LEN(C10757),LEN(D10757))=0),AND(NOT(E10757="Unknown"),ISBLANK(J10757)),AND(NOT(O10757="Unknown"),ISBLANK(R10757))),"Missing Information", INDEX(Table15[Entire Service Line Classification], MATCH(SUMIFS(Table15[Unique ID],Table15[System-Owned Portion],E10757,Table15[If Material Anything Other than "Lead" in Column E,Was Material Ever Previously Lead?],G10757,Table15[Customer-Owned Portion],O10757),Table15[Unique ID],0),0)))</f>
        <v/>
      </c>
    </row>
    <row r="10758" spans="2:23" x14ac:dyDescent="0.25">
      <c r="B10758" s="146"/>
      <c r="C10758" s="31"/>
      <c r="D10758" s="31"/>
      <c r="E10758" s="44"/>
      <c r="F10758" s="43"/>
      <c r="G10758" s="84"/>
      <c r="H10758" s="31"/>
      <c r="I10758" s="205"/>
      <c r="J10758" s="84"/>
      <c r="K10758" s="31"/>
      <c r="L10758" s="31"/>
      <c r="M10758" s="169"/>
      <c r="N10758" s="148"/>
      <c r="O10758" s="106"/>
      <c r="P10758" s="43"/>
      <c r="Q10758" s="205"/>
      <c r="R10758" s="84"/>
      <c r="S10758" s="31"/>
      <c r="T10758" s="31"/>
      <c r="U10758" s="169"/>
      <c r="V10758" s="150"/>
      <c r="W10758" s="141" t="str" cm="1">
        <f t="array" ref="W10758">IF(SUM(LEN(B10758:V10758))=0,"",IF(OR(OR(ISBLANK(F10758),SUM(LEN(C10758),LEN(D10758))=0),AND(NOT(E10758="Unknown"),ISBLANK(J10758)),AND(NOT(O10758="Unknown"),ISBLANK(R10758))),"Missing Information", INDEX(Table15[Entire Service Line Classification], MATCH(SUMIFS(Table15[Unique ID],Table15[System-Owned Portion],E10758,Table15[If Material Anything Other than "Lead" in Column E,Was Material Ever Previously Lead?],G10758,Table15[Customer-Owned Portion],O10758),Table15[Unique ID],0),0)))</f>
        <v/>
      </c>
    </row>
    <row r="10759" spans="2:23" x14ac:dyDescent="0.25">
      <c r="B10759" s="146"/>
      <c r="C10759" s="31"/>
      <c r="D10759" s="31"/>
      <c r="E10759" s="44"/>
      <c r="F10759" s="43"/>
      <c r="G10759" s="84"/>
      <c r="H10759" s="31"/>
      <c r="I10759" s="205"/>
      <c r="J10759" s="84"/>
      <c r="K10759" s="31"/>
      <c r="L10759" s="31"/>
      <c r="M10759" s="169"/>
      <c r="N10759" s="148"/>
      <c r="O10759" s="106"/>
      <c r="P10759" s="43"/>
      <c r="Q10759" s="205"/>
      <c r="R10759" s="84"/>
      <c r="S10759" s="31"/>
      <c r="T10759" s="31"/>
      <c r="U10759" s="169"/>
      <c r="V10759" s="150"/>
      <c r="W10759" s="141" t="str" cm="1">
        <f t="array" ref="W10759">IF(SUM(LEN(B10759:V10759))=0,"",IF(OR(OR(ISBLANK(F10759),SUM(LEN(C10759),LEN(D10759))=0),AND(NOT(E10759="Unknown"),ISBLANK(J10759)),AND(NOT(O10759="Unknown"),ISBLANK(R10759))),"Missing Information", INDEX(Table15[Entire Service Line Classification], MATCH(SUMIFS(Table15[Unique ID],Table15[System-Owned Portion],E10759,Table15[If Material Anything Other than "Lead" in Column E,Was Material Ever Previously Lead?],G10759,Table15[Customer-Owned Portion],O10759),Table15[Unique ID],0),0)))</f>
        <v/>
      </c>
    </row>
    <row r="10760" spans="2:23" x14ac:dyDescent="0.25">
      <c r="B10760" s="146"/>
      <c r="C10760" s="31"/>
      <c r="D10760" s="31"/>
      <c r="E10760" s="44"/>
      <c r="F10760" s="43"/>
      <c r="G10760" s="84"/>
      <c r="H10760" s="31"/>
      <c r="I10760" s="205"/>
      <c r="J10760" s="84"/>
      <c r="K10760" s="31"/>
      <c r="L10760" s="31"/>
      <c r="M10760" s="169"/>
      <c r="N10760" s="148"/>
      <c r="O10760" s="106"/>
      <c r="P10760" s="43"/>
      <c r="Q10760" s="205"/>
      <c r="R10760" s="84"/>
      <c r="S10760" s="31"/>
      <c r="T10760" s="31"/>
      <c r="U10760" s="169"/>
      <c r="V10760" s="150"/>
      <c r="W10760" s="141" t="str" cm="1">
        <f t="array" ref="W10760">IF(SUM(LEN(B10760:V10760))=0,"",IF(OR(OR(ISBLANK(F10760),SUM(LEN(C10760),LEN(D10760))=0),AND(NOT(E10760="Unknown"),ISBLANK(J10760)),AND(NOT(O10760="Unknown"),ISBLANK(R10760))),"Missing Information", INDEX(Table15[Entire Service Line Classification], MATCH(SUMIFS(Table15[Unique ID],Table15[System-Owned Portion],E10760,Table15[If Material Anything Other than "Lead" in Column E,Was Material Ever Previously Lead?],G10760,Table15[Customer-Owned Portion],O10760),Table15[Unique ID],0),0)))</f>
        <v/>
      </c>
    </row>
    <row r="10761" spans="2:23" x14ac:dyDescent="0.25">
      <c r="B10761" s="146"/>
      <c r="C10761" s="31"/>
      <c r="D10761" s="31"/>
      <c r="E10761" s="44"/>
      <c r="F10761" s="43"/>
      <c r="G10761" s="84"/>
      <c r="H10761" s="31"/>
      <c r="I10761" s="205"/>
      <c r="J10761" s="84"/>
      <c r="K10761" s="31"/>
      <c r="L10761" s="31"/>
      <c r="M10761" s="169"/>
      <c r="N10761" s="148"/>
      <c r="O10761" s="106"/>
      <c r="P10761" s="43"/>
      <c r="Q10761" s="205"/>
      <c r="R10761" s="84"/>
      <c r="S10761" s="31"/>
      <c r="T10761" s="31"/>
      <c r="U10761" s="169"/>
      <c r="V10761" s="150"/>
      <c r="W10761" s="141" t="str" cm="1">
        <f t="array" ref="W10761">IF(SUM(LEN(B10761:V10761))=0,"",IF(OR(OR(ISBLANK(F10761),SUM(LEN(C10761),LEN(D10761))=0),AND(NOT(E10761="Unknown"),ISBLANK(J10761)),AND(NOT(O10761="Unknown"),ISBLANK(R10761))),"Missing Information", INDEX(Table15[Entire Service Line Classification], MATCH(SUMIFS(Table15[Unique ID],Table15[System-Owned Portion],E10761,Table15[If Material Anything Other than "Lead" in Column E,Was Material Ever Previously Lead?],G10761,Table15[Customer-Owned Portion],O10761),Table15[Unique ID],0),0)))</f>
        <v/>
      </c>
    </row>
    <row r="10762" spans="2:23" x14ac:dyDescent="0.25">
      <c r="B10762" s="146"/>
      <c r="C10762" s="31"/>
      <c r="D10762" s="31"/>
      <c r="E10762" s="44"/>
      <c r="F10762" s="43"/>
      <c r="G10762" s="84"/>
      <c r="H10762" s="31"/>
      <c r="I10762" s="205"/>
      <c r="J10762" s="84"/>
      <c r="K10762" s="31"/>
      <c r="L10762" s="31"/>
      <c r="M10762" s="169"/>
      <c r="N10762" s="148"/>
      <c r="O10762" s="106"/>
      <c r="P10762" s="43"/>
      <c r="Q10762" s="205"/>
      <c r="R10762" s="84"/>
      <c r="S10762" s="31"/>
      <c r="T10762" s="31"/>
      <c r="U10762" s="169"/>
      <c r="V10762" s="150"/>
      <c r="W10762" s="141" t="str" cm="1">
        <f t="array" ref="W10762">IF(SUM(LEN(B10762:V10762))=0,"",IF(OR(OR(ISBLANK(F10762),SUM(LEN(C10762),LEN(D10762))=0),AND(NOT(E10762="Unknown"),ISBLANK(J10762)),AND(NOT(O10762="Unknown"),ISBLANK(R10762))),"Missing Information", INDEX(Table15[Entire Service Line Classification], MATCH(SUMIFS(Table15[Unique ID],Table15[System-Owned Portion],E10762,Table15[If Material Anything Other than "Lead" in Column E,Was Material Ever Previously Lead?],G10762,Table15[Customer-Owned Portion],O10762),Table15[Unique ID],0),0)))</f>
        <v/>
      </c>
    </row>
    <row r="10763" spans="2:23" x14ac:dyDescent="0.25">
      <c r="B10763" s="146"/>
      <c r="C10763" s="31"/>
      <c r="D10763" s="31"/>
      <c r="E10763" s="44"/>
      <c r="F10763" s="43"/>
      <c r="G10763" s="84"/>
      <c r="H10763" s="31"/>
      <c r="I10763" s="205"/>
      <c r="J10763" s="84"/>
      <c r="K10763" s="31"/>
      <c r="L10763" s="31"/>
      <c r="M10763" s="169"/>
      <c r="N10763" s="148"/>
      <c r="O10763" s="106"/>
      <c r="P10763" s="43"/>
      <c r="Q10763" s="205"/>
      <c r="R10763" s="84"/>
      <c r="S10763" s="31"/>
      <c r="T10763" s="31"/>
      <c r="U10763" s="169"/>
      <c r="V10763" s="150"/>
      <c r="W10763" s="141" t="str" cm="1">
        <f t="array" ref="W10763">IF(SUM(LEN(B10763:V10763))=0,"",IF(OR(OR(ISBLANK(F10763),SUM(LEN(C10763),LEN(D10763))=0),AND(NOT(E10763="Unknown"),ISBLANK(J10763)),AND(NOT(O10763="Unknown"),ISBLANK(R10763))),"Missing Information", INDEX(Table15[Entire Service Line Classification], MATCH(SUMIFS(Table15[Unique ID],Table15[System-Owned Portion],E10763,Table15[If Material Anything Other than "Lead" in Column E,Was Material Ever Previously Lead?],G10763,Table15[Customer-Owned Portion],O10763),Table15[Unique ID],0),0)))</f>
        <v/>
      </c>
    </row>
    <row r="10764" spans="2:23" x14ac:dyDescent="0.25">
      <c r="B10764" s="146"/>
      <c r="C10764" s="31"/>
      <c r="D10764" s="31"/>
      <c r="E10764" s="44"/>
      <c r="F10764" s="43"/>
      <c r="G10764" s="84"/>
      <c r="H10764" s="31"/>
      <c r="I10764" s="205"/>
      <c r="J10764" s="84"/>
      <c r="K10764" s="31"/>
      <c r="L10764" s="31"/>
      <c r="M10764" s="169"/>
      <c r="N10764" s="148"/>
      <c r="O10764" s="106"/>
      <c r="P10764" s="43"/>
      <c r="Q10764" s="205"/>
      <c r="R10764" s="84"/>
      <c r="S10764" s="31"/>
      <c r="T10764" s="31"/>
      <c r="U10764" s="169"/>
      <c r="V10764" s="150"/>
      <c r="W10764" s="141" t="str" cm="1">
        <f t="array" ref="W10764">IF(SUM(LEN(B10764:V10764))=0,"",IF(OR(OR(ISBLANK(F10764),SUM(LEN(C10764),LEN(D10764))=0),AND(NOT(E10764="Unknown"),ISBLANK(J10764)),AND(NOT(O10764="Unknown"),ISBLANK(R10764))),"Missing Information", INDEX(Table15[Entire Service Line Classification], MATCH(SUMIFS(Table15[Unique ID],Table15[System-Owned Portion],E10764,Table15[If Material Anything Other than "Lead" in Column E,Was Material Ever Previously Lead?],G10764,Table15[Customer-Owned Portion],O10764),Table15[Unique ID],0),0)))</f>
        <v/>
      </c>
    </row>
    <row r="10765" spans="2:23" x14ac:dyDescent="0.25">
      <c r="B10765" s="146"/>
      <c r="C10765" s="31"/>
      <c r="D10765" s="31"/>
      <c r="E10765" s="44"/>
      <c r="F10765" s="43"/>
      <c r="G10765" s="84"/>
      <c r="H10765" s="31"/>
      <c r="I10765" s="205"/>
      <c r="J10765" s="84"/>
      <c r="K10765" s="31"/>
      <c r="L10765" s="31"/>
      <c r="M10765" s="169"/>
      <c r="N10765" s="148"/>
      <c r="O10765" s="106"/>
      <c r="P10765" s="43"/>
      <c r="Q10765" s="205"/>
      <c r="R10765" s="84"/>
      <c r="S10765" s="31"/>
      <c r="T10765" s="31"/>
      <c r="U10765" s="169"/>
      <c r="V10765" s="150"/>
      <c r="W10765" s="141" t="str" cm="1">
        <f t="array" ref="W10765">IF(SUM(LEN(B10765:V10765))=0,"",IF(OR(OR(ISBLANK(F10765),SUM(LEN(C10765),LEN(D10765))=0),AND(NOT(E10765="Unknown"),ISBLANK(J10765)),AND(NOT(O10765="Unknown"),ISBLANK(R10765))),"Missing Information", INDEX(Table15[Entire Service Line Classification], MATCH(SUMIFS(Table15[Unique ID],Table15[System-Owned Portion],E10765,Table15[If Material Anything Other than "Lead" in Column E,Was Material Ever Previously Lead?],G10765,Table15[Customer-Owned Portion],O10765),Table15[Unique ID],0),0)))</f>
        <v/>
      </c>
    </row>
    <row r="10766" spans="2:23" x14ac:dyDescent="0.25">
      <c r="B10766" s="146"/>
      <c r="C10766" s="31"/>
      <c r="D10766" s="31"/>
      <c r="E10766" s="44"/>
      <c r="F10766" s="43"/>
      <c r="G10766" s="84"/>
      <c r="H10766" s="31"/>
      <c r="I10766" s="205"/>
      <c r="J10766" s="84"/>
      <c r="K10766" s="31"/>
      <c r="L10766" s="31"/>
      <c r="M10766" s="169"/>
      <c r="N10766" s="148"/>
      <c r="O10766" s="106"/>
      <c r="P10766" s="43"/>
      <c r="Q10766" s="205"/>
      <c r="R10766" s="84"/>
      <c r="S10766" s="31"/>
      <c r="T10766" s="31"/>
      <c r="U10766" s="169"/>
      <c r="V10766" s="150"/>
      <c r="W10766" s="141" t="str" cm="1">
        <f t="array" ref="W10766">IF(SUM(LEN(B10766:V10766))=0,"",IF(OR(OR(ISBLANK(F10766),SUM(LEN(C10766),LEN(D10766))=0),AND(NOT(E10766="Unknown"),ISBLANK(J10766)),AND(NOT(O10766="Unknown"),ISBLANK(R10766))),"Missing Information", INDEX(Table15[Entire Service Line Classification], MATCH(SUMIFS(Table15[Unique ID],Table15[System-Owned Portion],E10766,Table15[If Material Anything Other than "Lead" in Column E,Was Material Ever Previously Lead?],G10766,Table15[Customer-Owned Portion],O10766),Table15[Unique ID],0),0)))</f>
        <v/>
      </c>
    </row>
    <row r="10767" spans="2:23" x14ac:dyDescent="0.25">
      <c r="B10767" s="146"/>
      <c r="C10767" s="31"/>
      <c r="D10767" s="31"/>
      <c r="E10767" s="44"/>
      <c r="F10767" s="43"/>
      <c r="G10767" s="84"/>
      <c r="H10767" s="31"/>
      <c r="I10767" s="205"/>
      <c r="J10767" s="84"/>
      <c r="K10767" s="31"/>
      <c r="L10767" s="31"/>
      <c r="M10767" s="169"/>
      <c r="N10767" s="148"/>
      <c r="O10767" s="106"/>
      <c r="P10767" s="43"/>
      <c r="Q10767" s="205"/>
      <c r="R10767" s="84"/>
      <c r="S10767" s="31"/>
      <c r="T10767" s="31"/>
      <c r="U10767" s="169"/>
      <c r="V10767" s="150"/>
      <c r="W10767" s="141" t="str" cm="1">
        <f t="array" ref="W10767">IF(SUM(LEN(B10767:V10767))=0,"",IF(OR(OR(ISBLANK(F10767),SUM(LEN(C10767),LEN(D10767))=0),AND(NOT(E10767="Unknown"),ISBLANK(J10767)),AND(NOT(O10767="Unknown"),ISBLANK(R10767))),"Missing Information", INDEX(Table15[Entire Service Line Classification], MATCH(SUMIFS(Table15[Unique ID],Table15[System-Owned Portion],E10767,Table15[If Material Anything Other than "Lead" in Column E,Was Material Ever Previously Lead?],G10767,Table15[Customer-Owned Portion],O10767),Table15[Unique ID],0),0)))</f>
        <v/>
      </c>
    </row>
    <row r="10768" spans="2:23" x14ac:dyDescent="0.25">
      <c r="B10768" s="146"/>
      <c r="C10768" s="31"/>
      <c r="D10768" s="31"/>
      <c r="E10768" s="44"/>
      <c r="F10768" s="43"/>
      <c r="G10768" s="84"/>
      <c r="H10768" s="31"/>
      <c r="I10768" s="205"/>
      <c r="J10768" s="84"/>
      <c r="K10768" s="31"/>
      <c r="L10768" s="31"/>
      <c r="M10768" s="169"/>
      <c r="N10768" s="148"/>
      <c r="O10768" s="106"/>
      <c r="P10768" s="43"/>
      <c r="Q10768" s="205"/>
      <c r="R10768" s="84"/>
      <c r="S10768" s="31"/>
      <c r="T10768" s="31"/>
      <c r="U10768" s="169"/>
      <c r="V10768" s="150"/>
      <c r="W10768" s="141" t="str" cm="1">
        <f t="array" ref="W10768">IF(SUM(LEN(B10768:V10768))=0,"",IF(OR(OR(ISBLANK(F10768),SUM(LEN(C10768),LEN(D10768))=0),AND(NOT(E10768="Unknown"),ISBLANK(J10768)),AND(NOT(O10768="Unknown"),ISBLANK(R10768))),"Missing Information", INDEX(Table15[Entire Service Line Classification], MATCH(SUMIFS(Table15[Unique ID],Table15[System-Owned Portion],E10768,Table15[If Material Anything Other than "Lead" in Column E,Was Material Ever Previously Lead?],G10768,Table15[Customer-Owned Portion],O10768),Table15[Unique ID],0),0)))</f>
        <v/>
      </c>
    </row>
    <row r="10769" spans="2:23" x14ac:dyDescent="0.25">
      <c r="B10769" s="146"/>
      <c r="C10769" s="31"/>
      <c r="D10769" s="31"/>
      <c r="E10769" s="44"/>
      <c r="F10769" s="43"/>
      <c r="G10769" s="84"/>
      <c r="H10769" s="31"/>
      <c r="I10769" s="205"/>
      <c r="J10769" s="84"/>
      <c r="K10769" s="31"/>
      <c r="L10769" s="31"/>
      <c r="M10769" s="169"/>
      <c r="N10769" s="148"/>
      <c r="O10769" s="106"/>
      <c r="P10769" s="43"/>
      <c r="Q10769" s="205"/>
      <c r="R10769" s="84"/>
      <c r="S10769" s="31"/>
      <c r="T10769" s="31"/>
      <c r="U10769" s="169"/>
      <c r="V10769" s="150"/>
      <c r="W10769" s="141" t="str" cm="1">
        <f t="array" ref="W10769">IF(SUM(LEN(B10769:V10769))=0,"",IF(OR(OR(ISBLANK(F10769),SUM(LEN(C10769),LEN(D10769))=0),AND(NOT(E10769="Unknown"),ISBLANK(J10769)),AND(NOT(O10769="Unknown"),ISBLANK(R10769))),"Missing Information", INDEX(Table15[Entire Service Line Classification], MATCH(SUMIFS(Table15[Unique ID],Table15[System-Owned Portion],E10769,Table15[If Material Anything Other than "Lead" in Column E,Was Material Ever Previously Lead?],G10769,Table15[Customer-Owned Portion],O10769),Table15[Unique ID],0),0)))</f>
        <v/>
      </c>
    </row>
    <row r="10770" spans="2:23" x14ac:dyDescent="0.25">
      <c r="B10770" s="146"/>
      <c r="C10770" s="31"/>
      <c r="D10770" s="31"/>
      <c r="E10770" s="44"/>
      <c r="F10770" s="43"/>
      <c r="G10770" s="84"/>
      <c r="H10770" s="31"/>
      <c r="I10770" s="205"/>
      <c r="J10770" s="84"/>
      <c r="K10770" s="31"/>
      <c r="L10770" s="31"/>
      <c r="M10770" s="169"/>
      <c r="N10770" s="148"/>
      <c r="O10770" s="106"/>
      <c r="P10770" s="43"/>
      <c r="Q10770" s="205"/>
      <c r="R10770" s="84"/>
      <c r="S10770" s="31"/>
      <c r="T10770" s="31"/>
      <c r="U10770" s="169"/>
      <c r="V10770" s="150"/>
      <c r="W10770" s="141" t="str" cm="1">
        <f t="array" ref="W10770">IF(SUM(LEN(B10770:V10770))=0,"",IF(OR(OR(ISBLANK(F10770),SUM(LEN(C10770),LEN(D10770))=0),AND(NOT(E10770="Unknown"),ISBLANK(J10770)),AND(NOT(O10770="Unknown"),ISBLANK(R10770))),"Missing Information", INDEX(Table15[Entire Service Line Classification], MATCH(SUMIFS(Table15[Unique ID],Table15[System-Owned Portion],E10770,Table15[If Material Anything Other than "Lead" in Column E,Was Material Ever Previously Lead?],G10770,Table15[Customer-Owned Portion],O10770),Table15[Unique ID],0),0)))</f>
        <v/>
      </c>
    </row>
    <row r="10771" spans="2:23" x14ac:dyDescent="0.25">
      <c r="B10771" s="146"/>
      <c r="C10771" s="31"/>
      <c r="D10771" s="31"/>
      <c r="E10771" s="44"/>
      <c r="F10771" s="43"/>
      <c r="G10771" s="84"/>
      <c r="H10771" s="31"/>
      <c r="I10771" s="205"/>
      <c r="J10771" s="84"/>
      <c r="K10771" s="31"/>
      <c r="L10771" s="31"/>
      <c r="M10771" s="169"/>
      <c r="N10771" s="148"/>
      <c r="O10771" s="106"/>
      <c r="P10771" s="43"/>
      <c r="Q10771" s="205"/>
      <c r="R10771" s="84"/>
      <c r="S10771" s="31"/>
      <c r="T10771" s="31"/>
      <c r="U10771" s="169"/>
      <c r="V10771" s="150"/>
      <c r="W10771" s="141" t="str" cm="1">
        <f t="array" ref="W10771">IF(SUM(LEN(B10771:V10771))=0,"",IF(OR(OR(ISBLANK(F10771),SUM(LEN(C10771),LEN(D10771))=0),AND(NOT(E10771="Unknown"),ISBLANK(J10771)),AND(NOT(O10771="Unknown"),ISBLANK(R10771))),"Missing Information", INDEX(Table15[Entire Service Line Classification], MATCH(SUMIFS(Table15[Unique ID],Table15[System-Owned Portion],E10771,Table15[If Material Anything Other than "Lead" in Column E,Was Material Ever Previously Lead?],G10771,Table15[Customer-Owned Portion],O10771),Table15[Unique ID],0),0)))</f>
        <v/>
      </c>
    </row>
    <row r="10772" spans="2:23" x14ac:dyDescent="0.25">
      <c r="B10772" s="146"/>
      <c r="C10772" s="31"/>
      <c r="D10772" s="31"/>
      <c r="E10772" s="44"/>
      <c r="F10772" s="43"/>
      <c r="G10772" s="84"/>
      <c r="H10772" s="31"/>
      <c r="I10772" s="205"/>
      <c r="J10772" s="84"/>
      <c r="K10772" s="31"/>
      <c r="L10772" s="31"/>
      <c r="M10772" s="169"/>
      <c r="N10772" s="148"/>
      <c r="O10772" s="106"/>
      <c r="P10772" s="43"/>
      <c r="Q10772" s="205"/>
      <c r="R10772" s="84"/>
      <c r="S10772" s="31"/>
      <c r="T10772" s="31"/>
      <c r="U10772" s="169"/>
      <c r="V10772" s="150"/>
      <c r="W10772" s="141" t="str" cm="1">
        <f t="array" ref="W10772">IF(SUM(LEN(B10772:V10772))=0,"",IF(OR(OR(ISBLANK(F10772),SUM(LEN(C10772),LEN(D10772))=0),AND(NOT(E10772="Unknown"),ISBLANK(J10772)),AND(NOT(O10772="Unknown"),ISBLANK(R10772))),"Missing Information", INDEX(Table15[Entire Service Line Classification], MATCH(SUMIFS(Table15[Unique ID],Table15[System-Owned Portion],E10772,Table15[If Material Anything Other than "Lead" in Column E,Was Material Ever Previously Lead?],G10772,Table15[Customer-Owned Portion],O10772),Table15[Unique ID],0),0)))</f>
        <v/>
      </c>
    </row>
    <row r="10773" spans="2:23" x14ac:dyDescent="0.25">
      <c r="B10773" s="146"/>
      <c r="C10773" s="31"/>
      <c r="D10773" s="31"/>
      <c r="E10773" s="44"/>
      <c r="F10773" s="43"/>
      <c r="G10773" s="84"/>
      <c r="H10773" s="31"/>
      <c r="I10773" s="205"/>
      <c r="J10773" s="84"/>
      <c r="K10773" s="31"/>
      <c r="L10773" s="31"/>
      <c r="M10773" s="169"/>
      <c r="N10773" s="148"/>
      <c r="O10773" s="106"/>
      <c r="P10773" s="43"/>
      <c r="Q10773" s="205"/>
      <c r="R10773" s="84"/>
      <c r="S10773" s="31"/>
      <c r="T10773" s="31"/>
      <c r="U10773" s="169"/>
      <c r="V10773" s="150"/>
      <c r="W10773" s="141" t="str" cm="1">
        <f t="array" ref="W10773">IF(SUM(LEN(B10773:V10773))=0,"",IF(OR(OR(ISBLANK(F10773),SUM(LEN(C10773),LEN(D10773))=0),AND(NOT(E10773="Unknown"),ISBLANK(J10773)),AND(NOT(O10773="Unknown"),ISBLANK(R10773))),"Missing Information", INDEX(Table15[Entire Service Line Classification], MATCH(SUMIFS(Table15[Unique ID],Table15[System-Owned Portion],E10773,Table15[If Material Anything Other than "Lead" in Column E,Was Material Ever Previously Lead?],G10773,Table15[Customer-Owned Portion],O10773),Table15[Unique ID],0),0)))</f>
        <v/>
      </c>
    </row>
    <row r="10774" spans="2:23" x14ac:dyDescent="0.25">
      <c r="B10774" s="146"/>
      <c r="C10774" s="31"/>
      <c r="D10774" s="31"/>
      <c r="E10774" s="44"/>
      <c r="F10774" s="43"/>
      <c r="G10774" s="84"/>
      <c r="H10774" s="31"/>
      <c r="I10774" s="205"/>
      <c r="J10774" s="84"/>
      <c r="K10774" s="31"/>
      <c r="L10774" s="31"/>
      <c r="M10774" s="169"/>
      <c r="N10774" s="148"/>
      <c r="O10774" s="106"/>
      <c r="P10774" s="43"/>
      <c r="Q10774" s="205"/>
      <c r="R10774" s="84"/>
      <c r="S10774" s="31"/>
      <c r="T10774" s="31"/>
      <c r="U10774" s="169"/>
      <c r="V10774" s="150"/>
      <c r="W10774" s="141" t="str" cm="1">
        <f t="array" ref="W10774">IF(SUM(LEN(B10774:V10774))=0,"",IF(OR(OR(ISBLANK(F10774),SUM(LEN(C10774),LEN(D10774))=0),AND(NOT(E10774="Unknown"),ISBLANK(J10774)),AND(NOT(O10774="Unknown"),ISBLANK(R10774))),"Missing Information", INDEX(Table15[Entire Service Line Classification], MATCH(SUMIFS(Table15[Unique ID],Table15[System-Owned Portion],E10774,Table15[If Material Anything Other than "Lead" in Column E,Was Material Ever Previously Lead?],G10774,Table15[Customer-Owned Portion],O10774),Table15[Unique ID],0),0)))</f>
        <v/>
      </c>
    </row>
    <row r="10775" spans="2:23" x14ac:dyDescent="0.25">
      <c r="B10775" s="146"/>
      <c r="C10775" s="31"/>
      <c r="D10775" s="31"/>
      <c r="E10775" s="44"/>
      <c r="F10775" s="43"/>
      <c r="G10775" s="84"/>
      <c r="H10775" s="31"/>
      <c r="I10775" s="205"/>
      <c r="J10775" s="84"/>
      <c r="K10775" s="31"/>
      <c r="L10775" s="31"/>
      <c r="M10775" s="169"/>
      <c r="N10775" s="148"/>
      <c r="O10775" s="106"/>
      <c r="P10775" s="43"/>
      <c r="Q10775" s="205"/>
      <c r="R10775" s="84"/>
      <c r="S10775" s="31"/>
      <c r="T10775" s="31"/>
      <c r="U10775" s="169"/>
      <c r="V10775" s="150"/>
      <c r="W10775" s="141" t="str" cm="1">
        <f t="array" ref="W10775">IF(SUM(LEN(B10775:V10775))=0,"",IF(OR(OR(ISBLANK(F10775),SUM(LEN(C10775),LEN(D10775))=0),AND(NOT(E10775="Unknown"),ISBLANK(J10775)),AND(NOT(O10775="Unknown"),ISBLANK(R10775))),"Missing Information", INDEX(Table15[Entire Service Line Classification], MATCH(SUMIFS(Table15[Unique ID],Table15[System-Owned Portion],E10775,Table15[If Material Anything Other than "Lead" in Column E,Was Material Ever Previously Lead?],G10775,Table15[Customer-Owned Portion],O10775),Table15[Unique ID],0),0)))</f>
        <v/>
      </c>
    </row>
    <row r="10776" spans="2:23" x14ac:dyDescent="0.25">
      <c r="B10776" s="146"/>
      <c r="C10776" s="31"/>
      <c r="D10776" s="31"/>
      <c r="E10776" s="44"/>
      <c r="F10776" s="43"/>
      <c r="G10776" s="84"/>
      <c r="H10776" s="31"/>
      <c r="I10776" s="205"/>
      <c r="J10776" s="84"/>
      <c r="K10776" s="31"/>
      <c r="L10776" s="31"/>
      <c r="M10776" s="169"/>
      <c r="N10776" s="148"/>
      <c r="O10776" s="106"/>
      <c r="P10776" s="43"/>
      <c r="Q10776" s="205"/>
      <c r="R10776" s="84"/>
      <c r="S10776" s="31"/>
      <c r="T10776" s="31"/>
      <c r="U10776" s="169"/>
      <c r="V10776" s="150"/>
      <c r="W10776" s="141" t="str" cm="1">
        <f t="array" ref="W10776">IF(SUM(LEN(B10776:V10776))=0,"",IF(OR(OR(ISBLANK(F10776),SUM(LEN(C10776),LEN(D10776))=0),AND(NOT(E10776="Unknown"),ISBLANK(J10776)),AND(NOT(O10776="Unknown"),ISBLANK(R10776))),"Missing Information", INDEX(Table15[Entire Service Line Classification], MATCH(SUMIFS(Table15[Unique ID],Table15[System-Owned Portion],E10776,Table15[If Material Anything Other than "Lead" in Column E,Was Material Ever Previously Lead?],G10776,Table15[Customer-Owned Portion],O10776),Table15[Unique ID],0),0)))</f>
        <v/>
      </c>
    </row>
    <row r="10777" spans="2:23" x14ac:dyDescent="0.25">
      <c r="B10777" s="146"/>
      <c r="C10777" s="31"/>
      <c r="D10777" s="31"/>
      <c r="E10777" s="44"/>
      <c r="F10777" s="43"/>
      <c r="G10777" s="84"/>
      <c r="H10777" s="31"/>
      <c r="I10777" s="205"/>
      <c r="J10777" s="84"/>
      <c r="K10777" s="31"/>
      <c r="L10777" s="31"/>
      <c r="M10777" s="169"/>
      <c r="N10777" s="148"/>
      <c r="O10777" s="106"/>
      <c r="P10777" s="43"/>
      <c r="Q10777" s="205"/>
      <c r="R10777" s="84"/>
      <c r="S10777" s="31"/>
      <c r="T10777" s="31"/>
      <c r="U10777" s="169"/>
      <c r="V10777" s="150"/>
      <c r="W10777" s="141" t="str" cm="1">
        <f t="array" ref="W10777">IF(SUM(LEN(B10777:V10777))=0,"",IF(OR(OR(ISBLANK(F10777),SUM(LEN(C10777),LEN(D10777))=0),AND(NOT(E10777="Unknown"),ISBLANK(J10777)),AND(NOT(O10777="Unknown"),ISBLANK(R10777))),"Missing Information", INDEX(Table15[Entire Service Line Classification], MATCH(SUMIFS(Table15[Unique ID],Table15[System-Owned Portion],E10777,Table15[If Material Anything Other than "Lead" in Column E,Was Material Ever Previously Lead?],G10777,Table15[Customer-Owned Portion],O10777),Table15[Unique ID],0),0)))</f>
        <v/>
      </c>
    </row>
    <row r="10778" spans="2:23" x14ac:dyDescent="0.25">
      <c r="B10778" s="146"/>
      <c r="C10778" s="31"/>
      <c r="D10778" s="31"/>
      <c r="E10778" s="44"/>
      <c r="F10778" s="43"/>
      <c r="G10778" s="84"/>
      <c r="H10778" s="31"/>
      <c r="I10778" s="205"/>
      <c r="J10778" s="84"/>
      <c r="K10778" s="31"/>
      <c r="L10778" s="31"/>
      <c r="M10778" s="169"/>
      <c r="N10778" s="148"/>
      <c r="O10778" s="106"/>
      <c r="P10778" s="43"/>
      <c r="Q10778" s="205"/>
      <c r="R10778" s="84"/>
      <c r="S10778" s="31"/>
      <c r="T10778" s="31"/>
      <c r="U10778" s="169"/>
      <c r="V10778" s="150"/>
      <c r="W10778" s="141" t="str" cm="1">
        <f t="array" ref="W10778">IF(SUM(LEN(B10778:V10778))=0,"",IF(OR(OR(ISBLANK(F10778),SUM(LEN(C10778),LEN(D10778))=0),AND(NOT(E10778="Unknown"),ISBLANK(J10778)),AND(NOT(O10778="Unknown"),ISBLANK(R10778))),"Missing Information", INDEX(Table15[Entire Service Line Classification], MATCH(SUMIFS(Table15[Unique ID],Table15[System-Owned Portion],E10778,Table15[If Material Anything Other than "Lead" in Column E,Was Material Ever Previously Lead?],G10778,Table15[Customer-Owned Portion],O10778),Table15[Unique ID],0),0)))</f>
        <v/>
      </c>
    </row>
    <row r="10779" spans="2:23" x14ac:dyDescent="0.25">
      <c r="B10779" s="146"/>
      <c r="C10779" s="31"/>
      <c r="D10779" s="31"/>
      <c r="E10779" s="44"/>
      <c r="F10779" s="43"/>
      <c r="G10779" s="84"/>
      <c r="H10779" s="31"/>
      <c r="I10779" s="205"/>
      <c r="J10779" s="84"/>
      <c r="K10779" s="31"/>
      <c r="L10779" s="31"/>
      <c r="M10779" s="169"/>
      <c r="N10779" s="148"/>
      <c r="O10779" s="106"/>
      <c r="P10779" s="43"/>
      <c r="Q10779" s="205"/>
      <c r="R10779" s="84"/>
      <c r="S10779" s="31"/>
      <c r="T10779" s="31"/>
      <c r="U10779" s="169"/>
      <c r="V10779" s="150"/>
      <c r="W10779" s="141" t="str" cm="1">
        <f t="array" ref="W10779">IF(SUM(LEN(B10779:V10779))=0,"",IF(OR(OR(ISBLANK(F10779),SUM(LEN(C10779),LEN(D10779))=0),AND(NOT(E10779="Unknown"),ISBLANK(J10779)),AND(NOT(O10779="Unknown"),ISBLANK(R10779))),"Missing Information", INDEX(Table15[Entire Service Line Classification], MATCH(SUMIFS(Table15[Unique ID],Table15[System-Owned Portion],E10779,Table15[If Material Anything Other than "Lead" in Column E,Was Material Ever Previously Lead?],G10779,Table15[Customer-Owned Portion],O10779),Table15[Unique ID],0),0)))</f>
        <v/>
      </c>
    </row>
    <row r="10780" spans="2:23" x14ac:dyDescent="0.25">
      <c r="B10780" s="146"/>
      <c r="C10780" s="31"/>
      <c r="D10780" s="31"/>
      <c r="E10780" s="44"/>
      <c r="F10780" s="43"/>
      <c r="G10780" s="84"/>
      <c r="H10780" s="31"/>
      <c r="I10780" s="205"/>
      <c r="J10780" s="84"/>
      <c r="K10780" s="31"/>
      <c r="L10780" s="31"/>
      <c r="M10780" s="169"/>
      <c r="N10780" s="148"/>
      <c r="O10780" s="106"/>
      <c r="P10780" s="43"/>
      <c r="Q10780" s="205"/>
      <c r="R10780" s="84"/>
      <c r="S10780" s="31"/>
      <c r="T10780" s="31"/>
      <c r="U10780" s="169"/>
      <c r="V10780" s="150"/>
      <c r="W10780" s="141" t="str" cm="1">
        <f t="array" ref="W10780">IF(SUM(LEN(B10780:V10780))=0,"",IF(OR(OR(ISBLANK(F10780),SUM(LEN(C10780),LEN(D10780))=0),AND(NOT(E10780="Unknown"),ISBLANK(J10780)),AND(NOT(O10780="Unknown"),ISBLANK(R10780))),"Missing Information", INDEX(Table15[Entire Service Line Classification], MATCH(SUMIFS(Table15[Unique ID],Table15[System-Owned Portion],E10780,Table15[If Material Anything Other than "Lead" in Column E,Was Material Ever Previously Lead?],G10780,Table15[Customer-Owned Portion],O10780),Table15[Unique ID],0),0)))</f>
        <v/>
      </c>
    </row>
    <row r="10781" spans="2:23" x14ac:dyDescent="0.25">
      <c r="B10781" s="146"/>
      <c r="C10781" s="31"/>
      <c r="D10781" s="31"/>
      <c r="E10781" s="44"/>
      <c r="F10781" s="43"/>
      <c r="G10781" s="84"/>
      <c r="H10781" s="31"/>
      <c r="I10781" s="205"/>
      <c r="J10781" s="84"/>
      <c r="K10781" s="31"/>
      <c r="L10781" s="31"/>
      <c r="M10781" s="169"/>
      <c r="N10781" s="148"/>
      <c r="O10781" s="106"/>
      <c r="P10781" s="43"/>
      <c r="Q10781" s="205"/>
      <c r="R10781" s="84"/>
      <c r="S10781" s="31"/>
      <c r="T10781" s="31"/>
      <c r="U10781" s="169"/>
      <c r="V10781" s="150"/>
      <c r="W10781" s="141" t="str" cm="1">
        <f t="array" ref="W10781">IF(SUM(LEN(B10781:V10781))=0,"",IF(OR(OR(ISBLANK(F10781),SUM(LEN(C10781),LEN(D10781))=0),AND(NOT(E10781="Unknown"),ISBLANK(J10781)),AND(NOT(O10781="Unknown"),ISBLANK(R10781))),"Missing Information", INDEX(Table15[Entire Service Line Classification], MATCH(SUMIFS(Table15[Unique ID],Table15[System-Owned Portion],E10781,Table15[If Material Anything Other than "Lead" in Column E,Was Material Ever Previously Lead?],G10781,Table15[Customer-Owned Portion],O10781),Table15[Unique ID],0),0)))</f>
        <v/>
      </c>
    </row>
    <row r="10782" spans="2:23" x14ac:dyDescent="0.25">
      <c r="B10782" s="146"/>
      <c r="C10782" s="31"/>
      <c r="D10782" s="31"/>
      <c r="E10782" s="44"/>
      <c r="F10782" s="43"/>
      <c r="G10782" s="84"/>
      <c r="H10782" s="31"/>
      <c r="I10782" s="205"/>
      <c r="J10782" s="84"/>
      <c r="K10782" s="31"/>
      <c r="L10782" s="31"/>
      <c r="M10782" s="169"/>
      <c r="N10782" s="148"/>
      <c r="O10782" s="106"/>
      <c r="P10782" s="43"/>
      <c r="Q10782" s="205"/>
      <c r="R10782" s="84"/>
      <c r="S10782" s="31"/>
      <c r="T10782" s="31"/>
      <c r="U10782" s="169"/>
      <c r="V10782" s="150"/>
      <c r="W10782" s="141" t="str" cm="1">
        <f t="array" ref="W10782">IF(SUM(LEN(B10782:V10782))=0,"",IF(OR(OR(ISBLANK(F10782),SUM(LEN(C10782),LEN(D10782))=0),AND(NOT(E10782="Unknown"),ISBLANK(J10782)),AND(NOT(O10782="Unknown"),ISBLANK(R10782))),"Missing Information", INDEX(Table15[Entire Service Line Classification], MATCH(SUMIFS(Table15[Unique ID],Table15[System-Owned Portion],E10782,Table15[If Material Anything Other than "Lead" in Column E,Was Material Ever Previously Lead?],G10782,Table15[Customer-Owned Portion],O10782),Table15[Unique ID],0),0)))</f>
        <v/>
      </c>
    </row>
    <row r="10783" spans="2:23" x14ac:dyDescent="0.25">
      <c r="B10783" s="146"/>
      <c r="C10783" s="31"/>
      <c r="D10783" s="31"/>
      <c r="E10783" s="44"/>
      <c r="F10783" s="43"/>
      <c r="G10783" s="84"/>
      <c r="H10783" s="31"/>
      <c r="I10783" s="205"/>
      <c r="J10783" s="84"/>
      <c r="K10783" s="31"/>
      <c r="L10783" s="31"/>
      <c r="M10783" s="169"/>
      <c r="N10783" s="148"/>
      <c r="O10783" s="106"/>
      <c r="P10783" s="43"/>
      <c r="Q10783" s="205"/>
      <c r="R10783" s="84"/>
      <c r="S10783" s="31"/>
      <c r="T10783" s="31"/>
      <c r="U10783" s="169"/>
      <c r="V10783" s="150"/>
      <c r="W10783" s="141" t="str" cm="1">
        <f t="array" ref="W10783">IF(SUM(LEN(B10783:V10783))=0,"",IF(OR(OR(ISBLANK(F10783),SUM(LEN(C10783),LEN(D10783))=0),AND(NOT(E10783="Unknown"),ISBLANK(J10783)),AND(NOT(O10783="Unknown"),ISBLANK(R10783))),"Missing Information", INDEX(Table15[Entire Service Line Classification], MATCH(SUMIFS(Table15[Unique ID],Table15[System-Owned Portion],E10783,Table15[If Material Anything Other than "Lead" in Column E,Was Material Ever Previously Lead?],G10783,Table15[Customer-Owned Portion],O10783),Table15[Unique ID],0),0)))</f>
        <v/>
      </c>
    </row>
    <row r="10784" spans="2:23" x14ac:dyDescent="0.25">
      <c r="B10784" s="146"/>
      <c r="C10784" s="31"/>
      <c r="D10784" s="31"/>
      <c r="E10784" s="44"/>
      <c r="F10784" s="43"/>
      <c r="G10784" s="84"/>
      <c r="H10784" s="31"/>
      <c r="I10784" s="205"/>
      <c r="J10784" s="84"/>
      <c r="K10784" s="31"/>
      <c r="L10784" s="31"/>
      <c r="M10784" s="169"/>
      <c r="N10784" s="148"/>
      <c r="O10784" s="106"/>
      <c r="P10784" s="43"/>
      <c r="Q10784" s="205"/>
      <c r="R10784" s="84"/>
      <c r="S10784" s="31"/>
      <c r="T10784" s="31"/>
      <c r="U10784" s="169"/>
      <c r="V10784" s="150"/>
      <c r="W10784" s="141" t="str" cm="1">
        <f t="array" ref="W10784">IF(SUM(LEN(B10784:V10784))=0,"",IF(OR(OR(ISBLANK(F10784),SUM(LEN(C10784),LEN(D10784))=0),AND(NOT(E10784="Unknown"),ISBLANK(J10784)),AND(NOT(O10784="Unknown"),ISBLANK(R10784))),"Missing Information", INDEX(Table15[Entire Service Line Classification], MATCH(SUMIFS(Table15[Unique ID],Table15[System-Owned Portion],E10784,Table15[If Material Anything Other than "Lead" in Column E,Was Material Ever Previously Lead?],G10784,Table15[Customer-Owned Portion],O10784),Table15[Unique ID],0),0)))</f>
        <v/>
      </c>
    </row>
    <row r="10785" spans="2:23" x14ac:dyDescent="0.25">
      <c r="B10785" s="146"/>
      <c r="C10785" s="31"/>
      <c r="D10785" s="31"/>
      <c r="E10785" s="44"/>
      <c r="F10785" s="43"/>
      <c r="G10785" s="84"/>
      <c r="H10785" s="31"/>
      <c r="I10785" s="205"/>
      <c r="J10785" s="84"/>
      <c r="K10785" s="31"/>
      <c r="L10785" s="31"/>
      <c r="M10785" s="169"/>
      <c r="N10785" s="148"/>
      <c r="O10785" s="106"/>
      <c r="P10785" s="43"/>
      <c r="Q10785" s="205"/>
      <c r="R10785" s="84"/>
      <c r="S10785" s="31"/>
      <c r="T10785" s="31"/>
      <c r="U10785" s="169"/>
      <c r="V10785" s="150"/>
      <c r="W10785" s="141" t="str" cm="1">
        <f t="array" ref="W10785">IF(SUM(LEN(B10785:V10785))=0,"",IF(OR(OR(ISBLANK(F10785),SUM(LEN(C10785),LEN(D10785))=0),AND(NOT(E10785="Unknown"),ISBLANK(J10785)),AND(NOT(O10785="Unknown"),ISBLANK(R10785))),"Missing Information", INDEX(Table15[Entire Service Line Classification], MATCH(SUMIFS(Table15[Unique ID],Table15[System-Owned Portion],E10785,Table15[If Material Anything Other than "Lead" in Column E,Was Material Ever Previously Lead?],G10785,Table15[Customer-Owned Portion],O10785),Table15[Unique ID],0),0)))</f>
        <v/>
      </c>
    </row>
    <row r="10786" spans="2:23" x14ac:dyDescent="0.25">
      <c r="B10786" s="146"/>
      <c r="C10786" s="31"/>
      <c r="D10786" s="31"/>
      <c r="E10786" s="44"/>
      <c r="F10786" s="43"/>
      <c r="G10786" s="84"/>
      <c r="H10786" s="31"/>
      <c r="I10786" s="205"/>
      <c r="J10786" s="84"/>
      <c r="K10786" s="31"/>
      <c r="L10786" s="31"/>
      <c r="M10786" s="169"/>
      <c r="N10786" s="148"/>
      <c r="O10786" s="106"/>
      <c r="P10786" s="43"/>
      <c r="Q10786" s="205"/>
      <c r="R10786" s="84"/>
      <c r="S10786" s="31"/>
      <c r="T10786" s="31"/>
      <c r="U10786" s="169"/>
      <c r="V10786" s="150"/>
      <c r="W10786" s="141" t="str" cm="1">
        <f t="array" ref="W10786">IF(SUM(LEN(B10786:V10786))=0,"",IF(OR(OR(ISBLANK(F10786),SUM(LEN(C10786),LEN(D10786))=0),AND(NOT(E10786="Unknown"),ISBLANK(J10786)),AND(NOT(O10786="Unknown"),ISBLANK(R10786))),"Missing Information", INDEX(Table15[Entire Service Line Classification], MATCH(SUMIFS(Table15[Unique ID],Table15[System-Owned Portion],E10786,Table15[If Material Anything Other than "Lead" in Column E,Was Material Ever Previously Lead?],G10786,Table15[Customer-Owned Portion],O10786),Table15[Unique ID],0),0)))</f>
        <v/>
      </c>
    </row>
    <row r="10787" spans="2:23" x14ac:dyDescent="0.25">
      <c r="B10787" s="146"/>
      <c r="C10787" s="31"/>
      <c r="D10787" s="31"/>
      <c r="E10787" s="44"/>
      <c r="F10787" s="43"/>
      <c r="G10787" s="84"/>
      <c r="H10787" s="31"/>
      <c r="I10787" s="205"/>
      <c r="J10787" s="84"/>
      <c r="K10787" s="31"/>
      <c r="L10787" s="31"/>
      <c r="M10787" s="169"/>
      <c r="N10787" s="148"/>
      <c r="O10787" s="106"/>
      <c r="P10787" s="43"/>
      <c r="Q10787" s="205"/>
      <c r="R10787" s="84"/>
      <c r="S10787" s="31"/>
      <c r="T10787" s="31"/>
      <c r="U10787" s="169"/>
      <c r="V10787" s="150"/>
      <c r="W10787" s="141" t="str" cm="1">
        <f t="array" ref="W10787">IF(SUM(LEN(B10787:V10787))=0,"",IF(OR(OR(ISBLANK(F10787),SUM(LEN(C10787),LEN(D10787))=0),AND(NOT(E10787="Unknown"),ISBLANK(J10787)),AND(NOT(O10787="Unknown"),ISBLANK(R10787))),"Missing Information", INDEX(Table15[Entire Service Line Classification], MATCH(SUMIFS(Table15[Unique ID],Table15[System-Owned Portion],E10787,Table15[If Material Anything Other than "Lead" in Column E,Was Material Ever Previously Lead?],G10787,Table15[Customer-Owned Portion],O10787),Table15[Unique ID],0),0)))</f>
        <v/>
      </c>
    </row>
    <row r="10788" spans="2:23" x14ac:dyDescent="0.25">
      <c r="B10788" s="146"/>
      <c r="C10788" s="31"/>
      <c r="D10788" s="31"/>
      <c r="E10788" s="44"/>
      <c r="F10788" s="43"/>
      <c r="G10788" s="84"/>
      <c r="H10788" s="31"/>
      <c r="I10788" s="205"/>
      <c r="J10788" s="84"/>
      <c r="K10788" s="31"/>
      <c r="L10788" s="31"/>
      <c r="M10788" s="169"/>
      <c r="N10788" s="148"/>
      <c r="O10788" s="106"/>
      <c r="P10788" s="43"/>
      <c r="Q10788" s="205"/>
      <c r="R10788" s="84"/>
      <c r="S10788" s="31"/>
      <c r="T10788" s="31"/>
      <c r="U10788" s="169"/>
      <c r="V10788" s="150"/>
      <c r="W10788" s="141" t="str" cm="1">
        <f t="array" ref="W10788">IF(SUM(LEN(B10788:V10788))=0,"",IF(OR(OR(ISBLANK(F10788),SUM(LEN(C10788),LEN(D10788))=0),AND(NOT(E10788="Unknown"),ISBLANK(J10788)),AND(NOT(O10788="Unknown"),ISBLANK(R10788))),"Missing Information", INDEX(Table15[Entire Service Line Classification], MATCH(SUMIFS(Table15[Unique ID],Table15[System-Owned Portion],E10788,Table15[If Material Anything Other than "Lead" in Column E,Was Material Ever Previously Lead?],G10788,Table15[Customer-Owned Portion],O10788),Table15[Unique ID],0),0)))</f>
        <v/>
      </c>
    </row>
    <row r="10789" spans="2:23" x14ac:dyDescent="0.25">
      <c r="B10789" s="146"/>
      <c r="C10789" s="31"/>
      <c r="D10789" s="31"/>
      <c r="E10789" s="44"/>
      <c r="F10789" s="43"/>
      <c r="G10789" s="84"/>
      <c r="H10789" s="31"/>
      <c r="I10789" s="205"/>
      <c r="J10789" s="84"/>
      <c r="K10789" s="31"/>
      <c r="L10789" s="31"/>
      <c r="M10789" s="169"/>
      <c r="N10789" s="148"/>
      <c r="O10789" s="106"/>
      <c r="P10789" s="43"/>
      <c r="Q10789" s="205"/>
      <c r="R10789" s="84"/>
      <c r="S10789" s="31"/>
      <c r="T10789" s="31"/>
      <c r="U10789" s="169"/>
      <c r="V10789" s="150"/>
      <c r="W10789" s="141" t="str" cm="1">
        <f t="array" ref="W10789">IF(SUM(LEN(B10789:V10789))=0,"",IF(OR(OR(ISBLANK(F10789),SUM(LEN(C10789),LEN(D10789))=0),AND(NOT(E10789="Unknown"),ISBLANK(J10789)),AND(NOT(O10789="Unknown"),ISBLANK(R10789))),"Missing Information", INDEX(Table15[Entire Service Line Classification], MATCH(SUMIFS(Table15[Unique ID],Table15[System-Owned Portion],E10789,Table15[If Material Anything Other than "Lead" in Column E,Was Material Ever Previously Lead?],G10789,Table15[Customer-Owned Portion],O10789),Table15[Unique ID],0),0)))</f>
        <v/>
      </c>
    </row>
    <row r="10790" spans="2:23" x14ac:dyDescent="0.25">
      <c r="B10790" s="146"/>
      <c r="C10790" s="31"/>
      <c r="D10790" s="31"/>
      <c r="E10790" s="44"/>
      <c r="F10790" s="43"/>
      <c r="G10790" s="84"/>
      <c r="H10790" s="31"/>
      <c r="I10790" s="205"/>
      <c r="J10790" s="84"/>
      <c r="K10790" s="31"/>
      <c r="L10790" s="31"/>
      <c r="M10790" s="169"/>
      <c r="N10790" s="148"/>
      <c r="O10790" s="106"/>
      <c r="P10790" s="43"/>
      <c r="Q10790" s="205"/>
      <c r="R10790" s="84"/>
      <c r="S10790" s="31"/>
      <c r="T10790" s="31"/>
      <c r="U10790" s="169"/>
      <c r="V10790" s="150"/>
      <c r="W10790" s="141" t="str" cm="1">
        <f t="array" ref="W10790">IF(SUM(LEN(B10790:V10790))=0,"",IF(OR(OR(ISBLANK(F10790),SUM(LEN(C10790),LEN(D10790))=0),AND(NOT(E10790="Unknown"),ISBLANK(J10790)),AND(NOT(O10790="Unknown"),ISBLANK(R10790))),"Missing Information", INDEX(Table15[Entire Service Line Classification], MATCH(SUMIFS(Table15[Unique ID],Table15[System-Owned Portion],E10790,Table15[If Material Anything Other than "Lead" in Column E,Was Material Ever Previously Lead?],G10790,Table15[Customer-Owned Portion],O10790),Table15[Unique ID],0),0)))</f>
        <v/>
      </c>
    </row>
    <row r="10791" spans="2:23" x14ac:dyDescent="0.25">
      <c r="B10791" s="146"/>
      <c r="C10791" s="31"/>
      <c r="D10791" s="31"/>
      <c r="E10791" s="44"/>
      <c r="F10791" s="43"/>
      <c r="G10791" s="84"/>
      <c r="H10791" s="31"/>
      <c r="I10791" s="205"/>
      <c r="J10791" s="84"/>
      <c r="K10791" s="31"/>
      <c r="L10791" s="31"/>
      <c r="M10791" s="169"/>
      <c r="N10791" s="148"/>
      <c r="O10791" s="106"/>
      <c r="P10791" s="43"/>
      <c r="Q10791" s="205"/>
      <c r="R10791" s="84"/>
      <c r="S10791" s="31"/>
      <c r="T10791" s="31"/>
      <c r="U10791" s="169"/>
      <c r="V10791" s="150"/>
      <c r="W10791" s="141" t="str" cm="1">
        <f t="array" ref="W10791">IF(SUM(LEN(B10791:V10791))=0,"",IF(OR(OR(ISBLANK(F10791),SUM(LEN(C10791),LEN(D10791))=0),AND(NOT(E10791="Unknown"),ISBLANK(J10791)),AND(NOT(O10791="Unknown"),ISBLANK(R10791))),"Missing Information", INDEX(Table15[Entire Service Line Classification], MATCH(SUMIFS(Table15[Unique ID],Table15[System-Owned Portion],E10791,Table15[If Material Anything Other than "Lead" in Column E,Was Material Ever Previously Lead?],G10791,Table15[Customer-Owned Portion],O10791),Table15[Unique ID],0),0)))</f>
        <v/>
      </c>
    </row>
    <row r="10792" spans="2:23" x14ac:dyDescent="0.25">
      <c r="B10792" s="146"/>
      <c r="C10792" s="31"/>
      <c r="D10792" s="31"/>
      <c r="E10792" s="44"/>
      <c r="F10792" s="43"/>
      <c r="G10792" s="84"/>
      <c r="H10792" s="31"/>
      <c r="I10792" s="205"/>
      <c r="J10792" s="84"/>
      <c r="K10792" s="31"/>
      <c r="L10792" s="31"/>
      <c r="M10792" s="169"/>
      <c r="N10792" s="148"/>
      <c r="O10792" s="106"/>
      <c r="P10792" s="43"/>
      <c r="Q10792" s="205"/>
      <c r="R10792" s="84"/>
      <c r="S10792" s="31"/>
      <c r="T10792" s="31"/>
      <c r="U10792" s="169"/>
      <c r="V10792" s="150"/>
      <c r="W10792" s="141" t="str" cm="1">
        <f t="array" ref="W10792">IF(SUM(LEN(B10792:V10792))=0,"",IF(OR(OR(ISBLANK(F10792),SUM(LEN(C10792),LEN(D10792))=0),AND(NOT(E10792="Unknown"),ISBLANK(J10792)),AND(NOT(O10792="Unknown"),ISBLANK(R10792))),"Missing Information", INDEX(Table15[Entire Service Line Classification], MATCH(SUMIFS(Table15[Unique ID],Table15[System-Owned Portion],E10792,Table15[If Material Anything Other than "Lead" in Column E,Was Material Ever Previously Lead?],G10792,Table15[Customer-Owned Portion],O10792),Table15[Unique ID],0),0)))</f>
        <v/>
      </c>
    </row>
    <row r="10793" spans="2:23" x14ac:dyDescent="0.25">
      <c r="B10793" s="146"/>
      <c r="C10793" s="31"/>
      <c r="D10793" s="31"/>
      <c r="E10793" s="44"/>
      <c r="F10793" s="43"/>
      <c r="G10793" s="84"/>
      <c r="H10793" s="31"/>
      <c r="I10793" s="205"/>
      <c r="J10793" s="84"/>
      <c r="K10793" s="31"/>
      <c r="L10793" s="31"/>
      <c r="M10793" s="169"/>
      <c r="N10793" s="148"/>
      <c r="O10793" s="106"/>
      <c r="P10793" s="43"/>
      <c r="Q10793" s="205"/>
      <c r="R10793" s="84"/>
      <c r="S10793" s="31"/>
      <c r="T10793" s="31"/>
      <c r="U10793" s="169"/>
      <c r="V10793" s="150"/>
      <c r="W10793" s="141" t="str" cm="1">
        <f t="array" ref="W10793">IF(SUM(LEN(B10793:V10793))=0,"",IF(OR(OR(ISBLANK(F10793),SUM(LEN(C10793),LEN(D10793))=0),AND(NOT(E10793="Unknown"),ISBLANK(J10793)),AND(NOT(O10793="Unknown"),ISBLANK(R10793))),"Missing Information", INDEX(Table15[Entire Service Line Classification], MATCH(SUMIFS(Table15[Unique ID],Table15[System-Owned Portion],E10793,Table15[If Material Anything Other than "Lead" in Column E,Was Material Ever Previously Lead?],G10793,Table15[Customer-Owned Portion],O10793),Table15[Unique ID],0),0)))</f>
        <v/>
      </c>
    </row>
    <row r="10794" spans="2:23" x14ac:dyDescent="0.25">
      <c r="B10794" s="146"/>
      <c r="C10794" s="31"/>
      <c r="D10794" s="31"/>
      <c r="E10794" s="44"/>
      <c r="F10794" s="43"/>
      <c r="G10794" s="84"/>
      <c r="H10794" s="31"/>
      <c r="I10794" s="205"/>
      <c r="J10794" s="84"/>
      <c r="K10794" s="31"/>
      <c r="L10794" s="31"/>
      <c r="M10794" s="169"/>
      <c r="N10794" s="148"/>
      <c r="O10794" s="106"/>
      <c r="P10794" s="43"/>
      <c r="Q10794" s="205"/>
      <c r="R10794" s="84"/>
      <c r="S10794" s="31"/>
      <c r="T10794" s="31"/>
      <c r="U10794" s="169"/>
      <c r="V10794" s="150"/>
      <c r="W10794" s="141" t="str" cm="1">
        <f t="array" ref="W10794">IF(SUM(LEN(B10794:V10794))=0,"",IF(OR(OR(ISBLANK(F10794),SUM(LEN(C10794),LEN(D10794))=0),AND(NOT(E10794="Unknown"),ISBLANK(J10794)),AND(NOT(O10794="Unknown"),ISBLANK(R10794))),"Missing Information", INDEX(Table15[Entire Service Line Classification], MATCH(SUMIFS(Table15[Unique ID],Table15[System-Owned Portion],E10794,Table15[If Material Anything Other than "Lead" in Column E,Was Material Ever Previously Lead?],G10794,Table15[Customer-Owned Portion],O10794),Table15[Unique ID],0),0)))</f>
        <v/>
      </c>
    </row>
    <row r="10795" spans="2:23" x14ac:dyDescent="0.25">
      <c r="B10795" s="146"/>
      <c r="C10795" s="31"/>
      <c r="D10795" s="31"/>
      <c r="E10795" s="44"/>
      <c r="F10795" s="43"/>
      <c r="G10795" s="84"/>
      <c r="H10795" s="31"/>
      <c r="I10795" s="205"/>
      <c r="J10795" s="84"/>
      <c r="K10795" s="31"/>
      <c r="L10795" s="31"/>
      <c r="M10795" s="169"/>
      <c r="N10795" s="148"/>
      <c r="O10795" s="106"/>
      <c r="P10795" s="43"/>
      <c r="Q10795" s="205"/>
      <c r="R10795" s="84"/>
      <c r="S10795" s="31"/>
      <c r="T10795" s="31"/>
      <c r="U10795" s="169"/>
      <c r="V10795" s="150"/>
      <c r="W10795" s="141" t="str" cm="1">
        <f t="array" ref="W10795">IF(SUM(LEN(B10795:V10795))=0,"",IF(OR(OR(ISBLANK(F10795),SUM(LEN(C10795),LEN(D10795))=0),AND(NOT(E10795="Unknown"),ISBLANK(J10795)),AND(NOT(O10795="Unknown"),ISBLANK(R10795))),"Missing Information", INDEX(Table15[Entire Service Line Classification], MATCH(SUMIFS(Table15[Unique ID],Table15[System-Owned Portion],E10795,Table15[If Material Anything Other than "Lead" in Column E,Was Material Ever Previously Lead?],G10795,Table15[Customer-Owned Portion],O10795),Table15[Unique ID],0),0)))</f>
        <v/>
      </c>
    </row>
    <row r="10796" spans="2:23" x14ac:dyDescent="0.25">
      <c r="B10796" s="146"/>
      <c r="C10796" s="31"/>
      <c r="D10796" s="31"/>
      <c r="E10796" s="44"/>
      <c r="F10796" s="43"/>
      <c r="G10796" s="84"/>
      <c r="H10796" s="31"/>
      <c r="I10796" s="205"/>
      <c r="J10796" s="84"/>
      <c r="K10796" s="31"/>
      <c r="L10796" s="31"/>
      <c r="M10796" s="169"/>
      <c r="N10796" s="148"/>
      <c r="O10796" s="106"/>
      <c r="P10796" s="43"/>
      <c r="Q10796" s="205"/>
      <c r="R10796" s="84"/>
      <c r="S10796" s="31"/>
      <c r="T10796" s="31"/>
      <c r="U10796" s="169"/>
      <c r="V10796" s="150"/>
      <c r="W10796" s="141" t="str" cm="1">
        <f t="array" ref="W10796">IF(SUM(LEN(B10796:V10796))=0,"",IF(OR(OR(ISBLANK(F10796),SUM(LEN(C10796),LEN(D10796))=0),AND(NOT(E10796="Unknown"),ISBLANK(J10796)),AND(NOT(O10796="Unknown"),ISBLANK(R10796))),"Missing Information", INDEX(Table15[Entire Service Line Classification], MATCH(SUMIFS(Table15[Unique ID],Table15[System-Owned Portion],E10796,Table15[If Material Anything Other than "Lead" in Column E,Was Material Ever Previously Lead?],G10796,Table15[Customer-Owned Portion],O10796),Table15[Unique ID],0),0)))</f>
        <v/>
      </c>
    </row>
    <row r="10797" spans="2:23" x14ac:dyDescent="0.25">
      <c r="B10797" s="146"/>
      <c r="C10797" s="31"/>
      <c r="D10797" s="31"/>
      <c r="E10797" s="44"/>
      <c r="F10797" s="43"/>
      <c r="G10797" s="84"/>
      <c r="H10797" s="31"/>
      <c r="I10797" s="205"/>
      <c r="J10797" s="84"/>
      <c r="K10797" s="31"/>
      <c r="L10797" s="31"/>
      <c r="M10797" s="169"/>
      <c r="N10797" s="148"/>
      <c r="O10797" s="106"/>
      <c r="P10797" s="43"/>
      <c r="Q10797" s="205"/>
      <c r="R10797" s="84"/>
      <c r="S10797" s="31"/>
      <c r="T10797" s="31"/>
      <c r="U10797" s="169"/>
      <c r="V10797" s="150"/>
      <c r="W10797" s="141" t="str" cm="1">
        <f t="array" ref="W10797">IF(SUM(LEN(B10797:V10797))=0,"",IF(OR(OR(ISBLANK(F10797),SUM(LEN(C10797),LEN(D10797))=0),AND(NOT(E10797="Unknown"),ISBLANK(J10797)),AND(NOT(O10797="Unknown"),ISBLANK(R10797))),"Missing Information", INDEX(Table15[Entire Service Line Classification], MATCH(SUMIFS(Table15[Unique ID],Table15[System-Owned Portion],E10797,Table15[If Material Anything Other than "Lead" in Column E,Was Material Ever Previously Lead?],G10797,Table15[Customer-Owned Portion],O10797),Table15[Unique ID],0),0)))</f>
        <v/>
      </c>
    </row>
    <row r="10798" spans="2:23" x14ac:dyDescent="0.25">
      <c r="B10798" s="146"/>
      <c r="C10798" s="31"/>
      <c r="D10798" s="31"/>
      <c r="E10798" s="44"/>
      <c r="F10798" s="43"/>
      <c r="G10798" s="84"/>
      <c r="H10798" s="31"/>
      <c r="I10798" s="205"/>
      <c r="J10798" s="84"/>
      <c r="K10798" s="31"/>
      <c r="L10798" s="31"/>
      <c r="M10798" s="169"/>
      <c r="N10798" s="148"/>
      <c r="O10798" s="106"/>
      <c r="P10798" s="43"/>
      <c r="Q10798" s="205"/>
      <c r="R10798" s="84"/>
      <c r="S10798" s="31"/>
      <c r="T10798" s="31"/>
      <c r="U10798" s="169"/>
      <c r="V10798" s="150"/>
      <c r="W10798" s="141" t="str" cm="1">
        <f t="array" ref="W10798">IF(SUM(LEN(B10798:V10798))=0,"",IF(OR(OR(ISBLANK(F10798),SUM(LEN(C10798),LEN(D10798))=0),AND(NOT(E10798="Unknown"),ISBLANK(J10798)),AND(NOT(O10798="Unknown"),ISBLANK(R10798))),"Missing Information", INDEX(Table15[Entire Service Line Classification], MATCH(SUMIFS(Table15[Unique ID],Table15[System-Owned Portion],E10798,Table15[If Material Anything Other than "Lead" in Column E,Was Material Ever Previously Lead?],G10798,Table15[Customer-Owned Portion],O10798),Table15[Unique ID],0),0)))</f>
        <v/>
      </c>
    </row>
    <row r="10799" spans="2:23" x14ac:dyDescent="0.25">
      <c r="B10799" s="146"/>
      <c r="C10799" s="31"/>
      <c r="D10799" s="31"/>
      <c r="E10799" s="44"/>
      <c r="F10799" s="43"/>
      <c r="G10799" s="84"/>
      <c r="H10799" s="31"/>
      <c r="I10799" s="205"/>
      <c r="J10799" s="84"/>
      <c r="K10799" s="31"/>
      <c r="L10799" s="31"/>
      <c r="M10799" s="169"/>
      <c r="N10799" s="148"/>
      <c r="O10799" s="106"/>
      <c r="P10799" s="43"/>
      <c r="Q10799" s="205"/>
      <c r="R10799" s="84"/>
      <c r="S10799" s="31"/>
      <c r="T10799" s="31"/>
      <c r="U10799" s="169"/>
      <c r="V10799" s="150"/>
      <c r="W10799" s="141" t="str" cm="1">
        <f t="array" ref="W10799">IF(SUM(LEN(B10799:V10799))=0,"",IF(OR(OR(ISBLANK(F10799),SUM(LEN(C10799),LEN(D10799))=0),AND(NOT(E10799="Unknown"),ISBLANK(J10799)),AND(NOT(O10799="Unknown"),ISBLANK(R10799))),"Missing Information", INDEX(Table15[Entire Service Line Classification], MATCH(SUMIFS(Table15[Unique ID],Table15[System-Owned Portion],E10799,Table15[If Material Anything Other than "Lead" in Column E,Was Material Ever Previously Lead?],G10799,Table15[Customer-Owned Portion],O10799),Table15[Unique ID],0),0)))</f>
        <v/>
      </c>
    </row>
    <row r="10800" spans="2:23" x14ac:dyDescent="0.25">
      <c r="B10800" s="146"/>
      <c r="C10800" s="31"/>
      <c r="D10800" s="31"/>
      <c r="E10800" s="44"/>
      <c r="F10800" s="43"/>
      <c r="G10800" s="84"/>
      <c r="H10800" s="31"/>
      <c r="I10800" s="205"/>
      <c r="J10800" s="84"/>
      <c r="K10800" s="31"/>
      <c r="L10800" s="31"/>
      <c r="M10800" s="169"/>
      <c r="N10800" s="148"/>
      <c r="O10800" s="106"/>
      <c r="P10800" s="43"/>
      <c r="Q10800" s="205"/>
      <c r="R10800" s="84"/>
      <c r="S10800" s="31"/>
      <c r="T10800" s="31"/>
      <c r="U10800" s="169"/>
      <c r="V10800" s="150"/>
      <c r="W10800" s="141" t="str" cm="1">
        <f t="array" ref="W10800">IF(SUM(LEN(B10800:V10800))=0,"",IF(OR(OR(ISBLANK(F10800),SUM(LEN(C10800),LEN(D10800))=0),AND(NOT(E10800="Unknown"),ISBLANK(J10800)),AND(NOT(O10800="Unknown"),ISBLANK(R10800))),"Missing Information", INDEX(Table15[Entire Service Line Classification], MATCH(SUMIFS(Table15[Unique ID],Table15[System-Owned Portion],E10800,Table15[If Material Anything Other than "Lead" in Column E,Was Material Ever Previously Lead?],G10800,Table15[Customer-Owned Portion],O10800),Table15[Unique ID],0),0)))</f>
        <v/>
      </c>
    </row>
    <row r="10801" spans="2:23" x14ac:dyDescent="0.25">
      <c r="B10801" s="146"/>
      <c r="C10801" s="31"/>
      <c r="D10801" s="31"/>
      <c r="E10801" s="44"/>
      <c r="F10801" s="43"/>
      <c r="G10801" s="84"/>
      <c r="H10801" s="31"/>
      <c r="I10801" s="205"/>
      <c r="J10801" s="84"/>
      <c r="K10801" s="31"/>
      <c r="L10801" s="31"/>
      <c r="M10801" s="169"/>
      <c r="N10801" s="148"/>
      <c r="O10801" s="106"/>
      <c r="P10801" s="43"/>
      <c r="Q10801" s="205"/>
      <c r="R10801" s="84"/>
      <c r="S10801" s="31"/>
      <c r="T10801" s="31"/>
      <c r="U10801" s="169"/>
      <c r="V10801" s="150"/>
      <c r="W10801" s="141" t="str" cm="1">
        <f t="array" ref="W10801">IF(SUM(LEN(B10801:V10801))=0,"",IF(OR(OR(ISBLANK(F10801),SUM(LEN(C10801),LEN(D10801))=0),AND(NOT(E10801="Unknown"),ISBLANK(J10801)),AND(NOT(O10801="Unknown"),ISBLANK(R10801))),"Missing Information", INDEX(Table15[Entire Service Line Classification], MATCH(SUMIFS(Table15[Unique ID],Table15[System-Owned Portion],E10801,Table15[If Material Anything Other than "Lead" in Column E,Was Material Ever Previously Lead?],G10801,Table15[Customer-Owned Portion],O10801),Table15[Unique ID],0),0)))</f>
        <v/>
      </c>
    </row>
    <row r="10802" spans="2:23" x14ac:dyDescent="0.25">
      <c r="B10802" s="146"/>
      <c r="C10802" s="31"/>
      <c r="D10802" s="31"/>
      <c r="E10802" s="44"/>
      <c r="F10802" s="43"/>
      <c r="G10802" s="84"/>
      <c r="H10802" s="31"/>
      <c r="I10802" s="205"/>
      <c r="J10802" s="84"/>
      <c r="K10802" s="31"/>
      <c r="L10802" s="31"/>
      <c r="M10802" s="169"/>
      <c r="N10802" s="148"/>
      <c r="O10802" s="106"/>
      <c r="P10802" s="43"/>
      <c r="Q10802" s="205"/>
      <c r="R10802" s="84"/>
      <c r="S10802" s="31"/>
      <c r="T10802" s="31"/>
      <c r="U10802" s="169"/>
      <c r="V10802" s="150"/>
      <c r="W10802" s="141" t="str" cm="1">
        <f t="array" ref="W10802">IF(SUM(LEN(B10802:V10802))=0,"",IF(OR(OR(ISBLANK(F10802),SUM(LEN(C10802),LEN(D10802))=0),AND(NOT(E10802="Unknown"),ISBLANK(J10802)),AND(NOT(O10802="Unknown"),ISBLANK(R10802))),"Missing Information", INDEX(Table15[Entire Service Line Classification], MATCH(SUMIFS(Table15[Unique ID],Table15[System-Owned Portion],E10802,Table15[If Material Anything Other than "Lead" in Column E,Was Material Ever Previously Lead?],G10802,Table15[Customer-Owned Portion],O10802),Table15[Unique ID],0),0)))</f>
        <v/>
      </c>
    </row>
    <row r="10803" spans="2:23" x14ac:dyDescent="0.25">
      <c r="B10803" s="146"/>
      <c r="C10803" s="31"/>
      <c r="D10803" s="31"/>
      <c r="E10803" s="44"/>
      <c r="F10803" s="43"/>
      <c r="G10803" s="84"/>
      <c r="H10803" s="31"/>
      <c r="I10803" s="205"/>
      <c r="J10803" s="84"/>
      <c r="K10803" s="31"/>
      <c r="L10803" s="31"/>
      <c r="M10803" s="169"/>
      <c r="N10803" s="148"/>
      <c r="O10803" s="106"/>
      <c r="P10803" s="43"/>
      <c r="Q10803" s="205"/>
      <c r="R10803" s="84"/>
      <c r="S10803" s="31"/>
      <c r="T10803" s="31"/>
      <c r="U10803" s="169"/>
      <c r="V10803" s="150"/>
      <c r="W10803" s="141" t="str" cm="1">
        <f t="array" ref="W10803">IF(SUM(LEN(B10803:V10803))=0,"",IF(OR(OR(ISBLANK(F10803),SUM(LEN(C10803),LEN(D10803))=0),AND(NOT(E10803="Unknown"),ISBLANK(J10803)),AND(NOT(O10803="Unknown"),ISBLANK(R10803))),"Missing Information", INDEX(Table15[Entire Service Line Classification], MATCH(SUMIFS(Table15[Unique ID],Table15[System-Owned Portion],E10803,Table15[If Material Anything Other than "Lead" in Column E,Was Material Ever Previously Lead?],G10803,Table15[Customer-Owned Portion],O10803),Table15[Unique ID],0),0)))</f>
        <v/>
      </c>
    </row>
    <row r="10804" spans="2:23" x14ac:dyDescent="0.25">
      <c r="B10804" s="146"/>
      <c r="C10804" s="31"/>
      <c r="D10804" s="31"/>
      <c r="E10804" s="44"/>
      <c r="F10804" s="43"/>
      <c r="G10804" s="84"/>
      <c r="H10804" s="31"/>
      <c r="I10804" s="205"/>
      <c r="J10804" s="84"/>
      <c r="K10804" s="31"/>
      <c r="L10804" s="31"/>
      <c r="M10804" s="169"/>
      <c r="N10804" s="148"/>
      <c r="O10804" s="106"/>
      <c r="P10804" s="43"/>
      <c r="Q10804" s="205"/>
      <c r="R10804" s="84"/>
      <c r="S10804" s="31"/>
      <c r="T10804" s="31"/>
      <c r="U10804" s="169"/>
      <c r="V10804" s="150"/>
      <c r="W10804" s="141" t="str" cm="1">
        <f t="array" ref="W10804">IF(SUM(LEN(B10804:V10804))=0,"",IF(OR(OR(ISBLANK(F10804),SUM(LEN(C10804),LEN(D10804))=0),AND(NOT(E10804="Unknown"),ISBLANK(J10804)),AND(NOT(O10804="Unknown"),ISBLANK(R10804))),"Missing Information", INDEX(Table15[Entire Service Line Classification], MATCH(SUMIFS(Table15[Unique ID],Table15[System-Owned Portion],E10804,Table15[If Material Anything Other than "Lead" in Column E,Was Material Ever Previously Lead?],G10804,Table15[Customer-Owned Portion],O10804),Table15[Unique ID],0),0)))</f>
        <v/>
      </c>
    </row>
    <row r="10805" spans="2:23" x14ac:dyDescent="0.25">
      <c r="B10805" s="146"/>
      <c r="C10805" s="31"/>
      <c r="D10805" s="31"/>
      <c r="E10805" s="44"/>
      <c r="F10805" s="43"/>
      <c r="G10805" s="84"/>
      <c r="H10805" s="31"/>
      <c r="I10805" s="205"/>
      <c r="J10805" s="84"/>
      <c r="K10805" s="31"/>
      <c r="L10805" s="31"/>
      <c r="M10805" s="169"/>
      <c r="N10805" s="148"/>
      <c r="O10805" s="106"/>
      <c r="P10805" s="43"/>
      <c r="Q10805" s="205"/>
      <c r="R10805" s="84"/>
      <c r="S10805" s="31"/>
      <c r="T10805" s="31"/>
      <c r="U10805" s="169"/>
      <c r="V10805" s="150"/>
      <c r="W10805" s="141" t="str" cm="1">
        <f t="array" ref="W10805">IF(SUM(LEN(B10805:V10805))=0,"",IF(OR(OR(ISBLANK(F10805),SUM(LEN(C10805),LEN(D10805))=0),AND(NOT(E10805="Unknown"),ISBLANK(J10805)),AND(NOT(O10805="Unknown"),ISBLANK(R10805))),"Missing Information", INDEX(Table15[Entire Service Line Classification], MATCH(SUMIFS(Table15[Unique ID],Table15[System-Owned Portion],E10805,Table15[If Material Anything Other than "Lead" in Column E,Was Material Ever Previously Lead?],G10805,Table15[Customer-Owned Portion],O10805),Table15[Unique ID],0),0)))</f>
        <v/>
      </c>
    </row>
    <row r="10806" spans="2:23" x14ac:dyDescent="0.25">
      <c r="B10806" s="146"/>
      <c r="C10806" s="31"/>
      <c r="D10806" s="31"/>
      <c r="E10806" s="44"/>
      <c r="F10806" s="43"/>
      <c r="G10806" s="84"/>
      <c r="H10806" s="31"/>
      <c r="I10806" s="205"/>
      <c r="J10806" s="84"/>
      <c r="K10806" s="31"/>
      <c r="L10806" s="31"/>
      <c r="M10806" s="169"/>
      <c r="N10806" s="148"/>
      <c r="O10806" s="106"/>
      <c r="P10806" s="43"/>
      <c r="Q10806" s="205"/>
      <c r="R10806" s="84"/>
      <c r="S10806" s="31"/>
      <c r="T10806" s="31"/>
      <c r="U10806" s="169"/>
      <c r="V10806" s="150"/>
      <c r="W10806" s="141" t="str" cm="1">
        <f t="array" ref="W10806">IF(SUM(LEN(B10806:V10806))=0,"",IF(OR(OR(ISBLANK(F10806),SUM(LEN(C10806),LEN(D10806))=0),AND(NOT(E10806="Unknown"),ISBLANK(J10806)),AND(NOT(O10806="Unknown"),ISBLANK(R10806))),"Missing Information", INDEX(Table15[Entire Service Line Classification], MATCH(SUMIFS(Table15[Unique ID],Table15[System-Owned Portion],E10806,Table15[If Material Anything Other than "Lead" in Column E,Was Material Ever Previously Lead?],G10806,Table15[Customer-Owned Portion],O10806),Table15[Unique ID],0),0)))</f>
        <v/>
      </c>
    </row>
    <row r="10807" spans="2:23" x14ac:dyDescent="0.25">
      <c r="B10807" s="146"/>
      <c r="C10807" s="31"/>
      <c r="D10807" s="31"/>
      <c r="E10807" s="44"/>
      <c r="F10807" s="43"/>
      <c r="G10807" s="84"/>
      <c r="H10807" s="31"/>
      <c r="I10807" s="205"/>
      <c r="J10807" s="84"/>
      <c r="K10807" s="31"/>
      <c r="L10807" s="31"/>
      <c r="M10807" s="169"/>
      <c r="N10807" s="148"/>
      <c r="O10807" s="106"/>
      <c r="P10807" s="43"/>
      <c r="Q10807" s="205"/>
      <c r="R10807" s="84"/>
      <c r="S10807" s="31"/>
      <c r="T10807" s="31"/>
      <c r="U10807" s="169"/>
      <c r="V10807" s="150"/>
      <c r="W10807" s="141" t="str" cm="1">
        <f t="array" ref="W10807">IF(SUM(LEN(B10807:V10807))=0,"",IF(OR(OR(ISBLANK(F10807),SUM(LEN(C10807),LEN(D10807))=0),AND(NOT(E10807="Unknown"),ISBLANK(J10807)),AND(NOT(O10807="Unknown"),ISBLANK(R10807))),"Missing Information", INDEX(Table15[Entire Service Line Classification], MATCH(SUMIFS(Table15[Unique ID],Table15[System-Owned Portion],E10807,Table15[If Material Anything Other than "Lead" in Column E,Was Material Ever Previously Lead?],G10807,Table15[Customer-Owned Portion],O10807),Table15[Unique ID],0),0)))</f>
        <v/>
      </c>
    </row>
    <row r="10808" spans="2:23" x14ac:dyDescent="0.25">
      <c r="B10808" s="146"/>
      <c r="C10808" s="31"/>
      <c r="D10808" s="31"/>
      <c r="E10808" s="44"/>
      <c r="F10808" s="43"/>
      <c r="G10808" s="84"/>
      <c r="H10808" s="31"/>
      <c r="I10808" s="205"/>
      <c r="J10808" s="84"/>
      <c r="K10808" s="31"/>
      <c r="L10808" s="31"/>
      <c r="M10808" s="169"/>
      <c r="N10808" s="148"/>
      <c r="O10808" s="106"/>
      <c r="P10808" s="43"/>
      <c r="Q10808" s="205"/>
      <c r="R10808" s="84"/>
      <c r="S10808" s="31"/>
      <c r="T10808" s="31"/>
      <c r="U10808" s="169"/>
      <c r="V10808" s="150"/>
      <c r="W10808" s="141" t="str" cm="1">
        <f t="array" ref="W10808">IF(SUM(LEN(B10808:V10808))=0,"",IF(OR(OR(ISBLANK(F10808),SUM(LEN(C10808),LEN(D10808))=0),AND(NOT(E10808="Unknown"),ISBLANK(J10808)),AND(NOT(O10808="Unknown"),ISBLANK(R10808))),"Missing Information", INDEX(Table15[Entire Service Line Classification], MATCH(SUMIFS(Table15[Unique ID],Table15[System-Owned Portion],E10808,Table15[If Material Anything Other than "Lead" in Column E,Was Material Ever Previously Lead?],G10808,Table15[Customer-Owned Portion],O10808),Table15[Unique ID],0),0)))</f>
        <v/>
      </c>
    </row>
    <row r="10809" spans="2:23" x14ac:dyDescent="0.25">
      <c r="B10809" s="146"/>
      <c r="C10809" s="31"/>
      <c r="D10809" s="31"/>
      <c r="E10809" s="44"/>
      <c r="F10809" s="43"/>
      <c r="G10809" s="84"/>
      <c r="H10809" s="31"/>
      <c r="I10809" s="205"/>
      <c r="J10809" s="84"/>
      <c r="K10809" s="31"/>
      <c r="L10809" s="31"/>
      <c r="M10809" s="169"/>
      <c r="N10809" s="148"/>
      <c r="O10809" s="106"/>
      <c r="P10809" s="43"/>
      <c r="Q10809" s="205"/>
      <c r="R10809" s="84"/>
      <c r="S10809" s="31"/>
      <c r="T10809" s="31"/>
      <c r="U10809" s="169"/>
      <c r="V10809" s="150"/>
      <c r="W10809" s="141" t="str" cm="1">
        <f t="array" ref="W10809">IF(SUM(LEN(B10809:V10809))=0,"",IF(OR(OR(ISBLANK(F10809),SUM(LEN(C10809),LEN(D10809))=0),AND(NOT(E10809="Unknown"),ISBLANK(J10809)),AND(NOT(O10809="Unknown"),ISBLANK(R10809))),"Missing Information", INDEX(Table15[Entire Service Line Classification], MATCH(SUMIFS(Table15[Unique ID],Table15[System-Owned Portion],E10809,Table15[If Material Anything Other than "Lead" in Column E,Was Material Ever Previously Lead?],G10809,Table15[Customer-Owned Portion],O10809),Table15[Unique ID],0),0)))</f>
        <v/>
      </c>
    </row>
    <row r="10810" spans="2:23" x14ac:dyDescent="0.25">
      <c r="B10810" s="146"/>
      <c r="C10810" s="31"/>
      <c r="D10810" s="31"/>
      <c r="E10810" s="44"/>
      <c r="F10810" s="43"/>
      <c r="G10810" s="84"/>
      <c r="H10810" s="31"/>
      <c r="I10810" s="205"/>
      <c r="J10810" s="84"/>
      <c r="K10810" s="31"/>
      <c r="L10810" s="31"/>
      <c r="M10810" s="169"/>
      <c r="N10810" s="148"/>
      <c r="O10810" s="106"/>
      <c r="P10810" s="43"/>
      <c r="Q10810" s="205"/>
      <c r="R10810" s="84"/>
      <c r="S10810" s="31"/>
      <c r="T10810" s="31"/>
      <c r="U10810" s="169"/>
      <c r="V10810" s="150"/>
      <c r="W10810" s="141" t="str" cm="1">
        <f t="array" ref="W10810">IF(SUM(LEN(B10810:V10810))=0,"",IF(OR(OR(ISBLANK(F10810),SUM(LEN(C10810),LEN(D10810))=0),AND(NOT(E10810="Unknown"),ISBLANK(J10810)),AND(NOT(O10810="Unknown"),ISBLANK(R10810))),"Missing Information", INDEX(Table15[Entire Service Line Classification], MATCH(SUMIFS(Table15[Unique ID],Table15[System-Owned Portion],E10810,Table15[If Material Anything Other than "Lead" in Column E,Was Material Ever Previously Lead?],G10810,Table15[Customer-Owned Portion],O10810),Table15[Unique ID],0),0)))</f>
        <v/>
      </c>
    </row>
    <row r="10811" spans="2:23" x14ac:dyDescent="0.25">
      <c r="B10811" s="146"/>
      <c r="C10811" s="31"/>
      <c r="D10811" s="31"/>
      <c r="E10811" s="44"/>
      <c r="F10811" s="43"/>
      <c r="G10811" s="84"/>
      <c r="H10811" s="31"/>
      <c r="I10811" s="205"/>
      <c r="J10811" s="84"/>
      <c r="K10811" s="31"/>
      <c r="L10811" s="31"/>
      <c r="M10811" s="169"/>
      <c r="N10811" s="148"/>
      <c r="O10811" s="106"/>
      <c r="P10811" s="43"/>
      <c r="Q10811" s="205"/>
      <c r="R10811" s="84"/>
      <c r="S10811" s="31"/>
      <c r="T10811" s="31"/>
      <c r="U10811" s="169"/>
      <c r="V10811" s="150"/>
      <c r="W10811" s="141" t="str" cm="1">
        <f t="array" ref="W10811">IF(SUM(LEN(B10811:V10811))=0,"",IF(OR(OR(ISBLANK(F10811),SUM(LEN(C10811),LEN(D10811))=0),AND(NOT(E10811="Unknown"),ISBLANK(J10811)),AND(NOT(O10811="Unknown"),ISBLANK(R10811))),"Missing Information", INDEX(Table15[Entire Service Line Classification], MATCH(SUMIFS(Table15[Unique ID],Table15[System-Owned Portion],E10811,Table15[If Material Anything Other than "Lead" in Column E,Was Material Ever Previously Lead?],G10811,Table15[Customer-Owned Portion],O10811),Table15[Unique ID],0),0)))</f>
        <v/>
      </c>
    </row>
    <row r="10812" spans="2:23" x14ac:dyDescent="0.25">
      <c r="B10812" s="146"/>
      <c r="C10812" s="31"/>
      <c r="D10812" s="31"/>
      <c r="E10812" s="44"/>
      <c r="F10812" s="43"/>
      <c r="G10812" s="84"/>
      <c r="H10812" s="31"/>
      <c r="I10812" s="205"/>
      <c r="J10812" s="84"/>
      <c r="K10812" s="31"/>
      <c r="L10812" s="31"/>
      <c r="M10812" s="169"/>
      <c r="N10812" s="148"/>
      <c r="O10812" s="106"/>
      <c r="P10812" s="43"/>
      <c r="Q10812" s="205"/>
      <c r="R10812" s="84"/>
      <c r="S10812" s="31"/>
      <c r="T10812" s="31"/>
      <c r="U10812" s="169"/>
      <c r="V10812" s="150"/>
      <c r="W10812" s="141" t="str" cm="1">
        <f t="array" ref="W10812">IF(SUM(LEN(B10812:V10812))=0,"",IF(OR(OR(ISBLANK(F10812),SUM(LEN(C10812),LEN(D10812))=0),AND(NOT(E10812="Unknown"),ISBLANK(J10812)),AND(NOT(O10812="Unknown"),ISBLANK(R10812))),"Missing Information", INDEX(Table15[Entire Service Line Classification], MATCH(SUMIFS(Table15[Unique ID],Table15[System-Owned Portion],E10812,Table15[If Material Anything Other than "Lead" in Column E,Was Material Ever Previously Lead?],G10812,Table15[Customer-Owned Portion],O10812),Table15[Unique ID],0),0)))</f>
        <v/>
      </c>
    </row>
    <row r="10813" spans="2:23" x14ac:dyDescent="0.25">
      <c r="B10813" s="146"/>
      <c r="C10813" s="31"/>
      <c r="D10813" s="31"/>
      <c r="E10813" s="44"/>
      <c r="F10813" s="43"/>
      <c r="G10813" s="84"/>
      <c r="H10813" s="31"/>
      <c r="I10813" s="205"/>
      <c r="J10813" s="84"/>
      <c r="K10813" s="31"/>
      <c r="L10813" s="31"/>
      <c r="M10813" s="169"/>
      <c r="N10813" s="148"/>
      <c r="O10813" s="106"/>
      <c r="P10813" s="43"/>
      <c r="Q10813" s="205"/>
      <c r="R10813" s="84"/>
      <c r="S10813" s="31"/>
      <c r="T10813" s="31"/>
      <c r="U10813" s="169"/>
      <c r="V10813" s="150"/>
      <c r="W10813" s="141" t="str" cm="1">
        <f t="array" ref="W10813">IF(SUM(LEN(B10813:V10813))=0,"",IF(OR(OR(ISBLANK(F10813),SUM(LEN(C10813),LEN(D10813))=0),AND(NOT(E10813="Unknown"),ISBLANK(J10813)),AND(NOT(O10813="Unknown"),ISBLANK(R10813))),"Missing Information", INDEX(Table15[Entire Service Line Classification], MATCH(SUMIFS(Table15[Unique ID],Table15[System-Owned Portion],E10813,Table15[If Material Anything Other than "Lead" in Column E,Was Material Ever Previously Lead?],G10813,Table15[Customer-Owned Portion],O10813),Table15[Unique ID],0),0)))</f>
        <v/>
      </c>
    </row>
    <row r="10814" spans="2:23" x14ac:dyDescent="0.25">
      <c r="B10814" s="146"/>
      <c r="C10814" s="31"/>
      <c r="D10814" s="31"/>
      <c r="E10814" s="44"/>
      <c r="F10814" s="43"/>
      <c r="G10814" s="84"/>
      <c r="H10814" s="31"/>
      <c r="I10814" s="205"/>
      <c r="J10814" s="84"/>
      <c r="K10814" s="31"/>
      <c r="L10814" s="31"/>
      <c r="M10814" s="169"/>
      <c r="N10814" s="148"/>
      <c r="O10814" s="106"/>
      <c r="P10814" s="43"/>
      <c r="Q10814" s="205"/>
      <c r="R10814" s="84"/>
      <c r="S10814" s="31"/>
      <c r="T10814" s="31"/>
      <c r="U10814" s="169"/>
      <c r="V10814" s="150"/>
      <c r="W10814" s="141" t="str" cm="1">
        <f t="array" ref="W10814">IF(SUM(LEN(B10814:V10814))=0,"",IF(OR(OR(ISBLANK(F10814),SUM(LEN(C10814),LEN(D10814))=0),AND(NOT(E10814="Unknown"),ISBLANK(J10814)),AND(NOT(O10814="Unknown"),ISBLANK(R10814))),"Missing Information", INDEX(Table15[Entire Service Line Classification], MATCH(SUMIFS(Table15[Unique ID],Table15[System-Owned Portion],E10814,Table15[If Material Anything Other than "Lead" in Column E,Was Material Ever Previously Lead?],G10814,Table15[Customer-Owned Portion],O10814),Table15[Unique ID],0),0)))</f>
        <v/>
      </c>
    </row>
    <row r="10815" spans="2:23" x14ac:dyDescent="0.25">
      <c r="B10815" s="146"/>
      <c r="C10815" s="31"/>
      <c r="D10815" s="31"/>
      <c r="E10815" s="44"/>
      <c r="F10815" s="43"/>
      <c r="G10815" s="84"/>
      <c r="H10815" s="31"/>
      <c r="I10815" s="205"/>
      <c r="J10815" s="84"/>
      <c r="K10815" s="31"/>
      <c r="L10815" s="31"/>
      <c r="M10815" s="169"/>
      <c r="N10815" s="148"/>
      <c r="O10815" s="106"/>
      <c r="P10815" s="43"/>
      <c r="Q10815" s="205"/>
      <c r="R10815" s="84"/>
      <c r="S10815" s="31"/>
      <c r="T10815" s="31"/>
      <c r="U10815" s="169"/>
      <c r="V10815" s="150"/>
      <c r="W10815" s="141" t="str" cm="1">
        <f t="array" ref="W10815">IF(SUM(LEN(B10815:V10815))=0,"",IF(OR(OR(ISBLANK(F10815),SUM(LEN(C10815),LEN(D10815))=0),AND(NOT(E10815="Unknown"),ISBLANK(J10815)),AND(NOT(O10815="Unknown"),ISBLANK(R10815))),"Missing Information", INDEX(Table15[Entire Service Line Classification], MATCH(SUMIFS(Table15[Unique ID],Table15[System-Owned Portion],E10815,Table15[If Material Anything Other than "Lead" in Column E,Was Material Ever Previously Lead?],G10815,Table15[Customer-Owned Portion],O10815),Table15[Unique ID],0),0)))</f>
        <v/>
      </c>
    </row>
    <row r="10816" spans="2:23" x14ac:dyDescent="0.25">
      <c r="B10816" s="146"/>
      <c r="C10816" s="31"/>
      <c r="D10816" s="31"/>
      <c r="E10816" s="44"/>
      <c r="F10816" s="43"/>
      <c r="G10816" s="84"/>
      <c r="H10816" s="31"/>
      <c r="I10816" s="205"/>
      <c r="J10816" s="84"/>
      <c r="K10816" s="31"/>
      <c r="L10816" s="31"/>
      <c r="M10816" s="169"/>
      <c r="N10816" s="148"/>
      <c r="O10816" s="106"/>
      <c r="P10816" s="43"/>
      <c r="Q10816" s="205"/>
      <c r="R10816" s="84"/>
      <c r="S10816" s="31"/>
      <c r="T10816" s="31"/>
      <c r="U10816" s="169"/>
      <c r="V10816" s="150"/>
      <c r="W10816" s="141" t="str" cm="1">
        <f t="array" ref="W10816">IF(SUM(LEN(B10816:V10816))=0,"",IF(OR(OR(ISBLANK(F10816),SUM(LEN(C10816),LEN(D10816))=0),AND(NOT(E10816="Unknown"),ISBLANK(J10816)),AND(NOT(O10816="Unknown"),ISBLANK(R10816))),"Missing Information", INDEX(Table15[Entire Service Line Classification], MATCH(SUMIFS(Table15[Unique ID],Table15[System-Owned Portion],E10816,Table15[If Material Anything Other than "Lead" in Column E,Was Material Ever Previously Lead?],G10816,Table15[Customer-Owned Portion],O10816),Table15[Unique ID],0),0)))</f>
        <v/>
      </c>
    </row>
    <row r="10817" spans="2:23" x14ac:dyDescent="0.25">
      <c r="B10817" s="146"/>
      <c r="C10817" s="31"/>
      <c r="D10817" s="31"/>
      <c r="E10817" s="44"/>
      <c r="F10817" s="43"/>
      <c r="G10817" s="84"/>
      <c r="H10817" s="31"/>
      <c r="I10817" s="205"/>
      <c r="J10817" s="84"/>
      <c r="K10817" s="31"/>
      <c r="L10817" s="31"/>
      <c r="M10817" s="169"/>
      <c r="N10817" s="148"/>
      <c r="O10817" s="106"/>
      <c r="P10817" s="43"/>
      <c r="Q10817" s="205"/>
      <c r="R10817" s="84"/>
      <c r="S10817" s="31"/>
      <c r="T10817" s="31"/>
      <c r="U10817" s="169"/>
      <c r="V10817" s="150"/>
      <c r="W10817" s="141" t="str" cm="1">
        <f t="array" ref="W10817">IF(SUM(LEN(B10817:V10817))=0,"",IF(OR(OR(ISBLANK(F10817),SUM(LEN(C10817),LEN(D10817))=0),AND(NOT(E10817="Unknown"),ISBLANK(J10817)),AND(NOT(O10817="Unknown"),ISBLANK(R10817))),"Missing Information", INDEX(Table15[Entire Service Line Classification], MATCH(SUMIFS(Table15[Unique ID],Table15[System-Owned Portion],E10817,Table15[If Material Anything Other than "Lead" in Column E,Was Material Ever Previously Lead?],G10817,Table15[Customer-Owned Portion],O10817),Table15[Unique ID],0),0)))</f>
        <v/>
      </c>
    </row>
    <row r="10818" spans="2:23" x14ac:dyDescent="0.25">
      <c r="B10818" s="146"/>
      <c r="C10818" s="31"/>
      <c r="D10818" s="31"/>
      <c r="E10818" s="44"/>
      <c r="F10818" s="43"/>
      <c r="G10818" s="84"/>
      <c r="H10818" s="31"/>
      <c r="I10818" s="205"/>
      <c r="J10818" s="84"/>
      <c r="K10818" s="31"/>
      <c r="L10818" s="31"/>
      <c r="M10818" s="169"/>
      <c r="N10818" s="148"/>
      <c r="O10818" s="106"/>
      <c r="P10818" s="43"/>
      <c r="Q10818" s="205"/>
      <c r="R10818" s="84"/>
      <c r="S10818" s="31"/>
      <c r="T10818" s="31"/>
      <c r="U10818" s="169"/>
      <c r="V10818" s="150"/>
      <c r="W10818" s="141" t="str" cm="1">
        <f t="array" ref="W10818">IF(SUM(LEN(B10818:V10818))=0,"",IF(OR(OR(ISBLANK(F10818),SUM(LEN(C10818),LEN(D10818))=0),AND(NOT(E10818="Unknown"),ISBLANK(J10818)),AND(NOT(O10818="Unknown"),ISBLANK(R10818))),"Missing Information", INDEX(Table15[Entire Service Line Classification], MATCH(SUMIFS(Table15[Unique ID],Table15[System-Owned Portion],E10818,Table15[If Material Anything Other than "Lead" in Column E,Was Material Ever Previously Lead?],G10818,Table15[Customer-Owned Portion],O10818),Table15[Unique ID],0),0)))</f>
        <v/>
      </c>
    </row>
    <row r="10819" spans="2:23" x14ac:dyDescent="0.25">
      <c r="B10819" s="146"/>
      <c r="C10819" s="31"/>
      <c r="D10819" s="31"/>
      <c r="E10819" s="44"/>
      <c r="F10819" s="43"/>
      <c r="G10819" s="84"/>
      <c r="H10819" s="31"/>
      <c r="I10819" s="205"/>
      <c r="J10819" s="84"/>
      <c r="K10819" s="31"/>
      <c r="L10819" s="31"/>
      <c r="M10819" s="169"/>
      <c r="N10819" s="148"/>
      <c r="O10819" s="106"/>
      <c r="P10819" s="43"/>
      <c r="Q10819" s="205"/>
      <c r="R10819" s="84"/>
      <c r="S10819" s="31"/>
      <c r="T10819" s="31"/>
      <c r="U10819" s="169"/>
      <c r="V10819" s="150"/>
      <c r="W10819" s="141" t="str" cm="1">
        <f t="array" ref="W10819">IF(SUM(LEN(B10819:V10819))=0,"",IF(OR(OR(ISBLANK(F10819),SUM(LEN(C10819),LEN(D10819))=0),AND(NOT(E10819="Unknown"),ISBLANK(J10819)),AND(NOT(O10819="Unknown"),ISBLANK(R10819))),"Missing Information", INDEX(Table15[Entire Service Line Classification], MATCH(SUMIFS(Table15[Unique ID],Table15[System-Owned Portion],E10819,Table15[If Material Anything Other than "Lead" in Column E,Was Material Ever Previously Lead?],G10819,Table15[Customer-Owned Portion],O10819),Table15[Unique ID],0),0)))</f>
        <v/>
      </c>
    </row>
    <row r="10820" spans="2:23" x14ac:dyDescent="0.25">
      <c r="B10820" s="146"/>
      <c r="C10820" s="31"/>
      <c r="D10820" s="31"/>
      <c r="E10820" s="44"/>
      <c r="F10820" s="43"/>
      <c r="G10820" s="84"/>
      <c r="H10820" s="31"/>
      <c r="I10820" s="205"/>
      <c r="J10820" s="84"/>
      <c r="K10820" s="31"/>
      <c r="L10820" s="31"/>
      <c r="M10820" s="169"/>
      <c r="N10820" s="148"/>
      <c r="O10820" s="106"/>
      <c r="P10820" s="43"/>
      <c r="Q10820" s="205"/>
      <c r="R10820" s="84"/>
      <c r="S10820" s="31"/>
      <c r="T10820" s="31"/>
      <c r="U10820" s="169"/>
      <c r="V10820" s="150"/>
      <c r="W10820" s="141" t="str" cm="1">
        <f t="array" ref="W10820">IF(SUM(LEN(B10820:V10820))=0,"",IF(OR(OR(ISBLANK(F10820),SUM(LEN(C10820),LEN(D10820))=0),AND(NOT(E10820="Unknown"),ISBLANK(J10820)),AND(NOT(O10820="Unknown"),ISBLANK(R10820))),"Missing Information", INDEX(Table15[Entire Service Line Classification], MATCH(SUMIFS(Table15[Unique ID],Table15[System-Owned Portion],E10820,Table15[If Material Anything Other than "Lead" in Column E,Was Material Ever Previously Lead?],G10820,Table15[Customer-Owned Portion],O10820),Table15[Unique ID],0),0)))</f>
        <v/>
      </c>
    </row>
    <row r="10821" spans="2:23" x14ac:dyDescent="0.25">
      <c r="B10821" s="146"/>
      <c r="C10821" s="31"/>
      <c r="D10821" s="31"/>
      <c r="E10821" s="44"/>
      <c r="F10821" s="43"/>
      <c r="G10821" s="84"/>
      <c r="H10821" s="31"/>
      <c r="I10821" s="205"/>
      <c r="J10821" s="84"/>
      <c r="K10821" s="31"/>
      <c r="L10821" s="31"/>
      <c r="M10821" s="169"/>
      <c r="N10821" s="148"/>
      <c r="O10821" s="106"/>
      <c r="P10821" s="43"/>
      <c r="Q10821" s="205"/>
      <c r="R10821" s="84"/>
      <c r="S10821" s="31"/>
      <c r="T10821" s="31"/>
      <c r="U10821" s="169"/>
      <c r="V10821" s="150"/>
      <c r="W10821" s="141" t="str" cm="1">
        <f t="array" ref="W10821">IF(SUM(LEN(B10821:V10821))=0,"",IF(OR(OR(ISBLANK(F10821),SUM(LEN(C10821),LEN(D10821))=0),AND(NOT(E10821="Unknown"),ISBLANK(J10821)),AND(NOT(O10821="Unknown"),ISBLANK(R10821))),"Missing Information", INDEX(Table15[Entire Service Line Classification], MATCH(SUMIFS(Table15[Unique ID],Table15[System-Owned Portion],E10821,Table15[If Material Anything Other than "Lead" in Column E,Was Material Ever Previously Lead?],G10821,Table15[Customer-Owned Portion],O10821),Table15[Unique ID],0),0)))</f>
        <v/>
      </c>
    </row>
    <row r="10822" spans="2:23" x14ac:dyDescent="0.25">
      <c r="B10822" s="146"/>
      <c r="C10822" s="31"/>
      <c r="D10822" s="31"/>
      <c r="E10822" s="44"/>
      <c r="F10822" s="43"/>
      <c r="G10822" s="84"/>
      <c r="H10822" s="31"/>
      <c r="I10822" s="205"/>
      <c r="J10822" s="84"/>
      <c r="K10822" s="31"/>
      <c r="L10822" s="31"/>
      <c r="M10822" s="169"/>
      <c r="N10822" s="148"/>
      <c r="O10822" s="106"/>
      <c r="P10822" s="43"/>
      <c r="Q10822" s="205"/>
      <c r="R10822" s="84"/>
      <c r="S10822" s="31"/>
      <c r="T10822" s="31"/>
      <c r="U10822" s="169"/>
      <c r="V10822" s="150"/>
      <c r="W10822" s="141" t="str" cm="1">
        <f t="array" ref="W10822">IF(SUM(LEN(B10822:V10822))=0,"",IF(OR(OR(ISBLANK(F10822),SUM(LEN(C10822),LEN(D10822))=0),AND(NOT(E10822="Unknown"),ISBLANK(J10822)),AND(NOT(O10822="Unknown"),ISBLANK(R10822))),"Missing Information", INDEX(Table15[Entire Service Line Classification], MATCH(SUMIFS(Table15[Unique ID],Table15[System-Owned Portion],E10822,Table15[If Material Anything Other than "Lead" in Column E,Was Material Ever Previously Lead?],G10822,Table15[Customer-Owned Portion],O10822),Table15[Unique ID],0),0)))</f>
        <v/>
      </c>
    </row>
    <row r="10823" spans="2:23" x14ac:dyDescent="0.25">
      <c r="B10823" s="146"/>
      <c r="C10823" s="31"/>
      <c r="D10823" s="31"/>
      <c r="E10823" s="44"/>
      <c r="F10823" s="43"/>
      <c r="G10823" s="84"/>
      <c r="H10823" s="31"/>
      <c r="I10823" s="205"/>
      <c r="J10823" s="84"/>
      <c r="K10823" s="31"/>
      <c r="L10823" s="31"/>
      <c r="M10823" s="169"/>
      <c r="N10823" s="148"/>
      <c r="O10823" s="106"/>
      <c r="P10823" s="43"/>
      <c r="Q10823" s="205"/>
      <c r="R10823" s="84"/>
      <c r="S10823" s="31"/>
      <c r="T10823" s="31"/>
      <c r="U10823" s="169"/>
      <c r="V10823" s="150"/>
      <c r="W10823" s="141" t="str" cm="1">
        <f t="array" ref="W10823">IF(SUM(LEN(B10823:V10823))=0,"",IF(OR(OR(ISBLANK(F10823),SUM(LEN(C10823),LEN(D10823))=0),AND(NOT(E10823="Unknown"),ISBLANK(J10823)),AND(NOT(O10823="Unknown"),ISBLANK(R10823))),"Missing Information", INDEX(Table15[Entire Service Line Classification], MATCH(SUMIFS(Table15[Unique ID],Table15[System-Owned Portion],E10823,Table15[If Material Anything Other than "Lead" in Column E,Was Material Ever Previously Lead?],G10823,Table15[Customer-Owned Portion],O10823),Table15[Unique ID],0),0)))</f>
        <v/>
      </c>
    </row>
    <row r="10824" spans="2:23" x14ac:dyDescent="0.25">
      <c r="B10824" s="146"/>
      <c r="C10824" s="31"/>
      <c r="D10824" s="31"/>
      <c r="E10824" s="44"/>
      <c r="F10824" s="43"/>
      <c r="G10824" s="84"/>
      <c r="H10824" s="31"/>
      <c r="I10824" s="205"/>
      <c r="J10824" s="84"/>
      <c r="K10824" s="31"/>
      <c r="L10824" s="31"/>
      <c r="M10824" s="169"/>
      <c r="N10824" s="148"/>
      <c r="O10824" s="106"/>
      <c r="P10824" s="43"/>
      <c r="Q10824" s="205"/>
      <c r="R10824" s="84"/>
      <c r="S10824" s="31"/>
      <c r="T10824" s="31"/>
      <c r="U10824" s="169"/>
      <c r="V10824" s="150"/>
      <c r="W10824" s="141" t="str" cm="1">
        <f t="array" ref="W10824">IF(SUM(LEN(B10824:V10824))=0,"",IF(OR(OR(ISBLANK(F10824),SUM(LEN(C10824),LEN(D10824))=0),AND(NOT(E10824="Unknown"),ISBLANK(J10824)),AND(NOT(O10824="Unknown"),ISBLANK(R10824))),"Missing Information", INDEX(Table15[Entire Service Line Classification], MATCH(SUMIFS(Table15[Unique ID],Table15[System-Owned Portion],E10824,Table15[If Material Anything Other than "Lead" in Column E,Was Material Ever Previously Lead?],G10824,Table15[Customer-Owned Portion],O10824),Table15[Unique ID],0),0)))</f>
        <v/>
      </c>
    </row>
    <row r="10825" spans="2:23" x14ac:dyDescent="0.25">
      <c r="B10825" s="146"/>
      <c r="C10825" s="31"/>
      <c r="D10825" s="31"/>
      <c r="E10825" s="44"/>
      <c r="F10825" s="43"/>
      <c r="G10825" s="84"/>
      <c r="H10825" s="31"/>
      <c r="I10825" s="205"/>
      <c r="J10825" s="84"/>
      <c r="K10825" s="31"/>
      <c r="L10825" s="31"/>
      <c r="M10825" s="169"/>
      <c r="N10825" s="148"/>
      <c r="O10825" s="106"/>
      <c r="P10825" s="43"/>
      <c r="Q10825" s="205"/>
      <c r="R10825" s="84"/>
      <c r="S10825" s="31"/>
      <c r="T10825" s="31"/>
      <c r="U10825" s="169"/>
      <c r="V10825" s="150"/>
      <c r="W10825" s="141" t="str" cm="1">
        <f t="array" ref="W10825">IF(SUM(LEN(B10825:V10825))=0,"",IF(OR(OR(ISBLANK(F10825),SUM(LEN(C10825),LEN(D10825))=0),AND(NOT(E10825="Unknown"),ISBLANK(J10825)),AND(NOT(O10825="Unknown"),ISBLANK(R10825))),"Missing Information", INDEX(Table15[Entire Service Line Classification], MATCH(SUMIFS(Table15[Unique ID],Table15[System-Owned Portion],E10825,Table15[If Material Anything Other than "Lead" in Column E,Was Material Ever Previously Lead?],G10825,Table15[Customer-Owned Portion],O10825),Table15[Unique ID],0),0)))</f>
        <v/>
      </c>
    </row>
    <row r="10826" spans="2:23" x14ac:dyDescent="0.25">
      <c r="B10826" s="146"/>
      <c r="C10826" s="31"/>
      <c r="D10826" s="31"/>
      <c r="E10826" s="44"/>
      <c r="F10826" s="43"/>
      <c r="G10826" s="84"/>
      <c r="H10826" s="31"/>
      <c r="I10826" s="205"/>
      <c r="J10826" s="84"/>
      <c r="K10826" s="31"/>
      <c r="L10826" s="31"/>
      <c r="M10826" s="169"/>
      <c r="N10826" s="148"/>
      <c r="O10826" s="106"/>
      <c r="P10826" s="43"/>
      <c r="Q10826" s="205"/>
      <c r="R10826" s="84"/>
      <c r="S10826" s="31"/>
      <c r="T10826" s="31"/>
      <c r="U10826" s="169"/>
      <c r="V10826" s="150"/>
      <c r="W10826" s="141" t="str" cm="1">
        <f t="array" ref="W10826">IF(SUM(LEN(B10826:V10826))=0,"",IF(OR(OR(ISBLANK(F10826),SUM(LEN(C10826),LEN(D10826))=0),AND(NOT(E10826="Unknown"),ISBLANK(J10826)),AND(NOT(O10826="Unknown"),ISBLANK(R10826))),"Missing Information", INDEX(Table15[Entire Service Line Classification], MATCH(SUMIFS(Table15[Unique ID],Table15[System-Owned Portion],E10826,Table15[If Material Anything Other than "Lead" in Column E,Was Material Ever Previously Lead?],G10826,Table15[Customer-Owned Portion],O10826),Table15[Unique ID],0),0)))</f>
        <v/>
      </c>
    </row>
    <row r="10827" spans="2:23" x14ac:dyDescent="0.25">
      <c r="B10827" s="146"/>
      <c r="C10827" s="31"/>
      <c r="D10827" s="31"/>
      <c r="E10827" s="44"/>
      <c r="F10827" s="43"/>
      <c r="G10827" s="84"/>
      <c r="H10827" s="31"/>
      <c r="I10827" s="205"/>
      <c r="J10827" s="84"/>
      <c r="K10827" s="31"/>
      <c r="L10827" s="31"/>
      <c r="M10827" s="169"/>
      <c r="N10827" s="148"/>
      <c r="O10827" s="106"/>
      <c r="P10827" s="43"/>
      <c r="Q10827" s="205"/>
      <c r="R10827" s="84"/>
      <c r="S10827" s="31"/>
      <c r="T10827" s="31"/>
      <c r="U10827" s="169"/>
      <c r="V10827" s="150"/>
      <c r="W10827" s="141" t="str" cm="1">
        <f t="array" ref="W10827">IF(SUM(LEN(B10827:V10827))=0,"",IF(OR(OR(ISBLANK(F10827),SUM(LEN(C10827),LEN(D10827))=0),AND(NOT(E10827="Unknown"),ISBLANK(J10827)),AND(NOT(O10827="Unknown"),ISBLANK(R10827))),"Missing Information", INDEX(Table15[Entire Service Line Classification], MATCH(SUMIFS(Table15[Unique ID],Table15[System-Owned Portion],E10827,Table15[If Material Anything Other than "Lead" in Column E,Was Material Ever Previously Lead?],G10827,Table15[Customer-Owned Portion],O10827),Table15[Unique ID],0),0)))</f>
        <v/>
      </c>
    </row>
    <row r="10828" spans="2:23" x14ac:dyDescent="0.25">
      <c r="B10828" s="146"/>
      <c r="C10828" s="31"/>
      <c r="D10828" s="31"/>
      <c r="E10828" s="44"/>
      <c r="F10828" s="43"/>
      <c r="G10828" s="84"/>
      <c r="H10828" s="31"/>
      <c r="I10828" s="205"/>
      <c r="J10828" s="84"/>
      <c r="K10828" s="31"/>
      <c r="L10828" s="31"/>
      <c r="M10828" s="169"/>
      <c r="N10828" s="148"/>
      <c r="O10828" s="106"/>
      <c r="P10828" s="43"/>
      <c r="Q10828" s="205"/>
      <c r="R10828" s="84"/>
      <c r="S10828" s="31"/>
      <c r="T10828" s="31"/>
      <c r="U10828" s="169"/>
      <c r="V10828" s="150"/>
      <c r="W10828" s="141" t="str" cm="1">
        <f t="array" ref="W10828">IF(SUM(LEN(B10828:V10828))=0,"",IF(OR(OR(ISBLANK(F10828),SUM(LEN(C10828),LEN(D10828))=0),AND(NOT(E10828="Unknown"),ISBLANK(J10828)),AND(NOT(O10828="Unknown"),ISBLANK(R10828))),"Missing Information", INDEX(Table15[Entire Service Line Classification], MATCH(SUMIFS(Table15[Unique ID],Table15[System-Owned Portion],E10828,Table15[If Material Anything Other than "Lead" in Column E,Was Material Ever Previously Lead?],G10828,Table15[Customer-Owned Portion],O10828),Table15[Unique ID],0),0)))</f>
        <v/>
      </c>
    </row>
    <row r="10829" spans="2:23" x14ac:dyDescent="0.25">
      <c r="B10829" s="146"/>
      <c r="C10829" s="31"/>
      <c r="D10829" s="31"/>
      <c r="E10829" s="44"/>
      <c r="F10829" s="43"/>
      <c r="G10829" s="84"/>
      <c r="H10829" s="31"/>
      <c r="I10829" s="205"/>
      <c r="J10829" s="84"/>
      <c r="K10829" s="31"/>
      <c r="L10829" s="31"/>
      <c r="M10829" s="169"/>
      <c r="N10829" s="148"/>
      <c r="O10829" s="106"/>
      <c r="P10829" s="43"/>
      <c r="Q10829" s="205"/>
      <c r="R10829" s="84"/>
      <c r="S10829" s="31"/>
      <c r="T10829" s="31"/>
      <c r="U10829" s="169"/>
      <c r="V10829" s="150"/>
      <c r="W10829" s="141" t="str" cm="1">
        <f t="array" ref="W10829">IF(SUM(LEN(B10829:V10829))=0,"",IF(OR(OR(ISBLANK(F10829),SUM(LEN(C10829),LEN(D10829))=0),AND(NOT(E10829="Unknown"),ISBLANK(J10829)),AND(NOT(O10829="Unknown"),ISBLANK(R10829))),"Missing Information", INDEX(Table15[Entire Service Line Classification], MATCH(SUMIFS(Table15[Unique ID],Table15[System-Owned Portion],E10829,Table15[If Material Anything Other than "Lead" in Column E,Was Material Ever Previously Lead?],G10829,Table15[Customer-Owned Portion],O10829),Table15[Unique ID],0),0)))</f>
        <v/>
      </c>
    </row>
    <row r="10830" spans="2:23" x14ac:dyDescent="0.25">
      <c r="B10830" s="146"/>
      <c r="C10830" s="31"/>
      <c r="D10830" s="31"/>
      <c r="E10830" s="44"/>
      <c r="F10830" s="43"/>
      <c r="G10830" s="84"/>
      <c r="H10830" s="31"/>
      <c r="I10830" s="205"/>
      <c r="J10830" s="84"/>
      <c r="K10830" s="31"/>
      <c r="L10830" s="31"/>
      <c r="M10830" s="169"/>
      <c r="N10830" s="148"/>
      <c r="O10830" s="106"/>
      <c r="P10830" s="43"/>
      <c r="Q10830" s="205"/>
      <c r="R10830" s="84"/>
      <c r="S10830" s="31"/>
      <c r="T10830" s="31"/>
      <c r="U10830" s="169"/>
      <c r="V10830" s="150"/>
      <c r="W10830" s="141" t="str" cm="1">
        <f t="array" ref="W10830">IF(SUM(LEN(B10830:V10830))=0,"",IF(OR(OR(ISBLANK(F10830),SUM(LEN(C10830),LEN(D10830))=0),AND(NOT(E10830="Unknown"),ISBLANK(J10830)),AND(NOT(O10830="Unknown"),ISBLANK(R10830))),"Missing Information", INDEX(Table15[Entire Service Line Classification], MATCH(SUMIFS(Table15[Unique ID],Table15[System-Owned Portion],E10830,Table15[If Material Anything Other than "Lead" in Column E,Was Material Ever Previously Lead?],G10830,Table15[Customer-Owned Portion],O10830),Table15[Unique ID],0),0)))</f>
        <v/>
      </c>
    </row>
    <row r="10831" spans="2:23" x14ac:dyDescent="0.25">
      <c r="B10831" s="146"/>
      <c r="C10831" s="31"/>
      <c r="D10831" s="31"/>
      <c r="E10831" s="44"/>
      <c r="F10831" s="43"/>
      <c r="G10831" s="84"/>
      <c r="H10831" s="31"/>
      <c r="I10831" s="205"/>
      <c r="J10831" s="84"/>
      <c r="K10831" s="31"/>
      <c r="L10831" s="31"/>
      <c r="M10831" s="169"/>
      <c r="N10831" s="148"/>
      <c r="O10831" s="106"/>
      <c r="P10831" s="43"/>
      <c r="Q10831" s="205"/>
      <c r="R10831" s="84"/>
      <c r="S10831" s="31"/>
      <c r="T10831" s="31"/>
      <c r="U10831" s="169"/>
      <c r="V10831" s="150"/>
      <c r="W10831" s="141" t="str" cm="1">
        <f t="array" ref="W10831">IF(SUM(LEN(B10831:V10831))=0,"",IF(OR(OR(ISBLANK(F10831),SUM(LEN(C10831),LEN(D10831))=0),AND(NOT(E10831="Unknown"),ISBLANK(J10831)),AND(NOT(O10831="Unknown"),ISBLANK(R10831))),"Missing Information", INDEX(Table15[Entire Service Line Classification], MATCH(SUMIFS(Table15[Unique ID],Table15[System-Owned Portion],E10831,Table15[If Material Anything Other than "Lead" in Column E,Was Material Ever Previously Lead?],G10831,Table15[Customer-Owned Portion],O10831),Table15[Unique ID],0),0)))</f>
        <v/>
      </c>
    </row>
    <row r="10832" spans="2:23" x14ac:dyDescent="0.25">
      <c r="B10832" s="146"/>
      <c r="C10832" s="31"/>
      <c r="D10832" s="31"/>
      <c r="E10832" s="44"/>
      <c r="F10832" s="43"/>
      <c r="G10832" s="84"/>
      <c r="H10832" s="31"/>
      <c r="I10832" s="205"/>
      <c r="J10832" s="84"/>
      <c r="K10832" s="31"/>
      <c r="L10832" s="31"/>
      <c r="M10832" s="169"/>
      <c r="N10832" s="148"/>
      <c r="O10832" s="106"/>
      <c r="P10832" s="43"/>
      <c r="Q10832" s="205"/>
      <c r="R10832" s="84"/>
      <c r="S10832" s="31"/>
      <c r="T10832" s="31"/>
      <c r="U10832" s="169"/>
      <c r="V10832" s="150"/>
      <c r="W10832" s="141" t="str" cm="1">
        <f t="array" ref="W10832">IF(SUM(LEN(B10832:V10832))=0,"",IF(OR(OR(ISBLANK(F10832),SUM(LEN(C10832),LEN(D10832))=0),AND(NOT(E10832="Unknown"),ISBLANK(J10832)),AND(NOT(O10832="Unknown"),ISBLANK(R10832))),"Missing Information", INDEX(Table15[Entire Service Line Classification], MATCH(SUMIFS(Table15[Unique ID],Table15[System-Owned Portion],E10832,Table15[If Material Anything Other than "Lead" in Column E,Was Material Ever Previously Lead?],G10832,Table15[Customer-Owned Portion],O10832),Table15[Unique ID],0),0)))</f>
        <v/>
      </c>
    </row>
    <row r="10833" spans="2:23" x14ac:dyDescent="0.25">
      <c r="B10833" s="146"/>
      <c r="C10833" s="31"/>
      <c r="D10833" s="31"/>
      <c r="E10833" s="44"/>
      <c r="F10833" s="43"/>
      <c r="G10833" s="84"/>
      <c r="H10833" s="31"/>
      <c r="I10833" s="205"/>
      <c r="J10833" s="84"/>
      <c r="K10833" s="31"/>
      <c r="L10833" s="31"/>
      <c r="M10833" s="169"/>
      <c r="N10833" s="148"/>
      <c r="O10833" s="106"/>
      <c r="P10833" s="43"/>
      <c r="Q10833" s="205"/>
      <c r="R10833" s="84"/>
      <c r="S10833" s="31"/>
      <c r="T10833" s="31"/>
      <c r="U10833" s="169"/>
      <c r="V10833" s="150"/>
      <c r="W10833" s="141" t="str" cm="1">
        <f t="array" ref="W10833">IF(SUM(LEN(B10833:V10833))=0,"",IF(OR(OR(ISBLANK(F10833),SUM(LEN(C10833),LEN(D10833))=0),AND(NOT(E10833="Unknown"),ISBLANK(J10833)),AND(NOT(O10833="Unknown"),ISBLANK(R10833))),"Missing Information", INDEX(Table15[Entire Service Line Classification], MATCH(SUMIFS(Table15[Unique ID],Table15[System-Owned Portion],E10833,Table15[If Material Anything Other than "Lead" in Column E,Was Material Ever Previously Lead?],G10833,Table15[Customer-Owned Portion],O10833),Table15[Unique ID],0),0)))</f>
        <v/>
      </c>
    </row>
    <row r="10834" spans="2:23" x14ac:dyDescent="0.25">
      <c r="B10834" s="146"/>
      <c r="C10834" s="31"/>
      <c r="D10834" s="31"/>
      <c r="E10834" s="44"/>
      <c r="F10834" s="43"/>
      <c r="G10834" s="84"/>
      <c r="H10834" s="31"/>
      <c r="I10834" s="205"/>
      <c r="J10834" s="84"/>
      <c r="K10834" s="31"/>
      <c r="L10834" s="31"/>
      <c r="M10834" s="169"/>
      <c r="N10834" s="148"/>
      <c r="O10834" s="106"/>
      <c r="P10834" s="43"/>
      <c r="Q10834" s="205"/>
      <c r="R10834" s="84"/>
      <c r="S10834" s="31"/>
      <c r="T10834" s="31"/>
      <c r="U10834" s="169"/>
      <c r="V10834" s="150"/>
      <c r="W10834" s="141" t="str" cm="1">
        <f t="array" ref="W10834">IF(SUM(LEN(B10834:V10834))=0,"",IF(OR(OR(ISBLANK(F10834),SUM(LEN(C10834),LEN(D10834))=0),AND(NOT(E10834="Unknown"),ISBLANK(J10834)),AND(NOT(O10834="Unknown"),ISBLANK(R10834))),"Missing Information", INDEX(Table15[Entire Service Line Classification], MATCH(SUMIFS(Table15[Unique ID],Table15[System-Owned Portion],E10834,Table15[If Material Anything Other than "Lead" in Column E,Was Material Ever Previously Lead?],G10834,Table15[Customer-Owned Portion],O10834),Table15[Unique ID],0),0)))</f>
        <v/>
      </c>
    </row>
    <row r="10835" spans="2:23" x14ac:dyDescent="0.25">
      <c r="B10835" s="146"/>
      <c r="C10835" s="31"/>
      <c r="D10835" s="31"/>
      <c r="E10835" s="44"/>
      <c r="F10835" s="43"/>
      <c r="G10835" s="84"/>
      <c r="H10835" s="31"/>
      <c r="I10835" s="205"/>
      <c r="J10835" s="84"/>
      <c r="K10835" s="31"/>
      <c r="L10835" s="31"/>
      <c r="M10835" s="169"/>
      <c r="N10835" s="148"/>
      <c r="O10835" s="106"/>
      <c r="P10835" s="43"/>
      <c r="Q10835" s="205"/>
      <c r="R10835" s="84"/>
      <c r="S10835" s="31"/>
      <c r="T10835" s="31"/>
      <c r="U10835" s="169"/>
      <c r="V10835" s="150"/>
      <c r="W10835" s="141" t="str" cm="1">
        <f t="array" ref="W10835">IF(SUM(LEN(B10835:V10835))=0,"",IF(OR(OR(ISBLANK(F10835),SUM(LEN(C10835),LEN(D10835))=0),AND(NOT(E10835="Unknown"),ISBLANK(J10835)),AND(NOT(O10835="Unknown"),ISBLANK(R10835))),"Missing Information", INDEX(Table15[Entire Service Line Classification], MATCH(SUMIFS(Table15[Unique ID],Table15[System-Owned Portion],E10835,Table15[If Material Anything Other than "Lead" in Column E,Was Material Ever Previously Lead?],G10835,Table15[Customer-Owned Portion],O10835),Table15[Unique ID],0),0)))</f>
        <v/>
      </c>
    </row>
    <row r="10836" spans="2:23" x14ac:dyDescent="0.25">
      <c r="B10836" s="146"/>
      <c r="C10836" s="31"/>
      <c r="D10836" s="31"/>
      <c r="E10836" s="44"/>
      <c r="F10836" s="43"/>
      <c r="G10836" s="84"/>
      <c r="H10836" s="31"/>
      <c r="I10836" s="205"/>
      <c r="J10836" s="84"/>
      <c r="K10836" s="31"/>
      <c r="L10836" s="31"/>
      <c r="M10836" s="169"/>
      <c r="N10836" s="148"/>
      <c r="O10836" s="106"/>
      <c r="P10836" s="43"/>
      <c r="Q10836" s="205"/>
      <c r="R10836" s="84"/>
      <c r="S10836" s="31"/>
      <c r="T10836" s="31"/>
      <c r="U10836" s="169"/>
      <c r="V10836" s="150"/>
      <c r="W10836" s="141" t="str" cm="1">
        <f t="array" ref="W10836">IF(SUM(LEN(B10836:V10836))=0,"",IF(OR(OR(ISBLANK(F10836),SUM(LEN(C10836),LEN(D10836))=0),AND(NOT(E10836="Unknown"),ISBLANK(J10836)),AND(NOT(O10836="Unknown"),ISBLANK(R10836))),"Missing Information", INDEX(Table15[Entire Service Line Classification], MATCH(SUMIFS(Table15[Unique ID],Table15[System-Owned Portion],E10836,Table15[If Material Anything Other than "Lead" in Column E,Was Material Ever Previously Lead?],G10836,Table15[Customer-Owned Portion],O10836),Table15[Unique ID],0),0)))</f>
        <v/>
      </c>
    </row>
    <row r="10837" spans="2:23" x14ac:dyDescent="0.25">
      <c r="B10837" s="146"/>
      <c r="C10837" s="31"/>
      <c r="D10837" s="31"/>
      <c r="E10837" s="44"/>
      <c r="F10837" s="43"/>
      <c r="G10837" s="84"/>
      <c r="H10837" s="31"/>
      <c r="I10837" s="205"/>
      <c r="J10837" s="84"/>
      <c r="K10837" s="31"/>
      <c r="L10837" s="31"/>
      <c r="M10837" s="169"/>
      <c r="N10837" s="148"/>
      <c r="O10837" s="106"/>
      <c r="P10837" s="43"/>
      <c r="Q10837" s="205"/>
      <c r="R10837" s="84"/>
      <c r="S10837" s="31"/>
      <c r="T10837" s="31"/>
      <c r="U10837" s="169"/>
      <c r="V10837" s="150"/>
      <c r="W10837" s="141" t="str" cm="1">
        <f t="array" ref="W10837">IF(SUM(LEN(B10837:V10837))=0,"",IF(OR(OR(ISBLANK(F10837),SUM(LEN(C10837),LEN(D10837))=0),AND(NOT(E10837="Unknown"),ISBLANK(J10837)),AND(NOT(O10837="Unknown"),ISBLANK(R10837))),"Missing Information", INDEX(Table15[Entire Service Line Classification], MATCH(SUMIFS(Table15[Unique ID],Table15[System-Owned Portion],E10837,Table15[If Material Anything Other than "Lead" in Column E,Was Material Ever Previously Lead?],G10837,Table15[Customer-Owned Portion],O10837),Table15[Unique ID],0),0)))</f>
        <v/>
      </c>
    </row>
    <row r="10838" spans="2:23" x14ac:dyDescent="0.25">
      <c r="B10838" s="146"/>
      <c r="C10838" s="31"/>
      <c r="D10838" s="31"/>
      <c r="E10838" s="44"/>
      <c r="F10838" s="43"/>
      <c r="G10838" s="84"/>
      <c r="H10838" s="31"/>
      <c r="I10838" s="205"/>
      <c r="J10838" s="84"/>
      <c r="K10838" s="31"/>
      <c r="L10838" s="31"/>
      <c r="M10838" s="169"/>
      <c r="N10838" s="148"/>
      <c r="O10838" s="106"/>
      <c r="P10838" s="43"/>
      <c r="Q10838" s="205"/>
      <c r="R10838" s="84"/>
      <c r="S10838" s="31"/>
      <c r="T10838" s="31"/>
      <c r="U10838" s="169"/>
      <c r="V10838" s="150"/>
      <c r="W10838" s="141" t="str" cm="1">
        <f t="array" ref="W10838">IF(SUM(LEN(B10838:V10838))=0,"",IF(OR(OR(ISBLANK(F10838),SUM(LEN(C10838),LEN(D10838))=0),AND(NOT(E10838="Unknown"),ISBLANK(J10838)),AND(NOT(O10838="Unknown"),ISBLANK(R10838))),"Missing Information", INDEX(Table15[Entire Service Line Classification], MATCH(SUMIFS(Table15[Unique ID],Table15[System-Owned Portion],E10838,Table15[If Material Anything Other than "Lead" in Column E,Was Material Ever Previously Lead?],G10838,Table15[Customer-Owned Portion],O10838),Table15[Unique ID],0),0)))</f>
        <v/>
      </c>
    </row>
    <row r="10839" spans="2:23" x14ac:dyDescent="0.25">
      <c r="B10839" s="146"/>
      <c r="C10839" s="31"/>
      <c r="D10839" s="31"/>
      <c r="E10839" s="44"/>
      <c r="F10839" s="43"/>
      <c r="G10839" s="84"/>
      <c r="H10839" s="31"/>
      <c r="I10839" s="205"/>
      <c r="J10839" s="84"/>
      <c r="K10839" s="31"/>
      <c r="L10839" s="31"/>
      <c r="M10839" s="169"/>
      <c r="N10839" s="148"/>
      <c r="O10839" s="106"/>
      <c r="P10839" s="43"/>
      <c r="Q10839" s="205"/>
      <c r="R10839" s="84"/>
      <c r="S10839" s="31"/>
      <c r="T10839" s="31"/>
      <c r="U10839" s="169"/>
      <c r="V10839" s="150"/>
      <c r="W10839" s="141" t="str" cm="1">
        <f t="array" ref="W10839">IF(SUM(LEN(B10839:V10839))=0,"",IF(OR(OR(ISBLANK(F10839),SUM(LEN(C10839),LEN(D10839))=0),AND(NOT(E10839="Unknown"),ISBLANK(J10839)),AND(NOT(O10839="Unknown"),ISBLANK(R10839))),"Missing Information", INDEX(Table15[Entire Service Line Classification], MATCH(SUMIFS(Table15[Unique ID],Table15[System-Owned Portion],E10839,Table15[If Material Anything Other than "Lead" in Column E,Was Material Ever Previously Lead?],G10839,Table15[Customer-Owned Portion],O10839),Table15[Unique ID],0),0)))</f>
        <v/>
      </c>
    </row>
    <row r="10840" spans="2:23" x14ac:dyDescent="0.25">
      <c r="B10840" s="146"/>
      <c r="C10840" s="31"/>
      <c r="D10840" s="31"/>
      <c r="E10840" s="44"/>
      <c r="F10840" s="43"/>
      <c r="G10840" s="84"/>
      <c r="H10840" s="31"/>
      <c r="I10840" s="205"/>
      <c r="J10840" s="84"/>
      <c r="K10840" s="31"/>
      <c r="L10840" s="31"/>
      <c r="M10840" s="169"/>
      <c r="N10840" s="148"/>
      <c r="O10840" s="106"/>
      <c r="P10840" s="43"/>
      <c r="Q10840" s="205"/>
      <c r="R10840" s="84"/>
      <c r="S10840" s="31"/>
      <c r="T10840" s="31"/>
      <c r="U10840" s="169"/>
      <c r="V10840" s="150"/>
      <c r="W10840" s="141" t="str" cm="1">
        <f t="array" ref="W10840">IF(SUM(LEN(B10840:V10840))=0,"",IF(OR(OR(ISBLANK(F10840),SUM(LEN(C10840),LEN(D10840))=0),AND(NOT(E10840="Unknown"),ISBLANK(J10840)),AND(NOT(O10840="Unknown"),ISBLANK(R10840))),"Missing Information", INDEX(Table15[Entire Service Line Classification], MATCH(SUMIFS(Table15[Unique ID],Table15[System-Owned Portion],E10840,Table15[If Material Anything Other than "Lead" in Column E,Was Material Ever Previously Lead?],G10840,Table15[Customer-Owned Portion],O10840),Table15[Unique ID],0),0)))</f>
        <v/>
      </c>
    </row>
    <row r="10841" spans="2:23" x14ac:dyDescent="0.25">
      <c r="B10841" s="146"/>
      <c r="C10841" s="31"/>
      <c r="D10841" s="31"/>
      <c r="E10841" s="44"/>
      <c r="F10841" s="43"/>
      <c r="G10841" s="84"/>
      <c r="H10841" s="31"/>
      <c r="I10841" s="205"/>
      <c r="J10841" s="84"/>
      <c r="K10841" s="31"/>
      <c r="L10841" s="31"/>
      <c r="M10841" s="169"/>
      <c r="N10841" s="148"/>
      <c r="O10841" s="106"/>
      <c r="P10841" s="43"/>
      <c r="Q10841" s="205"/>
      <c r="R10841" s="84"/>
      <c r="S10841" s="31"/>
      <c r="T10841" s="31"/>
      <c r="U10841" s="169"/>
      <c r="V10841" s="150"/>
      <c r="W10841" s="141" t="str" cm="1">
        <f t="array" ref="W10841">IF(SUM(LEN(B10841:V10841))=0,"",IF(OR(OR(ISBLANK(F10841),SUM(LEN(C10841),LEN(D10841))=0),AND(NOT(E10841="Unknown"),ISBLANK(J10841)),AND(NOT(O10841="Unknown"),ISBLANK(R10841))),"Missing Information", INDEX(Table15[Entire Service Line Classification], MATCH(SUMIFS(Table15[Unique ID],Table15[System-Owned Portion],E10841,Table15[If Material Anything Other than "Lead" in Column E,Was Material Ever Previously Lead?],G10841,Table15[Customer-Owned Portion],O10841),Table15[Unique ID],0),0)))</f>
        <v/>
      </c>
    </row>
    <row r="10842" spans="2:23" x14ac:dyDescent="0.25">
      <c r="B10842" s="146"/>
      <c r="C10842" s="31"/>
      <c r="D10842" s="31"/>
      <c r="E10842" s="44"/>
      <c r="F10842" s="43"/>
      <c r="G10842" s="84"/>
      <c r="H10842" s="31"/>
      <c r="I10842" s="205"/>
      <c r="J10842" s="84"/>
      <c r="K10842" s="31"/>
      <c r="L10842" s="31"/>
      <c r="M10842" s="169"/>
      <c r="N10842" s="148"/>
      <c r="O10842" s="106"/>
      <c r="P10842" s="43"/>
      <c r="Q10842" s="205"/>
      <c r="R10842" s="84"/>
      <c r="S10842" s="31"/>
      <c r="T10842" s="31"/>
      <c r="U10842" s="169"/>
      <c r="V10842" s="150"/>
      <c r="W10842" s="141" t="str" cm="1">
        <f t="array" ref="W10842">IF(SUM(LEN(B10842:V10842))=0,"",IF(OR(OR(ISBLANK(F10842),SUM(LEN(C10842),LEN(D10842))=0),AND(NOT(E10842="Unknown"),ISBLANK(J10842)),AND(NOT(O10842="Unknown"),ISBLANK(R10842))),"Missing Information", INDEX(Table15[Entire Service Line Classification], MATCH(SUMIFS(Table15[Unique ID],Table15[System-Owned Portion],E10842,Table15[If Material Anything Other than "Lead" in Column E,Was Material Ever Previously Lead?],G10842,Table15[Customer-Owned Portion],O10842),Table15[Unique ID],0),0)))</f>
        <v/>
      </c>
    </row>
    <row r="10843" spans="2:23" x14ac:dyDescent="0.25">
      <c r="B10843" s="146"/>
      <c r="C10843" s="31"/>
      <c r="D10843" s="31"/>
      <c r="E10843" s="44"/>
      <c r="F10843" s="43"/>
      <c r="G10843" s="84"/>
      <c r="H10843" s="31"/>
      <c r="I10843" s="205"/>
      <c r="J10843" s="84"/>
      <c r="K10843" s="31"/>
      <c r="L10843" s="31"/>
      <c r="M10843" s="169"/>
      <c r="N10843" s="148"/>
      <c r="O10843" s="106"/>
      <c r="P10843" s="43"/>
      <c r="Q10843" s="205"/>
      <c r="R10843" s="84"/>
      <c r="S10843" s="31"/>
      <c r="T10843" s="31"/>
      <c r="U10843" s="169"/>
      <c r="V10843" s="150"/>
      <c r="W10843" s="141" t="str" cm="1">
        <f t="array" ref="W10843">IF(SUM(LEN(B10843:V10843))=0,"",IF(OR(OR(ISBLANK(F10843),SUM(LEN(C10843),LEN(D10843))=0),AND(NOT(E10843="Unknown"),ISBLANK(J10843)),AND(NOT(O10843="Unknown"),ISBLANK(R10843))),"Missing Information", INDEX(Table15[Entire Service Line Classification], MATCH(SUMIFS(Table15[Unique ID],Table15[System-Owned Portion],E10843,Table15[If Material Anything Other than "Lead" in Column E,Was Material Ever Previously Lead?],G10843,Table15[Customer-Owned Portion],O10843),Table15[Unique ID],0),0)))</f>
        <v/>
      </c>
    </row>
    <row r="10844" spans="2:23" x14ac:dyDescent="0.25">
      <c r="B10844" s="146"/>
      <c r="C10844" s="31"/>
      <c r="D10844" s="31"/>
      <c r="E10844" s="44"/>
      <c r="F10844" s="43"/>
      <c r="G10844" s="84"/>
      <c r="H10844" s="31"/>
      <c r="I10844" s="205"/>
      <c r="J10844" s="84"/>
      <c r="K10844" s="31"/>
      <c r="L10844" s="31"/>
      <c r="M10844" s="169"/>
      <c r="N10844" s="148"/>
      <c r="O10844" s="106"/>
      <c r="P10844" s="43"/>
      <c r="Q10844" s="205"/>
      <c r="R10844" s="84"/>
      <c r="S10844" s="31"/>
      <c r="T10844" s="31"/>
      <c r="U10844" s="169"/>
      <c r="V10844" s="150"/>
      <c r="W10844" s="141" t="str" cm="1">
        <f t="array" ref="W10844">IF(SUM(LEN(B10844:V10844))=0,"",IF(OR(OR(ISBLANK(F10844),SUM(LEN(C10844),LEN(D10844))=0),AND(NOT(E10844="Unknown"),ISBLANK(J10844)),AND(NOT(O10844="Unknown"),ISBLANK(R10844))),"Missing Information", INDEX(Table15[Entire Service Line Classification], MATCH(SUMIFS(Table15[Unique ID],Table15[System-Owned Portion],E10844,Table15[If Material Anything Other than "Lead" in Column E,Was Material Ever Previously Lead?],G10844,Table15[Customer-Owned Portion],O10844),Table15[Unique ID],0),0)))</f>
        <v/>
      </c>
    </row>
    <row r="10845" spans="2:23" x14ac:dyDescent="0.25">
      <c r="B10845" s="146"/>
      <c r="C10845" s="31"/>
      <c r="D10845" s="31"/>
      <c r="E10845" s="44"/>
      <c r="F10845" s="43"/>
      <c r="G10845" s="84"/>
      <c r="H10845" s="31"/>
      <c r="I10845" s="205"/>
      <c r="J10845" s="84"/>
      <c r="K10845" s="31"/>
      <c r="L10845" s="31"/>
      <c r="M10845" s="169"/>
      <c r="N10845" s="148"/>
      <c r="O10845" s="106"/>
      <c r="P10845" s="43"/>
      <c r="Q10845" s="205"/>
      <c r="R10845" s="84"/>
      <c r="S10845" s="31"/>
      <c r="T10845" s="31"/>
      <c r="U10845" s="169"/>
      <c r="V10845" s="150"/>
      <c r="W10845" s="141" t="str" cm="1">
        <f t="array" ref="W10845">IF(SUM(LEN(B10845:V10845))=0,"",IF(OR(OR(ISBLANK(F10845),SUM(LEN(C10845),LEN(D10845))=0),AND(NOT(E10845="Unknown"),ISBLANK(J10845)),AND(NOT(O10845="Unknown"),ISBLANK(R10845))),"Missing Information", INDEX(Table15[Entire Service Line Classification], MATCH(SUMIFS(Table15[Unique ID],Table15[System-Owned Portion],E10845,Table15[If Material Anything Other than "Lead" in Column E,Was Material Ever Previously Lead?],G10845,Table15[Customer-Owned Portion],O10845),Table15[Unique ID],0),0)))</f>
        <v/>
      </c>
    </row>
    <row r="10846" spans="2:23" x14ac:dyDescent="0.25">
      <c r="B10846" s="146"/>
      <c r="C10846" s="31"/>
      <c r="D10846" s="31"/>
      <c r="E10846" s="44"/>
      <c r="F10846" s="43"/>
      <c r="G10846" s="84"/>
      <c r="H10846" s="31"/>
      <c r="I10846" s="205"/>
      <c r="J10846" s="84"/>
      <c r="K10846" s="31"/>
      <c r="L10846" s="31"/>
      <c r="M10846" s="169"/>
      <c r="N10846" s="148"/>
      <c r="O10846" s="106"/>
      <c r="P10846" s="43"/>
      <c r="Q10846" s="205"/>
      <c r="R10846" s="84"/>
      <c r="S10846" s="31"/>
      <c r="T10846" s="31"/>
      <c r="U10846" s="169"/>
      <c r="V10846" s="150"/>
      <c r="W10846" s="141" t="str" cm="1">
        <f t="array" ref="W10846">IF(SUM(LEN(B10846:V10846))=0,"",IF(OR(OR(ISBLANK(F10846),SUM(LEN(C10846),LEN(D10846))=0),AND(NOT(E10846="Unknown"),ISBLANK(J10846)),AND(NOT(O10846="Unknown"),ISBLANK(R10846))),"Missing Information", INDEX(Table15[Entire Service Line Classification], MATCH(SUMIFS(Table15[Unique ID],Table15[System-Owned Portion],E10846,Table15[If Material Anything Other than "Lead" in Column E,Was Material Ever Previously Lead?],G10846,Table15[Customer-Owned Portion],O10846),Table15[Unique ID],0),0)))</f>
        <v/>
      </c>
    </row>
    <row r="10847" spans="2:23" x14ac:dyDescent="0.25">
      <c r="B10847" s="146"/>
      <c r="C10847" s="31"/>
      <c r="D10847" s="31"/>
      <c r="E10847" s="44"/>
      <c r="F10847" s="43"/>
      <c r="G10847" s="84"/>
      <c r="H10847" s="31"/>
      <c r="I10847" s="205"/>
      <c r="J10847" s="84"/>
      <c r="K10847" s="31"/>
      <c r="L10847" s="31"/>
      <c r="M10847" s="169"/>
      <c r="N10847" s="148"/>
      <c r="O10847" s="106"/>
      <c r="P10847" s="43"/>
      <c r="Q10847" s="205"/>
      <c r="R10847" s="84"/>
      <c r="S10847" s="31"/>
      <c r="T10847" s="31"/>
      <c r="U10847" s="169"/>
      <c r="V10847" s="150"/>
      <c r="W10847" s="141" t="str" cm="1">
        <f t="array" ref="W10847">IF(SUM(LEN(B10847:V10847))=0,"",IF(OR(OR(ISBLANK(F10847),SUM(LEN(C10847),LEN(D10847))=0),AND(NOT(E10847="Unknown"),ISBLANK(J10847)),AND(NOT(O10847="Unknown"),ISBLANK(R10847))),"Missing Information", INDEX(Table15[Entire Service Line Classification], MATCH(SUMIFS(Table15[Unique ID],Table15[System-Owned Portion],E10847,Table15[If Material Anything Other than "Lead" in Column E,Was Material Ever Previously Lead?],G10847,Table15[Customer-Owned Portion],O10847),Table15[Unique ID],0),0)))</f>
        <v/>
      </c>
    </row>
    <row r="10848" spans="2:23" x14ac:dyDescent="0.25">
      <c r="B10848" s="146"/>
      <c r="C10848" s="31"/>
      <c r="D10848" s="31"/>
      <c r="E10848" s="44"/>
      <c r="F10848" s="43"/>
      <c r="G10848" s="84"/>
      <c r="H10848" s="31"/>
      <c r="I10848" s="205"/>
      <c r="J10848" s="84"/>
      <c r="K10848" s="31"/>
      <c r="L10848" s="31"/>
      <c r="M10848" s="169"/>
      <c r="N10848" s="148"/>
      <c r="O10848" s="106"/>
      <c r="P10848" s="43"/>
      <c r="Q10848" s="205"/>
      <c r="R10848" s="84"/>
      <c r="S10848" s="31"/>
      <c r="T10848" s="31"/>
      <c r="U10848" s="169"/>
      <c r="V10848" s="150"/>
      <c r="W10848" s="141" t="str" cm="1">
        <f t="array" ref="W10848">IF(SUM(LEN(B10848:V10848))=0,"",IF(OR(OR(ISBLANK(F10848),SUM(LEN(C10848),LEN(D10848))=0),AND(NOT(E10848="Unknown"),ISBLANK(J10848)),AND(NOT(O10848="Unknown"),ISBLANK(R10848))),"Missing Information", INDEX(Table15[Entire Service Line Classification], MATCH(SUMIFS(Table15[Unique ID],Table15[System-Owned Portion],E10848,Table15[If Material Anything Other than "Lead" in Column E,Was Material Ever Previously Lead?],G10848,Table15[Customer-Owned Portion],O10848),Table15[Unique ID],0),0)))</f>
        <v/>
      </c>
    </row>
    <row r="10849" spans="2:23" x14ac:dyDescent="0.25">
      <c r="B10849" s="146"/>
      <c r="C10849" s="31"/>
      <c r="D10849" s="31"/>
      <c r="E10849" s="44"/>
      <c r="F10849" s="43"/>
      <c r="G10849" s="84"/>
      <c r="H10849" s="31"/>
      <c r="I10849" s="205"/>
      <c r="J10849" s="84"/>
      <c r="K10849" s="31"/>
      <c r="L10849" s="31"/>
      <c r="M10849" s="169"/>
      <c r="N10849" s="148"/>
      <c r="O10849" s="106"/>
      <c r="P10849" s="43"/>
      <c r="Q10849" s="205"/>
      <c r="R10849" s="84"/>
      <c r="S10849" s="31"/>
      <c r="T10849" s="31"/>
      <c r="U10849" s="169"/>
      <c r="V10849" s="150"/>
      <c r="W10849" s="141" t="str" cm="1">
        <f t="array" ref="W10849">IF(SUM(LEN(B10849:V10849))=0,"",IF(OR(OR(ISBLANK(F10849),SUM(LEN(C10849),LEN(D10849))=0),AND(NOT(E10849="Unknown"),ISBLANK(J10849)),AND(NOT(O10849="Unknown"),ISBLANK(R10849))),"Missing Information", INDEX(Table15[Entire Service Line Classification], MATCH(SUMIFS(Table15[Unique ID],Table15[System-Owned Portion],E10849,Table15[If Material Anything Other than "Lead" in Column E,Was Material Ever Previously Lead?],G10849,Table15[Customer-Owned Portion],O10849),Table15[Unique ID],0),0)))</f>
        <v/>
      </c>
    </row>
    <row r="10850" spans="2:23" x14ac:dyDescent="0.25">
      <c r="B10850" s="146"/>
      <c r="C10850" s="31"/>
      <c r="D10850" s="31"/>
      <c r="E10850" s="44"/>
      <c r="F10850" s="43"/>
      <c r="G10850" s="84"/>
      <c r="H10850" s="31"/>
      <c r="I10850" s="205"/>
      <c r="J10850" s="84"/>
      <c r="K10850" s="31"/>
      <c r="L10850" s="31"/>
      <c r="M10850" s="169"/>
      <c r="N10850" s="148"/>
      <c r="O10850" s="106"/>
      <c r="P10850" s="43"/>
      <c r="Q10850" s="205"/>
      <c r="R10850" s="84"/>
      <c r="S10850" s="31"/>
      <c r="T10850" s="31"/>
      <c r="U10850" s="169"/>
      <c r="V10850" s="150"/>
      <c r="W10850" s="141" t="str" cm="1">
        <f t="array" ref="W10850">IF(SUM(LEN(B10850:V10850))=0,"",IF(OR(OR(ISBLANK(F10850),SUM(LEN(C10850),LEN(D10850))=0),AND(NOT(E10850="Unknown"),ISBLANK(J10850)),AND(NOT(O10850="Unknown"),ISBLANK(R10850))),"Missing Information", INDEX(Table15[Entire Service Line Classification], MATCH(SUMIFS(Table15[Unique ID],Table15[System-Owned Portion],E10850,Table15[If Material Anything Other than "Lead" in Column E,Was Material Ever Previously Lead?],G10850,Table15[Customer-Owned Portion],O10850),Table15[Unique ID],0),0)))</f>
        <v/>
      </c>
    </row>
    <row r="10851" spans="2:23" x14ac:dyDescent="0.25">
      <c r="B10851" s="146"/>
      <c r="C10851" s="31"/>
      <c r="D10851" s="31"/>
      <c r="E10851" s="44"/>
      <c r="F10851" s="43"/>
      <c r="G10851" s="84"/>
      <c r="H10851" s="31"/>
      <c r="I10851" s="205"/>
      <c r="J10851" s="84"/>
      <c r="K10851" s="31"/>
      <c r="L10851" s="31"/>
      <c r="M10851" s="169"/>
      <c r="N10851" s="148"/>
      <c r="O10851" s="106"/>
      <c r="P10851" s="43"/>
      <c r="Q10851" s="205"/>
      <c r="R10851" s="84"/>
      <c r="S10851" s="31"/>
      <c r="T10851" s="31"/>
      <c r="U10851" s="169"/>
      <c r="V10851" s="150"/>
      <c r="W10851" s="141" t="str" cm="1">
        <f t="array" ref="W10851">IF(SUM(LEN(B10851:V10851))=0,"",IF(OR(OR(ISBLANK(F10851),SUM(LEN(C10851),LEN(D10851))=0),AND(NOT(E10851="Unknown"),ISBLANK(J10851)),AND(NOT(O10851="Unknown"),ISBLANK(R10851))),"Missing Information", INDEX(Table15[Entire Service Line Classification], MATCH(SUMIFS(Table15[Unique ID],Table15[System-Owned Portion],E10851,Table15[If Material Anything Other than "Lead" in Column E,Was Material Ever Previously Lead?],G10851,Table15[Customer-Owned Portion],O10851),Table15[Unique ID],0),0)))</f>
        <v/>
      </c>
    </row>
    <row r="10852" spans="2:23" x14ac:dyDescent="0.25">
      <c r="B10852" s="146"/>
      <c r="C10852" s="31"/>
      <c r="D10852" s="31"/>
      <c r="E10852" s="44"/>
      <c r="F10852" s="43"/>
      <c r="G10852" s="84"/>
      <c r="H10852" s="31"/>
      <c r="I10852" s="205"/>
      <c r="J10852" s="84"/>
      <c r="K10852" s="31"/>
      <c r="L10852" s="31"/>
      <c r="M10852" s="169"/>
      <c r="N10852" s="148"/>
      <c r="O10852" s="106"/>
      <c r="P10852" s="43"/>
      <c r="Q10852" s="205"/>
      <c r="R10852" s="84"/>
      <c r="S10852" s="31"/>
      <c r="T10852" s="31"/>
      <c r="U10852" s="169"/>
      <c r="V10852" s="150"/>
      <c r="W10852" s="141" t="str" cm="1">
        <f t="array" ref="W10852">IF(SUM(LEN(B10852:V10852))=0,"",IF(OR(OR(ISBLANK(F10852),SUM(LEN(C10852),LEN(D10852))=0),AND(NOT(E10852="Unknown"),ISBLANK(J10852)),AND(NOT(O10852="Unknown"),ISBLANK(R10852))),"Missing Information", INDEX(Table15[Entire Service Line Classification], MATCH(SUMIFS(Table15[Unique ID],Table15[System-Owned Portion],E10852,Table15[If Material Anything Other than "Lead" in Column E,Was Material Ever Previously Lead?],G10852,Table15[Customer-Owned Portion],O10852),Table15[Unique ID],0),0)))</f>
        <v/>
      </c>
    </row>
    <row r="10853" spans="2:23" x14ac:dyDescent="0.25">
      <c r="B10853" s="146"/>
      <c r="C10853" s="31"/>
      <c r="D10853" s="31"/>
      <c r="E10853" s="44"/>
      <c r="F10853" s="43"/>
      <c r="G10853" s="84"/>
      <c r="H10853" s="31"/>
      <c r="I10853" s="205"/>
      <c r="J10853" s="84"/>
      <c r="K10853" s="31"/>
      <c r="L10853" s="31"/>
      <c r="M10853" s="169"/>
      <c r="N10853" s="148"/>
      <c r="O10853" s="106"/>
      <c r="P10853" s="43"/>
      <c r="Q10853" s="205"/>
      <c r="R10853" s="84"/>
      <c r="S10853" s="31"/>
      <c r="T10853" s="31"/>
      <c r="U10853" s="169"/>
      <c r="V10853" s="150"/>
      <c r="W10853" s="141" t="str" cm="1">
        <f t="array" ref="W10853">IF(SUM(LEN(B10853:V10853))=0,"",IF(OR(OR(ISBLANK(F10853),SUM(LEN(C10853),LEN(D10853))=0),AND(NOT(E10853="Unknown"),ISBLANK(J10853)),AND(NOT(O10853="Unknown"),ISBLANK(R10853))),"Missing Information", INDEX(Table15[Entire Service Line Classification], MATCH(SUMIFS(Table15[Unique ID],Table15[System-Owned Portion],E10853,Table15[If Material Anything Other than "Lead" in Column E,Was Material Ever Previously Lead?],G10853,Table15[Customer-Owned Portion],O10853),Table15[Unique ID],0),0)))</f>
        <v/>
      </c>
    </row>
    <row r="10854" spans="2:23" x14ac:dyDescent="0.25">
      <c r="B10854" s="146"/>
      <c r="C10854" s="31"/>
      <c r="D10854" s="31"/>
      <c r="E10854" s="44"/>
      <c r="F10854" s="43"/>
      <c r="G10854" s="84"/>
      <c r="H10854" s="31"/>
      <c r="I10854" s="205"/>
      <c r="J10854" s="84"/>
      <c r="K10854" s="31"/>
      <c r="L10854" s="31"/>
      <c r="M10854" s="169"/>
      <c r="N10854" s="148"/>
      <c r="O10854" s="106"/>
      <c r="P10854" s="43"/>
      <c r="Q10854" s="205"/>
      <c r="R10854" s="84"/>
      <c r="S10854" s="31"/>
      <c r="T10854" s="31"/>
      <c r="U10854" s="169"/>
      <c r="V10854" s="150"/>
      <c r="W10854" s="141" t="str" cm="1">
        <f t="array" ref="W10854">IF(SUM(LEN(B10854:V10854))=0,"",IF(OR(OR(ISBLANK(F10854),SUM(LEN(C10854),LEN(D10854))=0),AND(NOT(E10854="Unknown"),ISBLANK(J10854)),AND(NOT(O10854="Unknown"),ISBLANK(R10854))),"Missing Information", INDEX(Table15[Entire Service Line Classification], MATCH(SUMIFS(Table15[Unique ID],Table15[System-Owned Portion],E10854,Table15[If Material Anything Other than "Lead" in Column E,Was Material Ever Previously Lead?],G10854,Table15[Customer-Owned Portion],O10854),Table15[Unique ID],0),0)))</f>
        <v/>
      </c>
    </row>
    <row r="10855" spans="2:23" x14ac:dyDescent="0.25">
      <c r="B10855" s="146"/>
      <c r="C10855" s="31"/>
      <c r="D10855" s="31"/>
      <c r="E10855" s="44"/>
      <c r="F10855" s="43"/>
      <c r="G10855" s="84"/>
      <c r="H10855" s="31"/>
      <c r="I10855" s="205"/>
      <c r="J10855" s="84"/>
      <c r="K10855" s="31"/>
      <c r="L10855" s="31"/>
      <c r="M10855" s="169"/>
      <c r="N10855" s="148"/>
      <c r="O10855" s="106"/>
      <c r="P10855" s="43"/>
      <c r="Q10855" s="205"/>
      <c r="R10855" s="84"/>
      <c r="S10855" s="31"/>
      <c r="T10855" s="31"/>
      <c r="U10855" s="169"/>
      <c r="V10855" s="150"/>
      <c r="W10855" s="141" t="str" cm="1">
        <f t="array" ref="W10855">IF(SUM(LEN(B10855:V10855))=0,"",IF(OR(OR(ISBLANK(F10855),SUM(LEN(C10855),LEN(D10855))=0),AND(NOT(E10855="Unknown"),ISBLANK(J10855)),AND(NOT(O10855="Unknown"),ISBLANK(R10855))),"Missing Information", INDEX(Table15[Entire Service Line Classification], MATCH(SUMIFS(Table15[Unique ID],Table15[System-Owned Portion],E10855,Table15[If Material Anything Other than "Lead" in Column E,Was Material Ever Previously Lead?],G10855,Table15[Customer-Owned Portion],O10855),Table15[Unique ID],0),0)))</f>
        <v/>
      </c>
    </row>
    <row r="10856" spans="2:23" x14ac:dyDescent="0.25">
      <c r="B10856" s="146"/>
      <c r="C10856" s="31"/>
      <c r="D10856" s="31"/>
      <c r="E10856" s="44"/>
      <c r="F10856" s="43"/>
      <c r="G10856" s="84"/>
      <c r="H10856" s="31"/>
      <c r="I10856" s="205"/>
      <c r="J10856" s="84"/>
      <c r="K10856" s="31"/>
      <c r="L10856" s="31"/>
      <c r="M10856" s="169"/>
      <c r="N10856" s="148"/>
      <c r="O10856" s="106"/>
      <c r="P10856" s="43"/>
      <c r="Q10856" s="205"/>
      <c r="R10856" s="84"/>
      <c r="S10856" s="31"/>
      <c r="T10856" s="31"/>
      <c r="U10856" s="169"/>
      <c r="V10856" s="150"/>
      <c r="W10856" s="141" t="str" cm="1">
        <f t="array" ref="W10856">IF(SUM(LEN(B10856:V10856))=0,"",IF(OR(OR(ISBLANK(F10856),SUM(LEN(C10856),LEN(D10856))=0),AND(NOT(E10856="Unknown"),ISBLANK(J10856)),AND(NOT(O10856="Unknown"),ISBLANK(R10856))),"Missing Information", INDEX(Table15[Entire Service Line Classification], MATCH(SUMIFS(Table15[Unique ID],Table15[System-Owned Portion],E10856,Table15[If Material Anything Other than "Lead" in Column E,Was Material Ever Previously Lead?],G10856,Table15[Customer-Owned Portion],O10856),Table15[Unique ID],0),0)))</f>
        <v/>
      </c>
    </row>
    <row r="10857" spans="2:23" x14ac:dyDescent="0.25">
      <c r="B10857" s="146"/>
      <c r="C10857" s="31"/>
      <c r="D10857" s="31"/>
      <c r="E10857" s="44"/>
      <c r="F10857" s="43"/>
      <c r="G10857" s="84"/>
      <c r="H10857" s="31"/>
      <c r="I10857" s="205"/>
      <c r="J10857" s="84"/>
      <c r="K10857" s="31"/>
      <c r="L10857" s="31"/>
      <c r="M10857" s="169"/>
      <c r="N10857" s="148"/>
      <c r="O10857" s="106"/>
      <c r="P10857" s="43"/>
      <c r="Q10857" s="205"/>
      <c r="R10857" s="84"/>
      <c r="S10857" s="31"/>
      <c r="T10857" s="31"/>
      <c r="U10857" s="169"/>
      <c r="V10857" s="150"/>
      <c r="W10857" s="141" t="str" cm="1">
        <f t="array" ref="W10857">IF(SUM(LEN(B10857:V10857))=0,"",IF(OR(OR(ISBLANK(F10857),SUM(LEN(C10857),LEN(D10857))=0),AND(NOT(E10857="Unknown"),ISBLANK(J10857)),AND(NOT(O10857="Unknown"),ISBLANK(R10857))),"Missing Information", INDEX(Table15[Entire Service Line Classification], MATCH(SUMIFS(Table15[Unique ID],Table15[System-Owned Portion],E10857,Table15[If Material Anything Other than "Lead" in Column E,Was Material Ever Previously Lead?],G10857,Table15[Customer-Owned Portion],O10857),Table15[Unique ID],0),0)))</f>
        <v/>
      </c>
    </row>
    <row r="10858" spans="2:23" x14ac:dyDescent="0.25">
      <c r="B10858" s="146"/>
      <c r="C10858" s="31"/>
      <c r="D10858" s="31"/>
      <c r="E10858" s="44"/>
      <c r="F10858" s="43"/>
      <c r="G10858" s="84"/>
      <c r="H10858" s="31"/>
      <c r="I10858" s="205"/>
      <c r="J10858" s="84"/>
      <c r="K10858" s="31"/>
      <c r="L10858" s="31"/>
      <c r="M10858" s="169"/>
      <c r="N10858" s="148"/>
      <c r="O10858" s="106"/>
      <c r="P10858" s="43"/>
      <c r="Q10858" s="205"/>
      <c r="R10858" s="84"/>
      <c r="S10858" s="31"/>
      <c r="T10858" s="31"/>
      <c r="U10858" s="169"/>
      <c r="V10858" s="150"/>
      <c r="W10858" s="141" t="str" cm="1">
        <f t="array" ref="W10858">IF(SUM(LEN(B10858:V10858))=0,"",IF(OR(OR(ISBLANK(F10858),SUM(LEN(C10858),LEN(D10858))=0),AND(NOT(E10858="Unknown"),ISBLANK(J10858)),AND(NOT(O10858="Unknown"),ISBLANK(R10858))),"Missing Information", INDEX(Table15[Entire Service Line Classification], MATCH(SUMIFS(Table15[Unique ID],Table15[System-Owned Portion],E10858,Table15[If Material Anything Other than "Lead" in Column E,Was Material Ever Previously Lead?],G10858,Table15[Customer-Owned Portion],O10858),Table15[Unique ID],0),0)))</f>
        <v/>
      </c>
    </row>
    <row r="10859" spans="2:23" x14ac:dyDescent="0.25">
      <c r="B10859" s="146"/>
      <c r="C10859" s="31"/>
      <c r="D10859" s="31"/>
      <c r="E10859" s="44"/>
      <c r="F10859" s="43"/>
      <c r="G10859" s="84"/>
      <c r="H10859" s="31"/>
      <c r="I10859" s="205"/>
      <c r="J10859" s="84"/>
      <c r="K10859" s="31"/>
      <c r="L10859" s="31"/>
      <c r="M10859" s="169"/>
      <c r="N10859" s="148"/>
      <c r="O10859" s="106"/>
      <c r="P10859" s="43"/>
      <c r="Q10859" s="205"/>
      <c r="R10859" s="84"/>
      <c r="S10859" s="31"/>
      <c r="T10859" s="31"/>
      <c r="U10859" s="169"/>
      <c r="V10859" s="150"/>
      <c r="W10859" s="141" t="str" cm="1">
        <f t="array" ref="W10859">IF(SUM(LEN(B10859:V10859))=0,"",IF(OR(OR(ISBLANK(F10859),SUM(LEN(C10859),LEN(D10859))=0),AND(NOT(E10859="Unknown"),ISBLANK(J10859)),AND(NOT(O10859="Unknown"),ISBLANK(R10859))),"Missing Information", INDEX(Table15[Entire Service Line Classification], MATCH(SUMIFS(Table15[Unique ID],Table15[System-Owned Portion],E10859,Table15[If Material Anything Other than "Lead" in Column E,Was Material Ever Previously Lead?],G10859,Table15[Customer-Owned Portion],O10859),Table15[Unique ID],0),0)))</f>
        <v/>
      </c>
    </row>
    <row r="10860" spans="2:23" x14ac:dyDescent="0.25">
      <c r="B10860" s="146"/>
      <c r="C10860" s="31"/>
      <c r="D10860" s="31"/>
      <c r="E10860" s="44"/>
      <c r="F10860" s="43"/>
      <c r="G10860" s="84"/>
      <c r="H10860" s="31"/>
      <c r="I10860" s="205"/>
      <c r="J10860" s="84"/>
      <c r="K10860" s="31"/>
      <c r="L10860" s="31"/>
      <c r="M10860" s="169"/>
      <c r="N10860" s="148"/>
      <c r="O10860" s="106"/>
      <c r="P10860" s="43"/>
      <c r="Q10860" s="205"/>
      <c r="R10860" s="84"/>
      <c r="S10860" s="31"/>
      <c r="T10860" s="31"/>
      <c r="U10860" s="169"/>
      <c r="V10860" s="150"/>
      <c r="W10860" s="141" t="str" cm="1">
        <f t="array" ref="W10860">IF(SUM(LEN(B10860:V10860))=0,"",IF(OR(OR(ISBLANK(F10860),SUM(LEN(C10860),LEN(D10860))=0),AND(NOT(E10860="Unknown"),ISBLANK(J10860)),AND(NOT(O10860="Unknown"),ISBLANK(R10860))),"Missing Information", INDEX(Table15[Entire Service Line Classification], MATCH(SUMIFS(Table15[Unique ID],Table15[System-Owned Portion],E10860,Table15[If Material Anything Other than "Lead" in Column E,Was Material Ever Previously Lead?],G10860,Table15[Customer-Owned Portion],O10860),Table15[Unique ID],0),0)))</f>
        <v/>
      </c>
    </row>
    <row r="10861" spans="2:23" x14ac:dyDescent="0.25">
      <c r="B10861" s="146"/>
      <c r="C10861" s="31"/>
      <c r="D10861" s="31"/>
      <c r="E10861" s="44"/>
      <c r="F10861" s="43"/>
      <c r="G10861" s="84"/>
      <c r="H10861" s="31"/>
      <c r="I10861" s="205"/>
      <c r="J10861" s="84"/>
      <c r="K10861" s="31"/>
      <c r="L10861" s="31"/>
      <c r="M10861" s="169"/>
      <c r="N10861" s="148"/>
      <c r="O10861" s="106"/>
      <c r="P10861" s="43"/>
      <c r="Q10861" s="205"/>
      <c r="R10861" s="84"/>
      <c r="S10861" s="31"/>
      <c r="T10861" s="31"/>
      <c r="U10861" s="169"/>
      <c r="V10861" s="150"/>
      <c r="W10861" s="141" t="str" cm="1">
        <f t="array" ref="W10861">IF(SUM(LEN(B10861:V10861))=0,"",IF(OR(OR(ISBLANK(F10861),SUM(LEN(C10861),LEN(D10861))=0),AND(NOT(E10861="Unknown"),ISBLANK(J10861)),AND(NOT(O10861="Unknown"),ISBLANK(R10861))),"Missing Information", INDEX(Table15[Entire Service Line Classification], MATCH(SUMIFS(Table15[Unique ID],Table15[System-Owned Portion],E10861,Table15[If Material Anything Other than "Lead" in Column E,Was Material Ever Previously Lead?],G10861,Table15[Customer-Owned Portion],O10861),Table15[Unique ID],0),0)))</f>
        <v/>
      </c>
    </row>
    <row r="10862" spans="2:23" x14ac:dyDescent="0.25">
      <c r="B10862" s="146"/>
      <c r="C10862" s="31"/>
      <c r="D10862" s="31"/>
      <c r="E10862" s="44"/>
      <c r="F10862" s="43"/>
      <c r="G10862" s="84"/>
      <c r="H10862" s="31"/>
      <c r="I10862" s="205"/>
      <c r="J10862" s="84"/>
      <c r="K10862" s="31"/>
      <c r="L10862" s="31"/>
      <c r="M10862" s="169"/>
      <c r="N10862" s="148"/>
      <c r="O10862" s="106"/>
      <c r="P10862" s="43"/>
      <c r="Q10862" s="205"/>
      <c r="R10862" s="84"/>
      <c r="S10862" s="31"/>
      <c r="T10862" s="31"/>
      <c r="U10862" s="169"/>
      <c r="V10862" s="150"/>
      <c r="W10862" s="141" t="str" cm="1">
        <f t="array" ref="W10862">IF(SUM(LEN(B10862:V10862))=0,"",IF(OR(OR(ISBLANK(F10862),SUM(LEN(C10862),LEN(D10862))=0),AND(NOT(E10862="Unknown"),ISBLANK(J10862)),AND(NOT(O10862="Unknown"),ISBLANK(R10862))),"Missing Information", INDEX(Table15[Entire Service Line Classification], MATCH(SUMIFS(Table15[Unique ID],Table15[System-Owned Portion],E10862,Table15[If Material Anything Other than "Lead" in Column E,Was Material Ever Previously Lead?],G10862,Table15[Customer-Owned Portion],O10862),Table15[Unique ID],0),0)))</f>
        <v/>
      </c>
    </row>
    <row r="10863" spans="2:23" x14ac:dyDescent="0.25">
      <c r="B10863" s="146"/>
      <c r="C10863" s="31"/>
      <c r="D10863" s="31"/>
      <c r="E10863" s="44"/>
      <c r="F10863" s="43"/>
      <c r="G10863" s="84"/>
      <c r="H10863" s="31"/>
      <c r="I10863" s="205"/>
      <c r="J10863" s="84"/>
      <c r="K10863" s="31"/>
      <c r="L10863" s="31"/>
      <c r="M10863" s="169"/>
      <c r="N10863" s="148"/>
      <c r="O10863" s="106"/>
      <c r="P10863" s="43"/>
      <c r="Q10863" s="205"/>
      <c r="R10863" s="84"/>
      <c r="S10863" s="31"/>
      <c r="T10863" s="31"/>
      <c r="U10863" s="169"/>
      <c r="V10863" s="150"/>
      <c r="W10863" s="141" t="str" cm="1">
        <f t="array" ref="W10863">IF(SUM(LEN(B10863:V10863))=0,"",IF(OR(OR(ISBLANK(F10863),SUM(LEN(C10863),LEN(D10863))=0),AND(NOT(E10863="Unknown"),ISBLANK(J10863)),AND(NOT(O10863="Unknown"),ISBLANK(R10863))),"Missing Information", INDEX(Table15[Entire Service Line Classification], MATCH(SUMIFS(Table15[Unique ID],Table15[System-Owned Portion],E10863,Table15[If Material Anything Other than "Lead" in Column E,Was Material Ever Previously Lead?],G10863,Table15[Customer-Owned Portion],O10863),Table15[Unique ID],0),0)))</f>
        <v/>
      </c>
    </row>
    <row r="10864" spans="2:23" x14ac:dyDescent="0.25">
      <c r="B10864" s="146"/>
      <c r="C10864" s="31"/>
      <c r="D10864" s="31"/>
      <c r="E10864" s="44"/>
      <c r="F10864" s="43"/>
      <c r="G10864" s="84"/>
      <c r="H10864" s="31"/>
      <c r="I10864" s="205"/>
      <c r="J10864" s="84"/>
      <c r="K10864" s="31"/>
      <c r="L10864" s="31"/>
      <c r="M10864" s="169"/>
      <c r="N10864" s="148"/>
      <c r="O10864" s="106"/>
      <c r="P10864" s="43"/>
      <c r="Q10864" s="205"/>
      <c r="R10864" s="84"/>
      <c r="S10864" s="31"/>
      <c r="T10864" s="31"/>
      <c r="U10864" s="169"/>
      <c r="V10864" s="150"/>
      <c r="W10864" s="141" t="str" cm="1">
        <f t="array" ref="W10864">IF(SUM(LEN(B10864:V10864))=0,"",IF(OR(OR(ISBLANK(F10864),SUM(LEN(C10864),LEN(D10864))=0),AND(NOT(E10864="Unknown"),ISBLANK(J10864)),AND(NOT(O10864="Unknown"),ISBLANK(R10864))),"Missing Information", INDEX(Table15[Entire Service Line Classification], MATCH(SUMIFS(Table15[Unique ID],Table15[System-Owned Portion],E10864,Table15[If Material Anything Other than "Lead" in Column E,Was Material Ever Previously Lead?],G10864,Table15[Customer-Owned Portion],O10864),Table15[Unique ID],0),0)))</f>
        <v/>
      </c>
    </row>
    <row r="10865" spans="2:23" x14ac:dyDescent="0.25">
      <c r="B10865" s="146"/>
      <c r="C10865" s="31"/>
      <c r="D10865" s="31"/>
      <c r="E10865" s="44"/>
      <c r="F10865" s="43"/>
      <c r="G10865" s="84"/>
      <c r="H10865" s="31"/>
      <c r="I10865" s="205"/>
      <c r="J10865" s="84"/>
      <c r="K10865" s="31"/>
      <c r="L10865" s="31"/>
      <c r="M10865" s="169"/>
      <c r="N10865" s="148"/>
      <c r="O10865" s="106"/>
      <c r="P10865" s="43"/>
      <c r="Q10865" s="205"/>
      <c r="R10865" s="84"/>
      <c r="S10865" s="31"/>
      <c r="T10865" s="31"/>
      <c r="U10865" s="169"/>
      <c r="V10865" s="150"/>
      <c r="W10865" s="141" t="str" cm="1">
        <f t="array" ref="W10865">IF(SUM(LEN(B10865:V10865))=0,"",IF(OR(OR(ISBLANK(F10865),SUM(LEN(C10865),LEN(D10865))=0),AND(NOT(E10865="Unknown"),ISBLANK(J10865)),AND(NOT(O10865="Unknown"),ISBLANK(R10865))),"Missing Information", INDEX(Table15[Entire Service Line Classification], MATCH(SUMIFS(Table15[Unique ID],Table15[System-Owned Portion],E10865,Table15[If Material Anything Other than "Lead" in Column E,Was Material Ever Previously Lead?],G10865,Table15[Customer-Owned Portion],O10865),Table15[Unique ID],0),0)))</f>
        <v/>
      </c>
    </row>
    <row r="10866" spans="2:23" x14ac:dyDescent="0.25">
      <c r="B10866" s="146"/>
      <c r="C10866" s="31"/>
      <c r="D10866" s="31"/>
      <c r="E10866" s="44"/>
      <c r="F10866" s="43"/>
      <c r="G10866" s="84"/>
      <c r="H10866" s="31"/>
      <c r="I10866" s="205"/>
      <c r="J10866" s="84"/>
      <c r="K10866" s="31"/>
      <c r="L10866" s="31"/>
      <c r="M10866" s="169"/>
      <c r="N10866" s="148"/>
      <c r="O10866" s="106"/>
      <c r="P10866" s="43"/>
      <c r="Q10866" s="205"/>
      <c r="R10866" s="84"/>
      <c r="S10866" s="31"/>
      <c r="T10866" s="31"/>
      <c r="U10866" s="169"/>
      <c r="V10866" s="150"/>
      <c r="W10866" s="141" t="str" cm="1">
        <f t="array" ref="W10866">IF(SUM(LEN(B10866:V10866))=0,"",IF(OR(OR(ISBLANK(F10866),SUM(LEN(C10866),LEN(D10866))=0),AND(NOT(E10866="Unknown"),ISBLANK(J10866)),AND(NOT(O10866="Unknown"),ISBLANK(R10866))),"Missing Information", INDEX(Table15[Entire Service Line Classification], MATCH(SUMIFS(Table15[Unique ID],Table15[System-Owned Portion],E10866,Table15[If Material Anything Other than "Lead" in Column E,Was Material Ever Previously Lead?],G10866,Table15[Customer-Owned Portion],O10866),Table15[Unique ID],0),0)))</f>
        <v/>
      </c>
    </row>
    <row r="10867" spans="2:23" x14ac:dyDescent="0.25">
      <c r="B10867" s="146"/>
      <c r="C10867" s="31"/>
      <c r="D10867" s="31"/>
      <c r="E10867" s="44"/>
      <c r="F10867" s="43"/>
      <c r="G10867" s="84"/>
      <c r="H10867" s="31"/>
      <c r="I10867" s="205"/>
      <c r="J10867" s="84"/>
      <c r="K10867" s="31"/>
      <c r="L10867" s="31"/>
      <c r="M10867" s="169"/>
      <c r="N10867" s="148"/>
      <c r="O10867" s="106"/>
      <c r="P10867" s="43"/>
      <c r="Q10867" s="205"/>
      <c r="R10867" s="84"/>
      <c r="S10867" s="31"/>
      <c r="T10867" s="31"/>
      <c r="U10867" s="169"/>
      <c r="V10867" s="150"/>
      <c r="W10867" s="141" t="str" cm="1">
        <f t="array" ref="W10867">IF(SUM(LEN(B10867:V10867))=0,"",IF(OR(OR(ISBLANK(F10867),SUM(LEN(C10867),LEN(D10867))=0),AND(NOT(E10867="Unknown"),ISBLANK(J10867)),AND(NOT(O10867="Unknown"),ISBLANK(R10867))),"Missing Information", INDEX(Table15[Entire Service Line Classification], MATCH(SUMIFS(Table15[Unique ID],Table15[System-Owned Portion],E10867,Table15[If Material Anything Other than "Lead" in Column E,Was Material Ever Previously Lead?],G10867,Table15[Customer-Owned Portion],O10867),Table15[Unique ID],0),0)))</f>
        <v/>
      </c>
    </row>
    <row r="10868" spans="2:23" x14ac:dyDescent="0.25">
      <c r="B10868" s="146"/>
      <c r="C10868" s="31"/>
      <c r="D10868" s="31"/>
      <c r="E10868" s="44"/>
      <c r="F10868" s="43"/>
      <c r="G10868" s="84"/>
      <c r="H10868" s="31"/>
      <c r="I10868" s="205"/>
      <c r="J10868" s="84"/>
      <c r="K10868" s="31"/>
      <c r="L10868" s="31"/>
      <c r="M10868" s="169"/>
      <c r="N10868" s="148"/>
      <c r="O10868" s="106"/>
      <c r="P10868" s="43"/>
      <c r="Q10868" s="205"/>
      <c r="R10868" s="84"/>
      <c r="S10868" s="31"/>
      <c r="T10868" s="31"/>
      <c r="U10868" s="169"/>
      <c r="V10868" s="150"/>
      <c r="W10868" s="141" t="str" cm="1">
        <f t="array" ref="W10868">IF(SUM(LEN(B10868:V10868))=0,"",IF(OR(OR(ISBLANK(F10868),SUM(LEN(C10868),LEN(D10868))=0),AND(NOT(E10868="Unknown"),ISBLANK(J10868)),AND(NOT(O10868="Unknown"),ISBLANK(R10868))),"Missing Information", INDEX(Table15[Entire Service Line Classification], MATCH(SUMIFS(Table15[Unique ID],Table15[System-Owned Portion],E10868,Table15[If Material Anything Other than "Lead" in Column E,Was Material Ever Previously Lead?],G10868,Table15[Customer-Owned Portion],O10868),Table15[Unique ID],0),0)))</f>
        <v/>
      </c>
    </row>
    <row r="10869" spans="2:23" x14ac:dyDescent="0.25">
      <c r="B10869" s="146"/>
      <c r="C10869" s="31"/>
      <c r="D10869" s="31"/>
      <c r="E10869" s="44"/>
      <c r="F10869" s="43"/>
      <c r="G10869" s="84"/>
      <c r="H10869" s="31"/>
      <c r="I10869" s="205"/>
      <c r="J10869" s="84"/>
      <c r="K10869" s="31"/>
      <c r="L10869" s="31"/>
      <c r="M10869" s="169"/>
      <c r="N10869" s="148"/>
      <c r="O10869" s="106"/>
      <c r="P10869" s="43"/>
      <c r="Q10869" s="205"/>
      <c r="R10869" s="84"/>
      <c r="S10869" s="31"/>
      <c r="T10869" s="31"/>
      <c r="U10869" s="169"/>
      <c r="V10869" s="150"/>
      <c r="W10869" s="141" t="str" cm="1">
        <f t="array" ref="W10869">IF(SUM(LEN(B10869:V10869))=0,"",IF(OR(OR(ISBLANK(F10869),SUM(LEN(C10869),LEN(D10869))=0),AND(NOT(E10869="Unknown"),ISBLANK(J10869)),AND(NOT(O10869="Unknown"),ISBLANK(R10869))),"Missing Information", INDEX(Table15[Entire Service Line Classification], MATCH(SUMIFS(Table15[Unique ID],Table15[System-Owned Portion],E10869,Table15[If Material Anything Other than "Lead" in Column E,Was Material Ever Previously Lead?],G10869,Table15[Customer-Owned Portion],O10869),Table15[Unique ID],0),0)))</f>
        <v/>
      </c>
    </row>
    <row r="10870" spans="2:23" x14ac:dyDescent="0.25">
      <c r="B10870" s="146"/>
      <c r="C10870" s="31"/>
      <c r="D10870" s="31"/>
      <c r="E10870" s="44"/>
      <c r="F10870" s="43"/>
      <c r="G10870" s="84"/>
      <c r="H10870" s="31"/>
      <c r="I10870" s="205"/>
      <c r="J10870" s="84"/>
      <c r="K10870" s="31"/>
      <c r="L10870" s="31"/>
      <c r="M10870" s="169"/>
      <c r="N10870" s="148"/>
      <c r="O10870" s="106"/>
      <c r="P10870" s="43"/>
      <c r="Q10870" s="205"/>
      <c r="R10870" s="84"/>
      <c r="S10870" s="31"/>
      <c r="T10870" s="31"/>
      <c r="U10870" s="169"/>
      <c r="V10870" s="150"/>
      <c r="W10870" s="141" t="str" cm="1">
        <f t="array" ref="W10870">IF(SUM(LEN(B10870:V10870))=0,"",IF(OR(OR(ISBLANK(F10870),SUM(LEN(C10870),LEN(D10870))=0),AND(NOT(E10870="Unknown"),ISBLANK(J10870)),AND(NOT(O10870="Unknown"),ISBLANK(R10870))),"Missing Information", INDEX(Table15[Entire Service Line Classification], MATCH(SUMIFS(Table15[Unique ID],Table15[System-Owned Portion],E10870,Table15[If Material Anything Other than "Lead" in Column E,Was Material Ever Previously Lead?],G10870,Table15[Customer-Owned Portion],O10870),Table15[Unique ID],0),0)))</f>
        <v/>
      </c>
    </row>
    <row r="10871" spans="2:23" x14ac:dyDescent="0.25">
      <c r="B10871" s="146"/>
      <c r="C10871" s="31"/>
      <c r="D10871" s="31"/>
      <c r="E10871" s="44"/>
      <c r="F10871" s="43"/>
      <c r="G10871" s="84"/>
      <c r="H10871" s="31"/>
      <c r="I10871" s="205"/>
      <c r="J10871" s="84"/>
      <c r="K10871" s="31"/>
      <c r="L10871" s="31"/>
      <c r="M10871" s="169"/>
      <c r="N10871" s="148"/>
      <c r="O10871" s="106"/>
      <c r="P10871" s="43"/>
      <c r="Q10871" s="205"/>
      <c r="R10871" s="84"/>
      <c r="S10871" s="31"/>
      <c r="T10871" s="31"/>
      <c r="U10871" s="169"/>
      <c r="V10871" s="150"/>
      <c r="W10871" s="141" t="str" cm="1">
        <f t="array" ref="W10871">IF(SUM(LEN(B10871:V10871))=0,"",IF(OR(OR(ISBLANK(F10871),SUM(LEN(C10871),LEN(D10871))=0),AND(NOT(E10871="Unknown"),ISBLANK(J10871)),AND(NOT(O10871="Unknown"),ISBLANK(R10871))),"Missing Information", INDEX(Table15[Entire Service Line Classification], MATCH(SUMIFS(Table15[Unique ID],Table15[System-Owned Portion],E10871,Table15[If Material Anything Other than "Lead" in Column E,Was Material Ever Previously Lead?],G10871,Table15[Customer-Owned Portion],O10871),Table15[Unique ID],0),0)))</f>
        <v/>
      </c>
    </row>
    <row r="10872" spans="2:23" x14ac:dyDescent="0.25">
      <c r="B10872" s="146"/>
      <c r="C10872" s="31"/>
      <c r="D10872" s="31"/>
      <c r="E10872" s="44"/>
      <c r="F10872" s="43"/>
      <c r="G10872" s="84"/>
      <c r="H10872" s="31"/>
      <c r="I10872" s="205"/>
      <c r="J10872" s="84"/>
      <c r="K10872" s="31"/>
      <c r="L10872" s="31"/>
      <c r="M10872" s="169"/>
      <c r="N10872" s="148"/>
      <c r="O10872" s="106"/>
      <c r="P10872" s="43"/>
      <c r="Q10872" s="205"/>
      <c r="R10872" s="84"/>
      <c r="S10872" s="31"/>
      <c r="T10872" s="31"/>
      <c r="U10872" s="169"/>
      <c r="V10872" s="150"/>
      <c r="W10872" s="141" t="str" cm="1">
        <f t="array" ref="W10872">IF(SUM(LEN(B10872:V10872))=0,"",IF(OR(OR(ISBLANK(F10872),SUM(LEN(C10872),LEN(D10872))=0),AND(NOT(E10872="Unknown"),ISBLANK(J10872)),AND(NOT(O10872="Unknown"),ISBLANK(R10872))),"Missing Information", INDEX(Table15[Entire Service Line Classification], MATCH(SUMIFS(Table15[Unique ID],Table15[System-Owned Portion],E10872,Table15[If Material Anything Other than "Lead" in Column E,Was Material Ever Previously Lead?],G10872,Table15[Customer-Owned Portion],O10872),Table15[Unique ID],0),0)))</f>
        <v/>
      </c>
    </row>
    <row r="10873" spans="2:23" x14ac:dyDescent="0.25">
      <c r="B10873" s="146"/>
      <c r="C10873" s="31"/>
      <c r="D10873" s="31"/>
      <c r="E10873" s="44"/>
      <c r="F10873" s="43"/>
      <c r="G10873" s="84"/>
      <c r="H10873" s="31"/>
      <c r="I10873" s="205"/>
      <c r="J10873" s="84"/>
      <c r="K10873" s="31"/>
      <c r="L10873" s="31"/>
      <c r="M10873" s="169"/>
      <c r="N10873" s="148"/>
      <c r="O10873" s="106"/>
      <c r="P10873" s="43"/>
      <c r="Q10873" s="205"/>
      <c r="R10873" s="84"/>
      <c r="S10873" s="31"/>
      <c r="T10873" s="31"/>
      <c r="U10873" s="169"/>
      <c r="V10873" s="150"/>
      <c r="W10873" s="141" t="str" cm="1">
        <f t="array" ref="W10873">IF(SUM(LEN(B10873:V10873))=0,"",IF(OR(OR(ISBLANK(F10873),SUM(LEN(C10873),LEN(D10873))=0),AND(NOT(E10873="Unknown"),ISBLANK(J10873)),AND(NOT(O10873="Unknown"),ISBLANK(R10873))),"Missing Information", INDEX(Table15[Entire Service Line Classification], MATCH(SUMIFS(Table15[Unique ID],Table15[System-Owned Portion],E10873,Table15[If Material Anything Other than "Lead" in Column E,Was Material Ever Previously Lead?],G10873,Table15[Customer-Owned Portion],O10873),Table15[Unique ID],0),0)))</f>
        <v/>
      </c>
    </row>
    <row r="10874" spans="2:23" x14ac:dyDescent="0.25">
      <c r="B10874" s="146"/>
      <c r="C10874" s="31"/>
      <c r="D10874" s="31"/>
      <c r="E10874" s="44"/>
      <c r="F10874" s="43"/>
      <c r="G10874" s="84"/>
      <c r="H10874" s="31"/>
      <c r="I10874" s="205"/>
      <c r="J10874" s="84"/>
      <c r="K10874" s="31"/>
      <c r="L10874" s="31"/>
      <c r="M10874" s="169"/>
      <c r="N10874" s="148"/>
      <c r="O10874" s="106"/>
      <c r="P10874" s="43"/>
      <c r="Q10874" s="205"/>
      <c r="R10874" s="84"/>
      <c r="S10874" s="31"/>
      <c r="T10874" s="31"/>
      <c r="U10874" s="169"/>
      <c r="V10874" s="150"/>
      <c r="W10874" s="141" t="str" cm="1">
        <f t="array" ref="W10874">IF(SUM(LEN(B10874:V10874))=0,"",IF(OR(OR(ISBLANK(F10874),SUM(LEN(C10874),LEN(D10874))=0),AND(NOT(E10874="Unknown"),ISBLANK(J10874)),AND(NOT(O10874="Unknown"),ISBLANK(R10874))),"Missing Information", INDEX(Table15[Entire Service Line Classification], MATCH(SUMIFS(Table15[Unique ID],Table15[System-Owned Portion],E10874,Table15[If Material Anything Other than "Lead" in Column E,Was Material Ever Previously Lead?],G10874,Table15[Customer-Owned Portion],O10874),Table15[Unique ID],0),0)))</f>
        <v/>
      </c>
    </row>
    <row r="10875" spans="2:23" x14ac:dyDescent="0.25">
      <c r="B10875" s="146"/>
      <c r="C10875" s="31"/>
      <c r="D10875" s="31"/>
      <c r="E10875" s="44"/>
      <c r="F10875" s="43"/>
      <c r="G10875" s="84"/>
      <c r="H10875" s="31"/>
      <c r="I10875" s="205"/>
      <c r="J10875" s="84"/>
      <c r="K10875" s="31"/>
      <c r="L10875" s="31"/>
      <c r="M10875" s="169"/>
      <c r="N10875" s="148"/>
      <c r="O10875" s="106"/>
      <c r="P10875" s="43"/>
      <c r="Q10875" s="205"/>
      <c r="R10875" s="84"/>
      <c r="S10875" s="31"/>
      <c r="T10875" s="31"/>
      <c r="U10875" s="169"/>
      <c r="V10875" s="150"/>
      <c r="W10875" s="141" t="str" cm="1">
        <f t="array" ref="W10875">IF(SUM(LEN(B10875:V10875))=0,"",IF(OR(OR(ISBLANK(F10875),SUM(LEN(C10875),LEN(D10875))=0),AND(NOT(E10875="Unknown"),ISBLANK(J10875)),AND(NOT(O10875="Unknown"),ISBLANK(R10875))),"Missing Information", INDEX(Table15[Entire Service Line Classification], MATCH(SUMIFS(Table15[Unique ID],Table15[System-Owned Portion],E10875,Table15[If Material Anything Other than "Lead" in Column E,Was Material Ever Previously Lead?],G10875,Table15[Customer-Owned Portion],O10875),Table15[Unique ID],0),0)))</f>
        <v/>
      </c>
    </row>
    <row r="10876" spans="2:23" x14ac:dyDescent="0.25">
      <c r="B10876" s="146"/>
      <c r="C10876" s="31"/>
      <c r="D10876" s="31"/>
      <c r="E10876" s="44"/>
      <c r="F10876" s="43"/>
      <c r="G10876" s="84"/>
      <c r="H10876" s="31"/>
      <c r="I10876" s="205"/>
      <c r="J10876" s="84"/>
      <c r="K10876" s="31"/>
      <c r="L10876" s="31"/>
      <c r="M10876" s="169"/>
      <c r="N10876" s="148"/>
      <c r="O10876" s="106"/>
      <c r="P10876" s="43"/>
      <c r="Q10876" s="205"/>
      <c r="R10876" s="84"/>
      <c r="S10876" s="31"/>
      <c r="T10876" s="31"/>
      <c r="U10876" s="169"/>
      <c r="V10876" s="150"/>
      <c r="W10876" s="141" t="str" cm="1">
        <f t="array" ref="W10876">IF(SUM(LEN(B10876:V10876))=0,"",IF(OR(OR(ISBLANK(F10876),SUM(LEN(C10876),LEN(D10876))=0),AND(NOT(E10876="Unknown"),ISBLANK(J10876)),AND(NOT(O10876="Unknown"),ISBLANK(R10876))),"Missing Information", INDEX(Table15[Entire Service Line Classification], MATCH(SUMIFS(Table15[Unique ID],Table15[System-Owned Portion],E10876,Table15[If Material Anything Other than "Lead" in Column E,Was Material Ever Previously Lead?],G10876,Table15[Customer-Owned Portion],O10876),Table15[Unique ID],0),0)))</f>
        <v/>
      </c>
    </row>
    <row r="10877" spans="2:23" x14ac:dyDescent="0.25">
      <c r="B10877" s="146"/>
      <c r="C10877" s="31"/>
      <c r="D10877" s="31"/>
      <c r="E10877" s="44"/>
      <c r="F10877" s="43"/>
      <c r="G10877" s="84"/>
      <c r="H10877" s="31"/>
      <c r="I10877" s="205"/>
      <c r="J10877" s="84"/>
      <c r="K10877" s="31"/>
      <c r="L10877" s="31"/>
      <c r="M10877" s="169"/>
      <c r="N10877" s="148"/>
      <c r="O10877" s="106"/>
      <c r="P10877" s="43"/>
      <c r="Q10877" s="205"/>
      <c r="R10877" s="84"/>
      <c r="S10877" s="31"/>
      <c r="T10877" s="31"/>
      <c r="U10877" s="169"/>
      <c r="V10877" s="150"/>
      <c r="W10877" s="141" t="str" cm="1">
        <f t="array" ref="W10877">IF(SUM(LEN(B10877:V10877))=0,"",IF(OR(OR(ISBLANK(F10877),SUM(LEN(C10877),LEN(D10877))=0),AND(NOT(E10877="Unknown"),ISBLANK(J10877)),AND(NOT(O10877="Unknown"),ISBLANK(R10877))),"Missing Information", INDEX(Table15[Entire Service Line Classification], MATCH(SUMIFS(Table15[Unique ID],Table15[System-Owned Portion],E10877,Table15[If Material Anything Other than "Lead" in Column E,Was Material Ever Previously Lead?],G10877,Table15[Customer-Owned Portion],O10877),Table15[Unique ID],0),0)))</f>
        <v/>
      </c>
    </row>
    <row r="10878" spans="2:23" x14ac:dyDescent="0.25">
      <c r="B10878" s="146"/>
      <c r="C10878" s="31"/>
      <c r="D10878" s="31"/>
      <c r="E10878" s="44"/>
      <c r="F10878" s="43"/>
      <c r="G10878" s="84"/>
      <c r="H10878" s="31"/>
      <c r="I10878" s="205"/>
      <c r="J10878" s="84"/>
      <c r="K10878" s="31"/>
      <c r="L10878" s="31"/>
      <c r="M10878" s="169"/>
      <c r="N10878" s="148"/>
      <c r="O10878" s="106"/>
      <c r="P10878" s="43"/>
      <c r="Q10878" s="205"/>
      <c r="R10878" s="84"/>
      <c r="S10878" s="31"/>
      <c r="T10878" s="31"/>
      <c r="U10878" s="169"/>
      <c r="V10878" s="150"/>
      <c r="W10878" s="141" t="str" cm="1">
        <f t="array" ref="W10878">IF(SUM(LEN(B10878:V10878))=0,"",IF(OR(OR(ISBLANK(F10878),SUM(LEN(C10878),LEN(D10878))=0),AND(NOT(E10878="Unknown"),ISBLANK(J10878)),AND(NOT(O10878="Unknown"),ISBLANK(R10878))),"Missing Information", INDEX(Table15[Entire Service Line Classification], MATCH(SUMIFS(Table15[Unique ID],Table15[System-Owned Portion],E10878,Table15[If Material Anything Other than "Lead" in Column E,Was Material Ever Previously Lead?],G10878,Table15[Customer-Owned Portion],O10878),Table15[Unique ID],0),0)))</f>
        <v/>
      </c>
    </row>
    <row r="10879" spans="2:23" x14ac:dyDescent="0.25">
      <c r="B10879" s="146"/>
      <c r="C10879" s="31"/>
      <c r="D10879" s="31"/>
      <c r="E10879" s="44"/>
      <c r="F10879" s="43"/>
      <c r="G10879" s="84"/>
      <c r="H10879" s="31"/>
      <c r="I10879" s="205"/>
      <c r="J10879" s="84"/>
      <c r="K10879" s="31"/>
      <c r="L10879" s="31"/>
      <c r="M10879" s="169"/>
      <c r="N10879" s="148"/>
      <c r="O10879" s="106"/>
      <c r="P10879" s="43"/>
      <c r="Q10879" s="205"/>
      <c r="R10879" s="84"/>
      <c r="S10879" s="31"/>
      <c r="T10879" s="31"/>
      <c r="U10879" s="169"/>
      <c r="V10879" s="150"/>
      <c r="W10879" s="141" t="str" cm="1">
        <f t="array" ref="W10879">IF(SUM(LEN(B10879:V10879))=0,"",IF(OR(OR(ISBLANK(F10879),SUM(LEN(C10879),LEN(D10879))=0),AND(NOT(E10879="Unknown"),ISBLANK(J10879)),AND(NOT(O10879="Unknown"),ISBLANK(R10879))),"Missing Information", INDEX(Table15[Entire Service Line Classification], MATCH(SUMIFS(Table15[Unique ID],Table15[System-Owned Portion],E10879,Table15[If Material Anything Other than "Lead" in Column E,Was Material Ever Previously Lead?],G10879,Table15[Customer-Owned Portion],O10879),Table15[Unique ID],0),0)))</f>
        <v/>
      </c>
    </row>
    <row r="10880" spans="2:23" x14ac:dyDescent="0.25">
      <c r="B10880" s="146"/>
      <c r="C10880" s="31"/>
      <c r="D10880" s="31"/>
      <c r="E10880" s="44"/>
      <c r="F10880" s="43"/>
      <c r="G10880" s="84"/>
      <c r="H10880" s="31"/>
      <c r="I10880" s="205"/>
      <c r="J10880" s="84"/>
      <c r="K10880" s="31"/>
      <c r="L10880" s="31"/>
      <c r="M10880" s="169"/>
      <c r="N10880" s="148"/>
      <c r="O10880" s="106"/>
      <c r="P10880" s="43"/>
      <c r="Q10880" s="205"/>
      <c r="R10880" s="84"/>
      <c r="S10880" s="31"/>
      <c r="T10880" s="31"/>
      <c r="U10880" s="169"/>
      <c r="V10880" s="150"/>
      <c r="W10880" s="141" t="str" cm="1">
        <f t="array" ref="W10880">IF(SUM(LEN(B10880:V10880))=0,"",IF(OR(OR(ISBLANK(F10880),SUM(LEN(C10880),LEN(D10880))=0),AND(NOT(E10880="Unknown"),ISBLANK(J10880)),AND(NOT(O10880="Unknown"),ISBLANK(R10880))),"Missing Information", INDEX(Table15[Entire Service Line Classification], MATCH(SUMIFS(Table15[Unique ID],Table15[System-Owned Portion],E10880,Table15[If Material Anything Other than "Lead" in Column E,Was Material Ever Previously Lead?],G10880,Table15[Customer-Owned Portion],O10880),Table15[Unique ID],0),0)))</f>
        <v/>
      </c>
    </row>
    <row r="10881" spans="2:23" x14ac:dyDescent="0.25">
      <c r="B10881" s="146"/>
      <c r="C10881" s="31"/>
      <c r="D10881" s="31"/>
      <c r="E10881" s="44"/>
      <c r="F10881" s="43"/>
      <c r="G10881" s="84"/>
      <c r="H10881" s="31"/>
      <c r="I10881" s="205"/>
      <c r="J10881" s="84"/>
      <c r="K10881" s="31"/>
      <c r="L10881" s="31"/>
      <c r="M10881" s="169"/>
      <c r="N10881" s="148"/>
      <c r="O10881" s="106"/>
      <c r="P10881" s="43"/>
      <c r="Q10881" s="205"/>
      <c r="R10881" s="84"/>
      <c r="S10881" s="31"/>
      <c r="T10881" s="31"/>
      <c r="U10881" s="169"/>
      <c r="V10881" s="150"/>
      <c r="W10881" s="141" t="str" cm="1">
        <f t="array" ref="W10881">IF(SUM(LEN(B10881:V10881))=0,"",IF(OR(OR(ISBLANK(F10881),SUM(LEN(C10881),LEN(D10881))=0),AND(NOT(E10881="Unknown"),ISBLANK(J10881)),AND(NOT(O10881="Unknown"),ISBLANK(R10881))),"Missing Information", INDEX(Table15[Entire Service Line Classification], MATCH(SUMIFS(Table15[Unique ID],Table15[System-Owned Portion],E10881,Table15[If Material Anything Other than "Lead" in Column E,Was Material Ever Previously Lead?],G10881,Table15[Customer-Owned Portion],O10881),Table15[Unique ID],0),0)))</f>
        <v/>
      </c>
    </row>
    <row r="10882" spans="2:23" x14ac:dyDescent="0.25">
      <c r="B10882" s="146"/>
      <c r="C10882" s="31"/>
      <c r="D10882" s="31"/>
      <c r="E10882" s="44"/>
      <c r="F10882" s="43"/>
      <c r="G10882" s="84"/>
      <c r="H10882" s="31"/>
      <c r="I10882" s="205"/>
      <c r="J10882" s="84"/>
      <c r="K10882" s="31"/>
      <c r="L10882" s="31"/>
      <c r="M10882" s="169"/>
      <c r="N10882" s="148"/>
      <c r="O10882" s="106"/>
      <c r="P10882" s="43"/>
      <c r="Q10882" s="205"/>
      <c r="R10882" s="84"/>
      <c r="S10882" s="31"/>
      <c r="T10882" s="31"/>
      <c r="U10882" s="169"/>
      <c r="V10882" s="150"/>
      <c r="W10882" s="141" t="str" cm="1">
        <f t="array" ref="W10882">IF(SUM(LEN(B10882:V10882))=0,"",IF(OR(OR(ISBLANK(F10882),SUM(LEN(C10882),LEN(D10882))=0),AND(NOT(E10882="Unknown"),ISBLANK(J10882)),AND(NOT(O10882="Unknown"),ISBLANK(R10882))),"Missing Information", INDEX(Table15[Entire Service Line Classification], MATCH(SUMIFS(Table15[Unique ID],Table15[System-Owned Portion],E10882,Table15[If Material Anything Other than "Lead" in Column E,Was Material Ever Previously Lead?],G10882,Table15[Customer-Owned Portion],O10882),Table15[Unique ID],0),0)))</f>
        <v/>
      </c>
    </row>
    <row r="10883" spans="2:23" x14ac:dyDescent="0.25">
      <c r="B10883" s="146"/>
      <c r="C10883" s="31"/>
      <c r="D10883" s="31"/>
      <c r="E10883" s="44"/>
      <c r="F10883" s="43"/>
      <c r="G10883" s="84"/>
      <c r="H10883" s="31"/>
      <c r="I10883" s="205"/>
      <c r="J10883" s="84"/>
      <c r="K10883" s="31"/>
      <c r="L10883" s="31"/>
      <c r="M10883" s="169"/>
      <c r="N10883" s="148"/>
      <c r="O10883" s="106"/>
      <c r="P10883" s="43"/>
      <c r="Q10883" s="205"/>
      <c r="R10883" s="84"/>
      <c r="S10883" s="31"/>
      <c r="T10883" s="31"/>
      <c r="U10883" s="169"/>
      <c r="V10883" s="150"/>
      <c r="W10883" s="141" t="str" cm="1">
        <f t="array" ref="W10883">IF(SUM(LEN(B10883:V10883))=0,"",IF(OR(OR(ISBLANK(F10883),SUM(LEN(C10883),LEN(D10883))=0),AND(NOT(E10883="Unknown"),ISBLANK(J10883)),AND(NOT(O10883="Unknown"),ISBLANK(R10883))),"Missing Information", INDEX(Table15[Entire Service Line Classification], MATCH(SUMIFS(Table15[Unique ID],Table15[System-Owned Portion],E10883,Table15[If Material Anything Other than "Lead" in Column E,Was Material Ever Previously Lead?],G10883,Table15[Customer-Owned Portion],O10883),Table15[Unique ID],0),0)))</f>
        <v/>
      </c>
    </row>
    <row r="10884" spans="2:23" x14ac:dyDescent="0.25">
      <c r="B10884" s="146"/>
      <c r="C10884" s="31"/>
      <c r="D10884" s="31"/>
      <c r="E10884" s="44"/>
      <c r="F10884" s="43"/>
      <c r="G10884" s="84"/>
      <c r="H10884" s="31"/>
      <c r="I10884" s="205"/>
      <c r="J10884" s="84"/>
      <c r="K10884" s="31"/>
      <c r="L10884" s="31"/>
      <c r="M10884" s="169"/>
      <c r="N10884" s="148"/>
      <c r="O10884" s="106"/>
      <c r="P10884" s="43"/>
      <c r="Q10884" s="205"/>
      <c r="R10884" s="84"/>
      <c r="S10884" s="31"/>
      <c r="T10884" s="31"/>
      <c r="U10884" s="169"/>
      <c r="V10884" s="150"/>
      <c r="W10884" s="141" t="str" cm="1">
        <f t="array" ref="W10884">IF(SUM(LEN(B10884:V10884))=0,"",IF(OR(OR(ISBLANK(F10884),SUM(LEN(C10884),LEN(D10884))=0),AND(NOT(E10884="Unknown"),ISBLANK(J10884)),AND(NOT(O10884="Unknown"),ISBLANK(R10884))),"Missing Information", INDEX(Table15[Entire Service Line Classification], MATCH(SUMIFS(Table15[Unique ID],Table15[System-Owned Portion],E10884,Table15[If Material Anything Other than "Lead" in Column E,Was Material Ever Previously Lead?],G10884,Table15[Customer-Owned Portion],O10884),Table15[Unique ID],0),0)))</f>
        <v/>
      </c>
    </row>
    <row r="10885" spans="2:23" x14ac:dyDescent="0.25">
      <c r="B10885" s="146"/>
      <c r="C10885" s="31"/>
      <c r="D10885" s="31"/>
      <c r="E10885" s="44"/>
      <c r="F10885" s="43"/>
      <c r="G10885" s="84"/>
      <c r="H10885" s="31"/>
      <c r="I10885" s="205"/>
      <c r="J10885" s="84"/>
      <c r="K10885" s="31"/>
      <c r="L10885" s="31"/>
      <c r="M10885" s="169"/>
      <c r="N10885" s="148"/>
      <c r="O10885" s="106"/>
      <c r="P10885" s="43"/>
      <c r="Q10885" s="205"/>
      <c r="R10885" s="84"/>
      <c r="S10885" s="31"/>
      <c r="T10885" s="31"/>
      <c r="U10885" s="169"/>
      <c r="V10885" s="150"/>
      <c r="W10885" s="141" t="str" cm="1">
        <f t="array" ref="W10885">IF(SUM(LEN(B10885:V10885))=0,"",IF(OR(OR(ISBLANK(F10885),SUM(LEN(C10885),LEN(D10885))=0),AND(NOT(E10885="Unknown"),ISBLANK(J10885)),AND(NOT(O10885="Unknown"),ISBLANK(R10885))),"Missing Information", INDEX(Table15[Entire Service Line Classification], MATCH(SUMIFS(Table15[Unique ID],Table15[System-Owned Portion],E10885,Table15[If Material Anything Other than "Lead" in Column E,Was Material Ever Previously Lead?],G10885,Table15[Customer-Owned Portion],O10885),Table15[Unique ID],0),0)))</f>
        <v/>
      </c>
    </row>
    <row r="10886" spans="2:23" x14ac:dyDescent="0.25">
      <c r="B10886" s="146"/>
      <c r="C10886" s="31"/>
      <c r="D10886" s="31"/>
      <c r="E10886" s="44"/>
      <c r="F10886" s="43"/>
      <c r="G10886" s="84"/>
      <c r="H10886" s="31"/>
      <c r="I10886" s="205"/>
      <c r="J10886" s="84"/>
      <c r="K10886" s="31"/>
      <c r="L10886" s="31"/>
      <c r="M10886" s="169"/>
      <c r="N10886" s="148"/>
      <c r="O10886" s="106"/>
      <c r="P10886" s="43"/>
      <c r="Q10886" s="205"/>
      <c r="R10886" s="84"/>
      <c r="S10886" s="31"/>
      <c r="T10886" s="31"/>
      <c r="U10886" s="169"/>
      <c r="V10886" s="150"/>
      <c r="W10886" s="141" t="str" cm="1">
        <f t="array" ref="W10886">IF(SUM(LEN(B10886:V10886))=0,"",IF(OR(OR(ISBLANK(F10886),SUM(LEN(C10886),LEN(D10886))=0),AND(NOT(E10886="Unknown"),ISBLANK(J10886)),AND(NOT(O10886="Unknown"),ISBLANK(R10886))),"Missing Information", INDEX(Table15[Entire Service Line Classification], MATCH(SUMIFS(Table15[Unique ID],Table15[System-Owned Portion],E10886,Table15[If Material Anything Other than "Lead" in Column E,Was Material Ever Previously Lead?],G10886,Table15[Customer-Owned Portion],O10886),Table15[Unique ID],0),0)))</f>
        <v/>
      </c>
    </row>
    <row r="10887" spans="2:23" x14ac:dyDescent="0.25">
      <c r="B10887" s="146"/>
      <c r="C10887" s="31"/>
      <c r="D10887" s="31"/>
      <c r="E10887" s="44"/>
      <c r="F10887" s="43"/>
      <c r="G10887" s="84"/>
      <c r="H10887" s="31"/>
      <c r="I10887" s="205"/>
      <c r="J10887" s="84"/>
      <c r="K10887" s="31"/>
      <c r="L10887" s="31"/>
      <c r="M10887" s="169"/>
      <c r="N10887" s="148"/>
      <c r="O10887" s="106"/>
      <c r="P10887" s="43"/>
      <c r="Q10887" s="205"/>
      <c r="R10887" s="84"/>
      <c r="S10887" s="31"/>
      <c r="T10887" s="31"/>
      <c r="U10887" s="169"/>
      <c r="V10887" s="150"/>
      <c r="W10887" s="141" t="str" cm="1">
        <f t="array" ref="W10887">IF(SUM(LEN(B10887:V10887))=0,"",IF(OR(OR(ISBLANK(F10887),SUM(LEN(C10887),LEN(D10887))=0),AND(NOT(E10887="Unknown"),ISBLANK(J10887)),AND(NOT(O10887="Unknown"),ISBLANK(R10887))),"Missing Information", INDEX(Table15[Entire Service Line Classification], MATCH(SUMIFS(Table15[Unique ID],Table15[System-Owned Portion],E10887,Table15[If Material Anything Other than "Lead" in Column E,Was Material Ever Previously Lead?],G10887,Table15[Customer-Owned Portion],O10887),Table15[Unique ID],0),0)))</f>
        <v/>
      </c>
    </row>
    <row r="10888" spans="2:23" x14ac:dyDescent="0.25">
      <c r="B10888" s="146"/>
      <c r="C10888" s="31"/>
      <c r="D10888" s="31"/>
      <c r="E10888" s="44"/>
      <c r="F10888" s="43"/>
      <c r="G10888" s="84"/>
      <c r="H10888" s="31"/>
      <c r="I10888" s="205"/>
      <c r="J10888" s="84"/>
      <c r="K10888" s="31"/>
      <c r="L10888" s="31"/>
      <c r="M10888" s="169"/>
      <c r="N10888" s="148"/>
      <c r="O10888" s="106"/>
      <c r="P10888" s="43"/>
      <c r="Q10888" s="205"/>
      <c r="R10888" s="84"/>
      <c r="S10888" s="31"/>
      <c r="T10888" s="31"/>
      <c r="U10888" s="169"/>
      <c r="V10888" s="150"/>
      <c r="W10888" s="141" t="str" cm="1">
        <f t="array" ref="W10888">IF(SUM(LEN(B10888:V10888))=0,"",IF(OR(OR(ISBLANK(F10888),SUM(LEN(C10888),LEN(D10888))=0),AND(NOT(E10888="Unknown"),ISBLANK(J10888)),AND(NOT(O10888="Unknown"),ISBLANK(R10888))),"Missing Information", INDEX(Table15[Entire Service Line Classification], MATCH(SUMIFS(Table15[Unique ID],Table15[System-Owned Portion],E10888,Table15[If Material Anything Other than "Lead" in Column E,Was Material Ever Previously Lead?],G10888,Table15[Customer-Owned Portion],O10888),Table15[Unique ID],0),0)))</f>
        <v/>
      </c>
    </row>
    <row r="10889" spans="2:23" x14ac:dyDescent="0.25">
      <c r="B10889" s="146"/>
      <c r="C10889" s="31"/>
      <c r="D10889" s="31"/>
      <c r="E10889" s="44"/>
      <c r="F10889" s="43"/>
      <c r="G10889" s="84"/>
      <c r="H10889" s="31"/>
      <c r="I10889" s="205"/>
      <c r="J10889" s="84"/>
      <c r="K10889" s="31"/>
      <c r="L10889" s="31"/>
      <c r="M10889" s="169"/>
      <c r="N10889" s="148"/>
      <c r="O10889" s="106"/>
      <c r="P10889" s="43"/>
      <c r="Q10889" s="205"/>
      <c r="R10889" s="84"/>
      <c r="S10889" s="31"/>
      <c r="T10889" s="31"/>
      <c r="U10889" s="169"/>
      <c r="V10889" s="150"/>
      <c r="W10889" s="141" t="str" cm="1">
        <f t="array" ref="W10889">IF(SUM(LEN(B10889:V10889))=0,"",IF(OR(OR(ISBLANK(F10889),SUM(LEN(C10889),LEN(D10889))=0),AND(NOT(E10889="Unknown"),ISBLANK(J10889)),AND(NOT(O10889="Unknown"),ISBLANK(R10889))),"Missing Information", INDEX(Table15[Entire Service Line Classification], MATCH(SUMIFS(Table15[Unique ID],Table15[System-Owned Portion],E10889,Table15[If Material Anything Other than "Lead" in Column E,Was Material Ever Previously Lead?],G10889,Table15[Customer-Owned Portion],O10889),Table15[Unique ID],0),0)))</f>
        <v/>
      </c>
    </row>
    <row r="10890" spans="2:23" x14ac:dyDescent="0.25">
      <c r="B10890" s="146"/>
      <c r="C10890" s="31"/>
      <c r="D10890" s="31"/>
      <c r="E10890" s="44"/>
      <c r="F10890" s="43"/>
      <c r="G10890" s="84"/>
      <c r="H10890" s="31"/>
      <c r="I10890" s="205"/>
      <c r="J10890" s="84"/>
      <c r="K10890" s="31"/>
      <c r="L10890" s="31"/>
      <c r="M10890" s="169"/>
      <c r="N10890" s="148"/>
      <c r="O10890" s="106"/>
      <c r="P10890" s="43"/>
      <c r="Q10890" s="205"/>
      <c r="R10890" s="84"/>
      <c r="S10890" s="31"/>
      <c r="T10890" s="31"/>
      <c r="U10890" s="169"/>
      <c r="V10890" s="150"/>
      <c r="W10890" s="141" t="str" cm="1">
        <f t="array" ref="W10890">IF(SUM(LEN(B10890:V10890))=0,"",IF(OR(OR(ISBLANK(F10890),SUM(LEN(C10890),LEN(D10890))=0),AND(NOT(E10890="Unknown"),ISBLANK(J10890)),AND(NOT(O10890="Unknown"),ISBLANK(R10890))),"Missing Information", INDEX(Table15[Entire Service Line Classification], MATCH(SUMIFS(Table15[Unique ID],Table15[System-Owned Portion],E10890,Table15[If Material Anything Other than "Lead" in Column E,Was Material Ever Previously Lead?],G10890,Table15[Customer-Owned Portion],O10890),Table15[Unique ID],0),0)))</f>
        <v/>
      </c>
    </row>
    <row r="10891" spans="2:23" x14ac:dyDescent="0.25">
      <c r="B10891" s="146"/>
      <c r="C10891" s="31"/>
      <c r="D10891" s="31"/>
      <c r="E10891" s="44"/>
      <c r="F10891" s="43"/>
      <c r="G10891" s="84"/>
      <c r="H10891" s="31"/>
      <c r="I10891" s="205"/>
      <c r="J10891" s="84"/>
      <c r="K10891" s="31"/>
      <c r="L10891" s="31"/>
      <c r="M10891" s="169"/>
      <c r="N10891" s="148"/>
      <c r="O10891" s="106"/>
      <c r="P10891" s="43"/>
      <c r="Q10891" s="205"/>
      <c r="R10891" s="84"/>
      <c r="S10891" s="31"/>
      <c r="T10891" s="31"/>
      <c r="U10891" s="169"/>
      <c r="V10891" s="150"/>
      <c r="W10891" s="141" t="str" cm="1">
        <f t="array" ref="W10891">IF(SUM(LEN(B10891:V10891))=0,"",IF(OR(OR(ISBLANK(F10891),SUM(LEN(C10891),LEN(D10891))=0),AND(NOT(E10891="Unknown"),ISBLANK(J10891)),AND(NOT(O10891="Unknown"),ISBLANK(R10891))),"Missing Information", INDEX(Table15[Entire Service Line Classification], MATCH(SUMIFS(Table15[Unique ID],Table15[System-Owned Portion],E10891,Table15[If Material Anything Other than "Lead" in Column E,Was Material Ever Previously Lead?],G10891,Table15[Customer-Owned Portion],O10891),Table15[Unique ID],0),0)))</f>
        <v/>
      </c>
    </row>
    <row r="10892" spans="2:23" x14ac:dyDescent="0.25">
      <c r="B10892" s="146"/>
      <c r="C10892" s="31"/>
      <c r="D10892" s="31"/>
      <c r="E10892" s="44"/>
      <c r="F10892" s="43"/>
      <c r="G10892" s="84"/>
      <c r="H10892" s="31"/>
      <c r="I10892" s="205"/>
      <c r="J10892" s="84"/>
      <c r="K10892" s="31"/>
      <c r="L10892" s="31"/>
      <c r="M10892" s="169"/>
      <c r="N10892" s="148"/>
      <c r="O10892" s="106"/>
      <c r="P10892" s="43"/>
      <c r="Q10892" s="205"/>
      <c r="R10892" s="84"/>
      <c r="S10892" s="31"/>
      <c r="T10892" s="31"/>
      <c r="U10892" s="169"/>
      <c r="V10892" s="150"/>
      <c r="W10892" s="141" t="str" cm="1">
        <f t="array" ref="W10892">IF(SUM(LEN(B10892:V10892))=0,"",IF(OR(OR(ISBLANK(F10892),SUM(LEN(C10892),LEN(D10892))=0),AND(NOT(E10892="Unknown"),ISBLANK(J10892)),AND(NOT(O10892="Unknown"),ISBLANK(R10892))),"Missing Information", INDEX(Table15[Entire Service Line Classification], MATCH(SUMIFS(Table15[Unique ID],Table15[System-Owned Portion],E10892,Table15[If Material Anything Other than "Lead" in Column E,Was Material Ever Previously Lead?],G10892,Table15[Customer-Owned Portion],O10892),Table15[Unique ID],0),0)))</f>
        <v/>
      </c>
    </row>
    <row r="10893" spans="2:23" x14ac:dyDescent="0.25">
      <c r="B10893" s="146"/>
      <c r="C10893" s="31"/>
      <c r="D10893" s="31"/>
      <c r="E10893" s="44"/>
      <c r="F10893" s="43"/>
      <c r="G10893" s="84"/>
      <c r="H10893" s="31"/>
      <c r="I10893" s="205"/>
      <c r="J10893" s="84"/>
      <c r="K10893" s="31"/>
      <c r="L10893" s="31"/>
      <c r="M10893" s="169"/>
      <c r="N10893" s="148"/>
      <c r="O10893" s="106"/>
      <c r="P10893" s="43"/>
      <c r="Q10893" s="205"/>
      <c r="R10893" s="84"/>
      <c r="S10893" s="31"/>
      <c r="T10893" s="31"/>
      <c r="U10893" s="169"/>
      <c r="V10893" s="150"/>
      <c r="W10893" s="141" t="str" cm="1">
        <f t="array" ref="W10893">IF(SUM(LEN(B10893:V10893))=0,"",IF(OR(OR(ISBLANK(F10893),SUM(LEN(C10893),LEN(D10893))=0),AND(NOT(E10893="Unknown"),ISBLANK(J10893)),AND(NOT(O10893="Unknown"),ISBLANK(R10893))),"Missing Information", INDEX(Table15[Entire Service Line Classification], MATCH(SUMIFS(Table15[Unique ID],Table15[System-Owned Portion],E10893,Table15[If Material Anything Other than "Lead" in Column E,Was Material Ever Previously Lead?],G10893,Table15[Customer-Owned Portion],O10893),Table15[Unique ID],0),0)))</f>
        <v/>
      </c>
    </row>
    <row r="10894" spans="2:23" x14ac:dyDescent="0.25">
      <c r="B10894" s="146"/>
      <c r="C10894" s="31"/>
      <c r="D10894" s="31"/>
      <c r="E10894" s="44"/>
      <c r="F10894" s="43"/>
      <c r="G10894" s="84"/>
      <c r="H10894" s="31"/>
      <c r="I10894" s="205"/>
      <c r="J10894" s="84"/>
      <c r="K10894" s="31"/>
      <c r="L10894" s="31"/>
      <c r="M10894" s="169"/>
      <c r="N10894" s="148"/>
      <c r="O10894" s="106"/>
      <c r="P10894" s="43"/>
      <c r="Q10894" s="205"/>
      <c r="R10894" s="84"/>
      <c r="S10894" s="31"/>
      <c r="T10894" s="31"/>
      <c r="U10894" s="169"/>
      <c r="V10894" s="150"/>
      <c r="W10894" s="141" t="str" cm="1">
        <f t="array" ref="W10894">IF(SUM(LEN(B10894:V10894))=0,"",IF(OR(OR(ISBLANK(F10894),SUM(LEN(C10894),LEN(D10894))=0),AND(NOT(E10894="Unknown"),ISBLANK(J10894)),AND(NOT(O10894="Unknown"),ISBLANK(R10894))),"Missing Information", INDEX(Table15[Entire Service Line Classification], MATCH(SUMIFS(Table15[Unique ID],Table15[System-Owned Portion],E10894,Table15[If Material Anything Other than "Lead" in Column E,Was Material Ever Previously Lead?],G10894,Table15[Customer-Owned Portion],O10894),Table15[Unique ID],0),0)))</f>
        <v/>
      </c>
    </row>
    <row r="10895" spans="2:23" x14ac:dyDescent="0.25">
      <c r="B10895" s="146"/>
      <c r="C10895" s="31"/>
      <c r="D10895" s="31"/>
      <c r="E10895" s="44"/>
      <c r="F10895" s="43"/>
      <c r="G10895" s="84"/>
      <c r="H10895" s="31"/>
      <c r="I10895" s="205"/>
      <c r="J10895" s="84"/>
      <c r="K10895" s="31"/>
      <c r="L10895" s="31"/>
      <c r="M10895" s="169"/>
      <c r="N10895" s="148"/>
      <c r="O10895" s="106"/>
      <c r="P10895" s="43"/>
      <c r="Q10895" s="205"/>
      <c r="R10895" s="84"/>
      <c r="S10895" s="31"/>
      <c r="T10895" s="31"/>
      <c r="U10895" s="169"/>
      <c r="V10895" s="150"/>
      <c r="W10895" s="141" t="str" cm="1">
        <f t="array" ref="W10895">IF(SUM(LEN(B10895:V10895))=0,"",IF(OR(OR(ISBLANK(F10895),SUM(LEN(C10895),LEN(D10895))=0),AND(NOT(E10895="Unknown"),ISBLANK(J10895)),AND(NOT(O10895="Unknown"),ISBLANK(R10895))),"Missing Information", INDEX(Table15[Entire Service Line Classification], MATCH(SUMIFS(Table15[Unique ID],Table15[System-Owned Portion],E10895,Table15[If Material Anything Other than "Lead" in Column E,Was Material Ever Previously Lead?],G10895,Table15[Customer-Owned Portion],O10895),Table15[Unique ID],0),0)))</f>
        <v/>
      </c>
    </row>
    <row r="10896" spans="2:23" x14ac:dyDescent="0.25">
      <c r="B10896" s="146"/>
      <c r="C10896" s="31"/>
      <c r="D10896" s="31"/>
      <c r="E10896" s="44"/>
      <c r="F10896" s="43"/>
      <c r="G10896" s="84"/>
      <c r="H10896" s="31"/>
      <c r="I10896" s="205"/>
      <c r="J10896" s="84"/>
      <c r="K10896" s="31"/>
      <c r="L10896" s="31"/>
      <c r="M10896" s="169"/>
      <c r="N10896" s="148"/>
      <c r="O10896" s="106"/>
      <c r="P10896" s="43"/>
      <c r="Q10896" s="205"/>
      <c r="R10896" s="84"/>
      <c r="S10896" s="31"/>
      <c r="T10896" s="31"/>
      <c r="U10896" s="169"/>
      <c r="V10896" s="150"/>
      <c r="W10896" s="141" t="str" cm="1">
        <f t="array" ref="W10896">IF(SUM(LEN(B10896:V10896))=0,"",IF(OR(OR(ISBLANK(F10896),SUM(LEN(C10896),LEN(D10896))=0),AND(NOT(E10896="Unknown"),ISBLANK(J10896)),AND(NOT(O10896="Unknown"),ISBLANK(R10896))),"Missing Information", INDEX(Table15[Entire Service Line Classification], MATCH(SUMIFS(Table15[Unique ID],Table15[System-Owned Portion],E10896,Table15[If Material Anything Other than "Lead" in Column E,Was Material Ever Previously Lead?],G10896,Table15[Customer-Owned Portion],O10896),Table15[Unique ID],0),0)))</f>
        <v/>
      </c>
    </row>
    <row r="10897" spans="2:23" x14ac:dyDescent="0.25">
      <c r="B10897" s="146"/>
      <c r="C10897" s="31"/>
      <c r="D10897" s="31"/>
      <c r="E10897" s="44"/>
      <c r="F10897" s="43"/>
      <c r="G10897" s="84"/>
      <c r="H10897" s="31"/>
      <c r="I10897" s="205"/>
      <c r="J10897" s="84"/>
      <c r="K10897" s="31"/>
      <c r="L10897" s="31"/>
      <c r="M10897" s="169"/>
      <c r="N10897" s="148"/>
      <c r="O10897" s="106"/>
      <c r="P10897" s="43"/>
      <c r="Q10897" s="205"/>
      <c r="R10897" s="84"/>
      <c r="S10897" s="31"/>
      <c r="T10897" s="31"/>
      <c r="U10897" s="169"/>
      <c r="V10897" s="150"/>
      <c r="W10897" s="141" t="str" cm="1">
        <f t="array" ref="W10897">IF(SUM(LEN(B10897:V10897))=0,"",IF(OR(OR(ISBLANK(F10897),SUM(LEN(C10897),LEN(D10897))=0),AND(NOT(E10897="Unknown"),ISBLANK(J10897)),AND(NOT(O10897="Unknown"),ISBLANK(R10897))),"Missing Information", INDEX(Table15[Entire Service Line Classification], MATCH(SUMIFS(Table15[Unique ID],Table15[System-Owned Portion],E10897,Table15[If Material Anything Other than "Lead" in Column E,Was Material Ever Previously Lead?],G10897,Table15[Customer-Owned Portion],O10897),Table15[Unique ID],0),0)))</f>
        <v/>
      </c>
    </row>
    <row r="10898" spans="2:23" x14ac:dyDescent="0.25">
      <c r="B10898" s="146"/>
      <c r="C10898" s="31"/>
      <c r="D10898" s="31"/>
      <c r="E10898" s="44"/>
      <c r="F10898" s="43"/>
      <c r="G10898" s="84"/>
      <c r="H10898" s="31"/>
      <c r="I10898" s="205"/>
      <c r="J10898" s="84"/>
      <c r="K10898" s="31"/>
      <c r="L10898" s="31"/>
      <c r="M10898" s="169"/>
      <c r="N10898" s="148"/>
      <c r="O10898" s="106"/>
      <c r="P10898" s="43"/>
      <c r="Q10898" s="205"/>
      <c r="R10898" s="84"/>
      <c r="S10898" s="31"/>
      <c r="T10898" s="31"/>
      <c r="U10898" s="169"/>
      <c r="V10898" s="150"/>
      <c r="W10898" s="141" t="str" cm="1">
        <f t="array" ref="W10898">IF(SUM(LEN(B10898:V10898))=0,"",IF(OR(OR(ISBLANK(F10898),SUM(LEN(C10898),LEN(D10898))=0),AND(NOT(E10898="Unknown"),ISBLANK(J10898)),AND(NOT(O10898="Unknown"),ISBLANK(R10898))),"Missing Information", INDEX(Table15[Entire Service Line Classification], MATCH(SUMIFS(Table15[Unique ID],Table15[System-Owned Portion],E10898,Table15[If Material Anything Other than "Lead" in Column E,Was Material Ever Previously Lead?],G10898,Table15[Customer-Owned Portion],O10898),Table15[Unique ID],0),0)))</f>
        <v/>
      </c>
    </row>
    <row r="10899" spans="2:23" x14ac:dyDescent="0.25">
      <c r="B10899" s="146"/>
      <c r="C10899" s="31"/>
      <c r="D10899" s="31"/>
      <c r="E10899" s="44"/>
      <c r="F10899" s="43"/>
      <c r="G10899" s="84"/>
      <c r="H10899" s="31"/>
      <c r="I10899" s="205"/>
      <c r="J10899" s="84"/>
      <c r="K10899" s="31"/>
      <c r="L10899" s="31"/>
      <c r="M10899" s="169"/>
      <c r="N10899" s="148"/>
      <c r="O10899" s="106"/>
      <c r="P10899" s="43"/>
      <c r="Q10899" s="205"/>
      <c r="R10899" s="84"/>
      <c r="S10899" s="31"/>
      <c r="T10899" s="31"/>
      <c r="U10899" s="169"/>
      <c r="V10899" s="150"/>
      <c r="W10899" s="141" t="str" cm="1">
        <f t="array" ref="W10899">IF(SUM(LEN(B10899:V10899))=0,"",IF(OR(OR(ISBLANK(F10899),SUM(LEN(C10899),LEN(D10899))=0),AND(NOT(E10899="Unknown"),ISBLANK(J10899)),AND(NOT(O10899="Unknown"),ISBLANK(R10899))),"Missing Information", INDEX(Table15[Entire Service Line Classification], MATCH(SUMIFS(Table15[Unique ID],Table15[System-Owned Portion],E10899,Table15[If Material Anything Other than "Lead" in Column E,Was Material Ever Previously Lead?],G10899,Table15[Customer-Owned Portion],O10899),Table15[Unique ID],0),0)))</f>
        <v/>
      </c>
    </row>
    <row r="10900" spans="2:23" x14ac:dyDescent="0.25">
      <c r="B10900" s="146"/>
      <c r="C10900" s="31"/>
      <c r="D10900" s="31"/>
      <c r="E10900" s="44"/>
      <c r="F10900" s="43"/>
      <c r="G10900" s="84"/>
      <c r="H10900" s="31"/>
      <c r="I10900" s="205"/>
      <c r="J10900" s="84"/>
      <c r="K10900" s="31"/>
      <c r="L10900" s="31"/>
      <c r="M10900" s="169"/>
      <c r="N10900" s="148"/>
      <c r="O10900" s="106"/>
      <c r="P10900" s="43"/>
      <c r="Q10900" s="205"/>
      <c r="R10900" s="84"/>
      <c r="S10900" s="31"/>
      <c r="T10900" s="31"/>
      <c r="U10900" s="169"/>
      <c r="V10900" s="150"/>
      <c r="W10900" s="141" t="str" cm="1">
        <f t="array" ref="W10900">IF(SUM(LEN(B10900:V10900))=0,"",IF(OR(OR(ISBLANK(F10900),SUM(LEN(C10900),LEN(D10900))=0),AND(NOT(E10900="Unknown"),ISBLANK(J10900)),AND(NOT(O10900="Unknown"),ISBLANK(R10900))),"Missing Information", INDEX(Table15[Entire Service Line Classification], MATCH(SUMIFS(Table15[Unique ID],Table15[System-Owned Portion],E10900,Table15[If Material Anything Other than "Lead" in Column E,Was Material Ever Previously Lead?],G10900,Table15[Customer-Owned Portion],O10900),Table15[Unique ID],0),0)))</f>
        <v/>
      </c>
    </row>
    <row r="10901" spans="2:23" x14ac:dyDescent="0.25">
      <c r="B10901" s="146"/>
      <c r="C10901" s="31"/>
      <c r="D10901" s="31"/>
      <c r="E10901" s="44"/>
      <c r="F10901" s="43"/>
      <c r="G10901" s="84"/>
      <c r="H10901" s="31"/>
      <c r="I10901" s="205"/>
      <c r="J10901" s="84"/>
      <c r="K10901" s="31"/>
      <c r="L10901" s="31"/>
      <c r="M10901" s="169"/>
      <c r="N10901" s="148"/>
      <c r="O10901" s="106"/>
      <c r="P10901" s="43"/>
      <c r="Q10901" s="205"/>
      <c r="R10901" s="84"/>
      <c r="S10901" s="31"/>
      <c r="T10901" s="31"/>
      <c r="U10901" s="169"/>
      <c r="V10901" s="150"/>
      <c r="W10901" s="141" t="str" cm="1">
        <f t="array" ref="W10901">IF(SUM(LEN(B10901:V10901))=0,"",IF(OR(OR(ISBLANK(F10901),SUM(LEN(C10901),LEN(D10901))=0),AND(NOT(E10901="Unknown"),ISBLANK(J10901)),AND(NOT(O10901="Unknown"),ISBLANK(R10901))),"Missing Information", INDEX(Table15[Entire Service Line Classification], MATCH(SUMIFS(Table15[Unique ID],Table15[System-Owned Portion],E10901,Table15[If Material Anything Other than "Lead" in Column E,Was Material Ever Previously Lead?],G10901,Table15[Customer-Owned Portion],O10901),Table15[Unique ID],0),0)))</f>
        <v/>
      </c>
    </row>
    <row r="10902" spans="2:23" x14ac:dyDescent="0.25">
      <c r="B10902" s="146"/>
      <c r="C10902" s="31"/>
      <c r="D10902" s="31"/>
      <c r="E10902" s="44"/>
      <c r="F10902" s="43"/>
      <c r="G10902" s="84"/>
      <c r="H10902" s="31"/>
      <c r="I10902" s="205"/>
      <c r="J10902" s="84"/>
      <c r="K10902" s="31"/>
      <c r="L10902" s="31"/>
      <c r="M10902" s="169"/>
      <c r="N10902" s="148"/>
      <c r="O10902" s="106"/>
      <c r="P10902" s="43"/>
      <c r="Q10902" s="205"/>
      <c r="R10902" s="84"/>
      <c r="S10902" s="31"/>
      <c r="T10902" s="31"/>
      <c r="U10902" s="169"/>
      <c r="V10902" s="150"/>
      <c r="W10902" s="141" t="str" cm="1">
        <f t="array" ref="W10902">IF(SUM(LEN(B10902:V10902))=0,"",IF(OR(OR(ISBLANK(F10902),SUM(LEN(C10902),LEN(D10902))=0),AND(NOT(E10902="Unknown"),ISBLANK(J10902)),AND(NOT(O10902="Unknown"),ISBLANK(R10902))),"Missing Information", INDEX(Table15[Entire Service Line Classification], MATCH(SUMIFS(Table15[Unique ID],Table15[System-Owned Portion],E10902,Table15[If Material Anything Other than "Lead" in Column E,Was Material Ever Previously Lead?],G10902,Table15[Customer-Owned Portion],O10902),Table15[Unique ID],0),0)))</f>
        <v/>
      </c>
    </row>
    <row r="10903" spans="2:23" x14ac:dyDescent="0.25">
      <c r="B10903" s="146"/>
      <c r="C10903" s="31"/>
      <c r="D10903" s="31"/>
      <c r="E10903" s="44"/>
      <c r="F10903" s="43"/>
      <c r="G10903" s="84"/>
      <c r="H10903" s="31"/>
      <c r="I10903" s="205"/>
      <c r="J10903" s="84"/>
      <c r="K10903" s="31"/>
      <c r="L10903" s="31"/>
      <c r="M10903" s="169"/>
      <c r="N10903" s="148"/>
      <c r="O10903" s="106"/>
      <c r="P10903" s="43"/>
      <c r="Q10903" s="205"/>
      <c r="R10903" s="84"/>
      <c r="S10903" s="31"/>
      <c r="T10903" s="31"/>
      <c r="U10903" s="169"/>
      <c r="V10903" s="150"/>
      <c r="W10903" s="141" t="str" cm="1">
        <f t="array" ref="W10903">IF(SUM(LEN(B10903:V10903))=0,"",IF(OR(OR(ISBLANK(F10903),SUM(LEN(C10903),LEN(D10903))=0),AND(NOT(E10903="Unknown"),ISBLANK(J10903)),AND(NOT(O10903="Unknown"),ISBLANK(R10903))),"Missing Information", INDEX(Table15[Entire Service Line Classification], MATCH(SUMIFS(Table15[Unique ID],Table15[System-Owned Portion],E10903,Table15[If Material Anything Other than "Lead" in Column E,Was Material Ever Previously Lead?],G10903,Table15[Customer-Owned Portion],O10903),Table15[Unique ID],0),0)))</f>
        <v/>
      </c>
    </row>
    <row r="10904" spans="2:23" x14ac:dyDescent="0.25">
      <c r="B10904" s="146"/>
      <c r="C10904" s="31"/>
      <c r="D10904" s="31"/>
      <c r="E10904" s="44"/>
      <c r="F10904" s="43"/>
      <c r="G10904" s="84"/>
      <c r="H10904" s="31"/>
      <c r="I10904" s="205"/>
      <c r="J10904" s="84"/>
      <c r="K10904" s="31"/>
      <c r="L10904" s="31"/>
      <c r="M10904" s="169"/>
      <c r="N10904" s="148"/>
      <c r="O10904" s="106"/>
      <c r="P10904" s="43"/>
      <c r="Q10904" s="205"/>
      <c r="R10904" s="84"/>
      <c r="S10904" s="31"/>
      <c r="T10904" s="31"/>
      <c r="U10904" s="169"/>
      <c r="V10904" s="150"/>
      <c r="W10904" s="141" t="str" cm="1">
        <f t="array" ref="W10904">IF(SUM(LEN(B10904:V10904))=0,"",IF(OR(OR(ISBLANK(F10904),SUM(LEN(C10904),LEN(D10904))=0),AND(NOT(E10904="Unknown"),ISBLANK(J10904)),AND(NOT(O10904="Unknown"),ISBLANK(R10904))),"Missing Information", INDEX(Table15[Entire Service Line Classification], MATCH(SUMIFS(Table15[Unique ID],Table15[System-Owned Portion],E10904,Table15[If Material Anything Other than "Lead" in Column E,Was Material Ever Previously Lead?],G10904,Table15[Customer-Owned Portion],O10904),Table15[Unique ID],0),0)))</f>
        <v/>
      </c>
    </row>
    <row r="10905" spans="2:23" x14ac:dyDescent="0.25">
      <c r="B10905" s="146"/>
      <c r="C10905" s="31"/>
      <c r="D10905" s="31"/>
      <c r="E10905" s="44"/>
      <c r="F10905" s="43"/>
      <c r="G10905" s="84"/>
      <c r="H10905" s="31"/>
      <c r="I10905" s="205"/>
      <c r="J10905" s="84"/>
      <c r="K10905" s="31"/>
      <c r="L10905" s="31"/>
      <c r="M10905" s="169"/>
      <c r="N10905" s="148"/>
      <c r="O10905" s="106"/>
      <c r="P10905" s="43"/>
      <c r="Q10905" s="205"/>
      <c r="R10905" s="84"/>
      <c r="S10905" s="31"/>
      <c r="T10905" s="31"/>
      <c r="U10905" s="169"/>
      <c r="V10905" s="150"/>
      <c r="W10905" s="141" t="str" cm="1">
        <f t="array" ref="W10905">IF(SUM(LEN(B10905:V10905))=0,"",IF(OR(OR(ISBLANK(F10905),SUM(LEN(C10905),LEN(D10905))=0),AND(NOT(E10905="Unknown"),ISBLANK(J10905)),AND(NOT(O10905="Unknown"),ISBLANK(R10905))),"Missing Information", INDEX(Table15[Entire Service Line Classification], MATCH(SUMIFS(Table15[Unique ID],Table15[System-Owned Portion],E10905,Table15[If Material Anything Other than "Lead" in Column E,Was Material Ever Previously Lead?],G10905,Table15[Customer-Owned Portion],O10905),Table15[Unique ID],0),0)))</f>
        <v/>
      </c>
    </row>
    <row r="10906" spans="2:23" x14ac:dyDescent="0.25">
      <c r="B10906" s="146"/>
      <c r="C10906" s="31"/>
      <c r="D10906" s="31"/>
      <c r="E10906" s="44"/>
      <c r="F10906" s="43"/>
      <c r="G10906" s="84"/>
      <c r="H10906" s="31"/>
      <c r="I10906" s="205"/>
      <c r="J10906" s="84"/>
      <c r="K10906" s="31"/>
      <c r="L10906" s="31"/>
      <c r="M10906" s="169"/>
      <c r="N10906" s="148"/>
      <c r="O10906" s="106"/>
      <c r="P10906" s="43"/>
      <c r="Q10906" s="205"/>
      <c r="R10906" s="84"/>
      <c r="S10906" s="31"/>
      <c r="T10906" s="31"/>
      <c r="U10906" s="169"/>
      <c r="V10906" s="150"/>
      <c r="W10906" s="141" t="str" cm="1">
        <f t="array" ref="W10906">IF(SUM(LEN(B10906:V10906))=0,"",IF(OR(OR(ISBLANK(F10906),SUM(LEN(C10906),LEN(D10906))=0),AND(NOT(E10906="Unknown"),ISBLANK(J10906)),AND(NOT(O10906="Unknown"),ISBLANK(R10906))),"Missing Information", INDEX(Table15[Entire Service Line Classification], MATCH(SUMIFS(Table15[Unique ID],Table15[System-Owned Portion],E10906,Table15[If Material Anything Other than "Lead" in Column E,Was Material Ever Previously Lead?],G10906,Table15[Customer-Owned Portion],O10906),Table15[Unique ID],0),0)))</f>
        <v/>
      </c>
    </row>
    <row r="10907" spans="2:23" x14ac:dyDescent="0.25">
      <c r="B10907" s="146"/>
      <c r="C10907" s="31"/>
      <c r="D10907" s="31"/>
      <c r="E10907" s="44"/>
      <c r="F10907" s="43"/>
      <c r="G10907" s="84"/>
      <c r="H10907" s="31"/>
      <c r="I10907" s="205"/>
      <c r="J10907" s="84"/>
      <c r="K10907" s="31"/>
      <c r="L10907" s="31"/>
      <c r="M10907" s="169"/>
      <c r="N10907" s="148"/>
      <c r="O10907" s="106"/>
      <c r="P10907" s="43"/>
      <c r="Q10907" s="205"/>
      <c r="R10907" s="84"/>
      <c r="S10907" s="31"/>
      <c r="T10907" s="31"/>
      <c r="U10907" s="169"/>
      <c r="V10907" s="150"/>
      <c r="W10907" s="141" t="str" cm="1">
        <f t="array" ref="W10907">IF(SUM(LEN(B10907:V10907))=0,"",IF(OR(OR(ISBLANK(F10907),SUM(LEN(C10907),LEN(D10907))=0),AND(NOT(E10907="Unknown"),ISBLANK(J10907)),AND(NOT(O10907="Unknown"),ISBLANK(R10907))),"Missing Information", INDEX(Table15[Entire Service Line Classification], MATCH(SUMIFS(Table15[Unique ID],Table15[System-Owned Portion],E10907,Table15[If Material Anything Other than "Lead" in Column E,Was Material Ever Previously Lead?],G10907,Table15[Customer-Owned Portion],O10907),Table15[Unique ID],0),0)))</f>
        <v/>
      </c>
    </row>
    <row r="10908" spans="2:23" x14ac:dyDescent="0.25">
      <c r="B10908" s="146"/>
      <c r="C10908" s="31"/>
      <c r="D10908" s="31"/>
      <c r="E10908" s="44"/>
      <c r="F10908" s="43"/>
      <c r="G10908" s="84"/>
      <c r="H10908" s="31"/>
      <c r="I10908" s="205"/>
      <c r="J10908" s="84"/>
      <c r="K10908" s="31"/>
      <c r="L10908" s="31"/>
      <c r="M10908" s="169"/>
      <c r="N10908" s="148"/>
      <c r="O10908" s="106"/>
      <c r="P10908" s="43"/>
      <c r="Q10908" s="205"/>
      <c r="R10908" s="84"/>
      <c r="S10908" s="31"/>
      <c r="T10908" s="31"/>
      <c r="U10908" s="169"/>
      <c r="V10908" s="150"/>
      <c r="W10908" s="141" t="str" cm="1">
        <f t="array" ref="W10908">IF(SUM(LEN(B10908:V10908))=0,"",IF(OR(OR(ISBLANK(F10908),SUM(LEN(C10908),LEN(D10908))=0),AND(NOT(E10908="Unknown"),ISBLANK(J10908)),AND(NOT(O10908="Unknown"),ISBLANK(R10908))),"Missing Information", INDEX(Table15[Entire Service Line Classification], MATCH(SUMIFS(Table15[Unique ID],Table15[System-Owned Portion],E10908,Table15[If Material Anything Other than "Lead" in Column E,Was Material Ever Previously Lead?],G10908,Table15[Customer-Owned Portion],O10908),Table15[Unique ID],0),0)))</f>
        <v/>
      </c>
    </row>
    <row r="10909" spans="2:23" x14ac:dyDescent="0.25">
      <c r="B10909" s="146"/>
      <c r="C10909" s="31"/>
      <c r="D10909" s="31"/>
      <c r="E10909" s="44"/>
      <c r="F10909" s="43"/>
      <c r="G10909" s="84"/>
      <c r="H10909" s="31"/>
      <c r="I10909" s="205"/>
      <c r="J10909" s="84"/>
      <c r="K10909" s="31"/>
      <c r="L10909" s="31"/>
      <c r="M10909" s="169"/>
      <c r="N10909" s="148"/>
      <c r="O10909" s="106"/>
      <c r="P10909" s="43"/>
      <c r="Q10909" s="205"/>
      <c r="R10909" s="84"/>
      <c r="S10909" s="31"/>
      <c r="T10909" s="31"/>
      <c r="U10909" s="169"/>
      <c r="V10909" s="150"/>
      <c r="W10909" s="141" t="str" cm="1">
        <f t="array" ref="W10909">IF(SUM(LEN(B10909:V10909))=0,"",IF(OR(OR(ISBLANK(F10909),SUM(LEN(C10909),LEN(D10909))=0),AND(NOT(E10909="Unknown"),ISBLANK(J10909)),AND(NOT(O10909="Unknown"),ISBLANK(R10909))),"Missing Information", INDEX(Table15[Entire Service Line Classification], MATCH(SUMIFS(Table15[Unique ID],Table15[System-Owned Portion],E10909,Table15[If Material Anything Other than "Lead" in Column E,Was Material Ever Previously Lead?],G10909,Table15[Customer-Owned Portion],O10909),Table15[Unique ID],0),0)))</f>
        <v/>
      </c>
    </row>
    <row r="10910" spans="2:23" x14ac:dyDescent="0.25">
      <c r="B10910" s="146"/>
      <c r="C10910" s="31"/>
      <c r="D10910" s="31"/>
      <c r="E10910" s="44"/>
      <c r="F10910" s="43"/>
      <c r="G10910" s="84"/>
      <c r="H10910" s="31"/>
      <c r="I10910" s="205"/>
      <c r="J10910" s="84"/>
      <c r="K10910" s="31"/>
      <c r="L10910" s="31"/>
      <c r="M10910" s="169"/>
      <c r="N10910" s="148"/>
      <c r="O10910" s="106"/>
      <c r="P10910" s="43"/>
      <c r="Q10910" s="205"/>
      <c r="R10910" s="84"/>
      <c r="S10910" s="31"/>
      <c r="T10910" s="31"/>
      <c r="U10910" s="169"/>
      <c r="V10910" s="150"/>
      <c r="W10910" s="141" t="str" cm="1">
        <f t="array" ref="W10910">IF(SUM(LEN(B10910:V10910))=0,"",IF(OR(OR(ISBLANK(F10910),SUM(LEN(C10910),LEN(D10910))=0),AND(NOT(E10910="Unknown"),ISBLANK(J10910)),AND(NOT(O10910="Unknown"),ISBLANK(R10910))),"Missing Information", INDEX(Table15[Entire Service Line Classification], MATCH(SUMIFS(Table15[Unique ID],Table15[System-Owned Portion],E10910,Table15[If Material Anything Other than "Lead" in Column E,Was Material Ever Previously Lead?],G10910,Table15[Customer-Owned Portion],O10910),Table15[Unique ID],0),0)))</f>
        <v/>
      </c>
    </row>
    <row r="10911" spans="2:23" x14ac:dyDescent="0.25">
      <c r="B10911" s="146"/>
      <c r="C10911" s="31"/>
      <c r="D10911" s="31"/>
      <c r="E10911" s="44"/>
      <c r="F10911" s="43"/>
      <c r="G10911" s="84"/>
      <c r="H10911" s="31"/>
      <c r="I10911" s="205"/>
      <c r="J10911" s="84"/>
      <c r="K10911" s="31"/>
      <c r="L10911" s="31"/>
      <c r="M10911" s="169"/>
      <c r="N10911" s="148"/>
      <c r="O10911" s="106"/>
      <c r="P10911" s="43"/>
      <c r="Q10911" s="205"/>
      <c r="R10911" s="84"/>
      <c r="S10911" s="31"/>
      <c r="T10911" s="31"/>
      <c r="U10911" s="169"/>
      <c r="V10911" s="150"/>
      <c r="W10911" s="141" t="str" cm="1">
        <f t="array" ref="W10911">IF(SUM(LEN(B10911:V10911))=0,"",IF(OR(OR(ISBLANK(F10911),SUM(LEN(C10911),LEN(D10911))=0),AND(NOT(E10911="Unknown"),ISBLANK(J10911)),AND(NOT(O10911="Unknown"),ISBLANK(R10911))),"Missing Information", INDEX(Table15[Entire Service Line Classification], MATCH(SUMIFS(Table15[Unique ID],Table15[System-Owned Portion],E10911,Table15[If Material Anything Other than "Lead" in Column E,Was Material Ever Previously Lead?],G10911,Table15[Customer-Owned Portion],O10911),Table15[Unique ID],0),0)))</f>
        <v/>
      </c>
    </row>
    <row r="10912" spans="2:23" x14ac:dyDescent="0.25">
      <c r="B10912" s="146"/>
      <c r="C10912" s="31"/>
      <c r="D10912" s="31"/>
      <c r="E10912" s="44"/>
      <c r="F10912" s="43"/>
      <c r="G10912" s="84"/>
      <c r="H10912" s="31"/>
      <c r="I10912" s="205"/>
      <c r="J10912" s="84"/>
      <c r="K10912" s="31"/>
      <c r="L10912" s="31"/>
      <c r="M10912" s="169"/>
      <c r="N10912" s="148"/>
      <c r="O10912" s="106"/>
      <c r="P10912" s="43"/>
      <c r="Q10912" s="205"/>
      <c r="R10912" s="84"/>
      <c r="S10912" s="31"/>
      <c r="T10912" s="31"/>
      <c r="U10912" s="169"/>
      <c r="V10912" s="150"/>
      <c r="W10912" s="141" t="str" cm="1">
        <f t="array" ref="W10912">IF(SUM(LEN(B10912:V10912))=0,"",IF(OR(OR(ISBLANK(F10912),SUM(LEN(C10912),LEN(D10912))=0),AND(NOT(E10912="Unknown"),ISBLANK(J10912)),AND(NOT(O10912="Unknown"),ISBLANK(R10912))),"Missing Information", INDEX(Table15[Entire Service Line Classification], MATCH(SUMIFS(Table15[Unique ID],Table15[System-Owned Portion],E10912,Table15[If Material Anything Other than "Lead" in Column E,Was Material Ever Previously Lead?],G10912,Table15[Customer-Owned Portion],O10912),Table15[Unique ID],0),0)))</f>
        <v/>
      </c>
    </row>
    <row r="10913" spans="2:23" x14ac:dyDescent="0.25">
      <c r="B10913" s="146"/>
      <c r="C10913" s="31"/>
      <c r="D10913" s="31"/>
      <c r="E10913" s="44"/>
      <c r="F10913" s="43"/>
      <c r="G10913" s="84"/>
      <c r="H10913" s="31"/>
      <c r="I10913" s="205"/>
      <c r="J10913" s="84"/>
      <c r="K10913" s="31"/>
      <c r="L10913" s="31"/>
      <c r="M10913" s="169"/>
      <c r="N10913" s="148"/>
      <c r="O10913" s="106"/>
      <c r="P10913" s="43"/>
      <c r="Q10913" s="205"/>
      <c r="R10913" s="84"/>
      <c r="S10913" s="31"/>
      <c r="T10913" s="31"/>
      <c r="U10913" s="169"/>
      <c r="V10913" s="150"/>
      <c r="W10913" s="141" t="str" cm="1">
        <f t="array" ref="W10913">IF(SUM(LEN(B10913:V10913))=0,"",IF(OR(OR(ISBLANK(F10913),SUM(LEN(C10913),LEN(D10913))=0),AND(NOT(E10913="Unknown"),ISBLANK(J10913)),AND(NOT(O10913="Unknown"),ISBLANK(R10913))),"Missing Information", INDEX(Table15[Entire Service Line Classification], MATCH(SUMIFS(Table15[Unique ID],Table15[System-Owned Portion],E10913,Table15[If Material Anything Other than "Lead" in Column E,Was Material Ever Previously Lead?],G10913,Table15[Customer-Owned Portion],O10913),Table15[Unique ID],0),0)))</f>
        <v/>
      </c>
    </row>
    <row r="10914" spans="2:23" x14ac:dyDescent="0.25">
      <c r="B10914" s="146"/>
      <c r="C10914" s="31"/>
      <c r="D10914" s="31"/>
      <c r="E10914" s="44"/>
      <c r="F10914" s="43"/>
      <c r="G10914" s="84"/>
      <c r="H10914" s="31"/>
      <c r="I10914" s="205"/>
      <c r="J10914" s="84"/>
      <c r="K10914" s="31"/>
      <c r="L10914" s="31"/>
      <c r="M10914" s="169"/>
      <c r="N10914" s="148"/>
      <c r="O10914" s="106"/>
      <c r="P10914" s="43"/>
      <c r="Q10914" s="205"/>
      <c r="R10914" s="84"/>
      <c r="S10914" s="31"/>
      <c r="T10914" s="31"/>
      <c r="U10914" s="169"/>
      <c r="V10914" s="150"/>
      <c r="W10914" s="141" t="str" cm="1">
        <f t="array" ref="W10914">IF(SUM(LEN(B10914:V10914))=0,"",IF(OR(OR(ISBLANK(F10914),SUM(LEN(C10914),LEN(D10914))=0),AND(NOT(E10914="Unknown"),ISBLANK(J10914)),AND(NOT(O10914="Unknown"),ISBLANK(R10914))),"Missing Information", INDEX(Table15[Entire Service Line Classification], MATCH(SUMIFS(Table15[Unique ID],Table15[System-Owned Portion],E10914,Table15[If Material Anything Other than "Lead" in Column E,Was Material Ever Previously Lead?],G10914,Table15[Customer-Owned Portion],O10914),Table15[Unique ID],0),0)))</f>
        <v/>
      </c>
    </row>
    <row r="10915" spans="2:23" x14ac:dyDescent="0.25">
      <c r="B10915" s="146"/>
      <c r="C10915" s="31"/>
      <c r="D10915" s="31"/>
      <c r="E10915" s="44"/>
      <c r="F10915" s="43"/>
      <c r="G10915" s="84"/>
      <c r="H10915" s="31"/>
      <c r="I10915" s="205"/>
      <c r="J10915" s="84"/>
      <c r="K10915" s="31"/>
      <c r="L10915" s="31"/>
      <c r="M10915" s="169"/>
      <c r="N10915" s="148"/>
      <c r="O10915" s="106"/>
      <c r="P10915" s="43"/>
      <c r="Q10915" s="205"/>
      <c r="R10915" s="84"/>
      <c r="S10915" s="31"/>
      <c r="T10915" s="31"/>
      <c r="U10915" s="169"/>
      <c r="V10915" s="150"/>
      <c r="W10915" s="141" t="str" cm="1">
        <f t="array" ref="W10915">IF(SUM(LEN(B10915:V10915))=0,"",IF(OR(OR(ISBLANK(F10915),SUM(LEN(C10915),LEN(D10915))=0),AND(NOT(E10915="Unknown"),ISBLANK(J10915)),AND(NOT(O10915="Unknown"),ISBLANK(R10915))),"Missing Information", INDEX(Table15[Entire Service Line Classification], MATCH(SUMIFS(Table15[Unique ID],Table15[System-Owned Portion],E10915,Table15[If Material Anything Other than "Lead" in Column E,Was Material Ever Previously Lead?],G10915,Table15[Customer-Owned Portion],O10915),Table15[Unique ID],0),0)))</f>
        <v/>
      </c>
    </row>
    <row r="10916" spans="2:23" x14ac:dyDescent="0.25">
      <c r="B10916" s="146"/>
      <c r="C10916" s="31"/>
      <c r="D10916" s="31"/>
      <c r="E10916" s="44"/>
      <c r="F10916" s="43"/>
      <c r="G10916" s="84"/>
      <c r="H10916" s="31"/>
      <c r="I10916" s="205"/>
      <c r="J10916" s="84"/>
      <c r="K10916" s="31"/>
      <c r="L10916" s="31"/>
      <c r="M10916" s="169"/>
      <c r="N10916" s="148"/>
      <c r="O10916" s="106"/>
      <c r="P10916" s="43"/>
      <c r="Q10916" s="205"/>
      <c r="R10916" s="84"/>
      <c r="S10916" s="31"/>
      <c r="T10916" s="31"/>
      <c r="U10916" s="169"/>
      <c r="V10916" s="150"/>
      <c r="W10916" s="141" t="str" cm="1">
        <f t="array" ref="W10916">IF(SUM(LEN(B10916:V10916))=0,"",IF(OR(OR(ISBLANK(F10916),SUM(LEN(C10916),LEN(D10916))=0),AND(NOT(E10916="Unknown"),ISBLANK(J10916)),AND(NOT(O10916="Unknown"),ISBLANK(R10916))),"Missing Information", INDEX(Table15[Entire Service Line Classification], MATCH(SUMIFS(Table15[Unique ID],Table15[System-Owned Portion],E10916,Table15[If Material Anything Other than "Lead" in Column E,Was Material Ever Previously Lead?],G10916,Table15[Customer-Owned Portion],O10916),Table15[Unique ID],0),0)))</f>
        <v/>
      </c>
    </row>
    <row r="10917" spans="2:23" x14ac:dyDescent="0.25">
      <c r="B10917" s="146"/>
      <c r="C10917" s="31"/>
      <c r="D10917" s="31"/>
      <c r="E10917" s="44"/>
      <c r="F10917" s="43"/>
      <c r="G10917" s="84"/>
      <c r="H10917" s="31"/>
      <c r="I10917" s="205"/>
      <c r="J10917" s="84"/>
      <c r="K10917" s="31"/>
      <c r="L10917" s="31"/>
      <c r="M10917" s="169"/>
      <c r="N10917" s="148"/>
      <c r="O10917" s="106"/>
      <c r="P10917" s="43"/>
      <c r="Q10917" s="205"/>
      <c r="R10917" s="84"/>
      <c r="S10917" s="31"/>
      <c r="T10917" s="31"/>
      <c r="U10917" s="169"/>
      <c r="V10917" s="150"/>
      <c r="W10917" s="141" t="str" cm="1">
        <f t="array" ref="W10917">IF(SUM(LEN(B10917:V10917))=0,"",IF(OR(OR(ISBLANK(F10917),SUM(LEN(C10917),LEN(D10917))=0),AND(NOT(E10917="Unknown"),ISBLANK(J10917)),AND(NOT(O10917="Unknown"),ISBLANK(R10917))),"Missing Information", INDEX(Table15[Entire Service Line Classification], MATCH(SUMIFS(Table15[Unique ID],Table15[System-Owned Portion],E10917,Table15[If Material Anything Other than "Lead" in Column E,Was Material Ever Previously Lead?],G10917,Table15[Customer-Owned Portion],O10917),Table15[Unique ID],0),0)))</f>
        <v/>
      </c>
    </row>
    <row r="10918" spans="2:23" x14ac:dyDescent="0.25">
      <c r="B10918" s="146"/>
      <c r="C10918" s="31"/>
      <c r="D10918" s="31"/>
      <c r="E10918" s="44"/>
      <c r="F10918" s="43"/>
      <c r="G10918" s="84"/>
      <c r="H10918" s="31"/>
      <c r="I10918" s="205"/>
      <c r="J10918" s="84"/>
      <c r="K10918" s="31"/>
      <c r="L10918" s="31"/>
      <c r="M10918" s="169"/>
      <c r="N10918" s="148"/>
      <c r="O10918" s="106"/>
      <c r="P10918" s="43"/>
      <c r="Q10918" s="205"/>
      <c r="R10918" s="84"/>
      <c r="S10918" s="31"/>
      <c r="T10918" s="31"/>
      <c r="U10918" s="169"/>
      <c r="V10918" s="150"/>
      <c r="W10918" s="141" t="str" cm="1">
        <f t="array" ref="W10918">IF(SUM(LEN(B10918:V10918))=0,"",IF(OR(OR(ISBLANK(F10918),SUM(LEN(C10918),LEN(D10918))=0),AND(NOT(E10918="Unknown"),ISBLANK(J10918)),AND(NOT(O10918="Unknown"),ISBLANK(R10918))),"Missing Information", INDEX(Table15[Entire Service Line Classification], MATCH(SUMIFS(Table15[Unique ID],Table15[System-Owned Portion],E10918,Table15[If Material Anything Other than "Lead" in Column E,Was Material Ever Previously Lead?],G10918,Table15[Customer-Owned Portion],O10918),Table15[Unique ID],0),0)))</f>
        <v/>
      </c>
    </row>
    <row r="10919" spans="2:23" x14ac:dyDescent="0.25">
      <c r="B10919" s="146"/>
      <c r="C10919" s="31"/>
      <c r="D10919" s="31"/>
      <c r="E10919" s="44"/>
      <c r="F10919" s="43"/>
      <c r="G10919" s="84"/>
      <c r="H10919" s="31"/>
      <c r="I10919" s="205"/>
      <c r="J10919" s="84"/>
      <c r="K10919" s="31"/>
      <c r="L10919" s="31"/>
      <c r="M10919" s="169"/>
      <c r="N10919" s="148"/>
      <c r="O10919" s="106"/>
      <c r="P10919" s="43"/>
      <c r="Q10919" s="205"/>
      <c r="R10919" s="84"/>
      <c r="S10919" s="31"/>
      <c r="T10919" s="31"/>
      <c r="U10919" s="169"/>
      <c r="V10919" s="150"/>
      <c r="W10919" s="141" t="str" cm="1">
        <f t="array" ref="W10919">IF(SUM(LEN(B10919:V10919))=0,"",IF(OR(OR(ISBLANK(F10919),SUM(LEN(C10919),LEN(D10919))=0),AND(NOT(E10919="Unknown"),ISBLANK(J10919)),AND(NOT(O10919="Unknown"),ISBLANK(R10919))),"Missing Information", INDEX(Table15[Entire Service Line Classification], MATCH(SUMIFS(Table15[Unique ID],Table15[System-Owned Portion],E10919,Table15[If Material Anything Other than "Lead" in Column E,Was Material Ever Previously Lead?],G10919,Table15[Customer-Owned Portion],O10919),Table15[Unique ID],0),0)))</f>
        <v/>
      </c>
    </row>
    <row r="10920" spans="2:23" x14ac:dyDescent="0.25">
      <c r="B10920" s="146"/>
      <c r="C10920" s="31"/>
      <c r="D10920" s="31"/>
      <c r="E10920" s="44"/>
      <c r="F10920" s="43"/>
      <c r="G10920" s="84"/>
      <c r="H10920" s="31"/>
      <c r="I10920" s="205"/>
      <c r="J10920" s="84"/>
      <c r="K10920" s="31"/>
      <c r="L10920" s="31"/>
      <c r="M10920" s="169"/>
      <c r="N10920" s="148"/>
      <c r="O10920" s="106"/>
      <c r="P10920" s="43"/>
      <c r="Q10920" s="205"/>
      <c r="R10920" s="84"/>
      <c r="S10920" s="31"/>
      <c r="T10920" s="31"/>
      <c r="U10920" s="169"/>
      <c r="V10920" s="150"/>
      <c r="W10920" s="141" t="str" cm="1">
        <f t="array" ref="W10920">IF(SUM(LEN(B10920:V10920))=0,"",IF(OR(OR(ISBLANK(F10920),SUM(LEN(C10920),LEN(D10920))=0),AND(NOT(E10920="Unknown"),ISBLANK(J10920)),AND(NOT(O10920="Unknown"),ISBLANK(R10920))),"Missing Information", INDEX(Table15[Entire Service Line Classification], MATCH(SUMIFS(Table15[Unique ID],Table15[System-Owned Portion],E10920,Table15[If Material Anything Other than "Lead" in Column E,Was Material Ever Previously Lead?],G10920,Table15[Customer-Owned Portion],O10920),Table15[Unique ID],0),0)))</f>
        <v/>
      </c>
    </row>
    <row r="10921" spans="2:23" x14ac:dyDescent="0.25">
      <c r="B10921" s="146"/>
      <c r="C10921" s="31"/>
      <c r="D10921" s="31"/>
      <c r="E10921" s="44"/>
      <c r="F10921" s="43"/>
      <c r="G10921" s="84"/>
      <c r="H10921" s="31"/>
      <c r="I10921" s="205"/>
      <c r="J10921" s="84"/>
      <c r="K10921" s="31"/>
      <c r="L10921" s="31"/>
      <c r="M10921" s="169"/>
      <c r="N10921" s="148"/>
      <c r="O10921" s="106"/>
      <c r="P10921" s="43"/>
      <c r="Q10921" s="205"/>
      <c r="R10921" s="84"/>
      <c r="S10921" s="31"/>
      <c r="T10921" s="31"/>
      <c r="U10921" s="169"/>
      <c r="V10921" s="150"/>
      <c r="W10921" s="141" t="str" cm="1">
        <f t="array" ref="W10921">IF(SUM(LEN(B10921:V10921))=0,"",IF(OR(OR(ISBLANK(F10921),SUM(LEN(C10921),LEN(D10921))=0),AND(NOT(E10921="Unknown"),ISBLANK(J10921)),AND(NOT(O10921="Unknown"),ISBLANK(R10921))),"Missing Information", INDEX(Table15[Entire Service Line Classification], MATCH(SUMIFS(Table15[Unique ID],Table15[System-Owned Portion],E10921,Table15[If Material Anything Other than "Lead" in Column E,Was Material Ever Previously Lead?],G10921,Table15[Customer-Owned Portion],O10921),Table15[Unique ID],0),0)))</f>
        <v/>
      </c>
    </row>
    <row r="10922" spans="2:23" x14ac:dyDescent="0.25">
      <c r="B10922" s="146"/>
      <c r="C10922" s="31"/>
      <c r="D10922" s="31"/>
      <c r="E10922" s="44"/>
      <c r="F10922" s="43"/>
      <c r="G10922" s="84"/>
      <c r="H10922" s="31"/>
      <c r="I10922" s="205"/>
      <c r="J10922" s="84"/>
      <c r="K10922" s="31"/>
      <c r="L10922" s="31"/>
      <c r="M10922" s="169"/>
      <c r="N10922" s="148"/>
      <c r="O10922" s="106"/>
      <c r="P10922" s="43"/>
      <c r="Q10922" s="205"/>
      <c r="R10922" s="84"/>
      <c r="S10922" s="31"/>
      <c r="T10922" s="31"/>
      <c r="U10922" s="169"/>
      <c r="V10922" s="150"/>
      <c r="W10922" s="141" t="str" cm="1">
        <f t="array" ref="W10922">IF(SUM(LEN(B10922:V10922))=0,"",IF(OR(OR(ISBLANK(F10922),SUM(LEN(C10922),LEN(D10922))=0),AND(NOT(E10922="Unknown"),ISBLANK(J10922)),AND(NOT(O10922="Unknown"),ISBLANK(R10922))),"Missing Information", INDEX(Table15[Entire Service Line Classification], MATCH(SUMIFS(Table15[Unique ID],Table15[System-Owned Portion],E10922,Table15[If Material Anything Other than "Lead" in Column E,Was Material Ever Previously Lead?],G10922,Table15[Customer-Owned Portion],O10922),Table15[Unique ID],0),0)))</f>
        <v/>
      </c>
    </row>
    <row r="10923" spans="2:23" x14ac:dyDescent="0.25">
      <c r="B10923" s="146"/>
      <c r="C10923" s="31"/>
      <c r="D10923" s="31"/>
      <c r="E10923" s="44"/>
      <c r="F10923" s="43"/>
      <c r="G10923" s="84"/>
      <c r="H10923" s="31"/>
      <c r="I10923" s="205"/>
      <c r="J10923" s="84"/>
      <c r="K10923" s="31"/>
      <c r="L10923" s="31"/>
      <c r="M10923" s="169"/>
      <c r="N10923" s="148"/>
      <c r="O10923" s="106"/>
      <c r="P10923" s="43"/>
      <c r="Q10923" s="205"/>
      <c r="R10923" s="84"/>
      <c r="S10923" s="31"/>
      <c r="T10923" s="31"/>
      <c r="U10923" s="169"/>
      <c r="V10923" s="150"/>
      <c r="W10923" s="141" t="str" cm="1">
        <f t="array" ref="W10923">IF(SUM(LEN(B10923:V10923))=0,"",IF(OR(OR(ISBLANK(F10923),SUM(LEN(C10923),LEN(D10923))=0),AND(NOT(E10923="Unknown"),ISBLANK(J10923)),AND(NOT(O10923="Unknown"),ISBLANK(R10923))),"Missing Information", INDEX(Table15[Entire Service Line Classification], MATCH(SUMIFS(Table15[Unique ID],Table15[System-Owned Portion],E10923,Table15[If Material Anything Other than "Lead" in Column E,Was Material Ever Previously Lead?],G10923,Table15[Customer-Owned Portion],O10923),Table15[Unique ID],0),0)))</f>
        <v/>
      </c>
    </row>
    <row r="10924" spans="2:23" x14ac:dyDescent="0.25">
      <c r="B10924" s="146"/>
      <c r="C10924" s="31"/>
      <c r="D10924" s="31"/>
      <c r="E10924" s="44"/>
      <c r="F10924" s="43"/>
      <c r="G10924" s="84"/>
      <c r="H10924" s="31"/>
      <c r="I10924" s="205"/>
      <c r="J10924" s="84"/>
      <c r="K10924" s="31"/>
      <c r="L10924" s="31"/>
      <c r="M10924" s="169"/>
      <c r="N10924" s="148"/>
      <c r="O10924" s="106"/>
      <c r="P10924" s="43"/>
      <c r="Q10924" s="205"/>
      <c r="R10924" s="84"/>
      <c r="S10924" s="31"/>
      <c r="T10924" s="31"/>
      <c r="U10924" s="169"/>
      <c r="V10924" s="150"/>
      <c r="W10924" s="141" t="str" cm="1">
        <f t="array" ref="W10924">IF(SUM(LEN(B10924:V10924))=0,"",IF(OR(OR(ISBLANK(F10924),SUM(LEN(C10924),LEN(D10924))=0),AND(NOT(E10924="Unknown"),ISBLANK(J10924)),AND(NOT(O10924="Unknown"),ISBLANK(R10924))),"Missing Information", INDEX(Table15[Entire Service Line Classification], MATCH(SUMIFS(Table15[Unique ID],Table15[System-Owned Portion],E10924,Table15[If Material Anything Other than "Lead" in Column E,Was Material Ever Previously Lead?],G10924,Table15[Customer-Owned Portion],O10924),Table15[Unique ID],0),0)))</f>
        <v/>
      </c>
    </row>
    <row r="10925" spans="2:23" x14ac:dyDescent="0.25">
      <c r="B10925" s="146"/>
      <c r="C10925" s="31"/>
      <c r="D10925" s="31"/>
      <c r="E10925" s="44"/>
      <c r="F10925" s="43"/>
      <c r="G10925" s="84"/>
      <c r="H10925" s="31"/>
      <c r="I10925" s="205"/>
      <c r="J10925" s="84"/>
      <c r="K10925" s="31"/>
      <c r="L10925" s="31"/>
      <c r="M10925" s="169"/>
      <c r="N10925" s="148"/>
      <c r="O10925" s="106"/>
      <c r="P10925" s="43"/>
      <c r="Q10925" s="205"/>
      <c r="R10925" s="84"/>
      <c r="S10925" s="31"/>
      <c r="T10925" s="31"/>
      <c r="U10925" s="169"/>
      <c r="V10925" s="150"/>
      <c r="W10925" s="141" t="str" cm="1">
        <f t="array" ref="W10925">IF(SUM(LEN(B10925:V10925))=0,"",IF(OR(OR(ISBLANK(F10925),SUM(LEN(C10925),LEN(D10925))=0),AND(NOT(E10925="Unknown"),ISBLANK(J10925)),AND(NOT(O10925="Unknown"),ISBLANK(R10925))),"Missing Information", INDEX(Table15[Entire Service Line Classification], MATCH(SUMIFS(Table15[Unique ID],Table15[System-Owned Portion],E10925,Table15[If Material Anything Other than "Lead" in Column E,Was Material Ever Previously Lead?],G10925,Table15[Customer-Owned Portion],O10925),Table15[Unique ID],0),0)))</f>
        <v/>
      </c>
    </row>
    <row r="10926" spans="2:23" x14ac:dyDescent="0.25">
      <c r="B10926" s="146"/>
      <c r="C10926" s="31"/>
      <c r="D10926" s="31"/>
      <c r="E10926" s="44"/>
      <c r="F10926" s="43"/>
      <c r="G10926" s="84"/>
      <c r="H10926" s="31"/>
      <c r="I10926" s="205"/>
      <c r="J10926" s="84"/>
      <c r="K10926" s="31"/>
      <c r="L10926" s="31"/>
      <c r="M10926" s="169"/>
      <c r="N10926" s="148"/>
      <c r="O10926" s="106"/>
      <c r="P10926" s="43"/>
      <c r="Q10926" s="205"/>
      <c r="R10926" s="84"/>
      <c r="S10926" s="31"/>
      <c r="T10926" s="31"/>
      <c r="U10926" s="169"/>
      <c r="V10926" s="150"/>
      <c r="W10926" s="141" t="str" cm="1">
        <f t="array" ref="W10926">IF(SUM(LEN(B10926:V10926))=0,"",IF(OR(OR(ISBLANK(F10926),SUM(LEN(C10926),LEN(D10926))=0),AND(NOT(E10926="Unknown"),ISBLANK(J10926)),AND(NOT(O10926="Unknown"),ISBLANK(R10926))),"Missing Information", INDEX(Table15[Entire Service Line Classification], MATCH(SUMIFS(Table15[Unique ID],Table15[System-Owned Portion],E10926,Table15[If Material Anything Other than "Lead" in Column E,Was Material Ever Previously Lead?],G10926,Table15[Customer-Owned Portion],O10926),Table15[Unique ID],0),0)))</f>
        <v/>
      </c>
    </row>
    <row r="10927" spans="2:23" x14ac:dyDescent="0.25">
      <c r="B10927" s="146"/>
      <c r="C10927" s="31"/>
      <c r="D10927" s="31"/>
      <c r="E10927" s="44"/>
      <c r="F10927" s="43"/>
      <c r="G10927" s="84"/>
      <c r="H10927" s="31"/>
      <c r="I10927" s="205"/>
      <c r="J10927" s="84"/>
      <c r="K10927" s="31"/>
      <c r="L10927" s="31"/>
      <c r="M10927" s="169"/>
      <c r="N10927" s="148"/>
      <c r="O10927" s="106"/>
      <c r="P10927" s="43"/>
      <c r="Q10927" s="205"/>
      <c r="R10927" s="84"/>
      <c r="S10927" s="31"/>
      <c r="T10927" s="31"/>
      <c r="U10927" s="169"/>
      <c r="V10927" s="150"/>
      <c r="W10927" s="141" t="str" cm="1">
        <f t="array" ref="W10927">IF(SUM(LEN(B10927:V10927))=0,"",IF(OR(OR(ISBLANK(F10927),SUM(LEN(C10927),LEN(D10927))=0),AND(NOT(E10927="Unknown"),ISBLANK(J10927)),AND(NOT(O10927="Unknown"),ISBLANK(R10927))),"Missing Information", INDEX(Table15[Entire Service Line Classification], MATCH(SUMIFS(Table15[Unique ID],Table15[System-Owned Portion],E10927,Table15[If Material Anything Other than "Lead" in Column E,Was Material Ever Previously Lead?],G10927,Table15[Customer-Owned Portion],O10927),Table15[Unique ID],0),0)))</f>
        <v/>
      </c>
    </row>
    <row r="10928" spans="2:23" x14ac:dyDescent="0.25">
      <c r="B10928" s="146"/>
      <c r="C10928" s="31"/>
      <c r="D10928" s="31"/>
      <c r="E10928" s="44"/>
      <c r="F10928" s="43"/>
      <c r="G10928" s="84"/>
      <c r="H10928" s="31"/>
      <c r="I10928" s="205"/>
      <c r="J10928" s="84"/>
      <c r="K10928" s="31"/>
      <c r="L10928" s="31"/>
      <c r="M10928" s="169"/>
      <c r="N10928" s="148"/>
      <c r="O10928" s="106"/>
      <c r="P10928" s="43"/>
      <c r="Q10928" s="205"/>
      <c r="R10928" s="84"/>
      <c r="S10928" s="31"/>
      <c r="T10928" s="31"/>
      <c r="U10928" s="169"/>
      <c r="V10928" s="150"/>
      <c r="W10928" s="141" t="str" cm="1">
        <f t="array" ref="W10928">IF(SUM(LEN(B10928:V10928))=0,"",IF(OR(OR(ISBLANK(F10928),SUM(LEN(C10928),LEN(D10928))=0),AND(NOT(E10928="Unknown"),ISBLANK(J10928)),AND(NOT(O10928="Unknown"),ISBLANK(R10928))),"Missing Information", INDEX(Table15[Entire Service Line Classification], MATCH(SUMIFS(Table15[Unique ID],Table15[System-Owned Portion],E10928,Table15[If Material Anything Other than "Lead" in Column E,Was Material Ever Previously Lead?],G10928,Table15[Customer-Owned Portion],O10928),Table15[Unique ID],0),0)))</f>
        <v/>
      </c>
    </row>
    <row r="10929" spans="2:23" x14ac:dyDescent="0.25">
      <c r="B10929" s="146"/>
      <c r="C10929" s="31"/>
      <c r="D10929" s="31"/>
      <c r="E10929" s="44"/>
      <c r="F10929" s="43"/>
      <c r="G10929" s="84"/>
      <c r="H10929" s="31"/>
      <c r="I10929" s="205"/>
      <c r="J10929" s="84"/>
      <c r="K10929" s="31"/>
      <c r="L10929" s="31"/>
      <c r="M10929" s="169"/>
      <c r="N10929" s="148"/>
      <c r="O10929" s="106"/>
      <c r="P10929" s="43"/>
      <c r="Q10929" s="205"/>
      <c r="R10929" s="84"/>
      <c r="S10929" s="31"/>
      <c r="T10929" s="31"/>
      <c r="U10929" s="169"/>
      <c r="V10929" s="150"/>
      <c r="W10929" s="141" t="str" cm="1">
        <f t="array" ref="W10929">IF(SUM(LEN(B10929:V10929))=0,"",IF(OR(OR(ISBLANK(F10929),SUM(LEN(C10929),LEN(D10929))=0),AND(NOT(E10929="Unknown"),ISBLANK(J10929)),AND(NOT(O10929="Unknown"),ISBLANK(R10929))),"Missing Information", INDEX(Table15[Entire Service Line Classification], MATCH(SUMIFS(Table15[Unique ID],Table15[System-Owned Portion],E10929,Table15[If Material Anything Other than "Lead" in Column E,Was Material Ever Previously Lead?],G10929,Table15[Customer-Owned Portion],O10929),Table15[Unique ID],0),0)))</f>
        <v/>
      </c>
    </row>
    <row r="10930" spans="2:23" x14ac:dyDescent="0.25">
      <c r="B10930" s="146"/>
      <c r="C10930" s="31"/>
      <c r="D10930" s="31"/>
      <c r="E10930" s="44"/>
      <c r="F10930" s="43"/>
      <c r="G10930" s="84"/>
      <c r="H10930" s="31"/>
      <c r="I10930" s="205"/>
      <c r="J10930" s="84"/>
      <c r="K10930" s="31"/>
      <c r="L10930" s="31"/>
      <c r="M10930" s="169"/>
      <c r="N10930" s="148"/>
      <c r="O10930" s="106"/>
      <c r="P10930" s="43"/>
      <c r="Q10930" s="205"/>
      <c r="R10930" s="84"/>
      <c r="S10930" s="31"/>
      <c r="T10930" s="31"/>
      <c r="U10930" s="169"/>
      <c r="V10930" s="150"/>
      <c r="W10930" s="141" t="str" cm="1">
        <f t="array" ref="W10930">IF(SUM(LEN(B10930:V10930))=0,"",IF(OR(OR(ISBLANK(F10930),SUM(LEN(C10930),LEN(D10930))=0),AND(NOT(E10930="Unknown"),ISBLANK(J10930)),AND(NOT(O10930="Unknown"),ISBLANK(R10930))),"Missing Information", INDEX(Table15[Entire Service Line Classification], MATCH(SUMIFS(Table15[Unique ID],Table15[System-Owned Portion],E10930,Table15[If Material Anything Other than "Lead" in Column E,Was Material Ever Previously Lead?],G10930,Table15[Customer-Owned Portion],O10930),Table15[Unique ID],0),0)))</f>
        <v/>
      </c>
    </row>
    <row r="10931" spans="2:23" x14ac:dyDescent="0.25">
      <c r="B10931" s="146"/>
      <c r="C10931" s="31"/>
      <c r="D10931" s="31"/>
      <c r="E10931" s="44"/>
      <c r="F10931" s="43"/>
      <c r="G10931" s="84"/>
      <c r="H10931" s="31"/>
      <c r="I10931" s="205"/>
      <c r="J10931" s="84"/>
      <c r="K10931" s="31"/>
      <c r="L10931" s="31"/>
      <c r="M10931" s="169"/>
      <c r="N10931" s="148"/>
      <c r="O10931" s="106"/>
      <c r="P10931" s="43"/>
      <c r="Q10931" s="205"/>
      <c r="R10931" s="84"/>
      <c r="S10931" s="31"/>
      <c r="T10931" s="31"/>
      <c r="U10931" s="169"/>
      <c r="V10931" s="150"/>
      <c r="W10931" s="141" t="str" cm="1">
        <f t="array" ref="W10931">IF(SUM(LEN(B10931:V10931))=0,"",IF(OR(OR(ISBLANK(F10931),SUM(LEN(C10931),LEN(D10931))=0),AND(NOT(E10931="Unknown"),ISBLANK(J10931)),AND(NOT(O10931="Unknown"),ISBLANK(R10931))),"Missing Information", INDEX(Table15[Entire Service Line Classification], MATCH(SUMIFS(Table15[Unique ID],Table15[System-Owned Portion],E10931,Table15[If Material Anything Other than "Lead" in Column E,Was Material Ever Previously Lead?],G10931,Table15[Customer-Owned Portion],O10931),Table15[Unique ID],0),0)))</f>
        <v/>
      </c>
    </row>
    <row r="10932" spans="2:23" x14ac:dyDescent="0.25">
      <c r="B10932" s="146"/>
      <c r="C10932" s="31"/>
      <c r="D10932" s="31"/>
      <c r="E10932" s="44"/>
      <c r="F10932" s="43"/>
      <c r="G10932" s="84"/>
      <c r="H10932" s="31"/>
      <c r="I10932" s="205"/>
      <c r="J10932" s="84"/>
      <c r="K10932" s="31"/>
      <c r="L10932" s="31"/>
      <c r="M10932" s="169"/>
      <c r="N10932" s="148"/>
      <c r="O10932" s="106"/>
      <c r="P10932" s="43"/>
      <c r="Q10932" s="205"/>
      <c r="R10932" s="84"/>
      <c r="S10932" s="31"/>
      <c r="T10932" s="31"/>
      <c r="U10932" s="169"/>
      <c r="V10932" s="150"/>
      <c r="W10932" s="141" t="str" cm="1">
        <f t="array" ref="W10932">IF(SUM(LEN(B10932:V10932))=0,"",IF(OR(OR(ISBLANK(F10932),SUM(LEN(C10932),LEN(D10932))=0),AND(NOT(E10932="Unknown"),ISBLANK(J10932)),AND(NOT(O10932="Unknown"),ISBLANK(R10932))),"Missing Information", INDEX(Table15[Entire Service Line Classification], MATCH(SUMIFS(Table15[Unique ID],Table15[System-Owned Portion],E10932,Table15[If Material Anything Other than "Lead" in Column E,Was Material Ever Previously Lead?],G10932,Table15[Customer-Owned Portion],O10932),Table15[Unique ID],0),0)))</f>
        <v/>
      </c>
    </row>
    <row r="10933" spans="2:23" x14ac:dyDescent="0.25">
      <c r="B10933" s="146"/>
      <c r="C10933" s="31"/>
      <c r="D10933" s="31"/>
      <c r="E10933" s="44"/>
      <c r="F10933" s="43"/>
      <c r="G10933" s="84"/>
      <c r="H10933" s="31"/>
      <c r="I10933" s="205"/>
      <c r="J10933" s="84"/>
      <c r="K10933" s="31"/>
      <c r="L10933" s="31"/>
      <c r="M10933" s="169"/>
      <c r="N10933" s="148"/>
      <c r="O10933" s="106"/>
      <c r="P10933" s="43"/>
      <c r="Q10933" s="205"/>
      <c r="R10933" s="84"/>
      <c r="S10933" s="31"/>
      <c r="T10933" s="31"/>
      <c r="U10933" s="169"/>
      <c r="V10933" s="150"/>
      <c r="W10933" s="141" t="str" cm="1">
        <f t="array" ref="W10933">IF(SUM(LEN(B10933:V10933))=0,"",IF(OR(OR(ISBLANK(F10933),SUM(LEN(C10933),LEN(D10933))=0),AND(NOT(E10933="Unknown"),ISBLANK(J10933)),AND(NOT(O10933="Unknown"),ISBLANK(R10933))),"Missing Information", INDEX(Table15[Entire Service Line Classification], MATCH(SUMIFS(Table15[Unique ID],Table15[System-Owned Portion],E10933,Table15[If Material Anything Other than "Lead" in Column E,Was Material Ever Previously Lead?],G10933,Table15[Customer-Owned Portion],O10933),Table15[Unique ID],0),0)))</f>
        <v/>
      </c>
    </row>
    <row r="10934" spans="2:23" x14ac:dyDescent="0.25">
      <c r="B10934" s="146"/>
      <c r="C10934" s="31"/>
      <c r="D10934" s="31"/>
      <c r="E10934" s="44"/>
      <c r="F10934" s="43"/>
      <c r="G10934" s="84"/>
      <c r="H10934" s="31"/>
      <c r="I10934" s="205"/>
      <c r="J10934" s="84"/>
      <c r="K10934" s="31"/>
      <c r="L10934" s="31"/>
      <c r="M10934" s="169"/>
      <c r="N10934" s="148"/>
      <c r="O10934" s="106"/>
      <c r="P10934" s="43"/>
      <c r="Q10934" s="205"/>
      <c r="R10934" s="84"/>
      <c r="S10934" s="31"/>
      <c r="T10934" s="31"/>
      <c r="U10934" s="169"/>
      <c r="V10934" s="150"/>
      <c r="W10934" s="141" t="str" cm="1">
        <f t="array" ref="W10934">IF(SUM(LEN(B10934:V10934))=0,"",IF(OR(OR(ISBLANK(F10934),SUM(LEN(C10934),LEN(D10934))=0),AND(NOT(E10934="Unknown"),ISBLANK(J10934)),AND(NOT(O10934="Unknown"),ISBLANK(R10934))),"Missing Information", INDEX(Table15[Entire Service Line Classification], MATCH(SUMIFS(Table15[Unique ID],Table15[System-Owned Portion],E10934,Table15[If Material Anything Other than "Lead" in Column E,Was Material Ever Previously Lead?],G10934,Table15[Customer-Owned Portion],O10934),Table15[Unique ID],0),0)))</f>
        <v/>
      </c>
    </row>
    <row r="10935" spans="2:23" x14ac:dyDescent="0.25">
      <c r="B10935" s="146"/>
      <c r="C10935" s="31"/>
      <c r="D10935" s="31"/>
      <c r="E10935" s="44"/>
      <c r="F10935" s="43"/>
      <c r="G10935" s="84"/>
      <c r="H10935" s="31"/>
      <c r="I10935" s="205"/>
      <c r="J10935" s="84"/>
      <c r="K10935" s="31"/>
      <c r="L10935" s="31"/>
      <c r="M10935" s="169"/>
      <c r="N10935" s="148"/>
      <c r="O10935" s="106"/>
      <c r="P10935" s="43"/>
      <c r="Q10935" s="205"/>
      <c r="R10935" s="84"/>
      <c r="S10935" s="31"/>
      <c r="T10935" s="31"/>
      <c r="U10935" s="169"/>
      <c r="V10935" s="150"/>
      <c r="W10935" s="141" t="str" cm="1">
        <f t="array" ref="W10935">IF(SUM(LEN(B10935:V10935))=0,"",IF(OR(OR(ISBLANK(F10935),SUM(LEN(C10935),LEN(D10935))=0),AND(NOT(E10935="Unknown"),ISBLANK(J10935)),AND(NOT(O10935="Unknown"),ISBLANK(R10935))),"Missing Information", INDEX(Table15[Entire Service Line Classification], MATCH(SUMIFS(Table15[Unique ID],Table15[System-Owned Portion],E10935,Table15[If Material Anything Other than "Lead" in Column E,Was Material Ever Previously Lead?],G10935,Table15[Customer-Owned Portion],O10935),Table15[Unique ID],0),0)))</f>
        <v/>
      </c>
    </row>
    <row r="10936" spans="2:23" x14ac:dyDescent="0.25">
      <c r="B10936" s="146"/>
      <c r="C10936" s="31"/>
      <c r="D10936" s="31"/>
      <c r="E10936" s="44"/>
      <c r="F10936" s="43"/>
      <c r="G10936" s="84"/>
      <c r="H10936" s="31"/>
      <c r="I10936" s="205"/>
      <c r="J10936" s="84"/>
      <c r="K10936" s="31"/>
      <c r="L10936" s="31"/>
      <c r="M10936" s="169"/>
      <c r="N10936" s="148"/>
      <c r="O10936" s="106"/>
      <c r="P10936" s="43"/>
      <c r="Q10936" s="205"/>
      <c r="R10936" s="84"/>
      <c r="S10936" s="31"/>
      <c r="T10936" s="31"/>
      <c r="U10936" s="169"/>
      <c r="V10936" s="150"/>
      <c r="W10936" s="141" t="str" cm="1">
        <f t="array" ref="W10936">IF(SUM(LEN(B10936:V10936))=0,"",IF(OR(OR(ISBLANK(F10936),SUM(LEN(C10936),LEN(D10936))=0),AND(NOT(E10936="Unknown"),ISBLANK(J10936)),AND(NOT(O10936="Unknown"),ISBLANK(R10936))),"Missing Information", INDEX(Table15[Entire Service Line Classification], MATCH(SUMIFS(Table15[Unique ID],Table15[System-Owned Portion],E10936,Table15[If Material Anything Other than "Lead" in Column E,Was Material Ever Previously Lead?],G10936,Table15[Customer-Owned Portion],O10936),Table15[Unique ID],0),0)))</f>
        <v/>
      </c>
    </row>
    <row r="10937" spans="2:23" x14ac:dyDescent="0.25">
      <c r="B10937" s="146"/>
      <c r="C10937" s="31"/>
      <c r="D10937" s="31"/>
      <c r="E10937" s="44"/>
      <c r="F10937" s="43"/>
      <c r="G10937" s="84"/>
      <c r="H10937" s="31"/>
      <c r="I10937" s="205"/>
      <c r="J10937" s="84"/>
      <c r="K10937" s="31"/>
      <c r="L10937" s="31"/>
      <c r="M10937" s="169"/>
      <c r="N10937" s="148"/>
      <c r="O10937" s="106"/>
      <c r="P10937" s="43"/>
      <c r="Q10937" s="205"/>
      <c r="R10937" s="84"/>
      <c r="S10937" s="31"/>
      <c r="T10937" s="31"/>
      <c r="U10937" s="169"/>
      <c r="V10937" s="150"/>
      <c r="W10937" s="141" t="str" cm="1">
        <f t="array" ref="W10937">IF(SUM(LEN(B10937:V10937))=0,"",IF(OR(OR(ISBLANK(F10937),SUM(LEN(C10937),LEN(D10937))=0),AND(NOT(E10937="Unknown"),ISBLANK(J10937)),AND(NOT(O10937="Unknown"),ISBLANK(R10937))),"Missing Information", INDEX(Table15[Entire Service Line Classification], MATCH(SUMIFS(Table15[Unique ID],Table15[System-Owned Portion],E10937,Table15[If Material Anything Other than "Lead" in Column E,Was Material Ever Previously Lead?],G10937,Table15[Customer-Owned Portion],O10937),Table15[Unique ID],0),0)))</f>
        <v/>
      </c>
    </row>
    <row r="10938" spans="2:23" x14ac:dyDescent="0.25">
      <c r="B10938" s="146"/>
      <c r="C10938" s="31"/>
      <c r="D10938" s="31"/>
      <c r="E10938" s="44"/>
      <c r="F10938" s="43"/>
      <c r="G10938" s="84"/>
      <c r="H10938" s="31"/>
      <c r="I10938" s="205"/>
      <c r="J10938" s="84"/>
      <c r="K10938" s="31"/>
      <c r="L10938" s="31"/>
      <c r="M10938" s="169"/>
      <c r="N10938" s="148"/>
      <c r="O10938" s="106"/>
      <c r="P10938" s="43"/>
      <c r="Q10938" s="205"/>
      <c r="R10938" s="84"/>
      <c r="S10938" s="31"/>
      <c r="T10938" s="31"/>
      <c r="U10938" s="169"/>
      <c r="V10938" s="150"/>
      <c r="W10938" s="141" t="str" cm="1">
        <f t="array" ref="W10938">IF(SUM(LEN(B10938:V10938))=0,"",IF(OR(OR(ISBLANK(F10938),SUM(LEN(C10938),LEN(D10938))=0),AND(NOT(E10938="Unknown"),ISBLANK(J10938)),AND(NOT(O10938="Unknown"),ISBLANK(R10938))),"Missing Information", INDEX(Table15[Entire Service Line Classification], MATCH(SUMIFS(Table15[Unique ID],Table15[System-Owned Portion],E10938,Table15[If Material Anything Other than "Lead" in Column E,Was Material Ever Previously Lead?],G10938,Table15[Customer-Owned Portion],O10938),Table15[Unique ID],0),0)))</f>
        <v/>
      </c>
    </row>
    <row r="10939" spans="2:23" x14ac:dyDescent="0.25">
      <c r="B10939" s="146"/>
      <c r="C10939" s="31"/>
      <c r="D10939" s="31"/>
      <c r="E10939" s="44"/>
      <c r="F10939" s="43"/>
      <c r="G10939" s="84"/>
      <c r="H10939" s="31"/>
      <c r="I10939" s="205"/>
      <c r="J10939" s="84"/>
      <c r="K10939" s="31"/>
      <c r="L10939" s="31"/>
      <c r="M10939" s="169"/>
      <c r="N10939" s="148"/>
      <c r="O10939" s="106"/>
      <c r="P10939" s="43"/>
      <c r="Q10939" s="205"/>
      <c r="R10939" s="84"/>
      <c r="S10939" s="31"/>
      <c r="T10939" s="31"/>
      <c r="U10939" s="169"/>
      <c r="V10939" s="150"/>
      <c r="W10939" s="141" t="str" cm="1">
        <f t="array" ref="W10939">IF(SUM(LEN(B10939:V10939))=0,"",IF(OR(OR(ISBLANK(F10939),SUM(LEN(C10939),LEN(D10939))=0),AND(NOT(E10939="Unknown"),ISBLANK(J10939)),AND(NOT(O10939="Unknown"),ISBLANK(R10939))),"Missing Information", INDEX(Table15[Entire Service Line Classification], MATCH(SUMIFS(Table15[Unique ID],Table15[System-Owned Portion],E10939,Table15[If Material Anything Other than "Lead" in Column E,Was Material Ever Previously Lead?],G10939,Table15[Customer-Owned Portion],O10939),Table15[Unique ID],0),0)))</f>
        <v/>
      </c>
    </row>
    <row r="10940" spans="2:23" x14ac:dyDescent="0.25">
      <c r="B10940" s="146"/>
      <c r="C10940" s="31"/>
      <c r="D10940" s="31"/>
      <c r="E10940" s="44"/>
      <c r="F10940" s="43"/>
      <c r="G10940" s="84"/>
      <c r="H10940" s="31"/>
      <c r="I10940" s="205"/>
      <c r="J10940" s="84"/>
      <c r="K10940" s="31"/>
      <c r="L10940" s="31"/>
      <c r="M10940" s="169"/>
      <c r="N10940" s="148"/>
      <c r="O10940" s="106"/>
      <c r="P10940" s="43"/>
      <c r="Q10940" s="205"/>
      <c r="R10940" s="84"/>
      <c r="S10940" s="31"/>
      <c r="T10940" s="31"/>
      <c r="U10940" s="169"/>
      <c r="V10940" s="150"/>
      <c r="W10940" s="141" t="str" cm="1">
        <f t="array" ref="W10940">IF(SUM(LEN(B10940:V10940))=0,"",IF(OR(OR(ISBLANK(F10940),SUM(LEN(C10940),LEN(D10940))=0),AND(NOT(E10940="Unknown"),ISBLANK(J10940)),AND(NOT(O10940="Unknown"),ISBLANK(R10940))),"Missing Information", INDEX(Table15[Entire Service Line Classification], MATCH(SUMIFS(Table15[Unique ID],Table15[System-Owned Portion],E10940,Table15[If Material Anything Other than "Lead" in Column E,Was Material Ever Previously Lead?],G10940,Table15[Customer-Owned Portion],O10940),Table15[Unique ID],0),0)))</f>
        <v/>
      </c>
    </row>
    <row r="10941" spans="2:23" x14ac:dyDescent="0.25">
      <c r="B10941" s="146"/>
      <c r="C10941" s="31"/>
      <c r="D10941" s="31"/>
      <c r="E10941" s="44"/>
      <c r="F10941" s="43"/>
      <c r="G10941" s="84"/>
      <c r="H10941" s="31"/>
      <c r="I10941" s="205"/>
      <c r="J10941" s="84"/>
      <c r="K10941" s="31"/>
      <c r="L10941" s="31"/>
      <c r="M10941" s="169"/>
      <c r="N10941" s="148"/>
      <c r="O10941" s="106"/>
      <c r="P10941" s="43"/>
      <c r="Q10941" s="205"/>
      <c r="R10941" s="84"/>
      <c r="S10941" s="31"/>
      <c r="T10941" s="31"/>
      <c r="U10941" s="169"/>
      <c r="V10941" s="150"/>
      <c r="W10941" s="141" t="str" cm="1">
        <f t="array" ref="W10941">IF(SUM(LEN(B10941:V10941))=0,"",IF(OR(OR(ISBLANK(F10941),SUM(LEN(C10941),LEN(D10941))=0),AND(NOT(E10941="Unknown"),ISBLANK(J10941)),AND(NOT(O10941="Unknown"),ISBLANK(R10941))),"Missing Information", INDEX(Table15[Entire Service Line Classification], MATCH(SUMIFS(Table15[Unique ID],Table15[System-Owned Portion],E10941,Table15[If Material Anything Other than "Lead" in Column E,Was Material Ever Previously Lead?],G10941,Table15[Customer-Owned Portion],O10941),Table15[Unique ID],0),0)))</f>
        <v/>
      </c>
    </row>
    <row r="10942" spans="2:23" x14ac:dyDescent="0.25">
      <c r="B10942" s="146"/>
      <c r="C10942" s="31"/>
      <c r="D10942" s="31"/>
      <c r="E10942" s="44"/>
      <c r="F10942" s="43"/>
      <c r="G10942" s="84"/>
      <c r="H10942" s="31"/>
      <c r="I10942" s="205"/>
      <c r="J10942" s="84"/>
      <c r="K10942" s="31"/>
      <c r="L10942" s="31"/>
      <c r="M10942" s="169"/>
      <c r="N10942" s="148"/>
      <c r="O10942" s="106"/>
      <c r="P10942" s="43"/>
      <c r="Q10942" s="205"/>
      <c r="R10942" s="84"/>
      <c r="S10942" s="31"/>
      <c r="T10942" s="31"/>
      <c r="U10942" s="169"/>
      <c r="V10942" s="150"/>
      <c r="W10942" s="141" t="str" cm="1">
        <f t="array" ref="W10942">IF(SUM(LEN(B10942:V10942))=0,"",IF(OR(OR(ISBLANK(F10942),SUM(LEN(C10942),LEN(D10942))=0),AND(NOT(E10942="Unknown"),ISBLANK(J10942)),AND(NOT(O10942="Unknown"),ISBLANK(R10942))),"Missing Information", INDEX(Table15[Entire Service Line Classification], MATCH(SUMIFS(Table15[Unique ID],Table15[System-Owned Portion],E10942,Table15[If Material Anything Other than "Lead" in Column E,Was Material Ever Previously Lead?],G10942,Table15[Customer-Owned Portion],O10942),Table15[Unique ID],0),0)))</f>
        <v/>
      </c>
    </row>
    <row r="10943" spans="2:23" x14ac:dyDescent="0.25">
      <c r="B10943" s="146"/>
      <c r="C10943" s="31"/>
      <c r="D10943" s="31"/>
      <c r="E10943" s="44"/>
      <c r="F10943" s="43"/>
      <c r="G10943" s="84"/>
      <c r="H10943" s="31"/>
      <c r="I10943" s="205"/>
      <c r="J10943" s="84"/>
      <c r="K10943" s="31"/>
      <c r="L10943" s="31"/>
      <c r="M10943" s="169"/>
      <c r="N10943" s="148"/>
      <c r="O10943" s="106"/>
      <c r="P10943" s="43"/>
      <c r="Q10943" s="205"/>
      <c r="R10943" s="84"/>
      <c r="S10943" s="31"/>
      <c r="T10943" s="31"/>
      <c r="U10943" s="169"/>
      <c r="V10943" s="150"/>
      <c r="W10943" s="141" t="str" cm="1">
        <f t="array" ref="W10943">IF(SUM(LEN(B10943:V10943))=0,"",IF(OR(OR(ISBLANK(F10943),SUM(LEN(C10943),LEN(D10943))=0),AND(NOT(E10943="Unknown"),ISBLANK(J10943)),AND(NOT(O10943="Unknown"),ISBLANK(R10943))),"Missing Information", INDEX(Table15[Entire Service Line Classification], MATCH(SUMIFS(Table15[Unique ID],Table15[System-Owned Portion],E10943,Table15[If Material Anything Other than "Lead" in Column E,Was Material Ever Previously Lead?],G10943,Table15[Customer-Owned Portion],O10943),Table15[Unique ID],0),0)))</f>
        <v/>
      </c>
    </row>
    <row r="10944" spans="2:23" x14ac:dyDescent="0.25">
      <c r="B10944" s="146"/>
      <c r="C10944" s="31"/>
      <c r="D10944" s="31"/>
      <c r="E10944" s="44"/>
      <c r="F10944" s="43"/>
      <c r="G10944" s="84"/>
      <c r="H10944" s="31"/>
      <c r="I10944" s="205"/>
      <c r="J10944" s="84"/>
      <c r="K10944" s="31"/>
      <c r="L10944" s="31"/>
      <c r="M10944" s="169"/>
      <c r="N10944" s="148"/>
      <c r="O10944" s="106"/>
      <c r="P10944" s="43"/>
      <c r="Q10944" s="205"/>
      <c r="R10944" s="84"/>
      <c r="S10944" s="31"/>
      <c r="T10944" s="31"/>
      <c r="U10944" s="169"/>
      <c r="V10944" s="150"/>
      <c r="W10944" s="141" t="str" cm="1">
        <f t="array" ref="W10944">IF(SUM(LEN(B10944:V10944))=0,"",IF(OR(OR(ISBLANK(F10944),SUM(LEN(C10944),LEN(D10944))=0),AND(NOT(E10944="Unknown"),ISBLANK(J10944)),AND(NOT(O10944="Unknown"),ISBLANK(R10944))),"Missing Information", INDEX(Table15[Entire Service Line Classification], MATCH(SUMIFS(Table15[Unique ID],Table15[System-Owned Portion],E10944,Table15[If Material Anything Other than "Lead" in Column E,Was Material Ever Previously Lead?],G10944,Table15[Customer-Owned Portion],O10944),Table15[Unique ID],0),0)))</f>
        <v/>
      </c>
    </row>
    <row r="10945" spans="2:23" x14ac:dyDescent="0.25">
      <c r="B10945" s="146"/>
      <c r="C10945" s="31"/>
      <c r="D10945" s="31"/>
      <c r="E10945" s="44"/>
      <c r="F10945" s="43"/>
      <c r="G10945" s="84"/>
      <c r="H10945" s="31"/>
      <c r="I10945" s="205"/>
      <c r="J10945" s="84"/>
      <c r="K10945" s="31"/>
      <c r="L10945" s="31"/>
      <c r="M10945" s="169"/>
      <c r="N10945" s="148"/>
      <c r="O10945" s="106"/>
      <c r="P10945" s="43"/>
      <c r="Q10945" s="205"/>
      <c r="R10945" s="84"/>
      <c r="S10945" s="31"/>
      <c r="T10945" s="31"/>
      <c r="U10945" s="169"/>
      <c r="V10945" s="150"/>
      <c r="W10945" s="141" t="str" cm="1">
        <f t="array" ref="W10945">IF(SUM(LEN(B10945:V10945))=0,"",IF(OR(OR(ISBLANK(F10945),SUM(LEN(C10945),LEN(D10945))=0),AND(NOT(E10945="Unknown"),ISBLANK(J10945)),AND(NOT(O10945="Unknown"),ISBLANK(R10945))),"Missing Information", INDEX(Table15[Entire Service Line Classification], MATCH(SUMIFS(Table15[Unique ID],Table15[System-Owned Portion],E10945,Table15[If Material Anything Other than "Lead" in Column E,Was Material Ever Previously Lead?],G10945,Table15[Customer-Owned Portion],O10945),Table15[Unique ID],0),0)))</f>
        <v/>
      </c>
    </row>
    <row r="10946" spans="2:23" x14ac:dyDescent="0.25">
      <c r="B10946" s="146"/>
      <c r="C10946" s="31"/>
      <c r="D10946" s="31"/>
      <c r="E10946" s="44"/>
      <c r="F10946" s="43"/>
      <c r="G10946" s="84"/>
      <c r="H10946" s="31"/>
      <c r="I10946" s="205"/>
      <c r="J10946" s="84"/>
      <c r="K10946" s="31"/>
      <c r="L10946" s="31"/>
      <c r="M10946" s="169"/>
      <c r="N10946" s="148"/>
      <c r="O10946" s="106"/>
      <c r="P10946" s="43"/>
      <c r="Q10946" s="205"/>
      <c r="R10946" s="84"/>
      <c r="S10946" s="31"/>
      <c r="T10946" s="31"/>
      <c r="U10946" s="169"/>
      <c r="V10946" s="150"/>
      <c r="W10946" s="141" t="str" cm="1">
        <f t="array" ref="W10946">IF(SUM(LEN(B10946:V10946))=0,"",IF(OR(OR(ISBLANK(F10946),SUM(LEN(C10946),LEN(D10946))=0),AND(NOT(E10946="Unknown"),ISBLANK(J10946)),AND(NOT(O10946="Unknown"),ISBLANK(R10946))),"Missing Information", INDEX(Table15[Entire Service Line Classification], MATCH(SUMIFS(Table15[Unique ID],Table15[System-Owned Portion],E10946,Table15[If Material Anything Other than "Lead" in Column E,Was Material Ever Previously Lead?],G10946,Table15[Customer-Owned Portion],O10946),Table15[Unique ID],0),0)))</f>
        <v/>
      </c>
    </row>
    <row r="10947" spans="2:23" x14ac:dyDescent="0.25">
      <c r="B10947" s="146"/>
      <c r="C10947" s="31"/>
      <c r="D10947" s="31"/>
      <c r="E10947" s="44"/>
      <c r="F10947" s="43"/>
      <c r="G10947" s="84"/>
      <c r="H10947" s="31"/>
      <c r="I10947" s="205"/>
      <c r="J10947" s="84"/>
      <c r="K10947" s="31"/>
      <c r="L10947" s="31"/>
      <c r="M10947" s="169"/>
      <c r="N10947" s="148"/>
      <c r="O10947" s="106"/>
      <c r="P10947" s="43"/>
      <c r="Q10947" s="205"/>
      <c r="R10947" s="84"/>
      <c r="S10947" s="31"/>
      <c r="T10947" s="31"/>
      <c r="U10947" s="169"/>
      <c r="V10947" s="150"/>
      <c r="W10947" s="141" t="str" cm="1">
        <f t="array" ref="W10947">IF(SUM(LEN(B10947:V10947))=0,"",IF(OR(OR(ISBLANK(F10947),SUM(LEN(C10947),LEN(D10947))=0),AND(NOT(E10947="Unknown"),ISBLANK(J10947)),AND(NOT(O10947="Unknown"),ISBLANK(R10947))),"Missing Information", INDEX(Table15[Entire Service Line Classification], MATCH(SUMIFS(Table15[Unique ID],Table15[System-Owned Portion],E10947,Table15[If Material Anything Other than "Lead" in Column E,Was Material Ever Previously Lead?],G10947,Table15[Customer-Owned Portion],O10947),Table15[Unique ID],0),0)))</f>
        <v/>
      </c>
    </row>
    <row r="10948" spans="2:23" x14ac:dyDescent="0.25">
      <c r="B10948" s="146"/>
      <c r="C10948" s="31"/>
      <c r="D10948" s="31"/>
      <c r="E10948" s="44"/>
      <c r="F10948" s="43"/>
      <c r="G10948" s="84"/>
      <c r="H10948" s="31"/>
      <c r="I10948" s="205"/>
      <c r="J10948" s="84"/>
      <c r="K10948" s="31"/>
      <c r="L10948" s="31"/>
      <c r="M10948" s="169"/>
      <c r="N10948" s="148"/>
      <c r="O10948" s="106"/>
      <c r="P10948" s="43"/>
      <c r="Q10948" s="205"/>
      <c r="R10948" s="84"/>
      <c r="S10948" s="31"/>
      <c r="T10948" s="31"/>
      <c r="U10948" s="169"/>
      <c r="V10948" s="150"/>
      <c r="W10948" s="141" t="str" cm="1">
        <f t="array" ref="W10948">IF(SUM(LEN(B10948:V10948))=0,"",IF(OR(OR(ISBLANK(F10948),SUM(LEN(C10948),LEN(D10948))=0),AND(NOT(E10948="Unknown"),ISBLANK(J10948)),AND(NOT(O10948="Unknown"),ISBLANK(R10948))),"Missing Information", INDEX(Table15[Entire Service Line Classification], MATCH(SUMIFS(Table15[Unique ID],Table15[System-Owned Portion],E10948,Table15[If Material Anything Other than "Lead" in Column E,Was Material Ever Previously Lead?],G10948,Table15[Customer-Owned Portion],O10948),Table15[Unique ID],0),0)))</f>
        <v/>
      </c>
    </row>
    <row r="10949" spans="2:23" x14ac:dyDescent="0.25">
      <c r="B10949" s="146"/>
      <c r="C10949" s="31"/>
      <c r="D10949" s="31"/>
      <c r="E10949" s="44"/>
      <c r="F10949" s="43"/>
      <c r="G10949" s="84"/>
      <c r="H10949" s="31"/>
      <c r="I10949" s="205"/>
      <c r="J10949" s="84"/>
      <c r="K10949" s="31"/>
      <c r="L10949" s="31"/>
      <c r="M10949" s="169"/>
      <c r="N10949" s="148"/>
      <c r="O10949" s="106"/>
      <c r="P10949" s="43"/>
      <c r="Q10949" s="205"/>
      <c r="R10949" s="84"/>
      <c r="S10949" s="31"/>
      <c r="T10949" s="31"/>
      <c r="U10949" s="169"/>
      <c r="V10949" s="150"/>
      <c r="W10949" s="141" t="str" cm="1">
        <f t="array" ref="W10949">IF(SUM(LEN(B10949:V10949))=0,"",IF(OR(OR(ISBLANK(F10949),SUM(LEN(C10949),LEN(D10949))=0),AND(NOT(E10949="Unknown"),ISBLANK(J10949)),AND(NOT(O10949="Unknown"),ISBLANK(R10949))),"Missing Information", INDEX(Table15[Entire Service Line Classification], MATCH(SUMIFS(Table15[Unique ID],Table15[System-Owned Portion],E10949,Table15[If Material Anything Other than "Lead" in Column E,Was Material Ever Previously Lead?],G10949,Table15[Customer-Owned Portion],O10949),Table15[Unique ID],0),0)))</f>
        <v/>
      </c>
    </row>
    <row r="10950" spans="2:23" x14ac:dyDescent="0.25">
      <c r="B10950" s="146"/>
      <c r="C10950" s="31"/>
      <c r="D10950" s="31"/>
      <c r="E10950" s="44"/>
      <c r="F10950" s="43"/>
      <c r="G10950" s="84"/>
      <c r="H10950" s="31"/>
      <c r="I10950" s="205"/>
      <c r="J10950" s="84"/>
      <c r="K10950" s="31"/>
      <c r="L10950" s="31"/>
      <c r="M10950" s="169"/>
      <c r="N10950" s="148"/>
      <c r="O10950" s="106"/>
      <c r="P10950" s="43"/>
      <c r="Q10950" s="205"/>
      <c r="R10950" s="84"/>
      <c r="S10950" s="31"/>
      <c r="T10950" s="31"/>
      <c r="U10950" s="169"/>
      <c r="V10950" s="150"/>
      <c r="W10950" s="141" t="str" cm="1">
        <f t="array" ref="W10950">IF(SUM(LEN(B10950:V10950))=0,"",IF(OR(OR(ISBLANK(F10950),SUM(LEN(C10950),LEN(D10950))=0),AND(NOT(E10950="Unknown"),ISBLANK(J10950)),AND(NOT(O10950="Unknown"),ISBLANK(R10950))),"Missing Information", INDEX(Table15[Entire Service Line Classification], MATCH(SUMIFS(Table15[Unique ID],Table15[System-Owned Portion],E10950,Table15[If Material Anything Other than "Lead" in Column E,Was Material Ever Previously Lead?],G10950,Table15[Customer-Owned Portion],O10950),Table15[Unique ID],0),0)))</f>
        <v/>
      </c>
    </row>
    <row r="10951" spans="2:23" x14ac:dyDescent="0.25">
      <c r="B10951" s="146"/>
      <c r="C10951" s="31"/>
      <c r="D10951" s="31"/>
      <c r="E10951" s="44"/>
      <c r="F10951" s="43"/>
      <c r="G10951" s="84"/>
      <c r="H10951" s="31"/>
      <c r="I10951" s="205"/>
      <c r="J10951" s="84"/>
      <c r="K10951" s="31"/>
      <c r="L10951" s="31"/>
      <c r="M10951" s="169"/>
      <c r="N10951" s="148"/>
      <c r="O10951" s="106"/>
      <c r="P10951" s="43"/>
      <c r="Q10951" s="205"/>
      <c r="R10951" s="84"/>
      <c r="S10951" s="31"/>
      <c r="T10951" s="31"/>
      <c r="U10951" s="169"/>
      <c r="V10951" s="150"/>
      <c r="W10951" s="141" t="str" cm="1">
        <f t="array" ref="W10951">IF(SUM(LEN(B10951:V10951))=0,"",IF(OR(OR(ISBLANK(F10951),SUM(LEN(C10951),LEN(D10951))=0),AND(NOT(E10951="Unknown"),ISBLANK(J10951)),AND(NOT(O10951="Unknown"),ISBLANK(R10951))),"Missing Information", INDEX(Table15[Entire Service Line Classification], MATCH(SUMIFS(Table15[Unique ID],Table15[System-Owned Portion],E10951,Table15[If Material Anything Other than "Lead" in Column E,Was Material Ever Previously Lead?],G10951,Table15[Customer-Owned Portion],O10951),Table15[Unique ID],0),0)))</f>
        <v/>
      </c>
    </row>
    <row r="10952" spans="2:23" x14ac:dyDescent="0.25">
      <c r="B10952" s="146"/>
      <c r="C10952" s="31"/>
      <c r="D10952" s="31"/>
      <c r="E10952" s="44"/>
      <c r="F10952" s="43"/>
      <c r="G10952" s="84"/>
      <c r="H10952" s="31"/>
      <c r="I10952" s="205"/>
      <c r="J10952" s="84"/>
      <c r="K10952" s="31"/>
      <c r="L10952" s="31"/>
      <c r="M10952" s="169"/>
      <c r="N10952" s="148"/>
      <c r="O10952" s="106"/>
      <c r="P10952" s="43"/>
      <c r="Q10952" s="205"/>
      <c r="R10952" s="84"/>
      <c r="S10952" s="31"/>
      <c r="T10952" s="31"/>
      <c r="U10952" s="169"/>
      <c r="V10952" s="150"/>
      <c r="W10952" s="141" t="str" cm="1">
        <f t="array" ref="W10952">IF(SUM(LEN(B10952:V10952))=0,"",IF(OR(OR(ISBLANK(F10952),SUM(LEN(C10952),LEN(D10952))=0),AND(NOT(E10952="Unknown"),ISBLANK(J10952)),AND(NOT(O10952="Unknown"),ISBLANK(R10952))),"Missing Information", INDEX(Table15[Entire Service Line Classification], MATCH(SUMIFS(Table15[Unique ID],Table15[System-Owned Portion],E10952,Table15[If Material Anything Other than "Lead" in Column E,Was Material Ever Previously Lead?],G10952,Table15[Customer-Owned Portion],O10952),Table15[Unique ID],0),0)))</f>
        <v/>
      </c>
    </row>
    <row r="10953" spans="2:23" x14ac:dyDescent="0.25">
      <c r="B10953" s="146"/>
      <c r="C10953" s="31"/>
      <c r="D10953" s="31"/>
      <c r="E10953" s="44"/>
      <c r="F10953" s="43"/>
      <c r="G10953" s="84"/>
      <c r="H10953" s="31"/>
      <c r="I10953" s="205"/>
      <c r="J10953" s="84"/>
      <c r="K10953" s="31"/>
      <c r="L10953" s="31"/>
      <c r="M10953" s="169"/>
      <c r="N10953" s="148"/>
      <c r="O10953" s="106"/>
      <c r="P10953" s="43"/>
      <c r="Q10953" s="205"/>
      <c r="R10953" s="84"/>
      <c r="S10953" s="31"/>
      <c r="T10953" s="31"/>
      <c r="U10953" s="169"/>
      <c r="V10953" s="150"/>
      <c r="W10953" s="141" t="str" cm="1">
        <f t="array" ref="W10953">IF(SUM(LEN(B10953:V10953))=0,"",IF(OR(OR(ISBLANK(F10953),SUM(LEN(C10953),LEN(D10953))=0),AND(NOT(E10953="Unknown"),ISBLANK(J10953)),AND(NOT(O10953="Unknown"),ISBLANK(R10953))),"Missing Information", INDEX(Table15[Entire Service Line Classification], MATCH(SUMIFS(Table15[Unique ID],Table15[System-Owned Portion],E10953,Table15[If Material Anything Other than "Lead" in Column E,Was Material Ever Previously Lead?],G10953,Table15[Customer-Owned Portion],O10953),Table15[Unique ID],0),0)))</f>
        <v/>
      </c>
    </row>
    <row r="10954" spans="2:23" x14ac:dyDescent="0.25">
      <c r="B10954" s="146"/>
      <c r="C10954" s="31"/>
      <c r="D10954" s="31"/>
      <c r="E10954" s="44"/>
      <c r="F10954" s="43"/>
      <c r="G10954" s="84"/>
      <c r="H10954" s="31"/>
      <c r="I10954" s="205"/>
      <c r="J10954" s="84"/>
      <c r="K10954" s="31"/>
      <c r="L10954" s="31"/>
      <c r="M10954" s="169"/>
      <c r="N10954" s="148"/>
      <c r="O10954" s="106"/>
      <c r="P10954" s="43"/>
      <c r="Q10954" s="205"/>
      <c r="R10954" s="84"/>
      <c r="S10954" s="31"/>
      <c r="T10954" s="31"/>
      <c r="U10954" s="169"/>
      <c r="V10954" s="150"/>
      <c r="W10954" s="141" t="str" cm="1">
        <f t="array" ref="W10954">IF(SUM(LEN(B10954:V10954))=0,"",IF(OR(OR(ISBLANK(F10954),SUM(LEN(C10954),LEN(D10954))=0),AND(NOT(E10954="Unknown"),ISBLANK(J10954)),AND(NOT(O10954="Unknown"),ISBLANK(R10954))),"Missing Information", INDEX(Table15[Entire Service Line Classification], MATCH(SUMIFS(Table15[Unique ID],Table15[System-Owned Portion],E10954,Table15[If Material Anything Other than "Lead" in Column E,Was Material Ever Previously Lead?],G10954,Table15[Customer-Owned Portion],O10954),Table15[Unique ID],0),0)))</f>
        <v/>
      </c>
    </row>
    <row r="10955" spans="2:23" x14ac:dyDescent="0.25">
      <c r="B10955" s="146"/>
      <c r="C10955" s="31"/>
      <c r="D10955" s="31"/>
      <c r="E10955" s="44"/>
      <c r="F10955" s="43"/>
      <c r="G10955" s="84"/>
      <c r="H10955" s="31"/>
      <c r="I10955" s="205"/>
      <c r="J10955" s="84"/>
      <c r="K10955" s="31"/>
      <c r="L10955" s="31"/>
      <c r="M10955" s="169"/>
      <c r="N10955" s="148"/>
      <c r="O10955" s="106"/>
      <c r="P10955" s="43"/>
      <c r="Q10955" s="205"/>
      <c r="R10955" s="84"/>
      <c r="S10955" s="31"/>
      <c r="T10955" s="31"/>
      <c r="U10955" s="169"/>
      <c r="V10955" s="150"/>
      <c r="W10955" s="141" t="str" cm="1">
        <f t="array" ref="W10955">IF(SUM(LEN(B10955:V10955))=0,"",IF(OR(OR(ISBLANK(F10955),SUM(LEN(C10955),LEN(D10955))=0),AND(NOT(E10955="Unknown"),ISBLANK(J10955)),AND(NOT(O10955="Unknown"),ISBLANK(R10955))),"Missing Information", INDEX(Table15[Entire Service Line Classification], MATCH(SUMIFS(Table15[Unique ID],Table15[System-Owned Portion],E10955,Table15[If Material Anything Other than "Lead" in Column E,Was Material Ever Previously Lead?],G10955,Table15[Customer-Owned Portion],O10955),Table15[Unique ID],0),0)))</f>
        <v/>
      </c>
    </row>
    <row r="10956" spans="2:23" x14ac:dyDescent="0.25">
      <c r="B10956" s="146"/>
      <c r="C10956" s="31"/>
      <c r="D10956" s="31"/>
      <c r="E10956" s="44"/>
      <c r="F10956" s="43"/>
      <c r="G10956" s="84"/>
      <c r="H10956" s="31"/>
      <c r="I10956" s="205"/>
      <c r="J10956" s="84"/>
      <c r="K10956" s="31"/>
      <c r="L10956" s="31"/>
      <c r="M10956" s="169"/>
      <c r="N10956" s="148"/>
      <c r="O10956" s="106"/>
      <c r="P10956" s="43"/>
      <c r="Q10956" s="205"/>
      <c r="R10956" s="84"/>
      <c r="S10956" s="31"/>
      <c r="T10956" s="31"/>
      <c r="U10956" s="169"/>
      <c r="V10956" s="150"/>
      <c r="W10956" s="141" t="str" cm="1">
        <f t="array" ref="W10956">IF(SUM(LEN(B10956:V10956))=0,"",IF(OR(OR(ISBLANK(F10956),SUM(LEN(C10956),LEN(D10956))=0),AND(NOT(E10956="Unknown"),ISBLANK(J10956)),AND(NOT(O10956="Unknown"),ISBLANK(R10956))),"Missing Information", INDEX(Table15[Entire Service Line Classification], MATCH(SUMIFS(Table15[Unique ID],Table15[System-Owned Portion],E10956,Table15[If Material Anything Other than "Lead" in Column E,Was Material Ever Previously Lead?],G10956,Table15[Customer-Owned Portion],O10956),Table15[Unique ID],0),0)))</f>
        <v/>
      </c>
    </row>
    <row r="10957" spans="2:23" x14ac:dyDescent="0.25">
      <c r="B10957" s="146"/>
      <c r="C10957" s="31"/>
      <c r="D10957" s="31"/>
      <c r="E10957" s="44"/>
      <c r="F10957" s="43"/>
      <c r="G10957" s="84"/>
      <c r="H10957" s="31"/>
      <c r="I10957" s="205"/>
      <c r="J10957" s="84"/>
      <c r="K10957" s="31"/>
      <c r="L10957" s="31"/>
      <c r="M10957" s="169"/>
      <c r="N10957" s="148"/>
      <c r="O10957" s="106"/>
      <c r="P10957" s="43"/>
      <c r="Q10957" s="205"/>
      <c r="R10957" s="84"/>
      <c r="S10957" s="31"/>
      <c r="T10957" s="31"/>
      <c r="U10957" s="169"/>
      <c r="V10957" s="150"/>
      <c r="W10957" s="141" t="str" cm="1">
        <f t="array" ref="W10957">IF(SUM(LEN(B10957:V10957))=0,"",IF(OR(OR(ISBLANK(F10957),SUM(LEN(C10957),LEN(D10957))=0),AND(NOT(E10957="Unknown"),ISBLANK(J10957)),AND(NOT(O10957="Unknown"),ISBLANK(R10957))),"Missing Information", INDEX(Table15[Entire Service Line Classification], MATCH(SUMIFS(Table15[Unique ID],Table15[System-Owned Portion],E10957,Table15[If Material Anything Other than "Lead" in Column E,Was Material Ever Previously Lead?],G10957,Table15[Customer-Owned Portion],O10957),Table15[Unique ID],0),0)))</f>
        <v/>
      </c>
    </row>
    <row r="10958" spans="2:23" x14ac:dyDescent="0.25">
      <c r="B10958" s="146"/>
      <c r="C10958" s="31"/>
      <c r="D10958" s="31"/>
      <c r="E10958" s="44"/>
      <c r="F10958" s="43"/>
      <c r="G10958" s="84"/>
      <c r="H10958" s="31"/>
      <c r="I10958" s="205"/>
      <c r="J10958" s="84"/>
      <c r="K10958" s="31"/>
      <c r="L10958" s="31"/>
      <c r="M10958" s="169"/>
      <c r="N10958" s="148"/>
      <c r="O10958" s="106"/>
      <c r="P10958" s="43"/>
      <c r="Q10958" s="205"/>
      <c r="R10958" s="84"/>
      <c r="S10958" s="31"/>
      <c r="T10958" s="31"/>
      <c r="U10958" s="169"/>
      <c r="V10958" s="150"/>
      <c r="W10958" s="141" t="str" cm="1">
        <f t="array" ref="W10958">IF(SUM(LEN(B10958:V10958))=0,"",IF(OR(OR(ISBLANK(F10958),SUM(LEN(C10958),LEN(D10958))=0),AND(NOT(E10958="Unknown"),ISBLANK(J10958)),AND(NOT(O10958="Unknown"),ISBLANK(R10958))),"Missing Information", INDEX(Table15[Entire Service Line Classification], MATCH(SUMIFS(Table15[Unique ID],Table15[System-Owned Portion],E10958,Table15[If Material Anything Other than "Lead" in Column E,Was Material Ever Previously Lead?],G10958,Table15[Customer-Owned Portion],O10958),Table15[Unique ID],0),0)))</f>
        <v/>
      </c>
    </row>
    <row r="10959" spans="2:23" x14ac:dyDescent="0.25">
      <c r="B10959" s="146"/>
      <c r="C10959" s="31"/>
      <c r="D10959" s="31"/>
      <c r="E10959" s="44"/>
      <c r="F10959" s="43"/>
      <c r="G10959" s="84"/>
      <c r="H10959" s="31"/>
      <c r="I10959" s="205"/>
      <c r="J10959" s="84"/>
      <c r="K10959" s="31"/>
      <c r="L10959" s="31"/>
      <c r="M10959" s="169"/>
      <c r="N10959" s="148"/>
      <c r="O10959" s="106"/>
      <c r="P10959" s="43"/>
      <c r="Q10959" s="205"/>
      <c r="R10959" s="84"/>
      <c r="S10959" s="31"/>
      <c r="T10959" s="31"/>
      <c r="U10959" s="169"/>
      <c r="V10959" s="150"/>
      <c r="W10959" s="141" t="str" cm="1">
        <f t="array" ref="W10959">IF(SUM(LEN(B10959:V10959))=0,"",IF(OR(OR(ISBLANK(F10959),SUM(LEN(C10959),LEN(D10959))=0),AND(NOT(E10959="Unknown"),ISBLANK(J10959)),AND(NOT(O10959="Unknown"),ISBLANK(R10959))),"Missing Information", INDEX(Table15[Entire Service Line Classification], MATCH(SUMIFS(Table15[Unique ID],Table15[System-Owned Portion],E10959,Table15[If Material Anything Other than "Lead" in Column E,Was Material Ever Previously Lead?],G10959,Table15[Customer-Owned Portion],O10959),Table15[Unique ID],0),0)))</f>
        <v/>
      </c>
    </row>
    <row r="10960" spans="2:23" x14ac:dyDescent="0.25">
      <c r="B10960" s="146"/>
      <c r="C10960" s="31"/>
      <c r="D10960" s="31"/>
      <c r="E10960" s="44"/>
      <c r="F10960" s="43"/>
      <c r="G10960" s="84"/>
      <c r="H10960" s="31"/>
      <c r="I10960" s="205"/>
      <c r="J10960" s="84"/>
      <c r="K10960" s="31"/>
      <c r="L10960" s="31"/>
      <c r="M10960" s="169"/>
      <c r="N10960" s="148"/>
      <c r="O10960" s="106"/>
      <c r="P10960" s="43"/>
      <c r="Q10960" s="205"/>
      <c r="R10960" s="84"/>
      <c r="S10960" s="31"/>
      <c r="T10960" s="31"/>
      <c r="U10960" s="169"/>
      <c r="V10960" s="150"/>
      <c r="W10960" s="141" t="str" cm="1">
        <f t="array" ref="W10960">IF(SUM(LEN(B10960:V10960))=0,"",IF(OR(OR(ISBLANK(F10960),SUM(LEN(C10960),LEN(D10960))=0),AND(NOT(E10960="Unknown"),ISBLANK(J10960)),AND(NOT(O10960="Unknown"),ISBLANK(R10960))),"Missing Information", INDEX(Table15[Entire Service Line Classification], MATCH(SUMIFS(Table15[Unique ID],Table15[System-Owned Portion],E10960,Table15[If Material Anything Other than "Lead" in Column E,Was Material Ever Previously Lead?],G10960,Table15[Customer-Owned Portion],O10960),Table15[Unique ID],0),0)))</f>
        <v/>
      </c>
    </row>
    <row r="10961" spans="2:23" x14ac:dyDescent="0.25">
      <c r="B10961" s="146"/>
      <c r="C10961" s="31"/>
      <c r="D10961" s="31"/>
      <c r="E10961" s="44"/>
      <c r="F10961" s="43"/>
      <c r="G10961" s="84"/>
      <c r="H10961" s="31"/>
      <c r="I10961" s="205"/>
      <c r="J10961" s="84"/>
      <c r="K10961" s="31"/>
      <c r="L10961" s="31"/>
      <c r="M10961" s="169"/>
      <c r="N10961" s="148"/>
      <c r="O10961" s="106"/>
      <c r="P10961" s="43"/>
      <c r="Q10961" s="205"/>
      <c r="R10961" s="84"/>
      <c r="S10961" s="31"/>
      <c r="T10961" s="31"/>
      <c r="U10961" s="169"/>
      <c r="V10961" s="150"/>
      <c r="W10961" s="141" t="str" cm="1">
        <f t="array" ref="W10961">IF(SUM(LEN(B10961:V10961))=0,"",IF(OR(OR(ISBLANK(F10961),SUM(LEN(C10961),LEN(D10961))=0),AND(NOT(E10961="Unknown"),ISBLANK(J10961)),AND(NOT(O10961="Unknown"),ISBLANK(R10961))),"Missing Information", INDEX(Table15[Entire Service Line Classification], MATCH(SUMIFS(Table15[Unique ID],Table15[System-Owned Portion],E10961,Table15[If Material Anything Other than "Lead" in Column E,Was Material Ever Previously Lead?],G10961,Table15[Customer-Owned Portion],O10961),Table15[Unique ID],0),0)))</f>
        <v/>
      </c>
    </row>
    <row r="10962" spans="2:23" x14ac:dyDescent="0.25">
      <c r="B10962" s="146"/>
      <c r="C10962" s="31"/>
      <c r="D10962" s="31"/>
      <c r="E10962" s="44"/>
      <c r="F10962" s="43"/>
      <c r="G10962" s="84"/>
      <c r="H10962" s="31"/>
      <c r="I10962" s="205"/>
      <c r="J10962" s="84"/>
      <c r="K10962" s="31"/>
      <c r="L10962" s="31"/>
      <c r="M10962" s="169"/>
      <c r="N10962" s="148"/>
      <c r="O10962" s="106"/>
      <c r="P10962" s="43"/>
      <c r="Q10962" s="205"/>
      <c r="R10962" s="84"/>
      <c r="S10962" s="31"/>
      <c r="T10962" s="31"/>
      <c r="U10962" s="169"/>
      <c r="V10962" s="150"/>
      <c r="W10962" s="141" t="str" cm="1">
        <f t="array" ref="W10962">IF(SUM(LEN(B10962:V10962))=0,"",IF(OR(OR(ISBLANK(F10962),SUM(LEN(C10962),LEN(D10962))=0),AND(NOT(E10962="Unknown"),ISBLANK(J10962)),AND(NOT(O10962="Unknown"),ISBLANK(R10962))),"Missing Information", INDEX(Table15[Entire Service Line Classification], MATCH(SUMIFS(Table15[Unique ID],Table15[System-Owned Portion],E10962,Table15[If Material Anything Other than "Lead" in Column E,Was Material Ever Previously Lead?],G10962,Table15[Customer-Owned Portion],O10962),Table15[Unique ID],0),0)))</f>
        <v/>
      </c>
    </row>
    <row r="10963" spans="2:23" x14ac:dyDescent="0.25">
      <c r="B10963" s="146"/>
      <c r="C10963" s="31"/>
      <c r="D10963" s="31"/>
      <c r="E10963" s="44"/>
      <c r="F10963" s="43"/>
      <c r="G10963" s="84"/>
      <c r="H10963" s="31"/>
      <c r="I10963" s="205"/>
      <c r="J10963" s="84"/>
      <c r="K10963" s="31"/>
      <c r="L10963" s="31"/>
      <c r="M10963" s="169"/>
      <c r="N10963" s="148"/>
      <c r="O10963" s="106"/>
      <c r="P10963" s="43"/>
      <c r="Q10963" s="205"/>
      <c r="R10963" s="84"/>
      <c r="S10963" s="31"/>
      <c r="T10963" s="31"/>
      <c r="U10963" s="169"/>
      <c r="V10963" s="150"/>
      <c r="W10963" s="141" t="str" cm="1">
        <f t="array" ref="W10963">IF(SUM(LEN(B10963:V10963))=0,"",IF(OR(OR(ISBLANK(F10963),SUM(LEN(C10963),LEN(D10963))=0),AND(NOT(E10963="Unknown"),ISBLANK(J10963)),AND(NOT(O10963="Unknown"),ISBLANK(R10963))),"Missing Information", INDEX(Table15[Entire Service Line Classification], MATCH(SUMIFS(Table15[Unique ID],Table15[System-Owned Portion],E10963,Table15[If Material Anything Other than "Lead" in Column E,Was Material Ever Previously Lead?],G10963,Table15[Customer-Owned Portion],O10963),Table15[Unique ID],0),0)))</f>
        <v/>
      </c>
    </row>
    <row r="10964" spans="2:23" x14ac:dyDescent="0.25">
      <c r="B10964" s="146"/>
      <c r="C10964" s="31"/>
      <c r="D10964" s="31"/>
      <c r="E10964" s="44"/>
      <c r="F10964" s="43"/>
      <c r="G10964" s="84"/>
      <c r="H10964" s="31"/>
      <c r="I10964" s="205"/>
      <c r="J10964" s="84"/>
      <c r="K10964" s="31"/>
      <c r="L10964" s="31"/>
      <c r="M10964" s="169"/>
      <c r="N10964" s="148"/>
      <c r="O10964" s="106"/>
      <c r="P10964" s="43"/>
      <c r="Q10964" s="205"/>
      <c r="R10964" s="84"/>
      <c r="S10964" s="31"/>
      <c r="T10964" s="31"/>
      <c r="U10964" s="169"/>
      <c r="V10964" s="150"/>
      <c r="W10964" s="141" t="str" cm="1">
        <f t="array" ref="W10964">IF(SUM(LEN(B10964:V10964))=0,"",IF(OR(OR(ISBLANK(F10964),SUM(LEN(C10964),LEN(D10964))=0),AND(NOT(E10964="Unknown"),ISBLANK(J10964)),AND(NOT(O10964="Unknown"),ISBLANK(R10964))),"Missing Information", INDEX(Table15[Entire Service Line Classification], MATCH(SUMIFS(Table15[Unique ID],Table15[System-Owned Portion],E10964,Table15[If Material Anything Other than "Lead" in Column E,Was Material Ever Previously Lead?],G10964,Table15[Customer-Owned Portion],O10964),Table15[Unique ID],0),0)))</f>
        <v/>
      </c>
    </row>
    <row r="10965" spans="2:23" x14ac:dyDescent="0.25">
      <c r="B10965" s="146"/>
      <c r="C10965" s="31"/>
      <c r="D10965" s="31"/>
      <c r="E10965" s="44"/>
      <c r="F10965" s="43"/>
      <c r="G10965" s="84"/>
      <c r="H10965" s="31"/>
      <c r="I10965" s="205"/>
      <c r="J10965" s="84"/>
      <c r="K10965" s="31"/>
      <c r="L10965" s="31"/>
      <c r="M10965" s="169"/>
      <c r="N10965" s="148"/>
      <c r="O10965" s="106"/>
      <c r="P10965" s="43"/>
      <c r="Q10965" s="205"/>
      <c r="R10965" s="84"/>
      <c r="S10965" s="31"/>
      <c r="T10965" s="31"/>
      <c r="U10965" s="169"/>
      <c r="V10965" s="150"/>
      <c r="W10965" s="141" t="str" cm="1">
        <f t="array" ref="W10965">IF(SUM(LEN(B10965:V10965))=0,"",IF(OR(OR(ISBLANK(F10965),SUM(LEN(C10965),LEN(D10965))=0),AND(NOT(E10965="Unknown"),ISBLANK(J10965)),AND(NOT(O10965="Unknown"),ISBLANK(R10965))),"Missing Information", INDEX(Table15[Entire Service Line Classification], MATCH(SUMIFS(Table15[Unique ID],Table15[System-Owned Portion],E10965,Table15[If Material Anything Other than "Lead" in Column E,Was Material Ever Previously Lead?],G10965,Table15[Customer-Owned Portion],O10965),Table15[Unique ID],0),0)))</f>
        <v/>
      </c>
    </row>
    <row r="10966" spans="2:23" x14ac:dyDescent="0.25">
      <c r="B10966" s="146"/>
      <c r="C10966" s="31"/>
      <c r="D10966" s="31"/>
      <c r="E10966" s="44"/>
      <c r="F10966" s="43"/>
      <c r="G10966" s="84"/>
      <c r="H10966" s="31"/>
      <c r="I10966" s="205"/>
      <c r="J10966" s="84"/>
      <c r="K10966" s="31"/>
      <c r="L10966" s="31"/>
      <c r="M10966" s="169"/>
      <c r="N10966" s="148"/>
      <c r="O10966" s="106"/>
      <c r="P10966" s="43"/>
      <c r="Q10966" s="205"/>
      <c r="R10966" s="84"/>
      <c r="S10966" s="31"/>
      <c r="T10966" s="31"/>
      <c r="U10966" s="169"/>
      <c r="V10966" s="150"/>
      <c r="W10966" s="141" t="str" cm="1">
        <f t="array" ref="W10966">IF(SUM(LEN(B10966:V10966))=0,"",IF(OR(OR(ISBLANK(F10966),SUM(LEN(C10966),LEN(D10966))=0),AND(NOT(E10966="Unknown"),ISBLANK(J10966)),AND(NOT(O10966="Unknown"),ISBLANK(R10966))),"Missing Information", INDEX(Table15[Entire Service Line Classification], MATCH(SUMIFS(Table15[Unique ID],Table15[System-Owned Portion],E10966,Table15[If Material Anything Other than "Lead" in Column E,Was Material Ever Previously Lead?],G10966,Table15[Customer-Owned Portion],O10966),Table15[Unique ID],0),0)))</f>
        <v/>
      </c>
    </row>
    <row r="10967" spans="2:23" x14ac:dyDescent="0.25">
      <c r="B10967" s="146"/>
      <c r="C10967" s="31"/>
      <c r="D10967" s="31"/>
      <c r="E10967" s="44"/>
      <c r="F10967" s="43"/>
      <c r="G10967" s="84"/>
      <c r="H10967" s="31"/>
      <c r="I10967" s="205"/>
      <c r="J10967" s="84"/>
      <c r="K10967" s="31"/>
      <c r="L10967" s="31"/>
      <c r="M10967" s="169"/>
      <c r="N10967" s="148"/>
      <c r="O10967" s="106"/>
      <c r="P10967" s="43"/>
      <c r="Q10967" s="205"/>
      <c r="R10967" s="84"/>
      <c r="S10967" s="31"/>
      <c r="T10967" s="31"/>
      <c r="U10967" s="169"/>
      <c r="V10967" s="150"/>
      <c r="W10967" s="141" t="str" cm="1">
        <f t="array" ref="W10967">IF(SUM(LEN(B10967:V10967))=0,"",IF(OR(OR(ISBLANK(F10967),SUM(LEN(C10967),LEN(D10967))=0),AND(NOT(E10967="Unknown"),ISBLANK(J10967)),AND(NOT(O10967="Unknown"),ISBLANK(R10967))),"Missing Information", INDEX(Table15[Entire Service Line Classification], MATCH(SUMIFS(Table15[Unique ID],Table15[System-Owned Portion],E10967,Table15[If Material Anything Other than "Lead" in Column E,Was Material Ever Previously Lead?],G10967,Table15[Customer-Owned Portion],O10967),Table15[Unique ID],0),0)))</f>
        <v/>
      </c>
    </row>
    <row r="10968" spans="2:23" x14ac:dyDescent="0.25">
      <c r="B10968" s="146"/>
      <c r="C10968" s="31"/>
      <c r="D10968" s="31"/>
      <c r="E10968" s="44"/>
      <c r="F10968" s="43"/>
      <c r="G10968" s="84"/>
      <c r="H10968" s="31"/>
      <c r="I10968" s="205"/>
      <c r="J10968" s="84"/>
      <c r="K10968" s="31"/>
      <c r="L10968" s="31"/>
      <c r="M10968" s="169"/>
      <c r="N10968" s="148"/>
      <c r="O10968" s="106"/>
      <c r="P10968" s="43"/>
      <c r="Q10968" s="205"/>
      <c r="R10968" s="84"/>
      <c r="S10968" s="31"/>
      <c r="T10968" s="31"/>
      <c r="U10968" s="169"/>
      <c r="V10968" s="150"/>
      <c r="W10968" s="141" t="str" cm="1">
        <f t="array" ref="W10968">IF(SUM(LEN(B10968:V10968))=0,"",IF(OR(OR(ISBLANK(F10968),SUM(LEN(C10968),LEN(D10968))=0),AND(NOT(E10968="Unknown"),ISBLANK(J10968)),AND(NOT(O10968="Unknown"),ISBLANK(R10968))),"Missing Information", INDEX(Table15[Entire Service Line Classification], MATCH(SUMIFS(Table15[Unique ID],Table15[System-Owned Portion],E10968,Table15[If Material Anything Other than "Lead" in Column E,Was Material Ever Previously Lead?],G10968,Table15[Customer-Owned Portion],O10968),Table15[Unique ID],0),0)))</f>
        <v/>
      </c>
    </row>
    <row r="10969" spans="2:23" x14ac:dyDescent="0.25">
      <c r="B10969" s="146"/>
      <c r="C10969" s="31"/>
      <c r="D10969" s="31"/>
      <c r="E10969" s="44"/>
      <c r="F10969" s="43"/>
      <c r="G10969" s="84"/>
      <c r="H10969" s="31"/>
      <c r="I10969" s="205"/>
      <c r="J10969" s="84"/>
      <c r="K10969" s="31"/>
      <c r="L10969" s="31"/>
      <c r="M10969" s="169"/>
      <c r="N10969" s="148"/>
      <c r="O10969" s="106"/>
      <c r="P10969" s="43"/>
      <c r="Q10969" s="205"/>
      <c r="R10969" s="84"/>
      <c r="S10969" s="31"/>
      <c r="T10969" s="31"/>
      <c r="U10969" s="169"/>
      <c r="V10969" s="150"/>
      <c r="W10969" s="141" t="str" cm="1">
        <f t="array" ref="W10969">IF(SUM(LEN(B10969:V10969))=0,"",IF(OR(OR(ISBLANK(F10969),SUM(LEN(C10969),LEN(D10969))=0),AND(NOT(E10969="Unknown"),ISBLANK(J10969)),AND(NOT(O10969="Unknown"),ISBLANK(R10969))),"Missing Information", INDEX(Table15[Entire Service Line Classification], MATCH(SUMIFS(Table15[Unique ID],Table15[System-Owned Portion],E10969,Table15[If Material Anything Other than "Lead" in Column E,Was Material Ever Previously Lead?],G10969,Table15[Customer-Owned Portion],O10969),Table15[Unique ID],0),0)))</f>
        <v/>
      </c>
    </row>
    <row r="10970" spans="2:23" x14ac:dyDescent="0.25">
      <c r="B10970" s="146"/>
      <c r="C10970" s="31"/>
      <c r="D10970" s="31"/>
      <c r="E10970" s="44"/>
      <c r="F10970" s="43"/>
      <c r="G10970" s="84"/>
      <c r="H10970" s="31"/>
      <c r="I10970" s="205"/>
      <c r="J10970" s="84"/>
      <c r="K10970" s="31"/>
      <c r="L10970" s="31"/>
      <c r="M10970" s="169"/>
      <c r="N10970" s="148"/>
      <c r="O10970" s="106"/>
      <c r="P10970" s="43"/>
      <c r="Q10970" s="205"/>
      <c r="R10970" s="84"/>
      <c r="S10970" s="31"/>
      <c r="T10970" s="31"/>
      <c r="U10970" s="169"/>
      <c r="V10970" s="150"/>
      <c r="W10970" s="141" t="str" cm="1">
        <f t="array" ref="W10970">IF(SUM(LEN(B10970:V10970))=0,"",IF(OR(OR(ISBLANK(F10970),SUM(LEN(C10970),LEN(D10970))=0),AND(NOT(E10970="Unknown"),ISBLANK(J10970)),AND(NOT(O10970="Unknown"),ISBLANK(R10970))),"Missing Information", INDEX(Table15[Entire Service Line Classification], MATCH(SUMIFS(Table15[Unique ID],Table15[System-Owned Portion],E10970,Table15[If Material Anything Other than "Lead" in Column E,Was Material Ever Previously Lead?],G10970,Table15[Customer-Owned Portion],O10970),Table15[Unique ID],0),0)))</f>
        <v/>
      </c>
    </row>
    <row r="10971" spans="2:23" x14ac:dyDescent="0.25">
      <c r="B10971" s="146"/>
      <c r="C10971" s="31"/>
      <c r="D10971" s="31"/>
      <c r="E10971" s="44"/>
      <c r="F10971" s="43"/>
      <c r="G10971" s="84"/>
      <c r="H10971" s="31"/>
      <c r="I10971" s="205"/>
      <c r="J10971" s="84"/>
      <c r="K10971" s="31"/>
      <c r="L10971" s="31"/>
      <c r="M10971" s="169"/>
      <c r="N10971" s="148"/>
      <c r="O10971" s="106"/>
      <c r="P10971" s="43"/>
      <c r="Q10971" s="205"/>
      <c r="R10971" s="84"/>
      <c r="S10971" s="31"/>
      <c r="T10971" s="31"/>
      <c r="U10971" s="169"/>
      <c r="V10971" s="150"/>
      <c r="W10971" s="141" t="str" cm="1">
        <f t="array" ref="W10971">IF(SUM(LEN(B10971:V10971))=0,"",IF(OR(OR(ISBLANK(F10971),SUM(LEN(C10971),LEN(D10971))=0),AND(NOT(E10971="Unknown"),ISBLANK(J10971)),AND(NOT(O10971="Unknown"),ISBLANK(R10971))),"Missing Information", INDEX(Table15[Entire Service Line Classification], MATCH(SUMIFS(Table15[Unique ID],Table15[System-Owned Portion],E10971,Table15[If Material Anything Other than "Lead" in Column E,Was Material Ever Previously Lead?],G10971,Table15[Customer-Owned Portion],O10971),Table15[Unique ID],0),0)))</f>
        <v/>
      </c>
    </row>
    <row r="10972" spans="2:23" x14ac:dyDescent="0.25">
      <c r="B10972" s="146"/>
      <c r="C10972" s="31"/>
      <c r="D10972" s="31"/>
      <c r="E10972" s="44"/>
      <c r="F10972" s="43"/>
      <c r="G10972" s="84"/>
      <c r="H10972" s="31"/>
      <c r="I10972" s="205"/>
      <c r="J10972" s="84"/>
      <c r="K10972" s="31"/>
      <c r="L10972" s="31"/>
      <c r="M10972" s="169"/>
      <c r="N10972" s="148"/>
      <c r="O10972" s="106"/>
      <c r="P10972" s="43"/>
      <c r="Q10972" s="205"/>
      <c r="R10972" s="84"/>
      <c r="S10972" s="31"/>
      <c r="T10972" s="31"/>
      <c r="U10972" s="169"/>
      <c r="V10972" s="150"/>
      <c r="W10972" s="141" t="str" cm="1">
        <f t="array" ref="W10972">IF(SUM(LEN(B10972:V10972))=0,"",IF(OR(OR(ISBLANK(F10972),SUM(LEN(C10972),LEN(D10972))=0),AND(NOT(E10972="Unknown"),ISBLANK(J10972)),AND(NOT(O10972="Unknown"),ISBLANK(R10972))),"Missing Information", INDEX(Table15[Entire Service Line Classification], MATCH(SUMIFS(Table15[Unique ID],Table15[System-Owned Portion],E10972,Table15[If Material Anything Other than "Lead" in Column E,Was Material Ever Previously Lead?],G10972,Table15[Customer-Owned Portion],O10972),Table15[Unique ID],0),0)))</f>
        <v/>
      </c>
    </row>
    <row r="10973" spans="2:23" x14ac:dyDescent="0.25">
      <c r="B10973" s="146"/>
      <c r="C10973" s="31"/>
      <c r="D10973" s="31"/>
      <c r="E10973" s="44"/>
      <c r="F10973" s="43"/>
      <c r="G10973" s="84"/>
      <c r="H10973" s="31"/>
      <c r="I10973" s="205"/>
      <c r="J10973" s="84"/>
      <c r="K10973" s="31"/>
      <c r="L10973" s="31"/>
      <c r="M10973" s="169"/>
      <c r="N10973" s="148"/>
      <c r="O10973" s="106"/>
      <c r="P10973" s="43"/>
      <c r="Q10973" s="205"/>
      <c r="R10973" s="84"/>
      <c r="S10973" s="31"/>
      <c r="T10973" s="31"/>
      <c r="U10973" s="169"/>
      <c r="V10973" s="150"/>
      <c r="W10973" s="141" t="str" cm="1">
        <f t="array" ref="W10973">IF(SUM(LEN(B10973:V10973))=0,"",IF(OR(OR(ISBLANK(F10973),SUM(LEN(C10973),LEN(D10973))=0),AND(NOT(E10973="Unknown"),ISBLANK(J10973)),AND(NOT(O10973="Unknown"),ISBLANK(R10973))),"Missing Information", INDEX(Table15[Entire Service Line Classification], MATCH(SUMIFS(Table15[Unique ID],Table15[System-Owned Portion],E10973,Table15[If Material Anything Other than "Lead" in Column E,Was Material Ever Previously Lead?],G10973,Table15[Customer-Owned Portion],O10973),Table15[Unique ID],0),0)))</f>
        <v/>
      </c>
    </row>
    <row r="10974" spans="2:23" x14ac:dyDescent="0.25">
      <c r="B10974" s="146"/>
      <c r="C10974" s="31"/>
      <c r="D10974" s="31"/>
      <c r="E10974" s="44"/>
      <c r="F10974" s="43"/>
      <c r="G10974" s="84"/>
      <c r="H10974" s="31"/>
      <c r="I10974" s="205"/>
      <c r="J10974" s="84"/>
      <c r="K10974" s="31"/>
      <c r="L10974" s="31"/>
      <c r="M10974" s="169"/>
      <c r="N10974" s="148"/>
      <c r="O10974" s="106"/>
      <c r="P10974" s="43"/>
      <c r="Q10974" s="205"/>
      <c r="R10974" s="84"/>
      <c r="S10974" s="31"/>
      <c r="T10974" s="31"/>
      <c r="U10974" s="169"/>
      <c r="V10974" s="150"/>
      <c r="W10974" s="141" t="str" cm="1">
        <f t="array" ref="W10974">IF(SUM(LEN(B10974:V10974))=0,"",IF(OR(OR(ISBLANK(F10974),SUM(LEN(C10974),LEN(D10974))=0),AND(NOT(E10974="Unknown"),ISBLANK(J10974)),AND(NOT(O10974="Unknown"),ISBLANK(R10974))),"Missing Information", INDEX(Table15[Entire Service Line Classification], MATCH(SUMIFS(Table15[Unique ID],Table15[System-Owned Portion],E10974,Table15[If Material Anything Other than "Lead" in Column E,Was Material Ever Previously Lead?],G10974,Table15[Customer-Owned Portion],O10974),Table15[Unique ID],0),0)))</f>
        <v/>
      </c>
    </row>
    <row r="10975" spans="2:23" x14ac:dyDescent="0.25">
      <c r="B10975" s="146"/>
      <c r="C10975" s="31"/>
      <c r="D10975" s="31"/>
      <c r="E10975" s="44"/>
      <c r="F10975" s="43"/>
      <c r="G10975" s="84"/>
      <c r="H10975" s="31"/>
      <c r="I10975" s="205"/>
      <c r="J10975" s="84"/>
      <c r="K10975" s="31"/>
      <c r="L10975" s="31"/>
      <c r="M10975" s="169"/>
      <c r="N10975" s="148"/>
      <c r="O10975" s="106"/>
      <c r="P10975" s="43"/>
      <c r="Q10975" s="205"/>
      <c r="R10975" s="84"/>
      <c r="S10975" s="31"/>
      <c r="T10975" s="31"/>
      <c r="U10975" s="169"/>
      <c r="V10975" s="150"/>
      <c r="W10975" s="141" t="str" cm="1">
        <f t="array" ref="W10975">IF(SUM(LEN(B10975:V10975))=0,"",IF(OR(OR(ISBLANK(F10975),SUM(LEN(C10975),LEN(D10975))=0),AND(NOT(E10975="Unknown"),ISBLANK(J10975)),AND(NOT(O10975="Unknown"),ISBLANK(R10975))),"Missing Information", INDEX(Table15[Entire Service Line Classification], MATCH(SUMIFS(Table15[Unique ID],Table15[System-Owned Portion],E10975,Table15[If Material Anything Other than "Lead" in Column E,Was Material Ever Previously Lead?],G10975,Table15[Customer-Owned Portion],O10975),Table15[Unique ID],0),0)))</f>
        <v/>
      </c>
    </row>
    <row r="10976" spans="2:23" x14ac:dyDescent="0.25">
      <c r="B10976" s="146"/>
      <c r="C10976" s="31"/>
      <c r="D10976" s="31"/>
      <c r="E10976" s="44"/>
      <c r="F10976" s="43"/>
      <c r="G10976" s="84"/>
      <c r="H10976" s="31"/>
      <c r="I10976" s="205"/>
      <c r="J10976" s="84"/>
      <c r="K10976" s="31"/>
      <c r="L10976" s="31"/>
      <c r="M10976" s="169"/>
      <c r="N10976" s="148"/>
      <c r="O10976" s="106"/>
      <c r="P10976" s="43"/>
      <c r="Q10976" s="205"/>
      <c r="R10976" s="84"/>
      <c r="S10976" s="31"/>
      <c r="T10976" s="31"/>
      <c r="U10976" s="169"/>
      <c r="V10976" s="150"/>
      <c r="W10976" s="141" t="str" cm="1">
        <f t="array" ref="W10976">IF(SUM(LEN(B10976:V10976))=0,"",IF(OR(OR(ISBLANK(F10976),SUM(LEN(C10976),LEN(D10976))=0),AND(NOT(E10976="Unknown"),ISBLANK(J10976)),AND(NOT(O10976="Unknown"),ISBLANK(R10976))),"Missing Information", INDEX(Table15[Entire Service Line Classification], MATCH(SUMIFS(Table15[Unique ID],Table15[System-Owned Portion],E10976,Table15[If Material Anything Other than "Lead" in Column E,Was Material Ever Previously Lead?],G10976,Table15[Customer-Owned Portion],O10976),Table15[Unique ID],0),0)))</f>
        <v/>
      </c>
    </row>
    <row r="10977" spans="2:23" x14ac:dyDescent="0.25">
      <c r="B10977" s="146"/>
      <c r="C10977" s="31"/>
      <c r="D10977" s="31"/>
      <c r="E10977" s="44"/>
      <c r="F10977" s="43"/>
      <c r="G10977" s="84"/>
      <c r="H10977" s="31"/>
      <c r="I10977" s="205"/>
      <c r="J10977" s="84"/>
      <c r="K10977" s="31"/>
      <c r="L10977" s="31"/>
      <c r="M10977" s="169"/>
      <c r="N10977" s="148"/>
      <c r="O10977" s="106"/>
      <c r="P10977" s="43"/>
      <c r="Q10977" s="205"/>
      <c r="R10977" s="84"/>
      <c r="S10977" s="31"/>
      <c r="T10977" s="31"/>
      <c r="U10977" s="169"/>
      <c r="V10977" s="150"/>
      <c r="W10977" s="141" t="str" cm="1">
        <f t="array" ref="W10977">IF(SUM(LEN(B10977:V10977))=0,"",IF(OR(OR(ISBLANK(F10977),SUM(LEN(C10977),LEN(D10977))=0),AND(NOT(E10977="Unknown"),ISBLANK(J10977)),AND(NOT(O10977="Unknown"),ISBLANK(R10977))),"Missing Information", INDEX(Table15[Entire Service Line Classification], MATCH(SUMIFS(Table15[Unique ID],Table15[System-Owned Portion],E10977,Table15[If Material Anything Other than "Lead" in Column E,Was Material Ever Previously Lead?],G10977,Table15[Customer-Owned Portion],O10977),Table15[Unique ID],0),0)))</f>
        <v/>
      </c>
    </row>
    <row r="10978" spans="2:23" x14ac:dyDescent="0.25">
      <c r="B10978" s="146"/>
      <c r="C10978" s="31"/>
      <c r="D10978" s="31"/>
      <c r="E10978" s="44"/>
      <c r="F10978" s="43"/>
      <c r="G10978" s="84"/>
      <c r="H10978" s="31"/>
      <c r="I10978" s="205"/>
      <c r="J10978" s="84"/>
      <c r="K10978" s="31"/>
      <c r="L10978" s="31"/>
      <c r="M10978" s="169"/>
      <c r="N10978" s="148"/>
      <c r="O10978" s="106"/>
      <c r="P10978" s="43"/>
      <c r="Q10978" s="205"/>
      <c r="R10978" s="84"/>
      <c r="S10978" s="31"/>
      <c r="T10978" s="31"/>
      <c r="U10978" s="169"/>
      <c r="V10978" s="150"/>
      <c r="W10978" s="141" t="str" cm="1">
        <f t="array" ref="W10978">IF(SUM(LEN(B10978:V10978))=0,"",IF(OR(OR(ISBLANK(F10978),SUM(LEN(C10978),LEN(D10978))=0),AND(NOT(E10978="Unknown"),ISBLANK(J10978)),AND(NOT(O10978="Unknown"),ISBLANK(R10978))),"Missing Information", INDEX(Table15[Entire Service Line Classification], MATCH(SUMIFS(Table15[Unique ID],Table15[System-Owned Portion],E10978,Table15[If Material Anything Other than "Lead" in Column E,Was Material Ever Previously Lead?],G10978,Table15[Customer-Owned Portion],O10978),Table15[Unique ID],0),0)))</f>
        <v/>
      </c>
    </row>
    <row r="10979" spans="2:23" x14ac:dyDescent="0.25">
      <c r="B10979" s="146"/>
      <c r="C10979" s="31"/>
      <c r="D10979" s="31"/>
      <c r="E10979" s="44"/>
      <c r="F10979" s="43"/>
      <c r="G10979" s="84"/>
      <c r="H10979" s="31"/>
      <c r="I10979" s="205"/>
      <c r="J10979" s="84"/>
      <c r="K10979" s="31"/>
      <c r="L10979" s="31"/>
      <c r="M10979" s="169"/>
      <c r="N10979" s="148"/>
      <c r="O10979" s="106"/>
      <c r="P10979" s="43"/>
      <c r="Q10979" s="205"/>
      <c r="R10979" s="84"/>
      <c r="S10979" s="31"/>
      <c r="T10979" s="31"/>
      <c r="U10979" s="169"/>
      <c r="V10979" s="150"/>
      <c r="W10979" s="141" t="str" cm="1">
        <f t="array" ref="W10979">IF(SUM(LEN(B10979:V10979))=0,"",IF(OR(OR(ISBLANK(F10979),SUM(LEN(C10979),LEN(D10979))=0),AND(NOT(E10979="Unknown"),ISBLANK(J10979)),AND(NOT(O10979="Unknown"),ISBLANK(R10979))),"Missing Information", INDEX(Table15[Entire Service Line Classification], MATCH(SUMIFS(Table15[Unique ID],Table15[System-Owned Portion],E10979,Table15[If Material Anything Other than "Lead" in Column E,Was Material Ever Previously Lead?],G10979,Table15[Customer-Owned Portion],O10979),Table15[Unique ID],0),0)))</f>
        <v/>
      </c>
    </row>
    <row r="10980" spans="2:23" x14ac:dyDescent="0.25">
      <c r="B10980" s="146"/>
      <c r="C10980" s="31"/>
      <c r="D10980" s="31"/>
      <c r="E10980" s="44"/>
      <c r="F10980" s="43"/>
      <c r="G10980" s="84"/>
      <c r="H10980" s="31"/>
      <c r="I10980" s="205"/>
      <c r="J10980" s="84"/>
      <c r="K10980" s="31"/>
      <c r="L10980" s="31"/>
      <c r="M10980" s="169"/>
      <c r="N10980" s="148"/>
      <c r="O10980" s="106"/>
      <c r="P10980" s="43"/>
      <c r="Q10980" s="205"/>
      <c r="R10980" s="84"/>
      <c r="S10980" s="31"/>
      <c r="T10980" s="31"/>
      <c r="U10980" s="169"/>
      <c r="V10980" s="150"/>
      <c r="W10980" s="141" t="str" cm="1">
        <f t="array" ref="W10980">IF(SUM(LEN(B10980:V10980))=0,"",IF(OR(OR(ISBLANK(F10980),SUM(LEN(C10980),LEN(D10980))=0),AND(NOT(E10980="Unknown"),ISBLANK(J10980)),AND(NOT(O10980="Unknown"),ISBLANK(R10980))),"Missing Information", INDEX(Table15[Entire Service Line Classification], MATCH(SUMIFS(Table15[Unique ID],Table15[System-Owned Portion],E10980,Table15[If Material Anything Other than "Lead" in Column E,Was Material Ever Previously Lead?],G10980,Table15[Customer-Owned Portion],O10980),Table15[Unique ID],0),0)))</f>
        <v/>
      </c>
    </row>
    <row r="10981" spans="2:23" x14ac:dyDescent="0.25">
      <c r="B10981" s="146"/>
      <c r="C10981" s="31"/>
      <c r="D10981" s="31"/>
      <c r="E10981" s="44"/>
      <c r="F10981" s="43"/>
      <c r="G10981" s="84"/>
      <c r="H10981" s="31"/>
      <c r="I10981" s="205"/>
      <c r="J10981" s="84"/>
      <c r="K10981" s="31"/>
      <c r="L10981" s="31"/>
      <c r="M10981" s="169"/>
      <c r="N10981" s="148"/>
      <c r="O10981" s="106"/>
      <c r="P10981" s="43"/>
      <c r="Q10981" s="205"/>
      <c r="R10981" s="84"/>
      <c r="S10981" s="31"/>
      <c r="T10981" s="31"/>
      <c r="U10981" s="169"/>
      <c r="V10981" s="150"/>
      <c r="W10981" s="141" t="str" cm="1">
        <f t="array" ref="W10981">IF(SUM(LEN(B10981:V10981))=0,"",IF(OR(OR(ISBLANK(F10981),SUM(LEN(C10981),LEN(D10981))=0),AND(NOT(E10981="Unknown"),ISBLANK(J10981)),AND(NOT(O10981="Unknown"),ISBLANK(R10981))),"Missing Information", INDEX(Table15[Entire Service Line Classification], MATCH(SUMIFS(Table15[Unique ID],Table15[System-Owned Portion],E10981,Table15[If Material Anything Other than "Lead" in Column E,Was Material Ever Previously Lead?],G10981,Table15[Customer-Owned Portion],O10981),Table15[Unique ID],0),0)))</f>
        <v/>
      </c>
    </row>
    <row r="10982" spans="2:23" x14ac:dyDescent="0.25">
      <c r="B10982" s="146"/>
      <c r="C10982" s="31"/>
      <c r="D10982" s="31"/>
      <c r="E10982" s="44"/>
      <c r="F10982" s="43"/>
      <c r="G10982" s="84"/>
      <c r="H10982" s="31"/>
      <c r="I10982" s="205"/>
      <c r="J10982" s="84"/>
      <c r="K10982" s="31"/>
      <c r="L10982" s="31"/>
      <c r="M10982" s="169"/>
      <c r="N10982" s="148"/>
      <c r="O10982" s="106"/>
      <c r="P10982" s="43"/>
      <c r="Q10982" s="205"/>
      <c r="R10982" s="84"/>
      <c r="S10982" s="31"/>
      <c r="T10982" s="31"/>
      <c r="U10982" s="169"/>
      <c r="V10982" s="150"/>
      <c r="W10982" s="141" t="str" cm="1">
        <f t="array" ref="W10982">IF(SUM(LEN(B10982:V10982))=0,"",IF(OR(OR(ISBLANK(F10982),SUM(LEN(C10982),LEN(D10982))=0),AND(NOT(E10982="Unknown"),ISBLANK(J10982)),AND(NOT(O10982="Unknown"),ISBLANK(R10982))),"Missing Information", INDEX(Table15[Entire Service Line Classification], MATCH(SUMIFS(Table15[Unique ID],Table15[System-Owned Portion],E10982,Table15[If Material Anything Other than "Lead" in Column E,Was Material Ever Previously Lead?],G10982,Table15[Customer-Owned Portion],O10982),Table15[Unique ID],0),0)))</f>
        <v/>
      </c>
    </row>
    <row r="10983" spans="2:23" x14ac:dyDescent="0.25">
      <c r="B10983" s="146"/>
      <c r="C10983" s="31"/>
      <c r="D10983" s="31"/>
      <c r="E10983" s="44"/>
      <c r="F10983" s="43"/>
      <c r="G10983" s="84"/>
      <c r="H10983" s="31"/>
      <c r="I10983" s="205"/>
      <c r="J10983" s="84"/>
      <c r="K10983" s="31"/>
      <c r="L10983" s="31"/>
      <c r="M10983" s="169"/>
      <c r="N10983" s="148"/>
      <c r="O10983" s="106"/>
      <c r="P10983" s="43"/>
      <c r="Q10983" s="205"/>
      <c r="R10983" s="84"/>
      <c r="S10983" s="31"/>
      <c r="T10983" s="31"/>
      <c r="U10983" s="169"/>
      <c r="V10983" s="150"/>
      <c r="W10983" s="141" t="str" cm="1">
        <f t="array" ref="W10983">IF(SUM(LEN(B10983:V10983))=0,"",IF(OR(OR(ISBLANK(F10983),SUM(LEN(C10983),LEN(D10983))=0),AND(NOT(E10983="Unknown"),ISBLANK(J10983)),AND(NOT(O10983="Unknown"),ISBLANK(R10983))),"Missing Information", INDEX(Table15[Entire Service Line Classification], MATCH(SUMIFS(Table15[Unique ID],Table15[System-Owned Portion],E10983,Table15[If Material Anything Other than "Lead" in Column E,Was Material Ever Previously Lead?],G10983,Table15[Customer-Owned Portion],O10983),Table15[Unique ID],0),0)))</f>
        <v/>
      </c>
    </row>
    <row r="10984" spans="2:23" x14ac:dyDescent="0.25">
      <c r="B10984" s="146"/>
      <c r="C10984" s="31"/>
      <c r="D10984" s="31"/>
      <c r="E10984" s="44"/>
      <c r="F10984" s="43"/>
      <c r="G10984" s="84"/>
      <c r="H10984" s="31"/>
      <c r="I10984" s="205"/>
      <c r="J10984" s="84"/>
      <c r="K10984" s="31"/>
      <c r="L10984" s="31"/>
      <c r="M10984" s="169"/>
      <c r="N10984" s="148"/>
      <c r="O10984" s="106"/>
      <c r="P10984" s="43"/>
      <c r="Q10984" s="205"/>
      <c r="R10984" s="84"/>
      <c r="S10984" s="31"/>
      <c r="T10984" s="31"/>
      <c r="U10984" s="169"/>
      <c r="V10984" s="150"/>
      <c r="W10984" s="141" t="str" cm="1">
        <f t="array" ref="W10984">IF(SUM(LEN(B10984:V10984))=0,"",IF(OR(OR(ISBLANK(F10984),SUM(LEN(C10984),LEN(D10984))=0),AND(NOT(E10984="Unknown"),ISBLANK(J10984)),AND(NOT(O10984="Unknown"),ISBLANK(R10984))),"Missing Information", INDEX(Table15[Entire Service Line Classification], MATCH(SUMIFS(Table15[Unique ID],Table15[System-Owned Portion],E10984,Table15[If Material Anything Other than "Lead" in Column E,Was Material Ever Previously Lead?],G10984,Table15[Customer-Owned Portion],O10984),Table15[Unique ID],0),0)))</f>
        <v/>
      </c>
    </row>
    <row r="10985" spans="2:23" x14ac:dyDescent="0.25">
      <c r="B10985" s="146"/>
      <c r="C10985" s="31"/>
      <c r="D10985" s="31"/>
      <c r="E10985" s="44"/>
      <c r="F10985" s="43"/>
      <c r="G10985" s="84"/>
      <c r="H10985" s="31"/>
      <c r="I10985" s="205"/>
      <c r="J10985" s="84"/>
      <c r="K10985" s="31"/>
      <c r="L10985" s="31"/>
      <c r="M10985" s="169"/>
      <c r="N10985" s="148"/>
      <c r="O10985" s="106"/>
      <c r="P10985" s="43"/>
      <c r="Q10985" s="205"/>
      <c r="R10985" s="84"/>
      <c r="S10985" s="31"/>
      <c r="T10985" s="31"/>
      <c r="U10985" s="169"/>
      <c r="V10985" s="150"/>
      <c r="W10985" s="141" t="str" cm="1">
        <f t="array" ref="W10985">IF(SUM(LEN(B10985:V10985))=0,"",IF(OR(OR(ISBLANK(F10985),SUM(LEN(C10985),LEN(D10985))=0),AND(NOT(E10985="Unknown"),ISBLANK(J10985)),AND(NOT(O10985="Unknown"),ISBLANK(R10985))),"Missing Information", INDEX(Table15[Entire Service Line Classification], MATCH(SUMIFS(Table15[Unique ID],Table15[System-Owned Portion],E10985,Table15[If Material Anything Other than "Lead" in Column E,Was Material Ever Previously Lead?],G10985,Table15[Customer-Owned Portion],O10985),Table15[Unique ID],0),0)))</f>
        <v/>
      </c>
    </row>
    <row r="10986" spans="2:23" x14ac:dyDescent="0.25">
      <c r="B10986" s="146"/>
      <c r="C10986" s="31"/>
      <c r="D10986" s="31"/>
      <c r="E10986" s="44"/>
      <c r="F10986" s="43"/>
      <c r="G10986" s="84"/>
      <c r="H10986" s="31"/>
      <c r="I10986" s="205"/>
      <c r="J10986" s="84"/>
      <c r="K10986" s="31"/>
      <c r="L10986" s="31"/>
      <c r="M10986" s="169"/>
      <c r="N10986" s="148"/>
      <c r="O10986" s="106"/>
      <c r="P10986" s="43"/>
      <c r="Q10986" s="205"/>
      <c r="R10986" s="84"/>
      <c r="S10986" s="31"/>
      <c r="T10986" s="31"/>
      <c r="U10986" s="169"/>
      <c r="V10986" s="150"/>
      <c r="W10986" s="141" t="str" cm="1">
        <f t="array" ref="W10986">IF(SUM(LEN(B10986:V10986))=0,"",IF(OR(OR(ISBLANK(F10986),SUM(LEN(C10986),LEN(D10986))=0),AND(NOT(E10986="Unknown"),ISBLANK(J10986)),AND(NOT(O10986="Unknown"),ISBLANK(R10986))),"Missing Information", INDEX(Table15[Entire Service Line Classification], MATCH(SUMIFS(Table15[Unique ID],Table15[System-Owned Portion],E10986,Table15[If Material Anything Other than "Lead" in Column E,Was Material Ever Previously Lead?],G10986,Table15[Customer-Owned Portion],O10986),Table15[Unique ID],0),0)))</f>
        <v/>
      </c>
    </row>
    <row r="10987" spans="2:23" x14ac:dyDescent="0.25">
      <c r="B10987" s="146"/>
      <c r="C10987" s="31"/>
      <c r="D10987" s="31"/>
      <c r="E10987" s="44"/>
      <c r="F10987" s="43"/>
      <c r="G10987" s="84"/>
      <c r="H10987" s="31"/>
      <c r="I10987" s="205"/>
      <c r="J10987" s="84"/>
      <c r="K10987" s="31"/>
      <c r="L10987" s="31"/>
      <c r="M10987" s="169"/>
      <c r="N10987" s="148"/>
      <c r="O10987" s="106"/>
      <c r="P10987" s="43"/>
      <c r="Q10987" s="205"/>
      <c r="R10987" s="84"/>
      <c r="S10987" s="31"/>
      <c r="T10987" s="31"/>
      <c r="U10987" s="169"/>
      <c r="V10987" s="150"/>
      <c r="W10987" s="141" t="str" cm="1">
        <f t="array" ref="W10987">IF(SUM(LEN(B10987:V10987))=0,"",IF(OR(OR(ISBLANK(F10987),SUM(LEN(C10987),LEN(D10987))=0),AND(NOT(E10987="Unknown"),ISBLANK(J10987)),AND(NOT(O10987="Unknown"),ISBLANK(R10987))),"Missing Information", INDEX(Table15[Entire Service Line Classification], MATCH(SUMIFS(Table15[Unique ID],Table15[System-Owned Portion],E10987,Table15[If Material Anything Other than "Lead" in Column E,Was Material Ever Previously Lead?],G10987,Table15[Customer-Owned Portion],O10987),Table15[Unique ID],0),0)))</f>
        <v/>
      </c>
    </row>
    <row r="10988" spans="2:23" x14ac:dyDescent="0.25">
      <c r="B10988" s="146"/>
      <c r="C10988" s="31"/>
      <c r="D10988" s="31"/>
      <c r="E10988" s="44"/>
      <c r="F10988" s="43"/>
      <c r="G10988" s="84"/>
      <c r="H10988" s="31"/>
      <c r="I10988" s="205"/>
      <c r="J10988" s="84"/>
      <c r="K10988" s="31"/>
      <c r="L10988" s="31"/>
      <c r="M10988" s="169"/>
      <c r="N10988" s="148"/>
      <c r="O10988" s="106"/>
      <c r="P10988" s="43"/>
      <c r="Q10988" s="205"/>
      <c r="R10988" s="84"/>
      <c r="S10988" s="31"/>
      <c r="T10988" s="31"/>
      <c r="U10988" s="169"/>
      <c r="V10988" s="150"/>
      <c r="W10988" s="141" t="str" cm="1">
        <f t="array" ref="W10988">IF(SUM(LEN(B10988:V10988))=0,"",IF(OR(OR(ISBLANK(F10988),SUM(LEN(C10988),LEN(D10988))=0),AND(NOT(E10988="Unknown"),ISBLANK(J10988)),AND(NOT(O10988="Unknown"),ISBLANK(R10988))),"Missing Information", INDEX(Table15[Entire Service Line Classification], MATCH(SUMIFS(Table15[Unique ID],Table15[System-Owned Portion],E10988,Table15[If Material Anything Other than "Lead" in Column E,Was Material Ever Previously Lead?],G10988,Table15[Customer-Owned Portion],O10988),Table15[Unique ID],0),0)))</f>
        <v/>
      </c>
    </row>
    <row r="10989" spans="2:23" x14ac:dyDescent="0.25">
      <c r="B10989" s="146"/>
      <c r="C10989" s="31"/>
      <c r="D10989" s="31"/>
      <c r="E10989" s="44"/>
      <c r="F10989" s="43"/>
      <c r="G10989" s="84"/>
      <c r="H10989" s="31"/>
      <c r="I10989" s="205"/>
      <c r="J10989" s="84"/>
      <c r="K10989" s="31"/>
      <c r="L10989" s="31"/>
      <c r="M10989" s="169"/>
      <c r="N10989" s="148"/>
      <c r="O10989" s="106"/>
      <c r="P10989" s="43"/>
      <c r="Q10989" s="205"/>
      <c r="R10989" s="84"/>
      <c r="S10989" s="31"/>
      <c r="T10989" s="31"/>
      <c r="U10989" s="169"/>
      <c r="V10989" s="150"/>
      <c r="W10989" s="141" t="str" cm="1">
        <f t="array" ref="W10989">IF(SUM(LEN(B10989:V10989))=0,"",IF(OR(OR(ISBLANK(F10989),SUM(LEN(C10989),LEN(D10989))=0),AND(NOT(E10989="Unknown"),ISBLANK(J10989)),AND(NOT(O10989="Unknown"),ISBLANK(R10989))),"Missing Information", INDEX(Table15[Entire Service Line Classification], MATCH(SUMIFS(Table15[Unique ID],Table15[System-Owned Portion],E10989,Table15[If Material Anything Other than "Lead" in Column E,Was Material Ever Previously Lead?],G10989,Table15[Customer-Owned Portion],O10989),Table15[Unique ID],0),0)))</f>
        <v/>
      </c>
    </row>
    <row r="10990" spans="2:23" x14ac:dyDescent="0.25">
      <c r="B10990" s="146"/>
      <c r="C10990" s="31"/>
      <c r="D10990" s="31"/>
      <c r="E10990" s="44"/>
      <c r="F10990" s="43"/>
      <c r="G10990" s="84"/>
      <c r="H10990" s="31"/>
      <c r="I10990" s="205"/>
      <c r="J10990" s="84"/>
      <c r="K10990" s="31"/>
      <c r="L10990" s="31"/>
      <c r="M10990" s="169"/>
      <c r="N10990" s="148"/>
      <c r="O10990" s="106"/>
      <c r="P10990" s="43"/>
      <c r="Q10990" s="205"/>
      <c r="R10990" s="84"/>
      <c r="S10990" s="31"/>
      <c r="T10990" s="31"/>
      <c r="U10990" s="169"/>
      <c r="V10990" s="150"/>
      <c r="W10990" s="141" t="str" cm="1">
        <f t="array" ref="W10990">IF(SUM(LEN(B10990:V10990))=0,"",IF(OR(OR(ISBLANK(F10990),SUM(LEN(C10990),LEN(D10990))=0),AND(NOT(E10990="Unknown"),ISBLANK(J10990)),AND(NOT(O10990="Unknown"),ISBLANK(R10990))),"Missing Information", INDEX(Table15[Entire Service Line Classification], MATCH(SUMIFS(Table15[Unique ID],Table15[System-Owned Portion],E10990,Table15[If Material Anything Other than "Lead" in Column E,Was Material Ever Previously Lead?],G10990,Table15[Customer-Owned Portion],O10990),Table15[Unique ID],0),0)))</f>
        <v/>
      </c>
    </row>
    <row r="10991" spans="2:23" x14ac:dyDescent="0.25">
      <c r="B10991" s="146"/>
      <c r="C10991" s="31"/>
      <c r="D10991" s="31"/>
      <c r="E10991" s="44"/>
      <c r="F10991" s="43"/>
      <c r="G10991" s="84"/>
      <c r="H10991" s="31"/>
      <c r="I10991" s="205"/>
      <c r="J10991" s="84"/>
      <c r="K10991" s="31"/>
      <c r="L10991" s="31"/>
      <c r="M10991" s="169"/>
      <c r="N10991" s="148"/>
      <c r="O10991" s="106"/>
      <c r="P10991" s="43"/>
      <c r="Q10991" s="205"/>
      <c r="R10991" s="84"/>
      <c r="S10991" s="31"/>
      <c r="T10991" s="31"/>
      <c r="U10991" s="169"/>
      <c r="V10991" s="150"/>
      <c r="W10991" s="141" t="str" cm="1">
        <f t="array" ref="W10991">IF(SUM(LEN(B10991:V10991))=0,"",IF(OR(OR(ISBLANK(F10991),SUM(LEN(C10991),LEN(D10991))=0),AND(NOT(E10991="Unknown"),ISBLANK(J10991)),AND(NOT(O10991="Unknown"),ISBLANK(R10991))),"Missing Information", INDEX(Table15[Entire Service Line Classification], MATCH(SUMIFS(Table15[Unique ID],Table15[System-Owned Portion],E10991,Table15[If Material Anything Other than "Lead" in Column E,Was Material Ever Previously Lead?],G10991,Table15[Customer-Owned Portion],O10991),Table15[Unique ID],0),0)))</f>
        <v/>
      </c>
    </row>
    <row r="10992" spans="2:23" x14ac:dyDescent="0.25">
      <c r="B10992" s="146"/>
      <c r="C10992" s="31"/>
      <c r="D10992" s="31"/>
      <c r="E10992" s="44"/>
      <c r="F10992" s="43"/>
      <c r="G10992" s="84"/>
      <c r="H10992" s="31"/>
      <c r="I10992" s="205"/>
      <c r="J10992" s="84"/>
      <c r="K10992" s="31"/>
      <c r="L10992" s="31"/>
      <c r="M10992" s="169"/>
      <c r="N10992" s="148"/>
      <c r="O10992" s="106"/>
      <c r="P10992" s="43"/>
      <c r="Q10992" s="205"/>
      <c r="R10992" s="84"/>
      <c r="S10992" s="31"/>
      <c r="T10992" s="31"/>
      <c r="U10992" s="169"/>
      <c r="V10992" s="150"/>
      <c r="W10992" s="141" t="str" cm="1">
        <f t="array" ref="W10992">IF(SUM(LEN(B10992:V10992))=0,"",IF(OR(OR(ISBLANK(F10992),SUM(LEN(C10992),LEN(D10992))=0),AND(NOT(E10992="Unknown"),ISBLANK(J10992)),AND(NOT(O10992="Unknown"),ISBLANK(R10992))),"Missing Information", INDEX(Table15[Entire Service Line Classification], MATCH(SUMIFS(Table15[Unique ID],Table15[System-Owned Portion],E10992,Table15[If Material Anything Other than "Lead" in Column E,Was Material Ever Previously Lead?],G10992,Table15[Customer-Owned Portion],O10992),Table15[Unique ID],0),0)))</f>
        <v/>
      </c>
    </row>
    <row r="10993" spans="2:23" x14ac:dyDescent="0.25">
      <c r="B10993" s="146"/>
      <c r="C10993" s="31"/>
      <c r="D10993" s="31"/>
      <c r="E10993" s="44"/>
      <c r="F10993" s="43"/>
      <c r="G10993" s="84"/>
      <c r="H10993" s="31"/>
      <c r="I10993" s="205"/>
      <c r="J10993" s="84"/>
      <c r="K10993" s="31"/>
      <c r="L10993" s="31"/>
      <c r="M10993" s="169"/>
      <c r="N10993" s="148"/>
      <c r="O10993" s="106"/>
      <c r="P10993" s="43"/>
      <c r="Q10993" s="205"/>
      <c r="R10993" s="84"/>
      <c r="S10993" s="31"/>
      <c r="T10993" s="31"/>
      <c r="U10993" s="169"/>
      <c r="V10993" s="150"/>
      <c r="W10993" s="141" t="str" cm="1">
        <f t="array" ref="W10993">IF(SUM(LEN(B10993:V10993))=0,"",IF(OR(OR(ISBLANK(F10993),SUM(LEN(C10993),LEN(D10993))=0),AND(NOT(E10993="Unknown"),ISBLANK(J10993)),AND(NOT(O10993="Unknown"),ISBLANK(R10993))),"Missing Information", INDEX(Table15[Entire Service Line Classification], MATCH(SUMIFS(Table15[Unique ID],Table15[System-Owned Portion],E10993,Table15[If Material Anything Other than "Lead" in Column E,Was Material Ever Previously Lead?],G10993,Table15[Customer-Owned Portion],O10993),Table15[Unique ID],0),0)))</f>
        <v/>
      </c>
    </row>
    <row r="10994" spans="2:23" x14ac:dyDescent="0.25">
      <c r="B10994" s="146"/>
      <c r="C10994" s="31"/>
      <c r="D10994" s="31"/>
      <c r="E10994" s="44"/>
      <c r="F10994" s="43"/>
      <c r="G10994" s="84"/>
      <c r="H10994" s="31"/>
      <c r="I10994" s="205"/>
      <c r="J10994" s="84"/>
      <c r="K10994" s="31"/>
      <c r="L10994" s="31"/>
      <c r="M10994" s="169"/>
      <c r="N10994" s="148"/>
      <c r="O10994" s="106"/>
      <c r="P10994" s="43"/>
      <c r="Q10994" s="205"/>
      <c r="R10994" s="84"/>
      <c r="S10994" s="31"/>
      <c r="T10994" s="31"/>
      <c r="U10994" s="169"/>
      <c r="V10994" s="150"/>
      <c r="W10994" s="141" t="str" cm="1">
        <f t="array" ref="W10994">IF(SUM(LEN(B10994:V10994))=0,"",IF(OR(OR(ISBLANK(F10994),SUM(LEN(C10994),LEN(D10994))=0),AND(NOT(E10994="Unknown"),ISBLANK(J10994)),AND(NOT(O10994="Unknown"),ISBLANK(R10994))),"Missing Information", INDEX(Table15[Entire Service Line Classification], MATCH(SUMIFS(Table15[Unique ID],Table15[System-Owned Portion],E10994,Table15[If Material Anything Other than "Lead" in Column E,Was Material Ever Previously Lead?],G10994,Table15[Customer-Owned Portion],O10994),Table15[Unique ID],0),0)))</f>
        <v/>
      </c>
    </row>
    <row r="10995" spans="2:23" x14ac:dyDescent="0.25">
      <c r="B10995" s="146"/>
      <c r="C10995" s="31"/>
      <c r="D10995" s="31"/>
      <c r="E10995" s="44"/>
      <c r="F10995" s="43"/>
      <c r="G10995" s="84"/>
      <c r="H10995" s="31"/>
      <c r="I10995" s="205"/>
      <c r="J10995" s="84"/>
      <c r="K10995" s="31"/>
      <c r="L10995" s="31"/>
      <c r="M10995" s="169"/>
      <c r="N10995" s="148"/>
      <c r="O10995" s="106"/>
      <c r="P10995" s="43"/>
      <c r="Q10995" s="205"/>
      <c r="R10995" s="84"/>
      <c r="S10995" s="31"/>
      <c r="T10995" s="31"/>
      <c r="U10995" s="169"/>
      <c r="V10995" s="150"/>
      <c r="W10995" s="141" t="str" cm="1">
        <f t="array" ref="W10995">IF(SUM(LEN(B10995:V10995))=0,"",IF(OR(OR(ISBLANK(F10995),SUM(LEN(C10995),LEN(D10995))=0),AND(NOT(E10995="Unknown"),ISBLANK(J10995)),AND(NOT(O10995="Unknown"),ISBLANK(R10995))),"Missing Information", INDEX(Table15[Entire Service Line Classification], MATCH(SUMIFS(Table15[Unique ID],Table15[System-Owned Portion],E10995,Table15[If Material Anything Other than "Lead" in Column E,Was Material Ever Previously Lead?],G10995,Table15[Customer-Owned Portion],O10995),Table15[Unique ID],0),0)))</f>
        <v/>
      </c>
    </row>
    <row r="10996" spans="2:23" x14ac:dyDescent="0.25">
      <c r="B10996" s="146"/>
      <c r="C10996" s="31"/>
      <c r="D10996" s="31"/>
      <c r="E10996" s="44"/>
      <c r="F10996" s="43"/>
      <c r="G10996" s="84"/>
      <c r="H10996" s="31"/>
      <c r="I10996" s="205"/>
      <c r="J10996" s="84"/>
      <c r="K10996" s="31"/>
      <c r="L10996" s="31"/>
      <c r="M10996" s="169"/>
      <c r="N10996" s="148"/>
      <c r="O10996" s="106"/>
      <c r="P10996" s="43"/>
      <c r="Q10996" s="205"/>
      <c r="R10996" s="84"/>
      <c r="S10996" s="31"/>
      <c r="T10996" s="31"/>
      <c r="U10996" s="169"/>
      <c r="V10996" s="150"/>
      <c r="W10996" s="141" t="str" cm="1">
        <f t="array" ref="W10996">IF(SUM(LEN(B10996:V10996))=0,"",IF(OR(OR(ISBLANK(F10996),SUM(LEN(C10996),LEN(D10996))=0),AND(NOT(E10996="Unknown"),ISBLANK(J10996)),AND(NOT(O10996="Unknown"),ISBLANK(R10996))),"Missing Information", INDEX(Table15[Entire Service Line Classification], MATCH(SUMIFS(Table15[Unique ID],Table15[System-Owned Portion],E10996,Table15[If Material Anything Other than "Lead" in Column E,Was Material Ever Previously Lead?],G10996,Table15[Customer-Owned Portion],O10996),Table15[Unique ID],0),0)))</f>
        <v/>
      </c>
    </row>
    <row r="10997" spans="2:23" x14ac:dyDescent="0.25">
      <c r="B10997" s="146"/>
      <c r="C10997" s="31"/>
      <c r="D10997" s="31"/>
      <c r="E10997" s="44"/>
      <c r="F10997" s="43"/>
      <c r="G10997" s="84"/>
      <c r="H10997" s="31"/>
      <c r="I10997" s="205"/>
      <c r="J10997" s="84"/>
      <c r="K10997" s="31"/>
      <c r="L10997" s="31"/>
      <c r="M10997" s="169"/>
      <c r="N10997" s="148"/>
      <c r="O10997" s="106"/>
      <c r="P10997" s="43"/>
      <c r="Q10997" s="205"/>
      <c r="R10997" s="84"/>
      <c r="S10997" s="31"/>
      <c r="T10997" s="31"/>
      <c r="U10997" s="169"/>
      <c r="V10997" s="150"/>
      <c r="W10997" s="141" t="str" cm="1">
        <f t="array" ref="W10997">IF(SUM(LEN(B10997:V10997))=0,"",IF(OR(OR(ISBLANK(F10997),SUM(LEN(C10997),LEN(D10997))=0),AND(NOT(E10997="Unknown"),ISBLANK(J10997)),AND(NOT(O10997="Unknown"),ISBLANK(R10997))),"Missing Information", INDEX(Table15[Entire Service Line Classification], MATCH(SUMIFS(Table15[Unique ID],Table15[System-Owned Portion],E10997,Table15[If Material Anything Other than "Lead" in Column E,Was Material Ever Previously Lead?],G10997,Table15[Customer-Owned Portion],O10997),Table15[Unique ID],0),0)))</f>
        <v/>
      </c>
    </row>
    <row r="10998" spans="2:23" x14ac:dyDescent="0.25">
      <c r="B10998" s="146"/>
      <c r="C10998" s="31"/>
      <c r="D10998" s="31"/>
      <c r="E10998" s="44"/>
      <c r="F10998" s="43"/>
      <c r="G10998" s="84"/>
      <c r="H10998" s="31"/>
      <c r="I10998" s="205"/>
      <c r="J10998" s="84"/>
      <c r="K10998" s="31"/>
      <c r="L10998" s="31"/>
      <c r="M10998" s="169"/>
      <c r="N10998" s="148"/>
      <c r="O10998" s="106"/>
      <c r="P10998" s="43"/>
      <c r="Q10998" s="205"/>
      <c r="R10998" s="84"/>
      <c r="S10998" s="31"/>
      <c r="T10998" s="31"/>
      <c r="U10998" s="169"/>
      <c r="V10998" s="150"/>
      <c r="W10998" s="141" t="str" cm="1">
        <f t="array" ref="W10998">IF(SUM(LEN(B10998:V10998))=0,"",IF(OR(OR(ISBLANK(F10998),SUM(LEN(C10998),LEN(D10998))=0),AND(NOT(E10998="Unknown"),ISBLANK(J10998)),AND(NOT(O10998="Unknown"),ISBLANK(R10998))),"Missing Information", INDEX(Table15[Entire Service Line Classification], MATCH(SUMIFS(Table15[Unique ID],Table15[System-Owned Portion],E10998,Table15[If Material Anything Other than "Lead" in Column E,Was Material Ever Previously Lead?],G10998,Table15[Customer-Owned Portion],O10998),Table15[Unique ID],0),0)))</f>
        <v/>
      </c>
    </row>
    <row r="10999" spans="2:23" x14ac:dyDescent="0.25">
      <c r="B10999" s="146"/>
      <c r="C10999" s="31"/>
      <c r="D10999" s="31"/>
      <c r="E10999" s="44"/>
      <c r="F10999" s="43"/>
      <c r="G10999" s="84"/>
      <c r="H10999" s="31"/>
      <c r="I10999" s="205"/>
      <c r="J10999" s="84"/>
      <c r="K10999" s="31"/>
      <c r="L10999" s="31"/>
      <c r="M10999" s="169"/>
      <c r="N10999" s="148"/>
      <c r="O10999" s="106"/>
      <c r="P10999" s="43"/>
      <c r="Q10999" s="205"/>
      <c r="R10999" s="84"/>
      <c r="S10999" s="31"/>
      <c r="T10999" s="31"/>
      <c r="U10999" s="169"/>
      <c r="V10999" s="150"/>
      <c r="W10999" s="141" t="str" cm="1">
        <f t="array" ref="W10999">IF(SUM(LEN(B10999:V10999))=0,"",IF(OR(OR(ISBLANK(F10999),SUM(LEN(C10999),LEN(D10999))=0),AND(NOT(E10999="Unknown"),ISBLANK(J10999)),AND(NOT(O10999="Unknown"),ISBLANK(R10999))),"Missing Information", INDEX(Table15[Entire Service Line Classification], MATCH(SUMIFS(Table15[Unique ID],Table15[System-Owned Portion],E10999,Table15[If Material Anything Other than "Lead" in Column E,Was Material Ever Previously Lead?],G10999,Table15[Customer-Owned Portion],O10999),Table15[Unique ID],0),0)))</f>
        <v/>
      </c>
    </row>
    <row r="11000" spans="2:23" x14ac:dyDescent="0.25">
      <c r="B11000" s="146"/>
      <c r="C11000" s="31"/>
      <c r="D11000" s="31"/>
      <c r="E11000" s="44"/>
      <c r="F11000" s="43"/>
      <c r="G11000" s="84"/>
      <c r="H11000" s="31"/>
      <c r="I11000" s="205"/>
      <c r="J11000" s="84"/>
      <c r="K11000" s="31"/>
      <c r="L11000" s="31"/>
      <c r="M11000" s="169"/>
      <c r="N11000" s="148"/>
      <c r="O11000" s="106"/>
      <c r="P11000" s="43"/>
      <c r="Q11000" s="205"/>
      <c r="R11000" s="84"/>
      <c r="S11000" s="31"/>
      <c r="T11000" s="31"/>
      <c r="U11000" s="169"/>
      <c r="V11000" s="150"/>
      <c r="W11000" s="141" t="str" cm="1">
        <f t="array" ref="W11000">IF(SUM(LEN(B11000:V11000))=0,"",IF(OR(OR(ISBLANK(F11000),SUM(LEN(C11000),LEN(D11000))=0),AND(NOT(E11000="Unknown"),ISBLANK(J11000)),AND(NOT(O11000="Unknown"),ISBLANK(R11000))),"Missing Information", INDEX(Table15[Entire Service Line Classification], MATCH(SUMIFS(Table15[Unique ID],Table15[System-Owned Portion],E11000,Table15[If Material Anything Other than "Lead" in Column E,Was Material Ever Previously Lead?],G11000,Table15[Customer-Owned Portion],O11000),Table15[Unique ID],0),0)))</f>
        <v/>
      </c>
    </row>
    <row r="11001" spans="2:23" x14ac:dyDescent="0.25">
      <c r="B11001" s="146"/>
      <c r="C11001" s="31"/>
      <c r="D11001" s="31"/>
      <c r="E11001" s="44"/>
      <c r="F11001" s="43"/>
      <c r="G11001" s="84"/>
      <c r="H11001" s="31"/>
      <c r="I11001" s="205"/>
      <c r="J11001" s="84"/>
      <c r="K11001" s="31"/>
      <c r="L11001" s="31"/>
      <c r="M11001" s="169"/>
      <c r="N11001" s="148"/>
      <c r="O11001" s="106"/>
      <c r="P11001" s="43"/>
      <c r="Q11001" s="205"/>
      <c r="R11001" s="84"/>
      <c r="S11001" s="31"/>
      <c r="T11001" s="31"/>
      <c r="U11001" s="169"/>
      <c r="V11001" s="150"/>
      <c r="W11001" s="141" t="str" cm="1">
        <f t="array" ref="W11001">IF(SUM(LEN(B11001:V11001))=0,"",IF(OR(OR(ISBLANK(F11001),SUM(LEN(C11001),LEN(D11001))=0),AND(NOT(E11001="Unknown"),ISBLANK(J11001)),AND(NOT(O11001="Unknown"),ISBLANK(R11001))),"Missing Information", INDEX(Table15[Entire Service Line Classification], MATCH(SUMIFS(Table15[Unique ID],Table15[System-Owned Portion],E11001,Table15[If Material Anything Other than "Lead" in Column E,Was Material Ever Previously Lead?],G11001,Table15[Customer-Owned Portion],O11001),Table15[Unique ID],0),0)))</f>
        <v/>
      </c>
    </row>
    <row r="11002" spans="2:23" x14ac:dyDescent="0.25">
      <c r="B11002" s="146"/>
      <c r="C11002" s="31"/>
      <c r="D11002" s="31"/>
      <c r="E11002" s="44"/>
      <c r="F11002" s="43"/>
      <c r="G11002" s="84"/>
      <c r="H11002" s="31"/>
      <c r="I11002" s="205"/>
      <c r="J11002" s="84"/>
      <c r="K11002" s="31"/>
      <c r="L11002" s="31"/>
      <c r="M11002" s="169"/>
      <c r="N11002" s="148"/>
      <c r="O11002" s="106"/>
      <c r="P11002" s="43"/>
      <c r="Q11002" s="205"/>
      <c r="R11002" s="84"/>
      <c r="S11002" s="31"/>
      <c r="T11002" s="31"/>
      <c r="U11002" s="169"/>
      <c r="V11002" s="150"/>
      <c r="W11002" s="141" t="str" cm="1">
        <f t="array" ref="W11002">IF(SUM(LEN(B11002:V11002))=0,"",IF(OR(OR(ISBLANK(F11002),SUM(LEN(C11002),LEN(D11002))=0),AND(NOT(E11002="Unknown"),ISBLANK(J11002)),AND(NOT(O11002="Unknown"),ISBLANK(R11002))),"Missing Information", INDEX(Table15[Entire Service Line Classification], MATCH(SUMIFS(Table15[Unique ID],Table15[System-Owned Portion],E11002,Table15[If Material Anything Other than "Lead" in Column E,Was Material Ever Previously Lead?],G11002,Table15[Customer-Owned Portion],O11002),Table15[Unique ID],0),0)))</f>
        <v/>
      </c>
    </row>
    <row r="11003" spans="2:23" x14ac:dyDescent="0.25">
      <c r="B11003" s="146"/>
      <c r="C11003" s="31"/>
      <c r="D11003" s="31"/>
      <c r="E11003" s="44"/>
      <c r="F11003" s="43"/>
      <c r="G11003" s="84"/>
      <c r="H11003" s="31"/>
      <c r="I11003" s="205"/>
      <c r="J11003" s="84"/>
      <c r="K11003" s="31"/>
      <c r="L11003" s="31"/>
      <c r="M11003" s="169"/>
      <c r="N11003" s="148"/>
      <c r="O11003" s="106"/>
      <c r="P11003" s="43"/>
      <c r="Q11003" s="205"/>
      <c r="R11003" s="84"/>
      <c r="S11003" s="31"/>
      <c r="T11003" s="31"/>
      <c r="U11003" s="169"/>
      <c r="V11003" s="150"/>
      <c r="W11003" s="141" t="str" cm="1">
        <f t="array" ref="W11003">IF(SUM(LEN(B11003:V11003))=0,"",IF(OR(OR(ISBLANK(F11003),SUM(LEN(C11003),LEN(D11003))=0),AND(NOT(E11003="Unknown"),ISBLANK(J11003)),AND(NOT(O11003="Unknown"),ISBLANK(R11003))),"Missing Information", INDEX(Table15[Entire Service Line Classification], MATCH(SUMIFS(Table15[Unique ID],Table15[System-Owned Portion],E11003,Table15[If Material Anything Other than "Lead" in Column E,Was Material Ever Previously Lead?],G11003,Table15[Customer-Owned Portion],O11003),Table15[Unique ID],0),0)))</f>
        <v/>
      </c>
    </row>
    <row r="11004" spans="2:23" x14ac:dyDescent="0.25">
      <c r="B11004" s="146"/>
      <c r="C11004" s="31"/>
      <c r="D11004" s="31"/>
      <c r="E11004" s="44"/>
      <c r="F11004" s="43"/>
      <c r="G11004" s="84"/>
      <c r="H11004" s="31"/>
      <c r="I11004" s="205"/>
      <c r="J11004" s="84"/>
      <c r="K11004" s="31"/>
      <c r="L11004" s="31"/>
      <c r="M11004" s="169"/>
      <c r="N11004" s="148"/>
      <c r="O11004" s="106"/>
      <c r="P11004" s="43"/>
      <c r="Q11004" s="205"/>
      <c r="R11004" s="84"/>
      <c r="S11004" s="31"/>
      <c r="T11004" s="31"/>
      <c r="U11004" s="169"/>
      <c r="V11004" s="150"/>
      <c r="W11004" s="141" t="str" cm="1">
        <f t="array" ref="W11004">IF(SUM(LEN(B11004:V11004))=0,"",IF(OR(OR(ISBLANK(F11004),SUM(LEN(C11004),LEN(D11004))=0),AND(NOT(E11004="Unknown"),ISBLANK(J11004)),AND(NOT(O11004="Unknown"),ISBLANK(R11004))),"Missing Information", INDEX(Table15[Entire Service Line Classification], MATCH(SUMIFS(Table15[Unique ID],Table15[System-Owned Portion],E11004,Table15[If Material Anything Other than "Lead" in Column E,Was Material Ever Previously Lead?],G11004,Table15[Customer-Owned Portion],O11004),Table15[Unique ID],0),0)))</f>
        <v/>
      </c>
    </row>
    <row r="11005" spans="2:23" x14ac:dyDescent="0.25">
      <c r="B11005" s="146"/>
      <c r="C11005" s="31"/>
      <c r="D11005" s="31"/>
      <c r="E11005" s="44"/>
      <c r="F11005" s="43"/>
      <c r="G11005" s="84"/>
      <c r="H11005" s="31"/>
      <c r="I11005" s="205"/>
      <c r="J11005" s="84"/>
      <c r="K11005" s="31"/>
      <c r="L11005" s="31"/>
      <c r="M11005" s="169"/>
      <c r="N11005" s="148"/>
      <c r="O11005" s="106"/>
      <c r="P11005" s="43"/>
      <c r="Q11005" s="205"/>
      <c r="R11005" s="84"/>
      <c r="S11005" s="31"/>
      <c r="T11005" s="31"/>
      <c r="U11005" s="169"/>
      <c r="V11005" s="150"/>
      <c r="W11005" s="141" t="str" cm="1">
        <f t="array" ref="W11005">IF(SUM(LEN(B11005:V11005))=0,"",IF(OR(OR(ISBLANK(F11005),SUM(LEN(C11005),LEN(D11005))=0),AND(NOT(E11005="Unknown"),ISBLANK(J11005)),AND(NOT(O11005="Unknown"),ISBLANK(R11005))),"Missing Information", INDEX(Table15[Entire Service Line Classification], MATCH(SUMIFS(Table15[Unique ID],Table15[System-Owned Portion],E11005,Table15[If Material Anything Other than "Lead" in Column E,Was Material Ever Previously Lead?],G11005,Table15[Customer-Owned Portion],O11005),Table15[Unique ID],0),0)))</f>
        <v/>
      </c>
    </row>
    <row r="11006" spans="2:23" x14ac:dyDescent="0.25">
      <c r="B11006" s="146"/>
      <c r="C11006" s="31"/>
      <c r="D11006" s="31"/>
      <c r="E11006" s="44"/>
      <c r="F11006" s="43"/>
      <c r="G11006" s="84"/>
      <c r="H11006" s="31"/>
      <c r="I11006" s="205"/>
      <c r="J11006" s="84"/>
      <c r="K11006" s="31"/>
      <c r="L11006" s="31"/>
      <c r="M11006" s="169"/>
      <c r="N11006" s="148"/>
      <c r="O11006" s="106"/>
      <c r="P11006" s="43"/>
      <c r="Q11006" s="205"/>
      <c r="R11006" s="84"/>
      <c r="S11006" s="31"/>
      <c r="T11006" s="31"/>
      <c r="U11006" s="169"/>
      <c r="V11006" s="150"/>
      <c r="W11006" s="141" t="str" cm="1">
        <f t="array" ref="W11006">IF(SUM(LEN(B11006:V11006))=0,"",IF(OR(OR(ISBLANK(F11006),SUM(LEN(C11006),LEN(D11006))=0),AND(NOT(E11006="Unknown"),ISBLANK(J11006)),AND(NOT(O11006="Unknown"),ISBLANK(R11006))),"Missing Information", INDEX(Table15[Entire Service Line Classification], MATCH(SUMIFS(Table15[Unique ID],Table15[System-Owned Portion],E11006,Table15[If Material Anything Other than "Lead" in Column E,Was Material Ever Previously Lead?],G11006,Table15[Customer-Owned Portion],O11006),Table15[Unique ID],0),0)))</f>
        <v/>
      </c>
    </row>
    <row r="11007" spans="2:23" x14ac:dyDescent="0.25">
      <c r="B11007" s="146"/>
      <c r="C11007" s="31"/>
      <c r="D11007" s="31"/>
      <c r="E11007" s="44"/>
      <c r="F11007" s="43"/>
      <c r="G11007" s="84"/>
      <c r="H11007" s="31"/>
      <c r="I11007" s="205"/>
      <c r="J11007" s="84"/>
      <c r="K11007" s="31"/>
      <c r="L11007" s="31"/>
      <c r="M11007" s="169"/>
      <c r="N11007" s="148"/>
      <c r="O11007" s="106"/>
      <c r="P11007" s="43"/>
      <c r="Q11007" s="205"/>
      <c r="R11007" s="84"/>
      <c r="S11007" s="31"/>
      <c r="T11007" s="31"/>
      <c r="U11007" s="169"/>
      <c r="V11007" s="150"/>
      <c r="W11007" s="141" t="str" cm="1">
        <f t="array" ref="W11007">IF(SUM(LEN(B11007:V11007))=0,"",IF(OR(OR(ISBLANK(F11007),SUM(LEN(C11007),LEN(D11007))=0),AND(NOT(E11007="Unknown"),ISBLANK(J11007)),AND(NOT(O11007="Unknown"),ISBLANK(R11007))),"Missing Information", INDEX(Table15[Entire Service Line Classification], MATCH(SUMIFS(Table15[Unique ID],Table15[System-Owned Portion],E11007,Table15[If Material Anything Other than "Lead" in Column E,Was Material Ever Previously Lead?],G11007,Table15[Customer-Owned Portion],O11007),Table15[Unique ID],0),0)))</f>
        <v/>
      </c>
    </row>
    <row r="11008" spans="2:23" x14ac:dyDescent="0.25">
      <c r="B11008" s="146"/>
      <c r="C11008" s="31"/>
      <c r="D11008" s="31"/>
      <c r="E11008" s="44"/>
      <c r="F11008" s="43"/>
      <c r="G11008" s="84"/>
      <c r="H11008" s="31"/>
      <c r="I11008" s="205"/>
      <c r="J11008" s="84"/>
      <c r="K11008" s="31"/>
      <c r="L11008" s="31"/>
      <c r="M11008" s="169"/>
      <c r="N11008" s="148"/>
      <c r="O11008" s="106"/>
      <c r="P11008" s="43"/>
      <c r="Q11008" s="205"/>
      <c r="R11008" s="84"/>
      <c r="S11008" s="31"/>
      <c r="T11008" s="31"/>
      <c r="U11008" s="169"/>
      <c r="V11008" s="150"/>
      <c r="W11008" s="141" t="str" cm="1">
        <f t="array" ref="W11008">IF(SUM(LEN(B11008:V11008))=0,"",IF(OR(OR(ISBLANK(F11008),SUM(LEN(C11008),LEN(D11008))=0),AND(NOT(E11008="Unknown"),ISBLANK(J11008)),AND(NOT(O11008="Unknown"),ISBLANK(R11008))),"Missing Information", INDEX(Table15[Entire Service Line Classification], MATCH(SUMIFS(Table15[Unique ID],Table15[System-Owned Portion],E11008,Table15[If Material Anything Other than "Lead" in Column E,Was Material Ever Previously Lead?],G11008,Table15[Customer-Owned Portion],O11008),Table15[Unique ID],0),0)))</f>
        <v/>
      </c>
    </row>
    <row r="11009" spans="2:23" x14ac:dyDescent="0.25">
      <c r="B11009" s="146"/>
      <c r="C11009" s="31"/>
      <c r="D11009" s="31"/>
      <c r="E11009" s="44"/>
      <c r="F11009" s="43"/>
      <c r="G11009" s="84"/>
      <c r="H11009" s="31"/>
      <c r="I11009" s="205"/>
      <c r="J11009" s="84"/>
      <c r="K11009" s="31"/>
      <c r="L11009" s="31"/>
      <c r="M11009" s="169"/>
      <c r="N11009" s="148"/>
      <c r="O11009" s="106"/>
      <c r="P11009" s="43"/>
      <c r="Q11009" s="205"/>
      <c r="R11009" s="84"/>
      <c r="S11009" s="31"/>
      <c r="T11009" s="31"/>
      <c r="U11009" s="169"/>
      <c r="V11009" s="150"/>
      <c r="W11009" s="141" t="str" cm="1">
        <f t="array" ref="W11009">IF(SUM(LEN(B11009:V11009))=0,"",IF(OR(OR(ISBLANK(F11009),SUM(LEN(C11009),LEN(D11009))=0),AND(NOT(E11009="Unknown"),ISBLANK(J11009)),AND(NOT(O11009="Unknown"),ISBLANK(R11009))),"Missing Information", INDEX(Table15[Entire Service Line Classification], MATCH(SUMIFS(Table15[Unique ID],Table15[System-Owned Portion],E11009,Table15[If Material Anything Other than "Lead" in Column E,Was Material Ever Previously Lead?],G11009,Table15[Customer-Owned Portion],O11009),Table15[Unique ID],0),0)))</f>
        <v/>
      </c>
    </row>
    <row r="11010" spans="2:23" x14ac:dyDescent="0.25">
      <c r="B11010" s="146"/>
      <c r="C11010" s="31"/>
      <c r="D11010" s="31"/>
      <c r="E11010" s="44"/>
      <c r="F11010" s="43"/>
      <c r="G11010" s="84"/>
      <c r="H11010" s="31"/>
      <c r="I11010" s="205"/>
      <c r="J11010" s="84"/>
      <c r="K11010" s="31"/>
      <c r="L11010" s="31"/>
      <c r="M11010" s="169"/>
      <c r="N11010" s="148"/>
      <c r="O11010" s="106"/>
      <c r="P11010" s="43"/>
      <c r="Q11010" s="205"/>
      <c r="R11010" s="84"/>
      <c r="S11010" s="31"/>
      <c r="T11010" s="31"/>
      <c r="U11010" s="169"/>
      <c r="V11010" s="150"/>
      <c r="W11010" s="141" t="str" cm="1">
        <f t="array" ref="W11010">IF(SUM(LEN(B11010:V11010))=0,"",IF(OR(OR(ISBLANK(F11010),SUM(LEN(C11010),LEN(D11010))=0),AND(NOT(E11010="Unknown"),ISBLANK(J11010)),AND(NOT(O11010="Unknown"),ISBLANK(R11010))),"Missing Information", INDEX(Table15[Entire Service Line Classification], MATCH(SUMIFS(Table15[Unique ID],Table15[System-Owned Portion],E11010,Table15[If Material Anything Other than "Lead" in Column E,Was Material Ever Previously Lead?],G11010,Table15[Customer-Owned Portion],O11010),Table15[Unique ID],0),0)))</f>
        <v/>
      </c>
    </row>
    <row r="11011" spans="2:23" x14ac:dyDescent="0.25">
      <c r="B11011" s="146"/>
      <c r="C11011" s="31"/>
      <c r="D11011" s="31"/>
      <c r="E11011" s="44"/>
      <c r="F11011" s="43"/>
      <c r="G11011" s="84"/>
      <c r="H11011" s="31"/>
      <c r="I11011" s="205"/>
      <c r="J11011" s="84"/>
      <c r="K11011" s="31"/>
      <c r="L11011" s="31"/>
      <c r="M11011" s="169"/>
      <c r="N11011" s="148"/>
      <c r="O11011" s="106"/>
      <c r="P11011" s="43"/>
      <c r="Q11011" s="205"/>
      <c r="R11011" s="84"/>
      <c r="S11011" s="31"/>
      <c r="T11011" s="31"/>
      <c r="U11011" s="169"/>
      <c r="V11011" s="150"/>
      <c r="W11011" s="141" t="str" cm="1">
        <f t="array" ref="W11011">IF(SUM(LEN(B11011:V11011))=0,"",IF(OR(OR(ISBLANK(F11011),SUM(LEN(C11011),LEN(D11011))=0),AND(NOT(E11011="Unknown"),ISBLANK(J11011)),AND(NOT(O11011="Unknown"),ISBLANK(R11011))),"Missing Information", INDEX(Table15[Entire Service Line Classification], MATCH(SUMIFS(Table15[Unique ID],Table15[System-Owned Portion],E11011,Table15[If Material Anything Other than "Lead" in Column E,Was Material Ever Previously Lead?],G11011,Table15[Customer-Owned Portion],O11011),Table15[Unique ID],0),0)))</f>
        <v/>
      </c>
    </row>
    <row r="11012" spans="2:23" x14ac:dyDescent="0.25">
      <c r="B11012" s="146"/>
      <c r="C11012" s="31"/>
      <c r="D11012" s="31"/>
      <c r="E11012" s="44"/>
      <c r="F11012" s="43"/>
      <c r="G11012" s="84"/>
      <c r="H11012" s="31"/>
      <c r="I11012" s="205"/>
      <c r="J11012" s="84"/>
      <c r="K11012" s="31"/>
      <c r="L11012" s="31"/>
      <c r="M11012" s="169"/>
      <c r="N11012" s="148"/>
      <c r="O11012" s="106"/>
      <c r="P11012" s="43"/>
      <c r="Q11012" s="205"/>
      <c r="R11012" s="84"/>
      <c r="S11012" s="31"/>
      <c r="T11012" s="31"/>
      <c r="U11012" s="169"/>
      <c r="V11012" s="150"/>
      <c r="W11012" s="141" t="str" cm="1">
        <f t="array" ref="W11012">IF(SUM(LEN(B11012:V11012))=0,"",IF(OR(OR(ISBLANK(F11012),SUM(LEN(C11012),LEN(D11012))=0),AND(NOT(E11012="Unknown"),ISBLANK(J11012)),AND(NOT(O11012="Unknown"),ISBLANK(R11012))),"Missing Information", INDEX(Table15[Entire Service Line Classification], MATCH(SUMIFS(Table15[Unique ID],Table15[System-Owned Portion],E11012,Table15[If Material Anything Other than "Lead" in Column E,Was Material Ever Previously Lead?],G11012,Table15[Customer-Owned Portion],O11012),Table15[Unique ID],0),0)))</f>
        <v/>
      </c>
    </row>
    <row r="11013" spans="2:23" x14ac:dyDescent="0.25">
      <c r="B11013" s="146"/>
      <c r="C11013" s="31"/>
      <c r="D11013" s="31"/>
      <c r="E11013" s="44"/>
      <c r="F11013" s="43"/>
      <c r="G11013" s="84"/>
      <c r="H11013" s="31"/>
      <c r="I11013" s="205"/>
      <c r="J11013" s="84"/>
      <c r="K11013" s="31"/>
      <c r="L11013" s="31"/>
      <c r="M11013" s="169"/>
      <c r="N11013" s="148"/>
      <c r="O11013" s="106"/>
      <c r="P11013" s="43"/>
      <c r="Q11013" s="205"/>
      <c r="R11013" s="84"/>
      <c r="S11013" s="31"/>
      <c r="T11013" s="31"/>
      <c r="U11013" s="169"/>
      <c r="V11013" s="150"/>
      <c r="W11013" s="141" t="str" cm="1">
        <f t="array" ref="W11013">IF(SUM(LEN(B11013:V11013))=0,"",IF(OR(OR(ISBLANK(F11013),SUM(LEN(C11013),LEN(D11013))=0),AND(NOT(E11013="Unknown"),ISBLANK(J11013)),AND(NOT(O11013="Unknown"),ISBLANK(R11013))),"Missing Information", INDEX(Table15[Entire Service Line Classification], MATCH(SUMIFS(Table15[Unique ID],Table15[System-Owned Portion],E11013,Table15[If Material Anything Other than "Lead" in Column E,Was Material Ever Previously Lead?],G11013,Table15[Customer-Owned Portion],O11013),Table15[Unique ID],0),0)))</f>
        <v/>
      </c>
    </row>
    <row r="11014" spans="2:23" x14ac:dyDescent="0.25">
      <c r="B11014" s="146"/>
      <c r="C11014" s="31"/>
      <c r="D11014" s="31"/>
      <c r="E11014" s="44"/>
      <c r="F11014" s="43"/>
      <c r="G11014" s="84"/>
      <c r="H11014" s="31"/>
      <c r="I11014" s="205"/>
      <c r="J11014" s="84"/>
      <c r="K11014" s="31"/>
      <c r="L11014" s="31"/>
      <c r="M11014" s="169"/>
      <c r="N11014" s="148"/>
      <c r="O11014" s="106"/>
      <c r="P11014" s="43"/>
      <c r="Q11014" s="205"/>
      <c r="R11014" s="84"/>
      <c r="S11014" s="31"/>
      <c r="T11014" s="31"/>
      <c r="U11014" s="169"/>
      <c r="V11014" s="150"/>
      <c r="W11014" s="141" t="str" cm="1">
        <f t="array" ref="W11014">IF(SUM(LEN(B11014:V11014))=0,"",IF(OR(OR(ISBLANK(F11014),SUM(LEN(C11014),LEN(D11014))=0),AND(NOT(E11014="Unknown"),ISBLANK(J11014)),AND(NOT(O11014="Unknown"),ISBLANK(R11014))),"Missing Information", INDEX(Table15[Entire Service Line Classification], MATCH(SUMIFS(Table15[Unique ID],Table15[System-Owned Portion],E11014,Table15[If Material Anything Other than "Lead" in Column E,Was Material Ever Previously Lead?],G11014,Table15[Customer-Owned Portion],O11014),Table15[Unique ID],0),0)))</f>
        <v/>
      </c>
    </row>
    <row r="11015" spans="2:23" x14ac:dyDescent="0.25">
      <c r="B11015" s="146"/>
      <c r="C11015" s="31"/>
      <c r="D11015" s="31"/>
      <c r="E11015" s="44"/>
      <c r="F11015" s="43"/>
      <c r="G11015" s="84"/>
      <c r="H11015" s="31"/>
      <c r="I11015" s="205"/>
      <c r="J11015" s="84"/>
      <c r="K11015" s="31"/>
      <c r="L11015" s="31"/>
      <c r="M11015" s="169"/>
      <c r="N11015" s="148"/>
      <c r="O11015" s="106"/>
      <c r="P11015" s="43"/>
      <c r="Q11015" s="205"/>
      <c r="R11015" s="84"/>
      <c r="S11015" s="31"/>
      <c r="T11015" s="31"/>
      <c r="U11015" s="169"/>
      <c r="V11015" s="150"/>
      <c r="W11015" s="141" t="str" cm="1">
        <f t="array" ref="W11015">IF(SUM(LEN(B11015:V11015))=0,"",IF(OR(OR(ISBLANK(F11015),SUM(LEN(C11015),LEN(D11015))=0),AND(NOT(E11015="Unknown"),ISBLANK(J11015)),AND(NOT(O11015="Unknown"),ISBLANK(R11015))),"Missing Information", INDEX(Table15[Entire Service Line Classification], MATCH(SUMIFS(Table15[Unique ID],Table15[System-Owned Portion],E11015,Table15[If Material Anything Other than "Lead" in Column E,Was Material Ever Previously Lead?],G11015,Table15[Customer-Owned Portion],O11015),Table15[Unique ID],0),0)))</f>
        <v/>
      </c>
    </row>
    <row r="11016" spans="2:23" x14ac:dyDescent="0.25">
      <c r="B11016" s="146"/>
      <c r="C11016" s="31"/>
      <c r="D11016" s="31"/>
      <c r="E11016" s="44"/>
      <c r="F11016" s="43"/>
      <c r="G11016" s="84"/>
      <c r="H11016" s="31"/>
      <c r="I11016" s="205"/>
      <c r="J11016" s="84"/>
      <c r="K11016" s="31"/>
      <c r="L11016" s="31"/>
      <c r="M11016" s="169"/>
      <c r="N11016" s="148"/>
      <c r="O11016" s="106"/>
      <c r="P11016" s="43"/>
      <c r="Q11016" s="205"/>
      <c r="R11016" s="84"/>
      <c r="S11016" s="31"/>
      <c r="T11016" s="31"/>
      <c r="U11016" s="169"/>
      <c r="V11016" s="150"/>
      <c r="W11016" s="141" t="str" cm="1">
        <f t="array" ref="W11016">IF(SUM(LEN(B11016:V11016))=0,"",IF(OR(OR(ISBLANK(F11016),SUM(LEN(C11016),LEN(D11016))=0),AND(NOT(E11016="Unknown"),ISBLANK(J11016)),AND(NOT(O11016="Unknown"),ISBLANK(R11016))),"Missing Information", INDEX(Table15[Entire Service Line Classification], MATCH(SUMIFS(Table15[Unique ID],Table15[System-Owned Portion],E11016,Table15[If Material Anything Other than "Lead" in Column E,Was Material Ever Previously Lead?],G11016,Table15[Customer-Owned Portion],O11016),Table15[Unique ID],0),0)))</f>
        <v/>
      </c>
    </row>
    <row r="11017" spans="2:23" x14ac:dyDescent="0.25">
      <c r="B11017" s="146"/>
      <c r="C11017" s="31"/>
      <c r="D11017" s="31"/>
      <c r="E11017" s="44"/>
      <c r="F11017" s="43"/>
      <c r="G11017" s="84"/>
      <c r="H11017" s="31"/>
      <c r="I11017" s="205"/>
      <c r="J11017" s="84"/>
      <c r="K11017" s="31"/>
      <c r="L11017" s="31"/>
      <c r="M11017" s="169"/>
      <c r="N11017" s="148"/>
      <c r="O11017" s="106"/>
      <c r="P11017" s="43"/>
      <c r="Q11017" s="205"/>
      <c r="R11017" s="84"/>
      <c r="S11017" s="31"/>
      <c r="T11017" s="31"/>
      <c r="U11017" s="169"/>
      <c r="V11017" s="150"/>
      <c r="W11017" s="141" t="str" cm="1">
        <f t="array" ref="W11017">IF(SUM(LEN(B11017:V11017))=0,"",IF(OR(OR(ISBLANK(F11017),SUM(LEN(C11017),LEN(D11017))=0),AND(NOT(E11017="Unknown"),ISBLANK(J11017)),AND(NOT(O11017="Unknown"),ISBLANK(R11017))),"Missing Information", INDEX(Table15[Entire Service Line Classification], MATCH(SUMIFS(Table15[Unique ID],Table15[System-Owned Portion],E11017,Table15[If Material Anything Other than "Lead" in Column E,Was Material Ever Previously Lead?],G11017,Table15[Customer-Owned Portion],O11017),Table15[Unique ID],0),0)))</f>
        <v/>
      </c>
    </row>
    <row r="11018" spans="2:23" x14ac:dyDescent="0.25">
      <c r="B11018" s="146"/>
      <c r="C11018" s="31"/>
      <c r="D11018" s="31"/>
      <c r="E11018" s="44"/>
      <c r="F11018" s="43"/>
      <c r="G11018" s="84"/>
      <c r="H11018" s="31"/>
      <c r="I11018" s="205"/>
      <c r="J11018" s="84"/>
      <c r="K11018" s="31"/>
      <c r="L11018" s="31"/>
      <c r="M11018" s="169"/>
      <c r="N11018" s="148"/>
      <c r="O11018" s="106"/>
      <c r="P11018" s="43"/>
      <c r="Q11018" s="205"/>
      <c r="R11018" s="84"/>
      <c r="S11018" s="31"/>
      <c r="T11018" s="31"/>
      <c r="U11018" s="169"/>
      <c r="V11018" s="150"/>
      <c r="W11018" s="141" t="str" cm="1">
        <f t="array" ref="W11018">IF(SUM(LEN(B11018:V11018))=0,"",IF(OR(OR(ISBLANK(F11018),SUM(LEN(C11018),LEN(D11018))=0),AND(NOT(E11018="Unknown"),ISBLANK(J11018)),AND(NOT(O11018="Unknown"),ISBLANK(R11018))),"Missing Information", INDEX(Table15[Entire Service Line Classification], MATCH(SUMIFS(Table15[Unique ID],Table15[System-Owned Portion],E11018,Table15[If Material Anything Other than "Lead" in Column E,Was Material Ever Previously Lead?],G11018,Table15[Customer-Owned Portion],O11018),Table15[Unique ID],0),0)))</f>
        <v/>
      </c>
    </row>
    <row r="11019" spans="2:23" x14ac:dyDescent="0.25">
      <c r="B11019" s="146"/>
      <c r="C11019" s="31"/>
      <c r="D11019" s="31"/>
      <c r="E11019" s="44"/>
      <c r="F11019" s="43"/>
      <c r="G11019" s="84"/>
      <c r="H11019" s="31"/>
      <c r="I11019" s="205"/>
      <c r="J11019" s="84"/>
      <c r="K11019" s="31"/>
      <c r="L11019" s="31"/>
      <c r="M11019" s="169"/>
      <c r="N11019" s="148"/>
      <c r="O11019" s="106"/>
      <c r="P11019" s="43"/>
      <c r="Q11019" s="205"/>
      <c r="R11019" s="84"/>
      <c r="S11019" s="31"/>
      <c r="T11019" s="31"/>
      <c r="U11019" s="169"/>
      <c r="V11019" s="150"/>
      <c r="W11019" s="141" t="str" cm="1">
        <f t="array" ref="W11019">IF(SUM(LEN(B11019:V11019))=0,"",IF(OR(OR(ISBLANK(F11019),SUM(LEN(C11019),LEN(D11019))=0),AND(NOT(E11019="Unknown"),ISBLANK(J11019)),AND(NOT(O11019="Unknown"),ISBLANK(R11019))),"Missing Information", INDEX(Table15[Entire Service Line Classification], MATCH(SUMIFS(Table15[Unique ID],Table15[System-Owned Portion],E11019,Table15[If Material Anything Other than "Lead" in Column E,Was Material Ever Previously Lead?],G11019,Table15[Customer-Owned Portion],O11019),Table15[Unique ID],0),0)))</f>
        <v/>
      </c>
    </row>
    <row r="11020" spans="2:23" x14ac:dyDescent="0.25">
      <c r="B11020" s="146"/>
      <c r="C11020" s="31"/>
      <c r="D11020" s="31"/>
      <c r="E11020" s="44"/>
      <c r="F11020" s="43"/>
      <c r="G11020" s="84"/>
      <c r="H11020" s="31"/>
      <c r="I11020" s="205"/>
      <c r="J11020" s="84"/>
      <c r="K11020" s="31"/>
      <c r="L11020" s="31"/>
      <c r="M11020" s="169"/>
      <c r="N11020" s="148"/>
      <c r="O11020" s="106"/>
      <c r="P11020" s="43"/>
      <c r="Q11020" s="205"/>
      <c r="R11020" s="84"/>
      <c r="S11020" s="31"/>
      <c r="T11020" s="31"/>
      <c r="U11020" s="169"/>
      <c r="V11020" s="150"/>
      <c r="W11020" s="141" t="str" cm="1">
        <f t="array" ref="W11020">IF(SUM(LEN(B11020:V11020))=0,"",IF(OR(OR(ISBLANK(F11020),SUM(LEN(C11020),LEN(D11020))=0),AND(NOT(E11020="Unknown"),ISBLANK(J11020)),AND(NOT(O11020="Unknown"),ISBLANK(R11020))),"Missing Information", INDEX(Table15[Entire Service Line Classification], MATCH(SUMIFS(Table15[Unique ID],Table15[System-Owned Portion],E11020,Table15[If Material Anything Other than "Lead" in Column E,Was Material Ever Previously Lead?],G11020,Table15[Customer-Owned Portion],O11020),Table15[Unique ID],0),0)))</f>
        <v/>
      </c>
    </row>
    <row r="11021" spans="2:23" x14ac:dyDescent="0.25">
      <c r="B11021" s="146"/>
      <c r="C11021" s="31"/>
      <c r="D11021" s="31"/>
      <c r="E11021" s="44"/>
      <c r="F11021" s="43"/>
      <c r="G11021" s="84"/>
      <c r="H11021" s="31"/>
      <c r="I11021" s="205"/>
      <c r="J11021" s="84"/>
      <c r="K11021" s="31"/>
      <c r="L11021" s="31"/>
      <c r="M11021" s="169"/>
      <c r="N11021" s="148"/>
      <c r="O11021" s="106"/>
      <c r="P11021" s="43"/>
      <c r="Q11021" s="205"/>
      <c r="R11021" s="84"/>
      <c r="S11021" s="31"/>
      <c r="T11021" s="31"/>
      <c r="U11021" s="169"/>
      <c r="V11021" s="150"/>
      <c r="W11021" s="141" t="str" cm="1">
        <f t="array" ref="W11021">IF(SUM(LEN(B11021:V11021))=0,"",IF(OR(OR(ISBLANK(F11021),SUM(LEN(C11021),LEN(D11021))=0),AND(NOT(E11021="Unknown"),ISBLANK(J11021)),AND(NOT(O11021="Unknown"),ISBLANK(R11021))),"Missing Information", INDEX(Table15[Entire Service Line Classification], MATCH(SUMIFS(Table15[Unique ID],Table15[System-Owned Portion],E11021,Table15[If Material Anything Other than "Lead" in Column E,Was Material Ever Previously Lead?],G11021,Table15[Customer-Owned Portion],O11021),Table15[Unique ID],0),0)))</f>
        <v/>
      </c>
    </row>
    <row r="11022" spans="2:23" x14ac:dyDescent="0.25">
      <c r="B11022" s="146"/>
      <c r="C11022" s="31"/>
      <c r="D11022" s="31"/>
      <c r="E11022" s="44"/>
      <c r="F11022" s="43"/>
      <c r="G11022" s="84"/>
      <c r="H11022" s="31"/>
      <c r="I11022" s="205"/>
      <c r="J11022" s="84"/>
      <c r="K11022" s="31"/>
      <c r="L11022" s="31"/>
      <c r="M11022" s="169"/>
      <c r="N11022" s="148"/>
      <c r="O11022" s="106"/>
      <c r="P11022" s="43"/>
      <c r="Q11022" s="205"/>
      <c r="R11022" s="84"/>
      <c r="S11022" s="31"/>
      <c r="T11022" s="31"/>
      <c r="U11022" s="169"/>
      <c r="V11022" s="150"/>
      <c r="W11022" s="141" t="str" cm="1">
        <f t="array" ref="W11022">IF(SUM(LEN(B11022:V11022))=0,"",IF(OR(OR(ISBLANK(F11022),SUM(LEN(C11022),LEN(D11022))=0),AND(NOT(E11022="Unknown"),ISBLANK(J11022)),AND(NOT(O11022="Unknown"),ISBLANK(R11022))),"Missing Information", INDEX(Table15[Entire Service Line Classification], MATCH(SUMIFS(Table15[Unique ID],Table15[System-Owned Portion],E11022,Table15[If Material Anything Other than "Lead" in Column E,Was Material Ever Previously Lead?],G11022,Table15[Customer-Owned Portion],O11022),Table15[Unique ID],0),0)))</f>
        <v/>
      </c>
    </row>
    <row r="11023" spans="2:23" x14ac:dyDescent="0.25">
      <c r="B11023" s="146"/>
      <c r="C11023" s="31"/>
      <c r="D11023" s="31"/>
      <c r="E11023" s="44"/>
      <c r="F11023" s="43"/>
      <c r="G11023" s="84"/>
      <c r="H11023" s="31"/>
      <c r="I11023" s="205"/>
      <c r="J11023" s="84"/>
      <c r="K11023" s="31"/>
      <c r="L11023" s="31"/>
      <c r="M11023" s="169"/>
      <c r="N11023" s="148"/>
      <c r="O11023" s="106"/>
      <c r="P11023" s="43"/>
      <c r="Q11023" s="205"/>
      <c r="R11023" s="84"/>
      <c r="S11023" s="31"/>
      <c r="T11023" s="31"/>
      <c r="U11023" s="169"/>
      <c r="V11023" s="150"/>
      <c r="W11023" s="141" t="str" cm="1">
        <f t="array" ref="W11023">IF(SUM(LEN(B11023:V11023))=0,"",IF(OR(OR(ISBLANK(F11023),SUM(LEN(C11023),LEN(D11023))=0),AND(NOT(E11023="Unknown"),ISBLANK(J11023)),AND(NOT(O11023="Unknown"),ISBLANK(R11023))),"Missing Information", INDEX(Table15[Entire Service Line Classification], MATCH(SUMIFS(Table15[Unique ID],Table15[System-Owned Portion],E11023,Table15[If Material Anything Other than "Lead" in Column E,Was Material Ever Previously Lead?],G11023,Table15[Customer-Owned Portion],O11023),Table15[Unique ID],0),0)))</f>
        <v/>
      </c>
    </row>
    <row r="11024" spans="2:23" x14ac:dyDescent="0.25">
      <c r="B11024" s="146"/>
      <c r="C11024" s="31"/>
      <c r="D11024" s="31"/>
      <c r="E11024" s="44"/>
      <c r="F11024" s="43"/>
      <c r="G11024" s="84"/>
      <c r="H11024" s="31"/>
      <c r="I11024" s="205"/>
      <c r="J11024" s="84"/>
      <c r="K11024" s="31"/>
      <c r="L11024" s="31"/>
      <c r="M11024" s="169"/>
      <c r="N11024" s="148"/>
      <c r="O11024" s="106"/>
      <c r="P11024" s="43"/>
      <c r="Q11024" s="205"/>
      <c r="R11024" s="84"/>
      <c r="S11024" s="31"/>
      <c r="T11024" s="31"/>
      <c r="U11024" s="169"/>
      <c r="V11024" s="150"/>
      <c r="W11024" s="141" t="str" cm="1">
        <f t="array" ref="W11024">IF(SUM(LEN(B11024:V11024))=0,"",IF(OR(OR(ISBLANK(F11024),SUM(LEN(C11024),LEN(D11024))=0),AND(NOT(E11024="Unknown"),ISBLANK(J11024)),AND(NOT(O11024="Unknown"),ISBLANK(R11024))),"Missing Information", INDEX(Table15[Entire Service Line Classification], MATCH(SUMIFS(Table15[Unique ID],Table15[System-Owned Portion],E11024,Table15[If Material Anything Other than "Lead" in Column E,Was Material Ever Previously Lead?],G11024,Table15[Customer-Owned Portion],O11024),Table15[Unique ID],0),0)))</f>
        <v/>
      </c>
    </row>
    <row r="11025" spans="2:23" x14ac:dyDescent="0.25">
      <c r="B11025" s="146"/>
      <c r="C11025" s="31"/>
      <c r="D11025" s="31"/>
      <c r="E11025" s="44"/>
      <c r="F11025" s="43"/>
      <c r="G11025" s="84"/>
      <c r="H11025" s="31"/>
      <c r="I11025" s="205"/>
      <c r="J11025" s="84"/>
      <c r="K11025" s="31"/>
      <c r="L11025" s="31"/>
      <c r="M11025" s="169"/>
      <c r="N11025" s="148"/>
      <c r="O11025" s="106"/>
      <c r="P11025" s="43"/>
      <c r="Q11025" s="205"/>
      <c r="R11025" s="84"/>
      <c r="S11025" s="31"/>
      <c r="T11025" s="31"/>
      <c r="U11025" s="169"/>
      <c r="V11025" s="150"/>
      <c r="W11025" s="141" t="str" cm="1">
        <f t="array" ref="W11025">IF(SUM(LEN(B11025:V11025))=0,"",IF(OR(OR(ISBLANK(F11025),SUM(LEN(C11025),LEN(D11025))=0),AND(NOT(E11025="Unknown"),ISBLANK(J11025)),AND(NOT(O11025="Unknown"),ISBLANK(R11025))),"Missing Information", INDEX(Table15[Entire Service Line Classification], MATCH(SUMIFS(Table15[Unique ID],Table15[System-Owned Portion],E11025,Table15[If Material Anything Other than "Lead" in Column E,Was Material Ever Previously Lead?],G11025,Table15[Customer-Owned Portion],O11025),Table15[Unique ID],0),0)))</f>
        <v/>
      </c>
    </row>
    <row r="11026" spans="2:23" x14ac:dyDescent="0.25">
      <c r="B11026" s="146"/>
      <c r="C11026" s="31"/>
      <c r="D11026" s="31"/>
      <c r="E11026" s="44"/>
      <c r="F11026" s="43"/>
      <c r="G11026" s="84"/>
      <c r="H11026" s="31"/>
      <c r="I11026" s="205"/>
      <c r="J11026" s="84"/>
      <c r="K11026" s="31"/>
      <c r="L11026" s="31"/>
      <c r="M11026" s="169"/>
      <c r="N11026" s="148"/>
      <c r="O11026" s="106"/>
      <c r="P11026" s="43"/>
      <c r="Q11026" s="205"/>
      <c r="R11026" s="84"/>
      <c r="S11026" s="31"/>
      <c r="T11026" s="31"/>
      <c r="U11026" s="169"/>
      <c r="V11026" s="150"/>
      <c r="W11026" s="141" t="str" cm="1">
        <f t="array" ref="W11026">IF(SUM(LEN(B11026:V11026))=0,"",IF(OR(OR(ISBLANK(F11026),SUM(LEN(C11026),LEN(D11026))=0),AND(NOT(E11026="Unknown"),ISBLANK(J11026)),AND(NOT(O11026="Unknown"),ISBLANK(R11026))),"Missing Information", INDEX(Table15[Entire Service Line Classification], MATCH(SUMIFS(Table15[Unique ID],Table15[System-Owned Portion],E11026,Table15[If Material Anything Other than "Lead" in Column E,Was Material Ever Previously Lead?],G11026,Table15[Customer-Owned Portion],O11026),Table15[Unique ID],0),0)))</f>
        <v/>
      </c>
    </row>
    <row r="11027" spans="2:23" x14ac:dyDescent="0.25">
      <c r="B11027" s="146"/>
      <c r="C11027" s="31"/>
      <c r="D11027" s="31"/>
      <c r="E11027" s="44"/>
      <c r="F11027" s="43"/>
      <c r="G11027" s="84"/>
      <c r="H11027" s="31"/>
      <c r="I11027" s="205"/>
      <c r="J11027" s="84"/>
      <c r="K11027" s="31"/>
      <c r="L11027" s="31"/>
      <c r="M11027" s="169"/>
      <c r="N11027" s="148"/>
      <c r="O11027" s="106"/>
      <c r="P11027" s="43"/>
      <c r="Q11027" s="205"/>
      <c r="R11027" s="84"/>
      <c r="S11027" s="31"/>
      <c r="T11027" s="31"/>
      <c r="U11027" s="169"/>
      <c r="V11027" s="150"/>
      <c r="W11027" s="141" t="str" cm="1">
        <f t="array" ref="W11027">IF(SUM(LEN(B11027:V11027))=0,"",IF(OR(OR(ISBLANK(F11027),SUM(LEN(C11027),LEN(D11027))=0),AND(NOT(E11027="Unknown"),ISBLANK(J11027)),AND(NOT(O11027="Unknown"),ISBLANK(R11027))),"Missing Information", INDEX(Table15[Entire Service Line Classification], MATCH(SUMIFS(Table15[Unique ID],Table15[System-Owned Portion],E11027,Table15[If Material Anything Other than "Lead" in Column E,Was Material Ever Previously Lead?],G11027,Table15[Customer-Owned Portion],O11027),Table15[Unique ID],0),0)))</f>
        <v/>
      </c>
    </row>
    <row r="11028" spans="2:23" x14ac:dyDescent="0.25">
      <c r="B11028" s="146"/>
      <c r="C11028" s="31"/>
      <c r="D11028" s="31"/>
      <c r="E11028" s="44"/>
      <c r="F11028" s="43"/>
      <c r="G11028" s="84"/>
      <c r="H11028" s="31"/>
      <c r="I11028" s="205"/>
      <c r="J11028" s="84"/>
      <c r="K11028" s="31"/>
      <c r="L11028" s="31"/>
      <c r="M11028" s="169"/>
      <c r="N11028" s="148"/>
      <c r="O11028" s="106"/>
      <c r="P11028" s="43"/>
      <c r="Q11028" s="205"/>
      <c r="R11028" s="84"/>
      <c r="S11028" s="31"/>
      <c r="T11028" s="31"/>
      <c r="U11028" s="169"/>
      <c r="V11028" s="150"/>
      <c r="W11028" s="141" t="str" cm="1">
        <f t="array" ref="W11028">IF(SUM(LEN(B11028:V11028))=0,"",IF(OR(OR(ISBLANK(F11028),SUM(LEN(C11028),LEN(D11028))=0),AND(NOT(E11028="Unknown"),ISBLANK(J11028)),AND(NOT(O11028="Unknown"),ISBLANK(R11028))),"Missing Information", INDEX(Table15[Entire Service Line Classification], MATCH(SUMIFS(Table15[Unique ID],Table15[System-Owned Portion],E11028,Table15[If Material Anything Other than "Lead" in Column E,Was Material Ever Previously Lead?],G11028,Table15[Customer-Owned Portion],O11028),Table15[Unique ID],0),0)))</f>
        <v/>
      </c>
    </row>
    <row r="11029" spans="2:23" x14ac:dyDescent="0.25">
      <c r="B11029" s="146"/>
      <c r="C11029" s="31"/>
      <c r="D11029" s="31"/>
      <c r="E11029" s="44"/>
      <c r="F11029" s="43"/>
      <c r="G11029" s="84"/>
      <c r="H11029" s="31"/>
      <c r="I11029" s="205"/>
      <c r="J11029" s="84"/>
      <c r="K11029" s="31"/>
      <c r="L11029" s="31"/>
      <c r="M11029" s="169"/>
      <c r="N11029" s="148"/>
      <c r="O11029" s="106"/>
      <c r="P11029" s="43"/>
      <c r="Q11029" s="205"/>
      <c r="R11029" s="84"/>
      <c r="S11029" s="31"/>
      <c r="T11029" s="31"/>
      <c r="U11029" s="169"/>
      <c r="V11029" s="150"/>
      <c r="W11029" s="141" t="str" cm="1">
        <f t="array" ref="W11029">IF(SUM(LEN(B11029:V11029))=0,"",IF(OR(OR(ISBLANK(F11029),SUM(LEN(C11029),LEN(D11029))=0),AND(NOT(E11029="Unknown"),ISBLANK(J11029)),AND(NOT(O11029="Unknown"),ISBLANK(R11029))),"Missing Information", INDEX(Table15[Entire Service Line Classification], MATCH(SUMIFS(Table15[Unique ID],Table15[System-Owned Portion],E11029,Table15[If Material Anything Other than "Lead" in Column E,Was Material Ever Previously Lead?],G11029,Table15[Customer-Owned Portion],O11029),Table15[Unique ID],0),0)))</f>
        <v/>
      </c>
    </row>
    <row r="11030" spans="2:23" x14ac:dyDescent="0.25">
      <c r="B11030" s="146"/>
      <c r="C11030" s="31"/>
      <c r="D11030" s="31"/>
      <c r="E11030" s="44"/>
      <c r="F11030" s="43"/>
      <c r="G11030" s="84"/>
      <c r="H11030" s="31"/>
      <c r="I11030" s="205"/>
      <c r="J11030" s="84"/>
      <c r="K11030" s="31"/>
      <c r="L11030" s="31"/>
      <c r="M11030" s="169"/>
      <c r="N11030" s="148"/>
      <c r="O11030" s="106"/>
      <c r="P11030" s="43"/>
      <c r="Q11030" s="205"/>
      <c r="R11030" s="84"/>
      <c r="S11030" s="31"/>
      <c r="T11030" s="31"/>
      <c r="U11030" s="169"/>
      <c r="V11030" s="150"/>
      <c r="W11030" s="141" t="str" cm="1">
        <f t="array" ref="W11030">IF(SUM(LEN(B11030:V11030))=0,"",IF(OR(OR(ISBLANK(F11030),SUM(LEN(C11030),LEN(D11030))=0),AND(NOT(E11030="Unknown"),ISBLANK(J11030)),AND(NOT(O11030="Unknown"),ISBLANK(R11030))),"Missing Information", INDEX(Table15[Entire Service Line Classification], MATCH(SUMIFS(Table15[Unique ID],Table15[System-Owned Portion],E11030,Table15[If Material Anything Other than "Lead" in Column E,Was Material Ever Previously Lead?],G11030,Table15[Customer-Owned Portion],O11030),Table15[Unique ID],0),0)))</f>
        <v/>
      </c>
    </row>
    <row r="11031" spans="2:23" x14ac:dyDescent="0.25">
      <c r="B11031" s="146"/>
      <c r="C11031" s="31"/>
      <c r="D11031" s="31"/>
      <c r="E11031" s="44"/>
      <c r="F11031" s="43"/>
      <c r="G11031" s="84"/>
      <c r="H11031" s="31"/>
      <c r="I11031" s="205"/>
      <c r="J11031" s="84"/>
      <c r="K11031" s="31"/>
      <c r="L11031" s="31"/>
      <c r="M11031" s="169"/>
      <c r="N11031" s="148"/>
      <c r="O11031" s="106"/>
      <c r="P11031" s="43"/>
      <c r="Q11031" s="205"/>
      <c r="R11031" s="84"/>
      <c r="S11031" s="31"/>
      <c r="T11031" s="31"/>
      <c r="U11031" s="169"/>
      <c r="V11031" s="150"/>
      <c r="W11031" s="141" t="str" cm="1">
        <f t="array" ref="W11031">IF(SUM(LEN(B11031:V11031))=0,"",IF(OR(OR(ISBLANK(F11031),SUM(LEN(C11031),LEN(D11031))=0),AND(NOT(E11031="Unknown"),ISBLANK(J11031)),AND(NOT(O11031="Unknown"),ISBLANK(R11031))),"Missing Information", INDEX(Table15[Entire Service Line Classification], MATCH(SUMIFS(Table15[Unique ID],Table15[System-Owned Portion],E11031,Table15[If Material Anything Other than "Lead" in Column E,Was Material Ever Previously Lead?],G11031,Table15[Customer-Owned Portion],O11031),Table15[Unique ID],0),0)))</f>
        <v/>
      </c>
    </row>
    <row r="11032" spans="2:23" x14ac:dyDescent="0.25">
      <c r="B11032" s="146"/>
      <c r="C11032" s="31"/>
      <c r="D11032" s="31"/>
      <c r="E11032" s="44"/>
      <c r="F11032" s="43"/>
      <c r="G11032" s="84"/>
      <c r="H11032" s="31"/>
      <c r="I11032" s="205"/>
      <c r="J11032" s="84"/>
      <c r="K11032" s="31"/>
      <c r="L11032" s="31"/>
      <c r="M11032" s="169"/>
      <c r="N11032" s="148"/>
      <c r="O11032" s="106"/>
      <c r="P11032" s="43"/>
      <c r="Q11032" s="205"/>
      <c r="R11032" s="84"/>
      <c r="S11032" s="31"/>
      <c r="T11032" s="31"/>
      <c r="U11032" s="169"/>
      <c r="V11032" s="150"/>
      <c r="W11032" s="141" t="str" cm="1">
        <f t="array" ref="W11032">IF(SUM(LEN(B11032:V11032))=0,"",IF(OR(OR(ISBLANK(F11032),SUM(LEN(C11032),LEN(D11032))=0),AND(NOT(E11032="Unknown"),ISBLANK(J11032)),AND(NOT(O11032="Unknown"),ISBLANK(R11032))),"Missing Information", INDEX(Table15[Entire Service Line Classification], MATCH(SUMIFS(Table15[Unique ID],Table15[System-Owned Portion],E11032,Table15[If Material Anything Other than "Lead" in Column E,Was Material Ever Previously Lead?],G11032,Table15[Customer-Owned Portion],O11032),Table15[Unique ID],0),0)))</f>
        <v/>
      </c>
    </row>
    <row r="11033" spans="2:23" x14ac:dyDescent="0.25">
      <c r="B11033" s="146"/>
      <c r="C11033" s="31"/>
      <c r="D11033" s="31"/>
      <c r="E11033" s="44"/>
      <c r="F11033" s="43"/>
      <c r="G11033" s="84"/>
      <c r="H11033" s="31"/>
      <c r="I11033" s="205"/>
      <c r="J11033" s="84"/>
      <c r="K11033" s="31"/>
      <c r="L11033" s="31"/>
      <c r="M11033" s="169"/>
      <c r="N11033" s="148"/>
      <c r="O11033" s="106"/>
      <c r="P11033" s="43"/>
      <c r="Q11033" s="205"/>
      <c r="R11033" s="84"/>
      <c r="S11033" s="31"/>
      <c r="T11033" s="31"/>
      <c r="U11033" s="169"/>
      <c r="V11033" s="150"/>
      <c r="W11033" s="141" t="str" cm="1">
        <f t="array" ref="W11033">IF(SUM(LEN(B11033:V11033))=0,"",IF(OR(OR(ISBLANK(F11033),SUM(LEN(C11033),LEN(D11033))=0),AND(NOT(E11033="Unknown"),ISBLANK(J11033)),AND(NOT(O11033="Unknown"),ISBLANK(R11033))),"Missing Information", INDEX(Table15[Entire Service Line Classification], MATCH(SUMIFS(Table15[Unique ID],Table15[System-Owned Portion],E11033,Table15[If Material Anything Other than "Lead" in Column E,Was Material Ever Previously Lead?],G11033,Table15[Customer-Owned Portion],O11033),Table15[Unique ID],0),0)))</f>
        <v/>
      </c>
    </row>
    <row r="11034" spans="2:23" x14ac:dyDescent="0.25">
      <c r="B11034" s="146"/>
      <c r="C11034" s="31"/>
      <c r="D11034" s="31"/>
      <c r="E11034" s="44"/>
      <c r="F11034" s="43"/>
      <c r="G11034" s="84"/>
      <c r="H11034" s="31"/>
      <c r="I11034" s="205"/>
      <c r="J11034" s="84"/>
      <c r="K11034" s="31"/>
      <c r="L11034" s="31"/>
      <c r="M11034" s="169"/>
      <c r="N11034" s="148"/>
      <c r="O11034" s="106"/>
      <c r="P11034" s="43"/>
      <c r="Q11034" s="205"/>
      <c r="R11034" s="84"/>
      <c r="S11034" s="31"/>
      <c r="T11034" s="31"/>
      <c r="U11034" s="169"/>
      <c r="V11034" s="150"/>
      <c r="W11034" s="141" t="str" cm="1">
        <f t="array" ref="W11034">IF(SUM(LEN(B11034:V11034))=0,"",IF(OR(OR(ISBLANK(F11034),SUM(LEN(C11034),LEN(D11034))=0),AND(NOT(E11034="Unknown"),ISBLANK(J11034)),AND(NOT(O11034="Unknown"),ISBLANK(R11034))),"Missing Information", INDEX(Table15[Entire Service Line Classification], MATCH(SUMIFS(Table15[Unique ID],Table15[System-Owned Portion],E11034,Table15[If Material Anything Other than "Lead" in Column E,Was Material Ever Previously Lead?],G11034,Table15[Customer-Owned Portion],O11034),Table15[Unique ID],0),0)))</f>
        <v/>
      </c>
    </row>
    <row r="11035" spans="2:23" x14ac:dyDescent="0.25">
      <c r="B11035" s="146"/>
      <c r="C11035" s="31"/>
      <c r="D11035" s="31"/>
      <c r="E11035" s="44"/>
      <c r="F11035" s="43"/>
      <c r="G11035" s="84"/>
      <c r="H11035" s="31"/>
      <c r="I11035" s="205"/>
      <c r="J11035" s="84"/>
      <c r="K11035" s="31"/>
      <c r="L11035" s="31"/>
      <c r="M11035" s="169"/>
      <c r="N11035" s="148"/>
      <c r="O11035" s="106"/>
      <c r="P11035" s="43"/>
      <c r="Q11035" s="205"/>
      <c r="R11035" s="84"/>
      <c r="S11035" s="31"/>
      <c r="T11035" s="31"/>
      <c r="U11035" s="169"/>
      <c r="V11035" s="150"/>
      <c r="W11035" s="141" t="str" cm="1">
        <f t="array" ref="W11035">IF(SUM(LEN(B11035:V11035))=0,"",IF(OR(OR(ISBLANK(F11035),SUM(LEN(C11035),LEN(D11035))=0),AND(NOT(E11035="Unknown"),ISBLANK(J11035)),AND(NOT(O11035="Unknown"),ISBLANK(R11035))),"Missing Information", INDEX(Table15[Entire Service Line Classification], MATCH(SUMIFS(Table15[Unique ID],Table15[System-Owned Portion],E11035,Table15[If Material Anything Other than "Lead" in Column E,Was Material Ever Previously Lead?],G11035,Table15[Customer-Owned Portion],O11035),Table15[Unique ID],0),0)))</f>
        <v/>
      </c>
    </row>
    <row r="11036" spans="2:23" x14ac:dyDescent="0.25">
      <c r="B11036" s="146"/>
      <c r="C11036" s="31"/>
      <c r="D11036" s="31"/>
      <c r="E11036" s="44"/>
      <c r="F11036" s="43"/>
      <c r="G11036" s="84"/>
      <c r="H11036" s="31"/>
      <c r="I11036" s="205"/>
      <c r="J11036" s="84"/>
      <c r="K11036" s="31"/>
      <c r="L11036" s="31"/>
      <c r="M11036" s="169"/>
      <c r="N11036" s="148"/>
      <c r="O11036" s="106"/>
      <c r="P11036" s="43"/>
      <c r="Q11036" s="205"/>
      <c r="R11036" s="84"/>
      <c r="S11036" s="31"/>
      <c r="T11036" s="31"/>
      <c r="U11036" s="169"/>
      <c r="V11036" s="150"/>
      <c r="W11036" s="141" t="str" cm="1">
        <f t="array" ref="W11036">IF(SUM(LEN(B11036:V11036))=0,"",IF(OR(OR(ISBLANK(F11036),SUM(LEN(C11036),LEN(D11036))=0),AND(NOT(E11036="Unknown"),ISBLANK(J11036)),AND(NOT(O11036="Unknown"),ISBLANK(R11036))),"Missing Information", INDEX(Table15[Entire Service Line Classification], MATCH(SUMIFS(Table15[Unique ID],Table15[System-Owned Portion],E11036,Table15[If Material Anything Other than "Lead" in Column E,Was Material Ever Previously Lead?],G11036,Table15[Customer-Owned Portion],O11036),Table15[Unique ID],0),0)))</f>
        <v/>
      </c>
    </row>
    <row r="11037" spans="2:23" x14ac:dyDescent="0.25">
      <c r="B11037" s="146"/>
      <c r="C11037" s="31"/>
      <c r="D11037" s="31"/>
      <c r="E11037" s="44"/>
      <c r="F11037" s="43"/>
      <c r="G11037" s="84"/>
      <c r="H11037" s="31"/>
      <c r="I11037" s="205"/>
      <c r="J11037" s="84"/>
      <c r="K11037" s="31"/>
      <c r="L11037" s="31"/>
      <c r="M11037" s="169"/>
      <c r="N11037" s="148"/>
      <c r="O11037" s="106"/>
      <c r="P11037" s="43"/>
      <c r="Q11037" s="205"/>
      <c r="R11037" s="84"/>
      <c r="S11037" s="31"/>
      <c r="T11037" s="31"/>
      <c r="U11037" s="169"/>
      <c r="V11037" s="150"/>
      <c r="W11037" s="141" t="str" cm="1">
        <f t="array" ref="W11037">IF(SUM(LEN(B11037:V11037))=0,"",IF(OR(OR(ISBLANK(F11037),SUM(LEN(C11037),LEN(D11037))=0),AND(NOT(E11037="Unknown"),ISBLANK(J11037)),AND(NOT(O11037="Unknown"),ISBLANK(R11037))),"Missing Information", INDEX(Table15[Entire Service Line Classification], MATCH(SUMIFS(Table15[Unique ID],Table15[System-Owned Portion],E11037,Table15[If Material Anything Other than "Lead" in Column E,Was Material Ever Previously Lead?],G11037,Table15[Customer-Owned Portion],O11037),Table15[Unique ID],0),0)))</f>
        <v/>
      </c>
    </row>
    <row r="11038" spans="2:23" x14ac:dyDescent="0.25">
      <c r="B11038" s="146"/>
      <c r="C11038" s="31"/>
      <c r="D11038" s="31"/>
      <c r="E11038" s="44"/>
      <c r="F11038" s="43"/>
      <c r="G11038" s="84"/>
      <c r="H11038" s="31"/>
      <c r="I11038" s="205"/>
      <c r="J11038" s="84"/>
      <c r="K11038" s="31"/>
      <c r="L11038" s="31"/>
      <c r="M11038" s="169"/>
      <c r="N11038" s="148"/>
      <c r="O11038" s="106"/>
      <c r="P11038" s="43"/>
      <c r="Q11038" s="205"/>
      <c r="R11038" s="84"/>
      <c r="S11038" s="31"/>
      <c r="T11038" s="31"/>
      <c r="U11038" s="169"/>
      <c r="V11038" s="150"/>
      <c r="W11038" s="141" t="str" cm="1">
        <f t="array" ref="W11038">IF(SUM(LEN(B11038:V11038))=0,"",IF(OR(OR(ISBLANK(F11038),SUM(LEN(C11038),LEN(D11038))=0),AND(NOT(E11038="Unknown"),ISBLANK(J11038)),AND(NOT(O11038="Unknown"),ISBLANK(R11038))),"Missing Information", INDEX(Table15[Entire Service Line Classification], MATCH(SUMIFS(Table15[Unique ID],Table15[System-Owned Portion],E11038,Table15[If Material Anything Other than "Lead" in Column E,Was Material Ever Previously Lead?],G11038,Table15[Customer-Owned Portion],O11038),Table15[Unique ID],0),0)))</f>
        <v/>
      </c>
    </row>
    <row r="11039" spans="2:23" x14ac:dyDescent="0.25">
      <c r="B11039" s="146"/>
      <c r="C11039" s="31"/>
      <c r="D11039" s="31"/>
      <c r="E11039" s="44"/>
      <c r="F11039" s="43"/>
      <c r="G11039" s="84"/>
      <c r="H11039" s="31"/>
      <c r="I11039" s="205"/>
      <c r="J11039" s="84"/>
      <c r="K11039" s="31"/>
      <c r="L11039" s="31"/>
      <c r="M11039" s="169"/>
      <c r="N11039" s="148"/>
      <c r="O11039" s="106"/>
      <c r="P11039" s="43"/>
      <c r="Q11039" s="205"/>
      <c r="R11039" s="84"/>
      <c r="S11039" s="31"/>
      <c r="T11039" s="31"/>
      <c r="U11039" s="169"/>
      <c r="V11039" s="150"/>
      <c r="W11039" s="141" t="str" cm="1">
        <f t="array" ref="W11039">IF(SUM(LEN(B11039:V11039))=0,"",IF(OR(OR(ISBLANK(F11039),SUM(LEN(C11039),LEN(D11039))=0),AND(NOT(E11039="Unknown"),ISBLANK(J11039)),AND(NOT(O11039="Unknown"),ISBLANK(R11039))),"Missing Information", INDEX(Table15[Entire Service Line Classification], MATCH(SUMIFS(Table15[Unique ID],Table15[System-Owned Portion],E11039,Table15[If Material Anything Other than "Lead" in Column E,Was Material Ever Previously Lead?],G11039,Table15[Customer-Owned Portion],O11039),Table15[Unique ID],0),0)))</f>
        <v/>
      </c>
    </row>
    <row r="11040" spans="2:23" x14ac:dyDescent="0.25">
      <c r="B11040" s="146"/>
      <c r="C11040" s="31"/>
      <c r="D11040" s="31"/>
      <c r="E11040" s="44"/>
      <c r="F11040" s="43"/>
      <c r="G11040" s="84"/>
      <c r="H11040" s="31"/>
      <c r="I11040" s="205"/>
      <c r="J11040" s="84"/>
      <c r="K11040" s="31"/>
      <c r="L11040" s="31"/>
      <c r="M11040" s="169"/>
      <c r="N11040" s="148"/>
      <c r="O11040" s="106"/>
      <c r="P11040" s="43"/>
      <c r="Q11040" s="205"/>
      <c r="R11040" s="84"/>
      <c r="S11040" s="31"/>
      <c r="T11040" s="31"/>
      <c r="U11040" s="169"/>
      <c r="V11040" s="150"/>
      <c r="W11040" s="141" t="str" cm="1">
        <f t="array" ref="W11040">IF(SUM(LEN(B11040:V11040))=0,"",IF(OR(OR(ISBLANK(F11040),SUM(LEN(C11040),LEN(D11040))=0),AND(NOT(E11040="Unknown"),ISBLANK(J11040)),AND(NOT(O11040="Unknown"),ISBLANK(R11040))),"Missing Information", INDEX(Table15[Entire Service Line Classification], MATCH(SUMIFS(Table15[Unique ID],Table15[System-Owned Portion],E11040,Table15[If Material Anything Other than "Lead" in Column E,Was Material Ever Previously Lead?],G11040,Table15[Customer-Owned Portion],O11040),Table15[Unique ID],0),0)))</f>
        <v/>
      </c>
    </row>
    <row r="11041" spans="2:23" x14ac:dyDescent="0.25">
      <c r="B11041" s="146"/>
      <c r="C11041" s="31"/>
      <c r="D11041" s="31"/>
      <c r="E11041" s="44"/>
      <c r="F11041" s="43"/>
      <c r="G11041" s="84"/>
      <c r="H11041" s="31"/>
      <c r="I11041" s="205"/>
      <c r="J11041" s="84"/>
      <c r="K11041" s="31"/>
      <c r="L11041" s="31"/>
      <c r="M11041" s="169"/>
      <c r="N11041" s="148"/>
      <c r="O11041" s="106"/>
      <c r="P11041" s="43"/>
      <c r="Q11041" s="205"/>
      <c r="R11041" s="84"/>
      <c r="S11041" s="31"/>
      <c r="T11041" s="31"/>
      <c r="U11041" s="169"/>
      <c r="V11041" s="150"/>
      <c r="W11041" s="141" t="str" cm="1">
        <f t="array" ref="W11041">IF(SUM(LEN(B11041:V11041))=0,"",IF(OR(OR(ISBLANK(F11041),SUM(LEN(C11041),LEN(D11041))=0),AND(NOT(E11041="Unknown"),ISBLANK(J11041)),AND(NOT(O11041="Unknown"),ISBLANK(R11041))),"Missing Information", INDEX(Table15[Entire Service Line Classification], MATCH(SUMIFS(Table15[Unique ID],Table15[System-Owned Portion],E11041,Table15[If Material Anything Other than "Lead" in Column E,Was Material Ever Previously Lead?],G11041,Table15[Customer-Owned Portion],O11041),Table15[Unique ID],0),0)))</f>
        <v/>
      </c>
    </row>
    <row r="11042" spans="2:23" x14ac:dyDescent="0.25">
      <c r="B11042" s="146"/>
      <c r="C11042" s="31"/>
      <c r="D11042" s="31"/>
      <c r="E11042" s="44"/>
      <c r="F11042" s="43"/>
      <c r="G11042" s="84"/>
      <c r="H11042" s="31"/>
      <c r="I11042" s="205"/>
      <c r="J11042" s="84"/>
      <c r="K11042" s="31"/>
      <c r="L11042" s="31"/>
      <c r="M11042" s="169"/>
      <c r="N11042" s="148"/>
      <c r="O11042" s="106"/>
      <c r="P11042" s="43"/>
      <c r="Q11042" s="205"/>
      <c r="R11042" s="84"/>
      <c r="S11042" s="31"/>
      <c r="T11042" s="31"/>
      <c r="U11042" s="169"/>
      <c r="V11042" s="150"/>
      <c r="W11042" s="141" t="str" cm="1">
        <f t="array" ref="W11042">IF(SUM(LEN(B11042:V11042))=0,"",IF(OR(OR(ISBLANK(F11042),SUM(LEN(C11042),LEN(D11042))=0),AND(NOT(E11042="Unknown"),ISBLANK(J11042)),AND(NOT(O11042="Unknown"),ISBLANK(R11042))),"Missing Information", INDEX(Table15[Entire Service Line Classification], MATCH(SUMIFS(Table15[Unique ID],Table15[System-Owned Portion],E11042,Table15[If Material Anything Other than "Lead" in Column E,Was Material Ever Previously Lead?],G11042,Table15[Customer-Owned Portion],O11042),Table15[Unique ID],0),0)))</f>
        <v/>
      </c>
    </row>
    <row r="11043" spans="2:23" x14ac:dyDescent="0.25">
      <c r="B11043" s="146"/>
      <c r="C11043" s="31"/>
      <c r="D11043" s="31"/>
      <c r="E11043" s="44"/>
      <c r="F11043" s="43"/>
      <c r="G11043" s="84"/>
      <c r="H11043" s="31"/>
      <c r="I11043" s="205"/>
      <c r="J11043" s="84"/>
      <c r="K11043" s="31"/>
      <c r="L11043" s="31"/>
      <c r="M11043" s="169"/>
      <c r="N11043" s="148"/>
      <c r="O11043" s="106"/>
      <c r="P11043" s="43"/>
      <c r="Q11043" s="205"/>
      <c r="R11043" s="84"/>
      <c r="S11043" s="31"/>
      <c r="T11043" s="31"/>
      <c r="U11043" s="169"/>
      <c r="V11043" s="150"/>
      <c r="W11043" s="141" t="str" cm="1">
        <f t="array" ref="W11043">IF(SUM(LEN(B11043:V11043))=0,"",IF(OR(OR(ISBLANK(F11043),SUM(LEN(C11043),LEN(D11043))=0),AND(NOT(E11043="Unknown"),ISBLANK(J11043)),AND(NOT(O11043="Unknown"),ISBLANK(R11043))),"Missing Information", INDEX(Table15[Entire Service Line Classification], MATCH(SUMIFS(Table15[Unique ID],Table15[System-Owned Portion],E11043,Table15[If Material Anything Other than "Lead" in Column E,Was Material Ever Previously Lead?],G11043,Table15[Customer-Owned Portion],O11043),Table15[Unique ID],0),0)))</f>
        <v/>
      </c>
    </row>
    <row r="11044" spans="2:23" x14ac:dyDescent="0.25">
      <c r="B11044" s="146"/>
      <c r="C11044" s="31"/>
      <c r="D11044" s="31"/>
      <c r="E11044" s="44"/>
      <c r="F11044" s="43"/>
      <c r="G11044" s="84"/>
      <c r="H11044" s="31"/>
      <c r="I11044" s="205"/>
      <c r="J11044" s="84"/>
      <c r="K11044" s="31"/>
      <c r="L11044" s="31"/>
      <c r="M11044" s="169"/>
      <c r="N11044" s="148"/>
      <c r="O11044" s="106"/>
      <c r="P11044" s="43"/>
      <c r="Q11044" s="205"/>
      <c r="R11044" s="84"/>
      <c r="S11044" s="31"/>
      <c r="T11044" s="31"/>
      <c r="U11044" s="169"/>
      <c r="V11044" s="150"/>
      <c r="W11044" s="141" t="str" cm="1">
        <f t="array" ref="W11044">IF(SUM(LEN(B11044:V11044))=0,"",IF(OR(OR(ISBLANK(F11044),SUM(LEN(C11044),LEN(D11044))=0),AND(NOT(E11044="Unknown"),ISBLANK(J11044)),AND(NOT(O11044="Unknown"),ISBLANK(R11044))),"Missing Information", INDEX(Table15[Entire Service Line Classification], MATCH(SUMIFS(Table15[Unique ID],Table15[System-Owned Portion],E11044,Table15[If Material Anything Other than "Lead" in Column E,Was Material Ever Previously Lead?],G11044,Table15[Customer-Owned Portion],O11044),Table15[Unique ID],0),0)))</f>
        <v/>
      </c>
    </row>
    <row r="11045" spans="2:23" x14ac:dyDescent="0.25">
      <c r="B11045" s="146"/>
      <c r="C11045" s="31"/>
      <c r="D11045" s="31"/>
      <c r="E11045" s="44"/>
      <c r="F11045" s="43"/>
      <c r="G11045" s="84"/>
      <c r="H11045" s="31"/>
      <c r="I11045" s="205"/>
      <c r="J11045" s="84"/>
      <c r="K11045" s="31"/>
      <c r="L11045" s="31"/>
      <c r="M11045" s="169"/>
      <c r="N11045" s="148"/>
      <c r="O11045" s="106"/>
      <c r="P11045" s="43"/>
      <c r="Q11045" s="205"/>
      <c r="R11045" s="84"/>
      <c r="S11045" s="31"/>
      <c r="T11045" s="31"/>
      <c r="U11045" s="169"/>
      <c r="V11045" s="150"/>
      <c r="W11045" s="141" t="str" cm="1">
        <f t="array" ref="W11045">IF(SUM(LEN(B11045:V11045))=0,"",IF(OR(OR(ISBLANK(F11045),SUM(LEN(C11045),LEN(D11045))=0),AND(NOT(E11045="Unknown"),ISBLANK(J11045)),AND(NOT(O11045="Unknown"),ISBLANK(R11045))),"Missing Information", INDEX(Table15[Entire Service Line Classification], MATCH(SUMIFS(Table15[Unique ID],Table15[System-Owned Portion],E11045,Table15[If Material Anything Other than "Lead" in Column E,Was Material Ever Previously Lead?],G11045,Table15[Customer-Owned Portion],O11045),Table15[Unique ID],0),0)))</f>
        <v/>
      </c>
    </row>
    <row r="11046" spans="2:23" x14ac:dyDescent="0.25">
      <c r="B11046" s="146"/>
      <c r="C11046" s="31"/>
      <c r="D11046" s="31"/>
      <c r="E11046" s="44"/>
      <c r="F11046" s="43"/>
      <c r="G11046" s="84"/>
      <c r="H11046" s="31"/>
      <c r="I11046" s="205"/>
      <c r="J11046" s="84"/>
      <c r="K11046" s="31"/>
      <c r="L11046" s="31"/>
      <c r="M11046" s="169"/>
      <c r="N11046" s="148"/>
      <c r="O11046" s="106"/>
      <c r="P11046" s="43"/>
      <c r="Q11046" s="205"/>
      <c r="R11046" s="84"/>
      <c r="S11046" s="31"/>
      <c r="T11046" s="31"/>
      <c r="U11046" s="169"/>
      <c r="V11046" s="150"/>
      <c r="W11046" s="141" t="str" cm="1">
        <f t="array" ref="W11046">IF(SUM(LEN(B11046:V11046))=0,"",IF(OR(OR(ISBLANK(F11046),SUM(LEN(C11046),LEN(D11046))=0),AND(NOT(E11046="Unknown"),ISBLANK(J11046)),AND(NOT(O11046="Unknown"),ISBLANK(R11046))),"Missing Information", INDEX(Table15[Entire Service Line Classification], MATCH(SUMIFS(Table15[Unique ID],Table15[System-Owned Portion],E11046,Table15[If Material Anything Other than "Lead" in Column E,Was Material Ever Previously Lead?],G11046,Table15[Customer-Owned Portion],O11046),Table15[Unique ID],0),0)))</f>
        <v/>
      </c>
    </row>
    <row r="11047" spans="2:23" x14ac:dyDescent="0.25">
      <c r="B11047" s="146"/>
      <c r="C11047" s="31"/>
      <c r="D11047" s="31"/>
      <c r="E11047" s="44"/>
      <c r="F11047" s="43"/>
      <c r="G11047" s="84"/>
      <c r="H11047" s="31"/>
      <c r="I11047" s="205"/>
      <c r="J11047" s="84"/>
      <c r="K11047" s="31"/>
      <c r="L11047" s="31"/>
      <c r="M11047" s="169"/>
      <c r="N11047" s="148"/>
      <c r="O11047" s="106"/>
      <c r="P11047" s="43"/>
      <c r="Q11047" s="205"/>
      <c r="R11047" s="84"/>
      <c r="S11047" s="31"/>
      <c r="T11047" s="31"/>
      <c r="U11047" s="169"/>
      <c r="V11047" s="150"/>
      <c r="W11047" s="141" t="str" cm="1">
        <f t="array" ref="W11047">IF(SUM(LEN(B11047:V11047))=0,"",IF(OR(OR(ISBLANK(F11047),SUM(LEN(C11047),LEN(D11047))=0),AND(NOT(E11047="Unknown"),ISBLANK(J11047)),AND(NOT(O11047="Unknown"),ISBLANK(R11047))),"Missing Information", INDEX(Table15[Entire Service Line Classification], MATCH(SUMIFS(Table15[Unique ID],Table15[System-Owned Portion],E11047,Table15[If Material Anything Other than "Lead" in Column E,Was Material Ever Previously Lead?],G11047,Table15[Customer-Owned Portion],O11047),Table15[Unique ID],0),0)))</f>
        <v/>
      </c>
    </row>
    <row r="11048" spans="2:23" x14ac:dyDescent="0.25">
      <c r="B11048" s="146"/>
      <c r="C11048" s="31"/>
      <c r="D11048" s="31"/>
      <c r="E11048" s="44"/>
      <c r="F11048" s="43"/>
      <c r="G11048" s="84"/>
      <c r="H11048" s="31"/>
      <c r="I11048" s="205"/>
      <c r="J11048" s="84"/>
      <c r="K11048" s="31"/>
      <c r="L11048" s="31"/>
      <c r="M11048" s="169"/>
      <c r="N11048" s="148"/>
      <c r="O11048" s="106"/>
      <c r="P11048" s="43"/>
      <c r="Q11048" s="205"/>
      <c r="R11048" s="84"/>
      <c r="S11048" s="31"/>
      <c r="T11048" s="31"/>
      <c r="U11048" s="169"/>
      <c r="V11048" s="150"/>
      <c r="W11048" s="141" t="str" cm="1">
        <f t="array" ref="W11048">IF(SUM(LEN(B11048:V11048))=0,"",IF(OR(OR(ISBLANK(F11048),SUM(LEN(C11048),LEN(D11048))=0),AND(NOT(E11048="Unknown"),ISBLANK(J11048)),AND(NOT(O11048="Unknown"),ISBLANK(R11048))),"Missing Information", INDEX(Table15[Entire Service Line Classification], MATCH(SUMIFS(Table15[Unique ID],Table15[System-Owned Portion],E11048,Table15[If Material Anything Other than "Lead" in Column E,Was Material Ever Previously Lead?],G11048,Table15[Customer-Owned Portion],O11048),Table15[Unique ID],0),0)))</f>
        <v/>
      </c>
    </row>
    <row r="11049" spans="2:23" x14ac:dyDescent="0.25">
      <c r="B11049" s="146"/>
      <c r="C11049" s="31"/>
      <c r="D11049" s="31"/>
      <c r="E11049" s="44"/>
      <c r="F11049" s="43"/>
      <c r="G11049" s="84"/>
      <c r="H11049" s="31"/>
      <c r="I11049" s="205"/>
      <c r="J11049" s="84"/>
      <c r="K11049" s="31"/>
      <c r="L11049" s="31"/>
      <c r="M11049" s="169"/>
      <c r="N11049" s="148"/>
      <c r="O11049" s="106"/>
      <c r="P11049" s="43"/>
      <c r="Q11049" s="205"/>
      <c r="R11049" s="84"/>
      <c r="S11049" s="31"/>
      <c r="T11049" s="31"/>
      <c r="U11049" s="169"/>
      <c r="V11049" s="150"/>
      <c r="W11049" s="141" t="str" cm="1">
        <f t="array" ref="W11049">IF(SUM(LEN(B11049:V11049))=0,"",IF(OR(OR(ISBLANK(F11049),SUM(LEN(C11049),LEN(D11049))=0),AND(NOT(E11049="Unknown"),ISBLANK(J11049)),AND(NOT(O11049="Unknown"),ISBLANK(R11049))),"Missing Information", INDEX(Table15[Entire Service Line Classification], MATCH(SUMIFS(Table15[Unique ID],Table15[System-Owned Portion],E11049,Table15[If Material Anything Other than "Lead" in Column E,Was Material Ever Previously Lead?],G11049,Table15[Customer-Owned Portion],O11049),Table15[Unique ID],0),0)))</f>
        <v/>
      </c>
    </row>
    <row r="11050" spans="2:23" x14ac:dyDescent="0.25">
      <c r="B11050" s="146"/>
      <c r="C11050" s="31"/>
      <c r="D11050" s="31"/>
      <c r="E11050" s="44"/>
      <c r="F11050" s="43"/>
      <c r="G11050" s="84"/>
      <c r="H11050" s="31"/>
      <c r="I11050" s="205"/>
      <c r="J11050" s="84"/>
      <c r="K11050" s="31"/>
      <c r="L11050" s="31"/>
      <c r="M11050" s="169"/>
      <c r="N11050" s="148"/>
      <c r="O11050" s="106"/>
      <c r="P11050" s="43"/>
      <c r="Q11050" s="205"/>
      <c r="R11050" s="84"/>
      <c r="S11050" s="31"/>
      <c r="T11050" s="31"/>
      <c r="U11050" s="169"/>
      <c r="V11050" s="150"/>
      <c r="W11050" s="141" t="str" cm="1">
        <f t="array" ref="W11050">IF(SUM(LEN(B11050:V11050))=0,"",IF(OR(OR(ISBLANK(F11050),SUM(LEN(C11050),LEN(D11050))=0),AND(NOT(E11050="Unknown"),ISBLANK(J11050)),AND(NOT(O11050="Unknown"),ISBLANK(R11050))),"Missing Information", INDEX(Table15[Entire Service Line Classification], MATCH(SUMIFS(Table15[Unique ID],Table15[System-Owned Portion],E11050,Table15[If Material Anything Other than "Lead" in Column E,Was Material Ever Previously Lead?],G11050,Table15[Customer-Owned Portion],O11050),Table15[Unique ID],0),0)))</f>
        <v/>
      </c>
    </row>
    <row r="11051" spans="2:23" x14ac:dyDescent="0.25">
      <c r="B11051" s="146"/>
      <c r="C11051" s="31"/>
      <c r="D11051" s="31"/>
      <c r="E11051" s="44"/>
      <c r="F11051" s="43"/>
      <c r="G11051" s="84"/>
      <c r="H11051" s="31"/>
      <c r="I11051" s="205"/>
      <c r="J11051" s="84"/>
      <c r="K11051" s="31"/>
      <c r="L11051" s="31"/>
      <c r="M11051" s="169"/>
      <c r="N11051" s="148"/>
      <c r="O11051" s="106"/>
      <c r="P11051" s="43"/>
      <c r="Q11051" s="205"/>
      <c r="R11051" s="84"/>
      <c r="S11051" s="31"/>
      <c r="T11051" s="31"/>
      <c r="U11051" s="169"/>
      <c r="V11051" s="150"/>
      <c r="W11051" s="141" t="str" cm="1">
        <f t="array" ref="W11051">IF(SUM(LEN(B11051:V11051))=0,"",IF(OR(OR(ISBLANK(F11051),SUM(LEN(C11051),LEN(D11051))=0),AND(NOT(E11051="Unknown"),ISBLANK(J11051)),AND(NOT(O11051="Unknown"),ISBLANK(R11051))),"Missing Information", INDEX(Table15[Entire Service Line Classification], MATCH(SUMIFS(Table15[Unique ID],Table15[System-Owned Portion],E11051,Table15[If Material Anything Other than "Lead" in Column E,Was Material Ever Previously Lead?],G11051,Table15[Customer-Owned Portion],O11051),Table15[Unique ID],0),0)))</f>
        <v/>
      </c>
    </row>
    <row r="11052" spans="2:23" x14ac:dyDescent="0.25">
      <c r="B11052" s="146"/>
      <c r="C11052" s="31"/>
      <c r="D11052" s="31"/>
      <c r="E11052" s="44"/>
      <c r="F11052" s="43"/>
      <c r="G11052" s="84"/>
      <c r="H11052" s="31"/>
      <c r="I11052" s="205"/>
      <c r="J11052" s="84"/>
      <c r="K11052" s="31"/>
      <c r="L11052" s="31"/>
      <c r="M11052" s="169"/>
      <c r="N11052" s="148"/>
      <c r="O11052" s="106"/>
      <c r="P11052" s="43"/>
      <c r="Q11052" s="205"/>
      <c r="R11052" s="84"/>
      <c r="S11052" s="31"/>
      <c r="T11052" s="31"/>
      <c r="U11052" s="169"/>
      <c r="V11052" s="150"/>
      <c r="W11052" s="141" t="str" cm="1">
        <f t="array" ref="W11052">IF(SUM(LEN(B11052:V11052))=0,"",IF(OR(OR(ISBLANK(F11052),SUM(LEN(C11052),LEN(D11052))=0),AND(NOT(E11052="Unknown"),ISBLANK(J11052)),AND(NOT(O11052="Unknown"),ISBLANK(R11052))),"Missing Information", INDEX(Table15[Entire Service Line Classification], MATCH(SUMIFS(Table15[Unique ID],Table15[System-Owned Portion],E11052,Table15[If Material Anything Other than "Lead" in Column E,Was Material Ever Previously Lead?],G11052,Table15[Customer-Owned Portion],O11052),Table15[Unique ID],0),0)))</f>
        <v/>
      </c>
    </row>
    <row r="11053" spans="2:23" x14ac:dyDescent="0.25">
      <c r="B11053" s="146"/>
      <c r="C11053" s="31"/>
      <c r="D11053" s="31"/>
      <c r="E11053" s="44"/>
      <c r="F11053" s="43"/>
      <c r="G11053" s="84"/>
      <c r="H11053" s="31"/>
      <c r="I11053" s="205"/>
      <c r="J11053" s="84"/>
      <c r="K11053" s="31"/>
      <c r="L11053" s="31"/>
      <c r="M11053" s="169"/>
      <c r="N11053" s="148"/>
      <c r="O11053" s="106"/>
      <c r="P11053" s="43"/>
      <c r="Q11053" s="205"/>
      <c r="R11053" s="84"/>
      <c r="S11053" s="31"/>
      <c r="T11053" s="31"/>
      <c r="U11053" s="169"/>
      <c r="V11053" s="150"/>
      <c r="W11053" s="141" t="str" cm="1">
        <f t="array" ref="W11053">IF(SUM(LEN(B11053:V11053))=0,"",IF(OR(OR(ISBLANK(F11053),SUM(LEN(C11053),LEN(D11053))=0),AND(NOT(E11053="Unknown"),ISBLANK(J11053)),AND(NOT(O11053="Unknown"),ISBLANK(R11053))),"Missing Information", INDEX(Table15[Entire Service Line Classification], MATCH(SUMIFS(Table15[Unique ID],Table15[System-Owned Portion],E11053,Table15[If Material Anything Other than "Lead" in Column E,Was Material Ever Previously Lead?],G11053,Table15[Customer-Owned Portion],O11053),Table15[Unique ID],0),0)))</f>
        <v/>
      </c>
    </row>
    <row r="11054" spans="2:23" x14ac:dyDescent="0.25">
      <c r="B11054" s="146"/>
      <c r="C11054" s="31"/>
      <c r="D11054" s="31"/>
      <c r="E11054" s="44"/>
      <c r="F11054" s="43"/>
      <c r="G11054" s="84"/>
      <c r="H11054" s="31"/>
      <c r="I11054" s="205"/>
      <c r="J11054" s="84"/>
      <c r="K11054" s="31"/>
      <c r="L11054" s="31"/>
      <c r="M11054" s="169"/>
      <c r="N11054" s="148"/>
      <c r="O11054" s="106"/>
      <c r="P11054" s="43"/>
      <c r="Q11054" s="205"/>
      <c r="R11054" s="84"/>
      <c r="S11054" s="31"/>
      <c r="T11054" s="31"/>
      <c r="U11054" s="169"/>
      <c r="V11054" s="150"/>
      <c r="W11054" s="141" t="str" cm="1">
        <f t="array" ref="W11054">IF(SUM(LEN(B11054:V11054))=0,"",IF(OR(OR(ISBLANK(F11054),SUM(LEN(C11054),LEN(D11054))=0),AND(NOT(E11054="Unknown"),ISBLANK(J11054)),AND(NOT(O11054="Unknown"),ISBLANK(R11054))),"Missing Information", INDEX(Table15[Entire Service Line Classification], MATCH(SUMIFS(Table15[Unique ID],Table15[System-Owned Portion],E11054,Table15[If Material Anything Other than "Lead" in Column E,Was Material Ever Previously Lead?],G11054,Table15[Customer-Owned Portion],O11054),Table15[Unique ID],0),0)))</f>
        <v/>
      </c>
    </row>
    <row r="11055" spans="2:23" x14ac:dyDescent="0.25">
      <c r="B11055" s="146"/>
      <c r="C11055" s="31"/>
      <c r="D11055" s="31"/>
      <c r="E11055" s="44"/>
      <c r="F11055" s="43"/>
      <c r="G11055" s="84"/>
      <c r="H11055" s="31"/>
      <c r="I11055" s="205"/>
      <c r="J11055" s="84"/>
      <c r="K11055" s="31"/>
      <c r="L11055" s="31"/>
      <c r="M11055" s="169"/>
      <c r="N11055" s="148"/>
      <c r="O11055" s="106"/>
      <c r="P11055" s="43"/>
      <c r="Q11055" s="205"/>
      <c r="R11055" s="84"/>
      <c r="S11055" s="31"/>
      <c r="T11055" s="31"/>
      <c r="U11055" s="169"/>
      <c r="V11055" s="150"/>
      <c r="W11055" s="141" t="str" cm="1">
        <f t="array" ref="W11055">IF(SUM(LEN(B11055:V11055))=0,"",IF(OR(OR(ISBLANK(F11055),SUM(LEN(C11055),LEN(D11055))=0),AND(NOT(E11055="Unknown"),ISBLANK(J11055)),AND(NOT(O11055="Unknown"),ISBLANK(R11055))),"Missing Information", INDEX(Table15[Entire Service Line Classification], MATCH(SUMIFS(Table15[Unique ID],Table15[System-Owned Portion],E11055,Table15[If Material Anything Other than "Lead" in Column E,Was Material Ever Previously Lead?],G11055,Table15[Customer-Owned Portion],O11055),Table15[Unique ID],0),0)))</f>
        <v/>
      </c>
    </row>
    <row r="11056" spans="2:23" x14ac:dyDescent="0.25">
      <c r="B11056" s="146"/>
      <c r="C11056" s="31"/>
      <c r="D11056" s="31"/>
      <c r="E11056" s="44"/>
      <c r="F11056" s="43"/>
      <c r="G11056" s="84"/>
      <c r="H11056" s="31"/>
      <c r="I11056" s="205"/>
      <c r="J11056" s="84"/>
      <c r="K11056" s="31"/>
      <c r="L11056" s="31"/>
      <c r="M11056" s="169"/>
      <c r="N11056" s="148"/>
      <c r="O11056" s="106"/>
      <c r="P11056" s="43"/>
      <c r="Q11056" s="205"/>
      <c r="R11056" s="84"/>
      <c r="S11056" s="31"/>
      <c r="T11056" s="31"/>
      <c r="U11056" s="169"/>
      <c r="V11056" s="150"/>
      <c r="W11056" s="141" t="str" cm="1">
        <f t="array" ref="W11056">IF(SUM(LEN(B11056:V11056))=0,"",IF(OR(OR(ISBLANK(F11056),SUM(LEN(C11056),LEN(D11056))=0),AND(NOT(E11056="Unknown"),ISBLANK(J11056)),AND(NOT(O11056="Unknown"),ISBLANK(R11056))),"Missing Information", INDEX(Table15[Entire Service Line Classification], MATCH(SUMIFS(Table15[Unique ID],Table15[System-Owned Portion],E11056,Table15[If Material Anything Other than "Lead" in Column E,Was Material Ever Previously Lead?],G11056,Table15[Customer-Owned Portion],O11056),Table15[Unique ID],0),0)))</f>
        <v/>
      </c>
    </row>
    <row r="11057" spans="2:23" x14ac:dyDescent="0.25">
      <c r="B11057" s="146"/>
      <c r="C11057" s="31"/>
      <c r="D11057" s="31"/>
      <c r="E11057" s="44"/>
      <c r="F11057" s="43"/>
      <c r="G11057" s="84"/>
      <c r="H11057" s="31"/>
      <c r="I11057" s="205"/>
      <c r="J11057" s="84"/>
      <c r="K11057" s="31"/>
      <c r="L11057" s="31"/>
      <c r="M11057" s="169"/>
      <c r="N11057" s="148"/>
      <c r="O11057" s="106"/>
      <c r="P11057" s="43"/>
      <c r="Q11057" s="205"/>
      <c r="R11057" s="84"/>
      <c r="S11057" s="31"/>
      <c r="T11057" s="31"/>
      <c r="U11057" s="169"/>
      <c r="V11057" s="150"/>
      <c r="W11057" s="141" t="str" cm="1">
        <f t="array" ref="W11057">IF(SUM(LEN(B11057:V11057))=0,"",IF(OR(OR(ISBLANK(F11057),SUM(LEN(C11057),LEN(D11057))=0),AND(NOT(E11057="Unknown"),ISBLANK(J11057)),AND(NOT(O11057="Unknown"),ISBLANK(R11057))),"Missing Information", INDEX(Table15[Entire Service Line Classification], MATCH(SUMIFS(Table15[Unique ID],Table15[System-Owned Portion],E11057,Table15[If Material Anything Other than "Lead" in Column E,Was Material Ever Previously Lead?],G11057,Table15[Customer-Owned Portion],O11057),Table15[Unique ID],0),0)))</f>
        <v/>
      </c>
    </row>
    <row r="11058" spans="2:23" x14ac:dyDescent="0.25">
      <c r="B11058" s="146"/>
      <c r="C11058" s="31"/>
      <c r="D11058" s="31"/>
      <c r="E11058" s="44"/>
      <c r="F11058" s="43"/>
      <c r="G11058" s="84"/>
      <c r="H11058" s="31"/>
      <c r="I11058" s="205"/>
      <c r="J11058" s="84"/>
      <c r="K11058" s="31"/>
      <c r="L11058" s="31"/>
      <c r="M11058" s="169"/>
      <c r="N11058" s="148"/>
      <c r="O11058" s="106"/>
      <c r="P11058" s="43"/>
      <c r="Q11058" s="205"/>
      <c r="R11058" s="84"/>
      <c r="S11058" s="31"/>
      <c r="T11058" s="31"/>
      <c r="U11058" s="169"/>
      <c r="V11058" s="150"/>
      <c r="W11058" s="141" t="str" cm="1">
        <f t="array" ref="W11058">IF(SUM(LEN(B11058:V11058))=0,"",IF(OR(OR(ISBLANK(F11058),SUM(LEN(C11058),LEN(D11058))=0),AND(NOT(E11058="Unknown"),ISBLANK(J11058)),AND(NOT(O11058="Unknown"),ISBLANK(R11058))),"Missing Information", INDEX(Table15[Entire Service Line Classification], MATCH(SUMIFS(Table15[Unique ID],Table15[System-Owned Portion],E11058,Table15[If Material Anything Other than "Lead" in Column E,Was Material Ever Previously Lead?],G11058,Table15[Customer-Owned Portion],O11058),Table15[Unique ID],0),0)))</f>
        <v/>
      </c>
    </row>
    <row r="11059" spans="2:23" x14ac:dyDescent="0.25">
      <c r="B11059" s="146"/>
      <c r="C11059" s="31"/>
      <c r="D11059" s="31"/>
      <c r="E11059" s="44"/>
      <c r="F11059" s="43"/>
      <c r="G11059" s="84"/>
      <c r="H11059" s="31"/>
      <c r="I11059" s="205"/>
      <c r="J11059" s="84"/>
      <c r="K11059" s="31"/>
      <c r="L11059" s="31"/>
      <c r="M11059" s="169"/>
      <c r="N11059" s="148"/>
      <c r="O11059" s="106"/>
      <c r="P11059" s="43"/>
      <c r="Q11059" s="205"/>
      <c r="R11059" s="84"/>
      <c r="S11059" s="31"/>
      <c r="T11059" s="31"/>
      <c r="U11059" s="169"/>
      <c r="V11059" s="150"/>
      <c r="W11059" s="141" t="str" cm="1">
        <f t="array" ref="W11059">IF(SUM(LEN(B11059:V11059))=0,"",IF(OR(OR(ISBLANK(F11059),SUM(LEN(C11059),LEN(D11059))=0),AND(NOT(E11059="Unknown"),ISBLANK(J11059)),AND(NOT(O11059="Unknown"),ISBLANK(R11059))),"Missing Information", INDEX(Table15[Entire Service Line Classification], MATCH(SUMIFS(Table15[Unique ID],Table15[System-Owned Portion],E11059,Table15[If Material Anything Other than "Lead" in Column E,Was Material Ever Previously Lead?],G11059,Table15[Customer-Owned Portion],O11059),Table15[Unique ID],0),0)))</f>
        <v/>
      </c>
    </row>
    <row r="11060" spans="2:23" x14ac:dyDescent="0.25">
      <c r="B11060" s="146"/>
      <c r="C11060" s="31"/>
      <c r="D11060" s="31"/>
      <c r="E11060" s="44"/>
      <c r="F11060" s="43"/>
      <c r="G11060" s="84"/>
      <c r="H11060" s="31"/>
      <c r="I11060" s="205"/>
      <c r="J11060" s="84"/>
      <c r="K11060" s="31"/>
      <c r="L11060" s="31"/>
      <c r="M11060" s="169"/>
      <c r="N11060" s="148"/>
      <c r="O11060" s="106"/>
      <c r="P11060" s="43"/>
      <c r="Q11060" s="205"/>
      <c r="R11060" s="84"/>
      <c r="S11060" s="31"/>
      <c r="T11060" s="31"/>
      <c r="U11060" s="169"/>
      <c r="V11060" s="150"/>
      <c r="W11060" s="141" t="str" cm="1">
        <f t="array" ref="W11060">IF(SUM(LEN(B11060:V11060))=0,"",IF(OR(OR(ISBLANK(F11060),SUM(LEN(C11060),LEN(D11060))=0),AND(NOT(E11060="Unknown"),ISBLANK(J11060)),AND(NOT(O11060="Unknown"),ISBLANK(R11060))),"Missing Information", INDEX(Table15[Entire Service Line Classification], MATCH(SUMIFS(Table15[Unique ID],Table15[System-Owned Portion],E11060,Table15[If Material Anything Other than "Lead" in Column E,Was Material Ever Previously Lead?],G11060,Table15[Customer-Owned Portion],O11060),Table15[Unique ID],0),0)))</f>
        <v/>
      </c>
    </row>
    <row r="11061" spans="2:23" x14ac:dyDescent="0.25">
      <c r="B11061" s="146"/>
      <c r="C11061" s="31"/>
      <c r="D11061" s="31"/>
      <c r="E11061" s="44"/>
      <c r="F11061" s="43"/>
      <c r="G11061" s="84"/>
      <c r="H11061" s="31"/>
      <c r="I11061" s="205"/>
      <c r="J11061" s="84"/>
      <c r="K11061" s="31"/>
      <c r="L11061" s="31"/>
      <c r="M11061" s="169"/>
      <c r="N11061" s="148"/>
      <c r="O11061" s="106"/>
      <c r="P11061" s="43"/>
      <c r="Q11061" s="205"/>
      <c r="R11061" s="84"/>
      <c r="S11061" s="31"/>
      <c r="T11061" s="31"/>
      <c r="U11061" s="169"/>
      <c r="V11061" s="150"/>
      <c r="W11061" s="141" t="str" cm="1">
        <f t="array" ref="W11061">IF(SUM(LEN(B11061:V11061))=0,"",IF(OR(OR(ISBLANK(F11061),SUM(LEN(C11061),LEN(D11061))=0),AND(NOT(E11061="Unknown"),ISBLANK(J11061)),AND(NOT(O11061="Unknown"),ISBLANK(R11061))),"Missing Information", INDEX(Table15[Entire Service Line Classification], MATCH(SUMIFS(Table15[Unique ID],Table15[System-Owned Portion],E11061,Table15[If Material Anything Other than "Lead" in Column E,Was Material Ever Previously Lead?],G11061,Table15[Customer-Owned Portion],O11061),Table15[Unique ID],0),0)))</f>
        <v/>
      </c>
    </row>
    <row r="11062" spans="2:23" x14ac:dyDescent="0.25">
      <c r="B11062" s="146"/>
      <c r="C11062" s="31"/>
      <c r="D11062" s="31"/>
      <c r="E11062" s="44"/>
      <c r="F11062" s="43"/>
      <c r="G11062" s="84"/>
      <c r="H11062" s="31"/>
      <c r="I11062" s="205"/>
      <c r="J11062" s="84"/>
      <c r="K11062" s="31"/>
      <c r="L11062" s="31"/>
      <c r="M11062" s="169"/>
      <c r="N11062" s="148"/>
      <c r="O11062" s="106"/>
      <c r="P11062" s="43"/>
      <c r="Q11062" s="205"/>
      <c r="R11062" s="84"/>
      <c r="S11062" s="31"/>
      <c r="T11062" s="31"/>
      <c r="U11062" s="169"/>
      <c r="V11062" s="150"/>
      <c r="W11062" s="141" t="str" cm="1">
        <f t="array" ref="W11062">IF(SUM(LEN(B11062:V11062))=0,"",IF(OR(OR(ISBLANK(F11062),SUM(LEN(C11062),LEN(D11062))=0),AND(NOT(E11062="Unknown"),ISBLANK(J11062)),AND(NOT(O11062="Unknown"),ISBLANK(R11062))),"Missing Information", INDEX(Table15[Entire Service Line Classification], MATCH(SUMIFS(Table15[Unique ID],Table15[System-Owned Portion],E11062,Table15[If Material Anything Other than "Lead" in Column E,Was Material Ever Previously Lead?],G11062,Table15[Customer-Owned Portion],O11062),Table15[Unique ID],0),0)))</f>
        <v/>
      </c>
    </row>
    <row r="11063" spans="2:23" x14ac:dyDescent="0.25">
      <c r="B11063" s="146"/>
      <c r="C11063" s="31"/>
      <c r="D11063" s="31"/>
      <c r="E11063" s="44"/>
      <c r="F11063" s="43"/>
      <c r="G11063" s="84"/>
      <c r="H11063" s="31"/>
      <c r="I11063" s="205"/>
      <c r="J11063" s="84"/>
      <c r="K11063" s="31"/>
      <c r="L11063" s="31"/>
      <c r="M11063" s="169"/>
      <c r="N11063" s="148"/>
      <c r="O11063" s="106"/>
      <c r="P11063" s="43"/>
      <c r="Q11063" s="205"/>
      <c r="R11063" s="84"/>
      <c r="S11063" s="31"/>
      <c r="T11063" s="31"/>
      <c r="U11063" s="169"/>
      <c r="V11063" s="150"/>
      <c r="W11063" s="141" t="str" cm="1">
        <f t="array" ref="W11063">IF(SUM(LEN(B11063:V11063))=0,"",IF(OR(OR(ISBLANK(F11063),SUM(LEN(C11063),LEN(D11063))=0),AND(NOT(E11063="Unknown"),ISBLANK(J11063)),AND(NOT(O11063="Unknown"),ISBLANK(R11063))),"Missing Information", INDEX(Table15[Entire Service Line Classification], MATCH(SUMIFS(Table15[Unique ID],Table15[System-Owned Portion],E11063,Table15[If Material Anything Other than "Lead" in Column E,Was Material Ever Previously Lead?],G11063,Table15[Customer-Owned Portion],O11063),Table15[Unique ID],0),0)))</f>
        <v/>
      </c>
    </row>
    <row r="11064" spans="2:23" x14ac:dyDescent="0.25">
      <c r="B11064" s="146"/>
      <c r="C11064" s="31"/>
      <c r="D11064" s="31"/>
      <c r="E11064" s="44"/>
      <c r="F11064" s="43"/>
      <c r="G11064" s="84"/>
      <c r="H11064" s="31"/>
      <c r="I11064" s="205"/>
      <c r="J11064" s="84"/>
      <c r="K11064" s="31"/>
      <c r="L11064" s="31"/>
      <c r="M11064" s="169"/>
      <c r="N11064" s="148"/>
      <c r="O11064" s="106"/>
      <c r="P11064" s="43"/>
      <c r="Q11064" s="205"/>
      <c r="R11064" s="84"/>
      <c r="S11064" s="31"/>
      <c r="T11064" s="31"/>
      <c r="U11064" s="169"/>
      <c r="V11064" s="150"/>
      <c r="W11064" s="141" t="str" cm="1">
        <f t="array" ref="W11064">IF(SUM(LEN(B11064:V11064))=0,"",IF(OR(OR(ISBLANK(F11064),SUM(LEN(C11064),LEN(D11064))=0),AND(NOT(E11064="Unknown"),ISBLANK(J11064)),AND(NOT(O11064="Unknown"),ISBLANK(R11064))),"Missing Information", INDEX(Table15[Entire Service Line Classification], MATCH(SUMIFS(Table15[Unique ID],Table15[System-Owned Portion],E11064,Table15[If Material Anything Other than "Lead" in Column E,Was Material Ever Previously Lead?],G11064,Table15[Customer-Owned Portion],O11064),Table15[Unique ID],0),0)))</f>
        <v/>
      </c>
    </row>
    <row r="11065" spans="2:23" x14ac:dyDescent="0.25">
      <c r="B11065" s="146"/>
      <c r="C11065" s="31"/>
      <c r="D11065" s="31"/>
      <c r="E11065" s="44"/>
      <c r="F11065" s="43"/>
      <c r="G11065" s="84"/>
      <c r="H11065" s="31"/>
      <c r="I11065" s="205"/>
      <c r="J11065" s="84"/>
      <c r="K11065" s="31"/>
      <c r="L11065" s="31"/>
      <c r="M11065" s="169"/>
      <c r="N11065" s="148"/>
      <c r="O11065" s="106"/>
      <c r="P11065" s="43"/>
      <c r="Q11065" s="205"/>
      <c r="R11065" s="84"/>
      <c r="S11065" s="31"/>
      <c r="T11065" s="31"/>
      <c r="U11065" s="169"/>
      <c r="V11065" s="150"/>
      <c r="W11065" s="141" t="str" cm="1">
        <f t="array" ref="W11065">IF(SUM(LEN(B11065:V11065))=0,"",IF(OR(OR(ISBLANK(F11065),SUM(LEN(C11065),LEN(D11065))=0),AND(NOT(E11065="Unknown"),ISBLANK(J11065)),AND(NOT(O11065="Unknown"),ISBLANK(R11065))),"Missing Information", INDEX(Table15[Entire Service Line Classification], MATCH(SUMIFS(Table15[Unique ID],Table15[System-Owned Portion],E11065,Table15[If Material Anything Other than "Lead" in Column E,Was Material Ever Previously Lead?],G11065,Table15[Customer-Owned Portion],O11065),Table15[Unique ID],0),0)))</f>
        <v/>
      </c>
    </row>
    <row r="11066" spans="2:23" x14ac:dyDescent="0.25">
      <c r="B11066" s="146"/>
      <c r="C11066" s="31"/>
      <c r="D11066" s="31"/>
      <c r="E11066" s="44"/>
      <c r="F11066" s="43"/>
      <c r="G11066" s="84"/>
      <c r="H11066" s="31"/>
      <c r="I11066" s="205"/>
      <c r="J11066" s="84"/>
      <c r="K11066" s="31"/>
      <c r="L11066" s="31"/>
      <c r="M11066" s="169"/>
      <c r="N11066" s="148"/>
      <c r="O11066" s="106"/>
      <c r="P11066" s="43"/>
      <c r="Q11066" s="205"/>
      <c r="R11066" s="84"/>
      <c r="S11066" s="31"/>
      <c r="T11066" s="31"/>
      <c r="U11066" s="169"/>
      <c r="V11066" s="150"/>
      <c r="W11066" s="141" t="str" cm="1">
        <f t="array" ref="W11066">IF(SUM(LEN(B11066:V11066))=0,"",IF(OR(OR(ISBLANK(F11066),SUM(LEN(C11066),LEN(D11066))=0),AND(NOT(E11066="Unknown"),ISBLANK(J11066)),AND(NOT(O11066="Unknown"),ISBLANK(R11066))),"Missing Information", INDEX(Table15[Entire Service Line Classification], MATCH(SUMIFS(Table15[Unique ID],Table15[System-Owned Portion],E11066,Table15[If Material Anything Other than "Lead" in Column E,Was Material Ever Previously Lead?],G11066,Table15[Customer-Owned Portion],O11066),Table15[Unique ID],0),0)))</f>
        <v/>
      </c>
    </row>
    <row r="11067" spans="2:23" x14ac:dyDescent="0.25">
      <c r="B11067" s="146"/>
      <c r="C11067" s="31"/>
      <c r="D11067" s="31"/>
      <c r="E11067" s="44"/>
      <c r="F11067" s="43"/>
      <c r="G11067" s="84"/>
      <c r="H11067" s="31"/>
      <c r="I11067" s="205"/>
      <c r="J11067" s="84"/>
      <c r="K11067" s="31"/>
      <c r="L11067" s="31"/>
      <c r="M11067" s="169"/>
      <c r="N11067" s="148"/>
      <c r="O11067" s="106"/>
      <c r="P11067" s="43"/>
      <c r="Q11067" s="205"/>
      <c r="R11067" s="84"/>
      <c r="S11067" s="31"/>
      <c r="T11067" s="31"/>
      <c r="U11067" s="169"/>
      <c r="V11067" s="150"/>
      <c r="W11067" s="141" t="str" cm="1">
        <f t="array" ref="W11067">IF(SUM(LEN(B11067:V11067))=0,"",IF(OR(OR(ISBLANK(F11067),SUM(LEN(C11067),LEN(D11067))=0),AND(NOT(E11067="Unknown"),ISBLANK(J11067)),AND(NOT(O11067="Unknown"),ISBLANK(R11067))),"Missing Information", INDEX(Table15[Entire Service Line Classification], MATCH(SUMIFS(Table15[Unique ID],Table15[System-Owned Portion],E11067,Table15[If Material Anything Other than "Lead" in Column E,Was Material Ever Previously Lead?],G11067,Table15[Customer-Owned Portion],O11067),Table15[Unique ID],0),0)))</f>
        <v/>
      </c>
    </row>
    <row r="11068" spans="2:23" x14ac:dyDescent="0.25">
      <c r="B11068" s="146"/>
      <c r="C11068" s="31"/>
      <c r="D11068" s="31"/>
      <c r="E11068" s="44"/>
      <c r="F11068" s="43"/>
      <c r="G11068" s="84"/>
      <c r="H11068" s="31"/>
      <c r="I11068" s="205"/>
      <c r="J11068" s="84"/>
      <c r="K11068" s="31"/>
      <c r="L11068" s="31"/>
      <c r="M11068" s="169"/>
      <c r="N11068" s="148"/>
      <c r="O11068" s="106"/>
      <c r="P11068" s="43"/>
      <c r="Q11068" s="205"/>
      <c r="R11068" s="84"/>
      <c r="S11068" s="31"/>
      <c r="T11068" s="31"/>
      <c r="U11068" s="169"/>
      <c r="V11068" s="150"/>
      <c r="W11068" s="141" t="str" cm="1">
        <f t="array" ref="W11068">IF(SUM(LEN(B11068:V11068))=0,"",IF(OR(OR(ISBLANK(F11068),SUM(LEN(C11068),LEN(D11068))=0),AND(NOT(E11068="Unknown"),ISBLANK(J11068)),AND(NOT(O11068="Unknown"),ISBLANK(R11068))),"Missing Information", INDEX(Table15[Entire Service Line Classification], MATCH(SUMIFS(Table15[Unique ID],Table15[System-Owned Portion],E11068,Table15[If Material Anything Other than "Lead" in Column E,Was Material Ever Previously Lead?],G11068,Table15[Customer-Owned Portion],O11068),Table15[Unique ID],0),0)))</f>
        <v/>
      </c>
    </row>
    <row r="11069" spans="2:23" x14ac:dyDescent="0.25">
      <c r="B11069" s="146"/>
      <c r="C11069" s="31"/>
      <c r="D11069" s="31"/>
      <c r="E11069" s="44"/>
      <c r="F11069" s="43"/>
      <c r="G11069" s="84"/>
      <c r="H11069" s="31"/>
      <c r="I11069" s="205"/>
      <c r="J11069" s="84"/>
      <c r="K11069" s="31"/>
      <c r="L11069" s="31"/>
      <c r="M11069" s="169"/>
      <c r="N11069" s="148"/>
      <c r="O11069" s="106"/>
      <c r="P11069" s="43"/>
      <c r="Q11069" s="205"/>
      <c r="R11069" s="84"/>
      <c r="S11069" s="31"/>
      <c r="T11069" s="31"/>
      <c r="U11069" s="169"/>
      <c r="V11069" s="150"/>
      <c r="W11069" s="141" t="str" cm="1">
        <f t="array" ref="W11069">IF(SUM(LEN(B11069:V11069))=0,"",IF(OR(OR(ISBLANK(F11069),SUM(LEN(C11069),LEN(D11069))=0),AND(NOT(E11069="Unknown"),ISBLANK(J11069)),AND(NOT(O11069="Unknown"),ISBLANK(R11069))),"Missing Information", INDEX(Table15[Entire Service Line Classification], MATCH(SUMIFS(Table15[Unique ID],Table15[System-Owned Portion],E11069,Table15[If Material Anything Other than "Lead" in Column E,Was Material Ever Previously Lead?],G11069,Table15[Customer-Owned Portion],O11069),Table15[Unique ID],0),0)))</f>
        <v/>
      </c>
    </row>
    <row r="11070" spans="2:23" x14ac:dyDescent="0.25">
      <c r="B11070" s="146"/>
      <c r="C11070" s="31"/>
      <c r="D11070" s="31"/>
      <c r="E11070" s="44"/>
      <c r="F11070" s="43"/>
      <c r="G11070" s="84"/>
      <c r="H11070" s="31"/>
      <c r="I11070" s="205"/>
      <c r="J11070" s="84"/>
      <c r="K11070" s="31"/>
      <c r="L11070" s="31"/>
      <c r="M11070" s="169"/>
      <c r="N11070" s="148"/>
      <c r="O11070" s="106"/>
      <c r="P11070" s="43"/>
      <c r="Q11070" s="205"/>
      <c r="R11070" s="84"/>
      <c r="S11070" s="31"/>
      <c r="T11070" s="31"/>
      <c r="U11070" s="169"/>
      <c r="V11070" s="150"/>
      <c r="W11070" s="141" t="str" cm="1">
        <f t="array" ref="W11070">IF(SUM(LEN(B11070:V11070))=0,"",IF(OR(OR(ISBLANK(F11070),SUM(LEN(C11070),LEN(D11070))=0),AND(NOT(E11070="Unknown"),ISBLANK(J11070)),AND(NOT(O11070="Unknown"),ISBLANK(R11070))),"Missing Information", INDEX(Table15[Entire Service Line Classification], MATCH(SUMIFS(Table15[Unique ID],Table15[System-Owned Portion],E11070,Table15[If Material Anything Other than "Lead" in Column E,Was Material Ever Previously Lead?],G11070,Table15[Customer-Owned Portion],O11070),Table15[Unique ID],0),0)))</f>
        <v/>
      </c>
    </row>
    <row r="11071" spans="2:23" x14ac:dyDescent="0.25">
      <c r="B11071" s="146"/>
      <c r="C11071" s="31"/>
      <c r="D11071" s="31"/>
      <c r="E11071" s="44"/>
      <c r="F11071" s="43"/>
      <c r="G11071" s="84"/>
      <c r="H11071" s="31"/>
      <c r="I11071" s="205"/>
      <c r="J11071" s="84"/>
      <c r="K11071" s="31"/>
      <c r="L11071" s="31"/>
      <c r="M11071" s="169"/>
      <c r="N11071" s="148"/>
      <c r="O11071" s="106"/>
      <c r="P11071" s="43"/>
      <c r="Q11071" s="205"/>
      <c r="R11071" s="84"/>
      <c r="S11071" s="31"/>
      <c r="T11071" s="31"/>
      <c r="U11071" s="169"/>
      <c r="V11071" s="150"/>
      <c r="W11071" s="141" t="str" cm="1">
        <f t="array" ref="W11071">IF(SUM(LEN(B11071:V11071))=0,"",IF(OR(OR(ISBLANK(F11071),SUM(LEN(C11071),LEN(D11071))=0),AND(NOT(E11071="Unknown"),ISBLANK(J11071)),AND(NOT(O11071="Unknown"),ISBLANK(R11071))),"Missing Information", INDEX(Table15[Entire Service Line Classification], MATCH(SUMIFS(Table15[Unique ID],Table15[System-Owned Portion],E11071,Table15[If Material Anything Other than "Lead" in Column E,Was Material Ever Previously Lead?],G11071,Table15[Customer-Owned Portion],O11071),Table15[Unique ID],0),0)))</f>
        <v/>
      </c>
    </row>
    <row r="11072" spans="2:23" x14ac:dyDescent="0.25">
      <c r="B11072" s="146"/>
      <c r="C11072" s="31"/>
      <c r="D11072" s="31"/>
      <c r="E11072" s="44"/>
      <c r="F11072" s="43"/>
      <c r="G11072" s="84"/>
      <c r="H11072" s="31"/>
      <c r="I11072" s="205"/>
      <c r="J11072" s="84"/>
      <c r="K11072" s="31"/>
      <c r="L11072" s="31"/>
      <c r="M11072" s="169"/>
      <c r="N11072" s="148"/>
      <c r="O11072" s="106"/>
      <c r="P11072" s="43"/>
      <c r="Q11072" s="205"/>
      <c r="R11072" s="84"/>
      <c r="S11072" s="31"/>
      <c r="T11072" s="31"/>
      <c r="U11072" s="169"/>
      <c r="V11072" s="150"/>
      <c r="W11072" s="141" t="str" cm="1">
        <f t="array" ref="W11072">IF(SUM(LEN(B11072:V11072))=0,"",IF(OR(OR(ISBLANK(F11072),SUM(LEN(C11072),LEN(D11072))=0),AND(NOT(E11072="Unknown"),ISBLANK(J11072)),AND(NOT(O11072="Unknown"),ISBLANK(R11072))),"Missing Information", INDEX(Table15[Entire Service Line Classification], MATCH(SUMIFS(Table15[Unique ID],Table15[System-Owned Portion],E11072,Table15[If Material Anything Other than "Lead" in Column E,Was Material Ever Previously Lead?],G11072,Table15[Customer-Owned Portion],O11072),Table15[Unique ID],0),0)))</f>
        <v/>
      </c>
    </row>
    <row r="11073" spans="2:23" x14ac:dyDescent="0.25">
      <c r="B11073" s="146"/>
      <c r="C11073" s="31"/>
      <c r="D11073" s="31"/>
      <c r="E11073" s="44"/>
      <c r="F11073" s="43"/>
      <c r="G11073" s="84"/>
      <c r="H11073" s="31"/>
      <c r="I11073" s="205"/>
      <c r="J11073" s="84"/>
      <c r="K11073" s="31"/>
      <c r="L11073" s="31"/>
      <c r="M11073" s="169"/>
      <c r="N11073" s="148"/>
      <c r="O11073" s="106"/>
      <c r="P11073" s="43"/>
      <c r="Q11073" s="205"/>
      <c r="R11073" s="84"/>
      <c r="S11073" s="31"/>
      <c r="T11073" s="31"/>
      <c r="U11073" s="169"/>
      <c r="V11073" s="150"/>
      <c r="W11073" s="141" t="str" cm="1">
        <f t="array" ref="W11073">IF(SUM(LEN(B11073:V11073))=0,"",IF(OR(OR(ISBLANK(F11073),SUM(LEN(C11073),LEN(D11073))=0),AND(NOT(E11073="Unknown"),ISBLANK(J11073)),AND(NOT(O11073="Unknown"),ISBLANK(R11073))),"Missing Information", INDEX(Table15[Entire Service Line Classification], MATCH(SUMIFS(Table15[Unique ID],Table15[System-Owned Portion],E11073,Table15[If Material Anything Other than "Lead" in Column E,Was Material Ever Previously Lead?],G11073,Table15[Customer-Owned Portion],O11073),Table15[Unique ID],0),0)))</f>
        <v/>
      </c>
    </row>
    <row r="11074" spans="2:23" x14ac:dyDescent="0.25">
      <c r="B11074" s="146"/>
      <c r="C11074" s="31"/>
      <c r="D11074" s="31"/>
      <c r="E11074" s="44"/>
      <c r="F11074" s="43"/>
      <c r="G11074" s="84"/>
      <c r="H11074" s="31"/>
      <c r="I11074" s="205"/>
      <c r="J11074" s="84"/>
      <c r="K11074" s="31"/>
      <c r="L11074" s="31"/>
      <c r="M11074" s="169"/>
      <c r="N11074" s="148"/>
      <c r="O11074" s="106"/>
      <c r="P11074" s="43"/>
      <c r="Q11074" s="205"/>
      <c r="R11074" s="84"/>
      <c r="S11074" s="31"/>
      <c r="T11074" s="31"/>
      <c r="U11074" s="169"/>
      <c r="V11074" s="150"/>
      <c r="W11074" s="141" t="str" cm="1">
        <f t="array" ref="W11074">IF(SUM(LEN(B11074:V11074))=0,"",IF(OR(OR(ISBLANK(F11074),SUM(LEN(C11074),LEN(D11074))=0),AND(NOT(E11074="Unknown"),ISBLANK(J11074)),AND(NOT(O11074="Unknown"),ISBLANK(R11074))),"Missing Information", INDEX(Table15[Entire Service Line Classification], MATCH(SUMIFS(Table15[Unique ID],Table15[System-Owned Portion],E11074,Table15[If Material Anything Other than "Lead" in Column E,Was Material Ever Previously Lead?],G11074,Table15[Customer-Owned Portion],O11074),Table15[Unique ID],0),0)))</f>
        <v/>
      </c>
    </row>
    <row r="11075" spans="2:23" x14ac:dyDescent="0.25">
      <c r="B11075" s="146"/>
      <c r="C11075" s="31"/>
      <c r="D11075" s="31"/>
      <c r="E11075" s="44"/>
      <c r="F11075" s="43"/>
      <c r="G11075" s="84"/>
      <c r="H11075" s="31"/>
      <c r="I11075" s="205"/>
      <c r="J11075" s="84"/>
      <c r="K11075" s="31"/>
      <c r="L11075" s="31"/>
      <c r="M11075" s="169"/>
      <c r="N11075" s="148"/>
      <c r="O11075" s="106"/>
      <c r="P11075" s="43"/>
      <c r="Q11075" s="205"/>
      <c r="R11075" s="84"/>
      <c r="S11075" s="31"/>
      <c r="T11075" s="31"/>
      <c r="U11075" s="169"/>
      <c r="V11075" s="150"/>
      <c r="W11075" s="141" t="str" cm="1">
        <f t="array" ref="W11075">IF(SUM(LEN(B11075:V11075))=0,"",IF(OR(OR(ISBLANK(F11075),SUM(LEN(C11075),LEN(D11075))=0),AND(NOT(E11075="Unknown"),ISBLANK(J11075)),AND(NOT(O11075="Unknown"),ISBLANK(R11075))),"Missing Information", INDEX(Table15[Entire Service Line Classification], MATCH(SUMIFS(Table15[Unique ID],Table15[System-Owned Portion],E11075,Table15[If Material Anything Other than "Lead" in Column E,Was Material Ever Previously Lead?],G11075,Table15[Customer-Owned Portion],O11075),Table15[Unique ID],0),0)))</f>
        <v/>
      </c>
    </row>
    <row r="11076" spans="2:23" x14ac:dyDescent="0.25">
      <c r="B11076" s="146"/>
      <c r="C11076" s="31"/>
      <c r="D11076" s="31"/>
      <c r="E11076" s="44"/>
      <c r="F11076" s="43"/>
      <c r="G11076" s="84"/>
      <c r="H11076" s="31"/>
      <c r="I11076" s="205"/>
      <c r="J11076" s="84"/>
      <c r="K11076" s="31"/>
      <c r="L11076" s="31"/>
      <c r="M11076" s="169"/>
      <c r="N11076" s="148"/>
      <c r="O11076" s="106"/>
      <c r="P11076" s="43"/>
      <c r="Q11076" s="205"/>
      <c r="R11076" s="84"/>
      <c r="S11076" s="31"/>
      <c r="T11076" s="31"/>
      <c r="U11076" s="169"/>
      <c r="V11076" s="150"/>
      <c r="W11076" s="141" t="str" cm="1">
        <f t="array" ref="W11076">IF(SUM(LEN(B11076:V11076))=0,"",IF(OR(OR(ISBLANK(F11076),SUM(LEN(C11076),LEN(D11076))=0),AND(NOT(E11076="Unknown"),ISBLANK(J11076)),AND(NOT(O11076="Unknown"),ISBLANK(R11076))),"Missing Information", INDEX(Table15[Entire Service Line Classification], MATCH(SUMIFS(Table15[Unique ID],Table15[System-Owned Portion],E11076,Table15[If Material Anything Other than "Lead" in Column E,Was Material Ever Previously Lead?],G11076,Table15[Customer-Owned Portion],O11076),Table15[Unique ID],0),0)))</f>
        <v/>
      </c>
    </row>
    <row r="11077" spans="2:23" x14ac:dyDescent="0.25">
      <c r="B11077" s="146"/>
      <c r="C11077" s="31"/>
      <c r="D11077" s="31"/>
      <c r="E11077" s="44"/>
      <c r="F11077" s="43"/>
      <c r="G11077" s="84"/>
      <c r="H11077" s="31"/>
      <c r="I11077" s="205"/>
      <c r="J11077" s="84"/>
      <c r="K11077" s="31"/>
      <c r="L11077" s="31"/>
      <c r="M11077" s="169"/>
      <c r="N11077" s="148"/>
      <c r="O11077" s="106"/>
      <c r="P11077" s="43"/>
      <c r="Q11077" s="205"/>
      <c r="R11077" s="84"/>
      <c r="S11077" s="31"/>
      <c r="T11077" s="31"/>
      <c r="U11077" s="169"/>
      <c r="V11077" s="150"/>
      <c r="W11077" s="141" t="str" cm="1">
        <f t="array" ref="W11077">IF(SUM(LEN(B11077:V11077))=0,"",IF(OR(OR(ISBLANK(F11077),SUM(LEN(C11077),LEN(D11077))=0),AND(NOT(E11077="Unknown"),ISBLANK(J11077)),AND(NOT(O11077="Unknown"),ISBLANK(R11077))),"Missing Information", INDEX(Table15[Entire Service Line Classification], MATCH(SUMIFS(Table15[Unique ID],Table15[System-Owned Portion],E11077,Table15[If Material Anything Other than "Lead" in Column E,Was Material Ever Previously Lead?],G11077,Table15[Customer-Owned Portion],O11077),Table15[Unique ID],0),0)))</f>
        <v/>
      </c>
    </row>
    <row r="11078" spans="2:23" x14ac:dyDescent="0.25">
      <c r="B11078" s="146"/>
      <c r="C11078" s="31"/>
      <c r="D11078" s="31"/>
      <c r="E11078" s="44"/>
      <c r="F11078" s="43"/>
      <c r="G11078" s="84"/>
      <c r="H11078" s="31"/>
      <c r="I11078" s="205"/>
      <c r="J11078" s="84"/>
      <c r="K11078" s="31"/>
      <c r="L11078" s="31"/>
      <c r="M11078" s="169"/>
      <c r="N11078" s="148"/>
      <c r="O11078" s="106"/>
      <c r="P11078" s="43"/>
      <c r="Q11078" s="205"/>
      <c r="R11078" s="84"/>
      <c r="S11078" s="31"/>
      <c r="T11078" s="31"/>
      <c r="U11078" s="169"/>
      <c r="V11078" s="150"/>
      <c r="W11078" s="141" t="str" cm="1">
        <f t="array" ref="W11078">IF(SUM(LEN(B11078:V11078))=0,"",IF(OR(OR(ISBLANK(F11078),SUM(LEN(C11078),LEN(D11078))=0),AND(NOT(E11078="Unknown"),ISBLANK(J11078)),AND(NOT(O11078="Unknown"),ISBLANK(R11078))),"Missing Information", INDEX(Table15[Entire Service Line Classification], MATCH(SUMIFS(Table15[Unique ID],Table15[System-Owned Portion],E11078,Table15[If Material Anything Other than "Lead" in Column E,Was Material Ever Previously Lead?],G11078,Table15[Customer-Owned Portion],O11078),Table15[Unique ID],0),0)))</f>
        <v/>
      </c>
    </row>
    <row r="11079" spans="2:23" x14ac:dyDescent="0.25">
      <c r="B11079" s="146"/>
      <c r="C11079" s="31"/>
      <c r="D11079" s="31"/>
      <c r="E11079" s="44"/>
      <c r="F11079" s="43"/>
      <c r="G11079" s="84"/>
      <c r="H11079" s="31"/>
      <c r="I11079" s="205"/>
      <c r="J11079" s="84"/>
      <c r="K11079" s="31"/>
      <c r="L11079" s="31"/>
      <c r="M11079" s="169"/>
      <c r="N11079" s="148"/>
      <c r="O11079" s="106"/>
      <c r="P11079" s="43"/>
      <c r="Q11079" s="205"/>
      <c r="R11079" s="84"/>
      <c r="S11079" s="31"/>
      <c r="T11079" s="31"/>
      <c r="U11079" s="169"/>
      <c r="V11079" s="150"/>
      <c r="W11079" s="141" t="str" cm="1">
        <f t="array" ref="W11079">IF(SUM(LEN(B11079:V11079))=0,"",IF(OR(OR(ISBLANK(F11079),SUM(LEN(C11079),LEN(D11079))=0),AND(NOT(E11079="Unknown"),ISBLANK(J11079)),AND(NOT(O11079="Unknown"),ISBLANK(R11079))),"Missing Information", INDEX(Table15[Entire Service Line Classification], MATCH(SUMIFS(Table15[Unique ID],Table15[System-Owned Portion],E11079,Table15[If Material Anything Other than "Lead" in Column E,Was Material Ever Previously Lead?],G11079,Table15[Customer-Owned Portion],O11079),Table15[Unique ID],0),0)))</f>
        <v/>
      </c>
    </row>
    <row r="11080" spans="2:23" x14ac:dyDescent="0.25">
      <c r="B11080" s="146"/>
      <c r="C11080" s="31"/>
      <c r="D11080" s="31"/>
      <c r="E11080" s="44"/>
      <c r="F11080" s="43"/>
      <c r="G11080" s="84"/>
      <c r="H11080" s="31"/>
      <c r="I11080" s="205"/>
      <c r="J11080" s="84"/>
      <c r="K11080" s="31"/>
      <c r="L11080" s="31"/>
      <c r="M11080" s="169"/>
      <c r="N11080" s="148"/>
      <c r="O11080" s="106"/>
      <c r="P11080" s="43"/>
      <c r="Q11080" s="205"/>
      <c r="R11080" s="84"/>
      <c r="S11080" s="31"/>
      <c r="T11080" s="31"/>
      <c r="U11080" s="169"/>
      <c r="V11080" s="150"/>
      <c r="W11080" s="141" t="str" cm="1">
        <f t="array" ref="W11080">IF(SUM(LEN(B11080:V11080))=0,"",IF(OR(OR(ISBLANK(F11080),SUM(LEN(C11080),LEN(D11080))=0),AND(NOT(E11080="Unknown"),ISBLANK(J11080)),AND(NOT(O11080="Unknown"),ISBLANK(R11080))),"Missing Information", INDEX(Table15[Entire Service Line Classification], MATCH(SUMIFS(Table15[Unique ID],Table15[System-Owned Portion],E11080,Table15[If Material Anything Other than "Lead" in Column E,Was Material Ever Previously Lead?],G11080,Table15[Customer-Owned Portion],O11080),Table15[Unique ID],0),0)))</f>
        <v/>
      </c>
    </row>
    <row r="11081" spans="2:23" x14ac:dyDescent="0.25">
      <c r="B11081" s="146"/>
      <c r="C11081" s="31"/>
      <c r="D11081" s="31"/>
      <c r="E11081" s="44"/>
      <c r="F11081" s="43"/>
      <c r="G11081" s="84"/>
      <c r="H11081" s="31"/>
      <c r="I11081" s="205"/>
      <c r="J11081" s="84"/>
      <c r="K11081" s="31"/>
      <c r="L11081" s="31"/>
      <c r="M11081" s="169"/>
      <c r="N11081" s="148"/>
      <c r="O11081" s="106"/>
      <c r="P11081" s="43"/>
      <c r="Q11081" s="205"/>
      <c r="R11081" s="84"/>
      <c r="S11081" s="31"/>
      <c r="T11081" s="31"/>
      <c r="U11081" s="169"/>
      <c r="V11081" s="150"/>
      <c r="W11081" s="141" t="str" cm="1">
        <f t="array" ref="W11081">IF(SUM(LEN(B11081:V11081))=0,"",IF(OR(OR(ISBLANK(F11081),SUM(LEN(C11081),LEN(D11081))=0),AND(NOT(E11081="Unknown"),ISBLANK(J11081)),AND(NOT(O11081="Unknown"),ISBLANK(R11081))),"Missing Information", INDEX(Table15[Entire Service Line Classification], MATCH(SUMIFS(Table15[Unique ID],Table15[System-Owned Portion],E11081,Table15[If Material Anything Other than "Lead" in Column E,Was Material Ever Previously Lead?],G11081,Table15[Customer-Owned Portion],O11081),Table15[Unique ID],0),0)))</f>
        <v/>
      </c>
    </row>
    <row r="11082" spans="2:23" x14ac:dyDescent="0.25">
      <c r="B11082" s="146"/>
      <c r="C11082" s="31"/>
      <c r="D11082" s="31"/>
      <c r="E11082" s="44"/>
      <c r="F11082" s="43"/>
      <c r="G11082" s="84"/>
      <c r="H11082" s="31"/>
      <c r="I11082" s="205"/>
      <c r="J11082" s="84"/>
      <c r="K11082" s="31"/>
      <c r="L11082" s="31"/>
      <c r="M11082" s="169"/>
      <c r="N11082" s="148"/>
      <c r="O11082" s="106"/>
      <c r="P11082" s="43"/>
      <c r="Q11082" s="205"/>
      <c r="R11082" s="84"/>
      <c r="S11082" s="31"/>
      <c r="T11082" s="31"/>
      <c r="U11082" s="169"/>
      <c r="V11082" s="150"/>
      <c r="W11082" s="141" t="str" cm="1">
        <f t="array" ref="W11082">IF(SUM(LEN(B11082:V11082))=0,"",IF(OR(OR(ISBLANK(F11082),SUM(LEN(C11082),LEN(D11082))=0),AND(NOT(E11082="Unknown"),ISBLANK(J11082)),AND(NOT(O11082="Unknown"),ISBLANK(R11082))),"Missing Information", INDEX(Table15[Entire Service Line Classification], MATCH(SUMIFS(Table15[Unique ID],Table15[System-Owned Portion],E11082,Table15[If Material Anything Other than "Lead" in Column E,Was Material Ever Previously Lead?],G11082,Table15[Customer-Owned Portion],O11082),Table15[Unique ID],0),0)))</f>
        <v/>
      </c>
    </row>
    <row r="11083" spans="2:23" x14ac:dyDescent="0.25">
      <c r="B11083" s="146"/>
      <c r="C11083" s="31"/>
      <c r="D11083" s="31"/>
      <c r="E11083" s="44"/>
      <c r="F11083" s="43"/>
      <c r="G11083" s="84"/>
      <c r="H11083" s="31"/>
      <c r="I11083" s="205"/>
      <c r="J11083" s="84"/>
      <c r="K11083" s="31"/>
      <c r="L11083" s="31"/>
      <c r="M11083" s="169"/>
      <c r="N11083" s="148"/>
      <c r="O11083" s="106"/>
      <c r="P11083" s="43"/>
      <c r="Q11083" s="205"/>
      <c r="R11083" s="84"/>
      <c r="S11083" s="31"/>
      <c r="T11083" s="31"/>
      <c r="U11083" s="169"/>
      <c r="V11083" s="150"/>
      <c r="W11083" s="141" t="str" cm="1">
        <f t="array" ref="W11083">IF(SUM(LEN(B11083:V11083))=0,"",IF(OR(OR(ISBLANK(F11083),SUM(LEN(C11083),LEN(D11083))=0),AND(NOT(E11083="Unknown"),ISBLANK(J11083)),AND(NOT(O11083="Unknown"),ISBLANK(R11083))),"Missing Information", INDEX(Table15[Entire Service Line Classification], MATCH(SUMIFS(Table15[Unique ID],Table15[System-Owned Portion],E11083,Table15[If Material Anything Other than "Lead" in Column E,Was Material Ever Previously Lead?],G11083,Table15[Customer-Owned Portion],O11083),Table15[Unique ID],0),0)))</f>
        <v/>
      </c>
    </row>
    <row r="11084" spans="2:23" x14ac:dyDescent="0.25">
      <c r="B11084" s="146"/>
      <c r="C11084" s="31"/>
      <c r="D11084" s="31"/>
      <c r="E11084" s="44"/>
      <c r="F11084" s="43"/>
      <c r="G11084" s="84"/>
      <c r="H11084" s="31"/>
      <c r="I11084" s="205"/>
      <c r="J11084" s="84"/>
      <c r="K11084" s="31"/>
      <c r="L11084" s="31"/>
      <c r="M11084" s="169"/>
      <c r="N11084" s="148"/>
      <c r="O11084" s="106"/>
      <c r="P11084" s="43"/>
      <c r="Q11084" s="205"/>
      <c r="R11084" s="84"/>
      <c r="S11084" s="31"/>
      <c r="T11084" s="31"/>
      <c r="U11084" s="169"/>
      <c r="V11084" s="150"/>
      <c r="W11084" s="141" t="str" cm="1">
        <f t="array" ref="W11084">IF(SUM(LEN(B11084:V11084))=0,"",IF(OR(OR(ISBLANK(F11084),SUM(LEN(C11084),LEN(D11084))=0),AND(NOT(E11084="Unknown"),ISBLANK(J11084)),AND(NOT(O11084="Unknown"),ISBLANK(R11084))),"Missing Information", INDEX(Table15[Entire Service Line Classification], MATCH(SUMIFS(Table15[Unique ID],Table15[System-Owned Portion],E11084,Table15[If Material Anything Other than "Lead" in Column E,Was Material Ever Previously Lead?],G11084,Table15[Customer-Owned Portion],O11084),Table15[Unique ID],0),0)))</f>
        <v/>
      </c>
    </row>
    <row r="11085" spans="2:23" x14ac:dyDescent="0.25">
      <c r="B11085" s="146"/>
      <c r="C11085" s="31"/>
      <c r="D11085" s="31"/>
      <c r="E11085" s="44"/>
      <c r="F11085" s="43"/>
      <c r="G11085" s="84"/>
      <c r="H11085" s="31"/>
      <c r="I11085" s="205"/>
      <c r="J11085" s="84"/>
      <c r="K11085" s="31"/>
      <c r="L11085" s="31"/>
      <c r="M11085" s="169"/>
      <c r="N11085" s="148"/>
      <c r="O11085" s="106"/>
      <c r="P11085" s="43"/>
      <c r="Q11085" s="205"/>
      <c r="R11085" s="84"/>
      <c r="S11085" s="31"/>
      <c r="T11085" s="31"/>
      <c r="U11085" s="169"/>
      <c r="V11085" s="150"/>
      <c r="W11085" s="141" t="str" cm="1">
        <f t="array" ref="W11085">IF(SUM(LEN(B11085:V11085))=0,"",IF(OR(OR(ISBLANK(F11085),SUM(LEN(C11085),LEN(D11085))=0),AND(NOT(E11085="Unknown"),ISBLANK(J11085)),AND(NOT(O11085="Unknown"),ISBLANK(R11085))),"Missing Information", INDEX(Table15[Entire Service Line Classification], MATCH(SUMIFS(Table15[Unique ID],Table15[System-Owned Portion],E11085,Table15[If Material Anything Other than "Lead" in Column E,Was Material Ever Previously Lead?],G11085,Table15[Customer-Owned Portion],O11085),Table15[Unique ID],0),0)))</f>
        <v/>
      </c>
    </row>
    <row r="11086" spans="2:23" x14ac:dyDescent="0.25">
      <c r="B11086" s="146"/>
      <c r="C11086" s="31"/>
      <c r="D11086" s="31"/>
      <c r="E11086" s="44"/>
      <c r="F11086" s="43"/>
      <c r="G11086" s="84"/>
      <c r="H11086" s="31"/>
      <c r="I11086" s="205"/>
      <c r="J11086" s="84"/>
      <c r="K11086" s="31"/>
      <c r="L11086" s="31"/>
      <c r="M11086" s="169"/>
      <c r="N11086" s="148"/>
      <c r="O11086" s="106"/>
      <c r="P11086" s="43"/>
      <c r="Q11086" s="205"/>
      <c r="R11086" s="84"/>
      <c r="S11086" s="31"/>
      <c r="T11086" s="31"/>
      <c r="U11086" s="169"/>
      <c r="V11086" s="150"/>
      <c r="W11086" s="141" t="str" cm="1">
        <f t="array" ref="W11086">IF(SUM(LEN(B11086:V11086))=0,"",IF(OR(OR(ISBLANK(F11086),SUM(LEN(C11086),LEN(D11086))=0),AND(NOT(E11086="Unknown"),ISBLANK(J11086)),AND(NOT(O11086="Unknown"),ISBLANK(R11086))),"Missing Information", INDEX(Table15[Entire Service Line Classification], MATCH(SUMIFS(Table15[Unique ID],Table15[System-Owned Portion],E11086,Table15[If Material Anything Other than "Lead" in Column E,Was Material Ever Previously Lead?],G11086,Table15[Customer-Owned Portion],O11086),Table15[Unique ID],0),0)))</f>
        <v/>
      </c>
    </row>
    <row r="11087" spans="2:23" x14ac:dyDescent="0.25">
      <c r="B11087" s="146"/>
      <c r="C11087" s="31"/>
      <c r="D11087" s="31"/>
      <c r="E11087" s="44"/>
      <c r="F11087" s="43"/>
      <c r="G11087" s="84"/>
      <c r="H11087" s="31"/>
      <c r="I11087" s="205"/>
      <c r="J11087" s="84"/>
      <c r="K11087" s="31"/>
      <c r="L11087" s="31"/>
      <c r="M11087" s="169"/>
      <c r="N11087" s="148"/>
      <c r="O11087" s="106"/>
      <c r="P11087" s="43"/>
      <c r="Q11087" s="205"/>
      <c r="R11087" s="84"/>
      <c r="S11087" s="31"/>
      <c r="T11087" s="31"/>
      <c r="U11087" s="169"/>
      <c r="V11087" s="150"/>
      <c r="W11087" s="141" t="str" cm="1">
        <f t="array" ref="W11087">IF(SUM(LEN(B11087:V11087))=0,"",IF(OR(OR(ISBLANK(F11087),SUM(LEN(C11087),LEN(D11087))=0),AND(NOT(E11087="Unknown"),ISBLANK(J11087)),AND(NOT(O11087="Unknown"),ISBLANK(R11087))),"Missing Information", INDEX(Table15[Entire Service Line Classification], MATCH(SUMIFS(Table15[Unique ID],Table15[System-Owned Portion],E11087,Table15[If Material Anything Other than "Lead" in Column E,Was Material Ever Previously Lead?],G11087,Table15[Customer-Owned Portion],O11087),Table15[Unique ID],0),0)))</f>
        <v/>
      </c>
    </row>
    <row r="11088" spans="2:23" x14ac:dyDescent="0.25">
      <c r="B11088" s="146"/>
      <c r="C11088" s="31"/>
      <c r="D11088" s="31"/>
      <c r="E11088" s="44"/>
      <c r="F11088" s="43"/>
      <c r="G11088" s="84"/>
      <c r="H11088" s="31"/>
      <c r="I11088" s="205"/>
      <c r="J11088" s="84"/>
      <c r="K11088" s="31"/>
      <c r="L11088" s="31"/>
      <c r="M11088" s="169"/>
      <c r="N11088" s="148"/>
      <c r="O11088" s="106"/>
      <c r="P11088" s="43"/>
      <c r="Q11088" s="205"/>
      <c r="R11088" s="84"/>
      <c r="S11088" s="31"/>
      <c r="T11088" s="31"/>
      <c r="U11088" s="169"/>
      <c r="V11088" s="150"/>
      <c r="W11088" s="141" t="str" cm="1">
        <f t="array" ref="W11088">IF(SUM(LEN(B11088:V11088))=0,"",IF(OR(OR(ISBLANK(F11088),SUM(LEN(C11088),LEN(D11088))=0),AND(NOT(E11088="Unknown"),ISBLANK(J11088)),AND(NOT(O11088="Unknown"),ISBLANK(R11088))),"Missing Information", INDEX(Table15[Entire Service Line Classification], MATCH(SUMIFS(Table15[Unique ID],Table15[System-Owned Portion],E11088,Table15[If Material Anything Other than "Lead" in Column E,Was Material Ever Previously Lead?],G11088,Table15[Customer-Owned Portion],O11088),Table15[Unique ID],0),0)))</f>
        <v/>
      </c>
    </row>
    <row r="11089" spans="2:23" x14ac:dyDescent="0.25">
      <c r="B11089" s="146"/>
      <c r="C11089" s="31"/>
      <c r="D11089" s="31"/>
      <c r="E11089" s="44"/>
      <c r="F11089" s="43"/>
      <c r="G11089" s="84"/>
      <c r="H11089" s="31"/>
      <c r="I11089" s="205"/>
      <c r="J11089" s="84"/>
      <c r="K11089" s="31"/>
      <c r="L11089" s="31"/>
      <c r="M11089" s="169"/>
      <c r="N11089" s="148"/>
      <c r="O11089" s="106"/>
      <c r="P11089" s="43"/>
      <c r="Q11089" s="205"/>
      <c r="R11089" s="84"/>
      <c r="S11089" s="31"/>
      <c r="T11089" s="31"/>
      <c r="U11089" s="169"/>
      <c r="V11089" s="150"/>
      <c r="W11089" s="141" t="str" cm="1">
        <f t="array" ref="W11089">IF(SUM(LEN(B11089:V11089))=0,"",IF(OR(OR(ISBLANK(F11089),SUM(LEN(C11089),LEN(D11089))=0),AND(NOT(E11089="Unknown"),ISBLANK(J11089)),AND(NOT(O11089="Unknown"),ISBLANK(R11089))),"Missing Information", INDEX(Table15[Entire Service Line Classification], MATCH(SUMIFS(Table15[Unique ID],Table15[System-Owned Portion],E11089,Table15[If Material Anything Other than "Lead" in Column E,Was Material Ever Previously Lead?],G11089,Table15[Customer-Owned Portion],O11089),Table15[Unique ID],0),0)))</f>
        <v/>
      </c>
    </row>
    <row r="11090" spans="2:23" x14ac:dyDescent="0.25">
      <c r="B11090" s="146"/>
      <c r="C11090" s="31"/>
      <c r="D11090" s="31"/>
      <c r="E11090" s="44"/>
      <c r="F11090" s="43"/>
      <c r="G11090" s="84"/>
      <c r="H11090" s="31"/>
      <c r="I11090" s="205"/>
      <c r="J11090" s="84"/>
      <c r="K11090" s="31"/>
      <c r="L11090" s="31"/>
      <c r="M11090" s="169"/>
      <c r="N11090" s="148"/>
      <c r="O11090" s="106"/>
      <c r="P11090" s="43"/>
      <c r="Q11090" s="205"/>
      <c r="R11090" s="84"/>
      <c r="S11090" s="31"/>
      <c r="T11090" s="31"/>
      <c r="U11090" s="169"/>
      <c r="V11090" s="150"/>
      <c r="W11090" s="141" t="str" cm="1">
        <f t="array" ref="W11090">IF(SUM(LEN(B11090:V11090))=0,"",IF(OR(OR(ISBLANK(F11090),SUM(LEN(C11090),LEN(D11090))=0),AND(NOT(E11090="Unknown"),ISBLANK(J11090)),AND(NOT(O11090="Unknown"),ISBLANK(R11090))),"Missing Information", INDEX(Table15[Entire Service Line Classification], MATCH(SUMIFS(Table15[Unique ID],Table15[System-Owned Portion],E11090,Table15[If Material Anything Other than "Lead" in Column E,Was Material Ever Previously Lead?],G11090,Table15[Customer-Owned Portion],O11090),Table15[Unique ID],0),0)))</f>
        <v/>
      </c>
    </row>
    <row r="11091" spans="2:23" x14ac:dyDescent="0.25">
      <c r="B11091" s="146"/>
      <c r="C11091" s="31"/>
      <c r="D11091" s="31"/>
      <c r="E11091" s="44"/>
      <c r="F11091" s="43"/>
      <c r="G11091" s="84"/>
      <c r="H11091" s="31"/>
      <c r="I11091" s="205"/>
      <c r="J11091" s="84"/>
      <c r="K11091" s="31"/>
      <c r="L11091" s="31"/>
      <c r="M11091" s="169"/>
      <c r="N11091" s="148"/>
      <c r="O11091" s="106"/>
      <c r="P11091" s="43"/>
      <c r="Q11091" s="205"/>
      <c r="R11091" s="84"/>
      <c r="S11091" s="31"/>
      <c r="T11091" s="31"/>
      <c r="U11091" s="169"/>
      <c r="V11091" s="150"/>
      <c r="W11091" s="141" t="str" cm="1">
        <f t="array" ref="W11091">IF(SUM(LEN(B11091:V11091))=0,"",IF(OR(OR(ISBLANK(F11091),SUM(LEN(C11091),LEN(D11091))=0),AND(NOT(E11091="Unknown"),ISBLANK(J11091)),AND(NOT(O11091="Unknown"),ISBLANK(R11091))),"Missing Information", INDEX(Table15[Entire Service Line Classification], MATCH(SUMIFS(Table15[Unique ID],Table15[System-Owned Portion],E11091,Table15[If Material Anything Other than "Lead" in Column E,Was Material Ever Previously Lead?],G11091,Table15[Customer-Owned Portion],O11091),Table15[Unique ID],0),0)))</f>
        <v/>
      </c>
    </row>
    <row r="11092" spans="2:23" x14ac:dyDescent="0.25">
      <c r="B11092" s="146"/>
      <c r="C11092" s="31"/>
      <c r="D11092" s="31"/>
      <c r="E11092" s="44"/>
      <c r="F11092" s="43"/>
      <c r="G11092" s="84"/>
      <c r="H11092" s="31"/>
      <c r="I11092" s="205"/>
      <c r="J11092" s="84"/>
      <c r="K11092" s="31"/>
      <c r="L11092" s="31"/>
      <c r="M11092" s="169"/>
      <c r="N11092" s="148"/>
      <c r="O11092" s="106"/>
      <c r="P11092" s="43"/>
      <c r="Q11092" s="205"/>
      <c r="R11092" s="84"/>
      <c r="S11092" s="31"/>
      <c r="T11092" s="31"/>
      <c r="U11092" s="169"/>
      <c r="V11092" s="150"/>
      <c r="W11092" s="141" t="str" cm="1">
        <f t="array" ref="W11092">IF(SUM(LEN(B11092:V11092))=0,"",IF(OR(OR(ISBLANK(F11092),SUM(LEN(C11092),LEN(D11092))=0),AND(NOT(E11092="Unknown"),ISBLANK(J11092)),AND(NOT(O11092="Unknown"),ISBLANK(R11092))),"Missing Information", INDEX(Table15[Entire Service Line Classification], MATCH(SUMIFS(Table15[Unique ID],Table15[System-Owned Portion],E11092,Table15[If Material Anything Other than "Lead" in Column E,Was Material Ever Previously Lead?],G11092,Table15[Customer-Owned Portion],O11092),Table15[Unique ID],0),0)))</f>
        <v/>
      </c>
    </row>
    <row r="11093" spans="2:23" x14ac:dyDescent="0.25">
      <c r="B11093" s="146"/>
      <c r="C11093" s="31"/>
      <c r="D11093" s="31"/>
      <c r="E11093" s="44"/>
      <c r="F11093" s="43"/>
      <c r="G11093" s="84"/>
      <c r="H11093" s="31"/>
      <c r="I11093" s="205"/>
      <c r="J11093" s="84"/>
      <c r="K11093" s="31"/>
      <c r="L11093" s="31"/>
      <c r="M11093" s="169"/>
      <c r="N11093" s="148"/>
      <c r="O11093" s="106"/>
      <c r="P11093" s="43"/>
      <c r="Q11093" s="205"/>
      <c r="R11093" s="84"/>
      <c r="S11093" s="31"/>
      <c r="T11093" s="31"/>
      <c r="U11093" s="169"/>
      <c r="V11093" s="150"/>
      <c r="W11093" s="141" t="str" cm="1">
        <f t="array" ref="W11093">IF(SUM(LEN(B11093:V11093))=0,"",IF(OR(OR(ISBLANK(F11093),SUM(LEN(C11093),LEN(D11093))=0),AND(NOT(E11093="Unknown"),ISBLANK(J11093)),AND(NOT(O11093="Unknown"),ISBLANK(R11093))),"Missing Information", INDEX(Table15[Entire Service Line Classification], MATCH(SUMIFS(Table15[Unique ID],Table15[System-Owned Portion],E11093,Table15[If Material Anything Other than "Lead" in Column E,Was Material Ever Previously Lead?],G11093,Table15[Customer-Owned Portion],O11093),Table15[Unique ID],0),0)))</f>
        <v/>
      </c>
    </row>
    <row r="11094" spans="2:23" x14ac:dyDescent="0.25">
      <c r="B11094" s="146"/>
      <c r="C11094" s="31"/>
      <c r="D11094" s="31"/>
      <c r="E11094" s="44"/>
      <c r="F11094" s="43"/>
      <c r="G11094" s="84"/>
      <c r="H11094" s="31"/>
      <c r="I11094" s="205"/>
      <c r="J11094" s="84"/>
      <c r="K11094" s="31"/>
      <c r="L11094" s="31"/>
      <c r="M11094" s="169"/>
      <c r="N11094" s="148"/>
      <c r="O11094" s="106"/>
      <c r="P11094" s="43"/>
      <c r="Q11094" s="205"/>
      <c r="R11094" s="84"/>
      <c r="S11094" s="31"/>
      <c r="T11094" s="31"/>
      <c r="U11094" s="169"/>
      <c r="V11094" s="150"/>
      <c r="W11094" s="141" t="str" cm="1">
        <f t="array" ref="W11094">IF(SUM(LEN(B11094:V11094))=0,"",IF(OR(OR(ISBLANK(F11094),SUM(LEN(C11094),LEN(D11094))=0),AND(NOT(E11094="Unknown"),ISBLANK(J11094)),AND(NOT(O11094="Unknown"),ISBLANK(R11094))),"Missing Information", INDEX(Table15[Entire Service Line Classification], MATCH(SUMIFS(Table15[Unique ID],Table15[System-Owned Portion],E11094,Table15[If Material Anything Other than "Lead" in Column E,Was Material Ever Previously Lead?],G11094,Table15[Customer-Owned Portion],O11094),Table15[Unique ID],0),0)))</f>
        <v/>
      </c>
    </row>
    <row r="11095" spans="2:23" x14ac:dyDescent="0.25">
      <c r="B11095" s="146"/>
      <c r="C11095" s="31"/>
      <c r="D11095" s="31"/>
      <c r="E11095" s="44"/>
      <c r="F11095" s="43"/>
      <c r="G11095" s="84"/>
      <c r="H11095" s="31"/>
      <c r="I11095" s="205"/>
      <c r="J11095" s="84"/>
      <c r="K11095" s="31"/>
      <c r="L11095" s="31"/>
      <c r="M11095" s="169"/>
      <c r="N11095" s="148"/>
      <c r="O11095" s="106"/>
      <c r="P11095" s="43"/>
      <c r="Q11095" s="205"/>
      <c r="R11095" s="84"/>
      <c r="S11095" s="31"/>
      <c r="T11095" s="31"/>
      <c r="U11095" s="169"/>
      <c r="V11095" s="150"/>
      <c r="W11095" s="141" t="str" cm="1">
        <f t="array" ref="W11095">IF(SUM(LEN(B11095:V11095))=0,"",IF(OR(OR(ISBLANK(F11095),SUM(LEN(C11095),LEN(D11095))=0),AND(NOT(E11095="Unknown"),ISBLANK(J11095)),AND(NOT(O11095="Unknown"),ISBLANK(R11095))),"Missing Information", INDEX(Table15[Entire Service Line Classification], MATCH(SUMIFS(Table15[Unique ID],Table15[System-Owned Portion],E11095,Table15[If Material Anything Other than "Lead" in Column E,Was Material Ever Previously Lead?],G11095,Table15[Customer-Owned Portion],O11095),Table15[Unique ID],0),0)))</f>
        <v/>
      </c>
    </row>
    <row r="11096" spans="2:23" x14ac:dyDescent="0.25">
      <c r="B11096" s="146"/>
      <c r="C11096" s="31"/>
      <c r="D11096" s="31"/>
      <c r="E11096" s="44"/>
      <c r="F11096" s="43"/>
      <c r="G11096" s="84"/>
      <c r="H11096" s="31"/>
      <c r="I11096" s="205"/>
      <c r="J11096" s="84"/>
      <c r="K11096" s="31"/>
      <c r="L11096" s="31"/>
      <c r="M11096" s="169"/>
      <c r="N11096" s="148"/>
      <c r="O11096" s="106"/>
      <c r="P11096" s="43"/>
      <c r="Q11096" s="205"/>
      <c r="R11096" s="84"/>
      <c r="S11096" s="31"/>
      <c r="T11096" s="31"/>
      <c r="U11096" s="169"/>
      <c r="V11096" s="150"/>
      <c r="W11096" s="141" t="str" cm="1">
        <f t="array" ref="W11096">IF(SUM(LEN(B11096:V11096))=0,"",IF(OR(OR(ISBLANK(F11096),SUM(LEN(C11096),LEN(D11096))=0),AND(NOT(E11096="Unknown"),ISBLANK(J11096)),AND(NOT(O11096="Unknown"),ISBLANK(R11096))),"Missing Information", INDEX(Table15[Entire Service Line Classification], MATCH(SUMIFS(Table15[Unique ID],Table15[System-Owned Portion],E11096,Table15[If Material Anything Other than "Lead" in Column E,Was Material Ever Previously Lead?],G11096,Table15[Customer-Owned Portion],O11096),Table15[Unique ID],0),0)))</f>
        <v/>
      </c>
    </row>
    <row r="11097" spans="2:23" x14ac:dyDescent="0.25">
      <c r="B11097" s="146"/>
      <c r="C11097" s="31"/>
      <c r="D11097" s="31"/>
      <c r="E11097" s="44"/>
      <c r="F11097" s="43"/>
      <c r="G11097" s="84"/>
      <c r="H11097" s="31"/>
      <c r="I11097" s="205"/>
      <c r="J11097" s="84"/>
      <c r="K11097" s="31"/>
      <c r="L11097" s="31"/>
      <c r="M11097" s="169"/>
      <c r="N11097" s="148"/>
      <c r="O11097" s="106"/>
      <c r="P11097" s="43"/>
      <c r="Q11097" s="205"/>
      <c r="R11097" s="84"/>
      <c r="S11097" s="31"/>
      <c r="T11097" s="31"/>
      <c r="U11097" s="169"/>
      <c r="V11097" s="150"/>
      <c r="W11097" s="141" t="str" cm="1">
        <f t="array" ref="W11097">IF(SUM(LEN(B11097:V11097))=0,"",IF(OR(OR(ISBLANK(F11097),SUM(LEN(C11097),LEN(D11097))=0),AND(NOT(E11097="Unknown"),ISBLANK(J11097)),AND(NOT(O11097="Unknown"),ISBLANK(R11097))),"Missing Information", INDEX(Table15[Entire Service Line Classification], MATCH(SUMIFS(Table15[Unique ID],Table15[System-Owned Portion],E11097,Table15[If Material Anything Other than "Lead" in Column E,Was Material Ever Previously Lead?],G11097,Table15[Customer-Owned Portion],O11097),Table15[Unique ID],0),0)))</f>
        <v/>
      </c>
    </row>
    <row r="11098" spans="2:23" x14ac:dyDescent="0.25">
      <c r="B11098" s="146"/>
      <c r="C11098" s="31"/>
      <c r="D11098" s="31"/>
      <c r="E11098" s="44"/>
      <c r="F11098" s="43"/>
      <c r="G11098" s="84"/>
      <c r="H11098" s="31"/>
      <c r="I11098" s="205"/>
      <c r="J11098" s="84"/>
      <c r="K11098" s="31"/>
      <c r="L11098" s="31"/>
      <c r="M11098" s="169"/>
      <c r="N11098" s="148"/>
      <c r="O11098" s="106"/>
      <c r="P11098" s="43"/>
      <c r="Q11098" s="205"/>
      <c r="R11098" s="84"/>
      <c r="S11098" s="31"/>
      <c r="T11098" s="31"/>
      <c r="U11098" s="169"/>
      <c r="V11098" s="150"/>
      <c r="W11098" s="141" t="str" cm="1">
        <f t="array" ref="W11098">IF(SUM(LEN(B11098:V11098))=0,"",IF(OR(OR(ISBLANK(F11098),SUM(LEN(C11098),LEN(D11098))=0),AND(NOT(E11098="Unknown"),ISBLANK(J11098)),AND(NOT(O11098="Unknown"),ISBLANK(R11098))),"Missing Information", INDEX(Table15[Entire Service Line Classification], MATCH(SUMIFS(Table15[Unique ID],Table15[System-Owned Portion],E11098,Table15[If Material Anything Other than "Lead" in Column E,Was Material Ever Previously Lead?],G11098,Table15[Customer-Owned Portion],O11098),Table15[Unique ID],0),0)))</f>
        <v/>
      </c>
    </row>
    <row r="11099" spans="2:23" x14ac:dyDescent="0.25">
      <c r="B11099" s="146"/>
      <c r="C11099" s="31"/>
      <c r="D11099" s="31"/>
      <c r="E11099" s="44"/>
      <c r="F11099" s="43"/>
      <c r="G11099" s="84"/>
      <c r="H11099" s="31"/>
      <c r="I11099" s="205"/>
      <c r="J11099" s="84"/>
      <c r="K11099" s="31"/>
      <c r="L11099" s="31"/>
      <c r="M11099" s="169"/>
      <c r="N11099" s="148"/>
      <c r="O11099" s="106"/>
      <c r="P11099" s="43"/>
      <c r="Q11099" s="205"/>
      <c r="R11099" s="84"/>
      <c r="S11099" s="31"/>
      <c r="T11099" s="31"/>
      <c r="U11099" s="169"/>
      <c r="V11099" s="150"/>
      <c r="W11099" s="141" t="str" cm="1">
        <f t="array" ref="W11099">IF(SUM(LEN(B11099:V11099))=0,"",IF(OR(OR(ISBLANK(F11099),SUM(LEN(C11099),LEN(D11099))=0),AND(NOT(E11099="Unknown"),ISBLANK(J11099)),AND(NOT(O11099="Unknown"),ISBLANK(R11099))),"Missing Information", INDEX(Table15[Entire Service Line Classification], MATCH(SUMIFS(Table15[Unique ID],Table15[System-Owned Portion],E11099,Table15[If Material Anything Other than "Lead" in Column E,Was Material Ever Previously Lead?],G11099,Table15[Customer-Owned Portion],O11099),Table15[Unique ID],0),0)))</f>
        <v/>
      </c>
    </row>
    <row r="11100" spans="2:23" x14ac:dyDescent="0.25">
      <c r="B11100" s="146"/>
      <c r="C11100" s="31"/>
      <c r="D11100" s="31"/>
      <c r="E11100" s="44"/>
      <c r="F11100" s="43"/>
      <c r="G11100" s="84"/>
      <c r="H11100" s="31"/>
      <c r="I11100" s="205"/>
      <c r="J11100" s="84"/>
      <c r="K11100" s="31"/>
      <c r="L11100" s="31"/>
      <c r="M11100" s="169"/>
      <c r="N11100" s="148"/>
      <c r="O11100" s="106"/>
      <c r="P11100" s="43"/>
      <c r="Q11100" s="205"/>
      <c r="R11100" s="84"/>
      <c r="S11100" s="31"/>
      <c r="T11100" s="31"/>
      <c r="U11100" s="169"/>
      <c r="V11100" s="150"/>
      <c r="W11100" s="141" t="str" cm="1">
        <f t="array" ref="W11100">IF(SUM(LEN(B11100:V11100))=0,"",IF(OR(OR(ISBLANK(F11100),SUM(LEN(C11100),LEN(D11100))=0),AND(NOT(E11100="Unknown"),ISBLANK(J11100)),AND(NOT(O11100="Unknown"),ISBLANK(R11100))),"Missing Information", INDEX(Table15[Entire Service Line Classification], MATCH(SUMIFS(Table15[Unique ID],Table15[System-Owned Portion],E11100,Table15[If Material Anything Other than "Lead" in Column E,Was Material Ever Previously Lead?],G11100,Table15[Customer-Owned Portion],O11100),Table15[Unique ID],0),0)))</f>
        <v/>
      </c>
    </row>
    <row r="11101" spans="2:23" x14ac:dyDescent="0.25">
      <c r="B11101" s="146"/>
      <c r="C11101" s="31"/>
      <c r="D11101" s="31"/>
      <c r="E11101" s="44"/>
      <c r="F11101" s="43"/>
      <c r="G11101" s="84"/>
      <c r="H11101" s="31"/>
      <c r="I11101" s="205"/>
      <c r="J11101" s="84"/>
      <c r="K11101" s="31"/>
      <c r="L11101" s="31"/>
      <c r="M11101" s="169"/>
      <c r="N11101" s="148"/>
      <c r="O11101" s="106"/>
      <c r="P11101" s="43"/>
      <c r="Q11101" s="205"/>
      <c r="R11101" s="84"/>
      <c r="S11101" s="31"/>
      <c r="T11101" s="31"/>
      <c r="U11101" s="169"/>
      <c r="V11101" s="150"/>
      <c r="W11101" s="141" t="str" cm="1">
        <f t="array" ref="W11101">IF(SUM(LEN(B11101:V11101))=0,"",IF(OR(OR(ISBLANK(F11101),SUM(LEN(C11101),LEN(D11101))=0),AND(NOT(E11101="Unknown"),ISBLANK(J11101)),AND(NOT(O11101="Unknown"),ISBLANK(R11101))),"Missing Information", INDEX(Table15[Entire Service Line Classification], MATCH(SUMIFS(Table15[Unique ID],Table15[System-Owned Portion],E11101,Table15[If Material Anything Other than "Lead" in Column E,Was Material Ever Previously Lead?],G11101,Table15[Customer-Owned Portion],O11101),Table15[Unique ID],0),0)))</f>
        <v/>
      </c>
    </row>
    <row r="11102" spans="2:23" x14ac:dyDescent="0.25">
      <c r="B11102" s="146"/>
      <c r="C11102" s="31"/>
      <c r="D11102" s="31"/>
      <c r="E11102" s="44"/>
      <c r="F11102" s="43"/>
      <c r="G11102" s="84"/>
      <c r="H11102" s="31"/>
      <c r="I11102" s="205"/>
      <c r="J11102" s="84"/>
      <c r="K11102" s="31"/>
      <c r="L11102" s="31"/>
      <c r="M11102" s="169"/>
      <c r="N11102" s="148"/>
      <c r="O11102" s="106"/>
      <c r="P11102" s="43"/>
      <c r="Q11102" s="205"/>
      <c r="R11102" s="84"/>
      <c r="S11102" s="31"/>
      <c r="T11102" s="31"/>
      <c r="U11102" s="169"/>
      <c r="V11102" s="150"/>
      <c r="W11102" s="141" t="str" cm="1">
        <f t="array" ref="W11102">IF(SUM(LEN(B11102:V11102))=0,"",IF(OR(OR(ISBLANK(F11102),SUM(LEN(C11102),LEN(D11102))=0),AND(NOT(E11102="Unknown"),ISBLANK(J11102)),AND(NOT(O11102="Unknown"),ISBLANK(R11102))),"Missing Information", INDEX(Table15[Entire Service Line Classification], MATCH(SUMIFS(Table15[Unique ID],Table15[System-Owned Portion],E11102,Table15[If Material Anything Other than "Lead" in Column E,Was Material Ever Previously Lead?],G11102,Table15[Customer-Owned Portion],O11102),Table15[Unique ID],0),0)))</f>
        <v/>
      </c>
    </row>
    <row r="11103" spans="2:23" x14ac:dyDescent="0.25">
      <c r="B11103" s="146"/>
      <c r="C11103" s="31"/>
      <c r="D11103" s="31"/>
      <c r="E11103" s="44"/>
      <c r="F11103" s="43"/>
      <c r="G11103" s="84"/>
      <c r="H11103" s="31"/>
      <c r="I11103" s="205"/>
      <c r="J11103" s="84"/>
      <c r="K11103" s="31"/>
      <c r="L11103" s="31"/>
      <c r="M11103" s="169"/>
      <c r="N11103" s="148"/>
      <c r="O11103" s="106"/>
      <c r="P11103" s="43"/>
      <c r="Q11103" s="205"/>
      <c r="R11103" s="84"/>
      <c r="S11103" s="31"/>
      <c r="T11103" s="31"/>
      <c r="U11103" s="169"/>
      <c r="V11103" s="150"/>
      <c r="W11103" s="141" t="str" cm="1">
        <f t="array" ref="W11103">IF(SUM(LEN(B11103:V11103))=0,"",IF(OR(OR(ISBLANK(F11103),SUM(LEN(C11103),LEN(D11103))=0),AND(NOT(E11103="Unknown"),ISBLANK(J11103)),AND(NOT(O11103="Unknown"),ISBLANK(R11103))),"Missing Information", INDEX(Table15[Entire Service Line Classification], MATCH(SUMIFS(Table15[Unique ID],Table15[System-Owned Portion],E11103,Table15[If Material Anything Other than "Lead" in Column E,Was Material Ever Previously Lead?],G11103,Table15[Customer-Owned Portion],O11103),Table15[Unique ID],0),0)))</f>
        <v/>
      </c>
    </row>
    <row r="11104" spans="2:23" x14ac:dyDescent="0.25">
      <c r="B11104" s="146"/>
      <c r="C11104" s="31"/>
      <c r="D11104" s="31"/>
      <c r="E11104" s="44"/>
      <c r="F11104" s="43"/>
      <c r="G11104" s="84"/>
      <c r="H11104" s="31"/>
      <c r="I11104" s="205"/>
      <c r="J11104" s="84"/>
      <c r="K11104" s="31"/>
      <c r="L11104" s="31"/>
      <c r="M11104" s="169"/>
      <c r="N11104" s="148"/>
      <c r="O11104" s="106"/>
      <c r="P11104" s="43"/>
      <c r="Q11104" s="205"/>
      <c r="R11104" s="84"/>
      <c r="S11104" s="31"/>
      <c r="T11104" s="31"/>
      <c r="U11104" s="169"/>
      <c r="V11104" s="150"/>
      <c r="W11104" s="141" t="str" cm="1">
        <f t="array" ref="W11104">IF(SUM(LEN(B11104:V11104))=0,"",IF(OR(OR(ISBLANK(F11104),SUM(LEN(C11104),LEN(D11104))=0),AND(NOT(E11104="Unknown"),ISBLANK(J11104)),AND(NOT(O11104="Unknown"),ISBLANK(R11104))),"Missing Information", INDEX(Table15[Entire Service Line Classification], MATCH(SUMIFS(Table15[Unique ID],Table15[System-Owned Portion],E11104,Table15[If Material Anything Other than "Lead" in Column E,Was Material Ever Previously Lead?],G11104,Table15[Customer-Owned Portion],O11104),Table15[Unique ID],0),0)))</f>
        <v/>
      </c>
    </row>
    <row r="11105" spans="2:23" x14ac:dyDescent="0.25">
      <c r="B11105" s="146"/>
      <c r="C11105" s="31"/>
      <c r="D11105" s="31"/>
      <c r="E11105" s="44"/>
      <c r="F11105" s="43"/>
      <c r="G11105" s="84"/>
      <c r="H11105" s="31"/>
      <c r="I11105" s="205"/>
      <c r="J11105" s="84"/>
      <c r="K11105" s="31"/>
      <c r="L11105" s="31"/>
      <c r="M11105" s="169"/>
      <c r="N11105" s="148"/>
      <c r="O11105" s="106"/>
      <c r="P11105" s="43"/>
      <c r="Q11105" s="205"/>
      <c r="R11105" s="84"/>
      <c r="S11105" s="31"/>
      <c r="T11105" s="31"/>
      <c r="U11105" s="169"/>
      <c r="V11105" s="150"/>
      <c r="W11105" s="141" t="str" cm="1">
        <f t="array" ref="W11105">IF(SUM(LEN(B11105:V11105))=0,"",IF(OR(OR(ISBLANK(F11105),SUM(LEN(C11105),LEN(D11105))=0),AND(NOT(E11105="Unknown"),ISBLANK(J11105)),AND(NOT(O11105="Unknown"),ISBLANK(R11105))),"Missing Information", INDEX(Table15[Entire Service Line Classification], MATCH(SUMIFS(Table15[Unique ID],Table15[System-Owned Portion],E11105,Table15[If Material Anything Other than "Lead" in Column E,Was Material Ever Previously Lead?],G11105,Table15[Customer-Owned Portion],O11105),Table15[Unique ID],0),0)))</f>
        <v/>
      </c>
    </row>
    <row r="11106" spans="2:23" x14ac:dyDescent="0.25">
      <c r="B11106" s="146"/>
      <c r="C11106" s="31"/>
      <c r="D11106" s="31"/>
      <c r="E11106" s="44"/>
      <c r="F11106" s="43"/>
      <c r="G11106" s="84"/>
      <c r="H11106" s="31"/>
      <c r="I11106" s="205"/>
      <c r="J11106" s="84"/>
      <c r="K11106" s="31"/>
      <c r="L11106" s="31"/>
      <c r="M11106" s="169"/>
      <c r="N11106" s="148"/>
      <c r="O11106" s="106"/>
      <c r="P11106" s="43"/>
      <c r="Q11106" s="205"/>
      <c r="R11106" s="84"/>
      <c r="S11106" s="31"/>
      <c r="T11106" s="31"/>
      <c r="U11106" s="169"/>
      <c r="V11106" s="150"/>
      <c r="W11106" s="141" t="str" cm="1">
        <f t="array" ref="W11106">IF(SUM(LEN(B11106:V11106))=0,"",IF(OR(OR(ISBLANK(F11106),SUM(LEN(C11106),LEN(D11106))=0),AND(NOT(E11106="Unknown"),ISBLANK(J11106)),AND(NOT(O11106="Unknown"),ISBLANK(R11106))),"Missing Information", INDEX(Table15[Entire Service Line Classification], MATCH(SUMIFS(Table15[Unique ID],Table15[System-Owned Portion],E11106,Table15[If Material Anything Other than "Lead" in Column E,Was Material Ever Previously Lead?],G11106,Table15[Customer-Owned Portion],O11106),Table15[Unique ID],0),0)))</f>
        <v/>
      </c>
    </row>
    <row r="11107" spans="2:23" x14ac:dyDescent="0.25">
      <c r="B11107" s="146"/>
      <c r="C11107" s="31"/>
      <c r="D11107" s="31"/>
      <c r="E11107" s="44"/>
      <c r="F11107" s="43"/>
      <c r="G11107" s="84"/>
      <c r="H11107" s="31"/>
      <c r="I11107" s="205"/>
      <c r="J11107" s="84"/>
      <c r="K11107" s="31"/>
      <c r="L11107" s="31"/>
      <c r="M11107" s="169"/>
      <c r="N11107" s="148"/>
      <c r="O11107" s="106"/>
      <c r="P11107" s="43"/>
      <c r="Q11107" s="205"/>
      <c r="R11107" s="84"/>
      <c r="S11107" s="31"/>
      <c r="T11107" s="31"/>
      <c r="U11107" s="169"/>
      <c r="V11107" s="150"/>
      <c r="W11107" s="141" t="str" cm="1">
        <f t="array" ref="W11107">IF(SUM(LEN(B11107:V11107))=0,"",IF(OR(OR(ISBLANK(F11107),SUM(LEN(C11107),LEN(D11107))=0),AND(NOT(E11107="Unknown"),ISBLANK(J11107)),AND(NOT(O11107="Unknown"),ISBLANK(R11107))),"Missing Information", INDEX(Table15[Entire Service Line Classification], MATCH(SUMIFS(Table15[Unique ID],Table15[System-Owned Portion],E11107,Table15[If Material Anything Other than "Lead" in Column E,Was Material Ever Previously Lead?],G11107,Table15[Customer-Owned Portion],O11107),Table15[Unique ID],0),0)))</f>
        <v/>
      </c>
    </row>
    <row r="11108" spans="2:23" x14ac:dyDescent="0.25">
      <c r="B11108" s="146"/>
      <c r="C11108" s="31"/>
      <c r="D11108" s="31"/>
      <c r="E11108" s="44"/>
      <c r="F11108" s="43"/>
      <c r="G11108" s="84"/>
      <c r="H11108" s="31"/>
      <c r="I11108" s="205"/>
      <c r="J11108" s="84"/>
      <c r="K11108" s="31"/>
      <c r="L11108" s="31"/>
      <c r="M11108" s="169"/>
      <c r="N11108" s="148"/>
      <c r="O11108" s="106"/>
      <c r="P11108" s="43"/>
      <c r="Q11108" s="205"/>
      <c r="R11108" s="84"/>
      <c r="S11108" s="31"/>
      <c r="T11108" s="31"/>
      <c r="U11108" s="169"/>
      <c r="V11108" s="150"/>
      <c r="W11108" s="141" t="str" cm="1">
        <f t="array" ref="W11108">IF(SUM(LEN(B11108:V11108))=0,"",IF(OR(OR(ISBLANK(F11108),SUM(LEN(C11108),LEN(D11108))=0),AND(NOT(E11108="Unknown"),ISBLANK(J11108)),AND(NOT(O11108="Unknown"),ISBLANK(R11108))),"Missing Information", INDEX(Table15[Entire Service Line Classification], MATCH(SUMIFS(Table15[Unique ID],Table15[System-Owned Portion],E11108,Table15[If Material Anything Other than "Lead" in Column E,Was Material Ever Previously Lead?],G11108,Table15[Customer-Owned Portion],O11108),Table15[Unique ID],0),0)))</f>
        <v/>
      </c>
    </row>
    <row r="11109" spans="2:23" x14ac:dyDescent="0.25">
      <c r="B11109" s="146"/>
      <c r="C11109" s="31"/>
      <c r="D11109" s="31"/>
      <c r="E11109" s="44"/>
      <c r="F11109" s="43"/>
      <c r="G11109" s="84"/>
      <c r="H11109" s="31"/>
      <c r="I11109" s="205"/>
      <c r="J11109" s="84"/>
      <c r="K11109" s="31"/>
      <c r="L11109" s="31"/>
      <c r="M11109" s="169"/>
      <c r="N11109" s="148"/>
      <c r="O11109" s="106"/>
      <c r="P11109" s="43"/>
      <c r="Q11109" s="205"/>
      <c r="R11109" s="84"/>
      <c r="S11109" s="31"/>
      <c r="T11109" s="31"/>
      <c r="U11109" s="169"/>
      <c r="V11109" s="150"/>
      <c r="W11109" s="141" t="str" cm="1">
        <f t="array" ref="W11109">IF(SUM(LEN(B11109:V11109))=0,"",IF(OR(OR(ISBLANK(F11109),SUM(LEN(C11109),LEN(D11109))=0),AND(NOT(E11109="Unknown"),ISBLANK(J11109)),AND(NOT(O11109="Unknown"),ISBLANK(R11109))),"Missing Information", INDEX(Table15[Entire Service Line Classification], MATCH(SUMIFS(Table15[Unique ID],Table15[System-Owned Portion],E11109,Table15[If Material Anything Other than "Lead" in Column E,Was Material Ever Previously Lead?],G11109,Table15[Customer-Owned Portion],O11109),Table15[Unique ID],0),0)))</f>
        <v/>
      </c>
    </row>
    <row r="11110" spans="2:23" x14ac:dyDescent="0.25">
      <c r="B11110" s="146"/>
      <c r="C11110" s="31"/>
      <c r="D11110" s="31"/>
      <c r="E11110" s="44"/>
      <c r="F11110" s="43"/>
      <c r="G11110" s="84"/>
      <c r="H11110" s="31"/>
      <c r="I11110" s="205"/>
      <c r="J11110" s="84"/>
      <c r="K11110" s="31"/>
      <c r="L11110" s="31"/>
      <c r="M11110" s="169"/>
      <c r="N11110" s="148"/>
      <c r="O11110" s="106"/>
      <c r="P11110" s="43"/>
      <c r="Q11110" s="205"/>
      <c r="R11110" s="84"/>
      <c r="S11110" s="31"/>
      <c r="T11110" s="31"/>
      <c r="U11110" s="169"/>
      <c r="V11110" s="150"/>
      <c r="W11110" s="141" t="str" cm="1">
        <f t="array" ref="W11110">IF(SUM(LEN(B11110:V11110))=0,"",IF(OR(OR(ISBLANK(F11110),SUM(LEN(C11110),LEN(D11110))=0),AND(NOT(E11110="Unknown"),ISBLANK(J11110)),AND(NOT(O11110="Unknown"),ISBLANK(R11110))),"Missing Information", INDEX(Table15[Entire Service Line Classification], MATCH(SUMIFS(Table15[Unique ID],Table15[System-Owned Portion],E11110,Table15[If Material Anything Other than "Lead" in Column E,Was Material Ever Previously Lead?],G11110,Table15[Customer-Owned Portion],O11110),Table15[Unique ID],0),0)))</f>
        <v/>
      </c>
    </row>
    <row r="11111" spans="2:23" x14ac:dyDescent="0.25">
      <c r="B11111" s="146"/>
      <c r="C11111" s="31"/>
      <c r="D11111" s="31"/>
      <c r="E11111" s="44"/>
      <c r="F11111" s="43"/>
      <c r="G11111" s="84"/>
      <c r="H11111" s="31"/>
      <c r="I11111" s="205"/>
      <c r="J11111" s="84"/>
      <c r="K11111" s="31"/>
      <c r="L11111" s="31"/>
      <c r="M11111" s="169"/>
      <c r="N11111" s="148"/>
      <c r="O11111" s="106"/>
      <c r="P11111" s="43"/>
      <c r="Q11111" s="205"/>
      <c r="R11111" s="84"/>
      <c r="S11111" s="31"/>
      <c r="T11111" s="31"/>
      <c r="U11111" s="169"/>
      <c r="V11111" s="150"/>
      <c r="W11111" s="141" t="str" cm="1">
        <f t="array" ref="W11111">IF(SUM(LEN(B11111:V11111))=0,"",IF(OR(OR(ISBLANK(F11111),SUM(LEN(C11111),LEN(D11111))=0),AND(NOT(E11111="Unknown"),ISBLANK(J11111)),AND(NOT(O11111="Unknown"),ISBLANK(R11111))),"Missing Information", INDEX(Table15[Entire Service Line Classification], MATCH(SUMIFS(Table15[Unique ID],Table15[System-Owned Portion],E11111,Table15[If Material Anything Other than "Lead" in Column E,Was Material Ever Previously Lead?],G11111,Table15[Customer-Owned Portion],O11111),Table15[Unique ID],0),0)))</f>
        <v/>
      </c>
    </row>
    <row r="11112" spans="2:23" x14ac:dyDescent="0.25">
      <c r="B11112" s="146"/>
      <c r="C11112" s="31"/>
      <c r="D11112" s="31"/>
      <c r="E11112" s="44"/>
      <c r="F11112" s="43"/>
      <c r="G11112" s="84"/>
      <c r="H11112" s="31"/>
      <c r="I11112" s="205"/>
      <c r="J11112" s="84"/>
      <c r="K11112" s="31"/>
      <c r="L11112" s="31"/>
      <c r="M11112" s="169"/>
      <c r="N11112" s="148"/>
      <c r="O11112" s="106"/>
      <c r="P11112" s="43"/>
      <c r="Q11112" s="205"/>
      <c r="R11112" s="84"/>
      <c r="S11112" s="31"/>
      <c r="T11112" s="31"/>
      <c r="U11112" s="169"/>
      <c r="V11112" s="150"/>
      <c r="W11112" s="141" t="str" cm="1">
        <f t="array" ref="W11112">IF(SUM(LEN(B11112:V11112))=0,"",IF(OR(OR(ISBLANK(F11112),SUM(LEN(C11112),LEN(D11112))=0),AND(NOT(E11112="Unknown"),ISBLANK(J11112)),AND(NOT(O11112="Unknown"),ISBLANK(R11112))),"Missing Information", INDEX(Table15[Entire Service Line Classification], MATCH(SUMIFS(Table15[Unique ID],Table15[System-Owned Portion],E11112,Table15[If Material Anything Other than "Lead" in Column E,Was Material Ever Previously Lead?],G11112,Table15[Customer-Owned Portion],O11112),Table15[Unique ID],0),0)))</f>
        <v/>
      </c>
    </row>
    <row r="11113" spans="2:23" x14ac:dyDescent="0.25">
      <c r="B11113" s="146"/>
      <c r="C11113" s="31"/>
      <c r="D11113" s="31"/>
      <c r="E11113" s="44"/>
      <c r="F11113" s="43"/>
      <c r="G11113" s="84"/>
      <c r="H11113" s="31"/>
      <c r="I11113" s="205"/>
      <c r="J11113" s="84"/>
      <c r="K11113" s="31"/>
      <c r="L11113" s="31"/>
      <c r="M11113" s="169"/>
      <c r="N11113" s="148"/>
      <c r="O11113" s="106"/>
      <c r="P11113" s="43"/>
      <c r="Q11113" s="205"/>
      <c r="R11113" s="84"/>
      <c r="S11113" s="31"/>
      <c r="T11113" s="31"/>
      <c r="U11113" s="169"/>
      <c r="V11113" s="150"/>
      <c r="W11113" s="141" t="str" cm="1">
        <f t="array" ref="W11113">IF(SUM(LEN(B11113:V11113))=0,"",IF(OR(OR(ISBLANK(F11113),SUM(LEN(C11113),LEN(D11113))=0),AND(NOT(E11113="Unknown"),ISBLANK(J11113)),AND(NOT(O11113="Unknown"),ISBLANK(R11113))),"Missing Information", INDEX(Table15[Entire Service Line Classification], MATCH(SUMIFS(Table15[Unique ID],Table15[System-Owned Portion],E11113,Table15[If Material Anything Other than "Lead" in Column E,Was Material Ever Previously Lead?],G11113,Table15[Customer-Owned Portion],O11113),Table15[Unique ID],0),0)))</f>
        <v/>
      </c>
    </row>
    <row r="11114" spans="2:23" x14ac:dyDescent="0.25">
      <c r="B11114" s="146"/>
      <c r="C11114" s="31"/>
      <c r="D11114" s="31"/>
      <c r="E11114" s="44"/>
      <c r="F11114" s="43"/>
      <c r="G11114" s="84"/>
      <c r="H11114" s="31"/>
      <c r="I11114" s="205"/>
      <c r="J11114" s="84"/>
      <c r="K11114" s="31"/>
      <c r="L11114" s="31"/>
      <c r="M11114" s="169"/>
      <c r="N11114" s="148"/>
      <c r="O11114" s="106"/>
      <c r="P11114" s="43"/>
      <c r="Q11114" s="205"/>
      <c r="R11114" s="84"/>
      <c r="S11114" s="31"/>
      <c r="T11114" s="31"/>
      <c r="U11114" s="169"/>
      <c r="V11114" s="150"/>
      <c r="W11114" s="141" t="str" cm="1">
        <f t="array" ref="W11114">IF(SUM(LEN(B11114:V11114))=0,"",IF(OR(OR(ISBLANK(F11114),SUM(LEN(C11114),LEN(D11114))=0),AND(NOT(E11114="Unknown"),ISBLANK(J11114)),AND(NOT(O11114="Unknown"),ISBLANK(R11114))),"Missing Information", INDEX(Table15[Entire Service Line Classification], MATCH(SUMIFS(Table15[Unique ID],Table15[System-Owned Portion],E11114,Table15[If Material Anything Other than "Lead" in Column E,Was Material Ever Previously Lead?],G11114,Table15[Customer-Owned Portion],O11114),Table15[Unique ID],0),0)))</f>
        <v/>
      </c>
    </row>
    <row r="11115" spans="2:23" x14ac:dyDescent="0.25">
      <c r="B11115" s="146"/>
      <c r="C11115" s="31"/>
      <c r="D11115" s="31"/>
      <c r="E11115" s="44"/>
      <c r="F11115" s="43"/>
      <c r="G11115" s="84"/>
      <c r="H11115" s="31"/>
      <c r="I11115" s="205"/>
      <c r="J11115" s="84"/>
      <c r="K11115" s="31"/>
      <c r="L11115" s="31"/>
      <c r="M11115" s="169"/>
      <c r="N11115" s="148"/>
      <c r="O11115" s="106"/>
      <c r="P11115" s="43"/>
      <c r="Q11115" s="205"/>
      <c r="R11115" s="84"/>
      <c r="S11115" s="31"/>
      <c r="T11115" s="31"/>
      <c r="U11115" s="169"/>
      <c r="V11115" s="150"/>
      <c r="W11115" s="141" t="str" cm="1">
        <f t="array" ref="W11115">IF(SUM(LEN(B11115:V11115))=0,"",IF(OR(OR(ISBLANK(F11115),SUM(LEN(C11115),LEN(D11115))=0),AND(NOT(E11115="Unknown"),ISBLANK(J11115)),AND(NOT(O11115="Unknown"),ISBLANK(R11115))),"Missing Information", INDEX(Table15[Entire Service Line Classification], MATCH(SUMIFS(Table15[Unique ID],Table15[System-Owned Portion],E11115,Table15[If Material Anything Other than "Lead" in Column E,Was Material Ever Previously Lead?],G11115,Table15[Customer-Owned Portion],O11115),Table15[Unique ID],0),0)))</f>
        <v/>
      </c>
    </row>
    <row r="11116" spans="2:23" x14ac:dyDescent="0.25">
      <c r="B11116" s="146"/>
      <c r="C11116" s="31"/>
      <c r="D11116" s="31"/>
      <c r="E11116" s="44"/>
      <c r="F11116" s="43"/>
      <c r="G11116" s="84"/>
      <c r="H11116" s="31"/>
      <c r="I11116" s="205"/>
      <c r="J11116" s="84"/>
      <c r="K11116" s="31"/>
      <c r="L11116" s="31"/>
      <c r="M11116" s="169"/>
      <c r="N11116" s="148"/>
      <c r="O11116" s="106"/>
      <c r="P11116" s="43"/>
      <c r="Q11116" s="205"/>
      <c r="R11116" s="84"/>
      <c r="S11116" s="31"/>
      <c r="T11116" s="31"/>
      <c r="U11116" s="169"/>
      <c r="V11116" s="150"/>
      <c r="W11116" s="141" t="str" cm="1">
        <f t="array" ref="W11116">IF(SUM(LEN(B11116:V11116))=0,"",IF(OR(OR(ISBLANK(F11116),SUM(LEN(C11116),LEN(D11116))=0),AND(NOT(E11116="Unknown"),ISBLANK(J11116)),AND(NOT(O11116="Unknown"),ISBLANK(R11116))),"Missing Information", INDEX(Table15[Entire Service Line Classification], MATCH(SUMIFS(Table15[Unique ID],Table15[System-Owned Portion],E11116,Table15[If Material Anything Other than "Lead" in Column E,Was Material Ever Previously Lead?],G11116,Table15[Customer-Owned Portion],O11116),Table15[Unique ID],0),0)))</f>
        <v/>
      </c>
    </row>
    <row r="11117" spans="2:23" x14ac:dyDescent="0.25">
      <c r="B11117" s="146"/>
      <c r="C11117" s="31"/>
      <c r="D11117" s="31"/>
      <c r="E11117" s="44"/>
      <c r="F11117" s="43"/>
      <c r="G11117" s="84"/>
      <c r="H11117" s="31"/>
      <c r="I11117" s="205"/>
      <c r="J11117" s="84"/>
      <c r="K11117" s="31"/>
      <c r="L11117" s="31"/>
      <c r="M11117" s="169"/>
      <c r="N11117" s="148"/>
      <c r="O11117" s="106"/>
      <c r="P11117" s="43"/>
      <c r="Q11117" s="205"/>
      <c r="R11117" s="84"/>
      <c r="S11117" s="31"/>
      <c r="T11117" s="31"/>
      <c r="U11117" s="169"/>
      <c r="V11117" s="150"/>
      <c r="W11117" s="141" t="str" cm="1">
        <f t="array" ref="W11117">IF(SUM(LEN(B11117:V11117))=0,"",IF(OR(OR(ISBLANK(F11117),SUM(LEN(C11117),LEN(D11117))=0),AND(NOT(E11117="Unknown"),ISBLANK(J11117)),AND(NOT(O11117="Unknown"),ISBLANK(R11117))),"Missing Information", INDEX(Table15[Entire Service Line Classification], MATCH(SUMIFS(Table15[Unique ID],Table15[System-Owned Portion],E11117,Table15[If Material Anything Other than "Lead" in Column E,Was Material Ever Previously Lead?],G11117,Table15[Customer-Owned Portion],O11117),Table15[Unique ID],0),0)))</f>
        <v/>
      </c>
    </row>
    <row r="11118" spans="2:23" x14ac:dyDescent="0.25">
      <c r="B11118" s="146"/>
      <c r="C11118" s="31"/>
      <c r="D11118" s="31"/>
      <c r="E11118" s="44"/>
      <c r="F11118" s="43"/>
      <c r="G11118" s="84"/>
      <c r="H11118" s="31"/>
      <c r="I11118" s="205"/>
      <c r="J11118" s="84"/>
      <c r="K11118" s="31"/>
      <c r="L11118" s="31"/>
      <c r="M11118" s="169"/>
      <c r="N11118" s="148"/>
      <c r="O11118" s="106"/>
      <c r="P11118" s="43"/>
      <c r="Q11118" s="205"/>
      <c r="R11118" s="84"/>
      <c r="S11118" s="31"/>
      <c r="T11118" s="31"/>
      <c r="U11118" s="169"/>
      <c r="V11118" s="150"/>
      <c r="W11118" s="141" t="str" cm="1">
        <f t="array" ref="W11118">IF(SUM(LEN(B11118:V11118))=0,"",IF(OR(OR(ISBLANK(F11118),SUM(LEN(C11118),LEN(D11118))=0),AND(NOT(E11118="Unknown"),ISBLANK(J11118)),AND(NOT(O11118="Unknown"),ISBLANK(R11118))),"Missing Information", INDEX(Table15[Entire Service Line Classification], MATCH(SUMIFS(Table15[Unique ID],Table15[System-Owned Portion],E11118,Table15[If Material Anything Other than "Lead" in Column E,Was Material Ever Previously Lead?],G11118,Table15[Customer-Owned Portion],O11118),Table15[Unique ID],0),0)))</f>
        <v/>
      </c>
    </row>
    <row r="11119" spans="2:23" x14ac:dyDescent="0.25">
      <c r="B11119" s="146"/>
      <c r="C11119" s="31"/>
      <c r="D11119" s="31"/>
      <c r="E11119" s="44"/>
      <c r="F11119" s="43"/>
      <c r="G11119" s="84"/>
      <c r="H11119" s="31"/>
      <c r="I11119" s="205"/>
      <c r="J11119" s="84"/>
      <c r="K11119" s="31"/>
      <c r="L11119" s="31"/>
      <c r="M11119" s="169"/>
      <c r="N11119" s="148"/>
      <c r="O11119" s="106"/>
      <c r="P11119" s="43"/>
      <c r="Q11119" s="205"/>
      <c r="R11119" s="84"/>
      <c r="S11119" s="31"/>
      <c r="T11119" s="31"/>
      <c r="U11119" s="169"/>
      <c r="V11119" s="150"/>
      <c r="W11119" s="141" t="str" cm="1">
        <f t="array" ref="W11119">IF(SUM(LEN(B11119:V11119))=0,"",IF(OR(OR(ISBLANK(F11119),SUM(LEN(C11119),LEN(D11119))=0),AND(NOT(E11119="Unknown"),ISBLANK(J11119)),AND(NOT(O11119="Unknown"),ISBLANK(R11119))),"Missing Information", INDEX(Table15[Entire Service Line Classification], MATCH(SUMIFS(Table15[Unique ID],Table15[System-Owned Portion],E11119,Table15[If Material Anything Other than "Lead" in Column E,Was Material Ever Previously Lead?],G11119,Table15[Customer-Owned Portion],O11119),Table15[Unique ID],0),0)))</f>
        <v/>
      </c>
    </row>
    <row r="11120" spans="2:23" x14ac:dyDescent="0.25">
      <c r="B11120" s="146"/>
      <c r="C11120" s="31"/>
      <c r="D11120" s="31"/>
      <c r="E11120" s="44"/>
      <c r="F11120" s="43"/>
      <c r="G11120" s="84"/>
      <c r="H11120" s="31"/>
      <c r="I11120" s="205"/>
      <c r="J11120" s="84"/>
      <c r="K11120" s="31"/>
      <c r="L11120" s="31"/>
      <c r="M11120" s="169"/>
      <c r="N11120" s="148"/>
      <c r="O11120" s="106"/>
      <c r="P11120" s="43"/>
      <c r="Q11120" s="205"/>
      <c r="R11120" s="84"/>
      <c r="S11120" s="31"/>
      <c r="T11120" s="31"/>
      <c r="U11120" s="169"/>
      <c r="V11120" s="150"/>
      <c r="W11120" s="141" t="str" cm="1">
        <f t="array" ref="W11120">IF(SUM(LEN(B11120:V11120))=0,"",IF(OR(OR(ISBLANK(F11120),SUM(LEN(C11120),LEN(D11120))=0),AND(NOT(E11120="Unknown"),ISBLANK(J11120)),AND(NOT(O11120="Unknown"),ISBLANK(R11120))),"Missing Information", INDEX(Table15[Entire Service Line Classification], MATCH(SUMIFS(Table15[Unique ID],Table15[System-Owned Portion],E11120,Table15[If Material Anything Other than "Lead" in Column E,Was Material Ever Previously Lead?],G11120,Table15[Customer-Owned Portion],O11120),Table15[Unique ID],0),0)))</f>
        <v/>
      </c>
    </row>
    <row r="11121" spans="2:23" x14ac:dyDescent="0.25">
      <c r="B11121" s="146"/>
      <c r="C11121" s="31"/>
      <c r="D11121" s="31"/>
      <c r="E11121" s="44"/>
      <c r="F11121" s="43"/>
      <c r="G11121" s="84"/>
      <c r="H11121" s="31"/>
      <c r="I11121" s="205"/>
      <c r="J11121" s="84"/>
      <c r="K11121" s="31"/>
      <c r="L11121" s="31"/>
      <c r="M11121" s="169"/>
      <c r="N11121" s="148"/>
      <c r="O11121" s="106"/>
      <c r="P11121" s="43"/>
      <c r="Q11121" s="205"/>
      <c r="R11121" s="84"/>
      <c r="S11121" s="31"/>
      <c r="T11121" s="31"/>
      <c r="U11121" s="169"/>
      <c r="V11121" s="150"/>
      <c r="W11121" s="141" t="str" cm="1">
        <f t="array" ref="W11121">IF(SUM(LEN(B11121:V11121))=0,"",IF(OR(OR(ISBLANK(F11121),SUM(LEN(C11121),LEN(D11121))=0),AND(NOT(E11121="Unknown"),ISBLANK(J11121)),AND(NOT(O11121="Unknown"),ISBLANK(R11121))),"Missing Information", INDEX(Table15[Entire Service Line Classification], MATCH(SUMIFS(Table15[Unique ID],Table15[System-Owned Portion],E11121,Table15[If Material Anything Other than "Lead" in Column E,Was Material Ever Previously Lead?],G11121,Table15[Customer-Owned Portion],O11121),Table15[Unique ID],0),0)))</f>
        <v/>
      </c>
    </row>
    <row r="11122" spans="2:23" x14ac:dyDescent="0.25">
      <c r="B11122" s="146"/>
      <c r="C11122" s="31"/>
      <c r="D11122" s="31"/>
      <c r="E11122" s="44"/>
      <c r="F11122" s="43"/>
      <c r="G11122" s="84"/>
      <c r="H11122" s="31"/>
      <c r="I11122" s="205"/>
      <c r="J11122" s="84"/>
      <c r="K11122" s="31"/>
      <c r="L11122" s="31"/>
      <c r="M11122" s="169"/>
      <c r="N11122" s="148"/>
      <c r="O11122" s="106"/>
      <c r="P11122" s="43"/>
      <c r="Q11122" s="205"/>
      <c r="R11122" s="84"/>
      <c r="S11122" s="31"/>
      <c r="T11122" s="31"/>
      <c r="U11122" s="169"/>
      <c r="V11122" s="150"/>
      <c r="W11122" s="141" t="str" cm="1">
        <f t="array" ref="W11122">IF(SUM(LEN(B11122:V11122))=0,"",IF(OR(OR(ISBLANK(F11122),SUM(LEN(C11122),LEN(D11122))=0),AND(NOT(E11122="Unknown"),ISBLANK(J11122)),AND(NOT(O11122="Unknown"),ISBLANK(R11122))),"Missing Information", INDEX(Table15[Entire Service Line Classification], MATCH(SUMIFS(Table15[Unique ID],Table15[System-Owned Portion],E11122,Table15[If Material Anything Other than "Lead" in Column E,Was Material Ever Previously Lead?],G11122,Table15[Customer-Owned Portion],O11122),Table15[Unique ID],0),0)))</f>
        <v/>
      </c>
    </row>
    <row r="11123" spans="2:23" x14ac:dyDescent="0.25">
      <c r="B11123" s="146"/>
      <c r="C11123" s="31"/>
      <c r="D11123" s="31"/>
      <c r="E11123" s="44"/>
      <c r="F11123" s="43"/>
      <c r="G11123" s="84"/>
      <c r="H11123" s="31"/>
      <c r="I11123" s="205"/>
      <c r="J11123" s="84"/>
      <c r="K11123" s="31"/>
      <c r="L11123" s="31"/>
      <c r="M11123" s="169"/>
      <c r="N11123" s="148"/>
      <c r="O11123" s="106"/>
      <c r="P11123" s="43"/>
      <c r="Q11123" s="205"/>
      <c r="R11123" s="84"/>
      <c r="S11123" s="31"/>
      <c r="T11123" s="31"/>
      <c r="U11123" s="169"/>
      <c r="V11123" s="150"/>
      <c r="W11123" s="141" t="str" cm="1">
        <f t="array" ref="W11123">IF(SUM(LEN(B11123:V11123))=0,"",IF(OR(OR(ISBLANK(F11123),SUM(LEN(C11123),LEN(D11123))=0),AND(NOT(E11123="Unknown"),ISBLANK(J11123)),AND(NOT(O11123="Unknown"),ISBLANK(R11123))),"Missing Information", INDEX(Table15[Entire Service Line Classification], MATCH(SUMIFS(Table15[Unique ID],Table15[System-Owned Portion],E11123,Table15[If Material Anything Other than "Lead" in Column E,Was Material Ever Previously Lead?],G11123,Table15[Customer-Owned Portion],O11123),Table15[Unique ID],0),0)))</f>
        <v/>
      </c>
    </row>
    <row r="11124" spans="2:23" x14ac:dyDescent="0.25">
      <c r="B11124" s="146"/>
      <c r="C11124" s="31"/>
      <c r="D11124" s="31"/>
      <c r="E11124" s="44"/>
      <c r="F11124" s="43"/>
      <c r="G11124" s="84"/>
      <c r="H11124" s="31"/>
      <c r="I11124" s="205"/>
      <c r="J11124" s="84"/>
      <c r="K11124" s="31"/>
      <c r="L11124" s="31"/>
      <c r="M11124" s="169"/>
      <c r="N11124" s="148"/>
      <c r="O11124" s="106"/>
      <c r="P11124" s="43"/>
      <c r="Q11124" s="205"/>
      <c r="R11124" s="84"/>
      <c r="S11124" s="31"/>
      <c r="T11124" s="31"/>
      <c r="U11124" s="169"/>
      <c r="V11124" s="150"/>
      <c r="W11124" s="141" t="str" cm="1">
        <f t="array" ref="W11124">IF(SUM(LEN(B11124:V11124))=0,"",IF(OR(OR(ISBLANK(F11124),SUM(LEN(C11124),LEN(D11124))=0),AND(NOT(E11124="Unknown"),ISBLANK(J11124)),AND(NOT(O11124="Unknown"),ISBLANK(R11124))),"Missing Information", INDEX(Table15[Entire Service Line Classification], MATCH(SUMIFS(Table15[Unique ID],Table15[System-Owned Portion],E11124,Table15[If Material Anything Other than "Lead" in Column E,Was Material Ever Previously Lead?],G11124,Table15[Customer-Owned Portion],O11124),Table15[Unique ID],0),0)))</f>
        <v/>
      </c>
    </row>
    <row r="11125" spans="2:23" x14ac:dyDescent="0.25">
      <c r="B11125" s="146"/>
      <c r="C11125" s="31"/>
      <c r="D11125" s="31"/>
      <c r="E11125" s="44"/>
      <c r="F11125" s="43"/>
      <c r="G11125" s="84"/>
      <c r="H11125" s="31"/>
      <c r="I11125" s="205"/>
      <c r="J11125" s="84"/>
      <c r="K11125" s="31"/>
      <c r="L11125" s="31"/>
      <c r="M11125" s="169"/>
      <c r="N11125" s="148"/>
      <c r="O11125" s="106"/>
      <c r="P11125" s="43"/>
      <c r="Q11125" s="205"/>
      <c r="R11125" s="84"/>
      <c r="S11125" s="31"/>
      <c r="T11125" s="31"/>
      <c r="U11125" s="169"/>
      <c r="V11125" s="150"/>
      <c r="W11125" s="141" t="str" cm="1">
        <f t="array" ref="W11125">IF(SUM(LEN(B11125:V11125))=0,"",IF(OR(OR(ISBLANK(F11125),SUM(LEN(C11125),LEN(D11125))=0),AND(NOT(E11125="Unknown"),ISBLANK(J11125)),AND(NOT(O11125="Unknown"),ISBLANK(R11125))),"Missing Information", INDEX(Table15[Entire Service Line Classification], MATCH(SUMIFS(Table15[Unique ID],Table15[System-Owned Portion],E11125,Table15[If Material Anything Other than "Lead" in Column E,Was Material Ever Previously Lead?],G11125,Table15[Customer-Owned Portion],O11125),Table15[Unique ID],0),0)))</f>
        <v/>
      </c>
    </row>
    <row r="11126" spans="2:23" x14ac:dyDescent="0.25">
      <c r="B11126" s="146"/>
      <c r="C11126" s="31"/>
      <c r="D11126" s="31"/>
      <c r="E11126" s="44"/>
      <c r="F11126" s="43"/>
      <c r="G11126" s="84"/>
      <c r="H11126" s="31"/>
      <c r="I11126" s="205"/>
      <c r="J11126" s="84"/>
      <c r="K11126" s="31"/>
      <c r="L11126" s="31"/>
      <c r="M11126" s="169"/>
      <c r="N11126" s="148"/>
      <c r="O11126" s="106"/>
      <c r="P11126" s="43"/>
      <c r="Q11126" s="205"/>
      <c r="R11126" s="84"/>
      <c r="S11126" s="31"/>
      <c r="T11126" s="31"/>
      <c r="U11126" s="169"/>
      <c r="V11126" s="150"/>
      <c r="W11126" s="141" t="str" cm="1">
        <f t="array" ref="W11126">IF(SUM(LEN(B11126:V11126))=0,"",IF(OR(OR(ISBLANK(F11126),SUM(LEN(C11126),LEN(D11126))=0),AND(NOT(E11126="Unknown"),ISBLANK(J11126)),AND(NOT(O11126="Unknown"),ISBLANK(R11126))),"Missing Information", INDEX(Table15[Entire Service Line Classification], MATCH(SUMIFS(Table15[Unique ID],Table15[System-Owned Portion],E11126,Table15[If Material Anything Other than "Lead" in Column E,Was Material Ever Previously Lead?],G11126,Table15[Customer-Owned Portion],O11126),Table15[Unique ID],0),0)))</f>
        <v/>
      </c>
    </row>
    <row r="11127" spans="2:23" x14ac:dyDescent="0.25">
      <c r="B11127" s="146"/>
      <c r="C11127" s="31"/>
      <c r="D11127" s="31"/>
      <c r="E11127" s="44"/>
      <c r="F11127" s="43"/>
      <c r="G11127" s="84"/>
      <c r="H11127" s="31"/>
      <c r="I11127" s="205"/>
      <c r="J11127" s="84"/>
      <c r="K11127" s="31"/>
      <c r="L11127" s="31"/>
      <c r="M11127" s="169"/>
      <c r="N11127" s="148"/>
      <c r="O11127" s="106"/>
      <c r="P11127" s="43"/>
      <c r="Q11127" s="205"/>
      <c r="R11127" s="84"/>
      <c r="S11127" s="31"/>
      <c r="T11127" s="31"/>
      <c r="U11127" s="169"/>
      <c r="V11127" s="150"/>
      <c r="W11127" s="141" t="str" cm="1">
        <f t="array" ref="W11127">IF(SUM(LEN(B11127:V11127))=0,"",IF(OR(OR(ISBLANK(F11127),SUM(LEN(C11127),LEN(D11127))=0),AND(NOT(E11127="Unknown"),ISBLANK(J11127)),AND(NOT(O11127="Unknown"),ISBLANK(R11127))),"Missing Information", INDEX(Table15[Entire Service Line Classification], MATCH(SUMIFS(Table15[Unique ID],Table15[System-Owned Portion],E11127,Table15[If Material Anything Other than "Lead" in Column E,Was Material Ever Previously Lead?],G11127,Table15[Customer-Owned Portion],O11127),Table15[Unique ID],0),0)))</f>
        <v/>
      </c>
    </row>
    <row r="11128" spans="2:23" x14ac:dyDescent="0.25">
      <c r="B11128" s="146"/>
      <c r="C11128" s="31"/>
      <c r="D11128" s="31"/>
      <c r="E11128" s="44"/>
      <c r="F11128" s="43"/>
      <c r="G11128" s="84"/>
      <c r="H11128" s="31"/>
      <c r="I11128" s="205"/>
      <c r="J11128" s="84"/>
      <c r="K11128" s="31"/>
      <c r="L11128" s="31"/>
      <c r="M11128" s="169"/>
      <c r="N11128" s="148"/>
      <c r="O11128" s="106"/>
      <c r="P11128" s="43"/>
      <c r="Q11128" s="205"/>
      <c r="R11128" s="84"/>
      <c r="S11128" s="31"/>
      <c r="T11128" s="31"/>
      <c r="U11128" s="169"/>
      <c r="V11128" s="150"/>
      <c r="W11128" s="141" t="str" cm="1">
        <f t="array" ref="W11128">IF(SUM(LEN(B11128:V11128))=0,"",IF(OR(OR(ISBLANK(F11128),SUM(LEN(C11128),LEN(D11128))=0),AND(NOT(E11128="Unknown"),ISBLANK(J11128)),AND(NOT(O11128="Unknown"),ISBLANK(R11128))),"Missing Information", INDEX(Table15[Entire Service Line Classification], MATCH(SUMIFS(Table15[Unique ID],Table15[System-Owned Portion],E11128,Table15[If Material Anything Other than "Lead" in Column E,Was Material Ever Previously Lead?],G11128,Table15[Customer-Owned Portion],O11128),Table15[Unique ID],0),0)))</f>
        <v/>
      </c>
    </row>
    <row r="11129" spans="2:23" x14ac:dyDescent="0.25">
      <c r="B11129" s="146"/>
      <c r="C11129" s="31"/>
      <c r="D11129" s="31"/>
      <c r="E11129" s="44"/>
      <c r="F11129" s="43"/>
      <c r="G11129" s="84"/>
      <c r="H11129" s="31"/>
      <c r="I11129" s="205"/>
      <c r="J11129" s="84"/>
      <c r="K11129" s="31"/>
      <c r="L11129" s="31"/>
      <c r="M11129" s="169"/>
      <c r="N11129" s="148"/>
      <c r="O11129" s="106"/>
      <c r="P11129" s="43"/>
      <c r="Q11129" s="205"/>
      <c r="R11129" s="84"/>
      <c r="S11129" s="31"/>
      <c r="T11129" s="31"/>
      <c r="U11129" s="169"/>
      <c r="V11129" s="150"/>
      <c r="W11129" s="141" t="str" cm="1">
        <f t="array" ref="W11129">IF(SUM(LEN(B11129:V11129))=0,"",IF(OR(OR(ISBLANK(F11129),SUM(LEN(C11129),LEN(D11129))=0),AND(NOT(E11129="Unknown"),ISBLANK(J11129)),AND(NOT(O11129="Unknown"),ISBLANK(R11129))),"Missing Information", INDEX(Table15[Entire Service Line Classification], MATCH(SUMIFS(Table15[Unique ID],Table15[System-Owned Portion],E11129,Table15[If Material Anything Other than "Lead" in Column E,Was Material Ever Previously Lead?],G11129,Table15[Customer-Owned Portion],O11129),Table15[Unique ID],0),0)))</f>
        <v/>
      </c>
    </row>
    <row r="11130" spans="2:23" x14ac:dyDescent="0.25">
      <c r="B11130" s="146"/>
      <c r="C11130" s="31"/>
      <c r="D11130" s="31"/>
      <c r="E11130" s="44"/>
      <c r="F11130" s="43"/>
      <c r="G11130" s="84"/>
      <c r="H11130" s="31"/>
      <c r="I11130" s="205"/>
      <c r="J11130" s="84"/>
      <c r="K11130" s="31"/>
      <c r="L11130" s="31"/>
      <c r="M11130" s="169"/>
      <c r="N11130" s="148"/>
      <c r="O11130" s="106"/>
      <c r="P11130" s="43"/>
      <c r="Q11130" s="205"/>
      <c r="R11130" s="84"/>
      <c r="S11130" s="31"/>
      <c r="T11130" s="31"/>
      <c r="U11130" s="169"/>
      <c r="V11130" s="150"/>
      <c r="W11130" s="141" t="str" cm="1">
        <f t="array" ref="W11130">IF(SUM(LEN(B11130:V11130))=0,"",IF(OR(OR(ISBLANK(F11130),SUM(LEN(C11130),LEN(D11130))=0),AND(NOT(E11130="Unknown"),ISBLANK(J11130)),AND(NOT(O11130="Unknown"),ISBLANK(R11130))),"Missing Information", INDEX(Table15[Entire Service Line Classification], MATCH(SUMIFS(Table15[Unique ID],Table15[System-Owned Portion],E11130,Table15[If Material Anything Other than "Lead" in Column E,Was Material Ever Previously Lead?],G11130,Table15[Customer-Owned Portion],O11130),Table15[Unique ID],0),0)))</f>
        <v/>
      </c>
    </row>
    <row r="11131" spans="2:23" x14ac:dyDescent="0.25">
      <c r="B11131" s="146"/>
      <c r="C11131" s="31"/>
      <c r="D11131" s="31"/>
      <c r="E11131" s="44"/>
      <c r="F11131" s="43"/>
      <c r="G11131" s="84"/>
      <c r="H11131" s="31"/>
      <c r="I11131" s="205"/>
      <c r="J11131" s="84"/>
      <c r="K11131" s="31"/>
      <c r="L11131" s="31"/>
      <c r="M11131" s="169"/>
      <c r="N11131" s="148"/>
      <c r="O11131" s="106"/>
      <c r="P11131" s="43"/>
      <c r="Q11131" s="205"/>
      <c r="R11131" s="84"/>
      <c r="S11131" s="31"/>
      <c r="T11131" s="31"/>
      <c r="U11131" s="169"/>
      <c r="V11131" s="150"/>
      <c r="W11131" s="141" t="str" cm="1">
        <f t="array" ref="W11131">IF(SUM(LEN(B11131:V11131))=0,"",IF(OR(OR(ISBLANK(F11131),SUM(LEN(C11131),LEN(D11131))=0),AND(NOT(E11131="Unknown"),ISBLANK(J11131)),AND(NOT(O11131="Unknown"),ISBLANK(R11131))),"Missing Information", INDEX(Table15[Entire Service Line Classification], MATCH(SUMIFS(Table15[Unique ID],Table15[System-Owned Portion],E11131,Table15[If Material Anything Other than "Lead" in Column E,Was Material Ever Previously Lead?],G11131,Table15[Customer-Owned Portion],O11131),Table15[Unique ID],0),0)))</f>
        <v/>
      </c>
    </row>
    <row r="11132" spans="2:23" x14ac:dyDescent="0.25">
      <c r="B11132" s="146"/>
      <c r="C11132" s="31"/>
      <c r="D11132" s="31"/>
      <c r="E11132" s="44"/>
      <c r="F11132" s="43"/>
      <c r="G11132" s="84"/>
      <c r="H11132" s="31"/>
      <c r="I11132" s="205"/>
      <c r="J11132" s="84"/>
      <c r="K11132" s="31"/>
      <c r="L11132" s="31"/>
      <c r="M11132" s="169"/>
      <c r="N11132" s="148"/>
      <c r="O11132" s="106"/>
      <c r="P11132" s="43"/>
      <c r="Q11132" s="205"/>
      <c r="R11132" s="84"/>
      <c r="S11132" s="31"/>
      <c r="T11132" s="31"/>
      <c r="U11132" s="169"/>
      <c r="V11132" s="150"/>
      <c r="W11132" s="141" t="str" cm="1">
        <f t="array" ref="W11132">IF(SUM(LEN(B11132:V11132))=0,"",IF(OR(OR(ISBLANK(F11132),SUM(LEN(C11132),LEN(D11132))=0),AND(NOT(E11132="Unknown"),ISBLANK(J11132)),AND(NOT(O11132="Unknown"),ISBLANK(R11132))),"Missing Information", INDEX(Table15[Entire Service Line Classification], MATCH(SUMIFS(Table15[Unique ID],Table15[System-Owned Portion],E11132,Table15[If Material Anything Other than "Lead" in Column E,Was Material Ever Previously Lead?],G11132,Table15[Customer-Owned Portion],O11132),Table15[Unique ID],0),0)))</f>
        <v/>
      </c>
    </row>
    <row r="11133" spans="2:23" x14ac:dyDescent="0.25">
      <c r="B11133" s="146"/>
      <c r="C11133" s="31"/>
      <c r="D11133" s="31"/>
      <c r="E11133" s="44"/>
      <c r="F11133" s="43"/>
      <c r="G11133" s="84"/>
      <c r="H11133" s="31"/>
      <c r="I11133" s="205"/>
      <c r="J11133" s="84"/>
      <c r="K11133" s="31"/>
      <c r="L11133" s="31"/>
      <c r="M11133" s="169"/>
      <c r="N11133" s="148"/>
      <c r="O11133" s="106"/>
      <c r="P11133" s="43"/>
      <c r="Q11133" s="205"/>
      <c r="R11133" s="84"/>
      <c r="S11133" s="31"/>
      <c r="T11133" s="31"/>
      <c r="U11133" s="169"/>
      <c r="V11133" s="150"/>
      <c r="W11133" s="141" t="str" cm="1">
        <f t="array" ref="W11133">IF(SUM(LEN(B11133:V11133))=0,"",IF(OR(OR(ISBLANK(F11133),SUM(LEN(C11133),LEN(D11133))=0),AND(NOT(E11133="Unknown"),ISBLANK(J11133)),AND(NOT(O11133="Unknown"),ISBLANK(R11133))),"Missing Information", INDEX(Table15[Entire Service Line Classification], MATCH(SUMIFS(Table15[Unique ID],Table15[System-Owned Portion],E11133,Table15[If Material Anything Other than "Lead" in Column E,Was Material Ever Previously Lead?],G11133,Table15[Customer-Owned Portion],O11133),Table15[Unique ID],0),0)))</f>
        <v/>
      </c>
    </row>
    <row r="11134" spans="2:23" x14ac:dyDescent="0.25">
      <c r="B11134" s="146"/>
      <c r="C11134" s="31"/>
      <c r="D11134" s="31"/>
      <c r="E11134" s="44"/>
      <c r="F11134" s="43"/>
      <c r="G11134" s="84"/>
      <c r="H11134" s="31"/>
      <c r="I11134" s="205"/>
      <c r="J11134" s="84"/>
      <c r="K11134" s="31"/>
      <c r="L11134" s="31"/>
      <c r="M11134" s="169"/>
      <c r="N11134" s="148"/>
      <c r="O11134" s="106"/>
      <c r="P11134" s="43"/>
      <c r="Q11134" s="205"/>
      <c r="R11134" s="84"/>
      <c r="S11134" s="31"/>
      <c r="T11134" s="31"/>
      <c r="U11134" s="169"/>
      <c r="V11134" s="150"/>
      <c r="W11134" s="141" t="str" cm="1">
        <f t="array" ref="W11134">IF(SUM(LEN(B11134:V11134))=0,"",IF(OR(OR(ISBLANK(F11134),SUM(LEN(C11134),LEN(D11134))=0),AND(NOT(E11134="Unknown"),ISBLANK(J11134)),AND(NOT(O11134="Unknown"),ISBLANK(R11134))),"Missing Information", INDEX(Table15[Entire Service Line Classification], MATCH(SUMIFS(Table15[Unique ID],Table15[System-Owned Portion],E11134,Table15[If Material Anything Other than "Lead" in Column E,Was Material Ever Previously Lead?],G11134,Table15[Customer-Owned Portion],O11134),Table15[Unique ID],0),0)))</f>
        <v/>
      </c>
    </row>
    <row r="11135" spans="2:23" x14ac:dyDescent="0.25">
      <c r="B11135" s="146"/>
      <c r="C11135" s="31"/>
      <c r="D11135" s="31"/>
      <c r="E11135" s="44"/>
      <c r="F11135" s="43"/>
      <c r="G11135" s="84"/>
      <c r="H11135" s="31"/>
      <c r="I11135" s="205"/>
      <c r="J11135" s="84"/>
      <c r="K11135" s="31"/>
      <c r="L11135" s="31"/>
      <c r="M11135" s="169"/>
      <c r="N11135" s="148"/>
      <c r="O11135" s="106"/>
      <c r="P11135" s="43"/>
      <c r="Q11135" s="205"/>
      <c r="R11135" s="84"/>
      <c r="S11135" s="31"/>
      <c r="T11135" s="31"/>
      <c r="U11135" s="169"/>
      <c r="V11135" s="150"/>
      <c r="W11135" s="141" t="str" cm="1">
        <f t="array" ref="W11135">IF(SUM(LEN(B11135:V11135))=0,"",IF(OR(OR(ISBLANK(F11135),SUM(LEN(C11135),LEN(D11135))=0),AND(NOT(E11135="Unknown"),ISBLANK(J11135)),AND(NOT(O11135="Unknown"),ISBLANK(R11135))),"Missing Information", INDEX(Table15[Entire Service Line Classification], MATCH(SUMIFS(Table15[Unique ID],Table15[System-Owned Portion],E11135,Table15[If Material Anything Other than "Lead" in Column E,Was Material Ever Previously Lead?],G11135,Table15[Customer-Owned Portion],O11135),Table15[Unique ID],0),0)))</f>
        <v/>
      </c>
    </row>
    <row r="11136" spans="2:23" x14ac:dyDescent="0.25">
      <c r="B11136" s="146"/>
      <c r="C11136" s="31"/>
      <c r="D11136" s="31"/>
      <c r="E11136" s="44"/>
      <c r="F11136" s="43"/>
      <c r="G11136" s="84"/>
      <c r="H11136" s="31"/>
      <c r="I11136" s="205"/>
      <c r="J11136" s="84"/>
      <c r="K11136" s="31"/>
      <c r="L11136" s="31"/>
      <c r="M11136" s="169"/>
      <c r="N11136" s="148"/>
      <c r="O11136" s="106"/>
      <c r="P11136" s="43"/>
      <c r="Q11136" s="205"/>
      <c r="R11136" s="84"/>
      <c r="S11136" s="31"/>
      <c r="T11136" s="31"/>
      <c r="U11136" s="169"/>
      <c r="V11136" s="150"/>
      <c r="W11136" s="141" t="str" cm="1">
        <f t="array" ref="W11136">IF(SUM(LEN(B11136:V11136))=0,"",IF(OR(OR(ISBLANK(F11136),SUM(LEN(C11136),LEN(D11136))=0),AND(NOT(E11136="Unknown"),ISBLANK(J11136)),AND(NOT(O11136="Unknown"),ISBLANK(R11136))),"Missing Information", INDEX(Table15[Entire Service Line Classification], MATCH(SUMIFS(Table15[Unique ID],Table15[System-Owned Portion],E11136,Table15[If Material Anything Other than "Lead" in Column E,Was Material Ever Previously Lead?],G11136,Table15[Customer-Owned Portion],O11136),Table15[Unique ID],0),0)))</f>
        <v/>
      </c>
    </row>
    <row r="11137" spans="2:23" x14ac:dyDescent="0.25">
      <c r="B11137" s="146"/>
      <c r="C11137" s="31"/>
      <c r="D11137" s="31"/>
      <c r="E11137" s="44"/>
      <c r="F11137" s="43"/>
      <c r="G11137" s="84"/>
      <c r="H11137" s="31"/>
      <c r="I11137" s="205"/>
      <c r="J11137" s="84"/>
      <c r="K11137" s="31"/>
      <c r="L11137" s="31"/>
      <c r="M11137" s="169"/>
      <c r="N11137" s="148"/>
      <c r="O11137" s="106"/>
      <c r="P11137" s="43"/>
      <c r="Q11137" s="205"/>
      <c r="R11137" s="84"/>
      <c r="S11137" s="31"/>
      <c r="T11137" s="31"/>
      <c r="U11137" s="169"/>
      <c r="V11137" s="150"/>
      <c r="W11137" s="141" t="str" cm="1">
        <f t="array" ref="W11137">IF(SUM(LEN(B11137:V11137))=0,"",IF(OR(OR(ISBLANK(F11137),SUM(LEN(C11137),LEN(D11137))=0),AND(NOT(E11137="Unknown"),ISBLANK(J11137)),AND(NOT(O11137="Unknown"),ISBLANK(R11137))),"Missing Information", INDEX(Table15[Entire Service Line Classification], MATCH(SUMIFS(Table15[Unique ID],Table15[System-Owned Portion],E11137,Table15[If Material Anything Other than "Lead" in Column E,Was Material Ever Previously Lead?],G11137,Table15[Customer-Owned Portion],O11137),Table15[Unique ID],0),0)))</f>
        <v/>
      </c>
    </row>
    <row r="11138" spans="2:23" x14ac:dyDescent="0.25">
      <c r="B11138" s="146"/>
      <c r="C11138" s="31"/>
      <c r="D11138" s="31"/>
      <c r="E11138" s="44"/>
      <c r="F11138" s="43"/>
      <c r="G11138" s="84"/>
      <c r="H11138" s="31"/>
      <c r="I11138" s="205"/>
      <c r="J11138" s="84"/>
      <c r="K11138" s="31"/>
      <c r="L11138" s="31"/>
      <c r="M11138" s="169"/>
      <c r="N11138" s="148"/>
      <c r="O11138" s="106"/>
      <c r="P11138" s="43"/>
      <c r="Q11138" s="205"/>
      <c r="R11138" s="84"/>
      <c r="S11138" s="31"/>
      <c r="T11138" s="31"/>
      <c r="U11138" s="169"/>
      <c r="V11138" s="150"/>
      <c r="W11138" s="141" t="str" cm="1">
        <f t="array" ref="W11138">IF(SUM(LEN(B11138:V11138))=0,"",IF(OR(OR(ISBLANK(F11138),SUM(LEN(C11138),LEN(D11138))=0),AND(NOT(E11138="Unknown"),ISBLANK(J11138)),AND(NOT(O11138="Unknown"),ISBLANK(R11138))),"Missing Information", INDEX(Table15[Entire Service Line Classification], MATCH(SUMIFS(Table15[Unique ID],Table15[System-Owned Portion],E11138,Table15[If Material Anything Other than "Lead" in Column E,Was Material Ever Previously Lead?],G11138,Table15[Customer-Owned Portion],O11138),Table15[Unique ID],0),0)))</f>
        <v/>
      </c>
    </row>
    <row r="11139" spans="2:23" x14ac:dyDescent="0.25">
      <c r="B11139" s="146"/>
      <c r="C11139" s="31"/>
      <c r="D11139" s="31"/>
      <c r="E11139" s="44"/>
      <c r="F11139" s="43"/>
      <c r="G11139" s="84"/>
      <c r="H11139" s="31"/>
      <c r="I11139" s="205"/>
      <c r="J11139" s="84"/>
      <c r="K11139" s="31"/>
      <c r="L11139" s="31"/>
      <c r="M11139" s="169"/>
      <c r="N11139" s="148"/>
      <c r="O11139" s="106"/>
      <c r="P11139" s="43"/>
      <c r="Q11139" s="205"/>
      <c r="R11139" s="84"/>
      <c r="S11139" s="31"/>
      <c r="T11139" s="31"/>
      <c r="U11139" s="169"/>
      <c r="V11139" s="150"/>
      <c r="W11139" s="141" t="str" cm="1">
        <f t="array" ref="W11139">IF(SUM(LEN(B11139:V11139))=0,"",IF(OR(OR(ISBLANK(F11139),SUM(LEN(C11139),LEN(D11139))=0),AND(NOT(E11139="Unknown"),ISBLANK(J11139)),AND(NOT(O11139="Unknown"),ISBLANK(R11139))),"Missing Information", INDEX(Table15[Entire Service Line Classification], MATCH(SUMIFS(Table15[Unique ID],Table15[System-Owned Portion],E11139,Table15[If Material Anything Other than "Lead" in Column E,Was Material Ever Previously Lead?],G11139,Table15[Customer-Owned Portion],O11139),Table15[Unique ID],0),0)))</f>
        <v/>
      </c>
    </row>
    <row r="11140" spans="2:23" x14ac:dyDescent="0.25">
      <c r="B11140" s="146"/>
      <c r="C11140" s="31"/>
      <c r="D11140" s="31"/>
      <c r="E11140" s="44"/>
      <c r="F11140" s="43"/>
      <c r="G11140" s="84"/>
      <c r="H11140" s="31"/>
      <c r="I11140" s="205"/>
      <c r="J11140" s="84"/>
      <c r="K11140" s="31"/>
      <c r="L11140" s="31"/>
      <c r="M11140" s="169"/>
      <c r="N11140" s="148"/>
      <c r="O11140" s="106"/>
      <c r="P11140" s="43"/>
      <c r="Q11140" s="205"/>
      <c r="R11140" s="84"/>
      <c r="S11140" s="31"/>
      <c r="T11140" s="31"/>
      <c r="U11140" s="169"/>
      <c r="V11140" s="150"/>
      <c r="W11140" s="141" t="str" cm="1">
        <f t="array" ref="W11140">IF(SUM(LEN(B11140:V11140))=0,"",IF(OR(OR(ISBLANK(F11140),SUM(LEN(C11140),LEN(D11140))=0),AND(NOT(E11140="Unknown"),ISBLANK(J11140)),AND(NOT(O11140="Unknown"),ISBLANK(R11140))),"Missing Information", INDEX(Table15[Entire Service Line Classification], MATCH(SUMIFS(Table15[Unique ID],Table15[System-Owned Portion],E11140,Table15[If Material Anything Other than "Lead" in Column E,Was Material Ever Previously Lead?],G11140,Table15[Customer-Owned Portion],O11140),Table15[Unique ID],0),0)))</f>
        <v/>
      </c>
    </row>
    <row r="11141" spans="2:23" x14ac:dyDescent="0.25">
      <c r="B11141" s="146"/>
      <c r="C11141" s="31"/>
      <c r="D11141" s="31"/>
      <c r="E11141" s="44"/>
      <c r="F11141" s="43"/>
      <c r="G11141" s="84"/>
      <c r="H11141" s="31"/>
      <c r="I11141" s="205"/>
      <c r="J11141" s="84"/>
      <c r="K11141" s="31"/>
      <c r="L11141" s="31"/>
      <c r="M11141" s="169"/>
      <c r="N11141" s="148"/>
      <c r="O11141" s="106"/>
      <c r="P11141" s="43"/>
      <c r="Q11141" s="205"/>
      <c r="R11141" s="84"/>
      <c r="S11141" s="31"/>
      <c r="T11141" s="31"/>
      <c r="U11141" s="169"/>
      <c r="V11141" s="150"/>
      <c r="W11141" s="141" t="str" cm="1">
        <f t="array" ref="W11141">IF(SUM(LEN(B11141:V11141))=0,"",IF(OR(OR(ISBLANK(F11141),SUM(LEN(C11141),LEN(D11141))=0),AND(NOT(E11141="Unknown"),ISBLANK(J11141)),AND(NOT(O11141="Unknown"),ISBLANK(R11141))),"Missing Information", INDEX(Table15[Entire Service Line Classification], MATCH(SUMIFS(Table15[Unique ID],Table15[System-Owned Portion],E11141,Table15[If Material Anything Other than "Lead" in Column E,Was Material Ever Previously Lead?],G11141,Table15[Customer-Owned Portion],O11141),Table15[Unique ID],0),0)))</f>
        <v/>
      </c>
    </row>
    <row r="11142" spans="2:23" x14ac:dyDescent="0.25">
      <c r="B11142" s="146"/>
      <c r="C11142" s="31"/>
      <c r="D11142" s="31"/>
      <c r="E11142" s="44"/>
      <c r="F11142" s="43"/>
      <c r="G11142" s="84"/>
      <c r="H11142" s="31"/>
      <c r="I11142" s="205"/>
      <c r="J11142" s="84"/>
      <c r="K11142" s="31"/>
      <c r="L11142" s="31"/>
      <c r="M11142" s="169"/>
      <c r="N11142" s="148"/>
      <c r="O11142" s="106"/>
      <c r="P11142" s="43"/>
      <c r="Q11142" s="205"/>
      <c r="R11142" s="84"/>
      <c r="S11142" s="31"/>
      <c r="T11142" s="31"/>
      <c r="U11142" s="169"/>
      <c r="V11142" s="150"/>
      <c r="W11142" s="141" t="str" cm="1">
        <f t="array" ref="W11142">IF(SUM(LEN(B11142:V11142))=0,"",IF(OR(OR(ISBLANK(F11142),SUM(LEN(C11142),LEN(D11142))=0),AND(NOT(E11142="Unknown"),ISBLANK(J11142)),AND(NOT(O11142="Unknown"),ISBLANK(R11142))),"Missing Information", INDEX(Table15[Entire Service Line Classification], MATCH(SUMIFS(Table15[Unique ID],Table15[System-Owned Portion],E11142,Table15[If Material Anything Other than "Lead" in Column E,Was Material Ever Previously Lead?],G11142,Table15[Customer-Owned Portion],O11142),Table15[Unique ID],0),0)))</f>
        <v/>
      </c>
    </row>
    <row r="11143" spans="2:23" x14ac:dyDescent="0.25">
      <c r="B11143" s="146"/>
      <c r="C11143" s="31"/>
      <c r="D11143" s="31"/>
      <c r="E11143" s="44"/>
      <c r="F11143" s="43"/>
      <c r="G11143" s="84"/>
      <c r="H11143" s="31"/>
      <c r="I11143" s="205"/>
      <c r="J11143" s="84"/>
      <c r="K11143" s="31"/>
      <c r="L11143" s="31"/>
      <c r="M11143" s="169"/>
      <c r="N11143" s="148"/>
      <c r="O11143" s="106"/>
      <c r="P11143" s="43"/>
      <c r="Q11143" s="205"/>
      <c r="R11143" s="84"/>
      <c r="S11143" s="31"/>
      <c r="T11143" s="31"/>
      <c r="U11143" s="169"/>
      <c r="V11143" s="150"/>
      <c r="W11143" s="141" t="str" cm="1">
        <f t="array" ref="W11143">IF(SUM(LEN(B11143:V11143))=0,"",IF(OR(OR(ISBLANK(F11143),SUM(LEN(C11143),LEN(D11143))=0),AND(NOT(E11143="Unknown"),ISBLANK(J11143)),AND(NOT(O11143="Unknown"),ISBLANK(R11143))),"Missing Information", INDEX(Table15[Entire Service Line Classification], MATCH(SUMIFS(Table15[Unique ID],Table15[System-Owned Portion],E11143,Table15[If Material Anything Other than "Lead" in Column E,Was Material Ever Previously Lead?],G11143,Table15[Customer-Owned Portion],O11143),Table15[Unique ID],0),0)))</f>
        <v/>
      </c>
    </row>
    <row r="11144" spans="2:23" x14ac:dyDescent="0.25">
      <c r="B11144" s="146"/>
      <c r="C11144" s="31"/>
      <c r="D11144" s="31"/>
      <c r="E11144" s="44"/>
      <c r="F11144" s="43"/>
      <c r="G11144" s="84"/>
      <c r="H11144" s="31"/>
      <c r="I11144" s="205"/>
      <c r="J11144" s="84"/>
      <c r="K11144" s="31"/>
      <c r="L11144" s="31"/>
      <c r="M11144" s="169"/>
      <c r="N11144" s="148"/>
      <c r="O11144" s="106"/>
      <c r="P11144" s="43"/>
      <c r="Q11144" s="205"/>
      <c r="R11144" s="84"/>
      <c r="S11144" s="31"/>
      <c r="T11144" s="31"/>
      <c r="U11144" s="169"/>
      <c r="V11144" s="150"/>
      <c r="W11144" s="141" t="str" cm="1">
        <f t="array" ref="W11144">IF(SUM(LEN(B11144:V11144))=0,"",IF(OR(OR(ISBLANK(F11144),SUM(LEN(C11144),LEN(D11144))=0),AND(NOT(E11144="Unknown"),ISBLANK(J11144)),AND(NOT(O11144="Unknown"),ISBLANK(R11144))),"Missing Information", INDEX(Table15[Entire Service Line Classification], MATCH(SUMIFS(Table15[Unique ID],Table15[System-Owned Portion],E11144,Table15[If Material Anything Other than "Lead" in Column E,Was Material Ever Previously Lead?],G11144,Table15[Customer-Owned Portion],O11144),Table15[Unique ID],0),0)))</f>
        <v/>
      </c>
    </row>
    <row r="11145" spans="2:23" x14ac:dyDescent="0.25">
      <c r="B11145" s="146"/>
      <c r="C11145" s="31"/>
      <c r="D11145" s="31"/>
      <c r="E11145" s="44"/>
      <c r="F11145" s="43"/>
      <c r="G11145" s="84"/>
      <c r="H11145" s="31"/>
      <c r="I11145" s="205"/>
      <c r="J11145" s="84"/>
      <c r="K11145" s="31"/>
      <c r="L11145" s="31"/>
      <c r="M11145" s="169"/>
      <c r="N11145" s="148"/>
      <c r="O11145" s="106"/>
      <c r="P11145" s="43"/>
      <c r="Q11145" s="205"/>
      <c r="R11145" s="84"/>
      <c r="S11145" s="31"/>
      <c r="T11145" s="31"/>
      <c r="U11145" s="169"/>
      <c r="V11145" s="150"/>
      <c r="W11145" s="141" t="str" cm="1">
        <f t="array" ref="W11145">IF(SUM(LEN(B11145:V11145))=0,"",IF(OR(OR(ISBLANK(F11145),SUM(LEN(C11145),LEN(D11145))=0),AND(NOT(E11145="Unknown"),ISBLANK(J11145)),AND(NOT(O11145="Unknown"),ISBLANK(R11145))),"Missing Information", INDEX(Table15[Entire Service Line Classification], MATCH(SUMIFS(Table15[Unique ID],Table15[System-Owned Portion],E11145,Table15[If Material Anything Other than "Lead" in Column E,Was Material Ever Previously Lead?],G11145,Table15[Customer-Owned Portion],O11145),Table15[Unique ID],0),0)))</f>
        <v/>
      </c>
    </row>
    <row r="11146" spans="2:23" x14ac:dyDescent="0.25">
      <c r="B11146" s="146"/>
      <c r="C11146" s="31"/>
      <c r="D11146" s="31"/>
      <c r="E11146" s="44"/>
      <c r="F11146" s="43"/>
      <c r="G11146" s="84"/>
      <c r="H11146" s="31"/>
      <c r="I11146" s="205"/>
      <c r="J11146" s="84"/>
      <c r="K11146" s="31"/>
      <c r="L11146" s="31"/>
      <c r="M11146" s="169"/>
      <c r="N11146" s="148"/>
      <c r="O11146" s="106"/>
      <c r="P11146" s="43"/>
      <c r="Q11146" s="205"/>
      <c r="R11146" s="84"/>
      <c r="S11146" s="31"/>
      <c r="T11146" s="31"/>
      <c r="U11146" s="169"/>
      <c r="V11146" s="150"/>
      <c r="W11146" s="141" t="str" cm="1">
        <f t="array" ref="W11146">IF(SUM(LEN(B11146:V11146))=0,"",IF(OR(OR(ISBLANK(F11146),SUM(LEN(C11146),LEN(D11146))=0),AND(NOT(E11146="Unknown"),ISBLANK(J11146)),AND(NOT(O11146="Unknown"),ISBLANK(R11146))),"Missing Information", INDEX(Table15[Entire Service Line Classification], MATCH(SUMIFS(Table15[Unique ID],Table15[System-Owned Portion],E11146,Table15[If Material Anything Other than "Lead" in Column E,Was Material Ever Previously Lead?],G11146,Table15[Customer-Owned Portion],O11146),Table15[Unique ID],0),0)))</f>
        <v/>
      </c>
    </row>
    <row r="11147" spans="2:23" x14ac:dyDescent="0.25">
      <c r="B11147" s="146"/>
      <c r="C11147" s="31"/>
      <c r="D11147" s="31"/>
      <c r="E11147" s="44"/>
      <c r="F11147" s="43"/>
      <c r="G11147" s="84"/>
      <c r="H11147" s="31"/>
      <c r="I11147" s="205"/>
      <c r="J11147" s="84"/>
      <c r="K11147" s="31"/>
      <c r="L11147" s="31"/>
      <c r="M11147" s="169"/>
      <c r="N11147" s="148"/>
      <c r="O11147" s="106"/>
      <c r="P11147" s="43"/>
      <c r="Q11147" s="205"/>
      <c r="R11147" s="84"/>
      <c r="S11147" s="31"/>
      <c r="T11147" s="31"/>
      <c r="U11147" s="169"/>
      <c r="V11147" s="150"/>
      <c r="W11147" s="141" t="str" cm="1">
        <f t="array" ref="W11147">IF(SUM(LEN(B11147:V11147))=0,"",IF(OR(OR(ISBLANK(F11147),SUM(LEN(C11147),LEN(D11147))=0),AND(NOT(E11147="Unknown"),ISBLANK(J11147)),AND(NOT(O11147="Unknown"),ISBLANK(R11147))),"Missing Information", INDEX(Table15[Entire Service Line Classification], MATCH(SUMIFS(Table15[Unique ID],Table15[System-Owned Portion],E11147,Table15[If Material Anything Other than "Lead" in Column E,Was Material Ever Previously Lead?],G11147,Table15[Customer-Owned Portion],O11147),Table15[Unique ID],0),0)))</f>
        <v/>
      </c>
    </row>
    <row r="11148" spans="2:23" x14ac:dyDescent="0.25">
      <c r="B11148" s="146"/>
      <c r="C11148" s="31"/>
      <c r="D11148" s="31"/>
      <c r="E11148" s="44"/>
      <c r="F11148" s="43"/>
      <c r="G11148" s="84"/>
      <c r="H11148" s="31"/>
      <c r="I11148" s="205"/>
      <c r="J11148" s="84"/>
      <c r="K11148" s="31"/>
      <c r="L11148" s="31"/>
      <c r="M11148" s="169"/>
      <c r="N11148" s="148"/>
      <c r="O11148" s="106"/>
      <c r="P11148" s="43"/>
      <c r="Q11148" s="205"/>
      <c r="R11148" s="84"/>
      <c r="S11148" s="31"/>
      <c r="T11148" s="31"/>
      <c r="U11148" s="169"/>
      <c r="V11148" s="150"/>
      <c r="W11148" s="141" t="str" cm="1">
        <f t="array" ref="W11148">IF(SUM(LEN(B11148:V11148))=0,"",IF(OR(OR(ISBLANK(F11148),SUM(LEN(C11148),LEN(D11148))=0),AND(NOT(E11148="Unknown"),ISBLANK(J11148)),AND(NOT(O11148="Unknown"),ISBLANK(R11148))),"Missing Information", INDEX(Table15[Entire Service Line Classification], MATCH(SUMIFS(Table15[Unique ID],Table15[System-Owned Portion],E11148,Table15[If Material Anything Other than "Lead" in Column E,Was Material Ever Previously Lead?],G11148,Table15[Customer-Owned Portion],O11148),Table15[Unique ID],0),0)))</f>
        <v/>
      </c>
    </row>
    <row r="11149" spans="2:23" x14ac:dyDescent="0.25">
      <c r="B11149" s="146"/>
      <c r="C11149" s="31"/>
      <c r="D11149" s="31"/>
      <c r="E11149" s="44"/>
      <c r="F11149" s="43"/>
      <c r="G11149" s="84"/>
      <c r="H11149" s="31"/>
      <c r="I11149" s="205"/>
      <c r="J11149" s="84"/>
      <c r="K11149" s="31"/>
      <c r="L11149" s="31"/>
      <c r="M11149" s="169"/>
      <c r="N11149" s="148"/>
      <c r="O11149" s="106"/>
      <c r="P11149" s="43"/>
      <c r="Q11149" s="205"/>
      <c r="R11149" s="84"/>
      <c r="S11149" s="31"/>
      <c r="T11149" s="31"/>
      <c r="U11149" s="169"/>
      <c r="V11149" s="150"/>
      <c r="W11149" s="141" t="str" cm="1">
        <f t="array" ref="W11149">IF(SUM(LEN(B11149:V11149))=0,"",IF(OR(OR(ISBLANK(F11149),SUM(LEN(C11149),LEN(D11149))=0),AND(NOT(E11149="Unknown"),ISBLANK(J11149)),AND(NOT(O11149="Unknown"),ISBLANK(R11149))),"Missing Information", INDEX(Table15[Entire Service Line Classification], MATCH(SUMIFS(Table15[Unique ID],Table15[System-Owned Portion],E11149,Table15[If Material Anything Other than "Lead" in Column E,Was Material Ever Previously Lead?],G11149,Table15[Customer-Owned Portion],O11149),Table15[Unique ID],0),0)))</f>
        <v/>
      </c>
    </row>
    <row r="11150" spans="2:23" x14ac:dyDescent="0.25">
      <c r="B11150" s="146"/>
      <c r="C11150" s="31"/>
      <c r="D11150" s="31"/>
      <c r="E11150" s="44"/>
      <c r="F11150" s="43"/>
      <c r="G11150" s="84"/>
      <c r="H11150" s="31"/>
      <c r="I11150" s="205"/>
      <c r="J11150" s="84"/>
      <c r="K11150" s="31"/>
      <c r="L11150" s="31"/>
      <c r="M11150" s="169"/>
      <c r="N11150" s="148"/>
      <c r="O11150" s="106"/>
      <c r="P11150" s="43"/>
      <c r="Q11150" s="205"/>
      <c r="R11150" s="84"/>
      <c r="S11150" s="31"/>
      <c r="T11150" s="31"/>
      <c r="U11150" s="169"/>
      <c r="V11150" s="150"/>
      <c r="W11150" s="141" t="str" cm="1">
        <f t="array" ref="W11150">IF(SUM(LEN(B11150:V11150))=0,"",IF(OR(OR(ISBLANK(F11150),SUM(LEN(C11150),LEN(D11150))=0),AND(NOT(E11150="Unknown"),ISBLANK(J11150)),AND(NOT(O11150="Unknown"),ISBLANK(R11150))),"Missing Information", INDEX(Table15[Entire Service Line Classification], MATCH(SUMIFS(Table15[Unique ID],Table15[System-Owned Portion],E11150,Table15[If Material Anything Other than "Lead" in Column E,Was Material Ever Previously Lead?],G11150,Table15[Customer-Owned Portion],O11150),Table15[Unique ID],0),0)))</f>
        <v/>
      </c>
    </row>
    <row r="11151" spans="2:23" x14ac:dyDescent="0.25">
      <c r="B11151" s="146"/>
      <c r="C11151" s="31"/>
      <c r="D11151" s="31"/>
      <c r="E11151" s="44"/>
      <c r="F11151" s="43"/>
      <c r="G11151" s="84"/>
      <c r="H11151" s="31"/>
      <c r="I11151" s="205"/>
      <c r="J11151" s="84"/>
      <c r="K11151" s="31"/>
      <c r="L11151" s="31"/>
      <c r="M11151" s="169"/>
      <c r="N11151" s="148"/>
      <c r="O11151" s="106"/>
      <c r="P11151" s="43"/>
      <c r="Q11151" s="205"/>
      <c r="R11151" s="84"/>
      <c r="S11151" s="31"/>
      <c r="T11151" s="31"/>
      <c r="U11151" s="169"/>
      <c r="V11151" s="150"/>
      <c r="W11151" s="141" t="str" cm="1">
        <f t="array" ref="W11151">IF(SUM(LEN(B11151:V11151))=0,"",IF(OR(OR(ISBLANK(F11151),SUM(LEN(C11151),LEN(D11151))=0),AND(NOT(E11151="Unknown"),ISBLANK(J11151)),AND(NOT(O11151="Unknown"),ISBLANK(R11151))),"Missing Information", INDEX(Table15[Entire Service Line Classification], MATCH(SUMIFS(Table15[Unique ID],Table15[System-Owned Portion],E11151,Table15[If Material Anything Other than "Lead" in Column E,Was Material Ever Previously Lead?],G11151,Table15[Customer-Owned Portion],O11151),Table15[Unique ID],0),0)))</f>
        <v/>
      </c>
    </row>
    <row r="11152" spans="2:23" x14ac:dyDescent="0.25">
      <c r="B11152" s="146"/>
      <c r="C11152" s="31"/>
      <c r="D11152" s="31"/>
      <c r="E11152" s="44"/>
      <c r="F11152" s="43"/>
      <c r="G11152" s="84"/>
      <c r="H11152" s="31"/>
      <c r="I11152" s="205"/>
      <c r="J11152" s="84"/>
      <c r="K11152" s="31"/>
      <c r="L11152" s="31"/>
      <c r="M11152" s="169"/>
      <c r="N11152" s="148"/>
      <c r="O11152" s="106"/>
      <c r="P11152" s="43"/>
      <c r="Q11152" s="205"/>
      <c r="R11152" s="84"/>
      <c r="S11152" s="31"/>
      <c r="T11152" s="31"/>
      <c r="U11152" s="169"/>
      <c r="V11152" s="150"/>
      <c r="W11152" s="141" t="str" cm="1">
        <f t="array" ref="W11152">IF(SUM(LEN(B11152:V11152))=0,"",IF(OR(OR(ISBLANK(F11152),SUM(LEN(C11152),LEN(D11152))=0),AND(NOT(E11152="Unknown"),ISBLANK(J11152)),AND(NOT(O11152="Unknown"),ISBLANK(R11152))),"Missing Information", INDEX(Table15[Entire Service Line Classification], MATCH(SUMIFS(Table15[Unique ID],Table15[System-Owned Portion],E11152,Table15[If Material Anything Other than "Lead" in Column E,Was Material Ever Previously Lead?],G11152,Table15[Customer-Owned Portion],O11152),Table15[Unique ID],0),0)))</f>
        <v/>
      </c>
    </row>
    <row r="11153" spans="2:23" x14ac:dyDescent="0.25">
      <c r="B11153" s="146"/>
      <c r="C11153" s="31"/>
      <c r="D11153" s="31"/>
      <c r="E11153" s="44"/>
      <c r="F11153" s="43"/>
      <c r="G11153" s="84"/>
      <c r="H11153" s="31"/>
      <c r="I11153" s="205"/>
      <c r="J11153" s="84"/>
      <c r="K11153" s="31"/>
      <c r="L11153" s="31"/>
      <c r="M11153" s="169"/>
      <c r="N11153" s="148"/>
      <c r="O11153" s="106"/>
      <c r="P11153" s="43"/>
      <c r="Q11153" s="205"/>
      <c r="R11153" s="84"/>
      <c r="S11153" s="31"/>
      <c r="T11153" s="31"/>
      <c r="U11153" s="169"/>
      <c r="V11153" s="150"/>
      <c r="W11153" s="141" t="str" cm="1">
        <f t="array" ref="W11153">IF(SUM(LEN(B11153:V11153))=0,"",IF(OR(OR(ISBLANK(F11153),SUM(LEN(C11153),LEN(D11153))=0),AND(NOT(E11153="Unknown"),ISBLANK(J11153)),AND(NOT(O11153="Unknown"),ISBLANK(R11153))),"Missing Information", INDEX(Table15[Entire Service Line Classification], MATCH(SUMIFS(Table15[Unique ID],Table15[System-Owned Portion],E11153,Table15[If Material Anything Other than "Lead" in Column E,Was Material Ever Previously Lead?],G11153,Table15[Customer-Owned Portion],O11153),Table15[Unique ID],0),0)))</f>
        <v/>
      </c>
    </row>
    <row r="11154" spans="2:23" x14ac:dyDescent="0.25">
      <c r="B11154" s="146"/>
      <c r="C11154" s="31"/>
      <c r="D11154" s="31"/>
      <c r="E11154" s="44"/>
      <c r="F11154" s="43"/>
      <c r="G11154" s="84"/>
      <c r="H11154" s="31"/>
      <c r="I11154" s="205"/>
      <c r="J11154" s="84"/>
      <c r="K11154" s="31"/>
      <c r="L11154" s="31"/>
      <c r="M11154" s="169"/>
      <c r="N11154" s="148"/>
      <c r="O11154" s="106"/>
      <c r="P11154" s="43"/>
      <c r="Q11154" s="205"/>
      <c r="R11154" s="84"/>
      <c r="S11154" s="31"/>
      <c r="T11154" s="31"/>
      <c r="U11154" s="169"/>
      <c r="V11154" s="150"/>
      <c r="W11154" s="141" t="str" cm="1">
        <f t="array" ref="W11154">IF(SUM(LEN(B11154:V11154))=0,"",IF(OR(OR(ISBLANK(F11154),SUM(LEN(C11154),LEN(D11154))=0),AND(NOT(E11154="Unknown"),ISBLANK(J11154)),AND(NOT(O11154="Unknown"),ISBLANK(R11154))),"Missing Information", INDEX(Table15[Entire Service Line Classification], MATCH(SUMIFS(Table15[Unique ID],Table15[System-Owned Portion],E11154,Table15[If Material Anything Other than "Lead" in Column E,Was Material Ever Previously Lead?],G11154,Table15[Customer-Owned Portion],O11154),Table15[Unique ID],0),0)))</f>
        <v/>
      </c>
    </row>
    <row r="11155" spans="2:23" x14ac:dyDescent="0.25">
      <c r="B11155" s="146"/>
      <c r="C11155" s="31"/>
      <c r="D11155" s="31"/>
      <c r="E11155" s="44"/>
      <c r="F11155" s="43"/>
      <c r="G11155" s="84"/>
      <c r="H11155" s="31"/>
      <c r="I11155" s="205"/>
      <c r="J11155" s="84"/>
      <c r="K11155" s="31"/>
      <c r="L11155" s="31"/>
      <c r="M11155" s="169"/>
      <c r="N11155" s="148"/>
      <c r="O11155" s="106"/>
      <c r="P11155" s="43"/>
      <c r="Q11155" s="205"/>
      <c r="R11155" s="84"/>
      <c r="S11155" s="31"/>
      <c r="T11155" s="31"/>
      <c r="U11155" s="169"/>
      <c r="V11155" s="150"/>
      <c r="W11155" s="141" t="str" cm="1">
        <f t="array" ref="W11155">IF(SUM(LEN(B11155:V11155))=0,"",IF(OR(OR(ISBLANK(F11155),SUM(LEN(C11155),LEN(D11155))=0),AND(NOT(E11155="Unknown"),ISBLANK(J11155)),AND(NOT(O11155="Unknown"),ISBLANK(R11155))),"Missing Information", INDEX(Table15[Entire Service Line Classification], MATCH(SUMIFS(Table15[Unique ID],Table15[System-Owned Portion],E11155,Table15[If Material Anything Other than "Lead" in Column E,Was Material Ever Previously Lead?],G11155,Table15[Customer-Owned Portion],O11155),Table15[Unique ID],0),0)))</f>
        <v/>
      </c>
    </row>
    <row r="11156" spans="2:23" x14ac:dyDescent="0.25">
      <c r="B11156" s="146"/>
      <c r="C11156" s="31"/>
      <c r="D11156" s="31"/>
      <c r="E11156" s="44"/>
      <c r="F11156" s="43"/>
      <c r="G11156" s="84"/>
      <c r="H11156" s="31"/>
      <c r="I11156" s="205"/>
      <c r="J11156" s="84"/>
      <c r="K11156" s="31"/>
      <c r="L11156" s="31"/>
      <c r="M11156" s="169"/>
      <c r="N11156" s="148"/>
      <c r="O11156" s="106"/>
      <c r="P11156" s="43"/>
      <c r="Q11156" s="205"/>
      <c r="R11156" s="84"/>
      <c r="S11156" s="31"/>
      <c r="T11156" s="31"/>
      <c r="U11156" s="169"/>
      <c r="V11156" s="150"/>
      <c r="W11156" s="141" t="str" cm="1">
        <f t="array" ref="W11156">IF(SUM(LEN(B11156:V11156))=0,"",IF(OR(OR(ISBLANK(F11156),SUM(LEN(C11156),LEN(D11156))=0),AND(NOT(E11156="Unknown"),ISBLANK(J11156)),AND(NOT(O11156="Unknown"),ISBLANK(R11156))),"Missing Information", INDEX(Table15[Entire Service Line Classification], MATCH(SUMIFS(Table15[Unique ID],Table15[System-Owned Portion],E11156,Table15[If Material Anything Other than "Lead" in Column E,Was Material Ever Previously Lead?],G11156,Table15[Customer-Owned Portion],O11156),Table15[Unique ID],0),0)))</f>
        <v/>
      </c>
    </row>
    <row r="11157" spans="2:23" x14ac:dyDescent="0.25">
      <c r="B11157" s="146"/>
      <c r="C11157" s="31"/>
      <c r="D11157" s="31"/>
      <c r="E11157" s="44"/>
      <c r="F11157" s="43"/>
      <c r="G11157" s="84"/>
      <c r="H11157" s="31"/>
      <c r="I11157" s="205"/>
      <c r="J11157" s="84"/>
      <c r="K11157" s="31"/>
      <c r="L11157" s="31"/>
      <c r="M11157" s="169"/>
      <c r="N11157" s="148"/>
      <c r="O11157" s="106"/>
      <c r="P11157" s="43"/>
      <c r="Q11157" s="205"/>
      <c r="R11157" s="84"/>
      <c r="S11157" s="31"/>
      <c r="T11157" s="31"/>
      <c r="U11157" s="169"/>
      <c r="V11157" s="150"/>
      <c r="W11157" s="141" t="str" cm="1">
        <f t="array" ref="W11157">IF(SUM(LEN(B11157:V11157))=0,"",IF(OR(OR(ISBLANK(F11157),SUM(LEN(C11157),LEN(D11157))=0),AND(NOT(E11157="Unknown"),ISBLANK(J11157)),AND(NOT(O11157="Unknown"),ISBLANK(R11157))),"Missing Information", INDEX(Table15[Entire Service Line Classification], MATCH(SUMIFS(Table15[Unique ID],Table15[System-Owned Portion],E11157,Table15[If Material Anything Other than "Lead" in Column E,Was Material Ever Previously Lead?],G11157,Table15[Customer-Owned Portion],O11157),Table15[Unique ID],0),0)))</f>
        <v/>
      </c>
    </row>
    <row r="11158" spans="2:23" x14ac:dyDescent="0.25">
      <c r="B11158" s="146"/>
      <c r="C11158" s="31"/>
      <c r="D11158" s="31"/>
      <c r="E11158" s="44"/>
      <c r="F11158" s="43"/>
      <c r="G11158" s="84"/>
      <c r="H11158" s="31"/>
      <c r="I11158" s="205"/>
      <c r="J11158" s="84"/>
      <c r="K11158" s="31"/>
      <c r="L11158" s="31"/>
      <c r="M11158" s="169"/>
      <c r="N11158" s="148"/>
      <c r="O11158" s="106"/>
      <c r="P11158" s="43"/>
      <c r="Q11158" s="205"/>
      <c r="R11158" s="84"/>
      <c r="S11158" s="31"/>
      <c r="T11158" s="31"/>
      <c r="U11158" s="169"/>
      <c r="V11158" s="150"/>
      <c r="W11158" s="141" t="str" cm="1">
        <f t="array" ref="W11158">IF(SUM(LEN(B11158:V11158))=0,"",IF(OR(OR(ISBLANK(F11158),SUM(LEN(C11158),LEN(D11158))=0),AND(NOT(E11158="Unknown"),ISBLANK(J11158)),AND(NOT(O11158="Unknown"),ISBLANK(R11158))),"Missing Information", INDEX(Table15[Entire Service Line Classification], MATCH(SUMIFS(Table15[Unique ID],Table15[System-Owned Portion],E11158,Table15[If Material Anything Other than "Lead" in Column E,Was Material Ever Previously Lead?],G11158,Table15[Customer-Owned Portion],O11158),Table15[Unique ID],0),0)))</f>
        <v/>
      </c>
    </row>
    <row r="11159" spans="2:23" x14ac:dyDescent="0.25">
      <c r="B11159" s="146"/>
      <c r="C11159" s="31"/>
      <c r="D11159" s="31"/>
      <c r="E11159" s="44"/>
      <c r="F11159" s="43"/>
      <c r="G11159" s="84"/>
      <c r="H11159" s="31"/>
      <c r="I11159" s="205"/>
      <c r="J11159" s="84"/>
      <c r="K11159" s="31"/>
      <c r="L11159" s="31"/>
      <c r="M11159" s="169"/>
      <c r="N11159" s="148"/>
      <c r="O11159" s="106"/>
      <c r="P11159" s="43"/>
      <c r="Q11159" s="205"/>
      <c r="R11159" s="84"/>
      <c r="S11159" s="31"/>
      <c r="T11159" s="31"/>
      <c r="U11159" s="169"/>
      <c r="V11159" s="150"/>
      <c r="W11159" s="141" t="str" cm="1">
        <f t="array" ref="W11159">IF(SUM(LEN(B11159:V11159))=0,"",IF(OR(OR(ISBLANK(F11159),SUM(LEN(C11159),LEN(D11159))=0),AND(NOT(E11159="Unknown"),ISBLANK(J11159)),AND(NOT(O11159="Unknown"),ISBLANK(R11159))),"Missing Information", INDEX(Table15[Entire Service Line Classification], MATCH(SUMIFS(Table15[Unique ID],Table15[System-Owned Portion],E11159,Table15[If Material Anything Other than "Lead" in Column E,Was Material Ever Previously Lead?],G11159,Table15[Customer-Owned Portion],O11159),Table15[Unique ID],0),0)))</f>
        <v/>
      </c>
    </row>
    <row r="11160" spans="2:23" x14ac:dyDescent="0.25">
      <c r="B11160" s="146"/>
      <c r="C11160" s="31"/>
      <c r="D11160" s="31"/>
      <c r="E11160" s="44"/>
      <c r="F11160" s="43"/>
      <c r="G11160" s="84"/>
      <c r="H11160" s="31"/>
      <c r="I11160" s="205"/>
      <c r="J11160" s="84"/>
      <c r="K11160" s="31"/>
      <c r="L11160" s="31"/>
      <c r="M11160" s="169"/>
      <c r="N11160" s="148"/>
      <c r="O11160" s="106"/>
      <c r="P11160" s="43"/>
      <c r="Q11160" s="205"/>
      <c r="R11160" s="84"/>
      <c r="S11160" s="31"/>
      <c r="T11160" s="31"/>
      <c r="U11160" s="169"/>
      <c r="V11160" s="150"/>
      <c r="W11160" s="141" t="str" cm="1">
        <f t="array" ref="W11160">IF(SUM(LEN(B11160:V11160))=0,"",IF(OR(OR(ISBLANK(F11160),SUM(LEN(C11160),LEN(D11160))=0),AND(NOT(E11160="Unknown"),ISBLANK(J11160)),AND(NOT(O11160="Unknown"),ISBLANK(R11160))),"Missing Information", INDEX(Table15[Entire Service Line Classification], MATCH(SUMIFS(Table15[Unique ID],Table15[System-Owned Portion],E11160,Table15[If Material Anything Other than "Lead" in Column E,Was Material Ever Previously Lead?],G11160,Table15[Customer-Owned Portion],O11160),Table15[Unique ID],0),0)))</f>
        <v/>
      </c>
    </row>
    <row r="11161" spans="2:23" x14ac:dyDescent="0.25">
      <c r="B11161" s="146"/>
      <c r="C11161" s="31"/>
      <c r="D11161" s="31"/>
      <c r="E11161" s="44"/>
      <c r="F11161" s="43"/>
      <c r="G11161" s="84"/>
      <c r="H11161" s="31"/>
      <c r="I11161" s="205"/>
      <c r="J11161" s="84"/>
      <c r="K11161" s="31"/>
      <c r="L11161" s="31"/>
      <c r="M11161" s="169"/>
      <c r="N11161" s="148"/>
      <c r="O11161" s="106"/>
      <c r="P11161" s="43"/>
      <c r="Q11161" s="205"/>
      <c r="R11161" s="84"/>
      <c r="S11161" s="31"/>
      <c r="T11161" s="31"/>
      <c r="U11161" s="169"/>
      <c r="V11161" s="150"/>
      <c r="W11161" s="141" t="str" cm="1">
        <f t="array" ref="W11161">IF(SUM(LEN(B11161:V11161))=0,"",IF(OR(OR(ISBLANK(F11161),SUM(LEN(C11161),LEN(D11161))=0),AND(NOT(E11161="Unknown"),ISBLANK(J11161)),AND(NOT(O11161="Unknown"),ISBLANK(R11161))),"Missing Information", INDEX(Table15[Entire Service Line Classification], MATCH(SUMIFS(Table15[Unique ID],Table15[System-Owned Portion],E11161,Table15[If Material Anything Other than "Lead" in Column E,Was Material Ever Previously Lead?],G11161,Table15[Customer-Owned Portion],O11161),Table15[Unique ID],0),0)))</f>
        <v/>
      </c>
    </row>
    <row r="11162" spans="2:23" x14ac:dyDescent="0.25">
      <c r="B11162" s="146"/>
      <c r="C11162" s="31"/>
      <c r="D11162" s="31"/>
      <c r="E11162" s="44"/>
      <c r="F11162" s="43"/>
      <c r="G11162" s="84"/>
      <c r="H11162" s="31"/>
      <c r="I11162" s="205"/>
      <c r="J11162" s="84"/>
      <c r="K11162" s="31"/>
      <c r="L11162" s="31"/>
      <c r="M11162" s="169"/>
      <c r="N11162" s="148"/>
      <c r="O11162" s="106"/>
      <c r="P11162" s="43"/>
      <c r="Q11162" s="205"/>
      <c r="R11162" s="84"/>
      <c r="S11162" s="31"/>
      <c r="T11162" s="31"/>
      <c r="U11162" s="169"/>
      <c r="V11162" s="150"/>
      <c r="W11162" s="141" t="str" cm="1">
        <f t="array" ref="W11162">IF(SUM(LEN(B11162:V11162))=0,"",IF(OR(OR(ISBLANK(F11162),SUM(LEN(C11162),LEN(D11162))=0),AND(NOT(E11162="Unknown"),ISBLANK(J11162)),AND(NOT(O11162="Unknown"),ISBLANK(R11162))),"Missing Information", INDEX(Table15[Entire Service Line Classification], MATCH(SUMIFS(Table15[Unique ID],Table15[System-Owned Portion],E11162,Table15[If Material Anything Other than "Lead" in Column E,Was Material Ever Previously Lead?],G11162,Table15[Customer-Owned Portion],O11162),Table15[Unique ID],0),0)))</f>
        <v/>
      </c>
    </row>
    <row r="11163" spans="2:23" x14ac:dyDescent="0.25">
      <c r="B11163" s="146"/>
      <c r="C11163" s="31"/>
      <c r="D11163" s="31"/>
      <c r="E11163" s="44"/>
      <c r="F11163" s="43"/>
      <c r="G11163" s="84"/>
      <c r="H11163" s="31"/>
      <c r="I11163" s="205"/>
      <c r="J11163" s="84"/>
      <c r="K11163" s="31"/>
      <c r="L11163" s="31"/>
      <c r="M11163" s="169"/>
      <c r="N11163" s="148"/>
      <c r="O11163" s="106"/>
      <c r="P11163" s="43"/>
      <c r="Q11163" s="205"/>
      <c r="R11163" s="84"/>
      <c r="S11163" s="31"/>
      <c r="T11163" s="31"/>
      <c r="U11163" s="169"/>
      <c r="V11163" s="150"/>
      <c r="W11163" s="141" t="str" cm="1">
        <f t="array" ref="W11163">IF(SUM(LEN(B11163:V11163))=0,"",IF(OR(OR(ISBLANK(F11163),SUM(LEN(C11163),LEN(D11163))=0),AND(NOT(E11163="Unknown"),ISBLANK(J11163)),AND(NOT(O11163="Unknown"),ISBLANK(R11163))),"Missing Information", INDEX(Table15[Entire Service Line Classification], MATCH(SUMIFS(Table15[Unique ID],Table15[System-Owned Portion],E11163,Table15[If Material Anything Other than "Lead" in Column E,Was Material Ever Previously Lead?],G11163,Table15[Customer-Owned Portion],O11163),Table15[Unique ID],0),0)))</f>
        <v/>
      </c>
    </row>
    <row r="11164" spans="2:23" x14ac:dyDescent="0.25">
      <c r="B11164" s="146"/>
      <c r="C11164" s="31"/>
      <c r="D11164" s="31"/>
      <c r="E11164" s="44"/>
      <c r="F11164" s="43"/>
      <c r="G11164" s="84"/>
      <c r="H11164" s="31"/>
      <c r="I11164" s="205"/>
      <c r="J11164" s="84"/>
      <c r="K11164" s="31"/>
      <c r="L11164" s="31"/>
      <c r="M11164" s="169"/>
      <c r="N11164" s="148"/>
      <c r="O11164" s="106"/>
      <c r="P11164" s="43"/>
      <c r="Q11164" s="205"/>
      <c r="R11164" s="84"/>
      <c r="S11164" s="31"/>
      <c r="T11164" s="31"/>
      <c r="U11164" s="169"/>
      <c r="V11164" s="150"/>
      <c r="W11164" s="141" t="str" cm="1">
        <f t="array" ref="W11164">IF(SUM(LEN(B11164:V11164))=0,"",IF(OR(OR(ISBLANK(F11164),SUM(LEN(C11164),LEN(D11164))=0),AND(NOT(E11164="Unknown"),ISBLANK(J11164)),AND(NOT(O11164="Unknown"),ISBLANK(R11164))),"Missing Information", INDEX(Table15[Entire Service Line Classification], MATCH(SUMIFS(Table15[Unique ID],Table15[System-Owned Portion],E11164,Table15[If Material Anything Other than "Lead" in Column E,Was Material Ever Previously Lead?],G11164,Table15[Customer-Owned Portion],O11164),Table15[Unique ID],0),0)))</f>
        <v/>
      </c>
    </row>
    <row r="11165" spans="2:23" x14ac:dyDescent="0.25">
      <c r="B11165" s="146"/>
      <c r="C11165" s="31"/>
      <c r="D11165" s="31"/>
      <c r="E11165" s="44"/>
      <c r="F11165" s="43"/>
      <c r="G11165" s="84"/>
      <c r="H11165" s="31"/>
      <c r="I11165" s="205"/>
      <c r="J11165" s="84"/>
      <c r="K11165" s="31"/>
      <c r="L11165" s="31"/>
      <c r="M11165" s="169"/>
      <c r="N11165" s="148"/>
      <c r="O11165" s="106"/>
      <c r="P11165" s="43"/>
      <c r="Q11165" s="205"/>
      <c r="R11165" s="84"/>
      <c r="S11165" s="31"/>
      <c r="T11165" s="31"/>
      <c r="U11165" s="169"/>
      <c r="V11165" s="150"/>
      <c r="W11165" s="141" t="str" cm="1">
        <f t="array" ref="W11165">IF(SUM(LEN(B11165:V11165))=0,"",IF(OR(OR(ISBLANK(F11165),SUM(LEN(C11165),LEN(D11165))=0),AND(NOT(E11165="Unknown"),ISBLANK(J11165)),AND(NOT(O11165="Unknown"),ISBLANK(R11165))),"Missing Information", INDEX(Table15[Entire Service Line Classification], MATCH(SUMIFS(Table15[Unique ID],Table15[System-Owned Portion],E11165,Table15[If Material Anything Other than "Lead" in Column E,Was Material Ever Previously Lead?],G11165,Table15[Customer-Owned Portion],O11165),Table15[Unique ID],0),0)))</f>
        <v/>
      </c>
    </row>
    <row r="11166" spans="2:23" x14ac:dyDescent="0.25">
      <c r="B11166" s="146"/>
      <c r="C11166" s="31"/>
      <c r="D11166" s="31"/>
      <c r="E11166" s="44"/>
      <c r="F11166" s="43"/>
      <c r="G11166" s="84"/>
      <c r="H11166" s="31"/>
      <c r="I11166" s="205"/>
      <c r="J11166" s="84"/>
      <c r="K11166" s="31"/>
      <c r="L11166" s="31"/>
      <c r="M11166" s="169"/>
      <c r="N11166" s="148"/>
      <c r="O11166" s="106"/>
      <c r="P11166" s="43"/>
      <c r="Q11166" s="205"/>
      <c r="R11166" s="84"/>
      <c r="S11166" s="31"/>
      <c r="T11166" s="31"/>
      <c r="U11166" s="169"/>
      <c r="V11166" s="150"/>
      <c r="W11166" s="141" t="str" cm="1">
        <f t="array" ref="W11166">IF(SUM(LEN(B11166:V11166))=0,"",IF(OR(OR(ISBLANK(F11166),SUM(LEN(C11166),LEN(D11166))=0),AND(NOT(E11166="Unknown"),ISBLANK(J11166)),AND(NOT(O11166="Unknown"),ISBLANK(R11166))),"Missing Information", INDEX(Table15[Entire Service Line Classification], MATCH(SUMIFS(Table15[Unique ID],Table15[System-Owned Portion],E11166,Table15[If Material Anything Other than "Lead" in Column E,Was Material Ever Previously Lead?],G11166,Table15[Customer-Owned Portion],O11166),Table15[Unique ID],0),0)))</f>
        <v/>
      </c>
    </row>
    <row r="11167" spans="2:23" x14ac:dyDescent="0.25">
      <c r="B11167" s="146"/>
      <c r="C11167" s="31"/>
      <c r="D11167" s="31"/>
      <c r="E11167" s="44"/>
      <c r="F11167" s="43"/>
      <c r="G11167" s="84"/>
      <c r="H11167" s="31"/>
      <c r="I11167" s="205"/>
      <c r="J11167" s="84"/>
      <c r="K11167" s="31"/>
      <c r="L11167" s="31"/>
      <c r="M11167" s="169"/>
      <c r="N11167" s="148"/>
      <c r="O11167" s="106"/>
      <c r="P11167" s="43"/>
      <c r="Q11167" s="205"/>
      <c r="R11167" s="84"/>
      <c r="S11167" s="31"/>
      <c r="T11167" s="31"/>
      <c r="U11167" s="169"/>
      <c r="V11167" s="150"/>
      <c r="W11167" s="141" t="str" cm="1">
        <f t="array" ref="W11167">IF(SUM(LEN(B11167:V11167))=0,"",IF(OR(OR(ISBLANK(F11167),SUM(LEN(C11167),LEN(D11167))=0),AND(NOT(E11167="Unknown"),ISBLANK(J11167)),AND(NOT(O11167="Unknown"),ISBLANK(R11167))),"Missing Information", INDEX(Table15[Entire Service Line Classification], MATCH(SUMIFS(Table15[Unique ID],Table15[System-Owned Portion],E11167,Table15[If Material Anything Other than "Lead" in Column E,Was Material Ever Previously Lead?],G11167,Table15[Customer-Owned Portion],O11167),Table15[Unique ID],0),0)))</f>
        <v/>
      </c>
    </row>
    <row r="11168" spans="2:23" x14ac:dyDescent="0.25">
      <c r="B11168" s="146"/>
      <c r="C11168" s="31"/>
      <c r="D11168" s="31"/>
      <c r="E11168" s="44"/>
      <c r="F11168" s="43"/>
      <c r="G11168" s="84"/>
      <c r="H11168" s="31"/>
      <c r="I11168" s="205"/>
      <c r="J11168" s="84"/>
      <c r="K11168" s="31"/>
      <c r="L11168" s="31"/>
      <c r="M11168" s="169"/>
      <c r="N11168" s="148"/>
      <c r="O11168" s="106"/>
      <c r="P11168" s="43"/>
      <c r="Q11168" s="205"/>
      <c r="R11168" s="84"/>
      <c r="S11168" s="31"/>
      <c r="T11168" s="31"/>
      <c r="U11168" s="169"/>
      <c r="V11168" s="150"/>
      <c r="W11168" s="141" t="str" cm="1">
        <f t="array" ref="W11168">IF(SUM(LEN(B11168:V11168))=0,"",IF(OR(OR(ISBLANK(F11168),SUM(LEN(C11168),LEN(D11168))=0),AND(NOT(E11168="Unknown"),ISBLANK(J11168)),AND(NOT(O11168="Unknown"),ISBLANK(R11168))),"Missing Information", INDEX(Table15[Entire Service Line Classification], MATCH(SUMIFS(Table15[Unique ID],Table15[System-Owned Portion],E11168,Table15[If Material Anything Other than "Lead" in Column E,Was Material Ever Previously Lead?],G11168,Table15[Customer-Owned Portion],O11168),Table15[Unique ID],0),0)))</f>
        <v/>
      </c>
    </row>
    <row r="11169" spans="2:23" x14ac:dyDescent="0.25">
      <c r="B11169" s="146"/>
      <c r="C11169" s="31"/>
      <c r="D11169" s="31"/>
      <c r="E11169" s="44"/>
      <c r="F11169" s="43"/>
      <c r="G11169" s="84"/>
      <c r="H11169" s="31"/>
      <c r="I11169" s="205"/>
      <c r="J11169" s="84"/>
      <c r="K11169" s="31"/>
      <c r="L11169" s="31"/>
      <c r="M11169" s="169"/>
      <c r="N11169" s="148"/>
      <c r="O11169" s="106"/>
      <c r="P11169" s="43"/>
      <c r="Q11169" s="205"/>
      <c r="R11169" s="84"/>
      <c r="S11169" s="31"/>
      <c r="T11169" s="31"/>
      <c r="U11169" s="169"/>
      <c r="V11169" s="150"/>
      <c r="W11169" s="141" t="str" cm="1">
        <f t="array" ref="W11169">IF(SUM(LEN(B11169:V11169))=0,"",IF(OR(OR(ISBLANK(F11169),SUM(LEN(C11169),LEN(D11169))=0),AND(NOT(E11169="Unknown"),ISBLANK(J11169)),AND(NOT(O11169="Unknown"),ISBLANK(R11169))),"Missing Information", INDEX(Table15[Entire Service Line Classification], MATCH(SUMIFS(Table15[Unique ID],Table15[System-Owned Portion],E11169,Table15[If Material Anything Other than "Lead" in Column E,Was Material Ever Previously Lead?],G11169,Table15[Customer-Owned Portion],O11169),Table15[Unique ID],0),0)))</f>
        <v/>
      </c>
    </row>
    <row r="11170" spans="2:23" x14ac:dyDescent="0.25">
      <c r="B11170" s="146"/>
      <c r="C11170" s="31"/>
      <c r="D11170" s="31"/>
      <c r="E11170" s="44"/>
      <c r="F11170" s="43"/>
      <c r="G11170" s="84"/>
      <c r="H11170" s="31"/>
      <c r="I11170" s="205"/>
      <c r="J11170" s="84"/>
      <c r="K11170" s="31"/>
      <c r="L11170" s="31"/>
      <c r="M11170" s="169"/>
      <c r="N11170" s="148"/>
      <c r="O11170" s="106"/>
      <c r="P11170" s="43"/>
      <c r="Q11170" s="205"/>
      <c r="R11170" s="84"/>
      <c r="S11170" s="31"/>
      <c r="T11170" s="31"/>
      <c r="U11170" s="169"/>
      <c r="V11170" s="150"/>
      <c r="W11170" s="141" t="str" cm="1">
        <f t="array" ref="W11170">IF(SUM(LEN(B11170:V11170))=0,"",IF(OR(OR(ISBLANK(F11170),SUM(LEN(C11170),LEN(D11170))=0),AND(NOT(E11170="Unknown"),ISBLANK(J11170)),AND(NOT(O11170="Unknown"),ISBLANK(R11170))),"Missing Information", INDEX(Table15[Entire Service Line Classification], MATCH(SUMIFS(Table15[Unique ID],Table15[System-Owned Portion],E11170,Table15[If Material Anything Other than "Lead" in Column E,Was Material Ever Previously Lead?],G11170,Table15[Customer-Owned Portion],O11170),Table15[Unique ID],0),0)))</f>
        <v/>
      </c>
    </row>
    <row r="11171" spans="2:23" x14ac:dyDescent="0.25">
      <c r="B11171" s="146"/>
      <c r="C11171" s="31"/>
      <c r="D11171" s="31"/>
      <c r="E11171" s="44"/>
      <c r="F11171" s="43"/>
      <c r="G11171" s="84"/>
      <c r="H11171" s="31"/>
      <c r="I11171" s="205"/>
      <c r="J11171" s="84"/>
      <c r="K11171" s="31"/>
      <c r="L11171" s="31"/>
      <c r="M11171" s="169"/>
      <c r="N11171" s="148"/>
      <c r="O11171" s="106"/>
      <c r="P11171" s="43"/>
      <c r="Q11171" s="205"/>
      <c r="R11171" s="84"/>
      <c r="S11171" s="31"/>
      <c r="T11171" s="31"/>
      <c r="U11171" s="169"/>
      <c r="V11171" s="150"/>
      <c r="W11171" s="141" t="str" cm="1">
        <f t="array" ref="W11171">IF(SUM(LEN(B11171:V11171))=0,"",IF(OR(OR(ISBLANK(F11171),SUM(LEN(C11171),LEN(D11171))=0),AND(NOT(E11171="Unknown"),ISBLANK(J11171)),AND(NOT(O11171="Unknown"),ISBLANK(R11171))),"Missing Information", INDEX(Table15[Entire Service Line Classification], MATCH(SUMIFS(Table15[Unique ID],Table15[System-Owned Portion],E11171,Table15[If Material Anything Other than "Lead" in Column E,Was Material Ever Previously Lead?],G11171,Table15[Customer-Owned Portion],O11171),Table15[Unique ID],0),0)))</f>
        <v/>
      </c>
    </row>
    <row r="11172" spans="2:23" x14ac:dyDescent="0.25">
      <c r="B11172" s="146"/>
      <c r="C11172" s="31"/>
      <c r="D11172" s="31"/>
      <c r="E11172" s="44"/>
      <c r="F11172" s="43"/>
      <c r="G11172" s="84"/>
      <c r="H11172" s="31"/>
      <c r="I11172" s="205"/>
      <c r="J11172" s="84"/>
      <c r="K11172" s="31"/>
      <c r="L11172" s="31"/>
      <c r="M11172" s="169"/>
      <c r="N11172" s="148"/>
      <c r="O11172" s="106"/>
      <c r="P11172" s="43"/>
      <c r="Q11172" s="205"/>
      <c r="R11172" s="84"/>
      <c r="S11172" s="31"/>
      <c r="T11172" s="31"/>
      <c r="U11172" s="169"/>
      <c r="V11172" s="150"/>
      <c r="W11172" s="141" t="str" cm="1">
        <f t="array" ref="W11172">IF(SUM(LEN(B11172:V11172))=0,"",IF(OR(OR(ISBLANK(F11172),SUM(LEN(C11172),LEN(D11172))=0),AND(NOT(E11172="Unknown"),ISBLANK(J11172)),AND(NOT(O11172="Unknown"),ISBLANK(R11172))),"Missing Information", INDEX(Table15[Entire Service Line Classification], MATCH(SUMIFS(Table15[Unique ID],Table15[System-Owned Portion],E11172,Table15[If Material Anything Other than "Lead" in Column E,Was Material Ever Previously Lead?],G11172,Table15[Customer-Owned Portion],O11172),Table15[Unique ID],0),0)))</f>
        <v/>
      </c>
    </row>
    <row r="11173" spans="2:23" x14ac:dyDescent="0.25">
      <c r="B11173" s="146"/>
      <c r="C11173" s="31"/>
      <c r="D11173" s="31"/>
      <c r="E11173" s="44"/>
      <c r="F11173" s="43"/>
      <c r="G11173" s="84"/>
      <c r="H11173" s="31"/>
      <c r="I11173" s="205"/>
      <c r="J11173" s="84"/>
      <c r="K11173" s="31"/>
      <c r="L11173" s="31"/>
      <c r="M11173" s="169"/>
      <c r="N11173" s="148"/>
      <c r="O11173" s="106"/>
      <c r="P11173" s="43"/>
      <c r="Q11173" s="205"/>
      <c r="R11173" s="84"/>
      <c r="S11173" s="31"/>
      <c r="T11173" s="31"/>
      <c r="U11173" s="169"/>
      <c r="V11173" s="150"/>
      <c r="W11173" s="141" t="str" cm="1">
        <f t="array" ref="W11173">IF(SUM(LEN(B11173:V11173))=0,"",IF(OR(OR(ISBLANK(F11173),SUM(LEN(C11173),LEN(D11173))=0),AND(NOT(E11173="Unknown"),ISBLANK(J11173)),AND(NOT(O11173="Unknown"),ISBLANK(R11173))),"Missing Information", INDEX(Table15[Entire Service Line Classification], MATCH(SUMIFS(Table15[Unique ID],Table15[System-Owned Portion],E11173,Table15[If Material Anything Other than "Lead" in Column E,Was Material Ever Previously Lead?],G11173,Table15[Customer-Owned Portion],O11173),Table15[Unique ID],0),0)))</f>
        <v/>
      </c>
    </row>
    <row r="11174" spans="2:23" x14ac:dyDescent="0.25">
      <c r="B11174" s="146"/>
      <c r="C11174" s="31"/>
      <c r="D11174" s="31"/>
      <c r="E11174" s="44"/>
      <c r="F11174" s="43"/>
      <c r="G11174" s="84"/>
      <c r="H11174" s="31"/>
      <c r="I11174" s="205"/>
      <c r="J11174" s="84"/>
      <c r="K11174" s="31"/>
      <c r="L11174" s="31"/>
      <c r="M11174" s="169"/>
      <c r="N11174" s="148"/>
      <c r="O11174" s="106"/>
      <c r="P11174" s="43"/>
      <c r="Q11174" s="205"/>
      <c r="R11174" s="84"/>
      <c r="S11174" s="31"/>
      <c r="T11174" s="31"/>
      <c r="U11174" s="169"/>
      <c r="V11174" s="150"/>
      <c r="W11174" s="141" t="str" cm="1">
        <f t="array" ref="W11174">IF(SUM(LEN(B11174:V11174))=0,"",IF(OR(OR(ISBLANK(F11174),SUM(LEN(C11174),LEN(D11174))=0),AND(NOT(E11174="Unknown"),ISBLANK(J11174)),AND(NOT(O11174="Unknown"),ISBLANK(R11174))),"Missing Information", INDEX(Table15[Entire Service Line Classification], MATCH(SUMIFS(Table15[Unique ID],Table15[System-Owned Portion],E11174,Table15[If Material Anything Other than "Lead" in Column E,Was Material Ever Previously Lead?],G11174,Table15[Customer-Owned Portion],O11174),Table15[Unique ID],0),0)))</f>
        <v/>
      </c>
    </row>
    <row r="11175" spans="2:23" x14ac:dyDescent="0.25">
      <c r="B11175" s="146"/>
      <c r="C11175" s="31"/>
      <c r="D11175" s="31"/>
      <c r="E11175" s="44"/>
      <c r="F11175" s="43"/>
      <c r="G11175" s="84"/>
      <c r="H11175" s="31"/>
      <c r="I11175" s="205"/>
      <c r="J11175" s="84"/>
      <c r="K11175" s="31"/>
      <c r="L11175" s="31"/>
      <c r="M11175" s="169"/>
      <c r="N11175" s="148"/>
      <c r="O11175" s="106"/>
      <c r="P11175" s="43"/>
      <c r="Q11175" s="205"/>
      <c r="R11175" s="84"/>
      <c r="S11175" s="31"/>
      <c r="T11175" s="31"/>
      <c r="U11175" s="169"/>
      <c r="V11175" s="150"/>
      <c r="W11175" s="141" t="str" cm="1">
        <f t="array" ref="W11175">IF(SUM(LEN(B11175:V11175))=0,"",IF(OR(OR(ISBLANK(F11175),SUM(LEN(C11175),LEN(D11175))=0),AND(NOT(E11175="Unknown"),ISBLANK(J11175)),AND(NOT(O11175="Unknown"),ISBLANK(R11175))),"Missing Information", INDEX(Table15[Entire Service Line Classification], MATCH(SUMIFS(Table15[Unique ID],Table15[System-Owned Portion],E11175,Table15[If Material Anything Other than "Lead" in Column E,Was Material Ever Previously Lead?],G11175,Table15[Customer-Owned Portion],O11175),Table15[Unique ID],0),0)))</f>
        <v/>
      </c>
    </row>
    <row r="11176" spans="2:23" x14ac:dyDescent="0.25">
      <c r="B11176" s="146"/>
      <c r="C11176" s="31"/>
      <c r="D11176" s="31"/>
      <c r="E11176" s="44"/>
      <c r="F11176" s="43"/>
      <c r="G11176" s="84"/>
      <c r="H11176" s="31"/>
      <c r="I11176" s="205"/>
      <c r="J11176" s="84"/>
      <c r="K11176" s="31"/>
      <c r="L11176" s="31"/>
      <c r="M11176" s="169"/>
      <c r="N11176" s="148"/>
      <c r="O11176" s="106"/>
      <c r="P11176" s="43"/>
      <c r="Q11176" s="205"/>
      <c r="R11176" s="84"/>
      <c r="S11176" s="31"/>
      <c r="T11176" s="31"/>
      <c r="U11176" s="169"/>
      <c r="V11176" s="150"/>
      <c r="W11176" s="141" t="str" cm="1">
        <f t="array" ref="W11176">IF(SUM(LEN(B11176:V11176))=0,"",IF(OR(OR(ISBLANK(F11176),SUM(LEN(C11176),LEN(D11176))=0),AND(NOT(E11176="Unknown"),ISBLANK(J11176)),AND(NOT(O11176="Unknown"),ISBLANK(R11176))),"Missing Information", INDEX(Table15[Entire Service Line Classification], MATCH(SUMIFS(Table15[Unique ID],Table15[System-Owned Portion],E11176,Table15[If Material Anything Other than "Lead" in Column E,Was Material Ever Previously Lead?],G11176,Table15[Customer-Owned Portion],O11176),Table15[Unique ID],0),0)))</f>
        <v/>
      </c>
    </row>
    <row r="11177" spans="2:23" x14ac:dyDescent="0.25">
      <c r="B11177" s="146"/>
      <c r="C11177" s="31"/>
      <c r="D11177" s="31"/>
      <c r="E11177" s="44"/>
      <c r="F11177" s="43"/>
      <c r="G11177" s="84"/>
      <c r="H11177" s="31"/>
      <c r="I11177" s="205"/>
      <c r="J11177" s="84"/>
      <c r="K11177" s="31"/>
      <c r="L11177" s="31"/>
      <c r="M11177" s="169"/>
      <c r="N11177" s="148"/>
      <c r="O11177" s="106"/>
      <c r="P11177" s="43"/>
      <c r="Q11177" s="205"/>
      <c r="R11177" s="84"/>
      <c r="S11177" s="31"/>
      <c r="T11177" s="31"/>
      <c r="U11177" s="169"/>
      <c r="V11177" s="150"/>
      <c r="W11177" s="141" t="str" cm="1">
        <f t="array" ref="W11177">IF(SUM(LEN(B11177:V11177))=0,"",IF(OR(OR(ISBLANK(F11177),SUM(LEN(C11177),LEN(D11177))=0),AND(NOT(E11177="Unknown"),ISBLANK(J11177)),AND(NOT(O11177="Unknown"),ISBLANK(R11177))),"Missing Information", INDEX(Table15[Entire Service Line Classification], MATCH(SUMIFS(Table15[Unique ID],Table15[System-Owned Portion],E11177,Table15[If Material Anything Other than "Lead" in Column E,Was Material Ever Previously Lead?],G11177,Table15[Customer-Owned Portion],O11177),Table15[Unique ID],0),0)))</f>
        <v/>
      </c>
    </row>
    <row r="11178" spans="2:23" x14ac:dyDescent="0.25">
      <c r="B11178" s="146"/>
      <c r="C11178" s="31"/>
      <c r="D11178" s="31"/>
      <c r="E11178" s="44"/>
      <c r="F11178" s="43"/>
      <c r="G11178" s="84"/>
      <c r="H11178" s="31"/>
      <c r="I11178" s="205"/>
      <c r="J11178" s="84"/>
      <c r="K11178" s="31"/>
      <c r="L11178" s="31"/>
      <c r="M11178" s="169"/>
      <c r="N11178" s="148"/>
      <c r="O11178" s="106"/>
      <c r="P11178" s="43"/>
      <c r="Q11178" s="205"/>
      <c r="R11178" s="84"/>
      <c r="S11178" s="31"/>
      <c r="T11178" s="31"/>
      <c r="U11178" s="169"/>
      <c r="V11178" s="150"/>
      <c r="W11178" s="141" t="str" cm="1">
        <f t="array" ref="W11178">IF(SUM(LEN(B11178:V11178))=0,"",IF(OR(OR(ISBLANK(F11178),SUM(LEN(C11178),LEN(D11178))=0),AND(NOT(E11178="Unknown"),ISBLANK(J11178)),AND(NOT(O11178="Unknown"),ISBLANK(R11178))),"Missing Information", INDEX(Table15[Entire Service Line Classification], MATCH(SUMIFS(Table15[Unique ID],Table15[System-Owned Portion],E11178,Table15[If Material Anything Other than "Lead" in Column E,Was Material Ever Previously Lead?],G11178,Table15[Customer-Owned Portion],O11178),Table15[Unique ID],0),0)))</f>
        <v/>
      </c>
    </row>
    <row r="11179" spans="2:23" x14ac:dyDescent="0.25">
      <c r="B11179" s="146"/>
      <c r="C11179" s="31"/>
      <c r="D11179" s="31"/>
      <c r="E11179" s="44"/>
      <c r="F11179" s="43"/>
      <c r="G11179" s="84"/>
      <c r="H11179" s="31"/>
      <c r="I11179" s="205"/>
      <c r="J11179" s="84"/>
      <c r="K11179" s="31"/>
      <c r="L11179" s="31"/>
      <c r="M11179" s="169"/>
      <c r="N11179" s="148"/>
      <c r="O11179" s="106"/>
      <c r="P11179" s="43"/>
      <c r="Q11179" s="205"/>
      <c r="R11179" s="84"/>
      <c r="S11179" s="31"/>
      <c r="T11179" s="31"/>
      <c r="U11179" s="169"/>
      <c r="V11179" s="150"/>
      <c r="W11179" s="141" t="str" cm="1">
        <f t="array" ref="W11179">IF(SUM(LEN(B11179:V11179))=0,"",IF(OR(OR(ISBLANK(F11179),SUM(LEN(C11179),LEN(D11179))=0),AND(NOT(E11179="Unknown"),ISBLANK(J11179)),AND(NOT(O11179="Unknown"),ISBLANK(R11179))),"Missing Information", INDEX(Table15[Entire Service Line Classification], MATCH(SUMIFS(Table15[Unique ID],Table15[System-Owned Portion],E11179,Table15[If Material Anything Other than "Lead" in Column E,Was Material Ever Previously Lead?],G11179,Table15[Customer-Owned Portion],O11179),Table15[Unique ID],0),0)))</f>
        <v/>
      </c>
    </row>
    <row r="11180" spans="2:23" x14ac:dyDescent="0.25">
      <c r="B11180" s="146"/>
      <c r="C11180" s="31"/>
      <c r="D11180" s="31"/>
      <c r="E11180" s="44"/>
      <c r="F11180" s="43"/>
      <c r="G11180" s="84"/>
      <c r="H11180" s="31"/>
      <c r="I11180" s="205"/>
      <c r="J11180" s="84"/>
      <c r="K11180" s="31"/>
      <c r="L11180" s="31"/>
      <c r="M11180" s="169"/>
      <c r="N11180" s="148"/>
      <c r="O11180" s="106"/>
      <c r="P11180" s="43"/>
      <c r="Q11180" s="205"/>
      <c r="R11180" s="84"/>
      <c r="S11180" s="31"/>
      <c r="T11180" s="31"/>
      <c r="U11180" s="169"/>
      <c r="V11180" s="150"/>
      <c r="W11180" s="141" t="str" cm="1">
        <f t="array" ref="W11180">IF(SUM(LEN(B11180:V11180))=0,"",IF(OR(OR(ISBLANK(F11180),SUM(LEN(C11180),LEN(D11180))=0),AND(NOT(E11180="Unknown"),ISBLANK(J11180)),AND(NOT(O11180="Unknown"),ISBLANK(R11180))),"Missing Information", INDEX(Table15[Entire Service Line Classification], MATCH(SUMIFS(Table15[Unique ID],Table15[System-Owned Portion],E11180,Table15[If Material Anything Other than "Lead" in Column E,Was Material Ever Previously Lead?],G11180,Table15[Customer-Owned Portion],O11180),Table15[Unique ID],0),0)))</f>
        <v/>
      </c>
    </row>
    <row r="11181" spans="2:23" x14ac:dyDescent="0.25">
      <c r="B11181" s="146"/>
      <c r="C11181" s="31"/>
      <c r="D11181" s="31"/>
      <c r="E11181" s="44"/>
      <c r="F11181" s="43"/>
      <c r="G11181" s="84"/>
      <c r="H11181" s="31"/>
      <c r="I11181" s="205"/>
      <c r="J11181" s="84"/>
      <c r="K11181" s="31"/>
      <c r="L11181" s="31"/>
      <c r="M11181" s="169"/>
      <c r="N11181" s="148"/>
      <c r="O11181" s="106"/>
      <c r="P11181" s="43"/>
      <c r="Q11181" s="205"/>
      <c r="R11181" s="84"/>
      <c r="S11181" s="31"/>
      <c r="T11181" s="31"/>
      <c r="U11181" s="169"/>
      <c r="V11181" s="150"/>
      <c r="W11181" s="141" t="str" cm="1">
        <f t="array" ref="W11181">IF(SUM(LEN(B11181:V11181))=0,"",IF(OR(OR(ISBLANK(F11181),SUM(LEN(C11181),LEN(D11181))=0),AND(NOT(E11181="Unknown"),ISBLANK(J11181)),AND(NOT(O11181="Unknown"),ISBLANK(R11181))),"Missing Information", INDEX(Table15[Entire Service Line Classification], MATCH(SUMIFS(Table15[Unique ID],Table15[System-Owned Portion],E11181,Table15[If Material Anything Other than "Lead" in Column E,Was Material Ever Previously Lead?],G11181,Table15[Customer-Owned Portion],O11181),Table15[Unique ID],0),0)))</f>
        <v/>
      </c>
    </row>
    <row r="11182" spans="2:23" x14ac:dyDescent="0.25">
      <c r="B11182" s="146"/>
      <c r="C11182" s="31"/>
      <c r="D11182" s="31"/>
      <c r="E11182" s="44"/>
      <c r="F11182" s="43"/>
      <c r="G11182" s="84"/>
      <c r="H11182" s="31"/>
      <c r="I11182" s="205"/>
      <c r="J11182" s="84"/>
      <c r="K11182" s="31"/>
      <c r="L11182" s="31"/>
      <c r="M11182" s="169"/>
      <c r="N11182" s="148"/>
      <c r="O11182" s="106"/>
      <c r="P11182" s="43"/>
      <c r="Q11182" s="205"/>
      <c r="R11182" s="84"/>
      <c r="S11182" s="31"/>
      <c r="T11182" s="31"/>
      <c r="U11182" s="169"/>
      <c r="V11182" s="150"/>
      <c r="W11182" s="141" t="str" cm="1">
        <f t="array" ref="W11182">IF(SUM(LEN(B11182:V11182))=0,"",IF(OR(OR(ISBLANK(F11182),SUM(LEN(C11182),LEN(D11182))=0),AND(NOT(E11182="Unknown"),ISBLANK(J11182)),AND(NOT(O11182="Unknown"),ISBLANK(R11182))),"Missing Information", INDEX(Table15[Entire Service Line Classification], MATCH(SUMIFS(Table15[Unique ID],Table15[System-Owned Portion],E11182,Table15[If Material Anything Other than "Lead" in Column E,Was Material Ever Previously Lead?],G11182,Table15[Customer-Owned Portion],O11182),Table15[Unique ID],0),0)))</f>
        <v/>
      </c>
    </row>
    <row r="11183" spans="2:23" x14ac:dyDescent="0.25">
      <c r="B11183" s="146"/>
      <c r="C11183" s="31"/>
      <c r="D11183" s="31"/>
      <c r="E11183" s="44"/>
      <c r="F11183" s="43"/>
      <c r="G11183" s="84"/>
      <c r="H11183" s="31"/>
      <c r="I11183" s="205"/>
      <c r="J11183" s="84"/>
      <c r="K11183" s="31"/>
      <c r="L11183" s="31"/>
      <c r="M11183" s="169"/>
      <c r="N11183" s="148"/>
      <c r="O11183" s="106"/>
      <c r="P11183" s="43"/>
      <c r="Q11183" s="205"/>
      <c r="R11183" s="84"/>
      <c r="S11183" s="31"/>
      <c r="T11183" s="31"/>
      <c r="U11183" s="169"/>
      <c r="V11183" s="150"/>
      <c r="W11183" s="141" t="str" cm="1">
        <f t="array" ref="W11183">IF(SUM(LEN(B11183:V11183))=0,"",IF(OR(OR(ISBLANK(F11183),SUM(LEN(C11183),LEN(D11183))=0),AND(NOT(E11183="Unknown"),ISBLANK(J11183)),AND(NOT(O11183="Unknown"),ISBLANK(R11183))),"Missing Information", INDEX(Table15[Entire Service Line Classification], MATCH(SUMIFS(Table15[Unique ID],Table15[System-Owned Portion],E11183,Table15[If Material Anything Other than "Lead" in Column E,Was Material Ever Previously Lead?],G11183,Table15[Customer-Owned Portion],O11183),Table15[Unique ID],0),0)))</f>
        <v/>
      </c>
    </row>
    <row r="11184" spans="2:23" x14ac:dyDescent="0.25">
      <c r="B11184" s="146"/>
      <c r="C11184" s="31"/>
      <c r="D11184" s="31"/>
      <c r="E11184" s="44"/>
      <c r="F11184" s="43"/>
      <c r="G11184" s="84"/>
      <c r="H11184" s="31"/>
      <c r="I11184" s="205"/>
      <c r="J11184" s="84"/>
      <c r="K11184" s="31"/>
      <c r="L11184" s="31"/>
      <c r="M11184" s="169"/>
      <c r="N11184" s="148"/>
      <c r="O11184" s="106"/>
      <c r="P11184" s="43"/>
      <c r="Q11184" s="205"/>
      <c r="R11184" s="84"/>
      <c r="S11184" s="31"/>
      <c r="T11184" s="31"/>
      <c r="U11184" s="169"/>
      <c r="V11184" s="150"/>
      <c r="W11184" s="141" t="str" cm="1">
        <f t="array" ref="W11184">IF(SUM(LEN(B11184:V11184))=0,"",IF(OR(OR(ISBLANK(F11184),SUM(LEN(C11184),LEN(D11184))=0),AND(NOT(E11184="Unknown"),ISBLANK(J11184)),AND(NOT(O11184="Unknown"),ISBLANK(R11184))),"Missing Information", INDEX(Table15[Entire Service Line Classification], MATCH(SUMIFS(Table15[Unique ID],Table15[System-Owned Portion],E11184,Table15[If Material Anything Other than "Lead" in Column E,Was Material Ever Previously Lead?],G11184,Table15[Customer-Owned Portion],O11184),Table15[Unique ID],0),0)))</f>
        <v/>
      </c>
    </row>
    <row r="11185" spans="2:23" x14ac:dyDescent="0.25">
      <c r="B11185" s="146"/>
      <c r="C11185" s="31"/>
      <c r="D11185" s="31"/>
      <c r="E11185" s="44"/>
      <c r="F11185" s="43"/>
      <c r="G11185" s="84"/>
      <c r="H11185" s="31"/>
      <c r="I11185" s="205"/>
      <c r="J11185" s="84"/>
      <c r="K11185" s="31"/>
      <c r="L11185" s="31"/>
      <c r="M11185" s="169"/>
      <c r="N11185" s="148"/>
      <c r="O11185" s="106"/>
      <c r="P11185" s="43"/>
      <c r="Q11185" s="205"/>
      <c r="R11185" s="84"/>
      <c r="S11185" s="31"/>
      <c r="T11185" s="31"/>
      <c r="U11185" s="169"/>
      <c r="V11185" s="150"/>
      <c r="W11185" s="141" t="str" cm="1">
        <f t="array" ref="W11185">IF(SUM(LEN(B11185:V11185))=0,"",IF(OR(OR(ISBLANK(F11185),SUM(LEN(C11185),LEN(D11185))=0),AND(NOT(E11185="Unknown"),ISBLANK(J11185)),AND(NOT(O11185="Unknown"),ISBLANK(R11185))),"Missing Information", INDEX(Table15[Entire Service Line Classification], MATCH(SUMIFS(Table15[Unique ID],Table15[System-Owned Portion],E11185,Table15[If Material Anything Other than "Lead" in Column E,Was Material Ever Previously Lead?],G11185,Table15[Customer-Owned Portion],O11185),Table15[Unique ID],0),0)))</f>
        <v/>
      </c>
    </row>
    <row r="11186" spans="2:23" x14ac:dyDescent="0.25">
      <c r="B11186" s="146"/>
      <c r="C11186" s="31"/>
      <c r="D11186" s="31"/>
      <c r="E11186" s="44"/>
      <c r="F11186" s="43"/>
      <c r="G11186" s="84"/>
      <c r="H11186" s="31"/>
      <c r="I11186" s="205"/>
      <c r="J11186" s="84"/>
      <c r="K11186" s="31"/>
      <c r="L11186" s="31"/>
      <c r="M11186" s="169"/>
      <c r="N11186" s="148"/>
      <c r="O11186" s="106"/>
      <c r="P11186" s="43"/>
      <c r="Q11186" s="205"/>
      <c r="R11186" s="84"/>
      <c r="S11186" s="31"/>
      <c r="T11186" s="31"/>
      <c r="U11186" s="169"/>
      <c r="V11186" s="150"/>
      <c r="W11186" s="141" t="str" cm="1">
        <f t="array" ref="W11186">IF(SUM(LEN(B11186:V11186))=0,"",IF(OR(OR(ISBLANK(F11186),SUM(LEN(C11186),LEN(D11186))=0),AND(NOT(E11186="Unknown"),ISBLANK(J11186)),AND(NOT(O11186="Unknown"),ISBLANK(R11186))),"Missing Information", INDEX(Table15[Entire Service Line Classification], MATCH(SUMIFS(Table15[Unique ID],Table15[System-Owned Portion],E11186,Table15[If Material Anything Other than "Lead" in Column E,Was Material Ever Previously Lead?],G11186,Table15[Customer-Owned Portion],O11186),Table15[Unique ID],0),0)))</f>
        <v/>
      </c>
    </row>
    <row r="11187" spans="2:23" x14ac:dyDescent="0.25">
      <c r="B11187" s="146"/>
      <c r="C11187" s="31"/>
      <c r="D11187" s="31"/>
      <c r="E11187" s="44"/>
      <c r="F11187" s="43"/>
      <c r="G11187" s="84"/>
      <c r="H11187" s="31"/>
      <c r="I11187" s="205"/>
      <c r="J11187" s="84"/>
      <c r="K11187" s="31"/>
      <c r="L11187" s="31"/>
      <c r="M11187" s="169"/>
      <c r="N11187" s="148"/>
      <c r="O11187" s="106"/>
      <c r="P11187" s="43"/>
      <c r="Q11187" s="205"/>
      <c r="R11187" s="84"/>
      <c r="S11187" s="31"/>
      <c r="T11187" s="31"/>
      <c r="U11187" s="169"/>
      <c r="V11187" s="150"/>
      <c r="W11187" s="141" t="str" cm="1">
        <f t="array" ref="W11187">IF(SUM(LEN(B11187:V11187))=0,"",IF(OR(OR(ISBLANK(F11187),SUM(LEN(C11187),LEN(D11187))=0),AND(NOT(E11187="Unknown"),ISBLANK(J11187)),AND(NOT(O11187="Unknown"),ISBLANK(R11187))),"Missing Information", INDEX(Table15[Entire Service Line Classification], MATCH(SUMIFS(Table15[Unique ID],Table15[System-Owned Portion],E11187,Table15[If Material Anything Other than "Lead" in Column E,Was Material Ever Previously Lead?],G11187,Table15[Customer-Owned Portion],O11187),Table15[Unique ID],0),0)))</f>
        <v/>
      </c>
    </row>
    <row r="11188" spans="2:23" x14ac:dyDescent="0.25">
      <c r="B11188" s="146"/>
      <c r="C11188" s="31"/>
      <c r="D11188" s="31"/>
      <c r="E11188" s="44"/>
      <c r="F11188" s="43"/>
      <c r="G11188" s="84"/>
      <c r="H11188" s="31"/>
      <c r="I11188" s="205"/>
      <c r="J11188" s="84"/>
      <c r="K11188" s="31"/>
      <c r="L11188" s="31"/>
      <c r="M11188" s="169"/>
      <c r="N11188" s="148"/>
      <c r="O11188" s="106"/>
      <c r="P11188" s="43"/>
      <c r="Q11188" s="205"/>
      <c r="R11188" s="84"/>
      <c r="S11188" s="31"/>
      <c r="T11188" s="31"/>
      <c r="U11188" s="169"/>
      <c r="V11188" s="150"/>
      <c r="W11188" s="141" t="str" cm="1">
        <f t="array" ref="W11188">IF(SUM(LEN(B11188:V11188))=0,"",IF(OR(OR(ISBLANK(F11188),SUM(LEN(C11188),LEN(D11188))=0),AND(NOT(E11188="Unknown"),ISBLANK(J11188)),AND(NOT(O11188="Unknown"),ISBLANK(R11188))),"Missing Information", INDEX(Table15[Entire Service Line Classification], MATCH(SUMIFS(Table15[Unique ID],Table15[System-Owned Portion],E11188,Table15[If Material Anything Other than "Lead" in Column E,Was Material Ever Previously Lead?],G11188,Table15[Customer-Owned Portion],O11188),Table15[Unique ID],0),0)))</f>
        <v/>
      </c>
    </row>
    <row r="11189" spans="2:23" x14ac:dyDescent="0.25">
      <c r="B11189" s="146"/>
      <c r="C11189" s="31"/>
      <c r="D11189" s="31"/>
      <c r="E11189" s="44"/>
      <c r="F11189" s="43"/>
      <c r="G11189" s="84"/>
      <c r="H11189" s="31"/>
      <c r="I11189" s="205"/>
      <c r="J11189" s="84"/>
      <c r="K11189" s="31"/>
      <c r="L11189" s="31"/>
      <c r="M11189" s="169"/>
      <c r="N11189" s="148"/>
      <c r="O11189" s="106"/>
      <c r="P11189" s="43"/>
      <c r="Q11189" s="205"/>
      <c r="R11189" s="84"/>
      <c r="S11189" s="31"/>
      <c r="T11189" s="31"/>
      <c r="U11189" s="169"/>
      <c r="V11189" s="150"/>
      <c r="W11189" s="141" t="str" cm="1">
        <f t="array" ref="W11189">IF(SUM(LEN(B11189:V11189))=0,"",IF(OR(OR(ISBLANK(F11189),SUM(LEN(C11189),LEN(D11189))=0),AND(NOT(E11189="Unknown"),ISBLANK(J11189)),AND(NOT(O11189="Unknown"),ISBLANK(R11189))),"Missing Information", INDEX(Table15[Entire Service Line Classification], MATCH(SUMIFS(Table15[Unique ID],Table15[System-Owned Portion],E11189,Table15[If Material Anything Other than "Lead" in Column E,Was Material Ever Previously Lead?],G11189,Table15[Customer-Owned Portion],O11189),Table15[Unique ID],0),0)))</f>
        <v/>
      </c>
    </row>
    <row r="11190" spans="2:23" x14ac:dyDescent="0.25">
      <c r="B11190" s="146"/>
      <c r="C11190" s="31"/>
      <c r="D11190" s="31"/>
      <c r="E11190" s="44"/>
      <c r="F11190" s="43"/>
      <c r="G11190" s="84"/>
      <c r="H11190" s="31"/>
      <c r="I11190" s="205"/>
      <c r="J11190" s="84"/>
      <c r="K11190" s="31"/>
      <c r="L11190" s="31"/>
      <c r="M11190" s="169"/>
      <c r="N11190" s="148"/>
      <c r="O11190" s="106"/>
      <c r="P11190" s="43"/>
      <c r="Q11190" s="205"/>
      <c r="R11190" s="84"/>
      <c r="S11190" s="31"/>
      <c r="T11190" s="31"/>
      <c r="U11190" s="169"/>
      <c r="V11190" s="150"/>
      <c r="W11190" s="141" t="str" cm="1">
        <f t="array" ref="W11190">IF(SUM(LEN(B11190:V11190))=0,"",IF(OR(OR(ISBLANK(F11190),SUM(LEN(C11190),LEN(D11190))=0),AND(NOT(E11190="Unknown"),ISBLANK(J11190)),AND(NOT(O11190="Unknown"),ISBLANK(R11190))),"Missing Information", INDEX(Table15[Entire Service Line Classification], MATCH(SUMIFS(Table15[Unique ID],Table15[System-Owned Portion],E11190,Table15[If Material Anything Other than "Lead" in Column E,Was Material Ever Previously Lead?],G11190,Table15[Customer-Owned Portion],O11190),Table15[Unique ID],0),0)))</f>
        <v/>
      </c>
    </row>
    <row r="11191" spans="2:23" x14ac:dyDescent="0.25">
      <c r="B11191" s="146"/>
      <c r="C11191" s="31"/>
      <c r="D11191" s="31"/>
      <c r="E11191" s="44"/>
      <c r="F11191" s="43"/>
      <c r="G11191" s="84"/>
      <c r="H11191" s="31"/>
      <c r="I11191" s="205"/>
      <c r="J11191" s="84"/>
      <c r="K11191" s="31"/>
      <c r="L11191" s="31"/>
      <c r="M11191" s="169"/>
      <c r="N11191" s="148"/>
      <c r="O11191" s="106"/>
      <c r="P11191" s="43"/>
      <c r="Q11191" s="205"/>
      <c r="R11191" s="84"/>
      <c r="S11191" s="31"/>
      <c r="T11191" s="31"/>
      <c r="U11191" s="169"/>
      <c r="V11191" s="150"/>
      <c r="W11191" s="141" t="str" cm="1">
        <f t="array" ref="W11191">IF(SUM(LEN(B11191:V11191))=0,"",IF(OR(OR(ISBLANK(F11191),SUM(LEN(C11191),LEN(D11191))=0),AND(NOT(E11191="Unknown"),ISBLANK(J11191)),AND(NOT(O11191="Unknown"),ISBLANK(R11191))),"Missing Information", INDEX(Table15[Entire Service Line Classification], MATCH(SUMIFS(Table15[Unique ID],Table15[System-Owned Portion],E11191,Table15[If Material Anything Other than "Lead" in Column E,Was Material Ever Previously Lead?],G11191,Table15[Customer-Owned Portion],O11191),Table15[Unique ID],0),0)))</f>
        <v/>
      </c>
    </row>
    <row r="11192" spans="2:23" x14ac:dyDescent="0.25">
      <c r="B11192" s="146"/>
      <c r="C11192" s="31"/>
      <c r="D11192" s="31"/>
      <c r="E11192" s="44"/>
      <c r="F11192" s="43"/>
      <c r="G11192" s="84"/>
      <c r="H11192" s="31"/>
      <c r="I11192" s="205"/>
      <c r="J11192" s="84"/>
      <c r="K11192" s="31"/>
      <c r="L11192" s="31"/>
      <c r="M11192" s="169"/>
      <c r="N11192" s="148"/>
      <c r="O11192" s="106"/>
      <c r="P11192" s="43"/>
      <c r="Q11192" s="205"/>
      <c r="R11192" s="84"/>
      <c r="S11192" s="31"/>
      <c r="T11192" s="31"/>
      <c r="U11192" s="169"/>
      <c r="V11192" s="150"/>
      <c r="W11192" s="141" t="str" cm="1">
        <f t="array" ref="W11192">IF(SUM(LEN(B11192:V11192))=0,"",IF(OR(OR(ISBLANK(F11192),SUM(LEN(C11192),LEN(D11192))=0),AND(NOT(E11192="Unknown"),ISBLANK(J11192)),AND(NOT(O11192="Unknown"),ISBLANK(R11192))),"Missing Information", INDEX(Table15[Entire Service Line Classification], MATCH(SUMIFS(Table15[Unique ID],Table15[System-Owned Portion],E11192,Table15[If Material Anything Other than "Lead" in Column E,Was Material Ever Previously Lead?],G11192,Table15[Customer-Owned Portion],O11192),Table15[Unique ID],0),0)))</f>
        <v/>
      </c>
    </row>
    <row r="11193" spans="2:23" x14ac:dyDescent="0.25">
      <c r="B11193" s="146"/>
      <c r="C11193" s="31"/>
      <c r="D11193" s="31"/>
      <c r="E11193" s="44"/>
      <c r="F11193" s="43"/>
      <c r="G11193" s="84"/>
      <c r="H11193" s="31"/>
      <c r="I11193" s="205"/>
      <c r="J11193" s="84"/>
      <c r="K11193" s="31"/>
      <c r="L11193" s="31"/>
      <c r="M11193" s="169"/>
      <c r="N11193" s="148"/>
      <c r="O11193" s="106"/>
      <c r="P11193" s="43"/>
      <c r="Q11193" s="205"/>
      <c r="R11193" s="84"/>
      <c r="S11193" s="31"/>
      <c r="T11193" s="31"/>
      <c r="U11193" s="169"/>
      <c r="V11193" s="150"/>
      <c r="W11193" s="141" t="str" cm="1">
        <f t="array" ref="W11193">IF(SUM(LEN(B11193:V11193))=0,"",IF(OR(OR(ISBLANK(F11193),SUM(LEN(C11193),LEN(D11193))=0),AND(NOT(E11193="Unknown"),ISBLANK(J11193)),AND(NOT(O11193="Unknown"),ISBLANK(R11193))),"Missing Information", INDEX(Table15[Entire Service Line Classification], MATCH(SUMIFS(Table15[Unique ID],Table15[System-Owned Portion],E11193,Table15[If Material Anything Other than "Lead" in Column E,Was Material Ever Previously Lead?],G11193,Table15[Customer-Owned Portion],O11193),Table15[Unique ID],0),0)))</f>
        <v/>
      </c>
    </row>
    <row r="11194" spans="2:23" x14ac:dyDescent="0.25">
      <c r="B11194" s="146"/>
      <c r="C11194" s="31"/>
      <c r="D11194" s="31"/>
      <c r="E11194" s="44"/>
      <c r="F11194" s="43"/>
      <c r="G11194" s="84"/>
      <c r="H11194" s="31"/>
      <c r="I11194" s="205"/>
      <c r="J11194" s="84"/>
      <c r="K11194" s="31"/>
      <c r="L11194" s="31"/>
      <c r="M11194" s="169"/>
      <c r="N11194" s="148"/>
      <c r="O11194" s="106"/>
      <c r="P11194" s="43"/>
      <c r="Q11194" s="205"/>
      <c r="R11194" s="84"/>
      <c r="S11194" s="31"/>
      <c r="T11194" s="31"/>
      <c r="U11194" s="169"/>
      <c r="V11194" s="150"/>
      <c r="W11194" s="141" t="str" cm="1">
        <f t="array" ref="W11194">IF(SUM(LEN(B11194:V11194))=0,"",IF(OR(OR(ISBLANK(F11194),SUM(LEN(C11194),LEN(D11194))=0),AND(NOT(E11194="Unknown"),ISBLANK(J11194)),AND(NOT(O11194="Unknown"),ISBLANK(R11194))),"Missing Information", INDEX(Table15[Entire Service Line Classification], MATCH(SUMIFS(Table15[Unique ID],Table15[System-Owned Portion],E11194,Table15[If Material Anything Other than "Lead" in Column E,Was Material Ever Previously Lead?],G11194,Table15[Customer-Owned Portion],O11194),Table15[Unique ID],0),0)))</f>
        <v/>
      </c>
    </row>
    <row r="11195" spans="2:23" x14ac:dyDescent="0.25">
      <c r="B11195" s="146"/>
      <c r="C11195" s="31"/>
      <c r="D11195" s="31"/>
      <c r="E11195" s="44"/>
      <c r="F11195" s="43"/>
      <c r="G11195" s="84"/>
      <c r="H11195" s="31"/>
      <c r="I11195" s="205"/>
      <c r="J11195" s="84"/>
      <c r="K11195" s="31"/>
      <c r="L11195" s="31"/>
      <c r="M11195" s="169"/>
      <c r="N11195" s="148"/>
      <c r="O11195" s="106"/>
      <c r="P11195" s="43"/>
      <c r="Q11195" s="205"/>
      <c r="R11195" s="84"/>
      <c r="S11195" s="31"/>
      <c r="T11195" s="31"/>
      <c r="U11195" s="169"/>
      <c r="V11195" s="150"/>
      <c r="W11195" s="141" t="str" cm="1">
        <f t="array" ref="W11195">IF(SUM(LEN(B11195:V11195))=0,"",IF(OR(OR(ISBLANK(F11195),SUM(LEN(C11195),LEN(D11195))=0),AND(NOT(E11195="Unknown"),ISBLANK(J11195)),AND(NOT(O11195="Unknown"),ISBLANK(R11195))),"Missing Information", INDEX(Table15[Entire Service Line Classification], MATCH(SUMIFS(Table15[Unique ID],Table15[System-Owned Portion],E11195,Table15[If Material Anything Other than "Lead" in Column E,Was Material Ever Previously Lead?],G11195,Table15[Customer-Owned Portion],O11195),Table15[Unique ID],0),0)))</f>
        <v/>
      </c>
    </row>
    <row r="11196" spans="2:23" x14ac:dyDescent="0.25">
      <c r="B11196" s="146"/>
      <c r="C11196" s="31"/>
      <c r="D11196" s="31"/>
      <c r="E11196" s="44"/>
      <c r="F11196" s="43"/>
      <c r="G11196" s="84"/>
      <c r="H11196" s="31"/>
      <c r="I11196" s="205"/>
      <c r="J11196" s="84"/>
      <c r="K11196" s="31"/>
      <c r="L11196" s="31"/>
      <c r="M11196" s="169"/>
      <c r="N11196" s="148"/>
      <c r="O11196" s="106"/>
      <c r="P11196" s="43"/>
      <c r="Q11196" s="205"/>
      <c r="R11196" s="84"/>
      <c r="S11196" s="31"/>
      <c r="T11196" s="31"/>
      <c r="U11196" s="169"/>
      <c r="V11196" s="150"/>
      <c r="W11196" s="141" t="str" cm="1">
        <f t="array" ref="W11196">IF(SUM(LEN(B11196:V11196))=0,"",IF(OR(OR(ISBLANK(F11196),SUM(LEN(C11196),LEN(D11196))=0),AND(NOT(E11196="Unknown"),ISBLANK(J11196)),AND(NOT(O11196="Unknown"),ISBLANK(R11196))),"Missing Information", INDEX(Table15[Entire Service Line Classification], MATCH(SUMIFS(Table15[Unique ID],Table15[System-Owned Portion],E11196,Table15[If Material Anything Other than "Lead" in Column E,Was Material Ever Previously Lead?],G11196,Table15[Customer-Owned Portion],O11196),Table15[Unique ID],0),0)))</f>
        <v/>
      </c>
    </row>
    <row r="11197" spans="2:23" x14ac:dyDescent="0.25">
      <c r="B11197" s="146"/>
      <c r="C11197" s="31"/>
      <c r="D11197" s="31"/>
      <c r="E11197" s="44"/>
      <c r="F11197" s="43"/>
      <c r="G11197" s="84"/>
      <c r="H11197" s="31"/>
      <c r="I11197" s="205"/>
      <c r="J11197" s="84"/>
      <c r="K11197" s="31"/>
      <c r="L11197" s="31"/>
      <c r="M11197" s="169"/>
      <c r="N11197" s="148"/>
      <c r="O11197" s="106"/>
      <c r="P11197" s="43"/>
      <c r="Q11197" s="205"/>
      <c r="R11197" s="84"/>
      <c r="S11197" s="31"/>
      <c r="T11197" s="31"/>
      <c r="U11197" s="169"/>
      <c r="V11197" s="150"/>
      <c r="W11197" s="141" t="str" cm="1">
        <f t="array" ref="W11197">IF(SUM(LEN(B11197:V11197))=0,"",IF(OR(OR(ISBLANK(F11197),SUM(LEN(C11197),LEN(D11197))=0),AND(NOT(E11197="Unknown"),ISBLANK(J11197)),AND(NOT(O11197="Unknown"),ISBLANK(R11197))),"Missing Information", INDEX(Table15[Entire Service Line Classification], MATCH(SUMIFS(Table15[Unique ID],Table15[System-Owned Portion],E11197,Table15[If Material Anything Other than "Lead" in Column E,Was Material Ever Previously Lead?],G11197,Table15[Customer-Owned Portion],O11197),Table15[Unique ID],0),0)))</f>
        <v/>
      </c>
    </row>
    <row r="11198" spans="2:23" x14ac:dyDescent="0.25">
      <c r="B11198" s="146"/>
      <c r="C11198" s="31"/>
      <c r="D11198" s="31"/>
      <c r="E11198" s="44"/>
      <c r="F11198" s="43"/>
      <c r="G11198" s="84"/>
      <c r="H11198" s="31"/>
      <c r="I11198" s="205"/>
      <c r="J11198" s="84"/>
      <c r="K11198" s="31"/>
      <c r="L11198" s="31"/>
      <c r="M11198" s="169"/>
      <c r="N11198" s="148"/>
      <c r="O11198" s="106"/>
      <c r="P11198" s="43"/>
      <c r="Q11198" s="205"/>
      <c r="R11198" s="84"/>
      <c r="S11198" s="31"/>
      <c r="T11198" s="31"/>
      <c r="U11198" s="169"/>
      <c r="V11198" s="150"/>
      <c r="W11198" s="141" t="str" cm="1">
        <f t="array" ref="W11198">IF(SUM(LEN(B11198:V11198))=0,"",IF(OR(OR(ISBLANK(F11198),SUM(LEN(C11198),LEN(D11198))=0),AND(NOT(E11198="Unknown"),ISBLANK(J11198)),AND(NOT(O11198="Unknown"),ISBLANK(R11198))),"Missing Information", INDEX(Table15[Entire Service Line Classification], MATCH(SUMIFS(Table15[Unique ID],Table15[System-Owned Portion],E11198,Table15[If Material Anything Other than "Lead" in Column E,Was Material Ever Previously Lead?],G11198,Table15[Customer-Owned Portion],O11198),Table15[Unique ID],0),0)))</f>
        <v/>
      </c>
    </row>
    <row r="11199" spans="2:23" x14ac:dyDescent="0.25">
      <c r="B11199" s="146"/>
      <c r="C11199" s="31"/>
      <c r="D11199" s="31"/>
      <c r="E11199" s="44"/>
      <c r="F11199" s="43"/>
      <c r="G11199" s="84"/>
      <c r="H11199" s="31"/>
      <c r="I11199" s="205"/>
      <c r="J11199" s="84"/>
      <c r="K11199" s="31"/>
      <c r="L11199" s="31"/>
      <c r="M11199" s="169"/>
      <c r="N11199" s="148"/>
      <c r="O11199" s="106"/>
      <c r="P11199" s="43"/>
      <c r="Q11199" s="205"/>
      <c r="R11199" s="84"/>
      <c r="S11199" s="31"/>
      <c r="T11199" s="31"/>
      <c r="U11199" s="169"/>
      <c r="V11199" s="150"/>
      <c r="W11199" s="141" t="str" cm="1">
        <f t="array" ref="W11199">IF(SUM(LEN(B11199:V11199))=0,"",IF(OR(OR(ISBLANK(F11199),SUM(LEN(C11199),LEN(D11199))=0),AND(NOT(E11199="Unknown"),ISBLANK(J11199)),AND(NOT(O11199="Unknown"),ISBLANK(R11199))),"Missing Information", INDEX(Table15[Entire Service Line Classification], MATCH(SUMIFS(Table15[Unique ID],Table15[System-Owned Portion],E11199,Table15[If Material Anything Other than "Lead" in Column E,Was Material Ever Previously Lead?],G11199,Table15[Customer-Owned Portion],O11199),Table15[Unique ID],0),0)))</f>
        <v/>
      </c>
    </row>
    <row r="11200" spans="2:23" x14ac:dyDescent="0.25">
      <c r="B11200" s="146"/>
      <c r="C11200" s="31"/>
      <c r="D11200" s="31"/>
      <c r="E11200" s="44"/>
      <c r="F11200" s="43"/>
      <c r="G11200" s="84"/>
      <c r="H11200" s="31"/>
      <c r="I11200" s="205"/>
      <c r="J11200" s="84"/>
      <c r="K11200" s="31"/>
      <c r="L11200" s="31"/>
      <c r="M11200" s="169"/>
      <c r="N11200" s="148"/>
      <c r="O11200" s="106"/>
      <c r="P11200" s="43"/>
      <c r="Q11200" s="205"/>
      <c r="R11200" s="84"/>
      <c r="S11200" s="31"/>
      <c r="T11200" s="31"/>
      <c r="U11200" s="169"/>
      <c r="V11200" s="150"/>
      <c r="W11200" s="141" t="str" cm="1">
        <f t="array" ref="W11200">IF(SUM(LEN(B11200:V11200))=0,"",IF(OR(OR(ISBLANK(F11200),SUM(LEN(C11200),LEN(D11200))=0),AND(NOT(E11200="Unknown"),ISBLANK(J11200)),AND(NOT(O11200="Unknown"),ISBLANK(R11200))),"Missing Information", INDEX(Table15[Entire Service Line Classification], MATCH(SUMIFS(Table15[Unique ID],Table15[System-Owned Portion],E11200,Table15[If Material Anything Other than "Lead" in Column E,Was Material Ever Previously Lead?],G11200,Table15[Customer-Owned Portion],O11200),Table15[Unique ID],0),0)))</f>
        <v/>
      </c>
    </row>
    <row r="11201" spans="2:23" x14ac:dyDescent="0.25">
      <c r="B11201" s="146"/>
      <c r="C11201" s="31"/>
      <c r="D11201" s="31"/>
      <c r="E11201" s="44"/>
      <c r="F11201" s="43"/>
      <c r="G11201" s="84"/>
      <c r="H11201" s="31"/>
      <c r="I11201" s="205"/>
      <c r="J11201" s="84"/>
      <c r="K11201" s="31"/>
      <c r="L11201" s="31"/>
      <c r="M11201" s="169"/>
      <c r="N11201" s="148"/>
      <c r="O11201" s="106"/>
      <c r="P11201" s="43"/>
      <c r="Q11201" s="205"/>
      <c r="R11201" s="84"/>
      <c r="S11201" s="31"/>
      <c r="T11201" s="31"/>
      <c r="U11201" s="169"/>
      <c r="V11201" s="150"/>
      <c r="W11201" s="141" t="str" cm="1">
        <f t="array" ref="W11201">IF(SUM(LEN(B11201:V11201))=0,"",IF(OR(OR(ISBLANK(F11201),SUM(LEN(C11201),LEN(D11201))=0),AND(NOT(E11201="Unknown"),ISBLANK(J11201)),AND(NOT(O11201="Unknown"),ISBLANK(R11201))),"Missing Information", INDEX(Table15[Entire Service Line Classification], MATCH(SUMIFS(Table15[Unique ID],Table15[System-Owned Portion],E11201,Table15[If Material Anything Other than "Lead" in Column E,Was Material Ever Previously Lead?],G11201,Table15[Customer-Owned Portion],O11201),Table15[Unique ID],0),0)))</f>
        <v/>
      </c>
    </row>
    <row r="11202" spans="2:23" x14ac:dyDescent="0.25">
      <c r="B11202" s="146"/>
      <c r="C11202" s="31"/>
      <c r="D11202" s="31"/>
      <c r="E11202" s="44"/>
      <c r="F11202" s="43"/>
      <c r="G11202" s="84"/>
      <c r="H11202" s="31"/>
      <c r="I11202" s="205"/>
      <c r="J11202" s="84"/>
      <c r="K11202" s="31"/>
      <c r="L11202" s="31"/>
      <c r="M11202" s="169"/>
      <c r="N11202" s="148"/>
      <c r="O11202" s="106"/>
      <c r="P11202" s="43"/>
      <c r="Q11202" s="205"/>
      <c r="R11202" s="84"/>
      <c r="S11202" s="31"/>
      <c r="T11202" s="31"/>
      <c r="U11202" s="169"/>
      <c r="V11202" s="150"/>
      <c r="W11202" s="141" t="str" cm="1">
        <f t="array" ref="W11202">IF(SUM(LEN(B11202:V11202))=0,"",IF(OR(OR(ISBLANK(F11202),SUM(LEN(C11202),LEN(D11202))=0),AND(NOT(E11202="Unknown"),ISBLANK(J11202)),AND(NOT(O11202="Unknown"),ISBLANK(R11202))),"Missing Information", INDEX(Table15[Entire Service Line Classification], MATCH(SUMIFS(Table15[Unique ID],Table15[System-Owned Portion],E11202,Table15[If Material Anything Other than "Lead" in Column E,Was Material Ever Previously Lead?],G11202,Table15[Customer-Owned Portion],O11202),Table15[Unique ID],0),0)))</f>
        <v/>
      </c>
    </row>
    <row r="11203" spans="2:23" x14ac:dyDescent="0.25">
      <c r="B11203" s="146"/>
      <c r="C11203" s="31"/>
      <c r="D11203" s="31"/>
      <c r="E11203" s="44"/>
      <c r="F11203" s="43"/>
      <c r="G11203" s="84"/>
      <c r="H11203" s="31"/>
      <c r="I11203" s="205"/>
      <c r="J11203" s="84"/>
      <c r="K11203" s="31"/>
      <c r="L11203" s="31"/>
      <c r="M11203" s="169"/>
      <c r="N11203" s="148"/>
      <c r="O11203" s="106"/>
      <c r="P11203" s="43"/>
      <c r="Q11203" s="205"/>
      <c r="R11203" s="84"/>
      <c r="S11203" s="31"/>
      <c r="T11203" s="31"/>
      <c r="U11203" s="169"/>
      <c r="V11203" s="150"/>
      <c r="W11203" s="141" t="str" cm="1">
        <f t="array" ref="W11203">IF(SUM(LEN(B11203:V11203))=0,"",IF(OR(OR(ISBLANK(F11203),SUM(LEN(C11203),LEN(D11203))=0),AND(NOT(E11203="Unknown"),ISBLANK(J11203)),AND(NOT(O11203="Unknown"),ISBLANK(R11203))),"Missing Information", INDEX(Table15[Entire Service Line Classification], MATCH(SUMIFS(Table15[Unique ID],Table15[System-Owned Portion],E11203,Table15[If Material Anything Other than "Lead" in Column E,Was Material Ever Previously Lead?],G11203,Table15[Customer-Owned Portion],O11203),Table15[Unique ID],0),0)))</f>
        <v/>
      </c>
    </row>
    <row r="11204" spans="2:23" x14ac:dyDescent="0.25">
      <c r="B11204" s="146"/>
      <c r="C11204" s="31"/>
      <c r="D11204" s="31"/>
      <c r="E11204" s="44"/>
      <c r="F11204" s="43"/>
      <c r="G11204" s="84"/>
      <c r="H11204" s="31"/>
      <c r="I11204" s="205"/>
      <c r="J11204" s="84"/>
      <c r="K11204" s="31"/>
      <c r="L11204" s="31"/>
      <c r="M11204" s="169"/>
      <c r="N11204" s="148"/>
      <c r="O11204" s="106"/>
      <c r="P11204" s="43"/>
      <c r="Q11204" s="205"/>
      <c r="R11204" s="84"/>
      <c r="S11204" s="31"/>
      <c r="T11204" s="31"/>
      <c r="U11204" s="169"/>
      <c r="V11204" s="150"/>
      <c r="W11204" s="141" t="str" cm="1">
        <f t="array" ref="W11204">IF(SUM(LEN(B11204:V11204))=0,"",IF(OR(OR(ISBLANK(F11204),SUM(LEN(C11204),LEN(D11204))=0),AND(NOT(E11204="Unknown"),ISBLANK(J11204)),AND(NOT(O11204="Unknown"),ISBLANK(R11204))),"Missing Information", INDEX(Table15[Entire Service Line Classification], MATCH(SUMIFS(Table15[Unique ID],Table15[System-Owned Portion],E11204,Table15[If Material Anything Other than "Lead" in Column E,Was Material Ever Previously Lead?],G11204,Table15[Customer-Owned Portion],O11204),Table15[Unique ID],0),0)))</f>
        <v/>
      </c>
    </row>
    <row r="11205" spans="2:23" x14ac:dyDescent="0.25">
      <c r="B11205" s="146"/>
      <c r="C11205" s="31"/>
      <c r="D11205" s="31"/>
      <c r="E11205" s="44"/>
      <c r="F11205" s="43"/>
      <c r="G11205" s="84"/>
      <c r="H11205" s="31"/>
      <c r="I11205" s="205"/>
      <c r="J11205" s="84"/>
      <c r="K11205" s="31"/>
      <c r="L11205" s="31"/>
      <c r="M11205" s="169"/>
      <c r="N11205" s="148"/>
      <c r="O11205" s="106"/>
      <c r="P11205" s="43"/>
      <c r="Q11205" s="205"/>
      <c r="R11205" s="84"/>
      <c r="S11205" s="31"/>
      <c r="T11205" s="31"/>
      <c r="U11205" s="169"/>
      <c r="V11205" s="150"/>
      <c r="W11205" s="141" t="str" cm="1">
        <f t="array" ref="W11205">IF(SUM(LEN(B11205:V11205))=0,"",IF(OR(OR(ISBLANK(F11205),SUM(LEN(C11205),LEN(D11205))=0),AND(NOT(E11205="Unknown"),ISBLANK(J11205)),AND(NOT(O11205="Unknown"),ISBLANK(R11205))),"Missing Information", INDEX(Table15[Entire Service Line Classification], MATCH(SUMIFS(Table15[Unique ID],Table15[System-Owned Portion],E11205,Table15[If Material Anything Other than "Lead" in Column E,Was Material Ever Previously Lead?],G11205,Table15[Customer-Owned Portion],O11205),Table15[Unique ID],0),0)))</f>
        <v/>
      </c>
    </row>
    <row r="11206" spans="2:23" x14ac:dyDescent="0.25">
      <c r="B11206" s="146"/>
      <c r="C11206" s="31"/>
      <c r="D11206" s="31"/>
      <c r="E11206" s="44"/>
      <c r="F11206" s="43"/>
      <c r="G11206" s="84"/>
      <c r="H11206" s="31"/>
      <c r="I11206" s="205"/>
      <c r="J11206" s="84"/>
      <c r="K11206" s="31"/>
      <c r="L11206" s="31"/>
      <c r="M11206" s="169"/>
      <c r="N11206" s="148"/>
      <c r="O11206" s="106"/>
      <c r="P11206" s="43"/>
      <c r="Q11206" s="205"/>
      <c r="R11206" s="84"/>
      <c r="S11206" s="31"/>
      <c r="T11206" s="31"/>
      <c r="U11206" s="169"/>
      <c r="V11206" s="150"/>
      <c r="W11206" s="141" t="str" cm="1">
        <f t="array" ref="W11206">IF(SUM(LEN(B11206:V11206))=0,"",IF(OR(OR(ISBLANK(F11206),SUM(LEN(C11206),LEN(D11206))=0),AND(NOT(E11206="Unknown"),ISBLANK(J11206)),AND(NOT(O11206="Unknown"),ISBLANK(R11206))),"Missing Information", INDEX(Table15[Entire Service Line Classification], MATCH(SUMIFS(Table15[Unique ID],Table15[System-Owned Portion],E11206,Table15[If Material Anything Other than "Lead" in Column E,Was Material Ever Previously Lead?],G11206,Table15[Customer-Owned Portion],O11206),Table15[Unique ID],0),0)))</f>
        <v/>
      </c>
    </row>
    <row r="11207" spans="2:23" x14ac:dyDescent="0.25">
      <c r="B11207" s="146"/>
      <c r="C11207" s="31"/>
      <c r="D11207" s="31"/>
      <c r="E11207" s="44"/>
      <c r="F11207" s="43"/>
      <c r="G11207" s="84"/>
      <c r="H11207" s="31"/>
      <c r="I11207" s="205"/>
      <c r="J11207" s="84"/>
      <c r="K11207" s="31"/>
      <c r="L11207" s="31"/>
      <c r="M11207" s="169"/>
      <c r="N11207" s="148"/>
      <c r="O11207" s="106"/>
      <c r="P11207" s="43"/>
      <c r="Q11207" s="205"/>
      <c r="R11207" s="84"/>
      <c r="S11207" s="31"/>
      <c r="T11207" s="31"/>
      <c r="U11207" s="169"/>
      <c r="V11207" s="150"/>
      <c r="W11207" s="141" t="str" cm="1">
        <f t="array" ref="W11207">IF(SUM(LEN(B11207:V11207))=0,"",IF(OR(OR(ISBLANK(F11207),SUM(LEN(C11207),LEN(D11207))=0),AND(NOT(E11207="Unknown"),ISBLANK(J11207)),AND(NOT(O11207="Unknown"),ISBLANK(R11207))),"Missing Information", INDEX(Table15[Entire Service Line Classification], MATCH(SUMIFS(Table15[Unique ID],Table15[System-Owned Portion],E11207,Table15[If Material Anything Other than "Lead" in Column E,Was Material Ever Previously Lead?],G11207,Table15[Customer-Owned Portion],O11207),Table15[Unique ID],0),0)))</f>
        <v/>
      </c>
    </row>
    <row r="11208" spans="2:23" x14ac:dyDescent="0.25">
      <c r="B11208" s="146"/>
      <c r="C11208" s="31"/>
      <c r="D11208" s="31"/>
      <c r="E11208" s="44"/>
      <c r="F11208" s="43"/>
      <c r="G11208" s="84"/>
      <c r="H11208" s="31"/>
      <c r="I11208" s="205"/>
      <c r="J11208" s="84"/>
      <c r="K11208" s="31"/>
      <c r="L11208" s="31"/>
      <c r="M11208" s="169"/>
      <c r="N11208" s="148"/>
      <c r="O11208" s="106"/>
      <c r="P11208" s="43"/>
      <c r="Q11208" s="205"/>
      <c r="R11208" s="84"/>
      <c r="S11208" s="31"/>
      <c r="T11208" s="31"/>
      <c r="U11208" s="169"/>
      <c r="V11208" s="150"/>
      <c r="W11208" s="141" t="str" cm="1">
        <f t="array" ref="W11208">IF(SUM(LEN(B11208:V11208))=0,"",IF(OR(OR(ISBLANK(F11208),SUM(LEN(C11208),LEN(D11208))=0),AND(NOT(E11208="Unknown"),ISBLANK(J11208)),AND(NOT(O11208="Unknown"),ISBLANK(R11208))),"Missing Information", INDEX(Table15[Entire Service Line Classification], MATCH(SUMIFS(Table15[Unique ID],Table15[System-Owned Portion],E11208,Table15[If Material Anything Other than "Lead" in Column E,Was Material Ever Previously Lead?],G11208,Table15[Customer-Owned Portion],O11208),Table15[Unique ID],0),0)))</f>
        <v/>
      </c>
    </row>
    <row r="11209" spans="2:23" x14ac:dyDescent="0.25">
      <c r="B11209" s="146"/>
      <c r="C11209" s="31"/>
      <c r="D11209" s="31"/>
      <c r="E11209" s="44"/>
      <c r="F11209" s="43"/>
      <c r="G11209" s="84"/>
      <c r="H11209" s="31"/>
      <c r="I11209" s="205"/>
      <c r="J11209" s="84"/>
      <c r="K11209" s="31"/>
      <c r="L11209" s="31"/>
      <c r="M11209" s="169"/>
      <c r="N11209" s="148"/>
      <c r="O11209" s="106"/>
      <c r="P11209" s="43"/>
      <c r="Q11209" s="205"/>
      <c r="R11209" s="84"/>
      <c r="S11209" s="31"/>
      <c r="T11209" s="31"/>
      <c r="U11209" s="169"/>
      <c r="V11209" s="150"/>
      <c r="W11209" s="141" t="str" cm="1">
        <f t="array" ref="W11209">IF(SUM(LEN(B11209:V11209))=0,"",IF(OR(OR(ISBLANK(F11209),SUM(LEN(C11209),LEN(D11209))=0),AND(NOT(E11209="Unknown"),ISBLANK(J11209)),AND(NOT(O11209="Unknown"),ISBLANK(R11209))),"Missing Information", INDEX(Table15[Entire Service Line Classification], MATCH(SUMIFS(Table15[Unique ID],Table15[System-Owned Portion],E11209,Table15[If Material Anything Other than "Lead" in Column E,Was Material Ever Previously Lead?],G11209,Table15[Customer-Owned Portion],O11209),Table15[Unique ID],0),0)))</f>
        <v/>
      </c>
    </row>
    <row r="11210" spans="2:23" x14ac:dyDescent="0.25">
      <c r="B11210" s="146"/>
      <c r="C11210" s="31"/>
      <c r="D11210" s="31"/>
      <c r="E11210" s="44"/>
      <c r="F11210" s="43"/>
      <c r="G11210" s="84"/>
      <c r="H11210" s="31"/>
      <c r="I11210" s="205"/>
      <c r="J11210" s="84"/>
      <c r="K11210" s="31"/>
      <c r="L11210" s="31"/>
      <c r="M11210" s="169"/>
      <c r="N11210" s="148"/>
      <c r="O11210" s="106"/>
      <c r="P11210" s="43"/>
      <c r="Q11210" s="205"/>
      <c r="R11210" s="84"/>
      <c r="S11210" s="31"/>
      <c r="T11210" s="31"/>
      <c r="U11210" s="169"/>
      <c r="V11210" s="150"/>
      <c r="W11210" s="141" t="str" cm="1">
        <f t="array" ref="W11210">IF(SUM(LEN(B11210:V11210))=0,"",IF(OR(OR(ISBLANK(F11210),SUM(LEN(C11210),LEN(D11210))=0),AND(NOT(E11210="Unknown"),ISBLANK(J11210)),AND(NOT(O11210="Unknown"),ISBLANK(R11210))),"Missing Information", INDEX(Table15[Entire Service Line Classification], MATCH(SUMIFS(Table15[Unique ID],Table15[System-Owned Portion],E11210,Table15[If Material Anything Other than "Lead" in Column E,Was Material Ever Previously Lead?],G11210,Table15[Customer-Owned Portion],O11210),Table15[Unique ID],0),0)))</f>
        <v/>
      </c>
    </row>
    <row r="11211" spans="2:23" x14ac:dyDescent="0.25">
      <c r="B11211" s="146"/>
      <c r="C11211" s="31"/>
      <c r="D11211" s="31"/>
      <c r="E11211" s="44"/>
      <c r="F11211" s="43"/>
      <c r="G11211" s="84"/>
      <c r="H11211" s="31"/>
      <c r="I11211" s="205"/>
      <c r="J11211" s="84"/>
      <c r="K11211" s="31"/>
      <c r="L11211" s="31"/>
      <c r="M11211" s="169"/>
      <c r="N11211" s="148"/>
      <c r="O11211" s="106"/>
      <c r="P11211" s="43"/>
      <c r="Q11211" s="205"/>
      <c r="R11211" s="84"/>
      <c r="S11211" s="31"/>
      <c r="T11211" s="31"/>
      <c r="U11211" s="169"/>
      <c r="V11211" s="150"/>
      <c r="W11211" s="141" t="str" cm="1">
        <f t="array" ref="W11211">IF(SUM(LEN(B11211:V11211))=0,"",IF(OR(OR(ISBLANK(F11211),SUM(LEN(C11211),LEN(D11211))=0),AND(NOT(E11211="Unknown"),ISBLANK(J11211)),AND(NOT(O11211="Unknown"),ISBLANK(R11211))),"Missing Information", INDEX(Table15[Entire Service Line Classification], MATCH(SUMIFS(Table15[Unique ID],Table15[System-Owned Portion],E11211,Table15[If Material Anything Other than "Lead" in Column E,Was Material Ever Previously Lead?],G11211,Table15[Customer-Owned Portion],O11211),Table15[Unique ID],0),0)))</f>
        <v/>
      </c>
    </row>
    <row r="11212" spans="2:23" x14ac:dyDescent="0.25">
      <c r="B11212" s="146"/>
      <c r="C11212" s="31"/>
      <c r="D11212" s="31"/>
      <c r="E11212" s="44"/>
      <c r="F11212" s="43"/>
      <c r="G11212" s="84"/>
      <c r="H11212" s="31"/>
      <c r="I11212" s="205"/>
      <c r="J11212" s="84"/>
      <c r="K11212" s="31"/>
      <c r="L11212" s="31"/>
      <c r="M11212" s="169"/>
      <c r="N11212" s="148"/>
      <c r="O11212" s="106"/>
      <c r="P11212" s="43"/>
      <c r="Q11212" s="205"/>
      <c r="R11212" s="84"/>
      <c r="S11212" s="31"/>
      <c r="T11212" s="31"/>
      <c r="U11212" s="169"/>
      <c r="V11212" s="150"/>
      <c r="W11212" s="141" t="str" cm="1">
        <f t="array" ref="W11212">IF(SUM(LEN(B11212:V11212))=0,"",IF(OR(OR(ISBLANK(F11212),SUM(LEN(C11212),LEN(D11212))=0),AND(NOT(E11212="Unknown"),ISBLANK(J11212)),AND(NOT(O11212="Unknown"),ISBLANK(R11212))),"Missing Information", INDEX(Table15[Entire Service Line Classification], MATCH(SUMIFS(Table15[Unique ID],Table15[System-Owned Portion],E11212,Table15[If Material Anything Other than "Lead" in Column E,Was Material Ever Previously Lead?],G11212,Table15[Customer-Owned Portion],O11212),Table15[Unique ID],0),0)))</f>
        <v/>
      </c>
    </row>
    <row r="11213" spans="2:23" x14ac:dyDescent="0.25">
      <c r="B11213" s="146"/>
      <c r="C11213" s="31"/>
      <c r="D11213" s="31"/>
      <c r="E11213" s="44"/>
      <c r="F11213" s="43"/>
      <c r="G11213" s="84"/>
      <c r="H11213" s="31"/>
      <c r="I11213" s="205"/>
      <c r="J11213" s="84"/>
      <c r="K11213" s="31"/>
      <c r="L11213" s="31"/>
      <c r="M11213" s="169"/>
      <c r="N11213" s="148"/>
      <c r="O11213" s="106"/>
      <c r="P11213" s="43"/>
      <c r="Q11213" s="205"/>
      <c r="R11213" s="84"/>
      <c r="S11213" s="31"/>
      <c r="T11213" s="31"/>
      <c r="U11213" s="169"/>
      <c r="V11213" s="150"/>
      <c r="W11213" s="141" t="str" cm="1">
        <f t="array" ref="W11213">IF(SUM(LEN(B11213:V11213))=0,"",IF(OR(OR(ISBLANK(F11213),SUM(LEN(C11213),LEN(D11213))=0),AND(NOT(E11213="Unknown"),ISBLANK(J11213)),AND(NOT(O11213="Unknown"),ISBLANK(R11213))),"Missing Information", INDEX(Table15[Entire Service Line Classification], MATCH(SUMIFS(Table15[Unique ID],Table15[System-Owned Portion],E11213,Table15[If Material Anything Other than "Lead" in Column E,Was Material Ever Previously Lead?],G11213,Table15[Customer-Owned Portion],O11213),Table15[Unique ID],0),0)))</f>
        <v/>
      </c>
    </row>
    <row r="11214" spans="2:23" x14ac:dyDescent="0.25">
      <c r="B11214" s="146"/>
      <c r="C11214" s="31"/>
      <c r="D11214" s="31"/>
      <c r="E11214" s="44"/>
      <c r="F11214" s="43"/>
      <c r="G11214" s="84"/>
      <c r="H11214" s="31"/>
      <c r="I11214" s="205"/>
      <c r="J11214" s="84"/>
      <c r="K11214" s="31"/>
      <c r="L11214" s="31"/>
      <c r="M11214" s="169"/>
      <c r="N11214" s="148"/>
      <c r="O11214" s="106"/>
      <c r="P11214" s="43"/>
      <c r="Q11214" s="205"/>
      <c r="R11214" s="84"/>
      <c r="S11214" s="31"/>
      <c r="T11214" s="31"/>
      <c r="U11214" s="169"/>
      <c r="V11214" s="150"/>
      <c r="W11214" s="141" t="str" cm="1">
        <f t="array" ref="W11214">IF(SUM(LEN(B11214:V11214))=0,"",IF(OR(OR(ISBLANK(F11214),SUM(LEN(C11214),LEN(D11214))=0),AND(NOT(E11214="Unknown"),ISBLANK(J11214)),AND(NOT(O11214="Unknown"),ISBLANK(R11214))),"Missing Information", INDEX(Table15[Entire Service Line Classification], MATCH(SUMIFS(Table15[Unique ID],Table15[System-Owned Portion],E11214,Table15[If Material Anything Other than "Lead" in Column E,Was Material Ever Previously Lead?],G11214,Table15[Customer-Owned Portion],O11214),Table15[Unique ID],0),0)))</f>
        <v/>
      </c>
    </row>
    <row r="11215" spans="2:23" x14ac:dyDescent="0.25">
      <c r="B11215" s="146"/>
      <c r="C11215" s="31"/>
      <c r="D11215" s="31"/>
      <c r="E11215" s="44"/>
      <c r="F11215" s="43"/>
      <c r="G11215" s="84"/>
      <c r="H11215" s="31"/>
      <c r="I11215" s="205"/>
      <c r="J11215" s="84"/>
      <c r="K11215" s="31"/>
      <c r="L11215" s="31"/>
      <c r="M11215" s="169"/>
      <c r="N11215" s="148"/>
      <c r="O11215" s="106"/>
      <c r="P11215" s="43"/>
      <c r="Q11215" s="205"/>
      <c r="R11215" s="84"/>
      <c r="S11215" s="31"/>
      <c r="T11215" s="31"/>
      <c r="U11215" s="169"/>
      <c r="V11215" s="150"/>
      <c r="W11215" s="141" t="str" cm="1">
        <f t="array" ref="W11215">IF(SUM(LEN(B11215:V11215))=0,"",IF(OR(OR(ISBLANK(F11215),SUM(LEN(C11215),LEN(D11215))=0),AND(NOT(E11215="Unknown"),ISBLANK(J11215)),AND(NOT(O11215="Unknown"),ISBLANK(R11215))),"Missing Information", INDEX(Table15[Entire Service Line Classification], MATCH(SUMIFS(Table15[Unique ID],Table15[System-Owned Portion],E11215,Table15[If Material Anything Other than "Lead" in Column E,Was Material Ever Previously Lead?],G11215,Table15[Customer-Owned Portion],O11215),Table15[Unique ID],0),0)))</f>
        <v/>
      </c>
    </row>
    <row r="11216" spans="2:23" x14ac:dyDescent="0.25">
      <c r="B11216" s="146"/>
      <c r="C11216" s="31"/>
      <c r="D11216" s="31"/>
      <c r="E11216" s="44"/>
      <c r="F11216" s="43"/>
      <c r="G11216" s="84"/>
      <c r="H11216" s="31"/>
      <c r="I11216" s="205"/>
      <c r="J11216" s="84"/>
      <c r="K11216" s="31"/>
      <c r="L11216" s="31"/>
      <c r="M11216" s="169"/>
      <c r="N11216" s="148"/>
      <c r="O11216" s="106"/>
      <c r="P11216" s="43"/>
      <c r="Q11216" s="205"/>
      <c r="R11216" s="84"/>
      <c r="S11216" s="31"/>
      <c r="T11216" s="31"/>
      <c r="U11216" s="169"/>
      <c r="V11216" s="150"/>
      <c r="W11216" s="141" t="str" cm="1">
        <f t="array" ref="W11216">IF(SUM(LEN(B11216:V11216))=0,"",IF(OR(OR(ISBLANK(F11216),SUM(LEN(C11216),LEN(D11216))=0),AND(NOT(E11216="Unknown"),ISBLANK(J11216)),AND(NOT(O11216="Unknown"),ISBLANK(R11216))),"Missing Information", INDEX(Table15[Entire Service Line Classification], MATCH(SUMIFS(Table15[Unique ID],Table15[System-Owned Portion],E11216,Table15[If Material Anything Other than "Lead" in Column E,Was Material Ever Previously Lead?],G11216,Table15[Customer-Owned Portion],O11216),Table15[Unique ID],0),0)))</f>
        <v/>
      </c>
    </row>
    <row r="11217" spans="2:23" x14ac:dyDescent="0.25">
      <c r="B11217" s="146"/>
      <c r="C11217" s="31"/>
      <c r="D11217" s="31"/>
      <c r="E11217" s="44"/>
      <c r="F11217" s="43"/>
      <c r="G11217" s="84"/>
      <c r="H11217" s="31"/>
      <c r="I11217" s="205"/>
      <c r="J11217" s="84"/>
      <c r="K11217" s="31"/>
      <c r="L11217" s="31"/>
      <c r="M11217" s="169"/>
      <c r="N11217" s="148"/>
      <c r="O11217" s="106"/>
      <c r="P11217" s="43"/>
      <c r="Q11217" s="205"/>
      <c r="R11217" s="84"/>
      <c r="S11217" s="31"/>
      <c r="T11217" s="31"/>
      <c r="U11217" s="169"/>
      <c r="V11217" s="150"/>
      <c r="W11217" s="141" t="str" cm="1">
        <f t="array" ref="W11217">IF(SUM(LEN(B11217:V11217))=0,"",IF(OR(OR(ISBLANK(F11217),SUM(LEN(C11217),LEN(D11217))=0),AND(NOT(E11217="Unknown"),ISBLANK(J11217)),AND(NOT(O11217="Unknown"),ISBLANK(R11217))),"Missing Information", INDEX(Table15[Entire Service Line Classification], MATCH(SUMIFS(Table15[Unique ID],Table15[System-Owned Portion],E11217,Table15[If Material Anything Other than "Lead" in Column E,Was Material Ever Previously Lead?],G11217,Table15[Customer-Owned Portion],O11217),Table15[Unique ID],0),0)))</f>
        <v/>
      </c>
    </row>
    <row r="11218" spans="2:23" x14ac:dyDescent="0.25">
      <c r="B11218" s="146"/>
      <c r="C11218" s="31"/>
      <c r="D11218" s="31"/>
      <c r="E11218" s="44"/>
      <c r="F11218" s="43"/>
      <c r="G11218" s="84"/>
      <c r="H11218" s="31"/>
      <c r="I11218" s="205"/>
      <c r="J11218" s="84"/>
      <c r="K11218" s="31"/>
      <c r="L11218" s="31"/>
      <c r="M11218" s="169"/>
      <c r="N11218" s="148"/>
      <c r="O11218" s="106"/>
      <c r="P11218" s="43"/>
      <c r="Q11218" s="205"/>
      <c r="R11218" s="84"/>
      <c r="S11218" s="31"/>
      <c r="T11218" s="31"/>
      <c r="U11218" s="169"/>
      <c r="V11218" s="150"/>
      <c r="W11218" s="141" t="str" cm="1">
        <f t="array" ref="W11218">IF(SUM(LEN(B11218:V11218))=0,"",IF(OR(OR(ISBLANK(F11218),SUM(LEN(C11218),LEN(D11218))=0),AND(NOT(E11218="Unknown"),ISBLANK(J11218)),AND(NOT(O11218="Unknown"),ISBLANK(R11218))),"Missing Information", INDEX(Table15[Entire Service Line Classification], MATCH(SUMIFS(Table15[Unique ID],Table15[System-Owned Portion],E11218,Table15[If Material Anything Other than "Lead" in Column E,Was Material Ever Previously Lead?],G11218,Table15[Customer-Owned Portion],O11218),Table15[Unique ID],0),0)))</f>
        <v/>
      </c>
    </row>
    <row r="11219" spans="2:23" x14ac:dyDescent="0.25">
      <c r="B11219" s="146"/>
      <c r="C11219" s="31"/>
      <c r="D11219" s="31"/>
      <c r="E11219" s="44"/>
      <c r="F11219" s="43"/>
      <c r="G11219" s="84"/>
      <c r="H11219" s="31"/>
      <c r="I11219" s="205"/>
      <c r="J11219" s="84"/>
      <c r="K11219" s="31"/>
      <c r="L11219" s="31"/>
      <c r="M11219" s="169"/>
      <c r="N11219" s="148"/>
      <c r="O11219" s="106"/>
      <c r="P11219" s="43"/>
      <c r="Q11219" s="205"/>
      <c r="R11219" s="84"/>
      <c r="S11219" s="31"/>
      <c r="T11219" s="31"/>
      <c r="U11219" s="169"/>
      <c r="V11219" s="150"/>
      <c r="W11219" s="141" t="str" cm="1">
        <f t="array" ref="W11219">IF(SUM(LEN(B11219:V11219))=0,"",IF(OR(OR(ISBLANK(F11219),SUM(LEN(C11219),LEN(D11219))=0),AND(NOT(E11219="Unknown"),ISBLANK(J11219)),AND(NOT(O11219="Unknown"),ISBLANK(R11219))),"Missing Information", INDEX(Table15[Entire Service Line Classification], MATCH(SUMIFS(Table15[Unique ID],Table15[System-Owned Portion],E11219,Table15[If Material Anything Other than "Lead" in Column E,Was Material Ever Previously Lead?],G11219,Table15[Customer-Owned Portion],O11219),Table15[Unique ID],0),0)))</f>
        <v/>
      </c>
    </row>
    <row r="11220" spans="2:23" x14ac:dyDescent="0.25">
      <c r="B11220" s="146"/>
      <c r="C11220" s="31"/>
      <c r="D11220" s="31"/>
      <c r="E11220" s="44"/>
      <c r="F11220" s="43"/>
      <c r="G11220" s="84"/>
      <c r="H11220" s="31"/>
      <c r="I11220" s="205"/>
      <c r="J11220" s="84"/>
      <c r="K11220" s="31"/>
      <c r="L11220" s="31"/>
      <c r="M11220" s="169"/>
      <c r="N11220" s="148"/>
      <c r="O11220" s="106"/>
      <c r="P11220" s="43"/>
      <c r="Q11220" s="205"/>
      <c r="R11220" s="84"/>
      <c r="S11220" s="31"/>
      <c r="T11220" s="31"/>
      <c r="U11220" s="169"/>
      <c r="V11220" s="150"/>
      <c r="W11220" s="141" t="str" cm="1">
        <f t="array" ref="W11220">IF(SUM(LEN(B11220:V11220))=0,"",IF(OR(OR(ISBLANK(F11220),SUM(LEN(C11220),LEN(D11220))=0),AND(NOT(E11220="Unknown"),ISBLANK(J11220)),AND(NOT(O11220="Unknown"),ISBLANK(R11220))),"Missing Information", INDEX(Table15[Entire Service Line Classification], MATCH(SUMIFS(Table15[Unique ID],Table15[System-Owned Portion],E11220,Table15[If Material Anything Other than "Lead" in Column E,Was Material Ever Previously Lead?],G11220,Table15[Customer-Owned Portion],O11220),Table15[Unique ID],0),0)))</f>
        <v/>
      </c>
    </row>
    <row r="11221" spans="2:23" x14ac:dyDescent="0.25">
      <c r="B11221" s="146"/>
      <c r="C11221" s="31"/>
      <c r="D11221" s="31"/>
      <c r="E11221" s="44"/>
      <c r="F11221" s="43"/>
      <c r="G11221" s="84"/>
      <c r="H11221" s="31"/>
      <c r="I11221" s="205"/>
      <c r="J11221" s="84"/>
      <c r="K11221" s="31"/>
      <c r="L11221" s="31"/>
      <c r="M11221" s="169"/>
      <c r="N11221" s="148"/>
      <c r="O11221" s="106"/>
      <c r="P11221" s="43"/>
      <c r="Q11221" s="205"/>
      <c r="R11221" s="84"/>
      <c r="S11221" s="31"/>
      <c r="T11221" s="31"/>
      <c r="U11221" s="169"/>
      <c r="V11221" s="150"/>
      <c r="W11221" s="141" t="str" cm="1">
        <f t="array" ref="W11221">IF(SUM(LEN(B11221:V11221))=0,"",IF(OR(OR(ISBLANK(F11221),SUM(LEN(C11221),LEN(D11221))=0),AND(NOT(E11221="Unknown"),ISBLANK(J11221)),AND(NOT(O11221="Unknown"),ISBLANK(R11221))),"Missing Information", INDEX(Table15[Entire Service Line Classification], MATCH(SUMIFS(Table15[Unique ID],Table15[System-Owned Portion],E11221,Table15[If Material Anything Other than "Lead" in Column E,Was Material Ever Previously Lead?],G11221,Table15[Customer-Owned Portion],O11221),Table15[Unique ID],0),0)))</f>
        <v/>
      </c>
    </row>
    <row r="11222" spans="2:23" x14ac:dyDescent="0.25">
      <c r="B11222" s="146"/>
      <c r="C11222" s="31"/>
      <c r="D11222" s="31"/>
      <c r="E11222" s="44"/>
      <c r="F11222" s="43"/>
      <c r="G11222" s="84"/>
      <c r="H11222" s="31"/>
      <c r="I11222" s="205"/>
      <c r="J11222" s="84"/>
      <c r="K11222" s="31"/>
      <c r="L11222" s="31"/>
      <c r="M11222" s="169"/>
      <c r="N11222" s="148"/>
      <c r="O11222" s="106"/>
      <c r="P11222" s="43"/>
      <c r="Q11222" s="205"/>
      <c r="R11222" s="84"/>
      <c r="S11222" s="31"/>
      <c r="T11222" s="31"/>
      <c r="U11222" s="169"/>
      <c r="V11222" s="150"/>
      <c r="W11222" s="141" t="str" cm="1">
        <f t="array" ref="W11222">IF(SUM(LEN(B11222:V11222))=0,"",IF(OR(OR(ISBLANK(F11222),SUM(LEN(C11222),LEN(D11222))=0),AND(NOT(E11222="Unknown"),ISBLANK(J11222)),AND(NOT(O11222="Unknown"),ISBLANK(R11222))),"Missing Information", INDEX(Table15[Entire Service Line Classification], MATCH(SUMIFS(Table15[Unique ID],Table15[System-Owned Portion],E11222,Table15[If Material Anything Other than "Lead" in Column E,Was Material Ever Previously Lead?],G11222,Table15[Customer-Owned Portion],O11222),Table15[Unique ID],0),0)))</f>
        <v/>
      </c>
    </row>
    <row r="11223" spans="2:23" x14ac:dyDescent="0.25">
      <c r="B11223" s="146"/>
      <c r="C11223" s="31"/>
      <c r="D11223" s="31"/>
      <c r="E11223" s="44"/>
      <c r="F11223" s="43"/>
      <c r="G11223" s="84"/>
      <c r="H11223" s="31"/>
      <c r="I11223" s="205"/>
      <c r="J11223" s="84"/>
      <c r="K11223" s="31"/>
      <c r="L11223" s="31"/>
      <c r="M11223" s="169"/>
      <c r="N11223" s="148"/>
      <c r="O11223" s="106"/>
      <c r="P11223" s="43"/>
      <c r="Q11223" s="205"/>
      <c r="R11223" s="84"/>
      <c r="S11223" s="31"/>
      <c r="T11223" s="31"/>
      <c r="U11223" s="169"/>
      <c r="V11223" s="150"/>
      <c r="W11223" s="141" t="str" cm="1">
        <f t="array" ref="W11223">IF(SUM(LEN(B11223:V11223))=0,"",IF(OR(OR(ISBLANK(F11223),SUM(LEN(C11223),LEN(D11223))=0),AND(NOT(E11223="Unknown"),ISBLANK(J11223)),AND(NOT(O11223="Unknown"),ISBLANK(R11223))),"Missing Information", INDEX(Table15[Entire Service Line Classification], MATCH(SUMIFS(Table15[Unique ID],Table15[System-Owned Portion],E11223,Table15[If Material Anything Other than "Lead" in Column E,Was Material Ever Previously Lead?],G11223,Table15[Customer-Owned Portion],O11223),Table15[Unique ID],0),0)))</f>
        <v/>
      </c>
    </row>
    <row r="11224" spans="2:23" x14ac:dyDescent="0.25">
      <c r="B11224" s="146"/>
      <c r="C11224" s="31"/>
      <c r="D11224" s="31"/>
      <c r="E11224" s="44"/>
      <c r="F11224" s="43"/>
      <c r="G11224" s="84"/>
      <c r="H11224" s="31"/>
      <c r="I11224" s="205"/>
      <c r="J11224" s="84"/>
      <c r="K11224" s="31"/>
      <c r="L11224" s="31"/>
      <c r="M11224" s="169"/>
      <c r="N11224" s="148"/>
      <c r="O11224" s="106"/>
      <c r="P11224" s="43"/>
      <c r="Q11224" s="205"/>
      <c r="R11224" s="84"/>
      <c r="S11224" s="31"/>
      <c r="T11224" s="31"/>
      <c r="U11224" s="169"/>
      <c r="V11224" s="150"/>
      <c r="W11224" s="141" t="str" cm="1">
        <f t="array" ref="W11224">IF(SUM(LEN(B11224:V11224))=0,"",IF(OR(OR(ISBLANK(F11224),SUM(LEN(C11224),LEN(D11224))=0),AND(NOT(E11224="Unknown"),ISBLANK(J11224)),AND(NOT(O11224="Unknown"),ISBLANK(R11224))),"Missing Information", INDEX(Table15[Entire Service Line Classification], MATCH(SUMIFS(Table15[Unique ID],Table15[System-Owned Portion],E11224,Table15[If Material Anything Other than "Lead" in Column E,Was Material Ever Previously Lead?],G11224,Table15[Customer-Owned Portion],O11224),Table15[Unique ID],0),0)))</f>
        <v/>
      </c>
    </row>
    <row r="11225" spans="2:23" x14ac:dyDescent="0.25">
      <c r="B11225" s="146"/>
      <c r="C11225" s="31"/>
      <c r="D11225" s="31"/>
      <c r="E11225" s="44"/>
      <c r="F11225" s="43"/>
      <c r="G11225" s="84"/>
      <c r="H11225" s="31"/>
      <c r="I11225" s="205"/>
      <c r="J11225" s="84"/>
      <c r="K11225" s="31"/>
      <c r="L11225" s="31"/>
      <c r="M11225" s="169"/>
      <c r="N11225" s="148"/>
      <c r="O11225" s="106"/>
      <c r="P11225" s="43"/>
      <c r="Q11225" s="205"/>
      <c r="R11225" s="84"/>
      <c r="S11225" s="31"/>
      <c r="T11225" s="31"/>
      <c r="U11225" s="169"/>
      <c r="V11225" s="150"/>
      <c r="W11225" s="141" t="str" cm="1">
        <f t="array" ref="W11225">IF(SUM(LEN(B11225:V11225))=0,"",IF(OR(OR(ISBLANK(F11225),SUM(LEN(C11225),LEN(D11225))=0),AND(NOT(E11225="Unknown"),ISBLANK(J11225)),AND(NOT(O11225="Unknown"),ISBLANK(R11225))),"Missing Information", INDEX(Table15[Entire Service Line Classification], MATCH(SUMIFS(Table15[Unique ID],Table15[System-Owned Portion],E11225,Table15[If Material Anything Other than "Lead" in Column E,Was Material Ever Previously Lead?],G11225,Table15[Customer-Owned Portion],O11225),Table15[Unique ID],0),0)))</f>
        <v/>
      </c>
    </row>
    <row r="11226" spans="2:23" x14ac:dyDescent="0.25">
      <c r="B11226" s="146"/>
      <c r="C11226" s="31"/>
      <c r="D11226" s="31"/>
      <c r="E11226" s="44"/>
      <c r="F11226" s="43"/>
      <c r="G11226" s="84"/>
      <c r="H11226" s="31"/>
      <c r="I11226" s="205"/>
      <c r="J11226" s="84"/>
      <c r="K11226" s="31"/>
      <c r="L11226" s="31"/>
      <c r="M11226" s="169"/>
      <c r="N11226" s="148"/>
      <c r="O11226" s="106"/>
      <c r="P11226" s="43"/>
      <c r="Q11226" s="205"/>
      <c r="R11226" s="84"/>
      <c r="S11226" s="31"/>
      <c r="T11226" s="31"/>
      <c r="U11226" s="169"/>
      <c r="V11226" s="150"/>
      <c r="W11226" s="141" t="str" cm="1">
        <f t="array" ref="W11226">IF(SUM(LEN(B11226:V11226))=0,"",IF(OR(OR(ISBLANK(F11226),SUM(LEN(C11226),LEN(D11226))=0),AND(NOT(E11226="Unknown"),ISBLANK(J11226)),AND(NOT(O11226="Unknown"),ISBLANK(R11226))),"Missing Information", INDEX(Table15[Entire Service Line Classification], MATCH(SUMIFS(Table15[Unique ID],Table15[System-Owned Portion],E11226,Table15[If Material Anything Other than "Lead" in Column E,Was Material Ever Previously Lead?],G11226,Table15[Customer-Owned Portion],O11226),Table15[Unique ID],0),0)))</f>
        <v/>
      </c>
    </row>
    <row r="11227" spans="2:23" x14ac:dyDescent="0.25">
      <c r="B11227" s="146"/>
      <c r="C11227" s="31"/>
      <c r="D11227" s="31"/>
      <c r="E11227" s="44"/>
      <c r="F11227" s="43"/>
      <c r="G11227" s="84"/>
      <c r="H11227" s="31"/>
      <c r="I11227" s="205"/>
      <c r="J11227" s="84"/>
      <c r="K11227" s="31"/>
      <c r="L11227" s="31"/>
      <c r="M11227" s="169"/>
      <c r="N11227" s="148"/>
      <c r="O11227" s="106"/>
      <c r="P11227" s="43"/>
      <c r="Q11227" s="205"/>
      <c r="R11227" s="84"/>
      <c r="S11227" s="31"/>
      <c r="T11227" s="31"/>
      <c r="U11227" s="169"/>
      <c r="V11227" s="150"/>
      <c r="W11227" s="141" t="str" cm="1">
        <f t="array" ref="W11227">IF(SUM(LEN(B11227:V11227))=0,"",IF(OR(OR(ISBLANK(F11227),SUM(LEN(C11227),LEN(D11227))=0),AND(NOT(E11227="Unknown"),ISBLANK(J11227)),AND(NOT(O11227="Unknown"),ISBLANK(R11227))),"Missing Information", INDEX(Table15[Entire Service Line Classification], MATCH(SUMIFS(Table15[Unique ID],Table15[System-Owned Portion],E11227,Table15[If Material Anything Other than "Lead" in Column E,Was Material Ever Previously Lead?],G11227,Table15[Customer-Owned Portion],O11227),Table15[Unique ID],0),0)))</f>
        <v/>
      </c>
    </row>
    <row r="11228" spans="2:23" x14ac:dyDescent="0.25">
      <c r="B11228" s="146"/>
      <c r="C11228" s="31"/>
      <c r="D11228" s="31"/>
      <c r="E11228" s="44"/>
      <c r="F11228" s="43"/>
      <c r="G11228" s="84"/>
      <c r="H11228" s="31"/>
      <c r="I11228" s="205"/>
      <c r="J11228" s="84"/>
      <c r="K11228" s="31"/>
      <c r="L11228" s="31"/>
      <c r="M11228" s="169"/>
      <c r="N11228" s="148"/>
      <c r="O11228" s="106"/>
      <c r="P11228" s="43"/>
      <c r="Q11228" s="205"/>
      <c r="R11228" s="84"/>
      <c r="S11228" s="31"/>
      <c r="T11228" s="31"/>
      <c r="U11228" s="169"/>
      <c r="V11228" s="150"/>
      <c r="W11228" s="141" t="str" cm="1">
        <f t="array" ref="W11228">IF(SUM(LEN(B11228:V11228))=0,"",IF(OR(OR(ISBLANK(F11228),SUM(LEN(C11228),LEN(D11228))=0),AND(NOT(E11228="Unknown"),ISBLANK(J11228)),AND(NOT(O11228="Unknown"),ISBLANK(R11228))),"Missing Information", INDEX(Table15[Entire Service Line Classification], MATCH(SUMIFS(Table15[Unique ID],Table15[System-Owned Portion],E11228,Table15[If Material Anything Other than "Lead" in Column E,Was Material Ever Previously Lead?],G11228,Table15[Customer-Owned Portion],O11228),Table15[Unique ID],0),0)))</f>
        <v/>
      </c>
    </row>
    <row r="11229" spans="2:23" x14ac:dyDescent="0.25">
      <c r="B11229" s="146"/>
      <c r="C11229" s="31"/>
      <c r="D11229" s="31"/>
      <c r="E11229" s="44"/>
      <c r="F11229" s="43"/>
      <c r="G11229" s="84"/>
      <c r="H11229" s="31"/>
      <c r="I11229" s="205"/>
      <c r="J11229" s="84"/>
      <c r="K11229" s="31"/>
      <c r="L11229" s="31"/>
      <c r="M11229" s="169"/>
      <c r="N11229" s="148"/>
      <c r="O11229" s="106"/>
      <c r="P11229" s="43"/>
      <c r="Q11229" s="205"/>
      <c r="R11229" s="84"/>
      <c r="S11229" s="31"/>
      <c r="T11229" s="31"/>
      <c r="U11229" s="169"/>
      <c r="V11229" s="150"/>
      <c r="W11229" s="141" t="str" cm="1">
        <f t="array" ref="W11229">IF(SUM(LEN(B11229:V11229))=0,"",IF(OR(OR(ISBLANK(F11229),SUM(LEN(C11229),LEN(D11229))=0),AND(NOT(E11229="Unknown"),ISBLANK(J11229)),AND(NOT(O11229="Unknown"),ISBLANK(R11229))),"Missing Information", INDEX(Table15[Entire Service Line Classification], MATCH(SUMIFS(Table15[Unique ID],Table15[System-Owned Portion],E11229,Table15[If Material Anything Other than "Lead" in Column E,Was Material Ever Previously Lead?],G11229,Table15[Customer-Owned Portion],O11229),Table15[Unique ID],0),0)))</f>
        <v/>
      </c>
    </row>
    <row r="11230" spans="2:23" x14ac:dyDescent="0.25">
      <c r="B11230" s="146"/>
      <c r="C11230" s="31"/>
      <c r="D11230" s="31"/>
      <c r="E11230" s="44"/>
      <c r="F11230" s="43"/>
      <c r="G11230" s="84"/>
      <c r="H11230" s="31"/>
      <c r="I11230" s="205"/>
      <c r="J11230" s="84"/>
      <c r="K11230" s="31"/>
      <c r="L11230" s="31"/>
      <c r="M11230" s="169"/>
      <c r="N11230" s="148"/>
      <c r="O11230" s="106"/>
      <c r="P11230" s="43"/>
      <c r="Q11230" s="205"/>
      <c r="R11230" s="84"/>
      <c r="S11230" s="31"/>
      <c r="T11230" s="31"/>
      <c r="U11230" s="169"/>
      <c r="V11230" s="150"/>
      <c r="W11230" s="141" t="str" cm="1">
        <f t="array" ref="W11230">IF(SUM(LEN(B11230:V11230))=0,"",IF(OR(OR(ISBLANK(F11230),SUM(LEN(C11230),LEN(D11230))=0),AND(NOT(E11230="Unknown"),ISBLANK(J11230)),AND(NOT(O11230="Unknown"),ISBLANK(R11230))),"Missing Information", INDEX(Table15[Entire Service Line Classification], MATCH(SUMIFS(Table15[Unique ID],Table15[System-Owned Portion],E11230,Table15[If Material Anything Other than "Lead" in Column E,Was Material Ever Previously Lead?],G11230,Table15[Customer-Owned Portion],O11230),Table15[Unique ID],0),0)))</f>
        <v/>
      </c>
    </row>
    <row r="11231" spans="2:23" x14ac:dyDescent="0.25">
      <c r="B11231" s="146"/>
      <c r="C11231" s="31"/>
      <c r="D11231" s="31"/>
      <c r="E11231" s="44"/>
      <c r="F11231" s="43"/>
      <c r="G11231" s="84"/>
      <c r="H11231" s="31"/>
      <c r="I11231" s="205"/>
      <c r="J11231" s="84"/>
      <c r="K11231" s="31"/>
      <c r="L11231" s="31"/>
      <c r="M11231" s="169"/>
      <c r="N11231" s="148"/>
      <c r="O11231" s="106"/>
      <c r="P11231" s="43"/>
      <c r="Q11231" s="205"/>
      <c r="R11231" s="84"/>
      <c r="S11231" s="31"/>
      <c r="T11231" s="31"/>
      <c r="U11231" s="169"/>
      <c r="V11231" s="150"/>
      <c r="W11231" s="141" t="str" cm="1">
        <f t="array" ref="W11231">IF(SUM(LEN(B11231:V11231))=0,"",IF(OR(OR(ISBLANK(F11231),SUM(LEN(C11231),LEN(D11231))=0),AND(NOT(E11231="Unknown"),ISBLANK(J11231)),AND(NOT(O11231="Unknown"),ISBLANK(R11231))),"Missing Information", INDEX(Table15[Entire Service Line Classification], MATCH(SUMIFS(Table15[Unique ID],Table15[System-Owned Portion],E11231,Table15[If Material Anything Other than "Lead" in Column E,Was Material Ever Previously Lead?],G11231,Table15[Customer-Owned Portion],O11231),Table15[Unique ID],0),0)))</f>
        <v/>
      </c>
    </row>
    <row r="11232" spans="2:23" x14ac:dyDescent="0.25">
      <c r="B11232" s="146"/>
      <c r="C11232" s="31"/>
      <c r="D11232" s="31"/>
      <c r="E11232" s="44"/>
      <c r="F11232" s="43"/>
      <c r="G11232" s="84"/>
      <c r="H11232" s="31"/>
      <c r="I11232" s="205"/>
      <c r="J11232" s="84"/>
      <c r="K11232" s="31"/>
      <c r="L11232" s="31"/>
      <c r="M11232" s="169"/>
      <c r="N11232" s="148"/>
      <c r="O11232" s="106"/>
      <c r="P11232" s="43"/>
      <c r="Q11232" s="205"/>
      <c r="R11232" s="84"/>
      <c r="S11232" s="31"/>
      <c r="T11232" s="31"/>
      <c r="U11232" s="169"/>
      <c r="V11232" s="150"/>
      <c r="W11232" s="141" t="str" cm="1">
        <f t="array" ref="W11232">IF(SUM(LEN(B11232:V11232))=0,"",IF(OR(OR(ISBLANK(F11232),SUM(LEN(C11232),LEN(D11232))=0),AND(NOT(E11232="Unknown"),ISBLANK(J11232)),AND(NOT(O11232="Unknown"),ISBLANK(R11232))),"Missing Information", INDEX(Table15[Entire Service Line Classification], MATCH(SUMIFS(Table15[Unique ID],Table15[System-Owned Portion],E11232,Table15[If Material Anything Other than "Lead" in Column E,Was Material Ever Previously Lead?],G11232,Table15[Customer-Owned Portion],O11232),Table15[Unique ID],0),0)))</f>
        <v/>
      </c>
    </row>
    <row r="11233" spans="2:23" x14ac:dyDescent="0.25">
      <c r="B11233" s="146"/>
      <c r="C11233" s="31"/>
      <c r="D11233" s="31"/>
      <c r="E11233" s="44"/>
      <c r="F11233" s="43"/>
      <c r="G11233" s="84"/>
      <c r="H11233" s="31"/>
      <c r="I11233" s="205"/>
      <c r="J11233" s="84"/>
      <c r="K11233" s="31"/>
      <c r="L11233" s="31"/>
      <c r="M11233" s="169"/>
      <c r="N11233" s="148"/>
      <c r="O11233" s="106"/>
      <c r="P11233" s="43"/>
      <c r="Q11233" s="205"/>
      <c r="R11233" s="84"/>
      <c r="S11233" s="31"/>
      <c r="T11233" s="31"/>
      <c r="U11233" s="169"/>
      <c r="V11233" s="150"/>
      <c r="W11233" s="141" t="str" cm="1">
        <f t="array" ref="W11233">IF(SUM(LEN(B11233:V11233))=0,"",IF(OR(OR(ISBLANK(F11233),SUM(LEN(C11233),LEN(D11233))=0),AND(NOT(E11233="Unknown"),ISBLANK(J11233)),AND(NOT(O11233="Unknown"),ISBLANK(R11233))),"Missing Information", INDEX(Table15[Entire Service Line Classification], MATCH(SUMIFS(Table15[Unique ID],Table15[System-Owned Portion],E11233,Table15[If Material Anything Other than "Lead" in Column E,Was Material Ever Previously Lead?],G11233,Table15[Customer-Owned Portion],O11233),Table15[Unique ID],0),0)))</f>
        <v/>
      </c>
    </row>
    <row r="11234" spans="2:23" x14ac:dyDescent="0.25">
      <c r="B11234" s="146"/>
      <c r="C11234" s="31"/>
      <c r="D11234" s="31"/>
      <c r="E11234" s="44"/>
      <c r="F11234" s="43"/>
      <c r="G11234" s="84"/>
      <c r="H11234" s="31"/>
      <c r="I11234" s="205"/>
      <c r="J11234" s="84"/>
      <c r="K11234" s="31"/>
      <c r="L11234" s="31"/>
      <c r="M11234" s="169"/>
      <c r="N11234" s="148"/>
      <c r="O11234" s="106"/>
      <c r="P11234" s="43"/>
      <c r="Q11234" s="205"/>
      <c r="R11234" s="84"/>
      <c r="S11234" s="31"/>
      <c r="T11234" s="31"/>
      <c r="U11234" s="169"/>
      <c r="V11234" s="150"/>
      <c r="W11234" s="141" t="str" cm="1">
        <f t="array" ref="W11234">IF(SUM(LEN(B11234:V11234))=0,"",IF(OR(OR(ISBLANK(F11234),SUM(LEN(C11234),LEN(D11234))=0),AND(NOT(E11234="Unknown"),ISBLANK(J11234)),AND(NOT(O11234="Unknown"),ISBLANK(R11234))),"Missing Information", INDEX(Table15[Entire Service Line Classification], MATCH(SUMIFS(Table15[Unique ID],Table15[System-Owned Portion],E11234,Table15[If Material Anything Other than "Lead" in Column E,Was Material Ever Previously Lead?],G11234,Table15[Customer-Owned Portion],O11234),Table15[Unique ID],0),0)))</f>
        <v/>
      </c>
    </row>
    <row r="11235" spans="2:23" x14ac:dyDescent="0.25">
      <c r="B11235" s="146"/>
      <c r="C11235" s="31"/>
      <c r="D11235" s="31"/>
      <c r="E11235" s="44"/>
      <c r="F11235" s="43"/>
      <c r="G11235" s="84"/>
      <c r="H11235" s="31"/>
      <c r="I11235" s="205"/>
      <c r="J11235" s="84"/>
      <c r="K11235" s="31"/>
      <c r="L11235" s="31"/>
      <c r="M11235" s="169"/>
      <c r="N11235" s="148"/>
      <c r="O11235" s="106"/>
      <c r="P11235" s="43"/>
      <c r="Q11235" s="205"/>
      <c r="R11235" s="84"/>
      <c r="S11235" s="31"/>
      <c r="T11235" s="31"/>
      <c r="U11235" s="169"/>
      <c r="V11235" s="150"/>
      <c r="W11235" s="141" t="str" cm="1">
        <f t="array" ref="W11235">IF(SUM(LEN(B11235:V11235))=0,"",IF(OR(OR(ISBLANK(F11235),SUM(LEN(C11235),LEN(D11235))=0),AND(NOT(E11235="Unknown"),ISBLANK(J11235)),AND(NOT(O11235="Unknown"),ISBLANK(R11235))),"Missing Information", INDEX(Table15[Entire Service Line Classification], MATCH(SUMIFS(Table15[Unique ID],Table15[System-Owned Portion],E11235,Table15[If Material Anything Other than "Lead" in Column E,Was Material Ever Previously Lead?],G11235,Table15[Customer-Owned Portion],O11235),Table15[Unique ID],0),0)))</f>
        <v/>
      </c>
    </row>
    <row r="11236" spans="2:23" x14ac:dyDescent="0.25">
      <c r="B11236" s="146"/>
      <c r="C11236" s="31"/>
      <c r="D11236" s="31"/>
      <c r="E11236" s="44"/>
      <c r="F11236" s="43"/>
      <c r="G11236" s="84"/>
      <c r="H11236" s="31"/>
      <c r="I11236" s="205"/>
      <c r="J11236" s="84"/>
      <c r="K11236" s="31"/>
      <c r="L11236" s="31"/>
      <c r="M11236" s="169"/>
      <c r="N11236" s="148"/>
      <c r="O11236" s="106"/>
      <c r="P11236" s="43"/>
      <c r="Q11236" s="205"/>
      <c r="R11236" s="84"/>
      <c r="S11236" s="31"/>
      <c r="T11236" s="31"/>
      <c r="U11236" s="169"/>
      <c r="V11236" s="150"/>
      <c r="W11236" s="141" t="str" cm="1">
        <f t="array" ref="W11236">IF(SUM(LEN(B11236:V11236))=0,"",IF(OR(OR(ISBLANK(F11236),SUM(LEN(C11236),LEN(D11236))=0),AND(NOT(E11236="Unknown"),ISBLANK(J11236)),AND(NOT(O11236="Unknown"),ISBLANK(R11236))),"Missing Information", INDEX(Table15[Entire Service Line Classification], MATCH(SUMIFS(Table15[Unique ID],Table15[System-Owned Portion],E11236,Table15[If Material Anything Other than "Lead" in Column E,Was Material Ever Previously Lead?],G11236,Table15[Customer-Owned Portion],O11236),Table15[Unique ID],0),0)))</f>
        <v/>
      </c>
    </row>
    <row r="11237" spans="2:23" x14ac:dyDescent="0.25">
      <c r="B11237" s="146"/>
      <c r="C11237" s="31"/>
      <c r="D11237" s="31"/>
      <c r="E11237" s="44"/>
      <c r="F11237" s="43"/>
      <c r="G11237" s="84"/>
      <c r="H11237" s="31"/>
      <c r="I11237" s="205"/>
      <c r="J11237" s="84"/>
      <c r="K11237" s="31"/>
      <c r="L11237" s="31"/>
      <c r="M11237" s="169"/>
      <c r="N11237" s="148"/>
      <c r="O11237" s="106"/>
      <c r="P11237" s="43"/>
      <c r="Q11237" s="205"/>
      <c r="R11237" s="84"/>
      <c r="S11237" s="31"/>
      <c r="T11237" s="31"/>
      <c r="U11237" s="169"/>
      <c r="V11237" s="150"/>
      <c r="W11237" s="141" t="str" cm="1">
        <f t="array" ref="W11237">IF(SUM(LEN(B11237:V11237))=0,"",IF(OR(OR(ISBLANK(F11237),SUM(LEN(C11237),LEN(D11237))=0),AND(NOT(E11237="Unknown"),ISBLANK(J11237)),AND(NOT(O11237="Unknown"),ISBLANK(R11237))),"Missing Information", INDEX(Table15[Entire Service Line Classification], MATCH(SUMIFS(Table15[Unique ID],Table15[System-Owned Portion],E11237,Table15[If Material Anything Other than "Lead" in Column E,Was Material Ever Previously Lead?],G11237,Table15[Customer-Owned Portion],O11237),Table15[Unique ID],0),0)))</f>
        <v/>
      </c>
    </row>
    <row r="11238" spans="2:23" x14ac:dyDescent="0.25">
      <c r="B11238" s="146"/>
      <c r="C11238" s="31"/>
      <c r="D11238" s="31"/>
      <c r="E11238" s="44"/>
      <c r="F11238" s="43"/>
      <c r="G11238" s="84"/>
      <c r="H11238" s="31"/>
      <c r="I11238" s="205"/>
      <c r="J11238" s="84"/>
      <c r="K11238" s="31"/>
      <c r="L11238" s="31"/>
      <c r="M11238" s="169"/>
      <c r="N11238" s="148"/>
      <c r="O11238" s="106"/>
      <c r="P11238" s="43"/>
      <c r="Q11238" s="205"/>
      <c r="R11238" s="84"/>
      <c r="S11238" s="31"/>
      <c r="T11238" s="31"/>
      <c r="U11238" s="169"/>
      <c r="V11238" s="150"/>
      <c r="W11238" s="141" t="str" cm="1">
        <f t="array" ref="W11238">IF(SUM(LEN(B11238:V11238))=0,"",IF(OR(OR(ISBLANK(F11238),SUM(LEN(C11238),LEN(D11238))=0),AND(NOT(E11238="Unknown"),ISBLANK(J11238)),AND(NOT(O11238="Unknown"),ISBLANK(R11238))),"Missing Information", INDEX(Table15[Entire Service Line Classification], MATCH(SUMIFS(Table15[Unique ID],Table15[System-Owned Portion],E11238,Table15[If Material Anything Other than "Lead" in Column E,Was Material Ever Previously Lead?],G11238,Table15[Customer-Owned Portion],O11238),Table15[Unique ID],0),0)))</f>
        <v/>
      </c>
    </row>
    <row r="11239" spans="2:23" x14ac:dyDescent="0.25">
      <c r="B11239" s="146"/>
      <c r="C11239" s="31"/>
      <c r="D11239" s="31"/>
      <c r="E11239" s="44"/>
      <c r="F11239" s="43"/>
      <c r="G11239" s="84"/>
      <c r="H11239" s="31"/>
      <c r="I11239" s="205"/>
      <c r="J11239" s="84"/>
      <c r="K11239" s="31"/>
      <c r="L11239" s="31"/>
      <c r="M11239" s="169"/>
      <c r="N11239" s="148"/>
      <c r="O11239" s="106"/>
      <c r="P11239" s="43"/>
      <c r="Q11239" s="205"/>
      <c r="R11239" s="84"/>
      <c r="S11239" s="31"/>
      <c r="T11239" s="31"/>
      <c r="U11239" s="169"/>
      <c r="V11239" s="150"/>
      <c r="W11239" s="141" t="str" cm="1">
        <f t="array" ref="W11239">IF(SUM(LEN(B11239:V11239))=0,"",IF(OR(OR(ISBLANK(F11239),SUM(LEN(C11239),LEN(D11239))=0),AND(NOT(E11239="Unknown"),ISBLANK(J11239)),AND(NOT(O11239="Unknown"),ISBLANK(R11239))),"Missing Information", INDEX(Table15[Entire Service Line Classification], MATCH(SUMIFS(Table15[Unique ID],Table15[System-Owned Portion],E11239,Table15[If Material Anything Other than "Lead" in Column E,Was Material Ever Previously Lead?],G11239,Table15[Customer-Owned Portion],O11239),Table15[Unique ID],0),0)))</f>
        <v/>
      </c>
    </row>
    <row r="11240" spans="2:23" x14ac:dyDescent="0.25">
      <c r="B11240" s="146"/>
      <c r="C11240" s="31"/>
      <c r="D11240" s="31"/>
      <c r="E11240" s="44"/>
      <c r="F11240" s="43"/>
      <c r="G11240" s="84"/>
      <c r="H11240" s="31"/>
      <c r="I11240" s="205"/>
      <c r="J11240" s="84"/>
      <c r="K11240" s="31"/>
      <c r="L11240" s="31"/>
      <c r="M11240" s="169"/>
      <c r="N11240" s="148"/>
      <c r="O11240" s="106"/>
      <c r="P11240" s="43"/>
      <c r="Q11240" s="205"/>
      <c r="R11240" s="84"/>
      <c r="S11240" s="31"/>
      <c r="T11240" s="31"/>
      <c r="U11240" s="169"/>
      <c r="V11240" s="150"/>
      <c r="W11240" s="141" t="str" cm="1">
        <f t="array" ref="W11240">IF(SUM(LEN(B11240:V11240))=0,"",IF(OR(OR(ISBLANK(F11240),SUM(LEN(C11240),LEN(D11240))=0),AND(NOT(E11240="Unknown"),ISBLANK(J11240)),AND(NOT(O11240="Unknown"),ISBLANK(R11240))),"Missing Information", INDEX(Table15[Entire Service Line Classification], MATCH(SUMIFS(Table15[Unique ID],Table15[System-Owned Portion],E11240,Table15[If Material Anything Other than "Lead" in Column E,Was Material Ever Previously Lead?],G11240,Table15[Customer-Owned Portion],O11240),Table15[Unique ID],0),0)))</f>
        <v/>
      </c>
    </row>
    <row r="11241" spans="2:23" x14ac:dyDescent="0.25">
      <c r="B11241" s="146"/>
      <c r="C11241" s="31"/>
      <c r="D11241" s="31"/>
      <c r="E11241" s="44"/>
      <c r="F11241" s="43"/>
      <c r="G11241" s="84"/>
      <c r="H11241" s="31"/>
      <c r="I11241" s="205"/>
      <c r="J11241" s="84"/>
      <c r="K11241" s="31"/>
      <c r="L11241" s="31"/>
      <c r="M11241" s="169"/>
      <c r="N11241" s="148"/>
      <c r="O11241" s="106"/>
      <c r="P11241" s="43"/>
      <c r="Q11241" s="205"/>
      <c r="R11241" s="84"/>
      <c r="S11241" s="31"/>
      <c r="T11241" s="31"/>
      <c r="U11241" s="169"/>
      <c r="V11241" s="150"/>
      <c r="W11241" s="141" t="str" cm="1">
        <f t="array" ref="W11241">IF(SUM(LEN(B11241:V11241))=0,"",IF(OR(OR(ISBLANK(F11241),SUM(LEN(C11241),LEN(D11241))=0),AND(NOT(E11241="Unknown"),ISBLANK(J11241)),AND(NOT(O11241="Unknown"),ISBLANK(R11241))),"Missing Information", INDEX(Table15[Entire Service Line Classification], MATCH(SUMIFS(Table15[Unique ID],Table15[System-Owned Portion],E11241,Table15[If Material Anything Other than "Lead" in Column E,Was Material Ever Previously Lead?],G11241,Table15[Customer-Owned Portion],O11241),Table15[Unique ID],0),0)))</f>
        <v/>
      </c>
    </row>
    <row r="11242" spans="2:23" x14ac:dyDescent="0.25">
      <c r="B11242" s="146"/>
      <c r="C11242" s="31"/>
      <c r="D11242" s="31"/>
      <c r="E11242" s="44"/>
      <c r="F11242" s="43"/>
      <c r="G11242" s="84"/>
      <c r="H11242" s="31"/>
      <c r="I11242" s="205"/>
      <c r="J11242" s="84"/>
      <c r="K11242" s="31"/>
      <c r="L11242" s="31"/>
      <c r="M11242" s="169"/>
      <c r="N11242" s="148"/>
      <c r="O11242" s="106"/>
      <c r="P11242" s="43"/>
      <c r="Q11242" s="205"/>
      <c r="R11242" s="84"/>
      <c r="S11242" s="31"/>
      <c r="T11242" s="31"/>
      <c r="U11242" s="169"/>
      <c r="V11242" s="150"/>
      <c r="W11242" s="141" t="str" cm="1">
        <f t="array" ref="W11242">IF(SUM(LEN(B11242:V11242))=0,"",IF(OR(OR(ISBLANK(F11242),SUM(LEN(C11242),LEN(D11242))=0),AND(NOT(E11242="Unknown"),ISBLANK(J11242)),AND(NOT(O11242="Unknown"),ISBLANK(R11242))),"Missing Information", INDEX(Table15[Entire Service Line Classification], MATCH(SUMIFS(Table15[Unique ID],Table15[System-Owned Portion],E11242,Table15[If Material Anything Other than "Lead" in Column E,Was Material Ever Previously Lead?],G11242,Table15[Customer-Owned Portion],O11242),Table15[Unique ID],0),0)))</f>
        <v/>
      </c>
    </row>
    <row r="11243" spans="2:23" x14ac:dyDescent="0.25">
      <c r="B11243" s="146"/>
      <c r="C11243" s="31"/>
      <c r="D11243" s="31"/>
      <c r="E11243" s="44"/>
      <c r="F11243" s="43"/>
      <c r="G11243" s="84"/>
      <c r="H11243" s="31"/>
      <c r="I11243" s="205"/>
      <c r="J11243" s="84"/>
      <c r="K11243" s="31"/>
      <c r="L11243" s="31"/>
      <c r="M11243" s="169"/>
      <c r="N11243" s="148"/>
      <c r="O11243" s="106"/>
      <c r="P11243" s="43"/>
      <c r="Q11243" s="205"/>
      <c r="R11243" s="84"/>
      <c r="S11243" s="31"/>
      <c r="T11243" s="31"/>
      <c r="U11243" s="169"/>
      <c r="V11243" s="150"/>
      <c r="W11243" s="141" t="str" cm="1">
        <f t="array" ref="W11243">IF(SUM(LEN(B11243:V11243))=0,"",IF(OR(OR(ISBLANK(F11243),SUM(LEN(C11243),LEN(D11243))=0),AND(NOT(E11243="Unknown"),ISBLANK(J11243)),AND(NOT(O11243="Unknown"),ISBLANK(R11243))),"Missing Information", INDEX(Table15[Entire Service Line Classification], MATCH(SUMIFS(Table15[Unique ID],Table15[System-Owned Portion],E11243,Table15[If Material Anything Other than "Lead" in Column E,Was Material Ever Previously Lead?],G11243,Table15[Customer-Owned Portion],O11243),Table15[Unique ID],0),0)))</f>
        <v/>
      </c>
    </row>
    <row r="11244" spans="2:23" x14ac:dyDescent="0.25">
      <c r="B11244" s="146"/>
      <c r="C11244" s="31"/>
      <c r="D11244" s="31"/>
      <c r="E11244" s="44"/>
      <c r="F11244" s="43"/>
      <c r="G11244" s="84"/>
      <c r="H11244" s="31"/>
      <c r="I11244" s="205"/>
      <c r="J11244" s="84"/>
      <c r="K11244" s="31"/>
      <c r="L11244" s="31"/>
      <c r="M11244" s="169"/>
      <c r="N11244" s="148"/>
      <c r="O11244" s="106"/>
      <c r="P11244" s="43"/>
      <c r="Q11244" s="205"/>
      <c r="R11244" s="84"/>
      <c r="S11244" s="31"/>
      <c r="T11244" s="31"/>
      <c r="U11244" s="169"/>
      <c r="V11244" s="150"/>
      <c r="W11244" s="141" t="str" cm="1">
        <f t="array" ref="W11244">IF(SUM(LEN(B11244:V11244))=0,"",IF(OR(OR(ISBLANK(F11244),SUM(LEN(C11244),LEN(D11244))=0),AND(NOT(E11244="Unknown"),ISBLANK(J11244)),AND(NOT(O11244="Unknown"),ISBLANK(R11244))),"Missing Information", INDEX(Table15[Entire Service Line Classification], MATCH(SUMIFS(Table15[Unique ID],Table15[System-Owned Portion],E11244,Table15[If Material Anything Other than "Lead" in Column E,Was Material Ever Previously Lead?],G11244,Table15[Customer-Owned Portion],O11244),Table15[Unique ID],0),0)))</f>
        <v/>
      </c>
    </row>
    <row r="11245" spans="2:23" x14ac:dyDescent="0.25">
      <c r="B11245" s="146"/>
      <c r="C11245" s="31"/>
      <c r="D11245" s="31"/>
      <c r="E11245" s="44"/>
      <c r="F11245" s="43"/>
      <c r="G11245" s="84"/>
      <c r="H11245" s="31"/>
      <c r="I11245" s="205"/>
      <c r="J11245" s="84"/>
      <c r="K11245" s="31"/>
      <c r="L11245" s="31"/>
      <c r="M11245" s="169"/>
      <c r="N11245" s="148"/>
      <c r="O11245" s="106"/>
      <c r="P11245" s="43"/>
      <c r="Q11245" s="205"/>
      <c r="R11245" s="84"/>
      <c r="S11245" s="31"/>
      <c r="T11245" s="31"/>
      <c r="U11245" s="169"/>
      <c r="V11245" s="150"/>
      <c r="W11245" s="141" t="str" cm="1">
        <f t="array" ref="W11245">IF(SUM(LEN(B11245:V11245))=0,"",IF(OR(OR(ISBLANK(F11245),SUM(LEN(C11245),LEN(D11245))=0),AND(NOT(E11245="Unknown"),ISBLANK(J11245)),AND(NOT(O11245="Unknown"),ISBLANK(R11245))),"Missing Information", INDEX(Table15[Entire Service Line Classification], MATCH(SUMIFS(Table15[Unique ID],Table15[System-Owned Portion],E11245,Table15[If Material Anything Other than "Lead" in Column E,Was Material Ever Previously Lead?],G11245,Table15[Customer-Owned Portion],O11245),Table15[Unique ID],0),0)))</f>
        <v/>
      </c>
    </row>
    <row r="11246" spans="2:23" x14ac:dyDescent="0.25">
      <c r="B11246" s="146"/>
      <c r="C11246" s="31"/>
      <c r="D11246" s="31"/>
      <c r="E11246" s="44"/>
      <c r="F11246" s="43"/>
      <c r="G11246" s="84"/>
      <c r="H11246" s="31"/>
      <c r="I11246" s="205"/>
      <c r="J11246" s="84"/>
      <c r="K11246" s="31"/>
      <c r="L11246" s="31"/>
      <c r="M11246" s="169"/>
      <c r="N11246" s="148"/>
      <c r="O11246" s="106"/>
      <c r="P11246" s="43"/>
      <c r="Q11246" s="205"/>
      <c r="R11246" s="84"/>
      <c r="S11246" s="31"/>
      <c r="T11246" s="31"/>
      <c r="U11246" s="169"/>
      <c r="V11246" s="150"/>
      <c r="W11246" s="141" t="str" cm="1">
        <f t="array" ref="W11246">IF(SUM(LEN(B11246:V11246))=0,"",IF(OR(OR(ISBLANK(F11246),SUM(LEN(C11246),LEN(D11246))=0),AND(NOT(E11246="Unknown"),ISBLANK(J11246)),AND(NOT(O11246="Unknown"),ISBLANK(R11246))),"Missing Information", INDEX(Table15[Entire Service Line Classification], MATCH(SUMIFS(Table15[Unique ID],Table15[System-Owned Portion],E11246,Table15[If Material Anything Other than "Lead" in Column E,Was Material Ever Previously Lead?],G11246,Table15[Customer-Owned Portion],O11246),Table15[Unique ID],0),0)))</f>
        <v/>
      </c>
    </row>
    <row r="11247" spans="2:23" x14ac:dyDescent="0.25">
      <c r="B11247" s="146"/>
      <c r="C11247" s="31"/>
      <c r="D11247" s="31"/>
      <c r="E11247" s="44"/>
      <c r="F11247" s="43"/>
      <c r="G11247" s="84"/>
      <c r="H11247" s="31"/>
      <c r="I11247" s="205"/>
      <c r="J11247" s="84"/>
      <c r="K11247" s="31"/>
      <c r="L11247" s="31"/>
      <c r="M11247" s="169"/>
      <c r="N11247" s="148"/>
      <c r="O11247" s="106"/>
      <c r="P11247" s="43"/>
      <c r="Q11247" s="205"/>
      <c r="R11247" s="84"/>
      <c r="S11247" s="31"/>
      <c r="T11247" s="31"/>
      <c r="U11247" s="169"/>
      <c r="V11247" s="150"/>
      <c r="W11247" s="141" t="str" cm="1">
        <f t="array" ref="W11247">IF(SUM(LEN(B11247:V11247))=0,"",IF(OR(OR(ISBLANK(F11247),SUM(LEN(C11247),LEN(D11247))=0),AND(NOT(E11247="Unknown"),ISBLANK(J11247)),AND(NOT(O11247="Unknown"),ISBLANK(R11247))),"Missing Information", INDEX(Table15[Entire Service Line Classification], MATCH(SUMIFS(Table15[Unique ID],Table15[System-Owned Portion],E11247,Table15[If Material Anything Other than "Lead" in Column E,Was Material Ever Previously Lead?],G11247,Table15[Customer-Owned Portion],O11247),Table15[Unique ID],0),0)))</f>
        <v/>
      </c>
    </row>
    <row r="11248" spans="2:23" x14ac:dyDescent="0.25">
      <c r="B11248" s="146"/>
      <c r="C11248" s="31"/>
      <c r="D11248" s="31"/>
      <c r="E11248" s="44"/>
      <c r="F11248" s="43"/>
      <c r="G11248" s="84"/>
      <c r="H11248" s="31"/>
      <c r="I11248" s="205"/>
      <c r="J11248" s="84"/>
      <c r="K11248" s="31"/>
      <c r="L11248" s="31"/>
      <c r="M11248" s="169"/>
      <c r="N11248" s="148"/>
      <c r="O11248" s="106"/>
      <c r="P11248" s="43"/>
      <c r="Q11248" s="205"/>
      <c r="R11248" s="84"/>
      <c r="S11248" s="31"/>
      <c r="T11248" s="31"/>
      <c r="U11248" s="169"/>
      <c r="V11248" s="150"/>
      <c r="W11248" s="141" t="str" cm="1">
        <f t="array" ref="W11248">IF(SUM(LEN(B11248:V11248))=0,"",IF(OR(OR(ISBLANK(F11248),SUM(LEN(C11248),LEN(D11248))=0),AND(NOT(E11248="Unknown"),ISBLANK(J11248)),AND(NOT(O11248="Unknown"),ISBLANK(R11248))),"Missing Information", INDEX(Table15[Entire Service Line Classification], MATCH(SUMIFS(Table15[Unique ID],Table15[System-Owned Portion],E11248,Table15[If Material Anything Other than "Lead" in Column E,Was Material Ever Previously Lead?],G11248,Table15[Customer-Owned Portion],O11248),Table15[Unique ID],0),0)))</f>
        <v/>
      </c>
    </row>
    <row r="11249" spans="2:23" x14ac:dyDescent="0.25">
      <c r="B11249" s="146"/>
      <c r="C11249" s="31"/>
      <c r="D11249" s="31"/>
      <c r="E11249" s="44"/>
      <c r="F11249" s="43"/>
      <c r="G11249" s="84"/>
      <c r="H11249" s="31"/>
      <c r="I11249" s="205"/>
      <c r="J11249" s="84"/>
      <c r="K11249" s="31"/>
      <c r="L11249" s="31"/>
      <c r="M11249" s="169"/>
      <c r="N11249" s="148"/>
      <c r="O11249" s="106"/>
      <c r="P11249" s="43"/>
      <c r="Q11249" s="205"/>
      <c r="R11249" s="84"/>
      <c r="S11249" s="31"/>
      <c r="T11249" s="31"/>
      <c r="U11249" s="169"/>
      <c r="V11249" s="150"/>
      <c r="W11249" s="141" t="str" cm="1">
        <f t="array" ref="W11249">IF(SUM(LEN(B11249:V11249))=0,"",IF(OR(OR(ISBLANK(F11249),SUM(LEN(C11249),LEN(D11249))=0),AND(NOT(E11249="Unknown"),ISBLANK(J11249)),AND(NOT(O11249="Unknown"),ISBLANK(R11249))),"Missing Information", INDEX(Table15[Entire Service Line Classification], MATCH(SUMIFS(Table15[Unique ID],Table15[System-Owned Portion],E11249,Table15[If Material Anything Other than "Lead" in Column E,Was Material Ever Previously Lead?],G11249,Table15[Customer-Owned Portion],O11249),Table15[Unique ID],0),0)))</f>
        <v/>
      </c>
    </row>
    <row r="11250" spans="2:23" x14ac:dyDescent="0.25">
      <c r="B11250" s="146"/>
      <c r="C11250" s="31"/>
      <c r="D11250" s="31"/>
      <c r="E11250" s="44"/>
      <c r="F11250" s="43"/>
      <c r="G11250" s="84"/>
      <c r="H11250" s="31"/>
      <c r="I11250" s="205"/>
      <c r="J11250" s="84"/>
      <c r="K11250" s="31"/>
      <c r="L11250" s="31"/>
      <c r="M11250" s="169"/>
      <c r="N11250" s="148"/>
      <c r="O11250" s="106"/>
      <c r="P11250" s="43"/>
      <c r="Q11250" s="205"/>
      <c r="R11250" s="84"/>
      <c r="S11250" s="31"/>
      <c r="T11250" s="31"/>
      <c r="U11250" s="169"/>
      <c r="V11250" s="150"/>
      <c r="W11250" s="141" t="str" cm="1">
        <f t="array" ref="W11250">IF(SUM(LEN(B11250:V11250))=0,"",IF(OR(OR(ISBLANK(F11250),SUM(LEN(C11250),LEN(D11250))=0),AND(NOT(E11250="Unknown"),ISBLANK(J11250)),AND(NOT(O11250="Unknown"),ISBLANK(R11250))),"Missing Information", INDEX(Table15[Entire Service Line Classification], MATCH(SUMIFS(Table15[Unique ID],Table15[System-Owned Portion],E11250,Table15[If Material Anything Other than "Lead" in Column E,Was Material Ever Previously Lead?],G11250,Table15[Customer-Owned Portion],O11250),Table15[Unique ID],0),0)))</f>
        <v/>
      </c>
    </row>
    <row r="11251" spans="2:23" x14ac:dyDescent="0.25">
      <c r="B11251" s="146"/>
      <c r="C11251" s="31"/>
      <c r="D11251" s="31"/>
      <c r="E11251" s="44"/>
      <c r="F11251" s="43"/>
      <c r="G11251" s="84"/>
      <c r="H11251" s="31"/>
      <c r="I11251" s="205"/>
      <c r="J11251" s="84"/>
      <c r="K11251" s="31"/>
      <c r="L11251" s="31"/>
      <c r="M11251" s="169"/>
      <c r="N11251" s="148"/>
      <c r="O11251" s="106"/>
      <c r="P11251" s="43"/>
      <c r="Q11251" s="205"/>
      <c r="R11251" s="84"/>
      <c r="S11251" s="31"/>
      <c r="T11251" s="31"/>
      <c r="U11251" s="169"/>
      <c r="V11251" s="150"/>
      <c r="W11251" s="141" t="str" cm="1">
        <f t="array" ref="W11251">IF(SUM(LEN(B11251:V11251))=0,"",IF(OR(OR(ISBLANK(F11251),SUM(LEN(C11251),LEN(D11251))=0),AND(NOT(E11251="Unknown"),ISBLANK(J11251)),AND(NOT(O11251="Unknown"),ISBLANK(R11251))),"Missing Information", INDEX(Table15[Entire Service Line Classification], MATCH(SUMIFS(Table15[Unique ID],Table15[System-Owned Portion],E11251,Table15[If Material Anything Other than "Lead" in Column E,Was Material Ever Previously Lead?],G11251,Table15[Customer-Owned Portion],O11251),Table15[Unique ID],0),0)))</f>
        <v/>
      </c>
    </row>
    <row r="11252" spans="2:23" x14ac:dyDescent="0.25">
      <c r="B11252" s="146"/>
      <c r="C11252" s="31"/>
      <c r="D11252" s="31"/>
      <c r="E11252" s="44"/>
      <c r="F11252" s="43"/>
      <c r="G11252" s="84"/>
      <c r="H11252" s="31"/>
      <c r="I11252" s="205"/>
      <c r="J11252" s="84"/>
      <c r="K11252" s="31"/>
      <c r="L11252" s="31"/>
      <c r="M11252" s="169"/>
      <c r="N11252" s="148"/>
      <c r="O11252" s="106"/>
      <c r="P11252" s="43"/>
      <c r="Q11252" s="205"/>
      <c r="R11252" s="84"/>
      <c r="S11252" s="31"/>
      <c r="T11252" s="31"/>
      <c r="U11252" s="169"/>
      <c r="V11252" s="150"/>
      <c r="W11252" s="141" t="str" cm="1">
        <f t="array" ref="W11252">IF(SUM(LEN(B11252:V11252))=0,"",IF(OR(OR(ISBLANK(F11252),SUM(LEN(C11252),LEN(D11252))=0),AND(NOT(E11252="Unknown"),ISBLANK(J11252)),AND(NOT(O11252="Unknown"),ISBLANK(R11252))),"Missing Information", INDEX(Table15[Entire Service Line Classification], MATCH(SUMIFS(Table15[Unique ID],Table15[System-Owned Portion],E11252,Table15[If Material Anything Other than "Lead" in Column E,Was Material Ever Previously Lead?],G11252,Table15[Customer-Owned Portion],O11252),Table15[Unique ID],0),0)))</f>
        <v/>
      </c>
    </row>
    <row r="11253" spans="2:23" x14ac:dyDescent="0.25">
      <c r="B11253" s="146"/>
      <c r="C11253" s="31"/>
      <c r="D11253" s="31"/>
      <c r="E11253" s="44"/>
      <c r="F11253" s="43"/>
      <c r="G11253" s="84"/>
      <c r="H11253" s="31"/>
      <c r="I11253" s="205"/>
      <c r="J11253" s="84"/>
      <c r="K11253" s="31"/>
      <c r="L11253" s="31"/>
      <c r="M11253" s="169"/>
      <c r="N11253" s="148"/>
      <c r="O11253" s="106"/>
      <c r="P11253" s="43"/>
      <c r="Q11253" s="205"/>
      <c r="R11253" s="84"/>
      <c r="S11253" s="31"/>
      <c r="T11253" s="31"/>
      <c r="U11253" s="169"/>
      <c r="V11253" s="150"/>
      <c r="W11253" s="141" t="str" cm="1">
        <f t="array" ref="W11253">IF(SUM(LEN(B11253:V11253))=0,"",IF(OR(OR(ISBLANK(F11253),SUM(LEN(C11253),LEN(D11253))=0),AND(NOT(E11253="Unknown"),ISBLANK(J11253)),AND(NOT(O11253="Unknown"),ISBLANK(R11253))),"Missing Information", INDEX(Table15[Entire Service Line Classification], MATCH(SUMIFS(Table15[Unique ID],Table15[System-Owned Portion],E11253,Table15[If Material Anything Other than "Lead" in Column E,Was Material Ever Previously Lead?],G11253,Table15[Customer-Owned Portion],O11253),Table15[Unique ID],0),0)))</f>
        <v/>
      </c>
    </row>
    <row r="11254" spans="2:23" x14ac:dyDescent="0.25">
      <c r="B11254" s="146"/>
      <c r="C11254" s="31"/>
      <c r="D11254" s="31"/>
      <c r="E11254" s="44"/>
      <c r="F11254" s="43"/>
      <c r="G11254" s="84"/>
      <c r="H11254" s="31"/>
      <c r="I11254" s="205"/>
      <c r="J11254" s="84"/>
      <c r="K11254" s="31"/>
      <c r="L11254" s="31"/>
      <c r="M11254" s="169"/>
      <c r="N11254" s="148"/>
      <c r="O11254" s="106"/>
      <c r="P11254" s="43"/>
      <c r="Q11254" s="205"/>
      <c r="R11254" s="84"/>
      <c r="S11254" s="31"/>
      <c r="T11254" s="31"/>
      <c r="U11254" s="169"/>
      <c r="V11254" s="150"/>
      <c r="W11254" s="141" t="str" cm="1">
        <f t="array" ref="W11254">IF(SUM(LEN(B11254:V11254))=0,"",IF(OR(OR(ISBLANK(F11254),SUM(LEN(C11254),LEN(D11254))=0),AND(NOT(E11254="Unknown"),ISBLANK(J11254)),AND(NOT(O11254="Unknown"),ISBLANK(R11254))),"Missing Information", INDEX(Table15[Entire Service Line Classification], MATCH(SUMIFS(Table15[Unique ID],Table15[System-Owned Portion],E11254,Table15[If Material Anything Other than "Lead" in Column E,Was Material Ever Previously Lead?],G11254,Table15[Customer-Owned Portion],O11254),Table15[Unique ID],0),0)))</f>
        <v/>
      </c>
    </row>
    <row r="11255" spans="2:23" x14ac:dyDescent="0.25">
      <c r="B11255" s="146"/>
      <c r="C11255" s="31"/>
      <c r="D11255" s="31"/>
      <c r="E11255" s="44"/>
      <c r="F11255" s="43"/>
      <c r="G11255" s="84"/>
      <c r="H11255" s="31"/>
      <c r="I11255" s="205"/>
      <c r="J11255" s="84"/>
      <c r="K11255" s="31"/>
      <c r="L11255" s="31"/>
      <c r="M11255" s="169"/>
      <c r="N11255" s="148"/>
      <c r="O11255" s="106"/>
      <c r="P11255" s="43"/>
      <c r="Q11255" s="205"/>
      <c r="R11255" s="84"/>
      <c r="S11255" s="31"/>
      <c r="T11255" s="31"/>
      <c r="U11255" s="169"/>
      <c r="V11255" s="150"/>
      <c r="W11255" s="141" t="str" cm="1">
        <f t="array" ref="W11255">IF(SUM(LEN(B11255:V11255))=0,"",IF(OR(OR(ISBLANK(F11255),SUM(LEN(C11255),LEN(D11255))=0),AND(NOT(E11255="Unknown"),ISBLANK(J11255)),AND(NOT(O11255="Unknown"),ISBLANK(R11255))),"Missing Information", INDEX(Table15[Entire Service Line Classification], MATCH(SUMIFS(Table15[Unique ID],Table15[System-Owned Portion],E11255,Table15[If Material Anything Other than "Lead" in Column E,Was Material Ever Previously Lead?],G11255,Table15[Customer-Owned Portion],O11255),Table15[Unique ID],0),0)))</f>
        <v/>
      </c>
    </row>
    <row r="11256" spans="2:23" x14ac:dyDescent="0.25">
      <c r="B11256" s="146"/>
      <c r="C11256" s="31"/>
      <c r="D11256" s="31"/>
      <c r="E11256" s="44"/>
      <c r="F11256" s="43"/>
      <c r="G11256" s="84"/>
      <c r="H11256" s="31"/>
      <c r="I11256" s="205"/>
      <c r="J11256" s="84"/>
      <c r="K11256" s="31"/>
      <c r="L11256" s="31"/>
      <c r="M11256" s="169"/>
      <c r="N11256" s="148"/>
      <c r="O11256" s="106"/>
      <c r="P11256" s="43"/>
      <c r="Q11256" s="205"/>
      <c r="R11256" s="84"/>
      <c r="S11256" s="31"/>
      <c r="T11256" s="31"/>
      <c r="U11256" s="169"/>
      <c r="V11256" s="150"/>
      <c r="W11256" s="141" t="str" cm="1">
        <f t="array" ref="W11256">IF(SUM(LEN(B11256:V11256))=0,"",IF(OR(OR(ISBLANK(F11256),SUM(LEN(C11256),LEN(D11256))=0),AND(NOT(E11256="Unknown"),ISBLANK(J11256)),AND(NOT(O11256="Unknown"),ISBLANK(R11256))),"Missing Information", INDEX(Table15[Entire Service Line Classification], MATCH(SUMIFS(Table15[Unique ID],Table15[System-Owned Portion],E11256,Table15[If Material Anything Other than "Lead" in Column E,Was Material Ever Previously Lead?],G11256,Table15[Customer-Owned Portion],O11256),Table15[Unique ID],0),0)))</f>
        <v/>
      </c>
    </row>
    <row r="11257" spans="2:23" x14ac:dyDescent="0.25">
      <c r="B11257" s="146"/>
      <c r="C11257" s="31"/>
      <c r="D11257" s="31"/>
      <c r="E11257" s="44"/>
      <c r="F11257" s="43"/>
      <c r="G11257" s="84"/>
      <c r="H11257" s="31"/>
      <c r="I11257" s="205"/>
      <c r="J11257" s="84"/>
      <c r="K11257" s="31"/>
      <c r="L11257" s="31"/>
      <c r="M11257" s="169"/>
      <c r="N11257" s="148"/>
      <c r="O11257" s="106"/>
      <c r="P11257" s="43"/>
      <c r="Q11257" s="205"/>
      <c r="R11257" s="84"/>
      <c r="S11257" s="31"/>
      <c r="T11257" s="31"/>
      <c r="U11257" s="169"/>
      <c r="V11257" s="150"/>
      <c r="W11257" s="141" t="str" cm="1">
        <f t="array" ref="W11257">IF(SUM(LEN(B11257:V11257))=0,"",IF(OR(OR(ISBLANK(F11257),SUM(LEN(C11257),LEN(D11257))=0),AND(NOT(E11257="Unknown"),ISBLANK(J11257)),AND(NOT(O11257="Unknown"),ISBLANK(R11257))),"Missing Information", INDEX(Table15[Entire Service Line Classification], MATCH(SUMIFS(Table15[Unique ID],Table15[System-Owned Portion],E11257,Table15[If Material Anything Other than "Lead" in Column E,Was Material Ever Previously Lead?],G11257,Table15[Customer-Owned Portion],O11257),Table15[Unique ID],0),0)))</f>
        <v/>
      </c>
    </row>
    <row r="11258" spans="2:23" x14ac:dyDescent="0.25">
      <c r="B11258" s="146"/>
      <c r="C11258" s="31"/>
      <c r="D11258" s="31"/>
      <c r="E11258" s="44"/>
      <c r="F11258" s="43"/>
      <c r="G11258" s="84"/>
      <c r="H11258" s="31"/>
      <c r="I11258" s="205"/>
      <c r="J11258" s="84"/>
      <c r="K11258" s="31"/>
      <c r="L11258" s="31"/>
      <c r="M11258" s="169"/>
      <c r="N11258" s="148"/>
      <c r="O11258" s="106"/>
      <c r="P11258" s="43"/>
      <c r="Q11258" s="205"/>
      <c r="R11258" s="84"/>
      <c r="S11258" s="31"/>
      <c r="T11258" s="31"/>
      <c r="U11258" s="169"/>
      <c r="V11258" s="150"/>
      <c r="W11258" s="141" t="str" cm="1">
        <f t="array" ref="W11258">IF(SUM(LEN(B11258:V11258))=0,"",IF(OR(OR(ISBLANK(F11258),SUM(LEN(C11258),LEN(D11258))=0),AND(NOT(E11258="Unknown"),ISBLANK(J11258)),AND(NOT(O11258="Unknown"),ISBLANK(R11258))),"Missing Information", INDEX(Table15[Entire Service Line Classification], MATCH(SUMIFS(Table15[Unique ID],Table15[System-Owned Portion],E11258,Table15[If Material Anything Other than "Lead" in Column E,Was Material Ever Previously Lead?],G11258,Table15[Customer-Owned Portion],O11258),Table15[Unique ID],0),0)))</f>
        <v/>
      </c>
    </row>
    <row r="11259" spans="2:23" x14ac:dyDescent="0.25">
      <c r="B11259" s="146"/>
      <c r="C11259" s="31"/>
      <c r="D11259" s="31"/>
      <c r="E11259" s="44"/>
      <c r="F11259" s="43"/>
      <c r="G11259" s="84"/>
      <c r="H11259" s="31"/>
      <c r="I11259" s="205"/>
      <c r="J11259" s="84"/>
      <c r="K11259" s="31"/>
      <c r="L11259" s="31"/>
      <c r="M11259" s="169"/>
      <c r="N11259" s="148"/>
      <c r="O11259" s="106"/>
      <c r="P11259" s="43"/>
      <c r="Q11259" s="205"/>
      <c r="R11259" s="84"/>
      <c r="S11259" s="31"/>
      <c r="T11259" s="31"/>
      <c r="U11259" s="169"/>
      <c r="V11259" s="150"/>
      <c r="W11259" s="141" t="str" cm="1">
        <f t="array" ref="W11259">IF(SUM(LEN(B11259:V11259))=0,"",IF(OR(OR(ISBLANK(F11259),SUM(LEN(C11259),LEN(D11259))=0),AND(NOT(E11259="Unknown"),ISBLANK(J11259)),AND(NOT(O11259="Unknown"),ISBLANK(R11259))),"Missing Information", INDEX(Table15[Entire Service Line Classification], MATCH(SUMIFS(Table15[Unique ID],Table15[System-Owned Portion],E11259,Table15[If Material Anything Other than "Lead" in Column E,Was Material Ever Previously Lead?],G11259,Table15[Customer-Owned Portion],O11259),Table15[Unique ID],0),0)))</f>
        <v/>
      </c>
    </row>
    <row r="11260" spans="2:23" x14ac:dyDescent="0.25">
      <c r="B11260" s="146"/>
      <c r="C11260" s="31"/>
      <c r="D11260" s="31"/>
      <c r="E11260" s="44"/>
      <c r="F11260" s="43"/>
      <c r="G11260" s="84"/>
      <c r="H11260" s="31"/>
      <c r="I11260" s="205"/>
      <c r="J11260" s="84"/>
      <c r="K11260" s="31"/>
      <c r="L11260" s="31"/>
      <c r="M11260" s="169"/>
      <c r="N11260" s="148"/>
      <c r="O11260" s="106"/>
      <c r="P11260" s="43"/>
      <c r="Q11260" s="205"/>
      <c r="R11260" s="84"/>
      <c r="S11260" s="31"/>
      <c r="T11260" s="31"/>
      <c r="U11260" s="169"/>
      <c r="V11260" s="150"/>
      <c r="W11260" s="141" t="str" cm="1">
        <f t="array" ref="W11260">IF(SUM(LEN(B11260:V11260))=0,"",IF(OR(OR(ISBLANK(F11260),SUM(LEN(C11260),LEN(D11260))=0),AND(NOT(E11260="Unknown"),ISBLANK(J11260)),AND(NOT(O11260="Unknown"),ISBLANK(R11260))),"Missing Information", INDEX(Table15[Entire Service Line Classification], MATCH(SUMIFS(Table15[Unique ID],Table15[System-Owned Portion],E11260,Table15[If Material Anything Other than "Lead" in Column E,Was Material Ever Previously Lead?],G11260,Table15[Customer-Owned Portion],O11260),Table15[Unique ID],0),0)))</f>
        <v/>
      </c>
    </row>
    <row r="11261" spans="2:23" x14ac:dyDescent="0.25">
      <c r="B11261" s="146"/>
      <c r="C11261" s="31"/>
      <c r="D11261" s="31"/>
      <c r="E11261" s="44"/>
      <c r="F11261" s="43"/>
      <c r="G11261" s="84"/>
      <c r="H11261" s="31"/>
      <c r="I11261" s="205"/>
      <c r="J11261" s="84"/>
      <c r="K11261" s="31"/>
      <c r="L11261" s="31"/>
      <c r="M11261" s="169"/>
      <c r="N11261" s="148"/>
      <c r="O11261" s="106"/>
      <c r="P11261" s="43"/>
      <c r="Q11261" s="205"/>
      <c r="R11261" s="84"/>
      <c r="S11261" s="31"/>
      <c r="T11261" s="31"/>
      <c r="U11261" s="169"/>
      <c r="V11261" s="150"/>
      <c r="W11261" s="141" t="str" cm="1">
        <f t="array" ref="W11261">IF(SUM(LEN(B11261:V11261))=0,"",IF(OR(OR(ISBLANK(F11261),SUM(LEN(C11261),LEN(D11261))=0),AND(NOT(E11261="Unknown"),ISBLANK(J11261)),AND(NOT(O11261="Unknown"),ISBLANK(R11261))),"Missing Information", INDEX(Table15[Entire Service Line Classification], MATCH(SUMIFS(Table15[Unique ID],Table15[System-Owned Portion],E11261,Table15[If Material Anything Other than "Lead" in Column E,Was Material Ever Previously Lead?],G11261,Table15[Customer-Owned Portion],O11261),Table15[Unique ID],0),0)))</f>
        <v/>
      </c>
    </row>
    <row r="11262" spans="2:23" x14ac:dyDescent="0.25">
      <c r="B11262" s="146"/>
      <c r="C11262" s="31"/>
      <c r="D11262" s="31"/>
      <c r="E11262" s="44"/>
      <c r="F11262" s="43"/>
      <c r="G11262" s="84"/>
      <c r="H11262" s="31"/>
      <c r="I11262" s="205"/>
      <c r="J11262" s="84"/>
      <c r="K11262" s="31"/>
      <c r="L11262" s="31"/>
      <c r="M11262" s="169"/>
      <c r="N11262" s="148"/>
      <c r="O11262" s="106"/>
      <c r="P11262" s="43"/>
      <c r="Q11262" s="205"/>
      <c r="R11262" s="84"/>
      <c r="S11262" s="31"/>
      <c r="T11262" s="31"/>
      <c r="U11262" s="169"/>
      <c r="V11262" s="150"/>
      <c r="W11262" s="141" t="str" cm="1">
        <f t="array" ref="W11262">IF(SUM(LEN(B11262:V11262))=0,"",IF(OR(OR(ISBLANK(F11262),SUM(LEN(C11262),LEN(D11262))=0),AND(NOT(E11262="Unknown"),ISBLANK(J11262)),AND(NOT(O11262="Unknown"),ISBLANK(R11262))),"Missing Information", INDEX(Table15[Entire Service Line Classification], MATCH(SUMIFS(Table15[Unique ID],Table15[System-Owned Portion],E11262,Table15[If Material Anything Other than "Lead" in Column E,Was Material Ever Previously Lead?],G11262,Table15[Customer-Owned Portion],O11262),Table15[Unique ID],0),0)))</f>
        <v/>
      </c>
    </row>
    <row r="11263" spans="2:23" x14ac:dyDescent="0.25">
      <c r="B11263" s="146"/>
      <c r="C11263" s="31"/>
      <c r="D11263" s="31"/>
      <c r="E11263" s="44"/>
      <c r="F11263" s="43"/>
      <c r="G11263" s="84"/>
      <c r="H11263" s="31"/>
      <c r="I11263" s="205"/>
      <c r="J11263" s="84"/>
      <c r="K11263" s="31"/>
      <c r="L11263" s="31"/>
      <c r="M11263" s="169"/>
      <c r="N11263" s="148"/>
      <c r="O11263" s="106"/>
      <c r="P11263" s="43"/>
      <c r="Q11263" s="205"/>
      <c r="R11263" s="84"/>
      <c r="S11263" s="31"/>
      <c r="T11263" s="31"/>
      <c r="U11263" s="169"/>
      <c r="V11263" s="150"/>
      <c r="W11263" s="141" t="str" cm="1">
        <f t="array" ref="W11263">IF(SUM(LEN(B11263:V11263))=0,"",IF(OR(OR(ISBLANK(F11263),SUM(LEN(C11263),LEN(D11263))=0),AND(NOT(E11263="Unknown"),ISBLANK(J11263)),AND(NOT(O11263="Unknown"),ISBLANK(R11263))),"Missing Information", INDEX(Table15[Entire Service Line Classification], MATCH(SUMIFS(Table15[Unique ID],Table15[System-Owned Portion],E11263,Table15[If Material Anything Other than "Lead" in Column E,Was Material Ever Previously Lead?],G11263,Table15[Customer-Owned Portion],O11263),Table15[Unique ID],0),0)))</f>
        <v/>
      </c>
    </row>
    <row r="11264" spans="2:23" x14ac:dyDescent="0.25">
      <c r="B11264" s="146"/>
      <c r="C11264" s="31"/>
      <c r="D11264" s="31"/>
      <c r="E11264" s="44"/>
      <c r="F11264" s="43"/>
      <c r="G11264" s="84"/>
      <c r="H11264" s="31"/>
      <c r="I11264" s="205"/>
      <c r="J11264" s="84"/>
      <c r="K11264" s="31"/>
      <c r="L11264" s="31"/>
      <c r="M11264" s="169"/>
      <c r="N11264" s="148"/>
      <c r="O11264" s="106"/>
      <c r="P11264" s="43"/>
      <c r="Q11264" s="205"/>
      <c r="R11264" s="84"/>
      <c r="S11264" s="31"/>
      <c r="T11264" s="31"/>
      <c r="U11264" s="169"/>
      <c r="V11264" s="150"/>
      <c r="W11264" s="141" t="str" cm="1">
        <f t="array" ref="W11264">IF(SUM(LEN(B11264:V11264))=0,"",IF(OR(OR(ISBLANK(F11264),SUM(LEN(C11264),LEN(D11264))=0),AND(NOT(E11264="Unknown"),ISBLANK(J11264)),AND(NOT(O11264="Unknown"),ISBLANK(R11264))),"Missing Information", INDEX(Table15[Entire Service Line Classification], MATCH(SUMIFS(Table15[Unique ID],Table15[System-Owned Portion],E11264,Table15[If Material Anything Other than "Lead" in Column E,Was Material Ever Previously Lead?],G11264,Table15[Customer-Owned Portion],O11264),Table15[Unique ID],0),0)))</f>
        <v/>
      </c>
    </row>
    <row r="11265" spans="2:23" x14ac:dyDescent="0.25">
      <c r="B11265" s="146"/>
      <c r="C11265" s="31"/>
      <c r="D11265" s="31"/>
      <c r="E11265" s="44"/>
      <c r="F11265" s="43"/>
      <c r="G11265" s="84"/>
      <c r="H11265" s="31"/>
      <c r="I11265" s="205"/>
      <c r="J11265" s="84"/>
      <c r="K11265" s="31"/>
      <c r="L11265" s="31"/>
      <c r="M11265" s="169"/>
      <c r="N11265" s="148"/>
      <c r="O11265" s="106"/>
      <c r="P11265" s="43"/>
      <c r="Q11265" s="205"/>
      <c r="R11265" s="84"/>
      <c r="S11265" s="31"/>
      <c r="T11265" s="31"/>
      <c r="U11265" s="169"/>
      <c r="V11265" s="150"/>
      <c r="W11265" s="141" t="str" cm="1">
        <f t="array" ref="W11265">IF(SUM(LEN(B11265:V11265))=0,"",IF(OR(OR(ISBLANK(F11265),SUM(LEN(C11265),LEN(D11265))=0),AND(NOT(E11265="Unknown"),ISBLANK(J11265)),AND(NOT(O11265="Unknown"),ISBLANK(R11265))),"Missing Information", INDEX(Table15[Entire Service Line Classification], MATCH(SUMIFS(Table15[Unique ID],Table15[System-Owned Portion],E11265,Table15[If Material Anything Other than "Lead" in Column E,Was Material Ever Previously Lead?],G11265,Table15[Customer-Owned Portion],O11265),Table15[Unique ID],0),0)))</f>
        <v/>
      </c>
    </row>
    <row r="11266" spans="2:23" x14ac:dyDescent="0.25">
      <c r="B11266" s="146"/>
      <c r="C11266" s="31"/>
      <c r="D11266" s="31"/>
      <c r="E11266" s="44"/>
      <c r="F11266" s="43"/>
      <c r="G11266" s="84"/>
      <c r="H11266" s="31"/>
      <c r="I11266" s="205"/>
      <c r="J11266" s="84"/>
      <c r="K11266" s="31"/>
      <c r="L11266" s="31"/>
      <c r="M11266" s="169"/>
      <c r="N11266" s="148"/>
      <c r="O11266" s="106"/>
      <c r="P11266" s="43"/>
      <c r="Q11266" s="205"/>
      <c r="R11266" s="84"/>
      <c r="S11266" s="31"/>
      <c r="T11266" s="31"/>
      <c r="U11266" s="169"/>
      <c r="V11266" s="150"/>
      <c r="W11266" s="141" t="str" cm="1">
        <f t="array" ref="W11266">IF(SUM(LEN(B11266:V11266))=0,"",IF(OR(OR(ISBLANK(F11266),SUM(LEN(C11266),LEN(D11266))=0),AND(NOT(E11266="Unknown"),ISBLANK(J11266)),AND(NOT(O11266="Unknown"),ISBLANK(R11266))),"Missing Information", INDEX(Table15[Entire Service Line Classification], MATCH(SUMIFS(Table15[Unique ID],Table15[System-Owned Portion],E11266,Table15[If Material Anything Other than "Lead" in Column E,Was Material Ever Previously Lead?],G11266,Table15[Customer-Owned Portion],O11266),Table15[Unique ID],0),0)))</f>
        <v/>
      </c>
    </row>
    <row r="11267" spans="2:23" x14ac:dyDescent="0.25">
      <c r="B11267" s="146"/>
      <c r="C11267" s="31"/>
      <c r="D11267" s="31"/>
      <c r="E11267" s="44"/>
      <c r="F11267" s="43"/>
      <c r="G11267" s="84"/>
      <c r="H11267" s="31"/>
      <c r="I11267" s="205"/>
      <c r="J11267" s="84"/>
      <c r="K11267" s="31"/>
      <c r="L11267" s="31"/>
      <c r="M11267" s="169"/>
      <c r="N11267" s="148"/>
      <c r="O11267" s="106"/>
      <c r="P11267" s="43"/>
      <c r="Q11267" s="205"/>
      <c r="R11267" s="84"/>
      <c r="S11267" s="31"/>
      <c r="T11267" s="31"/>
      <c r="U11267" s="169"/>
      <c r="V11267" s="150"/>
      <c r="W11267" s="141" t="str" cm="1">
        <f t="array" ref="W11267">IF(SUM(LEN(B11267:V11267))=0,"",IF(OR(OR(ISBLANK(F11267),SUM(LEN(C11267),LEN(D11267))=0),AND(NOT(E11267="Unknown"),ISBLANK(J11267)),AND(NOT(O11267="Unknown"),ISBLANK(R11267))),"Missing Information", INDEX(Table15[Entire Service Line Classification], MATCH(SUMIFS(Table15[Unique ID],Table15[System-Owned Portion],E11267,Table15[If Material Anything Other than "Lead" in Column E,Was Material Ever Previously Lead?],G11267,Table15[Customer-Owned Portion],O11267),Table15[Unique ID],0),0)))</f>
        <v/>
      </c>
    </row>
    <row r="11268" spans="2:23" x14ac:dyDescent="0.25">
      <c r="B11268" s="146"/>
      <c r="C11268" s="31"/>
      <c r="D11268" s="31"/>
      <c r="E11268" s="44"/>
      <c r="F11268" s="43"/>
      <c r="G11268" s="84"/>
      <c r="H11268" s="31"/>
      <c r="I11268" s="205"/>
      <c r="J11268" s="84"/>
      <c r="K11268" s="31"/>
      <c r="L11268" s="31"/>
      <c r="M11268" s="169"/>
      <c r="N11268" s="148"/>
      <c r="O11268" s="106"/>
      <c r="P11268" s="43"/>
      <c r="Q11268" s="205"/>
      <c r="R11268" s="84"/>
      <c r="S11268" s="31"/>
      <c r="T11268" s="31"/>
      <c r="U11268" s="169"/>
      <c r="V11268" s="150"/>
      <c r="W11268" s="141" t="str" cm="1">
        <f t="array" ref="W11268">IF(SUM(LEN(B11268:V11268))=0,"",IF(OR(OR(ISBLANK(F11268),SUM(LEN(C11268),LEN(D11268))=0),AND(NOT(E11268="Unknown"),ISBLANK(J11268)),AND(NOT(O11268="Unknown"),ISBLANK(R11268))),"Missing Information", INDEX(Table15[Entire Service Line Classification], MATCH(SUMIFS(Table15[Unique ID],Table15[System-Owned Portion],E11268,Table15[If Material Anything Other than "Lead" in Column E,Was Material Ever Previously Lead?],G11268,Table15[Customer-Owned Portion],O11268),Table15[Unique ID],0),0)))</f>
        <v/>
      </c>
    </row>
    <row r="11269" spans="2:23" x14ac:dyDescent="0.25">
      <c r="B11269" s="146"/>
      <c r="C11269" s="31"/>
      <c r="D11269" s="31"/>
      <c r="E11269" s="44"/>
      <c r="F11269" s="43"/>
      <c r="G11269" s="84"/>
      <c r="H11269" s="31"/>
      <c r="I11269" s="205"/>
      <c r="J11269" s="84"/>
      <c r="K11269" s="31"/>
      <c r="L11269" s="31"/>
      <c r="M11269" s="169"/>
      <c r="N11269" s="148"/>
      <c r="O11269" s="106"/>
      <c r="P11269" s="43"/>
      <c r="Q11269" s="205"/>
      <c r="R11269" s="84"/>
      <c r="S11269" s="31"/>
      <c r="T11269" s="31"/>
      <c r="U11269" s="169"/>
      <c r="V11269" s="150"/>
      <c r="W11269" s="141" t="str" cm="1">
        <f t="array" ref="W11269">IF(SUM(LEN(B11269:V11269))=0,"",IF(OR(OR(ISBLANK(F11269),SUM(LEN(C11269),LEN(D11269))=0),AND(NOT(E11269="Unknown"),ISBLANK(J11269)),AND(NOT(O11269="Unknown"),ISBLANK(R11269))),"Missing Information", INDEX(Table15[Entire Service Line Classification], MATCH(SUMIFS(Table15[Unique ID],Table15[System-Owned Portion],E11269,Table15[If Material Anything Other than "Lead" in Column E,Was Material Ever Previously Lead?],G11269,Table15[Customer-Owned Portion],O11269),Table15[Unique ID],0),0)))</f>
        <v/>
      </c>
    </row>
    <row r="11270" spans="2:23" x14ac:dyDescent="0.25">
      <c r="B11270" s="146"/>
      <c r="C11270" s="31"/>
      <c r="D11270" s="31"/>
      <c r="E11270" s="44"/>
      <c r="F11270" s="43"/>
      <c r="G11270" s="84"/>
      <c r="H11270" s="31"/>
      <c r="I11270" s="205"/>
      <c r="J11270" s="84"/>
      <c r="K11270" s="31"/>
      <c r="L11270" s="31"/>
      <c r="M11270" s="169"/>
      <c r="N11270" s="148"/>
      <c r="O11270" s="106"/>
      <c r="P11270" s="43"/>
      <c r="Q11270" s="205"/>
      <c r="R11270" s="84"/>
      <c r="S11270" s="31"/>
      <c r="T11270" s="31"/>
      <c r="U11270" s="169"/>
      <c r="V11270" s="150"/>
      <c r="W11270" s="141" t="str" cm="1">
        <f t="array" ref="W11270">IF(SUM(LEN(B11270:V11270))=0,"",IF(OR(OR(ISBLANK(F11270),SUM(LEN(C11270),LEN(D11270))=0),AND(NOT(E11270="Unknown"),ISBLANK(J11270)),AND(NOT(O11270="Unknown"),ISBLANK(R11270))),"Missing Information", INDEX(Table15[Entire Service Line Classification], MATCH(SUMIFS(Table15[Unique ID],Table15[System-Owned Portion],E11270,Table15[If Material Anything Other than "Lead" in Column E,Was Material Ever Previously Lead?],G11270,Table15[Customer-Owned Portion],O11270),Table15[Unique ID],0),0)))</f>
        <v/>
      </c>
    </row>
    <row r="11271" spans="2:23" x14ac:dyDescent="0.25">
      <c r="B11271" s="146"/>
      <c r="C11271" s="31"/>
      <c r="D11271" s="31"/>
      <c r="E11271" s="44"/>
      <c r="F11271" s="43"/>
      <c r="G11271" s="84"/>
      <c r="H11271" s="31"/>
      <c r="I11271" s="205"/>
      <c r="J11271" s="84"/>
      <c r="K11271" s="31"/>
      <c r="L11271" s="31"/>
      <c r="M11271" s="169"/>
      <c r="N11271" s="148"/>
      <c r="O11271" s="106"/>
      <c r="P11271" s="43"/>
      <c r="Q11271" s="205"/>
      <c r="R11271" s="84"/>
      <c r="S11271" s="31"/>
      <c r="T11271" s="31"/>
      <c r="U11271" s="169"/>
      <c r="V11271" s="150"/>
      <c r="W11271" s="141" t="str" cm="1">
        <f t="array" ref="W11271">IF(SUM(LEN(B11271:V11271))=0,"",IF(OR(OR(ISBLANK(F11271),SUM(LEN(C11271),LEN(D11271))=0),AND(NOT(E11271="Unknown"),ISBLANK(J11271)),AND(NOT(O11271="Unknown"),ISBLANK(R11271))),"Missing Information", INDEX(Table15[Entire Service Line Classification], MATCH(SUMIFS(Table15[Unique ID],Table15[System-Owned Portion],E11271,Table15[If Material Anything Other than "Lead" in Column E,Was Material Ever Previously Lead?],G11271,Table15[Customer-Owned Portion],O11271),Table15[Unique ID],0),0)))</f>
        <v/>
      </c>
    </row>
    <row r="11272" spans="2:23" x14ac:dyDescent="0.25">
      <c r="B11272" s="146"/>
      <c r="C11272" s="31"/>
      <c r="D11272" s="31"/>
      <c r="E11272" s="44"/>
      <c r="F11272" s="43"/>
      <c r="G11272" s="84"/>
      <c r="H11272" s="31"/>
      <c r="I11272" s="205"/>
      <c r="J11272" s="84"/>
      <c r="K11272" s="31"/>
      <c r="L11272" s="31"/>
      <c r="M11272" s="169"/>
      <c r="N11272" s="148"/>
      <c r="O11272" s="106"/>
      <c r="P11272" s="43"/>
      <c r="Q11272" s="205"/>
      <c r="R11272" s="84"/>
      <c r="S11272" s="31"/>
      <c r="T11272" s="31"/>
      <c r="U11272" s="169"/>
      <c r="V11272" s="150"/>
      <c r="W11272" s="141" t="str" cm="1">
        <f t="array" ref="W11272">IF(SUM(LEN(B11272:V11272))=0,"",IF(OR(OR(ISBLANK(F11272),SUM(LEN(C11272),LEN(D11272))=0),AND(NOT(E11272="Unknown"),ISBLANK(J11272)),AND(NOT(O11272="Unknown"),ISBLANK(R11272))),"Missing Information", INDEX(Table15[Entire Service Line Classification], MATCH(SUMIFS(Table15[Unique ID],Table15[System-Owned Portion],E11272,Table15[If Material Anything Other than "Lead" in Column E,Was Material Ever Previously Lead?],G11272,Table15[Customer-Owned Portion],O11272),Table15[Unique ID],0),0)))</f>
        <v/>
      </c>
    </row>
    <row r="11273" spans="2:23" x14ac:dyDescent="0.25">
      <c r="B11273" s="146"/>
      <c r="C11273" s="31"/>
      <c r="D11273" s="31"/>
      <c r="E11273" s="44"/>
      <c r="F11273" s="43"/>
      <c r="G11273" s="84"/>
      <c r="H11273" s="31"/>
      <c r="I11273" s="205"/>
      <c r="J11273" s="84"/>
      <c r="K11273" s="31"/>
      <c r="L11273" s="31"/>
      <c r="M11273" s="169"/>
      <c r="N11273" s="148"/>
      <c r="O11273" s="106"/>
      <c r="P11273" s="43"/>
      <c r="Q11273" s="205"/>
      <c r="R11273" s="84"/>
      <c r="S11273" s="31"/>
      <c r="T11273" s="31"/>
      <c r="U11273" s="169"/>
      <c r="V11273" s="150"/>
      <c r="W11273" s="141" t="str" cm="1">
        <f t="array" ref="W11273">IF(SUM(LEN(B11273:V11273))=0,"",IF(OR(OR(ISBLANK(F11273),SUM(LEN(C11273),LEN(D11273))=0),AND(NOT(E11273="Unknown"),ISBLANK(J11273)),AND(NOT(O11273="Unknown"),ISBLANK(R11273))),"Missing Information", INDEX(Table15[Entire Service Line Classification], MATCH(SUMIFS(Table15[Unique ID],Table15[System-Owned Portion],E11273,Table15[If Material Anything Other than "Lead" in Column E,Was Material Ever Previously Lead?],G11273,Table15[Customer-Owned Portion],O11273),Table15[Unique ID],0),0)))</f>
        <v/>
      </c>
    </row>
    <row r="11274" spans="2:23" x14ac:dyDescent="0.25">
      <c r="B11274" s="146"/>
      <c r="C11274" s="31"/>
      <c r="D11274" s="31"/>
      <c r="E11274" s="44"/>
      <c r="F11274" s="43"/>
      <c r="G11274" s="84"/>
      <c r="H11274" s="31"/>
      <c r="I11274" s="205"/>
      <c r="J11274" s="84"/>
      <c r="K11274" s="31"/>
      <c r="L11274" s="31"/>
      <c r="M11274" s="169"/>
      <c r="N11274" s="148"/>
      <c r="O11274" s="106"/>
      <c r="P11274" s="43"/>
      <c r="Q11274" s="205"/>
      <c r="R11274" s="84"/>
      <c r="S11274" s="31"/>
      <c r="T11274" s="31"/>
      <c r="U11274" s="169"/>
      <c r="V11274" s="150"/>
      <c r="W11274" s="141" t="str" cm="1">
        <f t="array" ref="W11274">IF(SUM(LEN(B11274:V11274))=0,"",IF(OR(OR(ISBLANK(F11274),SUM(LEN(C11274),LEN(D11274))=0),AND(NOT(E11274="Unknown"),ISBLANK(J11274)),AND(NOT(O11274="Unknown"),ISBLANK(R11274))),"Missing Information", INDEX(Table15[Entire Service Line Classification], MATCH(SUMIFS(Table15[Unique ID],Table15[System-Owned Portion],E11274,Table15[If Material Anything Other than "Lead" in Column E,Was Material Ever Previously Lead?],G11274,Table15[Customer-Owned Portion],O11274),Table15[Unique ID],0),0)))</f>
        <v/>
      </c>
    </row>
    <row r="11275" spans="2:23" x14ac:dyDescent="0.25">
      <c r="B11275" s="146"/>
      <c r="C11275" s="31"/>
      <c r="D11275" s="31"/>
      <c r="E11275" s="44"/>
      <c r="F11275" s="43"/>
      <c r="G11275" s="84"/>
      <c r="H11275" s="31"/>
      <c r="I11275" s="205"/>
      <c r="J11275" s="84"/>
      <c r="K11275" s="31"/>
      <c r="L11275" s="31"/>
      <c r="M11275" s="169"/>
      <c r="N11275" s="148"/>
      <c r="O11275" s="106"/>
      <c r="P11275" s="43"/>
      <c r="Q11275" s="205"/>
      <c r="R11275" s="84"/>
      <c r="S11275" s="31"/>
      <c r="T11275" s="31"/>
      <c r="U11275" s="169"/>
      <c r="V11275" s="150"/>
      <c r="W11275" s="141" t="str" cm="1">
        <f t="array" ref="W11275">IF(SUM(LEN(B11275:V11275))=0,"",IF(OR(OR(ISBLANK(F11275),SUM(LEN(C11275),LEN(D11275))=0),AND(NOT(E11275="Unknown"),ISBLANK(J11275)),AND(NOT(O11275="Unknown"),ISBLANK(R11275))),"Missing Information", INDEX(Table15[Entire Service Line Classification], MATCH(SUMIFS(Table15[Unique ID],Table15[System-Owned Portion],E11275,Table15[If Material Anything Other than "Lead" in Column E,Was Material Ever Previously Lead?],G11275,Table15[Customer-Owned Portion],O11275),Table15[Unique ID],0),0)))</f>
        <v/>
      </c>
    </row>
    <row r="11276" spans="2:23" x14ac:dyDescent="0.25">
      <c r="B11276" s="146"/>
      <c r="C11276" s="31"/>
      <c r="D11276" s="31"/>
      <c r="E11276" s="44"/>
      <c r="F11276" s="43"/>
      <c r="G11276" s="84"/>
      <c r="H11276" s="31"/>
      <c r="I11276" s="205"/>
      <c r="J11276" s="84"/>
      <c r="K11276" s="31"/>
      <c r="L11276" s="31"/>
      <c r="M11276" s="169"/>
      <c r="N11276" s="148"/>
      <c r="O11276" s="106"/>
      <c r="P11276" s="43"/>
      <c r="Q11276" s="205"/>
      <c r="R11276" s="84"/>
      <c r="S11276" s="31"/>
      <c r="T11276" s="31"/>
      <c r="U11276" s="169"/>
      <c r="V11276" s="150"/>
      <c r="W11276" s="141" t="str" cm="1">
        <f t="array" ref="W11276">IF(SUM(LEN(B11276:V11276))=0,"",IF(OR(OR(ISBLANK(F11276),SUM(LEN(C11276),LEN(D11276))=0),AND(NOT(E11276="Unknown"),ISBLANK(J11276)),AND(NOT(O11276="Unknown"),ISBLANK(R11276))),"Missing Information", INDEX(Table15[Entire Service Line Classification], MATCH(SUMIFS(Table15[Unique ID],Table15[System-Owned Portion],E11276,Table15[If Material Anything Other than "Lead" in Column E,Was Material Ever Previously Lead?],G11276,Table15[Customer-Owned Portion],O11276),Table15[Unique ID],0),0)))</f>
        <v/>
      </c>
    </row>
    <row r="11277" spans="2:23" x14ac:dyDescent="0.25">
      <c r="B11277" s="146"/>
      <c r="C11277" s="31"/>
      <c r="D11277" s="31"/>
      <c r="E11277" s="44"/>
      <c r="F11277" s="43"/>
      <c r="G11277" s="84"/>
      <c r="H11277" s="31"/>
      <c r="I11277" s="205"/>
      <c r="J11277" s="84"/>
      <c r="K11277" s="31"/>
      <c r="L11277" s="31"/>
      <c r="M11277" s="169"/>
      <c r="N11277" s="148"/>
      <c r="O11277" s="106"/>
      <c r="P11277" s="43"/>
      <c r="Q11277" s="205"/>
      <c r="R11277" s="84"/>
      <c r="S11277" s="31"/>
      <c r="T11277" s="31"/>
      <c r="U11277" s="169"/>
      <c r="V11277" s="150"/>
      <c r="W11277" s="141" t="str" cm="1">
        <f t="array" ref="W11277">IF(SUM(LEN(B11277:V11277))=0,"",IF(OR(OR(ISBLANK(F11277),SUM(LEN(C11277),LEN(D11277))=0),AND(NOT(E11277="Unknown"),ISBLANK(J11277)),AND(NOT(O11277="Unknown"),ISBLANK(R11277))),"Missing Information", INDEX(Table15[Entire Service Line Classification], MATCH(SUMIFS(Table15[Unique ID],Table15[System-Owned Portion],E11277,Table15[If Material Anything Other than "Lead" in Column E,Was Material Ever Previously Lead?],G11277,Table15[Customer-Owned Portion],O11277),Table15[Unique ID],0),0)))</f>
        <v/>
      </c>
    </row>
    <row r="11278" spans="2:23" x14ac:dyDescent="0.25">
      <c r="B11278" s="146"/>
      <c r="C11278" s="31"/>
      <c r="D11278" s="31"/>
      <c r="E11278" s="44"/>
      <c r="F11278" s="43"/>
      <c r="G11278" s="84"/>
      <c r="H11278" s="31"/>
      <c r="I11278" s="205"/>
      <c r="J11278" s="84"/>
      <c r="K11278" s="31"/>
      <c r="L11278" s="31"/>
      <c r="M11278" s="169"/>
      <c r="N11278" s="148"/>
      <c r="O11278" s="106"/>
      <c r="P11278" s="43"/>
      <c r="Q11278" s="205"/>
      <c r="R11278" s="84"/>
      <c r="S11278" s="31"/>
      <c r="T11278" s="31"/>
      <c r="U11278" s="169"/>
      <c r="V11278" s="150"/>
      <c r="W11278" s="141" t="str" cm="1">
        <f t="array" ref="W11278">IF(SUM(LEN(B11278:V11278))=0,"",IF(OR(OR(ISBLANK(F11278),SUM(LEN(C11278),LEN(D11278))=0),AND(NOT(E11278="Unknown"),ISBLANK(J11278)),AND(NOT(O11278="Unknown"),ISBLANK(R11278))),"Missing Information", INDEX(Table15[Entire Service Line Classification], MATCH(SUMIFS(Table15[Unique ID],Table15[System-Owned Portion],E11278,Table15[If Material Anything Other than "Lead" in Column E,Was Material Ever Previously Lead?],G11278,Table15[Customer-Owned Portion],O11278),Table15[Unique ID],0),0)))</f>
        <v/>
      </c>
    </row>
    <row r="11279" spans="2:23" x14ac:dyDescent="0.25">
      <c r="B11279" s="146"/>
      <c r="C11279" s="31"/>
      <c r="D11279" s="31"/>
      <c r="E11279" s="44"/>
      <c r="F11279" s="43"/>
      <c r="G11279" s="84"/>
      <c r="H11279" s="31"/>
      <c r="I11279" s="205"/>
      <c r="J11279" s="84"/>
      <c r="K11279" s="31"/>
      <c r="L11279" s="31"/>
      <c r="M11279" s="169"/>
      <c r="N11279" s="148"/>
      <c r="O11279" s="106"/>
      <c r="P11279" s="43"/>
      <c r="Q11279" s="205"/>
      <c r="R11279" s="84"/>
      <c r="S11279" s="31"/>
      <c r="T11279" s="31"/>
      <c r="U11279" s="169"/>
      <c r="V11279" s="150"/>
      <c r="W11279" s="141" t="str" cm="1">
        <f t="array" ref="W11279">IF(SUM(LEN(B11279:V11279))=0,"",IF(OR(OR(ISBLANK(F11279),SUM(LEN(C11279),LEN(D11279))=0),AND(NOT(E11279="Unknown"),ISBLANK(J11279)),AND(NOT(O11279="Unknown"),ISBLANK(R11279))),"Missing Information", INDEX(Table15[Entire Service Line Classification], MATCH(SUMIFS(Table15[Unique ID],Table15[System-Owned Portion],E11279,Table15[If Material Anything Other than "Lead" in Column E,Was Material Ever Previously Lead?],G11279,Table15[Customer-Owned Portion],O11279),Table15[Unique ID],0),0)))</f>
        <v/>
      </c>
    </row>
    <row r="11280" spans="2:23" x14ac:dyDescent="0.25">
      <c r="B11280" s="146"/>
      <c r="C11280" s="31"/>
      <c r="D11280" s="31"/>
      <c r="E11280" s="44"/>
      <c r="F11280" s="43"/>
      <c r="G11280" s="84"/>
      <c r="H11280" s="31"/>
      <c r="I11280" s="205"/>
      <c r="J11280" s="84"/>
      <c r="K11280" s="31"/>
      <c r="L11280" s="31"/>
      <c r="M11280" s="169"/>
      <c r="N11280" s="148"/>
      <c r="O11280" s="106"/>
      <c r="P11280" s="43"/>
      <c r="Q11280" s="205"/>
      <c r="R11280" s="84"/>
      <c r="S11280" s="31"/>
      <c r="T11280" s="31"/>
      <c r="U11280" s="169"/>
      <c r="V11280" s="150"/>
      <c r="W11280" s="141" t="str" cm="1">
        <f t="array" ref="W11280">IF(SUM(LEN(B11280:V11280))=0,"",IF(OR(OR(ISBLANK(F11280),SUM(LEN(C11280),LEN(D11280))=0),AND(NOT(E11280="Unknown"),ISBLANK(J11280)),AND(NOT(O11280="Unknown"),ISBLANK(R11280))),"Missing Information", INDEX(Table15[Entire Service Line Classification], MATCH(SUMIFS(Table15[Unique ID],Table15[System-Owned Portion],E11280,Table15[If Material Anything Other than "Lead" in Column E,Was Material Ever Previously Lead?],G11280,Table15[Customer-Owned Portion],O11280),Table15[Unique ID],0),0)))</f>
        <v/>
      </c>
    </row>
    <row r="11281" spans="2:23" x14ac:dyDescent="0.25">
      <c r="B11281" s="146"/>
      <c r="C11281" s="31"/>
      <c r="D11281" s="31"/>
      <c r="E11281" s="44"/>
      <c r="F11281" s="43"/>
      <c r="G11281" s="84"/>
      <c r="H11281" s="31"/>
      <c r="I11281" s="205"/>
      <c r="J11281" s="84"/>
      <c r="K11281" s="31"/>
      <c r="L11281" s="31"/>
      <c r="M11281" s="169"/>
      <c r="N11281" s="148"/>
      <c r="O11281" s="106"/>
      <c r="P11281" s="43"/>
      <c r="Q11281" s="205"/>
      <c r="R11281" s="84"/>
      <c r="S11281" s="31"/>
      <c r="T11281" s="31"/>
      <c r="U11281" s="169"/>
      <c r="V11281" s="150"/>
      <c r="W11281" s="141" t="str" cm="1">
        <f t="array" ref="W11281">IF(SUM(LEN(B11281:V11281))=0,"",IF(OR(OR(ISBLANK(F11281),SUM(LEN(C11281),LEN(D11281))=0),AND(NOT(E11281="Unknown"),ISBLANK(J11281)),AND(NOT(O11281="Unknown"),ISBLANK(R11281))),"Missing Information", INDEX(Table15[Entire Service Line Classification], MATCH(SUMIFS(Table15[Unique ID],Table15[System-Owned Portion],E11281,Table15[If Material Anything Other than "Lead" in Column E,Was Material Ever Previously Lead?],G11281,Table15[Customer-Owned Portion],O11281),Table15[Unique ID],0),0)))</f>
        <v/>
      </c>
    </row>
    <row r="11282" spans="2:23" x14ac:dyDescent="0.25">
      <c r="B11282" s="146"/>
      <c r="C11282" s="31"/>
      <c r="D11282" s="31"/>
      <c r="E11282" s="44"/>
      <c r="F11282" s="43"/>
      <c r="G11282" s="84"/>
      <c r="H11282" s="31"/>
      <c r="I11282" s="205"/>
      <c r="J11282" s="84"/>
      <c r="K11282" s="31"/>
      <c r="L11282" s="31"/>
      <c r="M11282" s="169"/>
      <c r="N11282" s="148"/>
      <c r="O11282" s="106"/>
      <c r="P11282" s="43"/>
      <c r="Q11282" s="205"/>
      <c r="R11282" s="84"/>
      <c r="S11282" s="31"/>
      <c r="T11282" s="31"/>
      <c r="U11282" s="169"/>
      <c r="V11282" s="150"/>
      <c r="W11282" s="141" t="str" cm="1">
        <f t="array" ref="W11282">IF(SUM(LEN(B11282:V11282))=0,"",IF(OR(OR(ISBLANK(F11282),SUM(LEN(C11282),LEN(D11282))=0),AND(NOT(E11282="Unknown"),ISBLANK(J11282)),AND(NOT(O11282="Unknown"),ISBLANK(R11282))),"Missing Information", INDEX(Table15[Entire Service Line Classification], MATCH(SUMIFS(Table15[Unique ID],Table15[System-Owned Portion],E11282,Table15[If Material Anything Other than "Lead" in Column E,Was Material Ever Previously Lead?],G11282,Table15[Customer-Owned Portion],O11282),Table15[Unique ID],0),0)))</f>
        <v/>
      </c>
    </row>
    <row r="11283" spans="2:23" x14ac:dyDescent="0.25">
      <c r="B11283" s="146"/>
      <c r="C11283" s="31"/>
      <c r="D11283" s="31"/>
      <c r="E11283" s="44"/>
      <c r="F11283" s="43"/>
      <c r="G11283" s="84"/>
      <c r="H11283" s="31"/>
      <c r="I11283" s="205"/>
      <c r="J11283" s="84"/>
      <c r="K11283" s="31"/>
      <c r="L11283" s="31"/>
      <c r="M11283" s="169"/>
      <c r="N11283" s="148"/>
      <c r="O11283" s="106"/>
      <c r="P11283" s="43"/>
      <c r="Q11283" s="205"/>
      <c r="R11283" s="84"/>
      <c r="S11283" s="31"/>
      <c r="T11283" s="31"/>
      <c r="U11283" s="169"/>
      <c r="V11283" s="150"/>
      <c r="W11283" s="141" t="str" cm="1">
        <f t="array" ref="W11283">IF(SUM(LEN(B11283:V11283))=0,"",IF(OR(OR(ISBLANK(F11283),SUM(LEN(C11283),LEN(D11283))=0),AND(NOT(E11283="Unknown"),ISBLANK(J11283)),AND(NOT(O11283="Unknown"),ISBLANK(R11283))),"Missing Information", INDEX(Table15[Entire Service Line Classification], MATCH(SUMIFS(Table15[Unique ID],Table15[System-Owned Portion],E11283,Table15[If Material Anything Other than "Lead" in Column E,Was Material Ever Previously Lead?],G11283,Table15[Customer-Owned Portion],O11283),Table15[Unique ID],0),0)))</f>
        <v/>
      </c>
    </row>
    <row r="11284" spans="2:23" x14ac:dyDescent="0.25">
      <c r="B11284" s="146"/>
      <c r="C11284" s="31"/>
      <c r="D11284" s="31"/>
      <c r="E11284" s="44"/>
      <c r="F11284" s="43"/>
      <c r="G11284" s="84"/>
      <c r="H11284" s="31"/>
      <c r="I11284" s="205"/>
      <c r="J11284" s="84"/>
      <c r="K11284" s="31"/>
      <c r="L11284" s="31"/>
      <c r="M11284" s="169"/>
      <c r="N11284" s="148"/>
      <c r="O11284" s="106"/>
      <c r="P11284" s="43"/>
      <c r="Q11284" s="205"/>
      <c r="R11284" s="84"/>
      <c r="S11284" s="31"/>
      <c r="T11284" s="31"/>
      <c r="U11284" s="169"/>
      <c r="V11284" s="150"/>
      <c r="W11284" s="141" t="str" cm="1">
        <f t="array" ref="W11284">IF(SUM(LEN(B11284:V11284))=0,"",IF(OR(OR(ISBLANK(F11284),SUM(LEN(C11284),LEN(D11284))=0),AND(NOT(E11284="Unknown"),ISBLANK(J11284)),AND(NOT(O11284="Unknown"),ISBLANK(R11284))),"Missing Information", INDEX(Table15[Entire Service Line Classification], MATCH(SUMIFS(Table15[Unique ID],Table15[System-Owned Portion],E11284,Table15[If Material Anything Other than "Lead" in Column E,Was Material Ever Previously Lead?],G11284,Table15[Customer-Owned Portion],O11284),Table15[Unique ID],0),0)))</f>
        <v/>
      </c>
    </row>
    <row r="11285" spans="2:23" x14ac:dyDescent="0.25">
      <c r="B11285" s="146"/>
      <c r="C11285" s="31"/>
      <c r="D11285" s="31"/>
      <c r="E11285" s="44"/>
      <c r="F11285" s="43"/>
      <c r="G11285" s="84"/>
      <c r="H11285" s="31"/>
      <c r="I11285" s="205"/>
      <c r="J11285" s="84"/>
      <c r="K11285" s="31"/>
      <c r="L11285" s="31"/>
      <c r="M11285" s="169"/>
      <c r="N11285" s="148"/>
      <c r="O11285" s="106"/>
      <c r="P11285" s="43"/>
      <c r="Q11285" s="205"/>
      <c r="R11285" s="84"/>
      <c r="S11285" s="31"/>
      <c r="T11285" s="31"/>
      <c r="U11285" s="169"/>
      <c r="V11285" s="150"/>
      <c r="W11285" s="141" t="str" cm="1">
        <f t="array" ref="W11285">IF(SUM(LEN(B11285:V11285))=0,"",IF(OR(OR(ISBLANK(F11285),SUM(LEN(C11285),LEN(D11285))=0),AND(NOT(E11285="Unknown"),ISBLANK(J11285)),AND(NOT(O11285="Unknown"),ISBLANK(R11285))),"Missing Information", INDEX(Table15[Entire Service Line Classification], MATCH(SUMIFS(Table15[Unique ID],Table15[System-Owned Portion],E11285,Table15[If Material Anything Other than "Lead" in Column E,Was Material Ever Previously Lead?],G11285,Table15[Customer-Owned Portion],O11285),Table15[Unique ID],0),0)))</f>
        <v/>
      </c>
    </row>
    <row r="11286" spans="2:23" x14ac:dyDescent="0.25">
      <c r="B11286" s="146"/>
      <c r="C11286" s="31"/>
      <c r="D11286" s="31"/>
      <c r="E11286" s="44"/>
      <c r="F11286" s="43"/>
      <c r="G11286" s="84"/>
      <c r="H11286" s="31"/>
      <c r="I11286" s="205"/>
      <c r="J11286" s="84"/>
      <c r="K11286" s="31"/>
      <c r="L11286" s="31"/>
      <c r="M11286" s="169"/>
      <c r="N11286" s="148"/>
      <c r="O11286" s="106"/>
      <c r="P11286" s="43"/>
      <c r="Q11286" s="205"/>
      <c r="R11286" s="84"/>
      <c r="S11286" s="31"/>
      <c r="T11286" s="31"/>
      <c r="U11286" s="169"/>
      <c r="V11286" s="150"/>
      <c r="W11286" s="141" t="str" cm="1">
        <f t="array" ref="W11286">IF(SUM(LEN(B11286:V11286))=0,"",IF(OR(OR(ISBLANK(F11286),SUM(LEN(C11286),LEN(D11286))=0),AND(NOT(E11286="Unknown"),ISBLANK(J11286)),AND(NOT(O11286="Unknown"),ISBLANK(R11286))),"Missing Information", INDEX(Table15[Entire Service Line Classification], MATCH(SUMIFS(Table15[Unique ID],Table15[System-Owned Portion],E11286,Table15[If Material Anything Other than "Lead" in Column E,Was Material Ever Previously Lead?],G11286,Table15[Customer-Owned Portion],O11286),Table15[Unique ID],0),0)))</f>
        <v/>
      </c>
    </row>
    <row r="11287" spans="2:23" x14ac:dyDescent="0.25">
      <c r="B11287" s="146"/>
      <c r="C11287" s="31"/>
      <c r="D11287" s="31"/>
      <c r="E11287" s="44"/>
      <c r="F11287" s="43"/>
      <c r="G11287" s="84"/>
      <c r="H11287" s="31"/>
      <c r="I11287" s="205"/>
      <c r="J11287" s="84"/>
      <c r="K11287" s="31"/>
      <c r="L11287" s="31"/>
      <c r="M11287" s="169"/>
      <c r="N11287" s="148"/>
      <c r="O11287" s="106"/>
      <c r="P11287" s="43"/>
      <c r="Q11287" s="205"/>
      <c r="R11287" s="84"/>
      <c r="S11287" s="31"/>
      <c r="T11287" s="31"/>
      <c r="U11287" s="169"/>
      <c r="V11287" s="150"/>
      <c r="W11287" s="141" t="str" cm="1">
        <f t="array" ref="W11287">IF(SUM(LEN(B11287:V11287))=0,"",IF(OR(OR(ISBLANK(F11287),SUM(LEN(C11287),LEN(D11287))=0),AND(NOT(E11287="Unknown"),ISBLANK(J11287)),AND(NOT(O11287="Unknown"),ISBLANK(R11287))),"Missing Information", INDEX(Table15[Entire Service Line Classification], MATCH(SUMIFS(Table15[Unique ID],Table15[System-Owned Portion],E11287,Table15[If Material Anything Other than "Lead" in Column E,Was Material Ever Previously Lead?],G11287,Table15[Customer-Owned Portion],O11287),Table15[Unique ID],0),0)))</f>
        <v/>
      </c>
    </row>
    <row r="11288" spans="2:23" x14ac:dyDescent="0.25">
      <c r="B11288" s="146"/>
      <c r="C11288" s="31"/>
      <c r="D11288" s="31"/>
      <c r="E11288" s="44"/>
      <c r="F11288" s="43"/>
      <c r="G11288" s="84"/>
      <c r="H11288" s="31"/>
      <c r="I11288" s="205"/>
      <c r="J11288" s="84"/>
      <c r="K11288" s="31"/>
      <c r="L11288" s="31"/>
      <c r="M11288" s="169"/>
      <c r="N11288" s="148"/>
      <c r="O11288" s="106"/>
      <c r="P11288" s="43"/>
      <c r="Q11288" s="205"/>
      <c r="R11288" s="84"/>
      <c r="S11288" s="31"/>
      <c r="T11288" s="31"/>
      <c r="U11288" s="169"/>
      <c r="V11288" s="150"/>
      <c r="W11288" s="141" t="str" cm="1">
        <f t="array" ref="W11288">IF(SUM(LEN(B11288:V11288))=0,"",IF(OR(OR(ISBLANK(F11288),SUM(LEN(C11288),LEN(D11288))=0),AND(NOT(E11288="Unknown"),ISBLANK(J11288)),AND(NOT(O11288="Unknown"),ISBLANK(R11288))),"Missing Information", INDEX(Table15[Entire Service Line Classification], MATCH(SUMIFS(Table15[Unique ID],Table15[System-Owned Portion],E11288,Table15[If Material Anything Other than "Lead" in Column E,Was Material Ever Previously Lead?],G11288,Table15[Customer-Owned Portion],O11288),Table15[Unique ID],0),0)))</f>
        <v/>
      </c>
    </row>
    <row r="11289" spans="2:23" x14ac:dyDescent="0.25">
      <c r="B11289" s="146"/>
      <c r="C11289" s="31"/>
      <c r="D11289" s="31"/>
      <c r="E11289" s="44"/>
      <c r="F11289" s="43"/>
      <c r="G11289" s="84"/>
      <c r="H11289" s="31"/>
      <c r="I11289" s="205"/>
      <c r="J11289" s="84"/>
      <c r="K11289" s="31"/>
      <c r="L11289" s="31"/>
      <c r="M11289" s="169"/>
      <c r="N11289" s="148"/>
      <c r="O11289" s="106"/>
      <c r="P11289" s="43"/>
      <c r="Q11289" s="205"/>
      <c r="R11289" s="84"/>
      <c r="S11289" s="31"/>
      <c r="T11289" s="31"/>
      <c r="U11289" s="169"/>
      <c r="V11289" s="150"/>
      <c r="W11289" s="141" t="str" cm="1">
        <f t="array" ref="W11289">IF(SUM(LEN(B11289:V11289))=0,"",IF(OR(OR(ISBLANK(F11289),SUM(LEN(C11289),LEN(D11289))=0),AND(NOT(E11289="Unknown"),ISBLANK(J11289)),AND(NOT(O11289="Unknown"),ISBLANK(R11289))),"Missing Information", INDEX(Table15[Entire Service Line Classification], MATCH(SUMIFS(Table15[Unique ID],Table15[System-Owned Portion],E11289,Table15[If Material Anything Other than "Lead" in Column E,Was Material Ever Previously Lead?],G11289,Table15[Customer-Owned Portion],O11289),Table15[Unique ID],0),0)))</f>
        <v/>
      </c>
    </row>
    <row r="11290" spans="2:23" x14ac:dyDescent="0.25">
      <c r="B11290" s="146"/>
      <c r="C11290" s="31"/>
      <c r="D11290" s="31"/>
      <c r="E11290" s="44"/>
      <c r="F11290" s="43"/>
      <c r="G11290" s="84"/>
      <c r="H11290" s="31"/>
      <c r="I11290" s="205"/>
      <c r="J11290" s="84"/>
      <c r="K11290" s="31"/>
      <c r="L11290" s="31"/>
      <c r="M11290" s="169"/>
      <c r="N11290" s="148"/>
      <c r="O11290" s="106"/>
      <c r="P11290" s="43"/>
      <c r="Q11290" s="205"/>
      <c r="R11290" s="84"/>
      <c r="S11290" s="31"/>
      <c r="T11290" s="31"/>
      <c r="U11290" s="169"/>
      <c r="V11290" s="150"/>
      <c r="W11290" s="141" t="str" cm="1">
        <f t="array" ref="W11290">IF(SUM(LEN(B11290:V11290))=0,"",IF(OR(OR(ISBLANK(F11290),SUM(LEN(C11290),LEN(D11290))=0),AND(NOT(E11290="Unknown"),ISBLANK(J11290)),AND(NOT(O11290="Unknown"),ISBLANK(R11290))),"Missing Information", INDEX(Table15[Entire Service Line Classification], MATCH(SUMIFS(Table15[Unique ID],Table15[System-Owned Portion],E11290,Table15[If Material Anything Other than "Lead" in Column E,Was Material Ever Previously Lead?],G11290,Table15[Customer-Owned Portion],O11290),Table15[Unique ID],0),0)))</f>
        <v/>
      </c>
    </row>
    <row r="11291" spans="2:23" x14ac:dyDescent="0.25">
      <c r="B11291" s="146"/>
      <c r="C11291" s="31"/>
      <c r="D11291" s="31"/>
      <c r="E11291" s="44"/>
      <c r="F11291" s="43"/>
      <c r="G11291" s="84"/>
      <c r="H11291" s="31"/>
      <c r="I11291" s="205"/>
      <c r="J11291" s="84"/>
      <c r="K11291" s="31"/>
      <c r="L11291" s="31"/>
      <c r="M11291" s="169"/>
      <c r="N11291" s="148"/>
      <c r="O11291" s="106"/>
      <c r="P11291" s="43"/>
      <c r="Q11291" s="205"/>
      <c r="R11291" s="84"/>
      <c r="S11291" s="31"/>
      <c r="T11291" s="31"/>
      <c r="U11291" s="169"/>
      <c r="V11291" s="150"/>
      <c r="W11291" s="141" t="str" cm="1">
        <f t="array" ref="W11291">IF(SUM(LEN(B11291:V11291))=0,"",IF(OR(OR(ISBLANK(F11291),SUM(LEN(C11291),LEN(D11291))=0),AND(NOT(E11291="Unknown"),ISBLANK(J11291)),AND(NOT(O11291="Unknown"),ISBLANK(R11291))),"Missing Information", INDEX(Table15[Entire Service Line Classification], MATCH(SUMIFS(Table15[Unique ID],Table15[System-Owned Portion],E11291,Table15[If Material Anything Other than "Lead" in Column E,Was Material Ever Previously Lead?],G11291,Table15[Customer-Owned Portion],O11291),Table15[Unique ID],0),0)))</f>
        <v/>
      </c>
    </row>
    <row r="11292" spans="2:23" x14ac:dyDescent="0.25">
      <c r="B11292" s="146"/>
      <c r="C11292" s="31"/>
      <c r="D11292" s="31"/>
      <c r="E11292" s="44"/>
      <c r="F11292" s="43"/>
      <c r="G11292" s="84"/>
      <c r="H11292" s="31"/>
      <c r="I11292" s="205"/>
      <c r="J11292" s="84"/>
      <c r="K11292" s="31"/>
      <c r="L11292" s="31"/>
      <c r="M11292" s="169"/>
      <c r="N11292" s="148"/>
      <c r="O11292" s="106"/>
      <c r="P11292" s="43"/>
      <c r="Q11292" s="205"/>
      <c r="R11292" s="84"/>
      <c r="S11292" s="31"/>
      <c r="T11292" s="31"/>
      <c r="U11292" s="169"/>
      <c r="V11292" s="150"/>
      <c r="W11292" s="141" t="str" cm="1">
        <f t="array" ref="W11292">IF(SUM(LEN(B11292:V11292))=0,"",IF(OR(OR(ISBLANK(F11292),SUM(LEN(C11292),LEN(D11292))=0),AND(NOT(E11292="Unknown"),ISBLANK(J11292)),AND(NOT(O11292="Unknown"),ISBLANK(R11292))),"Missing Information", INDEX(Table15[Entire Service Line Classification], MATCH(SUMIFS(Table15[Unique ID],Table15[System-Owned Portion],E11292,Table15[If Material Anything Other than "Lead" in Column E,Was Material Ever Previously Lead?],G11292,Table15[Customer-Owned Portion],O11292),Table15[Unique ID],0),0)))</f>
        <v/>
      </c>
    </row>
    <row r="11293" spans="2:23" x14ac:dyDescent="0.25">
      <c r="B11293" s="146"/>
      <c r="C11293" s="31"/>
      <c r="D11293" s="31"/>
      <c r="E11293" s="44"/>
      <c r="F11293" s="43"/>
      <c r="G11293" s="84"/>
      <c r="H11293" s="31"/>
      <c r="I11293" s="205"/>
      <c r="J11293" s="84"/>
      <c r="K11293" s="31"/>
      <c r="L11293" s="31"/>
      <c r="M11293" s="169"/>
      <c r="N11293" s="148"/>
      <c r="O11293" s="106"/>
      <c r="P11293" s="43"/>
      <c r="Q11293" s="205"/>
      <c r="R11293" s="84"/>
      <c r="S11293" s="31"/>
      <c r="T11293" s="31"/>
      <c r="U11293" s="169"/>
      <c r="V11293" s="150"/>
      <c r="W11293" s="141" t="str" cm="1">
        <f t="array" ref="W11293">IF(SUM(LEN(B11293:V11293))=0,"",IF(OR(OR(ISBLANK(F11293),SUM(LEN(C11293),LEN(D11293))=0),AND(NOT(E11293="Unknown"),ISBLANK(J11293)),AND(NOT(O11293="Unknown"),ISBLANK(R11293))),"Missing Information", INDEX(Table15[Entire Service Line Classification], MATCH(SUMIFS(Table15[Unique ID],Table15[System-Owned Portion],E11293,Table15[If Material Anything Other than "Lead" in Column E,Was Material Ever Previously Lead?],G11293,Table15[Customer-Owned Portion],O11293),Table15[Unique ID],0),0)))</f>
        <v/>
      </c>
    </row>
    <row r="11294" spans="2:23" x14ac:dyDescent="0.25">
      <c r="B11294" s="146"/>
      <c r="C11294" s="31"/>
      <c r="D11294" s="31"/>
      <c r="E11294" s="44"/>
      <c r="F11294" s="43"/>
      <c r="G11294" s="84"/>
      <c r="H11294" s="31"/>
      <c r="I11294" s="205"/>
      <c r="J11294" s="84"/>
      <c r="K11294" s="31"/>
      <c r="L11294" s="31"/>
      <c r="M11294" s="169"/>
      <c r="N11294" s="148"/>
      <c r="O11294" s="106"/>
      <c r="P11294" s="43"/>
      <c r="Q11294" s="205"/>
      <c r="R11294" s="84"/>
      <c r="S11294" s="31"/>
      <c r="T11294" s="31"/>
      <c r="U11294" s="169"/>
      <c r="V11294" s="150"/>
      <c r="W11294" s="141" t="str" cm="1">
        <f t="array" ref="W11294">IF(SUM(LEN(B11294:V11294))=0,"",IF(OR(OR(ISBLANK(F11294),SUM(LEN(C11294),LEN(D11294))=0),AND(NOT(E11294="Unknown"),ISBLANK(J11294)),AND(NOT(O11294="Unknown"),ISBLANK(R11294))),"Missing Information", INDEX(Table15[Entire Service Line Classification], MATCH(SUMIFS(Table15[Unique ID],Table15[System-Owned Portion],E11294,Table15[If Material Anything Other than "Lead" in Column E,Was Material Ever Previously Lead?],G11294,Table15[Customer-Owned Portion],O11294),Table15[Unique ID],0),0)))</f>
        <v/>
      </c>
    </row>
    <row r="11295" spans="2:23" x14ac:dyDescent="0.25">
      <c r="B11295" s="146"/>
      <c r="C11295" s="31"/>
      <c r="D11295" s="31"/>
      <c r="E11295" s="44"/>
      <c r="F11295" s="43"/>
      <c r="G11295" s="84"/>
      <c r="H11295" s="31"/>
      <c r="I11295" s="205"/>
      <c r="J11295" s="84"/>
      <c r="K11295" s="31"/>
      <c r="L11295" s="31"/>
      <c r="M11295" s="169"/>
      <c r="N11295" s="148"/>
      <c r="O11295" s="106"/>
      <c r="P11295" s="43"/>
      <c r="Q11295" s="205"/>
      <c r="R11295" s="84"/>
      <c r="S11295" s="31"/>
      <c r="T11295" s="31"/>
      <c r="U11295" s="169"/>
      <c r="V11295" s="150"/>
      <c r="W11295" s="141" t="str" cm="1">
        <f t="array" ref="W11295">IF(SUM(LEN(B11295:V11295))=0,"",IF(OR(OR(ISBLANK(F11295),SUM(LEN(C11295),LEN(D11295))=0),AND(NOT(E11295="Unknown"),ISBLANK(J11295)),AND(NOT(O11295="Unknown"),ISBLANK(R11295))),"Missing Information", INDEX(Table15[Entire Service Line Classification], MATCH(SUMIFS(Table15[Unique ID],Table15[System-Owned Portion],E11295,Table15[If Material Anything Other than "Lead" in Column E,Was Material Ever Previously Lead?],G11295,Table15[Customer-Owned Portion],O11295),Table15[Unique ID],0),0)))</f>
        <v/>
      </c>
    </row>
    <row r="11296" spans="2:23" x14ac:dyDescent="0.25">
      <c r="B11296" s="146"/>
      <c r="C11296" s="31"/>
      <c r="D11296" s="31"/>
      <c r="E11296" s="44"/>
      <c r="F11296" s="43"/>
      <c r="G11296" s="84"/>
      <c r="H11296" s="31"/>
      <c r="I11296" s="205"/>
      <c r="J11296" s="84"/>
      <c r="K11296" s="31"/>
      <c r="L11296" s="31"/>
      <c r="M11296" s="169"/>
      <c r="N11296" s="148"/>
      <c r="O11296" s="106"/>
      <c r="P11296" s="43"/>
      <c r="Q11296" s="205"/>
      <c r="R11296" s="84"/>
      <c r="S11296" s="31"/>
      <c r="T11296" s="31"/>
      <c r="U11296" s="169"/>
      <c r="V11296" s="150"/>
      <c r="W11296" s="141" t="str" cm="1">
        <f t="array" ref="W11296">IF(SUM(LEN(B11296:V11296))=0,"",IF(OR(OR(ISBLANK(F11296),SUM(LEN(C11296),LEN(D11296))=0),AND(NOT(E11296="Unknown"),ISBLANK(J11296)),AND(NOT(O11296="Unknown"),ISBLANK(R11296))),"Missing Information", INDEX(Table15[Entire Service Line Classification], MATCH(SUMIFS(Table15[Unique ID],Table15[System-Owned Portion],E11296,Table15[If Material Anything Other than "Lead" in Column E,Was Material Ever Previously Lead?],G11296,Table15[Customer-Owned Portion],O11296),Table15[Unique ID],0),0)))</f>
        <v/>
      </c>
    </row>
    <row r="11297" spans="2:23" x14ac:dyDescent="0.25">
      <c r="B11297" s="146"/>
      <c r="C11297" s="31"/>
      <c r="D11297" s="31"/>
      <c r="E11297" s="44"/>
      <c r="F11297" s="43"/>
      <c r="G11297" s="84"/>
      <c r="H11297" s="31"/>
      <c r="I11297" s="205"/>
      <c r="J11297" s="84"/>
      <c r="K11297" s="31"/>
      <c r="L11297" s="31"/>
      <c r="M11297" s="169"/>
      <c r="N11297" s="148"/>
      <c r="O11297" s="106"/>
      <c r="P11297" s="43"/>
      <c r="Q11297" s="205"/>
      <c r="R11297" s="84"/>
      <c r="S11297" s="31"/>
      <c r="T11297" s="31"/>
      <c r="U11297" s="169"/>
      <c r="V11297" s="150"/>
      <c r="W11297" s="141" t="str" cm="1">
        <f t="array" ref="W11297">IF(SUM(LEN(B11297:V11297))=0,"",IF(OR(OR(ISBLANK(F11297),SUM(LEN(C11297),LEN(D11297))=0),AND(NOT(E11297="Unknown"),ISBLANK(J11297)),AND(NOT(O11297="Unknown"),ISBLANK(R11297))),"Missing Information", INDEX(Table15[Entire Service Line Classification], MATCH(SUMIFS(Table15[Unique ID],Table15[System-Owned Portion],E11297,Table15[If Material Anything Other than "Lead" in Column E,Was Material Ever Previously Lead?],G11297,Table15[Customer-Owned Portion],O11297),Table15[Unique ID],0),0)))</f>
        <v/>
      </c>
    </row>
    <row r="11298" spans="2:23" x14ac:dyDescent="0.25">
      <c r="B11298" s="146"/>
      <c r="C11298" s="31"/>
      <c r="D11298" s="31"/>
      <c r="E11298" s="44"/>
      <c r="F11298" s="43"/>
      <c r="G11298" s="84"/>
      <c r="H11298" s="31"/>
      <c r="I11298" s="205"/>
      <c r="J11298" s="84"/>
      <c r="K11298" s="31"/>
      <c r="L11298" s="31"/>
      <c r="M11298" s="169"/>
      <c r="N11298" s="148"/>
      <c r="O11298" s="106"/>
      <c r="P11298" s="43"/>
      <c r="Q11298" s="205"/>
      <c r="R11298" s="84"/>
      <c r="S11298" s="31"/>
      <c r="T11298" s="31"/>
      <c r="U11298" s="169"/>
      <c r="V11298" s="150"/>
      <c r="W11298" s="141" t="str" cm="1">
        <f t="array" ref="W11298">IF(SUM(LEN(B11298:V11298))=0,"",IF(OR(OR(ISBLANK(F11298),SUM(LEN(C11298),LEN(D11298))=0),AND(NOT(E11298="Unknown"),ISBLANK(J11298)),AND(NOT(O11298="Unknown"),ISBLANK(R11298))),"Missing Information", INDEX(Table15[Entire Service Line Classification], MATCH(SUMIFS(Table15[Unique ID],Table15[System-Owned Portion],E11298,Table15[If Material Anything Other than "Lead" in Column E,Was Material Ever Previously Lead?],G11298,Table15[Customer-Owned Portion],O11298),Table15[Unique ID],0),0)))</f>
        <v/>
      </c>
    </row>
    <row r="11299" spans="2:23" x14ac:dyDescent="0.25">
      <c r="B11299" s="146"/>
      <c r="C11299" s="31"/>
      <c r="D11299" s="31"/>
      <c r="E11299" s="44"/>
      <c r="F11299" s="43"/>
      <c r="G11299" s="84"/>
      <c r="H11299" s="31"/>
      <c r="I11299" s="205"/>
      <c r="J11299" s="84"/>
      <c r="K11299" s="31"/>
      <c r="L11299" s="31"/>
      <c r="M11299" s="169"/>
      <c r="N11299" s="148"/>
      <c r="O11299" s="106"/>
      <c r="P11299" s="43"/>
      <c r="Q11299" s="205"/>
      <c r="R11299" s="84"/>
      <c r="S11299" s="31"/>
      <c r="T11299" s="31"/>
      <c r="U11299" s="169"/>
      <c r="V11299" s="150"/>
      <c r="W11299" s="141" t="str" cm="1">
        <f t="array" ref="W11299">IF(SUM(LEN(B11299:V11299))=0,"",IF(OR(OR(ISBLANK(F11299),SUM(LEN(C11299),LEN(D11299))=0),AND(NOT(E11299="Unknown"),ISBLANK(J11299)),AND(NOT(O11299="Unknown"),ISBLANK(R11299))),"Missing Information", INDEX(Table15[Entire Service Line Classification], MATCH(SUMIFS(Table15[Unique ID],Table15[System-Owned Portion],E11299,Table15[If Material Anything Other than "Lead" in Column E,Was Material Ever Previously Lead?],G11299,Table15[Customer-Owned Portion],O11299),Table15[Unique ID],0),0)))</f>
        <v/>
      </c>
    </row>
    <row r="11300" spans="2:23" x14ac:dyDescent="0.25">
      <c r="B11300" s="146"/>
      <c r="C11300" s="31"/>
      <c r="D11300" s="31"/>
      <c r="E11300" s="44"/>
      <c r="F11300" s="43"/>
      <c r="G11300" s="84"/>
      <c r="H11300" s="31"/>
      <c r="I11300" s="205"/>
      <c r="J11300" s="84"/>
      <c r="K11300" s="31"/>
      <c r="L11300" s="31"/>
      <c r="M11300" s="169"/>
      <c r="N11300" s="148"/>
      <c r="O11300" s="106"/>
      <c r="P11300" s="43"/>
      <c r="Q11300" s="205"/>
      <c r="R11300" s="84"/>
      <c r="S11300" s="31"/>
      <c r="T11300" s="31"/>
      <c r="U11300" s="169"/>
      <c r="V11300" s="150"/>
      <c r="W11300" s="141" t="str" cm="1">
        <f t="array" ref="W11300">IF(SUM(LEN(B11300:V11300))=0,"",IF(OR(OR(ISBLANK(F11300),SUM(LEN(C11300),LEN(D11300))=0),AND(NOT(E11300="Unknown"),ISBLANK(J11300)),AND(NOT(O11300="Unknown"),ISBLANK(R11300))),"Missing Information", INDEX(Table15[Entire Service Line Classification], MATCH(SUMIFS(Table15[Unique ID],Table15[System-Owned Portion],E11300,Table15[If Material Anything Other than "Lead" in Column E,Was Material Ever Previously Lead?],G11300,Table15[Customer-Owned Portion],O11300),Table15[Unique ID],0),0)))</f>
        <v/>
      </c>
    </row>
    <row r="11301" spans="2:23" x14ac:dyDescent="0.25">
      <c r="B11301" s="146"/>
      <c r="C11301" s="31"/>
      <c r="D11301" s="31"/>
      <c r="E11301" s="44"/>
      <c r="F11301" s="43"/>
      <c r="G11301" s="84"/>
      <c r="H11301" s="31"/>
      <c r="I11301" s="205"/>
      <c r="J11301" s="84"/>
      <c r="K11301" s="31"/>
      <c r="L11301" s="31"/>
      <c r="M11301" s="169"/>
      <c r="N11301" s="148"/>
      <c r="O11301" s="106"/>
      <c r="P11301" s="43"/>
      <c r="Q11301" s="205"/>
      <c r="R11301" s="84"/>
      <c r="S11301" s="31"/>
      <c r="T11301" s="31"/>
      <c r="U11301" s="169"/>
      <c r="V11301" s="150"/>
      <c r="W11301" s="141" t="str" cm="1">
        <f t="array" ref="W11301">IF(SUM(LEN(B11301:V11301))=0,"",IF(OR(OR(ISBLANK(F11301),SUM(LEN(C11301),LEN(D11301))=0),AND(NOT(E11301="Unknown"),ISBLANK(J11301)),AND(NOT(O11301="Unknown"),ISBLANK(R11301))),"Missing Information", INDEX(Table15[Entire Service Line Classification], MATCH(SUMIFS(Table15[Unique ID],Table15[System-Owned Portion],E11301,Table15[If Material Anything Other than "Lead" in Column E,Was Material Ever Previously Lead?],G11301,Table15[Customer-Owned Portion],O11301),Table15[Unique ID],0),0)))</f>
        <v/>
      </c>
    </row>
    <row r="11302" spans="2:23" x14ac:dyDescent="0.25">
      <c r="B11302" s="146"/>
      <c r="C11302" s="31"/>
      <c r="D11302" s="31"/>
      <c r="E11302" s="44"/>
      <c r="F11302" s="43"/>
      <c r="G11302" s="84"/>
      <c r="H11302" s="31"/>
      <c r="I11302" s="205"/>
      <c r="J11302" s="84"/>
      <c r="K11302" s="31"/>
      <c r="L11302" s="31"/>
      <c r="M11302" s="169"/>
      <c r="N11302" s="148"/>
      <c r="O11302" s="106"/>
      <c r="P11302" s="43"/>
      <c r="Q11302" s="205"/>
      <c r="R11302" s="84"/>
      <c r="S11302" s="31"/>
      <c r="T11302" s="31"/>
      <c r="U11302" s="169"/>
      <c r="V11302" s="150"/>
      <c r="W11302" s="141" t="str" cm="1">
        <f t="array" ref="W11302">IF(SUM(LEN(B11302:V11302))=0,"",IF(OR(OR(ISBLANK(F11302),SUM(LEN(C11302),LEN(D11302))=0),AND(NOT(E11302="Unknown"),ISBLANK(J11302)),AND(NOT(O11302="Unknown"),ISBLANK(R11302))),"Missing Information", INDEX(Table15[Entire Service Line Classification], MATCH(SUMIFS(Table15[Unique ID],Table15[System-Owned Portion],E11302,Table15[If Material Anything Other than "Lead" in Column E,Was Material Ever Previously Lead?],G11302,Table15[Customer-Owned Portion],O11302),Table15[Unique ID],0),0)))</f>
        <v/>
      </c>
    </row>
    <row r="11303" spans="2:23" x14ac:dyDescent="0.25">
      <c r="B11303" s="146"/>
      <c r="C11303" s="31"/>
      <c r="D11303" s="31"/>
      <c r="E11303" s="44"/>
      <c r="F11303" s="43"/>
      <c r="G11303" s="84"/>
      <c r="H11303" s="31"/>
      <c r="I11303" s="205"/>
      <c r="J11303" s="84"/>
      <c r="K11303" s="31"/>
      <c r="L11303" s="31"/>
      <c r="M11303" s="169"/>
      <c r="N11303" s="148"/>
      <c r="O11303" s="106"/>
      <c r="P11303" s="43"/>
      <c r="Q11303" s="205"/>
      <c r="R11303" s="84"/>
      <c r="S11303" s="31"/>
      <c r="T11303" s="31"/>
      <c r="U11303" s="169"/>
      <c r="V11303" s="150"/>
      <c r="W11303" s="141" t="str" cm="1">
        <f t="array" ref="W11303">IF(SUM(LEN(B11303:V11303))=0,"",IF(OR(OR(ISBLANK(F11303),SUM(LEN(C11303),LEN(D11303))=0),AND(NOT(E11303="Unknown"),ISBLANK(J11303)),AND(NOT(O11303="Unknown"),ISBLANK(R11303))),"Missing Information", INDEX(Table15[Entire Service Line Classification], MATCH(SUMIFS(Table15[Unique ID],Table15[System-Owned Portion],E11303,Table15[If Material Anything Other than "Lead" in Column E,Was Material Ever Previously Lead?],G11303,Table15[Customer-Owned Portion],O11303),Table15[Unique ID],0),0)))</f>
        <v/>
      </c>
    </row>
    <row r="11304" spans="2:23" x14ac:dyDescent="0.25">
      <c r="B11304" s="146"/>
      <c r="C11304" s="31"/>
      <c r="D11304" s="31"/>
      <c r="E11304" s="44"/>
      <c r="F11304" s="43"/>
      <c r="G11304" s="84"/>
      <c r="H11304" s="31"/>
      <c r="I11304" s="205"/>
      <c r="J11304" s="84"/>
      <c r="K11304" s="31"/>
      <c r="L11304" s="31"/>
      <c r="M11304" s="169"/>
      <c r="N11304" s="148"/>
      <c r="O11304" s="106"/>
      <c r="P11304" s="43"/>
      <c r="Q11304" s="205"/>
      <c r="R11304" s="84"/>
      <c r="S11304" s="31"/>
      <c r="T11304" s="31"/>
      <c r="U11304" s="169"/>
      <c r="V11304" s="150"/>
      <c r="W11304" s="141" t="str" cm="1">
        <f t="array" ref="W11304">IF(SUM(LEN(B11304:V11304))=0,"",IF(OR(OR(ISBLANK(F11304),SUM(LEN(C11304),LEN(D11304))=0),AND(NOT(E11304="Unknown"),ISBLANK(J11304)),AND(NOT(O11304="Unknown"),ISBLANK(R11304))),"Missing Information", INDEX(Table15[Entire Service Line Classification], MATCH(SUMIFS(Table15[Unique ID],Table15[System-Owned Portion],E11304,Table15[If Material Anything Other than "Lead" in Column E,Was Material Ever Previously Lead?],G11304,Table15[Customer-Owned Portion],O11304),Table15[Unique ID],0),0)))</f>
        <v/>
      </c>
    </row>
    <row r="11305" spans="2:23" x14ac:dyDescent="0.25">
      <c r="B11305" s="146"/>
      <c r="C11305" s="31"/>
      <c r="D11305" s="31"/>
      <c r="E11305" s="44"/>
      <c r="F11305" s="43"/>
      <c r="G11305" s="84"/>
      <c r="H11305" s="31"/>
      <c r="I11305" s="205"/>
      <c r="J11305" s="84"/>
      <c r="K11305" s="31"/>
      <c r="L11305" s="31"/>
      <c r="M11305" s="169"/>
      <c r="N11305" s="148"/>
      <c r="O11305" s="106"/>
      <c r="P11305" s="43"/>
      <c r="Q11305" s="205"/>
      <c r="R11305" s="84"/>
      <c r="S11305" s="31"/>
      <c r="T11305" s="31"/>
      <c r="U11305" s="169"/>
      <c r="V11305" s="150"/>
      <c r="W11305" s="141" t="str" cm="1">
        <f t="array" ref="W11305">IF(SUM(LEN(B11305:V11305))=0,"",IF(OR(OR(ISBLANK(F11305),SUM(LEN(C11305),LEN(D11305))=0),AND(NOT(E11305="Unknown"),ISBLANK(J11305)),AND(NOT(O11305="Unknown"),ISBLANK(R11305))),"Missing Information", INDEX(Table15[Entire Service Line Classification], MATCH(SUMIFS(Table15[Unique ID],Table15[System-Owned Portion],E11305,Table15[If Material Anything Other than "Lead" in Column E,Was Material Ever Previously Lead?],G11305,Table15[Customer-Owned Portion],O11305),Table15[Unique ID],0),0)))</f>
        <v/>
      </c>
    </row>
    <row r="11306" spans="2:23" x14ac:dyDescent="0.25">
      <c r="B11306" s="146"/>
      <c r="C11306" s="31"/>
      <c r="D11306" s="31"/>
      <c r="E11306" s="44"/>
      <c r="F11306" s="43"/>
      <c r="G11306" s="84"/>
      <c r="H11306" s="31"/>
      <c r="I11306" s="205"/>
      <c r="J11306" s="84"/>
      <c r="K11306" s="31"/>
      <c r="L11306" s="31"/>
      <c r="M11306" s="169"/>
      <c r="N11306" s="148"/>
      <c r="O11306" s="106"/>
      <c r="P11306" s="43"/>
      <c r="Q11306" s="205"/>
      <c r="R11306" s="84"/>
      <c r="S11306" s="31"/>
      <c r="T11306" s="31"/>
      <c r="U11306" s="169"/>
      <c r="V11306" s="150"/>
      <c r="W11306" s="141" t="str" cm="1">
        <f t="array" ref="W11306">IF(SUM(LEN(B11306:V11306))=0,"",IF(OR(OR(ISBLANK(F11306),SUM(LEN(C11306),LEN(D11306))=0),AND(NOT(E11306="Unknown"),ISBLANK(J11306)),AND(NOT(O11306="Unknown"),ISBLANK(R11306))),"Missing Information", INDEX(Table15[Entire Service Line Classification], MATCH(SUMIFS(Table15[Unique ID],Table15[System-Owned Portion],E11306,Table15[If Material Anything Other than "Lead" in Column E,Was Material Ever Previously Lead?],G11306,Table15[Customer-Owned Portion],O11306),Table15[Unique ID],0),0)))</f>
        <v/>
      </c>
    </row>
    <row r="11307" spans="2:23" x14ac:dyDescent="0.25">
      <c r="B11307" s="146"/>
      <c r="C11307" s="31"/>
      <c r="D11307" s="31"/>
      <c r="E11307" s="44"/>
      <c r="F11307" s="43"/>
      <c r="G11307" s="84"/>
      <c r="H11307" s="31"/>
      <c r="I11307" s="205"/>
      <c r="J11307" s="84"/>
      <c r="K11307" s="31"/>
      <c r="L11307" s="31"/>
      <c r="M11307" s="169"/>
      <c r="N11307" s="148"/>
      <c r="O11307" s="106"/>
      <c r="P11307" s="43"/>
      <c r="Q11307" s="205"/>
      <c r="R11307" s="84"/>
      <c r="S11307" s="31"/>
      <c r="T11307" s="31"/>
      <c r="U11307" s="169"/>
      <c r="V11307" s="150"/>
      <c r="W11307" s="141" t="str" cm="1">
        <f t="array" ref="W11307">IF(SUM(LEN(B11307:V11307))=0,"",IF(OR(OR(ISBLANK(F11307),SUM(LEN(C11307),LEN(D11307))=0),AND(NOT(E11307="Unknown"),ISBLANK(J11307)),AND(NOT(O11307="Unknown"),ISBLANK(R11307))),"Missing Information", INDEX(Table15[Entire Service Line Classification], MATCH(SUMIFS(Table15[Unique ID],Table15[System-Owned Portion],E11307,Table15[If Material Anything Other than "Lead" in Column E,Was Material Ever Previously Lead?],G11307,Table15[Customer-Owned Portion],O11307),Table15[Unique ID],0),0)))</f>
        <v/>
      </c>
    </row>
    <row r="11308" spans="2:23" x14ac:dyDescent="0.25">
      <c r="B11308" s="146"/>
      <c r="C11308" s="31"/>
      <c r="D11308" s="31"/>
      <c r="E11308" s="44"/>
      <c r="F11308" s="43"/>
      <c r="G11308" s="84"/>
      <c r="H11308" s="31"/>
      <c r="I11308" s="205"/>
      <c r="J11308" s="84"/>
      <c r="K11308" s="31"/>
      <c r="L11308" s="31"/>
      <c r="M11308" s="169"/>
      <c r="N11308" s="148"/>
      <c r="O11308" s="106"/>
      <c r="P11308" s="43"/>
      <c r="Q11308" s="205"/>
      <c r="R11308" s="84"/>
      <c r="S11308" s="31"/>
      <c r="T11308" s="31"/>
      <c r="U11308" s="169"/>
      <c r="V11308" s="150"/>
      <c r="W11308" s="141" t="str" cm="1">
        <f t="array" ref="W11308">IF(SUM(LEN(B11308:V11308))=0,"",IF(OR(OR(ISBLANK(F11308),SUM(LEN(C11308),LEN(D11308))=0),AND(NOT(E11308="Unknown"),ISBLANK(J11308)),AND(NOT(O11308="Unknown"),ISBLANK(R11308))),"Missing Information", INDEX(Table15[Entire Service Line Classification], MATCH(SUMIFS(Table15[Unique ID],Table15[System-Owned Portion],E11308,Table15[If Material Anything Other than "Lead" in Column E,Was Material Ever Previously Lead?],G11308,Table15[Customer-Owned Portion],O11308),Table15[Unique ID],0),0)))</f>
        <v/>
      </c>
    </row>
    <row r="11309" spans="2:23" x14ac:dyDescent="0.25">
      <c r="B11309" s="146"/>
      <c r="C11309" s="31"/>
      <c r="D11309" s="31"/>
      <c r="E11309" s="44"/>
      <c r="F11309" s="43"/>
      <c r="G11309" s="84"/>
      <c r="H11309" s="31"/>
      <c r="I11309" s="205"/>
      <c r="J11309" s="84"/>
      <c r="K11309" s="31"/>
      <c r="L11309" s="31"/>
      <c r="M11309" s="169"/>
      <c r="N11309" s="148"/>
      <c r="O11309" s="106"/>
      <c r="P11309" s="43"/>
      <c r="Q11309" s="205"/>
      <c r="R11309" s="84"/>
      <c r="S11309" s="31"/>
      <c r="T11309" s="31"/>
      <c r="U11309" s="169"/>
      <c r="V11309" s="150"/>
      <c r="W11309" s="141" t="str" cm="1">
        <f t="array" ref="W11309">IF(SUM(LEN(B11309:V11309))=0,"",IF(OR(OR(ISBLANK(F11309),SUM(LEN(C11309),LEN(D11309))=0),AND(NOT(E11309="Unknown"),ISBLANK(J11309)),AND(NOT(O11309="Unknown"),ISBLANK(R11309))),"Missing Information", INDEX(Table15[Entire Service Line Classification], MATCH(SUMIFS(Table15[Unique ID],Table15[System-Owned Portion],E11309,Table15[If Material Anything Other than "Lead" in Column E,Was Material Ever Previously Lead?],G11309,Table15[Customer-Owned Portion],O11309),Table15[Unique ID],0),0)))</f>
        <v/>
      </c>
    </row>
    <row r="11310" spans="2:23" x14ac:dyDescent="0.25">
      <c r="B11310" s="146"/>
      <c r="C11310" s="31"/>
      <c r="D11310" s="31"/>
      <c r="E11310" s="44"/>
      <c r="F11310" s="43"/>
      <c r="G11310" s="84"/>
      <c r="H11310" s="31"/>
      <c r="I11310" s="205"/>
      <c r="J11310" s="84"/>
      <c r="K11310" s="31"/>
      <c r="L11310" s="31"/>
      <c r="M11310" s="169"/>
      <c r="N11310" s="148"/>
      <c r="O11310" s="106"/>
      <c r="P11310" s="43"/>
      <c r="Q11310" s="205"/>
      <c r="R11310" s="84"/>
      <c r="S11310" s="31"/>
      <c r="T11310" s="31"/>
      <c r="U11310" s="169"/>
      <c r="V11310" s="150"/>
      <c r="W11310" s="141" t="str" cm="1">
        <f t="array" ref="W11310">IF(SUM(LEN(B11310:V11310))=0,"",IF(OR(OR(ISBLANK(F11310),SUM(LEN(C11310),LEN(D11310))=0),AND(NOT(E11310="Unknown"),ISBLANK(J11310)),AND(NOT(O11310="Unknown"),ISBLANK(R11310))),"Missing Information", INDEX(Table15[Entire Service Line Classification], MATCH(SUMIFS(Table15[Unique ID],Table15[System-Owned Portion],E11310,Table15[If Material Anything Other than "Lead" in Column E,Was Material Ever Previously Lead?],G11310,Table15[Customer-Owned Portion],O11310),Table15[Unique ID],0),0)))</f>
        <v/>
      </c>
    </row>
    <row r="11311" spans="2:23" x14ac:dyDescent="0.25">
      <c r="B11311" s="146"/>
      <c r="C11311" s="31"/>
      <c r="D11311" s="31"/>
      <c r="E11311" s="44"/>
      <c r="F11311" s="43"/>
      <c r="G11311" s="84"/>
      <c r="H11311" s="31"/>
      <c r="I11311" s="205"/>
      <c r="J11311" s="84"/>
      <c r="K11311" s="31"/>
      <c r="L11311" s="31"/>
      <c r="M11311" s="169"/>
      <c r="N11311" s="148"/>
      <c r="O11311" s="106"/>
      <c r="P11311" s="43"/>
      <c r="Q11311" s="205"/>
      <c r="R11311" s="84"/>
      <c r="S11311" s="31"/>
      <c r="T11311" s="31"/>
      <c r="U11311" s="169"/>
      <c r="V11311" s="150"/>
      <c r="W11311" s="141" t="str" cm="1">
        <f t="array" ref="W11311">IF(SUM(LEN(B11311:V11311))=0,"",IF(OR(OR(ISBLANK(F11311),SUM(LEN(C11311),LEN(D11311))=0),AND(NOT(E11311="Unknown"),ISBLANK(J11311)),AND(NOT(O11311="Unknown"),ISBLANK(R11311))),"Missing Information", INDEX(Table15[Entire Service Line Classification], MATCH(SUMIFS(Table15[Unique ID],Table15[System-Owned Portion],E11311,Table15[If Material Anything Other than "Lead" in Column E,Was Material Ever Previously Lead?],G11311,Table15[Customer-Owned Portion],O11311),Table15[Unique ID],0),0)))</f>
        <v/>
      </c>
    </row>
    <row r="11312" spans="2:23" x14ac:dyDescent="0.25">
      <c r="B11312" s="146"/>
      <c r="C11312" s="31"/>
      <c r="D11312" s="31"/>
      <c r="E11312" s="44"/>
      <c r="F11312" s="43"/>
      <c r="G11312" s="84"/>
      <c r="H11312" s="31"/>
      <c r="I11312" s="205"/>
      <c r="J11312" s="84"/>
      <c r="K11312" s="31"/>
      <c r="L11312" s="31"/>
      <c r="M11312" s="169"/>
      <c r="N11312" s="148"/>
      <c r="O11312" s="106"/>
      <c r="P11312" s="43"/>
      <c r="Q11312" s="205"/>
      <c r="R11312" s="84"/>
      <c r="S11312" s="31"/>
      <c r="T11312" s="31"/>
      <c r="U11312" s="169"/>
      <c r="V11312" s="150"/>
      <c r="W11312" s="141" t="str" cm="1">
        <f t="array" ref="W11312">IF(SUM(LEN(B11312:V11312))=0,"",IF(OR(OR(ISBLANK(F11312),SUM(LEN(C11312),LEN(D11312))=0),AND(NOT(E11312="Unknown"),ISBLANK(J11312)),AND(NOT(O11312="Unknown"),ISBLANK(R11312))),"Missing Information", INDEX(Table15[Entire Service Line Classification], MATCH(SUMIFS(Table15[Unique ID],Table15[System-Owned Portion],E11312,Table15[If Material Anything Other than "Lead" in Column E,Was Material Ever Previously Lead?],G11312,Table15[Customer-Owned Portion],O11312),Table15[Unique ID],0),0)))</f>
        <v/>
      </c>
    </row>
    <row r="11313" spans="2:23" x14ac:dyDescent="0.25">
      <c r="B11313" s="146"/>
      <c r="C11313" s="31"/>
      <c r="D11313" s="31"/>
      <c r="E11313" s="44"/>
      <c r="F11313" s="43"/>
      <c r="G11313" s="84"/>
      <c r="H11313" s="31"/>
      <c r="I11313" s="205"/>
      <c r="J11313" s="84"/>
      <c r="K11313" s="31"/>
      <c r="L11313" s="31"/>
      <c r="M11313" s="169"/>
      <c r="N11313" s="148"/>
      <c r="O11313" s="106"/>
      <c r="P11313" s="43"/>
      <c r="Q11313" s="205"/>
      <c r="R11313" s="84"/>
      <c r="S11313" s="31"/>
      <c r="T11313" s="31"/>
      <c r="U11313" s="169"/>
      <c r="V11313" s="150"/>
      <c r="W11313" s="141" t="str" cm="1">
        <f t="array" ref="W11313">IF(SUM(LEN(B11313:V11313))=0,"",IF(OR(OR(ISBLANK(F11313),SUM(LEN(C11313),LEN(D11313))=0),AND(NOT(E11313="Unknown"),ISBLANK(J11313)),AND(NOT(O11313="Unknown"),ISBLANK(R11313))),"Missing Information", INDEX(Table15[Entire Service Line Classification], MATCH(SUMIFS(Table15[Unique ID],Table15[System-Owned Portion],E11313,Table15[If Material Anything Other than "Lead" in Column E,Was Material Ever Previously Lead?],G11313,Table15[Customer-Owned Portion],O11313),Table15[Unique ID],0),0)))</f>
        <v/>
      </c>
    </row>
    <row r="11314" spans="2:23" x14ac:dyDescent="0.25">
      <c r="B11314" s="146"/>
      <c r="C11314" s="31"/>
      <c r="D11314" s="31"/>
      <c r="E11314" s="44"/>
      <c r="F11314" s="43"/>
      <c r="G11314" s="84"/>
      <c r="H11314" s="31"/>
      <c r="I11314" s="205"/>
      <c r="J11314" s="84"/>
      <c r="K11314" s="31"/>
      <c r="L11314" s="31"/>
      <c r="M11314" s="169"/>
      <c r="N11314" s="148"/>
      <c r="O11314" s="106"/>
      <c r="P11314" s="43"/>
      <c r="Q11314" s="205"/>
      <c r="R11314" s="84"/>
      <c r="S11314" s="31"/>
      <c r="T11314" s="31"/>
      <c r="U11314" s="169"/>
      <c r="V11314" s="150"/>
      <c r="W11314" s="141" t="str" cm="1">
        <f t="array" ref="W11314">IF(SUM(LEN(B11314:V11314))=0,"",IF(OR(OR(ISBLANK(F11314),SUM(LEN(C11314),LEN(D11314))=0),AND(NOT(E11314="Unknown"),ISBLANK(J11314)),AND(NOT(O11314="Unknown"),ISBLANK(R11314))),"Missing Information", INDEX(Table15[Entire Service Line Classification], MATCH(SUMIFS(Table15[Unique ID],Table15[System-Owned Portion],E11314,Table15[If Material Anything Other than "Lead" in Column E,Was Material Ever Previously Lead?],G11314,Table15[Customer-Owned Portion],O11314),Table15[Unique ID],0),0)))</f>
        <v/>
      </c>
    </row>
    <row r="11315" spans="2:23" x14ac:dyDescent="0.25">
      <c r="B11315" s="146"/>
      <c r="C11315" s="31"/>
      <c r="D11315" s="31"/>
      <c r="E11315" s="44"/>
      <c r="F11315" s="43"/>
      <c r="G11315" s="84"/>
      <c r="H11315" s="31"/>
      <c r="I11315" s="205"/>
      <c r="J11315" s="84"/>
      <c r="K11315" s="31"/>
      <c r="L11315" s="31"/>
      <c r="M11315" s="169"/>
      <c r="N11315" s="148"/>
      <c r="O11315" s="106"/>
      <c r="P11315" s="43"/>
      <c r="Q11315" s="205"/>
      <c r="R11315" s="84"/>
      <c r="S11315" s="31"/>
      <c r="T11315" s="31"/>
      <c r="U11315" s="169"/>
      <c r="V11315" s="150"/>
      <c r="W11315" s="141" t="str" cm="1">
        <f t="array" ref="W11315">IF(SUM(LEN(B11315:V11315))=0,"",IF(OR(OR(ISBLANK(F11315),SUM(LEN(C11315),LEN(D11315))=0),AND(NOT(E11315="Unknown"),ISBLANK(J11315)),AND(NOT(O11315="Unknown"),ISBLANK(R11315))),"Missing Information", INDEX(Table15[Entire Service Line Classification], MATCH(SUMIFS(Table15[Unique ID],Table15[System-Owned Portion],E11315,Table15[If Material Anything Other than "Lead" in Column E,Was Material Ever Previously Lead?],G11315,Table15[Customer-Owned Portion],O11315),Table15[Unique ID],0),0)))</f>
        <v/>
      </c>
    </row>
    <row r="11316" spans="2:23" x14ac:dyDescent="0.25">
      <c r="B11316" s="146"/>
      <c r="C11316" s="31"/>
      <c r="D11316" s="31"/>
      <c r="E11316" s="44"/>
      <c r="F11316" s="43"/>
      <c r="G11316" s="84"/>
      <c r="H11316" s="31"/>
      <c r="I11316" s="205"/>
      <c r="J11316" s="84"/>
      <c r="K11316" s="31"/>
      <c r="L11316" s="31"/>
      <c r="M11316" s="169"/>
      <c r="N11316" s="148"/>
      <c r="O11316" s="106"/>
      <c r="P11316" s="43"/>
      <c r="Q11316" s="205"/>
      <c r="R11316" s="84"/>
      <c r="S11316" s="31"/>
      <c r="T11316" s="31"/>
      <c r="U11316" s="169"/>
      <c r="V11316" s="150"/>
      <c r="W11316" s="141" t="str" cm="1">
        <f t="array" ref="W11316">IF(SUM(LEN(B11316:V11316))=0,"",IF(OR(OR(ISBLANK(F11316),SUM(LEN(C11316),LEN(D11316))=0),AND(NOT(E11316="Unknown"),ISBLANK(J11316)),AND(NOT(O11316="Unknown"),ISBLANK(R11316))),"Missing Information", INDEX(Table15[Entire Service Line Classification], MATCH(SUMIFS(Table15[Unique ID],Table15[System-Owned Portion],E11316,Table15[If Material Anything Other than "Lead" in Column E,Was Material Ever Previously Lead?],G11316,Table15[Customer-Owned Portion],O11316),Table15[Unique ID],0),0)))</f>
        <v/>
      </c>
    </row>
    <row r="11317" spans="2:23" x14ac:dyDescent="0.25">
      <c r="B11317" s="146"/>
      <c r="C11317" s="31"/>
      <c r="D11317" s="31"/>
      <c r="E11317" s="44"/>
      <c r="F11317" s="43"/>
      <c r="G11317" s="84"/>
      <c r="H11317" s="31"/>
      <c r="I11317" s="205"/>
      <c r="J11317" s="84"/>
      <c r="K11317" s="31"/>
      <c r="L11317" s="31"/>
      <c r="M11317" s="169"/>
      <c r="N11317" s="148"/>
      <c r="O11317" s="106"/>
      <c r="P11317" s="43"/>
      <c r="Q11317" s="205"/>
      <c r="R11317" s="84"/>
      <c r="S11317" s="31"/>
      <c r="T11317" s="31"/>
      <c r="U11317" s="169"/>
      <c r="V11317" s="150"/>
      <c r="W11317" s="141" t="str" cm="1">
        <f t="array" ref="W11317">IF(SUM(LEN(B11317:V11317))=0,"",IF(OR(OR(ISBLANK(F11317),SUM(LEN(C11317),LEN(D11317))=0),AND(NOT(E11317="Unknown"),ISBLANK(J11317)),AND(NOT(O11317="Unknown"),ISBLANK(R11317))),"Missing Information", INDEX(Table15[Entire Service Line Classification], MATCH(SUMIFS(Table15[Unique ID],Table15[System-Owned Portion],E11317,Table15[If Material Anything Other than "Lead" in Column E,Was Material Ever Previously Lead?],G11317,Table15[Customer-Owned Portion],O11317),Table15[Unique ID],0),0)))</f>
        <v/>
      </c>
    </row>
    <row r="11318" spans="2:23" x14ac:dyDescent="0.25">
      <c r="B11318" s="146"/>
      <c r="C11318" s="31"/>
      <c r="D11318" s="31"/>
      <c r="E11318" s="44"/>
      <c r="F11318" s="43"/>
      <c r="G11318" s="84"/>
      <c r="H11318" s="31"/>
      <c r="I11318" s="205"/>
      <c r="J11318" s="84"/>
      <c r="K11318" s="31"/>
      <c r="L11318" s="31"/>
      <c r="M11318" s="169"/>
      <c r="N11318" s="148"/>
      <c r="O11318" s="106"/>
      <c r="P11318" s="43"/>
      <c r="Q11318" s="205"/>
      <c r="R11318" s="84"/>
      <c r="S11318" s="31"/>
      <c r="T11318" s="31"/>
      <c r="U11318" s="169"/>
      <c r="V11318" s="150"/>
      <c r="W11318" s="141" t="str" cm="1">
        <f t="array" ref="W11318">IF(SUM(LEN(B11318:V11318))=0,"",IF(OR(OR(ISBLANK(F11318),SUM(LEN(C11318),LEN(D11318))=0),AND(NOT(E11318="Unknown"),ISBLANK(J11318)),AND(NOT(O11318="Unknown"),ISBLANK(R11318))),"Missing Information", INDEX(Table15[Entire Service Line Classification], MATCH(SUMIFS(Table15[Unique ID],Table15[System-Owned Portion],E11318,Table15[If Material Anything Other than "Lead" in Column E,Was Material Ever Previously Lead?],G11318,Table15[Customer-Owned Portion],O11318),Table15[Unique ID],0),0)))</f>
        <v/>
      </c>
    </row>
    <row r="11319" spans="2:23" x14ac:dyDescent="0.25">
      <c r="B11319" s="146"/>
      <c r="C11319" s="31"/>
      <c r="D11319" s="31"/>
      <c r="E11319" s="44"/>
      <c r="F11319" s="43"/>
      <c r="G11319" s="84"/>
      <c r="H11319" s="31"/>
      <c r="I11319" s="205"/>
      <c r="J11319" s="84"/>
      <c r="K11319" s="31"/>
      <c r="L11319" s="31"/>
      <c r="M11319" s="169"/>
      <c r="N11319" s="148"/>
      <c r="O11319" s="106"/>
      <c r="P11319" s="43"/>
      <c r="Q11319" s="205"/>
      <c r="R11319" s="84"/>
      <c r="S11319" s="31"/>
      <c r="T11319" s="31"/>
      <c r="U11319" s="169"/>
      <c r="V11319" s="150"/>
      <c r="W11319" s="141" t="str" cm="1">
        <f t="array" ref="W11319">IF(SUM(LEN(B11319:V11319))=0,"",IF(OR(OR(ISBLANK(F11319),SUM(LEN(C11319),LEN(D11319))=0),AND(NOT(E11319="Unknown"),ISBLANK(J11319)),AND(NOT(O11319="Unknown"),ISBLANK(R11319))),"Missing Information", INDEX(Table15[Entire Service Line Classification], MATCH(SUMIFS(Table15[Unique ID],Table15[System-Owned Portion],E11319,Table15[If Material Anything Other than "Lead" in Column E,Was Material Ever Previously Lead?],G11319,Table15[Customer-Owned Portion],O11319),Table15[Unique ID],0),0)))</f>
        <v/>
      </c>
    </row>
    <row r="11320" spans="2:23" x14ac:dyDescent="0.25">
      <c r="B11320" s="146"/>
      <c r="C11320" s="31"/>
      <c r="D11320" s="31"/>
      <c r="E11320" s="44"/>
      <c r="F11320" s="43"/>
      <c r="G11320" s="84"/>
      <c r="H11320" s="31"/>
      <c r="I11320" s="205"/>
      <c r="J11320" s="84"/>
      <c r="K11320" s="31"/>
      <c r="L11320" s="31"/>
      <c r="M11320" s="169"/>
      <c r="N11320" s="148"/>
      <c r="O11320" s="106"/>
      <c r="P11320" s="43"/>
      <c r="Q11320" s="205"/>
      <c r="R11320" s="84"/>
      <c r="S11320" s="31"/>
      <c r="T11320" s="31"/>
      <c r="U11320" s="169"/>
      <c r="V11320" s="150"/>
      <c r="W11320" s="141" t="str" cm="1">
        <f t="array" ref="W11320">IF(SUM(LEN(B11320:V11320))=0,"",IF(OR(OR(ISBLANK(F11320),SUM(LEN(C11320),LEN(D11320))=0),AND(NOT(E11320="Unknown"),ISBLANK(J11320)),AND(NOT(O11320="Unknown"),ISBLANK(R11320))),"Missing Information", INDEX(Table15[Entire Service Line Classification], MATCH(SUMIFS(Table15[Unique ID],Table15[System-Owned Portion],E11320,Table15[If Material Anything Other than "Lead" in Column E,Was Material Ever Previously Lead?],G11320,Table15[Customer-Owned Portion],O11320),Table15[Unique ID],0),0)))</f>
        <v/>
      </c>
    </row>
    <row r="11321" spans="2:23" x14ac:dyDescent="0.25">
      <c r="B11321" s="146"/>
      <c r="C11321" s="31"/>
      <c r="D11321" s="31"/>
      <c r="E11321" s="44"/>
      <c r="F11321" s="43"/>
      <c r="G11321" s="84"/>
      <c r="H11321" s="31"/>
      <c r="I11321" s="205"/>
      <c r="J11321" s="84"/>
      <c r="K11321" s="31"/>
      <c r="L11321" s="31"/>
      <c r="M11321" s="169"/>
      <c r="N11321" s="148"/>
      <c r="O11321" s="106"/>
      <c r="P11321" s="43"/>
      <c r="Q11321" s="205"/>
      <c r="R11321" s="84"/>
      <c r="S11321" s="31"/>
      <c r="T11321" s="31"/>
      <c r="U11321" s="169"/>
      <c r="V11321" s="150"/>
      <c r="W11321" s="141" t="str" cm="1">
        <f t="array" ref="W11321">IF(SUM(LEN(B11321:V11321))=0,"",IF(OR(OR(ISBLANK(F11321),SUM(LEN(C11321),LEN(D11321))=0),AND(NOT(E11321="Unknown"),ISBLANK(J11321)),AND(NOT(O11321="Unknown"),ISBLANK(R11321))),"Missing Information", INDEX(Table15[Entire Service Line Classification], MATCH(SUMIFS(Table15[Unique ID],Table15[System-Owned Portion],E11321,Table15[If Material Anything Other than "Lead" in Column E,Was Material Ever Previously Lead?],G11321,Table15[Customer-Owned Portion],O11321),Table15[Unique ID],0),0)))</f>
        <v/>
      </c>
    </row>
    <row r="11322" spans="2:23" x14ac:dyDescent="0.25">
      <c r="B11322" s="146"/>
      <c r="C11322" s="31"/>
      <c r="D11322" s="31"/>
      <c r="E11322" s="44"/>
      <c r="F11322" s="43"/>
      <c r="G11322" s="84"/>
      <c r="H11322" s="31"/>
      <c r="I11322" s="205"/>
      <c r="J11322" s="84"/>
      <c r="K11322" s="31"/>
      <c r="L11322" s="31"/>
      <c r="M11322" s="169"/>
      <c r="N11322" s="148"/>
      <c r="O11322" s="106"/>
      <c r="P11322" s="43"/>
      <c r="Q11322" s="205"/>
      <c r="R11322" s="84"/>
      <c r="S11322" s="31"/>
      <c r="T11322" s="31"/>
      <c r="U11322" s="169"/>
      <c r="V11322" s="150"/>
      <c r="W11322" s="141" t="str" cm="1">
        <f t="array" ref="W11322">IF(SUM(LEN(B11322:V11322))=0,"",IF(OR(OR(ISBLANK(F11322),SUM(LEN(C11322),LEN(D11322))=0),AND(NOT(E11322="Unknown"),ISBLANK(J11322)),AND(NOT(O11322="Unknown"),ISBLANK(R11322))),"Missing Information", INDEX(Table15[Entire Service Line Classification], MATCH(SUMIFS(Table15[Unique ID],Table15[System-Owned Portion],E11322,Table15[If Material Anything Other than "Lead" in Column E,Was Material Ever Previously Lead?],G11322,Table15[Customer-Owned Portion],O11322),Table15[Unique ID],0),0)))</f>
        <v/>
      </c>
    </row>
    <row r="11323" spans="2:23" x14ac:dyDescent="0.25">
      <c r="B11323" s="146"/>
      <c r="C11323" s="31"/>
      <c r="D11323" s="31"/>
      <c r="E11323" s="44"/>
      <c r="F11323" s="43"/>
      <c r="G11323" s="84"/>
      <c r="H11323" s="31"/>
      <c r="I11323" s="205"/>
      <c r="J11323" s="84"/>
      <c r="K11323" s="31"/>
      <c r="L11323" s="31"/>
      <c r="M11323" s="169"/>
      <c r="N11323" s="148"/>
      <c r="O11323" s="106"/>
      <c r="P11323" s="43"/>
      <c r="Q11323" s="205"/>
      <c r="R11323" s="84"/>
      <c r="S11323" s="31"/>
      <c r="T11323" s="31"/>
      <c r="U11323" s="169"/>
      <c r="V11323" s="150"/>
      <c r="W11323" s="141" t="str" cm="1">
        <f t="array" ref="W11323">IF(SUM(LEN(B11323:V11323))=0,"",IF(OR(OR(ISBLANK(F11323),SUM(LEN(C11323),LEN(D11323))=0),AND(NOT(E11323="Unknown"),ISBLANK(J11323)),AND(NOT(O11323="Unknown"),ISBLANK(R11323))),"Missing Information", INDEX(Table15[Entire Service Line Classification], MATCH(SUMIFS(Table15[Unique ID],Table15[System-Owned Portion],E11323,Table15[If Material Anything Other than "Lead" in Column E,Was Material Ever Previously Lead?],G11323,Table15[Customer-Owned Portion],O11323),Table15[Unique ID],0),0)))</f>
        <v/>
      </c>
    </row>
    <row r="11324" spans="2:23" x14ac:dyDescent="0.25">
      <c r="B11324" s="146"/>
      <c r="C11324" s="31"/>
      <c r="D11324" s="31"/>
      <c r="E11324" s="44"/>
      <c r="F11324" s="43"/>
      <c r="G11324" s="84"/>
      <c r="H11324" s="31"/>
      <c r="I11324" s="205"/>
      <c r="J11324" s="84"/>
      <c r="K11324" s="31"/>
      <c r="L11324" s="31"/>
      <c r="M11324" s="169"/>
      <c r="N11324" s="148"/>
      <c r="O11324" s="106"/>
      <c r="P11324" s="43"/>
      <c r="Q11324" s="205"/>
      <c r="R11324" s="84"/>
      <c r="S11324" s="31"/>
      <c r="T11324" s="31"/>
      <c r="U11324" s="169"/>
      <c r="V11324" s="150"/>
      <c r="W11324" s="141" t="str" cm="1">
        <f t="array" ref="W11324">IF(SUM(LEN(B11324:V11324))=0,"",IF(OR(OR(ISBLANK(F11324),SUM(LEN(C11324),LEN(D11324))=0),AND(NOT(E11324="Unknown"),ISBLANK(J11324)),AND(NOT(O11324="Unknown"),ISBLANK(R11324))),"Missing Information", INDEX(Table15[Entire Service Line Classification], MATCH(SUMIFS(Table15[Unique ID],Table15[System-Owned Portion],E11324,Table15[If Material Anything Other than "Lead" in Column E,Was Material Ever Previously Lead?],G11324,Table15[Customer-Owned Portion],O11324),Table15[Unique ID],0),0)))</f>
        <v/>
      </c>
    </row>
    <row r="11325" spans="2:23" x14ac:dyDescent="0.25">
      <c r="B11325" s="146"/>
      <c r="C11325" s="31"/>
      <c r="D11325" s="31"/>
      <c r="E11325" s="44"/>
      <c r="F11325" s="43"/>
      <c r="G11325" s="84"/>
      <c r="H11325" s="31"/>
      <c r="I11325" s="205"/>
      <c r="J11325" s="84"/>
      <c r="K11325" s="31"/>
      <c r="L11325" s="31"/>
      <c r="M11325" s="169"/>
      <c r="N11325" s="148"/>
      <c r="O11325" s="106"/>
      <c r="P11325" s="43"/>
      <c r="Q11325" s="205"/>
      <c r="R11325" s="84"/>
      <c r="S11325" s="31"/>
      <c r="T11325" s="31"/>
      <c r="U11325" s="169"/>
      <c r="V11325" s="150"/>
      <c r="W11325" s="141" t="str" cm="1">
        <f t="array" ref="W11325">IF(SUM(LEN(B11325:V11325))=0,"",IF(OR(OR(ISBLANK(F11325),SUM(LEN(C11325),LEN(D11325))=0),AND(NOT(E11325="Unknown"),ISBLANK(J11325)),AND(NOT(O11325="Unknown"),ISBLANK(R11325))),"Missing Information", INDEX(Table15[Entire Service Line Classification], MATCH(SUMIFS(Table15[Unique ID],Table15[System-Owned Portion],E11325,Table15[If Material Anything Other than "Lead" in Column E,Was Material Ever Previously Lead?],G11325,Table15[Customer-Owned Portion],O11325),Table15[Unique ID],0),0)))</f>
        <v/>
      </c>
    </row>
    <row r="11326" spans="2:23" x14ac:dyDescent="0.25">
      <c r="B11326" s="146"/>
      <c r="C11326" s="31"/>
      <c r="D11326" s="31"/>
      <c r="E11326" s="44"/>
      <c r="F11326" s="43"/>
      <c r="G11326" s="84"/>
      <c r="H11326" s="31"/>
      <c r="I11326" s="205"/>
      <c r="J11326" s="84"/>
      <c r="K11326" s="31"/>
      <c r="L11326" s="31"/>
      <c r="M11326" s="169"/>
      <c r="N11326" s="148"/>
      <c r="O11326" s="106"/>
      <c r="P11326" s="43"/>
      <c r="Q11326" s="205"/>
      <c r="R11326" s="84"/>
      <c r="S11326" s="31"/>
      <c r="T11326" s="31"/>
      <c r="U11326" s="169"/>
      <c r="V11326" s="150"/>
      <c r="W11326" s="141" t="str" cm="1">
        <f t="array" ref="W11326">IF(SUM(LEN(B11326:V11326))=0,"",IF(OR(OR(ISBLANK(F11326),SUM(LEN(C11326),LEN(D11326))=0),AND(NOT(E11326="Unknown"),ISBLANK(J11326)),AND(NOT(O11326="Unknown"),ISBLANK(R11326))),"Missing Information", INDEX(Table15[Entire Service Line Classification], MATCH(SUMIFS(Table15[Unique ID],Table15[System-Owned Portion],E11326,Table15[If Material Anything Other than "Lead" in Column E,Was Material Ever Previously Lead?],G11326,Table15[Customer-Owned Portion],O11326),Table15[Unique ID],0),0)))</f>
        <v/>
      </c>
    </row>
    <row r="11327" spans="2:23" x14ac:dyDescent="0.25">
      <c r="B11327" s="146"/>
      <c r="C11327" s="31"/>
      <c r="D11327" s="31"/>
      <c r="E11327" s="44"/>
      <c r="F11327" s="43"/>
      <c r="G11327" s="84"/>
      <c r="H11327" s="31"/>
      <c r="I11327" s="205"/>
      <c r="J11327" s="84"/>
      <c r="K11327" s="31"/>
      <c r="L11327" s="31"/>
      <c r="M11327" s="169"/>
      <c r="N11327" s="148"/>
      <c r="O11327" s="106"/>
      <c r="P11327" s="43"/>
      <c r="Q11327" s="205"/>
      <c r="R11327" s="84"/>
      <c r="S11327" s="31"/>
      <c r="T11327" s="31"/>
      <c r="U11327" s="169"/>
      <c r="V11327" s="150"/>
      <c r="W11327" s="141" t="str" cm="1">
        <f t="array" ref="W11327">IF(SUM(LEN(B11327:V11327))=0,"",IF(OR(OR(ISBLANK(F11327),SUM(LEN(C11327),LEN(D11327))=0),AND(NOT(E11327="Unknown"),ISBLANK(J11327)),AND(NOT(O11327="Unknown"),ISBLANK(R11327))),"Missing Information", INDEX(Table15[Entire Service Line Classification], MATCH(SUMIFS(Table15[Unique ID],Table15[System-Owned Portion],E11327,Table15[If Material Anything Other than "Lead" in Column E,Was Material Ever Previously Lead?],G11327,Table15[Customer-Owned Portion],O11327),Table15[Unique ID],0),0)))</f>
        <v/>
      </c>
    </row>
    <row r="11328" spans="2:23" x14ac:dyDescent="0.25">
      <c r="B11328" s="146"/>
      <c r="C11328" s="31"/>
      <c r="D11328" s="31"/>
      <c r="E11328" s="44"/>
      <c r="F11328" s="43"/>
      <c r="G11328" s="84"/>
      <c r="H11328" s="31"/>
      <c r="I11328" s="205"/>
      <c r="J11328" s="84"/>
      <c r="K11328" s="31"/>
      <c r="L11328" s="31"/>
      <c r="M11328" s="169"/>
      <c r="N11328" s="148"/>
      <c r="O11328" s="106"/>
      <c r="P11328" s="43"/>
      <c r="Q11328" s="205"/>
      <c r="R11328" s="84"/>
      <c r="S11328" s="31"/>
      <c r="T11328" s="31"/>
      <c r="U11328" s="169"/>
      <c r="V11328" s="150"/>
      <c r="W11328" s="141" t="str" cm="1">
        <f t="array" ref="W11328">IF(SUM(LEN(B11328:V11328))=0,"",IF(OR(OR(ISBLANK(F11328),SUM(LEN(C11328),LEN(D11328))=0),AND(NOT(E11328="Unknown"),ISBLANK(J11328)),AND(NOT(O11328="Unknown"),ISBLANK(R11328))),"Missing Information", INDEX(Table15[Entire Service Line Classification], MATCH(SUMIFS(Table15[Unique ID],Table15[System-Owned Portion],E11328,Table15[If Material Anything Other than "Lead" in Column E,Was Material Ever Previously Lead?],G11328,Table15[Customer-Owned Portion],O11328),Table15[Unique ID],0),0)))</f>
        <v/>
      </c>
    </row>
    <row r="11329" spans="2:23" x14ac:dyDescent="0.25">
      <c r="B11329" s="146"/>
      <c r="C11329" s="31"/>
      <c r="D11329" s="31"/>
      <c r="E11329" s="44"/>
      <c r="F11329" s="43"/>
      <c r="G11329" s="84"/>
      <c r="H11329" s="31"/>
      <c r="I11329" s="205"/>
      <c r="J11329" s="84"/>
      <c r="K11329" s="31"/>
      <c r="L11329" s="31"/>
      <c r="M11329" s="169"/>
      <c r="N11329" s="148"/>
      <c r="O11329" s="106"/>
      <c r="P11329" s="43"/>
      <c r="Q11329" s="205"/>
      <c r="R11329" s="84"/>
      <c r="S11329" s="31"/>
      <c r="T11329" s="31"/>
      <c r="U11329" s="169"/>
      <c r="V11329" s="150"/>
      <c r="W11329" s="141" t="str" cm="1">
        <f t="array" ref="W11329">IF(SUM(LEN(B11329:V11329))=0,"",IF(OR(OR(ISBLANK(F11329),SUM(LEN(C11329),LEN(D11329))=0),AND(NOT(E11329="Unknown"),ISBLANK(J11329)),AND(NOT(O11329="Unknown"),ISBLANK(R11329))),"Missing Information", INDEX(Table15[Entire Service Line Classification], MATCH(SUMIFS(Table15[Unique ID],Table15[System-Owned Portion],E11329,Table15[If Material Anything Other than "Lead" in Column E,Was Material Ever Previously Lead?],G11329,Table15[Customer-Owned Portion],O11329),Table15[Unique ID],0),0)))</f>
        <v/>
      </c>
    </row>
    <row r="11330" spans="2:23" x14ac:dyDescent="0.25">
      <c r="B11330" s="146"/>
      <c r="C11330" s="31"/>
      <c r="D11330" s="31"/>
      <c r="E11330" s="44"/>
      <c r="F11330" s="43"/>
      <c r="G11330" s="84"/>
      <c r="H11330" s="31"/>
      <c r="I11330" s="205"/>
      <c r="J11330" s="84"/>
      <c r="K11330" s="31"/>
      <c r="L11330" s="31"/>
      <c r="M11330" s="169"/>
      <c r="N11330" s="148"/>
      <c r="O11330" s="106"/>
      <c r="P11330" s="43"/>
      <c r="Q11330" s="205"/>
      <c r="R11330" s="84"/>
      <c r="S11330" s="31"/>
      <c r="T11330" s="31"/>
      <c r="U11330" s="169"/>
      <c r="V11330" s="150"/>
      <c r="W11330" s="141" t="str" cm="1">
        <f t="array" ref="W11330">IF(SUM(LEN(B11330:V11330))=0,"",IF(OR(OR(ISBLANK(F11330),SUM(LEN(C11330),LEN(D11330))=0),AND(NOT(E11330="Unknown"),ISBLANK(J11330)),AND(NOT(O11330="Unknown"),ISBLANK(R11330))),"Missing Information", INDEX(Table15[Entire Service Line Classification], MATCH(SUMIFS(Table15[Unique ID],Table15[System-Owned Portion],E11330,Table15[If Material Anything Other than "Lead" in Column E,Was Material Ever Previously Lead?],G11330,Table15[Customer-Owned Portion],O11330),Table15[Unique ID],0),0)))</f>
        <v/>
      </c>
    </row>
    <row r="11331" spans="2:23" x14ac:dyDescent="0.25">
      <c r="B11331" s="146"/>
      <c r="C11331" s="31"/>
      <c r="D11331" s="31"/>
      <c r="E11331" s="44"/>
      <c r="F11331" s="43"/>
      <c r="G11331" s="84"/>
      <c r="H11331" s="31"/>
      <c r="I11331" s="205"/>
      <c r="J11331" s="84"/>
      <c r="K11331" s="31"/>
      <c r="L11331" s="31"/>
      <c r="M11331" s="169"/>
      <c r="N11331" s="148"/>
      <c r="O11331" s="106"/>
      <c r="P11331" s="43"/>
      <c r="Q11331" s="205"/>
      <c r="R11331" s="84"/>
      <c r="S11331" s="31"/>
      <c r="T11331" s="31"/>
      <c r="U11331" s="169"/>
      <c r="V11331" s="150"/>
      <c r="W11331" s="141" t="str" cm="1">
        <f t="array" ref="W11331">IF(SUM(LEN(B11331:V11331))=0,"",IF(OR(OR(ISBLANK(F11331),SUM(LEN(C11331),LEN(D11331))=0),AND(NOT(E11331="Unknown"),ISBLANK(J11331)),AND(NOT(O11331="Unknown"),ISBLANK(R11331))),"Missing Information", INDEX(Table15[Entire Service Line Classification], MATCH(SUMIFS(Table15[Unique ID],Table15[System-Owned Portion],E11331,Table15[If Material Anything Other than "Lead" in Column E,Was Material Ever Previously Lead?],G11331,Table15[Customer-Owned Portion],O11331),Table15[Unique ID],0),0)))</f>
        <v/>
      </c>
    </row>
    <row r="11332" spans="2:23" x14ac:dyDescent="0.25">
      <c r="B11332" s="146"/>
      <c r="C11332" s="31"/>
      <c r="D11332" s="31"/>
      <c r="E11332" s="44"/>
      <c r="F11332" s="43"/>
      <c r="G11332" s="84"/>
      <c r="H11332" s="31"/>
      <c r="I11332" s="205"/>
      <c r="J11332" s="84"/>
      <c r="K11332" s="31"/>
      <c r="L11332" s="31"/>
      <c r="M11332" s="169"/>
      <c r="N11332" s="148"/>
      <c r="O11332" s="106"/>
      <c r="P11332" s="43"/>
      <c r="Q11332" s="205"/>
      <c r="R11332" s="84"/>
      <c r="S11332" s="31"/>
      <c r="T11332" s="31"/>
      <c r="U11332" s="169"/>
      <c r="V11332" s="150"/>
      <c r="W11332" s="141" t="str" cm="1">
        <f t="array" ref="W11332">IF(SUM(LEN(B11332:V11332))=0,"",IF(OR(OR(ISBLANK(F11332),SUM(LEN(C11332),LEN(D11332))=0),AND(NOT(E11332="Unknown"),ISBLANK(J11332)),AND(NOT(O11332="Unknown"),ISBLANK(R11332))),"Missing Information", INDEX(Table15[Entire Service Line Classification], MATCH(SUMIFS(Table15[Unique ID],Table15[System-Owned Portion],E11332,Table15[If Material Anything Other than "Lead" in Column E,Was Material Ever Previously Lead?],G11332,Table15[Customer-Owned Portion],O11332),Table15[Unique ID],0),0)))</f>
        <v/>
      </c>
    </row>
    <row r="11333" spans="2:23" x14ac:dyDescent="0.25">
      <c r="B11333" s="146"/>
      <c r="C11333" s="31"/>
      <c r="D11333" s="31"/>
      <c r="E11333" s="44"/>
      <c r="F11333" s="43"/>
      <c r="G11333" s="84"/>
      <c r="H11333" s="31"/>
      <c r="I11333" s="205"/>
      <c r="J11333" s="84"/>
      <c r="K11333" s="31"/>
      <c r="L11333" s="31"/>
      <c r="M11333" s="169"/>
      <c r="N11333" s="148"/>
      <c r="O11333" s="106"/>
      <c r="P11333" s="43"/>
      <c r="Q11333" s="205"/>
      <c r="R11333" s="84"/>
      <c r="S11333" s="31"/>
      <c r="T11333" s="31"/>
      <c r="U11333" s="169"/>
      <c r="V11333" s="150"/>
      <c r="W11333" s="141" t="str" cm="1">
        <f t="array" ref="W11333">IF(SUM(LEN(B11333:V11333))=0,"",IF(OR(OR(ISBLANK(F11333),SUM(LEN(C11333),LEN(D11333))=0),AND(NOT(E11333="Unknown"),ISBLANK(J11333)),AND(NOT(O11333="Unknown"),ISBLANK(R11333))),"Missing Information", INDEX(Table15[Entire Service Line Classification], MATCH(SUMIFS(Table15[Unique ID],Table15[System-Owned Portion],E11333,Table15[If Material Anything Other than "Lead" in Column E,Was Material Ever Previously Lead?],G11333,Table15[Customer-Owned Portion],O11333),Table15[Unique ID],0),0)))</f>
        <v/>
      </c>
    </row>
    <row r="11334" spans="2:23" x14ac:dyDescent="0.25">
      <c r="B11334" s="146"/>
      <c r="C11334" s="31"/>
      <c r="D11334" s="31"/>
      <c r="E11334" s="44"/>
      <c r="F11334" s="43"/>
      <c r="G11334" s="84"/>
      <c r="H11334" s="31"/>
      <c r="I11334" s="205"/>
      <c r="J11334" s="84"/>
      <c r="K11334" s="31"/>
      <c r="L11334" s="31"/>
      <c r="M11334" s="169"/>
      <c r="N11334" s="148"/>
      <c r="O11334" s="106"/>
      <c r="P11334" s="43"/>
      <c r="Q11334" s="205"/>
      <c r="R11334" s="84"/>
      <c r="S11334" s="31"/>
      <c r="T11334" s="31"/>
      <c r="U11334" s="169"/>
      <c r="V11334" s="150"/>
      <c r="W11334" s="141" t="str" cm="1">
        <f t="array" ref="W11334">IF(SUM(LEN(B11334:V11334))=0,"",IF(OR(OR(ISBLANK(F11334),SUM(LEN(C11334),LEN(D11334))=0),AND(NOT(E11334="Unknown"),ISBLANK(J11334)),AND(NOT(O11334="Unknown"),ISBLANK(R11334))),"Missing Information", INDEX(Table15[Entire Service Line Classification], MATCH(SUMIFS(Table15[Unique ID],Table15[System-Owned Portion],E11334,Table15[If Material Anything Other than "Lead" in Column E,Was Material Ever Previously Lead?],G11334,Table15[Customer-Owned Portion],O11334),Table15[Unique ID],0),0)))</f>
        <v/>
      </c>
    </row>
    <row r="11335" spans="2:23" x14ac:dyDescent="0.25">
      <c r="B11335" s="146"/>
      <c r="C11335" s="31"/>
      <c r="D11335" s="31"/>
      <c r="E11335" s="44"/>
      <c r="F11335" s="43"/>
      <c r="G11335" s="84"/>
      <c r="H11335" s="31"/>
      <c r="I11335" s="205"/>
      <c r="J11335" s="84"/>
      <c r="K11335" s="31"/>
      <c r="L11335" s="31"/>
      <c r="M11335" s="169"/>
      <c r="N11335" s="148"/>
      <c r="O11335" s="106"/>
      <c r="P11335" s="43"/>
      <c r="Q11335" s="205"/>
      <c r="R11335" s="84"/>
      <c r="S11335" s="31"/>
      <c r="T11335" s="31"/>
      <c r="U11335" s="169"/>
      <c r="V11335" s="150"/>
      <c r="W11335" s="141" t="str" cm="1">
        <f t="array" ref="W11335">IF(SUM(LEN(B11335:V11335))=0,"",IF(OR(OR(ISBLANK(F11335),SUM(LEN(C11335),LEN(D11335))=0),AND(NOT(E11335="Unknown"),ISBLANK(J11335)),AND(NOT(O11335="Unknown"),ISBLANK(R11335))),"Missing Information", INDEX(Table15[Entire Service Line Classification], MATCH(SUMIFS(Table15[Unique ID],Table15[System-Owned Portion],E11335,Table15[If Material Anything Other than "Lead" in Column E,Was Material Ever Previously Lead?],G11335,Table15[Customer-Owned Portion],O11335),Table15[Unique ID],0),0)))</f>
        <v/>
      </c>
    </row>
    <row r="11336" spans="2:23" x14ac:dyDescent="0.25">
      <c r="B11336" s="146"/>
      <c r="C11336" s="31"/>
      <c r="D11336" s="31"/>
      <c r="E11336" s="44"/>
      <c r="F11336" s="43"/>
      <c r="G11336" s="84"/>
      <c r="H11336" s="31"/>
      <c r="I11336" s="205"/>
      <c r="J11336" s="84"/>
      <c r="K11336" s="31"/>
      <c r="L11336" s="31"/>
      <c r="M11336" s="169"/>
      <c r="N11336" s="148"/>
      <c r="O11336" s="106"/>
      <c r="P11336" s="43"/>
      <c r="Q11336" s="205"/>
      <c r="R11336" s="84"/>
      <c r="S11336" s="31"/>
      <c r="T11336" s="31"/>
      <c r="U11336" s="169"/>
      <c r="V11336" s="150"/>
      <c r="W11336" s="141" t="str" cm="1">
        <f t="array" ref="W11336">IF(SUM(LEN(B11336:V11336))=0,"",IF(OR(OR(ISBLANK(F11336),SUM(LEN(C11336),LEN(D11336))=0),AND(NOT(E11336="Unknown"),ISBLANK(J11336)),AND(NOT(O11336="Unknown"),ISBLANK(R11336))),"Missing Information", INDEX(Table15[Entire Service Line Classification], MATCH(SUMIFS(Table15[Unique ID],Table15[System-Owned Portion],E11336,Table15[If Material Anything Other than "Lead" in Column E,Was Material Ever Previously Lead?],G11336,Table15[Customer-Owned Portion],O11336),Table15[Unique ID],0),0)))</f>
        <v/>
      </c>
    </row>
    <row r="11337" spans="2:23" x14ac:dyDescent="0.25">
      <c r="B11337" s="146"/>
      <c r="C11337" s="31"/>
      <c r="D11337" s="31"/>
      <c r="E11337" s="44"/>
      <c r="F11337" s="43"/>
      <c r="G11337" s="84"/>
      <c r="H11337" s="31"/>
      <c r="I11337" s="205"/>
      <c r="J11337" s="84"/>
      <c r="K11337" s="31"/>
      <c r="L11337" s="31"/>
      <c r="M11337" s="169"/>
      <c r="N11337" s="148"/>
      <c r="O11337" s="106"/>
      <c r="P11337" s="43"/>
      <c r="Q11337" s="205"/>
      <c r="R11337" s="84"/>
      <c r="S11337" s="31"/>
      <c r="T11337" s="31"/>
      <c r="U11337" s="169"/>
      <c r="V11337" s="150"/>
      <c r="W11337" s="141" t="str" cm="1">
        <f t="array" ref="W11337">IF(SUM(LEN(B11337:V11337))=0,"",IF(OR(OR(ISBLANK(F11337),SUM(LEN(C11337),LEN(D11337))=0),AND(NOT(E11337="Unknown"),ISBLANK(J11337)),AND(NOT(O11337="Unknown"),ISBLANK(R11337))),"Missing Information", INDEX(Table15[Entire Service Line Classification], MATCH(SUMIFS(Table15[Unique ID],Table15[System-Owned Portion],E11337,Table15[If Material Anything Other than "Lead" in Column E,Was Material Ever Previously Lead?],G11337,Table15[Customer-Owned Portion],O11337),Table15[Unique ID],0),0)))</f>
        <v/>
      </c>
    </row>
    <row r="11338" spans="2:23" x14ac:dyDescent="0.25">
      <c r="B11338" s="146"/>
      <c r="C11338" s="31"/>
      <c r="D11338" s="31"/>
      <c r="E11338" s="44"/>
      <c r="F11338" s="43"/>
      <c r="G11338" s="84"/>
      <c r="H11338" s="31"/>
      <c r="I11338" s="205"/>
      <c r="J11338" s="84"/>
      <c r="K11338" s="31"/>
      <c r="L11338" s="31"/>
      <c r="M11338" s="169"/>
      <c r="N11338" s="148"/>
      <c r="O11338" s="106"/>
      <c r="P11338" s="43"/>
      <c r="Q11338" s="205"/>
      <c r="R11338" s="84"/>
      <c r="S11338" s="31"/>
      <c r="T11338" s="31"/>
      <c r="U11338" s="169"/>
      <c r="V11338" s="150"/>
      <c r="W11338" s="141" t="str" cm="1">
        <f t="array" ref="W11338">IF(SUM(LEN(B11338:V11338))=0,"",IF(OR(OR(ISBLANK(F11338),SUM(LEN(C11338),LEN(D11338))=0),AND(NOT(E11338="Unknown"),ISBLANK(J11338)),AND(NOT(O11338="Unknown"),ISBLANK(R11338))),"Missing Information", INDEX(Table15[Entire Service Line Classification], MATCH(SUMIFS(Table15[Unique ID],Table15[System-Owned Portion],E11338,Table15[If Material Anything Other than "Lead" in Column E,Was Material Ever Previously Lead?],G11338,Table15[Customer-Owned Portion],O11338),Table15[Unique ID],0),0)))</f>
        <v/>
      </c>
    </row>
    <row r="11339" spans="2:23" x14ac:dyDescent="0.25">
      <c r="B11339" s="146"/>
      <c r="C11339" s="31"/>
      <c r="D11339" s="31"/>
      <c r="E11339" s="44"/>
      <c r="F11339" s="43"/>
      <c r="G11339" s="84"/>
      <c r="H11339" s="31"/>
      <c r="I11339" s="205"/>
      <c r="J11339" s="84"/>
      <c r="K11339" s="31"/>
      <c r="L11339" s="31"/>
      <c r="M11339" s="169"/>
      <c r="N11339" s="148"/>
      <c r="O11339" s="106"/>
      <c r="P11339" s="43"/>
      <c r="Q11339" s="205"/>
      <c r="R11339" s="84"/>
      <c r="S11339" s="31"/>
      <c r="T11339" s="31"/>
      <c r="U11339" s="169"/>
      <c r="V11339" s="150"/>
      <c r="W11339" s="141" t="str" cm="1">
        <f t="array" ref="W11339">IF(SUM(LEN(B11339:V11339))=0,"",IF(OR(OR(ISBLANK(F11339),SUM(LEN(C11339),LEN(D11339))=0),AND(NOT(E11339="Unknown"),ISBLANK(J11339)),AND(NOT(O11339="Unknown"),ISBLANK(R11339))),"Missing Information", INDEX(Table15[Entire Service Line Classification], MATCH(SUMIFS(Table15[Unique ID],Table15[System-Owned Portion],E11339,Table15[If Material Anything Other than "Lead" in Column E,Was Material Ever Previously Lead?],G11339,Table15[Customer-Owned Portion],O11339),Table15[Unique ID],0),0)))</f>
        <v/>
      </c>
    </row>
    <row r="11340" spans="2:23" x14ac:dyDescent="0.25">
      <c r="B11340" s="146"/>
      <c r="C11340" s="31"/>
      <c r="D11340" s="31"/>
      <c r="E11340" s="44"/>
      <c r="F11340" s="43"/>
      <c r="G11340" s="84"/>
      <c r="H11340" s="31"/>
      <c r="I11340" s="205"/>
      <c r="J11340" s="84"/>
      <c r="K11340" s="31"/>
      <c r="L11340" s="31"/>
      <c r="M11340" s="169"/>
      <c r="N11340" s="148"/>
      <c r="O11340" s="106"/>
      <c r="P11340" s="43"/>
      <c r="Q11340" s="205"/>
      <c r="R11340" s="84"/>
      <c r="S11340" s="31"/>
      <c r="T11340" s="31"/>
      <c r="U11340" s="169"/>
      <c r="V11340" s="150"/>
      <c r="W11340" s="141" t="str" cm="1">
        <f t="array" ref="W11340">IF(SUM(LEN(B11340:V11340))=0,"",IF(OR(OR(ISBLANK(F11340),SUM(LEN(C11340),LEN(D11340))=0),AND(NOT(E11340="Unknown"),ISBLANK(J11340)),AND(NOT(O11340="Unknown"),ISBLANK(R11340))),"Missing Information", INDEX(Table15[Entire Service Line Classification], MATCH(SUMIFS(Table15[Unique ID],Table15[System-Owned Portion],E11340,Table15[If Material Anything Other than "Lead" in Column E,Was Material Ever Previously Lead?],G11340,Table15[Customer-Owned Portion],O11340),Table15[Unique ID],0),0)))</f>
        <v/>
      </c>
    </row>
    <row r="11341" spans="2:23" x14ac:dyDescent="0.25">
      <c r="B11341" s="146"/>
      <c r="C11341" s="31"/>
      <c r="D11341" s="31"/>
      <c r="E11341" s="44"/>
      <c r="F11341" s="43"/>
      <c r="G11341" s="84"/>
      <c r="H11341" s="31"/>
      <c r="I11341" s="205"/>
      <c r="J11341" s="84"/>
      <c r="K11341" s="31"/>
      <c r="L11341" s="31"/>
      <c r="M11341" s="169"/>
      <c r="N11341" s="148"/>
      <c r="O11341" s="106"/>
      <c r="P11341" s="43"/>
      <c r="Q11341" s="205"/>
      <c r="R11341" s="84"/>
      <c r="S11341" s="31"/>
      <c r="T11341" s="31"/>
      <c r="U11341" s="169"/>
      <c r="V11341" s="150"/>
      <c r="W11341" s="141" t="str" cm="1">
        <f t="array" ref="W11341">IF(SUM(LEN(B11341:V11341))=0,"",IF(OR(OR(ISBLANK(F11341),SUM(LEN(C11341),LEN(D11341))=0),AND(NOT(E11341="Unknown"),ISBLANK(J11341)),AND(NOT(O11341="Unknown"),ISBLANK(R11341))),"Missing Information", INDEX(Table15[Entire Service Line Classification], MATCH(SUMIFS(Table15[Unique ID],Table15[System-Owned Portion],E11341,Table15[If Material Anything Other than "Lead" in Column E,Was Material Ever Previously Lead?],G11341,Table15[Customer-Owned Portion],O11341),Table15[Unique ID],0),0)))</f>
        <v/>
      </c>
    </row>
    <row r="11342" spans="2:23" x14ac:dyDescent="0.25">
      <c r="B11342" s="146"/>
      <c r="C11342" s="31"/>
      <c r="D11342" s="31"/>
      <c r="E11342" s="44"/>
      <c r="F11342" s="43"/>
      <c r="G11342" s="84"/>
      <c r="H11342" s="31"/>
      <c r="I11342" s="205"/>
      <c r="J11342" s="84"/>
      <c r="K11342" s="31"/>
      <c r="L11342" s="31"/>
      <c r="M11342" s="169"/>
      <c r="N11342" s="148"/>
      <c r="O11342" s="106"/>
      <c r="P11342" s="43"/>
      <c r="Q11342" s="205"/>
      <c r="R11342" s="84"/>
      <c r="S11342" s="31"/>
      <c r="T11342" s="31"/>
      <c r="U11342" s="169"/>
      <c r="V11342" s="150"/>
      <c r="W11342" s="141" t="str" cm="1">
        <f t="array" ref="W11342">IF(SUM(LEN(B11342:V11342))=0,"",IF(OR(OR(ISBLANK(F11342),SUM(LEN(C11342),LEN(D11342))=0),AND(NOT(E11342="Unknown"),ISBLANK(J11342)),AND(NOT(O11342="Unknown"),ISBLANK(R11342))),"Missing Information", INDEX(Table15[Entire Service Line Classification], MATCH(SUMIFS(Table15[Unique ID],Table15[System-Owned Portion],E11342,Table15[If Material Anything Other than "Lead" in Column E,Was Material Ever Previously Lead?],G11342,Table15[Customer-Owned Portion],O11342),Table15[Unique ID],0),0)))</f>
        <v/>
      </c>
    </row>
    <row r="11343" spans="2:23" x14ac:dyDescent="0.25">
      <c r="B11343" s="146"/>
      <c r="C11343" s="31"/>
      <c r="D11343" s="31"/>
      <c r="E11343" s="44"/>
      <c r="F11343" s="43"/>
      <c r="G11343" s="84"/>
      <c r="H11343" s="31"/>
      <c r="I11343" s="205"/>
      <c r="J11343" s="84"/>
      <c r="K11343" s="31"/>
      <c r="L11343" s="31"/>
      <c r="M11343" s="169"/>
      <c r="N11343" s="148"/>
      <c r="O11343" s="106"/>
      <c r="P11343" s="43"/>
      <c r="Q11343" s="205"/>
      <c r="R11343" s="84"/>
      <c r="S11343" s="31"/>
      <c r="T11343" s="31"/>
      <c r="U11343" s="169"/>
      <c r="V11343" s="150"/>
      <c r="W11343" s="141" t="str" cm="1">
        <f t="array" ref="W11343">IF(SUM(LEN(B11343:V11343))=0,"",IF(OR(OR(ISBLANK(F11343),SUM(LEN(C11343),LEN(D11343))=0),AND(NOT(E11343="Unknown"),ISBLANK(J11343)),AND(NOT(O11343="Unknown"),ISBLANK(R11343))),"Missing Information", INDEX(Table15[Entire Service Line Classification], MATCH(SUMIFS(Table15[Unique ID],Table15[System-Owned Portion],E11343,Table15[If Material Anything Other than "Lead" in Column E,Was Material Ever Previously Lead?],G11343,Table15[Customer-Owned Portion],O11343),Table15[Unique ID],0),0)))</f>
        <v/>
      </c>
    </row>
    <row r="11344" spans="2:23" x14ac:dyDescent="0.25">
      <c r="B11344" s="146"/>
      <c r="C11344" s="31"/>
      <c r="D11344" s="31"/>
      <c r="E11344" s="44"/>
      <c r="F11344" s="43"/>
      <c r="G11344" s="84"/>
      <c r="H11344" s="31"/>
      <c r="I11344" s="205"/>
      <c r="J11344" s="84"/>
      <c r="K11344" s="31"/>
      <c r="L11344" s="31"/>
      <c r="M11344" s="169"/>
      <c r="N11344" s="148"/>
      <c r="O11344" s="106"/>
      <c r="P11344" s="43"/>
      <c r="Q11344" s="205"/>
      <c r="R11344" s="84"/>
      <c r="S11344" s="31"/>
      <c r="T11344" s="31"/>
      <c r="U11344" s="169"/>
      <c r="V11344" s="150"/>
      <c r="W11344" s="141" t="str" cm="1">
        <f t="array" ref="W11344">IF(SUM(LEN(B11344:V11344))=0,"",IF(OR(OR(ISBLANK(F11344),SUM(LEN(C11344),LEN(D11344))=0),AND(NOT(E11344="Unknown"),ISBLANK(J11344)),AND(NOT(O11344="Unknown"),ISBLANK(R11344))),"Missing Information", INDEX(Table15[Entire Service Line Classification], MATCH(SUMIFS(Table15[Unique ID],Table15[System-Owned Portion],E11344,Table15[If Material Anything Other than "Lead" in Column E,Was Material Ever Previously Lead?],G11344,Table15[Customer-Owned Portion],O11344),Table15[Unique ID],0),0)))</f>
        <v/>
      </c>
    </row>
    <row r="11345" spans="2:23" x14ac:dyDescent="0.25">
      <c r="B11345" s="146"/>
      <c r="C11345" s="31"/>
      <c r="D11345" s="31"/>
      <c r="E11345" s="44"/>
      <c r="F11345" s="43"/>
      <c r="G11345" s="84"/>
      <c r="H11345" s="31"/>
      <c r="I11345" s="205"/>
      <c r="J11345" s="84"/>
      <c r="K11345" s="31"/>
      <c r="L11345" s="31"/>
      <c r="M11345" s="169"/>
      <c r="N11345" s="148"/>
      <c r="O11345" s="106"/>
      <c r="P11345" s="43"/>
      <c r="Q11345" s="205"/>
      <c r="R11345" s="84"/>
      <c r="S11345" s="31"/>
      <c r="T11345" s="31"/>
      <c r="U11345" s="169"/>
      <c r="V11345" s="150"/>
      <c r="W11345" s="141" t="str" cm="1">
        <f t="array" ref="W11345">IF(SUM(LEN(B11345:V11345))=0,"",IF(OR(OR(ISBLANK(F11345),SUM(LEN(C11345),LEN(D11345))=0),AND(NOT(E11345="Unknown"),ISBLANK(J11345)),AND(NOT(O11345="Unknown"),ISBLANK(R11345))),"Missing Information", INDEX(Table15[Entire Service Line Classification], MATCH(SUMIFS(Table15[Unique ID],Table15[System-Owned Portion],E11345,Table15[If Material Anything Other than "Lead" in Column E,Was Material Ever Previously Lead?],G11345,Table15[Customer-Owned Portion],O11345),Table15[Unique ID],0),0)))</f>
        <v/>
      </c>
    </row>
    <row r="11346" spans="2:23" x14ac:dyDescent="0.25">
      <c r="B11346" s="146"/>
      <c r="C11346" s="31"/>
      <c r="D11346" s="31"/>
      <c r="E11346" s="44"/>
      <c r="F11346" s="43"/>
      <c r="G11346" s="84"/>
      <c r="H11346" s="31"/>
      <c r="I11346" s="205"/>
      <c r="J11346" s="84"/>
      <c r="K11346" s="31"/>
      <c r="L11346" s="31"/>
      <c r="M11346" s="169"/>
      <c r="N11346" s="148"/>
      <c r="O11346" s="106"/>
      <c r="P11346" s="43"/>
      <c r="Q11346" s="205"/>
      <c r="R11346" s="84"/>
      <c r="S11346" s="31"/>
      <c r="T11346" s="31"/>
      <c r="U11346" s="169"/>
      <c r="V11346" s="150"/>
      <c r="W11346" s="141" t="str" cm="1">
        <f t="array" ref="W11346">IF(SUM(LEN(B11346:V11346))=0,"",IF(OR(OR(ISBLANK(F11346),SUM(LEN(C11346),LEN(D11346))=0),AND(NOT(E11346="Unknown"),ISBLANK(J11346)),AND(NOT(O11346="Unknown"),ISBLANK(R11346))),"Missing Information", INDEX(Table15[Entire Service Line Classification], MATCH(SUMIFS(Table15[Unique ID],Table15[System-Owned Portion],E11346,Table15[If Material Anything Other than "Lead" in Column E,Was Material Ever Previously Lead?],G11346,Table15[Customer-Owned Portion],O11346),Table15[Unique ID],0),0)))</f>
        <v/>
      </c>
    </row>
    <row r="11347" spans="2:23" x14ac:dyDescent="0.25">
      <c r="B11347" s="146"/>
      <c r="C11347" s="31"/>
      <c r="D11347" s="31"/>
      <c r="E11347" s="44"/>
      <c r="F11347" s="43"/>
      <c r="G11347" s="84"/>
      <c r="H11347" s="31"/>
      <c r="I11347" s="205"/>
      <c r="J11347" s="84"/>
      <c r="K11347" s="31"/>
      <c r="L11347" s="31"/>
      <c r="M11347" s="169"/>
      <c r="N11347" s="148"/>
      <c r="O11347" s="106"/>
      <c r="P11347" s="43"/>
      <c r="Q11347" s="205"/>
      <c r="R11347" s="84"/>
      <c r="S11347" s="31"/>
      <c r="T11347" s="31"/>
      <c r="U11347" s="169"/>
      <c r="V11347" s="150"/>
      <c r="W11347" s="141" t="str" cm="1">
        <f t="array" ref="W11347">IF(SUM(LEN(B11347:V11347))=0,"",IF(OR(OR(ISBLANK(F11347),SUM(LEN(C11347),LEN(D11347))=0),AND(NOT(E11347="Unknown"),ISBLANK(J11347)),AND(NOT(O11347="Unknown"),ISBLANK(R11347))),"Missing Information", INDEX(Table15[Entire Service Line Classification], MATCH(SUMIFS(Table15[Unique ID],Table15[System-Owned Portion],E11347,Table15[If Material Anything Other than "Lead" in Column E,Was Material Ever Previously Lead?],G11347,Table15[Customer-Owned Portion],O11347),Table15[Unique ID],0),0)))</f>
        <v/>
      </c>
    </row>
    <row r="11348" spans="2:23" x14ac:dyDescent="0.25">
      <c r="B11348" s="146"/>
      <c r="C11348" s="31"/>
      <c r="D11348" s="31"/>
      <c r="E11348" s="44"/>
      <c r="F11348" s="43"/>
      <c r="G11348" s="84"/>
      <c r="H11348" s="31"/>
      <c r="I11348" s="205"/>
      <c r="J11348" s="84"/>
      <c r="K11348" s="31"/>
      <c r="L11348" s="31"/>
      <c r="M11348" s="169"/>
      <c r="N11348" s="148"/>
      <c r="O11348" s="106"/>
      <c r="P11348" s="43"/>
      <c r="Q11348" s="205"/>
      <c r="R11348" s="84"/>
      <c r="S11348" s="31"/>
      <c r="T11348" s="31"/>
      <c r="U11348" s="169"/>
      <c r="V11348" s="150"/>
      <c r="W11348" s="141" t="str" cm="1">
        <f t="array" ref="W11348">IF(SUM(LEN(B11348:V11348))=0,"",IF(OR(OR(ISBLANK(F11348),SUM(LEN(C11348),LEN(D11348))=0),AND(NOT(E11348="Unknown"),ISBLANK(J11348)),AND(NOT(O11348="Unknown"),ISBLANK(R11348))),"Missing Information", INDEX(Table15[Entire Service Line Classification], MATCH(SUMIFS(Table15[Unique ID],Table15[System-Owned Portion],E11348,Table15[If Material Anything Other than "Lead" in Column E,Was Material Ever Previously Lead?],G11348,Table15[Customer-Owned Portion],O11348),Table15[Unique ID],0),0)))</f>
        <v/>
      </c>
    </row>
    <row r="11349" spans="2:23" x14ac:dyDescent="0.25">
      <c r="B11349" s="146"/>
      <c r="C11349" s="31"/>
      <c r="D11349" s="31"/>
      <c r="E11349" s="44"/>
      <c r="F11349" s="43"/>
      <c r="G11349" s="84"/>
      <c r="H11349" s="31"/>
      <c r="I11349" s="205"/>
      <c r="J11349" s="84"/>
      <c r="K11349" s="31"/>
      <c r="L11349" s="31"/>
      <c r="M11349" s="169"/>
      <c r="N11349" s="148"/>
      <c r="O11349" s="106"/>
      <c r="P11349" s="43"/>
      <c r="Q11349" s="205"/>
      <c r="R11349" s="84"/>
      <c r="S11349" s="31"/>
      <c r="T11349" s="31"/>
      <c r="U11349" s="169"/>
      <c r="V11349" s="150"/>
      <c r="W11349" s="141" t="str" cm="1">
        <f t="array" ref="W11349">IF(SUM(LEN(B11349:V11349))=0,"",IF(OR(OR(ISBLANK(F11349),SUM(LEN(C11349),LEN(D11349))=0),AND(NOT(E11349="Unknown"),ISBLANK(J11349)),AND(NOT(O11349="Unknown"),ISBLANK(R11349))),"Missing Information", INDEX(Table15[Entire Service Line Classification], MATCH(SUMIFS(Table15[Unique ID],Table15[System-Owned Portion],E11349,Table15[If Material Anything Other than "Lead" in Column E,Was Material Ever Previously Lead?],G11349,Table15[Customer-Owned Portion],O11349),Table15[Unique ID],0),0)))</f>
        <v/>
      </c>
    </row>
    <row r="11350" spans="2:23" x14ac:dyDescent="0.25">
      <c r="B11350" s="146"/>
      <c r="C11350" s="31"/>
      <c r="D11350" s="31"/>
      <c r="E11350" s="44"/>
      <c r="F11350" s="43"/>
      <c r="G11350" s="84"/>
      <c r="H11350" s="31"/>
      <c r="I11350" s="205"/>
      <c r="J11350" s="84"/>
      <c r="K11350" s="31"/>
      <c r="L11350" s="31"/>
      <c r="M11350" s="169"/>
      <c r="N11350" s="148"/>
      <c r="O11350" s="106"/>
      <c r="P11350" s="43"/>
      <c r="Q11350" s="205"/>
      <c r="R11350" s="84"/>
      <c r="S11350" s="31"/>
      <c r="T11350" s="31"/>
      <c r="U11350" s="169"/>
      <c r="V11350" s="150"/>
      <c r="W11350" s="141" t="str" cm="1">
        <f t="array" ref="W11350">IF(SUM(LEN(B11350:V11350))=0,"",IF(OR(OR(ISBLANK(F11350),SUM(LEN(C11350),LEN(D11350))=0),AND(NOT(E11350="Unknown"),ISBLANK(J11350)),AND(NOT(O11350="Unknown"),ISBLANK(R11350))),"Missing Information", INDEX(Table15[Entire Service Line Classification], MATCH(SUMIFS(Table15[Unique ID],Table15[System-Owned Portion],E11350,Table15[If Material Anything Other than "Lead" in Column E,Was Material Ever Previously Lead?],G11350,Table15[Customer-Owned Portion],O11350),Table15[Unique ID],0),0)))</f>
        <v/>
      </c>
    </row>
    <row r="11351" spans="2:23" x14ac:dyDescent="0.25">
      <c r="B11351" s="146"/>
      <c r="C11351" s="31"/>
      <c r="D11351" s="31"/>
      <c r="E11351" s="44"/>
      <c r="F11351" s="43"/>
      <c r="G11351" s="84"/>
      <c r="H11351" s="31"/>
      <c r="I11351" s="205"/>
      <c r="J11351" s="84"/>
      <c r="K11351" s="31"/>
      <c r="L11351" s="31"/>
      <c r="M11351" s="169"/>
      <c r="N11351" s="148"/>
      <c r="O11351" s="106"/>
      <c r="P11351" s="43"/>
      <c r="Q11351" s="205"/>
      <c r="R11351" s="84"/>
      <c r="S11351" s="31"/>
      <c r="T11351" s="31"/>
      <c r="U11351" s="169"/>
      <c r="V11351" s="150"/>
      <c r="W11351" s="141" t="str" cm="1">
        <f t="array" ref="W11351">IF(SUM(LEN(B11351:V11351))=0,"",IF(OR(OR(ISBLANK(F11351),SUM(LEN(C11351),LEN(D11351))=0),AND(NOT(E11351="Unknown"),ISBLANK(J11351)),AND(NOT(O11351="Unknown"),ISBLANK(R11351))),"Missing Information", INDEX(Table15[Entire Service Line Classification], MATCH(SUMIFS(Table15[Unique ID],Table15[System-Owned Portion],E11351,Table15[If Material Anything Other than "Lead" in Column E,Was Material Ever Previously Lead?],G11351,Table15[Customer-Owned Portion],O11351),Table15[Unique ID],0),0)))</f>
        <v/>
      </c>
    </row>
    <row r="11352" spans="2:23" x14ac:dyDescent="0.25">
      <c r="B11352" s="146"/>
      <c r="C11352" s="31"/>
      <c r="D11352" s="31"/>
      <c r="E11352" s="44"/>
      <c r="F11352" s="43"/>
      <c r="G11352" s="84"/>
      <c r="H11352" s="31"/>
      <c r="I11352" s="205"/>
      <c r="J11352" s="84"/>
      <c r="K11352" s="31"/>
      <c r="L11352" s="31"/>
      <c r="M11352" s="169"/>
      <c r="N11352" s="148"/>
      <c r="O11352" s="106"/>
      <c r="P11352" s="43"/>
      <c r="Q11352" s="205"/>
      <c r="R11352" s="84"/>
      <c r="S11352" s="31"/>
      <c r="T11352" s="31"/>
      <c r="U11352" s="169"/>
      <c r="V11352" s="150"/>
      <c r="W11352" s="141" t="str" cm="1">
        <f t="array" ref="W11352">IF(SUM(LEN(B11352:V11352))=0,"",IF(OR(OR(ISBLANK(F11352),SUM(LEN(C11352),LEN(D11352))=0),AND(NOT(E11352="Unknown"),ISBLANK(J11352)),AND(NOT(O11352="Unknown"),ISBLANK(R11352))),"Missing Information", INDEX(Table15[Entire Service Line Classification], MATCH(SUMIFS(Table15[Unique ID],Table15[System-Owned Portion],E11352,Table15[If Material Anything Other than "Lead" in Column E,Was Material Ever Previously Lead?],G11352,Table15[Customer-Owned Portion],O11352),Table15[Unique ID],0),0)))</f>
        <v/>
      </c>
    </row>
    <row r="11353" spans="2:23" x14ac:dyDescent="0.25">
      <c r="B11353" s="146"/>
      <c r="C11353" s="31"/>
      <c r="D11353" s="31"/>
      <c r="E11353" s="44"/>
      <c r="F11353" s="43"/>
      <c r="G11353" s="84"/>
      <c r="H11353" s="31"/>
      <c r="I11353" s="205"/>
      <c r="J11353" s="84"/>
      <c r="K11353" s="31"/>
      <c r="L11353" s="31"/>
      <c r="M11353" s="169"/>
      <c r="N11353" s="148"/>
      <c r="O11353" s="106"/>
      <c r="P11353" s="43"/>
      <c r="Q11353" s="205"/>
      <c r="R11353" s="84"/>
      <c r="S11353" s="31"/>
      <c r="T11353" s="31"/>
      <c r="U11353" s="169"/>
      <c r="V11353" s="150"/>
      <c r="W11353" s="141" t="str" cm="1">
        <f t="array" ref="W11353">IF(SUM(LEN(B11353:V11353))=0,"",IF(OR(OR(ISBLANK(F11353),SUM(LEN(C11353),LEN(D11353))=0),AND(NOT(E11353="Unknown"),ISBLANK(J11353)),AND(NOT(O11353="Unknown"),ISBLANK(R11353))),"Missing Information", INDEX(Table15[Entire Service Line Classification], MATCH(SUMIFS(Table15[Unique ID],Table15[System-Owned Portion],E11353,Table15[If Material Anything Other than "Lead" in Column E,Was Material Ever Previously Lead?],G11353,Table15[Customer-Owned Portion],O11353),Table15[Unique ID],0),0)))</f>
        <v/>
      </c>
    </row>
    <row r="11354" spans="2:23" x14ac:dyDescent="0.25">
      <c r="B11354" s="146"/>
      <c r="C11354" s="31"/>
      <c r="D11354" s="31"/>
      <c r="E11354" s="44"/>
      <c r="F11354" s="43"/>
      <c r="G11354" s="84"/>
      <c r="H11354" s="31"/>
      <c r="I11354" s="205"/>
      <c r="J11354" s="84"/>
      <c r="K11354" s="31"/>
      <c r="L11354" s="31"/>
      <c r="M11354" s="169"/>
      <c r="N11354" s="148"/>
      <c r="O11354" s="106"/>
      <c r="P11354" s="43"/>
      <c r="Q11354" s="205"/>
      <c r="R11354" s="84"/>
      <c r="S11354" s="31"/>
      <c r="T11354" s="31"/>
      <c r="U11354" s="169"/>
      <c r="V11354" s="150"/>
      <c r="W11354" s="141" t="str" cm="1">
        <f t="array" ref="W11354">IF(SUM(LEN(B11354:V11354))=0,"",IF(OR(OR(ISBLANK(F11354),SUM(LEN(C11354),LEN(D11354))=0),AND(NOT(E11354="Unknown"),ISBLANK(J11354)),AND(NOT(O11354="Unknown"),ISBLANK(R11354))),"Missing Information", INDEX(Table15[Entire Service Line Classification], MATCH(SUMIFS(Table15[Unique ID],Table15[System-Owned Portion],E11354,Table15[If Material Anything Other than "Lead" in Column E,Was Material Ever Previously Lead?],G11354,Table15[Customer-Owned Portion],O11354),Table15[Unique ID],0),0)))</f>
        <v/>
      </c>
    </row>
    <row r="11355" spans="2:23" x14ac:dyDescent="0.25">
      <c r="B11355" s="146"/>
      <c r="C11355" s="31"/>
      <c r="D11355" s="31"/>
      <c r="E11355" s="44"/>
      <c r="F11355" s="43"/>
      <c r="G11355" s="84"/>
      <c r="H11355" s="31"/>
      <c r="I11355" s="205"/>
      <c r="J11355" s="84"/>
      <c r="K11355" s="31"/>
      <c r="L11355" s="31"/>
      <c r="M11355" s="169"/>
      <c r="N11355" s="148"/>
      <c r="O11355" s="106"/>
      <c r="P11355" s="43"/>
      <c r="Q11355" s="205"/>
      <c r="R11355" s="84"/>
      <c r="S11355" s="31"/>
      <c r="T11355" s="31"/>
      <c r="U11355" s="169"/>
      <c r="V11355" s="150"/>
      <c r="W11355" s="141" t="str" cm="1">
        <f t="array" ref="W11355">IF(SUM(LEN(B11355:V11355))=0,"",IF(OR(OR(ISBLANK(F11355),SUM(LEN(C11355),LEN(D11355))=0),AND(NOT(E11355="Unknown"),ISBLANK(J11355)),AND(NOT(O11355="Unknown"),ISBLANK(R11355))),"Missing Information", INDEX(Table15[Entire Service Line Classification], MATCH(SUMIFS(Table15[Unique ID],Table15[System-Owned Portion],E11355,Table15[If Material Anything Other than "Lead" in Column E,Was Material Ever Previously Lead?],G11355,Table15[Customer-Owned Portion],O11355),Table15[Unique ID],0),0)))</f>
        <v/>
      </c>
    </row>
    <row r="11356" spans="2:23" x14ac:dyDescent="0.25">
      <c r="B11356" s="146"/>
      <c r="C11356" s="31"/>
      <c r="D11356" s="31"/>
      <c r="E11356" s="44"/>
      <c r="F11356" s="43"/>
      <c r="G11356" s="84"/>
      <c r="H11356" s="31"/>
      <c r="I11356" s="205"/>
      <c r="J11356" s="84"/>
      <c r="K11356" s="31"/>
      <c r="L11356" s="31"/>
      <c r="M11356" s="169"/>
      <c r="N11356" s="148"/>
      <c r="O11356" s="106"/>
      <c r="P11356" s="43"/>
      <c r="Q11356" s="205"/>
      <c r="R11356" s="84"/>
      <c r="S11356" s="31"/>
      <c r="T11356" s="31"/>
      <c r="U11356" s="169"/>
      <c r="V11356" s="150"/>
      <c r="W11356" s="141" t="str" cm="1">
        <f t="array" ref="W11356">IF(SUM(LEN(B11356:V11356))=0,"",IF(OR(OR(ISBLANK(F11356),SUM(LEN(C11356),LEN(D11356))=0),AND(NOT(E11356="Unknown"),ISBLANK(J11356)),AND(NOT(O11356="Unknown"),ISBLANK(R11356))),"Missing Information", INDEX(Table15[Entire Service Line Classification], MATCH(SUMIFS(Table15[Unique ID],Table15[System-Owned Portion],E11356,Table15[If Material Anything Other than "Lead" in Column E,Was Material Ever Previously Lead?],G11356,Table15[Customer-Owned Portion],O11356),Table15[Unique ID],0),0)))</f>
        <v/>
      </c>
    </row>
    <row r="11357" spans="2:23" x14ac:dyDescent="0.25">
      <c r="B11357" s="146"/>
      <c r="C11357" s="31"/>
      <c r="D11357" s="31"/>
      <c r="E11357" s="44"/>
      <c r="F11357" s="43"/>
      <c r="G11357" s="84"/>
      <c r="H11357" s="31"/>
      <c r="I11357" s="205"/>
      <c r="J11357" s="84"/>
      <c r="K11357" s="31"/>
      <c r="L11357" s="31"/>
      <c r="M11357" s="169"/>
      <c r="N11357" s="148"/>
      <c r="O11357" s="106"/>
      <c r="P11357" s="43"/>
      <c r="Q11357" s="205"/>
      <c r="R11357" s="84"/>
      <c r="S11357" s="31"/>
      <c r="T11357" s="31"/>
      <c r="U11357" s="169"/>
      <c r="V11357" s="150"/>
      <c r="W11357" s="141" t="str" cm="1">
        <f t="array" ref="W11357">IF(SUM(LEN(B11357:V11357))=0,"",IF(OR(OR(ISBLANK(F11357),SUM(LEN(C11357),LEN(D11357))=0),AND(NOT(E11357="Unknown"),ISBLANK(J11357)),AND(NOT(O11357="Unknown"),ISBLANK(R11357))),"Missing Information", INDEX(Table15[Entire Service Line Classification], MATCH(SUMIFS(Table15[Unique ID],Table15[System-Owned Portion],E11357,Table15[If Material Anything Other than "Lead" in Column E,Was Material Ever Previously Lead?],G11357,Table15[Customer-Owned Portion],O11357),Table15[Unique ID],0),0)))</f>
        <v/>
      </c>
    </row>
    <row r="11358" spans="2:23" x14ac:dyDescent="0.25">
      <c r="B11358" s="146"/>
      <c r="C11358" s="31"/>
      <c r="D11358" s="31"/>
      <c r="E11358" s="44"/>
      <c r="F11358" s="43"/>
      <c r="G11358" s="84"/>
      <c r="H11358" s="31"/>
      <c r="I11358" s="205"/>
      <c r="J11358" s="84"/>
      <c r="K11358" s="31"/>
      <c r="L11358" s="31"/>
      <c r="M11358" s="169"/>
      <c r="N11358" s="148"/>
      <c r="O11358" s="106"/>
      <c r="P11358" s="43"/>
      <c r="Q11358" s="205"/>
      <c r="R11358" s="84"/>
      <c r="S11358" s="31"/>
      <c r="T11358" s="31"/>
      <c r="U11358" s="169"/>
      <c r="V11358" s="150"/>
      <c r="W11358" s="141" t="str" cm="1">
        <f t="array" ref="W11358">IF(SUM(LEN(B11358:V11358))=0,"",IF(OR(OR(ISBLANK(F11358),SUM(LEN(C11358),LEN(D11358))=0),AND(NOT(E11358="Unknown"),ISBLANK(J11358)),AND(NOT(O11358="Unknown"),ISBLANK(R11358))),"Missing Information", INDEX(Table15[Entire Service Line Classification], MATCH(SUMIFS(Table15[Unique ID],Table15[System-Owned Portion],E11358,Table15[If Material Anything Other than "Lead" in Column E,Was Material Ever Previously Lead?],G11358,Table15[Customer-Owned Portion],O11358),Table15[Unique ID],0),0)))</f>
        <v/>
      </c>
    </row>
    <row r="11359" spans="2:23" x14ac:dyDescent="0.25">
      <c r="B11359" s="146"/>
      <c r="C11359" s="31"/>
      <c r="D11359" s="31"/>
      <c r="E11359" s="44"/>
      <c r="F11359" s="43"/>
      <c r="G11359" s="84"/>
      <c r="H11359" s="31"/>
      <c r="I11359" s="205"/>
      <c r="J11359" s="84"/>
      <c r="K11359" s="31"/>
      <c r="L11359" s="31"/>
      <c r="M11359" s="169"/>
      <c r="N11359" s="148"/>
      <c r="O11359" s="106"/>
      <c r="P11359" s="43"/>
      <c r="Q11359" s="205"/>
      <c r="R11359" s="84"/>
      <c r="S11359" s="31"/>
      <c r="T11359" s="31"/>
      <c r="U11359" s="169"/>
      <c r="V11359" s="150"/>
      <c r="W11359" s="141" t="str" cm="1">
        <f t="array" ref="W11359">IF(SUM(LEN(B11359:V11359))=0,"",IF(OR(OR(ISBLANK(F11359),SUM(LEN(C11359),LEN(D11359))=0),AND(NOT(E11359="Unknown"),ISBLANK(J11359)),AND(NOT(O11359="Unknown"),ISBLANK(R11359))),"Missing Information", INDEX(Table15[Entire Service Line Classification], MATCH(SUMIFS(Table15[Unique ID],Table15[System-Owned Portion],E11359,Table15[If Material Anything Other than "Lead" in Column E,Was Material Ever Previously Lead?],G11359,Table15[Customer-Owned Portion],O11359),Table15[Unique ID],0),0)))</f>
        <v/>
      </c>
    </row>
    <row r="11360" spans="2:23" x14ac:dyDescent="0.25">
      <c r="B11360" s="146"/>
      <c r="C11360" s="31"/>
      <c r="D11360" s="31"/>
      <c r="E11360" s="44"/>
      <c r="F11360" s="43"/>
      <c r="G11360" s="84"/>
      <c r="H11360" s="31"/>
      <c r="I11360" s="205"/>
      <c r="J11360" s="84"/>
      <c r="K11360" s="31"/>
      <c r="L11360" s="31"/>
      <c r="M11360" s="169"/>
      <c r="N11360" s="148"/>
      <c r="O11360" s="106"/>
      <c r="P11360" s="43"/>
      <c r="Q11360" s="205"/>
      <c r="R11360" s="84"/>
      <c r="S11360" s="31"/>
      <c r="T11360" s="31"/>
      <c r="U11360" s="169"/>
      <c r="V11360" s="150"/>
      <c r="W11360" s="141" t="str" cm="1">
        <f t="array" ref="W11360">IF(SUM(LEN(B11360:V11360))=0,"",IF(OR(OR(ISBLANK(F11360),SUM(LEN(C11360),LEN(D11360))=0),AND(NOT(E11360="Unknown"),ISBLANK(J11360)),AND(NOT(O11360="Unknown"),ISBLANK(R11360))),"Missing Information", INDEX(Table15[Entire Service Line Classification], MATCH(SUMIFS(Table15[Unique ID],Table15[System-Owned Portion],E11360,Table15[If Material Anything Other than "Lead" in Column E,Was Material Ever Previously Lead?],G11360,Table15[Customer-Owned Portion],O11360),Table15[Unique ID],0),0)))</f>
        <v/>
      </c>
    </row>
    <row r="11361" spans="2:23" x14ac:dyDescent="0.25">
      <c r="B11361" s="146"/>
      <c r="C11361" s="31"/>
      <c r="D11361" s="31"/>
      <c r="E11361" s="44"/>
      <c r="F11361" s="43"/>
      <c r="G11361" s="84"/>
      <c r="H11361" s="31"/>
      <c r="I11361" s="205"/>
      <c r="J11361" s="84"/>
      <c r="K11361" s="31"/>
      <c r="L11361" s="31"/>
      <c r="M11361" s="169"/>
      <c r="N11361" s="148"/>
      <c r="O11361" s="106"/>
      <c r="P11361" s="43"/>
      <c r="Q11361" s="205"/>
      <c r="R11361" s="84"/>
      <c r="S11361" s="31"/>
      <c r="T11361" s="31"/>
      <c r="U11361" s="169"/>
      <c r="V11361" s="150"/>
      <c r="W11361" s="141" t="str" cm="1">
        <f t="array" ref="W11361">IF(SUM(LEN(B11361:V11361))=0,"",IF(OR(OR(ISBLANK(F11361),SUM(LEN(C11361),LEN(D11361))=0),AND(NOT(E11361="Unknown"),ISBLANK(J11361)),AND(NOT(O11361="Unknown"),ISBLANK(R11361))),"Missing Information", INDEX(Table15[Entire Service Line Classification], MATCH(SUMIFS(Table15[Unique ID],Table15[System-Owned Portion],E11361,Table15[If Material Anything Other than "Lead" in Column E,Was Material Ever Previously Lead?],G11361,Table15[Customer-Owned Portion],O11361),Table15[Unique ID],0),0)))</f>
        <v/>
      </c>
    </row>
    <row r="11362" spans="2:23" x14ac:dyDescent="0.25">
      <c r="B11362" s="146"/>
      <c r="C11362" s="31"/>
      <c r="D11362" s="31"/>
      <c r="E11362" s="44"/>
      <c r="F11362" s="43"/>
      <c r="G11362" s="84"/>
      <c r="H11362" s="31"/>
      <c r="I11362" s="205"/>
      <c r="J11362" s="84"/>
      <c r="K11362" s="31"/>
      <c r="L11362" s="31"/>
      <c r="M11362" s="169"/>
      <c r="N11362" s="148"/>
      <c r="O11362" s="106"/>
      <c r="P11362" s="43"/>
      <c r="Q11362" s="205"/>
      <c r="R11362" s="84"/>
      <c r="S11362" s="31"/>
      <c r="T11362" s="31"/>
      <c r="U11362" s="169"/>
      <c r="V11362" s="150"/>
      <c r="W11362" s="141" t="str" cm="1">
        <f t="array" ref="W11362">IF(SUM(LEN(B11362:V11362))=0,"",IF(OR(OR(ISBLANK(F11362),SUM(LEN(C11362),LEN(D11362))=0),AND(NOT(E11362="Unknown"),ISBLANK(J11362)),AND(NOT(O11362="Unknown"),ISBLANK(R11362))),"Missing Information", INDEX(Table15[Entire Service Line Classification], MATCH(SUMIFS(Table15[Unique ID],Table15[System-Owned Portion],E11362,Table15[If Material Anything Other than "Lead" in Column E,Was Material Ever Previously Lead?],G11362,Table15[Customer-Owned Portion],O11362),Table15[Unique ID],0),0)))</f>
        <v/>
      </c>
    </row>
    <row r="11363" spans="2:23" x14ac:dyDescent="0.25">
      <c r="B11363" s="146"/>
      <c r="C11363" s="31"/>
      <c r="D11363" s="31"/>
      <c r="E11363" s="44"/>
      <c r="F11363" s="43"/>
      <c r="G11363" s="84"/>
      <c r="H11363" s="31"/>
      <c r="I11363" s="205"/>
      <c r="J11363" s="84"/>
      <c r="K11363" s="31"/>
      <c r="L11363" s="31"/>
      <c r="M11363" s="169"/>
      <c r="N11363" s="148"/>
      <c r="O11363" s="106"/>
      <c r="P11363" s="43"/>
      <c r="Q11363" s="205"/>
      <c r="R11363" s="84"/>
      <c r="S11363" s="31"/>
      <c r="T11363" s="31"/>
      <c r="U11363" s="169"/>
      <c r="V11363" s="150"/>
      <c r="W11363" s="141" t="str" cm="1">
        <f t="array" ref="W11363">IF(SUM(LEN(B11363:V11363))=0,"",IF(OR(OR(ISBLANK(F11363),SUM(LEN(C11363),LEN(D11363))=0),AND(NOT(E11363="Unknown"),ISBLANK(J11363)),AND(NOT(O11363="Unknown"),ISBLANK(R11363))),"Missing Information", INDEX(Table15[Entire Service Line Classification], MATCH(SUMIFS(Table15[Unique ID],Table15[System-Owned Portion],E11363,Table15[If Material Anything Other than "Lead" in Column E,Was Material Ever Previously Lead?],G11363,Table15[Customer-Owned Portion],O11363),Table15[Unique ID],0),0)))</f>
        <v/>
      </c>
    </row>
    <row r="11364" spans="2:23" x14ac:dyDescent="0.25">
      <c r="B11364" s="146"/>
      <c r="C11364" s="31"/>
      <c r="D11364" s="31"/>
      <c r="E11364" s="44"/>
      <c r="F11364" s="43"/>
      <c r="G11364" s="84"/>
      <c r="H11364" s="31"/>
      <c r="I11364" s="205"/>
      <c r="J11364" s="84"/>
      <c r="K11364" s="31"/>
      <c r="L11364" s="31"/>
      <c r="M11364" s="169"/>
      <c r="N11364" s="148"/>
      <c r="O11364" s="106"/>
      <c r="P11364" s="43"/>
      <c r="Q11364" s="205"/>
      <c r="R11364" s="84"/>
      <c r="S11364" s="31"/>
      <c r="T11364" s="31"/>
      <c r="U11364" s="169"/>
      <c r="V11364" s="150"/>
      <c r="W11364" s="141" t="str" cm="1">
        <f t="array" ref="W11364">IF(SUM(LEN(B11364:V11364))=0,"",IF(OR(OR(ISBLANK(F11364),SUM(LEN(C11364),LEN(D11364))=0),AND(NOT(E11364="Unknown"),ISBLANK(J11364)),AND(NOT(O11364="Unknown"),ISBLANK(R11364))),"Missing Information", INDEX(Table15[Entire Service Line Classification], MATCH(SUMIFS(Table15[Unique ID],Table15[System-Owned Portion],E11364,Table15[If Material Anything Other than "Lead" in Column E,Was Material Ever Previously Lead?],G11364,Table15[Customer-Owned Portion],O11364),Table15[Unique ID],0),0)))</f>
        <v/>
      </c>
    </row>
    <row r="11365" spans="2:23" x14ac:dyDescent="0.25">
      <c r="B11365" s="146"/>
      <c r="C11365" s="31"/>
      <c r="D11365" s="31"/>
      <c r="E11365" s="44"/>
      <c r="F11365" s="43"/>
      <c r="G11365" s="84"/>
      <c r="H11365" s="31"/>
      <c r="I11365" s="205"/>
      <c r="J11365" s="84"/>
      <c r="K11365" s="31"/>
      <c r="L11365" s="31"/>
      <c r="M11365" s="169"/>
      <c r="N11365" s="148"/>
      <c r="O11365" s="106"/>
      <c r="P11365" s="43"/>
      <c r="Q11365" s="205"/>
      <c r="R11365" s="84"/>
      <c r="S11365" s="31"/>
      <c r="T11365" s="31"/>
      <c r="U11365" s="169"/>
      <c r="V11365" s="150"/>
      <c r="W11365" s="141" t="str" cm="1">
        <f t="array" ref="W11365">IF(SUM(LEN(B11365:V11365))=0,"",IF(OR(OR(ISBLANK(F11365),SUM(LEN(C11365),LEN(D11365))=0),AND(NOT(E11365="Unknown"),ISBLANK(J11365)),AND(NOT(O11365="Unknown"),ISBLANK(R11365))),"Missing Information", INDEX(Table15[Entire Service Line Classification], MATCH(SUMIFS(Table15[Unique ID],Table15[System-Owned Portion],E11365,Table15[If Material Anything Other than "Lead" in Column E,Was Material Ever Previously Lead?],G11365,Table15[Customer-Owned Portion],O11365),Table15[Unique ID],0),0)))</f>
        <v/>
      </c>
    </row>
    <row r="11366" spans="2:23" x14ac:dyDescent="0.25">
      <c r="B11366" s="146"/>
      <c r="C11366" s="31"/>
      <c r="D11366" s="31"/>
      <c r="E11366" s="44"/>
      <c r="F11366" s="43"/>
      <c r="G11366" s="84"/>
      <c r="H11366" s="31"/>
      <c r="I11366" s="205"/>
      <c r="J11366" s="84"/>
      <c r="K11366" s="31"/>
      <c r="L11366" s="31"/>
      <c r="M11366" s="169"/>
      <c r="N11366" s="148"/>
      <c r="O11366" s="106"/>
      <c r="P11366" s="43"/>
      <c r="Q11366" s="205"/>
      <c r="R11366" s="84"/>
      <c r="S11366" s="31"/>
      <c r="T11366" s="31"/>
      <c r="U11366" s="169"/>
      <c r="V11366" s="150"/>
      <c r="W11366" s="141" t="str" cm="1">
        <f t="array" ref="W11366">IF(SUM(LEN(B11366:V11366))=0,"",IF(OR(OR(ISBLANK(F11366),SUM(LEN(C11366),LEN(D11366))=0),AND(NOT(E11366="Unknown"),ISBLANK(J11366)),AND(NOT(O11366="Unknown"),ISBLANK(R11366))),"Missing Information", INDEX(Table15[Entire Service Line Classification], MATCH(SUMIFS(Table15[Unique ID],Table15[System-Owned Portion],E11366,Table15[If Material Anything Other than "Lead" in Column E,Was Material Ever Previously Lead?],G11366,Table15[Customer-Owned Portion],O11366),Table15[Unique ID],0),0)))</f>
        <v/>
      </c>
    </row>
    <row r="11367" spans="2:23" x14ac:dyDescent="0.25">
      <c r="B11367" s="146"/>
      <c r="C11367" s="31"/>
      <c r="D11367" s="31"/>
      <c r="E11367" s="44"/>
      <c r="F11367" s="43"/>
      <c r="G11367" s="84"/>
      <c r="H11367" s="31"/>
      <c r="I11367" s="205"/>
      <c r="J11367" s="84"/>
      <c r="K11367" s="31"/>
      <c r="L11367" s="31"/>
      <c r="M11367" s="169"/>
      <c r="N11367" s="148"/>
      <c r="O11367" s="106"/>
      <c r="P11367" s="43"/>
      <c r="Q11367" s="205"/>
      <c r="R11367" s="84"/>
      <c r="S11367" s="31"/>
      <c r="T11367" s="31"/>
      <c r="U11367" s="169"/>
      <c r="V11367" s="150"/>
      <c r="W11367" s="141" t="str" cm="1">
        <f t="array" ref="W11367">IF(SUM(LEN(B11367:V11367))=0,"",IF(OR(OR(ISBLANK(F11367),SUM(LEN(C11367),LEN(D11367))=0),AND(NOT(E11367="Unknown"),ISBLANK(J11367)),AND(NOT(O11367="Unknown"),ISBLANK(R11367))),"Missing Information", INDEX(Table15[Entire Service Line Classification], MATCH(SUMIFS(Table15[Unique ID],Table15[System-Owned Portion],E11367,Table15[If Material Anything Other than "Lead" in Column E,Was Material Ever Previously Lead?],G11367,Table15[Customer-Owned Portion],O11367),Table15[Unique ID],0),0)))</f>
        <v/>
      </c>
    </row>
    <row r="11368" spans="2:23" x14ac:dyDescent="0.25">
      <c r="B11368" s="146"/>
      <c r="C11368" s="31"/>
      <c r="D11368" s="31"/>
      <c r="E11368" s="44"/>
      <c r="F11368" s="43"/>
      <c r="G11368" s="84"/>
      <c r="H11368" s="31"/>
      <c r="I11368" s="205"/>
      <c r="J11368" s="84"/>
      <c r="K11368" s="31"/>
      <c r="L11368" s="31"/>
      <c r="M11368" s="169"/>
      <c r="N11368" s="148"/>
      <c r="O11368" s="106"/>
      <c r="P11368" s="43"/>
      <c r="Q11368" s="205"/>
      <c r="R11368" s="84"/>
      <c r="S11368" s="31"/>
      <c r="T11368" s="31"/>
      <c r="U11368" s="169"/>
      <c r="V11368" s="150"/>
      <c r="W11368" s="141" t="str" cm="1">
        <f t="array" ref="W11368">IF(SUM(LEN(B11368:V11368))=0,"",IF(OR(OR(ISBLANK(F11368),SUM(LEN(C11368),LEN(D11368))=0),AND(NOT(E11368="Unknown"),ISBLANK(J11368)),AND(NOT(O11368="Unknown"),ISBLANK(R11368))),"Missing Information", INDEX(Table15[Entire Service Line Classification], MATCH(SUMIFS(Table15[Unique ID],Table15[System-Owned Portion],E11368,Table15[If Material Anything Other than "Lead" in Column E,Was Material Ever Previously Lead?],G11368,Table15[Customer-Owned Portion],O11368),Table15[Unique ID],0),0)))</f>
        <v/>
      </c>
    </row>
    <row r="11369" spans="2:23" x14ac:dyDescent="0.25">
      <c r="B11369" s="146"/>
      <c r="C11369" s="31"/>
      <c r="D11369" s="31"/>
      <c r="E11369" s="44"/>
      <c r="F11369" s="43"/>
      <c r="G11369" s="84"/>
      <c r="H11369" s="31"/>
      <c r="I11369" s="205"/>
      <c r="J11369" s="84"/>
      <c r="K11369" s="31"/>
      <c r="L11369" s="31"/>
      <c r="M11369" s="169"/>
      <c r="N11369" s="148"/>
      <c r="O11369" s="106"/>
      <c r="P11369" s="43"/>
      <c r="Q11369" s="205"/>
      <c r="R11369" s="84"/>
      <c r="S11369" s="31"/>
      <c r="T11369" s="31"/>
      <c r="U11369" s="169"/>
      <c r="V11369" s="150"/>
      <c r="W11369" s="141" t="str" cm="1">
        <f t="array" ref="W11369">IF(SUM(LEN(B11369:V11369))=0,"",IF(OR(OR(ISBLANK(F11369),SUM(LEN(C11369),LEN(D11369))=0),AND(NOT(E11369="Unknown"),ISBLANK(J11369)),AND(NOT(O11369="Unknown"),ISBLANK(R11369))),"Missing Information", INDEX(Table15[Entire Service Line Classification], MATCH(SUMIFS(Table15[Unique ID],Table15[System-Owned Portion],E11369,Table15[If Material Anything Other than "Lead" in Column E,Was Material Ever Previously Lead?],G11369,Table15[Customer-Owned Portion],O11369),Table15[Unique ID],0),0)))</f>
        <v/>
      </c>
    </row>
    <row r="11370" spans="2:23" x14ac:dyDescent="0.25">
      <c r="B11370" s="146"/>
      <c r="C11370" s="31"/>
      <c r="D11370" s="31"/>
      <c r="E11370" s="44"/>
      <c r="F11370" s="43"/>
      <c r="G11370" s="84"/>
      <c r="H11370" s="31"/>
      <c r="I11370" s="205"/>
      <c r="J11370" s="84"/>
      <c r="K11370" s="31"/>
      <c r="L11370" s="31"/>
      <c r="M11370" s="169"/>
      <c r="N11370" s="148"/>
      <c r="O11370" s="106"/>
      <c r="P11370" s="43"/>
      <c r="Q11370" s="205"/>
      <c r="R11370" s="84"/>
      <c r="S11370" s="31"/>
      <c r="T11370" s="31"/>
      <c r="U11370" s="169"/>
      <c r="V11370" s="150"/>
      <c r="W11370" s="141" t="str" cm="1">
        <f t="array" ref="W11370">IF(SUM(LEN(B11370:V11370))=0,"",IF(OR(OR(ISBLANK(F11370),SUM(LEN(C11370),LEN(D11370))=0),AND(NOT(E11370="Unknown"),ISBLANK(J11370)),AND(NOT(O11370="Unknown"),ISBLANK(R11370))),"Missing Information", INDEX(Table15[Entire Service Line Classification], MATCH(SUMIFS(Table15[Unique ID],Table15[System-Owned Portion],E11370,Table15[If Material Anything Other than "Lead" in Column E,Was Material Ever Previously Lead?],G11370,Table15[Customer-Owned Portion],O11370),Table15[Unique ID],0),0)))</f>
        <v/>
      </c>
    </row>
    <row r="11371" spans="2:23" x14ac:dyDescent="0.25">
      <c r="B11371" s="146"/>
      <c r="C11371" s="31"/>
      <c r="D11371" s="31"/>
      <c r="E11371" s="44"/>
      <c r="F11371" s="43"/>
      <c r="G11371" s="84"/>
      <c r="H11371" s="31"/>
      <c r="I11371" s="205"/>
      <c r="J11371" s="84"/>
      <c r="K11371" s="31"/>
      <c r="L11371" s="31"/>
      <c r="M11371" s="169"/>
      <c r="N11371" s="148"/>
      <c r="O11371" s="106"/>
      <c r="P11371" s="43"/>
      <c r="Q11371" s="205"/>
      <c r="R11371" s="84"/>
      <c r="S11371" s="31"/>
      <c r="T11371" s="31"/>
      <c r="U11371" s="169"/>
      <c r="V11371" s="150"/>
      <c r="W11371" s="141" t="str" cm="1">
        <f t="array" ref="W11371">IF(SUM(LEN(B11371:V11371))=0,"",IF(OR(OR(ISBLANK(F11371),SUM(LEN(C11371),LEN(D11371))=0),AND(NOT(E11371="Unknown"),ISBLANK(J11371)),AND(NOT(O11371="Unknown"),ISBLANK(R11371))),"Missing Information", INDEX(Table15[Entire Service Line Classification], MATCH(SUMIFS(Table15[Unique ID],Table15[System-Owned Portion],E11371,Table15[If Material Anything Other than "Lead" in Column E,Was Material Ever Previously Lead?],G11371,Table15[Customer-Owned Portion],O11371),Table15[Unique ID],0),0)))</f>
        <v/>
      </c>
    </row>
    <row r="11372" spans="2:23" x14ac:dyDescent="0.25">
      <c r="B11372" s="146"/>
      <c r="C11372" s="31"/>
      <c r="D11372" s="31"/>
      <c r="E11372" s="44"/>
      <c r="F11372" s="43"/>
      <c r="G11372" s="84"/>
      <c r="H11372" s="31"/>
      <c r="I11372" s="205"/>
      <c r="J11372" s="84"/>
      <c r="K11372" s="31"/>
      <c r="L11372" s="31"/>
      <c r="M11372" s="169"/>
      <c r="N11372" s="148"/>
      <c r="O11372" s="106"/>
      <c r="P11372" s="43"/>
      <c r="Q11372" s="205"/>
      <c r="R11372" s="84"/>
      <c r="S11372" s="31"/>
      <c r="T11372" s="31"/>
      <c r="U11372" s="169"/>
      <c r="V11372" s="150"/>
      <c r="W11372" s="141" t="str" cm="1">
        <f t="array" ref="W11372">IF(SUM(LEN(B11372:V11372))=0,"",IF(OR(OR(ISBLANK(F11372),SUM(LEN(C11372),LEN(D11372))=0),AND(NOT(E11372="Unknown"),ISBLANK(J11372)),AND(NOT(O11372="Unknown"),ISBLANK(R11372))),"Missing Information", INDEX(Table15[Entire Service Line Classification], MATCH(SUMIFS(Table15[Unique ID],Table15[System-Owned Portion],E11372,Table15[If Material Anything Other than "Lead" in Column E,Was Material Ever Previously Lead?],G11372,Table15[Customer-Owned Portion],O11372),Table15[Unique ID],0),0)))</f>
        <v/>
      </c>
    </row>
    <row r="11373" spans="2:23" x14ac:dyDescent="0.25">
      <c r="B11373" s="146"/>
      <c r="C11373" s="31"/>
      <c r="D11373" s="31"/>
      <c r="E11373" s="44"/>
      <c r="F11373" s="43"/>
      <c r="G11373" s="84"/>
      <c r="H11373" s="31"/>
      <c r="I11373" s="205"/>
      <c r="J11373" s="84"/>
      <c r="K11373" s="31"/>
      <c r="L11373" s="31"/>
      <c r="M11373" s="169"/>
      <c r="N11373" s="148"/>
      <c r="O11373" s="106"/>
      <c r="P11373" s="43"/>
      <c r="Q11373" s="205"/>
      <c r="R11373" s="84"/>
      <c r="S11373" s="31"/>
      <c r="T11373" s="31"/>
      <c r="U11373" s="169"/>
      <c r="V11373" s="150"/>
      <c r="W11373" s="141" t="str" cm="1">
        <f t="array" ref="W11373">IF(SUM(LEN(B11373:V11373))=0,"",IF(OR(OR(ISBLANK(F11373),SUM(LEN(C11373),LEN(D11373))=0),AND(NOT(E11373="Unknown"),ISBLANK(J11373)),AND(NOT(O11373="Unknown"),ISBLANK(R11373))),"Missing Information", INDEX(Table15[Entire Service Line Classification], MATCH(SUMIFS(Table15[Unique ID],Table15[System-Owned Portion],E11373,Table15[If Material Anything Other than "Lead" in Column E,Was Material Ever Previously Lead?],G11373,Table15[Customer-Owned Portion],O11373),Table15[Unique ID],0),0)))</f>
        <v/>
      </c>
    </row>
    <row r="11374" spans="2:23" x14ac:dyDescent="0.25">
      <c r="B11374" s="146"/>
      <c r="C11374" s="31"/>
      <c r="D11374" s="31"/>
      <c r="E11374" s="44"/>
      <c r="F11374" s="43"/>
      <c r="G11374" s="84"/>
      <c r="H11374" s="31"/>
      <c r="I11374" s="205"/>
      <c r="J11374" s="84"/>
      <c r="K11374" s="31"/>
      <c r="L11374" s="31"/>
      <c r="M11374" s="169"/>
      <c r="N11374" s="148"/>
      <c r="O11374" s="106"/>
      <c r="P11374" s="43"/>
      <c r="Q11374" s="205"/>
      <c r="R11374" s="84"/>
      <c r="S11374" s="31"/>
      <c r="T11374" s="31"/>
      <c r="U11374" s="169"/>
      <c r="V11374" s="150"/>
      <c r="W11374" s="141" t="str" cm="1">
        <f t="array" ref="W11374">IF(SUM(LEN(B11374:V11374))=0,"",IF(OR(OR(ISBLANK(F11374),SUM(LEN(C11374),LEN(D11374))=0),AND(NOT(E11374="Unknown"),ISBLANK(J11374)),AND(NOT(O11374="Unknown"),ISBLANK(R11374))),"Missing Information", INDEX(Table15[Entire Service Line Classification], MATCH(SUMIFS(Table15[Unique ID],Table15[System-Owned Portion],E11374,Table15[If Material Anything Other than "Lead" in Column E,Was Material Ever Previously Lead?],G11374,Table15[Customer-Owned Portion],O11374),Table15[Unique ID],0),0)))</f>
        <v/>
      </c>
    </row>
    <row r="11375" spans="2:23" x14ac:dyDescent="0.25">
      <c r="B11375" s="146"/>
      <c r="C11375" s="31"/>
      <c r="D11375" s="31"/>
      <c r="E11375" s="44"/>
      <c r="F11375" s="43"/>
      <c r="G11375" s="84"/>
      <c r="H11375" s="31"/>
      <c r="I11375" s="205"/>
      <c r="J11375" s="84"/>
      <c r="K11375" s="31"/>
      <c r="L11375" s="31"/>
      <c r="M11375" s="169"/>
      <c r="N11375" s="148"/>
      <c r="O11375" s="106"/>
      <c r="P11375" s="43"/>
      <c r="Q11375" s="205"/>
      <c r="R11375" s="84"/>
      <c r="S11375" s="31"/>
      <c r="T11375" s="31"/>
      <c r="U11375" s="169"/>
      <c r="V11375" s="150"/>
      <c r="W11375" s="141" t="str" cm="1">
        <f t="array" ref="W11375">IF(SUM(LEN(B11375:V11375))=0,"",IF(OR(OR(ISBLANK(F11375),SUM(LEN(C11375),LEN(D11375))=0),AND(NOT(E11375="Unknown"),ISBLANK(J11375)),AND(NOT(O11375="Unknown"),ISBLANK(R11375))),"Missing Information", INDEX(Table15[Entire Service Line Classification], MATCH(SUMIFS(Table15[Unique ID],Table15[System-Owned Portion],E11375,Table15[If Material Anything Other than "Lead" in Column E,Was Material Ever Previously Lead?],G11375,Table15[Customer-Owned Portion],O11375),Table15[Unique ID],0),0)))</f>
        <v/>
      </c>
    </row>
    <row r="11376" spans="2:23" x14ac:dyDescent="0.25">
      <c r="B11376" s="146"/>
      <c r="C11376" s="31"/>
      <c r="D11376" s="31"/>
      <c r="E11376" s="44"/>
      <c r="F11376" s="43"/>
      <c r="G11376" s="84"/>
      <c r="H11376" s="31"/>
      <c r="I11376" s="205"/>
      <c r="J11376" s="84"/>
      <c r="K11376" s="31"/>
      <c r="L11376" s="31"/>
      <c r="M11376" s="169"/>
      <c r="N11376" s="148"/>
      <c r="O11376" s="106"/>
      <c r="P11376" s="43"/>
      <c r="Q11376" s="205"/>
      <c r="R11376" s="84"/>
      <c r="S11376" s="31"/>
      <c r="T11376" s="31"/>
      <c r="U11376" s="169"/>
      <c r="V11376" s="150"/>
      <c r="W11376" s="141" t="str" cm="1">
        <f t="array" ref="W11376">IF(SUM(LEN(B11376:V11376))=0,"",IF(OR(OR(ISBLANK(F11376),SUM(LEN(C11376),LEN(D11376))=0),AND(NOT(E11376="Unknown"),ISBLANK(J11376)),AND(NOT(O11376="Unknown"),ISBLANK(R11376))),"Missing Information", INDEX(Table15[Entire Service Line Classification], MATCH(SUMIFS(Table15[Unique ID],Table15[System-Owned Portion],E11376,Table15[If Material Anything Other than "Lead" in Column E,Was Material Ever Previously Lead?],G11376,Table15[Customer-Owned Portion],O11376),Table15[Unique ID],0),0)))</f>
        <v/>
      </c>
    </row>
    <row r="11377" spans="2:23" x14ac:dyDescent="0.25">
      <c r="B11377" s="146"/>
      <c r="C11377" s="31"/>
      <c r="D11377" s="31"/>
      <c r="E11377" s="44"/>
      <c r="F11377" s="43"/>
      <c r="G11377" s="84"/>
      <c r="H11377" s="31"/>
      <c r="I11377" s="205"/>
      <c r="J11377" s="84"/>
      <c r="K11377" s="31"/>
      <c r="L11377" s="31"/>
      <c r="M11377" s="169"/>
      <c r="N11377" s="148"/>
      <c r="O11377" s="106"/>
      <c r="P11377" s="43"/>
      <c r="Q11377" s="205"/>
      <c r="R11377" s="84"/>
      <c r="S11377" s="31"/>
      <c r="T11377" s="31"/>
      <c r="U11377" s="169"/>
      <c r="V11377" s="150"/>
      <c r="W11377" s="141" t="str" cm="1">
        <f t="array" ref="W11377">IF(SUM(LEN(B11377:V11377))=0,"",IF(OR(OR(ISBLANK(F11377),SUM(LEN(C11377),LEN(D11377))=0),AND(NOT(E11377="Unknown"),ISBLANK(J11377)),AND(NOT(O11377="Unknown"),ISBLANK(R11377))),"Missing Information", INDEX(Table15[Entire Service Line Classification], MATCH(SUMIFS(Table15[Unique ID],Table15[System-Owned Portion],E11377,Table15[If Material Anything Other than "Lead" in Column E,Was Material Ever Previously Lead?],G11377,Table15[Customer-Owned Portion],O11377),Table15[Unique ID],0),0)))</f>
        <v/>
      </c>
    </row>
    <row r="11378" spans="2:23" x14ac:dyDescent="0.25">
      <c r="B11378" s="146"/>
      <c r="C11378" s="31"/>
      <c r="D11378" s="31"/>
      <c r="E11378" s="44"/>
      <c r="F11378" s="43"/>
      <c r="G11378" s="84"/>
      <c r="H11378" s="31"/>
      <c r="I11378" s="205"/>
      <c r="J11378" s="84"/>
      <c r="K11378" s="31"/>
      <c r="L11378" s="31"/>
      <c r="M11378" s="169"/>
      <c r="N11378" s="148"/>
      <c r="O11378" s="106"/>
      <c r="P11378" s="43"/>
      <c r="Q11378" s="205"/>
      <c r="R11378" s="84"/>
      <c r="S11378" s="31"/>
      <c r="T11378" s="31"/>
      <c r="U11378" s="169"/>
      <c r="V11378" s="150"/>
      <c r="W11378" s="141" t="str" cm="1">
        <f t="array" ref="W11378">IF(SUM(LEN(B11378:V11378))=0,"",IF(OR(OR(ISBLANK(F11378),SUM(LEN(C11378),LEN(D11378))=0),AND(NOT(E11378="Unknown"),ISBLANK(J11378)),AND(NOT(O11378="Unknown"),ISBLANK(R11378))),"Missing Information", INDEX(Table15[Entire Service Line Classification], MATCH(SUMIFS(Table15[Unique ID],Table15[System-Owned Portion],E11378,Table15[If Material Anything Other than "Lead" in Column E,Was Material Ever Previously Lead?],G11378,Table15[Customer-Owned Portion],O11378),Table15[Unique ID],0),0)))</f>
        <v/>
      </c>
    </row>
    <row r="11379" spans="2:23" x14ac:dyDescent="0.25">
      <c r="B11379" s="146"/>
      <c r="C11379" s="31"/>
      <c r="D11379" s="31"/>
      <c r="E11379" s="44"/>
      <c r="F11379" s="43"/>
      <c r="G11379" s="84"/>
      <c r="H11379" s="31"/>
      <c r="I11379" s="205"/>
      <c r="J11379" s="84"/>
      <c r="K11379" s="31"/>
      <c r="L11379" s="31"/>
      <c r="M11379" s="169"/>
      <c r="N11379" s="148"/>
      <c r="O11379" s="106"/>
      <c r="P11379" s="43"/>
      <c r="Q11379" s="205"/>
      <c r="R11379" s="84"/>
      <c r="S11379" s="31"/>
      <c r="T11379" s="31"/>
      <c r="U11379" s="169"/>
      <c r="V11379" s="150"/>
      <c r="W11379" s="141" t="str" cm="1">
        <f t="array" ref="W11379">IF(SUM(LEN(B11379:V11379))=0,"",IF(OR(OR(ISBLANK(F11379),SUM(LEN(C11379),LEN(D11379))=0),AND(NOT(E11379="Unknown"),ISBLANK(J11379)),AND(NOT(O11379="Unknown"),ISBLANK(R11379))),"Missing Information", INDEX(Table15[Entire Service Line Classification], MATCH(SUMIFS(Table15[Unique ID],Table15[System-Owned Portion],E11379,Table15[If Material Anything Other than "Lead" in Column E,Was Material Ever Previously Lead?],G11379,Table15[Customer-Owned Portion],O11379),Table15[Unique ID],0),0)))</f>
        <v/>
      </c>
    </row>
    <row r="11380" spans="2:23" x14ac:dyDescent="0.25">
      <c r="B11380" s="146"/>
      <c r="C11380" s="31"/>
      <c r="D11380" s="31"/>
      <c r="E11380" s="44"/>
      <c r="F11380" s="43"/>
      <c r="G11380" s="84"/>
      <c r="H11380" s="31"/>
      <c r="I11380" s="205"/>
      <c r="J11380" s="84"/>
      <c r="K11380" s="31"/>
      <c r="L11380" s="31"/>
      <c r="M11380" s="169"/>
      <c r="N11380" s="148"/>
      <c r="O11380" s="106"/>
      <c r="P11380" s="43"/>
      <c r="Q11380" s="205"/>
      <c r="R11380" s="84"/>
      <c r="S11380" s="31"/>
      <c r="T11380" s="31"/>
      <c r="U11380" s="169"/>
      <c r="V11380" s="150"/>
      <c r="W11380" s="141" t="str" cm="1">
        <f t="array" ref="W11380">IF(SUM(LEN(B11380:V11380))=0,"",IF(OR(OR(ISBLANK(F11380),SUM(LEN(C11380),LEN(D11380))=0),AND(NOT(E11380="Unknown"),ISBLANK(J11380)),AND(NOT(O11380="Unknown"),ISBLANK(R11380))),"Missing Information", INDEX(Table15[Entire Service Line Classification], MATCH(SUMIFS(Table15[Unique ID],Table15[System-Owned Portion],E11380,Table15[If Material Anything Other than "Lead" in Column E,Was Material Ever Previously Lead?],G11380,Table15[Customer-Owned Portion],O11380),Table15[Unique ID],0),0)))</f>
        <v/>
      </c>
    </row>
    <row r="11381" spans="2:23" x14ac:dyDescent="0.25">
      <c r="B11381" s="146"/>
      <c r="C11381" s="31"/>
      <c r="D11381" s="31"/>
      <c r="E11381" s="44"/>
      <c r="F11381" s="43"/>
      <c r="G11381" s="84"/>
      <c r="H11381" s="31"/>
      <c r="I11381" s="205"/>
      <c r="J11381" s="84"/>
      <c r="K11381" s="31"/>
      <c r="L11381" s="31"/>
      <c r="M11381" s="169"/>
      <c r="N11381" s="148"/>
      <c r="O11381" s="106"/>
      <c r="P11381" s="43"/>
      <c r="Q11381" s="205"/>
      <c r="R11381" s="84"/>
      <c r="S11381" s="31"/>
      <c r="T11381" s="31"/>
      <c r="U11381" s="169"/>
      <c r="V11381" s="150"/>
      <c r="W11381" s="141" t="str" cm="1">
        <f t="array" ref="W11381">IF(SUM(LEN(B11381:V11381))=0,"",IF(OR(OR(ISBLANK(F11381),SUM(LEN(C11381),LEN(D11381))=0),AND(NOT(E11381="Unknown"),ISBLANK(J11381)),AND(NOT(O11381="Unknown"),ISBLANK(R11381))),"Missing Information", INDEX(Table15[Entire Service Line Classification], MATCH(SUMIFS(Table15[Unique ID],Table15[System-Owned Portion],E11381,Table15[If Material Anything Other than "Lead" in Column E,Was Material Ever Previously Lead?],G11381,Table15[Customer-Owned Portion],O11381),Table15[Unique ID],0),0)))</f>
        <v/>
      </c>
    </row>
    <row r="11382" spans="2:23" x14ac:dyDescent="0.25">
      <c r="B11382" s="146"/>
      <c r="C11382" s="31"/>
      <c r="D11382" s="31"/>
      <c r="E11382" s="44"/>
      <c r="F11382" s="43"/>
      <c r="G11382" s="84"/>
      <c r="H11382" s="31"/>
      <c r="I11382" s="205"/>
      <c r="J11382" s="84"/>
      <c r="K11382" s="31"/>
      <c r="L11382" s="31"/>
      <c r="M11382" s="169"/>
      <c r="N11382" s="148"/>
      <c r="O11382" s="106"/>
      <c r="P11382" s="43"/>
      <c r="Q11382" s="205"/>
      <c r="R11382" s="84"/>
      <c r="S11382" s="31"/>
      <c r="T11382" s="31"/>
      <c r="U11382" s="169"/>
      <c r="V11382" s="150"/>
      <c r="W11382" s="141" t="str" cm="1">
        <f t="array" ref="W11382">IF(SUM(LEN(B11382:V11382))=0,"",IF(OR(OR(ISBLANK(F11382),SUM(LEN(C11382),LEN(D11382))=0),AND(NOT(E11382="Unknown"),ISBLANK(J11382)),AND(NOT(O11382="Unknown"),ISBLANK(R11382))),"Missing Information", INDEX(Table15[Entire Service Line Classification], MATCH(SUMIFS(Table15[Unique ID],Table15[System-Owned Portion],E11382,Table15[If Material Anything Other than "Lead" in Column E,Was Material Ever Previously Lead?],G11382,Table15[Customer-Owned Portion],O11382),Table15[Unique ID],0),0)))</f>
        <v/>
      </c>
    </row>
    <row r="11383" spans="2:23" x14ac:dyDescent="0.25">
      <c r="B11383" s="146"/>
      <c r="C11383" s="31"/>
      <c r="D11383" s="31"/>
      <c r="E11383" s="44"/>
      <c r="F11383" s="43"/>
      <c r="G11383" s="84"/>
      <c r="H11383" s="31"/>
      <c r="I11383" s="205"/>
      <c r="J11383" s="84"/>
      <c r="K11383" s="31"/>
      <c r="L11383" s="31"/>
      <c r="M11383" s="169"/>
      <c r="N11383" s="148"/>
      <c r="O11383" s="106"/>
      <c r="P11383" s="43"/>
      <c r="Q11383" s="205"/>
      <c r="R11383" s="84"/>
      <c r="S11383" s="31"/>
      <c r="T11383" s="31"/>
      <c r="U11383" s="169"/>
      <c r="V11383" s="150"/>
      <c r="W11383" s="141" t="str" cm="1">
        <f t="array" ref="W11383">IF(SUM(LEN(B11383:V11383))=0,"",IF(OR(OR(ISBLANK(F11383),SUM(LEN(C11383),LEN(D11383))=0),AND(NOT(E11383="Unknown"),ISBLANK(J11383)),AND(NOT(O11383="Unknown"),ISBLANK(R11383))),"Missing Information", INDEX(Table15[Entire Service Line Classification], MATCH(SUMIFS(Table15[Unique ID],Table15[System-Owned Portion],E11383,Table15[If Material Anything Other than "Lead" in Column E,Was Material Ever Previously Lead?],G11383,Table15[Customer-Owned Portion],O11383),Table15[Unique ID],0),0)))</f>
        <v/>
      </c>
    </row>
    <row r="11384" spans="2:23" x14ac:dyDescent="0.25">
      <c r="B11384" s="146"/>
      <c r="C11384" s="31"/>
      <c r="D11384" s="31"/>
      <c r="E11384" s="44"/>
      <c r="F11384" s="43"/>
      <c r="G11384" s="84"/>
      <c r="H11384" s="31"/>
      <c r="I11384" s="205"/>
      <c r="J11384" s="84"/>
      <c r="K11384" s="31"/>
      <c r="L11384" s="31"/>
      <c r="M11384" s="169"/>
      <c r="N11384" s="148"/>
      <c r="O11384" s="106"/>
      <c r="P11384" s="43"/>
      <c r="Q11384" s="205"/>
      <c r="R11384" s="84"/>
      <c r="S11384" s="31"/>
      <c r="T11384" s="31"/>
      <c r="U11384" s="169"/>
      <c r="V11384" s="150"/>
      <c r="W11384" s="141" t="str" cm="1">
        <f t="array" ref="W11384">IF(SUM(LEN(B11384:V11384))=0,"",IF(OR(OR(ISBLANK(F11384),SUM(LEN(C11384),LEN(D11384))=0),AND(NOT(E11384="Unknown"),ISBLANK(J11384)),AND(NOT(O11384="Unknown"),ISBLANK(R11384))),"Missing Information", INDEX(Table15[Entire Service Line Classification], MATCH(SUMIFS(Table15[Unique ID],Table15[System-Owned Portion],E11384,Table15[If Material Anything Other than "Lead" in Column E,Was Material Ever Previously Lead?],G11384,Table15[Customer-Owned Portion],O11384),Table15[Unique ID],0),0)))</f>
        <v/>
      </c>
    </row>
    <row r="11385" spans="2:23" x14ac:dyDescent="0.25">
      <c r="B11385" s="146"/>
      <c r="C11385" s="31"/>
      <c r="D11385" s="31"/>
      <c r="E11385" s="44"/>
      <c r="F11385" s="43"/>
      <c r="G11385" s="84"/>
      <c r="H11385" s="31"/>
      <c r="I11385" s="205"/>
      <c r="J11385" s="84"/>
      <c r="K11385" s="31"/>
      <c r="L11385" s="31"/>
      <c r="M11385" s="169"/>
      <c r="N11385" s="148"/>
      <c r="O11385" s="106"/>
      <c r="P11385" s="43"/>
      <c r="Q11385" s="205"/>
      <c r="R11385" s="84"/>
      <c r="S11385" s="31"/>
      <c r="T11385" s="31"/>
      <c r="U11385" s="169"/>
      <c r="V11385" s="150"/>
      <c r="W11385" s="141" t="str" cm="1">
        <f t="array" ref="W11385">IF(SUM(LEN(B11385:V11385))=0,"",IF(OR(OR(ISBLANK(F11385),SUM(LEN(C11385),LEN(D11385))=0),AND(NOT(E11385="Unknown"),ISBLANK(J11385)),AND(NOT(O11385="Unknown"),ISBLANK(R11385))),"Missing Information", INDEX(Table15[Entire Service Line Classification], MATCH(SUMIFS(Table15[Unique ID],Table15[System-Owned Portion],E11385,Table15[If Material Anything Other than "Lead" in Column E,Was Material Ever Previously Lead?],G11385,Table15[Customer-Owned Portion],O11385),Table15[Unique ID],0),0)))</f>
        <v/>
      </c>
    </row>
    <row r="11386" spans="2:23" x14ac:dyDescent="0.25">
      <c r="B11386" s="146"/>
      <c r="C11386" s="31"/>
      <c r="D11386" s="31"/>
      <c r="E11386" s="44"/>
      <c r="F11386" s="43"/>
      <c r="G11386" s="84"/>
      <c r="H11386" s="31"/>
      <c r="I11386" s="205"/>
      <c r="J11386" s="84"/>
      <c r="K11386" s="31"/>
      <c r="L11386" s="31"/>
      <c r="M11386" s="169"/>
      <c r="N11386" s="148"/>
      <c r="O11386" s="106"/>
      <c r="P11386" s="43"/>
      <c r="Q11386" s="205"/>
      <c r="R11386" s="84"/>
      <c r="S11386" s="31"/>
      <c r="T11386" s="31"/>
      <c r="U11386" s="169"/>
      <c r="V11386" s="150"/>
      <c r="W11386" s="141" t="str" cm="1">
        <f t="array" ref="W11386">IF(SUM(LEN(B11386:V11386))=0,"",IF(OR(OR(ISBLANK(F11386),SUM(LEN(C11386),LEN(D11386))=0),AND(NOT(E11386="Unknown"),ISBLANK(J11386)),AND(NOT(O11386="Unknown"),ISBLANK(R11386))),"Missing Information", INDEX(Table15[Entire Service Line Classification], MATCH(SUMIFS(Table15[Unique ID],Table15[System-Owned Portion],E11386,Table15[If Material Anything Other than "Lead" in Column E,Was Material Ever Previously Lead?],G11386,Table15[Customer-Owned Portion],O11386),Table15[Unique ID],0),0)))</f>
        <v/>
      </c>
    </row>
    <row r="11387" spans="2:23" x14ac:dyDescent="0.25">
      <c r="B11387" s="146"/>
      <c r="C11387" s="31"/>
      <c r="D11387" s="31"/>
      <c r="E11387" s="44"/>
      <c r="F11387" s="43"/>
      <c r="G11387" s="84"/>
      <c r="H11387" s="31"/>
      <c r="I11387" s="205"/>
      <c r="J11387" s="84"/>
      <c r="K11387" s="31"/>
      <c r="L11387" s="31"/>
      <c r="M11387" s="169"/>
      <c r="N11387" s="148"/>
      <c r="O11387" s="106"/>
      <c r="P11387" s="43"/>
      <c r="Q11387" s="205"/>
      <c r="R11387" s="84"/>
      <c r="S11387" s="31"/>
      <c r="T11387" s="31"/>
      <c r="U11387" s="169"/>
      <c r="V11387" s="150"/>
      <c r="W11387" s="141" t="str" cm="1">
        <f t="array" ref="W11387">IF(SUM(LEN(B11387:V11387))=0,"",IF(OR(OR(ISBLANK(F11387),SUM(LEN(C11387),LEN(D11387))=0),AND(NOT(E11387="Unknown"),ISBLANK(J11387)),AND(NOT(O11387="Unknown"),ISBLANK(R11387))),"Missing Information", INDEX(Table15[Entire Service Line Classification], MATCH(SUMIFS(Table15[Unique ID],Table15[System-Owned Portion],E11387,Table15[If Material Anything Other than "Lead" in Column E,Was Material Ever Previously Lead?],G11387,Table15[Customer-Owned Portion],O11387),Table15[Unique ID],0),0)))</f>
        <v/>
      </c>
    </row>
    <row r="11388" spans="2:23" x14ac:dyDescent="0.25">
      <c r="B11388" s="146"/>
      <c r="C11388" s="31"/>
      <c r="D11388" s="31"/>
      <c r="E11388" s="44"/>
      <c r="F11388" s="43"/>
      <c r="G11388" s="84"/>
      <c r="H11388" s="31"/>
      <c r="I11388" s="205"/>
      <c r="J11388" s="84"/>
      <c r="K11388" s="31"/>
      <c r="L11388" s="31"/>
      <c r="M11388" s="169"/>
      <c r="N11388" s="148"/>
      <c r="O11388" s="106"/>
      <c r="P11388" s="43"/>
      <c r="Q11388" s="205"/>
      <c r="R11388" s="84"/>
      <c r="S11388" s="31"/>
      <c r="T11388" s="31"/>
      <c r="U11388" s="169"/>
      <c r="V11388" s="150"/>
      <c r="W11388" s="141" t="str" cm="1">
        <f t="array" ref="W11388">IF(SUM(LEN(B11388:V11388))=0,"",IF(OR(OR(ISBLANK(F11388),SUM(LEN(C11388),LEN(D11388))=0),AND(NOT(E11388="Unknown"),ISBLANK(J11388)),AND(NOT(O11388="Unknown"),ISBLANK(R11388))),"Missing Information", INDEX(Table15[Entire Service Line Classification], MATCH(SUMIFS(Table15[Unique ID],Table15[System-Owned Portion],E11388,Table15[If Material Anything Other than "Lead" in Column E,Was Material Ever Previously Lead?],G11388,Table15[Customer-Owned Portion],O11388),Table15[Unique ID],0),0)))</f>
        <v/>
      </c>
    </row>
    <row r="11389" spans="2:23" x14ac:dyDescent="0.25">
      <c r="B11389" s="146"/>
      <c r="C11389" s="31"/>
      <c r="D11389" s="31"/>
      <c r="E11389" s="44"/>
      <c r="F11389" s="43"/>
      <c r="G11389" s="84"/>
      <c r="H11389" s="31"/>
      <c r="I11389" s="205"/>
      <c r="J11389" s="84"/>
      <c r="K11389" s="31"/>
      <c r="L11389" s="31"/>
      <c r="M11389" s="169"/>
      <c r="N11389" s="148"/>
      <c r="O11389" s="106"/>
      <c r="P11389" s="43"/>
      <c r="Q11389" s="205"/>
      <c r="R11389" s="84"/>
      <c r="S11389" s="31"/>
      <c r="T11389" s="31"/>
      <c r="U11389" s="169"/>
      <c r="V11389" s="150"/>
      <c r="W11389" s="141" t="str" cm="1">
        <f t="array" ref="W11389">IF(SUM(LEN(B11389:V11389))=0,"",IF(OR(OR(ISBLANK(F11389),SUM(LEN(C11389),LEN(D11389))=0),AND(NOT(E11389="Unknown"),ISBLANK(J11389)),AND(NOT(O11389="Unknown"),ISBLANK(R11389))),"Missing Information", INDEX(Table15[Entire Service Line Classification], MATCH(SUMIFS(Table15[Unique ID],Table15[System-Owned Portion],E11389,Table15[If Material Anything Other than "Lead" in Column E,Was Material Ever Previously Lead?],G11389,Table15[Customer-Owned Portion],O11389),Table15[Unique ID],0),0)))</f>
        <v/>
      </c>
    </row>
    <row r="11390" spans="2:23" x14ac:dyDescent="0.25">
      <c r="B11390" s="146"/>
      <c r="C11390" s="31"/>
      <c r="D11390" s="31"/>
      <c r="E11390" s="44"/>
      <c r="F11390" s="43"/>
      <c r="G11390" s="84"/>
      <c r="H11390" s="31"/>
      <c r="I11390" s="205"/>
      <c r="J11390" s="84"/>
      <c r="K11390" s="31"/>
      <c r="L11390" s="31"/>
      <c r="M11390" s="169"/>
      <c r="N11390" s="148"/>
      <c r="O11390" s="106"/>
      <c r="P11390" s="43"/>
      <c r="Q11390" s="205"/>
      <c r="R11390" s="84"/>
      <c r="S11390" s="31"/>
      <c r="T11390" s="31"/>
      <c r="U11390" s="169"/>
      <c r="V11390" s="150"/>
      <c r="W11390" s="141" t="str" cm="1">
        <f t="array" ref="W11390">IF(SUM(LEN(B11390:V11390))=0,"",IF(OR(OR(ISBLANK(F11390),SUM(LEN(C11390),LEN(D11390))=0),AND(NOT(E11390="Unknown"),ISBLANK(J11390)),AND(NOT(O11390="Unknown"),ISBLANK(R11390))),"Missing Information", INDEX(Table15[Entire Service Line Classification], MATCH(SUMIFS(Table15[Unique ID],Table15[System-Owned Portion],E11390,Table15[If Material Anything Other than "Lead" in Column E,Was Material Ever Previously Lead?],G11390,Table15[Customer-Owned Portion],O11390),Table15[Unique ID],0),0)))</f>
        <v/>
      </c>
    </row>
    <row r="11391" spans="2:23" x14ac:dyDescent="0.25">
      <c r="B11391" s="146"/>
      <c r="C11391" s="31"/>
      <c r="D11391" s="31"/>
      <c r="E11391" s="44"/>
      <c r="F11391" s="43"/>
      <c r="G11391" s="84"/>
      <c r="H11391" s="31"/>
      <c r="I11391" s="205"/>
      <c r="J11391" s="84"/>
      <c r="K11391" s="31"/>
      <c r="L11391" s="31"/>
      <c r="M11391" s="169"/>
      <c r="N11391" s="148"/>
      <c r="O11391" s="106"/>
      <c r="P11391" s="43"/>
      <c r="Q11391" s="205"/>
      <c r="R11391" s="84"/>
      <c r="S11391" s="31"/>
      <c r="T11391" s="31"/>
      <c r="U11391" s="169"/>
      <c r="V11391" s="150"/>
      <c r="W11391" s="141" t="str" cm="1">
        <f t="array" ref="W11391">IF(SUM(LEN(B11391:V11391))=0,"",IF(OR(OR(ISBLANK(F11391),SUM(LEN(C11391),LEN(D11391))=0),AND(NOT(E11391="Unknown"),ISBLANK(J11391)),AND(NOT(O11391="Unknown"),ISBLANK(R11391))),"Missing Information", INDEX(Table15[Entire Service Line Classification], MATCH(SUMIFS(Table15[Unique ID],Table15[System-Owned Portion],E11391,Table15[If Material Anything Other than "Lead" in Column E,Was Material Ever Previously Lead?],G11391,Table15[Customer-Owned Portion],O11391),Table15[Unique ID],0),0)))</f>
        <v/>
      </c>
    </row>
    <row r="11392" spans="2:23" x14ac:dyDescent="0.25">
      <c r="B11392" s="146"/>
      <c r="C11392" s="31"/>
      <c r="D11392" s="31"/>
      <c r="E11392" s="44"/>
      <c r="F11392" s="43"/>
      <c r="G11392" s="84"/>
      <c r="H11392" s="31"/>
      <c r="I11392" s="205"/>
      <c r="J11392" s="84"/>
      <c r="K11392" s="31"/>
      <c r="L11392" s="31"/>
      <c r="M11392" s="169"/>
      <c r="N11392" s="148"/>
      <c r="O11392" s="106"/>
      <c r="P11392" s="43"/>
      <c r="Q11392" s="205"/>
      <c r="R11392" s="84"/>
      <c r="S11392" s="31"/>
      <c r="T11392" s="31"/>
      <c r="U11392" s="169"/>
      <c r="V11392" s="150"/>
      <c r="W11392" s="141" t="str" cm="1">
        <f t="array" ref="W11392">IF(SUM(LEN(B11392:V11392))=0,"",IF(OR(OR(ISBLANK(F11392),SUM(LEN(C11392),LEN(D11392))=0),AND(NOT(E11392="Unknown"),ISBLANK(J11392)),AND(NOT(O11392="Unknown"),ISBLANK(R11392))),"Missing Information", INDEX(Table15[Entire Service Line Classification], MATCH(SUMIFS(Table15[Unique ID],Table15[System-Owned Portion],E11392,Table15[If Material Anything Other than "Lead" in Column E,Was Material Ever Previously Lead?],G11392,Table15[Customer-Owned Portion],O11392),Table15[Unique ID],0),0)))</f>
        <v/>
      </c>
    </row>
    <row r="11393" spans="2:23" x14ac:dyDescent="0.25">
      <c r="B11393" s="146"/>
      <c r="C11393" s="31"/>
      <c r="D11393" s="31"/>
      <c r="E11393" s="44"/>
      <c r="F11393" s="43"/>
      <c r="G11393" s="84"/>
      <c r="H11393" s="31"/>
      <c r="I11393" s="205"/>
      <c r="J11393" s="84"/>
      <c r="K11393" s="31"/>
      <c r="L11393" s="31"/>
      <c r="M11393" s="169"/>
      <c r="N11393" s="148"/>
      <c r="O11393" s="106"/>
      <c r="P11393" s="43"/>
      <c r="Q11393" s="205"/>
      <c r="R11393" s="84"/>
      <c r="S11393" s="31"/>
      <c r="T11393" s="31"/>
      <c r="U11393" s="169"/>
      <c r="V11393" s="150"/>
      <c r="W11393" s="141" t="str" cm="1">
        <f t="array" ref="W11393">IF(SUM(LEN(B11393:V11393))=0,"",IF(OR(OR(ISBLANK(F11393),SUM(LEN(C11393),LEN(D11393))=0),AND(NOT(E11393="Unknown"),ISBLANK(J11393)),AND(NOT(O11393="Unknown"),ISBLANK(R11393))),"Missing Information", INDEX(Table15[Entire Service Line Classification], MATCH(SUMIFS(Table15[Unique ID],Table15[System-Owned Portion],E11393,Table15[If Material Anything Other than "Lead" in Column E,Was Material Ever Previously Lead?],G11393,Table15[Customer-Owned Portion],O11393),Table15[Unique ID],0),0)))</f>
        <v/>
      </c>
    </row>
    <row r="11394" spans="2:23" x14ac:dyDescent="0.25">
      <c r="B11394" s="146"/>
      <c r="C11394" s="31"/>
      <c r="D11394" s="31"/>
      <c r="E11394" s="44"/>
      <c r="F11394" s="43"/>
      <c r="G11394" s="84"/>
      <c r="H11394" s="31"/>
      <c r="I11394" s="205"/>
      <c r="J11394" s="84"/>
      <c r="K11394" s="31"/>
      <c r="L11394" s="31"/>
      <c r="M11394" s="169"/>
      <c r="N11394" s="148"/>
      <c r="O11394" s="106"/>
      <c r="P11394" s="43"/>
      <c r="Q11394" s="205"/>
      <c r="R11394" s="84"/>
      <c r="S11394" s="31"/>
      <c r="T11394" s="31"/>
      <c r="U11394" s="169"/>
      <c r="V11394" s="150"/>
      <c r="W11394" s="141" t="str" cm="1">
        <f t="array" ref="W11394">IF(SUM(LEN(B11394:V11394))=0,"",IF(OR(OR(ISBLANK(F11394),SUM(LEN(C11394),LEN(D11394))=0),AND(NOT(E11394="Unknown"),ISBLANK(J11394)),AND(NOT(O11394="Unknown"),ISBLANK(R11394))),"Missing Information", INDEX(Table15[Entire Service Line Classification], MATCH(SUMIFS(Table15[Unique ID],Table15[System-Owned Portion],E11394,Table15[If Material Anything Other than "Lead" in Column E,Was Material Ever Previously Lead?],G11394,Table15[Customer-Owned Portion],O11394),Table15[Unique ID],0),0)))</f>
        <v/>
      </c>
    </row>
    <row r="11395" spans="2:23" x14ac:dyDescent="0.25">
      <c r="B11395" s="146"/>
      <c r="C11395" s="31"/>
      <c r="D11395" s="31"/>
      <c r="E11395" s="44"/>
      <c r="F11395" s="43"/>
      <c r="G11395" s="84"/>
      <c r="H11395" s="31"/>
      <c r="I11395" s="205"/>
      <c r="J11395" s="84"/>
      <c r="K11395" s="31"/>
      <c r="L11395" s="31"/>
      <c r="M11395" s="169"/>
      <c r="N11395" s="148"/>
      <c r="O11395" s="106"/>
      <c r="P11395" s="43"/>
      <c r="Q11395" s="205"/>
      <c r="R11395" s="84"/>
      <c r="S11395" s="31"/>
      <c r="T11395" s="31"/>
      <c r="U11395" s="169"/>
      <c r="V11395" s="150"/>
      <c r="W11395" s="141" t="str" cm="1">
        <f t="array" ref="W11395">IF(SUM(LEN(B11395:V11395))=0,"",IF(OR(OR(ISBLANK(F11395),SUM(LEN(C11395),LEN(D11395))=0),AND(NOT(E11395="Unknown"),ISBLANK(J11395)),AND(NOT(O11395="Unknown"),ISBLANK(R11395))),"Missing Information", INDEX(Table15[Entire Service Line Classification], MATCH(SUMIFS(Table15[Unique ID],Table15[System-Owned Portion],E11395,Table15[If Material Anything Other than "Lead" in Column E,Was Material Ever Previously Lead?],G11395,Table15[Customer-Owned Portion],O11395),Table15[Unique ID],0),0)))</f>
        <v/>
      </c>
    </row>
    <row r="11396" spans="2:23" x14ac:dyDescent="0.25">
      <c r="B11396" s="146"/>
      <c r="C11396" s="31"/>
      <c r="D11396" s="31"/>
      <c r="E11396" s="44"/>
      <c r="F11396" s="43"/>
      <c r="G11396" s="84"/>
      <c r="H11396" s="31"/>
      <c r="I11396" s="205"/>
      <c r="J11396" s="84"/>
      <c r="K11396" s="31"/>
      <c r="L11396" s="31"/>
      <c r="M11396" s="169"/>
      <c r="N11396" s="148"/>
      <c r="O11396" s="106"/>
      <c r="P11396" s="43"/>
      <c r="Q11396" s="205"/>
      <c r="R11396" s="84"/>
      <c r="S11396" s="31"/>
      <c r="T11396" s="31"/>
      <c r="U11396" s="169"/>
      <c r="V11396" s="150"/>
      <c r="W11396" s="141" t="str" cm="1">
        <f t="array" ref="W11396">IF(SUM(LEN(B11396:V11396))=0,"",IF(OR(OR(ISBLANK(F11396),SUM(LEN(C11396),LEN(D11396))=0),AND(NOT(E11396="Unknown"),ISBLANK(J11396)),AND(NOT(O11396="Unknown"),ISBLANK(R11396))),"Missing Information", INDEX(Table15[Entire Service Line Classification], MATCH(SUMIFS(Table15[Unique ID],Table15[System-Owned Portion],E11396,Table15[If Material Anything Other than "Lead" in Column E,Was Material Ever Previously Lead?],G11396,Table15[Customer-Owned Portion],O11396),Table15[Unique ID],0),0)))</f>
        <v/>
      </c>
    </row>
    <row r="11397" spans="2:23" x14ac:dyDescent="0.25">
      <c r="B11397" s="146"/>
      <c r="C11397" s="31"/>
      <c r="D11397" s="31"/>
      <c r="E11397" s="44"/>
      <c r="F11397" s="43"/>
      <c r="G11397" s="84"/>
      <c r="H11397" s="31"/>
      <c r="I11397" s="205"/>
      <c r="J11397" s="84"/>
      <c r="K11397" s="31"/>
      <c r="L11397" s="31"/>
      <c r="M11397" s="169"/>
      <c r="N11397" s="148"/>
      <c r="O11397" s="106"/>
      <c r="P11397" s="43"/>
      <c r="Q11397" s="205"/>
      <c r="R11397" s="84"/>
      <c r="S11397" s="31"/>
      <c r="T11397" s="31"/>
      <c r="U11397" s="169"/>
      <c r="V11397" s="150"/>
      <c r="W11397" s="141" t="str" cm="1">
        <f t="array" ref="W11397">IF(SUM(LEN(B11397:V11397))=0,"",IF(OR(OR(ISBLANK(F11397),SUM(LEN(C11397),LEN(D11397))=0),AND(NOT(E11397="Unknown"),ISBLANK(J11397)),AND(NOT(O11397="Unknown"),ISBLANK(R11397))),"Missing Information", INDEX(Table15[Entire Service Line Classification], MATCH(SUMIFS(Table15[Unique ID],Table15[System-Owned Portion],E11397,Table15[If Material Anything Other than "Lead" in Column E,Was Material Ever Previously Lead?],G11397,Table15[Customer-Owned Portion],O11397),Table15[Unique ID],0),0)))</f>
        <v/>
      </c>
    </row>
    <row r="11398" spans="2:23" x14ac:dyDescent="0.25">
      <c r="B11398" s="146"/>
      <c r="C11398" s="31"/>
      <c r="D11398" s="31"/>
      <c r="E11398" s="44"/>
      <c r="F11398" s="43"/>
      <c r="G11398" s="84"/>
      <c r="H11398" s="31"/>
      <c r="I11398" s="205"/>
      <c r="J11398" s="84"/>
      <c r="K11398" s="31"/>
      <c r="L11398" s="31"/>
      <c r="M11398" s="169"/>
      <c r="N11398" s="148"/>
      <c r="O11398" s="106"/>
      <c r="P11398" s="43"/>
      <c r="Q11398" s="205"/>
      <c r="R11398" s="84"/>
      <c r="S11398" s="31"/>
      <c r="T11398" s="31"/>
      <c r="U11398" s="169"/>
      <c r="V11398" s="150"/>
      <c r="W11398" s="141" t="str" cm="1">
        <f t="array" ref="W11398">IF(SUM(LEN(B11398:V11398))=0,"",IF(OR(OR(ISBLANK(F11398),SUM(LEN(C11398),LEN(D11398))=0),AND(NOT(E11398="Unknown"),ISBLANK(J11398)),AND(NOT(O11398="Unknown"),ISBLANK(R11398))),"Missing Information", INDEX(Table15[Entire Service Line Classification], MATCH(SUMIFS(Table15[Unique ID],Table15[System-Owned Portion],E11398,Table15[If Material Anything Other than "Lead" in Column E,Was Material Ever Previously Lead?],G11398,Table15[Customer-Owned Portion],O11398),Table15[Unique ID],0),0)))</f>
        <v/>
      </c>
    </row>
    <row r="11399" spans="2:23" x14ac:dyDescent="0.25">
      <c r="B11399" s="146"/>
      <c r="C11399" s="31"/>
      <c r="D11399" s="31"/>
      <c r="E11399" s="44"/>
      <c r="F11399" s="43"/>
      <c r="G11399" s="84"/>
      <c r="H11399" s="31"/>
      <c r="I11399" s="205"/>
      <c r="J11399" s="84"/>
      <c r="K11399" s="31"/>
      <c r="L11399" s="31"/>
      <c r="M11399" s="169"/>
      <c r="N11399" s="148"/>
      <c r="O11399" s="106"/>
      <c r="P11399" s="43"/>
      <c r="Q11399" s="205"/>
      <c r="R11399" s="84"/>
      <c r="S11399" s="31"/>
      <c r="T11399" s="31"/>
      <c r="U11399" s="169"/>
      <c r="V11399" s="150"/>
      <c r="W11399" s="141" t="str" cm="1">
        <f t="array" ref="W11399">IF(SUM(LEN(B11399:V11399))=0,"",IF(OR(OR(ISBLANK(F11399),SUM(LEN(C11399),LEN(D11399))=0),AND(NOT(E11399="Unknown"),ISBLANK(J11399)),AND(NOT(O11399="Unknown"),ISBLANK(R11399))),"Missing Information", INDEX(Table15[Entire Service Line Classification], MATCH(SUMIFS(Table15[Unique ID],Table15[System-Owned Portion],E11399,Table15[If Material Anything Other than "Lead" in Column E,Was Material Ever Previously Lead?],G11399,Table15[Customer-Owned Portion],O11399),Table15[Unique ID],0),0)))</f>
        <v/>
      </c>
    </row>
    <row r="11400" spans="2:23" x14ac:dyDescent="0.25">
      <c r="B11400" s="146"/>
      <c r="C11400" s="31"/>
      <c r="D11400" s="31"/>
      <c r="E11400" s="44"/>
      <c r="F11400" s="43"/>
      <c r="G11400" s="84"/>
      <c r="H11400" s="31"/>
      <c r="I11400" s="205"/>
      <c r="J11400" s="84"/>
      <c r="K11400" s="31"/>
      <c r="L11400" s="31"/>
      <c r="M11400" s="169"/>
      <c r="N11400" s="148"/>
      <c r="O11400" s="106"/>
      <c r="P11400" s="43"/>
      <c r="Q11400" s="205"/>
      <c r="R11400" s="84"/>
      <c r="S11400" s="31"/>
      <c r="T11400" s="31"/>
      <c r="U11400" s="169"/>
      <c r="V11400" s="150"/>
      <c r="W11400" s="141" t="str" cm="1">
        <f t="array" ref="W11400">IF(SUM(LEN(B11400:V11400))=0,"",IF(OR(OR(ISBLANK(F11400),SUM(LEN(C11400),LEN(D11400))=0),AND(NOT(E11400="Unknown"),ISBLANK(J11400)),AND(NOT(O11400="Unknown"),ISBLANK(R11400))),"Missing Information", INDEX(Table15[Entire Service Line Classification], MATCH(SUMIFS(Table15[Unique ID],Table15[System-Owned Portion],E11400,Table15[If Material Anything Other than "Lead" in Column E,Was Material Ever Previously Lead?],G11400,Table15[Customer-Owned Portion],O11400),Table15[Unique ID],0),0)))</f>
        <v/>
      </c>
    </row>
    <row r="11401" spans="2:23" x14ac:dyDescent="0.25">
      <c r="B11401" s="146"/>
      <c r="C11401" s="31"/>
      <c r="D11401" s="31"/>
      <c r="E11401" s="44"/>
      <c r="F11401" s="43"/>
      <c r="G11401" s="84"/>
      <c r="H11401" s="31"/>
      <c r="I11401" s="205"/>
      <c r="J11401" s="84"/>
      <c r="K11401" s="31"/>
      <c r="L11401" s="31"/>
      <c r="M11401" s="169"/>
      <c r="N11401" s="148"/>
      <c r="O11401" s="106"/>
      <c r="P11401" s="43"/>
      <c r="Q11401" s="205"/>
      <c r="R11401" s="84"/>
      <c r="S11401" s="31"/>
      <c r="T11401" s="31"/>
      <c r="U11401" s="169"/>
      <c r="V11401" s="150"/>
      <c r="W11401" s="141" t="str" cm="1">
        <f t="array" ref="W11401">IF(SUM(LEN(B11401:V11401))=0,"",IF(OR(OR(ISBLANK(F11401),SUM(LEN(C11401),LEN(D11401))=0),AND(NOT(E11401="Unknown"),ISBLANK(J11401)),AND(NOT(O11401="Unknown"),ISBLANK(R11401))),"Missing Information", INDEX(Table15[Entire Service Line Classification], MATCH(SUMIFS(Table15[Unique ID],Table15[System-Owned Portion],E11401,Table15[If Material Anything Other than "Lead" in Column E,Was Material Ever Previously Lead?],G11401,Table15[Customer-Owned Portion],O11401),Table15[Unique ID],0),0)))</f>
        <v/>
      </c>
    </row>
    <row r="11402" spans="2:23" x14ac:dyDescent="0.25">
      <c r="B11402" s="146"/>
      <c r="C11402" s="31"/>
      <c r="D11402" s="31"/>
      <c r="E11402" s="44"/>
      <c r="F11402" s="43"/>
      <c r="G11402" s="84"/>
      <c r="H11402" s="31"/>
      <c r="I11402" s="205"/>
      <c r="J11402" s="84"/>
      <c r="K11402" s="31"/>
      <c r="L11402" s="31"/>
      <c r="M11402" s="169"/>
      <c r="N11402" s="148"/>
      <c r="O11402" s="106"/>
      <c r="P11402" s="43"/>
      <c r="Q11402" s="205"/>
      <c r="R11402" s="84"/>
      <c r="S11402" s="31"/>
      <c r="T11402" s="31"/>
      <c r="U11402" s="169"/>
      <c r="V11402" s="150"/>
      <c r="W11402" s="141" t="str" cm="1">
        <f t="array" ref="W11402">IF(SUM(LEN(B11402:V11402))=0,"",IF(OR(OR(ISBLANK(F11402),SUM(LEN(C11402),LEN(D11402))=0),AND(NOT(E11402="Unknown"),ISBLANK(J11402)),AND(NOT(O11402="Unknown"),ISBLANK(R11402))),"Missing Information", INDEX(Table15[Entire Service Line Classification], MATCH(SUMIFS(Table15[Unique ID],Table15[System-Owned Portion],E11402,Table15[If Material Anything Other than "Lead" in Column E,Was Material Ever Previously Lead?],G11402,Table15[Customer-Owned Portion],O11402),Table15[Unique ID],0),0)))</f>
        <v/>
      </c>
    </row>
    <row r="11403" spans="2:23" x14ac:dyDescent="0.25">
      <c r="B11403" s="146"/>
      <c r="C11403" s="31"/>
      <c r="D11403" s="31"/>
      <c r="E11403" s="44"/>
      <c r="F11403" s="43"/>
      <c r="G11403" s="84"/>
      <c r="H11403" s="31"/>
      <c r="I11403" s="205"/>
      <c r="J11403" s="84"/>
      <c r="K11403" s="31"/>
      <c r="L11403" s="31"/>
      <c r="M11403" s="169"/>
      <c r="N11403" s="148"/>
      <c r="O11403" s="106"/>
      <c r="P11403" s="43"/>
      <c r="Q11403" s="205"/>
      <c r="R11403" s="84"/>
      <c r="S11403" s="31"/>
      <c r="T11403" s="31"/>
      <c r="U11403" s="169"/>
      <c r="V11403" s="150"/>
      <c r="W11403" s="141" t="str" cm="1">
        <f t="array" ref="W11403">IF(SUM(LEN(B11403:V11403))=0,"",IF(OR(OR(ISBLANK(F11403),SUM(LEN(C11403),LEN(D11403))=0),AND(NOT(E11403="Unknown"),ISBLANK(J11403)),AND(NOT(O11403="Unknown"),ISBLANK(R11403))),"Missing Information", INDEX(Table15[Entire Service Line Classification], MATCH(SUMIFS(Table15[Unique ID],Table15[System-Owned Portion],E11403,Table15[If Material Anything Other than "Lead" in Column E,Was Material Ever Previously Lead?],G11403,Table15[Customer-Owned Portion],O11403),Table15[Unique ID],0),0)))</f>
        <v/>
      </c>
    </row>
    <row r="11404" spans="2:23" x14ac:dyDescent="0.25">
      <c r="B11404" s="146"/>
      <c r="C11404" s="31"/>
      <c r="D11404" s="31"/>
      <c r="E11404" s="44"/>
      <c r="F11404" s="43"/>
      <c r="G11404" s="84"/>
      <c r="H11404" s="31"/>
      <c r="I11404" s="205"/>
      <c r="J11404" s="84"/>
      <c r="K11404" s="31"/>
      <c r="L11404" s="31"/>
      <c r="M11404" s="169"/>
      <c r="N11404" s="148"/>
      <c r="O11404" s="106"/>
      <c r="P11404" s="43"/>
      <c r="Q11404" s="205"/>
      <c r="R11404" s="84"/>
      <c r="S11404" s="31"/>
      <c r="T11404" s="31"/>
      <c r="U11404" s="169"/>
      <c r="V11404" s="150"/>
      <c r="W11404" s="141" t="str" cm="1">
        <f t="array" ref="W11404">IF(SUM(LEN(B11404:V11404))=0,"",IF(OR(OR(ISBLANK(F11404),SUM(LEN(C11404),LEN(D11404))=0),AND(NOT(E11404="Unknown"),ISBLANK(J11404)),AND(NOT(O11404="Unknown"),ISBLANK(R11404))),"Missing Information", INDEX(Table15[Entire Service Line Classification], MATCH(SUMIFS(Table15[Unique ID],Table15[System-Owned Portion],E11404,Table15[If Material Anything Other than "Lead" in Column E,Was Material Ever Previously Lead?],G11404,Table15[Customer-Owned Portion],O11404),Table15[Unique ID],0),0)))</f>
        <v/>
      </c>
    </row>
    <row r="11405" spans="2:23" x14ac:dyDescent="0.25">
      <c r="B11405" s="146"/>
      <c r="C11405" s="31"/>
      <c r="D11405" s="31"/>
      <c r="E11405" s="44"/>
      <c r="F11405" s="43"/>
      <c r="G11405" s="84"/>
      <c r="H11405" s="31"/>
      <c r="I11405" s="205"/>
      <c r="J11405" s="84"/>
      <c r="K11405" s="31"/>
      <c r="L11405" s="31"/>
      <c r="M11405" s="169"/>
      <c r="N11405" s="148"/>
      <c r="O11405" s="106"/>
      <c r="P11405" s="43"/>
      <c r="Q11405" s="205"/>
      <c r="R11405" s="84"/>
      <c r="S11405" s="31"/>
      <c r="T11405" s="31"/>
      <c r="U11405" s="169"/>
      <c r="V11405" s="150"/>
      <c r="W11405" s="141" t="str" cm="1">
        <f t="array" ref="W11405">IF(SUM(LEN(B11405:V11405))=0,"",IF(OR(OR(ISBLANK(F11405),SUM(LEN(C11405),LEN(D11405))=0),AND(NOT(E11405="Unknown"),ISBLANK(J11405)),AND(NOT(O11405="Unknown"),ISBLANK(R11405))),"Missing Information", INDEX(Table15[Entire Service Line Classification], MATCH(SUMIFS(Table15[Unique ID],Table15[System-Owned Portion],E11405,Table15[If Material Anything Other than "Lead" in Column E,Was Material Ever Previously Lead?],G11405,Table15[Customer-Owned Portion],O11405),Table15[Unique ID],0),0)))</f>
        <v/>
      </c>
    </row>
    <row r="11406" spans="2:23" x14ac:dyDescent="0.25">
      <c r="B11406" s="146"/>
      <c r="C11406" s="31"/>
      <c r="D11406" s="31"/>
      <c r="E11406" s="44"/>
      <c r="F11406" s="43"/>
      <c r="G11406" s="84"/>
      <c r="H11406" s="31"/>
      <c r="I11406" s="205"/>
      <c r="J11406" s="84"/>
      <c r="K11406" s="31"/>
      <c r="L11406" s="31"/>
      <c r="M11406" s="169"/>
      <c r="N11406" s="148"/>
      <c r="O11406" s="106"/>
      <c r="P11406" s="43"/>
      <c r="Q11406" s="205"/>
      <c r="R11406" s="84"/>
      <c r="S11406" s="31"/>
      <c r="T11406" s="31"/>
      <c r="U11406" s="169"/>
      <c r="V11406" s="150"/>
      <c r="W11406" s="141" t="str" cm="1">
        <f t="array" ref="W11406">IF(SUM(LEN(B11406:V11406))=0,"",IF(OR(OR(ISBLANK(F11406),SUM(LEN(C11406),LEN(D11406))=0),AND(NOT(E11406="Unknown"),ISBLANK(J11406)),AND(NOT(O11406="Unknown"),ISBLANK(R11406))),"Missing Information", INDEX(Table15[Entire Service Line Classification], MATCH(SUMIFS(Table15[Unique ID],Table15[System-Owned Portion],E11406,Table15[If Material Anything Other than "Lead" in Column E,Was Material Ever Previously Lead?],G11406,Table15[Customer-Owned Portion],O11406),Table15[Unique ID],0),0)))</f>
        <v/>
      </c>
    </row>
    <row r="11407" spans="2:23" x14ac:dyDescent="0.25">
      <c r="B11407" s="146"/>
      <c r="C11407" s="31"/>
      <c r="D11407" s="31"/>
      <c r="E11407" s="44"/>
      <c r="F11407" s="43"/>
      <c r="G11407" s="84"/>
      <c r="H11407" s="31"/>
      <c r="I11407" s="205"/>
      <c r="J11407" s="84"/>
      <c r="K11407" s="31"/>
      <c r="L11407" s="31"/>
      <c r="M11407" s="169"/>
      <c r="N11407" s="148"/>
      <c r="O11407" s="106"/>
      <c r="P11407" s="43"/>
      <c r="Q11407" s="205"/>
      <c r="R11407" s="84"/>
      <c r="S11407" s="31"/>
      <c r="T11407" s="31"/>
      <c r="U11407" s="169"/>
      <c r="V11407" s="150"/>
      <c r="W11407" s="141" t="str" cm="1">
        <f t="array" ref="W11407">IF(SUM(LEN(B11407:V11407))=0,"",IF(OR(OR(ISBLANK(F11407),SUM(LEN(C11407),LEN(D11407))=0),AND(NOT(E11407="Unknown"),ISBLANK(J11407)),AND(NOT(O11407="Unknown"),ISBLANK(R11407))),"Missing Information", INDEX(Table15[Entire Service Line Classification], MATCH(SUMIFS(Table15[Unique ID],Table15[System-Owned Portion],E11407,Table15[If Material Anything Other than "Lead" in Column E,Was Material Ever Previously Lead?],G11407,Table15[Customer-Owned Portion],O11407),Table15[Unique ID],0),0)))</f>
        <v/>
      </c>
    </row>
    <row r="11408" spans="2:23" x14ac:dyDescent="0.25">
      <c r="B11408" s="146"/>
      <c r="C11408" s="31"/>
      <c r="D11408" s="31"/>
      <c r="E11408" s="44"/>
      <c r="F11408" s="43"/>
      <c r="G11408" s="84"/>
      <c r="H11408" s="31"/>
      <c r="I11408" s="205"/>
      <c r="J11408" s="84"/>
      <c r="K11408" s="31"/>
      <c r="L11408" s="31"/>
      <c r="M11408" s="169"/>
      <c r="N11408" s="148"/>
      <c r="O11408" s="106"/>
      <c r="P11408" s="43"/>
      <c r="Q11408" s="205"/>
      <c r="R11408" s="84"/>
      <c r="S11408" s="31"/>
      <c r="T11408" s="31"/>
      <c r="U11408" s="169"/>
      <c r="V11408" s="150"/>
      <c r="W11408" s="141" t="str" cm="1">
        <f t="array" ref="W11408">IF(SUM(LEN(B11408:V11408))=0,"",IF(OR(OR(ISBLANK(F11408),SUM(LEN(C11408),LEN(D11408))=0),AND(NOT(E11408="Unknown"),ISBLANK(J11408)),AND(NOT(O11408="Unknown"),ISBLANK(R11408))),"Missing Information", INDEX(Table15[Entire Service Line Classification], MATCH(SUMIFS(Table15[Unique ID],Table15[System-Owned Portion],E11408,Table15[If Material Anything Other than "Lead" in Column E,Was Material Ever Previously Lead?],G11408,Table15[Customer-Owned Portion],O11408),Table15[Unique ID],0),0)))</f>
        <v/>
      </c>
    </row>
    <row r="11409" spans="2:23" x14ac:dyDescent="0.25">
      <c r="B11409" s="146"/>
      <c r="C11409" s="31"/>
      <c r="D11409" s="31"/>
      <c r="E11409" s="44"/>
      <c r="F11409" s="43"/>
      <c r="G11409" s="84"/>
      <c r="H11409" s="31"/>
      <c r="I11409" s="205"/>
      <c r="J11409" s="84"/>
      <c r="K11409" s="31"/>
      <c r="L11409" s="31"/>
      <c r="M11409" s="169"/>
      <c r="N11409" s="148"/>
      <c r="O11409" s="106"/>
      <c r="P11409" s="43"/>
      <c r="Q11409" s="205"/>
      <c r="R11409" s="84"/>
      <c r="S11409" s="31"/>
      <c r="T11409" s="31"/>
      <c r="U11409" s="169"/>
      <c r="V11409" s="150"/>
      <c r="W11409" s="141" t="str" cm="1">
        <f t="array" ref="W11409">IF(SUM(LEN(B11409:V11409))=0,"",IF(OR(OR(ISBLANK(F11409),SUM(LEN(C11409),LEN(D11409))=0),AND(NOT(E11409="Unknown"),ISBLANK(J11409)),AND(NOT(O11409="Unknown"),ISBLANK(R11409))),"Missing Information", INDEX(Table15[Entire Service Line Classification], MATCH(SUMIFS(Table15[Unique ID],Table15[System-Owned Portion],E11409,Table15[If Material Anything Other than "Lead" in Column E,Was Material Ever Previously Lead?],G11409,Table15[Customer-Owned Portion],O11409),Table15[Unique ID],0),0)))</f>
        <v/>
      </c>
    </row>
    <row r="11410" spans="2:23" x14ac:dyDescent="0.25">
      <c r="B11410" s="146"/>
      <c r="C11410" s="31"/>
      <c r="D11410" s="31"/>
      <c r="E11410" s="44"/>
      <c r="F11410" s="43"/>
      <c r="G11410" s="84"/>
      <c r="H11410" s="31"/>
      <c r="I11410" s="205"/>
      <c r="J11410" s="84"/>
      <c r="K11410" s="31"/>
      <c r="L11410" s="31"/>
      <c r="M11410" s="169"/>
      <c r="N11410" s="148"/>
      <c r="O11410" s="106"/>
      <c r="P11410" s="43"/>
      <c r="Q11410" s="205"/>
      <c r="R11410" s="84"/>
      <c r="S11410" s="31"/>
      <c r="T11410" s="31"/>
      <c r="U11410" s="169"/>
      <c r="V11410" s="150"/>
      <c r="W11410" s="141" t="str" cm="1">
        <f t="array" ref="W11410">IF(SUM(LEN(B11410:V11410))=0,"",IF(OR(OR(ISBLANK(F11410),SUM(LEN(C11410),LEN(D11410))=0),AND(NOT(E11410="Unknown"),ISBLANK(J11410)),AND(NOT(O11410="Unknown"),ISBLANK(R11410))),"Missing Information", INDEX(Table15[Entire Service Line Classification], MATCH(SUMIFS(Table15[Unique ID],Table15[System-Owned Portion],E11410,Table15[If Material Anything Other than "Lead" in Column E,Was Material Ever Previously Lead?],G11410,Table15[Customer-Owned Portion],O11410),Table15[Unique ID],0),0)))</f>
        <v/>
      </c>
    </row>
    <row r="11411" spans="2:23" x14ac:dyDescent="0.25">
      <c r="B11411" s="146"/>
      <c r="C11411" s="31"/>
      <c r="D11411" s="31"/>
      <c r="E11411" s="44"/>
      <c r="F11411" s="43"/>
      <c r="G11411" s="84"/>
      <c r="H11411" s="31"/>
      <c r="I11411" s="205"/>
      <c r="J11411" s="84"/>
      <c r="K11411" s="31"/>
      <c r="L11411" s="31"/>
      <c r="M11411" s="169"/>
      <c r="N11411" s="148"/>
      <c r="O11411" s="106"/>
      <c r="P11411" s="43"/>
      <c r="Q11411" s="205"/>
      <c r="R11411" s="84"/>
      <c r="S11411" s="31"/>
      <c r="T11411" s="31"/>
      <c r="U11411" s="169"/>
      <c r="V11411" s="150"/>
      <c r="W11411" s="141" t="str" cm="1">
        <f t="array" ref="W11411">IF(SUM(LEN(B11411:V11411))=0,"",IF(OR(OR(ISBLANK(F11411),SUM(LEN(C11411),LEN(D11411))=0),AND(NOT(E11411="Unknown"),ISBLANK(J11411)),AND(NOT(O11411="Unknown"),ISBLANK(R11411))),"Missing Information", INDEX(Table15[Entire Service Line Classification], MATCH(SUMIFS(Table15[Unique ID],Table15[System-Owned Portion],E11411,Table15[If Material Anything Other than "Lead" in Column E,Was Material Ever Previously Lead?],G11411,Table15[Customer-Owned Portion],O11411),Table15[Unique ID],0),0)))</f>
        <v/>
      </c>
    </row>
    <row r="11412" spans="2:23" x14ac:dyDescent="0.25">
      <c r="B11412" s="146"/>
      <c r="C11412" s="31"/>
      <c r="D11412" s="31"/>
      <c r="E11412" s="44"/>
      <c r="F11412" s="43"/>
      <c r="G11412" s="84"/>
      <c r="H11412" s="31"/>
      <c r="I11412" s="205"/>
      <c r="J11412" s="84"/>
      <c r="K11412" s="31"/>
      <c r="L11412" s="31"/>
      <c r="M11412" s="169"/>
      <c r="N11412" s="148"/>
      <c r="O11412" s="106"/>
      <c r="P11412" s="43"/>
      <c r="Q11412" s="205"/>
      <c r="R11412" s="84"/>
      <c r="S11412" s="31"/>
      <c r="T11412" s="31"/>
      <c r="U11412" s="169"/>
      <c r="V11412" s="150"/>
      <c r="W11412" s="141" t="str" cm="1">
        <f t="array" ref="W11412">IF(SUM(LEN(B11412:V11412))=0,"",IF(OR(OR(ISBLANK(F11412),SUM(LEN(C11412),LEN(D11412))=0),AND(NOT(E11412="Unknown"),ISBLANK(J11412)),AND(NOT(O11412="Unknown"),ISBLANK(R11412))),"Missing Information", INDEX(Table15[Entire Service Line Classification], MATCH(SUMIFS(Table15[Unique ID],Table15[System-Owned Portion],E11412,Table15[If Material Anything Other than "Lead" in Column E,Was Material Ever Previously Lead?],G11412,Table15[Customer-Owned Portion],O11412),Table15[Unique ID],0),0)))</f>
        <v/>
      </c>
    </row>
    <row r="11413" spans="2:23" x14ac:dyDescent="0.25">
      <c r="B11413" s="146"/>
      <c r="C11413" s="31"/>
      <c r="D11413" s="31"/>
      <c r="E11413" s="44"/>
      <c r="F11413" s="43"/>
      <c r="G11413" s="84"/>
      <c r="H11413" s="31"/>
      <c r="I11413" s="205"/>
      <c r="J11413" s="84"/>
      <c r="K11413" s="31"/>
      <c r="L11413" s="31"/>
      <c r="M11413" s="169"/>
      <c r="N11413" s="148"/>
      <c r="O11413" s="106"/>
      <c r="P11413" s="43"/>
      <c r="Q11413" s="205"/>
      <c r="R11413" s="84"/>
      <c r="S11413" s="31"/>
      <c r="T11413" s="31"/>
      <c r="U11413" s="169"/>
      <c r="V11413" s="150"/>
      <c r="W11413" s="141" t="str" cm="1">
        <f t="array" ref="W11413">IF(SUM(LEN(B11413:V11413))=0,"",IF(OR(OR(ISBLANK(F11413),SUM(LEN(C11413),LEN(D11413))=0),AND(NOT(E11413="Unknown"),ISBLANK(J11413)),AND(NOT(O11413="Unknown"),ISBLANK(R11413))),"Missing Information", INDEX(Table15[Entire Service Line Classification], MATCH(SUMIFS(Table15[Unique ID],Table15[System-Owned Portion],E11413,Table15[If Material Anything Other than "Lead" in Column E,Was Material Ever Previously Lead?],G11413,Table15[Customer-Owned Portion],O11413),Table15[Unique ID],0),0)))</f>
        <v/>
      </c>
    </row>
    <row r="11414" spans="2:23" x14ac:dyDescent="0.25">
      <c r="B11414" s="146"/>
      <c r="C11414" s="31"/>
      <c r="D11414" s="31"/>
      <c r="E11414" s="44"/>
      <c r="F11414" s="43"/>
      <c r="G11414" s="84"/>
      <c r="H11414" s="31"/>
      <c r="I11414" s="205"/>
      <c r="J11414" s="84"/>
      <c r="K11414" s="31"/>
      <c r="L11414" s="31"/>
      <c r="M11414" s="169"/>
      <c r="N11414" s="148"/>
      <c r="O11414" s="106"/>
      <c r="P11414" s="43"/>
      <c r="Q11414" s="205"/>
      <c r="R11414" s="84"/>
      <c r="S11414" s="31"/>
      <c r="T11414" s="31"/>
      <c r="U11414" s="169"/>
      <c r="V11414" s="150"/>
      <c r="W11414" s="141" t="str" cm="1">
        <f t="array" ref="W11414">IF(SUM(LEN(B11414:V11414))=0,"",IF(OR(OR(ISBLANK(F11414),SUM(LEN(C11414),LEN(D11414))=0),AND(NOT(E11414="Unknown"),ISBLANK(J11414)),AND(NOT(O11414="Unknown"),ISBLANK(R11414))),"Missing Information", INDEX(Table15[Entire Service Line Classification], MATCH(SUMIFS(Table15[Unique ID],Table15[System-Owned Portion],E11414,Table15[If Material Anything Other than "Lead" in Column E,Was Material Ever Previously Lead?],G11414,Table15[Customer-Owned Portion],O11414),Table15[Unique ID],0),0)))</f>
        <v/>
      </c>
    </row>
    <row r="11415" spans="2:23" x14ac:dyDescent="0.25">
      <c r="B11415" s="146"/>
      <c r="C11415" s="31"/>
      <c r="D11415" s="31"/>
      <c r="E11415" s="44"/>
      <c r="F11415" s="43"/>
      <c r="G11415" s="84"/>
      <c r="H11415" s="31"/>
      <c r="I11415" s="205"/>
      <c r="J11415" s="84"/>
      <c r="K11415" s="31"/>
      <c r="L11415" s="31"/>
      <c r="M11415" s="169"/>
      <c r="N11415" s="148"/>
      <c r="O11415" s="106"/>
      <c r="P11415" s="43"/>
      <c r="Q11415" s="205"/>
      <c r="R11415" s="84"/>
      <c r="S11415" s="31"/>
      <c r="T11415" s="31"/>
      <c r="U11415" s="169"/>
      <c r="V11415" s="150"/>
      <c r="W11415" s="141" t="str" cm="1">
        <f t="array" ref="W11415">IF(SUM(LEN(B11415:V11415))=0,"",IF(OR(OR(ISBLANK(F11415),SUM(LEN(C11415),LEN(D11415))=0),AND(NOT(E11415="Unknown"),ISBLANK(J11415)),AND(NOT(O11415="Unknown"),ISBLANK(R11415))),"Missing Information", INDEX(Table15[Entire Service Line Classification], MATCH(SUMIFS(Table15[Unique ID],Table15[System-Owned Portion],E11415,Table15[If Material Anything Other than "Lead" in Column E,Was Material Ever Previously Lead?],G11415,Table15[Customer-Owned Portion],O11415),Table15[Unique ID],0),0)))</f>
        <v/>
      </c>
    </row>
    <row r="11416" spans="2:23" x14ac:dyDescent="0.25">
      <c r="B11416" s="146"/>
      <c r="C11416" s="31"/>
      <c r="D11416" s="31"/>
      <c r="E11416" s="44"/>
      <c r="F11416" s="43"/>
      <c r="G11416" s="84"/>
      <c r="H11416" s="31"/>
      <c r="I11416" s="205"/>
      <c r="J11416" s="84"/>
      <c r="K11416" s="31"/>
      <c r="L11416" s="31"/>
      <c r="M11416" s="169"/>
      <c r="N11416" s="148"/>
      <c r="O11416" s="106"/>
      <c r="P11416" s="43"/>
      <c r="Q11416" s="205"/>
      <c r="R11416" s="84"/>
      <c r="S11416" s="31"/>
      <c r="T11416" s="31"/>
      <c r="U11416" s="169"/>
      <c r="V11416" s="150"/>
      <c r="W11416" s="141" t="str" cm="1">
        <f t="array" ref="W11416">IF(SUM(LEN(B11416:V11416))=0,"",IF(OR(OR(ISBLANK(F11416),SUM(LEN(C11416),LEN(D11416))=0),AND(NOT(E11416="Unknown"),ISBLANK(J11416)),AND(NOT(O11416="Unknown"),ISBLANK(R11416))),"Missing Information", INDEX(Table15[Entire Service Line Classification], MATCH(SUMIFS(Table15[Unique ID],Table15[System-Owned Portion],E11416,Table15[If Material Anything Other than "Lead" in Column E,Was Material Ever Previously Lead?],G11416,Table15[Customer-Owned Portion],O11416),Table15[Unique ID],0),0)))</f>
        <v/>
      </c>
    </row>
    <row r="11417" spans="2:23" x14ac:dyDescent="0.25">
      <c r="B11417" s="146"/>
      <c r="C11417" s="31"/>
      <c r="D11417" s="31"/>
      <c r="E11417" s="44"/>
      <c r="F11417" s="43"/>
      <c r="G11417" s="84"/>
      <c r="H11417" s="31"/>
      <c r="I11417" s="205"/>
      <c r="J11417" s="84"/>
      <c r="K11417" s="31"/>
      <c r="L11417" s="31"/>
      <c r="M11417" s="169"/>
      <c r="N11417" s="148"/>
      <c r="O11417" s="106"/>
      <c r="P11417" s="43"/>
      <c r="Q11417" s="205"/>
      <c r="R11417" s="84"/>
      <c r="S11417" s="31"/>
      <c r="T11417" s="31"/>
      <c r="U11417" s="169"/>
      <c r="V11417" s="150"/>
      <c r="W11417" s="141" t="str" cm="1">
        <f t="array" ref="W11417">IF(SUM(LEN(B11417:V11417))=0,"",IF(OR(OR(ISBLANK(F11417),SUM(LEN(C11417),LEN(D11417))=0),AND(NOT(E11417="Unknown"),ISBLANK(J11417)),AND(NOT(O11417="Unknown"),ISBLANK(R11417))),"Missing Information", INDEX(Table15[Entire Service Line Classification], MATCH(SUMIFS(Table15[Unique ID],Table15[System-Owned Portion],E11417,Table15[If Material Anything Other than "Lead" in Column E,Was Material Ever Previously Lead?],G11417,Table15[Customer-Owned Portion],O11417),Table15[Unique ID],0),0)))</f>
        <v/>
      </c>
    </row>
    <row r="11418" spans="2:23" x14ac:dyDescent="0.25">
      <c r="B11418" s="146"/>
      <c r="C11418" s="31"/>
      <c r="D11418" s="31"/>
      <c r="E11418" s="44"/>
      <c r="F11418" s="43"/>
      <c r="G11418" s="84"/>
      <c r="H11418" s="31"/>
      <c r="I11418" s="205"/>
      <c r="J11418" s="84"/>
      <c r="K11418" s="31"/>
      <c r="L11418" s="31"/>
      <c r="M11418" s="169"/>
      <c r="N11418" s="148"/>
      <c r="O11418" s="106"/>
      <c r="P11418" s="43"/>
      <c r="Q11418" s="205"/>
      <c r="R11418" s="84"/>
      <c r="S11418" s="31"/>
      <c r="T11418" s="31"/>
      <c r="U11418" s="169"/>
      <c r="V11418" s="150"/>
      <c r="W11418" s="141" t="str" cm="1">
        <f t="array" ref="W11418">IF(SUM(LEN(B11418:V11418))=0,"",IF(OR(OR(ISBLANK(F11418),SUM(LEN(C11418),LEN(D11418))=0),AND(NOT(E11418="Unknown"),ISBLANK(J11418)),AND(NOT(O11418="Unknown"),ISBLANK(R11418))),"Missing Information", INDEX(Table15[Entire Service Line Classification], MATCH(SUMIFS(Table15[Unique ID],Table15[System-Owned Portion],E11418,Table15[If Material Anything Other than "Lead" in Column E,Was Material Ever Previously Lead?],G11418,Table15[Customer-Owned Portion],O11418),Table15[Unique ID],0),0)))</f>
        <v/>
      </c>
    </row>
    <row r="11419" spans="2:23" x14ac:dyDescent="0.25">
      <c r="B11419" s="146"/>
      <c r="C11419" s="31"/>
      <c r="D11419" s="31"/>
      <c r="E11419" s="44"/>
      <c r="F11419" s="43"/>
      <c r="G11419" s="84"/>
      <c r="H11419" s="31"/>
      <c r="I11419" s="205"/>
      <c r="J11419" s="84"/>
      <c r="K11419" s="31"/>
      <c r="L11419" s="31"/>
      <c r="M11419" s="169"/>
      <c r="N11419" s="148"/>
      <c r="O11419" s="106"/>
      <c r="P11419" s="43"/>
      <c r="Q11419" s="205"/>
      <c r="R11419" s="84"/>
      <c r="S11419" s="31"/>
      <c r="T11419" s="31"/>
      <c r="U11419" s="169"/>
      <c r="V11419" s="150"/>
      <c r="W11419" s="141" t="str" cm="1">
        <f t="array" ref="W11419">IF(SUM(LEN(B11419:V11419))=0,"",IF(OR(OR(ISBLANK(F11419),SUM(LEN(C11419),LEN(D11419))=0),AND(NOT(E11419="Unknown"),ISBLANK(J11419)),AND(NOT(O11419="Unknown"),ISBLANK(R11419))),"Missing Information", INDEX(Table15[Entire Service Line Classification], MATCH(SUMIFS(Table15[Unique ID],Table15[System-Owned Portion],E11419,Table15[If Material Anything Other than "Lead" in Column E,Was Material Ever Previously Lead?],G11419,Table15[Customer-Owned Portion],O11419),Table15[Unique ID],0),0)))</f>
        <v/>
      </c>
    </row>
    <row r="11420" spans="2:23" x14ac:dyDescent="0.25">
      <c r="B11420" s="146"/>
      <c r="C11420" s="31"/>
      <c r="D11420" s="31"/>
      <c r="E11420" s="44"/>
      <c r="F11420" s="43"/>
      <c r="G11420" s="84"/>
      <c r="H11420" s="31"/>
      <c r="I11420" s="205"/>
      <c r="J11420" s="84"/>
      <c r="K11420" s="31"/>
      <c r="L11420" s="31"/>
      <c r="M11420" s="169"/>
      <c r="N11420" s="148"/>
      <c r="O11420" s="106"/>
      <c r="P11420" s="43"/>
      <c r="Q11420" s="205"/>
      <c r="R11420" s="84"/>
      <c r="S11420" s="31"/>
      <c r="T11420" s="31"/>
      <c r="U11420" s="169"/>
      <c r="V11420" s="150"/>
      <c r="W11420" s="141" t="str" cm="1">
        <f t="array" ref="W11420">IF(SUM(LEN(B11420:V11420))=0,"",IF(OR(OR(ISBLANK(F11420),SUM(LEN(C11420),LEN(D11420))=0),AND(NOT(E11420="Unknown"),ISBLANK(J11420)),AND(NOT(O11420="Unknown"),ISBLANK(R11420))),"Missing Information", INDEX(Table15[Entire Service Line Classification], MATCH(SUMIFS(Table15[Unique ID],Table15[System-Owned Portion],E11420,Table15[If Material Anything Other than "Lead" in Column E,Was Material Ever Previously Lead?],G11420,Table15[Customer-Owned Portion],O11420),Table15[Unique ID],0),0)))</f>
        <v/>
      </c>
    </row>
    <row r="11421" spans="2:23" x14ac:dyDescent="0.25">
      <c r="B11421" s="146"/>
      <c r="C11421" s="31"/>
      <c r="D11421" s="31"/>
      <c r="E11421" s="44"/>
      <c r="F11421" s="43"/>
      <c r="G11421" s="84"/>
      <c r="H11421" s="31"/>
      <c r="I11421" s="205"/>
      <c r="J11421" s="84"/>
      <c r="K11421" s="31"/>
      <c r="L11421" s="31"/>
      <c r="M11421" s="169"/>
      <c r="N11421" s="148"/>
      <c r="O11421" s="106"/>
      <c r="P11421" s="43"/>
      <c r="Q11421" s="205"/>
      <c r="R11421" s="84"/>
      <c r="S11421" s="31"/>
      <c r="T11421" s="31"/>
      <c r="U11421" s="169"/>
      <c r="V11421" s="150"/>
      <c r="W11421" s="141" t="str" cm="1">
        <f t="array" ref="W11421">IF(SUM(LEN(B11421:V11421))=0,"",IF(OR(OR(ISBLANK(F11421),SUM(LEN(C11421),LEN(D11421))=0),AND(NOT(E11421="Unknown"),ISBLANK(J11421)),AND(NOT(O11421="Unknown"),ISBLANK(R11421))),"Missing Information", INDEX(Table15[Entire Service Line Classification], MATCH(SUMIFS(Table15[Unique ID],Table15[System-Owned Portion],E11421,Table15[If Material Anything Other than "Lead" in Column E,Was Material Ever Previously Lead?],G11421,Table15[Customer-Owned Portion],O11421),Table15[Unique ID],0),0)))</f>
        <v/>
      </c>
    </row>
    <row r="11422" spans="2:23" x14ac:dyDescent="0.25">
      <c r="B11422" s="146"/>
      <c r="C11422" s="31"/>
      <c r="D11422" s="31"/>
      <c r="E11422" s="44"/>
      <c r="F11422" s="43"/>
      <c r="G11422" s="84"/>
      <c r="H11422" s="31"/>
      <c r="I11422" s="205"/>
      <c r="J11422" s="84"/>
      <c r="K11422" s="31"/>
      <c r="L11422" s="31"/>
      <c r="M11422" s="169"/>
      <c r="N11422" s="148"/>
      <c r="O11422" s="106"/>
      <c r="P11422" s="43"/>
      <c r="Q11422" s="205"/>
      <c r="R11422" s="84"/>
      <c r="S11422" s="31"/>
      <c r="T11422" s="31"/>
      <c r="U11422" s="169"/>
      <c r="V11422" s="150"/>
      <c r="W11422" s="141" t="str" cm="1">
        <f t="array" ref="W11422">IF(SUM(LEN(B11422:V11422))=0,"",IF(OR(OR(ISBLANK(F11422),SUM(LEN(C11422),LEN(D11422))=0),AND(NOT(E11422="Unknown"),ISBLANK(J11422)),AND(NOT(O11422="Unknown"),ISBLANK(R11422))),"Missing Information", INDEX(Table15[Entire Service Line Classification], MATCH(SUMIFS(Table15[Unique ID],Table15[System-Owned Portion],E11422,Table15[If Material Anything Other than "Lead" in Column E,Was Material Ever Previously Lead?],G11422,Table15[Customer-Owned Portion],O11422),Table15[Unique ID],0),0)))</f>
        <v/>
      </c>
    </row>
    <row r="11423" spans="2:23" x14ac:dyDescent="0.25">
      <c r="B11423" s="146"/>
      <c r="C11423" s="31"/>
      <c r="D11423" s="31"/>
      <c r="E11423" s="44"/>
      <c r="F11423" s="43"/>
      <c r="G11423" s="84"/>
      <c r="H11423" s="31"/>
      <c r="I11423" s="205"/>
      <c r="J11423" s="84"/>
      <c r="K11423" s="31"/>
      <c r="L11423" s="31"/>
      <c r="M11423" s="169"/>
      <c r="N11423" s="148"/>
      <c r="O11423" s="106"/>
      <c r="P11423" s="43"/>
      <c r="Q11423" s="205"/>
      <c r="R11423" s="84"/>
      <c r="S11423" s="31"/>
      <c r="T11423" s="31"/>
      <c r="U11423" s="169"/>
      <c r="V11423" s="150"/>
      <c r="W11423" s="141" t="str" cm="1">
        <f t="array" ref="W11423">IF(SUM(LEN(B11423:V11423))=0,"",IF(OR(OR(ISBLANK(F11423),SUM(LEN(C11423),LEN(D11423))=0),AND(NOT(E11423="Unknown"),ISBLANK(J11423)),AND(NOT(O11423="Unknown"),ISBLANK(R11423))),"Missing Information", INDEX(Table15[Entire Service Line Classification], MATCH(SUMIFS(Table15[Unique ID],Table15[System-Owned Portion],E11423,Table15[If Material Anything Other than "Lead" in Column E,Was Material Ever Previously Lead?],G11423,Table15[Customer-Owned Portion],O11423),Table15[Unique ID],0),0)))</f>
        <v/>
      </c>
    </row>
    <row r="11424" spans="2:23" x14ac:dyDescent="0.25">
      <c r="B11424" s="146"/>
      <c r="C11424" s="31"/>
      <c r="D11424" s="31"/>
      <c r="E11424" s="44"/>
      <c r="F11424" s="43"/>
      <c r="G11424" s="84"/>
      <c r="H11424" s="31"/>
      <c r="I11424" s="205"/>
      <c r="J11424" s="84"/>
      <c r="K11424" s="31"/>
      <c r="L11424" s="31"/>
      <c r="M11424" s="169"/>
      <c r="N11424" s="148"/>
      <c r="O11424" s="106"/>
      <c r="P11424" s="43"/>
      <c r="Q11424" s="205"/>
      <c r="R11424" s="84"/>
      <c r="S11424" s="31"/>
      <c r="T11424" s="31"/>
      <c r="U11424" s="169"/>
      <c r="V11424" s="150"/>
      <c r="W11424" s="141" t="str" cm="1">
        <f t="array" ref="W11424">IF(SUM(LEN(B11424:V11424))=0,"",IF(OR(OR(ISBLANK(F11424),SUM(LEN(C11424),LEN(D11424))=0),AND(NOT(E11424="Unknown"),ISBLANK(J11424)),AND(NOT(O11424="Unknown"),ISBLANK(R11424))),"Missing Information", INDEX(Table15[Entire Service Line Classification], MATCH(SUMIFS(Table15[Unique ID],Table15[System-Owned Portion],E11424,Table15[If Material Anything Other than "Lead" in Column E,Was Material Ever Previously Lead?],G11424,Table15[Customer-Owned Portion],O11424),Table15[Unique ID],0),0)))</f>
        <v/>
      </c>
    </row>
    <row r="11425" spans="2:23" x14ac:dyDescent="0.25">
      <c r="B11425" s="146"/>
      <c r="C11425" s="31"/>
      <c r="D11425" s="31"/>
      <c r="E11425" s="44"/>
      <c r="F11425" s="43"/>
      <c r="G11425" s="84"/>
      <c r="H11425" s="31"/>
      <c r="I11425" s="205"/>
      <c r="J11425" s="84"/>
      <c r="K11425" s="31"/>
      <c r="L11425" s="31"/>
      <c r="M11425" s="169"/>
      <c r="N11425" s="148"/>
      <c r="O11425" s="106"/>
      <c r="P11425" s="43"/>
      <c r="Q11425" s="205"/>
      <c r="R11425" s="84"/>
      <c r="S11425" s="31"/>
      <c r="T11425" s="31"/>
      <c r="U11425" s="169"/>
      <c r="V11425" s="150"/>
      <c r="W11425" s="141" t="str" cm="1">
        <f t="array" ref="W11425">IF(SUM(LEN(B11425:V11425))=0,"",IF(OR(OR(ISBLANK(F11425),SUM(LEN(C11425),LEN(D11425))=0),AND(NOT(E11425="Unknown"),ISBLANK(J11425)),AND(NOT(O11425="Unknown"),ISBLANK(R11425))),"Missing Information", INDEX(Table15[Entire Service Line Classification], MATCH(SUMIFS(Table15[Unique ID],Table15[System-Owned Portion],E11425,Table15[If Material Anything Other than "Lead" in Column E,Was Material Ever Previously Lead?],G11425,Table15[Customer-Owned Portion],O11425),Table15[Unique ID],0),0)))</f>
        <v/>
      </c>
    </row>
    <row r="11426" spans="2:23" x14ac:dyDescent="0.25">
      <c r="B11426" s="146"/>
      <c r="C11426" s="31"/>
      <c r="D11426" s="31"/>
      <c r="E11426" s="44"/>
      <c r="F11426" s="43"/>
      <c r="G11426" s="84"/>
      <c r="H11426" s="31"/>
      <c r="I11426" s="205"/>
      <c r="J11426" s="84"/>
      <c r="K11426" s="31"/>
      <c r="L11426" s="31"/>
      <c r="M11426" s="169"/>
      <c r="N11426" s="148"/>
      <c r="O11426" s="106"/>
      <c r="P11426" s="43"/>
      <c r="Q11426" s="205"/>
      <c r="R11426" s="84"/>
      <c r="S11426" s="31"/>
      <c r="T11426" s="31"/>
      <c r="U11426" s="169"/>
      <c r="V11426" s="150"/>
      <c r="W11426" s="141" t="str" cm="1">
        <f t="array" ref="W11426">IF(SUM(LEN(B11426:V11426))=0,"",IF(OR(OR(ISBLANK(F11426),SUM(LEN(C11426),LEN(D11426))=0),AND(NOT(E11426="Unknown"),ISBLANK(J11426)),AND(NOT(O11426="Unknown"),ISBLANK(R11426))),"Missing Information", INDEX(Table15[Entire Service Line Classification], MATCH(SUMIFS(Table15[Unique ID],Table15[System-Owned Portion],E11426,Table15[If Material Anything Other than "Lead" in Column E,Was Material Ever Previously Lead?],G11426,Table15[Customer-Owned Portion],O11426),Table15[Unique ID],0),0)))</f>
        <v/>
      </c>
    </row>
    <row r="11427" spans="2:23" x14ac:dyDescent="0.25">
      <c r="B11427" s="146"/>
      <c r="C11427" s="31"/>
      <c r="D11427" s="31"/>
      <c r="E11427" s="44"/>
      <c r="F11427" s="43"/>
      <c r="G11427" s="84"/>
      <c r="H11427" s="31"/>
      <c r="I11427" s="205"/>
      <c r="J11427" s="84"/>
      <c r="K11427" s="31"/>
      <c r="L11427" s="31"/>
      <c r="M11427" s="169"/>
      <c r="N11427" s="148"/>
      <c r="O11427" s="106"/>
      <c r="P11427" s="43"/>
      <c r="Q11427" s="205"/>
      <c r="R11427" s="84"/>
      <c r="S11427" s="31"/>
      <c r="T11427" s="31"/>
      <c r="U11427" s="169"/>
      <c r="V11427" s="150"/>
      <c r="W11427" s="141" t="str" cm="1">
        <f t="array" ref="W11427">IF(SUM(LEN(B11427:V11427))=0,"",IF(OR(OR(ISBLANK(F11427),SUM(LEN(C11427),LEN(D11427))=0),AND(NOT(E11427="Unknown"),ISBLANK(J11427)),AND(NOT(O11427="Unknown"),ISBLANK(R11427))),"Missing Information", INDEX(Table15[Entire Service Line Classification], MATCH(SUMIFS(Table15[Unique ID],Table15[System-Owned Portion],E11427,Table15[If Material Anything Other than "Lead" in Column E,Was Material Ever Previously Lead?],G11427,Table15[Customer-Owned Portion],O11427),Table15[Unique ID],0),0)))</f>
        <v/>
      </c>
    </row>
    <row r="11428" spans="2:23" x14ac:dyDescent="0.25">
      <c r="B11428" s="146"/>
      <c r="C11428" s="31"/>
      <c r="D11428" s="31"/>
      <c r="E11428" s="44"/>
      <c r="F11428" s="43"/>
      <c r="G11428" s="84"/>
      <c r="H11428" s="31"/>
      <c r="I11428" s="205"/>
      <c r="J11428" s="84"/>
      <c r="K11428" s="31"/>
      <c r="L11428" s="31"/>
      <c r="M11428" s="169"/>
      <c r="N11428" s="148"/>
      <c r="O11428" s="106"/>
      <c r="P11428" s="43"/>
      <c r="Q11428" s="205"/>
      <c r="R11428" s="84"/>
      <c r="S11428" s="31"/>
      <c r="T11428" s="31"/>
      <c r="U11428" s="169"/>
      <c r="V11428" s="150"/>
      <c r="W11428" s="141" t="str" cm="1">
        <f t="array" ref="W11428">IF(SUM(LEN(B11428:V11428))=0,"",IF(OR(OR(ISBLANK(F11428),SUM(LEN(C11428),LEN(D11428))=0),AND(NOT(E11428="Unknown"),ISBLANK(J11428)),AND(NOT(O11428="Unknown"),ISBLANK(R11428))),"Missing Information", INDEX(Table15[Entire Service Line Classification], MATCH(SUMIFS(Table15[Unique ID],Table15[System-Owned Portion],E11428,Table15[If Material Anything Other than "Lead" in Column E,Was Material Ever Previously Lead?],G11428,Table15[Customer-Owned Portion],O11428),Table15[Unique ID],0),0)))</f>
        <v/>
      </c>
    </row>
    <row r="11429" spans="2:23" x14ac:dyDescent="0.25">
      <c r="B11429" s="146"/>
      <c r="C11429" s="31"/>
      <c r="D11429" s="31"/>
      <c r="E11429" s="44"/>
      <c r="F11429" s="43"/>
      <c r="G11429" s="84"/>
      <c r="H11429" s="31"/>
      <c r="I11429" s="205"/>
      <c r="J11429" s="84"/>
      <c r="K11429" s="31"/>
      <c r="L11429" s="31"/>
      <c r="M11429" s="169"/>
      <c r="N11429" s="148"/>
      <c r="O11429" s="106"/>
      <c r="P11429" s="43"/>
      <c r="Q11429" s="205"/>
      <c r="R11429" s="84"/>
      <c r="S11429" s="31"/>
      <c r="T11429" s="31"/>
      <c r="U11429" s="169"/>
      <c r="V11429" s="150"/>
      <c r="W11429" s="141" t="str" cm="1">
        <f t="array" ref="W11429">IF(SUM(LEN(B11429:V11429))=0,"",IF(OR(OR(ISBLANK(F11429),SUM(LEN(C11429),LEN(D11429))=0),AND(NOT(E11429="Unknown"),ISBLANK(J11429)),AND(NOT(O11429="Unknown"),ISBLANK(R11429))),"Missing Information", INDEX(Table15[Entire Service Line Classification], MATCH(SUMIFS(Table15[Unique ID],Table15[System-Owned Portion],E11429,Table15[If Material Anything Other than "Lead" in Column E,Was Material Ever Previously Lead?],G11429,Table15[Customer-Owned Portion],O11429),Table15[Unique ID],0),0)))</f>
        <v/>
      </c>
    </row>
    <row r="11430" spans="2:23" x14ac:dyDescent="0.25">
      <c r="B11430" s="146"/>
      <c r="C11430" s="31"/>
      <c r="D11430" s="31"/>
      <c r="E11430" s="44"/>
      <c r="F11430" s="43"/>
      <c r="G11430" s="84"/>
      <c r="H11430" s="31"/>
      <c r="I11430" s="205"/>
      <c r="J11430" s="84"/>
      <c r="K11430" s="31"/>
      <c r="L11430" s="31"/>
      <c r="M11430" s="169"/>
      <c r="N11430" s="148"/>
      <c r="O11430" s="106"/>
      <c r="P11430" s="43"/>
      <c r="Q11430" s="205"/>
      <c r="R11430" s="84"/>
      <c r="S11430" s="31"/>
      <c r="T11430" s="31"/>
      <c r="U11430" s="169"/>
      <c r="V11430" s="150"/>
      <c r="W11430" s="141" t="str" cm="1">
        <f t="array" ref="W11430">IF(SUM(LEN(B11430:V11430))=0,"",IF(OR(OR(ISBLANK(F11430),SUM(LEN(C11430),LEN(D11430))=0),AND(NOT(E11430="Unknown"),ISBLANK(J11430)),AND(NOT(O11430="Unknown"),ISBLANK(R11430))),"Missing Information", INDEX(Table15[Entire Service Line Classification], MATCH(SUMIFS(Table15[Unique ID],Table15[System-Owned Portion],E11430,Table15[If Material Anything Other than "Lead" in Column E,Was Material Ever Previously Lead?],G11430,Table15[Customer-Owned Portion],O11430),Table15[Unique ID],0),0)))</f>
        <v/>
      </c>
    </row>
    <row r="11431" spans="2:23" x14ac:dyDescent="0.25">
      <c r="B11431" s="146"/>
      <c r="C11431" s="31"/>
      <c r="D11431" s="31"/>
      <c r="E11431" s="44"/>
      <c r="F11431" s="43"/>
      <c r="G11431" s="84"/>
      <c r="H11431" s="31"/>
      <c r="I11431" s="205"/>
      <c r="J11431" s="84"/>
      <c r="K11431" s="31"/>
      <c r="L11431" s="31"/>
      <c r="M11431" s="169"/>
      <c r="N11431" s="148"/>
      <c r="O11431" s="106"/>
      <c r="P11431" s="43"/>
      <c r="Q11431" s="205"/>
      <c r="R11431" s="84"/>
      <c r="S11431" s="31"/>
      <c r="T11431" s="31"/>
      <c r="U11431" s="169"/>
      <c r="V11431" s="150"/>
      <c r="W11431" s="141" t="str" cm="1">
        <f t="array" ref="W11431">IF(SUM(LEN(B11431:V11431))=0,"",IF(OR(OR(ISBLANK(F11431),SUM(LEN(C11431),LEN(D11431))=0),AND(NOT(E11431="Unknown"),ISBLANK(J11431)),AND(NOT(O11431="Unknown"),ISBLANK(R11431))),"Missing Information", INDEX(Table15[Entire Service Line Classification], MATCH(SUMIFS(Table15[Unique ID],Table15[System-Owned Portion],E11431,Table15[If Material Anything Other than "Lead" in Column E,Was Material Ever Previously Lead?],G11431,Table15[Customer-Owned Portion],O11431),Table15[Unique ID],0),0)))</f>
        <v/>
      </c>
    </row>
    <row r="11432" spans="2:23" x14ac:dyDescent="0.25">
      <c r="B11432" s="146"/>
      <c r="C11432" s="31"/>
      <c r="D11432" s="31"/>
      <c r="E11432" s="44"/>
      <c r="F11432" s="43"/>
      <c r="G11432" s="84"/>
      <c r="H11432" s="31"/>
      <c r="I11432" s="205"/>
      <c r="J11432" s="84"/>
      <c r="K11432" s="31"/>
      <c r="L11432" s="31"/>
      <c r="M11432" s="169"/>
      <c r="N11432" s="148"/>
      <c r="O11432" s="106"/>
      <c r="P11432" s="43"/>
      <c r="Q11432" s="205"/>
      <c r="R11432" s="84"/>
      <c r="S11432" s="31"/>
      <c r="T11432" s="31"/>
      <c r="U11432" s="169"/>
      <c r="V11432" s="150"/>
      <c r="W11432" s="141" t="str" cm="1">
        <f t="array" ref="W11432">IF(SUM(LEN(B11432:V11432))=0,"",IF(OR(OR(ISBLANK(F11432),SUM(LEN(C11432),LEN(D11432))=0),AND(NOT(E11432="Unknown"),ISBLANK(J11432)),AND(NOT(O11432="Unknown"),ISBLANK(R11432))),"Missing Information", INDEX(Table15[Entire Service Line Classification], MATCH(SUMIFS(Table15[Unique ID],Table15[System-Owned Portion],E11432,Table15[If Material Anything Other than "Lead" in Column E,Was Material Ever Previously Lead?],G11432,Table15[Customer-Owned Portion],O11432),Table15[Unique ID],0),0)))</f>
        <v/>
      </c>
    </row>
    <row r="11433" spans="2:23" x14ac:dyDescent="0.25">
      <c r="B11433" s="146"/>
      <c r="C11433" s="31"/>
      <c r="D11433" s="31"/>
      <c r="E11433" s="44"/>
      <c r="F11433" s="43"/>
      <c r="G11433" s="84"/>
      <c r="H11433" s="31"/>
      <c r="I11433" s="205"/>
      <c r="J11433" s="84"/>
      <c r="K11433" s="31"/>
      <c r="L11433" s="31"/>
      <c r="M11433" s="169"/>
      <c r="N11433" s="148"/>
      <c r="O11433" s="106"/>
      <c r="P11433" s="43"/>
      <c r="Q11433" s="205"/>
      <c r="R11433" s="84"/>
      <c r="S11433" s="31"/>
      <c r="T11433" s="31"/>
      <c r="U11433" s="169"/>
      <c r="V11433" s="150"/>
      <c r="W11433" s="141" t="str" cm="1">
        <f t="array" ref="W11433">IF(SUM(LEN(B11433:V11433))=0,"",IF(OR(OR(ISBLANK(F11433),SUM(LEN(C11433),LEN(D11433))=0),AND(NOT(E11433="Unknown"),ISBLANK(J11433)),AND(NOT(O11433="Unknown"),ISBLANK(R11433))),"Missing Information", INDEX(Table15[Entire Service Line Classification], MATCH(SUMIFS(Table15[Unique ID],Table15[System-Owned Portion],E11433,Table15[If Material Anything Other than "Lead" in Column E,Was Material Ever Previously Lead?],G11433,Table15[Customer-Owned Portion],O11433),Table15[Unique ID],0),0)))</f>
        <v/>
      </c>
    </row>
    <row r="11434" spans="2:23" x14ac:dyDescent="0.25">
      <c r="B11434" s="146"/>
      <c r="C11434" s="31"/>
      <c r="D11434" s="31"/>
      <c r="E11434" s="44"/>
      <c r="F11434" s="43"/>
      <c r="G11434" s="84"/>
      <c r="H11434" s="31"/>
      <c r="I11434" s="205"/>
      <c r="J11434" s="84"/>
      <c r="K11434" s="31"/>
      <c r="L11434" s="31"/>
      <c r="M11434" s="169"/>
      <c r="N11434" s="148"/>
      <c r="O11434" s="106"/>
      <c r="P11434" s="43"/>
      <c r="Q11434" s="205"/>
      <c r="R11434" s="84"/>
      <c r="S11434" s="31"/>
      <c r="T11434" s="31"/>
      <c r="U11434" s="169"/>
      <c r="V11434" s="150"/>
      <c r="W11434" s="141" t="str" cm="1">
        <f t="array" ref="W11434">IF(SUM(LEN(B11434:V11434))=0,"",IF(OR(OR(ISBLANK(F11434),SUM(LEN(C11434),LEN(D11434))=0),AND(NOT(E11434="Unknown"),ISBLANK(J11434)),AND(NOT(O11434="Unknown"),ISBLANK(R11434))),"Missing Information", INDEX(Table15[Entire Service Line Classification], MATCH(SUMIFS(Table15[Unique ID],Table15[System-Owned Portion],E11434,Table15[If Material Anything Other than "Lead" in Column E,Was Material Ever Previously Lead?],G11434,Table15[Customer-Owned Portion],O11434),Table15[Unique ID],0),0)))</f>
        <v/>
      </c>
    </row>
    <row r="11435" spans="2:23" x14ac:dyDescent="0.25">
      <c r="B11435" s="146"/>
      <c r="C11435" s="31"/>
      <c r="D11435" s="31"/>
      <c r="E11435" s="44"/>
      <c r="F11435" s="43"/>
      <c r="G11435" s="84"/>
      <c r="H11435" s="31"/>
      <c r="I11435" s="205"/>
      <c r="J11435" s="84"/>
      <c r="K11435" s="31"/>
      <c r="L11435" s="31"/>
      <c r="M11435" s="169"/>
      <c r="N11435" s="148"/>
      <c r="O11435" s="106"/>
      <c r="P11435" s="43"/>
      <c r="Q11435" s="205"/>
      <c r="R11435" s="84"/>
      <c r="S11435" s="31"/>
      <c r="T11435" s="31"/>
      <c r="U11435" s="169"/>
      <c r="V11435" s="150"/>
      <c r="W11435" s="141" t="str" cm="1">
        <f t="array" ref="W11435">IF(SUM(LEN(B11435:V11435))=0,"",IF(OR(OR(ISBLANK(F11435),SUM(LEN(C11435),LEN(D11435))=0),AND(NOT(E11435="Unknown"),ISBLANK(J11435)),AND(NOT(O11435="Unknown"),ISBLANK(R11435))),"Missing Information", INDEX(Table15[Entire Service Line Classification], MATCH(SUMIFS(Table15[Unique ID],Table15[System-Owned Portion],E11435,Table15[If Material Anything Other than "Lead" in Column E,Was Material Ever Previously Lead?],G11435,Table15[Customer-Owned Portion],O11435),Table15[Unique ID],0),0)))</f>
        <v/>
      </c>
    </row>
    <row r="11436" spans="2:23" x14ac:dyDescent="0.25">
      <c r="B11436" s="146"/>
      <c r="C11436" s="31"/>
      <c r="D11436" s="31"/>
      <c r="E11436" s="44"/>
      <c r="F11436" s="43"/>
      <c r="G11436" s="84"/>
      <c r="H11436" s="31"/>
      <c r="I11436" s="205"/>
      <c r="J11436" s="84"/>
      <c r="K11436" s="31"/>
      <c r="L11436" s="31"/>
      <c r="M11436" s="169"/>
      <c r="N11436" s="148"/>
      <c r="O11436" s="106"/>
      <c r="P11436" s="43"/>
      <c r="Q11436" s="205"/>
      <c r="R11436" s="84"/>
      <c r="S11436" s="31"/>
      <c r="T11436" s="31"/>
      <c r="U11436" s="169"/>
      <c r="V11436" s="150"/>
      <c r="W11436" s="141" t="str" cm="1">
        <f t="array" ref="W11436">IF(SUM(LEN(B11436:V11436))=0,"",IF(OR(OR(ISBLANK(F11436),SUM(LEN(C11436),LEN(D11436))=0),AND(NOT(E11436="Unknown"),ISBLANK(J11436)),AND(NOT(O11436="Unknown"),ISBLANK(R11436))),"Missing Information", INDEX(Table15[Entire Service Line Classification], MATCH(SUMIFS(Table15[Unique ID],Table15[System-Owned Portion],E11436,Table15[If Material Anything Other than "Lead" in Column E,Was Material Ever Previously Lead?],G11436,Table15[Customer-Owned Portion],O11436),Table15[Unique ID],0),0)))</f>
        <v/>
      </c>
    </row>
    <row r="11437" spans="2:23" x14ac:dyDescent="0.25">
      <c r="B11437" s="146"/>
      <c r="C11437" s="31"/>
      <c r="D11437" s="31"/>
      <c r="E11437" s="44"/>
      <c r="F11437" s="43"/>
      <c r="G11437" s="84"/>
      <c r="H11437" s="31"/>
      <c r="I11437" s="205"/>
      <c r="J11437" s="84"/>
      <c r="K11437" s="31"/>
      <c r="L11437" s="31"/>
      <c r="M11437" s="169"/>
      <c r="N11437" s="148"/>
      <c r="O11437" s="106"/>
      <c r="P11437" s="43"/>
      <c r="Q11437" s="205"/>
      <c r="R11437" s="84"/>
      <c r="S11437" s="31"/>
      <c r="T11437" s="31"/>
      <c r="U11437" s="169"/>
      <c r="V11437" s="150"/>
      <c r="W11437" s="141" t="str" cm="1">
        <f t="array" ref="W11437">IF(SUM(LEN(B11437:V11437))=0,"",IF(OR(OR(ISBLANK(F11437),SUM(LEN(C11437),LEN(D11437))=0),AND(NOT(E11437="Unknown"),ISBLANK(J11437)),AND(NOT(O11437="Unknown"),ISBLANK(R11437))),"Missing Information", INDEX(Table15[Entire Service Line Classification], MATCH(SUMIFS(Table15[Unique ID],Table15[System-Owned Portion],E11437,Table15[If Material Anything Other than "Lead" in Column E,Was Material Ever Previously Lead?],G11437,Table15[Customer-Owned Portion],O11437),Table15[Unique ID],0),0)))</f>
        <v/>
      </c>
    </row>
    <row r="11438" spans="2:23" x14ac:dyDescent="0.25">
      <c r="B11438" s="146"/>
      <c r="C11438" s="31"/>
      <c r="D11438" s="31"/>
      <c r="E11438" s="44"/>
      <c r="F11438" s="43"/>
      <c r="G11438" s="84"/>
      <c r="H11438" s="31"/>
      <c r="I11438" s="205"/>
      <c r="J11438" s="84"/>
      <c r="K11438" s="31"/>
      <c r="L11438" s="31"/>
      <c r="M11438" s="169"/>
      <c r="N11438" s="148"/>
      <c r="O11438" s="106"/>
      <c r="P11438" s="43"/>
      <c r="Q11438" s="205"/>
      <c r="R11438" s="84"/>
      <c r="S11438" s="31"/>
      <c r="T11438" s="31"/>
      <c r="U11438" s="169"/>
      <c r="V11438" s="150"/>
      <c r="W11438" s="141" t="str" cm="1">
        <f t="array" ref="W11438">IF(SUM(LEN(B11438:V11438))=0,"",IF(OR(OR(ISBLANK(F11438),SUM(LEN(C11438),LEN(D11438))=0),AND(NOT(E11438="Unknown"),ISBLANK(J11438)),AND(NOT(O11438="Unknown"),ISBLANK(R11438))),"Missing Information", INDEX(Table15[Entire Service Line Classification], MATCH(SUMIFS(Table15[Unique ID],Table15[System-Owned Portion],E11438,Table15[If Material Anything Other than "Lead" in Column E,Was Material Ever Previously Lead?],G11438,Table15[Customer-Owned Portion],O11438),Table15[Unique ID],0),0)))</f>
        <v/>
      </c>
    </row>
    <row r="11439" spans="2:23" x14ac:dyDescent="0.25">
      <c r="B11439" s="146"/>
      <c r="C11439" s="31"/>
      <c r="D11439" s="31"/>
      <c r="E11439" s="44"/>
      <c r="F11439" s="43"/>
      <c r="G11439" s="84"/>
      <c r="H11439" s="31"/>
      <c r="I11439" s="205"/>
      <c r="J11439" s="84"/>
      <c r="K11439" s="31"/>
      <c r="L11439" s="31"/>
      <c r="M11439" s="169"/>
      <c r="N11439" s="148"/>
      <c r="O11439" s="106"/>
      <c r="P11439" s="43"/>
      <c r="Q11439" s="205"/>
      <c r="R11439" s="84"/>
      <c r="S11439" s="31"/>
      <c r="T11439" s="31"/>
      <c r="U11439" s="169"/>
      <c r="V11439" s="150"/>
      <c r="W11439" s="141" t="str" cm="1">
        <f t="array" ref="W11439">IF(SUM(LEN(B11439:V11439))=0,"",IF(OR(OR(ISBLANK(F11439),SUM(LEN(C11439),LEN(D11439))=0),AND(NOT(E11439="Unknown"),ISBLANK(J11439)),AND(NOT(O11439="Unknown"),ISBLANK(R11439))),"Missing Information", INDEX(Table15[Entire Service Line Classification], MATCH(SUMIFS(Table15[Unique ID],Table15[System-Owned Portion],E11439,Table15[If Material Anything Other than "Lead" in Column E,Was Material Ever Previously Lead?],G11439,Table15[Customer-Owned Portion],O11439),Table15[Unique ID],0),0)))</f>
        <v/>
      </c>
    </row>
    <row r="11440" spans="2:23" x14ac:dyDescent="0.25">
      <c r="B11440" s="146"/>
      <c r="C11440" s="31"/>
      <c r="D11440" s="31"/>
      <c r="E11440" s="44"/>
      <c r="F11440" s="43"/>
      <c r="G11440" s="84"/>
      <c r="H11440" s="31"/>
      <c r="I11440" s="205"/>
      <c r="J11440" s="84"/>
      <c r="K11440" s="31"/>
      <c r="L11440" s="31"/>
      <c r="M11440" s="169"/>
      <c r="N11440" s="148"/>
      <c r="O11440" s="106"/>
      <c r="P11440" s="43"/>
      <c r="Q11440" s="205"/>
      <c r="R11440" s="84"/>
      <c r="S11440" s="31"/>
      <c r="T11440" s="31"/>
      <c r="U11440" s="169"/>
      <c r="V11440" s="150"/>
      <c r="W11440" s="141" t="str" cm="1">
        <f t="array" ref="W11440">IF(SUM(LEN(B11440:V11440))=0,"",IF(OR(OR(ISBLANK(F11440),SUM(LEN(C11440),LEN(D11440))=0),AND(NOT(E11440="Unknown"),ISBLANK(J11440)),AND(NOT(O11440="Unknown"),ISBLANK(R11440))),"Missing Information", INDEX(Table15[Entire Service Line Classification], MATCH(SUMIFS(Table15[Unique ID],Table15[System-Owned Portion],E11440,Table15[If Material Anything Other than "Lead" in Column E,Was Material Ever Previously Lead?],G11440,Table15[Customer-Owned Portion],O11440),Table15[Unique ID],0),0)))</f>
        <v/>
      </c>
    </row>
    <row r="11441" spans="2:23" x14ac:dyDescent="0.25">
      <c r="B11441" s="146"/>
      <c r="C11441" s="31"/>
      <c r="D11441" s="31"/>
      <c r="E11441" s="44"/>
      <c r="F11441" s="43"/>
      <c r="G11441" s="84"/>
      <c r="H11441" s="31"/>
      <c r="I11441" s="205"/>
      <c r="J11441" s="84"/>
      <c r="K11441" s="31"/>
      <c r="L11441" s="31"/>
      <c r="M11441" s="169"/>
      <c r="N11441" s="148"/>
      <c r="O11441" s="106"/>
      <c r="P11441" s="43"/>
      <c r="Q11441" s="205"/>
      <c r="R11441" s="84"/>
      <c r="S11441" s="31"/>
      <c r="T11441" s="31"/>
      <c r="U11441" s="169"/>
      <c r="V11441" s="150"/>
      <c r="W11441" s="141" t="str" cm="1">
        <f t="array" ref="W11441">IF(SUM(LEN(B11441:V11441))=0,"",IF(OR(OR(ISBLANK(F11441),SUM(LEN(C11441),LEN(D11441))=0),AND(NOT(E11441="Unknown"),ISBLANK(J11441)),AND(NOT(O11441="Unknown"),ISBLANK(R11441))),"Missing Information", INDEX(Table15[Entire Service Line Classification], MATCH(SUMIFS(Table15[Unique ID],Table15[System-Owned Portion],E11441,Table15[If Material Anything Other than "Lead" in Column E,Was Material Ever Previously Lead?],G11441,Table15[Customer-Owned Portion],O11441),Table15[Unique ID],0),0)))</f>
        <v/>
      </c>
    </row>
    <row r="11442" spans="2:23" x14ac:dyDescent="0.25">
      <c r="B11442" s="146"/>
      <c r="C11442" s="31"/>
      <c r="D11442" s="31"/>
      <c r="E11442" s="44"/>
      <c r="F11442" s="43"/>
      <c r="G11442" s="84"/>
      <c r="H11442" s="31"/>
      <c r="I11442" s="205"/>
      <c r="J11442" s="84"/>
      <c r="K11442" s="31"/>
      <c r="L11442" s="31"/>
      <c r="M11442" s="169"/>
      <c r="N11442" s="148"/>
      <c r="O11442" s="106"/>
      <c r="P11442" s="43"/>
      <c r="Q11442" s="205"/>
      <c r="R11442" s="84"/>
      <c r="S11442" s="31"/>
      <c r="T11442" s="31"/>
      <c r="U11442" s="169"/>
      <c r="V11442" s="150"/>
      <c r="W11442" s="141" t="str" cm="1">
        <f t="array" ref="W11442">IF(SUM(LEN(B11442:V11442))=0,"",IF(OR(OR(ISBLANK(F11442),SUM(LEN(C11442),LEN(D11442))=0),AND(NOT(E11442="Unknown"),ISBLANK(J11442)),AND(NOT(O11442="Unknown"),ISBLANK(R11442))),"Missing Information", INDEX(Table15[Entire Service Line Classification], MATCH(SUMIFS(Table15[Unique ID],Table15[System-Owned Portion],E11442,Table15[If Material Anything Other than "Lead" in Column E,Was Material Ever Previously Lead?],G11442,Table15[Customer-Owned Portion],O11442),Table15[Unique ID],0),0)))</f>
        <v/>
      </c>
    </row>
    <row r="11443" spans="2:23" x14ac:dyDescent="0.25">
      <c r="B11443" s="146"/>
      <c r="C11443" s="31"/>
      <c r="D11443" s="31"/>
      <c r="E11443" s="44"/>
      <c r="F11443" s="43"/>
      <c r="G11443" s="84"/>
      <c r="H11443" s="31"/>
      <c r="I11443" s="205"/>
      <c r="J11443" s="84"/>
      <c r="K11443" s="31"/>
      <c r="L11443" s="31"/>
      <c r="M11443" s="169"/>
      <c r="N11443" s="148"/>
      <c r="O11443" s="106"/>
      <c r="P11443" s="43"/>
      <c r="Q11443" s="205"/>
      <c r="R11443" s="84"/>
      <c r="S11443" s="31"/>
      <c r="T11443" s="31"/>
      <c r="U11443" s="169"/>
      <c r="V11443" s="150"/>
      <c r="W11443" s="141" t="str" cm="1">
        <f t="array" ref="W11443">IF(SUM(LEN(B11443:V11443))=0,"",IF(OR(OR(ISBLANK(F11443),SUM(LEN(C11443),LEN(D11443))=0),AND(NOT(E11443="Unknown"),ISBLANK(J11443)),AND(NOT(O11443="Unknown"),ISBLANK(R11443))),"Missing Information", INDEX(Table15[Entire Service Line Classification], MATCH(SUMIFS(Table15[Unique ID],Table15[System-Owned Portion],E11443,Table15[If Material Anything Other than "Lead" in Column E,Was Material Ever Previously Lead?],G11443,Table15[Customer-Owned Portion],O11443),Table15[Unique ID],0),0)))</f>
        <v/>
      </c>
    </row>
    <row r="11444" spans="2:23" x14ac:dyDescent="0.25">
      <c r="B11444" s="146"/>
      <c r="C11444" s="31"/>
      <c r="D11444" s="31"/>
      <c r="E11444" s="44"/>
      <c r="F11444" s="43"/>
      <c r="G11444" s="84"/>
      <c r="H11444" s="31"/>
      <c r="I11444" s="205"/>
      <c r="J11444" s="84"/>
      <c r="K11444" s="31"/>
      <c r="L11444" s="31"/>
      <c r="M11444" s="169"/>
      <c r="N11444" s="148"/>
      <c r="O11444" s="106"/>
      <c r="P11444" s="43"/>
      <c r="Q11444" s="205"/>
      <c r="R11444" s="84"/>
      <c r="S11444" s="31"/>
      <c r="T11444" s="31"/>
      <c r="U11444" s="169"/>
      <c r="V11444" s="150"/>
      <c r="W11444" s="141" t="str" cm="1">
        <f t="array" ref="W11444">IF(SUM(LEN(B11444:V11444))=0,"",IF(OR(OR(ISBLANK(F11444),SUM(LEN(C11444),LEN(D11444))=0),AND(NOT(E11444="Unknown"),ISBLANK(J11444)),AND(NOT(O11444="Unknown"),ISBLANK(R11444))),"Missing Information", INDEX(Table15[Entire Service Line Classification], MATCH(SUMIFS(Table15[Unique ID],Table15[System-Owned Portion],E11444,Table15[If Material Anything Other than "Lead" in Column E,Was Material Ever Previously Lead?],G11444,Table15[Customer-Owned Portion],O11444),Table15[Unique ID],0),0)))</f>
        <v/>
      </c>
    </row>
    <row r="11445" spans="2:23" x14ac:dyDescent="0.25">
      <c r="B11445" s="146"/>
      <c r="C11445" s="31"/>
      <c r="D11445" s="31"/>
      <c r="E11445" s="44"/>
      <c r="F11445" s="43"/>
      <c r="G11445" s="84"/>
      <c r="H11445" s="31"/>
      <c r="I11445" s="205"/>
      <c r="J11445" s="84"/>
      <c r="K11445" s="31"/>
      <c r="L11445" s="31"/>
      <c r="M11445" s="169"/>
      <c r="N11445" s="148"/>
      <c r="O11445" s="106"/>
      <c r="P11445" s="43"/>
      <c r="Q11445" s="205"/>
      <c r="R11445" s="84"/>
      <c r="S11445" s="31"/>
      <c r="T11445" s="31"/>
      <c r="U11445" s="169"/>
      <c r="V11445" s="150"/>
      <c r="W11445" s="141" t="str" cm="1">
        <f t="array" ref="W11445">IF(SUM(LEN(B11445:V11445))=0,"",IF(OR(OR(ISBLANK(F11445),SUM(LEN(C11445),LEN(D11445))=0),AND(NOT(E11445="Unknown"),ISBLANK(J11445)),AND(NOT(O11445="Unknown"),ISBLANK(R11445))),"Missing Information", INDEX(Table15[Entire Service Line Classification], MATCH(SUMIFS(Table15[Unique ID],Table15[System-Owned Portion],E11445,Table15[If Material Anything Other than "Lead" in Column E,Was Material Ever Previously Lead?],G11445,Table15[Customer-Owned Portion],O11445),Table15[Unique ID],0),0)))</f>
        <v/>
      </c>
    </row>
    <row r="11446" spans="2:23" x14ac:dyDescent="0.25">
      <c r="B11446" s="146"/>
      <c r="C11446" s="31"/>
      <c r="D11446" s="31"/>
      <c r="E11446" s="44"/>
      <c r="F11446" s="43"/>
      <c r="G11446" s="84"/>
      <c r="H11446" s="31"/>
      <c r="I11446" s="205"/>
      <c r="J11446" s="84"/>
      <c r="K11446" s="31"/>
      <c r="L11446" s="31"/>
      <c r="M11446" s="169"/>
      <c r="N11446" s="148"/>
      <c r="O11446" s="106"/>
      <c r="P11446" s="43"/>
      <c r="Q11446" s="205"/>
      <c r="R11446" s="84"/>
      <c r="S11446" s="31"/>
      <c r="T11446" s="31"/>
      <c r="U11446" s="169"/>
      <c r="V11446" s="150"/>
      <c r="W11446" s="141" t="str" cm="1">
        <f t="array" ref="W11446">IF(SUM(LEN(B11446:V11446))=0,"",IF(OR(OR(ISBLANK(F11446),SUM(LEN(C11446),LEN(D11446))=0),AND(NOT(E11446="Unknown"),ISBLANK(J11446)),AND(NOT(O11446="Unknown"),ISBLANK(R11446))),"Missing Information", INDEX(Table15[Entire Service Line Classification], MATCH(SUMIFS(Table15[Unique ID],Table15[System-Owned Portion],E11446,Table15[If Material Anything Other than "Lead" in Column E,Was Material Ever Previously Lead?],G11446,Table15[Customer-Owned Portion],O11446),Table15[Unique ID],0),0)))</f>
        <v/>
      </c>
    </row>
    <row r="11447" spans="2:23" x14ac:dyDescent="0.25">
      <c r="B11447" s="146"/>
      <c r="C11447" s="31"/>
      <c r="D11447" s="31"/>
      <c r="E11447" s="44"/>
      <c r="F11447" s="43"/>
      <c r="G11447" s="84"/>
      <c r="H11447" s="31"/>
      <c r="I11447" s="205"/>
      <c r="J11447" s="84"/>
      <c r="K11447" s="31"/>
      <c r="L11447" s="31"/>
      <c r="M11447" s="169"/>
      <c r="N11447" s="148"/>
      <c r="O11447" s="106"/>
      <c r="P11447" s="43"/>
      <c r="Q11447" s="205"/>
      <c r="R11447" s="84"/>
      <c r="S11447" s="31"/>
      <c r="T11447" s="31"/>
      <c r="U11447" s="169"/>
      <c r="V11447" s="150"/>
      <c r="W11447" s="141" t="str" cm="1">
        <f t="array" ref="W11447">IF(SUM(LEN(B11447:V11447))=0,"",IF(OR(OR(ISBLANK(F11447),SUM(LEN(C11447),LEN(D11447))=0),AND(NOT(E11447="Unknown"),ISBLANK(J11447)),AND(NOT(O11447="Unknown"),ISBLANK(R11447))),"Missing Information", INDEX(Table15[Entire Service Line Classification], MATCH(SUMIFS(Table15[Unique ID],Table15[System-Owned Portion],E11447,Table15[If Material Anything Other than "Lead" in Column E,Was Material Ever Previously Lead?],G11447,Table15[Customer-Owned Portion],O11447),Table15[Unique ID],0),0)))</f>
        <v/>
      </c>
    </row>
    <row r="11448" spans="2:23" x14ac:dyDescent="0.25">
      <c r="B11448" s="146"/>
      <c r="C11448" s="31"/>
      <c r="D11448" s="31"/>
      <c r="E11448" s="44"/>
      <c r="F11448" s="43"/>
      <c r="G11448" s="84"/>
      <c r="H11448" s="31"/>
      <c r="I11448" s="205"/>
      <c r="J11448" s="84"/>
      <c r="K11448" s="31"/>
      <c r="L11448" s="31"/>
      <c r="M11448" s="169"/>
      <c r="N11448" s="148"/>
      <c r="O11448" s="106"/>
      <c r="P11448" s="43"/>
      <c r="Q11448" s="205"/>
      <c r="R11448" s="84"/>
      <c r="S11448" s="31"/>
      <c r="T11448" s="31"/>
      <c r="U11448" s="169"/>
      <c r="V11448" s="150"/>
      <c r="W11448" s="141" t="str" cm="1">
        <f t="array" ref="W11448">IF(SUM(LEN(B11448:V11448))=0,"",IF(OR(OR(ISBLANK(F11448),SUM(LEN(C11448),LEN(D11448))=0),AND(NOT(E11448="Unknown"),ISBLANK(J11448)),AND(NOT(O11448="Unknown"),ISBLANK(R11448))),"Missing Information", INDEX(Table15[Entire Service Line Classification], MATCH(SUMIFS(Table15[Unique ID],Table15[System-Owned Portion],E11448,Table15[If Material Anything Other than "Lead" in Column E,Was Material Ever Previously Lead?],G11448,Table15[Customer-Owned Portion],O11448),Table15[Unique ID],0),0)))</f>
        <v/>
      </c>
    </row>
    <row r="11449" spans="2:23" x14ac:dyDescent="0.25">
      <c r="B11449" s="146"/>
      <c r="C11449" s="31"/>
      <c r="D11449" s="31"/>
      <c r="E11449" s="44"/>
      <c r="F11449" s="43"/>
      <c r="G11449" s="84"/>
      <c r="H11449" s="31"/>
      <c r="I11449" s="205"/>
      <c r="J11449" s="84"/>
      <c r="K11449" s="31"/>
      <c r="L11449" s="31"/>
      <c r="M11449" s="169"/>
      <c r="N11449" s="148"/>
      <c r="O11449" s="106"/>
      <c r="P11449" s="43"/>
      <c r="Q11449" s="205"/>
      <c r="R11449" s="84"/>
      <c r="S11449" s="31"/>
      <c r="T11449" s="31"/>
      <c r="U11449" s="169"/>
      <c r="V11449" s="150"/>
      <c r="W11449" s="141" t="str" cm="1">
        <f t="array" ref="W11449">IF(SUM(LEN(B11449:V11449))=0,"",IF(OR(OR(ISBLANK(F11449),SUM(LEN(C11449),LEN(D11449))=0),AND(NOT(E11449="Unknown"),ISBLANK(J11449)),AND(NOT(O11449="Unknown"),ISBLANK(R11449))),"Missing Information", INDEX(Table15[Entire Service Line Classification], MATCH(SUMIFS(Table15[Unique ID],Table15[System-Owned Portion],E11449,Table15[If Material Anything Other than "Lead" in Column E,Was Material Ever Previously Lead?],G11449,Table15[Customer-Owned Portion],O11449),Table15[Unique ID],0),0)))</f>
        <v/>
      </c>
    </row>
    <row r="11450" spans="2:23" x14ac:dyDescent="0.25">
      <c r="B11450" s="146"/>
      <c r="C11450" s="31"/>
      <c r="D11450" s="31"/>
      <c r="E11450" s="44"/>
      <c r="F11450" s="43"/>
      <c r="G11450" s="84"/>
      <c r="H11450" s="31"/>
      <c r="I11450" s="205"/>
      <c r="J11450" s="84"/>
      <c r="K11450" s="31"/>
      <c r="L11450" s="31"/>
      <c r="M11450" s="169"/>
      <c r="N11450" s="148"/>
      <c r="O11450" s="106"/>
      <c r="P11450" s="43"/>
      <c r="Q11450" s="205"/>
      <c r="R11450" s="84"/>
      <c r="S11450" s="31"/>
      <c r="T11450" s="31"/>
      <c r="U11450" s="169"/>
      <c r="V11450" s="150"/>
      <c r="W11450" s="141" t="str" cm="1">
        <f t="array" ref="W11450">IF(SUM(LEN(B11450:V11450))=0,"",IF(OR(OR(ISBLANK(F11450),SUM(LEN(C11450),LEN(D11450))=0),AND(NOT(E11450="Unknown"),ISBLANK(J11450)),AND(NOT(O11450="Unknown"),ISBLANK(R11450))),"Missing Information", INDEX(Table15[Entire Service Line Classification], MATCH(SUMIFS(Table15[Unique ID],Table15[System-Owned Portion],E11450,Table15[If Material Anything Other than "Lead" in Column E,Was Material Ever Previously Lead?],G11450,Table15[Customer-Owned Portion],O11450),Table15[Unique ID],0),0)))</f>
        <v/>
      </c>
    </row>
    <row r="11451" spans="2:23" x14ac:dyDescent="0.25">
      <c r="B11451" s="146"/>
      <c r="C11451" s="31"/>
      <c r="D11451" s="31"/>
      <c r="E11451" s="44"/>
      <c r="F11451" s="43"/>
      <c r="G11451" s="84"/>
      <c r="H11451" s="31"/>
      <c r="I11451" s="205"/>
      <c r="J11451" s="84"/>
      <c r="K11451" s="31"/>
      <c r="L11451" s="31"/>
      <c r="M11451" s="169"/>
      <c r="N11451" s="148"/>
      <c r="O11451" s="106"/>
      <c r="P11451" s="43"/>
      <c r="Q11451" s="205"/>
      <c r="R11451" s="84"/>
      <c r="S11451" s="31"/>
      <c r="T11451" s="31"/>
      <c r="U11451" s="169"/>
      <c r="V11451" s="150"/>
      <c r="W11451" s="141" t="str" cm="1">
        <f t="array" ref="W11451">IF(SUM(LEN(B11451:V11451))=0,"",IF(OR(OR(ISBLANK(F11451),SUM(LEN(C11451),LEN(D11451))=0),AND(NOT(E11451="Unknown"),ISBLANK(J11451)),AND(NOT(O11451="Unknown"),ISBLANK(R11451))),"Missing Information", INDEX(Table15[Entire Service Line Classification], MATCH(SUMIFS(Table15[Unique ID],Table15[System-Owned Portion],E11451,Table15[If Material Anything Other than "Lead" in Column E,Was Material Ever Previously Lead?],G11451,Table15[Customer-Owned Portion],O11451),Table15[Unique ID],0),0)))</f>
        <v/>
      </c>
    </row>
    <row r="11452" spans="2:23" x14ac:dyDescent="0.25">
      <c r="B11452" s="146"/>
      <c r="C11452" s="31"/>
      <c r="D11452" s="31"/>
      <c r="E11452" s="44"/>
      <c r="F11452" s="43"/>
      <c r="G11452" s="84"/>
      <c r="H11452" s="31"/>
      <c r="I11452" s="205"/>
      <c r="J11452" s="84"/>
      <c r="K11452" s="31"/>
      <c r="L11452" s="31"/>
      <c r="M11452" s="169"/>
      <c r="N11452" s="148"/>
      <c r="O11452" s="106"/>
      <c r="P11452" s="43"/>
      <c r="Q11452" s="205"/>
      <c r="R11452" s="84"/>
      <c r="S11452" s="31"/>
      <c r="T11452" s="31"/>
      <c r="U11452" s="169"/>
      <c r="V11452" s="150"/>
      <c r="W11452" s="141" t="str" cm="1">
        <f t="array" ref="W11452">IF(SUM(LEN(B11452:V11452))=0,"",IF(OR(OR(ISBLANK(F11452),SUM(LEN(C11452),LEN(D11452))=0),AND(NOT(E11452="Unknown"),ISBLANK(J11452)),AND(NOT(O11452="Unknown"),ISBLANK(R11452))),"Missing Information", INDEX(Table15[Entire Service Line Classification], MATCH(SUMIFS(Table15[Unique ID],Table15[System-Owned Portion],E11452,Table15[If Material Anything Other than "Lead" in Column E,Was Material Ever Previously Lead?],G11452,Table15[Customer-Owned Portion],O11452),Table15[Unique ID],0),0)))</f>
        <v/>
      </c>
    </row>
    <row r="11453" spans="2:23" x14ac:dyDescent="0.25">
      <c r="B11453" s="146"/>
      <c r="C11453" s="31"/>
      <c r="D11453" s="31"/>
      <c r="E11453" s="44"/>
      <c r="F11453" s="43"/>
      <c r="G11453" s="84"/>
      <c r="H11453" s="31"/>
      <c r="I11453" s="205"/>
      <c r="J11453" s="84"/>
      <c r="K11453" s="31"/>
      <c r="L11453" s="31"/>
      <c r="M11453" s="169"/>
      <c r="N11453" s="148"/>
      <c r="O11453" s="106"/>
      <c r="P11453" s="43"/>
      <c r="Q11453" s="205"/>
      <c r="R11453" s="84"/>
      <c r="S11453" s="31"/>
      <c r="T11453" s="31"/>
      <c r="U11453" s="169"/>
      <c r="V11453" s="150"/>
      <c r="W11453" s="141" t="str" cm="1">
        <f t="array" ref="W11453">IF(SUM(LEN(B11453:V11453))=0,"",IF(OR(OR(ISBLANK(F11453),SUM(LEN(C11453),LEN(D11453))=0),AND(NOT(E11453="Unknown"),ISBLANK(J11453)),AND(NOT(O11453="Unknown"),ISBLANK(R11453))),"Missing Information", INDEX(Table15[Entire Service Line Classification], MATCH(SUMIFS(Table15[Unique ID],Table15[System-Owned Portion],E11453,Table15[If Material Anything Other than "Lead" in Column E,Was Material Ever Previously Lead?],G11453,Table15[Customer-Owned Portion],O11453),Table15[Unique ID],0),0)))</f>
        <v/>
      </c>
    </row>
    <row r="11454" spans="2:23" x14ac:dyDescent="0.25">
      <c r="B11454" s="146"/>
      <c r="C11454" s="31"/>
      <c r="D11454" s="31"/>
      <c r="E11454" s="44"/>
      <c r="F11454" s="43"/>
      <c r="G11454" s="84"/>
      <c r="H11454" s="31"/>
      <c r="I11454" s="205"/>
      <c r="J11454" s="84"/>
      <c r="K11454" s="31"/>
      <c r="L11454" s="31"/>
      <c r="M11454" s="169"/>
      <c r="N11454" s="148"/>
      <c r="O11454" s="106"/>
      <c r="P11454" s="43"/>
      <c r="Q11454" s="205"/>
      <c r="R11454" s="84"/>
      <c r="S11454" s="31"/>
      <c r="T11454" s="31"/>
      <c r="U11454" s="169"/>
      <c r="V11454" s="150"/>
      <c r="W11454" s="141" t="str" cm="1">
        <f t="array" ref="W11454">IF(SUM(LEN(B11454:V11454))=0,"",IF(OR(OR(ISBLANK(F11454),SUM(LEN(C11454),LEN(D11454))=0),AND(NOT(E11454="Unknown"),ISBLANK(J11454)),AND(NOT(O11454="Unknown"),ISBLANK(R11454))),"Missing Information", INDEX(Table15[Entire Service Line Classification], MATCH(SUMIFS(Table15[Unique ID],Table15[System-Owned Portion],E11454,Table15[If Material Anything Other than "Lead" in Column E,Was Material Ever Previously Lead?],G11454,Table15[Customer-Owned Portion],O11454),Table15[Unique ID],0),0)))</f>
        <v/>
      </c>
    </row>
    <row r="11455" spans="2:23" x14ac:dyDescent="0.25">
      <c r="B11455" s="146"/>
      <c r="C11455" s="31"/>
      <c r="D11455" s="31"/>
      <c r="E11455" s="44"/>
      <c r="F11455" s="43"/>
      <c r="G11455" s="84"/>
      <c r="H11455" s="31"/>
      <c r="I11455" s="205"/>
      <c r="J11455" s="84"/>
      <c r="K11455" s="31"/>
      <c r="L11455" s="31"/>
      <c r="M11455" s="169"/>
      <c r="N11455" s="148"/>
      <c r="O11455" s="106"/>
      <c r="P11455" s="43"/>
      <c r="Q11455" s="205"/>
      <c r="R11455" s="84"/>
      <c r="S11455" s="31"/>
      <c r="T11455" s="31"/>
      <c r="U11455" s="169"/>
      <c r="V11455" s="150"/>
      <c r="W11455" s="141" t="str" cm="1">
        <f t="array" ref="W11455">IF(SUM(LEN(B11455:V11455))=0,"",IF(OR(OR(ISBLANK(F11455),SUM(LEN(C11455),LEN(D11455))=0),AND(NOT(E11455="Unknown"),ISBLANK(J11455)),AND(NOT(O11455="Unknown"),ISBLANK(R11455))),"Missing Information", INDEX(Table15[Entire Service Line Classification], MATCH(SUMIFS(Table15[Unique ID],Table15[System-Owned Portion],E11455,Table15[If Material Anything Other than "Lead" in Column E,Was Material Ever Previously Lead?],G11455,Table15[Customer-Owned Portion],O11455),Table15[Unique ID],0),0)))</f>
        <v/>
      </c>
    </row>
    <row r="11456" spans="2:23" x14ac:dyDescent="0.25">
      <c r="B11456" s="146"/>
      <c r="C11456" s="31"/>
      <c r="D11456" s="31"/>
      <c r="E11456" s="44"/>
      <c r="F11456" s="43"/>
      <c r="G11456" s="84"/>
      <c r="H11456" s="31"/>
      <c r="I11456" s="205"/>
      <c r="J11456" s="84"/>
      <c r="K11456" s="31"/>
      <c r="L11456" s="31"/>
      <c r="M11456" s="169"/>
      <c r="N11456" s="148"/>
      <c r="O11456" s="106"/>
      <c r="P11456" s="43"/>
      <c r="Q11456" s="205"/>
      <c r="R11456" s="84"/>
      <c r="S11456" s="31"/>
      <c r="T11456" s="31"/>
      <c r="U11456" s="169"/>
      <c r="V11456" s="150"/>
      <c r="W11456" s="141" t="str" cm="1">
        <f t="array" ref="W11456">IF(SUM(LEN(B11456:V11456))=0,"",IF(OR(OR(ISBLANK(F11456),SUM(LEN(C11456),LEN(D11456))=0),AND(NOT(E11456="Unknown"),ISBLANK(J11456)),AND(NOT(O11456="Unknown"),ISBLANK(R11456))),"Missing Information", INDEX(Table15[Entire Service Line Classification], MATCH(SUMIFS(Table15[Unique ID],Table15[System-Owned Portion],E11456,Table15[If Material Anything Other than "Lead" in Column E,Was Material Ever Previously Lead?],G11456,Table15[Customer-Owned Portion],O11456),Table15[Unique ID],0),0)))</f>
        <v/>
      </c>
    </row>
    <row r="11457" spans="2:23" x14ac:dyDescent="0.25">
      <c r="B11457" s="146"/>
      <c r="C11457" s="31"/>
      <c r="D11457" s="31"/>
      <c r="E11457" s="44"/>
      <c r="F11457" s="43"/>
      <c r="G11457" s="84"/>
      <c r="H11457" s="31"/>
      <c r="I11457" s="205"/>
      <c r="J11457" s="84"/>
      <c r="K11457" s="31"/>
      <c r="L11457" s="31"/>
      <c r="M11457" s="169"/>
      <c r="N11457" s="148"/>
      <c r="O11457" s="106"/>
      <c r="P11457" s="43"/>
      <c r="Q11457" s="205"/>
      <c r="R11457" s="84"/>
      <c r="S11457" s="31"/>
      <c r="T11457" s="31"/>
      <c r="U11457" s="169"/>
      <c r="V11457" s="150"/>
      <c r="W11457" s="141" t="str" cm="1">
        <f t="array" ref="W11457">IF(SUM(LEN(B11457:V11457))=0,"",IF(OR(OR(ISBLANK(F11457),SUM(LEN(C11457),LEN(D11457))=0),AND(NOT(E11457="Unknown"),ISBLANK(J11457)),AND(NOT(O11457="Unknown"),ISBLANK(R11457))),"Missing Information", INDEX(Table15[Entire Service Line Classification], MATCH(SUMIFS(Table15[Unique ID],Table15[System-Owned Portion],E11457,Table15[If Material Anything Other than "Lead" in Column E,Was Material Ever Previously Lead?],G11457,Table15[Customer-Owned Portion],O11457),Table15[Unique ID],0),0)))</f>
        <v/>
      </c>
    </row>
    <row r="11458" spans="2:23" x14ac:dyDescent="0.25">
      <c r="B11458" s="146"/>
      <c r="C11458" s="31"/>
      <c r="D11458" s="31"/>
      <c r="E11458" s="44"/>
      <c r="F11458" s="43"/>
      <c r="G11458" s="84"/>
      <c r="H11458" s="31"/>
      <c r="I11458" s="205"/>
      <c r="J11458" s="84"/>
      <c r="K11458" s="31"/>
      <c r="L11458" s="31"/>
      <c r="M11458" s="169"/>
      <c r="N11458" s="148"/>
      <c r="O11458" s="106"/>
      <c r="P11458" s="43"/>
      <c r="Q11458" s="205"/>
      <c r="R11458" s="84"/>
      <c r="S11458" s="31"/>
      <c r="T11458" s="31"/>
      <c r="U11458" s="169"/>
      <c r="V11458" s="150"/>
      <c r="W11458" s="141" t="str" cm="1">
        <f t="array" ref="W11458">IF(SUM(LEN(B11458:V11458))=0,"",IF(OR(OR(ISBLANK(F11458),SUM(LEN(C11458),LEN(D11458))=0),AND(NOT(E11458="Unknown"),ISBLANK(J11458)),AND(NOT(O11458="Unknown"),ISBLANK(R11458))),"Missing Information", INDEX(Table15[Entire Service Line Classification], MATCH(SUMIFS(Table15[Unique ID],Table15[System-Owned Portion],E11458,Table15[If Material Anything Other than "Lead" in Column E,Was Material Ever Previously Lead?],G11458,Table15[Customer-Owned Portion],O11458),Table15[Unique ID],0),0)))</f>
        <v/>
      </c>
    </row>
    <row r="11459" spans="2:23" x14ac:dyDescent="0.25">
      <c r="B11459" s="146"/>
      <c r="C11459" s="31"/>
      <c r="D11459" s="31"/>
      <c r="E11459" s="44"/>
      <c r="F11459" s="43"/>
      <c r="G11459" s="84"/>
      <c r="H11459" s="31"/>
      <c r="I11459" s="205"/>
      <c r="J11459" s="84"/>
      <c r="K11459" s="31"/>
      <c r="L11459" s="31"/>
      <c r="M11459" s="169"/>
      <c r="N11459" s="148"/>
      <c r="O11459" s="106"/>
      <c r="P11459" s="43"/>
      <c r="Q11459" s="205"/>
      <c r="R11459" s="84"/>
      <c r="S11459" s="31"/>
      <c r="T11459" s="31"/>
      <c r="U11459" s="169"/>
      <c r="V11459" s="150"/>
      <c r="W11459" s="141" t="str" cm="1">
        <f t="array" ref="W11459">IF(SUM(LEN(B11459:V11459))=0,"",IF(OR(OR(ISBLANK(F11459),SUM(LEN(C11459),LEN(D11459))=0),AND(NOT(E11459="Unknown"),ISBLANK(J11459)),AND(NOT(O11459="Unknown"),ISBLANK(R11459))),"Missing Information", INDEX(Table15[Entire Service Line Classification], MATCH(SUMIFS(Table15[Unique ID],Table15[System-Owned Portion],E11459,Table15[If Material Anything Other than "Lead" in Column E,Was Material Ever Previously Lead?],G11459,Table15[Customer-Owned Portion],O11459),Table15[Unique ID],0),0)))</f>
        <v/>
      </c>
    </row>
    <row r="11460" spans="2:23" x14ac:dyDescent="0.25">
      <c r="B11460" s="146"/>
      <c r="C11460" s="31"/>
      <c r="D11460" s="31"/>
      <c r="E11460" s="44"/>
      <c r="F11460" s="43"/>
      <c r="G11460" s="84"/>
      <c r="H11460" s="31"/>
      <c r="I11460" s="205"/>
      <c r="J11460" s="84"/>
      <c r="K11460" s="31"/>
      <c r="L11460" s="31"/>
      <c r="M11460" s="169"/>
      <c r="N11460" s="148"/>
      <c r="O11460" s="106"/>
      <c r="P11460" s="43"/>
      <c r="Q11460" s="205"/>
      <c r="R11460" s="84"/>
      <c r="S11460" s="31"/>
      <c r="T11460" s="31"/>
      <c r="U11460" s="169"/>
      <c r="V11460" s="150"/>
      <c r="W11460" s="141" t="str" cm="1">
        <f t="array" ref="W11460">IF(SUM(LEN(B11460:V11460))=0,"",IF(OR(OR(ISBLANK(F11460),SUM(LEN(C11460),LEN(D11460))=0),AND(NOT(E11460="Unknown"),ISBLANK(J11460)),AND(NOT(O11460="Unknown"),ISBLANK(R11460))),"Missing Information", INDEX(Table15[Entire Service Line Classification], MATCH(SUMIFS(Table15[Unique ID],Table15[System-Owned Portion],E11460,Table15[If Material Anything Other than "Lead" in Column E,Was Material Ever Previously Lead?],G11460,Table15[Customer-Owned Portion],O11460),Table15[Unique ID],0),0)))</f>
        <v/>
      </c>
    </row>
    <row r="11461" spans="2:23" x14ac:dyDescent="0.25">
      <c r="B11461" s="146"/>
      <c r="C11461" s="31"/>
      <c r="D11461" s="31"/>
      <c r="E11461" s="44"/>
      <c r="F11461" s="43"/>
      <c r="G11461" s="84"/>
      <c r="H11461" s="31"/>
      <c r="I11461" s="205"/>
      <c r="J11461" s="84"/>
      <c r="K11461" s="31"/>
      <c r="L11461" s="31"/>
      <c r="M11461" s="169"/>
      <c r="N11461" s="148"/>
      <c r="O11461" s="106"/>
      <c r="P11461" s="43"/>
      <c r="Q11461" s="205"/>
      <c r="R11461" s="84"/>
      <c r="S11461" s="31"/>
      <c r="T11461" s="31"/>
      <c r="U11461" s="169"/>
      <c r="V11461" s="150"/>
      <c r="W11461" s="141" t="str" cm="1">
        <f t="array" ref="W11461">IF(SUM(LEN(B11461:V11461))=0,"",IF(OR(OR(ISBLANK(F11461),SUM(LEN(C11461),LEN(D11461))=0),AND(NOT(E11461="Unknown"),ISBLANK(J11461)),AND(NOT(O11461="Unknown"),ISBLANK(R11461))),"Missing Information", INDEX(Table15[Entire Service Line Classification], MATCH(SUMIFS(Table15[Unique ID],Table15[System-Owned Portion],E11461,Table15[If Material Anything Other than "Lead" in Column E,Was Material Ever Previously Lead?],G11461,Table15[Customer-Owned Portion],O11461),Table15[Unique ID],0),0)))</f>
        <v/>
      </c>
    </row>
    <row r="11462" spans="2:23" x14ac:dyDescent="0.25">
      <c r="B11462" s="146"/>
      <c r="C11462" s="31"/>
      <c r="D11462" s="31"/>
      <c r="E11462" s="44"/>
      <c r="F11462" s="43"/>
      <c r="G11462" s="84"/>
      <c r="H11462" s="31"/>
      <c r="I11462" s="205"/>
      <c r="J11462" s="84"/>
      <c r="K11462" s="31"/>
      <c r="L11462" s="31"/>
      <c r="M11462" s="169"/>
      <c r="N11462" s="148"/>
      <c r="O11462" s="106"/>
      <c r="P11462" s="43"/>
      <c r="Q11462" s="205"/>
      <c r="R11462" s="84"/>
      <c r="S11462" s="31"/>
      <c r="T11462" s="31"/>
      <c r="U11462" s="169"/>
      <c r="V11462" s="150"/>
      <c r="W11462" s="141" t="str" cm="1">
        <f t="array" ref="W11462">IF(SUM(LEN(B11462:V11462))=0,"",IF(OR(OR(ISBLANK(F11462),SUM(LEN(C11462),LEN(D11462))=0),AND(NOT(E11462="Unknown"),ISBLANK(J11462)),AND(NOT(O11462="Unknown"),ISBLANK(R11462))),"Missing Information", INDEX(Table15[Entire Service Line Classification], MATCH(SUMIFS(Table15[Unique ID],Table15[System-Owned Portion],E11462,Table15[If Material Anything Other than "Lead" in Column E,Was Material Ever Previously Lead?],G11462,Table15[Customer-Owned Portion],O11462),Table15[Unique ID],0),0)))</f>
        <v/>
      </c>
    </row>
    <row r="11463" spans="2:23" x14ac:dyDescent="0.25">
      <c r="B11463" s="146"/>
      <c r="C11463" s="31"/>
      <c r="D11463" s="31"/>
      <c r="E11463" s="44"/>
      <c r="F11463" s="43"/>
      <c r="G11463" s="84"/>
      <c r="H11463" s="31"/>
      <c r="I11463" s="205"/>
      <c r="J11463" s="84"/>
      <c r="K11463" s="31"/>
      <c r="L11463" s="31"/>
      <c r="M11463" s="169"/>
      <c r="N11463" s="148"/>
      <c r="O11463" s="106"/>
      <c r="P11463" s="43"/>
      <c r="Q11463" s="205"/>
      <c r="R11463" s="84"/>
      <c r="S11463" s="31"/>
      <c r="T11463" s="31"/>
      <c r="U11463" s="169"/>
      <c r="V11463" s="150"/>
      <c r="W11463" s="141" t="str" cm="1">
        <f t="array" ref="W11463">IF(SUM(LEN(B11463:V11463))=0,"",IF(OR(OR(ISBLANK(F11463),SUM(LEN(C11463),LEN(D11463))=0),AND(NOT(E11463="Unknown"),ISBLANK(J11463)),AND(NOT(O11463="Unknown"),ISBLANK(R11463))),"Missing Information", INDEX(Table15[Entire Service Line Classification], MATCH(SUMIFS(Table15[Unique ID],Table15[System-Owned Portion],E11463,Table15[If Material Anything Other than "Lead" in Column E,Was Material Ever Previously Lead?],G11463,Table15[Customer-Owned Portion],O11463),Table15[Unique ID],0),0)))</f>
        <v/>
      </c>
    </row>
    <row r="11464" spans="2:23" x14ac:dyDescent="0.25">
      <c r="B11464" s="146"/>
      <c r="C11464" s="31"/>
      <c r="D11464" s="31"/>
      <c r="E11464" s="44"/>
      <c r="F11464" s="43"/>
      <c r="G11464" s="84"/>
      <c r="H11464" s="31"/>
      <c r="I11464" s="205"/>
      <c r="J11464" s="84"/>
      <c r="K11464" s="31"/>
      <c r="L11464" s="31"/>
      <c r="M11464" s="169"/>
      <c r="N11464" s="148"/>
      <c r="O11464" s="106"/>
      <c r="P11464" s="43"/>
      <c r="Q11464" s="205"/>
      <c r="R11464" s="84"/>
      <c r="S11464" s="31"/>
      <c r="T11464" s="31"/>
      <c r="U11464" s="169"/>
      <c r="V11464" s="150"/>
      <c r="W11464" s="141" t="str" cm="1">
        <f t="array" ref="W11464">IF(SUM(LEN(B11464:V11464))=0,"",IF(OR(OR(ISBLANK(F11464),SUM(LEN(C11464),LEN(D11464))=0),AND(NOT(E11464="Unknown"),ISBLANK(J11464)),AND(NOT(O11464="Unknown"),ISBLANK(R11464))),"Missing Information", INDEX(Table15[Entire Service Line Classification], MATCH(SUMIFS(Table15[Unique ID],Table15[System-Owned Portion],E11464,Table15[If Material Anything Other than "Lead" in Column E,Was Material Ever Previously Lead?],G11464,Table15[Customer-Owned Portion],O11464),Table15[Unique ID],0),0)))</f>
        <v/>
      </c>
    </row>
    <row r="11465" spans="2:23" x14ac:dyDescent="0.25">
      <c r="B11465" s="146"/>
      <c r="C11465" s="31"/>
      <c r="D11465" s="31"/>
      <c r="E11465" s="44"/>
      <c r="F11465" s="43"/>
      <c r="G11465" s="84"/>
      <c r="H11465" s="31"/>
      <c r="I11465" s="205"/>
      <c r="J11465" s="84"/>
      <c r="K11465" s="31"/>
      <c r="L11465" s="31"/>
      <c r="M11465" s="169"/>
      <c r="N11465" s="148"/>
      <c r="O11465" s="106"/>
      <c r="P11465" s="43"/>
      <c r="Q11465" s="205"/>
      <c r="R11465" s="84"/>
      <c r="S11465" s="31"/>
      <c r="T11465" s="31"/>
      <c r="U11465" s="169"/>
      <c r="V11465" s="150"/>
      <c r="W11465" s="141" t="str" cm="1">
        <f t="array" ref="W11465">IF(SUM(LEN(B11465:V11465))=0,"",IF(OR(OR(ISBLANK(F11465),SUM(LEN(C11465),LEN(D11465))=0),AND(NOT(E11465="Unknown"),ISBLANK(J11465)),AND(NOT(O11465="Unknown"),ISBLANK(R11465))),"Missing Information", INDEX(Table15[Entire Service Line Classification], MATCH(SUMIFS(Table15[Unique ID],Table15[System-Owned Portion],E11465,Table15[If Material Anything Other than "Lead" in Column E,Was Material Ever Previously Lead?],G11465,Table15[Customer-Owned Portion],O11465),Table15[Unique ID],0),0)))</f>
        <v/>
      </c>
    </row>
    <row r="11466" spans="2:23" x14ac:dyDescent="0.25">
      <c r="B11466" s="146"/>
      <c r="C11466" s="31"/>
      <c r="D11466" s="31"/>
      <c r="E11466" s="44"/>
      <c r="F11466" s="43"/>
      <c r="G11466" s="84"/>
      <c r="H11466" s="31"/>
      <c r="I11466" s="205"/>
      <c r="J11466" s="84"/>
      <c r="K11466" s="31"/>
      <c r="L11466" s="31"/>
      <c r="M11466" s="169"/>
      <c r="N11466" s="148"/>
      <c r="O11466" s="106"/>
      <c r="P11466" s="43"/>
      <c r="Q11466" s="205"/>
      <c r="R11466" s="84"/>
      <c r="S11466" s="31"/>
      <c r="T11466" s="31"/>
      <c r="U11466" s="169"/>
      <c r="V11466" s="150"/>
      <c r="W11466" s="141" t="str" cm="1">
        <f t="array" ref="W11466">IF(SUM(LEN(B11466:V11466))=0,"",IF(OR(OR(ISBLANK(F11466),SUM(LEN(C11466),LEN(D11466))=0),AND(NOT(E11466="Unknown"),ISBLANK(J11466)),AND(NOT(O11466="Unknown"),ISBLANK(R11466))),"Missing Information", INDEX(Table15[Entire Service Line Classification], MATCH(SUMIFS(Table15[Unique ID],Table15[System-Owned Portion],E11466,Table15[If Material Anything Other than "Lead" in Column E,Was Material Ever Previously Lead?],G11466,Table15[Customer-Owned Portion],O11466),Table15[Unique ID],0),0)))</f>
        <v/>
      </c>
    </row>
    <row r="11467" spans="2:23" x14ac:dyDescent="0.25">
      <c r="B11467" s="146"/>
      <c r="C11467" s="31"/>
      <c r="D11467" s="31"/>
      <c r="E11467" s="44"/>
      <c r="F11467" s="43"/>
      <c r="G11467" s="84"/>
      <c r="H11467" s="31"/>
      <c r="I11467" s="205"/>
      <c r="J11467" s="84"/>
      <c r="K11467" s="31"/>
      <c r="L11467" s="31"/>
      <c r="M11467" s="169"/>
      <c r="N11467" s="148"/>
      <c r="O11467" s="106"/>
      <c r="P11467" s="43"/>
      <c r="Q11467" s="205"/>
      <c r="R11467" s="84"/>
      <c r="S11467" s="31"/>
      <c r="T11467" s="31"/>
      <c r="U11467" s="169"/>
      <c r="V11467" s="150"/>
      <c r="W11467" s="141" t="str" cm="1">
        <f t="array" ref="W11467">IF(SUM(LEN(B11467:V11467))=0,"",IF(OR(OR(ISBLANK(F11467),SUM(LEN(C11467),LEN(D11467))=0),AND(NOT(E11467="Unknown"),ISBLANK(J11467)),AND(NOT(O11467="Unknown"),ISBLANK(R11467))),"Missing Information", INDEX(Table15[Entire Service Line Classification], MATCH(SUMIFS(Table15[Unique ID],Table15[System-Owned Portion],E11467,Table15[If Material Anything Other than "Lead" in Column E,Was Material Ever Previously Lead?],G11467,Table15[Customer-Owned Portion],O11467),Table15[Unique ID],0),0)))</f>
        <v/>
      </c>
    </row>
    <row r="11468" spans="2:23" x14ac:dyDescent="0.25">
      <c r="B11468" s="146"/>
      <c r="C11468" s="31"/>
      <c r="D11468" s="31"/>
      <c r="E11468" s="44"/>
      <c r="F11468" s="43"/>
      <c r="G11468" s="84"/>
      <c r="H11468" s="31"/>
      <c r="I11468" s="205"/>
      <c r="J11468" s="84"/>
      <c r="K11468" s="31"/>
      <c r="L11468" s="31"/>
      <c r="M11468" s="169"/>
      <c r="N11468" s="148"/>
      <c r="O11468" s="106"/>
      <c r="P11468" s="43"/>
      <c r="Q11468" s="205"/>
      <c r="R11468" s="84"/>
      <c r="S11468" s="31"/>
      <c r="T11468" s="31"/>
      <c r="U11468" s="169"/>
      <c r="V11468" s="150"/>
      <c r="W11468" s="141" t="str" cm="1">
        <f t="array" ref="W11468">IF(SUM(LEN(B11468:V11468))=0,"",IF(OR(OR(ISBLANK(F11468),SUM(LEN(C11468),LEN(D11468))=0),AND(NOT(E11468="Unknown"),ISBLANK(J11468)),AND(NOT(O11468="Unknown"),ISBLANK(R11468))),"Missing Information", INDEX(Table15[Entire Service Line Classification], MATCH(SUMIFS(Table15[Unique ID],Table15[System-Owned Portion],E11468,Table15[If Material Anything Other than "Lead" in Column E,Was Material Ever Previously Lead?],G11468,Table15[Customer-Owned Portion],O11468),Table15[Unique ID],0),0)))</f>
        <v/>
      </c>
    </row>
    <row r="11469" spans="2:23" x14ac:dyDescent="0.25">
      <c r="B11469" s="146"/>
      <c r="C11469" s="31"/>
      <c r="D11469" s="31"/>
      <c r="E11469" s="44"/>
      <c r="F11469" s="43"/>
      <c r="G11469" s="84"/>
      <c r="H11469" s="31"/>
      <c r="I11469" s="205"/>
      <c r="J11469" s="84"/>
      <c r="K11469" s="31"/>
      <c r="L11469" s="31"/>
      <c r="M11469" s="169"/>
      <c r="N11469" s="148"/>
      <c r="O11469" s="106"/>
      <c r="P11469" s="43"/>
      <c r="Q11469" s="205"/>
      <c r="R11469" s="84"/>
      <c r="S11469" s="31"/>
      <c r="T11469" s="31"/>
      <c r="U11469" s="169"/>
      <c r="V11469" s="150"/>
      <c r="W11469" s="141" t="str" cm="1">
        <f t="array" ref="W11469">IF(SUM(LEN(B11469:V11469))=0,"",IF(OR(OR(ISBLANK(F11469),SUM(LEN(C11469),LEN(D11469))=0),AND(NOT(E11469="Unknown"),ISBLANK(J11469)),AND(NOT(O11469="Unknown"),ISBLANK(R11469))),"Missing Information", INDEX(Table15[Entire Service Line Classification], MATCH(SUMIFS(Table15[Unique ID],Table15[System-Owned Portion],E11469,Table15[If Material Anything Other than "Lead" in Column E,Was Material Ever Previously Lead?],G11469,Table15[Customer-Owned Portion],O11469),Table15[Unique ID],0),0)))</f>
        <v/>
      </c>
    </row>
    <row r="11470" spans="2:23" x14ac:dyDescent="0.25">
      <c r="B11470" s="146"/>
      <c r="C11470" s="31"/>
      <c r="D11470" s="31"/>
      <c r="E11470" s="44"/>
      <c r="F11470" s="43"/>
      <c r="G11470" s="84"/>
      <c r="H11470" s="31"/>
      <c r="I11470" s="205"/>
      <c r="J11470" s="84"/>
      <c r="K11470" s="31"/>
      <c r="L11470" s="31"/>
      <c r="M11470" s="169"/>
      <c r="N11470" s="148"/>
      <c r="O11470" s="106"/>
      <c r="P11470" s="43"/>
      <c r="Q11470" s="205"/>
      <c r="R11470" s="84"/>
      <c r="S11470" s="31"/>
      <c r="T11470" s="31"/>
      <c r="U11470" s="169"/>
      <c r="V11470" s="150"/>
      <c r="W11470" s="141" t="str" cm="1">
        <f t="array" ref="W11470">IF(SUM(LEN(B11470:V11470))=0,"",IF(OR(OR(ISBLANK(F11470),SUM(LEN(C11470),LEN(D11470))=0),AND(NOT(E11470="Unknown"),ISBLANK(J11470)),AND(NOT(O11470="Unknown"),ISBLANK(R11470))),"Missing Information", INDEX(Table15[Entire Service Line Classification], MATCH(SUMIFS(Table15[Unique ID],Table15[System-Owned Portion],E11470,Table15[If Material Anything Other than "Lead" in Column E,Was Material Ever Previously Lead?],G11470,Table15[Customer-Owned Portion],O11470),Table15[Unique ID],0),0)))</f>
        <v/>
      </c>
    </row>
    <row r="11471" spans="2:23" x14ac:dyDescent="0.25">
      <c r="B11471" s="146"/>
      <c r="C11471" s="31"/>
      <c r="D11471" s="31"/>
      <c r="E11471" s="44"/>
      <c r="F11471" s="43"/>
      <c r="G11471" s="84"/>
      <c r="H11471" s="31"/>
      <c r="I11471" s="205"/>
      <c r="J11471" s="84"/>
      <c r="K11471" s="31"/>
      <c r="L11471" s="31"/>
      <c r="M11471" s="169"/>
      <c r="N11471" s="148"/>
      <c r="O11471" s="106"/>
      <c r="P11471" s="43"/>
      <c r="Q11471" s="205"/>
      <c r="R11471" s="84"/>
      <c r="S11471" s="31"/>
      <c r="T11471" s="31"/>
      <c r="U11471" s="169"/>
      <c r="V11471" s="150"/>
      <c r="W11471" s="141" t="str" cm="1">
        <f t="array" ref="W11471">IF(SUM(LEN(B11471:V11471))=0,"",IF(OR(OR(ISBLANK(F11471),SUM(LEN(C11471),LEN(D11471))=0),AND(NOT(E11471="Unknown"),ISBLANK(J11471)),AND(NOT(O11471="Unknown"),ISBLANK(R11471))),"Missing Information", INDEX(Table15[Entire Service Line Classification], MATCH(SUMIFS(Table15[Unique ID],Table15[System-Owned Portion],E11471,Table15[If Material Anything Other than "Lead" in Column E,Was Material Ever Previously Lead?],G11471,Table15[Customer-Owned Portion],O11471),Table15[Unique ID],0),0)))</f>
        <v/>
      </c>
    </row>
    <row r="11472" spans="2:23" x14ac:dyDescent="0.25">
      <c r="B11472" s="146"/>
      <c r="C11472" s="31"/>
      <c r="D11472" s="31"/>
      <c r="E11472" s="44"/>
      <c r="F11472" s="43"/>
      <c r="G11472" s="84"/>
      <c r="H11472" s="31"/>
      <c r="I11472" s="205"/>
      <c r="J11472" s="84"/>
      <c r="K11472" s="31"/>
      <c r="L11472" s="31"/>
      <c r="M11472" s="169"/>
      <c r="N11472" s="148"/>
      <c r="O11472" s="106"/>
      <c r="P11472" s="43"/>
      <c r="Q11472" s="205"/>
      <c r="R11472" s="84"/>
      <c r="S11472" s="31"/>
      <c r="T11472" s="31"/>
      <c r="U11472" s="169"/>
      <c r="V11472" s="150"/>
      <c r="W11472" s="141" t="str" cm="1">
        <f t="array" ref="W11472">IF(SUM(LEN(B11472:V11472))=0,"",IF(OR(OR(ISBLANK(F11472),SUM(LEN(C11472),LEN(D11472))=0),AND(NOT(E11472="Unknown"),ISBLANK(J11472)),AND(NOT(O11472="Unknown"),ISBLANK(R11472))),"Missing Information", INDEX(Table15[Entire Service Line Classification], MATCH(SUMIFS(Table15[Unique ID],Table15[System-Owned Portion],E11472,Table15[If Material Anything Other than "Lead" in Column E,Was Material Ever Previously Lead?],G11472,Table15[Customer-Owned Portion],O11472),Table15[Unique ID],0),0)))</f>
        <v/>
      </c>
    </row>
    <row r="11473" spans="2:23" x14ac:dyDescent="0.25">
      <c r="B11473" s="146"/>
      <c r="C11473" s="31"/>
      <c r="D11473" s="31"/>
      <c r="E11473" s="44"/>
      <c r="F11473" s="43"/>
      <c r="G11473" s="84"/>
      <c r="H11473" s="31"/>
      <c r="I11473" s="205"/>
      <c r="J11473" s="84"/>
      <c r="K11473" s="31"/>
      <c r="L11473" s="31"/>
      <c r="M11473" s="169"/>
      <c r="N11473" s="148"/>
      <c r="O11473" s="106"/>
      <c r="P11473" s="43"/>
      <c r="Q11473" s="205"/>
      <c r="R11473" s="84"/>
      <c r="S11473" s="31"/>
      <c r="T11473" s="31"/>
      <c r="U11473" s="169"/>
      <c r="V11473" s="150"/>
      <c r="W11473" s="141" t="str" cm="1">
        <f t="array" ref="W11473">IF(SUM(LEN(B11473:V11473))=0,"",IF(OR(OR(ISBLANK(F11473),SUM(LEN(C11473),LEN(D11473))=0),AND(NOT(E11473="Unknown"),ISBLANK(J11473)),AND(NOT(O11473="Unknown"),ISBLANK(R11473))),"Missing Information", INDEX(Table15[Entire Service Line Classification], MATCH(SUMIFS(Table15[Unique ID],Table15[System-Owned Portion],E11473,Table15[If Material Anything Other than "Lead" in Column E,Was Material Ever Previously Lead?],G11473,Table15[Customer-Owned Portion],O11473),Table15[Unique ID],0),0)))</f>
        <v/>
      </c>
    </row>
    <row r="11474" spans="2:23" x14ac:dyDescent="0.25">
      <c r="B11474" s="146"/>
      <c r="C11474" s="31"/>
      <c r="D11474" s="31"/>
      <c r="E11474" s="44"/>
      <c r="F11474" s="43"/>
      <c r="G11474" s="84"/>
      <c r="H11474" s="31"/>
      <c r="I11474" s="205"/>
      <c r="J11474" s="84"/>
      <c r="K11474" s="31"/>
      <c r="L11474" s="31"/>
      <c r="M11474" s="169"/>
      <c r="N11474" s="148"/>
      <c r="O11474" s="106"/>
      <c r="P11474" s="43"/>
      <c r="Q11474" s="205"/>
      <c r="R11474" s="84"/>
      <c r="S11474" s="31"/>
      <c r="T11474" s="31"/>
      <c r="U11474" s="169"/>
      <c r="V11474" s="150"/>
      <c r="W11474" s="141" t="str" cm="1">
        <f t="array" ref="W11474">IF(SUM(LEN(B11474:V11474))=0,"",IF(OR(OR(ISBLANK(F11474),SUM(LEN(C11474),LEN(D11474))=0),AND(NOT(E11474="Unknown"),ISBLANK(J11474)),AND(NOT(O11474="Unknown"),ISBLANK(R11474))),"Missing Information", INDEX(Table15[Entire Service Line Classification], MATCH(SUMIFS(Table15[Unique ID],Table15[System-Owned Portion],E11474,Table15[If Material Anything Other than "Lead" in Column E,Was Material Ever Previously Lead?],G11474,Table15[Customer-Owned Portion],O11474),Table15[Unique ID],0),0)))</f>
        <v/>
      </c>
    </row>
    <row r="11475" spans="2:23" x14ac:dyDescent="0.25">
      <c r="B11475" s="146"/>
      <c r="C11475" s="31"/>
      <c r="D11475" s="31"/>
      <c r="E11475" s="44"/>
      <c r="F11475" s="43"/>
      <c r="G11475" s="84"/>
      <c r="H11475" s="31"/>
      <c r="I11475" s="205"/>
      <c r="J11475" s="84"/>
      <c r="K11475" s="31"/>
      <c r="L11475" s="31"/>
      <c r="M11475" s="169"/>
      <c r="N11475" s="148"/>
      <c r="O11475" s="106"/>
      <c r="P11475" s="43"/>
      <c r="Q11475" s="205"/>
      <c r="R11475" s="84"/>
      <c r="S11475" s="31"/>
      <c r="T11475" s="31"/>
      <c r="U11475" s="169"/>
      <c r="V11475" s="150"/>
      <c r="W11475" s="141" t="str" cm="1">
        <f t="array" ref="W11475">IF(SUM(LEN(B11475:V11475))=0,"",IF(OR(OR(ISBLANK(F11475),SUM(LEN(C11475),LEN(D11475))=0),AND(NOT(E11475="Unknown"),ISBLANK(J11475)),AND(NOT(O11475="Unknown"),ISBLANK(R11475))),"Missing Information", INDEX(Table15[Entire Service Line Classification], MATCH(SUMIFS(Table15[Unique ID],Table15[System-Owned Portion],E11475,Table15[If Material Anything Other than "Lead" in Column E,Was Material Ever Previously Lead?],G11475,Table15[Customer-Owned Portion],O11475),Table15[Unique ID],0),0)))</f>
        <v/>
      </c>
    </row>
    <row r="11476" spans="2:23" x14ac:dyDescent="0.25">
      <c r="B11476" s="146"/>
      <c r="C11476" s="31"/>
      <c r="D11476" s="31"/>
      <c r="E11476" s="44"/>
      <c r="F11476" s="43"/>
      <c r="G11476" s="84"/>
      <c r="H11476" s="31"/>
      <c r="I11476" s="205"/>
      <c r="J11476" s="84"/>
      <c r="K11476" s="31"/>
      <c r="L11476" s="31"/>
      <c r="M11476" s="169"/>
      <c r="N11476" s="148"/>
      <c r="O11476" s="106"/>
      <c r="P11476" s="43"/>
      <c r="Q11476" s="205"/>
      <c r="R11476" s="84"/>
      <c r="S11476" s="31"/>
      <c r="T11476" s="31"/>
      <c r="U11476" s="169"/>
      <c r="V11476" s="150"/>
      <c r="W11476" s="141" t="str" cm="1">
        <f t="array" ref="W11476">IF(SUM(LEN(B11476:V11476))=0,"",IF(OR(OR(ISBLANK(F11476),SUM(LEN(C11476),LEN(D11476))=0),AND(NOT(E11476="Unknown"),ISBLANK(J11476)),AND(NOT(O11476="Unknown"),ISBLANK(R11476))),"Missing Information", INDEX(Table15[Entire Service Line Classification], MATCH(SUMIFS(Table15[Unique ID],Table15[System-Owned Portion],E11476,Table15[If Material Anything Other than "Lead" in Column E,Was Material Ever Previously Lead?],G11476,Table15[Customer-Owned Portion],O11476),Table15[Unique ID],0),0)))</f>
        <v/>
      </c>
    </row>
    <row r="11477" spans="2:23" x14ac:dyDescent="0.25">
      <c r="B11477" s="146"/>
      <c r="C11477" s="31"/>
      <c r="D11477" s="31"/>
      <c r="E11477" s="44"/>
      <c r="F11477" s="43"/>
      <c r="G11477" s="84"/>
      <c r="H11477" s="31"/>
      <c r="I11477" s="205"/>
      <c r="J11477" s="84"/>
      <c r="K11477" s="31"/>
      <c r="L11477" s="31"/>
      <c r="M11477" s="169"/>
      <c r="N11477" s="148"/>
      <c r="O11477" s="106"/>
      <c r="P11477" s="43"/>
      <c r="Q11477" s="205"/>
      <c r="R11477" s="84"/>
      <c r="S11477" s="31"/>
      <c r="T11477" s="31"/>
      <c r="U11477" s="169"/>
      <c r="V11477" s="150"/>
      <c r="W11477" s="141" t="str" cm="1">
        <f t="array" ref="W11477">IF(SUM(LEN(B11477:V11477))=0,"",IF(OR(OR(ISBLANK(F11477),SUM(LEN(C11477),LEN(D11477))=0),AND(NOT(E11477="Unknown"),ISBLANK(J11477)),AND(NOT(O11477="Unknown"),ISBLANK(R11477))),"Missing Information", INDEX(Table15[Entire Service Line Classification], MATCH(SUMIFS(Table15[Unique ID],Table15[System-Owned Portion],E11477,Table15[If Material Anything Other than "Lead" in Column E,Was Material Ever Previously Lead?],G11477,Table15[Customer-Owned Portion],O11477),Table15[Unique ID],0),0)))</f>
        <v/>
      </c>
    </row>
    <row r="11478" spans="2:23" x14ac:dyDescent="0.25">
      <c r="B11478" s="146"/>
      <c r="C11478" s="31"/>
      <c r="D11478" s="31"/>
      <c r="E11478" s="44"/>
      <c r="F11478" s="43"/>
      <c r="G11478" s="84"/>
      <c r="H11478" s="31"/>
      <c r="I11478" s="205"/>
      <c r="J11478" s="84"/>
      <c r="K11478" s="31"/>
      <c r="L11478" s="31"/>
      <c r="M11478" s="169"/>
      <c r="N11478" s="148"/>
      <c r="O11478" s="106"/>
      <c r="P11478" s="43"/>
      <c r="Q11478" s="205"/>
      <c r="R11478" s="84"/>
      <c r="S11478" s="31"/>
      <c r="T11478" s="31"/>
      <c r="U11478" s="169"/>
      <c r="V11478" s="150"/>
      <c r="W11478" s="141" t="str" cm="1">
        <f t="array" ref="W11478">IF(SUM(LEN(B11478:V11478))=0,"",IF(OR(OR(ISBLANK(F11478),SUM(LEN(C11478),LEN(D11478))=0),AND(NOT(E11478="Unknown"),ISBLANK(J11478)),AND(NOT(O11478="Unknown"),ISBLANK(R11478))),"Missing Information", INDEX(Table15[Entire Service Line Classification], MATCH(SUMIFS(Table15[Unique ID],Table15[System-Owned Portion],E11478,Table15[If Material Anything Other than "Lead" in Column E,Was Material Ever Previously Lead?],G11478,Table15[Customer-Owned Portion],O11478),Table15[Unique ID],0),0)))</f>
        <v/>
      </c>
    </row>
    <row r="11479" spans="2:23" x14ac:dyDescent="0.25">
      <c r="B11479" s="146"/>
      <c r="C11479" s="31"/>
      <c r="D11479" s="31"/>
      <c r="E11479" s="44"/>
      <c r="F11479" s="43"/>
      <c r="G11479" s="84"/>
      <c r="H11479" s="31"/>
      <c r="I11479" s="205"/>
      <c r="J11479" s="84"/>
      <c r="K11479" s="31"/>
      <c r="L11479" s="31"/>
      <c r="M11479" s="169"/>
      <c r="N11479" s="148"/>
      <c r="O11479" s="106"/>
      <c r="P11479" s="43"/>
      <c r="Q11479" s="205"/>
      <c r="R11479" s="84"/>
      <c r="S11479" s="31"/>
      <c r="T11479" s="31"/>
      <c r="U11479" s="169"/>
      <c r="V11479" s="150"/>
      <c r="W11479" s="141" t="str" cm="1">
        <f t="array" ref="W11479">IF(SUM(LEN(B11479:V11479))=0,"",IF(OR(OR(ISBLANK(F11479),SUM(LEN(C11479),LEN(D11479))=0),AND(NOT(E11479="Unknown"),ISBLANK(J11479)),AND(NOT(O11479="Unknown"),ISBLANK(R11479))),"Missing Information", INDEX(Table15[Entire Service Line Classification], MATCH(SUMIFS(Table15[Unique ID],Table15[System-Owned Portion],E11479,Table15[If Material Anything Other than "Lead" in Column E,Was Material Ever Previously Lead?],G11479,Table15[Customer-Owned Portion],O11479),Table15[Unique ID],0),0)))</f>
        <v/>
      </c>
    </row>
    <row r="11480" spans="2:23" x14ac:dyDescent="0.25">
      <c r="B11480" s="146"/>
      <c r="C11480" s="31"/>
      <c r="D11480" s="31"/>
      <c r="E11480" s="44"/>
      <c r="F11480" s="43"/>
      <c r="G11480" s="84"/>
      <c r="H11480" s="31"/>
      <c r="I11480" s="205"/>
      <c r="J11480" s="84"/>
      <c r="K11480" s="31"/>
      <c r="L11480" s="31"/>
      <c r="M11480" s="169"/>
      <c r="N11480" s="148"/>
      <c r="O11480" s="106"/>
      <c r="P11480" s="43"/>
      <c r="Q11480" s="205"/>
      <c r="R11480" s="84"/>
      <c r="S11480" s="31"/>
      <c r="T11480" s="31"/>
      <c r="U11480" s="169"/>
      <c r="V11480" s="150"/>
      <c r="W11480" s="141" t="str" cm="1">
        <f t="array" ref="W11480">IF(SUM(LEN(B11480:V11480))=0,"",IF(OR(OR(ISBLANK(F11480),SUM(LEN(C11480),LEN(D11480))=0),AND(NOT(E11480="Unknown"),ISBLANK(J11480)),AND(NOT(O11480="Unknown"),ISBLANK(R11480))),"Missing Information", INDEX(Table15[Entire Service Line Classification], MATCH(SUMIFS(Table15[Unique ID],Table15[System-Owned Portion],E11480,Table15[If Material Anything Other than "Lead" in Column E,Was Material Ever Previously Lead?],G11480,Table15[Customer-Owned Portion],O11480),Table15[Unique ID],0),0)))</f>
        <v/>
      </c>
    </row>
    <row r="11481" spans="2:23" x14ac:dyDescent="0.25">
      <c r="B11481" s="146"/>
      <c r="C11481" s="31"/>
      <c r="D11481" s="31"/>
      <c r="E11481" s="44"/>
      <c r="F11481" s="43"/>
      <c r="G11481" s="84"/>
      <c r="H11481" s="31"/>
      <c r="I11481" s="205"/>
      <c r="J11481" s="84"/>
      <c r="K11481" s="31"/>
      <c r="L11481" s="31"/>
      <c r="M11481" s="169"/>
      <c r="N11481" s="148"/>
      <c r="O11481" s="106"/>
      <c r="P11481" s="43"/>
      <c r="Q11481" s="205"/>
      <c r="R11481" s="84"/>
      <c r="S11481" s="31"/>
      <c r="T11481" s="31"/>
      <c r="U11481" s="169"/>
      <c r="V11481" s="150"/>
      <c r="W11481" s="141" t="str" cm="1">
        <f t="array" ref="W11481">IF(SUM(LEN(B11481:V11481))=0,"",IF(OR(OR(ISBLANK(F11481),SUM(LEN(C11481),LEN(D11481))=0),AND(NOT(E11481="Unknown"),ISBLANK(J11481)),AND(NOT(O11481="Unknown"),ISBLANK(R11481))),"Missing Information", INDEX(Table15[Entire Service Line Classification], MATCH(SUMIFS(Table15[Unique ID],Table15[System-Owned Portion],E11481,Table15[If Material Anything Other than "Lead" in Column E,Was Material Ever Previously Lead?],G11481,Table15[Customer-Owned Portion],O11481),Table15[Unique ID],0),0)))</f>
        <v/>
      </c>
    </row>
    <row r="11482" spans="2:23" x14ac:dyDescent="0.25">
      <c r="B11482" s="146"/>
      <c r="C11482" s="31"/>
      <c r="D11482" s="31"/>
      <c r="E11482" s="44"/>
      <c r="F11482" s="43"/>
      <c r="G11482" s="84"/>
      <c r="H11482" s="31"/>
      <c r="I11482" s="205"/>
      <c r="J11482" s="84"/>
      <c r="K11482" s="31"/>
      <c r="L11482" s="31"/>
      <c r="M11482" s="169"/>
      <c r="N11482" s="148"/>
      <c r="O11482" s="106"/>
      <c r="P11482" s="43"/>
      <c r="Q11482" s="205"/>
      <c r="R11482" s="84"/>
      <c r="S11482" s="31"/>
      <c r="T11482" s="31"/>
      <c r="U11482" s="169"/>
      <c r="V11482" s="150"/>
      <c r="W11482" s="141" t="str" cm="1">
        <f t="array" ref="W11482">IF(SUM(LEN(B11482:V11482))=0,"",IF(OR(OR(ISBLANK(F11482),SUM(LEN(C11482),LEN(D11482))=0),AND(NOT(E11482="Unknown"),ISBLANK(J11482)),AND(NOT(O11482="Unknown"),ISBLANK(R11482))),"Missing Information", INDEX(Table15[Entire Service Line Classification], MATCH(SUMIFS(Table15[Unique ID],Table15[System-Owned Portion],E11482,Table15[If Material Anything Other than "Lead" in Column E,Was Material Ever Previously Lead?],G11482,Table15[Customer-Owned Portion],O11482),Table15[Unique ID],0),0)))</f>
        <v/>
      </c>
    </row>
    <row r="11483" spans="2:23" x14ac:dyDescent="0.25">
      <c r="B11483" s="146"/>
      <c r="C11483" s="31"/>
      <c r="D11483" s="31"/>
      <c r="E11483" s="44"/>
      <c r="F11483" s="43"/>
      <c r="G11483" s="84"/>
      <c r="H11483" s="31"/>
      <c r="I11483" s="205"/>
      <c r="J11483" s="84"/>
      <c r="K11483" s="31"/>
      <c r="L11483" s="31"/>
      <c r="M11483" s="169"/>
      <c r="N11483" s="148"/>
      <c r="O11483" s="106"/>
      <c r="P11483" s="43"/>
      <c r="Q11483" s="205"/>
      <c r="R11483" s="84"/>
      <c r="S11483" s="31"/>
      <c r="T11483" s="31"/>
      <c r="U11483" s="169"/>
      <c r="V11483" s="150"/>
      <c r="W11483" s="141" t="str" cm="1">
        <f t="array" ref="W11483">IF(SUM(LEN(B11483:V11483))=0,"",IF(OR(OR(ISBLANK(F11483),SUM(LEN(C11483),LEN(D11483))=0),AND(NOT(E11483="Unknown"),ISBLANK(J11483)),AND(NOT(O11483="Unknown"),ISBLANK(R11483))),"Missing Information", INDEX(Table15[Entire Service Line Classification], MATCH(SUMIFS(Table15[Unique ID],Table15[System-Owned Portion],E11483,Table15[If Material Anything Other than "Lead" in Column E,Was Material Ever Previously Lead?],G11483,Table15[Customer-Owned Portion],O11483),Table15[Unique ID],0),0)))</f>
        <v/>
      </c>
    </row>
    <row r="11484" spans="2:23" x14ac:dyDescent="0.25">
      <c r="B11484" s="146"/>
      <c r="C11484" s="31"/>
      <c r="D11484" s="31"/>
      <c r="E11484" s="44"/>
      <c r="F11484" s="43"/>
      <c r="G11484" s="84"/>
      <c r="H11484" s="31"/>
      <c r="I11484" s="205"/>
      <c r="J11484" s="84"/>
      <c r="K11484" s="31"/>
      <c r="L11484" s="31"/>
      <c r="M11484" s="169"/>
      <c r="N11484" s="148"/>
      <c r="O11484" s="106"/>
      <c r="P11484" s="43"/>
      <c r="Q11484" s="205"/>
      <c r="R11484" s="84"/>
      <c r="S11484" s="31"/>
      <c r="T11484" s="31"/>
      <c r="U11484" s="169"/>
      <c r="V11484" s="150"/>
      <c r="W11484" s="141" t="str" cm="1">
        <f t="array" ref="W11484">IF(SUM(LEN(B11484:V11484))=0,"",IF(OR(OR(ISBLANK(F11484),SUM(LEN(C11484),LEN(D11484))=0),AND(NOT(E11484="Unknown"),ISBLANK(J11484)),AND(NOT(O11484="Unknown"),ISBLANK(R11484))),"Missing Information", INDEX(Table15[Entire Service Line Classification], MATCH(SUMIFS(Table15[Unique ID],Table15[System-Owned Portion],E11484,Table15[If Material Anything Other than "Lead" in Column E,Was Material Ever Previously Lead?],G11484,Table15[Customer-Owned Portion],O11484),Table15[Unique ID],0),0)))</f>
        <v/>
      </c>
    </row>
    <row r="11485" spans="2:23" x14ac:dyDescent="0.25">
      <c r="B11485" s="146"/>
      <c r="C11485" s="31"/>
      <c r="D11485" s="31"/>
      <c r="E11485" s="44"/>
      <c r="F11485" s="43"/>
      <c r="G11485" s="84"/>
      <c r="H11485" s="31"/>
      <c r="I11485" s="205"/>
      <c r="J11485" s="84"/>
      <c r="K11485" s="31"/>
      <c r="L11485" s="31"/>
      <c r="M11485" s="169"/>
      <c r="N11485" s="148"/>
      <c r="O11485" s="106"/>
      <c r="P11485" s="43"/>
      <c r="Q11485" s="205"/>
      <c r="R11485" s="84"/>
      <c r="S11485" s="31"/>
      <c r="T11485" s="31"/>
      <c r="U11485" s="169"/>
      <c r="V11485" s="150"/>
      <c r="W11485" s="141" t="str" cm="1">
        <f t="array" ref="W11485">IF(SUM(LEN(B11485:V11485))=0,"",IF(OR(OR(ISBLANK(F11485),SUM(LEN(C11485),LEN(D11485))=0),AND(NOT(E11485="Unknown"),ISBLANK(J11485)),AND(NOT(O11485="Unknown"),ISBLANK(R11485))),"Missing Information", INDEX(Table15[Entire Service Line Classification], MATCH(SUMIFS(Table15[Unique ID],Table15[System-Owned Portion],E11485,Table15[If Material Anything Other than "Lead" in Column E,Was Material Ever Previously Lead?],G11485,Table15[Customer-Owned Portion],O11485),Table15[Unique ID],0),0)))</f>
        <v/>
      </c>
    </row>
    <row r="11486" spans="2:23" x14ac:dyDescent="0.25">
      <c r="B11486" s="146"/>
      <c r="C11486" s="31"/>
      <c r="D11486" s="31"/>
      <c r="E11486" s="44"/>
      <c r="F11486" s="43"/>
      <c r="G11486" s="84"/>
      <c r="H11486" s="31"/>
      <c r="I11486" s="205"/>
      <c r="J11486" s="84"/>
      <c r="K11486" s="31"/>
      <c r="L11486" s="31"/>
      <c r="M11486" s="169"/>
      <c r="N11486" s="148"/>
      <c r="O11486" s="106"/>
      <c r="P11486" s="43"/>
      <c r="Q11486" s="205"/>
      <c r="R11486" s="84"/>
      <c r="S11486" s="31"/>
      <c r="T11486" s="31"/>
      <c r="U11486" s="169"/>
      <c r="V11486" s="150"/>
      <c r="W11486" s="141" t="str" cm="1">
        <f t="array" ref="W11486">IF(SUM(LEN(B11486:V11486))=0,"",IF(OR(OR(ISBLANK(F11486),SUM(LEN(C11486),LEN(D11486))=0),AND(NOT(E11486="Unknown"),ISBLANK(J11486)),AND(NOT(O11486="Unknown"),ISBLANK(R11486))),"Missing Information", INDEX(Table15[Entire Service Line Classification], MATCH(SUMIFS(Table15[Unique ID],Table15[System-Owned Portion],E11486,Table15[If Material Anything Other than "Lead" in Column E,Was Material Ever Previously Lead?],G11486,Table15[Customer-Owned Portion],O11486),Table15[Unique ID],0),0)))</f>
        <v/>
      </c>
    </row>
    <row r="11487" spans="2:23" x14ac:dyDescent="0.25">
      <c r="B11487" s="146"/>
      <c r="C11487" s="31"/>
      <c r="D11487" s="31"/>
      <c r="E11487" s="44"/>
      <c r="F11487" s="43"/>
      <c r="G11487" s="84"/>
      <c r="H11487" s="31"/>
      <c r="I11487" s="205"/>
      <c r="J11487" s="84"/>
      <c r="K11487" s="31"/>
      <c r="L11487" s="31"/>
      <c r="M11487" s="169"/>
      <c r="N11487" s="148"/>
      <c r="O11487" s="106"/>
      <c r="P11487" s="43"/>
      <c r="Q11487" s="205"/>
      <c r="R11487" s="84"/>
      <c r="S11487" s="31"/>
      <c r="T11487" s="31"/>
      <c r="U11487" s="169"/>
      <c r="V11487" s="150"/>
      <c r="W11487" s="141" t="str" cm="1">
        <f t="array" ref="W11487">IF(SUM(LEN(B11487:V11487))=0,"",IF(OR(OR(ISBLANK(F11487),SUM(LEN(C11487),LEN(D11487))=0),AND(NOT(E11487="Unknown"),ISBLANK(J11487)),AND(NOT(O11487="Unknown"),ISBLANK(R11487))),"Missing Information", INDEX(Table15[Entire Service Line Classification], MATCH(SUMIFS(Table15[Unique ID],Table15[System-Owned Portion],E11487,Table15[If Material Anything Other than "Lead" in Column E,Was Material Ever Previously Lead?],G11487,Table15[Customer-Owned Portion],O11487),Table15[Unique ID],0),0)))</f>
        <v/>
      </c>
    </row>
    <row r="11488" spans="2:23" x14ac:dyDescent="0.25">
      <c r="B11488" s="146"/>
      <c r="C11488" s="31"/>
      <c r="D11488" s="31"/>
      <c r="E11488" s="44"/>
      <c r="F11488" s="43"/>
      <c r="G11488" s="84"/>
      <c r="H11488" s="31"/>
      <c r="I11488" s="205"/>
      <c r="J11488" s="84"/>
      <c r="K11488" s="31"/>
      <c r="L11488" s="31"/>
      <c r="M11488" s="169"/>
      <c r="N11488" s="148"/>
      <c r="O11488" s="106"/>
      <c r="P11488" s="43"/>
      <c r="Q11488" s="205"/>
      <c r="R11488" s="84"/>
      <c r="S11488" s="31"/>
      <c r="T11488" s="31"/>
      <c r="U11488" s="169"/>
      <c r="V11488" s="150"/>
      <c r="W11488" s="141" t="str" cm="1">
        <f t="array" ref="W11488">IF(SUM(LEN(B11488:V11488))=0,"",IF(OR(OR(ISBLANK(F11488),SUM(LEN(C11488),LEN(D11488))=0),AND(NOT(E11488="Unknown"),ISBLANK(J11488)),AND(NOT(O11488="Unknown"),ISBLANK(R11488))),"Missing Information", INDEX(Table15[Entire Service Line Classification], MATCH(SUMIFS(Table15[Unique ID],Table15[System-Owned Portion],E11488,Table15[If Material Anything Other than "Lead" in Column E,Was Material Ever Previously Lead?],G11488,Table15[Customer-Owned Portion],O11488),Table15[Unique ID],0),0)))</f>
        <v/>
      </c>
    </row>
    <row r="11489" spans="2:23" x14ac:dyDescent="0.25">
      <c r="B11489" s="146"/>
      <c r="C11489" s="31"/>
      <c r="D11489" s="31"/>
      <c r="E11489" s="44"/>
      <c r="F11489" s="43"/>
      <c r="G11489" s="84"/>
      <c r="H11489" s="31"/>
      <c r="I11489" s="205"/>
      <c r="J11489" s="84"/>
      <c r="K11489" s="31"/>
      <c r="L11489" s="31"/>
      <c r="M11489" s="169"/>
      <c r="N11489" s="148"/>
      <c r="O11489" s="106"/>
      <c r="P11489" s="43"/>
      <c r="Q11489" s="205"/>
      <c r="R11489" s="84"/>
      <c r="S11489" s="31"/>
      <c r="T11489" s="31"/>
      <c r="U11489" s="169"/>
      <c r="V11489" s="150"/>
      <c r="W11489" s="141" t="str" cm="1">
        <f t="array" ref="W11489">IF(SUM(LEN(B11489:V11489))=0,"",IF(OR(OR(ISBLANK(F11489),SUM(LEN(C11489),LEN(D11489))=0),AND(NOT(E11489="Unknown"),ISBLANK(J11489)),AND(NOT(O11489="Unknown"),ISBLANK(R11489))),"Missing Information", INDEX(Table15[Entire Service Line Classification], MATCH(SUMIFS(Table15[Unique ID],Table15[System-Owned Portion],E11489,Table15[If Material Anything Other than "Lead" in Column E,Was Material Ever Previously Lead?],G11489,Table15[Customer-Owned Portion],O11489),Table15[Unique ID],0),0)))</f>
        <v/>
      </c>
    </row>
    <row r="11490" spans="2:23" x14ac:dyDescent="0.25">
      <c r="B11490" s="146"/>
      <c r="C11490" s="31"/>
      <c r="D11490" s="31"/>
      <c r="E11490" s="44"/>
      <c r="F11490" s="43"/>
      <c r="G11490" s="84"/>
      <c r="H11490" s="31"/>
      <c r="I11490" s="205"/>
      <c r="J11490" s="84"/>
      <c r="K11490" s="31"/>
      <c r="L11490" s="31"/>
      <c r="M11490" s="169"/>
      <c r="N11490" s="148"/>
      <c r="O11490" s="106"/>
      <c r="P11490" s="43"/>
      <c r="Q11490" s="205"/>
      <c r="R11490" s="84"/>
      <c r="S11490" s="31"/>
      <c r="T11490" s="31"/>
      <c r="U11490" s="169"/>
      <c r="V11490" s="150"/>
      <c r="W11490" s="141" t="str" cm="1">
        <f t="array" ref="W11490">IF(SUM(LEN(B11490:V11490))=0,"",IF(OR(OR(ISBLANK(F11490),SUM(LEN(C11490),LEN(D11490))=0),AND(NOT(E11490="Unknown"),ISBLANK(J11490)),AND(NOT(O11490="Unknown"),ISBLANK(R11490))),"Missing Information", INDEX(Table15[Entire Service Line Classification], MATCH(SUMIFS(Table15[Unique ID],Table15[System-Owned Portion],E11490,Table15[If Material Anything Other than "Lead" in Column E,Was Material Ever Previously Lead?],G11490,Table15[Customer-Owned Portion],O11490),Table15[Unique ID],0),0)))</f>
        <v/>
      </c>
    </row>
    <row r="11491" spans="2:23" x14ac:dyDescent="0.25">
      <c r="B11491" s="146"/>
      <c r="C11491" s="31"/>
      <c r="D11491" s="31"/>
      <c r="E11491" s="44"/>
      <c r="F11491" s="43"/>
      <c r="G11491" s="84"/>
      <c r="H11491" s="31"/>
      <c r="I11491" s="205"/>
      <c r="J11491" s="84"/>
      <c r="K11491" s="31"/>
      <c r="L11491" s="31"/>
      <c r="M11491" s="169"/>
      <c r="N11491" s="148"/>
      <c r="O11491" s="106"/>
      <c r="P11491" s="43"/>
      <c r="Q11491" s="205"/>
      <c r="R11491" s="84"/>
      <c r="S11491" s="31"/>
      <c r="T11491" s="31"/>
      <c r="U11491" s="169"/>
      <c r="V11491" s="150"/>
      <c r="W11491" s="141" t="str" cm="1">
        <f t="array" ref="W11491">IF(SUM(LEN(B11491:V11491))=0,"",IF(OR(OR(ISBLANK(F11491),SUM(LEN(C11491),LEN(D11491))=0),AND(NOT(E11491="Unknown"),ISBLANK(J11491)),AND(NOT(O11491="Unknown"),ISBLANK(R11491))),"Missing Information", INDEX(Table15[Entire Service Line Classification], MATCH(SUMIFS(Table15[Unique ID],Table15[System-Owned Portion],E11491,Table15[If Material Anything Other than "Lead" in Column E,Was Material Ever Previously Lead?],G11491,Table15[Customer-Owned Portion],O11491),Table15[Unique ID],0),0)))</f>
        <v/>
      </c>
    </row>
    <row r="11492" spans="2:23" x14ac:dyDescent="0.25">
      <c r="B11492" s="146"/>
      <c r="C11492" s="31"/>
      <c r="D11492" s="31"/>
      <c r="E11492" s="44"/>
      <c r="F11492" s="43"/>
      <c r="G11492" s="84"/>
      <c r="H11492" s="31"/>
      <c r="I11492" s="205"/>
      <c r="J11492" s="84"/>
      <c r="K11492" s="31"/>
      <c r="L11492" s="31"/>
      <c r="M11492" s="169"/>
      <c r="N11492" s="148"/>
      <c r="O11492" s="106"/>
      <c r="P11492" s="43"/>
      <c r="Q11492" s="205"/>
      <c r="R11492" s="84"/>
      <c r="S11492" s="31"/>
      <c r="T11492" s="31"/>
      <c r="U11492" s="169"/>
      <c r="V11492" s="150"/>
      <c r="W11492" s="141" t="str" cm="1">
        <f t="array" ref="W11492">IF(SUM(LEN(B11492:V11492))=0,"",IF(OR(OR(ISBLANK(F11492),SUM(LEN(C11492),LEN(D11492))=0),AND(NOT(E11492="Unknown"),ISBLANK(J11492)),AND(NOT(O11492="Unknown"),ISBLANK(R11492))),"Missing Information", INDEX(Table15[Entire Service Line Classification], MATCH(SUMIFS(Table15[Unique ID],Table15[System-Owned Portion],E11492,Table15[If Material Anything Other than "Lead" in Column E,Was Material Ever Previously Lead?],G11492,Table15[Customer-Owned Portion],O11492),Table15[Unique ID],0),0)))</f>
        <v/>
      </c>
    </row>
    <row r="11493" spans="2:23" x14ac:dyDescent="0.25">
      <c r="B11493" s="146"/>
      <c r="C11493" s="31"/>
      <c r="D11493" s="31"/>
      <c r="E11493" s="44"/>
      <c r="F11493" s="43"/>
      <c r="G11493" s="84"/>
      <c r="H11493" s="31"/>
      <c r="I11493" s="205"/>
      <c r="J11493" s="84"/>
      <c r="K11493" s="31"/>
      <c r="L11493" s="31"/>
      <c r="M11493" s="169"/>
      <c r="N11493" s="148"/>
      <c r="O11493" s="106"/>
      <c r="P11493" s="43"/>
      <c r="Q11493" s="205"/>
      <c r="R11493" s="84"/>
      <c r="S11493" s="31"/>
      <c r="T11493" s="31"/>
      <c r="U11493" s="169"/>
      <c r="V11493" s="150"/>
      <c r="W11493" s="141" t="str" cm="1">
        <f t="array" ref="W11493">IF(SUM(LEN(B11493:V11493))=0,"",IF(OR(OR(ISBLANK(F11493),SUM(LEN(C11493),LEN(D11493))=0),AND(NOT(E11493="Unknown"),ISBLANK(J11493)),AND(NOT(O11493="Unknown"),ISBLANK(R11493))),"Missing Information", INDEX(Table15[Entire Service Line Classification], MATCH(SUMIFS(Table15[Unique ID],Table15[System-Owned Portion],E11493,Table15[If Material Anything Other than "Lead" in Column E,Was Material Ever Previously Lead?],G11493,Table15[Customer-Owned Portion],O11493),Table15[Unique ID],0),0)))</f>
        <v/>
      </c>
    </row>
    <row r="11494" spans="2:23" x14ac:dyDescent="0.25">
      <c r="B11494" s="146"/>
      <c r="C11494" s="31"/>
      <c r="D11494" s="31"/>
      <c r="E11494" s="44"/>
      <c r="F11494" s="43"/>
      <c r="G11494" s="84"/>
      <c r="H11494" s="31"/>
      <c r="I11494" s="205"/>
      <c r="J11494" s="84"/>
      <c r="K11494" s="31"/>
      <c r="L11494" s="31"/>
      <c r="M11494" s="169"/>
      <c r="N11494" s="148"/>
      <c r="O11494" s="106"/>
      <c r="P11494" s="43"/>
      <c r="Q11494" s="205"/>
      <c r="R11494" s="84"/>
      <c r="S11494" s="31"/>
      <c r="T11494" s="31"/>
      <c r="U11494" s="169"/>
      <c r="V11494" s="150"/>
      <c r="W11494" s="141" t="str" cm="1">
        <f t="array" ref="W11494">IF(SUM(LEN(B11494:V11494))=0,"",IF(OR(OR(ISBLANK(F11494),SUM(LEN(C11494),LEN(D11494))=0),AND(NOT(E11494="Unknown"),ISBLANK(J11494)),AND(NOT(O11494="Unknown"),ISBLANK(R11494))),"Missing Information", INDEX(Table15[Entire Service Line Classification], MATCH(SUMIFS(Table15[Unique ID],Table15[System-Owned Portion],E11494,Table15[If Material Anything Other than "Lead" in Column E,Was Material Ever Previously Lead?],G11494,Table15[Customer-Owned Portion],O11494),Table15[Unique ID],0),0)))</f>
        <v/>
      </c>
    </row>
    <row r="11495" spans="2:23" x14ac:dyDescent="0.25">
      <c r="B11495" s="146"/>
      <c r="C11495" s="31"/>
      <c r="D11495" s="31"/>
      <c r="E11495" s="44"/>
      <c r="F11495" s="43"/>
      <c r="G11495" s="84"/>
      <c r="H11495" s="31"/>
      <c r="I11495" s="205"/>
      <c r="J11495" s="84"/>
      <c r="K11495" s="31"/>
      <c r="L11495" s="31"/>
      <c r="M11495" s="169"/>
      <c r="N11495" s="148"/>
      <c r="O11495" s="106"/>
      <c r="P11495" s="43"/>
      <c r="Q11495" s="205"/>
      <c r="R11495" s="84"/>
      <c r="S11495" s="31"/>
      <c r="T11495" s="31"/>
      <c r="U11495" s="169"/>
      <c r="V11495" s="150"/>
      <c r="W11495" s="141" t="str" cm="1">
        <f t="array" ref="W11495">IF(SUM(LEN(B11495:V11495))=0,"",IF(OR(OR(ISBLANK(F11495),SUM(LEN(C11495),LEN(D11495))=0),AND(NOT(E11495="Unknown"),ISBLANK(J11495)),AND(NOT(O11495="Unknown"),ISBLANK(R11495))),"Missing Information", INDEX(Table15[Entire Service Line Classification], MATCH(SUMIFS(Table15[Unique ID],Table15[System-Owned Portion],E11495,Table15[If Material Anything Other than "Lead" in Column E,Was Material Ever Previously Lead?],G11495,Table15[Customer-Owned Portion],O11495),Table15[Unique ID],0),0)))</f>
        <v/>
      </c>
    </row>
    <row r="11496" spans="2:23" x14ac:dyDescent="0.25">
      <c r="B11496" s="146"/>
      <c r="C11496" s="31"/>
      <c r="D11496" s="31"/>
      <c r="E11496" s="44"/>
      <c r="F11496" s="43"/>
      <c r="G11496" s="84"/>
      <c r="H11496" s="31"/>
      <c r="I11496" s="205"/>
      <c r="J11496" s="84"/>
      <c r="K11496" s="31"/>
      <c r="L11496" s="31"/>
      <c r="M11496" s="169"/>
      <c r="N11496" s="148"/>
      <c r="O11496" s="106"/>
      <c r="P11496" s="43"/>
      <c r="Q11496" s="205"/>
      <c r="R11496" s="84"/>
      <c r="S11496" s="31"/>
      <c r="T11496" s="31"/>
      <c r="U11496" s="169"/>
      <c r="V11496" s="150"/>
      <c r="W11496" s="141" t="str" cm="1">
        <f t="array" ref="W11496">IF(SUM(LEN(B11496:V11496))=0,"",IF(OR(OR(ISBLANK(F11496),SUM(LEN(C11496),LEN(D11496))=0),AND(NOT(E11496="Unknown"),ISBLANK(J11496)),AND(NOT(O11496="Unknown"),ISBLANK(R11496))),"Missing Information", INDEX(Table15[Entire Service Line Classification], MATCH(SUMIFS(Table15[Unique ID],Table15[System-Owned Portion],E11496,Table15[If Material Anything Other than "Lead" in Column E,Was Material Ever Previously Lead?],G11496,Table15[Customer-Owned Portion],O11496),Table15[Unique ID],0),0)))</f>
        <v/>
      </c>
    </row>
    <row r="11497" spans="2:23" x14ac:dyDescent="0.25">
      <c r="B11497" s="146"/>
      <c r="C11497" s="31"/>
      <c r="D11497" s="31"/>
      <c r="E11497" s="44"/>
      <c r="F11497" s="43"/>
      <c r="G11497" s="84"/>
      <c r="H11497" s="31"/>
      <c r="I11497" s="205"/>
      <c r="J11497" s="84"/>
      <c r="K11497" s="31"/>
      <c r="L11497" s="31"/>
      <c r="M11497" s="169"/>
      <c r="N11497" s="148"/>
      <c r="O11497" s="106"/>
      <c r="P11497" s="43"/>
      <c r="Q11497" s="205"/>
      <c r="R11497" s="84"/>
      <c r="S11497" s="31"/>
      <c r="T11497" s="31"/>
      <c r="U11497" s="169"/>
      <c r="V11497" s="150"/>
      <c r="W11497" s="141" t="str" cm="1">
        <f t="array" ref="W11497">IF(SUM(LEN(B11497:V11497))=0,"",IF(OR(OR(ISBLANK(F11497),SUM(LEN(C11497),LEN(D11497))=0),AND(NOT(E11497="Unknown"),ISBLANK(J11497)),AND(NOT(O11497="Unknown"),ISBLANK(R11497))),"Missing Information", INDEX(Table15[Entire Service Line Classification], MATCH(SUMIFS(Table15[Unique ID],Table15[System-Owned Portion],E11497,Table15[If Material Anything Other than "Lead" in Column E,Was Material Ever Previously Lead?],G11497,Table15[Customer-Owned Portion],O11497),Table15[Unique ID],0),0)))</f>
        <v/>
      </c>
    </row>
    <row r="11498" spans="2:23" x14ac:dyDescent="0.25">
      <c r="B11498" s="146"/>
      <c r="C11498" s="31"/>
      <c r="D11498" s="31"/>
      <c r="E11498" s="44"/>
      <c r="F11498" s="43"/>
      <c r="G11498" s="84"/>
      <c r="H11498" s="31"/>
      <c r="I11498" s="205"/>
      <c r="J11498" s="84"/>
      <c r="K11498" s="31"/>
      <c r="L11498" s="31"/>
      <c r="M11498" s="169"/>
      <c r="N11498" s="148"/>
      <c r="O11498" s="106"/>
      <c r="P11498" s="43"/>
      <c r="Q11498" s="205"/>
      <c r="R11498" s="84"/>
      <c r="S11498" s="31"/>
      <c r="T11498" s="31"/>
      <c r="U11498" s="169"/>
      <c r="V11498" s="150"/>
      <c r="W11498" s="141" t="str" cm="1">
        <f t="array" ref="W11498">IF(SUM(LEN(B11498:V11498))=0,"",IF(OR(OR(ISBLANK(F11498),SUM(LEN(C11498),LEN(D11498))=0),AND(NOT(E11498="Unknown"),ISBLANK(J11498)),AND(NOT(O11498="Unknown"),ISBLANK(R11498))),"Missing Information", INDEX(Table15[Entire Service Line Classification], MATCH(SUMIFS(Table15[Unique ID],Table15[System-Owned Portion],E11498,Table15[If Material Anything Other than "Lead" in Column E,Was Material Ever Previously Lead?],G11498,Table15[Customer-Owned Portion],O11498),Table15[Unique ID],0),0)))</f>
        <v/>
      </c>
    </row>
    <row r="11499" spans="2:23" x14ac:dyDescent="0.25">
      <c r="B11499" s="146"/>
      <c r="C11499" s="31"/>
      <c r="D11499" s="31"/>
      <c r="E11499" s="44"/>
      <c r="F11499" s="43"/>
      <c r="G11499" s="84"/>
      <c r="H11499" s="31"/>
      <c r="I11499" s="205"/>
      <c r="J11499" s="84"/>
      <c r="K11499" s="31"/>
      <c r="L11499" s="31"/>
      <c r="M11499" s="169"/>
      <c r="N11499" s="148"/>
      <c r="O11499" s="106"/>
      <c r="P11499" s="43"/>
      <c r="Q11499" s="205"/>
      <c r="R11499" s="84"/>
      <c r="S11499" s="31"/>
      <c r="T11499" s="31"/>
      <c r="U11499" s="169"/>
      <c r="V11499" s="150"/>
      <c r="W11499" s="141" t="str" cm="1">
        <f t="array" ref="W11499">IF(SUM(LEN(B11499:V11499))=0,"",IF(OR(OR(ISBLANK(F11499),SUM(LEN(C11499),LEN(D11499))=0),AND(NOT(E11499="Unknown"),ISBLANK(J11499)),AND(NOT(O11499="Unknown"),ISBLANK(R11499))),"Missing Information", INDEX(Table15[Entire Service Line Classification], MATCH(SUMIFS(Table15[Unique ID],Table15[System-Owned Portion],E11499,Table15[If Material Anything Other than "Lead" in Column E,Was Material Ever Previously Lead?],G11499,Table15[Customer-Owned Portion],O11499),Table15[Unique ID],0),0)))</f>
        <v/>
      </c>
    </row>
    <row r="11500" spans="2:23" x14ac:dyDescent="0.25">
      <c r="B11500" s="146"/>
      <c r="C11500" s="31"/>
      <c r="D11500" s="31"/>
      <c r="E11500" s="44"/>
      <c r="F11500" s="43"/>
      <c r="G11500" s="84"/>
      <c r="H11500" s="31"/>
      <c r="I11500" s="205"/>
      <c r="J11500" s="84"/>
      <c r="K11500" s="31"/>
      <c r="L11500" s="31"/>
      <c r="M11500" s="169"/>
      <c r="N11500" s="148"/>
      <c r="O11500" s="106"/>
      <c r="P11500" s="43"/>
      <c r="Q11500" s="205"/>
      <c r="R11500" s="84"/>
      <c r="S11500" s="31"/>
      <c r="T11500" s="31"/>
      <c r="U11500" s="169"/>
      <c r="V11500" s="150"/>
      <c r="W11500" s="141" t="str" cm="1">
        <f t="array" ref="W11500">IF(SUM(LEN(B11500:V11500))=0,"",IF(OR(OR(ISBLANK(F11500),SUM(LEN(C11500),LEN(D11500))=0),AND(NOT(E11500="Unknown"),ISBLANK(J11500)),AND(NOT(O11500="Unknown"),ISBLANK(R11500))),"Missing Information", INDEX(Table15[Entire Service Line Classification], MATCH(SUMIFS(Table15[Unique ID],Table15[System-Owned Portion],E11500,Table15[If Material Anything Other than "Lead" in Column E,Was Material Ever Previously Lead?],G11500,Table15[Customer-Owned Portion],O11500),Table15[Unique ID],0),0)))</f>
        <v/>
      </c>
    </row>
    <row r="11501" spans="2:23" x14ac:dyDescent="0.25">
      <c r="B11501" s="146"/>
      <c r="C11501" s="31"/>
      <c r="D11501" s="31"/>
      <c r="E11501" s="44"/>
      <c r="F11501" s="43"/>
      <c r="G11501" s="84"/>
      <c r="H11501" s="31"/>
      <c r="I11501" s="205"/>
      <c r="J11501" s="84"/>
      <c r="K11501" s="31"/>
      <c r="L11501" s="31"/>
      <c r="M11501" s="169"/>
      <c r="N11501" s="148"/>
      <c r="O11501" s="106"/>
      <c r="P11501" s="43"/>
      <c r="Q11501" s="205"/>
      <c r="R11501" s="84"/>
      <c r="S11501" s="31"/>
      <c r="T11501" s="31"/>
      <c r="U11501" s="169"/>
      <c r="V11501" s="150"/>
      <c r="W11501" s="141" t="str" cm="1">
        <f t="array" ref="W11501">IF(SUM(LEN(B11501:V11501))=0,"",IF(OR(OR(ISBLANK(F11501),SUM(LEN(C11501),LEN(D11501))=0),AND(NOT(E11501="Unknown"),ISBLANK(J11501)),AND(NOT(O11501="Unknown"),ISBLANK(R11501))),"Missing Information", INDEX(Table15[Entire Service Line Classification], MATCH(SUMIFS(Table15[Unique ID],Table15[System-Owned Portion],E11501,Table15[If Material Anything Other than "Lead" in Column E,Was Material Ever Previously Lead?],G11501,Table15[Customer-Owned Portion],O11501),Table15[Unique ID],0),0)))</f>
        <v/>
      </c>
    </row>
    <row r="11502" spans="2:23" x14ac:dyDescent="0.25">
      <c r="B11502" s="146"/>
      <c r="C11502" s="31"/>
      <c r="D11502" s="31"/>
      <c r="E11502" s="44"/>
      <c r="F11502" s="43"/>
      <c r="G11502" s="84"/>
      <c r="H11502" s="31"/>
      <c r="I11502" s="205"/>
      <c r="J11502" s="84"/>
      <c r="K11502" s="31"/>
      <c r="L11502" s="31"/>
      <c r="M11502" s="169"/>
      <c r="N11502" s="148"/>
      <c r="O11502" s="106"/>
      <c r="P11502" s="43"/>
      <c r="Q11502" s="205"/>
      <c r="R11502" s="84"/>
      <c r="S11502" s="31"/>
      <c r="T11502" s="31"/>
      <c r="U11502" s="169"/>
      <c r="V11502" s="150"/>
      <c r="W11502" s="141" t="str" cm="1">
        <f t="array" ref="W11502">IF(SUM(LEN(B11502:V11502))=0,"",IF(OR(OR(ISBLANK(F11502),SUM(LEN(C11502),LEN(D11502))=0),AND(NOT(E11502="Unknown"),ISBLANK(J11502)),AND(NOT(O11502="Unknown"),ISBLANK(R11502))),"Missing Information", INDEX(Table15[Entire Service Line Classification], MATCH(SUMIFS(Table15[Unique ID],Table15[System-Owned Portion],E11502,Table15[If Material Anything Other than "Lead" in Column E,Was Material Ever Previously Lead?],G11502,Table15[Customer-Owned Portion],O11502),Table15[Unique ID],0),0)))</f>
        <v/>
      </c>
    </row>
    <row r="11503" spans="2:23" x14ac:dyDescent="0.25">
      <c r="B11503" s="146"/>
      <c r="C11503" s="31"/>
      <c r="D11503" s="31"/>
      <c r="E11503" s="44"/>
      <c r="F11503" s="43"/>
      <c r="G11503" s="84"/>
      <c r="H11503" s="31"/>
      <c r="I11503" s="205"/>
      <c r="J11503" s="84"/>
      <c r="K11503" s="31"/>
      <c r="L11503" s="31"/>
      <c r="M11503" s="169"/>
      <c r="N11503" s="148"/>
      <c r="O11503" s="106"/>
      <c r="P11503" s="43"/>
      <c r="Q11503" s="205"/>
      <c r="R11503" s="84"/>
      <c r="S11503" s="31"/>
      <c r="T11503" s="31"/>
      <c r="U11503" s="169"/>
      <c r="V11503" s="150"/>
      <c r="W11503" s="141" t="str" cm="1">
        <f t="array" ref="W11503">IF(SUM(LEN(B11503:V11503))=0,"",IF(OR(OR(ISBLANK(F11503),SUM(LEN(C11503),LEN(D11503))=0),AND(NOT(E11503="Unknown"),ISBLANK(J11503)),AND(NOT(O11503="Unknown"),ISBLANK(R11503))),"Missing Information", INDEX(Table15[Entire Service Line Classification], MATCH(SUMIFS(Table15[Unique ID],Table15[System-Owned Portion],E11503,Table15[If Material Anything Other than "Lead" in Column E,Was Material Ever Previously Lead?],G11503,Table15[Customer-Owned Portion],O11503),Table15[Unique ID],0),0)))</f>
        <v/>
      </c>
    </row>
    <row r="11504" spans="2:23" x14ac:dyDescent="0.25">
      <c r="B11504" s="146"/>
      <c r="C11504" s="31"/>
      <c r="D11504" s="31"/>
      <c r="E11504" s="44"/>
      <c r="F11504" s="43"/>
      <c r="G11504" s="84"/>
      <c r="H11504" s="31"/>
      <c r="I11504" s="205"/>
      <c r="J11504" s="84"/>
      <c r="K11504" s="31"/>
      <c r="L11504" s="31"/>
      <c r="M11504" s="169"/>
      <c r="N11504" s="148"/>
      <c r="O11504" s="106"/>
      <c r="P11504" s="43"/>
      <c r="Q11504" s="205"/>
      <c r="R11504" s="84"/>
      <c r="S11504" s="31"/>
      <c r="T11504" s="31"/>
      <c r="U11504" s="169"/>
      <c r="V11504" s="150"/>
      <c r="W11504" s="141" t="str" cm="1">
        <f t="array" ref="W11504">IF(SUM(LEN(B11504:V11504))=0,"",IF(OR(OR(ISBLANK(F11504),SUM(LEN(C11504),LEN(D11504))=0),AND(NOT(E11504="Unknown"),ISBLANK(J11504)),AND(NOT(O11504="Unknown"),ISBLANK(R11504))),"Missing Information", INDEX(Table15[Entire Service Line Classification], MATCH(SUMIFS(Table15[Unique ID],Table15[System-Owned Portion],E11504,Table15[If Material Anything Other than "Lead" in Column E,Was Material Ever Previously Lead?],G11504,Table15[Customer-Owned Portion],O11504),Table15[Unique ID],0),0)))</f>
        <v/>
      </c>
    </row>
    <row r="11505" spans="2:23" x14ac:dyDescent="0.25">
      <c r="B11505" s="146"/>
      <c r="C11505" s="31"/>
      <c r="D11505" s="31"/>
      <c r="E11505" s="44"/>
      <c r="F11505" s="43"/>
      <c r="G11505" s="84"/>
      <c r="H11505" s="31"/>
      <c r="I11505" s="205"/>
      <c r="J11505" s="84"/>
      <c r="K11505" s="31"/>
      <c r="L11505" s="31"/>
      <c r="M11505" s="169"/>
      <c r="N11505" s="148"/>
      <c r="O11505" s="106"/>
      <c r="P11505" s="43"/>
      <c r="Q11505" s="205"/>
      <c r="R11505" s="84"/>
      <c r="S11505" s="31"/>
      <c r="T11505" s="31"/>
      <c r="U11505" s="169"/>
      <c r="V11505" s="150"/>
      <c r="W11505" s="141" t="str" cm="1">
        <f t="array" ref="W11505">IF(SUM(LEN(B11505:V11505))=0,"",IF(OR(OR(ISBLANK(F11505),SUM(LEN(C11505),LEN(D11505))=0),AND(NOT(E11505="Unknown"),ISBLANK(J11505)),AND(NOT(O11505="Unknown"),ISBLANK(R11505))),"Missing Information", INDEX(Table15[Entire Service Line Classification], MATCH(SUMIFS(Table15[Unique ID],Table15[System-Owned Portion],E11505,Table15[If Material Anything Other than "Lead" in Column E,Was Material Ever Previously Lead?],G11505,Table15[Customer-Owned Portion],O11505),Table15[Unique ID],0),0)))</f>
        <v/>
      </c>
    </row>
    <row r="11506" spans="2:23" x14ac:dyDescent="0.25">
      <c r="B11506" s="146"/>
      <c r="C11506" s="31"/>
      <c r="D11506" s="31"/>
      <c r="E11506" s="44"/>
      <c r="F11506" s="43"/>
      <c r="G11506" s="84"/>
      <c r="H11506" s="31"/>
      <c r="I11506" s="205"/>
      <c r="J11506" s="84"/>
      <c r="K11506" s="31"/>
      <c r="L11506" s="31"/>
      <c r="M11506" s="169"/>
      <c r="N11506" s="148"/>
      <c r="O11506" s="106"/>
      <c r="P11506" s="43"/>
      <c r="Q11506" s="205"/>
      <c r="R11506" s="84"/>
      <c r="S11506" s="31"/>
      <c r="T11506" s="31"/>
      <c r="U11506" s="169"/>
      <c r="V11506" s="150"/>
      <c r="W11506" s="141" t="str" cm="1">
        <f t="array" ref="W11506">IF(SUM(LEN(B11506:V11506))=0,"",IF(OR(OR(ISBLANK(F11506),SUM(LEN(C11506),LEN(D11506))=0),AND(NOT(E11506="Unknown"),ISBLANK(J11506)),AND(NOT(O11506="Unknown"),ISBLANK(R11506))),"Missing Information", INDEX(Table15[Entire Service Line Classification], MATCH(SUMIFS(Table15[Unique ID],Table15[System-Owned Portion],E11506,Table15[If Material Anything Other than "Lead" in Column E,Was Material Ever Previously Lead?],G11506,Table15[Customer-Owned Portion],O11506),Table15[Unique ID],0),0)))</f>
        <v/>
      </c>
    </row>
    <row r="11507" spans="2:23" x14ac:dyDescent="0.25">
      <c r="B11507" s="146"/>
      <c r="C11507" s="31"/>
      <c r="D11507" s="31"/>
      <c r="E11507" s="44"/>
      <c r="F11507" s="43"/>
      <c r="G11507" s="84"/>
      <c r="H11507" s="31"/>
      <c r="I11507" s="205"/>
      <c r="J11507" s="84"/>
      <c r="K11507" s="31"/>
      <c r="L11507" s="31"/>
      <c r="M11507" s="169"/>
      <c r="N11507" s="148"/>
      <c r="O11507" s="106"/>
      <c r="P11507" s="43"/>
      <c r="Q11507" s="205"/>
      <c r="R11507" s="84"/>
      <c r="S11507" s="31"/>
      <c r="T11507" s="31"/>
      <c r="U11507" s="169"/>
      <c r="V11507" s="150"/>
      <c r="W11507" s="141" t="str" cm="1">
        <f t="array" ref="W11507">IF(SUM(LEN(B11507:V11507))=0,"",IF(OR(OR(ISBLANK(F11507),SUM(LEN(C11507),LEN(D11507))=0),AND(NOT(E11507="Unknown"),ISBLANK(J11507)),AND(NOT(O11507="Unknown"),ISBLANK(R11507))),"Missing Information", INDEX(Table15[Entire Service Line Classification], MATCH(SUMIFS(Table15[Unique ID],Table15[System-Owned Portion],E11507,Table15[If Material Anything Other than "Lead" in Column E,Was Material Ever Previously Lead?],G11507,Table15[Customer-Owned Portion],O11507),Table15[Unique ID],0),0)))</f>
        <v/>
      </c>
    </row>
    <row r="11508" spans="2:23" x14ac:dyDescent="0.25">
      <c r="B11508" s="146"/>
      <c r="C11508" s="31"/>
      <c r="D11508" s="31"/>
      <c r="E11508" s="44"/>
      <c r="F11508" s="43"/>
      <c r="G11508" s="84"/>
      <c r="H11508" s="31"/>
      <c r="I11508" s="205"/>
      <c r="J11508" s="84"/>
      <c r="K11508" s="31"/>
      <c r="L11508" s="31"/>
      <c r="M11508" s="169"/>
      <c r="N11508" s="148"/>
      <c r="O11508" s="106"/>
      <c r="P11508" s="43"/>
      <c r="Q11508" s="205"/>
      <c r="R11508" s="84"/>
      <c r="S11508" s="31"/>
      <c r="T11508" s="31"/>
      <c r="U11508" s="169"/>
      <c r="V11508" s="150"/>
      <c r="W11508" s="141" t="str" cm="1">
        <f t="array" ref="W11508">IF(SUM(LEN(B11508:V11508))=0,"",IF(OR(OR(ISBLANK(F11508),SUM(LEN(C11508),LEN(D11508))=0),AND(NOT(E11508="Unknown"),ISBLANK(J11508)),AND(NOT(O11508="Unknown"),ISBLANK(R11508))),"Missing Information", INDEX(Table15[Entire Service Line Classification], MATCH(SUMIFS(Table15[Unique ID],Table15[System-Owned Portion],E11508,Table15[If Material Anything Other than "Lead" in Column E,Was Material Ever Previously Lead?],G11508,Table15[Customer-Owned Portion],O11508),Table15[Unique ID],0),0)))</f>
        <v/>
      </c>
    </row>
    <row r="11509" spans="2:23" x14ac:dyDescent="0.25">
      <c r="B11509" s="146"/>
      <c r="C11509" s="31"/>
      <c r="D11509" s="31"/>
      <c r="E11509" s="44"/>
      <c r="F11509" s="43"/>
      <c r="G11509" s="84"/>
      <c r="H11509" s="31"/>
      <c r="I11509" s="205"/>
      <c r="J11509" s="84"/>
      <c r="K11509" s="31"/>
      <c r="L11509" s="31"/>
      <c r="M11509" s="169"/>
      <c r="N11509" s="148"/>
      <c r="O11509" s="106"/>
      <c r="P11509" s="43"/>
      <c r="Q11509" s="205"/>
      <c r="R11509" s="84"/>
      <c r="S11509" s="31"/>
      <c r="T11509" s="31"/>
      <c r="U11509" s="169"/>
      <c r="V11509" s="150"/>
      <c r="W11509" s="141" t="str" cm="1">
        <f t="array" ref="W11509">IF(SUM(LEN(B11509:V11509))=0,"",IF(OR(OR(ISBLANK(F11509),SUM(LEN(C11509),LEN(D11509))=0),AND(NOT(E11509="Unknown"),ISBLANK(J11509)),AND(NOT(O11509="Unknown"),ISBLANK(R11509))),"Missing Information", INDEX(Table15[Entire Service Line Classification], MATCH(SUMIFS(Table15[Unique ID],Table15[System-Owned Portion],E11509,Table15[If Material Anything Other than "Lead" in Column E,Was Material Ever Previously Lead?],G11509,Table15[Customer-Owned Portion],O11509),Table15[Unique ID],0),0)))</f>
        <v/>
      </c>
    </row>
    <row r="11510" spans="2:23" x14ac:dyDescent="0.25">
      <c r="B11510" s="146"/>
      <c r="C11510" s="31"/>
      <c r="D11510" s="31"/>
      <c r="E11510" s="44"/>
      <c r="F11510" s="43"/>
      <c r="G11510" s="84"/>
      <c r="H11510" s="31"/>
      <c r="I11510" s="205"/>
      <c r="J11510" s="84"/>
      <c r="K11510" s="31"/>
      <c r="L11510" s="31"/>
      <c r="M11510" s="169"/>
      <c r="N11510" s="148"/>
      <c r="O11510" s="106"/>
      <c r="P11510" s="43"/>
      <c r="Q11510" s="205"/>
      <c r="R11510" s="84"/>
      <c r="S11510" s="31"/>
      <c r="T11510" s="31"/>
      <c r="U11510" s="169"/>
      <c r="V11510" s="150"/>
      <c r="W11510" s="141" t="str" cm="1">
        <f t="array" ref="W11510">IF(SUM(LEN(B11510:V11510))=0,"",IF(OR(OR(ISBLANK(F11510),SUM(LEN(C11510),LEN(D11510))=0),AND(NOT(E11510="Unknown"),ISBLANK(J11510)),AND(NOT(O11510="Unknown"),ISBLANK(R11510))),"Missing Information", INDEX(Table15[Entire Service Line Classification], MATCH(SUMIFS(Table15[Unique ID],Table15[System-Owned Portion],E11510,Table15[If Material Anything Other than "Lead" in Column E,Was Material Ever Previously Lead?],G11510,Table15[Customer-Owned Portion],O11510),Table15[Unique ID],0),0)))</f>
        <v/>
      </c>
    </row>
    <row r="11511" spans="2:23" x14ac:dyDescent="0.25">
      <c r="B11511" s="146"/>
      <c r="C11511" s="31"/>
      <c r="D11511" s="31"/>
      <c r="E11511" s="44"/>
      <c r="F11511" s="43"/>
      <c r="G11511" s="84"/>
      <c r="H11511" s="31"/>
      <c r="I11511" s="205"/>
      <c r="J11511" s="84"/>
      <c r="K11511" s="31"/>
      <c r="L11511" s="31"/>
      <c r="M11511" s="169"/>
      <c r="N11511" s="148"/>
      <c r="O11511" s="106"/>
      <c r="P11511" s="43"/>
      <c r="Q11511" s="205"/>
      <c r="R11511" s="84"/>
      <c r="S11511" s="31"/>
      <c r="T11511" s="31"/>
      <c r="U11511" s="169"/>
      <c r="V11511" s="150"/>
      <c r="W11511" s="141" t="str" cm="1">
        <f t="array" ref="W11511">IF(SUM(LEN(B11511:V11511))=0,"",IF(OR(OR(ISBLANK(F11511),SUM(LEN(C11511),LEN(D11511))=0),AND(NOT(E11511="Unknown"),ISBLANK(J11511)),AND(NOT(O11511="Unknown"),ISBLANK(R11511))),"Missing Information", INDEX(Table15[Entire Service Line Classification], MATCH(SUMIFS(Table15[Unique ID],Table15[System-Owned Portion],E11511,Table15[If Material Anything Other than "Lead" in Column E,Was Material Ever Previously Lead?],G11511,Table15[Customer-Owned Portion],O11511),Table15[Unique ID],0),0)))</f>
        <v/>
      </c>
    </row>
    <row r="11512" spans="2:23" x14ac:dyDescent="0.25">
      <c r="B11512" s="146"/>
      <c r="C11512" s="31"/>
      <c r="D11512" s="31"/>
      <c r="E11512" s="44"/>
      <c r="F11512" s="43"/>
      <c r="G11512" s="84"/>
      <c r="H11512" s="31"/>
      <c r="I11512" s="205"/>
      <c r="J11512" s="84"/>
      <c r="K11512" s="31"/>
      <c r="L11512" s="31"/>
      <c r="M11512" s="169"/>
      <c r="N11512" s="148"/>
      <c r="O11512" s="106"/>
      <c r="P11512" s="43"/>
      <c r="Q11512" s="205"/>
      <c r="R11512" s="84"/>
      <c r="S11512" s="31"/>
      <c r="T11512" s="31"/>
      <c r="U11512" s="169"/>
      <c r="V11512" s="150"/>
      <c r="W11512" s="141" t="str" cm="1">
        <f t="array" ref="W11512">IF(SUM(LEN(B11512:V11512))=0,"",IF(OR(OR(ISBLANK(F11512),SUM(LEN(C11512),LEN(D11512))=0),AND(NOT(E11512="Unknown"),ISBLANK(J11512)),AND(NOT(O11512="Unknown"),ISBLANK(R11512))),"Missing Information", INDEX(Table15[Entire Service Line Classification], MATCH(SUMIFS(Table15[Unique ID],Table15[System-Owned Portion],E11512,Table15[If Material Anything Other than "Lead" in Column E,Was Material Ever Previously Lead?],G11512,Table15[Customer-Owned Portion],O11512),Table15[Unique ID],0),0)))</f>
        <v/>
      </c>
    </row>
    <row r="11513" spans="2:23" x14ac:dyDescent="0.25">
      <c r="B11513" s="146"/>
      <c r="C11513" s="31"/>
      <c r="D11513" s="31"/>
      <c r="E11513" s="44"/>
      <c r="F11513" s="43"/>
      <c r="G11513" s="84"/>
      <c r="H11513" s="31"/>
      <c r="I11513" s="205"/>
      <c r="J11513" s="84"/>
      <c r="K11513" s="31"/>
      <c r="L11513" s="31"/>
      <c r="M11513" s="169"/>
      <c r="N11513" s="148"/>
      <c r="O11513" s="106"/>
      <c r="P11513" s="43"/>
      <c r="Q11513" s="205"/>
      <c r="R11513" s="84"/>
      <c r="S11513" s="31"/>
      <c r="T11513" s="31"/>
      <c r="U11513" s="169"/>
      <c r="V11513" s="150"/>
      <c r="W11513" s="141" t="str" cm="1">
        <f t="array" ref="W11513">IF(SUM(LEN(B11513:V11513))=0,"",IF(OR(OR(ISBLANK(F11513),SUM(LEN(C11513),LEN(D11513))=0),AND(NOT(E11513="Unknown"),ISBLANK(J11513)),AND(NOT(O11513="Unknown"),ISBLANK(R11513))),"Missing Information", INDEX(Table15[Entire Service Line Classification], MATCH(SUMIFS(Table15[Unique ID],Table15[System-Owned Portion],E11513,Table15[If Material Anything Other than "Lead" in Column E,Was Material Ever Previously Lead?],G11513,Table15[Customer-Owned Portion],O11513),Table15[Unique ID],0),0)))</f>
        <v/>
      </c>
    </row>
    <row r="11514" spans="2:23" x14ac:dyDescent="0.25">
      <c r="B11514" s="146"/>
      <c r="C11514" s="31"/>
      <c r="D11514" s="31"/>
      <c r="E11514" s="44"/>
      <c r="F11514" s="43"/>
      <c r="G11514" s="84"/>
      <c r="H11514" s="31"/>
      <c r="I11514" s="205"/>
      <c r="J11514" s="84"/>
      <c r="K11514" s="31"/>
      <c r="L11514" s="31"/>
      <c r="M11514" s="169"/>
      <c r="N11514" s="148"/>
      <c r="O11514" s="106"/>
      <c r="P11514" s="43"/>
      <c r="Q11514" s="205"/>
      <c r="R11514" s="84"/>
      <c r="S11514" s="31"/>
      <c r="T11514" s="31"/>
      <c r="U11514" s="169"/>
      <c r="V11514" s="150"/>
      <c r="W11514" s="141" t="str" cm="1">
        <f t="array" ref="W11514">IF(SUM(LEN(B11514:V11514))=0,"",IF(OR(OR(ISBLANK(F11514),SUM(LEN(C11514),LEN(D11514))=0),AND(NOT(E11514="Unknown"),ISBLANK(J11514)),AND(NOT(O11514="Unknown"),ISBLANK(R11514))),"Missing Information", INDEX(Table15[Entire Service Line Classification], MATCH(SUMIFS(Table15[Unique ID],Table15[System-Owned Portion],E11514,Table15[If Material Anything Other than "Lead" in Column E,Was Material Ever Previously Lead?],G11514,Table15[Customer-Owned Portion],O11514),Table15[Unique ID],0),0)))</f>
        <v/>
      </c>
    </row>
    <row r="11515" spans="2:23" x14ac:dyDescent="0.25">
      <c r="B11515" s="146"/>
      <c r="C11515" s="31"/>
      <c r="D11515" s="31"/>
      <c r="E11515" s="44"/>
      <c r="F11515" s="43"/>
      <c r="G11515" s="84"/>
      <c r="H11515" s="31"/>
      <c r="I11515" s="205"/>
      <c r="J11515" s="84"/>
      <c r="K11515" s="31"/>
      <c r="L11515" s="31"/>
      <c r="M11515" s="169"/>
      <c r="N11515" s="148"/>
      <c r="O11515" s="106"/>
      <c r="P11515" s="43"/>
      <c r="Q11515" s="205"/>
      <c r="R11515" s="84"/>
      <c r="S11515" s="31"/>
      <c r="T11515" s="31"/>
      <c r="U11515" s="169"/>
      <c r="V11515" s="150"/>
      <c r="W11515" s="141" t="str" cm="1">
        <f t="array" ref="W11515">IF(SUM(LEN(B11515:V11515))=0,"",IF(OR(OR(ISBLANK(F11515),SUM(LEN(C11515),LEN(D11515))=0),AND(NOT(E11515="Unknown"),ISBLANK(J11515)),AND(NOT(O11515="Unknown"),ISBLANK(R11515))),"Missing Information", INDEX(Table15[Entire Service Line Classification], MATCH(SUMIFS(Table15[Unique ID],Table15[System-Owned Portion],E11515,Table15[If Material Anything Other than "Lead" in Column E,Was Material Ever Previously Lead?],G11515,Table15[Customer-Owned Portion],O11515),Table15[Unique ID],0),0)))</f>
        <v/>
      </c>
    </row>
    <row r="11516" spans="2:23" x14ac:dyDescent="0.25">
      <c r="B11516" s="146"/>
      <c r="C11516" s="31"/>
      <c r="D11516" s="31"/>
      <c r="E11516" s="44"/>
      <c r="F11516" s="43"/>
      <c r="G11516" s="84"/>
      <c r="H11516" s="31"/>
      <c r="I11516" s="205"/>
      <c r="J11516" s="84"/>
      <c r="K11516" s="31"/>
      <c r="L11516" s="31"/>
      <c r="M11516" s="169"/>
      <c r="N11516" s="148"/>
      <c r="O11516" s="106"/>
      <c r="P11516" s="43"/>
      <c r="Q11516" s="205"/>
      <c r="R11516" s="84"/>
      <c r="S11516" s="31"/>
      <c r="T11516" s="31"/>
      <c r="U11516" s="169"/>
      <c r="V11516" s="150"/>
      <c r="W11516" s="141" t="str" cm="1">
        <f t="array" ref="W11516">IF(SUM(LEN(B11516:V11516))=0,"",IF(OR(OR(ISBLANK(F11516),SUM(LEN(C11516),LEN(D11516))=0),AND(NOT(E11516="Unknown"),ISBLANK(J11516)),AND(NOT(O11516="Unknown"),ISBLANK(R11516))),"Missing Information", INDEX(Table15[Entire Service Line Classification], MATCH(SUMIFS(Table15[Unique ID],Table15[System-Owned Portion],E11516,Table15[If Material Anything Other than "Lead" in Column E,Was Material Ever Previously Lead?],G11516,Table15[Customer-Owned Portion],O11516),Table15[Unique ID],0),0)))</f>
        <v/>
      </c>
    </row>
    <row r="11517" spans="2:23" x14ac:dyDescent="0.25">
      <c r="B11517" s="146"/>
      <c r="C11517" s="31"/>
      <c r="D11517" s="31"/>
      <c r="E11517" s="44"/>
      <c r="F11517" s="43"/>
      <c r="G11517" s="84"/>
      <c r="H11517" s="31"/>
      <c r="I11517" s="205"/>
      <c r="J11517" s="84"/>
      <c r="K11517" s="31"/>
      <c r="L11517" s="31"/>
      <c r="M11517" s="169"/>
      <c r="N11517" s="148"/>
      <c r="O11517" s="106"/>
      <c r="P11517" s="43"/>
      <c r="Q11517" s="205"/>
      <c r="R11517" s="84"/>
      <c r="S11517" s="31"/>
      <c r="T11517" s="31"/>
      <c r="U11517" s="169"/>
      <c r="V11517" s="150"/>
      <c r="W11517" s="141" t="str" cm="1">
        <f t="array" ref="W11517">IF(SUM(LEN(B11517:V11517))=0,"",IF(OR(OR(ISBLANK(F11517),SUM(LEN(C11517),LEN(D11517))=0),AND(NOT(E11517="Unknown"),ISBLANK(J11517)),AND(NOT(O11517="Unknown"),ISBLANK(R11517))),"Missing Information", INDEX(Table15[Entire Service Line Classification], MATCH(SUMIFS(Table15[Unique ID],Table15[System-Owned Portion],E11517,Table15[If Material Anything Other than "Lead" in Column E,Was Material Ever Previously Lead?],G11517,Table15[Customer-Owned Portion],O11517),Table15[Unique ID],0),0)))</f>
        <v/>
      </c>
    </row>
    <row r="11518" spans="2:23" x14ac:dyDescent="0.25">
      <c r="B11518" s="146"/>
      <c r="C11518" s="31"/>
      <c r="D11518" s="31"/>
      <c r="E11518" s="44"/>
      <c r="F11518" s="43"/>
      <c r="G11518" s="84"/>
      <c r="H11518" s="31"/>
      <c r="I11518" s="205"/>
      <c r="J11518" s="84"/>
      <c r="K11518" s="31"/>
      <c r="L11518" s="31"/>
      <c r="M11518" s="169"/>
      <c r="N11518" s="148"/>
      <c r="O11518" s="106"/>
      <c r="P11518" s="43"/>
      <c r="Q11518" s="205"/>
      <c r="R11518" s="84"/>
      <c r="S11518" s="31"/>
      <c r="T11518" s="31"/>
      <c r="U11518" s="169"/>
      <c r="V11518" s="150"/>
      <c r="W11518" s="141" t="str" cm="1">
        <f t="array" ref="W11518">IF(SUM(LEN(B11518:V11518))=0,"",IF(OR(OR(ISBLANK(F11518),SUM(LEN(C11518),LEN(D11518))=0),AND(NOT(E11518="Unknown"),ISBLANK(J11518)),AND(NOT(O11518="Unknown"),ISBLANK(R11518))),"Missing Information", INDEX(Table15[Entire Service Line Classification], MATCH(SUMIFS(Table15[Unique ID],Table15[System-Owned Portion],E11518,Table15[If Material Anything Other than "Lead" in Column E,Was Material Ever Previously Lead?],G11518,Table15[Customer-Owned Portion],O11518),Table15[Unique ID],0),0)))</f>
        <v/>
      </c>
    </row>
    <row r="11519" spans="2:23" x14ac:dyDescent="0.25">
      <c r="B11519" s="146"/>
      <c r="C11519" s="31"/>
      <c r="D11519" s="31"/>
      <c r="E11519" s="44"/>
      <c r="F11519" s="43"/>
      <c r="G11519" s="84"/>
      <c r="H11519" s="31"/>
      <c r="I11519" s="205"/>
      <c r="J11519" s="84"/>
      <c r="K11519" s="31"/>
      <c r="L11519" s="31"/>
      <c r="M11519" s="169"/>
      <c r="N11519" s="148"/>
      <c r="O11519" s="106"/>
      <c r="P11519" s="43"/>
      <c r="Q11519" s="205"/>
      <c r="R11519" s="84"/>
      <c r="S11519" s="31"/>
      <c r="T11519" s="31"/>
      <c r="U11519" s="169"/>
      <c r="V11519" s="150"/>
      <c r="W11519" s="141" t="str" cm="1">
        <f t="array" ref="W11519">IF(SUM(LEN(B11519:V11519))=0,"",IF(OR(OR(ISBLANK(F11519),SUM(LEN(C11519),LEN(D11519))=0),AND(NOT(E11519="Unknown"),ISBLANK(J11519)),AND(NOT(O11519="Unknown"),ISBLANK(R11519))),"Missing Information", INDEX(Table15[Entire Service Line Classification], MATCH(SUMIFS(Table15[Unique ID],Table15[System-Owned Portion],E11519,Table15[If Material Anything Other than "Lead" in Column E,Was Material Ever Previously Lead?],G11519,Table15[Customer-Owned Portion],O11519),Table15[Unique ID],0),0)))</f>
        <v/>
      </c>
    </row>
    <row r="11520" spans="2:23" x14ac:dyDescent="0.25">
      <c r="B11520" s="146"/>
      <c r="C11520" s="31"/>
      <c r="D11520" s="31"/>
      <c r="E11520" s="44"/>
      <c r="F11520" s="43"/>
      <c r="G11520" s="84"/>
      <c r="H11520" s="31"/>
      <c r="I11520" s="205"/>
      <c r="J11520" s="84"/>
      <c r="K11520" s="31"/>
      <c r="L11520" s="31"/>
      <c r="M11520" s="169"/>
      <c r="N11520" s="148"/>
      <c r="O11520" s="106"/>
      <c r="P11520" s="43"/>
      <c r="Q11520" s="205"/>
      <c r="R11520" s="84"/>
      <c r="S11520" s="31"/>
      <c r="T11520" s="31"/>
      <c r="U11520" s="169"/>
      <c r="V11520" s="150"/>
      <c r="W11520" s="141" t="str" cm="1">
        <f t="array" ref="W11520">IF(SUM(LEN(B11520:V11520))=0,"",IF(OR(OR(ISBLANK(F11520),SUM(LEN(C11520),LEN(D11520))=0),AND(NOT(E11520="Unknown"),ISBLANK(J11520)),AND(NOT(O11520="Unknown"),ISBLANK(R11520))),"Missing Information", INDEX(Table15[Entire Service Line Classification], MATCH(SUMIFS(Table15[Unique ID],Table15[System-Owned Portion],E11520,Table15[If Material Anything Other than "Lead" in Column E,Was Material Ever Previously Lead?],G11520,Table15[Customer-Owned Portion],O11520),Table15[Unique ID],0),0)))</f>
        <v/>
      </c>
    </row>
    <row r="11521" spans="2:23" x14ac:dyDescent="0.25">
      <c r="B11521" s="146"/>
      <c r="C11521" s="31"/>
      <c r="D11521" s="31"/>
      <c r="E11521" s="44"/>
      <c r="F11521" s="43"/>
      <c r="G11521" s="84"/>
      <c r="H11521" s="31"/>
      <c r="I11521" s="205"/>
      <c r="J11521" s="84"/>
      <c r="K11521" s="31"/>
      <c r="L11521" s="31"/>
      <c r="M11521" s="169"/>
      <c r="N11521" s="148"/>
      <c r="O11521" s="106"/>
      <c r="P11521" s="43"/>
      <c r="Q11521" s="205"/>
      <c r="R11521" s="84"/>
      <c r="S11521" s="31"/>
      <c r="T11521" s="31"/>
      <c r="U11521" s="169"/>
      <c r="V11521" s="150"/>
      <c r="W11521" s="141" t="str" cm="1">
        <f t="array" ref="W11521">IF(SUM(LEN(B11521:V11521))=0,"",IF(OR(OR(ISBLANK(F11521),SUM(LEN(C11521),LEN(D11521))=0),AND(NOT(E11521="Unknown"),ISBLANK(J11521)),AND(NOT(O11521="Unknown"),ISBLANK(R11521))),"Missing Information", INDEX(Table15[Entire Service Line Classification], MATCH(SUMIFS(Table15[Unique ID],Table15[System-Owned Portion],E11521,Table15[If Material Anything Other than "Lead" in Column E,Was Material Ever Previously Lead?],G11521,Table15[Customer-Owned Portion],O11521),Table15[Unique ID],0),0)))</f>
        <v/>
      </c>
    </row>
    <row r="11522" spans="2:23" x14ac:dyDescent="0.25">
      <c r="B11522" s="146"/>
      <c r="C11522" s="31"/>
      <c r="D11522" s="31"/>
      <c r="E11522" s="44"/>
      <c r="F11522" s="43"/>
      <c r="G11522" s="84"/>
      <c r="H11522" s="31"/>
      <c r="I11522" s="205"/>
      <c r="J11522" s="84"/>
      <c r="K11522" s="31"/>
      <c r="L11522" s="31"/>
      <c r="M11522" s="169"/>
      <c r="N11522" s="148"/>
      <c r="O11522" s="106"/>
      <c r="P11522" s="43"/>
      <c r="Q11522" s="205"/>
      <c r="R11522" s="84"/>
      <c r="S11522" s="31"/>
      <c r="T11522" s="31"/>
      <c r="U11522" s="169"/>
      <c r="V11522" s="150"/>
      <c r="W11522" s="141" t="str" cm="1">
        <f t="array" ref="W11522">IF(SUM(LEN(B11522:V11522))=0,"",IF(OR(OR(ISBLANK(F11522),SUM(LEN(C11522),LEN(D11522))=0),AND(NOT(E11522="Unknown"),ISBLANK(J11522)),AND(NOT(O11522="Unknown"),ISBLANK(R11522))),"Missing Information", INDEX(Table15[Entire Service Line Classification], MATCH(SUMIFS(Table15[Unique ID],Table15[System-Owned Portion],E11522,Table15[If Material Anything Other than "Lead" in Column E,Was Material Ever Previously Lead?],G11522,Table15[Customer-Owned Portion],O11522),Table15[Unique ID],0),0)))</f>
        <v/>
      </c>
    </row>
    <row r="11523" spans="2:23" x14ac:dyDescent="0.25">
      <c r="B11523" s="146"/>
      <c r="C11523" s="31"/>
      <c r="D11523" s="31"/>
      <c r="E11523" s="44"/>
      <c r="F11523" s="43"/>
      <c r="G11523" s="84"/>
      <c r="H11523" s="31"/>
      <c r="I11523" s="205"/>
      <c r="J11523" s="84"/>
      <c r="K11523" s="31"/>
      <c r="L11523" s="31"/>
      <c r="M11523" s="169"/>
      <c r="N11523" s="148"/>
      <c r="O11523" s="106"/>
      <c r="P11523" s="43"/>
      <c r="Q11523" s="205"/>
      <c r="R11523" s="84"/>
      <c r="S11523" s="31"/>
      <c r="T11523" s="31"/>
      <c r="U11523" s="169"/>
      <c r="V11523" s="150"/>
      <c r="W11523" s="141" t="str" cm="1">
        <f t="array" ref="W11523">IF(SUM(LEN(B11523:V11523))=0,"",IF(OR(OR(ISBLANK(F11523),SUM(LEN(C11523),LEN(D11523))=0),AND(NOT(E11523="Unknown"),ISBLANK(J11523)),AND(NOT(O11523="Unknown"),ISBLANK(R11523))),"Missing Information", INDEX(Table15[Entire Service Line Classification], MATCH(SUMIFS(Table15[Unique ID],Table15[System-Owned Portion],E11523,Table15[If Material Anything Other than "Lead" in Column E,Was Material Ever Previously Lead?],G11523,Table15[Customer-Owned Portion],O11523),Table15[Unique ID],0),0)))</f>
        <v/>
      </c>
    </row>
    <row r="11524" spans="2:23" x14ac:dyDescent="0.25">
      <c r="B11524" s="146"/>
      <c r="C11524" s="31"/>
      <c r="D11524" s="31"/>
      <c r="E11524" s="44"/>
      <c r="F11524" s="43"/>
      <c r="G11524" s="84"/>
      <c r="H11524" s="31"/>
      <c r="I11524" s="205"/>
      <c r="J11524" s="84"/>
      <c r="K11524" s="31"/>
      <c r="L11524" s="31"/>
      <c r="M11524" s="169"/>
      <c r="N11524" s="148"/>
      <c r="O11524" s="106"/>
      <c r="P11524" s="43"/>
      <c r="Q11524" s="205"/>
      <c r="R11524" s="84"/>
      <c r="S11524" s="31"/>
      <c r="T11524" s="31"/>
      <c r="U11524" s="169"/>
      <c r="V11524" s="150"/>
      <c r="W11524" s="141" t="str" cm="1">
        <f t="array" ref="W11524">IF(SUM(LEN(B11524:V11524))=0,"",IF(OR(OR(ISBLANK(F11524),SUM(LEN(C11524),LEN(D11524))=0),AND(NOT(E11524="Unknown"),ISBLANK(J11524)),AND(NOT(O11524="Unknown"),ISBLANK(R11524))),"Missing Information", INDEX(Table15[Entire Service Line Classification], MATCH(SUMIFS(Table15[Unique ID],Table15[System-Owned Portion],E11524,Table15[If Material Anything Other than "Lead" in Column E,Was Material Ever Previously Lead?],G11524,Table15[Customer-Owned Portion],O11524),Table15[Unique ID],0),0)))</f>
        <v/>
      </c>
    </row>
    <row r="11525" spans="2:23" x14ac:dyDescent="0.25">
      <c r="B11525" s="146"/>
      <c r="C11525" s="31"/>
      <c r="D11525" s="31"/>
      <c r="E11525" s="44"/>
      <c r="F11525" s="43"/>
      <c r="G11525" s="84"/>
      <c r="H11525" s="31"/>
      <c r="I11525" s="205"/>
      <c r="J11525" s="84"/>
      <c r="K11525" s="31"/>
      <c r="L11525" s="31"/>
      <c r="M11525" s="169"/>
      <c r="N11525" s="148"/>
      <c r="O11525" s="106"/>
      <c r="P11525" s="43"/>
      <c r="Q11525" s="205"/>
      <c r="R11525" s="84"/>
      <c r="S11525" s="31"/>
      <c r="T11525" s="31"/>
      <c r="U11525" s="169"/>
      <c r="V11525" s="150"/>
      <c r="W11525" s="141" t="str" cm="1">
        <f t="array" ref="W11525">IF(SUM(LEN(B11525:V11525))=0,"",IF(OR(OR(ISBLANK(F11525),SUM(LEN(C11525),LEN(D11525))=0),AND(NOT(E11525="Unknown"),ISBLANK(J11525)),AND(NOT(O11525="Unknown"),ISBLANK(R11525))),"Missing Information", INDEX(Table15[Entire Service Line Classification], MATCH(SUMIFS(Table15[Unique ID],Table15[System-Owned Portion],E11525,Table15[If Material Anything Other than "Lead" in Column E,Was Material Ever Previously Lead?],G11525,Table15[Customer-Owned Portion],O11525),Table15[Unique ID],0),0)))</f>
        <v/>
      </c>
    </row>
    <row r="11526" spans="2:23" x14ac:dyDescent="0.25">
      <c r="B11526" s="146"/>
      <c r="C11526" s="31"/>
      <c r="D11526" s="31"/>
      <c r="E11526" s="44"/>
      <c r="F11526" s="43"/>
      <c r="G11526" s="84"/>
      <c r="H11526" s="31"/>
      <c r="I11526" s="205"/>
      <c r="J11526" s="84"/>
      <c r="K11526" s="31"/>
      <c r="L11526" s="31"/>
      <c r="M11526" s="169"/>
      <c r="N11526" s="148"/>
      <c r="O11526" s="106"/>
      <c r="P11526" s="43"/>
      <c r="Q11526" s="205"/>
      <c r="R11526" s="84"/>
      <c r="S11526" s="31"/>
      <c r="T11526" s="31"/>
      <c r="U11526" s="169"/>
      <c r="V11526" s="150"/>
      <c r="W11526" s="141" t="str" cm="1">
        <f t="array" ref="W11526">IF(SUM(LEN(B11526:V11526))=0,"",IF(OR(OR(ISBLANK(F11526),SUM(LEN(C11526),LEN(D11526))=0),AND(NOT(E11526="Unknown"),ISBLANK(J11526)),AND(NOT(O11526="Unknown"),ISBLANK(R11526))),"Missing Information", INDEX(Table15[Entire Service Line Classification], MATCH(SUMIFS(Table15[Unique ID],Table15[System-Owned Portion],E11526,Table15[If Material Anything Other than "Lead" in Column E,Was Material Ever Previously Lead?],G11526,Table15[Customer-Owned Portion],O11526),Table15[Unique ID],0),0)))</f>
        <v/>
      </c>
    </row>
    <row r="11527" spans="2:23" x14ac:dyDescent="0.25">
      <c r="B11527" s="146"/>
      <c r="C11527" s="31"/>
      <c r="D11527" s="31"/>
      <c r="E11527" s="44"/>
      <c r="F11527" s="43"/>
      <c r="G11527" s="84"/>
      <c r="H11527" s="31"/>
      <c r="I11527" s="205"/>
      <c r="J11527" s="84"/>
      <c r="K11527" s="31"/>
      <c r="L11527" s="31"/>
      <c r="M11527" s="169"/>
      <c r="N11527" s="148"/>
      <c r="O11527" s="106"/>
      <c r="P11527" s="43"/>
      <c r="Q11527" s="205"/>
      <c r="R11527" s="84"/>
      <c r="S11527" s="31"/>
      <c r="T11527" s="31"/>
      <c r="U11527" s="169"/>
      <c r="V11527" s="150"/>
      <c r="W11527" s="141" t="str" cm="1">
        <f t="array" ref="W11527">IF(SUM(LEN(B11527:V11527))=0,"",IF(OR(OR(ISBLANK(F11527),SUM(LEN(C11527),LEN(D11527))=0),AND(NOT(E11527="Unknown"),ISBLANK(J11527)),AND(NOT(O11527="Unknown"),ISBLANK(R11527))),"Missing Information", INDEX(Table15[Entire Service Line Classification], MATCH(SUMIFS(Table15[Unique ID],Table15[System-Owned Portion],E11527,Table15[If Material Anything Other than "Lead" in Column E,Was Material Ever Previously Lead?],G11527,Table15[Customer-Owned Portion],O11527),Table15[Unique ID],0),0)))</f>
        <v/>
      </c>
    </row>
    <row r="11528" spans="2:23" x14ac:dyDescent="0.25">
      <c r="B11528" s="146"/>
      <c r="C11528" s="31"/>
      <c r="D11528" s="31"/>
      <c r="E11528" s="44"/>
      <c r="F11528" s="43"/>
      <c r="G11528" s="84"/>
      <c r="H11528" s="31"/>
      <c r="I11528" s="205"/>
      <c r="J11528" s="84"/>
      <c r="K11528" s="31"/>
      <c r="L11528" s="31"/>
      <c r="M11528" s="169"/>
      <c r="N11528" s="148"/>
      <c r="O11528" s="106"/>
      <c r="P11528" s="43"/>
      <c r="Q11528" s="205"/>
      <c r="R11528" s="84"/>
      <c r="S11528" s="31"/>
      <c r="T11528" s="31"/>
      <c r="U11528" s="169"/>
      <c r="V11528" s="150"/>
      <c r="W11528" s="141" t="str" cm="1">
        <f t="array" ref="W11528">IF(SUM(LEN(B11528:V11528))=0,"",IF(OR(OR(ISBLANK(F11528),SUM(LEN(C11528),LEN(D11528))=0),AND(NOT(E11528="Unknown"),ISBLANK(J11528)),AND(NOT(O11528="Unknown"),ISBLANK(R11528))),"Missing Information", INDEX(Table15[Entire Service Line Classification], MATCH(SUMIFS(Table15[Unique ID],Table15[System-Owned Portion],E11528,Table15[If Material Anything Other than "Lead" in Column E,Was Material Ever Previously Lead?],G11528,Table15[Customer-Owned Portion],O11528),Table15[Unique ID],0),0)))</f>
        <v/>
      </c>
    </row>
    <row r="11529" spans="2:23" x14ac:dyDescent="0.25">
      <c r="B11529" s="146"/>
      <c r="C11529" s="31"/>
      <c r="D11529" s="31"/>
      <c r="E11529" s="44"/>
      <c r="F11529" s="43"/>
      <c r="G11529" s="84"/>
      <c r="H11529" s="31"/>
      <c r="I11529" s="205"/>
      <c r="J11529" s="84"/>
      <c r="K11529" s="31"/>
      <c r="L11529" s="31"/>
      <c r="M11529" s="169"/>
      <c r="N11529" s="148"/>
      <c r="O11529" s="106"/>
      <c r="P11529" s="43"/>
      <c r="Q11529" s="205"/>
      <c r="R11529" s="84"/>
      <c r="S11529" s="31"/>
      <c r="T11529" s="31"/>
      <c r="U11529" s="169"/>
      <c r="V11529" s="150"/>
      <c r="W11529" s="141" t="str" cm="1">
        <f t="array" ref="W11529">IF(SUM(LEN(B11529:V11529))=0,"",IF(OR(OR(ISBLANK(F11529),SUM(LEN(C11529),LEN(D11529))=0),AND(NOT(E11529="Unknown"),ISBLANK(J11529)),AND(NOT(O11529="Unknown"),ISBLANK(R11529))),"Missing Information", INDEX(Table15[Entire Service Line Classification], MATCH(SUMIFS(Table15[Unique ID],Table15[System-Owned Portion],E11529,Table15[If Material Anything Other than "Lead" in Column E,Was Material Ever Previously Lead?],G11529,Table15[Customer-Owned Portion],O11529),Table15[Unique ID],0),0)))</f>
        <v/>
      </c>
    </row>
    <row r="11530" spans="2:23" x14ac:dyDescent="0.25">
      <c r="B11530" s="146"/>
      <c r="C11530" s="31"/>
      <c r="D11530" s="31"/>
      <c r="E11530" s="44"/>
      <c r="F11530" s="43"/>
      <c r="G11530" s="84"/>
      <c r="H11530" s="31"/>
      <c r="I11530" s="205"/>
      <c r="J11530" s="84"/>
      <c r="K11530" s="31"/>
      <c r="L11530" s="31"/>
      <c r="M11530" s="169"/>
      <c r="N11530" s="148"/>
      <c r="O11530" s="106"/>
      <c r="P11530" s="43"/>
      <c r="Q11530" s="205"/>
      <c r="R11530" s="84"/>
      <c r="S11530" s="31"/>
      <c r="T11530" s="31"/>
      <c r="U11530" s="169"/>
      <c r="V11530" s="150"/>
      <c r="W11530" s="141" t="str" cm="1">
        <f t="array" ref="W11530">IF(SUM(LEN(B11530:V11530))=0,"",IF(OR(OR(ISBLANK(F11530),SUM(LEN(C11530),LEN(D11530))=0),AND(NOT(E11530="Unknown"),ISBLANK(J11530)),AND(NOT(O11530="Unknown"),ISBLANK(R11530))),"Missing Information", INDEX(Table15[Entire Service Line Classification], MATCH(SUMIFS(Table15[Unique ID],Table15[System-Owned Portion],E11530,Table15[If Material Anything Other than "Lead" in Column E,Was Material Ever Previously Lead?],G11530,Table15[Customer-Owned Portion],O11530),Table15[Unique ID],0),0)))</f>
        <v/>
      </c>
    </row>
    <row r="11531" spans="2:23" x14ac:dyDescent="0.25">
      <c r="B11531" s="146"/>
      <c r="C11531" s="31"/>
      <c r="D11531" s="31"/>
      <c r="E11531" s="44"/>
      <c r="F11531" s="43"/>
      <c r="G11531" s="84"/>
      <c r="H11531" s="31"/>
      <c r="I11531" s="205"/>
      <c r="J11531" s="84"/>
      <c r="K11531" s="31"/>
      <c r="L11531" s="31"/>
      <c r="M11531" s="169"/>
      <c r="N11531" s="148"/>
      <c r="O11531" s="106"/>
      <c r="P11531" s="43"/>
      <c r="Q11531" s="205"/>
      <c r="R11531" s="84"/>
      <c r="S11531" s="31"/>
      <c r="T11531" s="31"/>
      <c r="U11531" s="169"/>
      <c r="V11531" s="150"/>
      <c r="W11531" s="141" t="str" cm="1">
        <f t="array" ref="W11531">IF(SUM(LEN(B11531:V11531))=0,"",IF(OR(OR(ISBLANK(F11531),SUM(LEN(C11531),LEN(D11531))=0),AND(NOT(E11531="Unknown"),ISBLANK(J11531)),AND(NOT(O11531="Unknown"),ISBLANK(R11531))),"Missing Information", INDEX(Table15[Entire Service Line Classification], MATCH(SUMIFS(Table15[Unique ID],Table15[System-Owned Portion],E11531,Table15[If Material Anything Other than "Lead" in Column E,Was Material Ever Previously Lead?],G11531,Table15[Customer-Owned Portion],O11531),Table15[Unique ID],0),0)))</f>
        <v/>
      </c>
    </row>
    <row r="11532" spans="2:23" x14ac:dyDescent="0.25">
      <c r="B11532" s="146"/>
      <c r="C11532" s="31"/>
      <c r="D11532" s="31"/>
      <c r="E11532" s="44"/>
      <c r="F11532" s="43"/>
      <c r="G11532" s="84"/>
      <c r="H11532" s="31"/>
      <c r="I11532" s="205"/>
      <c r="J11532" s="84"/>
      <c r="K11532" s="31"/>
      <c r="L11532" s="31"/>
      <c r="M11532" s="169"/>
      <c r="N11532" s="148"/>
      <c r="O11532" s="106"/>
      <c r="P11532" s="43"/>
      <c r="Q11532" s="205"/>
      <c r="R11532" s="84"/>
      <c r="S11532" s="31"/>
      <c r="T11532" s="31"/>
      <c r="U11532" s="169"/>
      <c r="V11532" s="150"/>
      <c r="W11532" s="141" t="str" cm="1">
        <f t="array" ref="W11532">IF(SUM(LEN(B11532:V11532))=0,"",IF(OR(OR(ISBLANK(F11532),SUM(LEN(C11532),LEN(D11532))=0),AND(NOT(E11532="Unknown"),ISBLANK(J11532)),AND(NOT(O11532="Unknown"),ISBLANK(R11532))),"Missing Information", INDEX(Table15[Entire Service Line Classification], MATCH(SUMIFS(Table15[Unique ID],Table15[System-Owned Portion],E11532,Table15[If Material Anything Other than "Lead" in Column E,Was Material Ever Previously Lead?],G11532,Table15[Customer-Owned Portion],O11532),Table15[Unique ID],0),0)))</f>
        <v/>
      </c>
    </row>
    <row r="11533" spans="2:23" x14ac:dyDescent="0.25">
      <c r="B11533" s="146"/>
      <c r="C11533" s="31"/>
      <c r="D11533" s="31"/>
      <c r="E11533" s="44"/>
      <c r="F11533" s="43"/>
      <c r="G11533" s="84"/>
      <c r="H11533" s="31"/>
      <c r="I11533" s="205"/>
      <c r="J11533" s="84"/>
      <c r="K11533" s="31"/>
      <c r="L11533" s="31"/>
      <c r="M11533" s="169"/>
      <c r="N11533" s="148"/>
      <c r="O11533" s="106"/>
      <c r="P11533" s="43"/>
      <c r="Q11533" s="205"/>
      <c r="R11533" s="84"/>
      <c r="S11533" s="31"/>
      <c r="T11533" s="31"/>
      <c r="U11533" s="169"/>
      <c r="V11533" s="150"/>
      <c r="W11533" s="141" t="str" cm="1">
        <f t="array" ref="W11533">IF(SUM(LEN(B11533:V11533))=0,"",IF(OR(OR(ISBLANK(F11533),SUM(LEN(C11533),LEN(D11533))=0),AND(NOT(E11533="Unknown"),ISBLANK(J11533)),AND(NOT(O11533="Unknown"),ISBLANK(R11533))),"Missing Information", INDEX(Table15[Entire Service Line Classification], MATCH(SUMIFS(Table15[Unique ID],Table15[System-Owned Portion],E11533,Table15[If Material Anything Other than "Lead" in Column E,Was Material Ever Previously Lead?],G11533,Table15[Customer-Owned Portion],O11533),Table15[Unique ID],0),0)))</f>
        <v/>
      </c>
    </row>
    <row r="11534" spans="2:23" x14ac:dyDescent="0.25">
      <c r="B11534" s="146"/>
      <c r="C11534" s="31"/>
      <c r="D11534" s="31"/>
      <c r="E11534" s="44"/>
      <c r="F11534" s="43"/>
      <c r="G11534" s="84"/>
      <c r="H11534" s="31"/>
      <c r="I11534" s="205"/>
      <c r="J11534" s="84"/>
      <c r="K11534" s="31"/>
      <c r="L11534" s="31"/>
      <c r="M11534" s="169"/>
      <c r="N11534" s="148"/>
      <c r="O11534" s="106"/>
      <c r="P11534" s="43"/>
      <c r="Q11534" s="205"/>
      <c r="R11534" s="84"/>
      <c r="S11534" s="31"/>
      <c r="T11534" s="31"/>
      <c r="U11534" s="169"/>
      <c r="V11534" s="150"/>
      <c r="W11534" s="141" t="str" cm="1">
        <f t="array" ref="W11534">IF(SUM(LEN(B11534:V11534))=0,"",IF(OR(OR(ISBLANK(F11534),SUM(LEN(C11534),LEN(D11534))=0),AND(NOT(E11534="Unknown"),ISBLANK(J11534)),AND(NOT(O11534="Unknown"),ISBLANK(R11534))),"Missing Information", INDEX(Table15[Entire Service Line Classification], MATCH(SUMIFS(Table15[Unique ID],Table15[System-Owned Portion],E11534,Table15[If Material Anything Other than "Lead" in Column E,Was Material Ever Previously Lead?],G11534,Table15[Customer-Owned Portion],O11534),Table15[Unique ID],0),0)))</f>
        <v/>
      </c>
    </row>
    <row r="11535" spans="2:23" x14ac:dyDescent="0.25">
      <c r="B11535" s="146"/>
      <c r="C11535" s="31"/>
      <c r="D11535" s="31"/>
      <c r="E11535" s="44"/>
      <c r="F11535" s="43"/>
      <c r="G11535" s="84"/>
      <c r="H11535" s="31"/>
      <c r="I11535" s="205"/>
      <c r="J11535" s="84"/>
      <c r="K11535" s="31"/>
      <c r="L11535" s="31"/>
      <c r="M11535" s="169"/>
      <c r="N11535" s="148"/>
      <c r="O11535" s="106"/>
      <c r="P11535" s="43"/>
      <c r="Q11535" s="205"/>
      <c r="R11535" s="84"/>
      <c r="S11535" s="31"/>
      <c r="T11535" s="31"/>
      <c r="U11535" s="169"/>
      <c r="V11535" s="150"/>
      <c r="W11535" s="141" t="str" cm="1">
        <f t="array" ref="W11535">IF(SUM(LEN(B11535:V11535))=0,"",IF(OR(OR(ISBLANK(F11535),SUM(LEN(C11535),LEN(D11535))=0),AND(NOT(E11535="Unknown"),ISBLANK(J11535)),AND(NOT(O11535="Unknown"),ISBLANK(R11535))),"Missing Information", INDEX(Table15[Entire Service Line Classification], MATCH(SUMIFS(Table15[Unique ID],Table15[System-Owned Portion],E11535,Table15[If Material Anything Other than "Lead" in Column E,Was Material Ever Previously Lead?],G11535,Table15[Customer-Owned Portion],O11535),Table15[Unique ID],0),0)))</f>
        <v/>
      </c>
    </row>
    <row r="11536" spans="2:23" x14ac:dyDescent="0.25">
      <c r="B11536" s="146"/>
      <c r="C11536" s="31"/>
      <c r="D11536" s="31"/>
      <c r="E11536" s="44"/>
      <c r="F11536" s="43"/>
      <c r="G11536" s="84"/>
      <c r="H11536" s="31"/>
      <c r="I11536" s="205"/>
      <c r="J11536" s="84"/>
      <c r="K11536" s="31"/>
      <c r="L11536" s="31"/>
      <c r="M11536" s="169"/>
      <c r="N11536" s="148"/>
      <c r="O11536" s="106"/>
      <c r="P11536" s="43"/>
      <c r="Q11536" s="205"/>
      <c r="R11536" s="84"/>
      <c r="S11536" s="31"/>
      <c r="T11536" s="31"/>
      <c r="U11536" s="169"/>
      <c r="V11536" s="150"/>
      <c r="W11536" s="141" t="str" cm="1">
        <f t="array" ref="W11536">IF(SUM(LEN(B11536:V11536))=0,"",IF(OR(OR(ISBLANK(F11536),SUM(LEN(C11536),LEN(D11536))=0),AND(NOT(E11536="Unknown"),ISBLANK(J11536)),AND(NOT(O11536="Unknown"),ISBLANK(R11536))),"Missing Information", INDEX(Table15[Entire Service Line Classification], MATCH(SUMIFS(Table15[Unique ID],Table15[System-Owned Portion],E11536,Table15[If Material Anything Other than "Lead" in Column E,Was Material Ever Previously Lead?],G11536,Table15[Customer-Owned Portion],O11536),Table15[Unique ID],0),0)))</f>
        <v/>
      </c>
    </row>
    <row r="11537" spans="2:23" x14ac:dyDescent="0.25">
      <c r="B11537" s="146"/>
      <c r="C11537" s="31"/>
      <c r="D11537" s="31"/>
      <c r="E11537" s="44"/>
      <c r="F11537" s="43"/>
      <c r="G11537" s="84"/>
      <c r="H11537" s="31"/>
      <c r="I11537" s="205"/>
      <c r="J11537" s="84"/>
      <c r="K11537" s="31"/>
      <c r="L11537" s="31"/>
      <c r="M11537" s="169"/>
      <c r="N11537" s="148"/>
      <c r="O11537" s="106"/>
      <c r="P11537" s="43"/>
      <c r="Q11537" s="205"/>
      <c r="R11537" s="84"/>
      <c r="S11537" s="31"/>
      <c r="T11537" s="31"/>
      <c r="U11537" s="169"/>
      <c r="V11537" s="150"/>
      <c r="W11537" s="141" t="str" cm="1">
        <f t="array" ref="W11537">IF(SUM(LEN(B11537:V11537))=0,"",IF(OR(OR(ISBLANK(F11537),SUM(LEN(C11537),LEN(D11537))=0),AND(NOT(E11537="Unknown"),ISBLANK(J11537)),AND(NOT(O11537="Unknown"),ISBLANK(R11537))),"Missing Information", INDEX(Table15[Entire Service Line Classification], MATCH(SUMIFS(Table15[Unique ID],Table15[System-Owned Portion],E11537,Table15[If Material Anything Other than "Lead" in Column E,Was Material Ever Previously Lead?],G11537,Table15[Customer-Owned Portion],O11537),Table15[Unique ID],0),0)))</f>
        <v/>
      </c>
    </row>
    <row r="11538" spans="2:23" x14ac:dyDescent="0.25">
      <c r="B11538" s="146"/>
      <c r="C11538" s="31"/>
      <c r="D11538" s="31"/>
      <c r="E11538" s="44"/>
      <c r="F11538" s="43"/>
      <c r="G11538" s="84"/>
      <c r="H11538" s="31"/>
      <c r="I11538" s="205"/>
      <c r="J11538" s="84"/>
      <c r="K11538" s="31"/>
      <c r="L11538" s="31"/>
      <c r="M11538" s="169"/>
      <c r="N11538" s="148"/>
      <c r="O11538" s="106"/>
      <c r="P11538" s="43"/>
      <c r="Q11538" s="205"/>
      <c r="R11538" s="84"/>
      <c r="S11538" s="31"/>
      <c r="T11538" s="31"/>
      <c r="U11538" s="169"/>
      <c r="V11538" s="150"/>
      <c r="W11538" s="141" t="str" cm="1">
        <f t="array" ref="W11538">IF(SUM(LEN(B11538:V11538))=0,"",IF(OR(OR(ISBLANK(F11538),SUM(LEN(C11538),LEN(D11538))=0),AND(NOT(E11538="Unknown"),ISBLANK(J11538)),AND(NOT(O11538="Unknown"),ISBLANK(R11538))),"Missing Information", INDEX(Table15[Entire Service Line Classification], MATCH(SUMIFS(Table15[Unique ID],Table15[System-Owned Portion],E11538,Table15[If Material Anything Other than "Lead" in Column E,Was Material Ever Previously Lead?],G11538,Table15[Customer-Owned Portion],O11538),Table15[Unique ID],0),0)))</f>
        <v/>
      </c>
    </row>
    <row r="11539" spans="2:23" x14ac:dyDescent="0.25">
      <c r="B11539" s="146"/>
      <c r="C11539" s="31"/>
      <c r="D11539" s="31"/>
      <c r="E11539" s="44"/>
      <c r="F11539" s="43"/>
      <c r="G11539" s="84"/>
      <c r="H11539" s="31"/>
      <c r="I11539" s="205"/>
      <c r="J11539" s="84"/>
      <c r="K11539" s="31"/>
      <c r="L11539" s="31"/>
      <c r="M11539" s="169"/>
      <c r="N11539" s="148"/>
      <c r="O11539" s="106"/>
      <c r="P11539" s="43"/>
      <c r="Q11539" s="205"/>
      <c r="R11539" s="84"/>
      <c r="S11539" s="31"/>
      <c r="T11539" s="31"/>
      <c r="U11539" s="169"/>
      <c r="V11539" s="150"/>
      <c r="W11539" s="141" t="str" cm="1">
        <f t="array" ref="W11539">IF(SUM(LEN(B11539:V11539))=0,"",IF(OR(OR(ISBLANK(F11539),SUM(LEN(C11539),LEN(D11539))=0),AND(NOT(E11539="Unknown"),ISBLANK(J11539)),AND(NOT(O11539="Unknown"),ISBLANK(R11539))),"Missing Information", INDEX(Table15[Entire Service Line Classification], MATCH(SUMIFS(Table15[Unique ID],Table15[System-Owned Portion],E11539,Table15[If Material Anything Other than "Lead" in Column E,Was Material Ever Previously Lead?],G11539,Table15[Customer-Owned Portion],O11539),Table15[Unique ID],0),0)))</f>
        <v/>
      </c>
    </row>
    <row r="11540" spans="2:23" x14ac:dyDescent="0.25">
      <c r="B11540" s="146"/>
      <c r="C11540" s="31"/>
      <c r="D11540" s="31"/>
      <c r="E11540" s="44"/>
      <c r="F11540" s="43"/>
      <c r="G11540" s="84"/>
      <c r="H11540" s="31"/>
      <c r="I11540" s="205"/>
      <c r="J11540" s="84"/>
      <c r="K11540" s="31"/>
      <c r="L11540" s="31"/>
      <c r="M11540" s="169"/>
      <c r="N11540" s="148"/>
      <c r="O11540" s="106"/>
      <c r="P11540" s="43"/>
      <c r="Q11540" s="205"/>
      <c r="R11540" s="84"/>
      <c r="S11540" s="31"/>
      <c r="T11540" s="31"/>
      <c r="U11540" s="169"/>
      <c r="V11540" s="150"/>
      <c r="W11540" s="141" t="str" cm="1">
        <f t="array" ref="W11540">IF(SUM(LEN(B11540:V11540))=0,"",IF(OR(OR(ISBLANK(F11540),SUM(LEN(C11540),LEN(D11540))=0),AND(NOT(E11540="Unknown"),ISBLANK(J11540)),AND(NOT(O11540="Unknown"),ISBLANK(R11540))),"Missing Information", INDEX(Table15[Entire Service Line Classification], MATCH(SUMIFS(Table15[Unique ID],Table15[System-Owned Portion],E11540,Table15[If Material Anything Other than "Lead" in Column E,Was Material Ever Previously Lead?],G11540,Table15[Customer-Owned Portion],O11540),Table15[Unique ID],0),0)))</f>
        <v/>
      </c>
    </row>
    <row r="11541" spans="2:23" x14ac:dyDescent="0.25">
      <c r="B11541" s="146"/>
      <c r="C11541" s="31"/>
      <c r="D11541" s="31"/>
      <c r="E11541" s="44"/>
      <c r="F11541" s="43"/>
      <c r="G11541" s="84"/>
      <c r="H11541" s="31"/>
      <c r="I11541" s="205"/>
      <c r="J11541" s="84"/>
      <c r="K11541" s="31"/>
      <c r="L11541" s="31"/>
      <c r="M11541" s="169"/>
      <c r="N11541" s="148"/>
      <c r="O11541" s="106"/>
      <c r="P11541" s="43"/>
      <c r="Q11541" s="205"/>
      <c r="R11541" s="84"/>
      <c r="S11541" s="31"/>
      <c r="T11541" s="31"/>
      <c r="U11541" s="169"/>
      <c r="V11541" s="150"/>
      <c r="W11541" s="141" t="str" cm="1">
        <f t="array" ref="W11541">IF(SUM(LEN(B11541:V11541))=0,"",IF(OR(OR(ISBLANK(F11541),SUM(LEN(C11541),LEN(D11541))=0),AND(NOT(E11541="Unknown"),ISBLANK(J11541)),AND(NOT(O11541="Unknown"),ISBLANK(R11541))),"Missing Information", INDEX(Table15[Entire Service Line Classification], MATCH(SUMIFS(Table15[Unique ID],Table15[System-Owned Portion],E11541,Table15[If Material Anything Other than "Lead" in Column E,Was Material Ever Previously Lead?],G11541,Table15[Customer-Owned Portion],O11541),Table15[Unique ID],0),0)))</f>
        <v/>
      </c>
    </row>
    <row r="11542" spans="2:23" x14ac:dyDescent="0.25">
      <c r="B11542" s="146"/>
      <c r="C11542" s="31"/>
      <c r="D11542" s="31"/>
      <c r="E11542" s="44"/>
      <c r="F11542" s="43"/>
      <c r="G11542" s="84"/>
      <c r="H11542" s="31"/>
      <c r="I11542" s="205"/>
      <c r="J11542" s="84"/>
      <c r="K11542" s="31"/>
      <c r="L11542" s="31"/>
      <c r="M11542" s="169"/>
      <c r="N11542" s="148"/>
      <c r="O11542" s="106"/>
      <c r="P11542" s="43"/>
      <c r="Q11542" s="205"/>
      <c r="R11542" s="84"/>
      <c r="S11542" s="31"/>
      <c r="T11542" s="31"/>
      <c r="U11542" s="169"/>
      <c r="V11542" s="150"/>
      <c r="W11542" s="141" t="str" cm="1">
        <f t="array" ref="W11542">IF(SUM(LEN(B11542:V11542))=0,"",IF(OR(OR(ISBLANK(F11542),SUM(LEN(C11542),LEN(D11542))=0),AND(NOT(E11542="Unknown"),ISBLANK(J11542)),AND(NOT(O11542="Unknown"),ISBLANK(R11542))),"Missing Information", INDEX(Table15[Entire Service Line Classification], MATCH(SUMIFS(Table15[Unique ID],Table15[System-Owned Portion],E11542,Table15[If Material Anything Other than "Lead" in Column E,Was Material Ever Previously Lead?],G11542,Table15[Customer-Owned Portion],O11542),Table15[Unique ID],0),0)))</f>
        <v/>
      </c>
    </row>
    <row r="11543" spans="2:23" x14ac:dyDescent="0.25">
      <c r="B11543" s="146"/>
      <c r="C11543" s="31"/>
      <c r="D11543" s="31"/>
      <c r="E11543" s="44"/>
      <c r="F11543" s="43"/>
      <c r="G11543" s="84"/>
      <c r="H11543" s="31"/>
      <c r="I11543" s="205"/>
      <c r="J11543" s="84"/>
      <c r="K11543" s="31"/>
      <c r="L11543" s="31"/>
      <c r="M11543" s="169"/>
      <c r="N11543" s="148"/>
      <c r="O11543" s="106"/>
      <c r="P11543" s="43"/>
      <c r="Q11543" s="205"/>
      <c r="R11543" s="84"/>
      <c r="S11543" s="31"/>
      <c r="T11543" s="31"/>
      <c r="U11543" s="169"/>
      <c r="V11543" s="150"/>
      <c r="W11543" s="141" t="str" cm="1">
        <f t="array" ref="W11543">IF(SUM(LEN(B11543:V11543))=0,"",IF(OR(OR(ISBLANK(F11543),SUM(LEN(C11543),LEN(D11543))=0),AND(NOT(E11543="Unknown"),ISBLANK(J11543)),AND(NOT(O11543="Unknown"),ISBLANK(R11543))),"Missing Information", INDEX(Table15[Entire Service Line Classification], MATCH(SUMIFS(Table15[Unique ID],Table15[System-Owned Portion],E11543,Table15[If Material Anything Other than "Lead" in Column E,Was Material Ever Previously Lead?],G11543,Table15[Customer-Owned Portion],O11543),Table15[Unique ID],0),0)))</f>
        <v/>
      </c>
    </row>
    <row r="11544" spans="2:23" x14ac:dyDescent="0.25">
      <c r="B11544" s="146"/>
      <c r="C11544" s="31"/>
      <c r="D11544" s="31"/>
      <c r="E11544" s="44"/>
      <c r="F11544" s="43"/>
      <c r="G11544" s="84"/>
      <c r="H11544" s="31"/>
      <c r="I11544" s="205"/>
      <c r="J11544" s="84"/>
      <c r="K11544" s="31"/>
      <c r="L11544" s="31"/>
      <c r="M11544" s="169"/>
      <c r="N11544" s="148"/>
      <c r="O11544" s="106"/>
      <c r="P11544" s="43"/>
      <c r="Q11544" s="205"/>
      <c r="R11544" s="84"/>
      <c r="S11544" s="31"/>
      <c r="T11544" s="31"/>
      <c r="U11544" s="169"/>
      <c r="V11544" s="150"/>
      <c r="W11544" s="141" t="str" cm="1">
        <f t="array" ref="W11544">IF(SUM(LEN(B11544:V11544))=0,"",IF(OR(OR(ISBLANK(F11544),SUM(LEN(C11544),LEN(D11544))=0),AND(NOT(E11544="Unknown"),ISBLANK(J11544)),AND(NOT(O11544="Unknown"),ISBLANK(R11544))),"Missing Information", INDEX(Table15[Entire Service Line Classification], MATCH(SUMIFS(Table15[Unique ID],Table15[System-Owned Portion],E11544,Table15[If Material Anything Other than "Lead" in Column E,Was Material Ever Previously Lead?],G11544,Table15[Customer-Owned Portion],O11544),Table15[Unique ID],0),0)))</f>
        <v/>
      </c>
    </row>
    <row r="11545" spans="2:23" x14ac:dyDescent="0.25">
      <c r="B11545" s="146"/>
      <c r="C11545" s="31"/>
      <c r="D11545" s="31"/>
      <c r="E11545" s="44"/>
      <c r="F11545" s="43"/>
      <c r="G11545" s="84"/>
      <c r="H11545" s="31"/>
      <c r="I11545" s="205"/>
      <c r="J11545" s="84"/>
      <c r="K11545" s="31"/>
      <c r="L11545" s="31"/>
      <c r="M11545" s="169"/>
      <c r="N11545" s="148"/>
      <c r="O11545" s="106"/>
      <c r="P11545" s="43"/>
      <c r="Q11545" s="205"/>
      <c r="R11545" s="84"/>
      <c r="S11545" s="31"/>
      <c r="T11545" s="31"/>
      <c r="U11545" s="169"/>
      <c r="V11545" s="150"/>
      <c r="W11545" s="141" t="str" cm="1">
        <f t="array" ref="W11545">IF(SUM(LEN(B11545:V11545))=0,"",IF(OR(OR(ISBLANK(F11545),SUM(LEN(C11545),LEN(D11545))=0),AND(NOT(E11545="Unknown"),ISBLANK(J11545)),AND(NOT(O11545="Unknown"),ISBLANK(R11545))),"Missing Information", INDEX(Table15[Entire Service Line Classification], MATCH(SUMIFS(Table15[Unique ID],Table15[System-Owned Portion],E11545,Table15[If Material Anything Other than "Lead" in Column E,Was Material Ever Previously Lead?],G11545,Table15[Customer-Owned Portion],O11545),Table15[Unique ID],0),0)))</f>
        <v/>
      </c>
    </row>
    <row r="11546" spans="2:23" x14ac:dyDescent="0.25">
      <c r="B11546" s="146"/>
      <c r="C11546" s="31"/>
      <c r="D11546" s="31"/>
      <c r="E11546" s="44"/>
      <c r="F11546" s="43"/>
      <c r="G11546" s="84"/>
      <c r="H11546" s="31"/>
      <c r="I11546" s="205"/>
      <c r="J11546" s="84"/>
      <c r="K11546" s="31"/>
      <c r="L11546" s="31"/>
      <c r="M11546" s="169"/>
      <c r="N11546" s="148"/>
      <c r="O11546" s="106"/>
      <c r="P11546" s="43"/>
      <c r="Q11546" s="205"/>
      <c r="R11546" s="84"/>
      <c r="S11546" s="31"/>
      <c r="T11546" s="31"/>
      <c r="U11546" s="169"/>
      <c r="V11546" s="150"/>
      <c r="W11546" s="141" t="str" cm="1">
        <f t="array" ref="W11546">IF(SUM(LEN(B11546:V11546))=0,"",IF(OR(OR(ISBLANK(F11546),SUM(LEN(C11546),LEN(D11546))=0),AND(NOT(E11546="Unknown"),ISBLANK(J11546)),AND(NOT(O11546="Unknown"),ISBLANK(R11546))),"Missing Information", INDEX(Table15[Entire Service Line Classification], MATCH(SUMIFS(Table15[Unique ID],Table15[System-Owned Portion],E11546,Table15[If Material Anything Other than "Lead" in Column E,Was Material Ever Previously Lead?],G11546,Table15[Customer-Owned Portion],O11546),Table15[Unique ID],0),0)))</f>
        <v/>
      </c>
    </row>
    <row r="11547" spans="2:23" x14ac:dyDescent="0.25">
      <c r="B11547" s="146"/>
      <c r="C11547" s="31"/>
      <c r="D11547" s="31"/>
      <c r="E11547" s="44"/>
      <c r="F11547" s="43"/>
      <c r="G11547" s="84"/>
      <c r="H11547" s="31"/>
      <c r="I11547" s="205"/>
      <c r="J11547" s="84"/>
      <c r="K11547" s="31"/>
      <c r="L11547" s="31"/>
      <c r="M11547" s="169"/>
      <c r="N11547" s="148"/>
      <c r="O11547" s="106"/>
      <c r="P11547" s="43"/>
      <c r="Q11547" s="205"/>
      <c r="R11547" s="84"/>
      <c r="S11547" s="31"/>
      <c r="T11547" s="31"/>
      <c r="U11547" s="169"/>
      <c r="V11547" s="150"/>
      <c r="W11547" s="141" t="str" cm="1">
        <f t="array" ref="W11547">IF(SUM(LEN(B11547:V11547))=0,"",IF(OR(OR(ISBLANK(F11547),SUM(LEN(C11547),LEN(D11547))=0),AND(NOT(E11547="Unknown"),ISBLANK(J11547)),AND(NOT(O11547="Unknown"),ISBLANK(R11547))),"Missing Information", INDEX(Table15[Entire Service Line Classification], MATCH(SUMIFS(Table15[Unique ID],Table15[System-Owned Portion],E11547,Table15[If Material Anything Other than "Lead" in Column E,Was Material Ever Previously Lead?],G11547,Table15[Customer-Owned Portion],O11547),Table15[Unique ID],0),0)))</f>
        <v/>
      </c>
    </row>
    <row r="11548" spans="2:23" x14ac:dyDescent="0.25">
      <c r="B11548" s="146"/>
      <c r="C11548" s="31"/>
      <c r="D11548" s="31"/>
      <c r="E11548" s="44"/>
      <c r="F11548" s="43"/>
      <c r="G11548" s="84"/>
      <c r="H11548" s="31"/>
      <c r="I11548" s="205"/>
      <c r="J11548" s="84"/>
      <c r="K11548" s="31"/>
      <c r="L11548" s="31"/>
      <c r="M11548" s="169"/>
      <c r="N11548" s="148"/>
      <c r="O11548" s="106"/>
      <c r="P11548" s="43"/>
      <c r="Q11548" s="205"/>
      <c r="R11548" s="84"/>
      <c r="S11548" s="31"/>
      <c r="T11548" s="31"/>
      <c r="U11548" s="169"/>
      <c r="V11548" s="150"/>
      <c r="W11548" s="141" t="str" cm="1">
        <f t="array" ref="W11548">IF(SUM(LEN(B11548:V11548))=0,"",IF(OR(OR(ISBLANK(F11548),SUM(LEN(C11548),LEN(D11548))=0),AND(NOT(E11548="Unknown"),ISBLANK(J11548)),AND(NOT(O11548="Unknown"),ISBLANK(R11548))),"Missing Information", INDEX(Table15[Entire Service Line Classification], MATCH(SUMIFS(Table15[Unique ID],Table15[System-Owned Portion],E11548,Table15[If Material Anything Other than "Lead" in Column E,Was Material Ever Previously Lead?],G11548,Table15[Customer-Owned Portion],O11548),Table15[Unique ID],0),0)))</f>
        <v/>
      </c>
    </row>
    <row r="11549" spans="2:23" x14ac:dyDescent="0.25">
      <c r="B11549" s="146"/>
      <c r="C11549" s="31"/>
      <c r="D11549" s="31"/>
      <c r="E11549" s="44"/>
      <c r="F11549" s="43"/>
      <c r="G11549" s="84"/>
      <c r="H11549" s="31"/>
      <c r="I11549" s="205"/>
      <c r="J11549" s="84"/>
      <c r="K11549" s="31"/>
      <c r="L11549" s="31"/>
      <c r="M11549" s="169"/>
      <c r="N11549" s="148"/>
      <c r="O11549" s="106"/>
      <c r="P11549" s="43"/>
      <c r="Q11549" s="205"/>
      <c r="R11549" s="84"/>
      <c r="S11549" s="31"/>
      <c r="T11549" s="31"/>
      <c r="U11549" s="169"/>
      <c r="V11549" s="150"/>
      <c r="W11549" s="141" t="str" cm="1">
        <f t="array" ref="W11549">IF(SUM(LEN(B11549:V11549))=0,"",IF(OR(OR(ISBLANK(F11549),SUM(LEN(C11549),LEN(D11549))=0),AND(NOT(E11549="Unknown"),ISBLANK(J11549)),AND(NOT(O11549="Unknown"),ISBLANK(R11549))),"Missing Information", INDEX(Table15[Entire Service Line Classification], MATCH(SUMIFS(Table15[Unique ID],Table15[System-Owned Portion],E11549,Table15[If Material Anything Other than "Lead" in Column E,Was Material Ever Previously Lead?],G11549,Table15[Customer-Owned Portion],O11549),Table15[Unique ID],0),0)))</f>
        <v/>
      </c>
    </row>
    <row r="11550" spans="2:23" x14ac:dyDescent="0.25">
      <c r="B11550" s="146"/>
      <c r="C11550" s="31"/>
      <c r="D11550" s="31"/>
      <c r="E11550" s="44"/>
      <c r="F11550" s="43"/>
      <c r="G11550" s="84"/>
      <c r="H11550" s="31"/>
      <c r="I11550" s="205"/>
      <c r="J11550" s="84"/>
      <c r="K11550" s="31"/>
      <c r="L11550" s="31"/>
      <c r="M11550" s="169"/>
      <c r="N11550" s="148"/>
      <c r="O11550" s="106"/>
      <c r="P11550" s="43"/>
      <c r="Q11550" s="205"/>
      <c r="R11550" s="84"/>
      <c r="S11550" s="31"/>
      <c r="T11550" s="31"/>
      <c r="U11550" s="169"/>
      <c r="V11550" s="150"/>
      <c r="W11550" s="141" t="str" cm="1">
        <f t="array" ref="W11550">IF(SUM(LEN(B11550:V11550))=0,"",IF(OR(OR(ISBLANK(F11550),SUM(LEN(C11550),LEN(D11550))=0),AND(NOT(E11550="Unknown"),ISBLANK(J11550)),AND(NOT(O11550="Unknown"),ISBLANK(R11550))),"Missing Information", INDEX(Table15[Entire Service Line Classification], MATCH(SUMIFS(Table15[Unique ID],Table15[System-Owned Portion],E11550,Table15[If Material Anything Other than "Lead" in Column E,Was Material Ever Previously Lead?],G11550,Table15[Customer-Owned Portion],O11550),Table15[Unique ID],0),0)))</f>
        <v/>
      </c>
    </row>
    <row r="11551" spans="2:23" x14ac:dyDescent="0.25">
      <c r="B11551" s="146"/>
      <c r="C11551" s="31"/>
      <c r="D11551" s="31"/>
      <c r="E11551" s="44"/>
      <c r="F11551" s="43"/>
      <c r="G11551" s="84"/>
      <c r="H11551" s="31"/>
      <c r="I11551" s="205"/>
      <c r="J11551" s="84"/>
      <c r="K11551" s="31"/>
      <c r="L11551" s="31"/>
      <c r="M11551" s="169"/>
      <c r="N11551" s="148"/>
      <c r="O11551" s="106"/>
      <c r="P11551" s="43"/>
      <c r="Q11551" s="205"/>
      <c r="R11551" s="84"/>
      <c r="S11551" s="31"/>
      <c r="T11551" s="31"/>
      <c r="U11551" s="169"/>
      <c r="V11551" s="150"/>
      <c r="W11551" s="141" t="str" cm="1">
        <f t="array" ref="W11551">IF(SUM(LEN(B11551:V11551))=0,"",IF(OR(OR(ISBLANK(F11551),SUM(LEN(C11551),LEN(D11551))=0),AND(NOT(E11551="Unknown"),ISBLANK(J11551)),AND(NOT(O11551="Unknown"),ISBLANK(R11551))),"Missing Information", INDEX(Table15[Entire Service Line Classification], MATCH(SUMIFS(Table15[Unique ID],Table15[System-Owned Portion],E11551,Table15[If Material Anything Other than "Lead" in Column E,Was Material Ever Previously Lead?],G11551,Table15[Customer-Owned Portion],O11551),Table15[Unique ID],0),0)))</f>
        <v/>
      </c>
    </row>
    <row r="11552" spans="2:23" x14ac:dyDescent="0.25">
      <c r="B11552" s="146"/>
      <c r="C11552" s="31"/>
      <c r="D11552" s="31"/>
      <c r="E11552" s="44"/>
      <c r="F11552" s="43"/>
      <c r="G11552" s="84"/>
      <c r="H11552" s="31"/>
      <c r="I11552" s="205"/>
      <c r="J11552" s="84"/>
      <c r="K11552" s="31"/>
      <c r="L11552" s="31"/>
      <c r="M11552" s="169"/>
      <c r="N11552" s="148"/>
      <c r="O11552" s="106"/>
      <c r="P11552" s="43"/>
      <c r="Q11552" s="205"/>
      <c r="R11552" s="84"/>
      <c r="S11552" s="31"/>
      <c r="T11552" s="31"/>
      <c r="U11552" s="169"/>
      <c r="V11552" s="150"/>
      <c r="W11552" s="141" t="str" cm="1">
        <f t="array" ref="W11552">IF(SUM(LEN(B11552:V11552))=0,"",IF(OR(OR(ISBLANK(F11552),SUM(LEN(C11552),LEN(D11552))=0),AND(NOT(E11552="Unknown"),ISBLANK(J11552)),AND(NOT(O11552="Unknown"),ISBLANK(R11552))),"Missing Information", INDEX(Table15[Entire Service Line Classification], MATCH(SUMIFS(Table15[Unique ID],Table15[System-Owned Portion],E11552,Table15[If Material Anything Other than "Lead" in Column E,Was Material Ever Previously Lead?],G11552,Table15[Customer-Owned Portion],O11552),Table15[Unique ID],0),0)))</f>
        <v/>
      </c>
    </row>
    <row r="11553" spans="2:23" x14ac:dyDescent="0.25">
      <c r="B11553" s="146"/>
      <c r="C11553" s="31"/>
      <c r="D11553" s="31"/>
      <c r="E11553" s="44"/>
      <c r="F11553" s="43"/>
      <c r="G11553" s="84"/>
      <c r="H11553" s="31"/>
      <c r="I11553" s="205"/>
      <c r="J11553" s="84"/>
      <c r="K11553" s="31"/>
      <c r="L11553" s="31"/>
      <c r="M11553" s="169"/>
      <c r="N11553" s="148"/>
      <c r="O11553" s="106"/>
      <c r="P11553" s="43"/>
      <c r="Q11553" s="205"/>
      <c r="R11553" s="84"/>
      <c r="S11553" s="31"/>
      <c r="T11553" s="31"/>
      <c r="U11553" s="169"/>
      <c r="V11553" s="150"/>
      <c r="W11553" s="141" t="str" cm="1">
        <f t="array" ref="W11553">IF(SUM(LEN(B11553:V11553))=0,"",IF(OR(OR(ISBLANK(F11553),SUM(LEN(C11553),LEN(D11553))=0),AND(NOT(E11553="Unknown"),ISBLANK(J11553)),AND(NOT(O11553="Unknown"),ISBLANK(R11553))),"Missing Information", INDEX(Table15[Entire Service Line Classification], MATCH(SUMIFS(Table15[Unique ID],Table15[System-Owned Portion],E11553,Table15[If Material Anything Other than "Lead" in Column E,Was Material Ever Previously Lead?],G11553,Table15[Customer-Owned Portion],O11553),Table15[Unique ID],0),0)))</f>
        <v/>
      </c>
    </row>
    <row r="11554" spans="2:23" x14ac:dyDescent="0.25">
      <c r="B11554" s="146"/>
      <c r="C11554" s="31"/>
      <c r="D11554" s="31"/>
      <c r="E11554" s="44"/>
      <c r="F11554" s="43"/>
      <c r="G11554" s="84"/>
      <c r="H11554" s="31"/>
      <c r="I11554" s="205"/>
      <c r="J11554" s="84"/>
      <c r="K11554" s="31"/>
      <c r="L11554" s="31"/>
      <c r="M11554" s="169"/>
      <c r="N11554" s="148"/>
      <c r="O11554" s="106"/>
      <c r="P11554" s="43"/>
      <c r="Q11554" s="205"/>
      <c r="R11554" s="84"/>
      <c r="S11554" s="31"/>
      <c r="T11554" s="31"/>
      <c r="U11554" s="169"/>
      <c r="V11554" s="150"/>
      <c r="W11554" s="141" t="str" cm="1">
        <f t="array" ref="W11554">IF(SUM(LEN(B11554:V11554))=0,"",IF(OR(OR(ISBLANK(F11554),SUM(LEN(C11554),LEN(D11554))=0),AND(NOT(E11554="Unknown"),ISBLANK(J11554)),AND(NOT(O11554="Unknown"),ISBLANK(R11554))),"Missing Information", INDEX(Table15[Entire Service Line Classification], MATCH(SUMIFS(Table15[Unique ID],Table15[System-Owned Portion],E11554,Table15[If Material Anything Other than "Lead" in Column E,Was Material Ever Previously Lead?],G11554,Table15[Customer-Owned Portion],O11554),Table15[Unique ID],0),0)))</f>
        <v/>
      </c>
    </row>
    <row r="11555" spans="2:23" x14ac:dyDescent="0.25">
      <c r="B11555" s="146"/>
      <c r="C11555" s="31"/>
      <c r="D11555" s="31"/>
      <c r="E11555" s="44"/>
      <c r="F11555" s="43"/>
      <c r="G11555" s="84"/>
      <c r="H11555" s="31"/>
      <c r="I11555" s="205"/>
      <c r="J11555" s="84"/>
      <c r="K11555" s="31"/>
      <c r="L11555" s="31"/>
      <c r="M11555" s="169"/>
      <c r="N11555" s="148"/>
      <c r="O11555" s="106"/>
      <c r="P11555" s="43"/>
      <c r="Q11555" s="205"/>
      <c r="R11555" s="84"/>
      <c r="S11555" s="31"/>
      <c r="T11555" s="31"/>
      <c r="U11555" s="169"/>
      <c r="V11555" s="150"/>
      <c r="W11555" s="141" t="str" cm="1">
        <f t="array" ref="W11555">IF(SUM(LEN(B11555:V11555))=0,"",IF(OR(OR(ISBLANK(F11555),SUM(LEN(C11555),LEN(D11555))=0),AND(NOT(E11555="Unknown"),ISBLANK(J11555)),AND(NOT(O11555="Unknown"),ISBLANK(R11555))),"Missing Information", INDEX(Table15[Entire Service Line Classification], MATCH(SUMIFS(Table15[Unique ID],Table15[System-Owned Portion],E11555,Table15[If Material Anything Other than "Lead" in Column E,Was Material Ever Previously Lead?],G11555,Table15[Customer-Owned Portion],O11555),Table15[Unique ID],0),0)))</f>
        <v/>
      </c>
    </row>
    <row r="11556" spans="2:23" x14ac:dyDescent="0.25">
      <c r="B11556" s="146"/>
      <c r="C11556" s="31"/>
      <c r="D11556" s="31"/>
      <c r="E11556" s="44"/>
      <c r="F11556" s="43"/>
      <c r="G11556" s="84"/>
      <c r="H11556" s="31"/>
      <c r="I11556" s="205"/>
      <c r="J11556" s="84"/>
      <c r="K11556" s="31"/>
      <c r="L11556" s="31"/>
      <c r="M11556" s="169"/>
      <c r="N11556" s="148"/>
      <c r="O11556" s="106"/>
      <c r="P11556" s="43"/>
      <c r="Q11556" s="205"/>
      <c r="R11556" s="84"/>
      <c r="S11556" s="31"/>
      <c r="T11556" s="31"/>
      <c r="U11556" s="169"/>
      <c r="V11556" s="150"/>
      <c r="W11556" s="141" t="str" cm="1">
        <f t="array" ref="W11556">IF(SUM(LEN(B11556:V11556))=0,"",IF(OR(OR(ISBLANK(F11556),SUM(LEN(C11556),LEN(D11556))=0),AND(NOT(E11556="Unknown"),ISBLANK(J11556)),AND(NOT(O11556="Unknown"),ISBLANK(R11556))),"Missing Information", INDEX(Table15[Entire Service Line Classification], MATCH(SUMIFS(Table15[Unique ID],Table15[System-Owned Portion],E11556,Table15[If Material Anything Other than "Lead" in Column E,Was Material Ever Previously Lead?],G11556,Table15[Customer-Owned Portion],O11556),Table15[Unique ID],0),0)))</f>
        <v/>
      </c>
    </row>
    <row r="11557" spans="2:23" x14ac:dyDescent="0.25">
      <c r="B11557" s="146"/>
      <c r="C11557" s="31"/>
      <c r="D11557" s="31"/>
      <c r="E11557" s="44"/>
      <c r="F11557" s="43"/>
      <c r="G11557" s="84"/>
      <c r="H11557" s="31"/>
      <c r="I11557" s="205"/>
      <c r="J11557" s="84"/>
      <c r="K11557" s="31"/>
      <c r="L11557" s="31"/>
      <c r="M11557" s="169"/>
      <c r="N11557" s="148"/>
      <c r="O11557" s="106"/>
      <c r="P11557" s="43"/>
      <c r="Q11557" s="205"/>
      <c r="R11557" s="84"/>
      <c r="S11557" s="31"/>
      <c r="T11557" s="31"/>
      <c r="U11557" s="169"/>
      <c r="V11557" s="150"/>
      <c r="W11557" s="141" t="str" cm="1">
        <f t="array" ref="W11557">IF(SUM(LEN(B11557:V11557))=0,"",IF(OR(OR(ISBLANK(F11557),SUM(LEN(C11557),LEN(D11557))=0),AND(NOT(E11557="Unknown"),ISBLANK(J11557)),AND(NOT(O11557="Unknown"),ISBLANK(R11557))),"Missing Information", INDEX(Table15[Entire Service Line Classification], MATCH(SUMIFS(Table15[Unique ID],Table15[System-Owned Portion],E11557,Table15[If Material Anything Other than "Lead" in Column E,Was Material Ever Previously Lead?],G11557,Table15[Customer-Owned Portion],O11557),Table15[Unique ID],0),0)))</f>
        <v/>
      </c>
    </row>
    <row r="11558" spans="2:23" x14ac:dyDescent="0.25">
      <c r="B11558" s="146"/>
      <c r="C11558" s="31"/>
      <c r="D11558" s="31"/>
      <c r="E11558" s="44"/>
      <c r="F11558" s="43"/>
      <c r="G11558" s="84"/>
      <c r="H11558" s="31"/>
      <c r="I11558" s="205"/>
      <c r="J11558" s="84"/>
      <c r="K11558" s="31"/>
      <c r="L11558" s="31"/>
      <c r="M11558" s="169"/>
      <c r="N11558" s="148"/>
      <c r="O11558" s="106"/>
      <c r="P11558" s="43"/>
      <c r="Q11558" s="205"/>
      <c r="R11558" s="84"/>
      <c r="S11558" s="31"/>
      <c r="T11558" s="31"/>
      <c r="U11558" s="169"/>
      <c r="V11558" s="150"/>
      <c r="W11558" s="141" t="str" cm="1">
        <f t="array" ref="W11558">IF(SUM(LEN(B11558:V11558))=0,"",IF(OR(OR(ISBLANK(F11558),SUM(LEN(C11558),LEN(D11558))=0),AND(NOT(E11558="Unknown"),ISBLANK(J11558)),AND(NOT(O11558="Unknown"),ISBLANK(R11558))),"Missing Information", INDEX(Table15[Entire Service Line Classification], MATCH(SUMIFS(Table15[Unique ID],Table15[System-Owned Portion],E11558,Table15[If Material Anything Other than "Lead" in Column E,Was Material Ever Previously Lead?],G11558,Table15[Customer-Owned Portion],O11558),Table15[Unique ID],0),0)))</f>
        <v/>
      </c>
    </row>
    <row r="11559" spans="2:23" x14ac:dyDescent="0.25">
      <c r="B11559" s="146"/>
      <c r="C11559" s="31"/>
      <c r="D11559" s="31"/>
      <c r="E11559" s="44"/>
      <c r="F11559" s="43"/>
      <c r="G11559" s="84"/>
      <c r="H11559" s="31"/>
      <c r="I11559" s="205"/>
      <c r="J11559" s="84"/>
      <c r="K11559" s="31"/>
      <c r="L11559" s="31"/>
      <c r="M11559" s="169"/>
      <c r="N11559" s="148"/>
      <c r="O11559" s="106"/>
      <c r="P11559" s="43"/>
      <c r="Q11559" s="205"/>
      <c r="R11559" s="84"/>
      <c r="S11559" s="31"/>
      <c r="T11559" s="31"/>
      <c r="U11559" s="169"/>
      <c r="V11559" s="150"/>
      <c r="W11559" s="141" t="str" cm="1">
        <f t="array" ref="W11559">IF(SUM(LEN(B11559:V11559))=0,"",IF(OR(OR(ISBLANK(F11559),SUM(LEN(C11559),LEN(D11559))=0),AND(NOT(E11559="Unknown"),ISBLANK(J11559)),AND(NOT(O11559="Unknown"),ISBLANK(R11559))),"Missing Information", INDEX(Table15[Entire Service Line Classification], MATCH(SUMIFS(Table15[Unique ID],Table15[System-Owned Portion],E11559,Table15[If Material Anything Other than "Lead" in Column E,Was Material Ever Previously Lead?],G11559,Table15[Customer-Owned Portion],O11559),Table15[Unique ID],0),0)))</f>
        <v/>
      </c>
    </row>
    <row r="11560" spans="2:23" x14ac:dyDescent="0.25">
      <c r="B11560" s="146"/>
      <c r="C11560" s="31"/>
      <c r="D11560" s="31"/>
      <c r="E11560" s="44"/>
      <c r="F11560" s="43"/>
      <c r="G11560" s="84"/>
      <c r="H11560" s="31"/>
      <c r="I11560" s="205"/>
      <c r="J11560" s="84"/>
      <c r="K11560" s="31"/>
      <c r="L11560" s="31"/>
      <c r="M11560" s="169"/>
      <c r="N11560" s="148"/>
      <c r="O11560" s="106"/>
      <c r="P11560" s="43"/>
      <c r="Q11560" s="205"/>
      <c r="R11560" s="84"/>
      <c r="S11560" s="31"/>
      <c r="T11560" s="31"/>
      <c r="U11560" s="169"/>
      <c r="V11560" s="150"/>
      <c r="W11560" s="141" t="str" cm="1">
        <f t="array" ref="W11560">IF(SUM(LEN(B11560:V11560))=0,"",IF(OR(OR(ISBLANK(F11560),SUM(LEN(C11560),LEN(D11560))=0),AND(NOT(E11560="Unknown"),ISBLANK(J11560)),AND(NOT(O11560="Unknown"),ISBLANK(R11560))),"Missing Information", INDEX(Table15[Entire Service Line Classification], MATCH(SUMIFS(Table15[Unique ID],Table15[System-Owned Portion],E11560,Table15[If Material Anything Other than "Lead" in Column E,Was Material Ever Previously Lead?],G11560,Table15[Customer-Owned Portion],O11560),Table15[Unique ID],0),0)))</f>
        <v/>
      </c>
    </row>
    <row r="11561" spans="2:23" x14ac:dyDescent="0.25">
      <c r="B11561" s="146"/>
      <c r="C11561" s="31"/>
      <c r="D11561" s="31"/>
      <c r="E11561" s="44"/>
      <c r="F11561" s="43"/>
      <c r="G11561" s="84"/>
      <c r="H11561" s="31"/>
      <c r="I11561" s="205"/>
      <c r="J11561" s="84"/>
      <c r="K11561" s="31"/>
      <c r="L11561" s="31"/>
      <c r="M11561" s="169"/>
      <c r="N11561" s="148"/>
      <c r="O11561" s="106"/>
      <c r="P11561" s="43"/>
      <c r="Q11561" s="205"/>
      <c r="R11561" s="84"/>
      <c r="S11561" s="31"/>
      <c r="T11561" s="31"/>
      <c r="U11561" s="169"/>
      <c r="V11561" s="150"/>
      <c r="W11561" s="141" t="str" cm="1">
        <f t="array" ref="W11561">IF(SUM(LEN(B11561:V11561))=0,"",IF(OR(OR(ISBLANK(F11561),SUM(LEN(C11561),LEN(D11561))=0),AND(NOT(E11561="Unknown"),ISBLANK(J11561)),AND(NOT(O11561="Unknown"),ISBLANK(R11561))),"Missing Information", INDEX(Table15[Entire Service Line Classification], MATCH(SUMIFS(Table15[Unique ID],Table15[System-Owned Portion],E11561,Table15[If Material Anything Other than "Lead" in Column E,Was Material Ever Previously Lead?],G11561,Table15[Customer-Owned Portion],O11561),Table15[Unique ID],0),0)))</f>
        <v/>
      </c>
    </row>
    <row r="11562" spans="2:23" x14ac:dyDescent="0.25">
      <c r="B11562" s="146"/>
      <c r="C11562" s="31"/>
      <c r="D11562" s="31"/>
      <c r="E11562" s="44"/>
      <c r="F11562" s="43"/>
      <c r="G11562" s="84"/>
      <c r="H11562" s="31"/>
      <c r="I11562" s="205"/>
      <c r="J11562" s="84"/>
      <c r="K11562" s="31"/>
      <c r="L11562" s="31"/>
      <c r="M11562" s="169"/>
      <c r="N11562" s="148"/>
      <c r="O11562" s="106"/>
      <c r="P11562" s="43"/>
      <c r="Q11562" s="205"/>
      <c r="R11562" s="84"/>
      <c r="S11562" s="31"/>
      <c r="T11562" s="31"/>
      <c r="U11562" s="169"/>
      <c r="V11562" s="150"/>
      <c r="W11562" s="141" t="str" cm="1">
        <f t="array" ref="W11562">IF(SUM(LEN(B11562:V11562))=0,"",IF(OR(OR(ISBLANK(F11562),SUM(LEN(C11562),LEN(D11562))=0),AND(NOT(E11562="Unknown"),ISBLANK(J11562)),AND(NOT(O11562="Unknown"),ISBLANK(R11562))),"Missing Information", INDEX(Table15[Entire Service Line Classification], MATCH(SUMIFS(Table15[Unique ID],Table15[System-Owned Portion],E11562,Table15[If Material Anything Other than "Lead" in Column E,Was Material Ever Previously Lead?],G11562,Table15[Customer-Owned Portion],O11562),Table15[Unique ID],0),0)))</f>
        <v/>
      </c>
    </row>
    <row r="11563" spans="2:23" x14ac:dyDescent="0.25">
      <c r="B11563" s="146"/>
      <c r="C11563" s="31"/>
      <c r="D11563" s="31"/>
      <c r="E11563" s="44"/>
      <c r="F11563" s="43"/>
      <c r="G11563" s="84"/>
      <c r="H11563" s="31"/>
      <c r="I11563" s="205"/>
      <c r="J11563" s="84"/>
      <c r="K11563" s="31"/>
      <c r="L11563" s="31"/>
      <c r="M11563" s="169"/>
      <c r="N11563" s="148"/>
      <c r="O11563" s="106"/>
      <c r="P11563" s="43"/>
      <c r="Q11563" s="205"/>
      <c r="R11563" s="84"/>
      <c r="S11563" s="31"/>
      <c r="T11563" s="31"/>
      <c r="U11563" s="169"/>
      <c r="V11563" s="150"/>
      <c r="W11563" s="141" t="str" cm="1">
        <f t="array" ref="W11563">IF(SUM(LEN(B11563:V11563))=0,"",IF(OR(OR(ISBLANK(F11563),SUM(LEN(C11563),LEN(D11563))=0),AND(NOT(E11563="Unknown"),ISBLANK(J11563)),AND(NOT(O11563="Unknown"),ISBLANK(R11563))),"Missing Information", INDEX(Table15[Entire Service Line Classification], MATCH(SUMIFS(Table15[Unique ID],Table15[System-Owned Portion],E11563,Table15[If Material Anything Other than "Lead" in Column E,Was Material Ever Previously Lead?],G11563,Table15[Customer-Owned Portion],O11563),Table15[Unique ID],0),0)))</f>
        <v/>
      </c>
    </row>
    <row r="11564" spans="2:23" x14ac:dyDescent="0.25">
      <c r="B11564" s="146"/>
      <c r="C11564" s="31"/>
      <c r="D11564" s="31"/>
      <c r="E11564" s="44"/>
      <c r="F11564" s="43"/>
      <c r="G11564" s="84"/>
      <c r="H11564" s="31"/>
      <c r="I11564" s="205"/>
      <c r="J11564" s="84"/>
      <c r="K11564" s="31"/>
      <c r="L11564" s="31"/>
      <c r="M11564" s="169"/>
      <c r="N11564" s="148"/>
      <c r="O11564" s="106"/>
      <c r="P11564" s="43"/>
      <c r="Q11564" s="205"/>
      <c r="R11564" s="84"/>
      <c r="S11564" s="31"/>
      <c r="T11564" s="31"/>
      <c r="U11564" s="169"/>
      <c r="V11564" s="150"/>
      <c r="W11564" s="141" t="str" cm="1">
        <f t="array" ref="W11564">IF(SUM(LEN(B11564:V11564))=0,"",IF(OR(OR(ISBLANK(F11564),SUM(LEN(C11564),LEN(D11564))=0),AND(NOT(E11564="Unknown"),ISBLANK(J11564)),AND(NOT(O11564="Unknown"),ISBLANK(R11564))),"Missing Information", INDEX(Table15[Entire Service Line Classification], MATCH(SUMIFS(Table15[Unique ID],Table15[System-Owned Portion],E11564,Table15[If Material Anything Other than "Lead" in Column E,Was Material Ever Previously Lead?],G11564,Table15[Customer-Owned Portion],O11564),Table15[Unique ID],0),0)))</f>
        <v/>
      </c>
    </row>
    <row r="11565" spans="2:23" x14ac:dyDescent="0.25">
      <c r="B11565" s="146"/>
      <c r="C11565" s="31"/>
      <c r="D11565" s="31"/>
      <c r="E11565" s="44"/>
      <c r="F11565" s="43"/>
      <c r="G11565" s="84"/>
      <c r="H11565" s="31"/>
      <c r="I11565" s="205"/>
      <c r="J11565" s="84"/>
      <c r="K11565" s="31"/>
      <c r="L11565" s="31"/>
      <c r="M11565" s="169"/>
      <c r="N11565" s="148"/>
      <c r="O11565" s="106"/>
      <c r="P11565" s="43"/>
      <c r="Q11565" s="205"/>
      <c r="R11565" s="84"/>
      <c r="S11565" s="31"/>
      <c r="T11565" s="31"/>
      <c r="U11565" s="169"/>
      <c r="V11565" s="150"/>
      <c r="W11565" s="141" t="str" cm="1">
        <f t="array" ref="W11565">IF(SUM(LEN(B11565:V11565))=0,"",IF(OR(OR(ISBLANK(F11565),SUM(LEN(C11565),LEN(D11565))=0),AND(NOT(E11565="Unknown"),ISBLANK(J11565)),AND(NOT(O11565="Unknown"),ISBLANK(R11565))),"Missing Information", INDEX(Table15[Entire Service Line Classification], MATCH(SUMIFS(Table15[Unique ID],Table15[System-Owned Portion],E11565,Table15[If Material Anything Other than "Lead" in Column E,Was Material Ever Previously Lead?],G11565,Table15[Customer-Owned Portion],O11565),Table15[Unique ID],0),0)))</f>
        <v/>
      </c>
    </row>
    <row r="11566" spans="2:23" x14ac:dyDescent="0.25">
      <c r="B11566" s="146"/>
      <c r="C11566" s="31"/>
      <c r="D11566" s="31"/>
      <c r="E11566" s="44"/>
      <c r="F11566" s="43"/>
      <c r="G11566" s="84"/>
      <c r="H11566" s="31"/>
      <c r="I11566" s="205"/>
      <c r="J11566" s="84"/>
      <c r="K11566" s="31"/>
      <c r="L11566" s="31"/>
      <c r="M11566" s="169"/>
      <c r="N11566" s="148"/>
      <c r="O11566" s="106"/>
      <c r="P11566" s="43"/>
      <c r="Q11566" s="205"/>
      <c r="R11566" s="84"/>
      <c r="S11566" s="31"/>
      <c r="T11566" s="31"/>
      <c r="U11566" s="169"/>
      <c r="V11566" s="150"/>
      <c r="W11566" s="141" t="str" cm="1">
        <f t="array" ref="W11566">IF(SUM(LEN(B11566:V11566))=0,"",IF(OR(OR(ISBLANK(F11566),SUM(LEN(C11566),LEN(D11566))=0),AND(NOT(E11566="Unknown"),ISBLANK(J11566)),AND(NOT(O11566="Unknown"),ISBLANK(R11566))),"Missing Information", INDEX(Table15[Entire Service Line Classification], MATCH(SUMIFS(Table15[Unique ID],Table15[System-Owned Portion],E11566,Table15[If Material Anything Other than "Lead" in Column E,Was Material Ever Previously Lead?],G11566,Table15[Customer-Owned Portion],O11566),Table15[Unique ID],0),0)))</f>
        <v/>
      </c>
    </row>
    <row r="11567" spans="2:23" x14ac:dyDescent="0.25">
      <c r="B11567" s="146"/>
      <c r="C11567" s="31"/>
      <c r="D11567" s="31"/>
      <c r="E11567" s="44"/>
      <c r="F11567" s="43"/>
      <c r="G11567" s="84"/>
      <c r="H11567" s="31"/>
      <c r="I11567" s="205"/>
      <c r="J11567" s="84"/>
      <c r="K11567" s="31"/>
      <c r="L11567" s="31"/>
      <c r="M11567" s="169"/>
      <c r="N11567" s="148"/>
      <c r="O11567" s="106"/>
      <c r="P11567" s="43"/>
      <c r="Q11567" s="205"/>
      <c r="R11567" s="84"/>
      <c r="S11567" s="31"/>
      <c r="T11567" s="31"/>
      <c r="U11567" s="169"/>
      <c r="V11567" s="150"/>
      <c r="W11567" s="141" t="str" cm="1">
        <f t="array" ref="W11567">IF(SUM(LEN(B11567:V11567))=0,"",IF(OR(OR(ISBLANK(F11567),SUM(LEN(C11567),LEN(D11567))=0),AND(NOT(E11567="Unknown"),ISBLANK(J11567)),AND(NOT(O11567="Unknown"),ISBLANK(R11567))),"Missing Information", INDEX(Table15[Entire Service Line Classification], MATCH(SUMIFS(Table15[Unique ID],Table15[System-Owned Portion],E11567,Table15[If Material Anything Other than "Lead" in Column E,Was Material Ever Previously Lead?],G11567,Table15[Customer-Owned Portion],O11567),Table15[Unique ID],0),0)))</f>
        <v/>
      </c>
    </row>
    <row r="11568" spans="2:23" x14ac:dyDescent="0.25">
      <c r="B11568" s="146"/>
      <c r="C11568" s="31"/>
      <c r="D11568" s="31"/>
      <c r="E11568" s="44"/>
      <c r="F11568" s="43"/>
      <c r="G11568" s="84"/>
      <c r="H11568" s="31"/>
      <c r="I11568" s="205"/>
      <c r="J11568" s="84"/>
      <c r="K11568" s="31"/>
      <c r="L11568" s="31"/>
      <c r="M11568" s="169"/>
      <c r="N11568" s="148"/>
      <c r="O11568" s="106"/>
      <c r="P11568" s="43"/>
      <c r="Q11568" s="205"/>
      <c r="R11568" s="84"/>
      <c r="S11568" s="31"/>
      <c r="T11568" s="31"/>
      <c r="U11568" s="169"/>
      <c r="V11568" s="150"/>
      <c r="W11568" s="141" t="str" cm="1">
        <f t="array" ref="W11568">IF(SUM(LEN(B11568:V11568))=0,"",IF(OR(OR(ISBLANK(F11568),SUM(LEN(C11568),LEN(D11568))=0),AND(NOT(E11568="Unknown"),ISBLANK(J11568)),AND(NOT(O11568="Unknown"),ISBLANK(R11568))),"Missing Information", INDEX(Table15[Entire Service Line Classification], MATCH(SUMIFS(Table15[Unique ID],Table15[System-Owned Portion],E11568,Table15[If Material Anything Other than "Lead" in Column E,Was Material Ever Previously Lead?],G11568,Table15[Customer-Owned Portion],O11568),Table15[Unique ID],0),0)))</f>
        <v/>
      </c>
    </row>
    <row r="11569" spans="2:23" x14ac:dyDescent="0.25">
      <c r="B11569" s="146"/>
      <c r="C11569" s="31"/>
      <c r="D11569" s="31"/>
      <c r="E11569" s="44"/>
      <c r="F11569" s="43"/>
      <c r="G11569" s="84"/>
      <c r="H11569" s="31"/>
      <c r="I11569" s="205"/>
      <c r="J11569" s="84"/>
      <c r="K11569" s="31"/>
      <c r="L11569" s="31"/>
      <c r="M11569" s="169"/>
      <c r="N11569" s="148"/>
      <c r="O11569" s="106"/>
      <c r="P11569" s="43"/>
      <c r="Q11569" s="205"/>
      <c r="R11569" s="84"/>
      <c r="S11569" s="31"/>
      <c r="T11569" s="31"/>
      <c r="U11569" s="169"/>
      <c r="V11569" s="150"/>
      <c r="W11569" s="141" t="str" cm="1">
        <f t="array" ref="W11569">IF(SUM(LEN(B11569:V11569))=0,"",IF(OR(OR(ISBLANK(F11569),SUM(LEN(C11569),LEN(D11569))=0),AND(NOT(E11569="Unknown"),ISBLANK(J11569)),AND(NOT(O11569="Unknown"),ISBLANK(R11569))),"Missing Information", INDEX(Table15[Entire Service Line Classification], MATCH(SUMIFS(Table15[Unique ID],Table15[System-Owned Portion],E11569,Table15[If Material Anything Other than "Lead" in Column E,Was Material Ever Previously Lead?],G11569,Table15[Customer-Owned Portion],O11569),Table15[Unique ID],0),0)))</f>
        <v/>
      </c>
    </row>
    <row r="11570" spans="2:23" x14ac:dyDescent="0.25">
      <c r="B11570" s="146"/>
      <c r="C11570" s="31"/>
      <c r="D11570" s="31"/>
      <c r="E11570" s="44"/>
      <c r="F11570" s="43"/>
      <c r="G11570" s="84"/>
      <c r="H11570" s="31"/>
      <c r="I11570" s="205"/>
      <c r="J11570" s="84"/>
      <c r="K11570" s="31"/>
      <c r="L11570" s="31"/>
      <c r="M11570" s="169"/>
      <c r="N11570" s="148"/>
      <c r="O11570" s="106"/>
      <c r="P11570" s="43"/>
      <c r="Q11570" s="205"/>
      <c r="R11570" s="84"/>
      <c r="S11570" s="31"/>
      <c r="T11570" s="31"/>
      <c r="U11570" s="169"/>
      <c r="V11570" s="150"/>
      <c r="W11570" s="141" t="str" cm="1">
        <f t="array" ref="W11570">IF(SUM(LEN(B11570:V11570))=0,"",IF(OR(OR(ISBLANK(F11570),SUM(LEN(C11570),LEN(D11570))=0),AND(NOT(E11570="Unknown"),ISBLANK(J11570)),AND(NOT(O11570="Unknown"),ISBLANK(R11570))),"Missing Information", INDEX(Table15[Entire Service Line Classification], MATCH(SUMIFS(Table15[Unique ID],Table15[System-Owned Portion],E11570,Table15[If Material Anything Other than "Lead" in Column E,Was Material Ever Previously Lead?],G11570,Table15[Customer-Owned Portion],O11570),Table15[Unique ID],0),0)))</f>
        <v/>
      </c>
    </row>
    <row r="11571" spans="2:23" x14ac:dyDescent="0.25">
      <c r="B11571" s="146"/>
      <c r="C11571" s="31"/>
      <c r="D11571" s="31"/>
      <c r="E11571" s="44"/>
      <c r="F11571" s="43"/>
      <c r="G11571" s="84"/>
      <c r="H11571" s="31"/>
      <c r="I11571" s="205"/>
      <c r="J11571" s="84"/>
      <c r="K11571" s="31"/>
      <c r="L11571" s="31"/>
      <c r="M11571" s="169"/>
      <c r="N11571" s="148"/>
      <c r="O11571" s="106"/>
      <c r="P11571" s="43"/>
      <c r="Q11571" s="205"/>
      <c r="R11571" s="84"/>
      <c r="S11571" s="31"/>
      <c r="T11571" s="31"/>
      <c r="U11571" s="169"/>
      <c r="V11571" s="150"/>
      <c r="W11571" s="141" t="str" cm="1">
        <f t="array" ref="W11571">IF(SUM(LEN(B11571:V11571))=0,"",IF(OR(OR(ISBLANK(F11571),SUM(LEN(C11571),LEN(D11571))=0),AND(NOT(E11571="Unknown"),ISBLANK(J11571)),AND(NOT(O11571="Unknown"),ISBLANK(R11571))),"Missing Information", INDEX(Table15[Entire Service Line Classification], MATCH(SUMIFS(Table15[Unique ID],Table15[System-Owned Portion],E11571,Table15[If Material Anything Other than "Lead" in Column E,Was Material Ever Previously Lead?],G11571,Table15[Customer-Owned Portion],O11571),Table15[Unique ID],0),0)))</f>
        <v/>
      </c>
    </row>
    <row r="11572" spans="2:23" x14ac:dyDescent="0.25">
      <c r="B11572" s="146"/>
      <c r="C11572" s="31"/>
      <c r="D11572" s="31"/>
      <c r="E11572" s="44"/>
      <c r="F11572" s="43"/>
      <c r="G11572" s="84"/>
      <c r="H11572" s="31"/>
      <c r="I11572" s="205"/>
      <c r="J11572" s="84"/>
      <c r="K11572" s="31"/>
      <c r="L11572" s="31"/>
      <c r="M11572" s="169"/>
      <c r="N11572" s="148"/>
      <c r="O11572" s="106"/>
      <c r="P11572" s="43"/>
      <c r="Q11572" s="205"/>
      <c r="R11572" s="84"/>
      <c r="S11572" s="31"/>
      <c r="T11572" s="31"/>
      <c r="U11572" s="169"/>
      <c r="V11572" s="150"/>
      <c r="W11572" s="141" t="str" cm="1">
        <f t="array" ref="W11572">IF(SUM(LEN(B11572:V11572))=0,"",IF(OR(OR(ISBLANK(F11572),SUM(LEN(C11572),LEN(D11572))=0),AND(NOT(E11572="Unknown"),ISBLANK(J11572)),AND(NOT(O11572="Unknown"),ISBLANK(R11572))),"Missing Information", INDEX(Table15[Entire Service Line Classification], MATCH(SUMIFS(Table15[Unique ID],Table15[System-Owned Portion],E11572,Table15[If Material Anything Other than "Lead" in Column E,Was Material Ever Previously Lead?],G11572,Table15[Customer-Owned Portion],O11572),Table15[Unique ID],0),0)))</f>
        <v/>
      </c>
    </row>
    <row r="11573" spans="2:23" x14ac:dyDescent="0.25">
      <c r="B11573" s="146"/>
      <c r="C11573" s="31"/>
      <c r="D11573" s="31"/>
      <c r="E11573" s="44"/>
      <c r="F11573" s="43"/>
      <c r="G11573" s="84"/>
      <c r="H11573" s="31"/>
      <c r="I11573" s="205"/>
      <c r="J11573" s="84"/>
      <c r="K11573" s="31"/>
      <c r="L11573" s="31"/>
      <c r="M11573" s="169"/>
      <c r="N11573" s="148"/>
      <c r="O11573" s="106"/>
      <c r="P11573" s="43"/>
      <c r="Q11573" s="205"/>
      <c r="R11573" s="84"/>
      <c r="S11573" s="31"/>
      <c r="T11573" s="31"/>
      <c r="U11573" s="169"/>
      <c r="V11573" s="150"/>
      <c r="W11573" s="141" t="str" cm="1">
        <f t="array" ref="W11573">IF(SUM(LEN(B11573:V11573))=0,"",IF(OR(OR(ISBLANK(F11573),SUM(LEN(C11573),LEN(D11573))=0),AND(NOT(E11573="Unknown"),ISBLANK(J11573)),AND(NOT(O11573="Unknown"),ISBLANK(R11573))),"Missing Information", INDEX(Table15[Entire Service Line Classification], MATCH(SUMIFS(Table15[Unique ID],Table15[System-Owned Portion],E11573,Table15[If Material Anything Other than "Lead" in Column E,Was Material Ever Previously Lead?],G11573,Table15[Customer-Owned Portion],O11573),Table15[Unique ID],0),0)))</f>
        <v/>
      </c>
    </row>
    <row r="11574" spans="2:23" x14ac:dyDescent="0.25">
      <c r="B11574" s="146"/>
      <c r="C11574" s="31"/>
      <c r="D11574" s="31"/>
      <c r="E11574" s="44"/>
      <c r="F11574" s="43"/>
      <c r="G11574" s="84"/>
      <c r="H11574" s="31"/>
      <c r="I11574" s="205"/>
      <c r="J11574" s="84"/>
      <c r="K11574" s="31"/>
      <c r="L11574" s="31"/>
      <c r="M11574" s="169"/>
      <c r="N11574" s="148"/>
      <c r="O11574" s="106"/>
      <c r="P11574" s="43"/>
      <c r="Q11574" s="205"/>
      <c r="R11574" s="84"/>
      <c r="S11574" s="31"/>
      <c r="T11574" s="31"/>
      <c r="U11574" s="169"/>
      <c r="V11574" s="150"/>
      <c r="W11574" s="141" t="str" cm="1">
        <f t="array" ref="W11574">IF(SUM(LEN(B11574:V11574))=0,"",IF(OR(OR(ISBLANK(F11574),SUM(LEN(C11574),LEN(D11574))=0),AND(NOT(E11574="Unknown"),ISBLANK(J11574)),AND(NOT(O11574="Unknown"),ISBLANK(R11574))),"Missing Information", INDEX(Table15[Entire Service Line Classification], MATCH(SUMIFS(Table15[Unique ID],Table15[System-Owned Portion],E11574,Table15[If Material Anything Other than "Lead" in Column E,Was Material Ever Previously Lead?],G11574,Table15[Customer-Owned Portion],O11574),Table15[Unique ID],0),0)))</f>
        <v/>
      </c>
    </row>
    <row r="11575" spans="2:23" x14ac:dyDescent="0.25">
      <c r="B11575" s="146"/>
      <c r="C11575" s="31"/>
      <c r="D11575" s="31"/>
      <c r="E11575" s="44"/>
      <c r="F11575" s="43"/>
      <c r="G11575" s="84"/>
      <c r="H11575" s="31"/>
      <c r="I11575" s="205"/>
      <c r="J11575" s="84"/>
      <c r="K11575" s="31"/>
      <c r="L11575" s="31"/>
      <c r="M11575" s="169"/>
      <c r="N11575" s="148"/>
      <c r="O11575" s="106"/>
      <c r="P11575" s="43"/>
      <c r="Q11575" s="205"/>
      <c r="R11575" s="84"/>
      <c r="S11575" s="31"/>
      <c r="T11575" s="31"/>
      <c r="U11575" s="169"/>
      <c r="V11575" s="150"/>
      <c r="W11575" s="141" t="str" cm="1">
        <f t="array" ref="W11575">IF(SUM(LEN(B11575:V11575))=0,"",IF(OR(OR(ISBLANK(F11575),SUM(LEN(C11575),LEN(D11575))=0),AND(NOT(E11575="Unknown"),ISBLANK(J11575)),AND(NOT(O11575="Unknown"),ISBLANK(R11575))),"Missing Information", INDEX(Table15[Entire Service Line Classification], MATCH(SUMIFS(Table15[Unique ID],Table15[System-Owned Portion],E11575,Table15[If Material Anything Other than "Lead" in Column E,Was Material Ever Previously Lead?],G11575,Table15[Customer-Owned Portion],O11575),Table15[Unique ID],0),0)))</f>
        <v/>
      </c>
    </row>
    <row r="11576" spans="2:23" x14ac:dyDescent="0.25">
      <c r="B11576" s="146"/>
      <c r="C11576" s="31"/>
      <c r="D11576" s="31"/>
      <c r="E11576" s="44"/>
      <c r="F11576" s="43"/>
      <c r="G11576" s="84"/>
      <c r="H11576" s="31"/>
      <c r="I11576" s="205"/>
      <c r="J11576" s="84"/>
      <c r="K11576" s="31"/>
      <c r="L11576" s="31"/>
      <c r="M11576" s="169"/>
      <c r="N11576" s="148"/>
      <c r="O11576" s="106"/>
      <c r="P11576" s="43"/>
      <c r="Q11576" s="205"/>
      <c r="R11576" s="84"/>
      <c r="S11576" s="31"/>
      <c r="T11576" s="31"/>
      <c r="U11576" s="169"/>
      <c r="V11576" s="150"/>
      <c r="W11576" s="141" t="str" cm="1">
        <f t="array" ref="W11576">IF(SUM(LEN(B11576:V11576))=0,"",IF(OR(OR(ISBLANK(F11576),SUM(LEN(C11576),LEN(D11576))=0),AND(NOT(E11576="Unknown"),ISBLANK(J11576)),AND(NOT(O11576="Unknown"),ISBLANK(R11576))),"Missing Information", INDEX(Table15[Entire Service Line Classification], MATCH(SUMIFS(Table15[Unique ID],Table15[System-Owned Portion],E11576,Table15[If Material Anything Other than "Lead" in Column E,Was Material Ever Previously Lead?],G11576,Table15[Customer-Owned Portion],O11576),Table15[Unique ID],0),0)))</f>
        <v/>
      </c>
    </row>
    <row r="11577" spans="2:23" x14ac:dyDescent="0.25">
      <c r="B11577" s="146"/>
      <c r="C11577" s="31"/>
      <c r="D11577" s="31"/>
      <c r="E11577" s="44"/>
      <c r="F11577" s="43"/>
      <c r="G11577" s="84"/>
      <c r="H11577" s="31"/>
      <c r="I11577" s="205"/>
      <c r="J11577" s="84"/>
      <c r="K11577" s="31"/>
      <c r="L11577" s="31"/>
      <c r="M11577" s="169"/>
      <c r="N11577" s="148"/>
      <c r="O11577" s="106"/>
      <c r="P11577" s="43"/>
      <c r="Q11577" s="205"/>
      <c r="R11577" s="84"/>
      <c r="S11577" s="31"/>
      <c r="T11577" s="31"/>
      <c r="U11577" s="169"/>
      <c r="V11577" s="150"/>
      <c r="W11577" s="141" t="str" cm="1">
        <f t="array" ref="W11577">IF(SUM(LEN(B11577:V11577))=0,"",IF(OR(OR(ISBLANK(F11577),SUM(LEN(C11577),LEN(D11577))=0),AND(NOT(E11577="Unknown"),ISBLANK(J11577)),AND(NOT(O11577="Unknown"),ISBLANK(R11577))),"Missing Information", INDEX(Table15[Entire Service Line Classification], MATCH(SUMIFS(Table15[Unique ID],Table15[System-Owned Portion],E11577,Table15[If Material Anything Other than "Lead" in Column E,Was Material Ever Previously Lead?],G11577,Table15[Customer-Owned Portion],O11577),Table15[Unique ID],0),0)))</f>
        <v/>
      </c>
    </row>
    <row r="11578" spans="2:23" x14ac:dyDescent="0.25">
      <c r="B11578" s="146"/>
      <c r="C11578" s="31"/>
      <c r="D11578" s="31"/>
      <c r="E11578" s="44"/>
      <c r="F11578" s="43"/>
      <c r="G11578" s="84"/>
      <c r="H11578" s="31"/>
      <c r="I11578" s="205"/>
      <c r="J11578" s="84"/>
      <c r="K11578" s="31"/>
      <c r="L11578" s="31"/>
      <c r="M11578" s="169"/>
      <c r="N11578" s="148"/>
      <c r="O11578" s="106"/>
      <c r="P11578" s="43"/>
      <c r="Q11578" s="205"/>
      <c r="R11578" s="84"/>
      <c r="S11578" s="31"/>
      <c r="T11578" s="31"/>
      <c r="U11578" s="169"/>
      <c r="V11578" s="150"/>
      <c r="W11578" s="141" t="str" cm="1">
        <f t="array" ref="W11578">IF(SUM(LEN(B11578:V11578))=0,"",IF(OR(OR(ISBLANK(F11578),SUM(LEN(C11578),LEN(D11578))=0),AND(NOT(E11578="Unknown"),ISBLANK(J11578)),AND(NOT(O11578="Unknown"),ISBLANK(R11578))),"Missing Information", INDEX(Table15[Entire Service Line Classification], MATCH(SUMIFS(Table15[Unique ID],Table15[System-Owned Portion],E11578,Table15[If Material Anything Other than "Lead" in Column E,Was Material Ever Previously Lead?],G11578,Table15[Customer-Owned Portion],O11578),Table15[Unique ID],0),0)))</f>
        <v/>
      </c>
    </row>
    <row r="11579" spans="2:23" x14ac:dyDescent="0.25">
      <c r="B11579" s="146"/>
      <c r="C11579" s="31"/>
      <c r="D11579" s="31"/>
      <c r="E11579" s="44"/>
      <c r="F11579" s="43"/>
      <c r="G11579" s="84"/>
      <c r="H11579" s="31"/>
      <c r="I11579" s="205"/>
      <c r="J11579" s="84"/>
      <c r="K11579" s="31"/>
      <c r="L11579" s="31"/>
      <c r="M11579" s="169"/>
      <c r="N11579" s="148"/>
      <c r="O11579" s="106"/>
      <c r="P11579" s="43"/>
      <c r="Q11579" s="205"/>
      <c r="R11579" s="84"/>
      <c r="S11579" s="31"/>
      <c r="T11579" s="31"/>
      <c r="U11579" s="169"/>
      <c r="V11579" s="150"/>
      <c r="W11579" s="141" t="str" cm="1">
        <f t="array" ref="W11579">IF(SUM(LEN(B11579:V11579))=0,"",IF(OR(OR(ISBLANK(F11579),SUM(LEN(C11579),LEN(D11579))=0),AND(NOT(E11579="Unknown"),ISBLANK(J11579)),AND(NOT(O11579="Unknown"),ISBLANK(R11579))),"Missing Information", INDEX(Table15[Entire Service Line Classification], MATCH(SUMIFS(Table15[Unique ID],Table15[System-Owned Portion],E11579,Table15[If Material Anything Other than "Lead" in Column E,Was Material Ever Previously Lead?],G11579,Table15[Customer-Owned Portion],O11579),Table15[Unique ID],0),0)))</f>
        <v/>
      </c>
    </row>
    <row r="11580" spans="2:23" x14ac:dyDescent="0.25">
      <c r="B11580" s="146"/>
      <c r="C11580" s="31"/>
      <c r="D11580" s="31"/>
      <c r="E11580" s="44"/>
      <c r="F11580" s="43"/>
      <c r="G11580" s="84"/>
      <c r="H11580" s="31"/>
      <c r="I11580" s="205"/>
      <c r="J11580" s="84"/>
      <c r="K11580" s="31"/>
      <c r="L11580" s="31"/>
      <c r="M11580" s="169"/>
      <c r="N11580" s="148"/>
      <c r="O11580" s="106"/>
      <c r="P11580" s="43"/>
      <c r="Q11580" s="205"/>
      <c r="R11580" s="84"/>
      <c r="S11580" s="31"/>
      <c r="T11580" s="31"/>
      <c r="U11580" s="169"/>
      <c r="V11580" s="150"/>
      <c r="W11580" s="141" t="str" cm="1">
        <f t="array" ref="W11580">IF(SUM(LEN(B11580:V11580))=0,"",IF(OR(OR(ISBLANK(F11580),SUM(LEN(C11580),LEN(D11580))=0),AND(NOT(E11580="Unknown"),ISBLANK(J11580)),AND(NOT(O11580="Unknown"),ISBLANK(R11580))),"Missing Information", INDEX(Table15[Entire Service Line Classification], MATCH(SUMIFS(Table15[Unique ID],Table15[System-Owned Portion],E11580,Table15[If Material Anything Other than "Lead" in Column E,Was Material Ever Previously Lead?],G11580,Table15[Customer-Owned Portion],O11580),Table15[Unique ID],0),0)))</f>
        <v/>
      </c>
    </row>
    <row r="11581" spans="2:23" x14ac:dyDescent="0.25">
      <c r="B11581" s="146"/>
      <c r="C11581" s="31"/>
      <c r="D11581" s="31"/>
      <c r="E11581" s="44"/>
      <c r="F11581" s="43"/>
      <c r="G11581" s="84"/>
      <c r="H11581" s="31"/>
      <c r="I11581" s="205"/>
      <c r="J11581" s="84"/>
      <c r="K11581" s="31"/>
      <c r="L11581" s="31"/>
      <c r="M11581" s="169"/>
      <c r="N11581" s="148"/>
      <c r="O11581" s="106"/>
      <c r="P11581" s="43"/>
      <c r="Q11581" s="205"/>
      <c r="R11581" s="84"/>
      <c r="S11581" s="31"/>
      <c r="T11581" s="31"/>
      <c r="U11581" s="169"/>
      <c r="V11581" s="150"/>
      <c r="W11581" s="141" t="str" cm="1">
        <f t="array" ref="W11581">IF(SUM(LEN(B11581:V11581))=0,"",IF(OR(OR(ISBLANK(F11581),SUM(LEN(C11581),LEN(D11581))=0),AND(NOT(E11581="Unknown"),ISBLANK(J11581)),AND(NOT(O11581="Unknown"),ISBLANK(R11581))),"Missing Information", INDEX(Table15[Entire Service Line Classification], MATCH(SUMIFS(Table15[Unique ID],Table15[System-Owned Portion],E11581,Table15[If Material Anything Other than "Lead" in Column E,Was Material Ever Previously Lead?],G11581,Table15[Customer-Owned Portion],O11581),Table15[Unique ID],0),0)))</f>
        <v/>
      </c>
    </row>
    <row r="11582" spans="2:23" x14ac:dyDescent="0.25">
      <c r="B11582" s="146"/>
      <c r="C11582" s="31"/>
      <c r="D11582" s="31"/>
      <c r="E11582" s="44"/>
      <c r="F11582" s="43"/>
      <c r="G11582" s="84"/>
      <c r="H11582" s="31"/>
      <c r="I11582" s="205"/>
      <c r="J11582" s="84"/>
      <c r="K11582" s="31"/>
      <c r="L11582" s="31"/>
      <c r="M11582" s="169"/>
      <c r="N11582" s="148"/>
      <c r="O11582" s="106"/>
      <c r="P11582" s="43"/>
      <c r="Q11582" s="205"/>
      <c r="R11582" s="84"/>
      <c r="S11582" s="31"/>
      <c r="T11582" s="31"/>
      <c r="U11582" s="169"/>
      <c r="V11582" s="150"/>
      <c r="W11582" s="141" t="str" cm="1">
        <f t="array" ref="W11582">IF(SUM(LEN(B11582:V11582))=0,"",IF(OR(OR(ISBLANK(F11582),SUM(LEN(C11582),LEN(D11582))=0),AND(NOT(E11582="Unknown"),ISBLANK(J11582)),AND(NOT(O11582="Unknown"),ISBLANK(R11582))),"Missing Information", INDEX(Table15[Entire Service Line Classification], MATCH(SUMIFS(Table15[Unique ID],Table15[System-Owned Portion],E11582,Table15[If Material Anything Other than "Lead" in Column E,Was Material Ever Previously Lead?],G11582,Table15[Customer-Owned Portion],O11582),Table15[Unique ID],0),0)))</f>
        <v/>
      </c>
    </row>
    <row r="11583" spans="2:23" x14ac:dyDescent="0.25">
      <c r="B11583" s="146"/>
      <c r="C11583" s="31"/>
      <c r="D11583" s="31"/>
      <c r="E11583" s="44"/>
      <c r="F11583" s="43"/>
      <c r="G11583" s="84"/>
      <c r="H11583" s="31"/>
      <c r="I11583" s="205"/>
      <c r="J11583" s="84"/>
      <c r="K11583" s="31"/>
      <c r="L11583" s="31"/>
      <c r="M11583" s="169"/>
      <c r="N11583" s="148"/>
      <c r="O11583" s="106"/>
      <c r="P11583" s="43"/>
      <c r="Q11583" s="205"/>
      <c r="R11583" s="84"/>
      <c r="S11583" s="31"/>
      <c r="T11583" s="31"/>
      <c r="U11583" s="169"/>
      <c r="V11583" s="150"/>
      <c r="W11583" s="141" t="str" cm="1">
        <f t="array" ref="W11583">IF(SUM(LEN(B11583:V11583))=0,"",IF(OR(OR(ISBLANK(F11583),SUM(LEN(C11583),LEN(D11583))=0),AND(NOT(E11583="Unknown"),ISBLANK(J11583)),AND(NOT(O11583="Unknown"),ISBLANK(R11583))),"Missing Information", INDEX(Table15[Entire Service Line Classification], MATCH(SUMIFS(Table15[Unique ID],Table15[System-Owned Portion],E11583,Table15[If Material Anything Other than "Lead" in Column E,Was Material Ever Previously Lead?],G11583,Table15[Customer-Owned Portion],O11583),Table15[Unique ID],0),0)))</f>
        <v/>
      </c>
    </row>
    <row r="11584" spans="2:23" x14ac:dyDescent="0.25">
      <c r="B11584" s="146"/>
      <c r="C11584" s="31"/>
      <c r="D11584" s="31"/>
      <c r="E11584" s="44"/>
      <c r="F11584" s="43"/>
      <c r="G11584" s="84"/>
      <c r="H11584" s="31"/>
      <c r="I11584" s="205"/>
      <c r="J11584" s="84"/>
      <c r="K11584" s="31"/>
      <c r="L11584" s="31"/>
      <c r="M11584" s="169"/>
      <c r="N11584" s="148"/>
      <c r="O11584" s="106"/>
      <c r="P11584" s="43"/>
      <c r="Q11584" s="205"/>
      <c r="R11584" s="84"/>
      <c r="S11584" s="31"/>
      <c r="T11584" s="31"/>
      <c r="U11584" s="169"/>
      <c r="V11584" s="150"/>
      <c r="W11584" s="141" t="str" cm="1">
        <f t="array" ref="W11584">IF(SUM(LEN(B11584:V11584))=0,"",IF(OR(OR(ISBLANK(F11584),SUM(LEN(C11584),LEN(D11584))=0),AND(NOT(E11584="Unknown"),ISBLANK(J11584)),AND(NOT(O11584="Unknown"),ISBLANK(R11584))),"Missing Information", INDEX(Table15[Entire Service Line Classification], MATCH(SUMIFS(Table15[Unique ID],Table15[System-Owned Portion],E11584,Table15[If Material Anything Other than "Lead" in Column E,Was Material Ever Previously Lead?],G11584,Table15[Customer-Owned Portion],O11584),Table15[Unique ID],0),0)))</f>
        <v/>
      </c>
    </row>
    <row r="11585" spans="2:23" x14ac:dyDescent="0.25">
      <c r="B11585" s="146"/>
      <c r="C11585" s="31"/>
      <c r="D11585" s="31"/>
      <c r="E11585" s="44"/>
      <c r="F11585" s="43"/>
      <c r="G11585" s="84"/>
      <c r="H11585" s="31"/>
      <c r="I11585" s="205"/>
      <c r="J11585" s="84"/>
      <c r="K11585" s="31"/>
      <c r="L11585" s="31"/>
      <c r="M11585" s="169"/>
      <c r="N11585" s="148"/>
      <c r="O11585" s="106"/>
      <c r="P11585" s="43"/>
      <c r="Q11585" s="205"/>
      <c r="R11585" s="84"/>
      <c r="S11585" s="31"/>
      <c r="T11585" s="31"/>
      <c r="U11585" s="169"/>
      <c r="V11585" s="150"/>
      <c r="W11585" s="141" t="str" cm="1">
        <f t="array" ref="W11585">IF(SUM(LEN(B11585:V11585))=0,"",IF(OR(OR(ISBLANK(F11585),SUM(LEN(C11585),LEN(D11585))=0),AND(NOT(E11585="Unknown"),ISBLANK(J11585)),AND(NOT(O11585="Unknown"),ISBLANK(R11585))),"Missing Information", INDEX(Table15[Entire Service Line Classification], MATCH(SUMIFS(Table15[Unique ID],Table15[System-Owned Portion],E11585,Table15[If Material Anything Other than "Lead" in Column E,Was Material Ever Previously Lead?],G11585,Table15[Customer-Owned Portion],O11585),Table15[Unique ID],0),0)))</f>
        <v/>
      </c>
    </row>
    <row r="11586" spans="2:23" x14ac:dyDescent="0.25">
      <c r="B11586" s="146"/>
      <c r="C11586" s="31"/>
      <c r="D11586" s="31"/>
      <c r="E11586" s="44"/>
      <c r="F11586" s="43"/>
      <c r="G11586" s="84"/>
      <c r="H11586" s="31"/>
      <c r="I11586" s="205"/>
      <c r="J11586" s="84"/>
      <c r="K11586" s="31"/>
      <c r="L11586" s="31"/>
      <c r="M11586" s="169"/>
      <c r="N11586" s="148"/>
      <c r="O11586" s="106"/>
      <c r="P11586" s="43"/>
      <c r="Q11586" s="205"/>
      <c r="R11586" s="84"/>
      <c r="S11586" s="31"/>
      <c r="T11586" s="31"/>
      <c r="U11586" s="169"/>
      <c r="V11586" s="150"/>
      <c r="W11586" s="141" t="str" cm="1">
        <f t="array" ref="W11586">IF(SUM(LEN(B11586:V11586))=0,"",IF(OR(OR(ISBLANK(F11586),SUM(LEN(C11586),LEN(D11586))=0),AND(NOT(E11586="Unknown"),ISBLANK(J11586)),AND(NOT(O11586="Unknown"),ISBLANK(R11586))),"Missing Information", INDEX(Table15[Entire Service Line Classification], MATCH(SUMIFS(Table15[Unique ID],Table15[System-Owned Portion],E11586,Table15[If Material Anything Other than "Lead" in Column E,Was Material Ever Previously Lead?],G11586,Table15[Customer-Owned Portion],O11586),Table15[Unique ID],0),0)))</f>
        <v/>
      </c>
    </row>
    <row r="11587" spans="2:23" x14ac:dyDescent="0.25">
      <c r="B11587" s="146"/>
      <c r="C11587" s="31"/>
      <c r="D11587" s="31"/>
      <c r="E11587" s="44"/>
      <c r="F11587" s="43"/>
      <c r="G11587" s="84"/>
      <c r="H11587" s="31"/>
      <c r="I11587" s="205"/>
      <c r="J11587" s="84"/>
      <c r="K11587" s="31"/>
      <c r="L11587" s="31"/>
      <c r="M11587" s="169"/>
      <c r="N11587" s="148"/>
      <c r="O11587" s="106"/>
      <c r="P11587" s="43"/>
      <c r="Q11587" s="205"/>
      <c r="R11587" s="84"/>
      <c r="S11587" s="31"/>
      <c r="T11587" s="31"/>
      <c r="U11587" s="169"/>
      <c r="V11587" s="150"/>
      <c r="W11587" s="141" t="str" cm="1">
        <f t="array" ref="W11587">IF(SUM(LEN(B11587:V11587))=0,"",IF(OR(OR(ISBLANK(F11587),SUM(LEN(C11587),LEN(D11587))=0),AND(NOT(E11587="Unknown"),ISBLANK(J11587)),AND(NOT(O11587="Unknown"),ISBLANK(R11587))),"Missing Information", INDEX(Table15[Entire Service Line Classification], MATCH(SUMIFS(Table15[Unique ID],Table15[System-Owned Portion],E11587,Table15[If Material Anything Other than "Lead" in Column E,Was Material Ever Previously Lead?],G11587,Table15[Customer-Owned Portion],O11587),Table15[Unique ID],0),0)))</f>
        <v/>
      </c>
    </row>
    <row r="11588" spans="2:23" x14ac:dyDescent="0.25">
      <c r="B11588" s="146"/>
      <c r="C11588" s="31"/>
      <c r="D11588" s="31"/>
      <c r="E11588" s="44"/>
      <c r="F11588" s="43"/>
      <c r="G11588" s="84"/>
      <c r="H11588" s="31"/>
      <c r="I11588" s="205"/>
      <c r="J11588" s="84"/>
      <c r="K11588" s="31"/>
      <c r="L11588" s="31"/>
      <c r="M11588" s="169"/>
      <c r="N11588" s="148"/>
      <c r="O11588" s="106"/>
      <c r="P11588" s="43"/>
      <c r="Q11588" s="205"/>
      <c r="R11588" s="84"/>
      <c r="S11588" s="31"/>
      <c r="T11588" s="31"/>
      <c r="U11588" s="169"/>
      <c r="V11588" s="150"/>
      <c r="W11588" s="141" t="str" cm="1">
        <f t="array" ref="W11588">IF(SUM(LEN(B11588:V11588))=0,"",IF(OR(OR(ISBLANK(F11588),SUM(LEN(C11588),LEN(D11588))=0),AND(NOT(E11588="Unknown"),ISBLANK(J11588)),AND(NOT(O11588="Unknown"),ISBLANK(R11588))),"Missing Information", INDEX(Table15[Entire Service Line Classification], MATCH(SUMIFS(Table15[Unique ID],Table15[System-Owned Portion],E11588,Table15[If Material Anything Other than "Lead" in Column E,Was Material Ever Previously Lead?],G11588,Table15[Customer-Owned Portion],O11588),Table15[Unique ID],0),0)))</f>
        <v/>
      </c>
    </row>
    <row r="11589" spans="2:23" x14ac:dyDescent="0.25">
      <c r="B11589" s="146"/>
      <c r="C11589" s="31"/>
      <c r="D11589" s="31"/>
      <c r="E11589" s="44"/>
      <c r="F11589" s="43"/>
      <c r="G11589" s="84"/>
      <c r="H11589" s="31"/>
      <c r="I11589" s="205"/>
      <c r="J11589" s="84"/>
      <c r="K11589" s="31"/>
      <c r="L11589" s="31"/>
      <c r="M11589" s="169"/>
      <c r="N11589" s="148"/>
      <c r="O11589" s="106"/>
      <c r="P11589" s="43"/>
      <c r="Q11589" s="205"/>
      <c r="R11589" s="84"/>
      <c r="S11589" s="31"/>
      <c r="T11589" s="31"/>
      <c r="U11589" s="169"/>
      <c r="V11589" s="150"/>
      <c r="W11589" s="141" t="str" cm="1">
        <f t="array" ref="W11589">IF(SUM(LEN(B11589:V11589))=0,"",IF(OR(OR(ISBLANK(F11589),SUM(LEN(C11589),LEN(D11589))=0),AND(NOT(E11589="Unknown"),ISBLANK(J11589)),AND(NOT(O11589="Unknown"),ISBLANK(R11589))),"Missing Information", INDEX(Table15[Entire Service Line Classification], MATCH(SUMIFS(Table15[Unique ID],Table15[System-Owned Portion],E11589,Table15[If Material Anything Other than "Lead" in Column E,Was Material Ever Previously Lead?],G11589,Table15[Customer-Owned Portion],O11589),Table15[Unique ID],0),0)))</f>
        <v/>
      </c>
    </row>
    <row r="11590" spans="2:23" x14ac:dyDescent="0.25">
      <c r="B11590" s="146"/>
      <c r="C11590" s="31"/>
      <c r="D11590" s="31"/>
      <c r="E11590" s="44"/>
      <c r="F11590" s="43"/>
      <c r="G11590" s="84"/>
      <c r="H11590" s="31"/>
      <c r="I11590" s="205"/>
      <c r="J11590" s="84"/>
      <c r="K11590" s="31"/>
      <c r="L11590" s="31"/>
      <c r="M11590" s="169"/>
      <c r="N11590" s="148"/>
      <c r="O11590" s="106"/>
      <c r="P11590" s="43"/>
      <c r="Q11590" s="205"/>
      <c r="R11590" s="84"/>
      <c r="S11590" s="31"/>
      <c r="T11590" s="31"/>
      <c r="U11590" s="169"/>
      <c r="V11590" s="150"/>
      <c r="W11590" s="141" t="str" cm="1">
        <f t="array" ref="W11590">IF(SUM(LEN(B11590:V11590))=0,"",IF(OR(OR(ISBLANK(F11590),SUM(LEN(C11590),LEN(D11590))=0),AND(NOT(E11590="Unknown"),ISBLANK(J11590)),AND(NOT(O11590="Unknown"),ISBLANK(R11590))),"Missing Information", INDEX(Table15[Entire Service Line Classification], MATCH(SUMIFS(Table15[Unique ID],Table15[System-Owned Portion],E11590,Table15[If Material Anything Other than "Lead" in Column E,Was Material Ever Previously Lead?],G11590,Table15[Customer-Owned Portion],O11590),Table15[Unique ID],0),0)))</f>
        <v/>
      </c>
    </row>
    <row r="11591" spans="2:23" x14ac:dyDescent="0.25">
      <c r="B11591" s="146"/>
      <c r="C11591" s="31"/>
      <c r="D11591" s="31"/>
      <c r="E11591" s="44"/>
      <c r="F11591" s="43"/>
      <c r="G11591" s="84"/>
      <c r="H11591" s="31"/>
      <c r="I11591" s="205"/>
      <c r="J11591" s="84"/>
      <c r="K11591" s="31"/>
      <c r="L11591" s="31"/>
      <c r="M11591" s="169"/>
      <c r="N11591" s="148"/>
      <c r="O11591" s="106"/>
      <c r="P11591" s="43"/>
      <c r="Q11591" s="205"/>
      <c r="R11591" s="84"/>
      <c r="S11591" s="31"/>
      <c r="T11591" s="31"/>
      <c r="U11591" s="169"/>
      <c r="V11591" s="150"/>
      <c r="W11591" s="141" t="str" cm="1">
        <f t="array" ref="W11591">IF(SUM(LEN(B11591:V11591))=0,"",IF(OR(OR(ISBLANK(F11591),SUM(LEN(C11591),LEN(D11591))=0),AND(NOT(E11591="Unknown"),ISBLANK(J11591)),AND(NOT(O11591="Unknown"),ISBLANK(R11591))),"Missing Information", INDEX(Table15[Entire Service Line Classification], MATCH(SUMIFS(Table15[Unique ID],Table15[System-Owned Portion],E11591,Table15[If Material Anything Other than "Lead" in Column E,Was Material Ever Previously Lead?],G11591,Table15[Customer-Owned Portion],O11591),Table15[Unique ID],0),0)))</f>
        <v/>
      </c>
    </row>
    <row r="11592" spans="2:23" x14ac:dyDescent="0.25">
      <c r="B11592" s="146"/>
      <c r="C11592" s="31"/>
      <c r="D11592" s="31"/>
      <c r="E11592" s="44"/>
      <c r="F11592" s="43"/>
      <c r="G11592" s="84"/>
      <c r="H11592" s="31"/>
      <c r="I11592" s="205"/>
      <c r="J11592" s="84"/>
      <c r="K11592" s="31"/>
      <c r="L11592" s="31"/>
      <c r="M11592" s="169"/>
      <c r="N11592" s="148"/>
      <c r="O11592" s="106"/>
      <c r="P11592" s="43"/>
      <c r="Q11592" s="205"/>
      <c r="R11592" s="84"/>
      <c r="S11592" s="31"/>
      <c r="T11592" s="31"/>
      <c r="U11592" s="169"/>
      <c r="V11592" s="150"/>
      <c r="W11592" s="141" t="str" cm="1">
        <f t="array" ref="W11592">IF(SUM(LEN(B11592:V11592))=0,"",IF(OR(OR(ISBLANK(F11592),SUM(LEN(C11592),LEN(D11592))=0),AND(NOT(E11592="Unknown"),ISBLANK(J11592)),AND(NOT(O11592="Unknown"),ISBLANK(R11592))),"Missing Information", INDEX(Table15[Entire Service Line Classification], MATCH(SUMIFS(Table15[Unique ID],Table15[System-Owned Portion],E11592,Table15[If Material Anything Other than "Lead" in Column E,Was Material Ever Previously Lead?],G11592,Table15[Customer-Owned Portion],O11592),Table15[Unique ID],0),0)))</f>
        <v/>
      </c>
    </row>
    <row r="11593" spans="2:23" x14ac:dyDescent="0.25">
      <c r="B11593" s="146"/>
      <c r="C11593" s="31"/>
      <c r="D11593" s="31"/>
      <c r="E11593" s="44"/>
      <c r="F11593" s="43"/>
      <c r="G11593" s="84"/>
      <c r="H11593" s="31"/>
      <c r="I11593" s="205"/>
      <c r="J11593" s="84"/>
      <c r="K11593" s="31"/>
      <c r="L11593" s="31"/>
      <c r="M11593" s="169"/>
      <c r="N11593" s="148"/>
      <c r="O11593" s="106"/>
      <c r="P11593" s="43"/>
      <c r="Q11593" s="205"/>
      <c r="R11593" s="84"/>
      <c r="S11593" s="31"/>
      <c r="T11593" s="31"/>
      <c r="U11593" s="169"/>
      <c r="V11593" s="150"/>
      <c r="W11593" s="141" t="str" cm="1">
        <f t="array" ref="W11593">IF(SUM(LEN(B11593:V11593))=0,"",IF(OR(OR(ISBLANK(F11593),SUM(LEN(C11593),LEN(D11593))=0),AND(NOT(E11593="Unknown"),ISBLANK(J11593)),AND(NOT(O11593="Unknown"),ISBLANK(R11593))),"Missing Information", INDEX(Table15[Entire Service Line Classification], MATCH(SUMIFS(Table15[Unique ID],Table15[System-Owned Portion],E11593,Table15[If Material Anything Other than "Lead" in Column E,Was Material Ever Previously Lead?],G11593,Table15[Customer-Owned Portion],O11593),Table15[Unique ID],0),0)))</f>
        <v/>
      </c>
    </row>
    <row r="11594" spans="2:23" x14ac:dyDescent="0.25">
      <c r="B11594" s="146"/>
      <c r="C11594" s="31"/>
      <c r="D11594" s="31"/>
      <c r="E11594" s="44"/>
      <c r="F11594" s="43"/>
      <c r="G11594" s="84"/>
      <c r="H11594" s="31"/>
      <c r="I11594" s="205"/>
      <c r="J11594" s="84"/>
      <c r="K11594" s="31"/>
      <c r="L11594" s="31"/>
      <c r="M11594" s="169"/>
      <c r="N11594" s="148"/>
      <c r="O11594" s="106"/>
      <c r="P11594" s="43"/>
      <c r="Q11594" s="205"/>
      <c r="R11594" s="84"/>
      <c r="S11594" s="31"/>
      <c r="T11594" s="31"/>
      <c r="U11594" s="169"/>
      <c r="V11594" s="150"/>
      <c r="W11594" s="141" t="str" cm="1">
        <f t="array" ref="W11594">IF(SUM(LEN(B11594:V11594))=0,"",IF(OR(OR(ISBLANK(F11594),SUM(LEN(C11594),LEN(D11594))=0),AND(NOT(E11594="Unknown"),ISBLANK(J11594)),AND(NOT(O11594="Unknown"),ISBLANK(R11594))),"Missing Information", INDEX(Table15[Entire Service Line Classification], MATCH(SUMIFS(Table15[Unique ID],Table15[System-Owned Portion],E11594,Table15[If Material Anything Other than "Lead" in Column E,Was Material Ever Previously Lead?],G11594,Table15[Customer-Owned Portion],O11594),Table15[Unique ID],0),0)))</f>
        <v/>
      </c>
    </row>
    <row r="11595" spans="2:23" x14ac:dyDescent="0.25">
      <c r="B11595" s="146"/>
      <c r="C11595" s="31"/>
      <c r="D11595" s="31"/>
      <c r="E11595" s="44"/>
      <c r="F11595" s="43"/>
      <c r="G11595" s="84"/>
      <c r="H11595" s="31"/>
      <c r="I11595" s="205"/>
      <c r="J11595" s="84"/>
      <c r="K11595" s="31"/>
      <c r="L11595" s="31"/>
      <c r="M11595" s="169"/>
      <c r="N11595" s="148"/>
      <c r="O11595" s="106"/>
      <c r="P11595" s="43"/>
      <c r="Q11595" s="205"/>
      <c r="R11595" s="84"/>
      <c r="S11595" s="31"/>
      <c r="T11595" s="31"/>
      <c r="U11595" s="169"/>
      <c r="V11595" s="150"/>
      <c r="W11595" s="141" t="str" cm="1">
        <f t="array" ref="W11595">IF(SUM(LEN(B11595:V11595))=0,"",IF(OR(OR(ISBLANK(F11595),SUM(LEN(C11595),LEN(D11595))=0),AND(NOT(E11595="Unknown"),ISBLANK(J11595)),AND(NOT(O11595="Unknown"),ISBLANK(R11595))),"Missing Information", INDEX(Table15[Entire Service Line Classification], MATCH(SUMIFS(Table15[Unique ID],Table15[System-Owned Portion],E11595,Table15[If Material Anything Other than "Lead" in Column E,Was Material Ever Previously Lead?],G11595,Table15[Customer-Owned Portion],O11595),Table15[Unique ID],0),0)))</f>
        <v/>
      </c>
    </row>
    <row r="11596" spans="2:23" x14ac:dyDescent="0.25">
      <c r="B11596" s="146"/>
      <c r="C11596" s="31"/>
      <c r="D11596" s="31"/>
      <c r="E11596" s="44"/>
      <c r="F11596" s="43"/>
      <c r="G11596" s="84"/>
      <c r="H11596" s="31"/>
      <c r="I11596" s="205"/>
      <c r="J11596" s="84"/>
      <c r="K11596" s="31"/>
      <c r="L11596" s="31"/>
      <c r="M11596" s="169"/>
      <c r="N11596" s="148"/>
      <c r="O11596" s="106"/>
      <c r="P11596" s="43"/>
      <c r="Q11596" s="205"/>
      <c r="R11596" s="84"/>
      <c r="S11596" s="31"/>
      <c r="T11596" s="31"/>
      <c r="U11596" s="169"/>
      <c r="V11596" s="150"/>
      <c r="W11596" s="141" t="str" cm="1">
        <f t="array" ref="W11596">IF(SUM(LEN(B11596:V11596))=0,"",IF(OR(OR(ISBLANK(F11596),SUM(LEN(C11596),LEN(D11596))=0),AND(NOT(E11596="Unknown"),ISBLANK(J11596)),AND(NOT(O11596="Unknown"),ISBLANK(R11596))),"Missing Information", INDEX(Table15[Entire Service Line Classification], MATCH(SUMIFS(Table15[Unique ID],Table15[System-Owned Portion],E11596,Table15[If Material Anything Other than "Lead" in Column E,Was Material Ever Previously Lead?],G11596,Table15[Customer-Owned Portion],O11596),Table15[Unique ID],0),0)))</f>
        <v/>
      </c>
    </row>
    <row r="11597" spans="2:23" x14ac:dyDescent="0.25">
      <c r="B11597" s="146"/>
      <c r="C11597" s="31"/>
      <c r="D11597" s="31"/>
      <c r="E11597" s="44"/>
      <c r="F11597" s="43"/>
      <c r="G11597" s="84"/>
      <c r="H11597" s="31"/>
      <c r="I11597" s="205"/>
      <c r="J11597" s="84"/>
      <c r="K11597" s="31"/>
      <c r="L11597" s="31"/>
      <c r="M11597" s="169"/>
      <c r="N11597" s="148"/>
      <c r="O11597" s="106"/>
      <c r="P11597" s="43"/>
      <c r="Q11597" s="205"/>
      <c r="R11597" s="84"/>
      <c r="S11597" s="31"/>
      <c r="T11597" s="31"/>
      <c r="U11597" s="169"/>
      <c r="V11597" s="150"/>
      <c r="W11597" s="141" t="str" cm="1">
        <f t="array" ref="W11597">IF(SUM(LEN(B11597:V11597))=0,"",IF(OR(OR(ISBLANK(F11597),SUM(LEN(C11597),LEN(D11597))=0),AND(NOT(E11597="Unknown"),ISBLANK(J11597)),AND(NOT(O11597="Unknown"),ISBLANK(R11597))),"Missing Information", INDEX(Table15[Entire Service Line Classification], MATCH(SUMIFS(Table15[Unique ID],Table15[System-Owned Portion],E11597,Table15[If Material Anything Other than "Lead" in Column E,Was Material Ever Previously Lead?],G11597,Table15[Customer-Owned Portion],O11597),Table15[Unique ID],0),0)))</f>
        <v/>
      </c>
    </row>
    <row r="11598" spans="2:23" x14ac:dyDescent="0.25">
      <c r="B11598" s="146"/>
      <c r="C11598" s="31"/>
      <c r="D11598" s="31"/>
      <c r="E11598" s="44"/>
      <c r="F11598" s="43"/>
      <c r="G11598" s="84"/>
      <c r="H11598" s="31"/>
      <c r="I11598" s="205"/>
      <c r="J11598" s="84"/>
      <c r="K11598" s="31"/>
      <c r="L11598" s="31"/>
      <c r="M11598" s="169"/>
      <c r="N11598" s="148"/>
      <c r="O11598" s="106"/>
      <c r="P11598" s="43"/>
      <c r="Q11598" s="205"/>
      <c r="R11598" s="84"/>
      <c r="S11598" s="31"/>
      <c r="T11598" s="31"/>
      <c r="U11598" s="169"/>
      <c r="V11598" s="150"/>
      <c r="W11598" s="141" t="str" cm="1">
        <f t="array" ref="W11598">IF(SUM(LEN(B11598:V11598))=0,"",IF(OR(OR(ISBLANK(F11598),SUM(LEN(C11598),LEN(D11598))=0),AND(NOT(E11598="Unknown"),ISBLANK(J11598)),AND(NOT(O11598="Unknown"),ISBLANK(R11598))),"Missing Information", INDEX(Table15[Entire Service Line Classification], MATCH(SUMIFS(Table15[Unique ID],Table15[System-Owned Portion],E11598,Table15[If Material Anything Other than "Lead" in Column E,Was Material Ever Previously Lead?],G11598,Table15[Customer-Owned Portion],O11598),Table15[Unique ID],0),0)))</f>
        <v/>
      </c>
    </row>
    <row r="11599" spans="2:23" x14ac:dyDescent="0.25">
      <c r="B11599" s="146"/>
      <c r="C11599" s="31"/>
      <c r="D11599" s="31"/>
      <c r="E11599" s="44"/>
      <c r="F11599" s="43"/>
      <c r="G11599" s="84"/>
      <c r="H11599" s="31"/>
      <c r="I11599" s="205"/>
      <c r="J11599" s="84"/>
      <c r="K11599" s="31"/>
      <c r="L11599" s="31"/>
      <c r="M11599" s="169"/>
      <c r="N11599" s="148"/>
      <c r="O11599" s="106"/>
      <c r="P11599" s="43"/>
      <c r="Q11599" s="205"/>
      <c r="R11599" s="84"/>
      <c r="S11599" s="31"/>
      <c r="T11599" s="31"/>
      <c r="U11599" s="169"/>
      <c r="V11599" s="150"/>
      <c r="W11599" s="141" t="str" cm="1">
        <f t="array" ref="W11599">IF(SUM(LEN(B11599:V11599))=0,"",IF(OR(OR(ISBLANK(F11599),SUM(LEN(C11599),LEN(D11599))=0),AND(NOT(E11599="Unknown"),ISBLANK(J11599)),AND(NOT(O11599="Unknown"),ISBLANK(R11599))),"Missing Information", INDEX(Table15[Entire Service Line Classification], MATCH(SUMIFS(Table15[Unique ID],Table15[System-Owned Portion],E11599,Table15[If Material Anything Other than "Lead" in Column E,Was Material Ever Previously Lead?],G11599,Table15[Customer-Owned Portion],O11599),Table15[Unique ID],0),0)))</f>
        <v/>
      </c>
    </row>
    <row r="11600" spans="2:23" x14ac:dyDescent="0.25">
      <c r="B11600" s="146"/>
      <c r="C11600" s="31"/>
      <c r="D11600" s="31"/>
      <c r="E11600" s="44"/>
      <c r="F11600" s="43"/>
      <c r="G11600" s="84"/>
      <c r="H11600" s="31"/>
      <c r="I11600" s="205"/>
      <c r="J11600" s="84"/>
      <c r="K11600" s="31"/>
      <c r="L11600" s="31"/>
      <c r="M11600" s="169"/>
      <c r="N11600" s="148"/>
      <c r="O11600" s="106"/>
      <c r="P11600" s="43"/>
      <c r="Q11600" s="205"/>
      <c r="R11600" s="84"/>
      <c r="S11600" s="31"/>
      <c r="T11600" s="31"/>
      <c r="U11600" s="169"/>
      <c r="V11600" s="150"/>
      <c r="W11600" s="141" t="str" cm="1">
        <f t="array" ref="W11600">IF(SUM(LEN(B11600:V11600))=0,"",IF(OR(OR(ISBLANK(F11600),SUM(LEN(C11600),LEN(D11600))=0),AND(NOT(E11600="Unknown"),ISBLANK(J11600)),AND(NOT(O11600="Unknown"),ISBLANK(R11600))),"Missing Information", INDEX(Table15[Entire Service Line Classification], MATCH(SUMIFS(Table15[Unique ID],Table15[System-Owned Portion],E11600,Table15[If Material Anything Other than "Lead" in Column E,Was Material Ever Previously Lead?],G11600,Table15[Customer-Owned Portion],O11600),Table15[Unique ID],0),0)))</f>
        <v/>
      </c>
    </row>
    <row r="11601" spans="2:23" x14ac:dyDescent="0.25">
      <c r="B11601" s="146"/>
      <c r="C11601" s="31"/>
      <c r="D11601" s="31"/>
      <c r="E11601" s="44"/>
      <c r="F11601" s="43"/>
      <c r="G11601" s="84"/>
      <c r="H11601" s="31"/>
      <c r="I11601" s="205"/>
      <c r="J11601" s="84"/>
      <c r="K11601" s="31"/>
      <c r="L11601" s="31"/>
      <c r="M11601" s="169"/>
      <c r="N11601" s="148"/>
      <c r="O11601" s="106"/>
      <c r="P11601" s="43"/>
      <c r="Q11601" s="205"/>
      <c r="R11601" s="84"/>
      <c r="S11601" s="31"/>
      <c r="T11601" s="31"/>
      <c r="U11601" s="169"/>
      <c r="V11601" s="150"/>
      <c r="W11601" s="141" t="str" cm="1">
        <f t="array" ref="W11601">IF(SUM(LEN(B11601:V11601))=0,"",IF(OR(OR(ISBLANK(F11601),SUM(LEN(C11601),LEN(D11601))=0),AND(NOT(E11601="Unknown"),ISBLANK(J11601)),AND(NOT(O11601="Unknown"),ISBLANK(R11601))),"Missing Information", INDEX(Table15[Entire Service Line Classification], MATCH(SUMIFS(Table15[Unique ID],Table15[System-Owned Portion],E11601,Table15[If Material Anything Other than "Lead" in Column E,Was Material Ever Previously Lead?],G11601,Table15[Customer-Owned Portion],O11601),Table15[Unique ID],0),0)))</f>
        <v/>
      </c>
    </row>
    <row r="11602" spans="2:23" x14ac:dyDescent="0.25">
      <c r="B11602" s="146"/>
      <c r="C11602" s="31"/>
      <c r="D11602" s="31"/>
      <c r="E11602" s="44"/>
      <c r="F11602" s="43"/>
      <c r="G11602" s="84"/>
      <c r="H11602" s="31"/>
      <c r="I11602" s="205"/>
      <c r="J11602" s="84"/>
      <c r="K11602" s="31"/>
      <c r="L11602" s="31"/>
      <c r="M11602" s="169"/>
      <c r="N11602" s="148"/>
      <c r="O11602" s="106"/>
      <c r="P11602" s="43"/>
      <c r="Q11602" s="205"/>
      <c r="R11602" s="84"/>
      <c r="S11602" s="31"/>
      <c r="T11602" s="31"/>
      <c r="U11602" s="169"/>
      <c r="V11602" s="150"/>
      <c r="W11602" s="141" t="str" cm="1">
        <f t="array" ref="W11602">IF(SUM(LEN(B11602:V11602))=0,"",IF(OR(OR(ISBLANK(F11602),SUM(LEN(C11602),LEN(D11602))=0),AND(NOT(E11602="Unknown"),ISBLANK(J11602)),AND(NOT(O11602="Unknown"),ISBLANK(R11602))),"Missing Information", INDEX(Table15[Entire Service Line Classification], MATCH(SUMIFS(Table15[Unique ID],Table15[System-Owned Portion],E11602,Table15[If Material Anything Other than "Lead" in Column E,Was Material Ever Previously Lead?],G11602,Table15[Customer-Owned Portion],O11602),Table15[Unique ID],0),0)))</f>
        <v/>
      </c>
    </row>
    <row r="11603" spans="2:23" x14ac:dyDescent="0.25">
      <c r="B11603" s="146"/>
      <c r="C11603" s="31"/>
      <c r="D11603" s="31"/>
      <c r="E11603" s="44"/>
      <c r="F11603" s="43"/>
      <c r="G11603" s="84"/>
      <c r="H11603" s="31"/>
      <c r="I11603" s="205"/>
      <c r="J11603" s="84"/>
      <c r="K11603" s="31"/>
      <c r="L11603" s="31"/>
      <c r="M11603" s="169"/>
      <c r="N11603" s="148"/>
      <c r="O11603" s="106"/>
      <c r="P11603" s="43"/>
      <c r="Q11603" s="205"/>
      <c r="R11603" s="84"/>
      <c r="S11603" s="31"/>
      <c r="T11603" s="31"/>
      <c r="U11603" s="169"/>
      <c r="V11603" s="150"/>
      <c r="W11603" s="141" t="str" cm="1">
        <f t="array" ref="W11603">IF(SUM(LEN(B11603:V11603))=0,"",IF(OR(OR(ISBLANK(F11603),SUM(LEN(C11603),LEN(D11603))=0),AND(NOT(E11603="Unknown"),ISBLANK(J11603)),AND(NOT(O11603="Unknown"),ISBLANK(R11603))),"Missing Information", INDEX(Table15[Entire Service Line Classification], MATCH(SUMIFS(Table15[Unique ID],Table15[System-Owned Portion],E11603,Table15[If Material Anything Other than "Lead" in Column E,Was Material Ever Previously Lead?],G11603,Table15[Customer-Owned Portion],O11603),Table15[Unique ID],0),0)))</f>
        <v/>
      </c>
    </row>
    <row r="11604" spans="2:23" x14ac:dyDescent="0.25">
      <c r="B11604" s="146"/>
      <c r="C11604" s="31"/>
      <c r="D11604" s="31"/>
      <c r="E11604" s="44"/>
      <c r="F11604" s="43"/>
      <c r="G11604" s="84"/>
      <c r="H11604" s="31"/>
      <c r="I11604" s="205"/>
      <c r="J11604" s="84"/>
      <c r="K11604" s="31"/>
      <c r="L11604" s="31"/>
      <c r="M11604" s="169"/>
      <c r="N11604" s="148"/>
      <c r="O11604" s="106"/>
      <c r="P11604" s="43"/>
      <c r="Q11604" s="205"/>
      <c r="R11604" s="84"/>
      <c r="S11604" s="31"/>
      <c r="T11604" s="31"/>
      <c r="U11604" s="169"/>
      <c r="V11604" s="150"/>
      <c r="W11604" s="141" t="str" cm="1">
        <f t="array" ref="W11604">IF(SUM(LEN(B11604:V11604))=0,"",IF(OR(OR(ISBLANK(F11604),SUM(LEN(C11604),LEN(D11604))=0),AND(NOT(E11604="Unknown"),ISBLANK(J11604)),AND(NOT(O11604="Unknown"),ISBLANK(R11604))),"Missing Information", INDEX(Table15[Entire Service Line Classification], MATCH(SUMIFS(Table15[Unique ID],Table15[System-Owned Portion],E11604,Table15[If Material Anything Other than "Lead" in Column E,Was Material Ever Previously Lead?],G11604,Table15[Customer-Owned Portion],O11604),Table15[Unique ID],0),0)))</f>
        <v/>
      </c>
    </row>
    <row r="11605" spans="2:23" x14ac:dyDescent="0.25">
      <c r="B11605" s="146"/>
      <c r="C11605" s="31"/>
      <c r="D11605" s="31"/>
      <c r="E11605" s="44"/>
      <c r="F11605" s="43"/>
      <c r="G11605" s="84"/>
      <c r="H11605" s="31"/>
      <c r="I11605" s="205"/>
      <c r="J11605" s="84"/>
      <c r="K11605" s="31"/>
      <c r="L11605" s="31"/>
      <c r="M11605" s="169"/>
      <c r="N11605" s="148"/>
      <c r="O11605" s="106"/>
      <c r="P11605" s="43"/>
      <c r="Q11605" s="205"/>
      <c r="R11605" s="84"/>
      <c r="S11605" s="31"/>
      <c r="T11605" s="31"/>
      <c r="U11605" s="169"/>
      <c r="V11605" s="150"/>
      <c r="W11605" s="141" t="str" cm="1">
        <f t="array" ref="W11605">IF(SUM(LEN(B11605:V11605))=0,"",IF(OR(OR(ISBLANK(F11605),SUM(LEN(C11605),LEN(D11605))=0),AND(NOT(E11605="Unknown"),ISBLANK(J11605)),AND(NOT(O11605="Unknown"),ISBLANK(R11605))),"Missing Information", INDEX(Table15[Entire Service Line Classification], MATCH(SUMIFS(Table15[Unique ID],Table15[System-Owned Portion],E11605,Table15[If Material Anything Other than "Lead" in Column E,Was Material Ever Previously Lead?],G11605,Table15[Customer-Owned Portion],O11605),Table15[Unique ID],0),0)))</f>
        <v/>
      </c>
    </row>
    <row r="11606" spans="2:23" x14ac:dyDescent="0.25">
      <c r="B11606" s="146"/>
      <c r="C11606" s="31"/>
      <c r="D11606" s="31"/>
      <c r="E11606" s="44"/>
      <c r="F11606" s="43"/>
      <c r="G11606" s="84"/>
      <c r="H11606" s="31"/>
      <c r="I11606" s="205"/>
      <c r="J11606" s="84"/>
      <c r="K11606" s="31"/>
      <c r="L11606" s="31"/>
      <c r="M11606" s="169"/>
      <c r="N11606" s="148"/>
      <c r="O11606" s="106"/>
      <c r="P11606" s="43"/>
      <c r="Q11606" s="205"/>
      <c r="R11606" s="84"/>
      <c r="S11606" s="31"/>
      <c r="T11606" s="31"/>
      <c r="U11606" s="169"/>
      <c r="V11606" s="150"/>
      <c r="W11606" s="141" t="str" cm="1">
        <f t="array" ref="W11606">IF(SUM(LEN(B11606:V11606))=0,"",IF(OR(OR(ISBLANK(F11606),SUM(LEN(C11606),LEN(D11606))=0),AND(NOT(E11606="Unknown"),ISBLANK(J11606)),AND(NOT(O11606="Unknown"),ISBLANK(R11606))),"Missing Information", INDEX(Table15[Entire Service Line Classification], MATCH(SUMIFS(Table15[Unique ID],Table15[System-Owned Portion],E11606,Table15[If Material Anything Other than "Lead" in Column E,Was Material Ever Previously Lead?],G11606,Table15[Customer-Owned Portion],O11606),Table15[Unique ID],0),0)))</f>
        <v/>
      </c>
    </row>
    <row r="11607" spans="2:23" x14ac:dyDescent="0.25">
      <c r="B11607" s="146"/>
      <c r="C11607" s="31"/>
      <c r="D11607" s="31"/>
      <c r="E11607" s="44"/>
      <c r="F11607" s="43"/>
      <c r="G11607" s="84"/>
      <c r="H11607" s="31"/>
      <c r="I11607" s="205"/>
      <c r="J11607" s="84"/>
      <c r="K11607" s="31"/>
      <c r="L11607" s="31"/>
      <c r="M11607" s="169"/>
      <c r="N11607" s="148"/>
      <c r="O11607" s="106"/>
      <c r="P11607" s="43"/>
      <c r="Q11607" s="205"/>
      <c r="R11607" s="84"/>
      <c r="S11607" s="31"/>
      <c r="T11607" s="31"/>
      <c r="U11607" s="169"/>
      <c r="V11607" s="150"/>
      <c r="W11607" s="141" t="str" cm="1">
        <f t="array" ref="W11607">IF(SUM(LEN(B11607:V11607))=0,"",IF(OR(OR(ISBLANK(F11607),SUM(LEN(C11607),LEN(D11607))=0),AND(NOT(E11607="Unknown"),ISBLANK(J11607)),AND(NOT(O11607="Unknown"),ISBLANK(R11607))),"Missing Information", INDEX(Table15[Entire Service Line Classification], MATCH(SUMIFS(Table15[Unique ID],Table15[System-Owned Portion],E11607,Table15[If Material Anything Other than "Lead" in Column E,Was Material Ever Previously Lead?],G11607,Table15[Customer-Owned Portion],O11607),Table15[Unique ID],0),0)))</f>
        <v/>
      </c>
    </row>
    <row r="11608" spans="2:23" x14ac:dyDescent="0.25">
      <c r="B11608" s="146"/>
      <c r="C11608" s="31"/>
      <c r="D11608" s="31"/>
      <c r="E11608" s="44"/>
      <c r="F11608" s="43"/>
      <c r="G11608" s="84"/>
      <c r="H11608" s="31"/>
      <c r="I11608" s="205"/>
      <c r="J11608" s="84"/>
      <c r="K11608" s="31"/>
      <c r="L11608" s="31"/>
      <c r="M11608" s="169"/>
      <c r="N11608" s="148"/>
      <c r="O11608" s="106"/>
      <c r="P11608" s="43"/>
      <c r="Q11608" s="205"/>
      <c r="R11608" s="84"/>
      <c r="S11608" s="31"/>
      <c r="T11608" s="31"/>
      <c r="U11608" s="169"/>
      <c r="V11608" s="150"/>
      <c r="W11608" s="141" t="str" cm="1">
        <f t="array" ref="W11608">IF(SUM(LEN(B11608:V11608))=0,"",IF(OR(OR(ISBLANK(F11608),SUM(LEN(C11608),LEN(D11608))=0),AND(NOT(E11608="Unknown"),ISBLANK(J11608)),AND(NOT(O11608="Unknown"),ISBLANK(R11608))),"Missing Information", INDEX(Table15[Entire Service Line Classification], MATCH(SUMIFS(Table15[Unique ID],Table15[System-Owned Portion],E11608,Table15[If Material Anything Other than "Lead" in Column E,Was Material Ever Previously Lead?],G11608,Table15[Customer-Owned Portion],O11608),Table15[Unique ID],0),0)))</f>
        <v/>
      </c>
    </row>
    <row r="11609" spans="2:23" x14ac:dyDescent="0.25">
      <c r="B11609" s="146"/>
      <c r="C11609" s="31"/>
      <c r="D11609" s="31"/>
      <c r="E11609" s="44"/>
      <c r="F11609" s="43"/>
      <c r="G11609" s="84"/>
      <c r="H11609" s="31"/>
      <c r="I11609" s="205"/>
      <c r="J11609" s="84"/>
      <c r="K11609" s="31"/>
      <c r="L11609" s="31"/>
      <c r="M11609" s="169"/>
      <c r="N11609" s="148"/>
      <c r="O11609" s="106"/>
      <c r="P11609" s="43"/>
      <c r="Q11609" s="205"/>
      <c r="R11609" s="84"/>
      <c r="S11609" s="31"/>
      <c r="T11609" s="31"/>
      <c r="U11609" s="169"/>
      <c r="V11609" s="150"/>
      <c r="W11609" s="141" t="str" cm="1">
        <f t="array" ref="W11609">IF(SUM(LEN(B11609:V11609))=0,"",IF(OR(OR(ISBLANK(F11609),SUM(LEN(C11609),LEN(D11609))=0),AND(NOT(E11609="Unknown"),ISBLANK(J11609)),AND(NOT(O11609="Unknown"),ISBLANK(R11609))),"Missing Information", INDEX(Table15[Entire Service Line Classification], MATCH(SUMIFS(Table15[Unique ID],Table15[System-Owned Portion],E11609,Table15[If Material Anything Other than "Lead" in Column E,Was Material Ever Previously Lead?],G11609,Table15[Customer-Owned Portion],O11609),Table15[Unique ID],0),0)))</f>
        <v/>
      </c>
    </row>
    <row r="11610" spans="2:23" x14ac:dyDescent="0.25">
      <c r="B11610" s="146"/>
      <c r="C11610" s="31"/>
      <c r="D11610" s="31"/>
      <c r="E11610" s="44"/>
      <c r="F11610" s="43"/>
      <c r="G11610" s="84"/>
      <c r="H11610" s="31"/>
      <c r="I11610" s="205"/>
      <c r="J11610" s="84"/>
      <c r="K11610" s="31"/>
      <c r="L11610" s="31"/>
      <c r="M11610" s="169"/>
      <c r="N11610" s="148"/>
      <c r="O11610" s="106"/>
      <c r="P11610" s="43"/>
      <c r="Q11610" s="205"/>
      <c r="R11610" s="84"/>
      <c r="S11610" s="31"/>
      <c r="T11610" s="31"/>
      <c r="U11610" s="169"/>
      <c r="V11610" s="150"/>
      <c r="W11610" s="141" t="str" cm="1">
        <f t="array" ref="W11610">IF(SUM(LEN(B11610:V11610))=0,"",IF(OR(OR(ISBLANK(F11610),SUM(LEN(C11610),LEN(D11610))=0),AND(NOT(E11610="Unknown"),ISBLANK(J11610)),AND(NOT(O11610="Unknown"),ISBLANK(R11610))),"Missing Information", INDEX(Table15[Entire Service Line Classification], MATCH(SUMIFS(Table15[Unique ID],Table15[System-Owned Portion],E11610,Table15[If Material Anything Other than "Lead" in Column E,Was Material Ever Previously Lead?],G11610,Table15[Customer-Owned Portion],O11610),Table15[Unique ID],0),0)))</f>
        <v/>
      </c>
    </row>
    <row r="11611" spans="2:23" x14ac:dyDescent="0.25">
      <c r="B11611" s="146"/>
      <c r="C11611" s="31"/>
      <c r="D11611" s="31"/>
      <c r="E11611" s="44"/>
      <c r="F11611" s="43"/>
      <c r="G11611" s="84"/>
      <c r="H11611" s="31"/>
      <c r="I11611" s="205"/>
      <c r="J11611" s="84"/>
      <c r="K11611" s="31"/>
      <c r="L11611" s="31"/>
      <c r="M11611" s="169"/>
      <c r="N11611" s="148"/>
      <c r="O11611" s="106"/>
      <c r="P11611" s="43"/>
      <c r="Q11611" s="205"/>
      <c r="R11611" s="84"/>
      <c r="S11611" s="31"/>
      <c r="T11611" s="31"/>
      <c r="U11611" s="169"/>
      <c r="V11611" s="150"/>
      <c r="W11611" s="141" t="str" cm="1">
        <f t="array" ref="W11611">IF(SUM(LEN(B11611:V11611))=0,"",IF(OR(OR(ISBLANK(F11611),SUM(LEN(C11611),LEN(D11611))=0),AND(NOT(E11611="Unknown"),ISBLANK(J11611)),AND(NOT(O11611="Unknown"),ISBLANK(R11611))),"Missing Information", INDEX(Table15[Entire Service Line Classification], MATCH(SUMIFS(Table15[Unique ID],Table15[System-Owned Portion],E11611,Table15[If Material Anything Other than "Lead" in Column E,Was Material Ever Previously Lead?],G11611,Table15[Customer-Owned Portion],O11611),Table15[Unique ID],0),0)))</f>
        <v/>
      </c>
    </row>
    <row r="11612" spans="2:23" x14ac:dyDescent="0.25">
      <c r="B11612" s="146"/>
      <c r="C11612" s="31"/>
      <c r="D11612" s="31"/>
      <c r="E11612" s="44"/>
      <c r="F11612" s="43"/>
      <c r="G11612" s="84"/>
      <c r="H11612" s="31"/>
      <c r="I11612" s="205"/>
      <c r="J11612" s="84"/>
      <c r="K11612" s="31"/>
      <c r="L11612" s="31"/>
      <c r="M11612" s="169"/>
      <c r="N11612" s="148"/>
      <c r="O11612" s="106"/>
      <c r="P11612" s="43"/>
      <c r="Q11612" s="205"/>
      <c r="R11612" s="84"/>
      <c r="S11612" s="31"/>
      <c r="T11612" s="31"/>
      <c r="U11612" s="169"/>
      <c r="V11612" s="150"/>
      <c r="W11612" s="141" t="str" cm="1">
        <f t="array" ref="W11612">IF(SUM(LEN(B11612:V11612))=0,"",IF(OR(OR(ISBLANK(F11612),SUM(LEN(C11612),LEN(D11612))=0),AND(NOT(E11612="Unknown"),ISBLANK(J11612)),AND(NOT(O11612="Unknown"),ISBLANK(R11612))),"Missing Information", INDEX(Table15[Entire Service Line Classification], MATCH(SUMIFS(Table15[Unique ID],Table15[System-Owned Portion],E11612,Table15[If Material Anything Other than "Lead" in Column E,Was Material Ever Previously Lead?],G11612,Table15[Customer-Owned Portion],O11612),Table15[Unique ID],0),0)))</f>
        <v/>
      </c>
    </row>
    <row r="11613" spans="2:23" x14ac:dyDescent="0.25">
      <c r="B11613" s="146"/>
      <c r="C11613" s="31"/>
      <c r="D11613" s="31"/>
      <c r="E11613" s="44"/>
      <c r="F11613" s="43"/>
      <c r="G11613" s="84"/>
      <c r="H11613" s="31"/>
      <c r="I11613" s="205"/>
      <c r="J11613" s="84"/>
      <c r="K11613" s="31"/>
      <c r="L11613" s="31"/>
      <c r="M11613" s="169"/>
      <c r="N11613" s="148"/>
      <c r="O11613" s="106"/>
      <c r="P11613" s="43"/>
      <c r="Q11613" s="205"/>
      <c r="R11613" s="84"/>
      <c r="S11613" s="31"/>
      <c r="T11613" s="31"/>
      <c r="U11613" s="169"/>
      <c r="V11613" s="150"/>
      <c r="W11613" s="141" t="str" cm="1">
        <f t="array" ref="W11613">IF(SUM(LEN(B11613:V11613))=0,"",IF(OR(OR(ISBLANK(F11613),SUM(LEN(C11613),LEN(D11613))=0),AND(NOT(E11613="Unknown"),ISBLANK(J11613)),AND(NOT(O11613="Unknown"),ISBLANK(R11613))),"Missing Information", INDEX(Table15[Entire Service Line Classification], MATCH(SUMIFS(Table15[Unique ID],Table15[System-Owned Portion],E11613,Table15[If Material Anything Other than "Lead" in Column E,Was Material Ever Previously Lead?],G11613,Table15[Customer-Owned Portion],O11613),Table15[Unique ID],0),0)))</f>
        <v/>
      </c>
    </row>
    <row r="11614" spans="2:23" x14ac:dyDescent="0.25">
      <c r="B11614" s="146"/>
      <c r="C11614" s="31"/>
      <c r="D11614" s="31"/>
      <c r="E11614" s="44"/>
      <c r="F11614" s="43"/>
      <c r="G11614" s="84"/>
      <c r="H11614" s="31"/>
      <c r="I11614" s="205"/>
      <c r="J11614" s="84"/>
      <c r="K11614" s="31"/>
      <c r="L11614" s="31"/>
      <c r="M11614" s="169"/>
      <c r="N11614" s="148"/>
      <c r="O11614" s="106"/>
      <c r="P11614" s="43"/>
      <c r="Q11614" s="205"/>
      <c r="R11614" s="84"/>
      <c r="S11614" s="31"/>
      <c r="T11614" s="31"/>
      <c r="U11614" s="169"/>
      <c r="V11614" s="150"/>
      <c r="W11614" s="141" t="str" cm="1">
        <f t="array" ref="W11614">IF(SUM(LEN(B11614:V11614))=0,"",IF(OR(OR(ISBLANK(F11614),SUM(LEN(C11614),LEN(D11614))=0),AND(NOT(E11614="Unknown"),ISBLANK(J11614)),AND(NOT(O11614="Unknown"),ISBLANK(R11614))),"Missing Information", INDEX(Table15[Entire Service Line Classification], MATCH(SUMIFS(Table15[Unique ID],Table15[System-Owned Portion],E11614,Table15[If Material Anything Other than "Lead" in Column E,Was Material Ever Previously Lead?],G11614,Table15[Customer-Owned Portion],O11614),Table15[Unique ID],0),0)))</f>
        <v/>
      </c>
    </row>
    <row r="11615" spans="2:23" x14ac:dyDescent="0.25">
      <c r="B11615" s="146"/>
      <c r="C11615" s="31"/>
      <c r="D11615" s="31"/>
      <c r="E11615" s="44"/>
      <c r="F11615" s="43"/>
      <c r="G11615" s="84"/>
      <c r="H11615" s="31"/>
      <c r="I11615" s="205"/>
      <c r="J11615" s="84"/>
      <c r="K11615" s="31"/>
      <c r="L11615" s="31"/>
      <c r="M11615" s="169"/>
      <c r="N11615" s="148"/>
      <c r="O11615" s="106"/>
      <c r="P11615" s="43"/>
      <c r="Q11615" s="205"/>
      <c r="R11615" s="84"/>
      <c r="S11615" s="31"/>
      <c r="T11615" s="31"/>
      <c r="U11615" s="169"/>
      <c r="V11615" s="150"/>
      <c r="W11615" s="141" t="str" cm="1">
        <f t="array" ref="W11615">IF(SUM(LEN(B11615:V11615))=0,"",IF(OR(OR(ISBLANK(F11615),SUM(LEN(C11615),LEN(D11615))=0),AND(NOT(E11615="Unknown"),ISBLANK(J11615)),AND(NOT(O11615="Unknown"),ISBLANK(R11615))),"Missing Information", INDEX(Table15[Entire Service Line Classification], MATCH(SUMIFS(Table15[Unique ID],Table15[System-Owned Portion],E11615,Table15[If Material Anything Other than "Lead" in Column E,Was Material Ever Previously Lead?],G11615,Table15[Customer-Owned Portion],O11615),Table15[Unique ID],0),0)))</f>
        <v/>
      </c>
    </row>
    <row r="11616" spans="2:23" x14ac:dyDescent="0.25">
      <c r="B11616" s="146"/>
      <c r="C11616" s="31"/>
      <c r="D11616" s="31"/>
      <c r="E11616" s="44"/>
      <c r="F11616" s="43"/>
      <c r="G11616" s="84"/>
      <c r="H11616" s="31"/>
      <c r="I11616" s="205"/>
      <c r="J11616" s="84"/>
      <c r="K11616" s="31"/>
      <c r="L11616" s="31"/>
      <c r="M11616" s="169"/>
      <c r="N11616" s="148"/>
      <c r="O11616" s="106"/>
      <c r="P11616" s="43"/>
      <c r="Q11616" s="205"/>
      <c r="R11616" s="84"/>
      <c r="S11616" s="31"/>
      <c r="T11616" s="31"/>
      <c r="U11616" s="169"/>
      <c r="V11616" s="150"/>
      <c r="W11616" s="141" t="str" cm="1">
        <f t="array" ref="W11616">IF(SUM(LEN(B11616:V11616))=0,"",IF(OR(OR(ISBLANK(F11616),SUM(LEN(C11616),LEN(D11616))=0),AND(NOT(E11616="Unknown"),ISBLANK(J11616)),AND(NOT(O11616="Unknown"),ISBLANK(R11616))),"Missing Information", INDEX(Table15[Entire Service Line Classification], MATCH(SUMIFS(Table15[Unique ID],Table15[System-Owned Portion],E11616,Table15[If Material Anything Other than "Lead" in Column E,Was Material Ever Previously Lead?],G11616,Table15[Customer-Owned Portion],O11616),Table15[Unique ID],0),0)))</f>
        <v/>
      </c>
    </row>
    <row r="11617" spans="2:23" x14ac:dyDescent="0.25">
      <c r="B11617" s="146"/>
      <c r="C11617" s="31"/>
      <c r="D11617" s="31"/>
      <c r="E11617" s="44"/>
      <c r="F11617" s="43"/>
      <c r="G11617" s="84"/>
      <c r="H11617" s="31"/>
      <c r="I11617" s="205"/>
      <c r="J11617" s="84"/>
      <c r="K11617" s="31"/>
      <c r="L11617" s="31"/>
      <c r="M11617" s="169"/>
      <c r="N11617" s="148"/>
      <c r="O11617" s="106"/>
      <c r="P11617" s="43"/>
      <c r="Q11617" s="205"/>
      <c r="R11617" s="84"/>
      <c r="S11617" s="31"/>
      <c r="T11617" s="31"/>
      <c r="U11617" s="169"/>
      <c r="V11617" s="150"/>
      <c r="W11617" s="141" t="str" cm="1">
        <f t="array" ref="W11617">IF(SUM(LEN(B11617:V11617))=0,"",IF(OR(OR(ISBLANK(F11617),SUM(LEN(C11617),LEN(D11617))=0),AND(NOT(E11617="Unknown"),ISBLANK(J11617)),AND(NOT(O11617="Unknown"),ISBLANK(R11617))),"Missing Information", INDEX(Table15[Entire Service Line Classification], MATCH(SUMIFS(Table15[Unique ID],Table15[System-Owned Portion],E11617,Table15[If Material Anything Other than "Lead" in Column E,Was Material Ever Previously Lead?],G11617,Table15[Customer-Owned Portion],O11617),Table15[Unique ID],0),0)))</f>
        <v/>
      </c>
    </row>
    <row r="11618" spans="2:23" x14ac:dyDescent="0.25">
      <c r="B11618" s="146"/>
      <c r="C11618" s="31"/>
      <c r="D11618" s="31"/>
      <c r="E11618" s="44"/>
      <c r="F11618" s="43"/>
      <c r="G11618" s="84"/>
      <c r="H11618" s="31"/>
      <c r="I11618" s="205"/>
      <c r="J11618" s="84"/>
      <c r="K11618" s="31"/>
      <c r="L11618" s="31"/>
      <c r="M11618" s="169"/>
      <c r="N11618" s="148"/>
      <c r="O11618" s="106"/>
      <c r="P11618" s="43"/>
      <c r="Q11618" s="205"/>
      <c r="R11618" s="84"/>
      <c r="S11618" s="31"/>
      <c r="T11618" s="31"/>
      <c r="U11618" s="169"/>
      <c r="V11618" s="150"/>
      <c r="W11618" s="141" t="str" cm="1">
        <f t="array" ref="W11618">IF(SUM(LEN(B11618:V11618))=0,"",IF(OR(OR(ISBLANK(F11618),SUM(LEN(C11618),LEN(D11618))=0),AND(NOT(E11618="Unknown"),ISBLANK(J11618)),AND(NOT(O11618="Unknown"),ISBLANK(R11618))),"Missing Information", INDEX(Table15[Entire Service Line Classification], MATCH(SUMIFS(Table15[Unique ID],Table15[System-Owned Portion],E11618,Table15[If Material Anything Other than "Lead" in Column E,Was Material Ever Previously Lead?],G11618,Table15[Customer-Owned Portion],O11618),Table15[Unique ID],0),0)))</f>
        <v/>
      </c>
    </row>
    <row r="11619" spans="2:23" x14ac:dyDescent="0.25">
      <c r="B11619" s="146"/>
      <c r="C11619" s="31"/>
      <c r="D11619" s="31"/>
      <c r="E11619" s="44"/>
      <c r="F11619" s="43"/>
      <c r="G11619" s="84"/>
      <c r="H11619" s="31"/>
      <c r="I11619" s="205"/>
      <c r="J11619" s="84"/>
      <c r="K11619" s="31"/>
      <c r="L11619" s="31"/>
      <c r="M11619" s="169"/>
      <c r="N11619" s="148"/>
      <c r="O11619" s="106"/>
      <c r="P11619" s="43"/>
      <c r="Q11619" s="205"/>
      <c r="R11619" s="84"/>
      <c r="S11619" s="31"/>
      <c r="T11619" s="31"/>
      <c r="U11619" s="169"/>
      <c r="V11619" s="150"/>
      <c r="W11619" s="141" t="str" cm="1">
        <f t="array" ref="W11619">IF(SUM(LEN(B11619:V11619))=0,"",IF(OR(OR(ISBLANK(F11619),SUM(LEN(C11619),LEN(D11619))=0),AND(NOT(E11619="Unknown"),ISBLANK(J11619)),AND(NOT(O11619="Unknown"),ISBLANK(R11619))),"Missing Information", INDEX(Table15[Entire Service Line Classification], MATCH(SUMIFS(Table15[Unique ID],Table15[System-Owned Portion],E11619,Table15[If Material Anything Other than "Lead" in Column E,Was Material Ever Previously Lead?],G11619,Table15[Customer-Owned Portion],O11619),Table15[Unique ID],0),0)))</f>
        <v/>
      </c>
    </row>
    <row r="11620" spans="2:23" x14ac:dyDescent="0.25">
      <c r="B11620" s="146"/>
      <c r="C11620" s="31"/>
      <c r="D11620" s="31"/>
      <c r="E11620" s="44"/>
      <c r="F11620" s="43"/>
      <c r="G11620" s="84"/>
      <c r="H11620" s="31"/>
      <c r="I11620" s="205"/>
      <c r="J11620" s="84"/>
      <c r="K11620" s="31"/>
      <c r="L11620" s="31"/>
      <c r="M11620" s="169"/>
      <c r="N11620" s="148"/>
      <c r="O11620" s="106"/>
      <c r="P11620" s="43"/>
      <c r="Q11620" s="205"/>
      <c r="R11620" s="84"/>
      <c r="S11620" s="31"/>
      <c r="T11620" s="31"/>
      <c r="U11620" s="169"/>
      <c r="V11620" s="150"/>
      <c r="W11620" s="141" t="str" cm="1">
        <f t="array" ref="W11620">IF(SUM(LEN(B11620:V11620))=0,"",IF(OR(OR(ISBLANK(F11620),SUM(LEN(C11620),LEN(D11620))=0),AND(NOT(E11620="Unknown"),ISBLANK(J11620)),AND(NOT(O11620="Unknown"),ISBLANK(R11620))),"Missing Information", INDEX(Table15[Entire Service Line Classification], MATCH(SUMIFS(Table15[Unique ID],Table15[System-Owned Portion],E11620,Table15[If Material Anything Other than "Lead" in Column E,Was Material Ever Previously Lead?],G11620,Table15[Customer-Owned Portion],O11620),Table15[Unique ID],0),0)))</f>
        <v/>
      </c>
    </row>
    <row r="11621" spans="2:23" x14ac:dyDescent="0.25">
      <c r="B11621" s="146"/>
      <c r="C11621" s="31"/>
      <c r="D11621" s="31"/>
      <c r="E11621" s="44"/>
      <c r="F11621" s="43"/>
      <c r="G11621" s="84"/>
      <c r="H11621" s="31"/>
      <c r="I11621" s="205"/>
      <c r="J11621" s="84"/>
      <c r="K11621" s="31"/>
      <c r="L11621" s="31"/>
      <c r="M11621" s="169"/>
      <c r="N11621" s="148"/>
      <c r="O11621" s="106"/>
      <c r="P11621" s="43"/>
      <c r="Q11621" s="205"/>
      <c r="R11621" s="84"/>
      <c r="S11621" s="31"/>
      <c r="T11621" s="31"/>
      <c r="U11621" s="169"/>
      <c r="V11621" s="150"/>
      <c r="W11621" s="141" t="str" cm="1">
        <f t="array" ref="W11621">IF(SUM(LEN(B11621:V11621))=0,"",IF(OR(OR(ISBLANK(F11621),SUM(LEN(C11621),LEN(D11621))=0),AND(NOT(E11621="Unknown"),ISBLANK(J11621)),AND(NOT(O11621="Unknown"),ISBLANK(R11621))),"Missing Information", INDEX(Table15[Entire Service Line Classification], MATCH(SUMIFS(Table15[Unique ID],Table15[System-Owned Portion],E11621,Table15[If Material Anything Other than "Lead" in Column E,Was Material Ever Previously Lead?],G11621,Table15[Customer-Owned Portion],O11621),Table15[Unique ID],0),0)))</f>
        <v/>
      </c>
    </row>
    <row r="11622" spans="2:23" x14ac:dyDescent="0.25">
      <c r="B11622" s="146"/>
      <c r="C11622" s="31"/>
      <c r="D11622" s="31"/>
      <c r="E11622" s="44"/>
      <c r="F11622" s="43"/>
      <c r="G11622" s="84"/>
      <c r="H11622" s="31"/>
      <c r="I11622" s="205"/>
      <c r="J11622" s="84"/>
      <c r="K11622" s="31"/>
      <c r="L11622" s="31"/>
      <c r="M11622" s="169"/>
      <c r="N11622" s="148"/>
      <c r="O11622" s="106"/>
      <c r="P11622" s="43"/>
      <c r="Q11622" s="205"/>
      <c r="R11622" s="84"/>
      <c r="S11622" s="31"/>
      <c r="T11622" s="31"/>
      <c r="U11622" s="169"/>
      <c r="V11622" s="150"/>
      <c r="W11622" s="141" t="str" cm="1">
        <f t="array" ref="W11622">IF(SUM(LEN(B11622:V11622))=0,"",IF(OR(OR(ISBLANK(F11622),SUM(LEN(C11622),LEN(D11622))=0),AND(NOT(E11622="Unknown"),ISBLANK(J11622)),AND(NOT(O11622="Unknown"),ISBLANK(R11622))),"Missing Information", INDEX(Table15[Entire Service Line Classification], MATCH(SUMIFS(Table15[Unique ID],Table15[System-Owned Portion],E11622,Table15[If Material Anything Other than "Lead" in Column E,Was Material Ever Previously Lead?],G11622,Table15[Customer-Owned Portion],O11622),Table15[Unique ID],0),0)))</f>
        <v/>
      </c>
    </row>
    <row r="11623" spans="2:23" x14ac:dyDescent="0.25">
      <c r="B11623" s="146"/>
      <c r="C11623" s="31"/>
      <c r="D11623" s="31"/>
      <c r="E11623" s="44"/>
      <c r="F11623" s="43"/>
      <c r="G11623" s="84"/>
      <c r="H11623" s="31"/>
      <c r="I11623" s="205"/>
      <c r="J11623" s="84"/>
      <c r="K11623" s="31"/>
      <c r="L11623" s="31"/>
      <c r="M11623" s="169"/>
      <c r="N11623" s="148"/>
      <c r="O11623" s="106"/>
      <c r="P11623" s="43"/>
      <c r="Q11623" s="205"/>
      <c r="R11623" s="84"/>
      <c r="S11623" s="31"/>
      <c r="T11623" s="31"/>
      <c r="U11623" s="169"/>
      <c r="V11623" s="150"/>
      <c r="W11623" s="141" t="str" cm="1">
        <f t="array" ref="W11623">IF(SUM(LEN(B11623:V11623))=0,"",IF(OR(OR(ISBLANK(F11623),SUM(LEN(C11623),LEN(D11623))=0),AND(NOT(E11623="Unknown"),ISBLANK(J11623)),AND(NOT(O11623="Unknown"),ISBLANK(R11623))),"Missing Information", INDEX(Table15[Entire Service Line Classification], MATCH(SUMIFS(Table15[Unique ID],Table15[System-Owned Portion],E11623,Table15[If Material Anything Other than "Lead" in Column E,Was Material Ever Previously Lead?],G11623,Table15[Customer-Owned Portion],O11623),Table15[Unique ID],0),0)))</f>
        <v/>
      </c>
    </row>
    <row r="11624" spans="2:23" x14ac:dyDescent="0.25">
      <c r="B11624" s="146"/>
      <c r="C11624" s="31"/>
      <c r="D11624" s="31"/>
      <c r="E11624" s="44"/>
      <c r="F11624" s="43"/>
      <c r="G11624" s="84"/>
      <c r="H11624" s="31"/>
      <c r="I11624" s="205"/>
      <c r="J11624" s="84"/>
      <c r="K11624" s="31"/>
      <c r="L11624" s="31"/>
      <c r="M11624" s="169"/>
      <c r="N11624" s="148"/>
      <c r="O11624" s="106"/>
      <c r="P11624" s="43"/>
      <c r="Q11624" s="205"/>
      <c r="R11624" s="84"/>
      <c r="S11624" s="31"/>
      <c r="T11624" s="31"/>
      <c r="U11624" s="169"/>
      <c r="V11624" s="150"/>
      <c r="W11624" s="141" t="str" cm="1">
        <f t="array" ref="W11624">IF(SUM(LEN(B11624:V11624))=0,"",IF(OR(OR(ISBLANK(F11624),SUM(LEN(C11624),LEN(D11624))=0),AND(NOT(E11624="Unknown"),ISBLANK(J11624)),AND(NOT(O11624="Unknown"),ISBLANK(R11624))),"Missing Information", INDEX(Table15[Entire Service Line Classification], MATCH(SUMIFS(Table15[Unique ID],Table15[System-Owned Portion],E11624,Table15[If Material Anything Other than "Lead" in Column E,Was Material Ever Previously Lead?],G11624,Table15[Customer-Owned Portion],O11624),Table15[Unique ID],0),0)))</f>
        <v/>
      </c>
    </row>
    <row r="11625" spans="2:23" x14ac:dyDescent="0.25">
      <c r="B11625" s="146"/>
      <c r="C11625" s="31"/>
      <c r="D11625" s="31"/>
      <c r="E11625" s="44"/>
      <c r="F11625" s="43"/>
      <c r="G11625" s="84"/>
      <c r="H11625" s="31"/>
      <c r="I11625" s="205"/>
      <c r="J11625" s="84"/>
      <c r="K11625" s="31"/>
      <c r="L11625" s="31"/>
      <c r="M11625" s="169"/>
      <c r="N11625" s="148"/>
      <c r="O11625" s="106"/>
      <c r="P11625" s="43"/>
      <c r="Q11625" s="205"/>
      <c r="R11625" s="84"/>
      <c r="S11625" s="31"/>
      <c r="T11625" s="31"/>
      <c r="U11625" s="169"/>
      <c r="V11625" s="150"/>
      <c r="W11625" s="141" t="str" cm="1">
        <f t="array" ref="W11625">IF(SUM(LEN(B11625:V11625))=0,"",IF(OR(OR(ISBLANK(F11625),SUM(LEN(C11625),LEN(D11625))=0),AND(NOT(E11625="Unknown"),ISBLANK(J11625)),AND(NOT(O11625="Unknown"),ISBLANK(R11625))),"Missing Information", INDEX(Table15[Entire Service Line Classification], MATCH(SUMIFS(Table15[Unique ID],Table15[System-Owned Portion],E11625,Table15[If Material Anything Other than "Lead" in Column E,Was Material Ever Previously Lead?],G11625,Table15[Customer-Owned Portion],O11625),Table15[Unique ID],0),0)))</f>
        <v/>
      </c>
    </row>
    <row r="11626" spans="2:23" x14ac:dyDescent="0.25">
      <c r="B11626" s="146"/>
      <c r="C11626" s="31"/>
      <c r="D11626" s="31"/>
      <c r="E11626" s="44"/>
      <c r="F11626" s="43"/>
      <c r="G11626" s="84"/>
      <c r="H11626" s="31"/>
      <c r="I11626" s="205"/>
      <c r="J11626" s="84"/>
      <c r="K11626" s="31"/>
      <c r="L11626" s="31"/>
      <c r="M11626" s="169"/>
      <c r="N11626" s="148"/>
      <c r="O11626" s="106"/>
      <c r="P11626" s="43"/>
      <c r="Q11626" s="205"/>
      <c r="R11626" s="84"/>
      <c r="S11626" s="31"/>
      <c r="T11626" s="31"/>
      <c r="U11626" s="169"/>
      <c r="V11626" s="150"/>
      <c r="W11626" s="141" t="str" cm="1">
        <f t="array" ref="W11626">IF(SUM(LEN(B11626:V11626))=0,"",IF(OR(OR(ISBLANK(F11626),SUM(LEN(C11626),LEN(D11626))=0),AND(NOT(E11626="Unknown"),ISBLANK(J11626)),AND(NOT(O11626="Unknown"),ISBLANK(R11626))),"Missing Information", INDEX(Table15[Entire Service Line Classification], MATCH(SUMIFS(Table15[Unique ID],Table15[System-Owned Portion],E11626,Table15[If Material Anything Other than "Lead" in Column E,Was Material Ever Previously Lead?],G11626,Table15[Customer-Owned Portion],O11626),Table15[Unique ID],0),0)))</f>
        <v/>
      </c>
    </row>
    <row r="11627" spans="2:23" x14ac:dyDescent="0.25">
      <c r="B11627" s="146"/>
      <c r="C11627" s="31"/>
      <c r="D11627" s="31"/>
      <c r="E11627" s="44"/>
      <c r="F11627" s="43"/>
      <c r="G11627" s="84"/>
      <c r="H11627" s="31"/>
      <c r="I11627" s="205"/>
      <c r="J11627" s="84"/>
      <c r="K11627" s="31"/>
      <c r="L11627" s="31"/>
      <c r="M11627" s="169"/>
      <c r="N11627" s="148"/>
      <c r="O11627" s="106"/>
      <c r="P11627" s="43"/>
      <c r="Q11627" s="205"/>
      <c r="R11627" s="84"/>
      <c r="S11627" s="31"/>
      <c r="T11627" s="31"/>
      <c r="U11627" s="169"/>
      <c r="V11627" s="150"/>
      <c r="W11627" s="141" t="str" cm="1">
        <f t="array" ref="W11627">IF(SUM(LEN(B11627:V11627))=0,"",IF(OR(OR(ISBLANK(F11627),SUM(LEN(C11627),LEN(D11627))=0),AND(NOT(E11627="Unknown"),ISBLANK(J11627)),AND(NOT(O11627="Unknown"),ISBLANK(R11627))),"Missing Information", INDEX(Table15[Entire Service Line Classification], MATCH(SUMIFS(Table15[Unique ID],Table15[System-Owned Portion],E11627,Table15[If Material Anything Other than "Lead" in Column E,Was Material Ever Previously Lead?],G11627,Table15[Customer-Owned Portion],O11627),Table15[Unique ID],0),0)))</f>
        <v/>
      </c>
    </row>
    <row r="11628" spans="2:23" x14ac:dyDescent="0.25">
      <c r="B11628" s="146"/>
      <c r="C11628" s="31"/>
      <c r="D11628" s="31"/>
      <c r="E11628" s="44"/>
      <c r="F11628" s="43"/>
      <c r="G11628" s="84"/>
      <c r="H11628" s="31"/>
      <c r="I11628" s="205"/>
      <c r="J11628" s="84"/>
      <c r="K11628" s="31"/>
      <c r="L11628" s="31"/>
      <c r="M11628" s="169"/>
      <c r="N11628" s="148"/>
      <c r="O11628" s="106"/>
      <c r="P11628" s="43"/>
      <c r="Q11628" s="205"/>
      <c r="R11628" s="84"/>
      <c r="S11628" s="31"/>
      <c r="T11628" s="31"/>
      <c r="U11628" s="169"/>
      <c r="V11628" s="150"/>
      <c r="W11628" s="141" t="str" cm="1">
        <f t="array" ref="W11628">IF(SUM(LEN(B11628:V11628))=0,"",IF(OR(OR(ISBLANK(F11628),SUM(LEN(C11628),LEN(D11628))=0),AND(NOT(E11628="Unknown"),ISBLANK(J11628)),AND(NOT(O11628="Unknown"),ISBLANK(R11628))),"Missing Information", INDEX(Table15[Entire Service Line Classification], MATCH(SUMIFS(Table15[Unique ID],Table15[System-Owned Portion],E11628,Table15[If Material Anything Other than "Lead" in Column E,Was Material Ever Previously Lead?],G11628,Table15[Customer-Owned Portion],O11628),Table15[Unique ID],0),0)))</f>
        <v/>
      </c>
    </row>
    <row r="11629" spans="2:23" x14ac:dyDescent="0.25">
      <c r="B11629" s="146"/>
      <c r="C11629" s="31"/>
      <c r="D11629" s="31"/>
      <c r="E11629" s="44"/>
      <c r="F11629" s="43"/>
      <c r="G11629" s="84"/>
      <c r="H11629" s="31"/>
      <c r="I11629" s="205"/>
      <c r="J11629" s="84"/>
      <c r="K11629" s="31"/>
      <c r="L11629" s="31"/>
      <c r="M11629" s="169"/>
      <c r="N11629" s="148"/>
      <c r="O11629" s="106"/>
      <c r="P11629" s="43"/>
      <c r="Q11629" s="205"/>
      <c r="R11629" s="84"/>
      <c r="S11629" s="31"/>
      <c r="T11629" s="31"/>
      <c r="U11629" s="169"/>
      <c r="V11629" s="150"/>
      <c r="W11629" s="141" t="str" cm="1">
        <f t="array" ref="W11629">IF(SUM(LEN(B11629:V11629))=0,"",IF(OR(OR(ISBLANK(F11629),SUM(LEN(C11629),LEN(D11629))=0),AND(NOT(E11629="Unknown"),ISBLANK(J11629)),AND(NOT(O11629="Unknown"),ISBLANK(R11629))),"Missing Information", INDEX(Table15[Entire Service Line Classification], MATCH(SUMIFS(Table15[Unique ID],Table15[System-Owned Portion],E11629,Table15[If Material Anything Other than "Lead" in Column E,Was Material Ever Previously Lead?],G11629,Table15[Customer-Owned Portion],O11629),Table15[Unique ID],0),0)))</f>
        <v/>
      </c>
    </row>
    <row r="11630" spans="2:23" x14ac:dyDescent="0.25">
      <c r="B11630" s="146"/>
      <c r="C11630" s="31"/>
      <c r="D11630" s="31"/>
      <c r="E11630" s="44"/>
      <c r="F11630" s="43"/>
      <c r="G11630" s="84"/>
      <c r="H11630" s="31"/>
      <c r="I11630" s="205"/>
      <c r="J11630" s="84"/>
      <c r="K11630" s="31"/>
      <c r="L11630" s="31"/>
      <c r="M11630" s="169"/>
      <c r="N11630" s="148"/>
      <c r="O11630" s="106"/>
      <c r="P11630" s="43"/>
      <c r="Q11630" s="205"/>
      <c r="R11630" s="84"/>
      <c r="S11630" s="31"/>
      <c r="T11630" s="31"/>
      <c r="U11630" s="169"/>
      <c r="V11630" s="150"/>
      <c r="W11630" s="141" t="str" cm="1">
        <f t="array" ref="W11630">IF(SUM(LEN(B11630:V11630))=0,"",IF(OR(OR(ISBLANK(F11630),SUM(LEN(C11630),LEN(D11630))=0),AND(NOT(E11630="Unknown"),ISBLANK(J11630)),AND(NOT(O11630="Unknown"),ISBLANK(R11630))),"Missing Information", INDEX(Table15[Entire Service Line Classification], MATCH(SUMIFS(Table15[Unique ID],Table15[System-Owned Portion],E11630,Table15[If Material Anything Other than "Lead" in Column E,Was Material Ever Previously Lead?],G11630,Table15[Customer-Owned Portion],O11630),Table15[Unique ID],0),0)))</f>
        <v/>
      </c>
    </row>
    <row r="11631" spans="2:23" x14ac:dyDescent="0.25">
      <c r="B11631" s="146"/>
      <c r="C11631" s="31"/>
      <c r="D11631" s="31"/>
      <c r="E11631" s="44"/>
      <c r="F11631" s="43"/>
      <c r="G11631" s="84"/>
      <c r="H11631" s="31"/>
      <c r="I11631" s="205"/>
      <c r="J11631" s="84"/>
      <c r="K11631" s="31"/>
      <c r="L11631" s="31"/>
      <c r="M11631" s="169"/>
      <c r="N11631" s="148"/>
      <c r="O11631" s="106"/>
      <c r="P11631" s="43"/>
      <c r="Q11631" s="205"/>
      <c r="R11631" s="84"/>
      <c r="S11631" s="31"/>
      <c r="T11631" s="31"/>
      <c r="U11631" s="169"/>
      <c r="V11631" s="150"/>
      <c r="W11631" s="141" t="str" cm="1">
        <f t="array" ref="W11631">IF(SUM(LEN(B11631:V11631))=0,"",IF(OR(OR(ISBLANK(F11631),SUM(LEN(C11631),LEN(D11631))=0),AND(NOT(E11631="Unknown"),ISBLANK(J11631)),AND(NOT(O11631="Unknown"),ISBLANK(R11631))),"Missing Information", INDEX(Table15[Entire Service Line Classification], MATCH(SUMIFS(Table15[Unique ID],Table15[System-Owned Portion],E11631,Table15[If Material Anything Other than "Lead" in Column E,Was Material Ever Previously Lead?],G11631,Table15[Customer-Owned Portion],O11631),Table15[Unique ID],0),0)))</f>
        <v/>
      </c>
    </row>
    <row r="11632" spans="2:23" x14ac:dyDescent="0.25">
      <c r="B11632" s="146"/>
      <c r="C11632" s="31"/>
      <c r="D11632" s="31"/>
      <c r="E11632" s="44"/>
      <c r="F11632" s="43"/>
      <c r="G11632" s="84"/>
      <c r="H11632" s="31"/>
      <c r="I11632" s="205"/>
      <c r="J11632" s="84"/>
      <c r="K11632" s="31"/>
      <c r="L11632" s="31"/>
      <c r="M11632" s="169"/>
      <c r="N11632" s="148"/>
      <c r="O11632" s="106"/>
      <c r="P11632" s="43"/>
      <c r="Q11632" s="205"/>
      <c r="R11632" s="84"/>
      <c r="S11632" s="31"/>
      <c r="T11632" s="31"/>
      <c r="U11632" s="169"/>
      <c r="V11632" s="150"/>
      <c r="W11632" s="141" t="str" cm="1">
        <f t="array" ref="W11632">IF(SUM(LEN(B11632:V11632))=0,"",IF(OR(OR(ISBLANK(F11632),SUM(LEN(C11632),LEN(D11632))=0),AND(NOT(E11632="Unknown"),ISBLANK(J11632)),AND(NOT(O11632="Unknown"),ISBLANK(R11632))),"Missing Information", INDEX(Table15[Entire Service Line Classification], MATCH(SUMIFS(Table15[Unique ID],Table15[System-Owned Portion],E11632,Table15[If Material Anything Other than "Lead" in Column E,Was Material Ever Previously Lead?],G11632,Table15[Customer-Owned Portion],O11632),Table15[Unique ID],0),0)))</f>
        <v/>
      </c>
    </row>
    <row r="11633" spans="2:23" x14ac:dyDescent="0.25">
      <c r="B11633" s="146"/>
      <c r="C11633" s="31"/>
      <c r="D11633" s="31"/>
      <c r="E11633" s="44"/>
      <c r="F11633" s="43"/>
      <c r="G11633" s="84"/>
      <c r="H11633" s="31"/>
      <c r="I11633" s="205"/>
      <c r="J11633" s="84"/>
      <c r="K11633" s="31"/>
      <c r="L11633" s="31"/>
      <c r="M11633" s="169"/>
      <c r="N11633" s="148"/>
      <c r="O11633" s="106"/>
      <c r="P11633" s="43"/>
      <c r="Q11633" s="205"/>
      <c r="R11633" s="84"/>
      <c r="S11633" s="31"/>
      <c r="T11633" s="31"/>
      <c r="U11633" s="169"/>
      <c r="V11633" s="150"/>
      <c r="W11633" s="141" t="str" cm="1">
        <f t="array" ref="W11633">IF(SUM(LEN(B11633:V11633))=0,"",IF(OR(OR(ISBLANK(F11633),SUM(LEN(C11633),LEN(D11633))=0),AND(NOT(E11633="Unknown"),ISBLANK(J11633)),AND(NOT(O11633="Unknown"),ISBLANK(R11633))),"Missing Information", INDEX(Table15[Entire Service Line Classification], MATCH(SUMIFS(Table15[Unique ID],Table15[System-Owned Portion],E11633,Table15[If Material Anything Other than "Lead" in Column E,Was Material Ever Previously Lead?],G11633,Table15[Customer-Owned Portion],O11633),Table15[Unique ID],0),0)))</f>
        <v/>
      </c>
    </row>
    <row r="11634" spans="2:23" x14ac:dyDescent="0.25">
      <c r="B11634" s="146"/>
      <c r="C11634" s="31"/>
      <c r="D11634" s="31"/>
      <c r="E11634" s="44"/>
      <c r="F11634" s="43"/>
      <c r="G11634" s="84"/>
      <c r="H11634" s="31"/>
      <c r="I11634" s="205"/>
      <c r="J11634" s="84"/>
      <c r="K11634" s="31"/>
      <c r="L11634" s="31"/>
      <c r="M11634" s="169"/>
      <c r="N11634" s="148"/>
      <c r="O11634" s="106"/>
      <c r="P11634" s="43"/>
      <c r="Q11634" s="205"/>
      <c r="R11634" s="84"/>
      <c r="S11634" s="31"/>
      <c r="T11634" s="31"/>
      <c r="U11634" s="169"/>
      <c r="V11634" s="150"/>
      <c r="W11634" s="141" t="str" cm="1">
        <f t="array" ref="W11634">IF(SUM(LEN(B11634:V11634))=0,"",IF(OR(OR(ISBLANK(F11634),SUM(LEN(C11634),LEN(D11634))=0),AND(NOT(E11634="Unknown"),ISBLANK(J11634)),AND(NOT(O11634="Unknown"),ISBLANK(R11634))),"Missing Information", INDEX(Table15[Entire Service Line Classification], MATCH(SUMIFS(Table15[Unique ID],Table15[System-Owned Portion],E11634,Table15[If Material Anything Other than "Lead" in Column E,Was Material Ever Previously Lead?],G11634,Table15[Customer-Owned Portion],O11634),Table15[Unique ID],0),0)))</f>
        <v/>
      </c>
    </row>
    <row r="11635" spans="2:23" x14ac:dyDescent="0.25">
      <c r="B11635" s="146"/>
      <c r="C11635" s="31"/>
      <c r="D11635" s="31"/>
      <c r="E11635" s="44"/>
      <c r="F11635" s="43"/>
      <c r="G11635" s="84"/>
      <c r="H11635" s="31"/>
      <c r="I11635" s="205"/>
      <c r="J11635" s="84"/>
      <c r="K11635" s="31"/>
      <c r="L11635" s="31"/>
      <c r="M11635" s="169"/>
      <c r="N11635" s="148"/>
      <c r="O11635" s="106"/>
      <c r="P11635" s="43"/>
      <c r="Q11635" s="205"/>
      <c r="R11635" s="84"/>
      <c r="S11635" s="31"/>
      <c r="T11635" s="31"/>
      <c r="U11635" s="169"/>
      <c r="V11635" s="150"/>
      <c r="W11635" s="141" t="str" cm="1">
        <f t="array" ref="W11635">IF(SUM(LEN(B11635:V11635))=0,"",IF(OR(OR(ISBLANK(F11635),SUM(LEN(C11635),LEN(D11635))=0),AND(NOT(E11635="Unknown"),ISBLANK(J11635)),AND(NOT(O11635="Unknown"),ISBLANK(R11635))),"Missing Information", INDEX(Table15[Entire Service Line Classification], MATCH(SUMIFS(Table15[Unique ID],Table15[System-Owned Portion],E11635,Table15[If Material Anything Other than "Lead" in Column E,Was Material Ever Previously Lead?],G11635,Table15[Customer-Owned Portion],O11635),Table15[Unique ID],0),0)))</f>
        <v/>
      </c>
    </row>
    <row r="11636" spans="2:23" x14ac:dyDescent="0.25">
      <c r="B11636" s="146"/>
      <c r="C11636" s="31"/>
      <c r="D11636" s="31"/>
      <c r="E11636" s="44"/>
      <c r="F11636" s="43"/>
      <c r="G11636" s="84"/>
      <c r="H11636" s="31"/>
      <c r="I11636" s="205"/>
      <c r="J11636" s="84"/>
      <c r="K11636" s="31"/>
      <c r="L11636" s="31"/>
      <c r="M11636" s="169"/>
      <c r="N11636" s="148"/>
      <c r="O11636" s="106"/>
      <c r="P11636" s="43"/>
      <c r="Q11636" s="205"/>
      <c r="R11636" s="84"/>
      <c r="S11636" s="31"/>
      <c r="T11636" s="31"/>
      <c r="U11636" s="169"/>
      <c r="V11636" s="150"/>
      <c r="W11636" s="141" t="str" cm="1">
        <f t="array" ref="W11636">IF(SUM(LEN(B11636:V11636))=0,"",IF(OR(OR(ISBLANK(F11636),SUM(LEN(C11636),LEN(D11636))=0),AND(NOT(E11636="Unknown"),ISBLANK(J11636)),AND(NOT(O11636="Unknown"),ISBLANK(R11636))),"Missing Information", INDEX(Table15[Entire Service Line Classification], MATCH(SUMIFS(Table15[Unique ID],Table15[System-Owned Portion],E11636,Table15[If Material Anything Other than "Lead" in Column E,Was Material Ever Previously Lead?],G11636,Table15[Customer-Owned Portion],O11636),Table15[Unique ID],0),0)))</f>
        <v/>
      </c>
    </row>
    <row r="11637" spans="2:23" x14ac:dyDescent="0.25">
      <c r="B11637" s="146"/>
      <c r="C11637" s="31"/>
      <c r="D11637" s="31"/>
      <c r="E11637" s="44"/>
      <c r="F11637" s="43"/>
      <c r="G11637" s="84"/>
      <c r="H11637" s="31"/>
      <c r="I11637" s="205"/>
      <c r="J11637" s="84"/>
      <c r="K11637" s="31"/>
      <c r="L11637" s="31"/>
      <c r="M11637" s="169"/>
      <c r="N11637" s="148"/>
      <c r="O11637" s="106"/>
      <c r="P11637" s="43"/>
      <c r="Q11637" s="205"/>
      <c r="R11637" s="84"/>
      <c r="S11637" s="31"/>
      <c r="T11637" s="31"/>
      <c r="U11637" s="169"/>
      <c r="V11637" s="150"/>
      <c r="W11637" s="141" t="str" cm="1">
        <f t="array" ref="W11637">IF(SUM(LEN(B11637:V11637))=0,"",IF(OR(OR(ISBLANK(F11637),SUM(LEN(C11637),LEN(D11637))=0),AND(NOT(E11637="Unknown"),ISBLANK(J11637)),AND(NOT(O11637="Unknown"),ISBLANK(R11637))),"Missing Information", INDEX(Table15[Entire Service Line Classification], MATCH(SUMIFS(Table15[Unique ID],Table15[System-Owned Portion],E11637,Table15[If Material Anything Other than "Lead" in Column E,Was Material Ever Previously Lead?],G11637,Table15[Customer-Owned Portion],O11637),Table15[Unique ID],0),0)))</f>
        <v/>
      </c>
    </row>
    <row r="11638" spans="2:23" x14ac:dyDescent="0.25">
      <c r="B11638" s="146"/>
      <c r="C11638" s="31"/>
      <c r="D11638" s="31"/>
      <c r="E11638" s="44"/>
      <c r="F11638" s="43"/>
      <c r="G11638" s="84"/>
      <c r="H11638" s="31"/>
      <c r="I11638" s="205"/>
      <c r="J11638" s="84"/>
      <c r="K11638" s="31"/>
      <c r="L11638" s="31"/>
      <c r="M11638" s="169"/>
      <c r="N11638" s="148"/>
      <c r="O11638" s="106"/>
      <c r="P11638" s="43"/>
      <c r="Q11638" s="205"/>
      <c r="R11638" s="84"/>
      <c r="S11638" s="31"/>
      <c r="T11638" s="31"/>
      <c r="U11638" s="169"/>
      <c r="V11638" s="150"/>
      <c r="W11638" s="141" t="str" cm="1">
        <f t="array" ref="W11638">IF(SUM(LEN(B11638:V11638))=0,"",IF(OR(OR(ISBLANK(F11638),SUM(LEN(C11638),LEN(D11638))=0),AND(NOT(E11638="Unknown"),ISBLANK(J11638)),AND(NOT(O11638="Unknown"),ISBLANK(R11638))),"Missing Information", INDEX(Table15[Entire Service Line Classification], MATCH(SUMIFS(Table15[Unique ID],Table15[System-Owned Portion],E11638,Table15[If Material Anything Other than "Lead" in Column E,Was Material Ever Previously Lead?],G11638,Table15[Customer-Owned Portion],O11638),Table15[Unique ID],0),0)))</f>
        <v/>
      </c>
    </row>
    <row r="11639" spans="2:23" x14ac:dyDescent="0.25">
      <c r="B11639" s="146"/>
      <c r="C11639" s="31"/>
      <c r="D11639" s="31"/>
      <c r="E11639" s="44"/>
      <c r="F11639" s="43"/>
      <c r="G11639" s="84"/>
      <c r="H11639" s="31"/>
      <c r="I11639" s="205"/>
      <c r="J11639" s="84"/>
      <c r="K11639" s="31"/>
      <c r="L11639" s="31"/>
      <c r="M11639" s="169"/>
      <c r="N11639" s="148"/>
      <c r="O11639" s="106"/>
      <c r="P11639" s="43"/>
      <c r="Q11639" s="205"/>
      <c r="R11639" s="84"/>
      <c r="S11639" s="31"/>
      <c r="T11639" s="31"/>
      <c r="U11639" s="169"/>
      <c r="V11639" s="150"/>
      <c r="W11639" s="141" t="str" cm="1">
        <f t="array" ref="W11639">IF(SUM(LEN(B11639:V11639))=0,"",IF(OR(OR(ISBLANK(F11639),SUM(LEN(C11639),LEN(D11639))=0),AND(NOT(E11639="Unknown"),ISBLANK(J11639)),AND(NOT(O11639="Unknown"),ISBLANK(R11639))),"Missing Information", INDEX(Table15[Entire Service Line Classification], MATCH(SUMIFS(Table15[Unique ID],Table15[System-Owned Portion],E11639,Table15[If Material Anything Other than "Lead" in Column E,Was Material Ever Previously Lead?],G11639,Table15[Customer-Owned Portion],O11639),Table15[Unique ID],0),0)))</f>
        <v/>
      </c>
    </row>
    <row r="11640" spans="2:23" x14ac:dyDescent="0.25">
      <c r="B11640" s="146"/>
      <c r="C11640" s="31"/>
      <c r="D11640" s="31"/>
      <c r="E11640" s="44"/>
      <c r="F11640" s="43"/>
      <c r="G11640" s="84"/>
      <c r="H11640" s="31"/>
      <c r="I11640" s="205"/>
      <c r="J11640" s="84"/>
      <c r="K11640" s="31"/>
      <c r="L11640" s="31"/>
      <c r="M11640" s="169"/>
      <c r="N11640" s="148"/>
      <c r="O11640" s="106"/>
      <c r="P11640" s="43"/>
      <c r="Q11640" s="205"/>
      <c r="R11640" s="84"/>
      <c r="S11640" s="31"/>
      <c r="T11640" s="31"/>
      <c r="U11640" s="169"/>
      <c r="V11640" s="150"/>
      <c r="W11640" s="141" t="str" cm="1">
        <f t="array" ref="W11640">IF(SUM(LEN(B11640:V11640))=0,"",IF(OR(OR(ISBLANK(F11640),SUM(LEN(C11640),LEN(D11640))=0),AND(NOT(E11640="Unknown"),ISBLANK(J11640)),AND(NOT(O11640="Unknown"),ISBLANK(R11640))),"Missing Information", INDEX(Table15[Entire Service Line Classification], MATCH(SUMIFS(Table15[Unique ID],Table15[System-Owned Portion],E11640,Table15[If Material Anything Other than "Lead" in Column E,Was Material Ever Previously Lead?],G11640,Table15[Customer-Owned Portion],O11640),Table15[Unique ID],0),0)))</f>
        <v/>
      </c>
    </row>
    <row r="11641" spans="2:23" x14ac:dyDescent="0.25">
      <c r="B11641" s="146"/>
      <c r="C11641" s="31"/>
      <c r="D11641" s="31"/>
      <c r="E11641" s="44"/>
      <c r="F11641" s="43"/>
      <c r="G11641" s="84"/>
      <c r="H11641" s="31"/>
      <c r="I11641" s="205"/>
      <c r="J11641" s="84"/>
      <c r="K11641" s="31"/>
      <c r="L11641" s="31"/>
      <c r="M11641" s="169"/>
      <c r="N11641" s="148"/>
      <c r="O11641" s="106"/>
      <c r="P11641" s="43"/>
      <c r="Q11641" s="205"/>
      <c r="R11641" s="84"/>
      <c r="S11641" s="31"/>
      <c r="T11641" s="31"/>
      <c r="U11641" s="169"/>
      <c r="V11641" s="150"/>
      <c r="W11641" s="141" t="str" cm="1">
        <f t="array" ref="W11641">IF(SUM(LEN(B11641:V11641))=0,"",IF(OR(OR(ISBLANK(F11641),SUM(LEN(C11641),LEN(D11641))=0),AND(NOT(E11641="Unknown"),ISBLANK(J11641)),AND(NOT(O11641="Unknown"),ISBLANK(R11641))),"Missing Information", INDEX(Table15[Entire Service Line Classification], MATCH(SUMIFS(Table15[Unique ID],Table15[System-Owned Portion],E11641,Table15[If Material Anything Other than "Lead" in Column E,Was Material Ever Previously Lead?],G11641,Table15[Customer-Owned Portion],O11641),Table15[Unique ID],0),0)))</f>
        <v/>
      </c>
    </row>
    <row r="11642" spans="2:23" x14ac:dyDescent="0.25">
      <c r="B11642" s="146"/>
      <c r="C11642" s="31"/>
      <c r="D11642" s="31"/>
      <c r="E11642" s="44"/>
      <c r="F11642" s="43"/>
      <c r="G11642" s="84"/>
      <c r="H11642" s="31"/>
      <c r="I11642" s="205"/>
      <c r="J11642" s="84"/>
      <c r="K11642" s="31"/>
      <c r="L11642" s="31"/>
      <c r="M11642" s="169"/>
      <c r="N11642" s="148"/>
      <c r="O11642" s="106"/>
      <c r="P11642" s="43"/>
      <c r="Q11642" s="205"/>
      <c r="R11642" s="84"/>
      <c r="S11642" s="31"/>
      <c r="T11642" s="31"/>
      <c r="U11642" s="169"/>
      <c r="V11642" s="150"/>
      <c r="W11642" s="141" t="str" cm="1">
        <f t="array" ref="W11642">IF(SUM(LEN(B11642:V11642))=0,"",IF(OR(OR(ISBLANK(F11642),SUM(LEN(C11642),LEN(D11642))=0),AND(NOT(E11642="Unknown"),ISBLANK(J11642)),AND(NOT(O11642="Unknown"),ISBLANK(R11642))),"Missing Information", INDEX(Table15[Entire Service Line Classification], MATCH(SUMIFS(Table15[Unique ID],Table15[System-Owned Portion],E11642,Table15[If Material Anything Other than "Lead" in Column E,Was Material Ever Previously Lead?],G11642,Table15[Customer-Owned Portion],O11642),Table15[Unique ID],0),0)))</f>
        <v/>
      </c>
    </row>
    <row r="11643" spans="2:23" x14ac:dyDescent="0.25">
      <c r="B11643" s="146"/>
      <c r="C11643" s="31"/>
      <c r="D11643" s="31"/>
      <c r="E11643" s="44"/>
      <c r="F11643" s="43"/>
      <c r="G11643" s="84"/>
      <c r="H11643" s="31"/>
      <c r="I11643" s="205"/>
      <c r="J11643" s="84"/>
      <c r="K11643" s="31"/>
      <c r="L11643" s="31"/>
      <c r="M11643" s="169"/>
      <c r="N11643" s="148"/>
      <c r="O11643" s="106"/>
      <c r="P11643" s="43"/>
      <c r="Q11643" s="205"/>
      <c r="R11643" s="84"/>
      <c r="S11643" s="31"/>
      <c r="T11643" s="31"/>
      <c r="U11643" s="169"/>
      <c r="V11643" s="150"/>
      <c r="W11643" s="141" t="str" cm="1">
        <f t="array" ref="W11643">IF(SUM(LEN(B11643:V11643))=0,"",IF(OR(OR(ISBLANK(F11643),SUM(LEN(C11643),LEN(D11643))=0),AND(NOT(E11643="Unknown"),ISBLANK(J11643)),AND(NOT(O11643="Unknown"),ISBLANK(R11643))),"Missing Information", INDEX(Table15[Entire Service Line Classification], MATCH(SUMIFS(Table15[Unique ID],Table15[System-Owned Portion],E11643,Table15[If Material Anything Other than "Lead" in Column E,Was Material Ever Previously Lead?],G11643,Table15[Customer-Owned Portion],O11643),Table15[Unique ID],0),0)))</f>
        <v/>
      </c>
    </row>
    <row r="11644" spans="2:23" x14ac:dyDescent="0.25">
      <c r="B11644" s="146"/>
      <c r="C11644" s="31"/>
      <c r="D11644" s="31"/>
      <c r="E11644" s="44"/>
      <c r="F11644" s="43"/>
      <c r="G11644" s="84"/>
      <c r="H11644" s="31"/>
      <c r="I11644" s="205"/>
      <c r="J11644" s="84"/>
      <c r="K11644" s="31"/>
      <c r="L11644" s="31"/>
      <c r="M11644" s="169"/>
      <c r="N11644" s="148"/>
      <c r="O11644" s="106"/>
      <c r="P11644" s="43"/>
      <c r="Q11644" s="205"/>
      <c r="R11644" s="84"/>
      <c r="S11644" s="31"/>
      <c r="T11644" s="31"/>
      <c r="U11644" s="169"/>
      <c r="V11644" s="150"/>
      <c r="W11644" s="141" t="str" cm="1">
        <f t="array" ref="W11644">IF(SUM(LEN(B11644:V11644))=0,"",IF(OR(OR(ISBLANK(F11644),SUM(LEN(C11644),LEN(D11644))=0),AND(NOT(E11644="Unknown"),ISBLANK(J11644)),AND(NOT(O11644="Unknown"),ISBLANK(R11644))),"Missing Information", INDEX(Table15[Entire Service Line Classification], MATCH(SUMIFS(Table15[Unique ID],Table15[System-Owned Portion],E11644,Table15[If Material Anything Other than "Lead" in Column E,Was Material Ever Previously Lead?],G11644,Table15[Customer-Owned Portion],O11644),Table15[Unique ID],0),0)))</f>
        <v/>
      </c>
    </row>
    <row r="11645" spans="2:23" x14ac:dyDescent="0.25">
      <c r="B11645" s="146"/>
      <c r="C11645" s="31"/>
      <c r="D11645" s="31"/>
      <c r="E11645" s="44"/>
      <c r="F11645" s="43"/>
      <c r="G11645" s="84"/>
      <c r="H11645" s="31"/>
      <c r="I11645" s="205"/>
      <c r="J11645" s="84"/>
      <c r="K11645" s="31"/>
      <c r="L11645" s="31"/>
      <c r="M11645" s="169"/>
      <c r="N11645" s="148"/>
      <c r="O11645" s="106"/>
      <c r="P11645" s="43"/>
      <c r="Q11645" s="205"/>
      <c r="R11645" s="84"/>
      <c r="S11645" s="31"/>
      <c r="T11645" s="31"/>
      <c r="U11645" s="169"/>
      <c r="V11645" s="150"/>
      <c r="W11645" s="141" t="str" cm="1">
        <f t="array" ref="W11645">IF(SUM(LEN(B11645:V11645))=0,"",IF(OR(OR(ISBLANK(F11645),SUM(LEN(C11645),LEN(D11645))=0),AND(NOT(E11645="Unknown"),ISBLANK(J11645)),AND(NOT(O11645="Unknown"),ISBLANK(R11645))),"Missing Information", INDEX(Table15[Entire Service Line Classification], MATCH(SUMIFS(Table15[Unique ID],Table15[System-Owned Portion],E11645,Table15[If Material Anything Other than "Lead" in Column E,Was Material Ever Previously Lead?],G11645,Table15[Customer-Owned Portion],O11645),Table15[Unique ID],0),0)))</f>
        <v/>
      </c>
    </row>
    <row r="11646" spans="2:23" x14ac:dyDescent="0.25">
      <c r="B11646" s="146"/>
      <c r="C11646" s="31"/>
      <c r="D11646" s="31"/>
      <c r="E11646" s="44"/>
      <c r="F11646" s="43"/>
      <c r="G11646" s="84"/>
      <c r="H11646" s="31"/>
      <c r="I11646" s="205"/>
      <c r="J11646" s="84"/>
      <c r="K11646" s="31"/>
      <c r="L11646" s="31"/>
      <c r="M11646" s="169"/>
      <c r="N11646" s="148"/>
      <c r="O11646" s="106"/>
      <c r="P11646" s="43"/>
      <c r="Q11646" s="205"/>
      <c r="R11646" s="84"/>
      <c r="S11646" s="31"/>
      <c r="T11646" s="31"/>
      <c r="U11646" s="169"/>
      <c r="V11646" s="150"/>
      <c r="W11646" s="141" t="str" cm="1">
        <f t="array" ref="W11646">IF(SUM(LEN(B11646:V11646))=0,"",IF(OR(OR(ISBLANK(F11646),SUM(LEN(C11646),LEN(D11646))=0),AND(NOT(E11646="Unknown"),ISBLANK(J11646)),AND(NOT(O11646="Unknown"),ISBLANK(R11646))),"Missing Information", INDEX(Table15[Entire Service Line Classification], MATCH(SUMIFS(Table15[Unique ID],Table15[System-Owned Portion],E11646,Table15[If Material Anything Other than "Lead" in Column E,Was Material Ever Previously Lead?],G11646,Table15[Customer-Owned Portion],O11646),Table15[Unique ID],0),0)))</f>
        <v/>
      </c>
    </row>
    <row r="11647" spans="2:23" x14ac:dyDescent="0.25">
      <c r="B11647" s="146"/>
      <c r="C11647" s="31"/>
      <c r="D11647" s="31"/>
      <c r="E11647" s="44"/>
      <c r="F11647" s="43"/>
      <c r="G11647" s="84"/>
      <c r="H11647" s="31"/>
      <c r="I11647" s="205"/>
      <c r="J11647" s="84"/>
      <c r="K11647" s="31"/>
      <c r="L11647" s="31"/>
      <c r="M11647" s="169"/>
      <c r="N11647" s="148"/>
      <c r="O11647" s="106"/>
      <c r="P11647" s="43"/>
      <c r="Q11647" s="205"/>
      <c r="R11647" s="84"/>
      <c r="S11647" s="31"/>
      <c r="T11647" s="31"/>
      <c r="U11647" s="169"/>
      <c r="V11647" s="150"/>
      <c r="W11647" s="141" t="str" cm="1">
        <f t="array" ref="W11647">IF(SUM(LEN(B11647:V11647))=0,"",IF(OR(OR(ISBLANK(F11647),SUM(LEN(C11647),LEN(D11647))=0),AND(NOT(E11647="Unknown"),ISBLANK(J11647)),AND(NOT(O11647="Unknown"),ISBLANK(R11647))),"Missing Information", INDEX(Table15[Entire Service Line Classification], MATCH(SUMIFS(Table15[Unique ID],Table15[System-Owned Portion],E11647,Table15[If Material Anything Other than "Lead" in Column E,Was Material Ever Previously Lead?],G11647,Table15[Customer-Owned Portion],O11647),Table15[Unique ID],0),0)))</f>
        <v/>
      </c>
    </row>
    <row r="11648" spans="2:23" x14ac:dyDescent="0.25">
      <c r="B11648" s="146"/>
      <c r="C11648" s="31"/>
      <c r="D11648" s="31"/>
      <c r="E11648" s="44"/>
      <c r="F11648" s="43"/>
      <c r="G11648" s="84"/>
      <c r="H11648" s="31"/>
      <c r="I11648" s="205"/>
      <c r="J11648" s="84"/>
      <c r="K11648" s="31"/>
      <c r="L11648" s="31"/>
      <c r="M11648" s="169"/>
      <c r="N11648" s="148"/>
      <c r="O11648" s="106"/>
      <c r="P11648" s="43"/>
      <c r="Q11648" s="205"/>
      <c r="R11648" s="84"/>
      <c r="S11648" s="31"/>
      <c r="T11648" s="31"/>
      <c r="U11648" s="169"/>
      <c r="V11648" s="150"/>
      <c r="W11648" s="141" t="str" cm="1">
        <f t="array" ref="W11648">IF(SUM(LEN(B11648:V11648))=0,"",IF(OR(OR(ISBLANK(F11648),SUM(LEN(C11648),LEN(D11648))=0),AND(NOT(E11648="Unknown"),ISBLANK(J11648)),AND(NOT(O11648="Unknown"),ISBLANK(R11648))),"Missing Information", INDEX(Table15[Entire Service Line Classification], MATCH(SUMIFS(Table15[Unique ID],Table15[System-Owned Portion],E11648,Table15[If Material Anything Other than "Lead" in Column E,Was Material Ever Previously Lead?],G11648,Table15[Customer-Owned Portion],O11648),Table15[Unique ID],0),0)))</f>
        <v/>
      </c>
    </row>
    <row r="11649" spans="2:23" x14ac:dyDescent="0.25">
      <c r="B11649" s="146"/>
      <c r="C11649" s="31"/>
      <c r="D11649" s="31"/>
      <c r="E11649" s="44"/>
      <c r="F11649" s="43"/>
      <c r="G11649" s="84"/>
      <c r="H11649" s="31"/>
      <c r="I11649" s="205"/>
      <c r="J11649" s="84"/>
      <c r="K11649" s="31"/>
      <c r="L11649" s="31"/>
      <c r="M11649" s="169"/>
      <c r="N11649" s="148"/>
      <c r="O11649" s="106"/>
      <c r="P11649" s="43"/>
      <c r="Q11649" s="205"/>
      <c r="R11649" s="84"/>
      <c r="S11649" s="31"/>
      <c r="T11649" s="31"/>
      <c r="U11649" s="169"/>
      <c r="V11649" s="150"/>
      <c r="W11649" s="141" t="str" cm="1">
        <f t="array" ref="W11649">IF(SUM(LEN(B11649:V11649))=0,"",IF(OR(OR(ISBLANK(F11649),SUM(LEN(C11649),LEN(D11649))=0),AND(NOT(E11649="Unknown"),ISBLANK(J11649)),AND(NOT(O11649="Unknown"),ISBLANK(R11649))),"Missing Information", INDEX(Table15[Entire Service Line Classification], MATCH(SUMIFS(Table15[Unique ID],Table15[System-Owned Portion],E11649,Table15[If Material Anything Other than "Lead" in Column E,Was Material Ever Previously Lead?],G11649,Table15[Customer-Owned Portion],O11649),Table15[Unique ID],0),0)))</f>
        <v/>
      </c>
    </row>
    <row r="11650" spans="2:23" x14ac:dyDescent="0.25">
      <c r="B11650" s="146"/>
      <c r="C11650" s="31"/>
      <c r="D11650" s="31"/>
      <c r="E11650" s="44"/>
      <c r="F11650" s="43"/>
      <c r="G11650" s="84"/>
      <c r="H11650" s="31"/>
      <c r="I11650" s="205"/>
      <c r="J11650" s="84"/>
      <c r="K11650" s="31"/>
      <c r="L11650" s="31"/>
      <c r="M11650" s="169"/>
      <c r="N11650" s="148"/>
      <c r="O11650" s="106"/>
      <c r="P11650" s="43"/>
      <c r="Q11650" s="205"/>
      <c r="R11650" s="84"/>
      <c r="S11650" s="31"/>
      <c r="T11650" s="31"/>
      <c r="U11650" s="169"/>
      <c r="V11650" s="150"/>
      <c r="W11650" s="141" t="str" cm="1">
        <f t="array" ref="W11650">IF(SUM(LEN(B11650:V11650))=0,"",IF(OR(OR(ISBLANK(F11650),SUM(LEN(C11650),LEN(D11650))=0),AND(NOT(E11650="Unknown"),ISBLANK(J11650)),AND(NOT(O11650="Unknown"),ISBLANK(R11650))),"Missing Information", INDEX(Table15[Entire Service Line Classification], MATCH(SUMIFS(Table15[Unique ID],Table15[System-Owned Portion],E11650,Table15[If Material Anything Other than "Lead" in Column E,Was Material Ever Previously Lead?],G11650,Table15[Customer-Owned Portion],O11650),Table15[Unique ID],0),0)))</f>
        <v/>
      </c>
    </row>
    <row r="11651" spans="2:23" x14ac:dyDescent="0.25">
      <c r="B11651" s="146"/>
      <c r="C11651" s="31"/>
      <c r="D11651" s="31"/>
      <c r="E11651" s="44"/>
      <c r="F11651" s="43"/>
      <c r="G11651" s="84"/>
      <c r="H11651" s="31"/>
      <c r="I11651" s="205"/>
      <c r="J11651" s="84"/>
      <c r="K11651" s="31"/>
      <c r="L11651" s="31"/>
      <c r="M11651" s="169"/>
      <c r="N11651" s="148"/>
      <c r="O11651" s="106"/>
      <c r="P11651" s="43"/>
      <c r="Q11651" s="205"/>
      <c r="R11651" s="84"/>
      <c r="S11651" s="31"/>
      <c r="T11651" s="31"/>
      <c r="U11651" s="169"/>
      <c r="V11651" s="150"/>
      <c r="W11651" s="141" t="str" cm="1">
        <f t="array" ref="W11651">IF(SUM(LEN(B11651:V11651))=0,"",IF(OR(OR(ISBLANK(F11651),SUM(LEN(C11651),LEN(D11651))=0),AND(NOT(E11651="Unknown"),ISBLANK(J11651)),AND(NOT(O11651="Unknown"),ISBLANK(R11651))),"Missing Information", INDEX(Table15[Entire Service Line Classification], MATCH(SUMIFS(Table15[Unique ID],Table15[System-Owned Portion],E11651,Table15[If Material Anything Other than "Lead" in Column E,Was Material Ever Previously Lead?],G11651,Table15[Customer-Owned Portion],O11651),Table15[Unique ID],0),0)))</f>
        <v/>
      </c>
    </row>
    <row r="11652" spans="2:23" x14ac:dyDescent="0.25">
      <c r="B11652" s="146"/>
      <c r="C11652" s="31"/>
      <c r="D11652" s="31"/>
      <c r="E11652" s="44"/>
      <c r="F11652" s="43"/>
      <c r="G11652" s="84"/>
      <c r="H11652" s="31"/>
      <c r="I11652" s="205"/>
      <c r="J11652" s="84"/>
      <c r="K11652" s="31"/>
      <c r="L11652" s="31"/>
      <c r="M11652" s="169"/>
      <c r="N11652" s="148"/>
      <c r="O11652" s="106"/>
      <c r="P11652" s="43"/>
      <c r="Q11652" s="205"/>
      <c r="R11652" s="84"/>
      <c r="S11652" s="31"/>
      <c r="T11652" s="31"/>
      <c r="U11652" s="169"/>
      <c r="V11652" s="150"/>
      <c r="W11652" s="141" t="str" cm="1">
        <f t="array" ref="W11652">IF(SUM(LEN(B11652:V11652))=0,"",IF(OR(OR(ISBLANK(F11652),SUM(LEN(C11652),LEN(D11652))=0),AND(NOT(E11652="Unknown"),ISBLANK(J11652)),AND(NOT(O11652="Unknown"),ISBLANK(R11652))),"Missing Information", INDEX(Table15[Entire Service Line Classification], MATCH(SUMIFS(Table15[Unique ID],Table15[System-Owned Portion],E11652,Table15[If Material Anything Other than "Lead" in Column E,Was Material Ever Previously Lead?],G11652,Table15[Customer-Owned Portion],O11652),Table15[Unique ID],0),0)))</f>
        <v/>
      </c>
    </row>
    <row r="11653" spans="2:23" x14ac:dyDescent="0.25">
      <c r="B11653" s="146"/>
      <c r="C11653" s="31"/>
      <c r="D11653" s="31"/>
      <c r="E11653" s="44"/>
      <c r="F11653" s="43"/>
      <c r="G11653" s="84"/>
      <c r="H11653" s="31"/>
      <c r="I11653" s="205"/>
      <c r="J11653" s="84"/>
      <c r="K11653" s="31"/>
      <c r="L11653" s="31"/>
      <c r="M11653" s="169"/>
      <c r="N11653" s="148"/>
      <c r="O11653" s="106"/>
      <c r="P11653" s="43"/>
      <c r="Q11653" s="205"/>
      <c r="R11653" s="84"/>
      <c r="S11653" s="31"/>
      <c r="T11653" s="31"/>
      <c r="U11653" s="169"/>
      <c r="V11653" s="150"/>
      <c r="W11653" s="141" t="str" cm="1">
        <f t="array" ref="W11653">IF(SUM(LEN(B11653:V11653))=0,"",IF(OR(OR(ISBLANK(F11653),SUM(LEN(C11653),LEN(D11653))=0),AND(NOT(E11653="Unknown"),ISBLANK(J11653)),AND(NOT(O11653="Unknown"),ISBLANK(R11653))),"Missing Information", INDEX(Table15[Entire Service Line Classification], MATCH(SUMIFS(Table15[Unique ID],Table15[System-Owned Portion],E11653,Table15[If Material Anything Other than "Lead" in Column E,Was Material Ever Previously Lead?],G11653,Table15[Customer-Owned Portion],O11653),Table15[Unique ID],0),0)))</f>
        <v/>
      </c>
    </row>
    <row r="11654" spans="2:23" x14ac:dyDescent="0.25">
      <c r="B11654" s="146"/>
      <c r="C11654" s="31"/>
      <c r="D11654" s="31"/>
      <c r="E11654" s="44"/>
      <c r="F11654" s="43"/>
      <c r="G11654" s="84"/>
      <c r="H11654" s="31"/>
      <c r="I11654" s="205"/>
      <c r="J11654" s="84"/>
      <c r="K11654" s="31"/>
      <c r="L11654" s="31"/>
      <c r="M11654" s="169"/>
      <c r="N11654" s="148"/>
      <c r="O11654" s="106"/>
      <c r="P11654" s="43"/>
      <c r="Q11654" s="205"/>
      <c r="R11654" s="84"/>
      <c r="S11654" s="31"/>
      <c r="T11654" s="31"/>
      <c r="U11654" s="169"/>
      <c r="V11654" s="150"/>
      <c r="W11654" s="141" t="str" cm="1">
        <f t="array" ref="W11654">IF(SUM(LEN(B11654:V11654))=0,"",IF(OR(OR(ISBLANK(F11654),SUM(LEN(C11654),LEN(D11654))=0),AND(NOT(E11654="Unknown"),ISBLANK(J11654)),AND(NOT(O11654="Unknown"),ISBLANK(R11654))),"Missing Information", INDEX(Table15[Entire Service Line Classification], MATCH(SUMIFS(Table15[Unique ID],Table15[System-Owned Portion],E11654,Table15[If Material Anything Other than "Lead" in Column E,Was Material Ever Previously Lead?],G11654,Table15[Customer-Owned Portion],O11654),Table15[Unique ID],0),0)))</f>
        <v/>
      </c>
    </row>
    <row r="11655" spans="2:23" x14ac:dyDescent="0.25">
      <c r="B11655" s="146"/>
      <c r="C11655" s="31"/>
      <c r="D11655" s="31"/>
      <c r="E11655" s="44"/>
      <c r="F11655" s="43"/>
      <c r="G11655" s="84"/>
      <c r="H11655" s="31"/>
      <c r="I11655" s="205"/>
      <c r="J11655" s="84"/>
      <c r="K11655" s="31"/>
      <c r="L11655" s="31"/>
      <c r="M11655" s="169"/>
      <c r="N11655" s="148"/>
      <c r="O11655" s="106"/>
      <c r="P11655" s="43"/>
      <c r="Q11655" s="205"/>
      <c r="R11655" s="84"/>
      <c r="S11655" s="31"/>
      <c r="T11655" s="31"/>
      <c r="U11655" s="169"/>
      <c r="V11655" s="150"/>
      <c r="W11655" s="141" t="str" cm="1">
        <f t="array" ref="W11655">IF(SUM(LEN(B11655:V11655))=0,"",IF(OR(OR(ISBLANK(F11655),SUM(LEN(C11655),LEN(D11655))=0),AND(NOT(E11655="Unknown"),ISBLANK(J11655)),AND(NOT(O11655="Unknown"),ISBLANK(R11655))),"Missing Information", INDEX(Table15[Entire Service Line Classification], MATCH(SUMIFS(Table15[Unique ID],Table15[System-Owned Portion],E11655,Table15[If Material Anything Other than "Lead" in Column E,Was Material Ever Previously Lead?],G11655,Table15[Customer-Owned Portion],O11655),Table15[Unique ID],0),0)))</f>
        <v/>
      </c>
    </row>
    <row r="11656" spans="2:23" x14ac:dyDescent="0.25">
      <c r="B11656" s="146"/>
      <c r="C11656" s="31"/>
      <c r="D11656" s="31"/>
      <c r="E11656" s="44"/>
      <c r="F11656" s="43"/>
      <c r="G11656" s="84"/>
      <c r="H11656" s="31"/>
      <c r="I11656" s="205"/>
      <c r="J11656" s="84"/>
      <c r="K11656" s="31"/>
      <c r="L11656" s="31"/>
      <c r="M11656" s="169"/>
      <c r="N11656" s="148"/>
      <c r="O11656" s="106"/>
      <c r="P11656" s="43"/>
      <c r="Q11656" s="205"/>
      <c r="R11656" s="84"/>
      <c r="S11656" s="31"/>
      <c r="T11656" s="31"/>
      <c r="U11656" s="169"/>
      <c r="V11656" s="150"/>
      <c r="W11656" s="141" t="str" cm="1">
        <f t="array" ref="W11656">IF(SUM(LEN(B11656:V11656))=0,"",IF(OR(OR(ISBLANK(F11656),SUM(LEN(C11656),LEN(D11656))=0),AND(NOT(E11656="Unknown"),ISBLANK(J11656)),AND(NOT(O11656="Unknown"),ISBLANK(R11656))),"Missing Information", INDEX(Table15[Entire Service Line Classification], MATCH(SUMIFS(Table15[Unique ID],Table15[System-Owned Portion],E11656,Table15[If Material Anything Other than "Lead" in Column E,Was Material Ever Previously Lead?],G11656,Table15[Customer-Owned Portion],O11656),Table15[Unique ID],0),0)))</f>
        <v/>
      </c>
    </row>
    <row r="11657" spans="2:23" x14ac:dyDescent="0.25">
      <c r="B11657" s="146"/>
      <c r="C11657" s="31"/>
      <c r="D11657" s="31"/>
      <c r="E11657" s="44"/>
      <c r="F11657" s="43"/>
      <c r="G11657" s="84"/>
      <c r="H11657" s="31"/>
      <c r="I11657" s="205"/>
      <c r="J11657" s="84"/>
      <c r="K11657" s="31"/>
      <c r="L11657" s="31"/>
      <c r="M11657" s="169"/>
      <c r="N11657" s="148"/>
      <c r="O11657" s="106"/>
      <c r="P11657" s="43"/>
      <c r="Q11657" s="205"/>
      <c r="R11657" s="84"/>
      <c r="S11657" s="31"/>
      <c r="T11657" s="31"/>
      <c r="U11657" s="169"/>
      <c r="V11657" s="150"/>
      <c r="W11657" s="141" t="str" cm="1">
        <f t="array" ref="W11657">IF(SUM(LEN(B11657:V11657))=0,"",IF(OR(OR(ISBLANK(F11657),SUM(LEN(C11657),LEN(D11657))=0),AND(NOT(E11657="Unknown"),ISBLANK(J11657)),AND(NOT(O11657="Unknown"),ISBLANK(R11657))),"Missing Information", INDEX(Table15[Entire Service Line Classification], MATCH(SUMIFS(Table15[Unique ID],Table15[System-Owned Portion],E11657,Table15[If Material Anything Other than "Lead" in Column E,Was Material Ever Previously Lead?],G11657,Table15[Customer-Owned Portion],O11657),Table15[Unique ID],0),0)))</f>
        <v/>
      </c>
    </row>
    <row r="11658" spans="2:23" x14ac:dyDescent="0.25">
      <c r="B11658" s="146"/>
      <c r="C11658" s="31"/>
      <c r="D11658" s="31"/>
      <c r="E11658" s="44"/>
      <c r="F11658" s="43"/>
      <c r="G11658" s="84"/>
      <c r="H11658" s="31"/>
      <c r="I11658" s="205"/>
      <c r="J11658" s="84"/>
      <c r="K11658" s="31"/>
      <c r="L11658" s="31"/>
      <c r="M11658" s="169"/>
      <c r="N11658" s="148"/>
      <c r="O11658" s="106"/>
      <c r="P11658" s="43"/>
      <c r="Q11658" s="205"/>
      <c r="R11658" s="84"/>
      <c r="S11658" s="31"/>
      <c r="T11658" s="31"/>
      <c r="U11658" s="169"/>
      <c r="V11658" s="150"/>
      <c r="W11658" s="141" t="str" cm="1">
        <f t="array" ref="W11658">IF(SUM(LEN(B11658:V11658))=0,"",IF(OR(OR(ISBLANK(F11658),SUM(LEN(C11658),LEN(D11658))=0),AND(NOT(E11658="Unknown"),ISBLANK(J11658)),AND(NOT(O11658="Unknown"),ISBLANK(R11658))),"Missing Information", INDEX(Table15[Entire Service Line Classification], MATCH(SUMIFS(Table15[Unique ID],Table15[System-Owned Portion],E11658,Table15[If Material Anything Other than "Lead" in Column E,Was Material Ever Previously Lead?],G11658,Table15[Customer-Owned Portion],O11658),Table15[Unique ID],0),0)))</f>
        <v/>
      </c>
    </row>
    <row r="11659" spans="2:23" x14ac:dyDescent="0.25">
      <c r="B11659" s="146"/>
      <c r="C11659" s="31"/>
      <c r="D11659" s="31"/>
      <c r="E11659" s="44"/>
      <c r="F11659" s="43"/>
      <c r="G11659" s="84"/>
      <c r="H11659" s="31"/>
      <c r="I11659" s="205"/>
      <c r="J11659" s="84"/>
      <c r="K11659" s="31"/>
      <c r="L11659" s="31"/>
      <c r="M11659" s="169"/>
      <c r="N11659" s="148"/>
      <c r="O11659" s="106"/>
      <c r="P11659" s="43"/>
      <c r="Q11659" s="205"/>
      <c r="R11659" s="84"/>
      <c r="S11659" s="31"/>
      <c r="T11659" s="31"/>
      <c r="U11659" s="169"/>
      <c r="V11659" s="150"/>
      <c r="W11659" s="141" t="str" cm="1">
        <f t="array" ref="W11659">IF(SUM(LEN(B11659:V11659))=0,"",IF(OR(OR(ISBLANK(F11659),SUM(LEN(C11659),LEN(D11659))=0),AND(NOT(E11659="Unknown"),ISBLANK(J11659)),AND(NOT(O11659="Unknown"),ISBLANK(R11659))),"Missing Information", INDEX(Table15[Entire Service Line Classification], MATCH(SUMIFS(Table15[Unique ID],Table15[System-Owned Portion],E11659,Table15[If Material Anything Other than "Lead" in Column E,Was Material Ever Previously Lead?],G11659,Table15[Customer-Owned Portion],O11659),Table15[Unique ID],0),0)))</f>
        <v/>
      </c>
    </row>
    <row r="11660" spans="2:23" x14ac:dyDescent="0.25">
      <c r="B11660" s="146"/>
      <c r="C11660" s="31"/>
      <c r="D11660" s="31"/>
      <c r="E11660" s="44"/>
      <c r="F11660" s="43"/>
      <c r="G11660" s="84"/>
      <c r="H11660" s="31"/>
      <c r="I11660" s="205"/>
      <c r="J11660" s="84"/>
      <c r="K11660" s="31"/>
      <c r="L11660" s="31"/>
      <c r="M11660" s="169"/>
      <c r="N11660" s="148"/>
      <c r="O11660" s="106"/>
      <c r="P11660" s="43"/>
      <c r="Q11660" s="205"/>
      <c r="R11660" s="84"/>
      <c r="S11660" s="31"/>
      <c r="T11660" s="31"/>
      <c r="U11660" s="169"/>
      <c r="V11660" s="150"/>
      <c r="W11660" s="141" t="str" cm="1">
        <f t="array" ref="W11660">IF(SUM(LEN(B11660:V11660))=0,"",IF(OR(OR(ISBLANK(F11660),SUM(LEN(C11660),LEN(D11660))=0),AND(NOT(E11660="Unknown"),ISBLANK(J11660)),AND(NOT(O11660="Unknown"),ISBLANK(R11660))),"Missing Information", INDEX(Table15[Entire Service Line Classification], MATCH(SUMIFS(Table15[Unique ID],Table15[System-Owned Portion],E11660,Table15[If Material Anything Other than "Lead" in Column E,Was Material Ever Previously Lead?],G11660,Table15[Customer-Owned Portion],O11660),Table15[Unique ID],0),0)))</f>
        <v/>
      </c>
    </row>
    <row r="11661" spans="2:23" x14ac:dyDescent="0.25">
      <c r="B11661" s="146"/>
      <c r="C11661" s="31"/>
      <c r="D11661" s="31"/>
      <c r="E11661" s="44"/>
      <c r="F11661" s="43"/>
      <c r="G11661" s="84"/>
      <c r="H11661" s="31"/>
      <c r="I11661" s="205"/>
      <c r="J11661" s="84"/>
      <c r="K11661" s="31"/>
      <c r="L11661" s="31"/>
      <c r="M11661" s="169"/>
      <c r="N11661" s="148"/>
      <c r="O11661" s="106"/>
      <c r="P11661" s="43"/>
      <c r="Q11661" s="205"/>
      <c r="R11661" s="84"/>
      <c r="S11661" s="31"/>
      <c r="T11661" s="31"/>
      <c r="U11661" s="169"/>
      <c r="V11661" s="150"/>
      <c r="W11661" s="141" t="str" cm="1">
        <f t="array" ref="W11661">IF(SUM(LEN(B11661:V11661))=0,"",IF(OR(OR(ISBLANK(F11661),SUM(LEN(C11661),LEN(D11661))=0),AND(NOT(E11661="Unknown"),ISBLANK(J11661)),AND(NOT(O11661="Unknown"),ISBLANK(R11661))),"Missing Information", INDEX(Table15[Entire Service Line Classification], MATCH(SUMIFS(Table15[Unique ID],Table15[System-Owned Portion],E11661,Table15[If Material Anything Other than "Lead" in Column E,Was Material Ever Previously Lead?],G11661,Table15[Customer-Owned Portion],O11661),Table15[Unique ID],0),0)))</f>
        <v/>
      </c>
    </row>
    <row r="11662" spans="2:23" x14ac:dyDescent="0.25">
      <c r="B11662" s="146"/>
      <c r="C11662" s="31"/>
      <c r="D11662" s="31"/>
      <c r="E11662" s="44"/>
      <c r="F11662" s="43"/>
      <c r="G11662" s="84"/>
      <c r="H11662" s="31"/>
      <c r="I11662" s="205"/>
      <c r="J11662" s="84"/>
      <c r="K11662" s="31"/>
      <c r="L11662" s="31"/>
      <c r="M11662" s="169"/>
      <c r="N11662" s="148"/>
      <c r="O11662" s="106"/>
      <c r="P11662" s="43"/>
      <c r="Q11662" s="205"/>
      <c r="R11662" s="84"/>
      <c r="S11662" s="31"/>
      <c r="T11662" s="31"/>
      <c r="U11662" s="169"/>
      <c r="V11662" s="150"/>
      <c r="W11662" s="141" t="str" cm="1">
        <f t="array" ref="W11662">IF(SUM(LEN(B11662:V11662))=0,"",IF(OR(OR(ISBLANK(F11662),SUM(LEN(C11662),LEN(D11662))=0),AND(NOT(E11662="Unknown"),ISBLANK(J11662)),AND(NOT(O11662="Unknown"),ISBLANK(R11662))),"Missing Information", INDEX(Table15[Entire Service Line Classification], MATCH(SUMIFS(Table15[Unique ID],Table15[System-Owned Portion],E11662,Table15[If Material Anything Other than "Lead" in Column E,Was Material Ever Previously Lead?],G11662,Table15[Customer-Owned Portion],O11662),Table15[Unique ID],0),0)))</f>
        <v/>
      </c>
    </row>
    <row r="11663" spans="2:23" x14ac:dyDescent="0.25">
      <c r="B11663" s="146"/>
      <c r="C11663" s="31"/>
      <c r="D11663" s="31"/>
      <c r="E11663" s="44"/>
      <c r="F11663" s="43"/>
      <c r="G11663" s="84"/>
      <c r="H11663" s="31"/>
      <c r="I11663" s="205"/>
      <c r="J11663" s="84"/>
      <c r="K11663" s="31"/>
      <c r="L11663" s="31"/>
      <c r="M11663" s="169"/>
      <c r="N11663" s="148"/>
      <c r="O11663" s="106"/>
      <c r="P11663" s="43"/>
      <c r="Q11663" s="205"/>
      <c r="R11663" s="84"/>
      <c r="S11663" s="31"/>
      <c r="T11663" s="31"/>
      <c r="U11663" s="169"/>
      <c r="V11663" s="150"/>
      <c r="W11663" s="141" t="str" cm="1">
        <f t="array" ref="W11663">IF(SUM(LEN(B11663:V11663))=0,"",IF(OR(OR(ISBLANK(F11663),SUM(LEN(C11663),LEN(D11663))=0),AND(NOT(E11663="Unknown"),ISBLANK(J11663)),AND(NOT(O11663="Unknown"),ISBLANK(R11663))),"Missing Information", INDEX(Table15[Entire Service Line Classification], MATCH(SUMIFS(Table15[Unique ID],Table15[System-Owned Portion],E11663,Table15[If Material Anything Other than "Lead" in Column E,Was Material Ever Previously Lead?],G11663,Table15[Customer-Owned Portion],O11663),Table15[Unique ID],0),0)))</f>
        <v/>
      </c>
    </row>
    <row r="11664" spans="2:23" x14ac:dyDescent="0.25">
      <c r="B11664" s="146"/>
      <c r="C11664" s="31"/>
      <c r="D11664" s="31"/>
      <c r="E11664" s="44"/>
      <c r="F11664" s="43"/>
      <c r="G11664" s="84"/>
      <c r="H11664" s="31"/>
      <c r="I11664" s="205"/>
      <c r="J11664" s="84"/>
      <c r="K11664" s="31"/>
      <c r="L11664" s="31"/>
      <c r="M11664" s="169"/>
      <c r="N11664" s="148"/>
      <c r="O11664" s="106"/>
      <c r="P11664" s="43"/>
      <c r="Q11664" s="205"/>
      <c r="R11664" s="84"/>
      <c r="S11664" s="31"/>
      <c r="T11664" s="31"/>
      <c r="U11664" s="169"/>
      <c r="V11664" s="150"/>
      <c r="W11664" s="141" t="str" cm="1">
        <f t="array" ref="W11664">IF(SUM(LEN(B11664:V11664))=0,"",IF(OR(OR(ISBLANK(F11664),SUM(LEN(C11664),LEN(D11664))=0),AND(NOT(E11664="Unknown"),ISBLANK(J11664)),AND(NOT(O11664="Unknown"),ISBLANK(R11664))),"Missing Information", INDEX(Table15[Entire Service Line Classification], MATCH(SUMIFS(Table15[Unique ID],Table15[System-Owned Portion],E11664,Table15[If Material Anything Other than "Lead" in Column E,Was Material Ever Previously Lead?],G11664,Table15[Customer-Owned Portion],O11664),Table15[Unique ID],0),0)))</f>
        <v/>
      </c>
    </row>
    <row r="11665" spans="2:23" x14ac:dyDescent="0.25">
      <c r="B11665" s="146"/>
      <c r="C11665" s="31"/>
      <c r="D11665" s="31"/>
      <c r="E11665" s="44"/>
      <c r="F11665" s="43"/>
      <c r="G11665" s="84"/>
      <c r="H11665" s="31"/>
      <c r="I11665" s="205"/>
      <c r="J11665" s="84"/>
      <c r="K11665" s="31"/>
      <c r="L11665" s="31"/>
      <c r="M11665" s="169"/>
      <c r="N11665" s="148"/>
      <c r="O11665" s="106"/>
      <c r="P11665" s="43"/>
      <c r="Q11665" s="205"/>
      <c r="R11665" s="84"/>
      <c r="S11665" s="31"/>
      <c r="T11665" s="31"/>
      <c r="U11665" s="169"/>
      <c r="V11665" s="150"/>
      <c r="W11665" s="141" t="str" cm="1">
        <f t="array" ref="W11665">IF(SUM(LEN(B11665:V11665))=0,"",IF(OR(OR(ISBLANK(F11665),SUM(LEN(C11665),LEN(D11665))=0),AND(NOT(E11665="Unknown"),ISBLANK(J11665)),AND(NOT(O11665="Unknown"),ISBLANK(R11665))),"Missing Information", INDEX(Table15[Entire Service Line Classification], MATCH(SUMIFS(Table15[Unique ID],Table15[System-Owned Portion],E11665,Table15[If Material Anything Other than "Lead" in Column E,Was Material Ever Previously Lead?],G11665,Table15[Customer-Owned Portion],O11665),Table15[Unique ID],0),0)))</f>
        <v/>
      </c>
    </row>
    <row r="11666" spans="2:23" x14ac:dyDescent="0.25">
      <c r="B11666" s="146"/>
      <c r="C11666" s="31"/>
      <c r="D11666" s="31"/>
      <c r="E11666" s="44"/>
      <c r="F11666" s="43"/>
      <c r="G11666" s="84"/>
      <c r="H11666" s="31"/>
      <c r="I11666" s="205"/>
      <c r="J11666" s="84"/>
      <c r="K11666" s="31"/>
      <c r="L11666" s="31"/>
      <c r="M11666" s="169"/>
      <c r="N11666" s="148"/>
      <c r="O11666" s="106"/>
      <c r="P11666" s="43"/>
      <c r="Q11666" s="205"/>
      <c r="R11666" s="84"/>
      <c r="S11666" s="31"/>
      <c r="T11666" s="31"/>
      <c r="U11666" s="169"/>
      <c r="V11666" s="150"/>
      <c r="W11666" s="141" t="str" cm="1">
        <f t="array" ref="W11666">IF(SUM(LEN(B11666:V11666))=0,"",IF(OR(OR(ISBLANK(F11666),SUM(LEN(C11666),LEN(D11666))=0),AND(NOT(E11666="Unknown"),ISBLANK(J11666)),AND(NOT(O11666="Unknown"),ISBLANK(R11666))),"Missing Information", INDEX(Table15[Entire Service Line Classification], MATCH(SUMIFS(Table15[Unique ID],Table15[System-Owned Portion],E11666,Table15[If Material Anything Other than "Lead" in Column E,Was Material Ever Previously Lead?],G11666,Table15[Customer-Owned Portion],O11666),Table15[Unique ID],0),0)))</f>
        <v/>
      </c>
    </row>
    <row r="11667" spans="2:23" x14ac:dyDescent="0.25">
      <c r="B11667" s="146"/>
      <c r="C11667" s="31"/>
      <c r="D11667" s="31"/>
      <c r="E11667" s="44"/>
      <c r="F11667" s="43"/>
      <c r="G11667" s="84"/>
      <c r="H11667" s="31"/>
      <c r="I11667" s="205"/>
      <c r="J11667" s="84"/>
      <c r="K11667" s="31"/>
      <c r="L11667" s="31"/>
      <c r="M11667" s="169"/>
      <c r="N11667" s="148"/>
      <c r="O11667" s="106"/>
      <c r="P11667" s="43"/>
      <c r="Q11667" s="205"/>
      <c r="R11667" s="84"/>
      <c r="S11667" s="31"/>
      <c r="T11667" s="31"/>
      <c r="U11667" s="169"/>
      <c r="V11667" s="150"/>
      <c r="W11667" s="141" t="str" cm="1">
        <f t="array" ref="W11667">IF(SUM(LEN(B11667:V11667))=0,"",IF(OR(OR(ISBLANK(F11667),SUM(LEN(C11667),LEN(D11667))=0),AND(NOT(E11667="Unknown"),ISBLANK(J11667)),AND(NOT(O11667="Unknown"),ISBLANK(R11667))),"Missing Information", INDEX(Table15[Entire Service Line Classification], MATCH(SUMIFS(Table15[Unique ID],Table15[System-Owned Portion],E11667,Table15[If Material Anything Other than "Lead" in Column E,Was Material Ever Previously Lead?],G11667,Table15[Customer-Owned Portion],O11667),Table15[Unique ID],0),0)))</f>
        <v/>
      </c>
    </row>
    <row r="11668" spans="2:23" x14ac:dyDescent="0.25">
      <c r="B11668" s="146"/>
      <c r="C11668" s="31"/>
      <c r="D11668" s="31"/>
      <c r="E11668" s="44"/>
      <c r="F11668" s="43"/>
      <c r="G11668" s="84"/>
      <c r="H11668" s="31"/>
      <c r="I11668" s="205"/>
      <c r="J11668" s="84"/>
      <c r="K11668" s="31"/>
      <c r="L11668" s="31"/>
      <c r="M11668" s="169"/>
      <c r="N11668" s="148"/>
      <c r="O11668" s="106"/>
      <c r="P11668" s="43"/>
      <c r="Q11668" s="205"/>
      <c r="R11668" s="84"/>
      <c r="S11668" s="31"/>
      <c r="T11668" s="31"/>
      <c r="U11668" s="169"/>
      <c r="V11668" s="150"/>
      <c r="W11668" s="141" t="str" cm="1">
        <f t="array" ref="W11668">IF(SUM(LEN(B11668:V11668))=0,"",IF(OR(OR(ISBLANK(F11668),SUM(LEN(C11668),LEN(D11668))=0),AND(NOT(E11668="Unknown"),ISBLANK(J11668)),AND(NOT(O11668="Unknown"),ISBLANK(R11668))),"Missing Information", INDEX(Table15[Entire Service Line Classification], MATCH(SUMIFS(Table15[Unique ID],Table15[System-Owned Portion],E11668,Table15[If Material Anything Other than "Lead" in Column E,Was Material Ever Previously Lead?],G11668,Table15[Customer-Owned Portion],O11668),Table15[Unique ID],0),0)))</f>
        <v/>
      </c>
    </row>
    <row r="11669" spans="2:23" x14ac:dyDescent="0.25">
      <c r="B11669" s="146"/>
      <c r="C11669" s="31"/>
      <c r="D11669" s="31"/>
      <c r="E11669" s="44"/>
      <c r="F11669" s="43"/>
      <c r="G11669" s="84"/>
      <c r="H11669" s="31"/>
      <c r="I11669" s="205"/>
      <c r="J11669" s="84"/>
      <c r="K11669" s="31"/>
      <c r="L11669" s="31"/>
      <c r="M11669" s="169"/>
      <c r="N11669" s="148"/>
      <c r="O11669" s="106"/>
      <c r="P11669" s="43"/>
      <c r="Q11669" s="205"/>
      <c r="R11669" s="84"/>
      <c r="S11669" s="31"/>
      <c r="T11669" s="31"/>
      <c r="U11669" s="169"/>
      <c r="V11669" s="150"/>
      <c r="W11669" s="141" t="str" cm="1">
        <f t="array" ref="W11669">IF(SUM(LEN(B11669:V11669))=0,"",IF(OR(OR(ISBLANK(F11669),SUM(LEN(C11669),LEN(D11669))=0),AND(NOT(E11669="Unknown"),ISBLANK(J11669)),AND(NOT(O11669="Unknown"),ISBLANK(R11669))),"Missing Information", INDEX(Table15[Entire Service Line Classification], MATCH(SUMIFS(Table15[Unique ID],Table15[System-Owned Portion],E11669,Table15[If Material Anything Other than "Lead" in Column E,Was Material Ever Previously Lead?],G11669,Table15[Customer-Owned Portion],O11669),Table15[Unique ID],0),0)))</f>
        <v/>
      </c>
    </row>
    <row r="11670" spans="2:23" x14ac:dyDescent="0.25">
      <c r="B11670" s="146"/>
      <c r="C11670" s="31"/>
      <c r="D11670" s="31"/>
      <c r="E11670" s="44"/>
      <c r="F11670" s="43"/>
      <c r="G11670" s="84"/>
      <c r="H11670" s="31"/>
      <c r="I11670" s="205"/>
      <c r="J11670" s="84"/>
      <c r="K11670" s="31"/>
      <c r="L11670" s="31"/>
      <c r="M11670" s="169"/>
      <c r="N11670" s="148"/>
      <c r="O11670" s="106"/>
      <c r="P11670" s="43"/>
      <c r="Q11670" s="205"/>
      <c r="R11670" s="84"/>
      <c r="S11670" s="31"/>
      <c r="T11670" s="31"/>
      <c r="U11670" s="169"/>
      <c r="V11670" s="150"/>
      <c r="W11670" s="141" t="str" cm="1">
        <f t="array" ref="W11670">IF(SUM(LEN(B11670:V11670))=0,"",IF(OR(OR(ISBLANK(F11670),SUM(LEN(C11670),LEN(D11670))=0),AND(NOT(E11670="Unknown"),ISBLANK(J11670)),AND(NOT(O11670="Unknown"),ISBLANK(R11670))),"Missing Information", INDEX(Table15[Entire Service Line Classification], MATCH(SUMIFS(Table15[Unique ID],Table15[System-Owned Portion],E11670,Table15[If Material Anything Other than "Lead" in Column E,Was Material Ever Previously Lead?],G11670,Table15[Customer-Owned Portion],O11670),Table15[Unique ID],0),0)))</f>
        <v/>
      </c>
    </row>
    <row r="11671" spans="2:23" x14ac:dyDescent="0.25">
      <c r="B11671" s="146"/>
      <c r="C11671" s="31"/>
      <c r="D11671" s="31"/>
      <c r="E11671" s="44"/>
      <c r="F11671" s="43"/>
      <c r="G11671" s="84"/>
      <c r="H11671" s="31"/>
      <c r="I11671" s="205"/>
      <c r="J11671" s="84"/>
      <c r="K11671" s="31"/>
      <c r="L11671" s="31"/>
      <c r="M11671" s="169"/>
      <c r="N11671" s="148"/>
      <c r="O11671" s="106"/>
      <c r="P11671" s="43"/>
      <c r="Q11671" s="205"/>
      <c r="R11671" s="84"/>
      <c r="S11671" s="31"/>
      <c r="T11671" s="31"/>
      <c r="U11671" s="169"/>
      <c r="V11671" s="150"/>
      <c r="W11671" s="141" t="str" cm="1">
        <f t="array" ref="W11671">IF(SUM(LEN(B11671:V11671))=0,"",IF(OR(OR(ISBLANK(F11671),SUM(LEN(C11671),LEN(D11671))=0),AND(NOT(E11671="Unknown"),ISBLANK(J11671)),AND(NOT(O11671="Unknown"),ISBLANK(R11671))),"Missing Information", INDEX(Table15[Entire Service Line Classification], MATCH(SUMIFS(Table15[Unique ID],Table15[System-Owned Portion],E11671,Table15[If Material Anything Other than "Lead" in Column E,Was Material Ever Previously Lead?],G11671,Table15[Customer-Owned Portion],O11671),Table15[Unique ID],0),0)))</f>
        <v/>
      </c>
    </row>
    <row r="11672" spans="2:23" x14ac:dyDescent="0.25">
      <c r="B11672" s="146"/>
      <c r="C11672" s="31"/>
      <c r="D11672" s="31"/>
      <c r="E11672" s="44"/>
      <c r="F11672" s="43"/>
      <c r="G11672" s="84"/>
      <c r="H11672" s="31"/>
      <c r="I11672" s="205"/>
      <c r="J11672" s="84"/>
      <c r="K11672" s="31"/>
      <c r="L11672" s="31"/>
      <c r="M11672" s="169"/>
      <c r="N11672" s="148"/>
      <c r="O11672" s="106"/>
      <c r="P11672" s="43"/>
      <c r="Q11672" s="205"/>
      <c r="R11672" s="84"/>
      <c r="S11672" s="31"/>
      <c r="T11672" s="31"/>
      <c r="U11672" s="169"/>
      <c r="V11672" s="150"/>
      <c r="W11672" s="141" t="str" cm="1">
        <f t="array" ref="W11672">IF(SUM(LEN(B11672:V11672))=0,"",IF(OR(OR(ISBLANK(F11672),SUM(LEN(C11672),LEN(D11672))=0),AND(NOT(E11672="Unknown"),ISBLANK(J11672)),AND(NOT(O11672="Unknown"),ISBLANK(R11672))),"Missing Information", INDEX(Table15[Entire Service Line Classification], MATCH(SUMIFS(Table15[Unique ID],Table15[System-Owned Portion],E11672,Table15[If Material Anything Other than "Lead" in Column E,Was Material Ever Previously Lead?],G11672,Table15[Customer-Owned Portion],O11672),Table15[Unique ID],0),0)))</f>
        <v/>
      </c>
    </row>
    <row r="11673" spans="2:23" x14ac:dyDescent="0.25">
      <c r="B11673" s="146"/>
      <c r="C11673" s="31"/>
      <c r="D11673" s="31"/>
      <c r="E11673" s="44"/>
      <c r="F11673" s="43"/>
      <c r="G11673" s="84"/>
      <c r="H11673" s="31"/>
      <c r="I11673" s="205"/>
      <c r="J11673" s="84"/>
      <c r="K11673" s="31"/>
      <c r="L11673" s="31"/>
      <c r="M11673" s="169"/>
      <c r="N11673" s="148"/>
      <c r="O11673" s="106"/>
      <c r="P11673" s="43"/>
      <c r="Q11673" s="205"/>
      <c r="R11673" s="84"/>
      <c r="S11673" s="31"/>
      <c r="T11673" s="31"/>
      <c r="U11673" s="169"/>
      <c r="V11673" s="150"/>
      <c r="W11673" s="141" t="str" cm="1">
        <f t="array" ref="W11673">IF(SUM(LEN(B11673:V11673))=0,"",IF(OR(OR(ISBLANK(F11673),SUM(LEN(C11673),LEN(D11673))=0),AND(NOT(E11673="Unknown"),ISBLANK(J11673)),AND(NOT(O11673="Unknown"),ISBLANK(R11673))),"Missing Information", INDEX(Table15[Entire Service Line Classification], MATCH(SUMIFS(Table15[Unique ID],Table15[System-Owned Portion],E11673,Table15[If Material Anything Other than "Lead" in Column E,Was Material Ever Previously Lead?],G11673,Table15[Customer-Owned Portion],O11673),Table15[Unique ID],0),0)))</f>
        <v/>
      </c>
    </row>
    <row r="11674" spans="2:23" x14ac:dyDescent="0.25">
      <c r="B11674" s="146"/>
      <c r="C11674" s="31"/>
      <c r="D11674" s="31"/>
      <c r="E11674" s="44"/>
      <c r="F11674" s="43"/>
      <c r="G11674" s="84"/>
      <c r="H11674" s="31"/>
      <c r="I11674" s="205"/>
      <c r="J11674" s="84"/>
      <c r="K11674" s="31"/>
      <c r="L11674" s="31"/>
      <c r="M11674" s="169"/>
      <c r="N11674" s="148"/>
      <c r="O11674" s="106"/>
      <c r="P11674" s="43"/>
      <c r="Q11674" s="205"/>
      <c r="R11674" s="84"/>
      <c r="S11674" s="31"/>
      <c r="T11674" s="31"/>
      <c r="U11674" s="169"/>
      <c r="V11674" s="150"/>
      <c r="W11674" s="141" t="str" cm="1">
        <f t="array" ref="W11674">IF(SUM(LEN(B11674:V11674))=0,"",IF(OR(OR(ISBLANK(F11674),SUM(LEN(C11674),LEN(D11674))=0),AND(NOT(E11674="Unknown"),ISBLANK(J11674)),AND(NOT(O11674="Unknown"),ISBLANK(R11674))),"Missing Information", INDEX(Table15[Entire Service Line Classification], MATCH(SUMIFS(Table15[Unique ID],Table15[System-Owned Portion],E11674,Table15[If Material Anything Other than "Lead" in Column E,Was Material Ever Previously Lead?],G11674,Table15[Customer-Owned Portion],O11674),Table15[Unique ID],0),0)))</f>
        <v/>
      </c>
    </row>
    <row r="11675" spans="2:23" x14ac:dyDescent="0.25">
      <c r="B11675" s="146"/>
      <c r="C11675" s="31"/>
      <c r="D11675" s="31"/>
      <c r="E11675" s="44"/>
      <c r="F11675" s="43"/>
      <c r="G11675" s="84"/>
      <c r="H11675" s="31"/>
      <c r="I11675" s="205"/>
      <c r="J11675" s="84"/>
      <c r="K11675" s="31"/>
      <c r="L11675" s="31"/>
      <c r="M11675" s="169"/>
      <c r="N11675" s="148"/>
      <c r="O11675" s="106"/>
      <c r="P11675" s="43"/>
      <c r="Q11675" s="205"/>
      <c r="R11675" s="84"/>
      <c r="S11675" s="31"/>
      <c r="T11675" s="31"/>
      <c r="U11675" s="169"/>
      <c r="V11675" s="150"/>
      <c r="W11675" s="141" t="str" cm="1">
        <f t="array" ref="W11675">IF(SUM(LEN(B11675:V11675))=0,"",IF(OR(OR(ISBLANK(F11675),SUM(LEN(C11675),LEN(D11675))=0),AND(NOT(E11675="Unknown"),ISBLANK(J11675)),AND(NOT(O11675="Unknown"),ISBLANK(R11675))),"Missing Information", INDEX(Table15[Entire Service Line Classification], MATCH(SUMIFS(Table15[Unique ID],Table15[System-Owned Portion],E11675,Table15[If Material Anything Other than "Lead" in Column E,Was Material Ever Previously Lead?],G11675,Table15[Customer-Owned Portion],O11675),Table15[Unique ID],0),0)))</f>
        <v/>
      </c>
    </row>
    <row r="11676" spans="2:23" x14ac:dyDescent="0.25">
      <c r="B11676" s="146"/>
      <c r="C11676" s="31"/>
      <c r="D11676" s="31"/>
      <c r="E11676" s="44"/>
      <c r="F11676" s="43"/>
      <c r="G11676" s="84"/>
      <c r="H11676" s="31"/>
      <c r="I11676" s="205"/>
      <c r="J11676" s="84"/>
      <c r="K11676" s="31"/>
      <c r="L11676" s="31"/>
      <c r="M11676" s="169"/>
      <c r="N11676" s="148"/>
      <c r="O11676" s="106"/>
      <c r="P11676" s="43"/>
      <c r="Q11676" s="205"/>
      <c r="R11676" s="84"/>
      <c r="S11676" s="31"/>
      <c r="T11676" s="31"/>
      <c r="U11676" s="169"/>
      <c r="V11676" s="150"/>
      <c r="W11676" s="141" t="str" cm="1">
        <f t="array" ref="W11676">IF(SUM(LEN(B11676:V11676))=0,"",IF(OR(OR(ISBLANK(F11676),SUM(LEN(C11676),LEN(D11676))=0),AND(NOT(E11676="Unknown"),ISBLANK(J11676)),AND(NOT(O11676="Unknown"),ISBLANK(R11676))),"Missing Information", INDEX(Table15[Entire Service Line Classification], MATCH(SUMIFS(Table15[Unique ID],Table15[System-Owned Portion],E11676,Table15[If Material Anything Other than "Lead" in Column E,Was Material Ever Previously Lead?],G11676,Table15[Customer-Owned Portion],O11676),Table15[Unique ID],0),0)))</f>
        <v/>
      </c>
    </row>
    <row r="11677" spans="2:23" x14ac:dyDescent="0.25">
      <c r="B11677" s="146"/>
      <c r="C11677" s="31"/>
      <c r="D11677" s="31"/>
      <c r="E11677" s="44"/>
      <c r="F11677" s="43"/>
      <c r="G11677" s="84"/>
      <c r="H11677" s="31"/>
      <c r="I11677" s="205"/>
      <c r="J11677" s="84"/>
      <c r="K11677" s="31"/>
      <c r="L11677" s="31"/>
      <c r="M11677" s="169"/>
      <c r="N11677" s="148"/>
      <c r="O11677" s="106"/>
      <c r="P11677" s="43"/>
      <c r="Q11677" s="205"/>
      <c r="R11677" s="84"/>
      <c r="S11677" s="31"/>
      <c r="T11677" s="31"/>
      <c r="U11677" s="169"/>
      <c r="V11677" s="150"/>
      <c r="W11677" s="141" t="str" cm="1">
        <f t="array" ref="W11677">IF(SUM(LEN(B11677:V11677))=0,"",IF(OR(OR(ISBLANK(F11677),SUM(LEN(C11677),LEN(D11677))=0),AND(NOT(E11677="Unknown"),ISBLANK(J11677)),AND(NOT(O11677="Unknown"),ISBLANK(R11677))),"Missing Information", INDEX(Table15[Entire Service Line Classification], MATCH(SUMIFS(Table15[Unique ID],Table15[System-Owned Portion],E11677,Table15[If Material Anything Other than "Lead" in Column E,Was Material Ever Previously Lead?],G11677,Table15[Customer-Owned Portion],O11677),Table15[Unique ID],0),0)))</f>
        <v/>
      </c>
    </row>
    <row r="11678" spans="2:23" x14ac:dyDescent="0.25">
      <c r="B11678" s="146"/>
      <c r="C11678" s="31"/>
      <c r="D11678" s="31"/>
      <c r="E11678" s="44"/>
      <c r="F11678" s="43"/>
      <c r="G11678" s="84"/>
      <c r="H11678" s="31"/>
      <c r="I11678" s="205"/>
      <c r="J11678" s="84"/>
      <c r="K11678" s="31"/>
      <c r="L11678" s="31"/>
      <c r="M11678" s="169"/>
      <c r="N11678" s="148"/>
      <c r="O11678" s="106"/>
      <c r="P11678" s="43"/>
      <c r="Q11678" s="205"/>
      <c r="R11678" s="84"/>
      <c r="S11678" s="31"/>
      <c r="T11678" s="31"/>
      <c r="U11678" s="169"/>
      <c r="V11678" s="150"/>
      <c r="W11678" s="141" t="str" cm="1">
        <f t="array" ref="W11678">IF(SUM(LEN(B11678:V11678))=0,"",IF(OR(OR(ISBLANK(F11678),SUM(LEN(C11678),LEN(D11678))=0),AND(NOT(E11678="Unknown"),ISBLANK(J11678)),AND(NOT(O11678="Unknown"),ISBLANK(R11678))),"Missing Information", INDEX(Table15[Entire Service Line Classification], MATCH(SUMIFS(Table15[Unique ID],Table15[System-Owned Portion],E11678,Table15[If Material Anything Other than "Lead" in Column E,Was Material Ever Previously Lead?],G11678,Table15[Customer-Owned Portion],O11678),Table15[Unique ID],0),0)))</f>
        <v/>
      </c>
    </row>
    <row r="11679" spans="2:23" x14ac:dyDescent="0.25">
      <c r="B11679" s="146"/>
      <c r="C11679" s="31"/>
      <c r="D11679" s="31"/>
      <c r="E11679" s="44"/>
      <c r="F11679" s="43"/>
      <c r="G11679" s="84"/>
      <c r="H11679" s="31"/>
      <c r="I11679" s="205"/>
      <c r="J11679" s="84"/>
      <c r="K11679" s="31"/>
      <c r="L11679" s="31"/>
      <c r="M11679" s="169"/>
      <c r="N11679" s="148"/>
      <c r="O11679" s="106"/>
      <c r="P11679" s="43"/>
      <c r="Q11679" s="205"/>
      <c r="R11679" s="84"/>
      <c r="S11679" s="31"/>
      <c r="T11679" s="31"/>
      <c r="U11679" s="169"/>
      <c r="V11679" s="150"/>
      <c r="W11679" s="141" t="str" cm="1">
        <f t="array" ref="W11679">IF(SUM(LEN(B11679:V11679))=0,"",IF(OR(OR(ISBLANK(F11679),SUM(LEN(C11679),LEN(D11679))=0),AND(NOT(E11679="Unknown"),ISBLANK(J11679)),AND(NOT(O11679="Unknown"),ISBLANK(R11679))),"Missing Information", INDEX(Table15[Entire Service Line Classification], MATCH(SUMIFS(Table15[Unique ID],Table15[System-Owned Portion],E11679,Table15[If Material Anything Other than "Lead" in Column E,Was Material Ever Previously Lead?],G11679,Table15[Customer-Owned Portion],O11679),Table15[Unique ID],0),0)))</f>
        <v/>
      </c>
    </row>
    <row r="11680" spans="2:23" x14ac:dyDescent="0.25">
      <c r="B11680" s="146"/>
      <c r="C11680" s="31"/>
      <c r="D11680" s="31"/>
      <c r="E11680" s="44"/>
      <c r="F11680" s="43"/>
      <c r="G11680" s="84"/>
      <c r="H11680" s="31"/>
      <c r="I11680" s="205"/>
      <c r="J11680" s="84"/>
      <c r="K11680" s="31"/>
      <c r="L11680" s="31"/>
      <c r="M11680" s="169"/>
      <c r="N11680" s="148"/>
      <c r="O11680" s="106"/>
      <c r="P11680" s="43"/>
      <c r="Q11680" s="205"/>
      <c r="R11680" s="84"/>
      <c r="S11680" s="31"/>
      <c r="T11680" s="31"/>
      <c r="U11680" s="169"/>
      <c r="V11680" s="150"/>
      <c r="W11680" s="141" t="str" cm="1">
        <f t="array" ref="W11680">IF(SUM(LEN(B11680:V11680))=0,"",IF(OR(OR(ISBLANK(F11680),SUM(LEN(C11680),LEN(D11680))=0),AND(NOT(E11680="Unknown"),ISBLANK(J11680)),AND(NOT(O11680="Unknown"),ISBLANK(R11680))),"Missing Information", INDEX(Table15[Entire Service Line Classification], MATCH(SUMIFS(Table15[Unique ID],Table15[System-Owned Portion],E11680,Table15[If Material Anything Other than "Lead" in Column E,Was Material Ever Previously Lead?],G11680,Table15[Customer-Owned Portion],O11680),Table15[Unique ID],0),0)))</f>
        <v/>
      </c>
    </row>
    <row r="11681" spans="2:23" x14ac:dyDescent="0.25">
      <c r="B11681" s="146"/>
      <c r="C11681" s="31"/>
      <c r="D11681" s="31"/>
      <c r="E11681" s="44"/>
      <c r="F11681" s="43"/>
      <c r="G11681" s="84"/>
      <c r="H11681" s="31"/>
      <c r="I11681" s="205"/>
      <c r="J11681" s="84"/>
      <c r="K11681" s="31"/>
      <c r="L11681" s="31"/>
      <c r="M11681" s="169"/>
      <c r="N11681" s="148"/>
      <c r="O11681" s="106"/>
      <c r="P11681" s="43"/>
      <c r="Q11681" s="205"/>
      <c r="R11681" s="84"/>
      <c r="S11681" s="31"/>
      <c r="T11681" s="31"/>
      <c r="U11681" s="169"/>
      <c r="V11681" s="150"/>
      <c r="W11681" s="141" t="str" cm="1">
        <f t="array" ref="W11681">IF(SUM(LEN(B11681:V11681))=0,"",IF(OR(OR(ISBLANK(F11681),SUM(LEN(C11681),LEN(D11681))=0),AND(NOT(E11681="Unknown"),ISBLANK(J11681)),AND(NOT(O11681="Unknown"),ISBLANK(R11681))),"Missing Information", INDEX(Table15[Entire Service Line Classification], MATCH(SUMIFS(Table15[Unique ID],Table15[System-Owned Portion],E11681,Table15[If Material Anything Other than "Lead" in Column E,Was Material Ever Previously Lead?],G11681,Table15[Customer-Owned Portion],O11681),Table15[Unique ID],0),0)))</f>
        <v/>
      </c>
    </row>
    <row r="11682" spans="2:23" x14ac:dyDescent="0.25">
      <c r="B11682" s="146"/>
      <c r="C11682" s="31"/>
      <c r="D11682" s="31"/>
      <c r="E11682" s="44"/>
      <c r="F11682" s="43"/>
      <c r="G11682" s="84"/>
      <c r="H11682" s="31"/>
      <c r="I11682" s="205"/>
      <c r="J11682" s="84"/>
      <c r="K11682" s="31"/>
      <c r="L11682" s="31"/>
      <c r="M11682" s="169"/>
      <c r="N11682" s="148"/>
      <c r="O11682" s="106"/>
      <c r="P11682" s="43"/>
      <c r="Q11682" s="205"/>
      <c r="R11682" s="84"/>
      <c r="S11682" s="31"/>
      <c r="T11682" s="31"/>
      <c r="U11682" s="169"/>
      <c r="V11682" s="150"/>
      <c r="W11682" s="141" t="str" cm="1">
        <f t="array" ref="W11682">IF(SUM(LEN(B11682:V11682))=0,"",IF(OR(OR(ISBLANK(F11682),SUM(LEN(C11682),LEN(D11682))=0),AND(NOT(E11682="Unknown"),ISBLANK(J11682)),AND(NOT(O11682="Unknown"),ISBLANK(R11682))),"Missing Information", INDEX(Table15[Entire Service Line Classification], MATCH(SUMIFS(Table15[Unique ID],Table15[System-Owned Portion],E11682,Table15[If Material Anything Other than "Lead" in Column E,Was Material Ever Previously Lead?],G11682,Table15[Customer-Owned Portion],O11682),Table15[Unique ID],0),0)))</f>
        <v/>
      </c>
    </row>
    <row r="11683" spans="2:23" x14ac:dyDescent="0.25">
      <c r="B11683" s="146"/>
      <c r="C11683" s="31"/>
      <c r="D11683" s="31"/>
      <c r="E11683" s="44"/>
      <c r="F11683" s="43"/>
      <c r="G11683" s="84"/>
      <c r="H11683" s="31"/>
      <c r="I11683" s="205"/>
      <c r="J11683" s="84"/>
      <c r="K11683" s="31"/>
      <c r="L11683" s="31"/>
      <c r="M11683" s="169"/>
      <c r="N11683" s="148"/>
      <c r="O11683" s="106"/>
      <c r="P11683" s="43"/>
      <c r="Q11683" s="205"/>
      <c r="R11683" s="84"/>
      <c r="S11683" s="31"/>
      <c r="T11683" s="31"/>
      <c r="U11683" s="169"/>
      <c r="V11683" s="150"/>
      <c r="W11683" s="141" t="str" cm="1">
        <f t="array" ref="W11683">IF(SUM(LEN(B11683:V11683))=0,"",IF(OR(OR(ISBLANK(F11683),SUM(LEN(C11683),LEN(D11683))=0),AND(NOT(E11683="Unknown"),ISBLANK(J11683)),AND(NOT(O11683="Unknown"),ISBLANK(R11683))),"Missing Information", INDEX(Table15[Entire Service Line Classification], MATCH(SUMIFS(Table15[Unique ID],Table15[System-Owned Portion],E11683,Table15[If Material Anything Other than "Lead" in Column E,Was Material Ever Previously Lead?],G11683,Table15[Customer-Owned Portion],O11683),Table15[Unique ID],0),0)))</f>
        <v/>
      </c>
    </row>
    <row r="11684" spans="2:23" x14ac:dyDescent="0.25">
      <c r="B11684" s="146"/>
      <c r="C11684" s="31"/>
      <c r="D11684" s="31"/>
      <c r="E11684" s="44"/>
      <c r="F11684" s="43"/>
      <c r="G11684" s="84"/>
      <c r="H11684" s="31"/>
      <c r="I11684" s="205"/>
      <c r="J11684" s="84"/>
      <c r="K11684" s="31"/>
      <c r="L11684" s="31"/>
      <c r="M11684" s="169"/>
      <c r="N11684" s="148"/>
      <c r="O11684" s="106"/>
      <c r="P11684" s="43"/>
      <c r="Q11684" s="205"/>
      <c r="R11684" s="84"/>
      <c r="S11684" s="31"/>
      <c r="T11684" s="31"/>
      <c r="U11684" s="169"/>
      <c r="V11684" s="150"/>
      <c r="W11684" s="141" t="str" cm="1">
        <f t="array" ref="W11684">IF(SUM(LEN(B11684:V11684))=0,"",IF(OR(OR(ISBLANK(F11684),SUM(LEN(C11684),LEN(D11684))=0),AND(NOT(E11684="Unknown"),ISBLANK(J11684)),AND(NOT(O11684="Unknown"),ISBLANK(R11684))),"Missing Information", INDEX(Table15[Entire Service Line Classification], MATCH(SUMIFS(Table15[Unique ID],Table15[System-Owned Portion],E11684,Table15[If Material Anything Other than "Lead" in Column E,Was Material Ever Previously Lead?],G11684,Table15[Customer-Owned Portion],O11684),Table15[Unique ID],0),0)))</f>
        <v/>
      </c>
    </row>
    <row r="11685" spans="2:23" x14ac:dyDescent="0.25">
      <c r="B11685" s="146"/>
      <c r="C11685" s="31"/>
      <c r="D11685" s="31"/>
      <c r="E11685" s="44"/>
      <c r="F11685" s="43"/>
      <c r="G11685" s="84"/>
      <c r="H11685" s="31"/>
      <c r="I11685" s="205"/>
      <c r="J11685" s="84"/>
      <c r="K11685" s="31"/>
      <c r="L11685" s="31"/>
      <c r="M11685" s="169"/>
      <c r="N11685" s="148"/>
      <c r="O11685" s="106"/>
      <c r="P11685" s="43"/>
      <c r="Q11685" s="205"/>
      <c r="R11685" s="84"/>
      <c r="S11685" s="31"/>
      <c r="T11685" s="31"/>
      <c r="U11685" s="169"/>
      <c r="V11685" s="150"/>
      <c r="W11685" s="141" t="str" cm="1">
        <f t="array" ref="W11685">IF(SUM(LEN(B11685:V11685))=0,"",IF(OR(OR(ISBLANK(F11685),SUM(LEN(C11685),LEN(D11685))=0),AND(NOT(E11685="Unknown"),ISBLANK(J11685)),AND(NOT(O11685="Unknown"),ISBLANK(R11685))),"Missing Information", INDEX(Table15[Entire Service Line Classification], MATCH(SUMIFS(Table15[Unique ID],Table15[System-Owned Portion],E11685,Table15[If Material Anything Other than "Lead" in Column E,Was Material Ever Previously Lead?],G11685,Table15[Customer-Owned Portion],O11685),Table15[Unique ID],0),0)))</f>
        <v/>
      </c>
    </row>
    <row r="11686" spans="2:23" x14ac:dyDescent="0.25">
      <c r="B11686" s="146"/>
      <c r="C11686" s="31"/>
      <c r="D11686" s="31"/>
      <c r="E11686" s="44"/>
      <c r="F11686" s="43"/>
      <c r="G11686" s="84"/>
      <c r="H11686" s="31"/>
      <c r="I11686" s="205"/>
      <c r="J11686" s="84"/>
      <c r="K11686" s="31"/>
      <c r="L11686" s="31"/>
      <c r="M11686" s="169"/>
      <c r="N11686" s="148"/>
      <c r="O11686" s="106"/>
      <c r="P11686" s="43"/>
      <c r="Q11686" s="205"/>
      <c r="R11686" s="84"/>
      <c r="S11686" s="31"/>
      <c r="T11686" s="31"/>
      <c r="U11686" s="169"/>
      <c r="V11686" s="150"/>
      <c r="W11686" s="141" t="str" cm="1">
        <f t="array" ref="W11686">IF(SUM(LEN(B11686:V11686))=0,"",IF(OR(OR(ISBLANK(F11686),SUM(LEN(C11686),LEN(D11686))=0),AND(NOT(E11686="Unknown"),ISBLANK(J11686)),AND(NOT(O11686="Unknown"),ISBLANK(R11686))),"Missing Information", INDEX(Table15[Entire Service Line Classification], MATCH(SUMIFS(Table15[Unique ID],Table15[System-Owned Portion],E11686,Table15[If Material Anything Other than "Lead" in Column E,Was Material Ever Previously Lead?],G11686,Table15[Customer-Owned Portion],O11686),Table15[Unique ID],0),0)))</f>
        <v/>
      </c>
    </row>
    <row r="11687" spans="2:23" x14ac:dyDescent="0.25">
      <c r="B11687" s="146"/>
      <c r="C11687" s="31"/>
      <c r="D11687" s="31"/>
      <c r="E11687" s="44"/>
      <c r="F11687" s="43"/>
      <c r="G11687" s="84"/>
      <c r="H11687" s="31"/>
      <c r="I11687" s="205"/>
      <c r="J11687" s="84"/>
      <c r="K11687" s="31"/>
      <c r="L11687" s="31"/>
      <c r="M11687" s="169"/>
      <c r="N11687" s="148"/>
      <c r="O11687" s="106"/>
      <c r="P11687" s="43"/>
      <c r="Q11687" s="205"/>
      <c r="R11687" s="84"/>
      <c r="S11687" s="31"/>
      <c r="T11687" s="31"/>
      <c r="U11687" s="169"/>
      <c r="V11687" s="150"/>
      <c r="W11687" s="141" t="str" cm="1">
        <f t="array" ref="W11687">IF(SUM(LEN(B11687:V11687))=0,"",IF(OR(OR(ISBLANK(F11687),SUM(LEN(C11687),LEN(D11687))=0),AND(NOT(E11687="Unknown"),ISBLANK(J11687)),AND(NOT(O11687="Unknown"),ISBLANK(R11687))),"Missing Information", INDEX(Table15[Entire Service Line Classification], MATCH(SUMIFS(Table15[Unique ID],Table15[System-Owned Portion],E11687,Table15[If Material Anything Other than "Lead" in Column E,Was Material Ever Previously Lead?],G11687,Table15[Customer-Owned Portion],O11687),Table15[Unique ID],0),0)))</f>
        <v/>
      </c>
    </row>
    <row r="11688" spans="2:23" x14ac:dyDescent="0.25">
      <c r="B11688" s="146"/>
      <c r="C11688" s="31"/>
      <c r="D11688" s="31"/>
      <c r="E11688" s="44"/>
      <c r="F11688" s="43"/>
      <c r="G11688" s="84"/>
      <c r="H11688" s="31"/>
      <c r="I11688" s="205"/>
      <c r="J11688" s="84"/>
      <c r="K11688" s="31"/>
      <c r="L11688" s="31"/>
      <c r="M11688" s="169"/>
      <c r="N11688" s="148"/>
      <c r="O11688" s="106"/>
      <c r="P11688" s="43"/>
      <c r="Q11688" s="205"/>
      <c r="R11688" s="84"/>
      <c r="S11688" s="31"/>
      <c r="T11688" s="31"/>
      <c r="U11688" s="169"/>
      <c r="V11688" s="150"/>
      <c r="W11688" s="141" t="str" cm="1">
        <f t="array" ref="W11688">IF(SUM(LEN(B11688:V11688))=0,"",IF(OR(OR(ISBLANK(F11688),SUM(LEN(C11688),LEN(D11688))=0),AND(NOT(E11688="Unknown"),ISBLANK(J11688)),AND(NOT(O11688="Unknown"),ISBLANK(R11688))),"Missing Information", INDEX(Table15[Entire Service Line Classification], MATCH(SUMIFS(Table15[Unique ID],Table15[System-Owned Portion],E11688,Table15[If Material Anything Other than "Lead" in Column E,Was Material Ever Previously Lead?],G11688,Table15[Customer-Owned Portion],O11688),Table15[Unique ID],0),0)))</f>
        <v/>
      </c>
    </row>
    <row r="11689" spans="2:23" x14ac:dyDescent="0.25">
      <c r="B11689" s="146"/>
      <c r="C11689" s="31"/>
      <c r="D11689" s="31"/>
      <c r="E11689" s="44"/>
      <c r="F11689" s="43"/>
      <c r="G11689" s="84"/>
      <c r="H11689" s="31"/>
      <c r="I11689" s="205"/>
      <c r="J11689" s="84"/>
      <c r="K11689" s="31"/>
      <c r="L11689" s="31"/>
      <c r="M11689" s="169"/>
      <c r="N11689" s="148"/>
      <c r="O11689" s="106"/>
      <c r="P11689" s="43"/>
      <c r="Q11689" s="205"/>
      <c r="R11689" s="84"/>
      <c r="S11689" s="31"/>
      <c r="T11689" s="31"/>
      <c r="U11689" s="169"/>
      <c r="V11689" s="150"/>
      <c r="W11689" s="141" t="str" cm="1">
        <f t="array" ref="W11689">IF(SUM(LEN(B11689:V11689))=0,"",IF(OR(OR(ISBLANK(F11689),SUM(LEN(C11689),LEN(D11689))=0),AND(NOT(E11689="Unknown"),ISBLANK(J11689)),AND(NOT(O11689="Unknown"),ISBLANK(R11689))),"Missing Information", INDEX(Table15[Entire Service Line Classification], MATCH(SUMIFS(Table15[Unique ID],Table15[System-Owned Portion],E11689,Table15[If Material Anything Other than "Lead" in Column E,Was Material Ever Previously Lead?],G11689,Table15[Customer-Owned Portion],O11689),Table15[Unique ID],0),0)))</f>
        <v/>
      </c>
    </row>
    <row r="11690" spans="2:23" x14ac:dyDescent="0.25">
      <c r="B11690" s="146"/>
      <c r="C11690" s="31"/>
      <c r="D11690" s="31"/>
      <c r="E11690" s="44"/>
      <c r="F11690" s="43"/>
      <c r="G11690" s="84"/>
      <c r="H11690" s="31"/>
      <c r="I11690" s="205"/>
      <c r="J11690" s="84"/>
      <c r="K11690" s="31"/>
      <c r="L11690" s="31"/>
      <c r="M11690" s="169"/>
      <c r="N11690" s="148"/>
      <c r="O11690" s="106"/>
      <c r="P11690" s="43"/>
      <c r="Q11690" s="205"/>
      <c r="R11690" s="84"/>
      <c r="S11690" s="31"/>
      <c r="T11690" s="31"/>
      <c r="U11690" s="169"/>
      <c r="V11690" s="150"/>
      <c r="W11690" s="141" t="str" cm="1">
        <f t="array" ref="W11690">IF(SUM(LEN(B11690:V11690))=0,"",IF(OR(OR(ISBLANK(F11690),SUM(LEN(C11690),LEN(D11690))=0),AND(NOT(E11690="Unknown"),ISBLANK(J11690)),AND(NOT(O11690="Unknown"),ISBLANK(R11690))),"Missing Information", INDEX(Table15[Entire Service Line Classification], MATCH(SUMIFS(Table15[Unique ID],Table15[System-Owned Portion],E11690,Table15[If Material Anything Other than "Lead" in Column E,Was Material Ever Previously Lead?],G11690,Table15[Customer-Owned Portion],O11690),Table15[Unique ID],0),0)))</f>
        <v/>
      </c>
    </row>
    <row r="11691" spans="2:23" x14ac:dyDescent="0.25">
      <c r="B11691" s="146"/>
      <c r="C11691" s="31"/>
      <c r="D11691" s="31"/>
      <c r="E11691" s="44"/>
      <c r="F11691" s="43"/>
      <c r="G11691" s="84"/>
      <c r="H11691" s="31"/>
      <c r="I11691" s="205"/>
      <c r="J11691" s="84"/>
      <c r="K11691" s="31"/>
      <c r="L11691" s="31"/>
      <c r="M11691" s="169"/>
      <c r="N11691" s="148"/>
      <c r="O11691" s="106"/>
      <c r="P11691" s="43"/>
      <c r="Q11691" s="205"/>
      <c r="R11691" s="84"/>
      <c r="S11691" s="31"/>
      <c r="T11691" s="31"/>
      <c r="U11691" s="169"/>
      <c r="V11691" s="150"/>
      <c r="W11691" s="141" t="str" cm="1">
        <f t="array" ref="W11691">IF(SUM(LEN(B11691:V11691))=0,"",IF(OR(OR(ISBLANK(F11691),SUM(LEN(C11691),LEN(D11691))=0),AND(NOT(E11691="Unknown"),ISBLANK(J11691)),AND(NOT(O11691="Unknown"),ISBLANK(R11691))),"Missing Information", INDEX(Table15[Entire Service Line Classification], MATCH(SUMIFS(Table15[Unique ID],Table15[System-Owned Portion],E11691,Table15[If Material Anything Other than "Lead" in Column E,Was Material Ever Previously Lead?],G11691,Table15[Customer-Owned Portion],O11691),Table15[Unique ID],0),0)))</f>
        <v/>
      </c>
    </row>
    <row r="11692" spans="2:23" x14ac:dyDescent="0.25">
      <c r="B11692" s="146"/>
      <c r="C11692" s="31"/>
      <c r="D11692" s="31"/>
      <c r="E11692" s="44"/>
      <c r="F11692" s="43"/>
      <c r="G11692" s="84"/>
      <c r="H11692" s="31"/>
      <c r="I11692" s="205"/>
      <c r="J11692" s="84"/>
      <c r="K11692" s="31"/>
      <c r="L11692" s="31"/>
      <c r="M11692" s="169"/>
      <c r="N11692" s="148"/>
      <c r="O11692" s="106"/>
      <c r="P11692" s="43"/>
      <c r="Q11692" s="205"/>
      <c r="R11692" s="84"/>
      <c r="S11692" s="31"/>
      <c r="T11692" s="31"/>
      <c r="U11692" s="169"/>
      <c r="V11692" s="150"/>
      <c r="W11692" s="141" t="str" cm="1">
        <f t="array" ref="W11692">IF(SUM(LEN(B11692:V11692))=0,"",IF(OR(OR(ISBLANK(F11692),SUM(LEN(C11692),LEN(D11692))=0),AND(NOT(E11692="Unknown"),ISBLANK(J11692)),AND(NOT(O11692="Unknown"),ISBLANK(R11692))),"Missing Information", INDEX(Table15[Entire Service Line Classification], MATCH(SUMIFS(Table15[Unique ID],Table15[System-Owned Portion],E11692,Table15[If Material Anything Other than "Lead" in Column E,Was Material Ever Previously Lead?],G11692,Table15[Customer-Owned Portion],O11692),Table15[Unique ID],0),0)))</f>
        <v/>
      </c>
    </row>
    <row r="11693" spans="2:23" x14ac:dyDescent="0.25">
      <c r="B11693" s="146"/>
      <c r="C11693" s="31"/>
      <c r="D11693" s="31"/>
      <c r="E11693" s="44"/>
      <c r="F11693" s="43"/>
      <c r="G11693" s="84"/>
      <c r="H11693" s="31"/>
      <c r="I11693" s="205"/>
      <c r="J11693" s="84"/>
      <c r="K11693" s="31"/>
      <c r="L11693" s="31"/>
      <c r="M11693" s="169"/>
      <c r="N11693" s="148"/>
      <c r="O11693" s="106"/>
      <c r="P11693" s="43"/>
      <c r="Q11693" s="205"/>
      <c r="R11693" s="84"/>
      <c r="S11693" s="31"/>
      <c r="T11693" s="31"/>
      <c r="U11693" s="169"/>
      <c r="V11693" s="150"/>
      <c r="W11693" s="141" t="str" cm="1">
        <f t="array" ref="W11693">IF(SUM(LEN(B11693:V11693))=0,"",IF(OR(OR(ISBLANK(F11693),SUM(LEN(C11693),LEN(D11693))=0),AND(NOT(E11693="Unknown"),ISBLANK(J11693)),AND(NOT(O11693="Unknown"),ISBLANK(R11693))),"Missing Information", INDEX(Table15[Entire Service Line Classification], MATCH(SUMIFS(Table15[Unique ID],Table15[System-Owned Portion],E11693,Table15[If Material Anything Other than "Lead" in Column E,Was Material Ever Previously Lead?],G11693,Table15[Customer-Owned Portion],O11693),Table15[Unique ID],0),0)))</f>
        <v/>
      </c>
    </row>
    <row r="11694" spans="2:23" x14ac:dyDescent="0.25">
      <c r="B11694" s="146"/>
      <c r="C11694" s="31"/>
      <c r="D11694" s="31"/>
      <c r="E11694" s="44"/>
      <c r="F11694" s="43"/>
      <c r="G11694" s="84"/>
      <c r="H11694" s="31"/>
      <c r="I11694" s="205"/>
      <c r="J11694" s="84"/>
      <c r="K11694" s="31"/>
      <c r="L11694" s="31"/>
      <c r="M11694" s="169"/>
      <c r="N11694" s="148"/>
      <c r="O11694" s="106"/>
      <c r="P11694" s="43"/>
      <c r="Q11694" s="205"/>
      <c r="R11694" s="84"/>
      <c r="S11694" s="31"/>
      <c r="T11694" s="31"/>
      <c r="U11694" s="169"/>
      <c r="V11694" s="150"/>
      <c r="W11694" s="141" t="str" cm="1">
        <f t="array" ref="W11694">IF(SUM(LEN(B11694:V11694))=0,"",IF(OR(OR(ISBLANK(F11694),SUM(LEN(C11694),LEN(D11694))=0),AND(NOT(E11694="Unknown"),ISBLANK(J11694)),AND(NOT(O11694="Unknown"),ISBLANK(R11694))),"Missing Information", INDEX(Table15[Entire Service Line Classification], MATCH(SUMIFS(Table15[Unique ID],Table15[System-Owned Portion],E11694,Table15[If Material Anything Other than "Lead" in Column E,Was Material Ever Previously Lead?],G11694,Table15[Customer-Owned Portion],O11694),Table15[Unique ID],0),0)))</f>
        <v/>
      </c>
    </row>
    <row r="11695" spans="2:23" x14ac:dyDescent="0.25">
      <c r="B11695" s="146"/>
      <c r="C11695" s="31"/>
      <c r="D11695" s="31"/>
      <c r="E11695" s="44"/>
      <c r="F11695" s="43"/>
      <c r="G11695" s="84"/>
      <c r="H11695" s="31"/>
      <c r="I11695" s="205"/>
      <c r="J11695" s="84"/>
      <c r="K11695" s="31"/>
      <c r="L11695" s="31"/>
      <c r="M11695" s="169"/>
      <c r="N11695" s="148"/>
      <c r="O11695" s="106"/>
      <c r="P11695" s="43"/>
      <c r="Q11695" s="205"/>
      <c r="R11695" s="84"/>
      <c r="S11695" s="31"/>
      <c r="T11695" s="31"/>
      <c r="U11695" s="169"/>
      <c r="V11695" s="150"/>
      <c r="W11695" s="141" t="str" cm="1">
        <f t="array" ref="W11695">IF(SUM(LEN(B11695:V11695))=0,"",IF(OR(OR(ISBLANK(F11695),SUM(LEN(C11695),LEN(D11695))=0),AND(NOT(E11695="Unknown"),ISBLANK(J11695)),AND(NOT(O11695="Unknown"),ISBLANK(R11695))),"Missing Information", INDEX(Table15[Entire Service Line Classification], MATCH(SUMIFS(Table15[Unique ID],Table15[System-Owned Portion],E11695,Table15[If Material Anything Other than "Lead" in Column E,Was Material Ever Previously Lead?],G11695,Table15[Customer-Owned Portion],O11695),Table15[Unique ID],0),0)))</f>
        <v/>
      </c>
    </row>
    <row r="11696" spans="2:23" x14ac:dyDescent="0.25">
      <c r="B11696" s="146"/>
      <c r="C11696" s="31"/>
      <c r="D11696" s="31"/>
      <c r="E11696" s="44"/>
      <c r="F11696" s="43"/>
      <c r="G11696" s="84"/>
      <c r="H11696" s="31"/>
      <c r="I11696" s="205"/>
      <c r="J11696" s="84"/>
      <c r="K11696" s="31"/>
      <c r="L11696" s="31"/>
      <c r="M11696" s="169"/>
      <c r="N11696" s="148"/>
      <c r="O11696" s="106"/>
      <c r="P11696" s="43"/>
      <c r="Q11696" s="205"/>
      <c r="R11696" s="84"/>
      <c r="S11696" s="31"/>
      <c r="T11696" s="31"/>
      <c r="U11696" s="169"/>
      <c r="V11696" s="150"/>
      <c r="W11696" s="141" t="str" cm="1">
        <f t="array" ref="W11696">IF(SUM(LEN(B11696:V11696))=0,"",IF(OR(OR(ISBLANK(F11696),SUM(LEN(C11696),LEN(D11696))=0),AND(NOT(E11696="Unknown"),ISBLANK(J11696)),AND(NOT(O11696="Unknown"),ISBLANK(R11696))),"Missing Information", INDEX(Table15[Entire Service Line Classification], MATCH(SUMIFS(Table15[Unique ID],Table15[System-Owned Portion],E11696,Table15[If Material Anything Other than "Lead" in Column E,Was Material Ever Previously Lead?],G11696,Table15[Customer-Owned Portion],O11696),Table15[Unique ID],0),0)))</f>
        <v/>
      </c>
    </row>
    <row r="11697" spans="2:23" x14ac:dyDescent="0.25">
      <c r="B11697" s="146"/>
      <c r="C11697" s="31"/>
      <c r="D11697" s="31"/>
      <c r="E11697" s="44"/>
      <c r="F11697" s="43"/>
      <c r="G11697" s="84"/>
      <c r="H11697" s="31"/>
      <c r="I11697" s="205"/>
      <c r="J11697" s="84"/>
      <c r="K11697" s="31"/>
      <c r="L11697" s="31"/>
      <c r="M11697" s="169"/>
      <c r="N11697" s="148"/>
      <c r="O11697" s="106"/>
      <c r="P11697" s="43"/>
      <c r="Q11697" s="205"/>
      <c r="R11697" s="84"/>
      <c r="S11697" s="31"/>
      <c r="T11697" s="31"/>
      <c r="U11697" s="169"/>
      <c r="V11697" s="150"/>
      <c r="W11697" s="141" t="str" cm="1">
        <f t="array" ref="W11697">IF(SUM(LEN(B11697:V11697))=0,"",IF(OR(OR(ISBLANK(F11697),SUM(LEN(C11697),LEN(D11697))=0),AND(NOT(E11697="Unknown"),ISBLANK(J11697)),AND(NOT(O11697="Unknown"),ISBLANK(R11697))),"Missing Information", INDEX(Table15[Entire Service Line Classification], MATCH(SUMIFS(Table15[Unique ID],Table15[System-Owned Portion],E11697,Table15[If Material Anything Other than "Lead" in Column E,Was Material Ever Previously Lead?],G11697,Table15[Customer-Owned Portion],O11697),Table15[Unique ID],0),0)))</f>
        <v/>
      </c>
    </row>
    <row r="11698" spans="2:23" x14ac:dyDescent="0.25">
      <c r="B11698" s="146"/>
      <c r="C11698" s="31"/>
      <c r="D11698" s="31"/>
      <c r="E11698" s="44"/>
      <c r="F11698" s="43"/>
      <c r="G11698" s="84"/>
      <c r="H11698" s="31"/>
      <c r="I11698" s="205"/>
      <c r="J11698" s="84"/>
      <c r="K11698" s="31"/>
      <c r="L11698" s="31"/>
      <c r="M11698" s="169"/>
      <c r="N11698" s="148"/>
      <c r="O11698" s="106"/>
      <c r="P11698" s="43"/>
      <c r="Q11698" s="205"/>
      <c r="R11698" s="84"/>
      <c r="S11698" s="31"/>
      <c r="T11698" s="31"/>
      <c r="U11698" s="169"/>
      <c r="V11698" s="150"/>
      <c r="W11698" s="141" t="str" cm="1">
        <f t="array" ref="W11698">IF(SUM(LEN(B11698:V11698))=0,"",IF(OR(OR(ISBLANK(F11698),SUM(LEN(C11698),LEN(D11698))=0),AND(NOT(E11698="Unknown"),ISBLANK(J11698)),AND(NOT(O11698="Unknown"),ISBLANK(R11698))),"Missing Information", INDEX(Table15[Entire Service Line Classification], MATCH(SUMIFS(Table15[Unique ID],Table15[System-Owned Portion],E11698,Table15[If Material Anything Other than "Lead" in Column E,Was Material Ever Previously Lead?],G11698,Table15[Customer-Owned Portion],O11698),Table15[Unique ID],0),0)))</f>
        <v/>
      </c>
    </row>
    <row r="11699" spans="2:23" x14ac:dyDescent="0.25">
      <c r="B11699" s="146"/>
      <c r="C11699" s="31"/>
      <c r="D11699" s="31"/>
      <c r="E11699" s="44"/>
      <c r="F11699" s="43"/>
      <c r="G11699" s="84"/>
      <c r="H11699" s="31"/>
      <c r="I11699" s="205"/>
      <c r="J11699" s="84"/>
      <c r="K11699" s="31"/>
      <c r="L11699" s="31"/>
      <c r="M11699" s="169"/>
      <c r="N11699" s="148"/>
      <c r="O11699" s="106"/>
      <c r="P11699" s="43"/>
      <c r="Q11699" s="205"/>
      <c r="R11699" s="84"/>
      <c r="S11699" s="31"/>
      <c r="T11699" s="31"/>
      <c r="U11699" s="169"/>
      <c r="V11699" s="150"/>
      <c r="W11699" s="141" t="str" cm="1">
        <f t="array" ref="W11699">IF(SUM(LEN(B11699:V11699))=0,"",IF(OR(OR(ISBLANK(F11699),SUM(LEN(C11699),LEN(D11699))=0),AND(NOT(E11699="Unknown"),ISBLANK(J11699)),AND(NOT(O11699="Unknown"),ISBLANK(R11699))),"Missing Information", INDEX(Table15[Entire Service Line Classification], MATCH(SUMIFS(Table15[Unique ID],Table15[System-Owned Portion],E11699,Table15[If Material Anything Other than "Lead" in Column E,Was Material Ever Previously Lead?],G11699,Table15[Customer-Owned Portion],O11699),Table15[Unique ID],0),0)))</f>
        <v/>
      </c>
    </row>
    <row r="11700" spans="2:23" x14ac:dyDescent="0.25">
      <c r="B11700" s="146"/>
      <c r="C11700" s="31"/>
      <c r="D11700" s="31"/>
      <c r="E11700" s="44"/>
      <c r="F11700" s="43"/>
      <c r="G11700" s="84"/>
      <c r="H11700" s="31"/>
      <c r="I11700" s="205"/>
      <c r="J11700" s="84"/>
      <c r="K11700" s="31"/>
      <c r="L11700" s="31"/>
      <c r="M11700" s="169"/>
      <c r="N11700" s="148"/>
      <c r="O11700" s="106"/>
      <c r="P11700" s="43"/>
      <c r="Q11700" s="205"/>
      <c r="R11700" s="84"/>
      <c r="S11700" s="31"/>
      <c r="T11700" s="31"/>
      <c r="U11700" s="169"/>
      <c r="V11700" s="150"/>
      <c r="W11700" s="141" t="str" cm="1">
        <f t="array" ref="W11700">IF(SUM(LEN(B11700:V11700))=0,"",IF(OR(OR(ISBLANK(F11700),SUM(LEN(C11700),LEN(D11700))=0),AND(NOT(E11700="Unknown"),ISBLANK(J11700)),AND(NOT(O11700="Unknown"),ISBLANK(R11700))),"Missing Information", INDEX(Table15[Entire Service Line Classification], MATCH(SUMIFS(Table15[Unique ID],Table15[System-Owned Portion],E11700,Table15[If Material Anything Other than "Lead" in Column E,Was Material Ever Previously Lead?],G11700,Table15[Customer-Owned Portion],O11700),Table15[Unique ID],0),0)))</f>
        <v/>
      </c>
    </row>
    <row r="11701" spans="2:23" x14ac:dyDescent="0.25">
      <c r="B11701" s="146"/>
      <c r="C11701" s="31"/>
      <c r="D11701" s="31"/>
      <c r="E11701" s="44"/>
      <c r="F11701" s="43"/>
      <c r="G11701" s="84"/>
      <c r="H11701" s="31"/>
      <c r="I11701" s="205"/>
      <c r="J11701" s="84"/>
      <c r="K11701" s="31"/>
      <c r="L11701" s="31"/>
      <c r="M11701" s="169"/>
      <c r="N11701" s="148"/>
      <c r="O11701" s="106"/>
      <c r="P11701" s="43"/>
      <c r="Q11701" s="205"/>
      <c r="R11701" s="84"/>
      <c r="S11701" s="31"/>
      <c r="T11701" s="31"/>
      <c r="U11701" s="169"/>
      <c r="V11701" s="150"/>
      <c r="W11701" s="141" t="str" cm="1">
        <f t="array" ref="W11701">IF(SUM(LEN(B11701:V11701))=0,"",IF(OR(OR(ISBLANK(F11701),SUM(LEN(C11701),LEN(D11701))=0),AND(NOT(E11701="Unknown"),ISBLANK(J11701)),AND(NOT(O11701="Unknown"),ISBLANK(R11701))),"Missing Information", INDEX(Table15[Entire Service Line Classification], MATCH(SUMIFS(Table15[Unique ID],Table15[System-Owned Portion],E11701,Table15[If Material Anything Other than "Lead" in Column E,Was Material Ever Previously Lead?],G11701,Table15[Customer-Owned Portion],O11701),Table15[Unique ID],0),0)))</f>
        <v/>
      </c>
    </row>
    <row r="11702" spans="2:23" x14ac:dyDescent="0.25">
      <c r="B11702" s="146"/>
      <c r="C11702" s="31"/>
      <c r="D11702" s="31"/>
      <c r="E11702" s="44"/>
      <c r="F11702" s="43"/>
      <c r="G11702" s="84"/>
      <c r="H11702" s="31"/>
      <c r="I11702" s="205"/>
      <c r="J11702" s="84"/>
      <c r="K11702" s="31"/>
      <c r="L11702" s="31"/>
      <c r="M11702" s="169"/>
      <c r="N11702" s="148"/>
      <c r="O11702" s="106"/>
      <c r="P11702" s="43"/>
      <c r="Q11702" s="205"/>
      <c r="R11702" s="84"/>
      <c r="S11702" s="31"/>
      <c r="T11702" s="31"/>
      <c r="U11702" s="169"/>
      <c r="V11702" s="150"/>
      <c r="W11702" s="141" t="str" cm="1">
        <f t="array" ref="W11702">IF(SUM(LEN(B11702:V11702))=0,"",IF(OR(OR(ISBLANK(F11702),SUM(LEN(C11702),LEN(D11702))=0),AND(NOT(E11702="Unknown"),ISBLANK(J11702)),AND(NOT(O11702="Unknown"),ISBLANK(R11702))),"Missing Information", INDEX(Table15[Entire Service Line Classification], MATCH(SUMIFS(Table15[Unique ID],Table15[System-Owned Portion],E11702,Table15[If Material Anything Other than "Lead" in Column E,Was Material Ever Previously Lead?],G11702,Table15[Customer-Owned Portion],O11702),Table15[Unique ID],0),0)))</f>
        <v/>
      </c>
    </row>
    <row r="11703" spans="2:23" x14ac:dyDescent="0.25">
      <c r="B11703" s="146"/>
      <c r="C11703" s="31"/>
      <c r="D11703" s="31"/>
      <c r="E11703" s="44"/>
      <c r="F11703" s="43"/>
      <c r="G11703" s="84"/>
      <c r="H11703" s="31"/>
      <c r="I11703" s="205"/>
      <c r="J11703" s="84"/>
      <c r="K11703" s="31"/>
      <c r="L11703" s="31"/>
      <c r="M11703" s="169"/>
      <c r="N11703" s="148"/>
      <c r="O11703" s="106"/>
      <c r="P11703" s="43"/>
      <c r="Q11703" s="205"/>
      <c r="R11703" s="84"/>
      <c r="S11703" s="31"/>
      <c r="T11703" s="31"/>
      <c r="U11703" s="169"/>
      <c r="V11703" s="150"/>
      <c r="W11703" s="141" t="str" cm="1">
        <f t="array" ref="W11703">IF(SUM(LEN(B11703:V11703))=0,"",IF(OR(OR(ISBLANK(F11703),SUM(LEN(C11703),LEN(D11703))=0),AND(NOT(E11703="Unknown"),ISBLANK(J11703)),AND(NOT(O11703="Unknown"),ISBLANK(R11703))),"Missing Information", INDEX(Table15[Entire Service Line Classification], MATCH(SUMIFS(Table15[Unique ID],Table15[System-Owned Portion],E11703,Table15[If Material Anything Other than "Lead" in Column E,Was Material Ever Previously Lead?],G11703,Table15[Customer-Owned Portion],O11703),Table15[Unique ID],0),0)))</f>
        <v/>
      </c>
    </row>
    <row r="11704" spans="2:23" x14ac:dyDescent="0.25">
      <c r="B11704" s="146"/>
      <c r="C11704" s="31"/>
      <c r="D11704" s="31"/>
      <c r="E11704" s="44"/>
      <c r="F11704" s="43"/>
      <c r="G11704" s="84"/>
      <c r="H11704" s="31"/>
      <c r="I11704" s="205"/>
      <c r="J11704" s="84"/>
      <c r="K11704" s="31"/>
      <c r="L11704" s="31"/>
      <c r="M11704" s="169"/>
      <c r="N11704" s="148"/>
      <c r="O11704" s="106"/>
      <c r="P11704" s="43"/>
      <c r="Q11704" s="205"/>
      <c r="R11704" s="84"/>
      <c r="S11704" s="31"/>
      <c r="T11704" s="31"/>
      <c r="U11704" s="169"/>
      <c r="V11704" s="150"/>
      <c r="W11704" s="141" t="str" cm="1">
        <f t="array" ref="W11704">IF(SUM(LEN(B11704:V11704))=0,"",IF(OR(OR(ISBLANK(F11704),SUM(LEN(C11704),LEN(D11704))=0),AND(NOT(E11704="Unknown"),ISBLANK(J11704)),AND(NOT(O11704="Unknown"),ISBLANK(R11704))),"Missing Information", INDEX(Table15[Entire Service Line Classification], MATCH(SUMIFS(Table15[Unique ID],Table15[System-Owned Portion],E11704,Table15[If Material Anything Other than "Lead" in Column E,Was Material Ever Previously Lead?],G11704,Table15[Customer-Owned Portion],O11704),Table15[Unique ID],0),0)))</f>
        <v/>
      </c>
    </row>
    <row r="11705" spans="2:23" x14ac:dyDescent="0.25">
      <c r="B11705" s="146"/>
      <c r="C11705" s="31"/>
      <c r="D11705" s="31"/>
      <c r="E11705" s="44"/>
      <c r="F11705" s="43"/>
      <c r="G11705" s="84"/>
      <c r="H11705" s="31"/>
      <c r="I11705" s="205"/>
      <c r="J11705" s="84"/>
      <c r="K11705" s="31"/>
      <c r="L11705" s="31"/>
      <c r="M11705" s="169"/>
      <c r="N11705" s="148"/>
      <c r="O11705" s="106"/>
      <c r="P11705" s="43"/>
      <c r="Q11705" s="205"/>
      <c r="R11705" s="84"/>
      <c r="S11705" s="31"/>
      <c r="T11705" s="31"/>
      <c r="U11705" s="169"/>
      <c r="V11705" s="150"/>
      <c r="W11705" s="141" t="str" cm="1">
        <f t="array" ref="W11705">IF(SUM(LEN(B11705:V11705))=0,"",IF(OR(OR(ISBLANK(F11705),SUM(LEN(C11705),LEN(D11705))=0),AND(NOT(E11705="Unknown"),ISBLANK(J11705)),AND(NOT(O11705="Unknown"),ISBLANK(R11705))),"Missing Information", INDEX(Table15[Entire Service Line Classification], MATCH(SUMIFS(Table15[Unique ID],Table15[System-Owned Portion],E11705,Table15[If Material Anything Other than "Lead" in Column E,Was Material Ever Previously Lead?],G11705,Table15[Customer-Owned Portion],O11705),Table15[Unique ID],0),0)))</f>
        <v/>
      </c>
    </row>
    <row r="11706" spans="2:23" x14ac:dyDescent="0.25">
      <c r="B11706" s="146"/>
      <c r="C11706" s="31"/>
      <c r="D11706" s="31"/>
      <c r="E11706" s="44"/>
      <c r="F11706" s="43"/>
      <c r="G11706" s="84"/>
      <c r="H11706" s="31"/>
      <c r="I11706" s="205"/>
      <c r="J11706" s="84"/>
      <c r="K11706" s="31"/>
      <c r="L11706" s="31"/>
      <c r="M11706" s="169"/>
      <c r="N11706" s="148"/>
      <c r="O11706" s="106"/>
      <c r="P11706" s="43"/>
      <c r="Q11706" s="205"/>
      <c r="R11706" s="84"/>
      <c r="S11706" s="31"/>
      <c r="T11706" s="31"/>
      <c r="U11706" s="169"/>
      <c r="V11706" s="150"/>
      <c r="W11706" s="141" t="str" cm="1">
        <f t="array" ref="W11706">IF(SUM(LEN(B11706:V11706))=0,"",IF(OR(OR(ISBLANK(F11706),SUM(LEN(C11706),LEN(D11706))=0),AND(NOT(E11706="Unknown"),ISBLANK(J11706)),AND(NOT(O11706="Unknown"),ISBLANK(R11706))),"Missing Information", INDEX(Table15[Entire Service Line Classification], MATCH(SUMIFS(Table15[Unique ID],Table15[System-Owned Portion],E11706,Table15[If Material Anything Other than "Lead" in Column E,Was Material Ever Previously Lead?],G11706,Table15[Customer-Owned Portion],O11706),Table15[Unique ID],0),0)))</f>
        <v/>
      </c>
    </row>
    <row r="11707" spans="2:23" x14ac:dyDescent="0.25">
      <c r="B11707" s="146"/>
      <c r="C11707" s="31"/>
      <c r="D11707" s="31"/>
      <c r="E11707" s="44"/>
      <c r="F11707" s="43"/>
      <c r="G11707" s="84"/>
      <c r="H11707" s="31"/>
      <c r="I11707" s="205"/>
      <c r="J11707" s="84"/>
      <c r="K11707" s="31"/>
      <c r="L11707" s="31"/>
      <c r="M11707" s="169"/>
      <c r="N11707" s="148"/>
      <c r="O11707" s="106"/>
      <c r="P11707" s="43"/>
      <c r="Q11707" s="205"/>
      <c r="R11707" s="84"/>
      <c r="S11707" s="31"/>
      <c r="T11707" s="31"/>
      <c r="U11707" s="169"/>
      <c r="V11707" s="150"/>
      <c r="W11707" s="141" t="str" cm="1">
        <f t="array" ref="W11707">IF(SUM(LEN(B11707:V11707))=0,"",IF(OR(OR(ISBLANK(F11707),SUM(LEN(C11707),LEN(D11707))=0),AND(NOT(E11707="Unknown"),ISBLANK(J11707)),AND(NOT(O11707="Unknown"),ISBLANK(R11707))),"Missing Information", INDEX(Table15[Entire Service Line Classification], MATCH(SUMIFS(Table15[Unique ID],Table15[System-Owned Portion],E11707,Table15[If Material Anything Other than "Lead" in Column E,Was Material Ever Previously Lead?],G11707,Table15[Customer-Owned Portion],O11707),Table15[Unique ID],0),0)))</f>
        <v/>
      </c>
    </row>
    <row r="11708" spans="2:23" x14ac:dyDescent="0.25">
      <c r="B11708" s="146"/>
      <c r="C11708" s="31"/>
      <c r="D11708" s="31"/>
      <c r="E11708" s="44"/>
      <c r="F11708" s="43"/>
      <c r="G11708" s="84"/>
      <c r="H11708" s="31"/>
      <c r="I11708" s="205"/>
      <c r="J11708" s="84"/>
      <c r="K11708" s="31"/>
      <c r="L11708" s="31"/>
      <c r="M11708" s="169"/>
      <c r="N11708" s="148"/>
      <c r="O11708" s="106"/>
      <c r="P11708" s="43"/>
      <c r="Q11708" s="205"/>
      <c r="R11708" s="84"/>
      <c r="S11708" s="31"/>
      <c r="T11708" s="31"/>
      <c r="U11708" s="169"/>
      <c r="V11708" s="150"/>
      <c r="W11708" s="141" t="str" cm="1">
        <f t="array" ref="W11708">IF(SUM(LEN(B11708:V11708))=0,"",IF(OR(OR(ISBLANK(F11708),SUM(LEN(C11708),LEN(D11708))=0),AND(NOT(E11708="Unknown"),ISBLANK(J11708)),AND(NOT(O11708="Unknown"),ISBLANK(R11708))),"Missing Information", INDEX(Table15[Entire Service Line Classification], MATCH(SUMIFS(Table15[Unique ID],Table15[System-Owned Portion],E11708,Table15[If Material Anything Other than "Lead" in Column E,Was Material Ever Previously Lead?],G11708,Table15[Customer-Owned Portion],O11708),Table15[Unique ID],0),0)))</f>
        <v/>
      </c>
    </row>
    <row r="11709" spans="2:23" x14ac:dyDescent="0.25">
      <c r="B11709" s="146"/>
      <c r="C11709" s="31"/>
      <c r="D11709" s="31"/>
      <c r="E11709" s="44"/>
      <c r="F11709" s="43"/>
      <c r="G11709" s="84"/>
      <c r="H11709" s="31"/>
      <c r="I11709" s="205"/>
      <c r="J11709" s="84"/>
      <c r="K11709" s="31"/>
      <c r="L11709" s="31"/>
      <c r="M11709" s="169"/>
      <c r="N11709" s="148"/>
      <c r="O11709" s="106"/>
      <c r="P11709" s="43"/>
      <c r="Q11709" s="205"/>
      <c r="R11709" s="84"/>
      <c r="S11709" s="31"/>
      <c r="T11709" s="31"/>
      <c r="U11709" s="169"/>
      <c r="V11709" s="150"/>
      <c r="W11709" s="141" t="str" cm="1">
        <f t="array" ref="W11709">IF(SUM(LEN(B11709:V11709))=0,"",IF(OR(OR(ISBLANK(F11709),SUM(LEN(C11709),LEN(D11709))=0),AND(NOT(E11709="Unknown"),ISBLANK(J11709)),AND(NOT(O11709="Unknown"),ISBLANK(R11709))),"Missing Information", INDEX(Table15[Entire Service Line Classification], MATCH(SUMIFS(Table15[Unique ID],Table15[System-Owned Portion],E11709,Table15[If Material Anything Other than "Lead" in Column E,Was Material Ever Previously Lead?],G11709,Table15[Customer-Owned Portion],O11709),Table15[Unique ID],0),0)))</f>
        <v/>
      </c>
    </row>
    <row r="11710" spans="2:23" x14ac:dyDescent="0.25">
      <c r="B11710" s="146"/>
      <c r="C11710" s="31"/>
      <c r="D11710" s="31"/>
      <c r="E11710" s="44"/>
      <c r="F11710" s="43"/>
      <c r="G11710" s="84"/>
      <c r="H11710" s="31"/>
      <c r="I11710" s="205"/>
      <c r="J11710" s="84"/>
      <c r="K11710" s="31"/>
      <c r="L11710" s="31"/>
      <c r="M11710" s="169"/>
      <c r="N11710" s="148"/>
      <c r="O11710" s="106"/>
      <c r="P11710" s="43"/>
      <c r="Q11710" s="205"/>
      <c r="R11710" s="84"/>
      <c r="S11710" s="31"/>
      <c r="T11710" s="31"/>
      <c r="U11710" s="169"/>
      <c r="V11710" s="150"/>
      <c r="W11710" s="141" t="str" cm="1">
        <f t="array" ref="W11710">IF(SUM(LEN(B11710:V11710))=0,"",IF(OR(OR(ISBLANK(F11710),SUM(LEN(C11710),LEN(D11710))=0),AND(NOT(E11710="Unknown"),ISBLANK(J11710)),AND(NOT(O11710="Unknown"),ISBLANK(R11710))),"Missing Information", INDEX(Table15[Entire Service Line Classification], MATCH(SUMIFS(Table15[Unique ID],Table15[System-Owned Portion],E11710,Table15[If Material Anything Other than "Lead" in Column E,Was Material Ever Previously Lead?],G11710,Table15[Customer-Owned Portion],O11710),Table15[Unique ID],0),0)))</f>
        <v/>
      </c>
    </row>
    <row r="11711" spans="2:23" x14ac:dyDescent="0.25">
      <c r="B11711" s="146"/>
      <c r="C11711" s="31"/>
      <c r="D11711" s="31"/>
      <c r="E11711" s="44"/>
      <c r="F11711" s="43"/>
      <c r="G11711" s="84"/>
      <c r="H11711" s="31"/>
      <c r="I11711" s="205"/>
      <c r="J11711" s="84"/>
      <c r="K11711" s="31"/>
      <c r="L11711" s="31"/>
      <c r="M11711" s="169"/>
      <c r="N11711" s="148"/>
      <c r="O11711" s="106"/>
      <c r="P11711" s="43"/>
      <c r="Q11711" s="205"/>
      <c r="R11711" s="84"/>
      <c r="S11711" s="31"/>
      <c r="T11711" s="31"/>
      <c r="U11711" s="169"/>
      <c r="V11711" s="150"/>
      <c r="W11711" s="141" t="str" cm="1">
        <f t="array" ref="W11711">IF(SUM(LEN(B11711:V11711))=0,"",IF(OR(OR(ISBLANK(F11711),SUM(LEN(C11711),LEN(D11711))=0),AND(NOT(E11711="Unknown"),ISBLANK(J11711)),AND(NOT(O11711="Unknown"),ISBLANK(R11711))),"Missing Information", INDEX(Table15[Entire Service Line Classification], MATCH(SUMIFS(Table15[Unique ID],Table15[System-Owned Portion],E11711,Table15[If Material Anything Other than "Lead" in Column E,Was Material Ever Previously Lead?],G11711,Table15[Customer-Owned Portion],O11711),Table15[Unique ID],0),0)))</f>
        <v/>
      </c>
    </row>
    <row r="11712" spans="2:23" x14ac:dyDescent="0.25">
      <c r="B11712" s="146"/>
      <c r="C11712" s="31"/>
      <c r="D11712" s="31"/>
      <c r="E11712" s="44"/>
      <c r="F11712" s="43"/>
      <c r="G11712" s="84"/>
      <c r="H11712" s="31"/>
      <c r="I11712" s="205"/>
      <c r="J11712" s="84"/>
      <c r="K11712" s="31"/>
      <c r="L11712" s="31"/>
      <c r="M11712" s="169"/>
      <c r="N11712" s="148"/>
      <c r="O11712" s="106"/>
      <c r="P11712" s="43"/>
      <c r="Q11712" s="205"/>
      <c r="R11712" s="84"/>
      <c r="S11712" s="31"/>
      <c r="T11712" s="31"/>
      <c r="U11712" s="169"/>
      <c r="V11712" s="150"/>
      <c r="W11712" s="141" t="str" cm="1">
        <f t="array" ref="W11712">IF(SUM(LEN(B11712:V11712))=0,"",IF(OR(OR(ISBLANK(F11712),SUM(LEN(C11712),LEN(D11712))=0),AND(NOT(E11712="Unknown"),ISBLANK(J11712)),AND(NOT(O11712="Unknown"),ISBLANK(R11712))),"Missing Information", INDEX(Table15[Entire Service Line Classification], MATCH(SUMIFS(Table15[Unique ID],Table15[System-Owned Portion],E11712,Table15[If Material Anything Other than "Lead" in Column E,Was Material Ever Previously Lead?],G11712,Table15[Customer-Owned Portion],O11712),Table15[Unique ID],0),0)))</f>
        <v/>
      </c>
    </row>
    <row r="11713" spans="2:23" x14ac:dyDescent="0.25">
      <c r="B11713" s="146"/>
      <c r="C11713" s="31"/>
      <c r="D11713" s="31"/>
      <c r="E11713" s="44"/>
      <c r="F11713" s="43"/>
      <c r="G11713" s="84"/>
      <c r="H11713" s="31"/>
      <c r="I11713" s="205"/>
      <c r="J11713" s="84"/>
      <c r="K11713" s="31"/>
      <c r="L11713" s="31"/>
      <c r="M11713" s="169"/>
      <c r="N11713" s="148"/>
      <c r="O11713" s="106"/>
      <c r="P11713" s="43"/>
      <c r="Q11713" s="205"/>
      <c r="R11713" s="84"/>
      <c r="S11713" s="31"/>
      <c r="T11713" s="31"/>
      <c r="U11713" s="169"/>
      <c r="V11713" s="150"/>
      <c r="W11713" s="141" t="str" cm="1">
        <f t="array" ref="W11713">IF(SUM(LEN(B11713:V11713))=0,"",IF(OR(OR(ISBLANK(F11713),SUM(LEN(C11713),LEN(D11713))=0),AND(NOT(E11713="Unknown"),ISBLANK(J11713)),AND(NOT(O11713="Unknown"),ISBLANK(R11713))),"Missing Information", INDEX(Table15[Entire Service Line Classification], MATCH(SUMIFS(Table15[Unique ID],Table15[System-Owned Portion],E11713,Table15[If Material Anything Other than "Lead" in Column E,Was Material Ever Previously Lead?],G11713,Table15[Customer-Owned Portion],O11713),Table15[Unique ID],0),0)))</f>
        <v/>
      </c>
    </row>
    <row r="11714" spans="2:23" x14ac:dyDescent="0.25">
      <c r="B11714" s="146"/>
      <c r="C11714" s="31"/>
      <c r="D11714" s="31"/>
      <c r="E11714" s="44"/>
      <c r="F11714" s="43"/>
      <c r="G11714" s="84"/>
      <c r="H11714" s="31"/>
      <c r="I11714" s="205"/>
      <c r="J11714" s="84"/>
      <c r="K11714" s="31"/>
      <c r="L11714" s="31"/>
      <c r="M11714" s="169"/>
      <c r="N11714" s="148"/>
      <c r="O11714" s="106"/>
      <c r="P11714" s="43"/>
      <c r="Q11714" s="205"/>
      <c r="R11714" s="84"/>
      <c r="S11714" s="31"/>
      <c r="T11714" s="31"/>
      <c r="U11714" s="169"/>
      <c r="V11714" s="150"/>
      <c r="W11714" s="141" t="str" cm="1">
        <f t="array" ref="W11714">IF(SUM(LEN(B11714:V11714))=0,"",IF(OR(OR(ISBLANK(F11714),SUM(LEN(C11714),LEN(D11714))=0),AND(NOT(E11714="Unknown"),ISBLANK(J11714)),AND(NOT(O11714="Unknown"),ISBLANK(R11714))),"Missing Information", INDEX(Table15[Entire Service Line Classification], MATCH(SUMIFS(Table15[Unique ID],Table15[System-Owned Portion],E11714,Table15[If Material Anything Other than "Lead" in Column E,Was Material Ever Previously Lead?],G11714,Table15[Customer-Owned Portion],O11714),Table15[Unique ID],0),0)))</f>
        <v/>
      </c>
    </row>
    <row r="11715" spans="2:23" x14ac:dyDescent="0.25">
      <c r="B11715" s="146"/>
      <c r="C11715" s="31"/>
      <c r="D11715" s="31"/>
      <c r="E11715" s="44"/>
      <c r="F11715" s="43"/>
      <c r="G11715" s="84"/>
      <c r="H11715" s="31"/>
      <c r="I11715" s="205"/>
      <c r="J11715" s="84"/>
      <c r="K11715" s="31"/>
      <c r="L11715" s="31"/>
      <c r="M11715" s="169"/>
      <c r="N11715" s="148"/>
      <c r="O11715" s="106"/>
      <c r="P11715" s="43"/>
      <c r="Q11715" s="205"/>
      <c r="R11715" s="84"/>
      <c r="S11715" s="31"/>
      <c r="T11715" s="31"/>
      <c r="U11715" s="169"/>
      <c r="V11715" s="150"/>
      <c r="W11715" s="141" t="str" cm="1">
        <f t="array" ref="W11715">IF(SUM(LEN(B11715:V11715))=0,"",IF(OR(OR(ISBLANK(F11715),SUM(LEN(C11715),LEN(D11715))=0),AND(NOT(E11715="Unknown"),ISBLANK(J11715)),AND(NOT(O11715="Unknown"),ISBLANK(R11715))),"Missing Information", INDEX(Table15[Entire Service Line Classification], MATCH(SUMIFS(Table15[Unique ID],Table15[System-Owned Portion],E11715,Table15[If Material Anything Other than "Lead" in Column E,Was Material Ever Previously Lead?],G11715,Table15[Customer-Owned Portion],O11715),Table15[Unique ID],0),0)))</f>
        <v/>
      </c>
    </row>
    <row r="11716" spans="2:23" x14ac:dyDescent="0.25">
      <c r="B11716" s="146"/>
      <c r="C11716" s="31"/>
      <c r="D11716" s="31"/>
      <c r="E11716" s="44"/>
      <c r="F11716" s="43"/>
      <c r="G11716" s="84"/>
      <c r="H11716" s="31"/>
      <c r="I11716" s="205"/>
      <c r="J11716" s="84"/>
      <c r="K11716" s="31"/>
      <c r="L11716" s="31"/>
      <c r="M11716" s="169"/>
      <c r="N11716" s="148"/>
      <c r="O11716" s="106"/>
      <c r="P11716" s="43"/>
      <c r="Q11716" s="205"/>
      <c r="R11716" s="84"/>
      <c r="S11716" s="31"/>
      <c r="T11716" s="31"/>
      <c r="U11716" s="169"/>
      <c r="V11716" s="150"/>
      <c r="W11716" s="141" t="str" cm="1">
        <f t="array" ref="W11716">IF(SUM(LEN(B11716:V11716))=0,"",IF(OR(OR(ISBLANK(F11716),SUM(LEN(C11716),LEN(D11716))=0),AND(NOT(E11716="Unknown"),ISBLANK(J11716)),AND(NOT(O11716="Unknown"),ISBLANK(R11716))),"Missing Information", INDEX(Table15[Entire Service Line Classification], MATCH(SUMIFS(Table15[Unique ID],Table15[System-Owned Portion],E11716,Table15[If Material Anything Other than "Lead" in Column E,Was Material Ever Previously Lead?],G11716,Table15[Customer-Owned Portion],O11716),Table15[Unique ID],0),0)))</f>
        <v/>
      </c>
    </row>
    <row r="11717" spans="2:23" x14ac:dyDescent="0.25">
      <c r="B11717" s="146"/>
      <c r="C11717" s="31"/>
      <c r="D11717" s="31"/>
      <c r="E11717" s="44"/>
      <c r="F11717" s="43"/>
      <c r="G11717" s="84"/>
      <c r="H11717" s="31"/>
      <c r="I11717" s="205"/>
      <c r="J11717" s="84"/>
      <c r="K11717" s="31"/>
      <c r="L11717" s="31"/>
      <c r="M11717" s="169"/>
      <c r="N11717" s="148"/>
      <c r="O11717" s="106"/>
      <c r="P11717" s="43"/>
      <c r="Q11717" s="205"/>
      <c r="R11717" s="84"/>
      <c r="S11717" s="31"/>
      <c r="T11717" s="31"/>
      <c r="U11717" s="169"/>
      <c r="V11717" s="150"/>
      <c r="W11717" s="141" t="str" cm="1">
        <f t="array" ref="W11717">IF(SUM(LEN(B11717:V11717))=0,"",IF(OR(OR(ISBLANK(F11717),SUM(LEN(C11717),LEN(D11717))=0),AND(NOT(E11717="Unknown"),ISBLANK(J11717)),AND(NOT(O11717="Unknown"),ISBLANK(R11717))),"Missing Information", INDEX(Table15[Entire Service Line Classification], MATCH(SUMIFS(Table15[Unique ID],Table15[System-Owned Portion],E11717,Table15[If Material Anything Other than "Lead" in Column E,Was Material Ever Previously Lead?],G11717,Table15[Customer-Owned Portion],O11717),Table15[Unique ID],0),0)))</f>
        <v/>
      </c>
    </row>
    <row r="11718" spans="2:23" x14ac:dyDescent="0.25">
      <c r="B11718" s="146"/>
      <c r="C11718" s="31"/>
      <c r="D11718" s="31"/>
      <c r="E11718" s="44"/>
      <c r="F11718" s="43"/>
      <c r="G11718" s="84"/>
      <c r="H11718" s="31"/>
      <c r="I11718" s="205"/>
      <c r="J11718" s="84"/>
      <c r="K11718" s="31"/>
      <c r="L11718" s="31"/>
      <c r="M11718" s="169"/>
      <c r="N11718" s="148"/>
      <c r="O11718" s="106"/>
      <c r="P11718" s="43"/>
      <c r="Q11718" s="205"/>
      <c r="R11718" s="84"/>
      <c r="S11718" s="31"/>
      <c r="T11718" s="31"/>
      <c r="U11718" s="169"/>
      <c r="V11718" s="150"/>
      <c r="W11718" s="141" t="str" cm="1">
        <f t="array" ref="W11718">IF(SUM(LEN(B11718:V11718))=0,"",IF(OR(OR(ISBLANK(F11718),SUM(LEN(C11718),LEN(D11718))=0),AND(NOT(E11718="Unknown"),ISBLANK(J11718)),AND(NOT(O11718="Unknown"),ISBLANK(R11718))),"Missing Information", INDEX(Table15[Entire Service Line Classification], MATCH(SUMIFS(Table15[Unique ID],Table15[System-Owned Portion],E11718,Table15[If Material Anything Other than "Lead" in Column E,Was Material Ever Previously Lead?],G11718,Table15[Customer-Owned Portion],O11718),Table15[Unique ID],0),0)))</f>
        <v/>
      </c>
    </row>
    <row r="11719" spans="2:23" x14ac:dyDescent="0.25">
      <c r="B11719" s="146"/>
      <c r="C11719" s="31"/>
      <c r="D11719" s="31"/>
      <c r="E11719" s="44"/>
      <c r="F11719" s="43"/>
      <c r="G11719" s="84"/>
      <c r="H11719" s="31"/>
      <c r="I11719" s="205"/>
      <c r="J11719" s="84"/>
      <c r="K11719" s="31"/>
      <c r="L11719" s="31"/>
      <c r="M11719" s="169"/>
      <c r="N11719" s="148"/>
      <c r="O11719" s="106"/>
      <c r="P11719" s="43"/>
      <c r="Q11719" s="205"/>
      <c r="R11719" s="84"/>
      <c r="S11719" s="31"/>
      <c r="T11719" s="31"/>
      <c r="U11719" s="169"/>
      <c r="V11719" s="150"/>
      <c r="W11719" s="141" t="str" cm="1">
        <f t="array" ref="W11719">IF(SUM(LEN(B11719:V11719))=0,"",IF(OR(OR(ISBLANK(F11719),SUM(LEN(C11719),LEN(D11719))=0),AND(NOT(E11719="Unknown"),ISBLANK(J11719)),AND(NOT(O11719="Unknown"),ISBLANK(R11719))),"Missing Information", INDEX(Table15[Entire Service Line Classification], MATCH(SUMIFS(Table15[Unique ID],Table15[System-Owned Portion],E11719,Table15[If Material Anything Other than "Lead" in Column E,Was Material Ever Previously Lead?],G11719,Table15[Customer-Owned Portion],O11719),Table15[Unique ID],0),0)))</f>
        <v/>
      </c>
    </row>
    <row r="11720" spans="2:23" x14ac:dyDescent="0.25">
      <c r="B11720" s="146"/>
      <c r="C11720" s="31"/>
      <c r="D11720" s="31"/>
      <c r="E11720" s="44"/>
      <c r="F11720" s="43"/>
      <c r="G11720" s="84"/>
      <c r="H11720" s="31"/>
      <c r="I11720" s="205"/>
      <c r="J11720" s="84"/>
      <c r="K11720" s="31"/>
      <c r="L11720" s="31"/>
      <c r="M11720" s="169"/>
      <c r="N11720" s="148"/>
      <c r="O11720" s="106"/>
      <c r="P11720" s="43"/>
      <c r="Q11720" s="205"/>
      <c r="R11720" s="84"/>
      <c r="S11720" s="31"/>
      <c r="T11720" s="31"/>
      <c r="U11720" s="169"/>
      <c r="V11720" s="150"/>
      <c r="W11720" s="141" t="str" cm="1">
        <f t="array" ref="W11720">IF(SUM(LEN(B11720:V11720))=0,"",IF(OR(OR(ISBLANK(F11720),SUM(LEN(C11720),LEN(D11720))=0),AND(NOT(E11720="Unknown"),ISBLANK(J11720)),AND(NOT(O11720="Unknown"),ISBLANK(R11720))),"Missing Information", INDEX(Table15[Entire Service Line Classification], MATCH(SUMIFS(Table15[Unique ID],Table15[System-Owned Portion],E11720,Table15[If Material Anything Other than "Lead" in Column E,Was Material Ever Previously Lead?],G11720,Table15[Customer-Owned Portion],O11720),Table15[Unique ID],0),0)))</f>
        <v/>
      </c>
    </row>
    <row r="11721" spans="2:23" x14ac:dyDescent="0.25">
      <c r="B11721" s="146"/>
      <c r="C11721" s="31"/>
      <c r="D11721" s="31"/>
      <c r="E11721" s="44"/>
      <c r="F11721" s="43"/>
      <c r="G11721" s="84"/>
      <c r="H11721" s="31"/>
      <c r="I11721" s="205"/>
      <c r="J11721" s="84"/>
      <c r="K11721" s="31"/>
      <c r="L11721" s="31"/>
      <c r="M11721" s="169"/>
      <c r="N11721" s="148"/>
      <c r="O11721" s="106"/>
      <c r="P11721" s="43"/>
      <c r="Q11721" s="205"/>
      <c r="R11721" s="84"/>
      <c r="S11721" s="31"/>
      <c r="T11721" s="31"/>
      <c r="U11721" s="169"/>
      <c r="V11721" s="150"/>
      <c r="W11721" s="141" t="str" cm="1">
        <f t="array" ref="W11721">IF(SUM(LEN(B11721:V11721))=0,"",IF(OR(OR(ISBLANK(F11721),SUM(LEN(C11721),LEN(D11721))=0),AND(NOT(E11721="Unknown"),ISBLANK(J11721)),AND(NOT(O11721="Unknown"),ISBLANK(R11721))),"Missing Information", INDEX(Table15[Entire Service Line Classification], MATCH(SUMIFS(Table15[Unique ID],Table15[System-Owned Portion],E11721,Table15[If Material Anything Other than "Lead" in Column E,Was Material Ever Previously Lead?],G11721,Table15[Customer-Owned Portion],O11721),Table15[Unique ID],0),0)))</f>
        <v/>
      </c>
    </row>
    <row r="11722" spans="2:23" x14ac:dyDescent="0.25">
      <c r="B11722" s="146"/>
      <c r="C11722" s="31"/>
      <c r="D11722" s="31"/>
      <c r="E11722" s="44"/>
      <c r="F11722" s="43"/>
      <c r="G11722" s="84"/>
      <c r="H11722" s="31"/>
      <c r="I11722" s="205"/>
      <c r="J11722" s="84"/>
      <c r="K11722" s="31"/>
      <c r="L11722" s="31"/>
      <c r="M11722" s="169"/>
      <c r="N11722" s="148"/>
      <c r="O11722" s="106"/>
      <c r="P11722" s="43"/>
      <c r="Q11722" s="205"/>
      <c r="R11722" s="84"/>
      <c r="S11722" s="31"/>
      <c r="T11722" s="31"/>
      <c r="U11722" s="169"/>
      <c r="V11722" s="150"/>
      <c r="W11722" s="141" t="str" cm="1">
        <f t="array" ref="W11722">IF(SUM(LEN(B11722:V11722))=0,"",IF(OR(OR(ISBLANK(F11722),SUM(LEN(C11722),LEN(D11722))=0),AND(NOT(E11722="Unknown"),ISBLANK(J11722)),AND(NOT(O11722="Unknown"),ISBLANK(R11722))),"Missing Information", INDEX(Table15[Entire Service Line Classification], MATCH(SUMIFS(Table15[Unique ID],Table15[System-Owned Portion],E11722,Table15[If Material Anything Other than "Lead" in Column E,Was Material Ever Previously Lead?],G11722,Table15[Customer-Owned Portion],O11722),Table15[Unique ID],0),0)))</f>
        <v/>
      </c>
    </row>
    <row r="11723" spans="2:23" x14ac:dyDescent="0.25">
      <c r="B11723" s="146"/>
      <c r="C11723" s="31"/>
      <c r="D11723" s="31"/>
      <c r="E11723" s="44"/>
      <c r="F11723" s="43"/>
      <c r="G11723" s="84"/>
      <c r="H11723" s="31"/>
      <c r="I11723" s="205"/>
      <c r="J11723" s="84"/>
      <c r="K11723" s="31"/>
      <c r="L11723" s="31"/>
      <c r="M11723" s="169"/>
      <c r="N11723" s="148"/>
      <c r="O11723" s="106"/>
      <c r="P11723" s="43"/>
      <c r="Q11723" s="205"/>
      <c r="R11723" s="84"/>
      <c r="S11723" s="31"/>
      <c r="T11723" s="31"/>
      <c r="U11723" s="169"/>
      <c r="V11723" s="150"/>
      <c r="W11723" s="141" t="str" cm="1">
        <f t="array" ref="W11723">IF(SUM(LEN(B11723:V11723))=0,"",IF(OR(OR(ISBLANK(F11723),SUM(LEN(C11723),LEN(D11723))=0),AND(NOT(E11723="Unknown"),ISBLANK(J11723)),AND(NOT(O11723="Unknown"),ISBLANK(R11723))),"Missing Information", INDEX(Table15[Entire Service Line Classification], MATCH(SUMIFS(Table15[Unique ID],Table15[System-Owned Portion],E11723,Table15[If Material Anything Other than "Lead" in Column E,Was Material Ever Previously Lead?],G11723,Table15[Customer-Owned Portion],O11723),Table15[Unique ID],0),0)))</f>
        <v/>
      </c>
    </row>
    <row r="11724" spans="2:23" x14ac:dyDescent="0.25">
      <c r="B11724" s="146"/>
      <c r="C11724" s="31"/>
      <c r="D11724" s="31"/>
      <c r="E11724" s="44"/>
      <c r="F11724" s="43"/>
      <c r="G11724" s="84"/>
      <c r="H11724" s="31"/>
      <c r="I11724" s="205"/>
      <c r="J11724" s="84"/>
      <c r="K11724" s="31"/>
      <c r="L11724" s="31"/>
      <c r="M11724" s="169"/>
      <c r="N11724" s="148"/>
      <c r="O11724" s="106"/>
      <c r="P11724" s="43"/>
      <c r="Q11724" s="205"/>
      <c r="R11724" s="84"/>
      <c r="S11724" s="31"/>
      <c r="T11724" s="31"/>
      <c r="U11724" s="169"/>
      <c r="V11724" s="150"/>
      <c r="W11724" s="141" t="str" cm="1">
        <f t="array" ref="W11724">IF(SUM(LEN(B11724:V11724))=0,"",IF(OR(OR(ISBLANK(F11724),SUM(LEN(C11724),LEN(D11724))=0),AND(NOT(E11724="Unknown"),ISBLANK(J11724)),AND(NOT(O11724="Unknown"),ISBLANK(R11724))),"Missing Information", INDEX(Table15[Entire Service Line Classification], MATCH(SUMIFS(Table15[Unique ID],Table15[System-Owned Portion],E11724,Table15[If Material Anything Other than "Lead" in Column E,Was Material Ever Previously Lead?],G11724,Table15[Customer-Owned Portion],O11724),Table15[Unique ID],0),0)))</f>
        <v/>
      </c>
    </row>
    <row r="11725" spans="2:23" x14ac:dyDescent="0.25">
      <c r="B11725" s="146"/>
      <c r="C11725" s="31"/>
      <c r="D11725" s="31"/>
      <c r="E11725" s="44"/>
      <c r="F11725" s="43"/>
      <c r="G11725" s="84"/>
      <c r="H11725" s="31"/>
      <c r="I11725" s="205"/>
      <c r="J11725" s="84"/>
      <c r="K11725" s="31"/>
      <c r="L11725" s="31"/>
      <c r="M11725" s="169"/>
      <c r="N11725" s="148"/>
      <c r="O11725" s="106"/>
      <c r="P11725" s="43"/>
      <c r="Q11725" s="205"/>
      <c r="R11725" s="84"/>
      <c r="S11725" s="31"/>
      <c r="T11725" s="31"/>
      <c r="U11725" s="169"/>
      <c r="V11725" s="150"/>
      <c r="W11725" s="141" t="str" cm="1">
        <f t="array" ref="W11725">IF(SUM(LEN(B11725:V11725))=0,"",IF(OR(OR(ISBLANK(F11725),SUM(LEN(C11725),LEN(D11725))=0),AND(NOT(E11725="Unknown"),ISBLANK(J11725)),AND(NOT(O11725="Unknown"),ISBLANK(R11725))),"Missing Information", INDEX(Table15[Entire Service Line Classification], MATCH(SUMIFS(Table15[Unique ID],Table15[System-Owned Portion],E11725,Table15[If Material Anything Other than "Lead" in Column E,Was Material Ever Previously Lead?],G11725,Table15[Customer-Owned Portion],O11725),Table15[Unique ID],0),0)))</f>
        <v/>
      </c>
    </row>
    <row r="11726" spans="2:23" x14ac:dyDescent="0.25">
      <c r="B11726" s="146"/>
      <c r="C11726" s="31"/>
      <c r="D11726" s="31"/>
      <c r="E11726" s="44"/>
      <c r="F11726" s="43"/>
      <c r="G11726" s="84"/>
      <c r="H11726" s="31"/>
      <c r="I11726" s="205"/>
      <c r="J11726" s="84"/>
      <c r="K11726" s="31"/>
      <c r="L11726" s="31"/>
      <c r="M11726" s="169"/>
      <c r="N11726" s="148"/>
      <c r="O11726" s="106"/>
      <c r="P11726" s="43"/>
      <c r="Q11726" s="205"/>
      <c r="R11726" s="84"/>
      <c r="S11726" s="31"/>
      <c r="T11726" s="31"/>
      <c r="U11726" s="169"/>
      <c r="V11726" s="150"/>
      <c r="W11726" s="141" t="str" cm="1">
        <f t="array" ref="W11726">IF(SUM(LEN(B11726:V11726))=0,"",IF(OR(OR(ISBLANK(F11726),SUM(LEN(C11726),LEN(D11726))=0),AND(NOT(E11726="Unknown"),ISBLANK(J11726)),AND(NOT(O11726="Unknown"),ISBLANK(R11726))),"Missing Information", INDEX(Table15[Entire Service Line Classification], MATCH(SUMIFS(Table15[Unique ID],Table15[System-Owned Portion],E11726,Table15[If Material Anything Other than "Lead" in Column E,Was Material Ever Previously Lead?],G11726,Table15[Customer-Owned Portion],O11726),Table15[Unique ID],0),0)))</f>
        <v/>
      </c>
    </row>
    <row r="11727" spans="2:23" x14ac:dyDescent="0.25">
      <c r="B11727" s="146"/>
      <c r="C11727" s="31"/>
      <c r="D11727" s="31"/>
      <c r="E11727" s="44"/>
      <c r="F11727" s="43"/>
      <c r="G11727" s="84"/>
      <c r="H11727" s="31"/>
      <c r="I11727" s="205"/>
      <c r="J11727" s="84"/>
      <c r="K11727" s="31"/>
      <c r="L11727" s="31"/>
      <c r="M11727" s="169"/>
      <c r="N11727" s="148"/>
      <c r="O11727" s="106"/>
      <c r="P11727" s="43"/>
      <c r="Q11727" s="205"/>
      <c r="R11727" s="84"/>
      <c r="S11727" s="31"/>
      <c r="T11727" s="31"/>
      <c r="U11727" s="169"/>
      <c r="V11727" s="150"/>
      <c r="W11727" s="141" t="str" cm="1">
        <f t="array" ref="W11727">IF(SUM(LEN(B11727:V11727))=0,"",IF(OR(OR(ISBLANK(F11727),SUM(LEN(C11727),LEN(D11727))=0),AND(NOT(E11727="Unknown"),ISBLANK(J11727)),AND(NOT(O11727="Unknown"),ISBLANK(R11727))),"Missing Information", INDEX(Table15[Entire Service Line Classification], MATCH(SUMIFS(Table15[Unique ID],Table15[System-Owned Portion],E11727,Table15[If Material Anything Other than "Lead" in Column E,Was Material Ever Previously Lead?],G11727,Table15[Customer-Owned Portion],O11727),Table15[Unique ID],0),0)))</f>
        <v/>
      </c>
    </row>
    <row r="11728" spans="2:23" x14ac:dyDescent="0.25">
      <c r="B11728" s="146"/>
      <c r="C11728" s="31"/>
      <c r="D11728" s="31"/>
      <c r="E11728" s="44"/>
      <c r="F11728" s="43"/>
      <c r="G11728" s="84"/>
      <c r="H11728" s="31"/>
      <c r="I11728" s="205"/>
      <c r="J11728" s="84"/>
      <c r="K11728" s="31"/>
      <c r="L11728" s="31"/>
      <c r="M11728" s="169"/>
      <c r="N11728" s="148"/>
      <c r="O11728" s="106"/>
      <c r="P11728" s="43"/>
      <c r="Q11728" s="205"/>
      <c r="R11728" s="84"/>
      <c r="S11728" s="31"/>
      <c r="T11728" s="31"/>
      <c r="U11728" s="169"/>
      <c r="V11728" s="150"/>
      <c r="W11728" s="141" t="str" cm="1">
        <f t="array" ref="W11728">IF(SUM(LEN(B11728:V11728))=0,"",IF(OR(OR(ISBLANK(F11728),SUM(LEN(C11728),LEN(D11728))=0),AND(NOT(E11728="Unknown"),ISBLANK(J11728)),AND(NOT(O11728="Unknown"),ISBLANK(R11728))),"Missing Information", INDEX(Table15[Entire Service Line Classification], MATCH(SUMIFS(Table15[Unique ID],Table15[System-Owned Portion],E11728,Table15[If Material Anything Other than "Lead" in Column E,Was Material Ever Previously Lead?],G11728,Table15[Customer-Owned Portion],O11728),Table15[Unique ID],0),0)))</f>
        <v/>
      </c>
    </row>
    <row r="11729" spans="2:23" x14ac:dyDescent="0.25">
      <c r="B11729" s="146"/>
      <c r="C11729" s="31"/>
      <c r="D11729" s="31"/>
      <c r="E11729" s="44"/>
      <c r="F11729" s="43"/>
      <c r="G11729" s="84"/>
      <c r="H11729" s="31"/>
      <c r="I11729" s="205"/>
      <c r="J11729" s="84"/>
      <c r="K11729" s="31"/>
      <c r="L11729" s="31"/>
      <c r="M11729" s="169"/>
      <c r="N11729" s="148"/>
      <c r="O11729" s="106"/>
      <c r="P11729" s="43"/>
      <c r="Q11729" s="205"/>
      <c r="R11729" s="84"/>
      <c r="S11729" s="31"/>
      <c r="T11729" s="31"/>
      <c r="U11729" s="169"/>
      <c r="V11729" s="150"/>
      <c r="W11729" s="141" t="str" cm="1">
        <f t="array" ref="W11729">IF(SUM(LEN(B11729:V11729))=0,"",IF(OR(OR(ISBLANK(F11729),SUM(LEN(C11729),LEN(D11729))=0),AND(NOT(E11729="Unknown"),ISBLANK(J11729)),AND(NOT(O11729="Unknown"),ISBLANK(R11729))),"Missing Information", INDEX(Table15[Entire Service Line Classification], MATCH(SUMIFS(Table15[Unique ID],Table15[System-Owned Portion],E11729,Table15[If Material Anything Other than "Lead" in Column E,Was Material Ever Previously Lead?],G11729,Table15[Customer-Owned Portion],O11729),Table15[Unique ID],0),0)))</f>
        <v/>
      </c>
    </row>
    <row r="11730" spans="2:23" x14ac:dyDescent="0.25">
      <c r="B11730" s="146"/>
      <c r="C11730" s="31"/>
      <c r="D11730" s="31"/>
      <c r="E11730" s="44"/>
      <c r="F11730" s="43"/>
      <c r="G11730" s="84"/>
      <c r="H11730" s="31"/>
      <c r="I11730" s="205"/>
      <c r="J11730" s="84"/>
      <c r="K11730" s="31"/>
      <c r="L11730" s="31"/>
      <c r="M11730" s="169"/>
      <c r="N11730" s="148"/>
      <c r="O11730" s="106"/>
      <c r="P11730" s="43"/>
      <c r="Q11730" s="205"/>
      <c r="R11730" s="84"/>
      <c r="S11730" s="31"/>
      <c r="T11730" s="31"/>
      <c r="U11730" s="169"/>
      <c r="V11730" s="150"/>
      <c r="W11730" s="141" t="str" cm="1">
        <f t="array" ref="W11730">IF(SUM(LEN(B11730:V11730))=0,"",IF(OR(OR(ISBLANK(F11730),SUM(LEN(C11730),LEN(D11730))=0),AND(NOT(E11730="Unknown"),ISBLANK(J11730)),AND(NOT(O11730="Unknown"),ISBLANK(R11730))),"Missing Information", INDEX(Table15[Entire Service Line Classification], MATCH(SUMIFS(Table15[Unique ID],Table15[System-Owned Portion],E11730,Table15[If Material Anything Other than "Lead" in Column E,Was Material Ever Previously Lead?],G11730,Table15[Customer-Owned Portion],O11730),Table15[Unique ID],0),0)))</f>
        <v/>
      </c>
    </row>
    <row r="11731" spans="2:23" x14ac:dyDescent="0.25">
      <c r="B11731" s="146"/>
      <c r="C11731" s="31"/>
      <c r="D11731" s="31"/>
      <c r="E11731" s="44"/>
      <c r="F11731" s="43"/>
      <c r="G11731" s="84"/>
      <c r="H11731" s="31"/>
      <c r="I11731" s="205"/>
      <c r="J11731" s="84"/>
      <c r="K11731" s="31"/>
      <c r="L11731" s="31"/>
      <c r="M11731" s="169"/>
      <c r="N11731" s="148"/>
      <c r="O11731" s="106"/>
      <c r="P11731" s="43"/>
      <c r="Q11731" s="205"/>
      <c r="R11731" s="84"/>
      <c r="S11731" s="31"/>
      <c r="T11731" s="31"/>
      <c r="U11731" s="169"/>
      <c r="V11731" s="150"/>
      <c r="W11731" s="141" t="str" cm="1">
        <f t="array" ref="W11731">IF(SUM(LEN(B11731:V11731))=0,"",IF(OR(OR(ISBLANK(F11731),SUM(LEN(C11731),LEN(D11731))=0),AND(NOT(E11731="Unknown"),ISBLANK(J11731)),AND(NOT(O11731="Unknown"),ISBLANK(R11731))),"Missing Information", INDEX(Table15[Entire Service Line Classification], MATCH(SUMIFS(Table15[Unique ID],Table15[System-Owned Portion],E11731,Table15[If Material Anything Other than "Lead" in Column E,Was Material Ever Previously Lead?],G11731,Table15[Customer-Owned Portion],O11731),Table15[Unique ID],0),0)))</f>
        <v/>
      </c>
    </row>
    <row r="11732" spans="2:23" x14ac:dyDescent="0.25">
      <c r="B11732" s="146"/>
      <c r="C11732" s="31"/>
      <c r="D11732" s="31"/>
      <c r="E11732" s="44"/>
      <c r="F11732" s="43"/>
      <c r="G11732" s="84"/>
      <c r="H11732" s="31"/>
      <c r="I11732" s="205"/>
      <c r="J11732" s="84"/>
      <c r="K11732" s="31"/>
      <c r="L11732" s="31"/>
      <c r="M11732" s="169"/>
      <c r="N11732" s="148"/>
      <c r="O11732" s="106"/>
      <c r="P11732" s="43"/>
      <c r="Q11732" s="205"/>
      <c r="R11732" s="84"/>
      <c r="S11732" s="31"/>
      <c r="T11732" s="31"/>
      <c r="U11732" s="169"/>
      <c r="V11732" s="150"/>
      <c r="W11732" s="141" t="str" cm="1">
        <f t="array" ref="W11732">IF(SUM(LEN(B11732:V11732))=0,"",IF(OR(OR(ISBLANK(F11732),SUM(LEN(C11732),LEN(D11732))=0),AND(NOT(E11732="Unknown"),ISBLANK(J11732)),AND(NOT(O11732="Unknown"),ISBLANK(R11732))),"Missing Information", INDEX(Table15[Entire Service Line Classification], MATCH(SUMIFS(Table15[Unique ID],Table15[System-Owned Portion],E11732,Table15[If Material Anything Other than "Lead" in Column E,Was Material Ever Previously Lead?],G11732,Table15[Customer-Owned Portion],O11732),Table15[Unique ID],0),0)))</f>
        <v/>
      </c>
    </row>
    <row r="11733" spans="2:23" x14ac:dyDescent="0.25">
      <c r="B11733" s="146"/>
      <c r="C11733" s="31"/>
      <c r="D11733" s="31"/>
      <c r="E11733" s="44"/>
      <c r="F11733" s="43"/>
      <c r="G11733" s="84"/>
      <c r="H11733" s="31"/>
      <c r="I11733" s="205"/>
      <c r="J11733" s="84"/>
      <c r="K11733" s="31"/>
      <c r="L11733" s="31"/>
      <c r="M11733" s="169"/>
      <c r="N11733" s="148"/>
      <c r="O11733" s="106"/>
      <c r="P11733" s="43"/>
      <c r="Q11733" s="205"/>
      <c r="R11733" s="84"/>
      <c r="S11733" s="31"/>
      <c r="T11733" s="31"/>
      <c r="U11733" s="169"/>
      <c r="V11733" s="150"/>
      <c r="W11733" s="141" t="str" cm="1">
        <f t="array" ref="W11733">IF(SUM(LEN(B11733:V11733))=0,"",IF(OR(OR(ISBLANK(F11733),SUM(LEN(C11733),LEN(D11733))=0),AND(NOT(E11733="Unknown"),ISBLANK(J11733)),AND(NOT(O11733="Unknown"),ISBLANK(R11733))),"Missing Information", INDEX(Table15[Entire Service Line Classification], MATCH(SUMIFS(Table15[Unique ID],Table15[System-Owned Portion],E11733,Table15[If Material Anything Other than "Lead" in Column E,Was Material Ever Previously Lead?],G11733,Table15[Customer-Owned Portion],O11733),Table15[Unique ID],0),0)))</f>
        <v/>
      </c>
    </row>
    <row r="11734" spans="2:23" x14ac:dyDescent="0.25">
      <c r="B11734" s="146"/>
      <c r="C11734" s="31"/>
      <c r="D11734" s="31"/>
      <c r="E11734" s="44"/>
      <c r="F11734" s="43"/>
      <c r="G11734" s="84"/>
      <c r="H11734" s="31"/>
      <c r="I11734" s="205"/>
      <c r="J11734" s="84"/>
      <c r="K11734" s="31"/>
      <c r="L11734" s="31"/>
      <c r="M11734" s="169"/>
      <c r="N11734" s="148"/>
      <c r="O11734" s="106"/>
      <c r="P11734" s="43"/>
      <c r="Q11734" s="205"/>
      <c r="R11734" s="84"/>
      <c r="S11734" s="31"/>
      <c r="T11734" s="31"/>
      <c r="U11734" s="169"/>
      <c r="V11734" s="150"/>
      <c r="W11734" s="141" t="str" cm="1">
        <f t="array" ref="W11734">IF(SUM(LEN(B11734:V11734))=0,"",IF(OR(OR(ISBLANK(F11734),SUM(LEN(C11734),LEN(D11734))=0),AND(NOT(E11734="Unknown"),ISBLANK(J11734)),AND(NOT(O11734="Unknown"),ISBLANK(R11734))),"Missing Information", INDEX(Table15[Entire Service Line Classification], MATCH(SUMIFS(Table15[Unique ID],Table15[System-Owned Portion],E11734,Table15[If Material Anything Other than "Lead" in Column E,Was Material Ever Previously Lead?],G11734,Table15[Customer-Owned Portion],O11734),Table15[Unique ID],0),0)))</f>
        <v/>
      </c>
    </row>
    <row r="11735" spans="2:23" x14ac:dyDescent="0.25">
      <c r="B11735" s="146"/>
      <c r="C11735" s="31"/>
      <c r="D11735" s="31"/>
      <c r="E11735" s="44"/>
      <c r="F11735" s="43"/>
      <c r="G11735" s="84"/>
      <c r="H11735" s="31"/>
      <c r="I11735" s="205"/>
      <c r="J11735" s="84"/>
      <c r="K11735" s="31"/>
      <c r="L11735" s="31"/>
      <c r="M11735" s="169"/>
      <c r="N11735" s="148"/>
      <c r="O11735" s="106"/>
      <c r="P11735" s="43"/>
      <c r="Q11735" s="205"/>
      <c r="R11735" s="84"/>
      <c r="S11735" s="31"/>
      <c r="T11735" s="31"/>
      <c r="U11735" s="169"/>
      <c r="V11735" s="150"/>
      <c r="W11735" s="141" t="str" cm="1">
        <f t="array" ref="W11735">IF(SUM(LEN(B11735:V11735))=0,"",IF(OR(OR(ISBLANK(F11735),SUM(LEN(C11735),LEN(D11735))=0),AND(NOT(E11735="Unknown"),ISBLANK(J11735)),AND(NOT(O11735="Unknown"),ISBLANK(R11735))),"Missing Information", INDEX(Table15[Entire Service Line Classification], MATCH(SUMIFS(Table15[Unique ID],Table15[System-Owned Portion],E11735,Table15[If Material Anything Other than "Lead" in Column E,Was Material Ever Previously Lead?],G11735,Table15[Customer-Owned Portion],O11735),Table15[Unique ID],0),0)))</f>
        <v/>
      </c>
    </row>
    <row r="11736" spans="2:23" x14ac:dyDescent="0.25">
      <c r="B11736" s="146"/>
      <c r="C11736" s="31"/>
      <c r="D11736" s="31"/>
      <c r="E11736" s="44"/>
      <c r="F11736" s="43"/>
      <c r="G11736" s="84"/>
      <c r="H11736" s="31"/>
      <c r="I11736" s="205"/>
      <c r="J11736" s="84"/>
      <c r="K11736" s="31"/>
      <c r="L11736" s="31"/>
      <c r="M11736" s="169"/>
      <c r="N11736" s="148"/>
      <c r="O11736" s="106"/>
      <c r="P11736" s="43"/>
      <c r="Q11736" s="205"/>
      <c r="R11736" s="84"/>
      <c r="S11736" s="31"/>
      <c r="T11736" s="31"/>
      <c r="U11736" s="169"/>
      <c r="V11736" s="150"/>
      <c r="W11736" s="141" t="str" cm="1">
        <f t="array" ref="W11736">IF(SUM(LEN(B11736:V11736))=0,"",IF(OR(OR(ISBLANK(F11736),SUM(LEN(C11736),LEN(D11736))=0),AND(NOT(E11736="Unknown"),ISBLANK(J11736)),AND(NOT(O11736="Unknown"),ISBLANK(R11736))),"Missing Information", INDEX(Table15[Entire Service Line Classification], MATCH(SUMIFS(Table15[Unique ID],Table15[System-Owned Portion],E11736,Table15[If Material Anything Other than "Lead" in Column E,Was Material Ever Previously Lead?],G11736,Table15[Customer-Owned Portion],O11736),Table15[Unique ID],0),0)))</f>
        <v/>
      </c>
    </row>
    <row r="11737" spans="2:23" x14ac:dyDescent="0.25">
      <c r="B11737" s="146"/>
      <c r="C11737" s="31"/>
      <c r="D11737" s="31"/>
      <c r="E11737" s="44"/>
      <c r="F11737" s="43"/>
      <c r="G11737" s="84"/>
      <c r="H11737" s="31"/>
      <c r="I11737" s="205"/>
      <c r="J11737" s="84"/>
      <c r="K11737" s="31"/>
      <c r="L11737" s="31"/>
      <c r="M11737" s="169"/>
      <c r="N11737" s="148"/>
      <c r="O11737" s="106"/>
      <c r="P11737" s="43"/>
      <c r="Q11737" s="205"/>
      <c r="R11737" s="84"/>
      <c r="S11737" s="31"/>
      <c r="T11737" s="31"/>
      <c r="U11737" s="169"/>
      <c r="V11737" s="150"/>
      <c r="W11737" s="141" t="str" cm="1">
        <f t="array" ref="W11737">IF(SUM(LEN(B11737:V11737))=0,"",IF(OR(OR(ISBLANK(F11737),SUM(LEN(C11737),LEN(D11737))=0),AND(NOT(E11737="Unknown"),ISBLANK(J11737)),AND(NOT(O11737="Unknown"),ISBLANK(R11737))),"Missing Information", INDEX(Table15[Entire Service Line Classification], MATCH(SUMIFS(Table15[Unique ID],Table15[System-Owned Portion],E11737,Table15[If Material Anything Other than "Lead" in Column E,Was Material Ever Previously Lead?],G11737,Table15[Customer-Owned Portion],O11737),Table15[Unique ID],0),0)))</f>
        <v/>
      </c>
    </row>
    <row r="11738" spans="2:23" x14ac:dyDescent="0.25">
      <c r="B11738" s="146"/>
      <c r="C11738" s="31"/>
      <c r="D11738" s="31"/>
      <c r="E11738" s="44"/>
      <c r="F11738" s="43"/>
      <c r="G11738" s="84"/>
      <c r="H11738" s="31"/>
      <c r="I11738" s="205"/>
      <c r="J11738" s="84"/>
      <c r="K11738" s="31"/>
      <c r="L11738" s="31"/>
      <c r="M11738" s="169"/>
      <c r="N11738" s="148"/>
      <c r="O11738" s="106"/>
      <c r="P11738" s="43"/>
      <c r="Q11738" s="205"/>
      <c r="R11738" s="84"/>
      <c r="S11738" s="31"/>
      <c r="T11738" s="31"/>
      <c r="U11738" s="169"/>
      <c r="V11738" s="150"/>
      <c r="W11738" s="141" t="str" cm="1">
        <f t="array" ref="W11738">IF(SUM(LEN(B11738:V11738))=0,"",IF(OR(OR(ISBLANK(F11738),SUM(LEN(C11738),LEN(D11738))=0),AND(NOT(E11738="Unknown"),ISBLANK(J11738)),AND(NOT(O11738="Unknown"),ISBLANK(R11738))),"Missing Information", INDEX(Table15[Entire Service Line Classification], MATCH(SUMIFS(Table15[Unique ID],Table15[System-Owned Portion],E11738,Table15[If Material Anything Other than "Lead" in Column E,Was Material Ever Previously Lead?],G11738,Table15[Customer-Owned Portion],O11738),Table15[Unique ID],0),0)))</f>
        <v/>
      </c>
    </row>
    <row r="11739" spans="2:23" x14ac:dyDescent="0.25">
      <c r="B11739" s="146"/>
      <c r="C11739" s="31"/>
      <c r="D11739" s="31"/>
      <c r="E11739" s="44"/>
      <c r="F11739" s="43"/>
      <c r="G11739" s="84"/>
      <c r="H11739" s="31"/>
      <c r="I11739" s="205"/>
      <c r="J11739" s="84"/>
      <c r="K11739" s="31"/>
      <c r="L11739" s="31"/>
      <c r="M11739" s="169"/>
      <c r="N11739" s="148"/>
      <c r="O11739" s="106"/>
      <c r="P11739" s="43"/>
      <c r="Q11739" s="205"/>
      <c r="R11739" s="84"/>
      <c r="S11739" s="31"/>
      <c r="T11739" s="31"/>
      <c r="U11739" s="169"/>
      <c r="V11739" s="150"/>
      <c r="W11739" s="141" t="str" cm="1">
        <f t="array" ref="W11739">IF(SUM(LEN(B11739:V11739))=0,"",IF(OR(OR(ISBLANK(F11739),SUM(LEN(C11739),LEN(D11739))=0),AND(NOT(E11739="Unknown"),ISBLANK(J11739)),AND(NOT(O11739="Unknown"),ISBLANK(R11739))),"Missing Information", INDEX(Table15[Entire Service Line Classification], MATCH(SUMIFS(Table15[Unique ID],Table15[System-Owned Portion],E11739,Table15[If Material Anything Other than "Lead" in Column E,Was Material Ever Previously Lead?],G11739,Table15[Customer-Owned Portion],O11739),Table15[Unique ID],0),0)))</f>
        <v/>
      </c>
    </row>
    <row r="11740" spans="2:23" x14ac:dyDescent="0.25">
      <c r="B11740" s="146"/>
      <c r="C11740" s="31"/>
      <c r="D11740" s="31"/>
      <c r="E11740" s="44"/>
      <c r="F11740" s="43"/>
      <c r="G11740" s="84"/>
      <c r="H11740" s="31"/>
      <c r="I11740" s="205"/>
      <c r="J11740" s="84"/>
      <c r="K11740" s="31"/>
      <c r="L11740" s="31"/>
      <c r="M11740" s="169"/>
      <c r="N11740" s="148"/>
      <c r="O11740" s="106"/>
      <c r="P11740" s="43"/>
      <c r="Q11740" s="205"/>
      <c r="R11740" s="84"/>
      <c r="S11740" s="31"/>
      <c r="T11740" s="31"/>
      <c r="U11740" s="169"/>
      <c r="V11740" s="150"/>
      <c r="W11740" s="141" t="str" cm="1">
        <f t="array" ref="W11740">IF(SUM(LEN(B11740:V11740))=0,"",IF(OR(OR(ISBLANK(F11740),SUM(LEN(C11740),LEN(D11740))=0),AND(NOT(E11740="Unknown"),ISBLANK(J11740)),AND(NOT(O11740="Unknown"),ISBLANK(R11740))),"Missing Information", INDEX(Table15[Entire Service Line Classification], MATCH(SUMIFS(Table15[Unique ID],Table15[System-Owned Portion],E11740,Table15[If Material Anything Other than "Lead" in Column E,Was Material Ever Previously Lead?],G11740,Table15[Customer-Owned Portion],O11740),Table15[Unique ID],0),0)))</f>
        <v/>
      </c>
    </row>
    <row r="11741" spans="2:23" x14ac:dyDescent="0.25">
      <c r="B11741" s="146"/>
      <c r="C11741" s="31"/>
      <c r="D11741" s="31"/>
      <c r="E11741" s="44"/>
      <c r="F11741" s="43"/>
      <c r="G11741" s="84"/>
      <c r="H11741" s="31"/>
      <c r="I11741" s="205"/>
      <c r="J11741" s="84"/>
      <c r="K11741" s="31"/>
      <c r="L11741" s="31"/>
      <c r="M11741" s="169"/>
      <c r="N11741" s="148"/>
      <c r="O11741" s="106"/>
      <c r="P11741" s="43"/>
      <c r="Q11741" s="205"/>
      <c r="R11741" s="84"/>
      <c r="S11741" s="31"/>
      <c r="T11741" s="31"/>
      <c r="U11741" s="169"/>
      <c r="V11741" s="150"/>
      <c r="W11741" s="141" t="str" cm="1">
        <f t="array" ref="W11741">IF(SUM(LEN(B11741:V11741))=0,"",IF(OR(OR(ISBLANK(F11741),SUM(LEN(C11741),LEN(D11741))=0),AND(NOT(E11741="Unknown"),ISBLANK(J11741)),AND(NOT(O11741="Unknown"),ISBLANK(R11741))),"Missing Information", INDEX(Table15[Entire Service Line Classification], MATCH(SUMIFS(Table15[Unique ID],Table15[System-Owned Portion],E11741,Table15[If Material Anything Other than "Lead" in Column E,Was Material Ever Previously Lead?],G11741,Table15[Customer-Owned Portion],O11741),Table15[Unique ID],0),0)))</f>
        <v/>
      </c>
    </row>
    <row r="11742" spans="2:23" x14ac:dyDescent="0.25">
      <c r="B11742" s="146"/>
      <c r="C11742" s="31"/>
      <c r="D11742" s="31"/>
      <c r="E11742" s="44"/>
      <c r="F11742" s="43"/>
      <c r="G11742" s="84"/>
      <c r="H11742" s="31"/>
      <c r="I11742" s="205"/>
      <c r="J11742" s="84"/>
      <c r="K11742" s="31"/>
      <c r="L11742" s="31"/>
      <c r="M11742" s="169"/>
      <c r="N11742" s="148"/>
      <c r="O11742" s="106"/>
      <c r="P11742" s="43"/>
      <c r="Q11742" s="205"/>
      <c r="R11742" s="84"/>
      <c r="S11742" s="31"/>
      <c r="T11742" s="31"/>
      <c r="U11742" s="169"/>
      <c r="V11742" s="150"/>
      <c r="W11742" s="141" t="str" cm="1">
        <f t="array" ref="W11742">IF(SUM(LEN(B11742:V11742))=0,"",IF(OR(OR(ISBLANK(F11742),SUM(LEN(C11742),LEN(D11742))=0),AND(NOT(E11742="Unknown"),ISBLANK(J11742)),AND(NOT(O11742="Unknown"),ISBLANK(R11742))),"Missing Information", INDEX(Table15[Entire Service Line Classification], MATCH(SUMIFS(Table15[Unique ID],Table15[System-Owned Portion],E11742,Table15[If Material Anything Other than "Lead" in Column E,Was Material Ever Previously Lead?],G11742,Table15[Customer-Owned Portion],O11742),Table15[Unique ID],0),0)))</f>
        <v/>
      </c>
    </row>
    <row r="11743" spans="2:23" x14ac:dyDescent="0.25">
      <c r="B11743" s="146"/>
      <c r="C11743" s="31"/>
      <c r="D11743" s="31"/>
      <c r="E11743" s="44"/>
      <c r="F11743" s="43"/>
      <c r="G11743" s="84"/>
      <c r="H11743" s="31"/>
      <c r="I11743" s="205"/>
      <c r="J11743" s="84"/>
      <c r="K11743" s="31"/>
      <c r="L11743" s="31"/>
      <c r="M11743" s="169"/>
      <c r="N11743" s="148"/>
      <c r="O11743" s="106"/>
      <c r="P11743" s="43"/>
      <c r="Q11743" s="205"/>
      <c r="R11743" s="84"/>
      <c r="S11743" s="31"/>
      <c r="T11743" s="31"/>
      <c r="U11743" s="169"/>
      <c r="V11743" s="150"/>
      <c r="W11743" s="141" t="str" cm="1">
        <f t="array" ref="W11743">IF(SUM(LEN(B11743:V11743))=0,"",IF(OR(OR(ISBLANK(F11743),SUM(LEN(C11743),LEN(D11743))=0),AND(NOT(E11743="Unknown"),ISBLANK(J11743)),AND(NOT(O11743="Unknown"),ISBLANK(R11743))),"Missing Information", INDEX(Table15[Entire Service Line Classification], MATCH(SUMIFS(Table15[Unique ID],Table15[System-Owned Portion],E11743,Table15[If Material Anything Other than "Lead" in Column E,Was Material Ever Previously Lead?],G11743,Table15[Customer-Owned Portion],O11743),Table15[Unique ID],0),0)))</f>
        <v/>
      </c>
    </row>
    <row r="11744" spans="2:23" x14ac:dyDescent="0.25">
      <c r="B11744" s="146"/>
      <c r="C11744" s="31"/>
      <c r="D11744" s="31"/>
      <c r="E11744" s="44"/>
      <c r="F11744" s="43"/>
      <c r="G11744" s="84"/>
      <c r="H11744" s="31"/>
      <c r="I11744" s="205"/>
      <c r="J11744" s="84"/>
      <c r="K11744" s="31"/>
      <c r="L11744" s="31"/>
      <c r="M11744" s="169"/>
      <c r="N11744" s="148"/>
      <c r="O11744" s="106"/>
      <c r="P11744" s="43"/>
      <c r="Q11744" s="205"/>
      <c r="R11744" s="84"/>
      <c r="S11744" s="31"/>
      <c r="T11744" s="31"/>
      <c r="U11744" s="169"/>
      <c r="V11744" s="150"/>
      <c r="W11744" s="141" t="str" cm="1">
        <f t="array" ref="W11744">IF(SUM(LEN(B11744:V11744))=0,"",IF(OR(OR(ISBLANK(F11744),SUM(LEN(C11744),LEN(D11744))=0),AND(NOT(E11744="Unknown"),ISBLANK(J11744)),AND(NOT(O11744="Unknown"),ISBLANK(R11744))),"Missing Information", INDEX(Table15[Entire Service Line Classification], MATCH(SUMIFS(Table15[Unique ID],Table15[System-Owned Portion],E11744,Table15[If Material Anything Other than "Lead" in Column E,Was Material Ever Previously Lead?],G11744,Table15[Customer-Owned Portion],O11744),Table15[Unique ID],0),0)))</f>
        <v/>
      </c>
    </row>
    <row r="11745" spans="2:23" x14ac:dyDescent="0.25">
      <c r="B11745" s="146"/>
      <c r="C11745" s="31"/>
      <c r="D11745" s="31"/>
      <c r="E11745" s="44"/>
      <c r="F11745" s="43"/>
      <c r="G11745" s="84"/>
      <c r="H11745" s="31"/>
      <c r="I11745" s="205"/>
      <c r="J11745" s="84"/>
      <c r="K11745" s="31"/>
      <c r="L11745" s="31"/>
      <c r="M11745" s="169"/>
      <c r="N11745" s="148"/>
      <c r="O11745" s="106"/>
      <c r="P11745" s="43"/>
      <c r="Q11745" s="205"/>
      <c r="R11745" s="84"/>
      <c r="S11745" s="31"/>
      <c r="T11745" s="31"/>
      <c r="U11745" s="169"/>
      <c r="V11745" s="150"/>
      <c r="W11745" s="141" t="str" cm="1">
        <f t="array" ref="W11745">IF(SUM(LEN(B11745:V11745))=0,"",IF(OR(OR(ISBLANK(F11745),SUM(LEN(C11745),LEN(D11745))=0),AND(NOT(E11745="Unknown"),ISBLANK(J11745)),AND(NOT(O11745="Unknown"),ISBLANK(R11745))),"Missing Information", INDEX(Table15[Entire Service Line Classification], MATCH(SUMIFS(Table15[Unique ID],Table15[System-Owned Portion],E11745,Table15[If Material Anything Other than "Lead" in Column E,Was Material Ever Previously Lead?],G11745,Table15[Customer-Owned Portion],O11745),Table15[Unique ID],0),0)))</f>
        <v/>
      </c>
    </row>
    <row r="11746" spans="2:23" x14ac:dyDescent="0.25">
      <c r="B11746" s="146"/>
      <c r="C11746" s="31"/>
      <c r="D11746" s="31"/>
      <c r="E11746" s="44"/>
      <c r="F11746" s="43"/>
      <c r="G11746" s="84"/>
      <c r="H11746" s="31"/>
      <c r="I11746" s="205"/>
      <c r="J11746" s="84"/>
      <c r="K11746" s="31"/>
      <c r="L11746" s="31"/>
      <c r="M11746" s="169"/>
      <c r="N11746" s="148"/>
      <c r="O11746" s="106"/>
      <c r="P11746" s="43"/>
      <c r="Q11746" s="205"/>
      <c r="R11746" s="84"/>
      <c r="S11746" s="31"/>
      <c r="T11746" s="31"/>
      <c r="U11746" s="169"/>
      <c r="V11746" s="150"/>
      <c r="W11746" s="141" t="str" cm="1">
        <f t="array" ref="W11746">IF(SUM(LEN(B11746:V11746))=0,"",IF(OR(OR(ISBLANK(F11746),SUM(LEN(C11746),LEN(D11746))=0),AND(NOT(E11746="Unknown"),ISBLANK(J11746)),AND(NOT(O11746="Unknown"),ISBLANK(R11746))),"Missing Information", INDEX(Table15[Entire Service Line Classification], MATCH(SUMIFS(Table15[Unique ID],Table15[System-Owned Portion],E11746,Table15[If Material Anything Other than "Lead" in Column E,Was Material Ever Previously Lead?],G11746,Table15[Customer-Owned Portion],O11746),Table15[Unique ID],0),0)))</f>
        <v/>
      </c>
    </row>
    <row r="11747" spans="2:23" x14ac:dyDescent="0.25">
      <c r="B11747" s="146"/>
      <c r="C11747" s="31"/>
      <c r="D11747" s="31"/>
      <c r="E11747" s="44"/>
      <c r="F11747" s="43"/>
      <c r="G11747" s="84"/>
      <c r="H11747" s="31"/>
      <c r="I11747" s="205"/>
      <c r="J11747" s="84"/>
      <c r="K11747" s="31"/>
      <c r="L11747" s="31"/>
      <c r="M11747" s="169"/>
      <c r="N11747" s="148"/>
      <c r="O11747" s="106"/>
      <c r="P11747" s="43"/>
      <c r="Q11747" s="205"/>
      <c r="R11747" s="84"/>
      <c r="S11747" s="31"/>
      <c r="T11747" s="31"/>
      <c r="U11747" s="169"/>
      <c r="V11747" s="150"/>
      <c r="W11747" s="141" t="str" cm="1">
        <f t="array" ref="W11747">IF(SUM(LEN(B11747:V11747))=0,"",IF(OR(OR(ISBLANK(F11747),SUM(LEN(C11747),LEN(D11747))=0),AND(NOT(E11747="Unknown"),ISBLANK(J11747)),AND(NOT(O11747="Unknown"),ISBLANK(R11747))),"Missing Information", INDEX(Table15[Entire Service Line Classification], MATCH(SUMIFS(Table15[Unique ID],Table15[System-Owned Portion],E11747,Table15[If Material Anything Other than "Lead" in Column E,Was Material Ever Previously Lead?],G11747,Table15[Customer-Owned Portion],O11747),Table15[Unique ID],0),0)))</f>
        <v/>
      </c>
    </row>
    <row r="11748" spans="2:23" x14ac:dyDescent="0.25">
      <c r="B11748" s="146"/>
      <c r="C11748" s="31"/>
      <c r="D11748" s="31"/>
      <c r="E11748" s="44"/>
      <c r="F11748" s="43"/>
      <c r="G11748" s="84"/>
      <c r="H11748" s="31"/>
      <c r="I11748" s="205"/>
      <c r="J11748" s="84"/>
      <c r="K11748" s="31"/>
      <c r="L11748" s="31"/>
      <c r="M11748" s="169"/>
      <c r="N11748" s="148"/>
      <c r="O11748" s="106"/>
      <c r="P11748" s="43"/>
      <c r="Q11748" s="205"/>
      <c r="R11748" s="84"/>
      <c r="S11748" s="31"/>
      <c r="T11748" s="31"/>
      <c r="U11748" s="169"/>
      <c r="V11748" s="150"/>
      <c r="W11748" s="141" t="str" cm="1">
        <f t="array" ref="W11748">IF(SUM(LEN(B11748:V11748))=0,"",IF(OR(OR(ISBLANK(F11748),SUM(LEN(C11748),LEN(D11748))=0),AND(NOT(E11748="Unknown"),ISBLANK(J11748)),AND(NOT(O11748="Unknown"),ISBLANK(R11748))),"Missing Information", INDEX(Table15[Entire Service Line Classification], MATCH(SUMIFS(Table15[Unique ID],Table15[System-Owned Portion],E11748,Table15[If Material Anything Other than "Lead" in Column E,Was Material Ever Previously Lead?],G11748,Table15[Customer-Owned Portion],O11748),Table15[Unique ID],0),0)))</f>
        <v/>
      </c>
    </row>
    <row r="11749" spans="2:23" x14ac:dyDescent="0.25">
      <c r="B11749" s="146"/>
      <c r="C11749" s="31"/>
      <c r="D11749" s="31"/>
      <c r="E11749" s="44"/>
      <c r="F11749" s="43"/>
      <c r="G11749" s="84"/>
      <c r="H11749" s="31"/>
      <c r="I11749" s="205"/>
      <c r="J11749" s="84"/>
      <c r="K11749" s="31"/>
      <c r="L11749" s="31"/>
      <c r="M11749" s="169"/>
      <c r="N11749" s="148"/>
      <c r="O11749" s="106"/>
      <c r="P11749" s="43"/>
      <c r="Q11749" s="205"/>
      <c r="R11749" s="84"/>
      <c r="S11749" s="31"/>
      <c r="T11749" s="31"/>
      <c r="U11749" s="169"/>
      <c r="V11749" s="150"/>
      <c r="W11749" s="141" t="str" cm="1">
        <f t="array" ref="W11749">IF(SUM(LEN(B11749:V11749))=0,"",IF(OR(OR(ISBLANK(F11749),SUM(LEN(C11749),LEN(D11749))=0),AND(NOT(E11749="Unknown"),ISBLANK(J11749)),AND(NOT(O11749="Unknown"),ISBLANK(R11749))),"Missing Information", INDEX(Table15[Entire Service Line Classification], MATCH(SUMIFS(Table15[Unique ID],Table15[System-Owned Portion],E11749,Table15[If Material Anything Other than "Lead" in Column E,Was Material Ever Previously Lead?],G11749,Table15[Customer-Owned Portion],O11749),Table15[Unique ID],0),0)))</f>
        <v/>
      </c>
    </row>
    <row r="11750" spans="2:23" x14ac:dyDescent="0.25">
      <c r="B11750" s="146"/>
      <c r="C11750" s="31"/>
      <c r="D11750" s="31"/>
      <c r="E11750" s="44"/>
      <c r="F11750" s="43"/>
      <c r="G11750" s="84"/>
      <c r="H11750" s="31"/>
      <c r="I11750" s="205"/>
      <c r="J11750" s="84"/>
      <c r="K11750" s="31"/>
      <c r="L11750" s="31"/>
      <c r="M11750" s="169"/>
      <c r="N11750" s="148"/>
      <c r="O11750" s="106"/>
      <c r="P11750" s="43"/>
      <c r="Q11750" s="205"/>
      <c r="R11750" s="84"/>
      <c r="S11750" s="31"/>
      <c r="T11750" s="31"/>
      <c r="U11750" s="169"/>
      <c r="V11750" s="150"/>
      <c r="W11750" s="141" t="str" cm="1">
        <f t="array" ref="W11750">IF(SUM(LEN(B11750:V11750))=0,"",IF(OR(OR(ISBLANK(F11750),SUM(LEN(C11750),LEN(D11750))=0),AND(NOT(E11750="Unknown"),ISBLANK(J11750)),AND(NOT(O11750="Unknown"),ISBLANK(R11750))),"Missing Information", INDEX(Table15[Entire Service Line Classification], MATCH(SUMIFS(Table15[Unique ID],Table15[System-Owned Portion],E11750,Table15[If Material Anything Other than "Lead" in Column E,Was Material Ever Previously Lead?],G11750,Table15[Customer-Owned Portion],O11750),Table15[Unique ID],0),0)))</f>
        <v/>
      </c>
    </row>
    <row r="11751" spans="2:23" x14ac:dyDescent="0.25">
      <c r="B11751" s="146"/>
      <c r="C11751" s="31"/>
      <c r="D11751" s="31"/>
      <c r="E11751" s="44"/>
      <c r="F11751" s="43"/>
      <c r="G11751" s="84"/>
      <c r="H11751" s="31"/>
      <c r="I11751" s="205"/>
      <c r="J11751" s="84"/>
      <c r="K11751" s="31"/>
      <c r="L11751" s="31"/>
      <c r="M11751" s="169"/>
      <c r="N11751" s="148"/>
      <c r="O11751" s="106"/>
      <c r="P11751" s="43"/>
      <c r="Q11751" s="205"/>
      <c r="R11751" s="84"/>
      <c r="S11751" s="31"/>
      <c r="T11751" s="31"/>
      <c r="U11751" s="169"/>
      <c r="V11751" s="150"/>
      <c r="W11751" s="141" t="str" cm="1">
        <f t="array" ref="W11751">IF(SUM(LEN(B11751:V11751))=0,"",IF(OR(OR(ISBLANK(F11751),SUM(LEN(C11751),LEN(D11751))=0),AND(NOT(E11751="Unknown"),ISBLANK(J11751)),AND(NOT(O11751="Unknown"),ISBLANK(R11751))),"Missing Information", INDEX(Table15[Entire Service Line Classification], MATCH(SUMIFS(Table15[Unique ID],Table15[System-Owned Portion],E11751,Table15[If Material Anything Other than "Lead" in Column E,Was Material Ever Previously Lead?],G11751,Table15[Customer-Owned Portion],O11751),Table15[Unique ID],0),0)))</f>
        <v/>
      </c>
    </row>
    <row r="11752" spans="2:23" x14ac:dyDescent="0.25">
      <c r="B11752" s="146"/>
      <c r="C11752" s="31"/>
      <c r="D11752" s="31"/>
      <c r="E11752" s="44"/>
      <c r="F11752" s="43"/>
      <c r="G11752" s="84"/>
      <c r="H11752" s="31"/>
      <c r="I11752" s="205"/>
      <c r="J11752" s="84"/>
      <c r="K11752" s="31"/>
      <c r="L11752" s="31"/>
      <c r="M11752" s="169"/>
      <c r="N11752" s="148"/>
      <c r="O11752" s="106"/>
      <c r="P11752" s="43"/>
      <c r="Q11752" s="205"/>
      <c r="R11752" s="84"/>
      <c r="S11752" s="31"/>
      <c r="T11752" s="31"/>
      <c r="U11752" s="169"/>
      <c r="V11752" s="150"/>
      <c r="W11752" s="141" t="str" cm="1">
        <f t="array" ref="W11752">IF(SUM(LEN(B11752:V11752))=0,"",IF(OR(OR(ISBLANK(F11752),SUM(LEN(C11752),LEN(D11752))=0),AND(NOT(E11752="Unknown"),ISBLANK(J11752)),AND(NOT(O11752="Unknown"),ISBLANK(R11752))),"Missing Information", INDEX(Table15[Entire Service Line Classification], MATCH(SUMIFS(Table15[Unique ID],Table15[System-Owned Portion],E11752,Table15[If Material Anything Other than "Lead" in Column E,Was Material Ever Previously Lead?],G11752,Table15[Customer-Owned Portion],O11752),Table15[Unique ID],0),0)))</f>
        <v/>
      </c>
    </row>
    <row r="11753" spans="2:23" x14ac:dyDescent="0.25">
      <c r="B11753" s="146"/>
      <c r="C11753" s="31"/>
      <c r="D11753" s="31"/>
      <c r="E11753" s="44"/>
      <c r="F11753" s="43"/>
      <c r="G11753" s="84"/>
      <c r="H11753" s="31"/>
      <c r="I11753" s="205"/>
      <c r="J11753" s="84"/>
      <c r="K11753" s="31"/>
      <c r="L11753" s="31"/>
      <c r="M11753" s="169"/>
      <c r="N11753" s="148"/>
      <c r="O11753" s="106"/>
      <c r="P11753" s="43"/>
      <c r="Q11753" s="205"/>
      <c r="R11753" s="84"/>
      <c r="S11753" s="31"/>
      <c r="T11753" s="31"/>
      <c r="U11753" s="169"/>
      <c r="V11753" s="150"/>
      <c r="W11753" s="141" t="str" cm="1">
        <f t="array" ref="W11753">IF(SUM(LEN(B11753:V11753))=0,"",IF(OR(OR(ISBLANK(F11753),SUM(LEN(C11753),LEN(D11753))=0),AND(NOT(E11753="Unknown"),ISBLANK(J11753)),AND(NOT(O11753="Unknown"),ISBLANK(R11753))),"Missing Information", INDEX(Table15[Entire Service Line Classification], MATCH(SUMIFS(Table15[Unique ID],Table15[System-Owned Portion],E11753,Table15[If Material Anything Other than "Lead" in Column E,Was Material Ever Previously Lead?],G11753,Table15[Customer-Owned Portion],O11753),Table15[Unique ID],0),0)))</f>
        <v/>
      </c>
    </row>
    <row r="11754" spans="2:23" x14ac:dyDescent="0.25">
      <c r="B11754" s="146"/>
      <c r="C11754" s="31"/>
      <c r="D11754" s="31"/>
      <c r="E11754" s="44"/>
      <c r="F11754" s="43"/>
      <c r="G11754" s="84"/>
      <c r="H11754" s="31"/>
      <c r="I11754" s="205"/>
      <c r="J11754" s="84"/>
      <c r="K11754" s="31"/>
      <c r="L11754" s="31"/>
      <c r="M11754" s="169"/>
      <c r="N11754" s="148"/>
      <c r="O11754" s="106"/>
      <c r="P11754" s="43"/>
      <c r="Q11754" s="205"/>
      <c r="R11754" s="84"/>
      <c r="S11754" s="31"/>
      <c r="T11754" s="31"/>
      <c r="U11754" s="169"/>
      <c r="V11754" s="150"/>
      <c r="W11754" s="141" t="str" cm="1">
        <f t="array" ref="W11754">IF(SUM(LEN(B11754:V11754))=0,"",IF(OR(OR(ISBLANK(F11754),SUM(LEN(C11754),LEN(D11754))=0),AND(NOT(E11754="Unknown"),ISBLANK(J11754)),AND(NOT(O11754="Unknown"),ISBLANK(R11754))),"Missing Information", INDEX(Table15[Entire Service Line Classification], MATCH(SUMIFS(Table15[Unique ID],Table15[System-Owned Portion],E11754,Table15[If Material Anything Other than "Lead" in Column E,Was Material Ever Previously Lead?],G11754,Table15[Customer-Owned Portion],O11754),Table15[Unique ID],0),0)))</f>
        <v/>
      </c>
    </row>
    <row r="11755" spans="2:23" x14ac:dyDescent="0.25">
      <c r="B11755" s="146"/>
      <c r="C11755" s="31"/>
      <c r="D11755" s="31"/>
      <c r="E11755" s="44"/>
      <c r="F11755" s="43"/>
      <c r="G11755" s="84"/>
      <c r="H11755" s="31"/>
      <c r="I11755" s="205"/>
      <c r="J11755" s="84"/>
      <c r="K11755" s="31"/>
      <c r="L11755" s="31"/>
      <c r="M11755" s="169"/>
      <c r="N11755" s="148"/>
      <c r="O11755" s="106"/>
      <c r="P11755" s="43"/>
      <c r="Q11755" s="205"/>
      <c r="R11755" s="84"/>
      <c r="S11755" s="31"/>
      <c r="T11755" s="31"/>
      <c r="U11755" s="169"/>
      <c r="V11755" s="150"/>
      <c r="W11755" s="141" t="str" cm="1">
        <f t="array" ref="W11755">IF(SUM(LEN(B11755:V11755))=0,"",IF(OR(OR(ISBLANK(F11755),SUM(LEN(C11755),LEN(D11755))=0),AND(NOT(E11755="Unknown"),ISBLANK(J11755)),AND(NOT(O11755="Unknown"),ISBLANK(R11755))),"Missing Information", INDEX(Table15[Entire Service Line Classification], MATCH(SUMIFS(Table15[Unique ID],Table15[System-Owned Portion],E11755,Table15[If Material Anything Other than "Lead" in Column E,Was Material Ever Previously Lead?],G11755,Table15[Customer-Owned Portion],O11755),Table15[Unique ID],0),0)))</f>
        <v/>
      </c>
    </row>
    <row r="11756" spans="2:23" x14ac:dyDescent="0.25">
      <c r="B11756" s="146"/>
      <c r="C11756" s="31"/>
      <c r="D11756" s="31"/>
      <c r="E11756" s="44"/>
      <c r="F11756" s="43"/>
      <c r="G11756" s="84"/>
      <c r="H11756" s="31"/>
      <c r="I11756" s="205"/>
      <c r="J11756" s="84"/>
      <c r="K11756" s="31"/>
      <c r="L11756" s="31"/>
      <c r="M11756" s="169"/>
      <c r="N11756" s="148"/>
      <c r="O11756" s="106"/>
      <c r="P11756" s="43"/>
      <c r="Q11756" s="205"/>
      <c r="R11756" s="84"/>
      <c r="S11756" s="31"/>
      <c r="T11756" s="31"/>
      <c r="U11756" s="169"/>
      <c r="V11756" s="150"/>
      <c r="W11756" s="141" t="str" cm="1">
        <f t="array" ref="W11756">IF(SUM(LEN(B11756:V11756))=0,"",IF(OR(OR(ISBLANK(F11756),SUM(LEN(C11756),LEN(D11756))=0),AND(NOT(E11756="Unknown"),ISBLANK(J11756)),AND(NOT(O11756="Unknown"),ISBLANK(R11756))),"Missing Information", INDEX(Table15[Entire Service Line Classification], MATCH(SUMIFS(Table15[Unique ID],Table15[System-Owned Portion],E11756,Table15[If Material Anything Other than "Lead" in Column E,Was Material Ever Previously Lead?],G11756,Table15[Customer-Owned Portion],O11756),Table15[Unique ID],0),0)))</f>
        <v/>
      </c>
    </row>
    <row r="11757" spans="2:23" x14ac:dyDescent="0.25">
      <c r="B11757" s="146"/>
      <c r="C11757" s="31"/>
      <c r="D11757" s="31"/>
      <c r="E11757" s="44"/>
      <c r="F11757" s="43"/>
      <c r="G11757" s="84"/>
      <c r="H11757" s="31"/>
      <c r="I11757" s="205"/>
      <c r="J11757" s="84"/>
      <c r="K11757" s="31"/>
      <c r="L11757" s="31"/>
      <c r="M11757" s="169"/>
      <c r="N11757" s="148"/>
      <c r="O11757" s="106"/>
      <c r="P11757" s="43"/>
      <c r="Q11757" s="205"/>
      <c r="R11757" s="84"/>
      <c r="S11757" s="31"/>
      <c r="T11757" s="31"/>
      <c r="U11757" s="169"/>
      <c r="V11757" s="150"/>
      <c r="W11757" s="141" t="str" cm="1">
        <f t="array" ref="W11757">IF(SUM(LEN(B11757:V11757))=0,"",IF(OR(OR(ISBLANK(F11757),SUM(LEN(C11757),LEN(D11757))=0),AND(NOT(E11757="Unknown"),ISBLANK(J11757)),AND(NOT(O11757="Unknown"),ISBLANK(R11757))),"Missing Information", INDEX(Table15[Entire Service Line Classification], MATCH(SUMIFS(Table15[Unique ID],Table15[System-Owned Portion],E11757,Table15[If Material Anything Other than "Lead" in Column E,Was Material Ever Previously Lead?],G11757,Table15[Customer-Owned Portion],O11757),Table15[Unique ID],0),0)))</f>
        <v/>
      </c>
    </row>
    <row r="11758" spans="2:23" x14ac:dyDescent="0.25">
      <c r="B11758" s="146"/>
      <c r="C11758" s="31"/>
      <c r="D11758" s="31"/>
      <c r="E11758" s="44"/>
      <c r="F11758" s="43"/>
      <c r="G11758" s="84"/>
      <c r="H11758" s="31"/>
      <c r="I11758" s="205"/>
      <c r="J11758" s="84"/>
      <c r="K11758" s="31"/>
      <c r="L11758" s="31"/>
      <c r="M11758" s="169"/>
      <c r="N11758" s="148"/>
      <c r="O11758" s="106"/>
      <c r="P11758" s="43"/>
      <c r="Q11758" s="205"/>
      <c r="R11758" s="84"/>
      <c r="S11758" s="31"/>
      <c r="T11758" s="31"/>
      <c r="U11758" s="169"/>
      <c r="V11758" s="150"/>
      <c r="W11758" s="141" t="str" cm="1">
        <f t="array" ref="W11758">IF(SUM(LEN(B11758:V11758))=0,"",IF(OR(OR(ISBLANK(F11758),SUM(LEN(C11758),LEN(D11758))=0),AND(NOT(E11758="Unknown"),ISBLANK(J11758)),AND(NOT(O11758="Unknown"),ISBLANK(R11758))),"Missing Information", INDEX(Table15[Entire Service Line Classification], MATCH(SUMIFS(Table15[Unique ID],Table15[System-Owned Portion],E11758,Table15[If Material Anything Other than "Lead" in Column E,Was Material Ever Previously Lead?],G11758,Table15[Customer-Owned Portion],O11758),Table15[Unique ID],0),0)))</f>
        <v/>
      </c>
    </row>
    <row r="11759" spans="2:23" x14ac:dyDescent="0.25">
      <c r="B11759" s="146"/>
      <c r="C11759" s="31"/>
      <c r="D11759" s="31"/>
      <c r="E11759" s="44"/>
      <c r="F11759" s="43"/>
      <c r="G11759" s="84"/>
      <c r="H11759" s="31"/>
      <c r="I11759" s="205"/>
      <c r="J11759" s="84"/>
      <c r="K11759" s="31"/>
      <c r="L11759" s="31"/>
      <c r="M11759" s="169"/>
      <c r="N11759" s="148"/>
      <c r="O11759" s="106"/>
      <c r="P11759" s="43"/>
      <c r="Q11759" s="205"/>
      <c r="R11759" s="84"/>
      <c r="S11759" s="31"/>
      <c r="T11759" s="31"/>
      <c r="U11759" s="169"/>
      <c r="V11759" s="150"/>
      <c r="W11759" s="141" t="str" cm="1">
        <f t="array" ref="W11759">IF(SUM(LEN(B11759:V11759))=0,"",IF(OR(OR(ISBLANK(F11759),SUM(LEN(C11759),LEN(D11759))=0),AND(NOT(E11759="Unknown"),ISBLANK(J11759)),AND(NOT(O11759="Unknown"),ISBLANK(R11759))),"Missing Information", INDEX(Table15[Entire Service Line Classification], MATCH(SUMIFS(Table15[Unique ID],Table15[System-Owned Portion],E11759,Table15[If Material Anything Other than "Lead" in Column E,Was Material Ever Previously Lead?],G11759,Table15[Customer-Owned Portion],O11759),Table15[Unique ID],0),0)))</f>
        <v/>
      </c>
    </row>
    <row r="11760" spans="2:23" x14ac:dyDescent="0.25">
      <c r="B11760" s="146"/>
      <c r="C11760" s="31"/>
      <c r="D11760" s="31"/>
      <c r="E11760" s="44"/>
      <c r="F11760" s="43"/>
      <c r="G11760" s="84"/>
      <c r="H11760" s="31"/>
      <c r="I11760" s="205"/>
      <c r="J11760" s="84"/>
      <c r="K11760" s="31"/>
      <c r="L11760" s="31"/>
      <c r="M11760" s="169"/>
      <c r="N11760" s="148"/>
      <c r="O11760" s="106"/>
      <c r="P11760" s="43"/>
      <c r="Q11760" s="205"/>
      <c r="R11760" s="84"/>
      <c r="S11760" s="31"/>
      <c r="T11760" s="31"/>
      <c r="U11760" s="169"/>
      <c r="V11760" s="150"/>
      <c r="W11760" s="141" t="str" cm="1">
        <f t="array" ref="W11760">IF(SUM(LEN(B11760:V11760))=0,"",IF(OR(OR(ISBLANK(F11760),SUM(LEN(C11760),LEN(D11760))=0),AND(NOT(E11760="Unknown"),ISBLANK(J11760)),AND(NOT(O11760="Unknown"),ISBLANK(R11760))),"Missing Information", INDEX(Table15[Entire Service Line Classification], MATCH(SUMIFS(Table15[Unique ID],Table15[System-Owned Portion],E11760,Table15[If Material Anything Other than "Lead" in Column E,Was Material Ever Previously Lead?],G11760,Table15[Customer-Owned Portion],O11760),Table15[Unique ID],0),0)))</f>
        <v/>
      </c>
    </row>
    <row r="11761" spans="2:23" x14ac:dyDescent="0.25">
      <c r="B11761" s="146"/>
      <c r="C11761" s="31"/>
      <c r="D11761" s="31"/>
      <c r="E11761" s="44"/>
      <c r="F11761" s="43"/>
      <c r="G11761" s="84"/>
      <c r="H11761" s="31"/>
      <c r="I11761" s="205"/>
      <c r="J11761" s="84"/>
      <c r="K11761" s="31"/>
      <c r="L11761" s="31"/>
      <c r="M11761" s="169"/>
      <c r="N11761" s="148"/>
      <c r="O11761" s="106"/>
      <c r="P11761" s="43"/>
      <c r="Q11761" s="205"/>
      <c r="R11761" s="84"/>
      <c r="S11761" s="31"/>
      <c r="T11761" s="31"/>
      <c r="U11761" s="169"/>
      <c r="V11761" s="150"/>
      <c r="W11761" s="141" t="str" cm="1">
        <f t="array" ref="W11761">IF(SUM(LEN(B11761:V11761))=0,"",IF(OR(OR(ISBLANK(F11761),SUM(LEN(C11761),LEN(D11761))=0),AND(NOT(E11761="Unknown"),ISBLANK(J11761)),AND(NOT(O11761="Unknown"),ISBLANK(R11761))),"Missing Information", INDEX(Table15[Entire Service Line Classification], MATCH(SUMIFS(Table15[Unique ID],Table15[System-Owned Portion],E11761,Table15[If Material Anything Other than "Lead" in Column E,Was Material Ever Previously Lead?],G11761,Table15[Customer-Owned Portion],O11761),Table15[Unique ID],0),0)))</f>
        <v/>
      </c>
    </row>
    <row r="11762" spans="2:23" x14ac:dyDescent="0.25">
      <c r="B11762" s="146"/>
      <c r="C11762" s="31"/>
      <c r="D11762" s="31"/>
      <c r="E11762" s="44"/>
      <c r="F11762" s="43"/>
      <c r="G11762" s="84"/>
      <c r="H11762" s="31"/>
      <c r="I11762" s="205"/>
      <c r="J11762" s="84"/>
      <c r="K11762" s="31"/>
      <c r="L11762" s="31"/>
      <c r="M11762" s="169"/>
      <c r="N11762" s="148"/>
      <c r="O11762" s="106"/>
      <c r="P11762" s="43"/>
      <c r="Q11762" s="205"/>
      <c r="R11762" s="84"/>
      <c r="S11762" s="31"/>
      <c r="T11762" s="31"/>
      <c r="U11762" s="169"/>
      <c r="V11762" s="150"/>
      <c r="W11762" s="141" t="str" cm="1">
        <f t="array" ref="W11762">IF(SUM(LEN(B11762:V11762))=0,"",IF(OR(OR(ISBLANK(F11762),SUM(LEN(C11762),LEN(D11762))=0),AND(NOT(E11762="Unknown"),ISBLANK(J11762)),AND(NOT(O11762="Unknown"),ISBLANK(R11762))),"Missing Information", INDEX(Table15[Entire Service Line Classification], MATCH(SUMIFS(Table15[Unique ID],Table15[System-Owned Portion],E11762,Table15[If Material Anything Other than "Lead" in Column E,Was Material Ever Previously Lead?],G11762,Table15[Customer-Owned Portion],O11762),Table15[Unique ID],0),0)))</f>
        <v/>
      </c>
    </row>
    <row r="11763" spans="2:23" x14ac:dyDescent="0.25">
      <c r="B11763" s="146"/>
      <c r="C11763" s="31"/>
      <c r="D11763" s="31"/>
      <c r="E11763" s="44"/>
      <c r="F11763" s="43"/>
      <c r="G11763" s="84"/>
      <c r="H11763" s="31"/>
      <c r="I11763" s="205"/>
      <c r="J11763" s="84"/>
      <c r="K11763" s="31"/>
      <c r="L11763" s="31"/>
      <c r="M11763" s="169"/>
      <c r="N11763" s="148"/>
      <c r="O11763" s="106"/>
      <c r="P11763" s="43"/>
      <c r="Q11763" s="205"/>
      <c r="R11763" s="84"/>
      <c r="S11763" s="31"/>
      <c r="T11763" s="31"/>
      <c r="U11763" s="169"/>
      <c r="V11763" s="150"/>
      <c r="W11763" s="141" t="str" cm="1">
        <f t="array" ref="W11763">IF(SUM(LEN(B11763:V11763))=0,"",IF(OR(OR(ISBLANK(F11763),SUM(LEN(C11763),LEN(D11763))=0),AND(NOT(E11763="Unknown"),ISBLANK(J11763)),AND(NOT(O11763="Unknown"),ISBLANK(R11763))),"Missing Information", INDEX(Table15[Entire Service Line Classification], MATCH(SUMIFS(Table15[Unique ID],Table15[System-Owned Portion],E11763,Table15[If Material Anything Other than "Lead" in Column E,Was Material Ever Previously Lead?],G11763,Table15[Customer-Owned Portion],O11763),Table15[Unique ID],0),0)))</f>
        <v/>
      </c>
    </row>
    <row r="11764" spans="2:23" x14ac:dyDescent="0.25">
      <c r="B11764" s="146"/>
      <c r="C11764" s="31"/>
      <c r="D11764" s="31"/>
      <c r="E11764" s="44"/>
      <c r="F11764" s="43"/>
      <c r="G11764" s="84"/>
      <c r="H11764" s="31"/>
      <c r="I11764" s="205"/>
      <c r="J11764" s="84"/>
      <c r="K11764" s="31"/>
      <c r="L11764" s="31"/>
      <c r="M11764" s="169"/>
      <c r="N11764" s="148"/>
      <c r="O11764" s="106"/>
      <c r="P11764" s="43"/>
      <c r="Q11764" s="205"/>
      <c r="R11764" s="84"/>
      <c r="S11764" s="31"/>
      <c r="T11764" s="31"/>
      <c r="U11764" s="169"/>
      <c r="V11764" s="150"/>
      <c r="W11764" s="141" t="str" cm="1">
        <f t="array" ref="W11764">IF(SUM(LEN(B11764:V11764))=0,"",IF(OR(OR(ISBLANK(F11764),SUM(LEN(C11764),LEN(D11764))=0),AND(NOT(E11764="Unknown"),ISBLANK(J11764)),AND(NOT(O11764="Unknown"),ISBLANK(R11764))),"Missing Information", INDEX(Table15[Entire Service Line Classification], MATCH(SUMIFS(Table15[Unique ID],Table15[System-Owned Portion],E11764,Table15[If Material Anything Other than "Lead" in Column E,Was Material Ever Previously Lead?],G11764,Table15[Customer-Owned Portion],O11764),Table15[Unique ID],0),0)))</f>
        <v/>
      </c>
    </row>
    <row r="11765" spans="2:23" x14ac:dyDescent="0.25">
      <c r="B11765" s="146"/>
      <c r="C11765" s="31"/>
      <c r="D11765" s="31"/>
      <c r="E11765" s="44"/>
      <c r="F11765" s="43"/>
      <c r="G11765" s="84"/>
      <c r="H11765" s="31"/>
      <c r="I11765" s="205"/>
      <c r="J11765" s="84"/>
      <c r="K11765" s="31"/>
      <c r="L11765" s="31"/>
      <c r="M11765" s="169"/>
      <c r="N11765" s="148"/>
      <c r="O11765" s="106"/>
      <c r="P11765" s="43"/>
      <c r="Q11765" s="205"/>
      <c r="R11765" s="84"/>
      <c r="S11765" s="31"/>
      <c r="T11765" s="31"/>
      <c r="U11765" s="169"/>
      <c r="V11765" s="150"/>
      <c r="W11765" s="141" t="str" cm="1">
        <f t="array" ref="W11765">IF(SUM(LEN(B11765:V11765))=0,"",IF(OR(OR(ISBLANK(F11765),SUM(LEN(C11765),LEN(D11765))=0),AND(NOT(E11765="Unknown"),ISBLANK(J11765)),AND(NOT(O11765="Unknown"),ISBLANK(R11765))),"Missing Information", INDEX(Table15[Entire Service Line Classification], MATCH(SUMIFS(Table15[Unique ID],Table15[System-Owned Portion],E11765,Table15[If Material Anything Other than "Lead" in Column E,Was Material Ever Previously Lead?],G11765,Table15[Customer-Owned Portion],O11765),Table15[Unique ID],0),0)))</f>
        <v/>
      </c>
    </row>
    <row r="11766" spans="2:23" x14ac:dyDescent="0.25">
      <c r="B11766" s="146"/>
      <c r="C11766" s="31"/>
      <c r="D11766" s="31"/>
      <c r="E11766" s="44"/>
      <c r="F11766" s="43"/>
      <c r="G11766" s="84"/>
      <c r="H11766" s="31"/>
      <c r="I11766" s="205"/>
      <c r="J11766" s="84"/>
      <c r="K11766" s="31"/>
      <c r="L11766" s="31"/>
      <c r="M11766" s="169"/>
      <c r="N11766" s="148"/>
      <c r="O11766" s="106"/>
      <c r="P11766" s="43"/>
      <c r="Q11766" s="205"/>
      <c r="R11766" s="84"/>
      <c r="S11766" s="31"/>
      <c r="T11766" s="31"/>
      <c r="U11766" s="169"/>
      <c r="V11766" s="150"/>
      <c r="W11766" s="141" t="str" cm="1">
        <f t="array" ref="W11766">IF(SUM(LEN(B11766:V11766))=0,"",IF(OR(OR(ISBLANK(F11766),SUM(LEN(C11766),LEN(D11766))=0),AND(NOT(E11766="Unknown"),ISBLANK(J11766)),AND(NOT(O11766="Unknown"),ISBLANK(R11766))),"Missing Information", INDEX(Table15[Entire Service Line Classification], MATCH(SUMIFS(Table15[Unique ID],Table15[System-Owned Portion],E11766,Table15[If Material Anything Other than "Lead" in Column E,Was Material Ever Previously Lead?],G11766,Table15[Customer-Owned Portion],O11766),Table15[Unique ID],0),0)))</f>
        <v/>
      </c>
    </row>
    <row r="11767" spans="2:23" x14ac:dyDescent="0.25">
      <c r="B11767" s="146"/>
      <c r="C11767" s="31"/>
      <c r="D11767" s="31"/>
      <c r="E11767" s="44"/>
      <c r="F11767" s="43"/>
      <c r="G11767" s="84"/>
      <c r="H11767" s="31"/>
      <c r="I11767" s="205"/>
      <c r="J11767" s="84"/>
      <c r="K11767" s="31"/>
      <c r="L11767" s="31"/>
      <c r="M11767" s="169"/>
      <c r="N11767" s="148"/>
      <c r="O11767" s="106"/>
      <c r="P11767" s="43"/>
      <c r="Q11767" s="205"/>
      <c r="R11767" s="84"/>
      <c r="S11767" s="31"/>
      <c r="T11767" s="31"/>
      <c r="U11767" s="169"/>
      <c r="V11767" s="150"/>
      <c r="W11767" s="141" t="str" cm="1">
        <f t="array" ref="W11767">IF(SUM(LEN(B11767:V11767))=0,"",IF(OR(OR(ISBLANK(F11767),SUM(LEN(C11767),LEN(D11767))=0),AND(NOT(E11767="Unknown"),ISBLANK(J11767)),AND(NOT(O11767="Unknown"),ISBLANK(R11767))),"Missing Information", INDEX(Table15[Entire Service Line Classification], MATCH(SUMIFS(Table15[Unique ID],Table15[System-Owned Portion],E11767,Table15[If Material Anything Other than "Lead" in Column E,Was Material Ever Previously Lead?],G11767,Table15[Customer-Owned Portion],O11767),Table15[Unique ID],0),0)))</f>
        <v/>
      </c>
    </row>
    <row r="11768" spans="2:23" x14ac:dyDescent="0.25">
      <c r="B11768" s="146"/>
      <c r="C11768" s="31"/>
      <c r="D11768" s="31"/>
      <c r="E11768" s="44"/>
      <c r="F11768" s="43"/>
      <c r="G11768" s="84"/>
      <c r="H11768" s="31"/>
      <c r="I11768" s="205"/>
      <c r="J11768" s="84"/>
      <c r="K11768" s="31"/>
      <c r="L11768" s="31"/>
      <c r="M11768" s="169"/>
      <c r="N11768" s="148"/>
      <c r="O11768" s="106"/>
      <c r="P11768" s="43"/>
      <c r="Q11768" s="205"/>
      <c r="R11768" s="84"/>
      <c r="S11768" s="31"/>
      <c r="T11768" s="31"/>
      <c r="U11768" s="169"/>
      <c r="V11768" s="150"/>
      <c r="W11768" s="141" t="str" cm="1">
        <f t="array" ref="W11768">IF(SUM(LEN(B11768:V11768))=0,"",IF(OR(OR(ISBLANK(F11768),SUM(LEN(C11768),LEN(D11768))=0),AND(NOT(E11768="Unknown"),ISBLANK(J11768)),AND(NOT(O11768="Unknown"),ISBLANK(R11768))),"Missing Information", INDEX(Table15[Entire Service Line Classification], MATCH(SUMIFS(Table15[Unique ID],Table15[System-Owned Portion],E11768,Table15[If Material Anything Other than "Lead" in Column E,Was Material Ever Previously Lead?],G11768,Table15[Customer-Owned Portion],O11768),Table15[Unique ID],0),0)))</f>
        <v/>
      </c>
    </row>
    <row r="11769" spans="2:23" x14ac:dyDescent="0.25">
      <c r="B11769" s="146"/>
      <c r="C11769" s="31"/>
      <c r="D11769" s="31"/>
      <c r="E11769" s="44"/>
      <c r="F11769" s="43"/>
      <c r="G11769" s="84"/>
      <c r="H11769" s="31"/>
      <c r="I11769" s="205"/>
      <c r="J11769" s="84"/>
      <c r="K11769" s="31"/>
      <c r="L11769" s="31"/>
      <c r="M11769" s="169"/>
      <c r="N11769" s="148"/>
      <c r="O11769" s="106"/>
      <c r="P11769" s="43"/>
      <c r="Q11769" s="205"/>
      <c r="R11769" s="84"/>
      <c r="S11769" s="31"/>
      <c r="T11769" s="31"/>
      <c r="U11769" s="169"/>
      <c r="V11769" s="150"/>
      <c r="W11769" s="141" t="str" cm="1">
        <f t="array" ref="W11769">IF(SUM(LEN(B11769:V11769))=0,"",IF(OR(OR(ISBLANK(F11769),SUM(LEN(C11769),LEN(D11769))=0),AND(NOT(E11769="Unknown"),ISBLANK(J11769)),AND(NOT(O11769="Unknown"),ISBLANK(R11769))),"Missing Information", INDEX(Table15[Entire Service Line Classification], MATCH(SUMIFS(Table15[Unique ID],Table15[System-Owned Portion],E11769,Table15[If Material Anything Other than "Lead" in Column E,Was Material Ever Previously Lead?],G11769,Table15[Customer-Owned Portion],O11769),Table15[Unique ID],0),0)))</f>
        <v/>
      </c>
    </row>
    <row r="11770" spans="2:23" x14ac:dyDescent="0.25">
      <c r="B11770" s="146"/>
      <c r="C11770" s="31"/>
      <c r="D11770" s="31"/>
      <c r="E11770" s="44"/>
      <c r="F11770" s="43"/>
      <c r="G11770" s="84"/>
      <c r="H11770" s="31"/>
      <c r="I11770" s="205"/>
      <c r="J11770" s="84"/>
      <c r="K11770" s="31"/>
      <c r="L11770" s="31"/>
      <c r="M11770" s="169"/>
      <c r="N11770" s="148"/>
      <c r="O11770" s="106"/>
      <c r="P11770" s="43"/>
      <c r="Q11770" s="205"/>
      <c r="R11770" s="84"/>
      <c r="S11770" s="31"/>
      <c r="T11770" s="31"/>
      <c r="U11770" s="169"/>
      <c r="V11770" s="150"/>
      <c r="W11770" s="141" t="str" cm="1">
        <f t="array" ref="W11770">IF(SUM(LEN(B11770:V11770))=0,"",IF(OR(OR(ISBLANK(F11770),SUM(LEN(C11770),LEN(D11770))=0),AND(NOT(E11770="Unknown"),ISBLANK(J11770)),AND(NOT(O11770="Unknown"),ISBLANK(R11770))),"Missing Information", INDEX(Table15[Entire Service Line Classification], MATCH(SUMIFS(Table15[Unique ID],Table15[System-Owned Portion],E11770,Table15[If Material Anything Other than "Lead" in Column E,Was Material Ever Previously Lead?],G11770,Table15[Customer-Owned Portion],O11770),Table15[Unique ID],0),0)))</f>
        <v/>
      </c>
    </row>
    <row r="11771" spans="2:23" x14ac:dyDescent="0.25">
      <c r="B11771" s="146"/>
      <c r="C11771" s="31"/>
      <c r="D11771" s="31"/>
      <c r="E11771" s="44"/>
      <c r="F11771" s="43"/>
      <c r="G11771" s="84"/>
      <c r="H11771" s="31"/>
      <c r="I11771" s="205"/>
      <c r="J11771" s="84"/>
      <c r="K11771" s="31"/>
      <c r="L11771" s="31"/>
      <c r="M11771" s="169"/>
      <c r="N11771" s="148"/>
      <c r="O11771" s="106"/>
      <c r="P11771" s="43"/>
      <c r="Q11771" s="205"/>
      <c r="R11771" s="84"/>
      <c r="S11771" s="31"/>
      <c r="T11771" s="31"/>
      <c r="U11771" s="169"/>
      <c r="V11771" s="150"/>
      <c r="W11771" s="141" t="str" cm="1">
        <f t="array" ref="W11771">IF(SUM(LEN(B11771:V11771))=0,"",IF(OR(OR(ISBLANK(F11771),SUM(LEN(C11771),LEN(D11771))=0),AND(NOT(E11771="Unknown"),ISBLANK(J11771)),AND(NOT(O11771="Unknown"),ISBLANK(R11771))),"Missing Information", INDEX(Table15[Entire Service Line Classification], MATCH(SUMIFS(Table15[Unique ID],Table15[System-Owned Portion],E11771,Table15[If Material Anything Other than "Lead" in Column E,Was Material Ever Previously Lead?],G11771,Table15[Customer-Owned Portion],O11771),Table15[Unique ID],0),0)))</f>
        <v/>
      </c>
    </row>
    <row r="11772" spans="2:23" x14ac:dyDescent="0.25">
      <c r="B11772" s="146"/>
      <c r="C11772" s="31"/>
      <c r="D11772" s="31"/>
      <c r="E11772" s="44"/>
      <c r="F11772" s="43"/>
      <c r="G11772" s="84"/>
      <c r="H11772" s="31"/>
      <c r="I11772" s="205"/>
      <c r="J11772" s="84"/>
      <c r="K11772" s="31"/>
      <c r="L11772" s="31"/>
      <c r="M11772" s="169"/>
      <c r="N11772" s="148"/>
      <c r="O11772" s="106"/>
      <c r="P11772" s="43"/>
      <c r="Q11772" s="205"/>
      <c r="R11772" s="84"/>
      <c r="S11772" s="31"/>
      <c r="T11772" s="31"/>
      <c r="U11772" s="169"/>
      <c r="V11772" s="150"/>
      <c r="W11772" s="141" t="str" cm="1">
        <f t="array" ref="W11772">IF(SUM(LEN(B11772:V11772))=0,"",IF(OR(OR(ISBLANK(F11772),SUM(LEN(C11772),LEN(D11772))=0),AND(NOT(E11772="Unknown"),ISBLANK(J11772)),AND(NOT(O11772="Unknown"),ISBLANK(R11772))),"Missing Information", INDEX(Table15[Entire Service Line Classification], MATCH(SUMIFS(Table15[Unique ID],Table15[System-Owned Portion],E11772,Table15[If Material Anything Other than "Lead" in Column E,Was Material Ever Previously Lead?],G11772,Table15[Customer-Owned Portion],O11772),Table15[Unique ID],0),0)))</f>
        <v/>
      </c>
    </row>
    <row r="11773" spans="2:23" x14ac:dyDescent="0.25">
      <c r="B11773" s="146"/>
      <c r="C11773" s="31"/>
      <c r="D11773" s="31"/>
      <c r="E11773" s="44"/>
      <c r="F11773" s="43"/>
      <c r="G11773" s="84"/>
      <c r="H11773" s="31"/>
      <c r="I11773" s="205"/>
      <c r="J11773" s="84"/>
      <c r="K11773" s="31"/>
      <c r="L11773" s="31"/>
      <c r="M11773" s="169"/>
      <c r="N11773" s="148"/>
      <c r="O11773" s="106"/>
      <c r="P11773" s="43"/>
      <c r="Q11773" s="205"/>
      <c r="R11773" s="84"/>
      <c r="S11773" s="31"/>
      <c r="T11773" s="31"/>
      <c r="U11773" s="169"/>
      <c r="V11773" s="150"/>
      <c r="W11773" s="141" t="str" cm="1">
        <f t="array" ref="W11773">IF(SUM(LEN(B11773:V11773))=0,"",IF(OR(OR(ISBLANK(F11773),SUM(LEN(C11773),LEN(D11773))=0),AND(NOT(E11773="Unknown"),ISBLANK(J11773)),AND(NOT(O11773="Unknown"),ISBLANK(R11773))),"Missing Information", INDEX(Table15[Entire Service Line Classification], MATCH(SUMIFS(Table15[Unique ID],Table15[System-Owned Portion],E11773,Table15[If Material Anything Other than "Lead" in Column E,Was Material Ever Previously Lead?],G11773,Table15[Customer-Owned Portion],O11773),Table15[Unique ID],0),0)))</f>
        <v/>
      </c>
    </row>
    <row r="11774" spans="2:23" x14ac:dyDescent="0.25">
      <c r="B11774" s="146"/>
      <c r="C11774" s="31"/>
      <c r="D11774" s="31"/>
      <c r="E11774" s="44"/>
      <c r="F11774" s="43"/>
      <c r="G11774" s="84"/>
      <c r="H11774" s="31"/>
      <c r="I11774" s="205"/>
      <c r="J11774" s="84"/>
      <c r="K11774" s="31"/>
      <c r="L11774" s="31"/>
      <c r="M11774" s="169"/>
      <c r="N11774" s="148"/>
      <c r="O11774" s="106"/>
      <c r="P11774" s="43"/>
      <c r="Q11774" s="205"/>
      <c r="R11774" s="84"/>
      <c r="S11774" s="31"/>
      <c r="T11774" s="31"/>
      <c r="U11774" s="169"/>
      <c r="V11774" s="150"/>
      <c r="W11774" s="141" t="str" cm="1">
        <f t="array" ref="W11774">IF(SUM(LEN(B11774:V11774))=0,"",IF(OR(OR(ISBLANK(F11774),SUM(LEN(C11774),LEN(D11774))=0),AND(NOT(E11774="Unknown"),ISBLANK(J11774)),AND(NOT(O11774="Unknown"),ISBLANK(R11774))),"Missing Information", INDEX(Table15[Entire Service Line Classification], MATCH(SUMIFS(Table15[Unique ID],Table15[System-Owned Portion],E11774,Table15[If Material Anything Other than "Lead" in Column E,Was Material Ever Previously Lead?],G11774,Table15[Customer-Owned Portion],O11774),Table15[Unique ID],0),0)))</f>
        <v/>
      </c>
    </row>
    <row r="11775" spans="2:23" x14ac:dyDescent="0.25">
      <c r="B11775" s="146"/>
      <c r="C11775" s="31"/>
      <c r="D11775" s="31"/>
      <c r="E11775" s="44"/>
      <c r="F11775" s="43"/>
      <c r="G11775" s="84"/>
      <c r="H11775" s="31"/>
      <c r="I11775" s="205"/>
      <c r="J11775" s="84"/>
      <c r="K11775" s="31"/>
      <c r="L11775" s="31"/>
      <c r="M11775" s="169"/>
      <c r="N11775" s="148"/>
      <c r="O11775" s="106"/>
      <c r="P11775" s="43"/>
      <c r="Q11775" s="205"/>
      <c r="R11775" s="84"/>
      <c r="S11775" s="31"/>
      <c r="T11775" s="31"/>
      <c r="U11775" s="169"/>
      <c r="V11775" s="150"/>
      <c r="W11775" s="141" t="str" cm="1">
        <f t="array" ref="W11775">IF(SUM(LEN(B11775:V11775))=0,"",IF(OR(OR(ISBLANK(F11775),SUM(LEN(C11775),LEN(D11775))=0),AND(NOT(E11775="Unknown"),ISBLANK(J11775)),AND(NOT(O11775="Unknown"),ISBLANK(R11775))),"Missing Information", INDEX(Table15[Entire Service Line Classification], MATCH(SUMIFS(Table15[Unique ID],Table15[System-Owned Portion],E11775,Table15[If Material Anything Other than "Lead" in Column E,Was Material Ever Previously Lead?],G11775,Table15[Customer-Owned Portion],O11775),Table15[Unique ID],0),0)))</f>
        <v/>
      </c>
    </row>
    <row r="11776" spans="2:23" x14ac:dyDescent="0.25">
      <c r="B11776" s="146"/>
      <c r="C11776" s="31"/>
      <c r="D11776" s="31"/>
      <c r="E11776" s="44"/>
      <c r="F11776" s="43"/>
      <c r="G11776" s="84"/>
      <c r="H11776" s="31"/>
      <c r="I11776" s="205"/>
      <c r="J11776" s="84"/>
      <c r="K11776" s="31"/>
      <c r="L11776" s="31"/>
      <c r="M11776" s="169"/>
      <c r="N11776" s="148"/>
      <c r="O11776" s="106"/>
      <c r="P11776" s="43"/>
      <c r="Q11776" s="205"/>
      <c r="R11776" s="84"/>
      <c r="S11776" s="31"/>
      <c r="T11776" s="31"/>
      <c r="U11776" s="169"/>
      <c r="V11776" s="150"/>
      <c r="W11776" s="141" t="str" cm="1">
        <f t="array" ref="W11776">IF(SUM(LEN(B11776:V11776))=0,"",IF(OR(OR(ISBLANK(F11776),SUM(LEN(C11776),LEN(D11776))=0),AND(NOT(E11776="Unknown"),ISBLANK(J11776)),AND(NOT(O11776="Unknown"),ISBLANK(R11776))),"Missing Information", INDEX(Table15[Entire Service Line Classification], MATCH(SUMIFS(Table15[Unique ID],Table15[System-Owned Portion],E11776,Table15[If Material Anything Other than "Lead" in Column E,Was Material Ever Previously Lead?],G11776,Table15[Customer-Owned Portion],O11776),Table15[Unique ID],0),0)))</f>
        <v/>
      </c>
    </row>
    <row r="11777" spans="2:23" x14ac:dyDescent="0.25">
      <c r="B11777" s="146"/>
      <c r="C11777" s="31"/>
      <c r="D11777" s="31"/>
      <c r="E11777" s="44"/>
      <c r="F11777" s="43"/>
      <c r="G11777" s="84"/>
      <c r="H11777" s="31"/>
      <c r="I11777" s="205"/>
      <c r="J11777" s="84"/>
      <c r="K11777" s="31"/>
      <c r="L11777" s="31"/>
      <c r="M11777" s="169"/>
      <c r="N11777" s="148"/>
      <c r="O11777" s="106"/>
      <c r="P11777" s="43"/>
      <c r="Q11777" s="205"/>
      <c r="R11777" s="84"/>
      <c r="S11777" s="31"/>
      <c r="T11777" s="31"/>
      <c r="U11777" s="169"/>
      <c r="V11777" s="150"/>
      <c r="W11777" s="141" t="str" cm="1">
        <f t="array" ref="W11777">IF(SUM(LEN(B11777:V11777))=0,"",IF(OR(OR(ISBLANK(F11777),SUM(LEN(C11777),LEN(D11777))=0),AND(NOT(E11777="Unknown"),ISBLANK(J11777)),AND(NOT(O11777="Unknown"),ISBLANK(R11777))),"Missing Information", INDEX(Table15[Entire Service Line Classification], MATCH(SUMIFS(Table15[Unique ID],Table15[System-Owned Portion],E11777,Table15[If Material Anything Other than "Lead" in Column E,Was Material Ever Previously Lead?],G11777,Table15[Customer-Owned Portion],O11777),Table15[Unique ID],0),0)))</f>
        <v/>
      </c>
    </row>
    <row r="11778" spans="2:23" x14ac:dyDescent="0.25">
      <c r="B11778" s="146"/>
      <c r="C11778" s="31"/>
      <c r="D11778" s="31"/>
      <c r="E11778" s="44"/>
      <c r="F11778" s="43"/>
      <c r="G11778" s="84"/>
      <c r="H11778" s="31"/>
      <c r="I11778" s="205"/>
      <c r="J11778" s="84"/>
      <c r="K11778" s="31"/>
      <c r="L11778" s="31"/>
      <c r="M11778" s="169"/>
      <c r="N11778" s="148"/>
      <c r="O11778" s="106"/>
      <c r="P11778" s="43"/>
      <c r="Q11778" s="205"/>
      <c r="R11778" s="84"/>
      <c r="S11778" s="31"/>
      <c r="T11778" s="31"/>
      <c r="U11778" s="169"/>
      <c r="V11778" s="150"/>
      <c r="W11778" s="141" t="str" cm="1">
        <f t="array" ref="W11778">IF(SUM(LEN(B11778:V11778))=0,"",IF(OR(OR(ISBLANK(F11778),SUM(LEN(C11778),LEN(D11778))=0),AND(NOT(E11778="Unknown"),ISBLANK(J11778)),AND(NOT(O11778="Unknown"),ISBLANK(R11778))),"Missing Information", INDEX(Table15[Entire Service Line Classification], MATCH(SUMIFS(Table15[Unique ID],Table15[System-Owned Portion],E11778,Table15[If Material Anything Other than "Lead" in Column E,Was Material Ever Previously Lead?],G11778,Table15[Customer-Owned Portion],O11778),Table15[Unique ID],0),0)))</f>
        <v/>
      </c>
    </row>
    <row r="11779" spans="2:23" x14ac:dyDescent="0.25">
      <c r="B11779" s="146"/>
      <c r="C11779" s="31"/>
      <c r="D11779" s="31"/>
      <c r="E11779" s="44"/>
      <c r="F11779" s="43"/>
      <c r="G11779" s="84"/>
      <c r="H11779" s="31"/>
      <c r="I11779" s="205"/>
      <c r="J11779" s="84"/>
      <c r="K11779" s="31"/>
      <c r="L11779" s="31"/>
      <c r="M11779" s="169"/>
      <c r="N11779" s="148"/>
      <c r="O11779" s="106"/>
      <c r="P11779" s="43"/>
      <c r="Q11779" s="205"/>
      <c r="R11779" s="84"/>
      <c r="S11779" s="31"/>
      <c r="T11779" s="31"/>
      <c r="U11779" s="169"/>
      <c r="V11779" s="150"/>
      <c r="W11779" s="141" t="str" cm="1">
        <f t="array" ref="W11779">IF(SUM(LEN(B11779:V11779))=0,"",IF(OR(OR(ISBLANK(F11779),SUM(LEN(C11779),LEN(D11779))=0),AND(NOT(E11779="Unknown"),ISBLANK(J11779)),AND(NOT(O11779="Unknown"),ISBLANK(R11779))),"Missing Information", INDEX(Table15[Entire Service Line Classification], MATCH(SUMIFS(Table15[Unique ID],Table15[System-Owned Portion],E11779,Table15[If Material Anything Other than "Lead" in Column E,Was Material Ever Previously Lead?],G11779,Table15[Customer-Owned Portion],O11779),Table15[Unique ID],0),0)))</f>
        <v/>
      </c>
    </row>
    <row r="11780" spans="2:23" x14ac:dyDescent="0.25">
      <c r="B11780" s="146"/>
      <c r="C11780" s="31"/>
      <c r="D11780" s="31"/>
      <c r="E11780" s="44"/>
      <c r="F11780" s="43"/>
      <c r="G11780" s="84"/>
      <c r="H11780" s="31"/>
      <c r="I11780" s="205"/>
      <c r="J11780" s="84"/>
      <c r="K11780" s="31"/>
      <c r="L11780" s="31"/>
      <c r="M11780" s="169"/>
      <c r="N11780" s="148"/>
      <c r="O11780" s="106"/>
      <c r="P11780" s="43"/>
      <c r="Q11780" s="205"/>
      <c r="R11780" s="84"/>
      <c r="S11780" s="31"/>
      <c r="T11780" s="31"/>
      <c r="U11780" s="169"/>
      <c r="V11780" s="150"/>
      <c r="W11780" s="141" t="str" cm="1">
        <f t="array" ref="W11780">IF(SUM(LEN(B11780:V11780))=0,"",IF(OR(OR(ISBLANK(F11780),SUM(LEN(C11780),LEN(D11780))=0),AND(NOT(E11780="Unknown"),ISBLANK(J11780)),AND(NOT(O11780="Unknown"),ISBLANK(R11780))),"Missing Information", INDEX(Table15[Entire Service Line Classification], MATCH(SUMIFS(Table15[Unique ID],Table15[System-Owned Portion],E11780,Table15[If Material Anything Other than "Lead" in Column E,Was Material Ever Previously Lead?],G11780,Table15[Customer-Owned Portion],O11780),Table15[Unique ID],0),0)))</f>
        <v/>
      </c>
    </row>
    <row r="11781" spans="2:23" x14ac:dyDescent="0.25">
      <c r="B11781" s="146"/>
      <c r="C11781" s="31"/>
      <c r="D11781" s="31"/>
      <c r="E11781" s="44"/>
      <c r="F11781" s="43"/>
      <c r="G11781" s="84"/>
      <c r="H11781" s="31"/>
      <c r="I11781" s="205"/>
      <c r="J11781" s="84"/>
      <c r="K11781" s="31"/>
      <c r="L11781" s="31"/>
      <c r="M11781" s="169"/>
      <c r="N11781" s="148"/>
      <c r="O11781" s="106"/>
      <c r="P11781" s="43"/>
      <c r="Q11781" s="205"/>
      <c r="R11781" s="84"/>
      <c r="S11781" s="31"/>
      <c r="T11781" s="31"/>
      <c r="U11781" s="169"/>
      <c r="V11781" s="150"/>
      <c r="W11781" s="141" t="str" cm="1">
        <f t="array" ref="W11781">IF(SUM(LEN(B11781:V11781))=0,"",IF(OR(OR(ISBLANK(F11781),SUM(LEN(C11781),LEN(D11781))=0),AND(NOT(E11781="Unknown"),ISBLANK(J11781)),AND(NOT(O11781="Unknown"),ISBLANK(R11781))),"Missing Information", INDEX(Table15[Entire Service Line Classification], MATCH(SUMIFS(Table15[Unique ID],Table15[System-Owned Portion],E11781,Table15[If Material Anything Other than "Lead" in Column E,Was Material Ever Previously Lead?],G11781,Table15[Customer-Owned Portion],O11781),Table15[Unique ID],0),0)))</f>
        <v/>
      </c>
    </row>
    <row r="11782" spans="2:23" x14ac:dyDescent="0.25">
      <c r="B11782" s="146"/>
      <c r="C11782" s="31"/>
      <c r="D11782" s="31"/>
      <c r="E11782" s="44"/>
      <c r="F11782" s="43"/>
      <c r="G11782" s="84"/>
      <c r="H11782" s="31"/>
      <c r="I11782" s="205"/>
      <c r="J11782" s="84"/>
      <c r="K11782" s="31"/>
      <c r="L11782" s="31"/>
      <c r="M11782" s="169"/>
      <c r="N11782" s="148"/>
      <c r="O11782" s="106"/>
      <c r="P11782" s="43"/>
      <c r="Q11782" s="205"/>
      <c r="R11782" s="84"/>
      <c r="S11782" s="31"/>
      <c r="T11782" s="31"/>
      <c r="U11782" s="169"/>
      <c r="V11782" s="150"/>
      <c r="W11782" s="141" t="str" cm="1">
        <f t="array" ref="W11782">IF(SUM(LEN(B11782:V11782))=0,"",IF(OR(OR(ISBLANK(F11782),SUM(LEN(C11782),LEN(D11782))=0),AND(NOT(E11782="Unknown"),ISBLANK(J11782)),AND(NOT(O11782="Unknown"),ISBLANK(R11782))),"Missing Information", INDEX(Table15[Entire Service Line Classification], MATCH(SUMIFS(Table15[Unique ID],Table15[System-Owned Portion],E11782,Table15[If Material Anything Other than "Lead" in Column E,Was Material Ever Previously Lead?],G11782,Table15[Customer-Owned Portion],O11782),Table15[Unique ID],0),0)))</f>
        <v/>
      </c>
    </row>
    <row r="11783" spans="2:23" x14ac:dyDescent="0.25">
      <c r="B11783" s="146"/>
      <c r="C11783" s="31"/>
      <c r="D11783" s="31"/>
      <c r="E11783" s="44"/>
      <c r="F11783" s="43"/>
      <c r="G11783" s="84"/>
      <c r="H11783" s="31"/>
      <c r="I11783" s="205"/>
      <c r="J11783" s="84"/>
      <c r="K11783" s="31"/>
      <c r="L11783" s="31"/>
      <c r="M11783" s="169"/>
      <c r="N11783" s="148"/>
      <c r="O11783" s="106"/>
      <c r="P11783" s="43"/>
      <c r="Q11783" s="205"/>
      <c r="R11783" s="84"/>
      <c r="S11783" s="31"/>
      <c r="T11783" s="31"/>
      <c r="U11783" s="169"/>
      <c r="V11783" s="150"/>
      <c r="W11783" s="141" t="str" cm="1">
        <f t="array" ref="W11783">IF(SUM(LEN(B11783:V11783))=0,"",IF(OR(OR(ISBLANK(F11783),SUM(LEN(C11783),LEN(D11783))=0),AND(NOT(E11783="Unknown"),ISBLANK(J11783)),AND(NOT(O11783="Unknown"),ISBLANK(R11783))),"Missing Information", INDEX(Table15[Entire Service Line Classification], MATCH(SUMIFS(Table15[Unique ID],Table15[System-Owned Portion],E11783,Table15[If Material Anything Other than "Lead" in Column E,Was Material Ever Previously Lead?],G11783,Table15[Customer-Owned Portion],O11783),Table15[Unique ID],0),0)))</f>
        <v/>
      </c>
    </row>
    <row r="11784" spans="2:23" x14ac:dyDescent="0.25">
      <c r="B11784" s="146"/>
      <c r="C11784" s="31"/>
      <c r="D11784" s="31"/>
      <c r="E11784" s="44"/>
      <c r="F11784" s="43"/>
      <c r="G11784" s="84"/>
      <c r="H11784" s="31"/>
      <c r="I11784" s="205"/>
      <c r="J11784" s="84"/>
      <c r="K11784" s="31"/>
      <c r="L11784" s="31"/>
      <c r="M11784" s="169"/>
      <c r="N11784" s="148"/>
      <c r="O11784" s="106"/>
      <c r="P11784" s="43"/>
      <c r="Q11784" s="205"/>
      <c r="R11784" s="84"/>
      <c r="S11784" s="31"/>
      <c r="T11784" s="31"/>
      <c r="U11784" s="169"/>
      <c r="V11784" s="150"/>
      <c r="W11784" s="141" t="str" cm="1">
        <f t="array" ref="W11784">IF(SUM(LEN(B11784:V11784))=0,"",IF(OR(OR(ISBLANK(F11784),SUM(LEN(C11784),LEN(D11784))=0),AND(NOT(E11784="Unknown"),ISBLANK(J11784)),AND(NOT(O11784="Unknown"),ISBLANK(R11784))),"Missing Information", INDEX(Table15[Entire Service Line Classification], MATCH(SUMIFS(Table15[Unique ID],Table15[System-Owned Portion],E11784,Table15[If Material Anything Other than "Lead" in Column E,Was Material Ever Previously Lead?],G11784,Table15[Customer-Owned Portion],O11784),Table15[Unique ID],0),0)))</f>
        <v/>
      </c>
    </row>
    <row r="11785" spans="2:23" x14ac:dyDescent="0.25">
      <c r="B11785" s="146"/>
      <c r="C11785" s="31"/>
      <c r="D11785" s="31"/>
      <c r="E11785" s="44"/>
      <c r="F11785" s="43"/>
      <c r="G11785" s="84"/>
      <c r="H11785" s="31"/>
      <c r="I11785" s="205"/>
      <c r="J11785" s="84"/>
      <c r="K11785" s="31"/>
      <c r="L11785" s="31"/>
      <c r="M11785" s="169"/>
      <c r="N11785" s="148"/>
      <c r="O11785" s="106"/>
      <c r="P11785" s="43"/>
      <c r="Q11785" s="205"/>
      <c r="R11785" s="84"/>
      <c r="S11785" s="31"/>
      <c r="T11785" s="31"/>
      <c r="U11785" s="169"/>
      <c r="V11785" s="150"/>
      <c r="W11785" s="141" t="str" cm="1">
        <f t="array" ref="W11785">IF(SUM(LEN(B11785:V11785))=0,"",IF(OR(OR(ISBLANK(F11785),SUM(LEN(C11785),LEN(D11785))=0),AND(NOT(E11785="Unknown"),ISBLANK(J11785)),AND(NOT(O11785="Unknown"),ISBLANK(R11785))),"Missing Information", INDEX(Table15[Entire Service Line Classification], MATCH(SUMIFS(Table15[Unique ID],Table15[System-Owned Portion],E11785,Table15[If Material Anything Other than "Lead" in Column E,Was Material Ever Previously Lead?],G11785,Table15[Customer-Owned Portion],O11785),Table15[Unique ID],0),0)))</f>
        <v/>
      </c>
    </row>
    <row r="11786" spans="2:23" x14ac:dyDescent="0.25">
      <c r="B11786" s="146"/>
      <c r="C11786" s="31"/>
      <c r="D11786" s="31"/>
      <c r="E11786" s="44"/>
      <c r="F11786" s="43"/>
      <c r="G11786" s="84"/>
      <c r="H11786" s="31"/>
      <c r="I11786" s="205"/>
      <c r="J11786" s="84"/>
      <c r="K11786" s="31"/>
      <c r="L11786" s="31"/>
      <c r="M11786" s="169"/>
      <c r="N11786" s="148"/>
      <c r="O11786" s="106"/>
      <c r="P11786" s="43"/>
      <c r="Q11786" s="205"/>
      <c r="R11786" s="84"/>
      <c r="S11786" s="31"/>
      <c r="T11786" s="31"/>
      <c r="U11786" s="169"/>
      <c r="V11786" s="150"/>
      <c r="W11786" s="141" t="str" cm="1">
        <f t="array" ref="W11786">IF(SUM(LEN(B11786:V11786))=0,"",IF(OR(OR(ISBLANK(F11786),SUM(LEN(C11786),LEN(D11786))=0),AND(NOT(E11786="Unknown"),ISBLANK(J11786)),AND(NOT(O11786="Unknown"),ISBLANK(R11786))),"Missing Information", INDEX(Table15[Entire Service Line Classification], MATCH(SUMIFS(Table15[Unique ID],Table15[System-Owned Portion],E11786,Table15[If Material Anything Other than "Lead" in Column E,Was Material Ever Previously Lead?],G11786,Table15[Customer-Owned Portion],O11786),Table15[Unique ID],0),0)))</f>
        <v/>
      </c>
    </row>
    <row r="11787" spans="2:23" x14ac:dyDescent="0.25">
      <c r="B11787" s="146"/>
      <c r="C11787" s="31"/>
      <c r="D11787" s="31"/>
      <c r="E11787" s="44"/>
      <c r="F11787" s="43"/>
      <c r="G11787" s="84"/>
      <c r="H11787" s="31"/>
      <c r="I11787" s="205"/>
      <c r="J11787" s="84"/>
      <c r="K11787" s="31"/>
      <c r="L11787" s="31"/>
      <c r="M11787" s="169"/>
      <c r="N11787" s="148"/>
      <c r="O11787" s="106"/>
      <c r="P11787" s="43"/>
      <c r="Q11787" s="205"/>
      <c r="R11787" s="84"/>
      <c r="S11787" s="31"/>
      <c r="T11787" s="31"/>
      <c r="U11787" s="169"/>
      <c r="V11787" s="150"/>
      <c r="W11787" s="141" t="str" cm="1">
        <f t="array" ref="W11787">IF(SUM(LEN(B11787:V11787))=0,"",IF(OR(OR(ISBLANK(F11787),SUM(LEN(C11787),LEN(D11787))=0),AND(NOT(E11787="Unknown"),ISBLANK(J11787)),AND(NOT(O11787="Unknown"),ISBLANK(R11787))),"Missing Information", INDEX(Table15[Entire Service Line Classification], MATCH(SUMIFS(Table15[Unique ID],Table15[System-Owned Portion],E11787,Table15[If Material Anything Other than "Lead" in Column E,Was Material Ever Previously Lead?],G11787,Table15[Customer-Owned Portion],O11787),Table15[Unique ID],0),0)))</f>
        <v/>
      </c>
    </row>
    <row r="11788" spans="2:23" x14ac:dyDescent="0.25">
      <c r="B11788" s="146"/>
      <c r="C11788" s="31"/>
      <c r="D11788" s="31"/>
      <c r="E11788" s="44"/>
      <c r="F11788" s="43"/>
      <c r="G11788" s="84"/>
      <c r="H11788" s="31"/>
      <c r="I11788" s="205"/>
      <c r="J11788" s="84"/>
      <c r="K11788" s="31"/>
      <c r="L11788" s="31"/>
      <c r="M11788" s="169"/>
      <c r="N11788" s="148"/>
      <c r="O11788" s="106"/>
      <c r="P11788" s="43"/>
      <c r="Q11788" s="205"/>
      <c r="R11788" s="84"/>
      <c r="S11788" s="31"/>
      <c r="T11788" s="31"/>
      <c r="U11788" s="169"/>
      <c r="V11788" s="150"/>
      <c r="W11788" s="141" t="str" cm="1">
        <f t="array" ref="W11788">IF(SUM(LEN(B11788:V11788))=0,"",IF(OR(OR(ISBLANK(F11788),SUM(LEN(C11788),LEN(D11788))=0),AND(NOT(E11788="Unknown"),ISBLANK(J11788)),AND(NOT(O11788="Unknown"),ISBLANK(R11788))),"Missing Information", INDEX(Table15[Entire Service Line Classification], MATCH(SUMIFS(Table15[Unique ID],Table15[System-Owned Portion],E11788,Table15[If Material Anything Other than "Lead" in Column E,Was Material Ever Previously Lead?],G11788,Table15[Customer-Owned Portion],O11788),Table15[Unique ID],0),0)))</f>
        <v/>
      </c>
    </row>
    <row r="11789" spans="2:23" x14ac:dyDescent="0.25">
      <c r="B11789" s="146"/>
      <c r="C11789" s="31"/>
      <c r="D11789" s="31"/>
      <c r="E11789" s="44"/>
      <c r="F11789" s="43"/>
      <c r="G11789" s="84"/>
      <c r="H11789" s="31"/>
      <c r="I11789" s="205"/>
      <c r="J11789" s="84"/>
      <c r="K11789" s="31"/>
      <c r="L11789" s="31"/>
      <c r="M11789" s="169"/>
      <c r="N11789" s="148"/>
      <c r="O11789" s="106"/>
      <c r="P11789" s="43"/>
      <c r="Q11789" s="205"/>
      <c r="R11789" s="84"/>
      <c r="S11789" s="31"/>
      <c r="T11789" s="31"/>
      <c r="U11789" s="169"/>
      <c r="V11789" s="150"/>
      <c r="W11789" s="141" t="str" cm="1">
        <f t="array" ref="W11789">IF(SUM(LEN(B11789:V11789))=0,"",IF(OR(OR(ISBLANK(F11789),SUM(LEN(C11789),LEN(D11789))=0),AND(NOT(E11789="Unknown"),ISBLANK(J11789)),AND(NOT(O11789="Unknown"),ISBLANK(R11789))),"Missing Information", INDEX(Table15[Entire Service Line Classification], MATCH(SUMIFS(Table15[Unique ID],Table15[System-Owned Portion],E11789,Table15[If Material Anything Other than "Lead" in Column E,Was Material Ever Previously Lead?],G11789,Table15[Customer-Owned Portion],O11789),Table15[Unique ID],0),0)))</f>
        <v/>
      </c>
    </row>
    <row r="11790" spans="2:23" x14ac:dyDescent="0.25">
      <c r="B11790" s="146"/>
      <c r="C11790" s="31"/>
      <c r="D11790" s="31"/>
      <c r="E11790" s="44"/>
      <c r="F11790" s="43"/>
      <c r="G11790" s="84"/>
      <c r="H11790" s="31"/>
      <c r="I11790" s="205"/>
      <c r="J11790" s="84"/>
      <c r="K11790" s="31"/>
      <c r="L11790" s="31"/>
      <c r="M11790" s="169"/>
      <c r="N11790" s="148"/>
      <c r="O11790" s="106"/>
      <c r="P11790" s="43"/>
      <c r="Q11790" s="205"/>
      <c r="R11790" s="84"/>
      <c r="S11790" s="31"/>
      <c r="T11790" s="31"/>
      <c r="U11790" s="169"/>
      <c r="V11790" s="150"/>
      <c r="W11790" s="141" t="str" cm="1">
        <f t="array" ref="W11790">IF(SUM(LEN(B11790:V11790))=0,"",IF(OR(OR(ISBLANK(F11790),SUM(LEN(C11790),LEN(D11790))=0),AND(NOT(E11790="Unknown"),ISBLANK(J11790)),AND(NOT(O11790="Unknown"),ISBLANK(R11790))),"Missing Information", INDEX(Table15[Entire Service Line Classification], MATCH(SUMIFS(Table15[Unique ID],Table15[System-Owned Portion],E11790,Table15[If Material Anything Other than "Lead" in Column E,Was Material Ever Previously Lead?],G11790,Table15[Customer-Owned Portion],O11790),Table15[Unique ID],0),0)))</f>
        <v/>
      </c>
    </row>
    <row r="11791" spans="2:23" x14ac:dyDescent="0.25">
      <c r="B11791" s="146"/>
      <c r="C11791" s="31"/>
      <c r="D11791" s="31"/>
      <c r="E11791" s="44"/>
      <c r="F11791" s="43"/>
      <c r="G11791" s="84"/>
      <c r="H11791" s="31"/>
      <c r="I11791" s="205"/>
      <c r="J11791" s="84"/>
      <c r="K11791" s="31"/>
      <c r="L11791" s="31"/>
      <c r="M11791" s="169"/>
      <c r="N11791" s="148"/>
      <c r="O11791" s="106"/>
      <c r="P11791" s="43"/>
      <c r="Q11791" s="205"/>
      <c r="R11791" s="84"/>
      <c r="S11791" s="31"/>
      <c r="T11791" s="31"/>
      <c r="U11791" s="169"/>
      <c r="V11791" s="150"/>
      <c r="W11791" s="141" t="str" cm="1">
        <f t="array" ref="W11791">IF(SUM(LEN(B11791:V11791))=0,"",IF(OR(OR(ISBLANK(F11791),SUM(LEN(C11791),LEN(D11791))=0),AND(NOT(E11791="Unknown"),ISBLANK(J11791)),AND(NOT(O11791="Unknown"),ISBLANK(R11791))),"Missing Information", INDEX(Table15[Entire Service Line Classification], MATCH(SUMIFS(Table15[Unique ID],Table15[System-Owned Portion],E11791,Table15[If Material Anything Other than "Lead" in Column E,Was Material Ever Previously Lead?],G11791,Table15[Customer-Owned Portion],O11791),Table15[Unique ID],0),0)))</f>
        <v/>
      </c>
    </row>
    <row r="11792" spans="2:23" x14ac:dyDescent="0.25">
      <c r="B11792" s="146"/>
      <c r="C11792" s="31"/>
      <c r="D11792" s="31"/>
      <c r="E11792" s="44"/>
      <c r="F11792" s="43"/>
      <c r="G11792" s="84"/>
      <c r="H11792" s="31"/>
      <c r="I11792" s="205"/>
      <c r="J11792" s="84"/>
      <c r="K11792" s="31"/>
      <c r="L11792" s="31"/>
      <c r="M11792" s="169"/>
      <c r="N11792" s="148"/>
      <c r="O11792" s="106"/>
      <c r="P11792" s="43"/>
      <c r="Q11792" s="205"/>
      <c r="R11792" s="84"/>
      <c r="S11792" s="31"/>
      <c r="T11792" s="31"/>
      <c r="U11792" s="169"/>
      <c r="V11792" s="150"/>
      <c r="W11792" s="141" t="str" cm="1">
        <f t="array" ref="W11792">IF(SUM(LEN(B11792:V11792))=0,"",IF(OR(OR(ISBLANK(F11792),SUM(LEN(C11792),LEN(D11792))=0),AND(NOT(E11792="Unknown"),ISBLANK(J11792)),AND(NOT(O11792="Unknown"),ISBLANK(R11792))),"Missing Information", INDEX(Table15[Entire Service Line Classification], MATCH(SUMIFS(Table15[Unique ID],Table15[System-Owned Portion],E11792,Table15[If Material Anything Other than "Lead" in Column E,Was Material Ever Previously Lead?],G11792,Table15[Customer-Owned Portion],O11792),Table15[Unique ID],0),0)))</f>
        <v/>
      </c>
    </row>
    <row r="11793" spans="2:23" x14ac:dyDescent="0.25">
      <c r="B11793" s="146"/>
      <c r="C11793" s="31"/>
      <c r="D11793" s="31"/>
      <c r="E11793" s="44"/>
      <c r="F11793" s="43"/>
      <c r="G11793" s="84"/>
      <c r="H11793" s="31"/>
      <c r="I11793" s="205"/>
      <c r="J11793" s="84"/>
      <c r="K11793" s="31"/>
      <c r="L11793" s="31"/>
      <c r="M11793" s="169"/>
      <c r="N11793" s="148"/>
      <c r="O11793" s="106"/>
      <c r="P11793" s="43"/>
      <c r="Q11793" s="205"/>
      <c r="R11793" s="84"/>
      <c r="S11793" s="31"/>
      <c r="T11793" s="31"/>
      <c r="U11793" s="169"/>
      <c r="V11793" s="150"/>
      <c r="W11793" s="141" t="str" cm="1">
        <f t="array" ref="W11793">IF(SUM(LEN(B11793:V11793))=0,"",IF(OR(OR(ISBLANK(F11793),SUM(LEN(C11793),LEN(D11793))=0),AND(NOT(E11793="Unknown"),ISBLANK(J11793)),AND(NOT(O11793="Unknown"),ISBLANK(R11793))),"Missing Information", INDEX(Table15[Entire Service Line Classification], MATCH(SUMIFS(Table15[Unique ID],Table15[System-Owned Portion],E11793,Table15[If Material Anything Other than "Lead" in Column E,Was Material Ever Previously Lead?],G11793,Table15[Customer-Owned Portion],O11793),Table15[Unique ID],0),0)))</f>
        <v/>
      </c>
    </row>
    <row r="11794" spans="2:23" x14ac:dyDescent="0.25">
      <c r="B11794" s="146"/>
      <c r="C11794" s="31"/>
      <c r="D11794" s="31"/>
      <c r="E11794" s="44"/>
      <c r="F11794" s="43"/>
      <c r="G11794" s="84"/>
      <c r="H11794" s="31"/>
      <c r="I11794" s="205"/>
      <c r="J11794" s="84"/>
      <c r="K11794" s="31"/>
      <c r="L11794" s="31"/>
      <c r="M11794" s="169"/>
      <c r="N11794" s="148"/>
      <c r="O11794" s="106"/>
      <c r="P11794" s="43"/>
      <c r="Q11794" s="205"/>
      <c r="R11794" s="84"/>
      <c r="S11794" s="31"/>
      <c r="T11794" s="31"/>
      <c r="U11794" s="169"/>
      <c r="V11794" s="150"/>
      <c r="W11794" s="141" t="str" cm="1">
        <f t="array" ref="W11794">IF(SUM(LEN(B11794:V11794))=0,"",IF(OR(OR(ISBLANK(F11794),SUM(LEN(C11794),LEN(D11794))=0),AND(NOT(E11794="Unknown"),ISBLANK(J11794)),AND(NOT(O11794="Unknown"),ISBLANK(R11794))),"Missing Information", INDEX(Table15[Entire Service Line Classification], MATCH(SUMIFS(Table15[Unique ID],Table15[System-Owned Portion],E11794,Table15[If Material Anything Other than "Lead" in Column E,Was Material Ever Previously Lead?],G11794,Table15[Customer-Owned Portion],O11794),Table15[Unique ID],0),0)))</f>
        <v/>
      </c>
    </row>
    <row r="11795" spans="2:23" x14ac:dyDescent="0.25">
      <c r="B11795" s="146"/>
      <c r="C11795" s="31"/>
      <c r="D11795" s="31"/>
      <c r="E11795" s="44"/>
      <c r="F11795" s="43"/>
      <c r="G11795" s="84"/>
      <c r="H11795" s="31"/>
      <c r="I11795" s="205"/>
      <c r="J11795" s="84"/>
      <c r="K11795" s="31"/>
      <c r="L11795" s="31"/>
      <c r="M11795" s="169"/>
      <c r="N11795" s="148"/>
      <c r="O11795" s="106"/>
      <c r="P11795" s="43"/>
      <c r="Q11795" s="205"/>
      <c r="R11795" s="84"/>
      <c r="S11795" s="31"/>
      <c r="T11795" s="31"/>
      <c r="U11795" s="169"/>
      <c r="V11795" s="150"/>
      <c r="W11795" s="141" t="str" cm="1">
        <f t="array" ref="W11795">IF(SUM(LEN(B11795:V11795))=0,"",IF(OR(OR(ISBLANK(F11795),SUM(LEN(C11795),LEN(D11795))=0),AND(NOT(E11795="Unknown"),ISBLANK(J11795)),AND(NOT(O11795="Unknown"),ISBLANK(R11795))),"Missing Information", INDEX(Table15[Entire Service Line Classification], MATCH(SUMIFS(Table15[Unique ID],Table15[System-Owned Portion],E11795,Table15[If Material Anything Other than "Lead" in Column E,Was Material Ever Previously Lead?],G11795,Table15[Customer-Owned Portion],O11795),Table15[Unique ID],0),0)))</f>
        <v/>
      </c>
    </row>
    <row r="11796" spans="2:23" x14ac:dyDescent="0.25">
      <c r="B11796" s="146"/>
      <c r="C11796" s="31"/>
      <c r="D11796" s="31"/>
      <c r="E11796" s="44"/>
      <c r="F11796" s="43"/>
      <c r="G11796" s="84"/>
      <c r="H11796" s="31"/>
      <c r="I11796" s="205"/>
      <c r="J11796" s="84"/>
      <c r="K11796" s="31"/>
      <c r="L11796" s="31"/>
      <c r="M11796" s="169"/>
      <c r="N11796" s="148"/>
      <c r="O11796" s="106"/>
      <c r="P11796" s="43"/>
      <c r="Q11796" s="205"/>
      <c r="R11796" s="84"/>
      <c r="S11796" s="31"/>
      <c r="T11796" s="31"/>
      <c r="U11796" s="169"/>
      <c r="V11796" s="150"/>
      <c r="W11796" s="141" t="str" cm="1">
        <f t="array" ref="W11796">IF(SUM(LEN(B11796:V11796))=0,"",IF(OR(OR(ISBLANK(F11796),SUM(LEN(C11796),LEN(D11796))=0),AND(NOT(E11796="Unknown"),ISBLANK(J11796)),AND(NOT(O11796="Unknown"),ISBLANK(R11796))),"Missing Information", INDEX(Table15[Entire Service Line Classification], MATCH(SUMIFS(Table15[Unique ID],Table15[System-Owned Portion],E11796,Table15[If Material Anything Other than "Lead" in Column E,Was Material Ever Previously Lead?],G11796,Table15[Customer-Owned Portion],O11796),Table15[Unique ID],0),0)))</f>
        <v/>
      </c>
    </row>
    <row r="11797" spans="2:23" x14ac:dyDescent="0.25">
      <c r="B11797" s="146"/>
      <c r="C11797" s="31"/>
      <c r="D11797" s="31"/>
      <c r="E11797" s="44"/>
      <c r="F11797" s="43"/>
      <c r="G11797" s="84"/>
      <c r="H11797" s="31"/>
      <c r="I11797" s="205"/>
      <c r="J11797" s="84"/>
      <c r="K11797" s="31"/>
      <c r="L11797" s="31"/>
      <c r="M11797" s="169"/>
      <c r="N11797" s="148"/>
      <c r="O11797" s="106"/>
      <c r="P11797" s="43"/>
      <c r="Q11797" s="205"/>
      <c r="R11797" s="84"/>
      <c r="S11797" s="31"/>
      <c r="T11797" s="31"/>
      <c r="U11797" s="169"/>
      <c r="V11797" s="150"/>
      <c r="W11797" s="141" t="str" cm="1">
        <f t="array" ref="W11797">IF(SUM(LEN(B11797:V11797))=0,"",IF(OR(OR(ISBLANK(F11797),SUM(LEN(C11797),LEN(D11797))=0),AND(NOT(E11797="Unknown"),ISBLANK(J11797)),AND(NOT(O11797="Unknown"),ISBLANK(R11797))),"Missing Information", INDEX(Table15[Entire Service Line Classification], MATCH(SUMIFS(Table15[Unique ID],Table15[System-Owned Portion],E11797,Table15[If Material Anything Other than "Lead" in Column E,Was Material Ever Previously Lead?],G11797,Table15[Customer-Owned Portion],O11797),Table15[Unique ID],0),0)))</f>
        <v/>
      </c>
    </row>
    <row r="11798" spans="2:23" x14ac:dyDescent="0.25">
      <c r="B11798" s="146"/>
      <c r="C11798" s="31"/>
      <c r="D11798" s="31"/>
      <c r="E11798" s="44"/>
      <c r="F11798" s="43"/>
      <c r="G11798" s="84"/>
      <c r="H11798" s="31"/>
      <c r="I11798" s="205"/>
      <c r="J11798" s="84"/>
      <c r="K11798" s="31"/>
      <c r="L11798" s="31"/>
      <c r="M11798" s="169"/>
      <c r="N11798" s="148"/>
      <c r="O11798" s="106"/>
      <c r="P11798" s="43"/>
      <c r="Q11798" s="205"/>
      <c r="R11798" s="84"/>
      <c r="S11798" s="31"/>
      <c r="T11798" s="31"/>
      <c r="U11798" s="169"/>
      <c r="V11798" s="150"/>
      <c r="W11798" s="141" t="str" cm="1">
        <f t="array" ref="W11798">IF(SUM(LEN(B11798:V11798))=0,"",IF(OR(OR(ISBLANK(F11798),SUM(LEN(C11798),LEN(D11798))=0),AND(NOT(E11798="Unknown"),ISBLANK(J11798)),AND(NOT(O11798="Unknown"),ISBLANK(R11798))),"Missing Information", INDEX(Table15[Entire Service Line Classification], MATCH(SUMIFS(Table15[Unique ID],Table15[System-Owned Portion],E11798,Table15[If Material Anything Other than "Lead" in Column E,Was Material Ever Previously Lead?],G11798,Table15[Customer-Owned Portion],O11798),Table15[Unique ID],0),0)))</f>
        <v/>
      </c>
    </row>
    <row r="11799" spans="2:23" x14ac:dyDescent="0.25">
      <c r="B11799" s="146"/>
      <c r="C11799" s="31"/>
      <c r="D11799" s="31"/>
      <c r="E11799" s="44"/>
      <c r="F11799" s="43"/>
      <c r="G11799" s="84"/>
      <c r="H11799" s="31"/>
      <c r="I11799" s="205"/>
      <c r="J11799" s="84"/>
      <c r="K11799" s="31"/>
      <c r="L11799" s="31"/>
      <c r="M11799" s="169"/>
      <c r="N11799" s="148"/>
      <c r="O11799" s="106"/>
      <c r="P11799" s="43"/>
      <c r="Q11799" s="205"/>
      <c r="R11799" s="84"/>
      <c r="S11799" s="31"/>
      <c r="T11799" s="31"/>
      <c r="U11799" s="169"/>
      <c r="V11799" s="150"/>
      <c r="W11799" s="141" t="str" cm="1">
        <f t="array" ref="W11799">IF(SUM(LEN(B11799:V11799))=0,"",IF(OR(OR(ISBLANK(F11799),SUM(LEN(C11799),LEN(D11799))=0),AND(NOT(E11799="Unknown"),ISBLANK(J11799)),AND(NOT(O11799="Unknown"),ISBLANK(R11799))),"Missing Information", INDEX(Table15[Entire Service Line Classification], MATCH(SUMIFS(Table15[Unique ID],Table15[System-Owned Portion],E11799,Table15[If Material Anything Other than "Lead" in Column E,Was Material Ever Previously Lead?],G11799,Table15[Customer-Owned Portion],O11799),Table15[Unique ID],0),0)))</f>
        <v/>
      </c>
    </row>
    <row r="11800" spans="2:23" x14ac:dyDescent="0.25">
      <c r="B11800" s="146"/>
      <c r="C11800" s="31"/>
      <c r="D11800" s="31"/>
      <c r="E11800" s="44"/>
      <c r="F11800" s="43"/>
      <c r="G11800" s="84"/>
      <c r="H11800" s="31"/>
      <c r="I11800" s="205"/>
      <c r="J11800" s="84"/>
      <c r="K11800" s="31"/>
      <c r="L11800" s="31"/>
      <c r="M11800" s="169"/>
      <c r="N11800" s="148"/>
      <c r="O11800" s="106"/>
      <c r="P11800" s="43"/>
      <c r="Q11800" s="205"/>
      <c r="R11800" s="84"/>
      <c r="S11800" s="31"/>
      <c r="T11800" s="31"/>
      <c r="U11800" s="169"/>
      <c r="V11800" s="150"/>
      <c r="W11800" s="141" t="str" cm="1">
        <f t="array" ref="W11800">IF(SUM(LEN(B11800:V11800))=0,"",IF(OR(OR(ISBLANK(F11800),SUM(LEN(C11800),LEN(D11800))=0),AND(NOT(E11800="Unknown"),ISBLANK(J11800)),AND(NOT(O11800="Unknown"),ISBLANK(R11800))),"Missing Information", INDEX(Table15[Entire Service Line Classification], MATCH(SUMIFS(Table15[Unique ID],Table15[System-Owned Portion],E11800,Table15[If Material Anything Other than "Lead" in Column E,Was Material Ever Previously Lead?],G11800,Table15[Customer-Owned Portion],O11800),Table15[Unique ID],0),0)))</f>
        <v/>
      </c>
    </row>
    <row r="11801" spans="2:23" x14ac:dyDescent="0.25">
      <c r="B11801" s="146"/>
      <c r="C11801" s="31"/>
      <c r="D11801" s="31"/>
      <c r="E11801" s="44"/>
      <c r="F11801" s="43"/>
      <c r="G11801" s="84"/>
      <c r="H11801" s="31"/>
      <c r="I11801" s="205"/>
      <c r="J11801" s="84"/>
      <c r="K11801" s="31"/>
      <c r="L11801" s="31"/>
      <c r="M11801" s="169"/>
      <c r="N11801" s="148"/>
      <c r="O11801" s="106"/>
      <c r="P11801" s="43"/>
      <c r="Q11801" s="205"/>
      <c r="R11801" s="84"/>
      <c r="S11801" s="31"/>
      <c r="T11801" s="31"/>
      <c r="U11801" s="169"/>
      <c r="V11801" s="150"/>
      <c r="W11801" s="141" t="str" cm="1">
        <f t="array" ref="W11801">IF(SUM(LEN(B11801:V11801))=0,"",IF(OR(OR(ISBLANK(F11801),SUM(LEN(C11801),LEN(D11801))=0),AND(NOT(E11801="Unknown"),ISBLANK(J11801)),AND(NOT(O11801="Unknown"),ISBLANK(R11801))),"Missing Information", INDEX(Table15[Entire Service Line Classification], MATCH(SUMIFS(Table15[Unique ID],Table15[System-Owned Portion],E11801,Table15[If Material Anything Other than "Lead" in Column E,Was Material Ever Previously Lead?],G11801,Table15[Customer-Owned Portion],O11801),Table15[Unique ID],0),0)))</f>
        <v/>
      </c>
    </row>
    <row r="11802" spans="2:23" x14ac:dyDescent="0.25">
      <c r="B11802" s="146"/>
      <c r="C11802" s="31"/>
      <c r="D11802" s="31"/>
      <c r="E11802" s="44"/>
      <c r="F11802" s="43"/>
      <c r="G11802" s="84"/>
      <c r="H11802" s="31"/>
      <c r="I11802" s="205"/>
      <c r="J11802" s="84"/>
      <c r="K11802" s="31"/>
      <c r="L11802" s="31"/>
      <c r="M11802" s="169"/>
      <c r="N11802" s="148"/>
      <c r="O11802" s="106"/>
      <c r="P11802" s="43"/>
      <c r="Q11802" s="205"/>
      <c r="R11802" s="84"/>
      <c r="S11802" s="31"/>
      <c r="T11802" s="31"/>
      <c r="U11802" s="169"/>
      <c r="V11802" s="150"/>
      <c r="W11802" s="141" t="str" cm="1">
        <f t="array" ref="W11802">IF(SUM(LEN(B11802:V11802))=0,"",IF(OR(OR(ISBLANK(F11802),SUM(LEN(C11802),LEN(D11802))=0),AND(NOT(E11802="Unknown"),ISBLANK(J11802)),AND(NOT(O11802="Unknown"),ISBLANK(R11802))),"Missing Information", INDEX(Table15[Entire Service Line Classification], MATCH(SUMIFS(Table15[Unique ID],Table15[System-Owned Portion],E11802,Table15[If Material Anything Other than "Lead" in Column E,Was Material Ever Previously Lead?],G11802,Table15[Customer-Owned Portion],O11802),Table15[Unique ID],0),0)))</f>
        <v/>
      </c>
    </row>
    <row r="11803" spans="2:23" x14ac:dyDescent="0.25">
      <c r="B11803" s="146"/>
      <c r="C11803" s="31"/>
      <c r="D11803" s="31"/>
      <c r="E11803" s="44"/>
      <c r="F11803" s="43"/>
      <c r="G11803" s="84"/>
      <c r="H11803" s="31"/>
      <c r="I11803" s="205"/>
      <c r="J11803" s="84"/>
      <c r="K11803" s="31"/>
      <c r="L11803" s="31"/>
      <c r="M11803" s="169"/>
      <c r="N11803" s="148"/>
      <c r="O11803" s="106"/>
      <c r="P11803" s="43"/>
      <c r="Q11803" s="205"/>
      <c r="R11803" s="84"/>
      <c r="S11803" s="31"/>
      <c r="T11803" s="31"/>
      <c r="U11803" s="169"/>
      <c r="V11803" s="150"/>
      <c r="W11803" s="141" t="str" cm="1">
        <f t="array" ref="W11803">IF(SUM(LEN(B11803:V11803))=0,"",IF(OR(OR(ISBLANK(F11803),SUM(LEN(C11803),LEN(D11803))=0),AND(NOT(E11803="Unknown"),ISBLANK(J11803)),AND(NOT(O11803="Unknown"),ISBLANK(R11803))),"Missing Information", INDEX(Table15[Entire Service Line Classification], MATCH(SUMIFS(Table15[Unique ID],Table15[System-Owned Portion],E11803,Table15[If Material Anything Other than "Lead" in Column E,Was Material Ever Previously Lead?],G11803,Table15[Customer-Owned Portion],O11803),Table15[Unique ID],0),0)))</f>
        <v/>
      </c>
    </row>
    <row r="11804" spans="2:23" x14ac:dyDescent="0.25">
      <c r="B11804" s="146"/>
      <c r="C11804" s="31"/>
      <c r="D11804" s="31"/>
      <c r="E11804" s="44"/>
      <c r="F11804" s="43"/>
      <c r="G11804" s="84"/>
      <c r="H11804" s="31"/>
      <c r="I11804" s="205"/>
      <c r="J11804" s="84"/>
      <c r="K11804" s="31"/>
      <c r="L11804" s="31"/>
      <c r="M11804" s="169"/>
      <c r="N11804" s="148"/>
      <c r="O11804" s="106"/>
      <c r="P11804" s="43"/>
      <c r="Q11804" s="205"/>
      <c r="R11804" s="84"/>
      <c r="S11804" s="31"/>
      <c r="T11804" s="31"/>
      <c r="U11804" s="169"/>
      <c r="V11804" s="150"/>
      <c r="W11804" s="141" t="str" cm="1">
        <f t="array" ref="W11804">IF(SUM(LEN(B11804:V11804))=0,"",IF(OR(OR(ISBLANK(F11804),SUM(LEN(C11804),LEN(D11804))=0),AND(NOT(E11804="Unknown"),ISBLANK(J11804)),AND(NOT(O11804="Unknown"),ISBLANK(R11804))),"Missing Information", INDEX(Table15[Entire Service Line Classification], MATCH(SUMIFS(Table15[Unique ID],Table15[System-Owned Portion],E11804,Table15[If Material Anything Other than "Lead" in Column E,Was Material Ever Previously Lead?],G11804,Table15[Customer-Owned Portion],O11804),Table15[Unique ID],0),0)))</f>
        <v/>
      </c>
    </row>
    <row r="11805" spans="2:23" x14ac:dyDescent="0.25">
      <c r="B11805" s="146"/>
      <c r="C11805" s="31"/>
      <c r="D11805" s="31"/>
      <c r="E11805" s="44"/>
      <c r="F11805" s="43"/>
      <c r="G11805" s="84"/>
      <c r="H11805" s="31"/>
      <c r="I11805" s="205"/>
      <c r="J11805" s="84"/>
      <c r="K11805" s="31"/>
      <c r="L11805" s="31"/>
      <c r="M11805" s="169"/>
      <c r="N11805" s="148"/>
      <c r="O11805" s="106"/>
      <c r="P11805" s="43"/>
      <c r="Q11805" s="205"/>
      <c r="R11805" s="84"/>
      <c r="S11805" s="31"/>
      <c r="T11805" s="31"/>
      <c r="U11805" s="169"/>
      <c r="V11805" s="150"/>
      <c r="W11805" s="141" t="str" cm="1">
        <f t="array" ref="W11805">IF(SUM(LEN(B11805:V11805))=0,"",IF(OR(OR(ISBLANK(F11805),SUM(LEN(C11805),LEN(D11805))=0),AND(NOT(E11805="Unknown"),ISBLANK(J11805)),AND(NOT(O11805="Unknown"),ISBLANK(R11805))),"Missing Information", INDEX(Table15[Entire Service Line Classification], MATCH(SUMIFS(Table15[Unique ID],Table15[System-Owned Portion],E11805,Table15[If Material Anything Other than "Lead" in Column E,Was Material Ever Previously Lead?],G11805,Table15[Customer-Owned Portion],O11805),Table15[Unique ID],0),0)))</f>
        <v/>
      </c>
    </row>
    <row r="11806" spans="2:23" x14ac:dyDescent="0.25">
      <c r="B11806" s="146"/>
      <c r="C11806" s="31"/>
      <c r="D11806" s="31"/>
      <c r="E11806" s="44"/>
      <c r="F11806" s="43"/>
      <c r="G11806" s="84"/>
      <c r="H11806" s="31"/>
      <c r="I11806" s="205"/>
      <c r="J11806" s="84"/>
      <c r="K11806" s="31"/>
      <c r="L11806" s="31"/>
      <c r="M11806" s="169"/>
      <c r="N11806" s="148"/>
      <c r="O11806" s="106"/>
      <c r="P11806" s="43"/>
      <c r="Q11806" s="205"/>
      <c r="R11806" s="84"/>
      <c r="S11806" s="31"/>
      <c r="T11806" s="31"/>
      <c r="U11806" s="169"/>
      <c r="V11806" s="150"/>
      <c r="W11806" s="141" t="str" cm="1">
        <f t="array" ref="W11806">IF(SUM(LEN(B11806:V11806))=0,"",IF(OR(OR(ISBLANK(F11806),SUM(LEN(C11806),LEN(D11806))=0),AND(NOT(E11806="Unknown"),ISBLANK(J11806)),AND(NOT(O11806="Unknown"),ISBLANK(R11806))),"Missing Information", INDEX(Table15[Entire Service Line Classification], MATCH(SUMIFS(Table15[Unique ID],Table15[System-Owned Portion],E11806,Table15[If Material Anything Other than "Lead" in Column E,Was Material Ever Previously Lead?],G11806,Table15[Customer-Owned Portion],O11806),Table15[Unique ID],0),0)))</f>
        <v/>
      </c>
    </row>
    <row r="11807" spans="2:23" x14ac:dyDescent="0.25">
      <c r="B11807" s="146"/>
      <c r="C11807" s="31"/>
      <c r="D11807" s="31"/>
      <c r="E11807" s="44"/>
      <c r="F11807" s="43"/>
      <c r="G11807" s="84"/>
      <c r="H11807" s="31"/>
      <c r="I11807" s="205"/>
      <c r="J11807" s="84"/>
      <c r="K11807" s="31"/>
      <c r="L11807" s="31"/>
      <c r="M11807" s="169"/>
      <c r="N11807" s="148"/>
      <c r="O11807" s="106"/>
      <c r="P11807" s="43"/>
      <c r="Q11807" s="205"/>
      <c r="R11807" s="84"/>
      <c r="S11807" s="31"/>
      <c r="T11807" s="31"/>
      <c r="U11807" s="169"/>
      <c r="V11807" s="150"/>
      <c r="W11807" s="141" t="str" cm="1">
        <f t="array" ref="W11807">IF(SUM(LEN(B11807:V11807))=0,"",IF(OR(OR(ISBLANK(F11807),SUM(LEN(C11807),LEN(D11807))=0),AND(NOT(E11807="Unknown"),ISBLANK(J11807)),AND(NOT(O11807="Unknown"),ISBLANK(R11807))),"Missing Information", INDEX(Table15[Entire Service Line Classification], MATCH(SUMIFS(Table15[Unique ID],Table15[System-Owned Portion],E11807,Table15[If Material Anything Other than "Lead" in Column E,Was Material Ever Previously Lead?],G11807,Table15[Customer-Owned Portion],O11807),Table15[Unique ID],0),0)))</f>
        <v/>
      </c>
    </row>
    <row r="11808" spans="2:23" x14ac:dyDescent="0.25">
      <c r="B11808" s="146"/>
      <c r="C11808" s="31"/>
      <c r="D11808" s="31"/>
      <c r="E11808" s="44"/>
      <c r="F11808" s="43"/>
      <c r="G11808" s="84"/>
      <c r="H11808" s="31"/>
      <c r="I11808" s="205"/>
      <c r="J11808" s="84"/>
      <c r="K11808" s="31"/>
      <c r="L11808" s="31"/>
      <c r="M11808" s="169"/>
      <c r="N11808" s="148"/>
      <c r="O11808" s="106"/>
      <c r="P11808" s="43"/>
      <c r="Q11808" s="205"/>
      <c r="R11808" s="84"/>
      <c r="S11808" s="31"/>
      <c r="T11808" s="31"/>
      <c r="U11808" s="169"/>
      <c r="V11808" s="150"/>
      <c r="W11808" s="141" t="str" cm="1">
        <f t="array" ref="W11808">IF(SUM(LEN(B11808:V11808))=0,"",IF(OR(OR(ISBLANK(F11808),SUM(LEN(C11808),LEN(D11808))=0),AND(NOT(E11808="Unknown"),ISBLANK(J11808)),AND(NOT(O11808="Unknown"),ISBLANK(R11808))),"Missing Information", INDEX(Table15[Entire Service Line Classification], MATCH(SUMIFS(Table15[Unique ID],Table15[System-Owned Portion],E11808,Table15[If Material Anything Other than "Lead" in Column E,Was Material Ever Previously Lead?],G11808,Table15[Customer-Owned Portion],O11808),Table15[Unique ID],0),0)))</f>
        <v/>
      </c>
    </row>
    <row r="11809" spans="2:23" x14ac:dyDescent="0.25">
      <c r="B11809" s="146"/>
      <c r="C11809" s="31"/>
      <c r="D11809" s="31"/>
      <c r="E11809" s="44"/>
      <c r="F11809" s="43"/>
      <c r="G11809" s="84"/>
      <c r="H11809" s="31"/>
      <c r="I11809" s="205"/>
      <c r="J11809" s="84"/>
      <c r="K11809" s="31"/>
      <c r="L11809" s="31"/>
      <c r="M11809" s="169"/>
      <c r="N11809" s="148"/>
      <c r="O11809" s="106"/>
      <c r="P11809" s="43"/>
      <c r="Q11809" s="205"/>
      <c r="R11809" s="84"/>
      <c r="S11809" s="31"/>
      <c r="T11809" s="31"/>
      <c r="U11809" s="169"/>
      <c r="V11809" s="150"/>
      <c r="W11809" s="141" t="str" cm="1">
        <f t="array" ref="W11809">IF(SUM(LEN(B11809:V11809))=0,"",IF(OR(OR(ISBLANK(F11809),SUM(LEN(C11809),LEN(D11809))=0),AND(NOT(E11809="Unknown"),ISBLANK(J11809)),AND(NOT(O11809="Unknown"),ISBLANK(R11809))),"Missing Information", INDEX(Table15[Entire Service Line Classification], MATCH(SUMIFS(Table15[Unique ID],Table15[System-Owned Portion],E11809,Table15[If Material Anything Other than "Lead" in Column E,Was Material Ever Previously Lead?],G11809,Table15[Customer-Owned Portion],O11809),Table15[Unique ID],0),0)))</f>
        <v/>
      </c>
    </row>
    <row r="11810" spans="2:23" x14ac:dyDescent="0.25">
      <c r="B11810" s="146"/>
      <c r="C11810" s="31"/>
      <c r="D11810" s="31"/>
      <c r="E11810" s="44"/>
      <c r="F11810" s="43"/>
      <c r="G11810" s="84"/>
      <c r="H11810" s="31"/>
      <c r="I11810" s="205"/>
      <c r="J11810" s="84"/>
      <c r="K11810" s="31"/>
      <c r="L11810" s="31"/>
      <c r="M11810" s="169"/>
      <c r="N11810" s="148"/>
      <c r="O11810" s="106"/>
      <c r="P11810" s="43"/>
      <c r="Q11810" s="205"/>
      <c r="R11810" s="84"/>
      <c r="S11810" s="31"/>
      <c r="T11810" s="31"/>
      <c r="U11810" s="169"/>
      <c r="V11810" s="150"/>
      <c r="W11810" s="141" t="str" cm="1">
        <f t="array" ref="W11810">IF(SUM(LEN(B11810:V11810))=0,"",IF(OR(OR(ISBLANK(F11810),SUM(LEN(C11810),LEN(D11810))=0),AND(NOT(E11810="Unknown"),ISBLANK(J11810)),AND(NOT(O11810="Unknown"),ISBLANK(R11810))),"Missing Information", INDEX(Table15[Entire Service Line Classification], MATCH(SUMIFS(Table15[Unique ID],Table15[System-Owned Portion],E11810,Table15[If Material Anything Other than "Lead" in Column E,Was Material Ever Previously Lead?],G11810,Table15[Customer-Owned Portion],O11810),Table15[Unique ID],0),0)))</f>
        <v/>
      </c>
    </row>
    <row r="11811" spans="2:23" x14ac:dyDescent="0.25">
      <c r="B11811" s="146"/>
      <c r="C11811" s="31"/>
      <c r="D11811" s="31"/>
      <c r="E11811" s="44"/>
      <c r="F11811" s="43"/>
      <c r="G11811" s="84"/>
      <c r="H11811" s="31"/>
      <c r="I11811" s="205"/>
      <c r="J11811" s="84"/>
      <c r="K11811" s="31"/>
      <c r="L11811" s="31"/>
      <c r="M11811" s="169"/>
      <c r="N11811" s="148"/>
      <c r="O11811" s="106"/>
      <c r="P11811" s="43"/>
      <c r="Q11811" s="205"/>
      <c r="R11811" s="84"/>
      <c r="S11811" s="31"/>
      <c r="T11811" s="31"/>
      <c r="U11811" s="169"/>
      <c r="V11811" s="150"/>
      <c r="W11811" s="141" t="str" cm="1">
        <f t="array" ref="W11811">IF(SUM(LEN(B11811:V11811))=0,"",IF(OR(OR(ISBLANK(F11811),SUM(LEN(C11811),LEN(D11811))=0),AND(NOT(E11811="Unknown"),ISBLANK(J11811)),AND(NOT(O11811="Unknown"),ISBLANK(R11811))),"Missing Information", INDEX(Table15[Entire Service Line Classification], MATCH(SUMIFS(Table15[Unique ID],Table15[System-Owned Portion],E11811,Table15[If Material Anything Other than "Lead" in Column E,Was Material Ever Previously Lead?],G11811,Table15[Customer-Owned Portion],O11811),Table15[Unique ID],0),0)))</f>
        <v/>
      </c>
    </row>
    <row r="11812" spans="2:23" x14ac:dyDescent="0.25">
      <c r="B11812" s="146"/>
      <c r="C11812" s="31"/>
      <c r="D11812" s="31"/>
      <c r="E11812" s="44"/>
      <c r="F11812" s="43"/>
      <c r="G11812" s="84"/>
      <c r="H11812" s="31"/>
      <c r="I11812" s="205"/>
      <c r="J11812" s="84"/>
      <c r="K11812" s="31"/>
      <c r="L11812" s="31"/>
      <c r="M11812" s="169"/>
      <c r="N11812" s="148"/>
      <c r="O11812" s="106"/>
      <c r="P11812" s="43"/>
      <c r="Q11812" s="205"/>
      <c r="R11812" s="84"/>
      <c r="S11812" s="31"/>
      <c r="T11812" s="31"/>
      <c r="U11812" s="169"/>
      <c r="V11812" s="150"/>
      <c r="W11812" s="141" t="str" cm="1">
        <f t="array" ref="W11812">IF(SUM(LEN(B11812:V11812))=0,"",IF(OR(OR(ISBLANK(F11812),SUM(LEN(C11812),LEN(D11812))=0),AND(NOT(E11812="Unknown"),ISBLANK(J11812)),AND(NOT(O11812="Unknown"),ISBLANK(R11812))),"Missing Information", INDEX(Table15[Entire Service Line Classification], MATCH(SUMIFS(Table15[Unique ID],Table15[System-Owned Portion],E11812,Table15[If Material Anything Other than "Lead" in Column E,Was Material Ever Previously Lead?],G11812,Table15[Customer-Owned Portion],O11812),Table15[Unique ID],0),0)))</f>
        <v/>
      </c>
    </row>
    <row r="11813" spans="2:23" x14ac:dyDescent="0.25">
      <c r="B11813" s="146"/>
      <c r="C11813" s="31"/>
      <c r="D11813" s="31"/>
      <c r="E11813" s="44"/>
      <c r="F11813" s="43"/>
      <c r="G11813" s="84"/>
      <c r="H11813" s="31"/>
      <c r="I11813" s="205"/>
      <c r="J11813" s="84"/>
      <c r="K11813" s="31"/>
      <c r="L11813" s="31"/>
      <c r="M11813" s="169"/>
      <c r="N11813" s="148"/>
      <c r="O11813" s="106"/>
      <c r="P11813" s="43"/>
      <c r="Q11813" s="205"/>
      <c r="R11813" s="84"/>
      <c r="S11813" s="31"/>
      <c r="T11813" s="31"/>
      <c r="U11813" s="169"/>
      <c r="V11813" s="150"/>
      <c r="W11813" s="141" t="str" cm="1">
        <f t="array" ref="W11813">IF(SUM(LEN(B11813:V11813))=0,"",IF(OR(OR(ISBLANK(F11813),SUM(LEN(C11813),LEN(D11813))=0),AND(NOT(E11813="Unknown"),ISBLANK(J11813)),AND(NOT(O11813="Unknown"),ISBLANK(R11813))),"Missing Information", INDEX(Table15[Entire Service Line Classification], MATCH(SUMIFS(Table15[Unique ID],Table15[System-Owned Portion],E11813,Table15[If Material Anything Other than "Lead" in Column E,Was Material Ever Previously Lead?],G11813,Table15[Customer-Owned Portion],O11813),Table15[Unique ID],0),0)))</f>
        <v/>
      </c>
    </row>
    <row r="11814" spans="2:23" x14ac:dyDescent="0.25">
      <c r="B11814" s="146"/>
      <c r="C11814" s="31"/>
      <c r="D11814" s="31"/>
      <c r="E11814" s="44"/>
      <c r="F11814" s="43"/>
      <c r="G11814" s="84"/>
      <c r="H11814" s="31"/>
      <c r="I11814" s="205"/>
      <c r="J11814" s="84"/>
      <c r="K11814" s="31"/>
      <c r="L11814" s="31"/>
      <c r="M11814" s="169"/>
      <c r="N11814" s="148"/>
      <c r="O11814" s="106"/>
      <c r="P11814" s="43"/>
      <c r="Q11814" s="205"/>
      <c r="R11814" s="84"/>
      <c r="S11814" s="31"/>
      <c r="T11814" s="31"/>
      <c r="U11814" s="169"/>
      <c r="V11814" s="150"/>
      <c r="W11814" s="141" t="str" cm="1">
        <f t="array" ref="W11814">IF(SUM(LEN(B11814:V11814))=0,"",IF(OR(OR(ISBLANK(F11814),SUM(LEN(C11814),LEN(D11814))=0),AND(NOT(E11814="Unknown"),ISBLANK(J11814)),AND(NOT(O11814="Unknown"),ISBLANK(R11814))),"Missing Information", INDEX(Table15[Entire Service Line Classification], MATCH(SUMIFS(Table15[Unique ID],Table15[System-Owned Portion],E11814,Table15[If Material Anything Other than "Lead" in Column E,Was Material Ever Previously Lead?],G11814,Table15[Customer-Owned Portion],O11814),Table15[Unique ID],0),0)))</f>
        <v/>
      </c>
    </row>
    <row r="11815" spans="2:23" x14ac:dyDescent="0.25">
      <c r="B11815" s="146"/>
      <c r="C11815" s="31"/>
      <c r="D11815" s="31"/>
      <c r="E11815" s="44"/>
      <c r="F11815" s="43"/>
      <c r="G11815" s="84"/>
      <c r="H11815" s="31"/>
      <c r="I11815" s="205"/>
      <c r="J11815" s="84"/>
      <c r="K11815" s="31"/>
      <c r="L11815" s="31"/>
      <c r="M11815" s="169"/>
      <c r="N11815" s="148"/>
      <c r="O11815" s="106"/>
      <c r="P11815" s="43"/>
      <c r="Q11815" s="205"/>
      <c r="R11815" s="84"/>
      <c r="S11815" s="31"/>
      <c r="T11815" s="31"/>
      <c r="U11815" s="169"/>
      <c r="V11815" s="150"/>
      <c r="W11815" s="141" t="str" cm="1">
        <f t="array" ref="W11815">IF(SUM(LEN(B11815:V11815))=0,"",IF(OR(OR(ISBLANK(F11815),SUM(LEN(C11815),LEN(D11815))=0),AND(NOT(E11815="Unknown"),ISBLANK(J11815)),AND(NOT(O11815="Unknown"),ISBLANK(R11815))),"Missing Information", INDEX(Table15[Entire Service Line Classification], MATCH(SUMIFS(Table15[Unique ID],Table15[System-Owned Portion],E11815,Table15[If Material Anything Other than "Lead" in Column E,Was Material Ever Previously Lead?],G11815,Table15[Customer-Owned Portion],O11815),Table15[Unique ID],0),0)))</f>
        <v/>
      </c>
    </row>
    <row r="11816" spans="2:23" x14ac:dyDescent="0.25">
      <c r="B11816" s="146"/>
      <c r="C11816" s="31"/>
      <c r="D11816" s="31"/>
      <c r="E11816" s="44"/>
      <c r="F11816" s="43"/>
      <c r="G11816" s="84"/>
      <c r="H11816" s="31"/>
      <c r="I11816" s="205"/>
      <c r="J11816" s="84"/>
      <c r="K11816" s="31"/>
      <c r="L11816" s="31"/>
      <c r="M11816" s="169"/>
      <c r="N11816" s="148"/>
      <c r="O11816" s="106"/>
      <c r="P11816" s="43"/>
      <c r="Q11816" s="205"/>
      <c r="R11816" s="84"/>
      <c r="S11816" s="31"/>
      <c r="T11816" s="31"/>
      <c r="U11816" s="169"/>
      <c r="V11816" s="150"/>
      <c r="W11816" s="141" t="str" cm="1">
        <f t="array" ref="W11816">IF(SUM(LEN(B11816:V11816))=0,"",IF(OR(OR(ISBLANK(F11816),SUM(LEN(C11816),LEN(D11816))=0),AND(NOT(E11816="Unknown"),ISBLANK(J11816)),AND(NOT(O11816="Unknown"),ISBLANK(R11816))),"Missing Information", INDEX(Table15[Entire Service Line Classification], MATCH(SUMIFS(Table15[Unique ID],Table15[System-Owned Portion],E11816,Table15[If Material Anything Other than "Lead" in Column E,Was Material Ever Previously Lead?],G11816,Table15[Customer-Owned Portion],O11816),Table15[Unique ID],0),0)))</f>
        <v/>
      </c>
    </row>
    <row r="11817" spans="2:23" x14ac:dyDescent="0.25">
      <c r="B11817" s="146"/>
      <c r="C11817" s="31"/>
      <c r="D11817" s="31"/>
      <c r="E11817" s="44"/>
      <c r="F11817" s="43"/>
      <c r="G11817" s="84"/>
      <c r="H11817" s="31"/>
      <c r="I11817" s="205"/>
      <c r="J11817" s="84"/>
      <c r="K11817" s="31"/>
      <c r="L11817" s="31"/>
      <c r="M11817" s="169"/>
      <c r="N11817" s="148"/>
      <c r="O11817" s="106"/>
      <c r="P11817" s="43"/>
      <c r="Q11817" s="205"/>
      <c r="R11817" s="84"/>
      <c r="S11817" s="31"/>
      <c r="T11817" s="31"/>
      <c r="U11817" s="169"/>
      <c r="V11817" s="150"/>
      <c r="W11817" s="141" t="str" cm="1">
        <f t="array" ref="W11817">IF(SUM(LEN(B11817:V11817))=0,"",IF(OR(OR(ISBLANK(F11817),SUM(LEN(C11817),LEN(D11817))=0),AND(NOT(E11817="Unknown"),ISBLANK(J11817)),AND(NOT(O11817="Unknown"),ISBLANK(R11817))),"Missing Information", INDEX(Table15[Entire Service Line Classification], MATCH(SUMIFS(Table15[Unique ID],Table15[System-Owned Portion],E11817,Table15[If Material Anything Other than "Lead" in Column E,Was Material Ever Previously Lead?],G11817,Table15[Customer-Owned Portion],O11817),Table15[Unique ID],0),0)))</f>
        <v/>
      </c>
    </row>
    <row r="11818" spans="2:23" x14ac:dyDescent="0.25">
      <c r="B11818" s="146"/>
      <c r="C11818" s="31"/>
      <c r="D11818" s="31"/>
      <c r="E11818" s="44"/>
      <c r="F11818" s="43"/>
      <c r="G11818" s="84"/>
      <c r="H11818" s="31"/>
      <c r="I11818" s="205"/>
      <c r="J11818" s="84"/>
      <c r="K11818" s="31"/>
      <c r="L11818" s="31"/>
      <c r="M11818" s="169"/>
      <c r="N11818" s="148"/>
      <c r="O11818" s="106"/>
      <c r="P11818" s="43"/>
      <c r="Q11818" s="205"/>
      <c r="R11818" s="84"/>
      <c r="S11818" s="31"/>
      <c r="T11818" s="31"/>
      <c r="U11818" s="169"/>
      <c r="V11818" s="150"/>
      <c r="W11818" s="141" t="str" cm="1">
        <f t="array" ref="W11818">IF(SUM(LEN(B11818:V11818))=0,"",IF(OR(OR(ISBLANK(F11818),SUM(LEN(C11818),LEN(D11818))=0),AND(NOT(E11818="Unknown"),ISBLANK(J11818)),AND(NOT(O11818="Unknown"),ISBLANK(R11818))),"Missing Information", INDEX(Table15[Entire Service Line Classification], MATCH(SUMIFS(Table15[Unique ID],Table15[System-Owned Portion],E11818,Table15[If Material Anything Other than "Lead" in Column E,Was Material Ever Previously Lead?],G11818,Table15[Customer-Owned Portion],O11818),Table15[Unique ID],0),0)))</f>
        <v/>
      </c>
    </row>
    <row r="11819" spans="2:23" x14ac:dyDescent="0.25">
      <c r="B11819" s="146"/>
      <c r="C11819" s="31"/>
      <c r="D11819" s="31"/>
      <c r="E11819" s="44"/>
      <c r="F11819" s="43"/>
      <c r="G11819" s="84"/>
      <c r="H11819" s="31"/>
      <c r="I11819" s="205"/>
      <c r="J11819" s="84"/>
      <c r="K11819" s="31"/>
      <c r="L11819" s="31"/>
      <c r="M11819" s="169"/>
      <c r="N11819" s="148"/>
      <c r="O11819" s="106"/>
      <c r="P11819" s="43"/>
      <c r="Q11819" s="205"/>
      <c r="R11819" s="84"/>
      <c r="S11819" s="31"/>
      <c r="T11819" s="31"/>
      <c r="U11819" s="169"/>
      <c r="V11819" s="150"/>
      <c r="W11819" s="141" t="str" cm="1">
        <f t="array" ref="W11819">IF(SUM(LEN(B11819:V11819))=0,"",IF(OR(OR(ISBLANK(F11819),SUM(LEN(C11819),LEN(D11819))=0),AND(NOT(E11819="Unknown"),ISBLANK(J11819)),AND(NOT(O11819="Unknown"),ISBLANK(R11819))),"Missing Information", INDEX(Table15[Entire Service Line Classification], MATCH(SUMIFS(Table15[Unique ID],Table15[System-Owned Portion],E11819,Table15[If Material Anything Other than "Lead" in Column E,Was Material Ever Previously Lead?],G11819,Table15[Customer-Owned Portion],O11819),Table15[Unique ID],0),0)))</f>
        <v/>
      </c>
    </row>
    <row r="11820" spans="2:23" x14ac:dyDescent="0.25">
      <c r="B11820" s="146"/>
      <c r="C11820" s="31"/>
      <c r="D11820" s="31"/>
      <c r="E11820" s="44"/>
      <c r="F11820" s="43"/>
      <c r="G11820" s="84"/>
      <c r="H11820" s="31"/>
      <c r="I11820" s="205"/>
      <c r="J11820" s="84"/>
      <c r="K11820" s="31"/>
      <c r="L11820" s="31"/>
      <c r="M11820" s="169"/>
      <c r="N11820" s="148"/>
      <c r="O11820" s="106"/>
      <c r="P11820" s="43"/>
      <c r="Q11820" s="205"/>
      <c r="R11820" s="84"/>
      <c r="S11820" s="31"/>
      <c r="T11820" s="31"/>
      <c r="U11820" s="169"/>
      <c r="V11820" s="150"/>
      <c r="W11820" s="141" t="str" cm="1">
        <f t="array" ref="W11820">IF(SUM(LEN(B11820:V11820))=0,"",IF(OR(OR(ISBLANK(F11820),SUM(LEN(C11820),LEN(D11820))=0),AND(NOT(E11820="Unknown"),ISBLANK(J11820)),AND(NOT(O11820="Unknown"),ISBLANK(R11820))),"Missing Information", INDEX(Table15[Entire Service Line Classification], MATCH(SUMIFS(Table15[Unique ID],Table15[System-Owned Portion],E11820,Table15[If Material Anything Other than "Lead" in Column E,Was Material Ever Previously Lead?],G11820,Table15[Customer-Owned Portion],O11820),Table15[Unique ID],0),0)))</f>
        <v/>
      </c>
    </row>
    <row r="11821" spans="2:23" x14ac:dyDescent="0.25">
      <c r="B11821" s="146"/>
      <c r="C11821" s="31"/>
      <c r="D11821" s="31"/>
      <c r="E11821" s="44"/>
      <c r="F11821" s="43"/>
      <c r="G11821" s="84"/>
      <c r="H11821" s="31"/>
      <c r="I11821" s="205"/>
      <c r="J11821" s="84"/>
      <c r="K11821" s="31"/>
      <c r="L11821" s="31"/>
      <c r="M11821" s="169"/>
      <c r="N11821" s="148"/>
      <c r="O11821" s="106"/>
      <c r="P11821" s="43"/>
      <c r="Q11821" s="205"/>
      <c r="R11821" s="84"/>
      <c r="S11821" s="31"/>
      <c r="T11821" s="31"/>
      <c r="U11821" s="169"/>
      <c r="V11821" s="150"/>
      <c r="W11821" s="141" t="str" cm="1">
        <f t="array" ref="W11821">IF(SUM(LEN(B11821:V11821))=0,"",IF(OR(OR(ISBLANK(F11821),SUM(LEN(C11821),LEN(D11821))=0),AND(NOT(E11821="Unknown"),ISBLANK(J11821)),AND(NOT(O11821="Unknown"),ISBLANK(R11821))),"Missing Information", INDEX(Table15[Entire Service Line Classification], MATCH(SUMIFS(Table15[Unique ID],Table15[System-Owned Portion],E11821,Table15[If Material Anything Other than "Lead" in Column E,Was Material Ever Previously Lead?],G11821,Table15[Customer-Owned Portion],O11821),Table15[Unique ID],0),0)))</f>
        <v/>
      </c>
    </row>
    <row r="11822" spans="2:23" x14ac:dyDescent="0.25">
      <c r="B11822" s="146"/>
      <c r="C11822" s="31"/>
      <c r="D11822" s="31"/>
      <c r="E11822" s="44"/>
      <c r="F11822" s="43"/>
      <c r="G11822" s="84"/>
      <c r="H11822" s="31"/>
      <c r="I11822" s="205"/>
      <c r="J11822" s="84"/>
      <c r="K11822" s="31"/>
      <c r="L11822" s="31"/>
      <c r="M11822" s="169"/>
      <c r="N11822" s="148"/>
      <c r="O11822" s="106"/>
      <c r="P11822" s="43"/>
      <c r="Q11822" s="205"/>
      <c r="R11822" s="84"/>
      <c r="S11822" s="31"/>
      <c r="T11822" s="31"/>
      <c r="U11822" s="169"/>
      <c r="V11822" s="150"/>
      <c r="W11822" s="141" t="str" cm="1">
        <f t="array" ref="W11822">IF(SUM(LEN(B11822:V11822))=0,"",IF(OR(OR(ISBLANK(F11822),SUM(LEN(C11822),LEN(D11822))=0),AND(NOT(E11822="Unknown"),ISBLANK(J11822)),AND(NOT(O11822="Unknown"),ISBLANK(R11822))),"Missing Information", INDEX(Table15[Entire Service Line Classification], MATCH(SUMIFS(Table15[Unique ID],Table15[System-Owned Portion],E11822,Table15[If Material Anything Other than "Lead" in Column E,Was Material Ever Previously Lead?],G11822,Table15[Customer-Owned Portion],O11822),Table15[Unique ID],0),0)))</f>
        <v/>
      </c>
    </row>
    <row r="11823" spans="2:23" x14ac:dyDescent="0.25">
      <c r="B11823" s="146"/>
      <c r="C11823" s="31"/>
      <c r="D11823" s="31"/>
      <c r="E11823" s="44"/>
      <c r="F11823" s="43"/>
      <c r="G11823" s="84"/>
      <c r="H11823" s="31"/>
      <c r="I11823" s="205"/>
      <c r="J11823" s="84"/>
      <c r="K11823" s="31"/>
      <c r="L11823" s="31"/>
      <c r="M11823" s="169"/>
      <c r="N11823" s="148"/>
      <c r="O11823" s="106"/>
      <c r="P11823" s="43"/>
      <c r="Q11823" s="205"/>
      <c r="R11823" s="84"/>
      <c r="S11823" s="31"/>
      <c r="T11823" s="31"/>
      <c r="U11823" s="169"/>
      <c r="V11823" s="150"/>
      <c r="W11823" s="141" t="str" cm="1">
        <f t="array" ref="W11823">IF(SUM(LEN(B11823:V11823))=0,"",IF(OR(OR(ISBLANK(F11823),SUM(LEN(C11823),LEN(D11823))=0),AND(NOT(E11823="Unknown"),ISBLANK(J11823)),AND(NOT(O11823="Unknown"),ISBLANK(R11823))),"Missing Information", INDEX(Table15[Entire Service Line Classification], MATCH(SUMIFS(Table15[Unique ID],Table15[System-Owned Portion],E11823,Table15[If Material Anything Other than "Lead" in Column E,Was Material Ever Previously Lead?],G11823,Table15[Customer-Owned Portion],O11823),Table15[Unique ID],0),0)))</f>
        <v/>
      </c>
    </row>
    <row r="11824" spans="2:23" x14ac:dyDescent="0.25">
      <c r="B11824" s="146"/>
      <c r="C11824" s="31"/>
      <c r="D11824" s="31"/>
      <c r="E11824" s="44"/>
      <c r="F11824" s="43"/>
      <c r="G11824" s="84"/>
      <c r="H11824" s="31"/>
      <c r="I11824" s="205"/>
      <c r="J11824" s="84"/>
      <c r="K11824" s="31"/>
      <c r="L11824" s="31"/>
      <c r="M11824" s="169"/>
      <c r="N11824" s="148"/>
      <c r="O11824" s="106"/>
      <c r="P11824" s="43"/>
      <c r="Q11824" s="205"/>
      <c r="R11824" s="84"/>
      <c r="S11824" s="31"/>
      <c r="T11824" s="31"/>
      <c r="U11824" s="169"/>
      <c r="V11824" s="150"/>
      <c r="W11824" s="141" t="str" cm="1">
        <f t="array" ref="W11824">IF(SUM(LEN(B11824:V11824))=0,"",IF(OR(OR(ISBLANK(F11824),SUM(LEN(C11824),LEN(D11824))=0),AND(NOT(E11824="Unknown"),ISBLANK(J11824)),AND(NOT(O11824="Unknown"),ISBLANK(R11824))),"Missing Information", INDEX(Table15[Entire Service Line Classification], MATCH(SUMIFS(Table15[Unique ID],Table15[System-Owned Portion],E11824,Table15[If Material Anything Other than "Lead" in Column E,Was Material Ever Previously Lead?],G11824,Table15[Customer-Owned Portion],O11824),Table15[Unique ID],0),0)))</f>
        <v/>
      </c>
    </row>
    <row r="11825" spans="2:23" x14ac:dyDescent="0.25">
      <c r="B11825" s="146"/>
      <c r="C11825" s="31"/>
      <c r="D11825" s="31"/>
      <c r="E11825" s="44"/>
      <c r="F11825" s="43"/>
      <c r="G11825" s="84"/>
      <c r="H11825" s="31"/>
      <c r="I11825" s="205"/>
      <c r="J11825" s="84"/>
      <c r="K11825" s="31"/>
      <c r="L11825" s="31"/>
      <c r="M11825" s="169"/>
      <c r="N11825" s="148"/>
      <c r="O11825" s="106"/>
      <c r="P11825" s="43"/>
      <c r="Q11825" s="205"/>
      <c r="R11825" s="84"/>
      <c r="S11825" s="31"/>
      <c r="T11825" s="31"/>
      <c r="U11825" s="169"/>
      <c r="V11825" s="150"/>
      <c r="W11825" s="141" t="str" cm="1">
        <f t="array" ref="W11825">IF(SUM(LEN(B11825:V11825))=0,"",IF(OR(OR(ISBLANK(F11825),SUM(LEN(C11825),LEN(D11825))=0),AND(NOT(E11825="Unknown"),ISBLANK(J11825)),AND(NOT(O11825="Unknown"),ISBLANK(R11825))),"Missing Information", INDEX(Table15[Entire Service Line Classification], MATCH(SUMIFS(Table15[Unique ID],Table15[System-Owned Portion],E11825,Table15[If Material Anything Other than "Lead" in Column E,Was Material Ever Previously Lead?],G11825,Table15[Customer-Owned Portion],O11825),Table15[Unique ID],0),0)))</f>
        <v/>
      </c>
    </row>
    <row r="11826" spans="2:23" x14ac:dyDescent="0.25">
      <c r="B11826" s="146"/>
      <c r="C11826" s="31"/>
      <c r="D11826" s="31"/>
      <c r="E11826" s="44"/>
      <c r="F11826" s="43"/>
      <c r="G11826" s="84"/>
      <c r="H11826" s="31"/>
      <c r="I11826" s="205"/>
      <c r="J11826" s="84"/>
      <c r="K11826" s="31"/>
      <c r="L11826" s="31"/>
      <c r="M11826" s="169"/>
      <c r="N11826" s="148"/>
      <c r="O11826" s="106"/>
      <c r="P11826" s="43"/>
      <c r="Q11826" s="205"/>
      <c r="R11826" s="84"/>
      <c r="S11826" s="31"/>
      <c r="T11826" s="31"/>
      <c r="U11826" s="169"/>
      <c r="V11826" s="150"/>
      <c r="W11826" s="141" t="str" cm="1">
        <f t="array" ref="W11826">IF(SUM(LEN(B11826:V11826))=0,"",IF(OR(OR(ISBLANK(F11826),SUM(LEN(C11826),LEN(D11826))=0),AND(NOT(E11826="Unknown"),ISBLANK(J11826)),AND(NOT(O11826="Unknown"),ISBLANK(R11826))),"Missing Information", INDEX(Table15[Entire Service Line Classification], MATCH(SUMIFS(Table15[Unique ID],Table15[System-Owned Portion],E11826,Table15[If Material Anything Other than "Lead" in Column E,Was Material Ever Previously Lead?],G11826,Table15[Customer-Owned Portion],O11826),Table15[Unique ID],0),0)))</f>
        <v/>
      </c>
    </row>
    <row r="11827" spans="2:23" x14ac:dyDescent="0.25">
      <c r="B11827" s="146"/>
      <c r="C11827" s="31"/>
      <c r="D11827" s="31"/>
      <c r="E11827" s="44"/>
      <c r="F11827" s="43"/>
      <c r="G11827" s="84"/>
      <c r="H11827" s="31"/>
      <c r="I11827" s="205"/>
      <c r="J11827" s="84"/>
      <c r="K11827" s="31"/>
      <c r="L11827" s="31"/>
      <c r="M11827" s="169"/>
      <c r="N11827" s="148"/>
      <c r="O11827" s="106"/>
      <c r="P11827" s="43"/>
      <c r="Q11827" s="205"/>
      <c r="R11827" s="84"/>
      <c r="S11827" s="31"/>
      <c r="T11827" s="31"/>
      <c r="U11827" s="169"/>
      <c r="V11827" s="150"/>
      <c r="W11827" s="141" t="str" cm="1">
        <f t="array" ref="W11827">IF(SUM(LEN(B11827:V11827))=0,"",IF(OR(OR(ISBLANK(F11827),SUM(LEN(C11827),LEN(D11827))=0),AND(NOT(E11827="Unknown"),ISBLANK(J11827)),AND(NOT(O11827="Unknown"),ISBLANK(R11827))),"Missing Information", INDEX(Table15[Entire Service Line Classification], MATCH(SUMIFS(Table15[Unique ID],Table15[System-Owned Portion],E11827,Table15[If Material Anything Other than "Lead" in Column E,Was Material Ever Previously Lead?],G11827,Table15[Customer-Owned Portion],O11827),Table15[Unique ID],0),0)))</f>
        <v/>
      </c>
    </row>
    <row r="11828" spans="2:23" x14ac:dyDescent="0.25">
      <c r="B11828" s="146"/>
      <c r="C11828" s="31"/>
      <c r="D11828" s="31"/>
      <c r="E11828" s="44"/>
      <c r="F11828" s="43"/>
      <c r="G11828" s="84"/>
      <c r="H11828" s="31"/>
      <c r="I11828" s="205"/>
      <c r="J11828" s="84"/>
      <c r="K11828" s="31"/>
      <c r="L11828" s="31"/>
      <c r="M11828" s="169"/>
      <c r="N11828" s="148"/>
      <c r="O11828" s="106"/>
      <c r="P11828" s="43"/>
      <c r="Q11828" s="205"/>
      <c r="R11828" s="84"/>
      <c r="S11828" s="31"/>
      <c r="T11828" s="31"/>
      <c r="U11828" s="169"/>
      <c r="V11828" s="150"/>
      <c r="W11828" s="141" t="str" cm="1">
        <f t="array" ref="W11828">IF(SUM(LEN(B11828:V11828))=0,"",IF(OR(OR(ISBLANK(F11828),SUM(LEN(C11828),LEN(D11828))=0),AND(NOT(E11828="Unknown"),ISBLANK(J11828)),AND(NOT(O11828="Unknown"),ISBLANK(R11828))),"Missing Information", INDEX(Table15[Entire Service Line Classification], MATCH(SUMIFS(Table15[Unique ID],Table15[System-Owned Portion],E11828,Table15[If Material Anything Other than "Lead" in Column E,Was Material Ever Previously Lead?],G11828,Table15[Customer-Owned Portion],O11828),Table15[Unique ID],0),0)))</f>
        <v/>
      </c>
    </row>
    <row r="11829" spans="2:23" x14ac:dyDescent="0.25">
      <c r="B11829" s="146"/>
      <c r="C11829" s="31"/>
      <c r="D11829" s="31"/>
      <c r="E11829" s="44"/>
      <c r="F11829" s="43"/>
      <c r="G11829" s="84"/>
      <c r="H11829" s="31"/>
      <c r="I11829" s="205"/>
      <c r="J11829" s="84"/>
      <c r="K11829" s="31"/>
      <c r="L11829" s="31"/>
      <c r="M11829" s="169"/>
      <c r="N11829" s="148"/>
      <c r="O11829" s="106"/>
      <c r="P11829" s="43"/>
      <c r="Q11829" s="205"/>
      <c r="R11829" s="84"/>
      <c r="S11829" s="31"/>
      <c r="T11829" s="31"/>
      <c r="U11829" s="169"/>
      <c r="V11829" s="150"/>
      <c r="W11829" s="141" t="str" cm="1">
        <f t="array" ref="W11829">IF(SUM(LEN(B11829:V11829))=0,"",IF(OR(OR(ISBLANK(F11829),SUM(LEN(C11829),LEN(D11829))=0),AND(NOT(E11829="Unknown"),ISBLANK(J11829)),AND(NOT(O11829="Unknown"),ISBLANK(R11829))),"Missing Information", INDEX(Table15[Entire Service Line Classification], MATCH(SUMIFS(Table15[Unique ID],Table15[System-Owned Portion],E11829,Table15[If Material Anything Other than "Lead" in Column E,Was Material Ever Previously Lead?],G11829,Table15[Customer-Owned Portion],O11829),Table15[Unique ID],0),0)))</f>
        <v/>
      </c>
    </row>
    <row r="11830" spans="2:23" x14ac:dyDescent="0.25">
      <c r="B11830" s="146"/>
      <c r="C11830" s="31"/>
      <c r="D11830" s="31"/>
      <c r="E11830" s="44"/>
      <c r="F11830" s="43"/>
      <c r="G11830" s="84"/>
      <c r="H11830" s="31"/>
      <c r="I11830" s="205"/>
      <c r="J11830" s="84"/>
      <c r="K11830" s="31"/>
      <c r="L11830" s="31"/>
      <c r="M11830" s="169"/>
      <c r="N11830" s="148"/>
      <c r="O11830" s="106"/>
      <c r="P11830" s="43"/>
      <c r="Q11830" s="205"/>
      <c r="R11830" s="84"/>
      <c r="S11830" s="31"/>
      <c r="T11830" s="31"/>
      <c r="U11830" s="169"/>
      <c r="V11830" s="150"/>
      <c r="W11830" s="141" t="str" cm="1">
        <f t="array" ref="W11830">IF(SUM(LEN(B11830:V11830))=0,"",IF(OR(OR(ISBLANK(F11830),SUM(LEN(C11830),LEN(D11830))=0),AND(NOT(E11830="Unknown"),ISBLANK(J11830)),AND(NOT(O11830="Unknown"),ISBLANK(R11830))),"Missing Information", INDEX(Table15[Entire Service Line Classification], MATCH(SUMIFS(Table15[Unique ID],Table15[System-Owned Portion],E11830,Table15[If Material Anything Other than "Lead" in Column E,Was Material Ever Previously Lead?],G11830,Table15[Customer-Owned Portion],O11830),Table15[Unique ID],0),0)))</f>
        <v/>
      </c>
    </row>
    <row r="11831" spans="2:23" x14ac:dyDescent="0.25">
      <c r="B11831" s="146"/>
      <c r="C11831" s="31"/>
      <c r="D11831" s="31"/>
      <c r="E11831" s="44"/>
      <c r="F11831" s="43"/>
      <c r="G11831" s="84"/>
      <c r="H11831" s="31"/>
      <c r="I11831" s="205"/>
      <c r="J11831" s="84"/>
      <c r="K11831" s="31"/>
      <c r="L11831" s="31"/>
      <c r="M11831" s="169"/>
      <c r="N11831" s="148"/>
      <c r="O11831" s="106"/>
      <c r="P11831" s="43"/>
      <c r="Q11831" s="205"/>
      <c r="R11831" s="84"/>
      <c r="S11831" s="31"/>
      <c r="T11831" s="31"/>
      <c r="U11831" s="169"/>
      <c r="V11831" s="150"/>
      <c r="W11831" s="141" t="str" cm="1">
        <f t="array" ref="W11831">IF(SUM(LEN(B11831:V11831))=0,"",IF(OR(OR(ISBLANK(F11831),SUM(LEN(C11831),LEN(D11831))=0),AND(NOT(E11831="Unknown"),ISBLANK(J11831)),AND(NOT(O11831="Unknown"),ISBLANK(R11831))),"Missing Information", INDEX(Table15[Entire Service Line Classification], MATCH(SUMIFS(Table15[Unique ID],Table15[System-Owned Portion],E11831,Table15[If Material Anything Other than "Lead" in Column E,Was Material Ever Previously Lead?],G11831,Table15[Customer-Owned Portion],O11831),Table15[Unique ID],0),0)))</f>
        <v/>
      </c>
    </row>
    <row r="11832" spans="2:23" x14ac:dyDescent="0.25">
      <c r="B11832" s="146"/>
      <c r="C11832" s="31"/>
      <c r="D11832" s="31"/>
      <c r="E11832" s="44"/>
      <c r="F11832" s="43"/>
      <c r="G11832" s="84"/>
      <c r="H11832" s="31"/>
      <c r="I11832" s="205"/>
      <c r="J11832" s="84"/>
      <c r="K11832" s="31"/>
      <c r="L11832" s="31"/>
      <c r="M11832" s="169"/>
      <c r="N11832" s="148"/>
      <c r="O11832" s="106"/>
      <c r="P11832" s="43"/>
      <c r="Q11832" s="205"/>
      <c r="R11832" s="84"/>
      <c r="S11832" s="31"/>
      <c r="T11832" s="31"/>
      <c r="U11832" s="169"/>
      <c r="V11832" s="150"/>
      <c r="W11832" s="141" t="str" cm="1">
        <f t="array" ref="W11832">IF(SUM(LEN(B11832:V11832))=0,"",IF(OR(OR(ISBLANK(F11832),SUM(LEN(C11832),LEN(D11832))=0),AND(NOT(E11832="Unknown"),ISBLANK(J11832)),AND(NOT(O11832="Unknown"),ISBLANK(R11832))),"Missing Information", INDEX(Table15[Entire Service Line Classification], MATCH(SUMIFS(Table15[Unique ID],Table15[System-Owned Portion],E11832,Table15[If Material Anything Other than "Lead" in Column E,Was Material Ever Previously Lead?],G11832,Table15[Customer-Owned Portion],O11832),Table15[Unique ID],0),0)))</f>
        <v/>
      </c>
    </row>
    <row r="11833" spans="2:23" x14ac:dyDescent="0.25">
      <c r="B11833" s="146"/>
      <c r="C11833" s="31"/>
      <c r="D11833" s="31"/>
      <c r="E11833" s="44"/>
      <c r="F11833" s="43"/>
      <c r="G11833" s="84"/>
      <c r="H11833" s="31"/>
      <c r="I11833" s="205"/>
      <c r="J11833" s="84"/>
      <c r="K11833" s="31"/>
      <c r="L11833" s="31"/>
      <c r="M11833" s="169"/>
      <c r="N11833" s="148"/>
      <c r="O11833" s="106"/>
      <c r="P11833" s="43"/>
      <c r="Q11833" s="205"/>
      <c r="R11833" s="84"/>
      <c r="S11833" s="31"/>
      <c r="T11833" s="31"/>
      <c r="U11833" s="169"/>
      <c r="V11833" s="150"/>
      <c r="W11833" s="141" t="str" cm="1">
        <f t="array" ref="W11833">IF(SUM(LEN(B11833:V11833))=0,"",IF(OR(OR(ISBLANK(F11833),SUM(LEN(C11833),LEN(D11833))=0),AND(NOT(E11833="Unknown"),ISBLANK(J11833)),AND(NOT(O11833="Unknown"),ISBLANK(R11833))),"Missing Information", INDEX(Table15[Entire Service Line Classification], MATCH(SUMIFS(Table15[Unique ID],Table15[System-Owned Portion],E11833,Table15[If Material Anything Other than "Lead" in Column E,Was Material Ever Previously Lead?],G11833,Table15[Customer-Owned Portion],O11833),Table15[Unique ID],0),0)))</f>
        <v/>
      </c>
    </row>
    <row r="11834" spans="2:23" x14ac:dyDescent="0.25">
      <c r="B11834" s="146"/>
      <c r="C11834" s="31"/>
      <c r="D11834" s="31"/>
      <c r="E11834" s="44"/>
      <c r="F11834" s="43"/>
      <c r="G11834" s="84"/>
      <c r="H11834" s="31"/>
      <c r="I11834" s="205"/>
      <c r="J11834" s="84"/>
      <c r="K11834" s="31"/>
      <c r="L11834" s="31"/>
      <c r="M11834" s="169"/>
      <c r="N11834" s="148"/>
      <c r="O11834" s="106"/>
      <c r="P11834" s="43"/>
      <c r="Q11834" s="205"/>
      <c r="R11834" s="84"/>
      <c r="S11834" s="31"/>
      <c r="T11834" s="31"/>
      <c r="U11834" s="169"/>
      <c r="V11834" s="150"/>
      <c r="W11834" s="141" t="str" cm="1">
        <f t="array" ref="W11834">IF(SUM(LEN(B11834:V11834))=0,"",IF(OR(OR(ISBLANK(F11834),SUM(LEN(C11834),LEN(D11834))=0),AND(NOT(E11834="Unknown"),ISBLANK(J11834)),AND(NOT(O11834="Unknown"),ISBLANK(R11834))),"Missing Information", INDEX(Table15[Entire Service Line Classification], MATCH(SUMIFS(Table15[Unique ID],Table15[System-Owned Portion],E11834,Table15[If Material Anything Other than "Lead" in Column E,Was Material Ever Previously Lead?],G11834,Table15[Customer-Owned Portion],O11834),Table15[Unique ID],0),0)))</f>
        <v/>
      </c>
    </row>
    <row r="11835" spans="2:23" x14ac:dyDescent="0.25">
      <c r="B11835" s="146"/>
      <c r="C11835" s="31"/>
      <c r="D11835" s="31"/>
      <c r="E11835" s="44"/>
      <c r="F11835" s="43"/>
      <c r="G11835" s="84"/>
      <c r="H11835" s="31"/>
      <c r="I11835" s="205"/>
      <c r="J11835" s="84"/>
      <c r="K11835" s="31"/>
      <c r="L11835" s="31"/>
      <c r="M11835" s="169"/>
      <c r="N11835" s="148"/>
      <c r="O11835" s="106"/>
      <c r="P11835" s="43"/>
      <c r="Q11835" s="205"/>
      <c r="R11835" s="84"/>
      <c r="S11835" s="31"/>
      <c r="T11835" s="31"/>
      <c r="U11835" s="169"/>
      <c r="V11835" s="150"/>
      <c r="W11835" s="141" t="str" cm="1">
        <f t="array" ref="W11835">IF(SUM(LEN(B11835:V11835))=0,"",IF(OR(OR(ISBLANK(F11835),SUM(LEN(C11835),LEN(D11835))=0),AND(NOT(E11835="Unknown"),ISBLANK(J11835)),AND(NOT(O11835="Unknown"),ISBLANK(R11835))),"Missing Information", INDEX(Table15[Entire Service Line Classification], MATCH(SUMIFS(Table15[Unique ID],Table15[System-Owned Portion],E11835,Table15[If Material Anything Other than "Lead" in Column E,Was Material Ever Previously Lead?],G11835,Table15[Customer-Owned Portion],O11835),Table15[Unique ID],0),0)))</f>
        <v/>
      </c>
    </row>
    <row r="11836" spans="2:23" x14ac:dyDescent="0.25">
      <c r="B11836" s="146"/>
      <c r="C11836" s="31"/>
      <c r="D11836" s="31"/>
      <c r="E11836" s="44"/>
      <c r="F11836" s="43"/>
      <c r="G11836" s="84"/>
      <c r="H11836" s="31"/>
      <c r="I11836" s="205"/>
      <c r="J11836" s="84"/>
      <c r="K11836" s="31"/>
      <c r="L11836" s="31"/>
      <c r="M11836" s="169"/>
      <c r="N11836" s="148"/>
      <c r="O11836" s="106"/>
      <c r="P11836" s="43"/>
      <c r="Q11836" s="205"/>
      <c r="R11836" s="84"/>
      <c r="S11836" s="31"/>
      <c r="T11836" s="31"/>
      <c r="U11836" s="169"/>
      <c r="V11836" s="150"/>
      <c r="W11836" s="141" t="str" cm="1">
        <f t="array" ref="W11836">IF(SUM(LEN(B11836:V11836))=0,"",IF(OR(OR(ISBLANK(F11836),SUM(LEN(C11836),LEN(D11836))=0),AND(NOT(E11836="Unknown"),ISBLANK(J11836)),AND(NOT(O11836="Unknown"),ISBLANK(R11836))),"Missing Information", INDEX(Table15[Entire Service Line Classification], MATCH(SUMIFS(Table15[Unique ID],Table15[System-Owned Portion],E11836,Table15[If Material Anything Other than "Lead" in Column E,Was Material Ever Previously Lead?],G11836,Table15[Customer-Owned Portion],O11836),Table15[Unique ID],0),0)))</f>
        <v/>
      </c>
    </row>
    <row r="11837" spans="2:23" x14ac:dyDescent="0.25">
      <c r="B11837" s="146"/>
      <c r="C11837" s="31"/>
      <c r="D11837" s="31"/>
      <c r="E11837" s="44"/>
      <c r="F11837" s="43"/>
      <c r="G11837" s="84"/>
      <c r="H11837" s="31"/>
      <c r="I11837" s="205"/>
      <c r="J11837" s="84"/>
      <c r="K11837" s="31"/>
      <c r="L11837" s="31"/>
      <c r="M11837" s="169"/>
      <c r="N11837" s="148"/>
      <c r="O11837" s="106"/>
      <c r="P11837" s="43"/>
      <c r="Q11837" s="205"/>
      <c r="R11837" s="84"/>
      <c r="S11837" s="31"/>
      <c r="T11837" s="31"/>
      <c r="U11837" s="169"/>
      <c r="V11837" s="150"/>
      <c r="W11837" s="141" t="str" cm="1">
        <f t="array" ref="W11837">IF(SUM(LEN(B11837:V11837))=0,"",IF(OR(OR(ISBLANK(F11837),SUM(LEN(C11837),LEN(D11837))=0),AND(NOT(E11837="Unknown"),ISBLANK(J11837)),AND(NOT(O11837="Unknown"),ISBLANK(R11837))),"Missing Information", INDEX(Table15[Entire Service Line Classification], MATCH(SUMIFS(Table15[Unique ID],Table15[System-Owned Portion],E11837,Table15[If Material Anything Other than "Lead" in Column E,Was Material Ever Previously Lead?],G11837,Table15[Customer-Owned Portion],O11837),Table15[Unique ID],0),0)))</f>
        <v/>
      </c>
    </row>
    <row r="11838" spans="2:23" x14ac:dyDescent="0.25">
      <c r="B11838" s="146"/>
      <c r="C11838" s="31"/>
      <c r="D11838" s="31"/>
      <c r="E11838" s="44"/>
      <c r="F11838" s="43"/>
      <c r="G11838" s="84"/>
      <c r="H11838" s="31"/>
      <c r="I11838" s="205"/>
      <c r="J11838" s="84"/>
      <c r="K11838" s="31"/>
      <c r="L11838" s="31"/>
      <c r="M11838" s="169"/>
      <c r="N11838" s="148"/>
      <c r="O11838" s="106"/>
      <c r="P11838" s="43"/>
      <c r="Q11838" s="205"/>
      <c r="R11838" s="84"/>
      <c r="S11838" s="31"/>
      <c r="T11838" s="31"/>
      <c r="U11838" s="169"/>
      <c r="V11838" s="150"/>
      <c r="W11838" s="141" t="str" cm="1">
        <f t="array" ref="W11838">IF(SUM(LEN(B11838:V11838))=0,"",IF(OR(OR(ISBLANK(F11838),SUM(LEN(C11838),LEN(D11838))=0),AND(NOT(E11838="Unknown"),ISBLANK(J11838)),AND(NOT(O11838="Unknown"),ISBLANK(R11838))),"Missing Information", INDEX(Table15[Entire Service Line Classification], MATCH(SUMIFS(Table15[Unique ID],Table15[System-Owned Portion],E11838,Table15[If Material Anything Other than "Lead" in Column E,Was Material Ever Previously Lead?],G11838,Table15[Customer-Owned Portion],O11838),Table15[Unique ID],0),0)))</f>
        <v/>
      </c>
    </row>
    <row r="11839" spans="2:23" x14ac:dyDescent="0.25">
      <c r="B11839" s="146"/>
      <c r="C11839" s="31"/>
      <c r="D11839" s="31"/>
      <c r="E11839" s="44"/>
      <c r="F11839" s="43"/>
      <c r="G11839" s="84"/>
      <c r="H11839" s="31"/>
      <c r="I11839" s="205"/>
      <c r="J11839" s="84"/>
      <c r="K11839" s="31"/>
      <c r="L11839" s="31"/>
      <c r="M11839" s="169"/>
      <c r="N11839" s="148"/>
      <c r="O11839" s="106"/>
      <c r="P11839" s="43"/>
      <c r="Q11839" s="205"/>
      <c r="R11839" s="84"/>
      <c r="S11839" s="31"/>
      <c r="T11839" s="31"/>
      <c r="U11839" s="169"/>
      <c r="V11839" s="150"/>
      <c r="W11839" s="141" t="str" cm="1">
        <f t="array" ref="W11839">IF(SUM(LEN(B11839:V11839))=0,"",IF(OR(OR(ISBLANK(F11839),SUM(LEN(C11839),LEN(D11839))=0),AND(NOT(E11839="Unknown"),ISBLANK(J11839)),AND(NOT(O11839="Unknown"),ISBLANK(R11839))),"Missing Information", INDEX(Table15[Entire Service Line Classification], MATCH(SUMIFS(Table15[Unique ID],Table15[System-Owned Portion],E11839,Table15[If Material Anything Other than "Lead" in Column E,Was Material Ever Previously Lead?],G11839,Table15[Customer-Owned Portion],O11839),Table15[Unique ID],0),0)))</f>
        <v/>
      </c>
    </row>
    <row r="11840" spans="2:23" x14ac:dyDescent="0.25">
      <c r="B11840" s="146"/>
      <c r="C11840" s="31"/>
      <c r="D11840" s="31"/>
      <c r="E11840" s="44"/>
      <c r="F11840" s="43"/>
      <c r="G11840" s="84"/>
      <c r="H11840" s="31"/>
      <c r="I11840" s="205"/>
      <c r="J11840" s="84"/>
      <c r="K11840" s="31"/>
      <c r="L11840" s="31"/>
      <c r="M11840" s="169"/>
      <c r="N11840" s="148"/>
      <c r="O11840" s="106"/>
      <c r="P11840" s="43"/>
      <c r="Q11840" s="205"/>
      <c r="R11840" s="84"/>
      <c r="S11840" s="31"/>
      <c r="T11840" s="31"/>
      <c r="U11840" s="169"/>
      <c r="V11840" s="150"/>
      <c r="W11840" s="141" t="str" cm="1">
        <f t="array" ref="W11840">IF(SUM(LEN(B11840:V11840))=0,"",IF(OR(OR(ISBLANK(F11840),SUM(LEN(C11840),LEN(D11840))=0),AND(NOT(E11840="Unknown"),ISBLANK(J11840)),AND(NOT(O11840="Unknown"),ISBLANK(R11840))),"Missing Information", INDEX(Table15[Entire Service Line Classification], MATCH(SUMIFS(Table15[Unique ID],Table15[System-Owned Portion],E11840,Table15[If Material Anything Other than "Lead" in Column E,Was Material Ever Previously Lead?],G11840,Table15[Customer-Owned Portion],O11840),Table15[Unique ID],0),0)))</f>
        <v/>
      </c>
    </row>
    <row r="11841" spans="2:23" x14ac:dyDescent="0.25">
      <c r="B11841" s="146"/>
      <c r="C11841" s="31"/>
      <c r="D11841" s="31"/>
      <c r="E11841" s="44"/>
      <c r="F11841" s="43"/>
      <c r="G11841" s="84"/>
      <c r="H11841" s="31"/>
      <c r="I11841" s="205"/>
      <c r="J11841" s="84"/>
      <c r="K11841" s="31"/>
      <c r="L11841" s="31"/>
      <c r="M11841" s="169"/>
      <c r="N11841" s="148"/>
      <c r="O11841" s="106"/>
      <c r="P11841" s="43"/>
      <c r="Q11841" s="205"/>
      <c r="R11841" s="84"/>
      <c r="S11841" s="31"/>
      <c r="T11841" s="31"/>
      <c r="U11841" s="169"/>
      <c r="V11841" s="150"/>
      <c r="W11841" s="141" t="str" cm="1">
        <f t="array" ref="W11841">IF(SUM(LEN(B11841:V11841))=0,"",IF(OR(OR(ISBLANK(F11841),SUM(LEN(C11841),LEN(D11841))=0),AND(NOT(E11841="Unknown"),ISBLANK(J11841)),AND(NOT(O11841="Unknown"),ISBLANK(R11841))),"Missing Information", INDEX(Table15[Entire Service Line Classification], MATCH(SUMIFS(Table15[Unique ID],Table15[System-Owned Portion],E11841,Table15[If Material Anything Other than "Lead" in Column E,Was Material Ever Previously Lead?],G11841,Table15[Customer-Owned Portion],O11841),Table15[Unique ID],0),0)))</f>
        <v/>
      </c>
    </row>
    <row r="11842" spans="2:23" x14ac:dyDescent="0.25">
      <c r="B11842" s="146"/>
      <c r="C11842" s="31"/>
      <c r="D11842" s="31"/>
      <c r="E11842" s="44"/>
      <c r="F11842" s="43"/>
      <c r="G11842" s="84"/>
      <c r="H11842" s="31"/>
      <c r="I11842" s="205"/>
      <c r="J11842" s="84"/>
      <c r="K11842" s="31"/>
      <c r="L11842" s="31"/>
      <c r="M11842" s="169"/>
      <c r="N11842" s="148"/>
      <c r="O11842" s="106"/>
      <c r="P11842" s="43"/>
      <c r="Q11842" s="205"/>
      <c r="R11842" s="84"/>
      <c r="S11842" s="31"/>
      <c r="T11842" s="31"/>
      <c r="U11842" s="169"/>
      <c r="V11842" s="150"/>
      <c r="W11842" s="141" t="str" cm="1">
        <f t="array" ref="W11842">IF(SUM(LEN(B11842:V11842))=0,"",IF(OR(OR(ISBLANK(F11842),SUM(LEN(C11842),LEN(D11842))=0),AND(NOT(E11842="Unknown"),ISBLANK(J11842)),AND(NOT(O11842="Unknown"),ISBLANK(R11842))),"Missing Information", INDEX(Table15[Entire Service Line Classification], MATCH(SUMIFS(Table15[Unique ID],Table15[System-Owned Portion],E11842,Table15[If Material Anything Other than "Lead" in Column E,Was Material Ever Previously Lead?],G11842,Table15[Customer-Owned Portion],O11842),Table15[Unique ID],0),0)))</f>
        <v/>
      </c>
    </row>
    <row r="11843" spans="2:23" x14ac:dyDescent="0.25">
      <c r="B11843" s="146"/>
      <c r="C11843" s="31"/>
      <c r="D11843" s="31"/>
      <c r="E11843" s="44"/>
      <c r="F11843" s="43"/>
      <c r="G11843" s="84"/>
      <c r="H11843" s="31"/>
      <c r="I11843" s="205"/>
      <c r="J11843" s="84"/>
      <c r="K11843" s="31"/>
      <c r="L11843" s="31"/>
      <c r="M11843" s="169"/>
      <c r="N11843" s="148"/>
      <c r="O11843" s="106"/>
      <c r="P11843" s="43"/>
      <c r="Q11843" s="205"/>
      <c r="R11843" s="84"/>
      <c r="S11843" s="31"/>
      <c r="T11843" s="31"/>
      <c r="U11843" s="169"/>
      <c r="V11843" s="150"/>
      <c r="W11843" s="141" t="str" cm="1">
        <f t="array" ref="W11843">IF(SUM(LEN(B11843:V11843))=0,"",IF(OR(OR(ISBLANK(F11843),SUM(LEN(C11843),LEN(D11843))=0),AND(NOT(E11843="Unknown"),ISBLANK(J11843)),AND(NOT(O11843="Unknown"),ISBLANK(R11843))),"Missing Information", INDEX(Table15[Entire Service Line Classification], MATCH(SUMIFS(Table15[Unique ID],Table15[System-Owned Portion],E11843,Table15[If Material Anything Other than "Lead" in Column E,Was Material Ever Previously Lead?],G11843,Table15[Customer-Owned Portion],O11843),Table15[Unique ID],0),0)))</f>
        <v/>
      </c>
    </row>
    <row r="11844" spans="2:23" x14ac:dyDescent="0.25">
      <c r="B11844" s="146"/>
      <c r="C11844" s="31"/>
      <c r="D11844" s="31"/>
      <c r="E11844" s="44"/>
      <c r="F11844" s="43"/>
      <c r="G11844" s="84"/>
      <c r="H11844" s="31"/>
      <c r="I11844" s="205"/>
      <c r="J11844" s="84"/>
      <c r="K11844" s="31"/>
      <c r="L11844" s="31"/>
      <c r="M11844" s="169"/>
      <c r="N11844" s="148"/>
      <c r="O11844" s="106"/>
      <c r="P11844" s="43"/>
      <c r="Q11844" s="205"/>
      <c r="R11844" s="84"/>
      <c r="S11844" s="31"/>
      <c r="T11844" s="31"/>
      <c r="U11844" s="169"/>
      <c r="V11844" s="150"/>
      <c r="W11844" s="141" t="str" cm="1">
        <f t="array" ref="W11844">IF(SUM(LEN(B11844:V11844))=0,"",IF(OR(OR(ISBLANK(F11844),SUM(LEN(C11844),LEN(D11844))=0),AND(NOT(E11844="Unknown"),ISBLANK(J11844)),AND(NOT(O11844="Unknown"),ISBLANK(R11844))),"Missing Information", INDEX(Table15[Entire Service Line Classification], MATCH(SUMIFS(Table15[Unique ID],Table15[System-Owned Portion],E11844,Table15[If Material Anything Other than "Lead" in Column E,Was Material Ever Previously Lead?],G11844,Table15[Customer-Owned Portion],O11844),Table15[Unique ID],0),0)))</f>
        <v/>
      </c>
    </row>
    <row r="11845" spans="2:23" x14ac:dyDescent="0.25">
      <c r="B11845" s="146"/>
      <c r="C11845" s="31"/>
      <c r="D11845" s="31"/>
      <c r="E11845" s="44"/>
      <c r="F11845" s="43"/>
      <c r="G11845" s="84"/>
      <c r="H11845" s="31"/>
      <c r="I11845" s="205"/>
      <c r="J11845" s="84"/>
      <c r="K11845" s="31"/>
      <c r="L11845" s="31"/>
      <c r="M11845" s="169"/>
      <c r="N11845" s="148"/>
      <c r="O11845" s="106"/>
      <c r="P11845" s="43"/>
      <c r="Q11845" s="205"/>
      <c r="R11845" s="84"/>
      <c r="S11845" s="31"/>
      <c r="T11845" s="31"/>
      <c r="U11845" s="169"/>
      <c r="V11845" s="150"/>
      <c r="W11845" s="141" t="str" cm="1">
        <f t="array" ref="W11845">IF(SUM(LEN(B11845:V11845))=0,"",IF(OR(OR(ISBLANK(F11845),SUM(LEN(C11845),LEN(D11845))=0),AND(NOT(E11845="Unknown"),ISBLANK(J11845)),AND(NOT(O11845="Unknown"),ISBLANK(R11845))),"Missing Information", INDEX(Table15[Entire Service Line Classification], MATCH(SUMIFS(Table15[Unique ID],Table15[System-Owned Portion],E11845,Table15[If Material Anything Other than "Lead" in Column E,Was Material Ever Previously Lead?],G11845,Table15[Customer-Owned Portion],O11845),Table15[Unique ID],0),0)))</f>
        <v/>
      </c>
    </row>
    <row r="11846" spans="2:23" x14ac:dyDescent="0.25">
      <c r="B11846" s="146"/>
      <c r="C11846" s="31"/>
      <c r="D11846" s="31"/>
      <c r="E11846" s="44"/>
      <c r="F11846" s="43"/>
      <c r="G11846" s="84"/>
      <c r="H11846" s="31"/>
      <c r="I11846" s="205"/>
      <c r="J11846" s="84"/>
      <c r="K11846" s="31"/>
      <c r="L11846" s="31"/>
      <c r="M11846" s="169"/>
      <c r="N11846" s="148"/>
      <c r="O11846" s="106"/>
      <c r="P11846" s="43"/>
      <c r="Q11846" s="205"/>
      <c r="R11846" s="84"/>
      <c r="S11846" s="31"/>
      <c r="T11846" s="31"/>
      <c r="U11846" s="169"/>
      <c r="V11846" s="150"/>
      <c r="W11846" s="141" t="str" cm="1">
        <f t="array" ref="W11846">IF(SUM(LEN(B11846:V11846))=0,"",IF(OR(OR(ISBLANK(F11846),SUM(LEN(C11846),LEN(D11846))=0),AND(NOT(E11846="Unknown"),ISBLANK(J11846)),AND(NOT(O11846="Unknown"),ISBLANK(R11846))),"Missing Information", INDEX(Table15[Entire Service Line Classification], MATCH(SUMIFS(Table15[Unique ID],Table15[System-Owned Portion],E11846,Table15[If Material Anything Other than "Lead" in Column E,Was Material Ever Previously Lead?],G11846,Table15[Customer-Owned Portion],O11846),Table15[Unique ID],0),0)))</f>
        <v/>
      </c>
    </row>
    <row r="11847" spans="2:23" x14ac:dyDescent="0.25">
      <c r="B11847" s="146"/>
      <c r="C11847" s="31"/>
      <c r="D11847" s="31"/>
      <c r="E11847" s="44"/>
      <c r="F11847" s="43"/>
      <c r="G11847" s="84"/>
      <c r="H11847" s="31"/>
      <c r="I11847" s="205"/>
      <c r="J11847" s="84"/>
      <c r="K11847" s="31"/>
      <c r="L11847" s="31"/>
      <c r="M11847" s="169"/>
      <c r="N11847" s="148"/>
      <c r="O11847" s="106"/>
      <c r="P11847" s="43"/>
      <c r="Q11847" s="205"/>
      <c r="R11847" s="84"/>
      <c r="S11847" s="31"/>
      <c r="T11847" s="31"/>
      <c r="U11847" s="169"/>
      <c r="V11847" s="150"/>
      <c r="W11847" s="141" t="str" cm="1">
        <f t="array" ref="W11847">IF(SUM(LEN(B11847:V11847))=0,"",IF(OR(OR(ISBLANK(F11847),SUM(LEN(C11847),LEN(D11847))=0),AND(NOT(E11847="Unknown"),ISBLANK(J11847)),AND(NOT(O11847="Unknown"),ISBLANK(R11847))),"Missing Information", INDEX(Table15[Entire Service Line Classification], MATCH(SUMIFS(Table15[Unique ID],Table15[System-Owned Portion],E11847,Table15[If Material Anything Other than "Lead" in Column E,Was Material Ever Previously Lead?],G11847,Table15[Customer-Owned Portion],O11847),Table15[Unique ID],0),0)))</f>
        <v/>
      </c>
    </row>
    <row r="11848" spans="2:23" x14ac:dyDescent="0.25">
      <c r="B11848" s="146"/>
      <c r="C11848" s="31"/>
      <c r="D11848" s="31"/>
      <c r="E11848" s="44"/>
      <c r="F11848" s="43"/>
      <c r="G11848" s="84"/>
      <c r="H11848" s="31"/>
      <c r="I11848" s="205"/>
      <c r="J11848" s="84"/>
      <c r="K11848" s="31"/>
      <c r="L11848" s="31"/>
      <c r="M11848" s="169"/>
      <c r="N11848" s="148"/>
      <c r="O11848" s="106"/>
      <c r="P11848" s="43"/>
      <c r="Q11848" s="205"/>
      <c r="R11848" s="84"/>
      <c r="S11848" s="31"/>
      <c r="T11848" s="31"/>
      <c r="U11848" s="169"/>
      <c r="V11848" s="150"/>
      <c r="W11848" s="141" t="str" cm="1">
        <f t="array" ref="W11848">IF(SUM(LEN(B11848:V11848))=0,"",IF(OR(OR(ISBLANK(F11848),SUM(LEN(C11848),LEN(D11848))=0),AND(NOT(E11848="Unknown"),ISBLANK(J11848)),AND(NOT(O11848="Unknown"),ISBLANK(R11848))),"Missing Information", INDEX(Table15[Entire Service Line Classification], MATCH(SUMIFS(Table15[Unique ID],Table15[System-Owned Portion],E11848,Table15[If Material Anything Other than "Lead" in Column E,Was Material Ever Previously Lead?],G11848,Table15[Customer-Owned Portion],O11848),Table15[Unique ID],0),0)))</f>
        <v/>
      </c>
    </row>
    <row r="11849" spans="2:23" x14ac:dyDescent="0.25">
      <c r="B11849" s="146"/>
      <c r="C11849" s="31"/>
      <c r="D11849" s="31"/>
      <c r="E11849" s="44"/>
      <c r="F11849" s="43"/>
      <c r="G11849" s="84"/>
      <c r="H11849" s="31"/>
      <c r="I11849" s="205"/>
      <c r="J11849" s="84"/>
      <c r="K11849" s="31"/>
      <c r="L11849" s="31"/>
      <c r="M11849" s="169"/>
      <c r="N11849" s="148"/>
      <c r="O11849" s="106"/>
      <c r="P11849" s="43"/>
      <c r="Q11849" s="205"/>
      <c r="R11849" s="84"/>
      <c r="S11849" s="31"/>
      <c r="T11849" s="31"/>
      <c r="U11849" s="169"/>
      <c r="V11849" s="150"/>
      <c r="W11849" s="141" t="str" cm="1">
        <f t="array" ref="W11849">IF(SUM(LEN(B11849:V11849))=0,"",IF(OR(OR(ISBLANK(F11849),SUM(LEN(C11849),LEN(D11849))=0),AND(NOT(E11849="Unknown"),ISBLANK(J11849)),AND(NOT(O11849="Unknown"),ISBLANK(R11849))),"Missing Information", INDEX(Table15[Entire Service Line Classification], MATCH(SUMIFS(Table15[Unique ID],Table15[System-Owned Portion],E11849,Table15[If Material Anything Other than "Lead" in Column E,Was Material Ever Previously Lead?],G11849,Table15[Customer-Owned Portion],O11849),Table15[Unique ID],0),0)))</f>
        <v/>
      </c>
    </row>
    <row r="11850" spans="2:23" x14ac:dyDescent="0.25">
      <c r="B11850" s="146"/>
      <c r="C11850" s="31"/>
      <c r="D11850" s="31"/>
      <c r="E11850" s="44"/>
      <c r="F11850" s="43"/>
      <c r="G11850" s="84"/>
      <c r="H11850" s="31"/>
      <c r="I11850" s="205"/>
      <c r="J11850" s="84"/>
      <c r="K11850" s="31"/>
      <c r="L11850" s="31"/>
      <c r="M11850" s="169"/>
      <c r="N11850" s="148"/>
      <c r="O11850" s="106"/>
      <c r="P11850" s="43"/>
      <c r="Q11850" s="205"/>
      <c r="R11850" s="84"/>
      <c r="S11850" s="31"/>
      <c r="T11850" s="31"/>
      <c r="U11850" s="169"/>
      <c r="V11850" s="150"/>
      <c r="W11850" s="141" t="str" cm="1">
        <f t="array" ref="W11850">IF(SUM(LEN(B11850:V11850))=0,"",IF(OR(OR(ISBLANK(F11850),SUM(LEN(C11850),LEN(D11850))=0),AND(NOT(E11850="Unknown"),ISBLANK(J11850)),AND(NOT(O11850="Unknown"),ISBLANK(R11850))),"Missing Information", INDEX(Table15[Entire Service Line Classification], MATCH(SUMIFS(Table15[Unique ID],Table15[System-Owned Portion],E11850,Table15[If Material Anything Other than "Lead" in Column E,Was Material Ever Previously Lead?],G11850,Table15[Customer-Owned Portion],O11850),Table15[Unique ID],0),0)))</f>
        <v/>
      </c>
    </row>
    <row r="11851" spans="2:23" x14ac:dyDescent="0.25">
      <c r="B11851" s="146"/>
      <c r="C11851" s="31"/>
      <c r="D11851" s="31"/>
      <c r="E11851" s="44"/>
      <c r="F11851" s="43"/>
      <c r="G11851" s="84"/>
      <c r="H11851" s="31"/>
      <c r="I11851" s="205"/>
      <c r="J11851" s="84"/>
      <c r="K11851" s="31"/>
      <c r="L11851" s="31"/>
      <c r="M11851" s="169"/>
      <c r="N11851" s="148"/>
      <c r="O11851" s="106"/>
      <c r="P11851" s="43"/>
      <c r="Q11851" s="205"/>
      <c r="R11851" s="84"/>
      <c r="S11851" s="31"/>
      <c r="T11851" s="31"/>
      <c r="U11851" s="169"/>
      <c r="V11851" s="150"/>
      <c r="W11851" s="141" t="str" cm="1">
        <f t="array" ref="W11851">IF(SUM(LEN(B11851:V11851))=0,"",IF(OR(OR(ISBLANK(F11851),SUM(LEN(C11851),LEN(D11851))=0),AND(NOT(E11851="Unknown"),ISBLANK(J11851)),AND(NOT(O11851="Unknown"),ISBLANK(R11851))),"Missing Information", INDEX(Table15[Entire Service Line Classification], MATCH(SUMIFS(Table15[Unique ID],Table15[System-Owned Portion],E11851,Table15[If Material Anything Other than "Lead" in Column E,Was Material Ever Previously Lead?],G11851,Table15[Customer-Owned Portion],O11851),Table15[Unique ID],0),0)))</f>
        <v/>
      </c>
    </row>
    <row r="11852" spans="2:23" x14ac:dyDescent="0.25">
      <c r="B11852" s="146"/>
      <c r="C11852" s="31"/>
      <c r="D11852" s="31"/>
      <c r="E11852" s="44"/>
      <c r="F11852" s="43"/>
      <c r="G11852" s="84"/>
      <c r="H11852" s="31"/>
      <c r="I11852" s="205"/>
      <c r="J11852" s="84"/>
      <c r="K11852" s="31"/>
      <c r="L11852" s="31"/>
      <c r="M11852" s="169"/>
      <c r="N11852" s="148"/>
      <c r="O11852" s="106"/>
      <c r="P11852" s="43"/>
      <c r="Q11852" s="205"/>
      <c r="R11852" s="84"/>
      <c r="S11852" s="31"/>
      <c r="T11852" s="31"/>
      <c r="U11852" s="169"/>
      <c r="V11852" s="150"/>
      <c r="W11852" s="141" t="str" cm="1">
        <f t="array" ref="W11852">IF(SUM(LEN(B11852:V11852))=0,"",IF(OR(OR(ISBLANK(F11852),SUM(LEN(C11852),LEN(D11852))=0),AND(NOT(E11852="Unknown"),ISBLANK(J11852)),AND(NOT(O11852="Unknown"),ISBLANK(R11852))),"Missing Information", INDEX(Table15[Entire Service Line Classification], MATCH(SUMIFS(Table15[Unique ID],Table15[System-Owned Portion],E11852,Table15[If Material Anything Other than "Lead" in Column E,Was Material Ever Previously Lead?],G11852,Table15[Customer-Owned Portion],O11852),Table15[Unique ID],0),0)))</f>
        <v/>
      </c>
    </row>
    <row r="11853" spans="2:23" x14ac:dyDescent="0.25">
      <c r="B11853" s="146"/>
      <c r="C11853" s="31"/>
      <c r="D11853" s="31"/>
      <c r="E11853" s="44"/>
      <c r="F11853" s="43"/>
      <c r="G11853" s="84"/>
      <c r="H11853" s="31"/>
      <c r="I11853" s="205"/>
      <c r="J11853" s="84"/>
      <c r="K11853" s="31"/>
      <c r="L11853" s="31"/>
      <c r="M11853" s="169"/>
      <c r="N11853" s="148"/>
      <c r="O11853" s="106"/>
      <c r="P11853" s="43"/>
      <c r="Q11853" s="205"/>
      <c r="R11853" s="84"/>
      <c r="S11853" s="31"/>
      <c r="T11853" s="31"/>
      <c r="U11853" s="169"/>
      <c r="V11853" s="150"/>
      <c r="W11853" s="141" t="str" cm="1">
        <f t="array" ref="W11853">IF(SUM(LEN(B11853:V11853))=0,"",IF(OR(OR(ISBLANK(F11853),SUM(LEN(C11853),LEN(D11853))=0),AND(NOT(E11853="Unknown"),ISBLANK(J11853)),AND(NOT(O11853="Unknown"),ISBLANK(R11853))),"Missing Information", INDEX(Table15[Entire Service Line Classification], MATCH(SUMIFS(Table15[Unique ID],Table15[System-Owned Portion],E11853,Table15[If Material Anything Other than "Lead" in Column E,Was Material Ever Previously Lead?],G11853,Table15[Customer-Owned Portion],O11853),Table15[Unique ID],0),0)))</f>
        <v/>
      </c>
    </row>
    <row r="11854" spans="2:23" x14ac:dyDescent="0.25">
      <c r="B11854" s="146"/>
      <c r="C11854" s="31"/>
      <c r="D11854" s="31"/>
      <c r="E11854" s="44"/>
      <c r="F11854" s="43"/>
      <c r="G11854" s="84"/>
      <c r="H11854" s="31"/>
      <c r="I11854" s="205"/>
      <c r="J11854" s="84"/>
      <c r="K11854" s="31"/>
      <c r="L11854" s="31"/>
      <c r="M11854" s="169"/>
      <c r="N11854" s="148"/>
      <c r="O11854" s="106"/>
      <c r="P11854" s="43"/>
      <c r="Q11854" s="205"/>
      <c r="R11854" s="84"/>
      <c r="S11854" s="31"/>
      <c r="T11854" s="31"/>
      <c r="U11854" s="169"/>
      <c r="V11854" s="150"/>
      <c r="W11854" s="141" t="str" cm="1">
        <f t="array" ref="W11854">IF(SUM(LEN(B11854:V11854))=0,"",IF(OR(OR(ISBLANK(F11854),SUM(LEN(C11854),LEN(D11854))=0),AND(NOT(E11854="Unknown"),ISBLANK(J11854)),AND(NOT(O11854="Unknown"),ISBLANK(R11854))),"Missing Information", INDEX(Table15[Entire Service Line Classification], MATCH(SUMIFS(Table15[Unique ID],Table15[System-Owned Portion],E11854,Table15[If Material Anything Other than "Lead" in Column E,Was Material Ever Previously Lead?],G11854,Table15[Customer-Owned Portion],O11854),Table15[Unique ID],0),0)))</f>
        <v/>
      </c>
    </row>
    <row r="11855" spans="2:23" x14ac:dyDescent="0.25">
      <c r="B11855" s="146"/>
      <c r="C11855" s="31"/>
      <c r="D11855" s="31"/>
      <c r="E11855" s="44"/>
      <c r="F11855" s="43"/>
      <c r="G11855" s="84"/>
      <c r="H11855" s="31"/>
      <c r="I11855" s="205"/>
      <c r="J11855" s="84"/>
      <c r="K11855" s="31"/>
      <c r="L11855" s="31"/>
      <c r="M11855" s="169"/>
      <c r="N11855" s="148"/>
      <c r="O11855" s="106"/>
      <c r="P11855" s="43"/>
      <c r="Q11855" s="205"/>
      <c r="R11855" s="84"/>
      <c r="S11855" s="31"/>
      <c r="T11855" s="31"/>
      <c r="U11855" s="169"/>
      <c r="V11855" s="150"/>
      <c r="W11855" s="141" t="str" cm="1">
        <f t="array" ref="W11855">IF(SUM(LEN(B11855:V11855))=0,"",IF(OR(OR(ISBLANK(F11855),SUM(LEN(C11855),LEN(D11855))=0),AND(NOT(E11855="Unknown"),ISBLANK(J11855)),AND(NOT(O11855="Unknown"),ISBLANK(R11855))),"Missing Information", INDEX(Table15[Entire Service Line Classification], MATCH(SUMIFS(Table15[Unique ID],Table15[System-Owned Portion],E11855,Table15[If Material Anything Other than "Lead" in Column E,Was Material Ever Previously Lead?],G11855,Table15[Customer-Owned Portion],O11855),Table15[Unique ID],0),0)))</f>
        <v/>
      </c>
    </row>
    <row r="11856" spans="2:23" x14ac:dyDescent="0.25">
      <c r="B11856" s="146"/>
      <c r="C11856" s="31"/>
      <c r="D11856" s="31"/>
      <c r="E11856" s="44"/>
      <c r="F11856" s="43"/>
      <c r="G11856" s="84"/>
      <c r="H11856" s="31"/>
      <c r="I11856" s="205"/>
      <c r="J11856" s="84"/>
      <c r="K11856" s="31"/>
      <c r="L11856" s="31"/>
      <c r="M11856" s="169"/>
      <c r="N11856" s="148"/>
      <c r="O11856" s="106"/>
      <c r="P11856" s="43"/>
      <c r="Q11856" s="205"/>
      <c r="R11856" s="84"/>
      <c r="S11856" s="31"/>
      <c r="T11856" s="31"/>
      <c r="U11856" s="169"/>
      <c r="V11856" s="150"/>
      <c r="W11856" s="141" t="str" cm="1">
        <f t="array" ref="W11856">IF(SUM(LEN(B11856:V11856))=0,"",IF(OR(OR(ISBLANK(F11856),SUM(LEN(C11856),LEN(D11856))=0),AND(NOT(E11856="Unknown"),ISBLANK(J11856)),AND(NOT(O11856="Unknown"),ISBLANK(R11856))),"Missing Information", INDEX(Table15[Entire Service Line Classification], MATCH(SUMIFS(Table15[Unique ID],Table15[System-Owned Portion],E11856,Table15[If Material Anything Other than "Lead" in Column E,Was Material Ever Previously Lead?],G11856,Table15[Customer-Owned Portion],O11856),Table15[Unique ID],0),0)))</f>
        <v/>
      </c>
    </row>
    <row r="11857" spans="2:23" x14ac:dyDescent="0.25">
      <c r="B11857" s="146"/>
      <c r="C11857" s="31"/>
      <c r="D11857" s="31"/>
      <c r="E11857" s="44"/>
      <c r="F11857" s="43"/>
      <c r="G11857" s="84"/>
      <c r="H11857" s="31"/>
      <c r="I11857" s="205"/>
      <c r="J11857" s="84"/>
      <c r="K11857" s="31"/>
      <c r="L11857" s="31"/>
      <c r="M11857" s="169"/>
      <c r="N11857" s="148"/>
      <c r="O11857" s="106"/>
      <c r="P11857" s="43"/>
      <c r="Q11857" s="205"/>
      <c r="R11857" s="84"/>
      <c r="S11857" s="31"/>
      <c r="T11857" s="31"/>
      <c r="U11857" s="169"/>
      <c r="V11857" s="150"/>
      <c r="W11857" s="141" t="str" cm="1">
        <f t="array" ref="W11857">IF(SUM(LEN(B11857:V11857))=0,"",IF(OR(OR(ISBLANK(F11857),SUM(LEN(C11857),LEN(D11857))=0),AND(NOT(E11857="Unknown"),ISBLANK(J11857)),AND(NOT(O11857="Unknown"),ISBLANK(R11857))),"Missing Information", INDEX(Table15[Entire Service Line Classification], MATCH(SUMIFS(Table15[Unique ID],Table15[System-Owned Portion],E11857,Table15[If Material Anything Other than "Lead" in Column E,Was Material Ever Previously Lead?],G11857,Table15[Customer-Owned Portion],O11857),Table15[Unique ID],0),0)))</f>
        <v/>
      </c>
    </row>
    <row r="11858" spans="2:23" x14ac:dyDescent="0.25">
      <c r="B11858" s="146"/>
      <c r="C11858" s="31"/>
      <c r="D11858" s="31"/>
      <c r="E11858" s="44"/>
      <c r="F11858" s="43"/>
      <c r="G11858" s="84"/>
      <c r="H11858" s="31"/>
      <c r="I11858" s="205"/>
      <c r="J11858" s="84"/>
      <c r="K11858" s="31"/>
      <c r="L11858" s="31"/>
      <c r="M11858" s="169"/>
      <c r="N11858" s="148"/>
      <c r="O11858" s="106"/>
      <c r="P11858" s="43"/>
      <c r="Q11858" s="205"/>
      <c r="R11858" s="84"/>
      <c r="S11858" s="31"/>
      <c r="T11858" s="31"/>
      <c r="U11858" s="169"/>
      <c r="V11858" s="150"/>
      <c r="W11858" s="141" t="str" cm="1">
        <f t="array" ref="W11858">IF(SUM(LEN(B11858:V11858))=0,"",IF(OR(OR(ISBLANK(F11858),SUM(LEN(C11858),LEN(D11858))=0),AND(NOT(E11858="Unknown"),ISBLANK(J11858)),AND(NOT(O11858="Unknown"),ISBLANK(R11858))),"Missing Information", INDEX(Table15[Entire Service Line Classification], MATCH(SUMIFS(Table15[Unique ID],Table15[System-Owned Portion],E11858,Table15[If Material Anything Other than "Lead" in Column E,Was Material Ever Previously Lead?],G11858,Table15[Customer-Owned Portion],O11858),Table15[Unique ID],0),0)))</f>
        <v/>
      </c>
    </row>
    <row r="11859" spans="2:23" x14ac:dyDescent="0.25">
      <c r="B11859" s="146"/>
      <c r="C11859" s="31"/>
      <c r="D11859" s="31"/>
      <c r="E11859" s="44"/>
      <c r="F11859" s="43"/>
      <c r="G11859" s="84"/>
      <c r="H11859" s="31"/>
      <c r="I11859" s="205"/>
      <c r="J11859" s="84"/>
      <c r="K11859" s="31"/>
      <c r="L11859" s="31"/>
      <c r="M11859" s="169"/>
      <c r="N11859" s="148"/>
      <c r="O11859" s="106"/>
      <c r="P11859" s="43"/>
      <c r="Q11859" s="205"/>
      <c r="R11859" s="84"/>
      <c r="S11859" s="31"/>
      <c r="T11859" s="31"/>
      <c r="U11859" s="169"/>
      <c r="V11859" s="150"/>
      <c r="W11859" s="141" t="str" cm="1">
        <f t="array" ref="W11859">IF(SUM(LEN(B11859:V11859))=0,"",IF(OR(OR(ISBLANK(F11859),SUM(LEN(C11859),LEN(D11859))=0),AND(NOT(E11859="Unknown"),ISBLANK(J11859)),AND(NOT(O11859="Unknown"),ISBLANK(R11859))),"Missing Information", INDEX(Table15[Entire Service Line Classification], MATCH(SUMIFS(Table15[Unique ID],Table15[System-Owned Portion],E11859,Table15[If Material Anything Other than "Lead" in Column E,Was Material Ever Previously Lead?],G11859,Table15[Customer-Owned Portion],O11859),Table15[Unique ID],0),0)))</f>
        <v/>
      </c>
    </row>
    <row r="11860" spans="2:23" x14ac:dyDescent="0.25">
      <c r="B11860" s="146"/>
      <c r="C11860" s="31"/>
      <c r="D11860" s="31"/>
      <c r="E11860" s="44"/>
      <c r="F11860" s="43"/>
      <c r="G11860" s="84"/>
      <c r="H11860" s="31"/>
      <c r="I11860" s="205"/>
      <c r="J11860" s="84"/>
      <c r="K11860" s="31"/>
      <c r="L11860" s="31"/>
      <c r="M11860" s="169"/>
      <c r="N11860" s="148"/>
      <c r="O11860" s="106"/>
      <c r="P11860" s="43"/>
      <c r="Q11860" s="205"/>
      <c r="R11860" s="84"/>
      <c r="S11860" s="31"/>
      <c r="T11860" s="31"/>
      <c r="U11860" s="169"/>
      <c r="V11860" s="150"/>
      <c r="W11860" s="141" t="str" cm="1">
        <f t="array" ref="W11860">IF(SUM(LEN(B11860:V11860))=0,"",IF(OR(OR(ISBLANK(F11860),SUM(LEN(C11860),LEN(D11860))=0),AND(NOT(E11860="Unknown"),ISBLANK(J11860)),AND(NOT(O11860="Unknown"),ISBLANK(R11860))),"Missing Information", INDEX(Table15[Entire Service Line Classification], MATCH(SUMIFS(Table15[Unique ID],Table15[System-Owned Portion],E11860,Table15[If Material Anything Other than "Lead" in Column E,Was Material Ever Previously Lead?],G11860,Table15[Customer-Owned Portion],O11860),Table15[Unique ID],0),0)))</f>
        <v/>
      </c>
    </row>
    <row r="11861" spans="2:23" x14ac:dyDescent="0.25">
      <c r="B11861" s="146"/>
      <c r="C11861" s="31"/>
      <c r="D11861" s="31"/>
      <c r="E11861" s="44"/>
      <c r="F11861" s="43"/>
      <c r="G11861" s="84"/>
      <c r="H11861" s="31"/>
      <c r="I11861" s="205"/>
      <c r="J11861" s="84"/>
      <c r="K11861" s="31"/>
      <c r="L11861" s="31"/>
      <c r="M11861" s="169"/>
      <c r="N11861" s="148"/>
      <c r="O11861" s="106"/>
      <c r="P11861" s="43"/>
      <c r="Q11861" s="205"/>
      <c r="R11861" s="84"/>
      <c r="S11861" s="31"/>
      <c r="T11861" s="31"/>
      <c r="U11861" s="169"/>
      <c r="V11861" s="150"/>
      <c r="W11861" s="141" t="str" cm="1">
        <f t="array" ref="W11861">IF(SUM(LEN(B11861:V11861))=0,"",IF(OR(OR(ISBLANK(F11861),SUM(LEN(C11861),LEN(D11861))=0),AND(NOT(E11861="Unknown"),ISBLANK(J11861)),AND(NOT(O11861="Unknown"),ISBLANK(R11861))),"Missing Information", INDEX(Table15[Entire Service Line Classification], MATCH(SUMIFS(Table15[Unique ID],Table15[System-Owned Portion],E11861,Table15[If Material Anything Other than "Lead" in Column E,Was Material Ever Previously Lead?],G11861,Table15[Customer-Owned Portion],O11861),Table15[Unique ID],0),0)))</f>
        <v/>
      </c>
    </row>
    <row r="11862" spans="2:23" x14ac:dyDescent="0.25">
      <c r="B11862" s="146"/>
      <c r="C11862" s="31"/>
      <c r="D11862" s="31"/>
      <c r="E11862" s="44"/>
      <c r="F11862" s="43"/>
      <c r="G11862" s="84"/>
      <c r="H11862" s="31"/>
      <c r="I11862" s="205"/>
      <c r="J11862" s="84"/>
      <c r="K11862" s="31"/>
      <c r="L11862" s="31"/>
      <c r="M11862" s="169"/>
      <c r="N11862" s="148"/>
      <c r="O11862" s="106"/>
      <c r="P11862" s="43"/>
      <c r="Q11862" s="205"/>
      <c r="R11862" s="84"/>
      <c r="S11862" s="31"/>
      <c r="T11862" s="31"/>
      <c r="U11862" s="169"/>
      <c r="V11862" s="150"/>
      <c r="W11862" s="141" t="str" cm="1">
        <f t="array" ref="W11862">IF(SUM(LEN(B11862:V11862))=0,"",IF(OR(OR(ISBLANK(F11862),SUM(LEN(C11862),LEN(D11862))=0),AND(NOT(E11862="Unknown"),ISBLANK(J11862)),AND(NOT(O11862="Unknown"),ISBLANK(R11862))),"Missing Information", INDEX(Table15[Entire Service Line Classification], MATCH(SUMIFS(Table15[Unique ID],Table15[System-Owned Portion],E11862,Table15[If Material Anything Other than "Lead" in Column E,Was Material Ever Previously Lead?],G11862,Table15[Customer-Owned Portion],O11862),Table15[Unique ID],0),0)))</f>
        <v/>
      </c>
    </row>
    <row r="11863" spans="2:23" x14ac:dyDescent="0.25">
      <c r="B11863" s="146"/>
      <c r="C11863" s="31"/>
      <c r="D11863" s="31"/>
      <c r="E11863" s="44"/>
      <c r="F11863" s="43"/>
      <c r="G11863" s="84"/>
      <c r="H11863" s="31"/>
      <c r="I11863" s="205"/>
      <c r="J11863" s="84"/>
      <c r="K11863" s="31"/>
      <c r="L11863" s="31"/>
      <c r="M11863" s="169"/>
      <c r="N11863" s="148"/>
      <c r="O11863" s="106"/>
      <c r="P11863" s="43"/>
      <c r="Q11863" s="205"/>
      <c r="R11863" s="84"/>
      <c r="S11863" s="31"/>
      <c r="T11863" s="31"/>
      <c r="U11863" s="169"/>
      <c r="V11863" s="150"/>
      <c r="W11863" s="141" t="str" cm="1">
        <f t="array" ref="W11863">IF(SUM(LEN(B11863:V11863))=0,"",IF(OR(OR(ISBLANK(F11863),SUM(LEN(C11863),LEN(D11863))=0),AND(NOT(E11863="Unknown"),ISBLANK(J11863)),AND(NOT(O11863="Unknown"),ISBLANK(R11863))),"Missing Information", INDEX(Table15[Entire Service Line Classification], MATCH(SUMIFS(Table15[Unique ID],Table15[System-Owned Portion],E11863,Table15[If Material Anything Other than "Lead" in Column E,Was Material Ever Previously Lead?],G11863,Table15[Customer-Owned Portion],O11863),Table15[Unique ID],0),0)))</f>
        <v/>
      </c>
    </row>
    <row r="11864" spans="2:23" x14ac:dyDescent="0.25">
      <c r="B11864" s="146"/>
      <c r="C11864" s="31"/>
      <c r="D11864" s="31"/>
      <c r="E11864" s="44"/>
      <c r="F11864" s="43"/>
      <c r="G11864" s="84"/>
      <c r="H11864" s="31"/>
      <c r="I11864" s="205"/>
      <c r="J11864" s="84"/>
      <c r="K11864" s="31"/>
      <c r="L11864" s="31"/>
      <c r="M11864" s="169"/>
      <c r="N11864" s="148"/>
      <c r="O11864" s="106"/>
      <c r="P11864" s="43"/>
      <c r="Q11864" s="205"/>
      <c r="R11864" s="84"/>
      <c r="S11864" s="31"/>
      <c r="T11864" s="31"/>
      <c r="U11864" s="169"/>
      <c r="V11864" s="150"/>
      <c r="W11864" s="141" t="str" cm="1">
        <f t="array" ref="W11864">IF(SUM(LEN(B11864:V11864))=0,"",IF(OR(OR(ISBLANK(F11864),SUM(LEN(C11864),LEN(D11864))=0),AND(NOT(E11864="Unknown"),ISBLANK(J11864)),AND(NOT(O11864="Unknown"),ISBLANK(R11864))),"Missing Information", INDEX(Table15[Entire Service Line Classification], MATCH(SUMIFS(Table15[Unique ID],Table15[System-Owned Portion],E11864,Table15[If Material Anything Other than "Lead" in Column E,Was Material Ever Previously Lead?],G11864,Table15[Customer-Owned Portion],O11864),Table15[Unique ID],0),0)))</f>
        <v/>
      </c>
    </row>
    <row r="11865" spans="2:23" x14ac:dyDescent="0.25">
      <c r="B11865" s="146"/>
      <c r="C11865" s="31"/>
      <c r="D11865" s="31"/>
      <c r="E11865" s="44"/>
      <c r="F11865" s="43"/>
      <c r="G11865" s="84"/>
      <c r="H11865" s="31"/>
      <c r="I11865" s="205"/>
      <c r="J11865" s="84"/>
      <c r="K11865" s="31"/>
      <c r="L11865" s="31"/>
      <c r="M11865" s="169"/>
      <c r="N11865" s="148"/>
      <c r="O11865" s="106"/>
      <c r="P11865" s="43"/>
      <c r="Q11865" s="205"/>
      <c r="R11865" s="84"/>
      <c r="S11865" s="31"/>
      <c r="T11865" s="31"/>
      <c r="U11865" s="169"/>
      <c r="V11865" s="150"/>
      <c r="W11865" s="141" t="str" cm="1">
        <f t="array" ref="W11865">IF(SUM(LEN(B11865:V11865))=0,"",IF(OR(OR(ISBLANK(F11865),SUM(LEN(C11865),LEN(D11865))=0),AND(NOT(E11865="Unknown"),ISBLANK(J11865)),AND(NOT(O11865="Unknown"),ISBLANK(R11865))),"Missing Information", INDEX(Table15[Entire Service Line Classification], MATCH(SUMIFS(Table15[Unique ID],Table15[System-Owned Portion],E11865,Table15[If Material Anything Other than "Lead" in Column E,Was Material Ever Previously Lead?],G11865,Table15[Customer-Owned Portion],O11865),Table15[Unique ID],0),0)))</f>
        <v/>
      </c>
    </row>
    <row r="11866" spans="2:23" x14ac:dyDescent="0.25">
      <c r="B11866" s="146"/>
      <c r="C11866" s="31"/>
      <c r="D11866" s="31"/>
      <c r="E11866" s="44"/>
      <c r="F11866" s="43"/>
      <c r="G11866" s="84"/>
      <c r="H11866" s="31"/>
      <c r="I11866" s="205"/>
      <c r="J11866" s="84"/>
      <c r="K11866" s="31"/>
      <c r="L11866" s="31"/>
      <c r="M11866" s="169"/>
      <c r="N11866" s="148"/>
      <c r="O11866" s="106"/>
      <c r="P11866" s="43"/>
      <c r="Q11866" s="205"/>
      <c r="R11866" s="84"/>
      <c r="S11866" s="31"/>
      <c r="T11866" s="31"/>
      <c r="U11866" s="169"/>
      <c r="V11866" s="150"/>
      <c r="W11866" s="141" t="str" cm="1">
        <f t="array" ref="W11866">IF(SUM(LEN(B11866:V11866))=0,"",IF(OR(OR(ISBLANK(F11866),SUM(LEN(C11866),LEN(D11866))=0),AND(NOT(E11866="Unknown"),ISBLANK(J11866)),AND(NOT(O11866="Unknown"),ISBLANK(R11866))),"Missing Information", INDEX(Table15[Entire Service Line Classification], MATCH(SUMIFS(Table15[Unique ID],Table15[System-Owned Portion],E11866,Table15[If Material Anything Other than "Lead" in Column E,Was Material Ever Previously Lead?],G11866,Table15[Customer-Owned Portion],O11866),Table15[Unique ID],0),0)))</f>
        <v/>
      </c>
    </row>
    <row r="11867" spans="2:23" x14ac:dyDescent="0.25">
      <c r="B11867" s="146"/>
      <c r="C11867" s="31"/>
      <c r="D11867" s="31"/>
      <c r="E11867" s="44"/>
      <c r="F11867" s="43"/>
      <c r="G11867" s="84"/>
      <c r="H11867" s="31"/>
      <c r="I11867" s="205"/>
      <c r="J11867" s="84"/>
      <c r="K11867" s="31"/>
      <c r="L11867" s="31"/>
      <c r="M11867" s="169"/>
      <c r="N11867" s="148"/>
      <c r="O11867" s="106"/>
      <c r="P11867" s="43"/>
      <c r="Q11867" s="205"/>
      <c r="R11867" s="84"/>
      <c r="S11867" s="31"/>
      <c r="T11867" s="31"/>
      <c r="U11867" s="169"/>
      <c r="V11867" s="150"/>
      <c r="W11867" s="141" t="str" cm="1">
        <f t="array" ref="W11867">IF(SUM(LEN(B11867:V11867))=0,"",IF(OR(OR(ISBLANK(F11867),SUM(LEN(C11867),LEN(D11867))=0),AND(NOT(E11867="Unknown"),ISBLANK(J11867)),AND(NOT(O11867="Unknown"),ISBLANK(R11867))),"Missing Information", INDEX(Table15[Entire Service Line Classification], MATCH(SUMIFS(Table15[Unique ID],Table15[System-Owned Portion],E11867,Table15[If Material Anything Other than "Lead" in Column E,Was Material Ever Previously Lead?],G11867,Table15[Customer-Owned Portion],O11867),Table15[Unique ID],0),0)))</f>
        <v/>
      </c>
    </row>
    <row r="11868" spans="2:23" x14ac:dyDescent="0.25">
      <c r="B11868" s="146"/>
      <c r="C11868" s="31"/>
      <c r="D11868" s="31"/>
      <c r="E11868" s="44"/>
      <c r="F11868" s="43"/>
      <c r="G11868" s="84"/>
      <c r="H11868" s="31"/>
      <c r="I11868" s="205"/>
      <c r="J11868" s="84"/>
      <c r="K11868" s="31"/>
      <c r="L11868" s="31"/>
      <c r="M11868" s="169"/>
      <c r="N11868" s="148"/>
      <c r="O11868" s="106"/>
      <c r="P11868" s="43"/>
      <c r="Q11868" s="205"/>
      <c r="R11868" s="84"/>
      <c r="S11868" s="31"/>
      <c r="T11868" s="31"/>
      <c r="U11868" s="169"/>
      <c r="V11868" s="150"/>
      <c r="W11868" s="141" t="str" cm="1">
        <f t="array" ref="W11868">IF(SUM(LEN(B11868:V11868))=0,"",IF(OR(OR(ISBLANK(F11868),SUM(LEN(C11868),LEN(D11868))=0),AND(NOT(E11868="Unknown"),ISBLANK(J11868)),AND(NOT(O11868="Unknown"),ISBLANK(R11868))),"Missing Information", INDEX(Table15[Entire Service Line Classification], MATCH(SUMIFS(Table15[Unique ID],Table15[System-Owned Portion],E11868,Table15[If Material Anything Other than "Lead" in Column E,Was Material Ever Previously Lead?],G11868,Table15[Customer-Owned Portion],O11868),Table15[Unique ID],0),0)))</f>
        <v/>
      </c>
    </row>
    <row r="11869" spans="2:23" x14ac:dyDescent="0.25">
      <c r="B11869" s="146"/>
      <c r="C11869" s="31"/>
      <c r="D11869" s="31"/>
      <c r="E11869" s="44"/>
      <c r="F11869" s="43"/>
      <c r="G11869" s="84"/>
      <c r="H11869" s="31"/>
      <c r="I11869" s="205"/>
      <c r="J11869" s="84"/>
      <c r="K11869" s="31"/>
      <c r="L11869" s="31"/>
      <c r="M11869" s="169"/>
      <c r="N11869" s="148"/>
      <c r="O11869" s="106"/>
      <c r="P11869" s="43"/>
      <c r="Q11869" s="205"/>
      <c r="R11869" s="84"/>
      <c r="S11869" s="31"/>
      <c r="T11869" s="31"/>
      <c r="U11869" s="169"/>
      <c r="V11869" s="150"/>
      <c r="W11869" s="141" t="str" cm="1">
        <f t="array" ref="W11869">IF(SUM(LEN(B11869:V11869))=0,"",IF(OR(OR(ISBLANK(F11869),SUM(LEN(C11869),LEN(D11869))=0),AND(NOT(E11869="Unknown"),ISBLANK(J11869)),AND(NOT(O11869="Unknown"),ISBLANK(R11869))),"Missing Information", INDEX(Table15[Entire Service Line Classification], MATCH(SUMIFS(Table15[Unique ID],Table15[System-Owned Portion],E11869,Table15[If Material Anything Other than "Lead" in Column E,Was Material Ever Previously Lead?],G11869,Table15[Customer-Owned Portion],O11869),Table15[Unique ID],0),0)))</f>
        <v/>
      </c>
    </row>
    <row r="11870" spans="2:23" x14ac:dyDescent="0.25">
      <c r="B11870" s="146"/>
      <c r="C11870" s="31"/>
      <c r="D11870" s="31"/>
      <c r="E11870" s="44"/>
      <c r="F11870" s="43"/>
      <c r="G11870" s="84"/>
      <c r="H11870" s="31"/>
      <c r="I11870" s="205"/>
      <c r="J11870" s="84"/>
      <c r="K11870" s="31"/>
      <c r="L11870" s="31"/>
      <c r="M11870" s="169"/>
      <c r="N11870" s="148"/>
      <c r="O11870" s="106"/>
      <c r="P11870" s="43"/>
      <c r="Q11870" s="205"/>
      <c r="R11870" s="84"/>
      <c r="S11870" s="31"/>
      <c r="T11870" s="31"/>
      <c r="U11870" s="169"/>
      <c r="V11870" s="150"/>
      <c r="W11870" s="141" t="str" cm="1">
        <f t="array" ref="W11870">IF(SUM(LEN(B11870:V11870))=0,"",IF(OR(OR(ISBLANK(F11870),SUM(LEN(C11870),LEN(D11870))=0),AND(NOT(E11870="Unknown"),ISBLANK(J11870)),AND(NOT(O11870="Unknown"),ISBLANK(R11870))),"Missing Information", INDEX(Table15[Entire Service Line Classification], MATCH(SUMIFS(Table15[Unique ID],Table15[System-Owned Portion],E11870,Table15[If Material Anything Other than "Lead" in Column E,Was Material Ever Previously Lead?],G11870,Table15[Customer-Owned Portion],O11870),Table15[Unique ID],0),0)))</f>
        <v/>
      </c>
    </row>
    <row r="11871" spans="2:23" x14ac:dyDescent="0.25">
      <c r="B11871" s="146"/>
      <c r="C11871" s="31"/>
      <c r="D11871" s="31"/>
      <c r="E11871" s="44"/>
      <c r="F11871" s="43"/>
      <c r="G11871" s="84"/>
      <c r="H11871" s="31"/>
      <c r="I11871" s="205"/>
      <c r="J11871" s="84"/>
      <c r="K11871" s="31"/>
      <c r="L11871" s="31"/>
      <c r="M11871" s="169"/>
      <c r="N11871" s="148"/>
      <c r="O11871" s="106"/>
      <c r="P11871" s="43"/>
      <c r="Q11871" s="205"/>
      <c r="R11871" s="84"/>
      <c r="S11871" s="31"/>
      <c r="T11871" s="31"/>
      <c r="U11871" s="169"/>
      <c r="V11871" s="150"/>
      <c r="W11871" s="141" t="str" cm="1">
        <f t="array" ref="W11871">IF(SUM(LEN(B11871:V11871))=0,"",IF(OR(OR(ISBLANK(F11871),SUM(LEN(C11871),LEN(D11871))=0),AND(NOT(E11871="Unknown"),ISBLANK(J11871)),AND(NOT(O11871="Unknown"),ISBLANK(R11871))),"Missing Information", INDEX(Table15[Entire Service Line Classification], MATCH(SUMIFS(Table15[Unique ID],Table15[System-Owned Portion],E11871,Table15[If Material Anything Other than "Lead" in Column E,Was Material Ever Previously Lead?],G11871,Table15[Customer-Owned Portion],O11871),Table15[Unique ID],0),0)))</f>
        <v/>
      </c>
    </row>
    <row r="11872" spans="2:23" x14ac:dyDescent="0.25">
      <c r="B11872" s="146"/>
      <c r="C11872" s="31"/>
      <c r="D11872" s="31"/>
      <c r="E11872" s="44"/>
      <c r="F11872" s="43"/>
      <c r="G11872" s="84"/>
      <c r="H11872" s="31"/>
      <c r="I11872" s="205"/>
      <c r="J11872" s="84"/>
      <c r="K11872" s="31"/>
      <c r="L11872" s="31"/>
      <c r="M11872" s="169"/>
      <c r="N11872" s="148"/>
      <c r="O11872" s="106"/>
      <c r="P11872" s="43"/>
      <c r="Q11872" s="205"/>
      <c r="R11872" s="84"/>
      <c r="S11872" s="31"/>
      <c r="T11872" s="31"/>
      <c r="U11872" s="169"/>
      <c r="V11872" s="150"/>
      <c r="W11872" s="141" t="str" cm="1">
        <f t="array" ref="W11872">IF(SUM(LEN(B11872:V11872))=0,"",IF(OR(OR(ISBLANK(F11872),SUM(LEN(C11872),LEN(D11872))=0),AND(NOT(E11872="Unknown"),ISBLANK(J11872)),AND(NOT(O11872="Unknown"),ISBLANK(R11872))),"Missing Information", INDEX(Table15[Entire Service Line Classification], MATCH(SUMIFS(Table15[Unique ID],Table15[System-Owned Portion],E11872,Table15[If Material Anything Other than "Lead" in Column E,Was Material Ever Previously Lead?],G11872,Table15[Customer-Owned Portion],O11872),Table15[Unique ID],0),0)))</f>
        <v/>
      </c>
    </row>
    <row r="11873" spans="2:23" x14ac:dyDescent="0.25">
      <c r="B11873" s="146"/>
      <c r="C11873" s="31"/>
      <c r="D11873" s="31"/>
      <c r="E11873" s="44"/>
      <c r="F11873" s="43"/>
      <c r="G11873" s="84"/>
      <c r="H11873" s="31"/>
      <c r="I11873" s="205"/>
      <c r="J11873" s="84"/>
      <c r="K11873" s="31"/>
      <c r="L11873" s="31"/>
      <c r="M11873" s="169"/>
      <c r="N11873" s="148"/>
      <c r="O11873" s="106"/>
      <c r="P11873" s="43"/>
      <c r="Q11873" s="205"/>
      <c r="R11873" s="84"/>
      <c r="S11873" s="31"/>
      <c r="T11873" s="31"/>
      <c r="U11873" s="169"/>
      <c r="V11873" s="150"/>
      <c r="W11873" s="141" t="str" cm="1">
        <f t="array" ref="W11873">IF(SUM(LEN(B11873:V11873))=0,"",IF(OR(OR(ISBLANK(F11873),SUM(LEN(C11873),LEN(D11873))=0),AND(NOT(E11873="Unknown"),ISBLANK(J11873)),AND(NOT(O11873="Unknown"),ISBLANK(R11873))),"Missing Information", INDEX(Table15[Entire Service Line Classification], MATCH(SUMIFS(Table15[Unique ID],Table15[System-Owned Portion],E11873,Table15[If Material Anything Other than "Lead" in Column E,Was Material Ever Previously Lead?],G11873,Table15[Customer-Owned Portion],O11873),Table15[Unique ID],0),0)))</f>
        <v/>
      </c>
    </row>
    <row r="11874" spans="2:23" x14ac:dyDescent="0.25">
      <c r="B11874" s="146"/>
      <c r="C11874" s="31"/>
      <c r="D11874" s="31"/>
      <c r="E11874" s="44"/>
      <c r="F11874" s="43"/>
      <c r="G11874" s="84"/>
      <c r="H11874" s="31"/>
      <c r="I11874" s="205"/>
      <c r="J11874" s="84"/>
      <c r="K11874" s="31"/>
      <c r="L11874" s="31"/>
      <c r="M11874" s="169"/>
      <c r="N11874" s="148"/>
      <c r="O11874" s="106"/>
      <c r="P11874" s="43"/>
      <c r="Q11874" s="205"/>
      <c r="R11874" s="84"/>
      <c r="S11874" s="31"/>
      <c r="T11874" s="31"/>
      <c r="U11874" s="169"/>
      <c r="V11874" s="150"/>
      <c r="W11874" s="141" t="str" cm="1">
        <f t="array" ref="W11874">IF(SUM(LEN(B11874:V11874))=0,"",IF(OR(OR(ISBLANK(F11874),SUM(LEN(C11874),LEN(D11874))=0),AND(NOT(E11874="Unknown"),ISBLANK(J11874)),AND(NOT(O11874="Unknown"),ISBLANK(R11874))),"Missing Information", INDEX(Table15[Entire Service Line Classification], MATCH(SUMIFS(Table15[Unique ID],Table15[System-Owned Portion],E11874,Table15[If Material Anything Other than "Lead" in Column E,Was Material Ever Previously Lead?],G11874,Table15[Customer-Owned Portion],O11874),Table15[Unique ID],0),0)))</f>
        <v/>
      </c>
    </row>
    <row r="11875" spans="2:23" x14ac:dyDescent="0.25">
      <c r="B11875" s="146"/>
      <c r="C11875" s="31"/>
      <c r="D11875" s="31"/>
      <c r="E11875" s="44"/>
      <c r="F11875" s="43"/>
      <c r="G11875" s="84"/>
      <c r="H11875" s="31"/>
      <c r="I11875" s="205"/>
      <c r="J11875" s="84"/>
      <c r="K11875" s="31"/>
      <c r="L11875" s="31"/>
      <c r="M11875" s="169"/>
      <c r="N11875" s="148"/>
      <c r="O11875" s="106"/>
      <c r="P11875" s="43"/>
      <c r="Q11875" s="205"/>
      <c r="R11875" s="84"/>
      <c r="S11875" s="31"/>
      <c r="T11875" s="31"/>
      <c r="U11875" s="169"/>
      <c r="V11875" s="150"/>
      <c r="W11875" s="141" t="str" cm="1">
        <f t="array" ref="W11875">IF(SUM(LEN(B11875:V11875))=0,"",IF(OR(OR(ISBLANK(F11875),SUM(LEN(C11875),LEN(D11875))=0),AND(NOT(E11875="Unknown"),ISBLANK(J11875)),AND(NOT(O11875="Unknown"),ISBLANK(R11875))),"Missing Information", INDEX(Table15[Entire Service Line Classification], MATCH(SUMIFS(Table15[Unique ID],Table15[System-Owned Portion],E11875,Table15[If Material Anything Other than "Lead" in Column E,Was Material Ever Previously Lead?],G11875,Table15[Customer-Owned Portion],O11875),Table15[Unique ID],0),0)))</f>
        <v/>
      </c>
    </row>
    <row r="11876" spans="2:23" x14ac:dyDescent="0.25">
      <c r="B11876" s="146"/>
      <c r="C11876" s="31"/>
      <c r="D11876" s="31"/>
      <c r="E11876" s="44"/>
      <c r="F11876" s="43"/>
      <c r="G11876" s="84"/>
      <c r="H11876" s="31"/>
      <c r="I11876" s="205"/>
      <c r="J11876" s="84"/>
      <c r="K11876" s="31"/>
      <c r="L11876" s="31"/>
      <c r="M11876" s="169"/>
      <c r="N11876" s="148"/>
      <c r="O11876" s="106"/>
      <c r="P11876" s="43"/>
      <c r="Q11876" s="205"/>
      <c r="R11876" s="84"/>
      <c r="S11876" s="31"/>
      <c r="T11876" s="31"/>
      <c r="U11876" s="169"/>
      <c r="V11876" s="150"/>
      <c r="W11876" s="141" t="str" cm="1">
        <f t="array" ref="W11876">IF(SUM(LEN(B11876:V11876))=0,"",IF(OR(OR(ISBLANK(F11876),SUM(LEN(C11876),LEN(D11876))=0),AND(NOT(E11876="Unknown"),ISBLANK(J11876)),AND(NOT(O11876="Unknown"),ISBLANK(R11876))),"Missing Information", INDEX(Table15[Entire Service Line Classification], MATCH(SUMIFS(Table15[Unique ID],Table15[System-Owned Portion],E11876,Table15[If Material Anything Other than "Lead" in Column E,Was Material Ever Previously Lead?],G11876,Table15[Customer-Owned Portion],O11876),Table15[Unique ID],0),0)))</f>
        <v/>
      </c>
    </row>
    <row r="11877" spans="2:23" x14ac:dyDescent="0.25">
      <c r="B11877" s="146"/>
      <c r="C11877" s="31"/>
      <c r="D11877" s="31"/>
      <c r="E11877" s="44"/>
      <c r="F11877" s="43"/>
      <c r="G11877" s="84"/>
      <c r="H11877" s="31"/>
      <c r="I11877" s="205"/>
      <c r="J11877" s="84"/>
      <c r="K11877" s="31"/>
      <c r="L11877" s="31"/>
      <c r="M11877" s="169"/>
      <c r="N11877" s="148"/>
      <c r="O11877" s="106"/>
      <c r="P11877" s="43"/>
      <c r="Q11877" s="205"/>
      <c r="R11877" s="84"/>
      <c r="S11877" s="31"/>
      <c r="T11877" s="31"/>
      <c r="U11877" s="169"/>
      <c r="V11877" s="150"/>
      <c r="W11877" s="141" t="str" cm="1">
        <f t="array" ref="W11877">IF(SUM(LEN(B11877:V11877))=0,"",IF(OR(OR(ISBLANK(F11877),SUM(LEN(C11877),LEN(D11877))=0),AND(NOT(E11877="Unknown"),ISBLANK(J11877)),AND(NOT(O11877="Unknown"),ISBLANK(R11877))),"Missing Information", INDEX(Table15[Entire Service Line Classification], MATCH(SUMIFS(Table15[Unique ID],Table15[System-Owned Portion],E11877,Table15[If Material Anything Other than "Lead" in Column E,Was Material Ever Previously Lead?],G11877,Table15[Customer-Owned Portion],O11877),Table15[Unique ID],0),0)))</f>
        <v/>
      </c>
    </row>
    <row r="11878" spans="2:23" x14ac:dyDescent="0.25">
      <c r="B11878" s="146"/>
      <c r="C11878" s="31"/>
      <c r="D11878" s="31"/>
      <c r="E11878" s="44"/>
      <c r="F11878" s="43"/>
      <c r="G11878" s="84"/>
      <c r="H11878" s="31"/>
      <c r="I11878" s="205"/>
      <c r="J11878" s="84"/>
      <c r="K11878" s="31"/>
      <c r="L11878" s="31"/>
      <c r="M11878" s="169"/>
      <c r="N11878" s="148"/>
      <c r="O11878" s="106"/>
      <c r="P11878" s="43"/>
      <c r="Q11878" s="205"/>
      <c r="R11878" s="84"/>
      <c r="S11878" s="31"/>
      <c r="T11878" s="31"/>
      <c r="U11878" s="169"/>
      <c r="V11878" s="150"/>
      <c r="W11878" s="141" t="str" cm="1">
        <f t="array" ref="W11878">IF(SUM(LEN(B11878:V11878))=0,"",IF(OR(OR(ISBLANK(F11878),SUM(LEN(C11878),LEN(D11878))=0),AND(NOT(E11878="Unknown"),ISBLANK(J11878)),AND(NOT(O11878="Unknown"),ISBLANK(R11878))),"Missing Information", INDEX(Table15[Entire Service Line Classification], MATCH(SUMIFS(Table15[Unique ID],Table15[System-Owned Portion],E11878,Table15[If Material Anything Other than "Lead" in Column E,Was Material Ever Previously Lead?],G11878,Table15[Customer-Owned Portion],O11878),Table15[Unique ID],0),0)))</f>
        <v/>
      </c>
    </row>
    <row r="11879" spans="2:23" x14ac:dyDescent="0.25">
      <c r="B11879" s="146"/>
      <c r="C11879" s="31"/>
      <c r="D11879" s="31"/>
      <c r="E11879" s="44"/>
      <c r="F11879" s="43"/>
      <c r="G11879" s="84"/>
      <c r="H11879" s="31"/>
      <c r="I11879" s="205"/>
      <c r="J11879" s="84"/>
      <c r="K11879" s="31"/>
      <c r="L11879" s="31"/>
      <c r="M11879" s="169"/>
      <c r="N11879" s="148"/>
      <c r="O11879" s="106"/>
      <c r="P11879" s="43"/>
      <c r="Q11879" s="205"/>
      <c r="R11879" s="84"/>
      <c r="S11879" s="31"/>
      <c r="T11879" s="31"/>
      <c r="U11879" s="169"/>
      <c r="V11879" s="150"/>
      <c r="W11879" s="141" t="str" cm="1">
        <f t="array" ref="W11879">IF(SUM(LEN(B11879:V11879))=0,"",IF(OR(OR(ISBLANK(F11879),SUM(LEN(C11879),LEN(D11879))=0),AND(NOT(E11879="Unknown"),ISBLANK(J11879)),AND(NOT(O11879="Unknown"),ISBLANK(R11879))),"Missing Information", INDEX(Table15[Entire Service Line Classification], MATCH(SUMIFS(Table15[Unique ID],Table15[System-Owned Portion],E11879,Table15[If Material Anything Other than "Lead" in Column E,Was Material Ever Previously Lead?],G11879,Table15[Customer-Owned Portion],O11879),Table15[Unique ID],0),0)))</f>
        <v/>
      </c>
    </row>
    <row r="11880" spans="2:23" x14ac:dyDescent="0.25">
      <c r="B11880" s="146"/>
      <c r="C11880" s="31"/>
      <c r="D11880" s="31"/>
      <c r="E11880" s="44"/>
      <c r="F11880" s="43"/>
      <c r="G11880" s="84"/>
      <c r="H11880" s="31"/>
      <c r="I11880" s="205"/>
      <c r="J11880" s="84"/>
      <c r="K11880" s="31"/>
      <c r="L11880" s="31"/>
      <c r="M11880" s="169"/>
      <c r="N11880" s="148"/>
      <c r="O11880" s="106"/>
      <c r="P11880" s="43"/>
      <c r="Q11880" s="205"/>
      <c r="R11880" s="84"/>
      <c r="S11880" s="31"/>
      <c r="T11880" s="31"/>
      <c r="U11880" s="169"/>
      <c r="V11880" s="150"/>
      <c r="W11880" s="141" t="str" cm="1">
        <f t="array" ref="W11880">IF(SUM(LEN(B11880:V11880))=0,"",IF(OR(OR(ISBLANK(F11880),SUM(LEN(C11880),LEN(D11880))=0),AND(NOT(E11880="Unknown"),ISBLANK(J11880)),AND(NOT(O11880="Unknown"),ISBLANK(R11880))),"Missing Information", INDEX(Table15[Entire Service Line Classification], MATCH(SUMIFS(Table15[Unique ID],Table15[System-Owned Portion],E11880,Table15[If Material Anything Other than "Lead" in Column E,Was Material Ever Previously Lead?],G11880,Table15[Customer-Owned Portion],O11880),Table15[Unique ID],0),0)))</f>
        <v/>
      </c>
    </row>
    <row r="11881" spans="2:23" x14ac:dyDescent="0.25">
      <c r="B11881" s="146"/>
      <c r="C11881" s="31"/>
      <c r="D11881" s="31"/>
      <c r="E11881" s="44"/>
      <c r="F11881" s="43"/>
      <c r="G11881" s="84"/>
      <c r="H11881" s="31"/>
      <c r="I11881" s="205"/>
      <c r="J11881" s="84"/>
      <c r="K11881" s="31"/>
      <c r="L11881" s="31"/>
      <c r="M11881" s="169"/>
      <c r="N11881" s="148"/>
      <c r="O11881" s="106"/>
      <c r="P11881" s="43"/>
      <c r="Q11881" s="205"/>
      <c r="R11881" s="84"/>
      <c r="S11881" s="31"/>
      <c r="T11881" s="31"/>
      <c r="U11881" s="169"/>
      <c r="V11881" s="150"/>
      <c r="W11881" s="141" t="str" cm="1">
        <f t="array" ref="W11881">IF(SUM(LEN(B11881:V11881))=0,"",IF(OR(OR(ISBLANK(F11881),SUM(LEN(C11881),LEN(D11881))=0),AND(NOT(E11881="Unknown"),ISBLANK(J11881)),AND(NOT(O11881="Unknown"),ISBLANK(R11881))),"Missing Information", INDEX(Table15[Entire Service Line Classification], MATCH(SUMIFS(Table15[Unique ID],Table15[System-Owned Portion],E11881,Table15[If Material Anything Other than "Lead" in Column E,Was Material Ever Previously Lead?],G11881,Table15[Customer-Owned Portion],O11881),Table15[Unique ID],0),0)))</f>
        <v/>
      </c>
    </row>
    <row r="11882" spans="2:23" x14ac:dyDescent="0.25">
      <c r="B11882" s="146"/>
      <c r="C11882" s="31"/>
      <c r="D11882" s="31"/>
      <c r="E11882" s="44"/>
      <c r="F11882" s="43"/>
      <c r="G11882" s="84"/>
      <c r="H11882" s="31"/>
      <c r="I11882" s="205"/>
      <c r="J11882" s="84"/>
      <c r="K11882" s="31"/>
      <c r="L11882" s="31"/>
      <c r="M11882" s="169"/>
      <c r="N11882" s="148"/>
      <c r="O11882" s="106"/>
      <c r="P11882" s="43"/>
      <c r="Q11882" s="205"/>
      <c r="R11882" s="84"/>
      <c r="S11882" s="31"/>
      <c r="T11882" s="31"/>
      <c r="U11882" s="169"/>
      <c r="V11882" s="150"/>
      <c r="W11882" s="141" t="str" cm="1">
        <f t="array" ref="W11882">IF(SUM(LEN(B11882:V11882))=0,"",IF(OR(OR(ISBLANK(F11882),SUM(LEN(C11882),LEN(D11882))=0),AND(NOT(E11882="Unknown"),ISBLANK(J11882)),AND(NOT(O11882="Unknown"),ISBLANK(R11882))),"Missing Information", INDEX(Table15[Entire Service Line Classification], MATCH(SUMIFS(Table15[Unique ID],Table15[System-Owned Portion],E11882,Table15[If Material Anything Other than "Lead" in Column E,Was Material Ever Previously Lead?],G11882,Table15[Customer-Owned Portion],O11882),Table15[Unique ID],0),0)))</f>
        <v/>
      </c>
    </row>
    <row r="11883" spans="2:23" x14ac:dyDescent="0.25">
      <c r="B11883" s="146"/>
      <c r="C11883" s="31"/>
      <c r="D11883" s="31"/>
      <c r="E11883" s="44"/>
      <c r="F11883" s="43"/>
      <c r="G11883" s="84"/>
      <c r="H11883" s="31"/>
      <c r="I11883" s="205"/>
      <c r="J11883" s="84"/>
      <c r="K11883" s="31"/>
      <c r="L11883" s="31"/>
      <c r="M11883" s="169"/>
      <c r="N11883" s="148"/>
      <c r="O11883" s="106"/>
      <c r="P11883" s="43"/>
      <c r="Q11883" s="205"/>
      <c r="R11883" s="84"/>
      <c r="S11883" s="31"/>
      <c r="T11883" s="31"/>
      <c r="U11883" s="169"/>
      <c r="V11883" s="150"/>
      <c r="W11883" s="141" t="str" cm="1">
        <f t="array" ref="W11883">IF(SUM(LEN(B11883:V11883))=0,"",IF(OR(OR(ISBLANK(F11883),SUM(LEN(C11883),LEN(D11883))=0),AND(NOT(E11883="Unknown"),ISBLANK(J11883)),AND(NOT(O11883="Unknown"),ISBLANK(R11883))),"Missing Information", INDEX(Table15[Entire Service Line Classification], MATCH(SUMIFS(Table15[Unique ID],Table15[System-Owned Portion],E11883,Table15[If Material Anything Other than "Lead" in Column E,Was Material Ever Previously Lead?],G11883,Table15[Customer-Owned Portion],O11883),Table15[Unique ID],0),0)))</f>
        <v/>
      </c>
    </row>
    <row r="11884" spans="2:23" x14ac:dyDescent="0.25">
      <c r="B11884" s="146"/>
      <c r="C11884" s="31"/>
      <c r="D11884" s="31"/>
      <c r="E11884" s="44"/>
      <c r="F11884" s="43"/>
      <c r="G11884" s="84"/>
      <c r="H11884" s="31"/>
      <c r="I11884" s="205"/>
      <c r="J11884" s="84"/>
      <c r="K11884" s="31"/>
      <c r="L11884" s="31"/>
      <c r="M11884" s="169"/>
      <c r="N11884" s="148"/>
      <c r="O11884" s="106"/>
      <c r="P11884" s="43"/>
      <c r="Q11884" s="205"/>
      <c r="R11884" s="84"/>
      <c r="S11884" s="31"/>
      <c r="T11884" s="31"/>
      <c r="U11884" s="169"/>
      <c r="V11884" s="150"/>
      <c r="W11884" s="141" t="str" cm="1">
        <f t="array" ref="W11884">IF(SUM(LEN(B11884:V11884))=0,"",IF(OR(OR(ISBLANK(F11884),SUM(LEN(C11884),LEN(D11884))=0),AND(NOT(E11884="Unknown"),ISBLANK(J11884)),AND(NOT(O11884="Unknown"),ISBLANK(R11884))),"Missing Information", INDEX(Table15[Entire Service Line Classification], MATCH(SUMIFS(Table15[Unique ID],Table15[System-Owned Portion],E11884,Table15[If Material Anything Other than "Lead" in Column E,Was Material Ever Previously Lead?],G11884,Table15[Customer-Owned Portion],O11884),Table15[Unique ID],0),0)))</f>
        <v/>
      </c>
    </row>
    <row r="11885" spans="2:23" x14ac:dyDescent="0.25">
      <c r="B11885" s="146"/>
      <c r="C11885" s="31"/>
      <c r="D11885" s="31"/>
      <c r="E11885" s="44"/>
      <c r="F11885" s="43"/>
      <c r="G11885" s="84"/>
      <c r="H11885" s="31"/>
      <c r="I11885" s="205"/>
      <c r="J11885" s="84"/>
      <c r="K11885" s="31"/>
      <c r="L11885" s="31"/>
      <c r="M11885" s="169"/>
      <c r="N11885" s="148"/>
      <c r="O11885" s="106"/>
      <c r="P11885" s="43"/>
      <c r="Q11885" s="205"/>
      <c r="R11885" s="84"/>
      <c r="S11885" s="31"/>
      <c r="T11885" s="31"/>
      <c r="U11885" s="169"/>
      <c r="V11885" s="150"/>
      <c r="W11885" s="141" t="str" cm="1">
        <f t="array" ref="W11885">IF(SUM(LEN(B11885:V11885))=0,"",IF(OR(OR(ISBLANK(F11885),SUM(LEN(C11885),LEN(D11885))=0),AND(NOT(E11885="Unknown"),ISBLANK(J11885)),AND(NOT(O11885="Unknown"),ISBLANK(R11885))),"Missing Information", INDEX(Table15[Entire Service Line Classification], MATCH(SUMIFS(Table15[Unique ID],Table15[System-Owned Portion],E11885,Table15[If Material Anything Other than "Lead" in Column E,Was Material Ever Previously Lead?],G11885,Table15[Customer-Owned Portion],O11885),Table15[Unique ID],0),0)))</f>
        <v/>
      </c>
    </row>
    <row r="11886" spans="2:23" x14ac:dyDescent="0.25">
      <c r="B11886" s="146"/>
      <c r="C11886" s="31"/>
      <c r="D11886" s="31"/>
      <c r="E11886" s="44"/>
      <c r="F11886" s="43"/>
      <c r="G11886" s="84"/>
      <c r="H11886" s="31"/>
      <c r="I11886" s="205"/>
      <c r="J11886" s="84"/>
      <c r="K11886" s="31"/>
      <c r="L11886" s="31"/>
      <c r="M11886" s="169"/>
      <c r="N11886" s="148"/>
      <c r="O11886" s="106"/>
      <c r="P11886" s="43"/>
      <c r="Q11886" s="205"/>
      <c r="R11886" s="84"/>
      <c r="S11886" s="31"/>
      <c r="T11886" s="31"/>
      <c r="U11886" s="169"/>
      <c r="V11886" s="150"/>
      <c r="W11886" s="141" t="str" cm="1">
        <f t="array" ref="W11886">IF(SUM(LEN(B11886:V11886))=0,"",IF(OR(OR(ISBLANK(F11886),SUM(LEN(C11886),LEN(D11886))=0),AND(NOT(E11886="Unknown"),ISBLANK(J11886)),AND(NOT(O11886="Unknown"),ISBLANK(R11886))),"Missing Information", INDEX(Table15[Entire Service Line Classification], MATCH(SUMIFS(Table15[Unique ID],Table15[System-Owned Portion],E11886,Table15[If Material Anything Other than "Lead" in Column E,Was Material Ever Previously Lead?],G11886,Table15[Customer-Owned Portion],O11886),Table15[Unique ID],0),0)))</f>
        <v/>
      </c>
    </row>
    <row r="11887" spans="2:23" x14ac:dyDescent="0.25">
      <c r="B11887" s="146"/>
      <c r="C11887" s="31"/>
      <c r="D11887" s="31"/>
      <c r="E11887" s="44"/>
      <c r="F11887" s="43"/>
      <c r="G11887" s="84"/>
      <c r="H11887" s="31"/>
      <c r="I11887" s="205"/>
      <c r="J11887" s="84"/>
      <c r="K11887" s="31"/>
      <c r="L11887" s="31"/>
      <c r="M11887" s="169"/>
      <c r="N11887" s="148"/>
      <c r="O11887" s="106"/>
      <c r="P11887" s="43"/>
      <c r="Q11887" s="205"/>
      <c r="R11887" s="84"/>
      <c r="S11887" s="31"/>
      <c r="T11887" s="31"/>
      <c r="U11887" s="169"/>
      <c r="V11887" s="150"/>
      <c r="W11887" s="141" t="str" cm="1">
        <f t="array" ref="W11887">IF(SUM(LEN(B11887:V11887))=0,"",IF(OR(OR(ISBLANK(F11887),SUM(LEN(C11887),LEN(D11887))=0),AND(NOT(E11887="Unknown"),ISBLANK(J11887)),AND(NOT(O11887="Unknown"),ISBLANK(R11887))),"Missing Information", INDEX(Table15[Entire Service Line Classification], MATCH(SUMIFS(Table15[Unique ID],Table15[System-Owned Portion],E11887,Table15[If Material Anything Other than "Lead" in Column E,Was Material Ever Previously Lead?],G11887,Table15[Customer-Owned Portion],O11887),Table15[Unique ID],0),0)))</f>
        <v/>
      </c>
    </row>
    <row r="11888" spans="2:23" x14ac:dyDescent="0.25">
      <c r="B11888" s="146"/>
      <c r="C11888" s="31"/>
      <c r="D11888" s="31"/>
      <c r="E11888" s="44"/>
      <c r="F11888" s="43"/>
      <c r="G11888" s="84"/>
      <c r="H11888" s="31"/>
      <c r="I11888" s="205"/>
      <c r="J11888" s="84"/>
      <c r="K11888" s="31"/>
      <c r="L11888" s="31"/>
      <c r="M11888" s="169"/>
      <c r="N11888" s="148"/>
      <c r="O11888" s="106"/>
      <c r="P11888" s="43"/>
      <c r="Q11888" s="205"/>
      <c r="R11888" s="84"/>
      <c r="S11888" s="31"/>
      <c r="T11888" s="31"/>
      <c r="U11888" s="169"/>
      <c r="V11888" s="150"/>
      <c r="W11888" s="141" t="str" cm="1">
        <f t="array" ref="W11888">IF(SUM(LEN(B11888:V11888))=0,"",IF(OR(OR(ISBLANK(F11888),SUM(LEN(C11888),LEN(D11888))=0),AND(NOT(E11888="Unknown"),ISBLANK(J11888)),AND(NOT(O11888="Unknown"),ISBLANK(R11888))),"Missing Information", INDEX(Table15[Entire Service Line Classification], MATCH(SUMIFS(Table15[Unique ID],Table15[System-Owned Portion],E11888,Table15[If Material Anything Other than "Lead" in Column E,Was Material Ever Previously Lead?],G11888,Table15[Customer-Owned Portion],O11888),Table15[Unique ID],0),0)))</f>
        <v/>
      </c>
    </row>
    <row r="11889" spans="2:23" x14ac:dyDescent="0.25">
      <c r="B11889" s="146"/>
      <c r="C11889" s="31"/>
      <c r="D11889" s="31"/>
      <c r="E11889" s="44"/>
      <c r="F11889" s="43"/>
      <c r="G11889" s="84"/>
      <c r="H11889" s="31"/>
      <c r="I11889" s="205"/>
      <c r="J11889" s="84"/>
      <c r="K11889" s="31"/>
      <c r="L11889" s="31"/>
      <c r="M11889" s="169"/>
      <c r="N11889" s="148"/>
      <c r="O11889" s="106"/>
      <c r="P11889" s="43"/>
      <c r="Q11889" s="205"/>
      <c r="R11889" s="84"/>
      <c r="S11889" s="31"/>
      <c r="T11889" s="31"/>
      <c r="U11889" s="169"/>
      <c r="V11889" s="150"/>
      <c r="W11889" s="141" t="str" cm="1">
        <f t="array" ref="W11889">IF(SUM(LEN(B11889:V11889))=0,"",IF(OR(OR(ISBLANK(F11889),SUM(LEN(C11889),LEN(D11889))=0),AND(NOT(E11889="Unknown"),ISBLANK(J11889)),AND(NOT(O11889="Unknown"),ISBLANK(R11889))),"Missing Information", INDEX(Table15[Entire Service Line Classification], MATCH(SUMIFS(Table15[Unique ID],Table15[System-Owned Portion],E11889,Table15[If Material Anything Other than "Lead" in Column E,Was Material Ever Previously Lead?],G11889,Table15[Customer-Owned Portion],O11889),Table15[Unique ID],0),0)))</f>
        <v/>
      </c>
    </row>
    <row r="11890" spans="2:23" x14ac:dyDescent="0.25">
      <c r="B11890" s="146"/>
      <c r="C11890" s="31"/>
      <c r="D11890" s="31"/>
      <c r="E11890" s="44"/>
      <c r="F11890" s="43"/>
      <c r="G11890" s="84"/>
      <c r="H11890" s="31"/>
      <c r="I11890" s="205"/>
      <c r="J11890" s="84"/>
      <c r="K11890" s="31"/>
      <c r="L11890" s="31"/>
      <c r="M11890" s="169"/>
      <c r="N11890" s="148"/>
      <c r="O11890" s="106"/>
      <c r="P11890" s="43"/>
      <c r="Q11890" s="205"/>
      <c r="R11890" s="84"/>
      <c r="S11890" s="31"/>
      <c r="T11890" s="31"/>
      <c r="U11890" s="169"/>
      <c r="V11890" s="150"/>
      <c r="W11890" s="141" t="str" cm="1">
        <f t="array" ref="W11890">IF(SUM(LEN(B11890:V11890))=0,"",IF(OR(OR(ISBLANK(F11890),SUM(LEN(C11890),LEN(D11890))=0),AND(NOT(E11890="Unknown"),ISBLANK(J11890)),AND(NOT(O11890="Unknown"),ISBLANK(R11890))),"Missing Information", INDEX(Table15[Entire Service Line Classification], MATCH(SUMIFS(Table15[Unique ID],Table15[System-Owned Portion],E11890,Table15[If Material Anything Other than "Lead" in Column E,Was Material Ever Previously Lead?],G11890,Table15[Customer-Owned Portion],O11890),Table15[Unique ID],0),0)))</f>
        <v/>
      </c>
    </row>
    <row r="11891" spans="2:23" x14ac:dyDescent="0.25">
      <c r="B11891" s="146"/>
      <c r="C11891" s="31"/>
      <c r="D11891" s="31"/>
      <c r="E11891" s="44"/>
      <c r="F11891" s="43"/>
      <c r="G11891" s="84"/>
      <c r="H11891" s="31"/>
      <c r="I11891" s="205"/>
      <c r="J11891" s="84"/>
      <c r="K11891" s="31"/>
      <c r="L11891" s="31"/>
      <c r="M11891" s="169"/>
      <c r="N11891" s="148"/>
      <c r="O11891" s="106"/>
      <c r="P11891" s="43"/>
      <c r="Q11891" s="205"/>
      <c r="R11891" s="84"/>
      <c r="S11891" s="31"/>
      <c r="T11891" s="31"/>
      <c r="U11891" s="169"/>
      <c r="V11891" s="150"/>
      <c r="W11891" s="141" t="str" cm="1">
        <f t="array" ref="W11891">IF(SUM(LEN(B11891:V11891))=0,"",IF(OR(OR(ISBLANK(F11891),SUM(LEN(C11891),LEN(D11891))=0),AND(NOT(E11891="Unknown"),ISBLANK(J11891)),AND(NOT(O11891="Unknown"),ISBLANK(R11891))),"Missing Information", INDEX(Table15[Entire Service Line Classification], MATCH(SUMIFS(Table15[Unique ID],Table15[System-Owned Portion],E11891,Table15[If Material Anything Other than "Lead" in Column E,Was Material Ever Previously Lead?],G11891,Table15[Customer-Owned Portion],O11891),Table15[Unique ID],0),0)))</f>
        <v/>
      </c>
    </row>
    <row r="11892" spans="2:23" x14ac:dyDescent="0.25">
      <c r="B11892" s="146"/>
      <c r="C11892" s="31"/>
      <c r="D11892" s="31"/>
      <c r="E11892" s="44"/>
      <c r="F11892" s="43"/>
      <c r="G11892" s="84"/>
      <c r="H11892" s="31"/>
      <c r="I11892" s="205"/>
      <c r="J11892" s="84"/>
      <c r="K11892" s="31"/>
      <c r="L11892" s="31"/>
      <c r="M11892" s="169"/>
      <c r="N11892" s="148"/>
      <c r="O11892" s="106"/>
      <c r="P11892" s="43"/>
      <c r="Q11892" s="205"/>
      <c r="R11892" s="84"/>
      <c r="S11892" s="31"/>
      <c r="T11892" s="31"/>
      <c r="U11892" s="169"/>
      <c r="V11892" s="150"/>
      <c r="W11892" s="141" t="str" cm="1">
        <f t="array" ref="W11892">IF(SUM(LEN(B11892:V11892))=0,"",IF(OR(OR(ISBLANK(F11892),SUM(LEN(C11892),LEN(D11892))=0),AND(NOT(E11892="Unknown"),ISBLANK(J11892)),AND(NOT(O11892="Unknown"),ISBLANK(R11892))),"Missing Information", INDEX(Table15[Entire Service Line Classification], MATCH(SUMIFS(Table15[Unique ID],Table15[System-Owned Portion],E11892,Table15[If Material Anything Other than "Lead" in Column E,Was Material Ever Previously Lead?],G11892,Table15[Customer-Owned Portion],O11892),Table15[Unique ID],0),0)))</f>
        <v/>
      </c>
    </row>
    <row r="11893" spans="2:23" x14ac:dyDescent="0.25">
      <c r="B11893" s="146"/>
      <c r="C11893" s="31"/>
      <c r="D11893" s="31"/>
      <c r="E11893" s="44"/>
      <c r="F11893" s="43"/>
      <c r="G11893" s="84"/>
      <c r="H11893" s="31"/>
      <c r="I11893" s="205"/>
      <c r="J11893" s="84"/>
      <c r="K11893" s="31"/>
      <c r="L11893" s="31"/>
      <c r="M11893" s="169"/>
      <c r="N11893" s="148"/>
      <c r="O11893" s="106"/>
      <c r="P11893" s="43"/>
      <c r="Q11893" s="205"/>
      <c r="R11893" s="84"/>
      <c r="S11893" s="31"/>
      <c r="T11893" s="31"/>
      <c r="U11893" s="169"/>
      <c r="V11893" s="150"/>
      <c r="W11893" s="141" t="str" cm="1">
        <f t="array" ref="W11893">IF(SUM(LEN(B11893:V11893))=0,"",IF(OR(OR(ISBLANK(F11893),SUM(LEN(C11893),LEN(D11893))=0),AND(NOT(E11893="Unknown"),ISBLANK(J11893)),AND(NOT(O11893="Unknown"),ISBLANK(R11893))),"Missing Information", INDEX(Table15[Entire Service Line Classification], MATCH(SUMIFS(Table15[Unique ID],Table15[System-Owned Portion],E11893,Table15[If Material Anything Other than "Lead" in Column E,Was Material Ever Previously Lead?],G11893,Table15[Customer-Owned Portion],O11893),Table15[Unique ID],0),0)))</f>
        <v/>
      </c>
    </row>
    <row r="11894" spans="2:23" x14ac:dyDescent="0.25">
      <c r="B11894" s="146"/>
      <c r="C11894" s="31"/>
      <c r="D11894" s="31"/>
      <c r="E11894" s="44"/>
      <c r="F11894" s="43"/>
      <c r="G11894" s="84"/>
      <c r="H11894" s="31"/>
      <c r="I11894" s="205"/>
      <c r="J11894" s="84"/>
      <c r="K11894" s="31"/>
      <c r="L11894" s="31"/>
      <c r="M11894" s="169"/>
      <c r="N11894" s="148"/>
      <c r="O11894" s="106"/>
      <c r="P11894" s="43"/>
      <c r="Q11894" s="205"/>
      <c r="R11894" s="84"/>
      <c r="S11894" s="31"/>
      <c r="T11894" s="31"/>
      <c r="U11894" s="169"/>
      <c r="V11894" s="150"/>
      <c r="W11894" s="141" t="str" cm="1">
        <f t="array" ref="W11894">IF(SUM(LEN(B11894:V11894))=0,"",IF(OR(OR(ISBLANK(F11894),SUM(LEN(C11894),LEN(D11894))=0),AND(NOT(E11894="Unknown"),ISBLANK(J11894)),AND(NOT(O11894="Unknown"),ISBLANK(R11894))),"Missing Information", INDEX(Table15[Entire Service Line Classification], MATCH(SUMIFS(Table15[Unique ID],Table15[System-Owned Portion],E11894,Table15[If Material Anything Other than "Lead" in Column E,Was Material Ever Previously Lead?],G11894,Table15[Customer-Owned Portion],O11894),Table15[Unique ID],0),0)))</f>
        <v/>
      </c>
    </row>
    <row r="11895" spans="2:23" x14ac:dyDescent="0.25">
      <c r="B11895" s="146"/>
      <c r="C11895" s="31"/>
      <c r="D11895" s="31"/>
      <c r="E11895" s="44"/>
      <c r="F11895" s="43"/>
      <c r="G11895" s="84"/>
      <c r="H11895" s="31"/>
      <c r="I11895" s="205"/>
      <c r="J11895" s="84"/>
      <c r="K11895" s="31"/>
      <c r="L11895" s="31"/>
      <c r="M11895" s="169"/>
      <c r="N11895" s="148"/>
      <c r="O11895" s="106"/>
      <c r="P11895" s="43"/>
      <c r="Q11895" s="205"/>
      <c r="R11895" s="84"/>
      <c r="S11895" s="31"/>
      <c r="T11895" s="31"/>
      <c r="U11895" s="169"/>
      <c r="V11895" s="150"/>
      <c r="W11895" s="141" t="str" cm="1">
        <f t="array" ref="W11895">IF(SUM(LEN(B11895:V11895))=0,"",IF(OR(OR(ISBLANK(F11895),SUM(LEN(C11895),LEN(D11895))=0),AND(NOT(E11895="Unknown"),ISBLANK(J11895)),AND(NOT(O11895="Unknown"),ISBLANK(R11895))),"Missing Information", INDEX(Table15[Entire Service Line Classification], MATCH(SUMIFS(Table15[Unique ID],Table15[System-Owned Portion],E11895,Table15[If Material Anything Other than "Lead" in Column E,Was Material Ever Previously Lead?],G11895,Table15[Customer-Owned Portion],O11895),Table15[Unique ID],0),0)))</f>
        <v/>
      </c>
    </row>
    <row r="11896" spans="2:23" x14ac:dyDescent="0.25">
      <c r="B11896" s="146"/>
      <c r="C11896" s="31"/>
      <c r="D11896" s="31"/>
      <c r="E11896" s="44"/>
      <c r="F11896" s="43"/>
      <c r="G11896" s="84"/>
      <c r="H11896" s="31"/>
      <c r="I11896" s="205"/>
      <c r="J11896" s="84"/>
      <c r="K11896" s="31"/>
      <c r="L11896" s="31"/>
      <c r="M11896" s="169"/>
      <c r="N11896" s="148"/>
      <c r="O11896" s="106"/>
      <c r="P11896" s="43"/>
      <c r="Q11896" s="205"/>
      <c r="R11896" s="84"/>
      <c r="S11896" s="31"/>
      <c r="T11896" s="31"/>
      <c r="U11896" s="169"/>
      <c r="V11896" s="150"/>
      <c r="W11896" s="141" t="str" cm="1">
        <f t="array" ref="W11896">IF(SUM(LEN(B11896:V11896))=0,"",IF(OR(OR(ISBLANK(F11896),SUM(LEN(C11896),LEN(D11896))=0),AND(NOT(E11896="Unknown"),ISBLANK(J11896)),AND(NOT(O11896="Unknown"),ISBLANK(R11896))),"Missing Information", INDEX(Table15[Entire Service Line Classification], MATCH(SUMIFS(Table15[Unique ID],Table15[System-Owned Portion],E11896,Table15[If Material Anything Other than "Lead" in Column E,Was Material Ever Previously Lead?],G11896,Table15[Customer-Owned Portion],O11896),Table15[Unique ID],0),0)))</f>
        <v/>
      </c>
    </row>
    <row r="11897" spans="2:23" x14ac:dyDescent="0.25">
      <c r="B11897" s="146"/>
      <c r="C11897" s="31"/>
      <c r="D11897" s="31"/>
      <c r="E11897" s="44"/>
      <c r="F11897" s="43"/>
      <c r="G11897" s="84"/>
      <c r="H11897" s="31"/>
      <c r="I11897" s="205"/>
      <c r="J11897" s="84"/>
      <c r="K11897" s="31"/>
      <c r="L11897" s="31"/>
      <c r="M11897" s="169"/>
      <c r="N11897" s="148"/>
      <c r="O11897" s="106"/>
      <c r="P11897" s="43"/>
      <c r="Q11897" s="205"/>
      <c r="R11897" s="84"/>
      <c r="S11897" s="31"/>
      <c r="T11897" s="31"/>
      <c r="U11897" s="169"/>
      <c r="V11897" s="150"/>
      <c r="W11897" s="141" t="str" cm="1">
        <f t="array" ref="W11897">IF(SUM(LEN(B11897:V11897))=0,"",IF(OR(OR(ISBLANK(F11897),SUM(LEN(C11897),LEN(D11897))=0),AND(NOT(E11897="Unknown"),ISBLANK(J11897)),AND(NOT(O11897="Unknown"),ISBLANK(R11897))),"Missing Information", INDEX(Table15[Entire Service Line Classification], MATCH(SUMIFS(Table15[Unique ID],Table15[System-Owned Portion],E11897,Table15[If Material Anything Other than "Lead" in Column E,Was Material Ever Previously Lead?],G11897,Table15[Customer-Owned Portion],O11897),Table15[Unique ID],0),0)))</f>
        <v/>
      </c>
    </row>
    <row r="11898" spans="2:23" x14ac:dyDescent="0.25">
      <c r="B11898" s="146"/>
      <c r="C11898" s="31"/>
      <c r="D11898" s="31"/>
      <c r="E11898" s="44"/>
      <c r="F11898" s="43"/>
      <c r="G11898" s="84"/>
      <c r="H11898" s="31"/>
      <c r="I11898" s="205"/>
      <c r="J11898" s="84"/>
      <c r="K11898" s="31"/>
      <c r="L11898" s="31"/>
      <c r="M11898" s="169"/>
      <c r="N11898" s="148"/>
      <c r="O11898" s="106"/>
      <c r="P11898" s="43"/>
      <c r="Q11898" s="205"/>
      <c r="R11898" s="84"/>
      <c r="S11898" s="31"/>
      <c r="T11898" s="31"/>
      <c r="U11898" s="169"/>
      <c r="V11898" s="150"/>
      <c r="W11898" s="141" t="str" cm="1">
        <f t="array" ref="W11898">IF(SUM(LEN(B11898:V11898))=0,"",IF(OR(OR(ISBLANK(F11898),SUM(LEN(C11898),LEN(D11898))=0),AND(NOT(E11898="Unknown"),ISBLANK(J11898)),AND(NOT(O11898="Unknown"),ISBLANK(R11898))),"Missing Information", INDEX(Table15[Entire Service Line Classification], MATCH(SUMIFS(Table15[Unique ID],Table15[System-Owned Portion],E11898,Table15[If Material Anything Other than "Lead" in Column E,Was Material Ever Previously Lead?],G11898,Table15[Customer-Owned Portion],O11898),Table15[Unique ID],0),0)))</f>
        <v/>
      </c>
    </row>
    <row r="11899" spans="2:23" x14ac:dyDescent="0.25">
      <c r="B11899" s="146"/>
      <c r="C11899" s="31"/>
      <c r="D11899" s="31"/>
      <c r="E11899" s="44"/>
      <c r="F11899" s="43"/>
      <c r="G11899" s="84"/>
      <c r="H11899" s="31"/>
      <c r="I11899" s="205"/>
      <c r="J11899" s="84"/>
      <c r="K11899" s="31"/>
      <c r="L11899" s="31"/>
      <c r="M11899" s="169"/>
      <c r="N11899" s="148"/>
      <c r="O11899" s="106"/>
      <c r="P11899" s="43"/>
      <c r="Q11899" s="205"/>
      <c r="R11899" s="84"/>
      <c r="S11899" s="31"/>
      <c r="T11899" s="31"/>
      <c r="U11899" s="169"/>
      <c r="V11899" s="150"/>
      <c r="W11899" s="141" t="str" cm="1">
        <f t="array" ref="W11899">IF(SUM(LEN(B11899:V11899))=0,"",IF(OR(OR(ISBLANK(F11899),SUM(LEN(C11899),LEN(D11899))=0),AND(NOT(E11899="Unknown"),ISBLANK(J11899)),AND(NOT(O11899="Unknown"),ISBLANK(R11899))),"Missing Information", INDEX(Table15[Entire Service Line Classification], MATCH(SUMIFS(Table15[Unique ID],Table15[System-Owned Portion],E11899,Table15[If Material Anything Other than "Lead" in Column E,Was Material Ever Previously Lead?],G11899,Table15[Customer-Owned Portion],O11899),Table15[Unique ID],0),0)))</f>
        <v/>
      </c>
    </row>
    <row r="11900" spans="2:23" x14ac:dyDescent="0.25">
      <c r="B11900" s="146"/>
      <c r="C11900" s="31"/>
      <c r="D11900" s="31"/>
      <c r="E11900" s="44"/>
      <c r="F11900" s="43"/>
      <c r="G11900" s="84"/>
      <c r="H11900" s="31"/>
      <c r="I11900" s="205"/>
      <c r="J11900" s="84"/>
      <c r="K11900" s="31"/>
      <c r="L11900" s="31"/>
      <c r="M11900" s="169"/>
      <c r="N11900" s="148"/>
      <c r="O11900" s="106"/>
      <c r="P11900" s="43"/>
      <c r="Q11900" s="205"/>
      <c r="R11900" s="84"/>
      <c r="S11900" s="31"/>
      <c r="T11900" s="31"/>
      <c r="U11900" s="169"/>
      <c r="V11900" s="150"/>
      <c r="W11900" s="141" t="str" cm="1">
        <f t="array" ref="W11900">IF(SUM(LEN(B11900:V11900))=0,"",IF(OR(OR(ISBLANK(F11900),SUM(LEN(C11900),LEN(D11900))=0),AND(NOT(E11900="Unknown"),ISBLANK(J11900)),AND(NOT(O11900="Unknown"),ISBLANK(R11900))),"Missing Information", INDEX(Table15[Entire Service Line Classification], MATCH(SUMIFS(Table15[Unique ID],Table15[System-Owned Portion],E11900,Table15[If Material Anything Other than "Lead" in Column E,Was Material Ever Previously Lead?],G11900,Table15[Customer-Owned Portion],O11900),Table15[Unique ID],0),0)))</f>
        <v/>
      </c>
    </row>
    <row r="11901" spans="2:23" x14ac:dyDescent="0.25">
      <c r="B11901" s="146"/>
      <c r="C11901" s="31"/>
      <c r="D11901" s="31"/>
      <c r="E11901" s="44"/>
      <c r="F11901" s="43"/>
      <c r="G11901" s="84"/>
      <c r="H11901" s="31"/>
      <c r="I11901" s="205"/>
      <c r="J11901" s="84"/>
      <c r="K11901" s="31"/>
      <c r="L11901" s="31"/>
      <c r="M11901" s="169"/>
      <c r="N11901" s="148"/>
      <c r="O11901" s="106"/>
      <c r="P11901" s="43"/>
      <c r="Q11901" s="205"/>
      <c r="R11901" s="84"/>
      <c r="S11901" s="31"/>
      <c r="T11901" s="31"/>
      <c r="U11901" s="169"/>
      <c r="V11901" s="150"/>
      <c r="W11901" s="141" t="str" cm="1">
        <f t="array" ref="W11901">IF(SUM(LEN(B11901:V11901))=0,"",IF(OR(OR(ISBLANK(F11901),SUM(LEN(C11901),LEN(D11901))=0),AND(NOT(E11901="Unknown"),ISBLANK(J11901)),AND(NOT(O11901="Unknown"),ISBLANK(R11901))),"Missing Information", INDEX(Table15[Entire Service Line Classification], MATCH(SUMIFS(Table15[Unique ID],Table15[System-Owned Portion],E11901,Table15[If Material Anything Other than "Lead" in Column E,Was Material Ever Previously Lead?],G11901,Table15[Customer-Owned Portion],O11901),Table15[Unique ID],0),0)))</f>
        <v/>
      </c>
    </row>
    <row r="11902" spans="2:23" x14ac:dyDescent="0.25">
      <c r="B11902" s="146"/>
      <c r="C11902" s="31"/>
      <c r="D11902" s="31"/>
      <c r="E11902" s="44"/>
      <c r="F11902" s="43"/>
      <c r="G11902" s="84"/>
      <c r="H11902" s="31"/>
      <c r="I11902" s="205"/>
      <c r="J11902" s="84"/>
      <c r="K11902" s="31"/>
      <c r="L11902" s="31"/>
      <c r="M11902" s="169"/>
      <c r="N11902" s="148"/>
      <c r="O11902" s="106"/>
      <c r="P11902" s="43"/>
      <c r="Q11902" s="205"/>
      <c r="R11902" s="84"/>
      <c r="S11902" s="31"/>
      <c r="T11902" s="31"/>
      <c r="U11902" s="169"/>
      <c r="V11902" s="150"/>
      <c r="W11902" s="141" t="str" cm="1">
        <f t="array" ref="W11902">IF(SUM(LEN(B11902:V11902))=0,"",IF(OR(OR(ISBLANK(F11902),SUM(LEN(C11902),LEN(D11902))=0),AND(NOT(E11902="Unknown"),ISBLANK(J11902)),AND(NOT(O11902="Unknown"),ISBLANK(R11902))),"Missing Information", INDEX(Table15[Entire Service Line Classification], MATCH(SUMIFS(Table15[Unique ID],Table15[System-Owned Portion],E11902,Table15[If Material Anything Other than "Lead" in Column E,Was Material Ever Previously Lead?],G11902,Table15[Customer-Owned Portion],O11902),Table15[Unique ID],0),0)))</f>
        <v/>
      </c>
    </row>
    <row r="11903" spans="2:23" x14ac:dyDescent="0.25">
      <c r="B11903" s="146"/>
      <c r="C11903" s="31"/>
      <c r="D11903" s="31"/>
      <c r="E11903" s="44"/>
      <c r="F11903" s="43"/>
      <c r="G11903" s="84"/>
      <c r="H11903" s="31"/>
      <c r="I11903" s="205"/>
      <c r="J11903" s="84"/>
      <c r="K11903" s="31"/>
      <c r="L11903" s="31"/>
      <c r="M11903" s="169"/>
      <c r="N11903" s="148"/>
      <c r="O11903" s="106"/>
      <c r="P11903" s="43"/>
      <c r="Q11903" s="205"/>
      <c r="R11903" s="84"/>
      <c r="S11903" s="31"/>
      <c r="T11903" s="31"/>
      <c r="U11903" s="169"/>
      <c r="V11903" s="150"/>
      <c r="W11903" s="141" t="str" cm="1">
        <f t="array" ref="W11903">IF(SUM(LEN(B11903:V11903))=0,"",IF(OR(OR(ISBLANK(F11903),SUM(LEN(C11903),LEN(D11903))=0),AND(NOT(E11903="Unknown"),ISBLANK(J11903)),AND(NOT(O11903="Unknown"),ISBLANK(R11903))),"Missing Information", INDEX(Table15[Entire Service Line Classification], MATCH(SUMIFS(Table15[Unique ID],Table15[System-Owned Portion],E11903,Table15[If Material Anything Other than "Lead" in Column E,Was Material Ever Previously Lead?],G11903,Table15[Customer-Owned Portion],O11903),Table15[Unique ID],0),0)))</f>
        <v/>
      </c>
    </row>
    <row r="11904" spans="2:23" x14ac:dyDescent="0.25">
      <c r="B11904" s="146"/>
      <c r="C11904" s="31"/>
      <c r="D11904" s="31"/>
      <c r="E11904" s="44"/>
      <c r="F11904" s="43"/>
      <c r="G11904" s="84"/>
      <c r="H11904" s="31"/>
      <c r="I11904" s="205"/>
      <c r="J11904" s="84"/>
      <c r="K11904" s="31"/>
      <c r="L11904" s="31"/>
      <c r="M11904" s="169"/>
      <c r="N11904" s="148"/>
      <c r="O11904" s="106"/>
      <c r="P11904" s="43"/>
      <c r="Q11904" s="205"/>
      <c r="R11904" s="84"/>
      <c r="S11904" s="31"/>
      <c r="T11904" s="31"/>
      <c r="U11904" s="169"/>
      <c r="V11904" s="150"/>
      <c r="W11904" s="141" t="str" cm="1">
        <f t="array" ref="W11904">IF(SUM(LEN(B11904:V11904))=0,"",IF(OR(OR(ISBLANK(F11904),SUM(LEN(C11904),LEN(D11904))=0),AND(NOT(E11904="Unknown"),ISBLANK(J11904)),AND(NOT(O11904="Unknown"),ISBLANK(R11904))),"Missing Information", INDEX(Table15[Entire Service Line Classification], MATCH(SUMIFS(Table15[Unique ID],Table15[System-Owned Portion],E11904,Table15[If Material Anything Other than "Lead" in Column E,Was Material Ever Previously Lead?],G11904,Table15[Customer-Owned Portion],O11904),Table15[Unique ID],0),0)))</f>
        <v/>
      </c>
    </row>
    <row r="11905" spans="2:23" x14ac:dyDescent="0.25">
      <c r="B11905" s="146"/>
      <c r="C11905" s="31"/>
      <c r="D11905" s="31"/>
      <c r="E11905" s="44"/>
      <c r="F11905" s="43"/>
      <c r="G11905" s="84"/>
      <c r="H11905" s="31"/>
      <c r="I11905" s="205"/>
      <c r="J11905" s="84"/>
      <c r="K11905" s="31"/>
      <c r="L11905" s="31"/>
      <c r="M11905" s="169"/>
      <c r="N11905" s="148"/>
      <c r="O11905" s="106"/>
      <c r="P11905" s="43"/>
      <c r="Q11905" s="205"/>
      <c r="R11905" s="84"/>
      <c r="S11905" s="31"/>
      <c r="T11905" s="31"/>
      <c r="U11905" s="169"/>
      <c r="V11905" s="150"/>
      <c r="W11905" s="141" t="str" cm="1">
        <f t="array" ref="W11905">IF(SUM(LEN(B11905:V11905))=0,"",IF(OR(OR(ISBLANK(F11905),SUM(LEN(C11905),LEN(D11905))=0),AND(NOT(E11905="Unknown"),ISBLANK(J11905)),AND(NOT(O11905="Unknown"),ISBLANK(R11905))),"Missing Information", INDEX(Table15[Entire Service Line Classification], MATCH(SUMIFS(Table15[Unique ID],Table15[System-Owned Portion],E11905,Table15[If Material Anything Other than "Lead" in Column E,Was Material Ever Previously Lead?],G11905,Table15[Customer-Owned Portion],O11905),Table15[Unique ID],0),0)))</f>
        <v/>
      </c>
    </row>
    <row r="11906" spans="2:23" x14ac:dyDescent="0.25">
      <c r="B11906" s="146"/>
      <c r="C11906" s="31"/>
      <c r="D11906" s="31"/>
      <c r="E11906" s="44"/>
      <c r="F11906" s="43"/>
      <c r="G11906" s="84"/>
      <c r="H11906" s="31"/>
      <c r="I11906" s="205"/>
      <c r="J11906" s="84"/>
      <c r="K11906" s="31"/>
      <c r="L11906" s="31"/>
      <c r="M11906" s="169"/>
      <c r="N11906" s="148"/>
      <c r="O11906" s="106"/>
      <c r="P11906" s="43"/>
      <c r="Q11906" s="205"/>
      <c r="R11906" s="84"/>
      <c r="S11906" s="31"/>
      <c r="T11906" s="31"/>
      <c r="U11906" s="169"/>
      <c r="V11906" s="150"/>
      <c r="W11906" s="141" t="str" cm="1">
        <f t="array" ref="W11906">IF(SUM(LEN(B11906:V11906))=0,"",IF(OR(OR(ISBLANK(F11906),SUM(LEN(C11906),LEN(D11906))=0),AND(NOT(E11906="Unknown"),ISBLANK(J11906)),AND(NOT(O11906="Unknown"),ISBLANK(R11906))),"Missing Information", INDEX(Table15[Entire Service Line Classification], MATCH(SUMIFS(Table15[Unique ID],Table15[System-Owned Portion],E11906,Table15[If Material Anything Other than "Lead" in Column E,Was Material Ever Previously Lead?],G11906,Table15[Customer-Owned Portion],O11906),Table15[Unique ID],0),0)))</f>
        <v/>
      </c>
    </row>
    <row r="11907" spans="2:23" x14ac:dyDescent="0.25">
      <c r="B11907" s="146"/>
      <c r="C11907" s="31"/>
      <c r="D11907" s="31"/>
      <c r="E11907" s="44"/>
      <c r="F11907" s="43"/>
      <c r="G11907" s="84"/>
      <c r="H11907" s="31"/>
      <c r="I11907" s="205"/>
      <c r="J11907" s="84"/>
      <c r="K11907" s="31"/>
      <c r="L11907" s="31"/>
      <c r="M11907" s="169"/>
      <c r="N11907" s="148"/>
      <c r="O11907" s="106"/>
      <c r="P11907" s="43"/>
      <c r="Q11907" s="205"/>
      <c r="R11907" s="84"/>
      <c r="S11907" s="31"/>
      <c r="T11907" s="31"/>
      <c r="U11907" s="169"/>
      <c r="V11907" s="150"/>
      <c r="W11907" s="141" t="str" cm="1">
        <f t="array" ref="W11907">IF(SUM(LEN(B11907:V11907))=0,"",IF(OR(OR(ISBLANK(F11907),SUM(LEN(C11907),LEN(D11907))=0),AND(NOT(E11907="Unknown"),ISBLANK(J11907)),AND(NOT(O11907="Unknown"),ISBLANK(R11907))),"Missing Information", INDEX(Table15[Entire Service Line Classification], MATCH(SUMIFS(Table15[Unique ID],Table15[System-Owned Portion],E11907,Table15[If Material Anything Other than "Lead" in Column E,Was Material Ever Previously Lead?],G11907,Table15[Customer-Owned Portion],O11907),Table15[Unique ID],0),0)))</f>
        <v/>
      </c>
    </row>
    <row r="11908" spans="2:23" x14ac:dyDescent="0.25">
      <c r="B11908" s="146"/>
      <c r="C11908" s="31"/>
      <c r="D11908" s="31"/>
      <c r="E11908" s="44"/>
      <c r="F11908" s="43"/>
      <c r="G11908" s="84"/>
      <c r="H11908" s="31"/>
      <c r="I11908" s="205"/>
      <c r="J11908" s="84"/>
      <c r="K11908" s="31"/>
      <c r="L11908" s="31"/>
      <c r="M11908" s="169"/>
      <c r="N11908" s="148"/>
      <c r="O11908" s="106"/>
      <c r="P11908" s="43"/>
      <c r="Q11908" s="205"/>
      <c r="R11908" s="84"/>
      <c r="S11908" s="31"/>
      <c r="T11908" s="31"/>
      <c r="U11908" s="169"/>
      <c r="V11908" s="150"/>
      <c r="W11908" s="141" t="str" cm="1">
        <f t="array" ref="W11908">IF(SUM(LEN(B11908:V11908))=0,"",IF(OR(OR(ISBLANK(F11908),SUM(LEN(C11908),LEN(D11908))=0),AND(NOT(E11908="Unknown"),ISBLANK(J11908)),AND(NOT(O11908="Unknown"),ISBLANK(R11908))),"Missing Information", INDEX(Table15[Entire Service Line Classification], MATCH(SUMIFS(Table15[Unique ID],Table15[System-Owned Portion],E11908,Table15[If Material Anything Other than "Lead" in Column E,Was Material Ever Previously Lead?],G11908,Table15[Customer-Owned Portion],O11908),Table15[Unique ID],0),0)))</f>
        <v/>
      </c>
    </row>
    <row r="11909" spans="2:23" x14ac:dyDescent="0.25">
      <c r="B11909" s="146"/>
      <c r="C11909" s="31"/>
      <c r="D11909" s="31"/>
      <c r="E11909" s="44"/>
      <c r="F11909" s="43"/>
      <c r="G11909" s="84"/>
      <c r="H11909" s="31"/>
      <c r="I11909" s="205"/>
      <c r="J11909" s="84"/>
      <c r="K11909" s="31"/>
      <c r="L11909" s="31"/>
      <c r="M11909" s="169"/>
      <c r="N11909" s="148"/>
      <c r="O11909" s="106"/>
      <c r="P11909" s="43"/>
      <c r="Q11909" s="205"/>
      <c r="R11909" s="84"/>
      <c r="S11909" s="31"/>
      <c r="T11909" s="31"/>
      <c r="U11909" s="169"/>
      <c r="V11909" s="150"/>
      <c r="W11909" s="141" t="str" cm="1">
        <f t="array" ref="W11909">IF(SUM(LEN(B11909:V11909))=0,"",IF(OR(OR(ISBLANK(F11909),SUM(LEN(C11909),LEN(D11909))=0),AND(NOT(E11909="Unknown"),ISBLANK(J11909)),AND(NOT(O11909="Unknown"),ISBLANK(R11909))),"Missing Information", INDEX(Table15[Entire Service Line Classification], MATCH(SUMIFS(Table15[Unique ID],Table15[System-Owned Portion],E11909,Table15[If Material Anything Other than "Lead" in Column E,Was Material Ever Previously Lead?],G11909,Table15[Customer-Owned Portion],O11909),Table15[Unique ID],0),0)))</f>
        <v/>
      </c>
    </row>
    <row r="11910" spans="2:23" x14ac:dyDescent="0.25">
      <c r="B11910" s="146"/>
      <c r="C11910" s="31"/>
      <c r="D11910" s="31"/>
      <c r="E11910" s="44"/>
      <c r="F11910" s="43"/>
      <c r="G11910" s="84"/>
      <c r="H11910" s="31"/>
      <c r="I11910" s="205"/>
      <c r="J11910" s="84"/>
      <c r="K11910" s="31"/>
      <c r="L11910" s="31"/>
      <c r="M11910" s="169"/>
      <c r="N11910" s="148"/>
      <c r="O11910" s="106"/>
      <c r="P11910" s="43"/>
      <c r="Q11910" s="205"/>
      <c r="R11910" s="84"/>
      <c r="S11910" s="31"/>
      <c r="T11910" s="31"/>
      <c r="U11910" s="169"/>
      <c r="V11910" s="150"/>
      <c r="W11910" s="141" t="str" cm="1">
        <f t="array" ref="W11910">IF(SUM(LEN(B11910:V11910))=0,"",IF(OR(OR(ISBLANK(F11910),SUM(LEN(C11910),LEN(D11910))=0),AND(NOT(E11910="Unknown"),ISBLANK(J11910)),AND(NOT(O11910="Unknown"),ISBLANK(R11910))),"Missing Information", INDEX(Table15[Entire Service Line Classification], MATCH(SUMIFS(Table15[Unique ID],Table15[System-Owned Portion],E11910,Table15[If Material Anything Other than "Lead" in Column E,Was Material Ever Previously Lead?],G11910,Table15[Customer-Owned Portion],O11910),Table15[Unique ID],0),0)))</f>
        <v/>
      </c>
    </row>
    <row r="11911" spans="2:23" x14ac:dyDescent="0.25">
      <c r="B11911" s="146"/>
      <c r="C11911" s="31"/>
      <c r="D11911" s="31"/>
      <c r="E11911" s="44"/>
      <c r="F11911" s="43"/>
      <c r="G11911" s="84"/>
      <c r="H11911" s="31"/>
      <c r="I11911" s="205"/>
      <c r="J11911" s="84"/>
      <c r="K11911" s="31"/>
      <c r="L11911" s="31"/>
      <c r="M11911" s="169"/>
      <c r="N11911" s="148"/>
      <c r="O11911" s="106"/>
      <c r="P11911" s="43"/>
      <c r="Q11911" s="205"/>
      <c r="R11911" s="84"/>
      <c r="S11911" s="31"/>
      <c r="T11911" s="31"/>
      <c r="U11911" s="169"/>
      <c r="V11911" s="150"/>
      <c r="W11911" s="141" t="str" cm="1">
        <f t="array" ref="W11911">IF(SUM(LEN(B11911:V11911))=0,"",IF(OR(OR(ISBLANK(F11911),SUM(LEN(C11911),LEN(D11911))=0),AND(NOT(E11911="Unknown"),ISBLANK(J11911)),AND(NOT(O11911="Unknown"),ISBLANK(R11911))),"Missing Information", INDEX(Table15[Entire Service Line Classification], MATCH(SUMIFS(Table15[Unique ID],Table15[System-Owned Portion],E11911,Table15[If Material Anything Other than "Lead" in Column E,Was Material Ever Previously Lead?],G11911,Table15[Customer-Owned Portion],O11911),Table15[Unique ID],0),0)))</f>
        <v/>
      </c>
    </row>
    <row r="11912" spans="2:23" x14ac:dyDescent="0.25">
      <c r="B11912" s="146"/>
      <c r="C11912" s="31"/>
      <c r="D11912" s="31"/>
      <c r="E11912" s="44"/>
      <c r="F11912" s="43"/>
      <c r="G11912" s="84"/>
      <c r="H11912" s="31"/>
      <c r="I11912" s="205"/>
      <c r="J11912" s="84"/>
      <c r="K11912" s="31"/>
      <c r="L11912" s="31"/>
      <c r="M11912" s="169"/>
      <c r="N11912" s="148"/>
      <c r="O11912" s="106"/>
      <c r="P11912" s="43"/>
      <c r="Q11912" s="205"/>
      <c r="R11912" s="84"/>
      <c r="S11912" s="31"/>
      <c r="T11912" s="31"/>
      <c r="U11912" s="169"/>
      <c r="V11912" s="150"/>
      <c r="W11912" s="141" t="str" cm="1">
        <f t="array" ref="W11912">IF(SUM(LEN(B11912:V11912))=0,"",IF(OR(OR(ISBLANK(F11912),SUM(LEN(C11912),LEN(D11912))=0),AND(NOT(E11912="Unknown"),ISBLANK(J11912)),AND(NOT(O11912="Unknown"),ISBLANK(R11912))),"Missing Information", INDEX(Table15[Entire Service Line Classification], MATCH(SUMIFS(Table15[Unique ID],Table15[System-Owned Portion],E11912,Table15[If Material Anything Other than "Lead" in Column E,Was Material Ever Previously Lead?],G11912,Table15[Customer-Owned Portion],O11912),Table15[Unique ID],0),0)))</f>
        <v/>
      </c>
    </row>
    <row r="11913" spans="2:23" x14ac:dyDescent="0.25">
      <c r="B11913" s="146"/>
      <c r="C11913" s="31"/>
      <c r="D11913" s="31"/>
      <c r="E11913" s="44"/>
      <c r="F11913" s="43"/>
      <c r="G11913" s="84"/>
      <c r="H11913" s="31"/>
      <c r="I11913" s="205"/>
      <c r="J11913" s="84"/>
      <c r="K11913" s="31"/>
      <c r="L11913" s="31"/>
      <c r="M11913" s="169"/>
      <c r="N11913" s="148"/>
      <c r="O11913" s="106"/>
      <c r="P11913" s="43"/>
      <c r="Q11913" s="205"/>
      <c r="R11913" s="84"/>
      <c r="S11913" s="31"/>
      <c r="T11913" s="31"/>
      <c r="U11913" s="169"/>
      <c r="V11913" s="150"/>
      <c r="W11913" s="141" t="str" cm="1">
        <f t="array" ref="W11913">IF(SUM(LEN(B11913:V11913))=0,"",IF(OR(OR(ISBLANK(F11913),SUM(LEN(C11913),LEN(D11913))=0),AND(NOT(E11913="Unknown"),ISBLANK(J11913)),AND(NOT(O11913="Unknown"),ISBLANK(R11913))),"Missing Information", INDEX(Table15[Entire Service Line Classification], MATCH(SUMIFS(Table15[Unique ID],Table15[System-Owned Portion],E11913,Table15[If Material Anything Other than "Lead" in Column E,Was Material Ever Previously Lead?],G11913,Table15[Customer-Owned Portion],O11913),Table15[Unique ID],0),0)))</f>
        <v/>
      </c>
    </row>
    <row r="11914" spans="2:23" x14ac:dyDescent="0.25">
      <c r="B11914" s="146"/>
      <c r="C11914" s="31"/>
      <c r="D11914" s="31"/>
      <c r="E11914" s="44"/>
      <c r="F11914" s="43"/>
      <c r="G11914" s="84"/>
      <c r="H11914" s="31"/>
      <c r="I11914" s="205"/>
      <c r="J11914" s="84"/>
      <c r="K11914" s="31"/>
      <c r="L11914" s="31"/>
      <c r="M11914" s="169"/>
      <c r="N11914" s="148"/>
      <c r="O11914" s="106"/>
      <c r="P11914" s="43"/>
      <c r="Q11914" s="205"/>
      <c r="R11914" s="84"/>
      <c r="S11914" s="31"/>
      <c r="T11914" s="31"/>
      <c r="U11914" s="169"/>
      <c r="V11914" s="150"/>
      <c r="W11914" s="141" t="str" cm="1">
        <f t="array" ref="W11914">IF(SUM(LEN(B11914:V11914))=0,"",IF(OR(OR(ISBLANK(F11914),SUM(LEN(C11914),LEN(D11914))=0),AND(NOT(E11914="Unknown"),ISBLANK(J11914)),AND(NOT(O11914="Unknown"),ISBLANK(R11914))),"Missing Information", INDEX(Table15[Entire Service Line Classification], MATCH(SUMIFS(Table15[Unique ID],Table15[System-Owned Portion],E11914,Table15[If Material Anything Other than "Lead" in Column E,Was Material Ever Previously Lead?],G11914,Table15[Customer-Owned Portion],O11914),Table15[Unique ID],0),0)))</f>
        <v/>
      </c>
    </row>
    <row r="11915" spans="2:23" x14ac:dyDescent="0.25">
      <c r="B11915" s="146"/>
      <c r="C11915" s="31"/>
      <c r="D11915" s="31"/>
      <c r="E11915" s="44"/>
      <c r="F11915" s="43"/>
      <c r="G11915" s="84"/>
      <c r="H11915" s="31"/>
      <c r="I11915" s="205"/>
      <c r="J11915" s="84"/>
      <c r="K11915" s="31"/>
      <c r="L11915" s="31"/>
      <c r="M11915" s="169"/>
      <c r="N11915" s="148"/>
      <c r="O11915" s="106"/>
      <c r="P11915" s="43"/>
      <c r="Q11915" s="205"/>
      <c r="R11915" s="84"/>
      <c r="S11915" s="31"/>
      <c r="T11915" s="31"/>
      <c r="U11915" s="169"/>
      <c r="V11915" s="150"/>
      <c r="W11915" s="141" t="str" cm="1">
        <f t="array" ref="W11915">IF(SUM(LEN(B11915:V11915))=0,"",IF(OR(OR(ISBLANK(F11915),SUM(LEN(C11915),LEN(D11915))=0),AND(NOT(E11915="Unknown"),ISBLANK(J11915)),AND(NOT(O11915="Unknown"),ISBLANK(R11915))),"Missing Information", INDEX(Table15[Entire Service Line Classification], MATCH(SUMIFS(Table15[Unique ID],Table15[System-Owned Portion],E11915,Table15[If Material Anything Other than "Lead" in Column E,Was Material Ever Previously Lead?],G11915,Table15[Customer-Owned Portion],O11915),Table15[Unique ID],0),0)))</f>
        <v/>
      </c>
    </row>
    <row r="11916" spans="2:23" x14ac:dyDescent="0.25">
      <c r="B11916" s="146"/>
      <c r="C11916" s="31"/>
      <c r="D11916" s="31"/>
      <c r="E11916" s="44"/>
      <c r="F11916" s="43"/>
      <c r="G11916" s="84"/>
      <c r="H11916" s="31"/>
      <c r="I11916" s="205"/>
      <c r="J11916" s="84"/>
      <c r="K11916" s="31"/>
      <c r="L11916" s="31"/>
      <c r="M11916" s="169"/>
      <c r="N11916" s="148"/>
      <c r="O11916" s="106"/>
      <c r="P11916" s="43"/>
      <c r="Q11916" s="205"/>
      <c r="R11916" s="84"/>
      <c r="S11916" s="31"/>
      <c r="T11916" s="31"/>
      <c r="U11916" s="169"/>
      <c r="V11916" s="150"/>
      <c r="W11916" s="141" t="str" cm="1">
        <f t="array" ref="W11916">IF(SUM(LEN(B11916:V11916))=0,"",IF(OR(OR(ISBLANK(F11916),SUM(LEN(C11916),LEN(D11916))=0),AND(NOT(E11916="Unknown"),ISBLANK(J11916)),AND(NOT(O11916="Unknown"),ISBLANK(R11916))),"Missing Information", INDEX(Table15[Entire Service Line Classification], MATCH(SUMIFS(Table15[Unique ID],Table15[System-Owned Portion],E11916,Table15[If Material Anything Other than "Lead" in Column E,Was Material Ever Previously Lead?],G11916,Table15[Customer-Owned Portion],O11916),Table15[Unique ID],0),0)))</f>
        <v/>
      </c>
    </row>
    <row r="11917" spans="2:23" x14ac:dyDescent="0.25">
      <c r="B11917" s="146"/>
      <c r="C11917" s="31"/>
      <c r="D11917" s="31"/>
      <c r="E11917" s="44"/>
      <c r="F11917" s="43"/>
      <c r="G11917" s="84"/>
      <c r="H11917" s="31"/>
      <c r="I11917" s="205"/>
      <c r="J11917" s="84"/>
      <c r="K11917" s="31"/>
      <c r="L11917" s="31"/>
      <c r="M11917" s="169"/>
      <c r="N11917" s="148"/>
      <c r="O11917" s="106"/>
      <c r="P11917" s="43"/>
      <c r="Q11917" s="205"/>
      <c r="R11917" s="84"/>
      <c r="S11917" s="31"/>
      <c r="T11917" s="31"/>
      <c r="U11917" s="169"/>
      <c r="V11917" s="150"/>
      <c r="W11917" s="141" t="str" cm="1">
        <f t="array" ref="W11917">IF(SUM(LEN(B11917:V11917))=0,"",IF(OR(OR(ISBLANK(F11917),SUM(LEN(C11917),LEN(D11917))=0),AND(NOT(E11917="Unknown"),ISBLANK(J11917)),AND(NOT(O11917="Unknown"),ISBLANK(R11917))),"Missing Information", INDEX(Table15[Entire Service Line Classification], MATCH(SUMIFS(Table15[Unique ID],Table15[System-Owned Portion],E11917,Table15[If Material Anything Other than "Lead" in Column E,Was Material Ever Previously Lead?],G11917,Table15[Customer-Owned Portion],O11917),Table15[Unique ID],0),0)))</f>
        <v/>
      </c>
    </row>
    <row r="11918" spans="2:23" x14ac:dyDescent="0.25">
      <c r="B11918" s="146"/>
      <c r="C11918" s="31"/>
      <c r="D11918" s="31"/>
      <c r="E11918" s="44"/>
      <c r="F11918" s="43"/>
      <c r="G11918" s="84"/>
      <c r="H11918" s="31"/>
      <c r="I11918" s="205"/>
      <c r="J11918" s="84"/>
      <c r="K11918" s="31"/>
      <c r="L11918" s="31"/>
      <c r="M11918" s="169"/>
      <c r="N11918" s="148"/>
      <c r="O11918" s="106"/>
      <c r="P11918" s="43"/>
      <c r="Q11918" s="205"/>
      <c r="R11918" s="84"/>
      <c r="S11918" s="31"/>
      <c r="T11918" s="31"/>
      <c r="U11918" s="169"/>
      <c r="V11918" s="150"/>
      <c r="W11918" s="141" t="str" cm="1">
        <f t="array" ref="W11918">IF(SUM(LEN(B11918:V11918))=0,"",IF(OR(OR(ISBLANK(F11918),SUM(LEN(C11918),LEN(D11918))=0),AND(NOT(E11918="Unknown"),ISBLANK(J11918)),AND(NOT(O11918="Unknown"),ISBLANK(R11918))),"Missing Information", INDEX(Table15[Entire Service Line Classification], MATCH(SUMIFS(Table15[Unique ID],Table15[System-Owned Portion],E11918,Table15[If Material Anything Other than "Lead" in Column E,Was Material Ever Previously Lead?],G11918,Table15[Customer-Owned Portion],O11918),Table15[Unique ID],0),0)))</f>
        <v/>
      </c>
    </row>
    <row r="11919" spans="2:23" x14ac:dyDescent="0.25">
      <c r="B11919" s="146"/>
      <c r="C11919" s="31"/>
      <c r="D11919" s="31"/>
      <c r="E11919" s="44"/>
      <c r="F11919" s="43"/>
      <c r="G11919" s="84"/>
      <c r="H11919" s="31"/>
      <c r="I11919" s="205"/>
      <c r="J11919" s="84"/>
      <c r="K11919" s="31"/>
      <c r="L11919" s="31"/>
      <c r="M11919" s="169"/>
      <c r="N11919" s="148"/>
      <c r="O11919" s="106"/>
      <c r="P11919" s="43"/>
      <c r="Q11919" s="205"/>
      <c r="R11919" s="84"/>
      <c r="S11919" s="31"/>
      <c r="T11919" s="31"/>
      <c r="U11919" s="169"/>
      <c r="V11919" s="150"/>
      <c r="W11919" s="141" t="str" cm="1">
        <f t="array" ref="W11919">IF(SUM(LEN(B11919:V11919))=0,"",IF(OR(OR(ISBLANK(F11919),SUM(LEN(C11919),LEN(D11919))=0),AND(NOT(E11919="Unknown"),ISBLANK(J11919)),AND(NOT(O11919="Unknown"),ISBLANK(R11919))),"Missing Information", INDEX(Table15[Entire Service Line Classification], MATCH(SUMIFS(Table15[Unique ID],Table15[System-Owned Portion],E11919,Table15[If Material Anything Other than "Lead" in Column E,Was Material Ever Previously Lead?],G11919,Table15[Customer-Owned Portion],O11919),Table15[Unique ID],0),0)))</f>
        <v/>
      </c>
    </row>
    <row r="11920" spans="2:23" x14ac:dyDescent="0.25">
      <c r="B11920" s="146"/>
      <c r="C11920" s="31"/>
      <c r="D11920" s="31"/>
      <c r="E11920" s="44"/>
      <c r="F11920" s="43"/>
      <c r="G11920" s="84"/>
      <c r="H11920" s="31"/>
      <c r="I11920" s="205"/>
      <c r="J11920" s="84"/>
      <c r="K11920" s="31"/>
      <c r="L11920" s="31"/>
      <c r="M11920" s="169"/>
      <c r="N11920" s="148"/>
      <c r="O11920" s="106"/>
      <c r="P11920" s="43"/>
      <c r="Q11920" s="205"/>
      <c r="R11920" s="84"/>
      <c r="S11920" s="31"/>
      <c r="T11920" s="31"/>
      <c r="U11920" s="169"/>
      <c r="V11920" s="150"/>
      <c r="W11920" s="141" t="str" cm="1">
        <f t="array" ref="W11920">IF(SUM(LEN(B11920:V11920))=0,"",IF(OR(OR(ISBLANK(F11920),SUM(LEN(C11920),LEN(D11920))=0),AND(NOT(E11920="Unknown"),ISBLANK(J11920)),AND(NOT(O11920="Unknown"),ISBLANK(R11920))),"Missing Information", INDEX(Table15[Entire Service Line Classification], MATCH(SUMIFS(Table15[Unique ID],Table15[System-Owned Portion],E11920,Table15[If Material Anything Other than "Lead" in Column E,Was Material Ever Previously Lead?],G11920,Table15[Customer-Owned Portion],O11920),Table15[Unique ID],0),0)))</f>
        <v/>
      </c>
    </row>
    <row r="11921" spans="2:23" x14ac:dyDescent="0.25">
      <c r="B11921" s="146"/>
      <c r="C11921" s="31"/>
      <c r="D11921" s="31"/>
      <c r="E11921" s="44"/>
      <c r="F11921" s="43"/>
      <c r="G11921" s="84"/>
      <c r="H11921" s="31"/>
      <c r="I11921" s="205"/>
      <c r="J11921" s="84"/>
      <c r="K11921" s="31"/>
      <c r="L11921" s="31"/>
      <c r="M11921" s="169"/>
      <c r="N11921" s="148"/>
      <c r="O11921" s="106"/>
      <c r="P11921" s="43"/>
      <c r="Q11921" s="205"/>
      <c r="R11921" s="84"/>
      <c r="S11921" s="31"/>
      <c r="T11921" s="31"/>
      <c r="U11921" s="169"/>
      <c r="V11921" s="150"/>
      <c r="W11921" s="141" t="str" cm="1">
        <f t="array" ref="W11921">IF(SUM(LEN(B11921:V11921))=0,"",IF(OR(OR(ISBLANK(F11921),SUM(LEN(C11921),LEN(D11921))=0),AND(NOT(E11921="Unknown"),ISBLANK(J11921)),AND(NOT(O11921="Unknown"),ISBLANK(R11921))),"Missing Information", INDEX(Table15[Entire Service Line Classification], MATCH(SUMIFS(Table15[Unique ID],Table15[System-Owned Portion],E11921,Table15[If Material Anything Other than "Lead" in Column E,Was Material Ever Previously Lead?],G11921,Table15[Customer-Owned Portion],O11921),Table15[Unique ID],0),0)))</f>
        <v/>
      </c>
    </row>
    <row r="11922" spans="2:23" x14ac:dyDescent="0.25">
      <c r="B11922" s="146"/>
      <c r="C11922" s="31"/>
      <c r="D11922" s="31"/>
      <c r="E11922" s="44"/>
      <c r="F11922" s="43"/>
      <c r="G11922" s="84"/>
      <c r="H11922" s="31"/>
      <c r="I11922" s="205"/>
      <c r="J11922" s="84"/>
      <c r="K11922" s="31"/>
      <c r="L11922" s="31"/>
      <c r="M11922" s="169"/>
      <c r="N11922" s="148"/>
      <c r="O11922" s="106"/>
      <c r="P11922" s="43"/>
      <c r="Q11922" s="205"/>
      <c r="R11922" s="84"/>
      <c r="S11922" s="31"/>
      <c r="T11922" s="31"/>
      <c r="U11922" s="169"/>
      <c r="V11922" s="150"/>
      <c r="W11922" s="141" t="str" cm="1">
        <f t="array" ref="W11922">IF(SUM(LEN(B11922:V11922))=0,"",IF(OR(OR(ISBLANK(F11922),SUM(LEN(C11922),LEN(D11922))=0),AND(NOT(E11922="Unknown"),ISBLANK(J11922)),AND(NOT(O11922="Unknown"),ISBLANK(R11922))),"Missing Information", INDEX(Table15[Entire Service Line Classification], MATCH(SUMIFS(Table15[Unique ID],Table15[System-Owned Portion],E11922,Table15[If Material Anything Other than "Lead" in Column E,Was Material Ever Previously Lead?],G11922,Table15[Customer-Owned Portion],O11922),Table15[Unique ID],0),0)))</f>
        <v/>
      </c>
    </row>
    <row r="11923" spans="2:23" x14ac:dyDescent="0.25">
      <c r="B11923" s="146"/>
      <c r="C11923" s="31"/>
      <c r="D11923" s="31"/>
      <c r="E11923" s="44"/>
      <c r="F11923" s="43"/>
      <c r="G11923" s="84"/>
      <c r="H11923" s="31"/>
      <c r="I11923" s="205"/>
      <c r="J11923" s="84"/>
      <c r="K11923" s="31"/>
      <c r="L11923" s="31"/>
      <c r="M11923" s="169"/>
      <c r="N11923" s="148"/>
      <c r="O11923" s="106"/>
      <c r="P11923" s="43"/>
      <c r="Q11923" s="205"/>
      <c r="R11923" s="84"/>
      <c r="S11923" s="31"/>
      <c r="T11923" s="31"/>
      <c r="U11923" s="169"/>
      <c r="V11923" s="150"/>
      <c r="W11923" s="141" t="str" cm="1">
        <f t="array" ref="W11923">IF(SUM(LEN(B11923:V11923))=0,"",IF(OR(OR(ISBLANK(F11923),SUM(LEN(C11923),LEN(D11923))=0),AND(NOT(E11923="Unknown"),ISBLANK(J11923)),AND(NOT(O11923="Unknown"),ISBLANK(R11923))),"Missing Information", INDEX(Table15[Entire Service Line Classification], MATCH(SUMIFS(Table15[Unique ID],Table15[System-Owned Portion],E11923,Table15[If Material Anything Other than "Lead" in Column E,Was Material Ever Previously Lead?],G11923,Table15[Customer-Owned Portion],O11923),Table15[Unique ID],0),0)))</f>
        <v/>
      </c>
    </row>
    <row r="11924" spans="2:23" x14ac:dyDescent="0.25">
      <c r="B11924" s="146"/>
      <c r="C11924" s="31"/>
      <c r="D11924" s="31"/>
      <c r="E11924" s="44"/>
      <c r="F11924" s="43"/>
      <c r="G11924" s="84"/>
      <c r="H11924" s="31"/>
      <c r="I11924" s="205"/>
      <c r="J11924" s="84"/>
      <c r="K11924" s="31"/>
      <c r="L11924" s="31"/>
      <c r="M11924" s="169"/>
      <c r="N11924" s="148"/>
      <c r="O11924" s="106"/>
      <c r="P11924" s="43"/>
      <c r="Q11924" s="205"/>
      <c r="R11924" s="84"/>
      <c r="S11924" s="31"/>
      <c r="T11924" s="31"/>
      <c r="U11924" s="169"/>
      <c r="V11924" s="150"/>
      <c r="W11924" s="141" t="str" cm="1">
        <f t="array" ref="W11924">IF(SUM(LEN(B11924:V11924))=0,"",IF(OR(OR(ISBLANK(F11924),SUM(LEN(C11924),LEN(D11924))=0),AND(NOT(E11924="Unknown"),ISBLANK(J11924)),AND(NOT(O11924="Unknown"),ISBLANK(R11924))),"Missing Information", INDEX(Table15[Entire Service Line Classification], MATCH(SUMIFS(Table15[Unique ID],Table15[System-Owned Portion],E11924,Table15[If Material Anything Other than "Lead" in Column E,Was Material Ever Previously Lead?],G11924,Table15[Customer-Owned Portion],O11924),Table15[Unique ID],0),0)))</f>
        <v/>
      </c>
    </row>
    <row r="11925" spans="2:23" x14ac:dyDescent="0.25">
      <c r="B11925" s="146"/>
      <c r="C11925" s="31"/>
      <c r="D11925" s="31"/>
      <c r="E11925" s="44"/>
      <c r="F11925" s="43"/>
      <c r="G11925" s="84"/>
      <c r="H11925" s="31"/>
      <c r="I11925" s="205"/>
      <c r="J11925" s="84"/>
      <c r="K11925" s="31"/>
      <c r="L11925" s="31"/>
      <c r="M11925" s="169"/>
      <c r="N11925" s="148"/>
      <c r="O11925" s="106"/>
      <c r="P11925" s="43"/>
      <c r="Q11925" s="205"/>
      <c r="R11925" s="84"/>
      <c r="S11925" s="31"/>
      <c r="T11925" s="31"/>
      <c r="U11925" s="169"/>
      <c r="V11925" s="150"/>
      <c r="W11925" s="141" t="str" cm="1">
        <f t="array" ref="W11925">IF(SUM(LEN(B11925:V11925))=0,"",IF(OR(OR(ISBLANK(F11925),SUM(LEN(C11925),LEN(D11925))=0),AND(NOT(E11925="Unknown"),ISBLANK(J11925)),AND(NOT(O11925="Unknown"),ISBLANK(R11925))),"Missing Information", INDEX(Table15[Entire Service Line Classification], MATCH(SUMIFS(Table15[Unique ID],Table15[System-Owned Portion],E11925,Table15[If Material Anything Other than "Lead" in Column E,Was Material Ever Previously Lead?],G11925,Table15[Customer-Owned Portion],O11925),Table15[Unique ID],0),0)))</f>
        <v/>
      </c>
    </row>
    <row r="11926" spans="2:23" x14ac:dyDescent="0.25">
      <c r="B11926" s="146"/>
      <c r="C11926" s="31"/>
      <c r="D11926" s="31"/>
      <c r="E11926" s="44"/>
      <c r="F11926" s="43"/>
      <c r="G11926" s="84"/>
      <c r="H11926" s="31"/>
      <c r="I11926" s="205"/>
      <c r="J11926" s="84"/>
      <c r="K11926" s="31"/>
      <c r="L11926" s="31"/>
      <c r="M11926" s="169"/>
      <c r="N11926" s="148"/>
      <c r="O11926" s="106"/>
      <c r="P11926" s="43"/>
      <c r="Q11926" s="205"/>
      <c r="R11926" s="84"/>
      <c r="S11926" s="31"/>
      <c r="T11926" s="31"/>
      <c r="U11926" s="169"/>
      <c r="V11926" s="150"/>
      <c r="W11926" s="141" t="str" cm="1">
        <f t="array" ref="W11926">IF(SUM(LEN(B11926:V11926))=0,"",IF(OR(OR(ISBLANK(F11926),SUM(LEN(C11926),LEN(D11926))=0),AND(NOT(E11926="Unknown"),ISBLANK(J11926)),AND(NOT(O11926="Unknown"),ISBLANK(R11926))),"Missing Information", INDEX(Table15[Entire Service Line Classification], MATCH(SUMIFS(Table15[Unique ID],Table15[System-Owned Portion],E11926,Table15[If Material Anything Other than "Lead" in Column E,Was Material Ever Previously Lead?],G11926,Table15[Customer-Owned Portion],O11926),Table15[Unique ID],0),0)))</f>
        <v/>
      </c>
    </row>
    <row r="11927" spans="2:23" x14ac:dyDescent="0.25">
      <c r="B11927" s="146"/>
      <c r="C11927" s="31"/>
      <c r="D11927" s="31"/>
      <c r="E11927" s="44"/>
      <c r="F11927" s="43"/>
      <c r="G11927" s="84"/>
      <c r="H11927" s="31"/>
      <c r="I11927" s="205"/>
      <c r="J11927" s="84"/>
      <c r="K11927" s="31"/>
      <c r="L11927" s="31"/>
      <c r="M11927" s="169"/>
      <c r="N11927" s="148"/>
      <c r="O11927" s="106"/>
      <c r="P11927" s="43"/>
      <c r="Q11927" s="205"/>
      <c r="R11927" s="84"/>
      <c r="S11927" s="31"/>
      <c r="T11927" s="31"/>
      <c r="U11927" s="169"/>
      <c r="V11927" s="150"/>
      <c r="W11927" s="141" t="str" cm="1">
        <f t="array" ref="W11927">IF(SUM(LEN(B11927:V11927))=0,"",IF(OR(OR(ISBLANK(F11927),SUM(LEN(C11927),LEN(D11927))=0),AND(NOT(E11927="Unknown"),ISBLANK(J11927)),AND(NOT(O11927="Unknown"),ISBLANK(R11927))),"Missing Information", INDEX(Table15[Entire Service Line Classification], MATCH(SUMIFS(Table15[Unique ID],Table15[System-Owned Portion],E11927,Table15[If Material Anything Other than "Lead" in Column E,Was Material Ever Previously Lead?],G11927,Table15[Customer-Owned Portion],O11927),Table15[Unique ID],0),0)))</f>
        <v/>
      </c>
    </row>
    <row r="11928" spans="2:23" x14ac:dyDescent="0.25">
      <c r="B11928" s="146"/>
      <c r="C11928" s="31"/>
      <c r="D11928" s="31"/>
      <c r="E11928" s="44"/>
      <c r="F11928" s="43"/>
      <c r="G11928" s="84"/>
      <c r="H11928" s="31"/>
      <c r="I11928" s="205"/>
      <c r="J11928" s="84"/>
      <c r="K11928" s="31"/>
      <c r="L11928" s="31"/>
      <c r="M11928" s="169"/>
      <c r="N11928" s="148"/>
      <c r="O11928" s="106"/>
      <c r="P11928" s="43"/>
      <c r="Q11928" s="205"/>
      <c r="R11928" s="84"/>
      <c r="S11928" s="31"/>
      <c r="T11928" s="31"/>
      <c r="U11928" s="169"/>
      <c r="V11928" s="150"/>
      <c r="W11928" s="141" t="str" cm="1">
        <f t="array" ref="W11928">IF(SUM(LEN(B11928:V11928))=0,"",IF(OR(OR(ISBLANK(F11928),SUM(LEN(C11928),LEN(D11928))=0),AND(NOT(E11928="Unknown"),ISBLANK(J11928)),AND(NOT(O11928="Unknown"),ISBLANK(R11928))),"Missing Information", INDEX(Table15[Entire Service Line Classification], MATCH(SUMIFS(Table15[Unique ID],Table15[System-Owned Portion],E11928,Table15[If Material Anything Other than "Lead" in Column E,Was Material Ever Previously Lead?],G11928,Table15[Customer-Owned Portion],O11928),Table15[Unique ID],0),0)))</f>
        <v/>
      </c>
    </row>
    <row r="11929" spans="2:23" x14ac:dyDescent="0.25">
      <c r="B11929" s="146"/>
      <c r="C11929" s="31"/>
      <c r="D11929" s="31"/>
      <c r="E11929" s="44"/>
      <c r="F11929" s="43"/>
      <c r="G11929" s="84"/>
      <c r="H11929" s="31"/>
      <c r="I11929" s="205"/>
      <c r="J11929" s="84"/>
      <c r="K11929" s="31"/>
      <c r="L11929" s="31"/>
      <c r="M11929" s="169"/>
      <c r="N11929" s="148"/>
      <c r="O11929" s="106"/>
      <c r="P11929" s="43"/>
      <c r="Q11929" s="205"/>
      <c r="R11929" s="84"/>
      <c r="S11929" s="31"/>
      <c r="T11929" s="31"/>
      <c r="U11929" s="169"/>
      <c r="V11929" s="150"/>
      <c r="W11929" s="141" t="str" cm="1">
        <f t="array" ref="W11929">IF(SUM(LEN(B11929:V11929))=0,"",IF(OR(OR(ISBLANK(F11929),SUM(LEN(C11929),LEN(D11929))=0),AND(NOT(E11929="Unknown"),ISBLANK(J11929)),AND(NOT(O11929="Unknown"),ISBLANK(R11929))),"Missing Information", INDEX(Table15[Entire Service Line Classification], MATCH(SUMIFS(Table15[Unique ID],Table15[System-Owned Portion],E11929,Table15[If Material Anything Other than "Lead" in Column E,Was Material Ever Previously Lead?],G11929,Table15[Customer-Owned Portion],O11929),Table15[Unique ID],0),0)))</f>
        <v/>
      </c>
    </row>
    <row r="11930" spans="2:23" x14ac:dyDescent="0.25">
      <c r="B11930" s="146"/>
      <c r="C11930" s="31"/>
      <c r="D11930" s="31"/>
      <c r="E11930" s="44"/>
      <c r="F11930" s="43"/>
      <c r="G11930" s="84"/>
      <c r="H11930" s="31"/>
      <c r="I11930" s="205"/>
      <c r="J11930" s="84"/>
      <c r="K11930" s="31"/>
      <c r="L11930" s="31"/>
      <c r="M11930" s="169"/>
      <c r="N11930" s="148"/>
      <c r="O11930" s="106"/>
      <c r="P11930" s="43"/>
      <c r="Q11930" s="205"/>
      <c r="R11930" s="84"/>
      <c r="S11930" s="31"/>
      <c r="T11930" s="31"/>
      <c r="U11930" s="169"/>
      <c r="V11930" s="150"/>
      <c r="W11930" s="141" t="str" cm="1">
        <f t="array" ref="W11930">IF(SUM(LEN(B11930:V11930))=0,"",IF(OR(OR(ISBLANK(F11930),SUM(LEN(C11930),LEN(D11930))=0),AND(NOT(E11930="Unknown"),ISBLANK(J11930)),AND(NOT(O11930="Unknown"),ISBLANK(R11930))),"Missing Information", INDEX(Table15[Entire Service Line Classification], MATCH(SUMIFS(Table15[Unique ID],Table15[System-Owned Portion],E11930,Table15[If Material Anything Other than "Lead" in Column E,Was Material Ever Previously Lead?],G11930,Table15[Customer-Owned Portion],O11930),Table15[Unique ID],0),0)))</f>
        <v/>
      </c>
    </row>
    <row r="11931" spans="2:23" x14ac:dyDescent="0.25">
      <c r="B11931" s="146"/>
      <c r="C11931" s="31"/>
      <c r="D11931" s="31"/>
      <c r="E11931" s="44"/>
      <c r="F11931" s="43"/>
      <c r="G11931" s="84"/>
      <c r="H11931" s="31"/>
      <c r="I11931" s="205"/>
      <c r="J11931" s="84"/>
      <c r="K11931" s="31"/>
      <c r="L11931" s="31"/>
      <c r="M11931" s="169"/>
      <c r="N11931" s="148"/>
      <c r="O11931" s="106"/>
      <c r="P11931" s="43"/>
      <c r="Q11931" s="205"/>
      <c r="R11931" s="84"/>
      <c r="S11931" s="31"/>
      <c r="T11931" s="31"/>
      <c r="U11931" s="169"/>
      <c r="V11931" s="150"/>
      <c r="W11931" s="141" t="str" cm="1">
        <f t="array" ref="W11931">IF(SUM(LEN(B11931:V11931))=0,"",IF(OR(OR(ISBLANK(F11931),SUM(LEN(C11931),LEN(D11931))=0),AND(NOT(E11931="Unknown"),ISBLANK(J11931)),AND(NOT(O11931="Unknown"),ISBLANK(R11931))),"Missing Information", INDEX(Table15[Entire Service Line Classification], MATCH(SUMIFS(Table15[Unique ID],Table15[System-Owned Portion],E11931,Table15[If Material Anything Other than "Lead" in Column E,Was Material Ever Previously Lead?],G11931,Table15[Customer-Owned Portion],O11931),Table15[Unique ID],0),0)))</f>
        <v/>
      </c>
    </row>
    <row r="11932" spans="2:23" x14ac:dyDescent="0.25">
      <c r="B11932" s="146"/>
      <c r="C11932" s="31"/>
      <c r="D11932" s="31"/>
      <c r="E11932" s="44"/>
      <c r="F11932" s="43"/>
      <c r="G11932" s="84"/>
      <c r="H11932" s="31"/>
      <c r="I11932" s="205"/>
      <c r="J11932" s="84"/>
      <c r="K11932" s="31"/>
      <c r="L11932" s="31"/>
      <c r="M11932" s="169"/>
      <c r="N11932" s="148"/>
      <c r="O11932" s="106"/>
      <c r="P11932" s="43"/>
      <c r="Q11932" s="205"/>
      <c r="R11932" s="84"/>
      <c r="S11932" s="31"/>
      <c r="T11932" s="31"/>
      <c r="U11932" s="169"/>
      <c r="V11932" s="150"/>
      <c r="W11932" s="141" t="str" cm="1">
        <f t="array" ref="W11932">IF(SUM(LEN(B11932:V11932))=0,"",IF(OR(OR(ISBLANK(F11932),SUM(LEN(C11932),LEN(D11932))=0),AND(NOT(E11932="Unknown"),ISBLANK(J11932)),AND(NOT(O11932="Unknown"),ISBLANK(R11932))),"Missing Information", INDEX(Table15[Entire Service Line Classification], MATCH(SUMIFS(Table15[Unique ID],Table15[System-Owned Portion],E11932,Table15[If Material Anything Other than "Lead" in Column E,Was Material Ever Previously Lead?],G11932,Table15[Customer-Owned Portion],O11932),Table15[Unique ID],0),0)))</f>
        <v/>
      </c>
    </row>
    <row r="11933" spans="2:23" x14ac:dyDescent="0.25">
      <c r="B11933" s="146"/>
      <c r="C11933" s="31"/>
      <c r="D11933" s="31"/>
      <c r="E11933" s="44"/>
      <c r="F11933" s="43"/>
      <c r="G11933" s="84"/>
      <c r="H11933" s="31"/>
      <c r="I11933" s="205"/>
      <c r="J11933" s="84"/>
      <c r="K11933" s="31"/>
      <c r="L11933" s="31"/>
      <c r="M11933" s="169"/>
      <c r="N11933" s="148"/>
      <c r="O11933" s="106"/>
      <c r="P11933" s="43"/>
      <c r="Q11933" s="205"/>
      <c r="R11933" s="84"/>
      <c r="S11933" s="31"/>
      <c r="T11933" s="31"/>
      <c r="U11933" s="169"/>
      <c r="V11933" s="150"/>
      <c r="W11933" s="141" t="str" cm="1">
        <f t="array" ref="W11933">IF(SUM(LEN(B11933:V11933))=0,"",IF(OR(OR(ISBLANK(F11933),SUM(LEN(C11933),LEN(D11933))=0),AND(NOT(E11933="Unknown"),ISBLANK(J11933)),AND(NOT(O11933="Unknown"),ISBLANK(R11933))),"Missing Information", INDEX(Table15[Entire Service Line Classification], MATCH(SUMIFS(Table15[Unique ID],Table15[System-Owned Portion],E11933,Table15[If Material Anything Other than "Lead" in Column E,Was Material Ever Previously Lead?],G11933,Table15[Customer-Owned Portion],O11933),Table15[Unique ID],0),0)))</f>
        <v/>
      </c>
    </row>
    <row r="11934" spans="2:23" x14ac:dyDescent="0.25">
      <c r="B11934" s="146"/>
      <c r="C11934" s="31"/>
      <c r="D11934" s="31"/>
      <c r="E11934" s="44"/>
      <c r="F11934" s="43"/>
      <c r="G11934" s="84"/>
      <c r="H11934" s="31"/>
      <c r="I11934" s="205"/>
      <c r="J11934" s="84"/>
      <c r="K11934" s="31"/>
      <c r="L11934" s="31"/>
      <c r="M11934" s="169"/>
      <c r="N11934" s="148"/>
      <c r="O11934" s="106"/>
      <c r="P11934" s="43"/>
      <c r="Q11934" s="205"/>
      <c r="R11934" s="84"/>
      <c r="S11934" s="31"/>
      <c r="T11934" s="31"/>
      <c r="U11934" s="169"/>
      <c r="V11934" s="150"/>
      <c r="W11934" s="141" t="str" cm="1">
        <f t="array" ref="W11934">IF(SUM(LEN(B11934:V11934))=0,"",IF(OR(OR(ISBLANK(F11934),SUM(LEN(C11934),LEN(D11934))=0),AND(NOT(E11934="Unknown"),ISBLANK(J11934)),AND(NOT(O11934="Unknown"),ISBLANK(R11934))),"Missing Information", INDEX(Table15[Entire Service Line Classification], MATCH(SUMIFS(Table15[Unique ID],Table15[System-Owned Portion],E11934,Table15[If Material Anything Other than "Lead" in Column E,Was Material Ever Previously Lead?],G11934,Table15[Customer-Owned Portion],O11934),Table15[Unique ID],0),0)))</f>
        <v/>
      </c>
    </row>
    <row r="11935" spans="2:23" x14ac:dyDescent="0.25">
      <c r="B11935" s="146"/>
      <c r="C11935" s="31"/>
      <c r="D11935" s="31"/>
      <c r="E11935" s="44"/>
      <c r="F11935" s="43"/>
      <c r="G11935" s="84"/>
      <c r="H11935" s="31"/>
      <c r="I11935" s="205"/>
      <c r="J11935" s="84"/>
      <c r="K11935" s="31"/>
      <c r="L11935" s="31"/>
      <c r="M11935" s="169"/>
      <c r="N11935" s="148"/>
      <c r="O11935" s="106"/>
      <c r="P11935" s="43"/>
      <c r="Q11935" s="205"/>
      <c r="R11935" s="84"/>
      <c r="S11935" s="31"/>
      <c r="T11935" s="31"/>
      <c r="U11935" s="169"/>
      <c r="V11935" s="150"/>
      <c r="W11935" s="141" t="str" cm="1">
        <f t="array" ref="W11935">IF(SUM(LEN(B11935:V11935))=0,"",IF(OR(OR(ISBLANK(F11935),SUM(LEN(C11935),LEN(D11935))=0),AND(NOT(E11935="Unknown"),ISBLANK(J11935)),AND(NOT(O11935="Unknown"),ISBLANK(R11935))),"Missing Information", INDEX(Table15[Entire Service Line Classification], MATCH(SUMIFS(Table15[Unique ID],Table15[System-Owned Portion],E11935,Table15[If Material Anything Other than "Lead" in Column E,Was Material Ever Previously Lead?],G11935,Table15[Customer-Owned Portion],O11935),Table15[Unique ID],0),0)))</f>
        <v/>
      </c>
    </row>
    <row r="11936" spans="2:23" x14ac:dyDescent="0.25">
      <c r="B11936" s="146"/>
      <c r="C11936" s="31"/>
      <c r="D11936" s="31"/>
      <c r="E11936" s="44"/>
      <c r="F11936" s="43"/>
      <c r="G11936" s="84"/>
      <c r="H11936" s="31"/>
      <c r="I11936" s="205"/>
      <c r="J11936" s="84"/>
      <c r="K11936" s="31"/>
      <c r="L11936" s="31"/>
      <c r="M11936" s="169"/>
      <c r="N11936" s="148"/>
      <c r="O11936" s="106"/>
      <c r="P11936" s="43"/>
      <c r="Q11936" s="205"/>
      <c r="R11936" s="84"/>
      <c r="S11936" s="31"/>
      <c r="T11936" s="31"/>
      <c r="U11936" s="169"/>
      <c r="V11936" s="150"/>
      <c r="W11936" s="141" t="str" cm="1">
        <f t="array" ref="W11936">IF(SUM(LEN(B11936:V11936))=0,"",IF(OR(OR(ISBLANK(F11936),SUM(LEN(C11936),LEN(D11936))=0),AND(NOT(E11936="Unknown"),ISBLANK(J11936)),AND(NOT(O11936="Unknown"),ISBLANK(R11936))),"Missing Information", INDEX(Table15[Entire Service Line Classification], MATCH(SUMIFS(Table15[Unique ID],Table15[System-Owned Portion],E11936,Table15[If Material Anything Other than "Lead" in Column E,Was Material Ever Previously Lead?],G11936,Table15[Customer-Owned Portion],O11936),Table15[Unique ID],0),0)))</f>
        <v/>
      </c>
    </row>
    <row r="11937" spans="2:23" x14ac:dyDescent="0.25">
      <c r="B11937" s="146"/>
      <c r="C11937" s="31"/>
      <c r="D11937" s="31"/>
      <c r="E11937" s="44"/>
      <c r="F11937" s="43"/>
      <c r="G11937" s="84"/>
      <c r="H11937" s="31"/>
      <c r="I11937" s="205"/>
      <c r="J11937" s="84"/>
      <c r="K11937" s="31"/>
      <c r="L11937" s="31"/>
      <c r="M11937" s="169"/>
      <c r="N11937" s="148"/>
      <c r="O11937" s="106"/>
      <c r="P11937" s="43"/>
      <c r="Q11937" s="205"/>
      <c r="R11937" s="84"/>
      <c r="S11937" s="31"/>
      <c r="T11937" s="31"/>
      <c r="U11937" s="169"/>
      <c r="V11937" s="150"/>
      <c r="W11937" s="141" t="str" cm="1">
        <f t="array" ref="W11937">IF(SUM(LEN(B11937:V11937))=0,"",IF(OR(OR(ISBLANK(F11937),SUM(LEN(C11937),LEN(D11937))=0),AND(NOT(E11937="Unknown"),ISBLANK(J11937)),AND(NOT(O11937="Unknown"),ISBLANK(R11937))),"Missing Information", INDEX(Table15[Entire Service Line Classification], MATCH(SUMIFS(Table15[Unique ID],Table15[System-Owned Portion],E11937,Table15[If Material Anything Other than "Lead" in Column E,Was Material Ever Previously Lead?],G11937,Table15[Customer-Owned Portion],O11937),Table15[Unique ID],0),0)))</f>
        <v/>
      </c>
    </row>
    <row r="11938" spans="2:23" x14ac:dyDescent="0.25">
      <c r="B11938" s="146"/>
      <c r="C11938" s="31"/>
      <c r="D11938" s="31"/>
      <c r="E11938" s="44"/>
      <c r="F11938" s="43"/>
      <c r="G11938" s="84"/>
      <c r="H11938" s="31"/>
      <c r="I11938" s="205"/>
      <c r="J11938" s="84"/>
      <c r="K11938" s="31"/>
      <c r="L11938" s="31"/>
      <c r="M11938" s="169"/>
      <c r="N11938" s="148"/>
      <c r="O11938" s="106"/>
      <c r="P11938" s="43"/>
      <c r="Q11938" s="205"/>
      <c r="R11938" s="84"/>
      <c r="S11938" s="31"/>
      <c r="T11938" s="31"/>
      <c r="U11938" s="169"/>
      <c r="V11938" s="150"/>
      <c r="W11938" s="141" t="str" cm="1">
        <f t="array" ref="W11938">IF(SUM(LEN(B11938:V11938))=0,"",IF(OR(OR(ISBLANK(F11938),SUM(LEN(C11938),LEN(D11938))=0),AND(NOT(E11938="Unknown"),ISBLANK(J11938)),AND(NOT(O11938="Unknown"),ISBLANK(R11938))),"Missing Information", INDEX(Table15[Entire Service Line Classification], MATCH(SUMIFS(Table15[Unique ID],Table15[System-Owned Portion],E11938,Table15[If Material Anything Other than "Lead" in Column E,Was Material Ever Previously Lead?],G11938,Table15[Customer-Owned Portion],O11938),Table15[Unique ID],0),0)))</f>
        <v/>
      </c>
    </row>
    <row r="11939" spans="2:23" x14ac:dyDescent="0.25">
      <c r="B11939" s="146"/>
      <c r="C11939" s="31"/>
      <c r="D11939" s="31"/>
      <c r="E11939" s="44"/>
      <c r="F11939" s="43"/>
      <c r="G11939" s="84"/>
      <c r="H11939" s="31"/>
      <c r="I11939" s="205"/>
      <c r="J11939" s="84"/>
      <c r="K11939" s="31"/>
      <c r="L11939" s="31"/>
      <c r="M11939" s="169"/>
      <c r="N11939" s="148"/>
      <c r="O11939" s="106"/>
      <c r="P11939" s="43"/>
      <c r="Q11939" s="205"/>
      <c r="R11939" s="84"/>
      <c r="S11939" s="31"/>
      <c r="T11939" s="31"/>
      <c r="U11939" s="169"/>
      <c r="V11939" s="150"/>
      <c r="W11939" s="141" t="str" cm="1">
        <f t="array" ref="W11939">IF(SUM(LEN(B11939:V11939))=0,"",IF(OR(OR(ISBLANK(F11939),SUM(LEN(C11939),LEN(D11939))=0),AND(NOT(E11939="Unknown"),ISBLANK(J11939)),AND(NOT(O11939="Unknown"),ISBLANK(R11939))),"Missing Information", INDEX(Table15[Entire Service Line Classification], MATCH(SUMIFS(Table15[Unique ID],Table15[System-Owned Portion],E11939,Table15[If Material Anything Other than "Lead" in Column E,Was Material Ever Previously Lead?],G11939,Table15[Customer-Owned Portion],O11939),Table15[Unique ID],0),0)))</f>
        <v/>
      </c>
    </row>
    <row r="11940" spans="2:23" x14ac:dyDescent="0.25">
      <c r="B11940" s="146"/>
      <c r="C11940" s="31"/>
      <c r="D11940" s="31"/>
      <c r="E11940" s="44"/>
      <c r="F11940" s="43"/>
      <c r="G11940" s="84"/>
      <c r="H11940" s="31"/>
      <c r="I11940" s="205"/>
      <c r="J11940" s="84"/>
      <c r="K11940" s="31"/>
      <c r="L11940" s="31"/>
      <c r="M11940" s="169"/>
      <c r="N11940" s="148"/>
      <c r="O11940" s="106"/>
      <c r="P11940" s="43"/>
      <c r="Q11940" s="205"/>
      <c r="R11940" s="84"/>
      <c r="S11940" s="31"/>
      <c r="T11940" s="31"/>
      <c r="U11940" s="169"/>
      <c r="V11940" s="150"/>
      <c r="W11940" s="141" t="str" cm="1">
        <f t="array" ref="W11940">IF(SUM(LEN(B11940:V11940))=0,"",IF(OR(OR(ISBLANK(F11940),SUM(LEN(C11940),LEN(D11940))=0),AND(NOT(E11940="Unknown"),ISBLANK(J11940)),AND(NOT(O11940="Unknown"),ISBLANK(R11940))),"Missing Information", INDEX(Table15[Entire Service Line Classification], MATCH(SUMIFS(Table15[Unique ID],Table15[System-Owned Portion],E11940,Table15[If Material Anything Other than "Lead" in Column E,Was Material Ever Previously Lead?],G11940,Table15[Customer-Owned Portion],O11940),Table15[Unique ID],0),0)))</f>
        <v/>
      </c>
    </row>
    <row r="11941" spans="2:23" x14ac:dyDescent="0.25">
      <c r="B11941" s="146"/>
      <c r="C11941" s="31"/>
      <c r="D11941" s="31"/>
      <c r="E11941" s="44"/>
      <c r="F11941" s="43"/>
      <c r="G11941" s="84"/>
      <c r="H11941" s="31"/>
      <c r="I11941" s="205"/>
      <c r="J11941" s="84"/>
      <c r="K11941" s="31"/>
      <c r="L11941" s="31"/>
      <c r="M11941" s="169"/>
      <c r="N11941" s="148"/>
      <c r="O11941" s="106"/>
      <c r="P11941" s="43"/>
      <c r="Q11941" s="205"/>
      <c r="R11941" s="84"/>
      <c r="S11941" s="31"/>
      <c r="T11941" s="31"/>
      <c r="U11941" s="169"/>
      <c r="V11941" s="150"/>
      <c r="W11941" s="141" t="str" cm="1">
        <f t="array" ref="W11941">IF(SUM(LEN(B11941:V11941))=0,"",IF(OR(OR(ISBLANK(F11941),SUM(LEN(C11941),LEN(D11941))=0),AND(NOT(E11941="Unknown"),ISBLANK(J11941)),AND(NOT(O11941="Unknown"),ISBLANK(R11941))),"Missing Information", INDEX(Table15[Entire Service Line Classification], MATCH(SUMIFS(Table15[Unique ID],Table15[System-Owned Portion],E11941,Table15[If Material Anything Other than "Lead" in Column E,Was Material Ever Previously Lead?],G11941,Table15[Customer-Owned Portion],O11941),Table15[Unique ID],0),0)))</f>
        <v/>
      </c>
    </row>
    <row r="11942" spans="2:23" x14ac:dyDescent="0.25">
      <c r="B11942" s="146"/>
      <c r="C11942" s="31"/>
      <c r="D11942" s="31"/>
      <c r="E11942" s="44"/>
      <c r="F11942" s="43"/>
      <c r="G11942" s="84"/>
      <c r="H11942" s="31"/>
      <c r="I11942" s="205"/>
      <c r="J11942" s="84"/>
      <c r="K11942" s="31"/>
      <c r="L11942" s="31"/>
      <c r="M11942" s="169"/>
      <c r="N11942" s="148"/>
      <c r="O11942" s="106"/>
      <c r="P11942" s="43"/>
      <c r="Q11942" s="205"/>
      <c r="R11942" s="84"/>
      <c r="S11942" s="31"/>
      <c r="T11942" s="31"/>
      <c r="U11942" s="169"/>
      <c r="V11942" s="150"/>
      <c r="W11942" s="141" t="str" cm="1">
        <f t="array" ref="W11942">IF(SUM(LEN(B11942:V11942))=0,"",IF(OR(OR(ISBLANK(F11942),SUM(LEN(C11942),LEN(D11942))=0),AND(NOT(E11942="Unknown"),ISBLANK(J11942)),AND(NOT(O11942="Unknown"),ISBLANK(R11942))),"Missing Information", INDEX(Table15[Entire Service Line Classification], MATCH(SUMIFS(Table15[Unique ID],Table15[System-Owned Portion],E11942,Table15[If Material Anything Other than "Lead" in Column E,Was Material Ever Previously Lead?],G11942,Table15[Customer-Owned Portion],O11942),Table15[Unique ID],0),0)))</f>
        <v/>
      </c>
    </row>
    <row r="11943" spans="2:23" x14ac:dyDescent="0.25">
      <c r="B11943" s="146"/>
      <c r="C11943" s="31"/>
      <c r="D11943" s="31"/>
      <c r="E11943" s="44"/>
      <c r="F11943" s="43"/>
      <c r="G11943" s="84"/>
      <c r="H11943" s="31"/>
      <c r="I11943" s="205"/>
      <c r="J11943" s="84"/>
      <c r="K11943" s="31"/>
      <c r="L11943" s="31"/>
      <c r="M11943" s="169"/>
      <c r="N11943" s="148"/>
      <c r="O11943" s="106"/>
      <c r="P11943" s="43"/>
      <c r="Q11943" s="205"/>
      <c r="R11943" s="84"/>
      <c r="S11943" s="31"/>
      <c r="T11943" s="31"/>
      <c r="U11943" s="169"/>
      <c r="V11943" s="150"/>
      <c r="W11943" s="141" t="str" cm="1">
        <f t="array" ref="W11943">IF(SUM(LEN(B11943:V11943))=0,"",IF(OR(OR(ISBLANK(F11943),SUM(LEN(C11943),LEN(D11943))=0),AND(NOT(E11943="Unknown"),ISBLANK(J11943)),AND(NOT(O11943="Unknown"),ISBLANK(R11943))),"Missing Information", INDEX(Table15[Entire Service Line Classification], MATCH(SUMIFS(Table15[Unique ID],Table15[System-Owned Portion],E11943,Table15[If Material Anything Other than "Lead" in Column E,Was Material Ever Previously Lead?],G11943,Table15[Customer-Owned Portion],O11943),Table15[Unique ID],0),0)))</f>
        <v/>
      </c>
    </row>
    <row r="11944" spans="2:23" x14ac:dyDescent="0.25">
      <c r="B11944" s="146"/>
      <c r="C11944" s="31"/>
      <c r="D11944" s="31"/>
      <c r="E11944" s="44"/>
      <c r="F11944" s="43"/>
      <c r="G11944" s="84"/>
      <c r="H11944" s="31"/>
      <c r="I11944" s="205"/>
      <c r="J11944" s="84"/>
      <c r="K11944" s="31"/>
      <c r="L11944" s="31"/>
      <c r="M11944" s="169"/>
      <c r="N11944" s="148"/>
      <c r="O11944" s="106"/>
      <c r="P11944" s="43"/>
      <c r="Q11944" s="205"/>
      <c r="R11944" s="84"/>
      <c r="S11944" s="31"/>
      <c r="T11944" s="31"/>
      <c r="U11944" s="169"/>
      <c r="V11944" s="150"/>
      <c r="W11944" s="141" t="str" cm="1">
        <f t="array" ref="W11944">IF(SUM(LEN(B11944:V11944))=0,"",IF(OR(OR(ISBLANK(F11944),SUM(LEN(C11944),LEN(D11944))=0),AND(NOT(E11944="Unknown"),ISBLANK(J11944)),AND(NOT(O11944="Unknown"),ISBLANK(R11944))),"Missing Information", INDEX(Table15[Entire Service Line Classification], MATCH(SUMIFS(Table15[Unique ID],Table15[System-Owned Portion],E11944,Table15[If Material Anything Other than "Lead" in Column E,Was Material Ever Previously Lead?],G11944,Table15[Customer-Owned Portion],O11944),Table15[Unique ID],0),0)))</f>
        <v/>
      </c>
    </row>
    <row r="11945" spans="2:23" x14ac:dyDescent="0.25">
      <c r="B11945" s="146"/>
      <c r="C11945" s="31"/>
      <c r="D11945" s="31"/>
      <c r="E11945" s="44"/>
      <c r="F11945" s="43"/>
      <c r="G11945" s="84"/>
      <c r="H11945" s="31"/>
      <c r="I11945" s="205"/>
      <c r="J11945" s="84"/>
      <c r="K11945" s="31"/>
      <c r="L11945" s="31"/>
      <c r="M11945" s="169"/>
      <c r="N11945" s="148"/>
      <c r="O11945" s="106"/>
      <c r="P11945" s="43"/>
      <c r="Q11945" s="205"/>
      <c r="R11945" s="84"/>
      <c r="S11945" s="31"/>
      <c r="T11945" s="31"/>
      <c r="U11945" s="169"/>
      <c r="V11945" s="150"/>
      <c r="W11945" s="141" t="str" cm="1">
        <f t="array" ref="W11945">IF(SUM(LEN(B11945:V11945))=0,"",IF(OR(OR(ISBLANK(F11945),SUM(LEN(C11945),LEN(D11945))=0),AND(NOT(E11945="Unknown"),ISBLANK(J11945)),AND(NOT(O11945="Unknown"),ISBLANK(R11945))),"Missing Information", INDEX(Table15[Entire Service Line Classification], MATCH(SUMIFS(Table15[Unique ID],Table15[System-Owned Portion],E11945,Table15[If Material Anything Other than "Lead" in Column E,Was Material Ever Previously Lead?],G11945,Table15[Customer-Owned Portion],O11945),Table15[Unique ID],0),0)))</f>
        <v/>
      </c>
    </row>
    <row r="11946" spans="2:23" x14ac:dyDescent="0.25">
      <c r="B11946" s="146"/>
      <c r="C11946" s="31"/>
      <c r="D11946" s="31"/>
      <c r="E11946" s="44"/>
      <c r="F11946" s="43"/>
      <c r="G11946" s="84"/>
      <c r="H11946" s="31"/>
      <c r="I11946" s="205"/>
      <c r="J11946" s="84"/>
      <c r="K11946" s="31"/>
      <c r="L11946" s="31"/>
      <c r="M11946" s="169"/>
      <c r="N11946" s="148"/>
      <c r="O11946" s="106"/>
      <c r="P11946" s="43"/>
      <c r="Q11946" s="205"/>
      <c r="R11946" s="84"/>
      <c r="S11946" s="31"/>
      <c r="T11946" s="31"/>
      <c r="U11946" s="169"/>
      <c r="V11946" s="150"/>
      <c r="W11946" s="141" t="str" cm="1">
        <f t="array" ref="W11946">IF(SUM(LEN(B11946:V11946))=0,"",IF(OR(OR(ISBLANK(F11946),SUM(LEN(C11946),LEN(D11946))=0),AND(NOT(E11946="Unknown"),ISBLANK(J11946)),AND(NOT(O11946="Unknown"),ISBLANK(R11946))),"Missing Information", INDEX(Table15[Entire Service Line Classification], MATCH(SUMIFS(Table15[Unique ID],Table15[System-Owned Portion],E11946,Table15[If Material Anything Other than "Lead" in Column E,Was Material Ever Previously Lead?],G11946,Table15[Customer-Owned Portion],O11946),Table15[Unique ID],0),0)))</f>
        <v/>
      </c>
    </row>
    <row r="11947" spans="2:23" x14ac:dyDescent="0.25">
      <c r="B11947" s="146"/>
      <c r="C11947" s="31"/>
      <c r="D11947" s="31"/>
      <c r="E11947" s="44"/>
      <c r="F11947" s="43"/>
      <c r="G11947" s="84"/>
      <c r="H11947" s="31"/>
      <c r="I11947" s="205"/>
      <c r="J11947" s="84"/>
      <c r="K11947" s="31"/>
      <c r="L11947" s="31"/>
      <c r="M11947" s="169"/>
      <c r="N11947" s="148"/>
      <c r="O11947" s="106"/>
      <c r="P11947" s="43"/>
      <c r="Q11947" s="205"/>
      <c r="R11947" s="84"/>
      <c r="S11947" s="31"/>
      <c r="T11947" s="31"/>
      <c r="U11947" s="169"/>
      <c r="V11947" s="150"/>
      <c r="W11947" s="141" t="str" cm="1">
        <f t="array" ref="W11947">IF(SUM(LEN(B11947:V11947))=0,"",IF(OR(OR(ISBLANK(F11947),SUM(LEN(C11947),LEN(D11947))=0),AND(NOT(E11947="Unknown"),ISBLANK(J11947)),AND(NOT(O11947="Unknown"),ISBLANK(R11947))),"Missing Information", INDEX(Table15[Entire Service Line Classification], MATCH(SUMIFS(Table15[Unique ID],Table15[System-Owned Portion],E11947,Table15[If Material Anything Other than "Lead" in Column E,Was Material Ever Previously Lead?],G11947,Table15[Customer-Owned Portion],O11947),Table15[Unique ID],0),0)))</f>
        <v/>
      </c>
    </row>
    <row r="11948" spans="2:23" x14ac:dyDescent="0.25">
      <c r="B11948" s="146"/>
      <c r="C11948" s="31"/>
      <c r="D11948" s="31"/>
      <c r="E11948" s="44"/>
      <c r="F11948" s="43"/>
      <c r="G11948" s="84"/>
      <c r="H11948" s="31"/>
      <c r="I11948" s="205"/>
      <c r="J11948" s="84"/>
      <c r="K11948" s="31"/>
      <c r="L11948" s="31"/>
      <c r="M11948" s="169"/>
      <c r="N11948" s="148"/>
      <c r="O11948" s="106"/>
      <c r="P11948" s="43"/>
      <c r="Q11948" s="205"/>
      <c r="R11948" s="84"/>
      <c r="S11948" s="31"/>
      <c r="T11948" s="31"/>
      <c r="U11948" s="169"/>
      <c r="V11948" s="150"/>
      <c r="W11948" s="141" t="str" cm="1">
        <f t="array" ref="W11948">IF(SUM(LEN(B11948:V11948))=0,"",IF(OR(OR(ISBLANK(F11948),SUM(LEN(C11948),LEN(D11948))=0),AND(NOT(E11948="Unknown"),ISBLANK(J11948)),AND(NOT(O11948="Unknown"),ISBLANK(R11948))),"Missing Information", INDEX(Table15[Entire Service Line Classification], MATCH(SUMIFS(Table15[Unique ID],Table15[System-Owned Portion],E11948,Table15[If Material Anything Other than "Lead" in Column E,Was Material Ever Previously Lead?],G11948,Table15[Customer-Owned Portion],O11948),Table15[Unique ID],0),0)))</f>
        <v/>
      </c>
    </row>
    <row r="11949" spans="2:23" x14ac:dyDescent="0.25">
      <c r="B11949" s="146"/>
      <c r="C11949" s="31"/>
      <c r="D11949" s="31"/>
      <c r="E11949" s="44"/>
      <c r="F11949" s="43"/>
      <c r="G11949" s="84"/>
      <c r="H11949" s="31"/>
      <c r="I11949" s="205"/>
      <c r="J11949" s="84"/>
      <c r="K11949" s="31"/>
      <c r="L11949" s="31"/>
      <c r="M11949" s="169"/>
      <c r="N11949" s="148"/>
      <c r="O11949" s="106"/>
      <c r="P11949" s="43"/>
      <c r="Q11949" s="205"/>
      <c r="R11949" s="84"/>
      <c r="S11949" s="31"/>
      <c r="T11949" s="31"/>
      <c r="U11949" s="169"/>
      <c r="V11949" s="150"/>
      <c r="W11949" s="141" t="str" cm="1">
        <f t="array" ref="W11949">IF(SUM(LEN(B11949:V11949))=0,"",IF(OR(OR(ISBLANK(F11949),SUM(LEN(C11949),LEN(D11949))=0),AND(NOT(E11949="Unknown"),ISBLANK(J11949)),AND(NOT(O11949="Unknown"),ISBLANK(R11949))),"Missing Information", INDEX(Table15[Entire Service Line Classification], MATCH(SUMIFS(Table15[Unique ID],Table15[System-Owned Portion],E11949,Table15[If Material Anything Other than "Lead" in Column E,Was Material Ever Previously Lead?],G11949,Table15[Customer-Owned Portion],O11949),Table15[Unique ID],0),0)))</f>
        <v/>
      </c>
    </row>
    <row r="11950" spans="2:23" x14ac:dyDescent="0.25">
      <c r="B11950" s="146"/>
      <c r="C11950" s="31"/>
      <c r="D11950" s="31"/>
      <c r="E11950" s="44"/>
      <c r="F11950" s="43"/>
      <c r="G11950" s="84"/>
      <c r="H11950" s="31"/>
      <c r="I11950" s="205"/>
      <c r="J11950" s="84"/>
      <c r="K11950" s="31"/>
      <c r="L11950" s="31"/>
      <c r="M11950" s="169"/>
      <c r="N11950" s="148"/>
      <c r="O11950" s="106"/>
      <c r="P11950" s="43"/>
      <c r="Q11950" s="205"/>
      <c r="R11950" s="84"/>
      <c r="S11950" s="31"/>
      <c r="T11950" s="31"/>
      <c r="U11950" s="169"/>
      <c r="V11950" s="150"/>
      <c r="W11950" s="141" t="str" cm="1">
        <f t="array" ref="W11950">IF(SUM(LEN(B11950:V11950))=0,"",IF(OR(OR(ISBLANK(F11950),SUM(LEN(C11950),LEN(D11950))=0),AND(NOT(E11950="Unknown"),ISBLANK(J11950)),AND(NOT(O11950="Unknown"),ISBLANK(R11950))),"Missing Information", INDEX(Table15[Entire Service Line Classification], MATCH(SUMIFS(Table15[Unique ID],Table15[System-Owned Portion],E11950,Table15[If Material Anything Other than "Lead" in Column E,Was Material Ever Previously Lead?],G11950,Table15[Customer-Owned Portion],O11950),Table15[Unique ID],0),0)))</f>
        <v/>
      </c>
    </row>
    <row r="11951" spans="2:23" x14ac:dyDescent="0.25">
      <c r="B11951" s="146"/>
      <c r="C11951" s="31"/>
      <c r="D11951" s="31"/>
      <c r="E11951" s="44"/>
      <c r="F11951" s="43"/>
      <c r="G11951" s="84"/>
      <c r="H11951" s="31"/>
      <c r="I11951" s="205"/>
      <c r="J11951" s="84"/>
      <c r="K11951" s="31"/>
      <c r="L11951" s="31"/>
      <c r="M11951" s="169"/>
      <c r="N11951" s="148"/>
      <c r="O11951" s="106"/>
      <c r="P11951" s="43"/>
      <c r="Q11951" s="205"/>
      <c r="R11951" s="84"/>
      <c r="S11951" s="31"/>
      <c r="T11951" s="31"/>
      <c r="U11951" s="169"/>
      <c r="V11951" s="150"/>
      <c r="W11951" s="141" t="str" cm="1">
        <f t="array" ref="W11951">IF(SUM(LEN(B11951:V11951))=0,"",IF(OR(OR(ISBLANK(F11951),SUM(LEN(C11951),LEN(D11951))=0),AND(NOT(E11951="Unknown"),ISBLANK(J11951)),AND(NOT(O11951="Unknown"),ISBLANK(R11951))),"Missing Information", INDEX(Table15[Entire Service Line Classification], MATCH(SUMIFS(Table15[Unique ID],Table15[System-Owned Portion],E11951,Table15[If Material Anything Other than "Lead" in Column E,Was Material Ever Previously Lead?],G11951,Table15[Customer-Owned Portion],O11951),Table15[Unique ID],0),0)))</f>
        <v/>
      </c>
    </row>
    <row r="11952" spans="2:23" x14ac:dyDescent="0.25">
      <c r="B11952" s="146"/>
      <c r="C11952" s="31"/>
      <c r="D11952" s="31"/>
      <c r="E11952" s="44"/>
      <c r="F11952" s="43"/>
      <c r="G11952" s="84"/>
      <c r="H11952" s="31"/>
      <c r="I11952" s="205"/>
      <c r="J11952" s="84"/>
      <c r="K11952" s="31"/>
      <c r="L11952" s="31"/>
      <c r="M11952" s="169"/>
      <c r="N11952" s="148"/>
      <c r="O11952" s="106"/>
      <c r="P11952" s="43"/>
      <c r="Q11952" s="205"/>
      <c r="R11952" s="84"/>
      <c r="S11952" s="31"/>
      <c r="T11952" s="31"/>
      <c r="U11952" s="169"/>
      <c r="V11952" s="150"/>
      <c r="W11952" s="141" t="str" cm="1">
        <f t="array" ref="W11952">IF(SUM(LEN(B11952:V11952))=0,"",IF(OR(OR(ISBLANK(F11952),SUM(LEN(C11952),LEN(D11952))=0),AND(NOT(E11952="Unknown"),ISBLANK(J11952)),AND(NOT(O11952="Unknown"),ISBLANK(R11952))),"Missing Information", INDEX(Table15[Entire Service Line Classification], MATCH(SUMIFS(Table15[Unique ID],Table15[System-Owned Portion],E11952,Table15[If Material Anything Other than "Lead" in Column E,Was Material Ever Previously Lead?],G11952,Table15[Customer-Owned Portion],O11952),Table15[Unique ID],0),0)))</f>
        <v/>
      </c>
    </row>
    <row r="11953" spans="2:23" x14ac:dyDescent="0.25">
      <c r="B11953" s="146"/>
      <c r="C11953" s="31"/>
      <c r="D11953" s="31"/>
      <c r="E11953" s="44"/>
      <c r="F11953" s="43"/>
      <c r="G11953" s="84"/>
      <c r="H11953" s="31"/>
      <c r="I11953" s="205"/>
      <c r="J11953" s="84"/>
      <c r="K11953" s="31"/>
      <c r="L11953" s="31"/>
      <c r="M11953" s="169"/>
      <c r="N11953" s="148"/>
      <c r="O11953" s="106"/>
      <c r="P11953" s="43"/>
      <c r="Q11953" s="205"/>
      <c r="R11953" s="84"/>
      <c r="S11953" s="31"/>
      <c r="T11953" s="31"/>
      <c r="U11953" s="169"/>
      <c r="V11953" s="150"/>
      <c r="W11953" s="141" t="str" cm="1">
        <f t="array" ref="W11953">IF(SUM(LEN(B11953:V11953))=0,"",IF(OR(OR(ISBLANK(F11953),SUM(LEN(C11953),LEN(D11953))=0),AND(NOT(E11953="Unknown"),ISBLANK(J11953)),AND(NOT(O11953="Unknown"),ISBLANK(R11953))),"Missing Information", INDEX(Table15[Entire Service Line Classification], MATCH(SUMIFS(Table15[Unique ID],Table15[System-Owned Portion],E11953,Table15[If Material Anything Other than "Lead" in Column E,Was Material Ever Previously Lead?],G11953,Table15[Customer-Owned Portion],O11953),Table15[Unique ID],0),0)))</f>
        <v/>
      </c>
    </row>
    <row r="11954" spans="2:23" x14ac:dyDescent="0.25">
      <c r="B11954" s="146"/>
      <c r="C11954" s="31"/>
      <c r="D11954" s="31"/>
      <c r="E11954" s="44"/>
      <c r="F11954" s="43"/>
      <c r="G11954" s="84"/>
      <c r="H11954" s="31"/>
      <c r="I11954" s="205"/>
      <c r="J11954" s="84"/>
      <c r="K11954" s="31"/>
      <c r="L11954" s="31"/>
      <c r="M11954" s="169"/>
      <c r="N11954" s="148"/>
      <c r="O11954" s="106"/>
      <c r="P11954" s="43"/>
      <c r="Q11954" s="205"/>
      <c r="R11954" s="84"/>
      <c r="S11954" s="31"/>
      <c r="T11954" s="31"/>
      <c r="U11954" s="169"/>
      <c r="V11954" s="150"/>
      <c r="W11954" s="141" t="str" cm="1">
        <f t="array" ref="W11954">IF(SUM(LEN(B11954:V11954))=0,"",IF(OR(OR(ISBLANK(F11954),SUM(LEN(C11954),LEN(D11954))=0),AND(NOT(E11954="Unknown"),ISBLANK(J11954)),AND(NOT(O11954="Unknown"),ISBLANK(R11954))),"Missing Information", INDEX(Table15[Entire Service Line Classification], MATCH(SUMIFS(Table15[Unique ID],Table15[System-Owned Portion],E11954,Table15[If Material Anything Other than "Lead" in Column E,Was Material Ever Previously Lead?],G11954,Table15[Customer-Owned Portion],O11954),Table15[Unique ID],0),0)))</f>
        <v/>
      </c>
    </row>
    <row r="11955" spans="2:23" x14ac:dyDescent="0.25">
      <c r="B11955" s="146"/>
      <c r="C11955" s="31"/>
      <c r="D11955" s="31"/>
      <c r="E11955" s="44"/>
      <c r="F11955" s="43"/>
      <c r="G11955" s="84"/>
      <c r="H11955" s="31"/>
      <c r="I11955" s="205"/>
      <c r="J11955" s="84"/>
      <c r="K11955" s="31"/>
      <c r="L11955" s="31"/>
      <c r="M11955" s="169"/>
      <c r="N11955" s="148"/>
      <c r="O11955" s="106"/>
      <c r="P11955" s="43"/>
      <c r="Q11955" s="205"/>
      <c r="R11955" s="84"/>
      <c r="S11955" s="31"/>
      <c r="T11955" s="31"/>
      <c r="U11955" s="169"/>
      <c r="V11955" s="150"/>
      <c r="W11955" s="141" t="str" cm="1">
        <f t="array" ref="W11955">IF(SUM(LEN(B11955:V11955))=0,"",IF(OR(OR(ISBLANK(F11955),SUM(LEN(C11955),LEN(D11955))=0),AND(NOT(E11955="Unknown"),ISBLANK(J11955)),AND(NOT(O11955="Unknown"),ISBLANK(R11955))),"Missing Information", INDEX(Table15[Entire Service Line Classification], MATCH(SUMIFS(Table15[Unique ID],Table15[System-Owned Portion],E11955,Table15[If Material Anything Other than "Lead" in Column E,Was Material Ever Previously Lead?],G11955,Table15[Customer-Owned Portion],O11955),Table15[Unique ID],0),0)))</f>
        <v/>
      </c>
    </row>
    <row r="11956" spans="2:23" x14ac:dyDescent="0.25">
      <c r="B11956" s="146"/>
      <c r="C11956" s="31"/>
      <c r="D11956" s="31"/>
      <c r="E11956" s="44"/>
      <c r="F11956" s="43"/>
      <c r="G11956" s="84"/>
      <c r="H11956" s="31"/>
      <c r="I11956" s="205"/>
      <c r="J11956" s="84"/>
      <c r="K11956" s="31"/>
      <c r="L11956" s="31"/>
      <c r="M11956" s="169"/>
      <c r="N11956" s="148"/>
      <c r="O11956" s="106"/>
      <c r="P11956" s="43"/>
      <c r="Q11956" s="205"/>
      <c r="R11956" s="84"/>
      <c r="S11956" s="31"/>
      <c r="T11956" s="31"/>
      <c r="U11956" s="169"/>
      <c r="V11956" s="150"/>
      <c r="W11956" s="141" t="str" cm="1">
        <f t="array" ref="W11956">IF(SUM(LEN(B11956:V11956))=0,"",IF(OR(OR(ISBLANK(F11956),SUM(LEN(C11956),LEN(D11956))=0),AND(NOT(E11956="Unknown"),ISBLANK(J11956)),AND(NOT(O11956="Unknown"),ISBLANK(R11956))),"Missing Information", INDEX(Table15[Entire Service Line Classification], MATCH(SUMIFS(Table15[Unique ID],Table15[System-Owned Portion],E11956,Table15[If Material Anything Other than "Lead" in Column E,Was Material Ever Previously Lead?],G11956,Table15[Customer-Owned Portion],O11956),Table15[Unique ID],0),0)))</f>
        <v/>
      </c>
    </row>
    <row r="11957" spans="2:23" x14ac:dyDescent="0.25">
      <c r="B11957" s="146"/>
      <c r="C11957" s="31"/>
      <c r="D11957" s="31"/>
      <c r="E11957" s="44"/>
      <c r="F11957" s="43"/>
      <c r="G11957" s="84"/>
      <c r="H11957" s="31"/>
      <c r="I11957" s="205"/>
      <c r="J11957" s="84"/>
      <c r="K11957" s="31"/>
      <c r="L11957" s="31"/>
      <c r="M11957" s="169"/>
      <c r="N11957" s="148"/>
      <c r="O11957" s="106"/>
      <c r="P11957" s="43"/>
      <c r="Q11957" s="205"/>
      <c r="R11957" s="84"/>
      <c r="S11957" s="31"/>
      <c r="T11957" s="31"/>
      <c r="U11957" s="169"/>
      <c r="V11957" s="150"/>
      <c r="W11957" s="141" t="str" cm="1">
        <f t="array" ref="W11957">IF(SUM(LEN(B11957:V11957))=0,"",IF(OR(OR(ISBLANK(F11957),SUM(LEN(C11957),LEN(D11957))=0),AND(NOT(E11957="Unknown"),ISBLANK(J11957)),AND(NOT(O11957="Unknown"),ISBLANK(R11957))),"Missing Information", INDEX(Table15[Entire Service Line Classification], MATCH(SUMIFS(Table15[Unique ID],Table15[System-Owned Portion],E11957,Table15[If Material Anything Other than "Lead" in Column E,Was Material Ever Previously Lead?],G11957,Table15[Customer-Owned Portion],O11957),Table15[Unique ID],0),0)))</f>
        <v/>
      </c>
    </row>
    <row r="11958" spans="2:23" x14ac:dyDescent="0.25">
      <c r="B11958" s="146"/>
      <c r="C11958" s="31"/>
      <c r="D11958" s="31"/>
      <c r="E11958" s="44"/>
      <c r="F11958" s="43"/>
      <c r="G11958" s="84"/>
      <c r="H11958" s="31"/>
      <c r="I11958" s="205"/>
      <c r="J11958" s="84"/>
      <c r="K11958" s="31"/>
      <c r="L11958" s="31"/>
      <c r="M11958" s="169"/>
      <c r="N11958" s="148"/>
      <c r="O11958" s="106"/>
      <c r="P11958" s="43"/>
      <c r="Q11958" s="205"/>
      <c r="R11958" s="84"/>
      <c r="S11958" s="31"/>
      <c r="T11958" s="31"/>
      <c r="U11958" s="169"/>
      <c r="V11958" s="150"/>
      <c r="W11958" s="141" t="str" cm="1">
        <f t="array" ref="W11958">IF(SUM(LEN(B11958:V11958))=0,"",IF(OR(OR(ISBLANK(F11958),SUM(LEN(C11958),LEN(D11958))=0),AND(NOT(E11958="Unknown"),ISBLANK(J11958)),AND(NOT(O11958="Unknown"),ISBLANK(R11958))),"Missing Information", INDEX(Table15[Entire Service Line Classification], MATCH(SUMIFS(Table15[Unique ID],Table15[System-Owned Portion],E11958,Table15[If Material Anything Other than "Lead" in Column E,Was Material Ever Previously Lead?],G11958,Table15[Customer-Owned Portion],O11958),Table15[Unique ID],0),0)))</f>
        <v/>
      </c>
    </row>
    <row r="11959" spans="2:23" x14ac:dyDescent="0.25">
      <c r="B11959" s="146"/>
      <c r="C11959" s="31"/>
      <c r="D11959" s="31"/>
      <c r="E11959" s="44"/>
      <c r="F11959" s="43"/>
      <c r="G11959" s="84"/>
      <c r="H11959" s="31"/>
      <c r="I11959" s="205"/>
      <c r="J11959" s="84"/>
      <c r="K11959" s="31"/>
      <c r="L11959" s="31"/>
      <c r="M11959" s="169"/>
      <c r="N11959" s="148"/>
      <c r="O11959" s="106"/>
      <c r="P11959" s="43"/>
      <c r="Q11959" s="205"/>
      <c r="R11959" s="84"/>
      <c r="S11959" s="31"/>
      <c r="T11959" s="31"/>
      <c r="U11959" s="169"/>
      <c r="V11959" s="150"/>
      <c r="W11959" s="141" t="str" cm="1">
        <f t="array" ref="W11959">IF(SUM(LEN(B11959:V11959))=0,"",IF(OR(OR(ISBLANK(F11959),SUM(LEN(C11959),LEN(D11959))=0),AND(NOT(E11959="Unknown"),ISBLANK(J11959)),AND(NOT(O11959="Unknown"),ISBLANK(R11959))),"Missing Information", INDEX(Table15[Entire Service Line Classification], MATCH(SUMIFS(Table15[Unique ID],Table15[System-Owned Portion],E11959,Table15[If Material Anything Other than "Lead" in Column E,Was Material Ever Previously Lead?],G11959,Table15[Customer-Owned Portion],O11959),Table15[Unique ID],0),0)))</f>
        <v/>
      </c>
    </row>
    <row r="11960" spans="2:23" x14ac:dyDescent="0.25">
      <c r="B11960" s="146"/>
      <c r="C11960" s="31"/>
      <c r="D11960" s="31"/>
      <c r="E11960" s="44"/>
      <c r="F11960" s="43"/>
      <c r="G11960" s="84"/>
      <c r="H11960" s="31"/>
      <c r="I11960" s="205"/>
      <c r="J11960" s="84"/>
      <c r="K11960" s="31"/>
      <c r="L11960" s="31"/>
      <c r="M11960" s="169"/>
      <c r="N11960" s="148"/>
      <c r="O11960" s="106"/>
      <c r="P11960" s="43"/>
      <c r="Q11960" s="205"/>
      <c r="R11960" s="84"/>
      <c r="S11960" s="31"/>
      <c r="T11960" s="31"/>
      <c r="U11960" s="169"/>
      <c r="V11960" s="150"/>
      <c r="W11960" s="141" t="str" cm="1">
        <f t="array" ref="W11960">IF(SUM(LEN(B11960:V11960))=0,"",IF(OR(OR(ISBLANK(F11960),SUM(LEN(C11960),LEN(D11960))=0),AND(NOT(E11960="Unknown"),ISBLANK(J11960)),AND(NOT(O11960="Unknown"),ISBLANK(R11960))),"Missing Information", INDEX(Table15[Entire Service Line Classification], MATCH(SUMIFS(Table15[Unique ID],Table15[System-Owned Portion],E11960,Table15[If Material Anything Other than "Lead" in Column E,Was Material Ever Previously Lead?],G11960,Table15[Customer-Owned Portion],O11960),Table15[Unique ID],0),0)))</f>
        <v/>
      </c>
    </row>
    <row r="11961" spans="2:23" x14ac:dyDescent="0.25">
      <c r="B11961" s="146"/>
      <c r="C11961" s="31"/>
      <c r="D11961" s="31"/>
      <c r="E11961" s="44"/>
      <c r="F11961" s="43"/>
      <c r="G11961" s="84"/>
      <c r="H11961" s="31"/>
      <c r="I11961" s="205"/>
      <c r="J11961" s="84"/>
      <c r="K11961" s="31"/>
      <c r="L11961" s="31"/>
      <c r="M11961" s="169"/>
      <c r="N11961" s="148"/>
      <c r="O11961" s="106"/>
      <c r="P11961" s="43"/>
      <c r="Q11961" s="205"/>
      <c r="R11961" s="84"/>
      <c r="S11961" s="31"/>
      <c r="T11961" s="31"/>
      <c r="U11961" s="169"/>
      <c r="V11961" s="150"/>
      <c r="W11961" s="141" t="str" cm="1">
        <f t="array" ref="W11961">IF(SUM(LEN(B11961:V11961))=0,"",IF(OR(OR(ISBLANK(F11961),SUM(LEN(C11961),LEN(D11961))=0),AND(NOT(E11961="Unknown"),ISBLANK(J11961)),AND(NOT(O11961="Unknown"),ISBLANK(R11961))),"Missing Information", INDEX(Table15[Entire Service Line Classification], MATCH(SUMIFS(Table15[Unique ID],Table15[System-Owned Portion],E11961,Table15[If Material Anything Other than "Lead" in Column E,Was Material Ever Previously Lead?],G11961,Table15[Customer-Owned Portion],O11961),Table15[Unique ID],0),0)))</f>
        <v/>
      </c>
    </row>
    <row r="11962" spans="2:23" x14ac:dyDescent="0.25">
      <c r="B11962" s="146"/>
      <c r="C11962" s="31"/>
      <c r="D11962" s="31"/>
      <c r="E11962" s="44"/>
      <c r="F11962" s="43"/>
      <c r="G11962" s="84"/>
      <c r="H11962" s="31"/>
      <c r="I11962" s="205"/>
      <c r="J11962" s="84"/>
      <c r="K11962" s="31"/>
      <c r="L11962" s="31"/>
      <c r="M11962" s="169"/>
      <c r="N11962" s="148"/>
      <c r="O11962" s="106"/>
      <c r="P11962" s="43"/>
      <c r="Q11962" s="205"/>
      <c r="R11962" s="84"/>
      <c r="S11962" s="31"/>
      <c r="T11962" s="31"/>
      <c r="U11962" s="169"/>
      <c r="V11962" s="150"/>
      <c r="W11962" s="141" t="str" cm="1">
        <f t="array" ref="W11962">IF(SUM(LEN(B11962:V11962))=0,"",IF(OR(OR(ISBLANK(F11962),SUM(LEN(C11962),LEN(D11962))=0),AND(NOT(E11962="Unknown"),ISBLANK(J11962)),AND(NOT(O11962="Unknown"),ISBLANK(R11962))),"Missing Information", INDEX(Table15[Entire Service Line Classification], MATCH(SUMIFS(Table15[Unique ID],Table15[System-Owned Portion],E11962,Table15[If Material Anything Other than "Lead" in Column E,Was Material Ever Previously Lead?],G11962,Table15[Customer-Owned Portion],O11962),Table15[Unique ID],0),0)))</f>
        <v/>
      </c>
    </row>
    <row r="11963" spans="2:23" x14ac:dyDescent="0.25">
      <c r="B11963" s="146"/>
      <c r="C11963" s="31"/>
      <c r="D11963" s="31"/>
      <c r="E11963" s="44"/>
      <c r="F11963" s="43"/>
      <c r="G11963" s="84"/>
      <c r="H11963" s="31"/>
      <c r="I11963" s="205"/>
      <c r="J11963" s="84"/>
      <c r="K11963" s="31"/>
      <c r="L11963" s="31"/>
      <c r="M11963" s="169"/>
      <c r="N11963" s="148"/>
      <c r="O11963" s="106"/>
      <c r="P11963" s="43"/>
      <c r="Q11963" s="205"/>
      <c r="R11963" s="84"/>
      <c r="S11963" s="31"/>
      <c r="T11963" s="31"/>
      <c r="U11963" s="169"/>
      <c r="V11963" s="150"/>
      <c r="W11963" s="141" t="str" cm="1">
        <f t="array" ref="W11963">IF(SUM(LEN(B11963:V11963))=0,"",IF(OR(OR(ISBLANK(F11963),SUM(LEN(C11963),LEN(D11963))=0),AND(NOT(E11963="Unknown"),ISBLANK(J11963)),AND(NOT(O11963="Unknown"),ISBLANK(R11963))),"Missing Information", INDEX(Table15[Entire Service Line Classification], MATCH(SUMIFS(Table15[Unique ID],Table15[System-Owned Portion],E11963,Table15[If Material Anything Other than "Lead" in Column E,Was Material Ever Previously Lead?],G11963,Table15[Customer-Owned Portion],O11963),Table15[Unique ID],0),0)))</f>
        <v/>
      </c>
    </row>
    <row r="11964" spans="2:23" x14ac:dyDescent="0.25">
      <c r="B11964" s="146"/>
      <c r="C11964" s="31"/>
      <c r="D11964" s="31"/>
      <c r="E11964" s="44"/>
      <c r="F11964" s="43"/>
      <c r="G11964" s="84"/>
      <c r="H11964" s="31"/>
      <c r="I11964" s="205"/>
      <c r="J11964" s="84"/>
      <c r="K11964" s="31"/>
      <c r="L11964" s="31"/>
      <c r="M11964" s="169"/>
      <c r="N11964" s="148"/>
      <c r="O11964" s="106"/>
      <c r="P11964" s="43"/>
      <c r="Q11964" s="205"/>
      <c r="R11964" s="84"/>
      <c r="S11964" s="31"/>
      <c r="T11964" s="31"/>
      <c r="U11964" s="169"/>
      <c r="V11964" s="150"/>
      <c r="W11964" s="141" t="str" cm="1">
        <f t="array" ref="W11964">IF(SUM(LEN(B11964:V11964))=0,"",IF(OR(OR(ISBLANK(F11964),SUM(LEN(C11964),LEN(D11964))=0),AND(NOT(E11964="Unknown"),ISBLANK(J11964)),AND(NOT(O11964="Unknown"),ISBLANK(R11964))),"Missing Information", INDEX(Table15[Entire Service Line Classification], MATCH(SUMIFS(Table15[Unique ID],Table15[System-Owned Portion],E11964,Table15[If Material Anything Other than "Lead" in Column E,Was Material Ever Previously Lead?],G11964,Table15[Customer-Owned Portion],O11964),Table15[Unique ID],0),0)))</f>
        <v/>
      </c>
    </row>
    <row r="11965" spans="2:23" x14ac:dyDescent="0.25">
      <c r="B11965" s="146"/>
      <c r="C11965" s="31"/>
      <c r="D11965" s="31"/>
      <c r="E11965" s="44"/>
      <c r="F11965" s="43"/>
      <c r="G11965" s="84"/>
      <c r="H11965" s="31"/>
      <c r="I11965" s="205"/>
      <c r="J11965" s="84"/>
      <c r="K11965" s="31"/>
      <c r="L11965" s="31"/>
      <c r="M11965" s="169"/>
      <c r="N11965" s="148"/>
      <c r="O11965" s="106"/>
      <c r="P11965" s="43"/>
      <c r="Q11965" s="205"/>
      <c r="R11965" s="84"/>
      <c r="S11965" s="31"/>
      <c r="T11965" s="31"/>
      <c r="U11965" s="169"/>
      <c r="V11965" s="150"/>
      <c r="W11965" s="141" t="str" cm="1">
        <f t="array" ref="W11965">IF(SUM(LEN(B11965:V11965))=0,"",IF(OR(OR(ISBLANK(F11965),SUM(LEN(C11965),LEN(D11965))=0),AND(NOT(E11965="Unknown"),ISBLANK(J11965)),AND(NOT(O11965="Unknown"),ISBLANK(R11965))),"Missing Information", INDEX(Table15[Entire Service Line Classification], MATCH(SUMIFS(Table15[Unique ID],Table15[System-Owned Portion],E11965,Table15[If Material Anything Other than "Lead" in Column E,Was Material Ever Previously Lead?],G11965,Table15[Customer-Owned Portion],O11965),Table15[Unique ID],0),0)))</f>
        <v/>
      </c>
    </row>
    <row r="11966" spans="2:23" x14ac:dyDescent="0.25">
      <c r="B11966" s="146"/>
      <c r="C11966" s="31"/>
      <c r="D11966" s="31"/>
      <c r="E11966" s="44"/>
      <c r="F11966" s="43"/>
      <c r="G11966" s="84"/>
      <c r="H11966" s="31"/>
      <c r="I11966" s="205"/>
      <c r="J11966" s="84"/>
      <c r="K11966" s="31"/>
      <c r="L11966" s="31"/>
      <c r="M11966" s="169"/>
      <c r="N11966" s="148"/>
      <c r="O11966" s="106"/>
      <c r="P11966" s="43"/>
      <c r="Q11966" s="205"/>
      <c r="R11966" s="84"/>
      <c r="S11966" s="31"/>
      <c r="T11966" s="31"/>
      <c r="U11966" s="169"/>
      <c r="V11966" s="150"/>
      <c r="W11966" s="141" t="str" cm="1">
        <f t="array" ref="W11966">IF(SUM(LEN(B11966:V11966))=0,"",IF(OR(OR(ISBLANK(F11966),SUM(LEN(C11966),LEN(D11966))=0),AND(NOT(E11966="Unknown"),ISBLANK(J11966)),AND(NOT(O11966="Unknown"),ISBLANK(R11966))),"Missing Information", INDEX(Table15[Entire Service Line Classification], MATCH(SUMIFS(Table15[Unique ID],Table15[System-Owned Portion],E11966,Table15[If Material Anything Other than "Lead" in Column E,Was Material Ever Previously Lead?],G11966,Table15[Customer-Owned Portion],O11966),Table15[Unique ID],0),0)))</f>
        <v/>
      </c>
    </row>
    <row r="11967" spans="2:23" x14ac:dyDescent="0.25">
      <c r="B11967" s="146"/>
      <c r="C11967" s="31"/>
      <c r="D11967" s="31"/>
      <c r="E11967" s="44"/>
      <c r="F11967" s="43"/>
      <c r="G11967" s="84"/>
      <c r="H11967" s="31"/>
      <c r="I11967" s="205"/>
      <c r="J11967" s="84"/>
      <c r="K11967" s="31"/>
      <c r="L11967" s="31"/>
      <c r="M11967" s="169"/>
      <c r="N11967" s="148"/>
      <c r="O11967" s="106"/>
      <c r="P11967" s="43"/>
      <c r="Q11967" s="205"/>
      <c r="R11967" s="84"/>
      <c r="S11967" s="31"/>
      <c r="T11967" s="31"/>
      <c r="U11967" s="169"/>
      <c r="V11967" s="150"/>
      <c r="W11967" s="141" t="str" cm="1">
        <f t="array" ref="W11967">IF(SUM(LEN(B11967:V11967))=0,"",IF(OR(OR(ISBLANK(F11967),SUM(LEN(C11967),LEN(D11967))=0),AND(NOT(E11967="Unknown"),ISBLANK(J11967)),AND(NOT(O11967="Unknown"),ISBLANK(R11967))),"Missing Information", INDEX(Table15[Entire Service Line Classification], MATCH(SUMIFS(Table15[Unique ID],Table15[System-Owned Portion],E11967,Table15[If Material Anything Other than "Lead" in Column E,Was Material Ever Previously Lead?],G11967,Table15[Customer-Owned Portion],O11967),Table15[Unique ID],0),0)))</f>
        <v/>
      </c>
    </row>
    <row r="11968" spans="2:23" x14ac:dyDescent="0.25">
      <c r="B11968" s="146"/>
      <c r="C11968" s="31"/>
      <c r="D11968" s="31"/>
      <c r="E11968" s="44"/>
      <c r="F11968" s="43"/>
      <c r="G11968" s="84"/>
      <c r="H11968" s="31"/>
      <c r="I11968" s="205"/>
      <c r="J11968" s="84"/>
      <c r="K11968" s="31"/>
      <c r="L11968" s="31"/>
      <c r="M11968" s="169"/>
      <c r="N11968" s="148"/>
      <c r="O11968" s="106"/>
      <c r="P11968" s="43"/>
      <c r="Q11968" s="205"/>
      <c r="R11968" s="84"/>
      <c r="S11968" s="31"/>
      <c r="T11968" s="31"/>
      <c r="U11968" s="169"/>
      <c r="V11968" s="150"/>
      <c r="W11968" s="141" t="str" cm="1">
        <f t="array" ref="W11968">IF(SUM(LEN(B11968:V11968))=0,"",IF(OR(OR(ISBLANK(F11968),SUM(LEN(C11968),LEN(D11968))=0),AND(NOT(E11968="Unknown"),ISBLANK(J11968)),AND(NOT(O11968="Unknown"),ISBLANK(R11968))),"Missing Information", INDEX(Table15[Entire Service Line Classification], MATCH(SUMIFS(Table15[Unique ID],Table15[System-Owned Portion],E11968,Table15[If Material Anything Other than "Lead" in Column E,Was Material Ever Previously Lead?],G11968,Table15[Customer-Owned Portion],O11968),Table15[Unique ID],0),0)))</f>
        <v/>
      </c>
    </row>
    <row r="11969" spans="2:23" x14ac:dyDescent="0.25">
      <c r="B11969" s="146"/>
      <c r="C11969" s="31"/>
      <c r="D11969" s="31"/>
      <c r="E11969" s="44"/>
      <c r="F11969" s="43"/>
      <c r="G11969" s="84"/>
      <c r="H11969" s="31"/>
      <c r="I11969" s="205"/>
      <c r="J11969" s="84"/>
      <c r="K11969" s="31"/>
      <c r="L11969" s="31"/>
      <c r="M11969" s="169"/>
      <c r="N11969" s="148"/>
      <c r="O11969" s="106"/>
      <c r="P11969" s="43"/>
      <c r="Q11969" s="205"/>
      <c r="R11969" s="84"/>
      <c r="S11969" s="31"/>
      <c r="T11969" s="31"/>
      <c r="U11969" s="169"/>
      <c r="V11969" s="150"/>
      <c r="W11969" s="141" t="str" cm="1">
        <f t="array" ref="W11969">IF(SUM(LEN(B11969:V11969))=0,"",IF(OR(OR(ISBLANK(F11969),SUM(LEN(C11969),LEN(D11969))=0),AND(NOT(E11969="Unknown"),ISBLANK(J11969)),AND(NOT(O11969="Unknown"),ISBLANK(R11969))),"Missing Information", INDEX(Table15[Entire Service Line Classification], MATCH(SUMIFS(Table15[Unique ID],Table15[System-Owned Portion],E11969,Table15[If Material Anything Other than "Lead" in Column E,Was Material Ever Previously Lead?],G11969,Table15[Customer-Owned Portion],O11969),Table15[Unique ID],0),0)))</f>
        <v/>
      </c>
    </row>
    <row r="11970" spans="2:23" x14ac:dyDescent="0.25">
      <c r="B11970" s="146"/>
      <c r="C11970" s="31"/>
      <c r="D11970" s="31"/>
      <c r="E11970" s="44"/>
      <c r="F11970" s="43"/>
      <c r="G11970" s="84"/>
      <c r="H11970" s="31"/>
      <c r="I11970" s="205"/>
      <c r="J11970" s="84"/>
      <c r="K11970" s="31"/>
      <c r="L11970" s="31"/>
      <c r="M11970" s="169"/>
      <c r="N11970" s="148"/>
      <c r="O11970" s="106"/>
      <c r="P11970" s="43"/>
      <c r="Q11970" s="205"/>
      <c r="R11970" s="84"/>
      <c r="S11970" s="31"/>
      <c r="T11970" s="31"/>
      <c r="U11970" s="169"/>
      <c r="V11970" s="150"/>
      <c r="W11970" s="141" t="str" cm="1">
        <f t="array" ref="W11970">IF(SUM(LEN(B11970:V11970))=0,"",IF(OR(OR(ISBLANK(F11970),SUM(LEN(C11970),LEN(D11970))=0),AND(NOT(E11970="Unknown"),ISBLANK(J11970)),AND(NOT(O11970="Unknown"),ISBLANK(R11970))),"Missing Information", INDEX(Table15[Entire Service Line Classification], MATCH(SUMIFS(Table15[Unique ID],Table15[System-Owned Portion],E11970,Table15[If Material Anything Other than "Lead" in Column E,Was Material Ever Previously Lead?],G11970,Table15[Customer-Owned Portion],O11970),Table15[Unique ID],0),0)))</f>
        <v/>
      </c>
    </row>
    <row r="11971" spans="2:23" x14ac:dyDescent="0.25">
      <c r="B11971" s="146"/>
      <c r="C11971" s="31"/>
      <c r="D11971" s="31"/>
      <c r="E11971" s="44"/>
      <c r="F11971" s="43"/>
      <c r="G11971" s="84"/>
      <c r="H11971" s="31"/>
      <c r="I11971" s="205"/>
      <c r="J11971" s="84"/>
      <c r="K11971" s="31"/>
      <c r="L11971" s="31"/>
      <c r="M11971" s="169"/>
      <c r="N11971" s="148"/>
      <c r="O11971" s="106"/>
      <c r="P11971" s="43"/>
      <c r="Q11971" s="205"/>
      <c r="R11971" s="84"/>
      <c r="S11971" s="31"/>
      <c r="T11971" s="31"/>
      <c r="U11971" s="169"/>
      <c r="V11971" s="150"/>
      <c r="W11971" s="141" t="str" cm="1">
        <f t="array" ref="W11971">IF(SUM(LEN(B11971:V11971))=0,"",IF(OR(OR(ISBLANK(F11971),SUM(LEN(C11971),LEN(D11971))=0),AND(NOT(E11971="Unknown"),ISBLANK(J11971)),AND(NOT(O11971="Unknown"),ISBLANK(R11971))),"Missing Information", INDEX(Table15[Entire Service Line Classification], MATCH(SUMIFS(Table15[Unique ID],Table15[System-Owned Portion],E11971,Table15[If Material Anything Other than "Lead" in Column E,Was Material Ever Previously Lead?],G11971,Table15[Customer-Owned Portion],O11971),Table15[Unique ID],0),0)))</f>
        <v/>
      </c>
    </row>
    <row r="11972" spans="2:23" x14ac:dyDescent="0.25">
      <c r="B11972" s="146"/>
      <c r="C11972" s="31"/>
      <c r="D11972" s="31"/>
      <c r="E11972" s="44"/>
      <c r="F11972" s="43"/>
      <c r="G11972" s="84"/>
      <c r="H11972" s="31"/>
      <c r="I11972" s="205"/>
      <c r="J11972" s="84"/>
      <c r="K11972" s="31"/>
      <c r="L11972" s="31"/>
      <c r="M11972" s="169"/>
      <c r="N11972" s="148"/>
      <c r="O11972" s="106"/>
      <c r="P11972" s="43"/>
      <c r="Q11972" s="205"/>
      <c r="R11972" s="84"/>
      <c r="S11972" s="31"/>
      <c r="T11972" s="31"/>
      <c r="U11972" s="169"/>
      <c r="V11972" s="150"/>
      <c r="W11972" s="141" t="str" cm="1">
        <f t="array" ref="W11972">IF(SUM(LEN(B11972:V11972))=0,"",IF(OR(OR(ISBLANK(F11972),SUM(LEN(C11972),LEN(D11972))=0),AND(NOT(E11972="Unknown"),ISBLANK(J11972)),AND(NOT(O11972="Unknown"),ISBLANK(R11972))),"Missing Information", INDEX(Table15[Entire Service Line Classification], MATCH(SUMIFS(Table15[Unique ID],Table15[System-Owned Portion],E11972,Table15[If Material Anything Other than "Lead" in Column E,Was Material Ever Previously Lead?],G11972,Table15[Customer-Owned Portion],O11972),Table15[Unique ID],0),0)))</f>
        <v/>
      </c>
    </row>
    <row r="11973" spans="2:23" x14ac:dyDescent="0.25">
      <c r="B11973" s="146"/>
      <c r="C11973" s="31"/>
      <c r="D11973" s="31"/>
      <c r="E11973" s="44"/>
      <c r="F11973" s="43"/>
      <c r="G11973" s="84"/>
      <c r="H11973" s="31"/>
      <c r="I11973" s="205"/>
      <c r="J11973" s="84"/>
      <c r="K11973" s="31"/>
      <c r="L11973" s="31"/>
      <c r="M11973" s="169"/>
      <c r="N11973" s="148"/>
      <c r="O11973" s="106"/>
      <c r="P11973" s="43"/>
      <c r="Q11973" s="205"/>
      <c r="R11973" s="84"/>
      <c r="S11973" s="31"/>
      <c r="T11973" s="31"/>
      <c r="U11973" s="169"/>
      <c r="V11973" s="150"/>
      <c r="W11973" s="141" t="str" cm="1">
        <f t="array" ref="W11973">IF(SUM(LEN(B11973:V11973))=0,"",IF(OR(OR(ISBLANK(F11973),SUM(LEN(C11973),LEN(D11973))=0),AND(NOT(E11973="Unknown"),ISBLANK(J11973)),AND(NOT(O11973="Unknown"),ISBLANK(R11973))),"Missing Information", INDEX(Table15[Entire Service Line Classification], MATCH(SUMIFS(Table15[Unique ID],Table15[System-Owned Portion],E11973,Table15[If Material Anything Other than "Lead" in Column E,Was Material Ever Previously Lead?],G11973,Table15[Customer-Owned Portion],O11973),Table15[Unique ID],0),0)))</f>
        <v/>
      </c>
    </row>
    <row r="11974" spans="2:23" x14ac:dyDescent="0.25">
      <c r="B11974" s="146"/>
      <c r="C11974" s="31"/>
      <c r="D11974" s="31"/>
      <c r="E11974" s="44"/>
      <c r="F11974" s="43"/>
      <c r="G11974" s="84"/>
      <c r="H11974" s="31"/>
      <c r="I11974" s="205"/>
      <c r="J11974" s="84"/>
      <c r="K11974" s="31"/>
      <c r="L11974" s="31"/>
      <c r="M11974" s="169"/>
      <c r="N11974" s="148"/>
      <c r="O11974" s="106"/>
      <c r="P11974" s="43"/>
      <c r="Q11974" s="205"/>
      <c r="R11974" s="84"/>
      <c r="S11974" s="31"/>
      <c r="T11974" s="31"/>
      <c r="U11974" s="169"/>
      <c r="V11974" s="150"/>
      <c r="W11974" s="141" t="str" cm="1">
        <f t="array" ref="W11974">IF(SUM(LEN(B11974:V11974))=0,"",IF(OR(OR(ISBLANK(F11974),SUM(LEN(C11974),LEN(D11974))=0),AND(NOT(E11974="Unknown"),ISBLANK(J11974)),AND(NOT(O11974="Unknown"),ISBLANK(R11974))),"Missing Information", INDEX(Table15[Entire Service Line Classification], MATCH(SUMIFS(Table15[Unique ID],Table15[System-Owned Portion],E11974,Table15[If Material Anything Other than "Lead" in Column E,Was Material Ever Previously Lead?],G11974,Table15[Customer-Owned Portion],O11974),Table15[Unique ID],0),0)))</f>
        <v/>
      </c>
    </row>
    <row r="11975" spans="2:23" x14ac:dyDescent="0.25">
      <c r="B11975" s="146"/>
      <c r="C11975" s="31"/>
      <c r="D11975" s="31"/>
      <c r="E11975" s="44"/>
      <c r="F11975" s="43"/>
      <c r="G11975" s="84"/>
      <c r="H11975" s="31"/>
      <c r="I11975" s="205"/>
      <c r="J11975" s="84"/>
      <c r="K11975" s="31"/>
      <c r="L11975" s="31"/>
      <c r="M11975" s="169"/>
      <c r="N11975" s="148"/>
      <c r="O11975" s="106"/>
      <c r="P11975" s="43"/>
      <c r="Q11975" s="205"/>
      <c r="R11975" s="84"/>
      <c r="S11975" s="31"/>
      <c r="T11975" s="31"/>
      <c r="U11975" s="169"/>
      <c r="V11975" s="150"/>
      <c r="W11975" s="141" t="str" cm="1">
        <f t="array" ref="W11975">IF(SUM(LEN(B11975:V11975))=0,"",IF(OR(OR(ISBLANK(F11975),SUM(LEN(C11975),LEN(D11975))=0),AND(NOT(E11975="Unknown"),ISBLANK(J11975)),AND(NOT(O11975="Unknown"),ISBLANK(R11975))),"Missing Information", INDEX(Table15[Entire Service Line Classification], MATCH(SUMIFS(Table15[Unique ID],Table15[System-Owned Portion],E11975,Table15[If Material Anything Other than "Lead" in Column E,Was Material Ever Previously Lead?],G11975,Table15[Customer-Owned Portion],O11975),Table15[Unique ID],0),0)))</f>
        <v/>
      </c>
    </row>
    <row r="11976" spans="2:23" x14ac:dyDescent="0.25">
      <c r="B11976" s="146"/>
      <c r="C11976" s="31"/>
      <c r="D11976" s="31"/>
      <c r="E11976" s="44"/>
      <c r="F11976" s="43"/>
      <c r="G11976" s="84"/>
      <c r="H11976" s="31"/>
      <c r="I11976" s="205"/>
      <c r="J11976" s="84"/>
      <c r="K11976" s="31"/>
      <c r="L11976" s="31"/>
      <c r="M11976" s="169"/>
      <c r="N11976" s="148"/>
      <c r="O11976" s="106"/>
      <c r="P11976" s="43"/>
      <c r="Q11976" s="205"/>
      <c r="R11976" s="84"/>
      <c r="S11976" s="31"/>
      <c r="T11976" s="31"/>
      <c r="U11976" s="169"/>
      <c r="V11976" s="150"/>
      <c r="W11976" s="141" t="str" cm="1">
        <f t="array" ref="W11976">IF(SUM(LEN(B11976:V11976))=0,"",IF(OR(OR(ISBLANK(F11976),SUM(LEN(C11976),LEN(D11976))=0),AND(NOT(E11976="Unknown"),ISBLANK(J11976)),AND(NOT(O11976="Unknown"),ISBLANK(R11976))),"Missing Information", INDEX(Table15[Entire Service Line Classification], MATCH(SUMIFS(Table15[Unique ID],Table15[System-Owned Portion],E11976,Table15[If Material Anything Other than "Lead" in Column E,Was Material Ever Previously Lead?],G11976,Table15[Customer-Owned Portion],O11976),Table15[Unique ID],0),0)))</f>
        <v/>
      </c>
    </row>
    <row r="11977" spans="2:23" x14ac:dyDescent="0.25">
      <c r="B11977" s="146"/>
      <c r="C11977" s="31"/>
      <c r="D11977" s="31"/>
      <c r="E11977" s="44"/>
      <c r="F11977" s="43"/>
      <c r="G11977" s="84"/>
      <c r="H11977" s="31"/>
      <c r="I11977" s="205"/>
      <c r="J11977" s="84"/>
      <c r="K11977" s="31"/>
      <c r="L11977" s="31"/>
      <c r="M11977" s="169"/>
      <c r="N11977" s="148"/>
      <c r="O11977" s="106"/>
      <c r="P11977" s="43"/>
      <c r="Q11977" s="205"/>
      <c r="R11977" s="84"/>
      <c r="S11977" s="31"/>
      <c r="T11977" s="31"/>
      <c r="U11977" s="169"/>
      <c r="V11977" s="150"/>
      <c r="W11977" s="141" t="str" cm="1">
        <f t="array" ref="W11977">IF(SUM(LEN(B11977:V11977))=0,"",IF(OR(OR(ISBLANK(F11977),SUM(LEN(C11977),LEN(D11977))=0),AND(NOT(E11977="Unknown"),ISBLANK(J11977)),AND(NOT(O11977="Unknown"),ISBLANK(R11977))),"Missing Information", INDEX(Table15[Entire Service Line Classification], MATCH(SUMIFS(Table15[Unique ID],Table15[System-Owned Portion],E11977,Table15[If Material Anything Other than "Lead" in Column E,Was Material Ever Previously Lead?],G11977,Table15[Customer-Owned Portion],O11977),Table15[Unique ID],0),0)))</f>
        <v/>
      </c>
    </row>
    <row r="11978" spans="2:23" x14ac:dyDescent="0.25">
      <c r="B11978" s="146"/>
      <c r="C11978" s="31"/>
      <c r="D11978" s="31"/>
      <c r="E11978" s="44"/>
      <c r="F11978" s="43"/>
      <c r="G11978" s="84"/>
      <c r="H11978" s="31"/>
      <c r="I11978" s="205"/>
      <c r="J11978" s="84"/>
      <c r="K11978" s="31"/>
      <c r="L11978" s="31"/>
      <c r="M11978" s="169"/>
      <c r="N11978" s="148"/>
      <c r="O11978" s="106"/>
      <c r="P11978" s="43"/>
      <c r="Q11978" s="205"/>
      <c r="R11978" s="84"/>
      <c r="S11978" s="31"/>
      <c r="T11978" s="31"/>
      <c r="U11978" s="169"/>
      <c r="V11978" s="150"/>
      <c r="W11978" s="141" t="str" cm="1">
        <f t="array" ref="W11978">IF(SUM(LEN(B11978:V11978))=0,"",IF(OR(OR(ISBLANK(F11978),SUM(LEN(C11978),LEN(D11978))=0),AND(NOT(E11978="Unknown"),ISBLANK(J11978)),AND(NOT(O11978="Unknown"),ISBLANK(R11978))),"Missing Information", INDEX(Table15[Entire Service Line Classification], MATCH(SUMIFS(Table15[Unique ID],Table15[System-Owned Portion],E11978,Table15[If Material Anything Other than "Lead" in Column E,Was Material Ever Previously Lead?],G11978,Table15[Customer-Owned Portion],O11978),Table15[Unique ID],0),0)))</f>
        <v/>
      </c>
    </row>
    <row r="11979" spans="2:23" x14ac:dyDescent="0.25">
      <c r="B11979" s="146"/>
      <c r="C11979" s="31"/>
      <c r="D11979" s="31"/>
      <c r="E11979" s="44"/>
      <c r="F11979" s="43"/>
      <c r="G11979" s="84"/>
      <c r="H11979" s="31"/>
      <c r="I11979" s="205"/>
      <c r="J11979" s="84"/>
      <c r="K11979" s="31"/>
      <c r="L11979" s="31"/>
      <c r="M11979" s="169"/>
      <c r="N11979" s="148"/>
      <c r="O11979" s="106"/>
      <c r="P11979" s="43"/>
      <c r="Q11979" s="205"/>
      <c r="R11979" s="84"/>
      <c r="S11979" s="31"/>
      <c r="T11979" s="31"/>
      <c r="U11979" s="169"/>
      <c r="V11979" s="150"/>
      <c r="W11979" s="141" t="str" cm="1">
        <f t="array" ref="W11979">IF(SUM(LEN(B11979:V11979))=0,"",IF(OR(OR(ISBLANK(F11979),SUM(LEN(C11979),LEN(D11979))=0),AND(NOT(E11979="Unknown"),ISBLANK(J11979)),AND(NOT(O11979="Unknown"),ISBLANK(R11979))),"Missing Information", INDEX(Table15[Entire Service Line Classification], MATCH(SUMIFS(Table15[Unique ID],Table15[System-Owned Portion],E11979,Table15[If Material Anything Other than "Lead" in Column E,Was Material Ever Previously Lead?],G11979,Table15[Customer-Owned Portion],O11979),Table15[Unique ID],0),0)))</f>
        <v/>
      </c>
    </row>
    <row r="11980" spans="2:23" x14ac:dyDescent="0.25">
      <c r="B11980" s="146"/>
      <c r="C11980" s="31"/>
      <c r="D11980" s="31"/>
      <c r="E11980" s="44"/>
      <c r="F11980" s="43"/>
      <c r="G11980" s="84"/>
      <c r="H11980" s="31"/>
      <c r="I11980" s="205"/>
      <c r="J11980" s="84"/>
      <c r="K11980" s="31"/>
      <c r="L11980" s="31"/>
      <c r="M11980" s="169"/>
      <c r="N11980" s="148"/>
      <c r="O11980" s="106"/>
      <c r="P11980" s="43"/>
      <c r="Q11980" s="205"/>
      <c r="R11980" s="84"/>
      <c r="S11980" s="31"/>
      <c r="T11980" s="31"/>
      <c r="U11980" s="169"/>
      <c r="V11980" s="150"/>
      <c r="W11980" s="141" t="str" cm="1">
        <f t="array" ref="W11980">IF(SUM(LEN(B11980:V11980))=0,"",IF(OR(OR(ISBLANK(F11980),SUM(LEN(C11980),LEN(D11980))=0),AND(NOT(E11980="Unknown"),ISBLANK(J11980)),AND(NOT(O11980="Unknown"),ISBLANK(R11980))),"Missing Information", INDEX(Table15[Entire Service Line Classification], MATCH(SUMIFS(Table15[Unique ID],Table15[System-Owned Portion],E11980,Table15[If Material Anything Other than "Lead" in Column E,Was Material Ever Previously Lead?],G11980,Table15[Customer-Owned Portion],O11980),Table15[Unique ID],0),0)))</f>
        <v/>
      </c>
    </row>
    <row r="11981" spans="2:23" x14ac:dyDescent="0.25">
      <c r="B11981" s="146"/>
      <c r="C11981" s="31"/>
      <c r="D11981" s="31"/>
      <c r="E11981" s="44"/>
      <c r="F11981" s="43"/>
      <c r="G11981" s="84"/>
      <c r="H11981" s="31"/>
      <c r="I11981" s="205"/>
      <c r="J11981" s="84"/>
      <c r="K11981" s="31"/>
      <c r="L11981" s="31"/>
      <c r="M11981" s="169"/>
      <c r="N11981" s="148"/>
      <c r="O11981" s="106"/>
      <c r="P11981" s="43"/>
      <c r="Q11981" s="205"/>
      <c r="R11981" s="84"/>
      <c r="S11981" s="31"/>
      <c r="T11981" s="31"/>
      <c r="U11981" s="169"/>
      <c r="V11981" s="150"/>
      <c r="W11981" s="141" t="str" cm="1">
        <f t="array" ref="W11981">IF(SUM(LEN(B11981:V11981))=0,"",IF(OR(OR(ISBLANK(F11981),SUM(LEN(C11981),LEN(D11981))=0),AND(NOT(E11981="Unknown"),ISBLANK(J11981)),AND(NOT(O11981="Unknown"),ISBLANK(R11981))),"Missing Information", INDEX(Table15[Entire Service Line Classification], MATCH(SUMIFS(Table15[Unique ID],Table15[System-Owned Portion],E11981,Table15[If Material Anything Other than "Lead" in Column E,Was Material Ever Previously Lead?],G11981,Table15[Customer-Owned Portion],O11981),Table15[Unique ID],0),0)))</f>
        <v/>
      </c>
    </row>
    <row r="11982" spans="2:23" x14ac:dyDescent="0.25">
      <c r="B11982" s="146"/>
      <c r="C11982" s="31"/>
      <c r="D11982" s="31"/>
      <c r="E11982" s="44"/>
      <c r="F11982" s="43"/>
      <c r="G11982" s="84"/>
      <c r="H11982" s="31"/>
      <c r="I11982" s="205"/>
      <c r="J11982" s="84"/>
      <c r="K11982" s="31"/>
      <c r="L11982" s="31"/>
      <c r="M11982" s="169"/>
      <c r="N11982" s="148"/>
      <c r="O11982" s="106"/>
      <c r="P11982" s="43"/>
      <c r="Q11982" s="205"/>
      <c r="R11982" s="84"/>
      <c r="S11982" s="31"/>
      <c r="T11982" s="31"/>
      <c r="U11982" s="169"/>
      <c r="V11982" s="150"/>
      <c r="W11982" s="141" t="str" cm="1">
        <f t="array" ref="W11982">IF(SUM(LEN(B11982:V11982))=0,"",IF(OR(OR(ISBLANK(F11982),SUM(LEN(C11982),LEN(D11982))=0),AND(NOT(E11982="Unknown"),ISBLANK(J11982)),AND(NOT(O11982="Unknown"),ISBLANK(R11982))),"Missing Information", INDEX(Table15[Entire Service Line Classification], MATCH(SUMIFS(Table15[Unique ID],Table15[System-Owned Portion],E11982,Table15[If Material Anything Other than "Lead" in Column E,Was Material Ever Previously Lead?],G11982,Table15[Customer-Owned Portion],O11982),Table15[Unique ID],0),0)))</f>
        <v/>
      </c>
    </row>
    <row r="11983" spans="2:23" x14ac:dyDescent="0.25">
      <c r="B11983" s="146"/>
      <c r="C11983" s="31"/>
      <c r="D11983" s="31"/>
      <c r="E11983" s="44"/>
      <c r="F11983" s="43"/>
      <c r="G11983" s="84"/>
      <c r="H11983" s="31"/>
      <c r="I11983" s="205"/>
      <c r="J11983" s="84"/>
      <c r="K11983" s="31"/>
      <c r="L11983" s="31"/>
      <c r="M11983" s="169"/>
      <c r="N11983" s="148"/>
      <c r="O11983" s="106"/>
      <c r="P11983" s="43"/>
      <c r="Q11983" s="205"/>
      <c r="R11983" s="84"/>
      <c r="S11983" s="31"/>
      <c r="T11983" s="31"/>
      <c r="U11983" s="169"/>
      <c r="V11983" s="150"/>
      <c r="W11983" s="141" t="str" cm="1">
        <f t="array" ref="W11983">IF(SUM(LEN(B11983:V11983))=0,"",IF(OR(OR(ISBLANK(F11983),SUM(LEN(C11983),LEN(D11983))=0),AND(NOT(E11983="Unknown"),ISBLANK(J11983)),AND(NOT(O11983="Unknown"),ISBLANK(R11983))),"Missing Information", INDEX(Table15[Entire Service Line Classification], MATCH(SUMIFS(Table15[Unique ID],Table15[System-Owned Portion],E11983,Table15[If Material Anything Other than "Lead" in Column E,Was Material Ever Previously Lead?],G11983,Table15[Customer-Owned Portion],O11983),Table15[Unique ID],0),0)))</f>
        <v/>
      </c>
    </row>
    <row r="11984" spans="2:23" x14ac:dyDescent="0.25">
      <c r="B11984" s="146"/>
      <c r="C11984" s="31"/>
      <c r="D11984" s="31"/>
      <c r="E11984" s="44"/>
      <c r="F11984" s="43"/>
      <c r="G11984" s="84"/>
      <c r="H11984" s="31"/>
      <c r="I11984" s="205"/>
      <c r="J11984" s="84"/>
      <c r="K11984" s="31"/>
      <c r="L11984" s="31"/>
      <c r="M11984" s="169"/>
      <c r="N11984" s="148"/>
      <c r="O11984" s="106"/>
      <c r="P11984" s="43"/>
      <c r="Q11984" s="205"/>
      <c r="R11984" s="84"/>
      <c r="S11984" s="31"/>
      <c r="T11984" s="31"/>
      <c r="U11984" s="169"/>
      <c r="V11984" s="150"/>
      <c r="W11984" s="141" t="str" cm="1">
        <f t="array" ref="W11984">IF(SUM(LEN(B11984:V11984))=0,"",IF(OR(OR(ISBLANK(F11984),SUM(LEN(C11984),LEN(D11984))=0),AND(NOT(E11984="Unknown"),ISBLANK(J11984)),AND(NOT(O11984="Unknown"),ISBLANK(R11984))),"Missing Information", INDEX(Table15[Entire Service Line Classification], MATCH(SUMIFS(Table15[Unique ID],Table15[System-Owned Portion],E11984,Table15[If Material Anything Other than "Lead" in Column E,Was Material Ever Previously Lead?],G11984,Table15[Customer-Owned Portion],O11984),Table15[Unique ID],0),0)))</f>
        <v/>
      </c>
    </row>
    <row r="11985" spans="2:23" x14ac:dyDescent="0.25">
      <c r="B11985" s="146"/>
      <c r="C11985" s="31"/>
      <c r="D11985" s="31"/>
      <c r="E11985" s="44"/>
      <c r="F11985" s="43"/>
      <c r="G11985" s="84"/>
      <c r="H11985" s="31"/>
      <c r="I11985" s="205"/>
      <c r="J11985" s="84"/>
      <c r="K11985" s="31"/>
      <c r="L11985" s="31"/>
      <c r="M11985" s="169"/>
      <c r="N11985" s="148"/>
      <c r="O11985" s="106"/>
      <c r="P11985" s="43"/>
      <c r="Q11985" s="205"/>
      <c r="R11985" s="84"/>
      <c r="S11985" s="31"/>
      <c r="T11985" s="31"/>
      <c r="U11985" s="169"/>
      <c r="V11985" s="150"/>
      <c r="W11985" s="141" t="str" cm="1">
        <f t="array" ref="W11985">IF(SUM(LEN(B11985:V11985))=0,"",IF(OR(OR(ISBLANK(F11985),SUM(LEN(C11985),LEN(D11985))=0),AND(NOT(E11985="Unknown"),ISBLANK(J11985)),AND(NOT(O11985="Unknown"),ISBLANK(R11985))),"Missing Information", INDEX(Table15[Entire Service Line Classification], MATCH(SUMIFS(Table15[Unique ID],Table15[System-Owned Portion],E11985,Table15[If Material Anything Other than "Lead" in Column E,Was Material Ever Previously Lead?],G11985,Table15[Customer-Owned Portion],O11985),Table15[Unique ID],0),0)))</f>
        <v/>
      </c>
    </row>
    <row r="11986" spans="2:23" x14ac:dyDescent="0.25">
      <c r="B11986" s="146"/>
      <c r="C11986" s="31"/>
      <c r="D11986" s="31"/>
      <c r="E11986" s="44"/>
      <c r="F11986" s="43"/>
      <c r="G11986" s="84"/>
      <c r="H11986" s="31"/>
      <c r="I11986" s="205"/>
      <c r="J11986" s="84"/>
      <c r="K11986" s="31"/>
      <c r="L11986" s="31"/>
      <c r="M11986" s="169"/>
      <c r="N11986" s="148"/>
      <c r="O11986" s="106"/>
      <c r="P11986" s="43"/>
      <c r="Q11986" s="205"/>
      <c r="R11986" s="84"/>
      <c r="S11986" s="31"/>
      <c r="T11986" s="31"/>
      <c r="U11986" s="169"/>
      <c r="V11986" s="150"/>
      <c r="W11986" s="141" t="str" cm="1">
        <f t="array" ref="W11986">IF(SUM(LEN(B11986:V11986))=0,"",IF(OR(OR(ISBLANK(F11986),SUM(LEN(C11986),LEN(D11986))=0),AND(NOT(E11986="Unknown"),ISBLANK(J11986)),AND(NOT(O11986="Unknown"),ISBLANK(R11986))),"Missing Information", INDEX(Table15[Entire Service Line Classification], MATCH(SUMIFS(Table15[Unique ID],Table15[System-Owned Portion],E11986,Table15[If Material Anything Other than "Lead" in Column E,Was Material Ever Previously Lead?],G11986,Table15[Customer-Owned Portion],O11986),Table15[Unique ID],0),0)))</f>
        <v/>
      </c>
    </row>
    <row r="11987" spans="2:23" x14ac:dyDescent="0.25">
      <c r="B11987" s="146"/>
      <c r="C11987" s="31"/>
      <c r="D11987" s="31"/>
      <c r="E11987" s="44"/>
      <c r="F11987" s="43"/>
      <c r="G11987" s="84"/>
      <c r="H11987" s="31"/>
      <c r="I11987" s="205"/>
      <c r="J11987" s="84"/>
      <c r="K11987" s="31"/>
      <c r="L11987" s="31"/>
      <c r="M11987" s="169"/>
      <c r="N11987" s="148"/>
      <c r="O11987" s="106"/>
      <c r="P11987" s="43"/>
      <c r="Q11987" s="205"/>
      <c r="R11987" s="84"/>
      <c r="S11987" s="31"/>
      <c r="T11987" s="31"/>
      <c r="U11987" s="169"/>
      <c r="V11987" s="150"/>
      <c r="W11987" s="141" t="str" cm="1">
        <f t="array" ref="W11987">IF(SUM(LEN(B11987:V11987))=0,"",IF(OR(OR(ISBLANK(F11987),SUM(LEN(C11987),LEN(D11987))=0),AND(NOT(E11987="Unknown"),ISBLANK(J11987)),AND(NOT(O11987="Unknown"),ISBLANK(R11987))),"Missing Information", INDEX(Table15[Entire Service Line Classification], MATCH(SUMIFS(Table15[Unique ID],Table15[System-Owned Portion],E11987,Table15[If Material Anything Other than "Lead" in Column E,Was Material Ever Previously Lead?],G11987,Table15[Customer-Owned Portion],O11987),Table15[Unique ID],0),0)))</f>
        <v/>
      </c>
    </row>
    <row r="11988" spans="2:23" x14ac:dyDescent="0.25">
      <c r="B11988" s="146"/>
      <c r="C11988" s="31"/>
      <c r="D11988" s="31"/>
      <c r="E11988" s="44"/>
      <c r="F11988" s="43"/>
      <c r="G11988" s="84"/>
      <c r="H11988" s="31"/>
      <c r="I11988" s="205"/>
      <c r="J11988" s="84"/>
      <c r="K11988" s="31"/>
      <c r="L11988" s="31"/>
      <c r="M11988" s="169"/>
      <c r="N11988" s="148"/>
      <c r="O11988" s="106"/>
      <c r="P11988" s="43"/>
      <c r="Q11988" s="205"/>
      <c r="R11988" s="84"/>
      <c r="S11988" s="31"/>
      <c r="T11988" s="31"/>
      <c r="U11988" s="169"/>
      <c r="V11988" s="150"/>
      <c r="W11988" s="141" t="str" cm="1">
        <f t="array" ref="W11988">IF(SUM(LEN(B11988:V11988))=0,"",IF(OR(OR(ISBLANK(F11988),SUM(LEN(C11988),LEN(D11988))=0),AND(NOT(E11988="Unknown"),ISBLANK(J11988)),AND(NOT(O11988="Unknown"),ISBLANK(R11988))),"Missing Information", INDEX(Table15[Entire Service Line Classification], MATCH(SUMIFS(Table15[Unique ID],Table15[System-Owned Portion],E11988,Table15[If Material Anything Other than "Lead" in Column E,Was Material Ever Previously Lead?],G11988,Table15[Customer-Owned Portion],O11988),Table15[Unique ID],0),0)))</f>
        <v/>
      </c>
    </row>
    <row r="11989" spans="2:23" x14ac:dyDescent="0.25">
      <c r="B11989" s="146"/>
      <c r="C11989" s="31"/>
      <c r="D11989" s="31"/>
      <c r="E11989" s="44"/>
      <c r="F11989" s="43"/>
      <c r="G11989" s="84"/>
      <c r="H11989" s="31"/>
      <c r="I11989" s="205"/>
      <c r="J11989" s="84"/>
      <c r="K11989" s="31"/>
      <c r="L11989" s="31"/>
      <c r="M11989" s="169"/>
      <c r="N11989" s="148"/>
      <c r="O11989" s="106"/>
      <c r="P11989" s="43"/>
      <c r="Q11989" s="205"/>
      <c r="R11989" s="84"/>
      <c r="S11989" s="31"/>
      <c r="T11989" s="31"/>
      <c r="U11989" s="169"/>
      <c r="V11989" s="150"/>
      <c r="W11989" s="141" t="str" cm="1">
        <f t="array" ref="W11989">IF(SUM(LEN(B11989:V11989))=0,"",IF(OR(OR(ISBLANK(F11989),SUM(LEN(C11989),LEN(D11989))=0),AND(NOT(E11989="Unknown"),ISBLANK(J11989)),AND(NOT(O11989="Unknown"),ISBLANK(R11989))),"Missing Information", INDEX(Table15[Entire Service Line Classification], MATCH(SUMIFS(Table15[Unique ID],Table15[System-Owned Portion],E11989,Table15[If Material Anything Other than "Lead" in Column E,Was Material Ever Previously Lead?],G11989,Table15[Customer-Owned Portion],O11989),Table15[Unique ID],0),0)))</f>
        <v/>
      </c>
    </row>
    <row r="11990" spans="2:23" x14ac:dyDescent="0.25">
      <c r="B11990" s="146"/>
      <c r="C11990" s="31"/>
      <c r="D11990" s="31"/>
      <c r="E11990" s="44"/>
      <c r="F11990" s="43"/>
      <c r="G11990" s="84"/>
      <c r="H11990" s="31"/>
      <c r="I11990" s="205"/>
      <c r="J11990" s="84"/>
      <c r="K11990" s="31"/>
      <c r="L11990" s="31"/>
      <c r="M11990" s="169"/>
      <c r="N11990" s="148"/>
      <c r="O11990" s="106"/>
      <c r="P11990" s="43"/>
      <c r="Q11990" s="205"/>
      <c r="R11990" s="84"/>
      <c r="S11990" s="31"/>
      <c r="T11990" s="31"/>
      <c r="U11990" s="169"/>
      <c r="V11990" s="150"/>
      <c r="W11990" s="141" t="str" cm="1">
        <f t="array" ref="W11990">IF(SUM(LEN(B11990:V11990))=0,"",IF(OR(OR(ISBLANK(F11990),SUM(LEN(C11990),LEN(D11990))=0),AND(NOT(E11990="Unknown"),ISBLANK(J11990)),AND(NOT(O11990="Unknown"),ISBLANK(R11990))),"Missing Information", INDEX(Table15[Entire Service Line Classification], MATCH(SUMIFS(Table15[Unique ID],Table15[System-Owned Portion],E11990,Table15[If Material Anything Other than "Lead" in Column E,Was Material Ever Previously Lead?],G11990,Table15[Customer-Owned Portion],O11990),Table15[Unique ID],0),0)))</f>
        <v/>
      </c>
    </row>
    <row r="11991" spans="2:23" x14ac:dyDescent="0.25">
      <c r="B11991" s="146"/>
      <c r="C11991" s="31"/>
      <c r="D11991" s="31"/>
      <c r="E11991" s="44"/>
      <c r="F11991" s="43"/>
      <c r="G11991" s="84"/>
      <c r="H11991" s="31"/>
      <c r="I11991" s="205"/>
      <c r="J11991" s="84"/>
      <c r="K11991" s="31"/>
      <c r="L11991" s="31"/>
      <c r="M11991" s="169"/>
      <c r="N11991" s="148"/>
      <c r="O11991" s="106"/>
      <c r="P11991" s="43"/>
      <c r="Q11991" s="205"/>
      <c r="R11991" s="84"/>
      <c r="S11991" s="31"/>
      <c r="T11991" s="31"/>
      <c r="U11991" s="169"/>
      <c r="V11991" s="150"/>
      <c r="W11991" s="141" t="str" cm="1">
        <f t="array" ref="W11991">IF(SUM(LEN(B11991:V11991))=0,"",IF(OR(OR(ISBLANK(F11991),SUM(LEN(C11991),LEN(D11991))=0),AND(NOT(E11991="Unknown"),ISBLANK(J11991)),AND(NOT(O11991="Unknown"),ISBLANK(R11991))),"Missing Information", INDEX(Table15[Entire Service Line Classification], MATCH(SUMIFS(Table15[Unique ID],Table15[System-Owned Portion],E11991,Table15[If Material Anything Other than "Lead" in Column E,Was Material Ever Previously Lead?],G11991,Table15[Customer-Owned Portion],O11991),Table15[Unique ID],0),0)))</f>
        <v/>
      </c>
    </row>
    <row r="11992" spans="2:23" x14ac:dyDescent="0.25">
      <c r="B11992" s="146"/>
      <c r="C11992" s="31"/>
      <c r="D11992" s="31"/>
      <c r="E11992" s="44"/>
      <c r="F11992" s="43"/>
      <c r="G11992" s="84"/>
      <c r="H11992" s="31"/>
      <c r="I11992" s="205"/>
      <c r="J11992" s="84"/>
      <c r="K11992" s="31"/>
      <c r="L11992" s="31"/>
      <c r="M11992" s="169"/>
      <c r="N11992" s="148"/>
      <c r="O11992" s="106"/>
      <c r="P11992" s="43"/>
      <c r="Q11992" s="205"/>
      <c r="R11992" s="84"/>
      <c r="S11992" s="31"/>
      <c r="T11992" s="31"/>
      <c r="U11992" s="169"/>
      <c r="V11992" s="150"/>
      <c r="W11992" s="141" t="str" cm="1">
        <f t="array" ref="W11992">IF(SUM(LEN(B11992:V11992))=0,"",IF(OR(OR(ISBLANK(F11992),SUM(LEN(C11992),LEN(D11992))=0),AND(NOT(E11992="Unknown"),ISBLANK(J11992)),AND(NOT(O11992="Unknown"),ISBLANK(R11992))),"Missing Information", INDEX(Table15[Entire Service Line Classification], MATCH(SUMIFS(Table15[Unique ID],Table15[System-Owned Portion],E11992,Table15[If Material Anything Other than "Lead" in Column E,Was Material Ever Previously Lead?],G11992,Table15[Customer-Owned Portion],O11992),Table15[Unique ID],0),0)))</f>
        <v/>
      </c>
    </row>
    <row r="11993" spans="2:23" x14ac:dyDescent="0.25">
      <c r="B11993" s="146"/>
      <c r="C11993" s="31"/>
      <c r="D11993" s="31"/>
      <c r="E11993" s="44"/>
      <c r="F11993" s="43"/>
      <c r="G11993" s="84"/>
      <c r="H11993" s="31"/>
      <c r="I11993" s="205"/>
      <c r="J11993" s="84"/>
      <c r="K11993" s="31"/>
      <c r="L11993" s="31"/>
      <c r="M11993" s="169"/>
      <c r="N11993" s="148"/>
      <c r="O11993" s="106"/>
      <c r="P11993" s="43"/>
      <c r="Q11993" s="205"/>
      <c r="R11993" s="84"/>
      <c r="S11993" s="31"/>
      <c r="T11993" s="31"/>
      <c r="U11993" s="169"/>
      <c r="V11993" s="150"/>
      <c r="W11993" s="141" t="str" cm="1">
        <f t="array" ref="W11993">IF(SUM(LEN(B11993:V11993))=0,"",IF(OR(OR(ISBLANK(F11993),SUM(LEN(C11993),LEN(D11993))=0),AND(NOT(E11993="Unknown"),ISBLANK(J11993)),AND(NOT(O11993="Unknown"),ISBLANK(R11993))),"Missing Information", INDEX(Table15[Entire Service Line Classification], MATCH(SUMIFS(Table15[Unique ID],Table15[System-Owned Portion],E11993,Table15[If Material Anything Other than "Lead" in Column E,Was Material Ever Previously Lead?],G11993,Table15[Customer-Owned Portion],O11993),Table15[Unique ID],0),0)))</f>
        <v/>
      </c>
    </row>
    <row r="11994" spans="2:23" x14ac:dyDescent="0.25">
      <c r="B11994" s="146"/>
      <c r="C11994" s="31"/>
      <c r="D11994" s="31"/>
      <c r="E11994" s="44"/>
      <c r="F11994" s="43"/>
      <c r="G11994" s="84"/>
      <c r="H11994" s="31"/>
      <c r="I11994" s="205"/>
      <c r="J11994" s="84"/>
      <c r="K11994" s="31"/>
      <c r="L11994" s="31"/>
      <c r="M11994" s="169"/>
      <c r="N11994" s="148"/>
      <c r="O11994" s="106"/>
      <c r="P11994" s="43"/>
      <c r="Q11994" s="205"/>
      <c r="R11994" s="84"/>
      <c r="S11994" s="31"/>
      <c r="T11994" s="31"/>
      <c r="U11994" s="169"/>
      <c r="V11994" s="150"/>
      <c r="W11994" s="141" t="str" cm="1">
        <f t="array" ref="W11994">IF(SUM(LEN(B11994:V11994))=0,"",IF(OR(OR(ISBLANK(F11994),SUM(LEN(C11994),LEN(D11994))=0),AND(NOT(E11994="Unknown"),ISBLANK(J11994)),AND(NOT(O11994="Unknown"),ISBLANK(R11994))),"Missing Information", INDEX(Table15[Entire Service Line Classification], MATCH(SUMIFS(Table15[Unique ID],Table15[System-Owned Portion],E11994,Table15[If Material Anything Other than "Lead" in Column E,Was Material Ever Previously Lead?],G11994,Table15[Customer-Owned Portion],O11994),Table15[Unique ID],0),0)))</f>
        <v/>
      </c>
    </row>
    <row r="11995" spans="2:23" x14ac:dyDescent="0.25">
      <c r="B11995" s="146"/>
      <c r="C11995" s="31"/>
      <c r="D11995" s="31"/>
      <c r="E11995" s="44"/>
      <c r="F11995" s="43"/>
      <c r="G11995" s="84"/>
      <c r="H11995" s="31"/>
      <c r="I11995" s="205"/>
      <c r="J11995" s="84"/>
      <c r="K11995" s="31"/>
      <c r="L11995" s="31"/>
      <c r="M11995" s="169"/>
      <c r="N11995" s="148"/>
      <c r="O11995" s="106"/>
      <c r="P11995" s="43"/>
      <c r="Q11995" s="205"/>
      <c r="R11995" s="84"/>
      <c r="S11995" s="31"/>
      <c r="T11995" s="31"/>
      <c r="U11995" s="169"/>
      <c r="V11995" s="150"/>
      <c r="W11995" s="141" t="str" cm="1">
        <f t="array" ref="W11995">IF(SUM(LEN(B11995:V11995))=0,"",IF(OR(OR(ISBLANK(F11995),SUM(LEN(C11995),LEN(D11995))=0),AND(NOT(E11995="Unknown"),ISBLANK(J11995)),AND(NOT(O11995="Unknown"),ISBLANK(R11995))),"Missing Information", INDEX(Table15[Entire Service Line Classification], MATCH(SUMIFS(Table15[Unique ID],Table15[System-Owned Portion],E11995,Table15[If Material Anything Other than "Lead" in Column E,Was Material Ever Previously Lead?],G11995,Table15[Customer-Owned Portion],O11995),Table15[Unique ID],0),0)))</f>
        <v/>
      </c>
    </row>
    <row r="11996" spans="2:23" x14ac:dyDescent="0.25">
      <c r="B11996" s="146"/>
      <c r="C11996" s="31"/>
      <c r="D11996" s="31"/>
      <c r="E11996" s="44"/>
      <c r="F11996" s="43"/>
      <c r="G11996" s="84"/>
      <c r="H11996" s="31"/>
      <c r="I11996" s="205"/>
      <c r="J11996" s="84"/>
      <c r="K11996" s="31"/>
      <c r="L11996" s="31"/>
      <c r="M11996" s="169"/>
      <c r="N11996" s="148"/>
      <c r="O11996" s="106"/>
      <c r="P11996" s="43"/>
      <c r="Q11996" s="205"/>
      <c r="R11996" s="84"/>
      <c r="S11996" s="31"/>
      <c r="T11996" s="31"/>
      <c r="U11996" s="169"/>
      <c r="V11996" s="150"/>
      <c r="W11996" s="141" t="str" cm="1">
        <f t="array" ref="W11996">IF(SUM(LEN(B11996:V11996))=0,"",IF(OR(OR(ISBLANK(F11996),SUM(LEN(C11996),LEN(D11996))=0),AND(NOT(E11996="Unknown"),ISBLANK(J11996)),AND(NOT(O11996="Unknown"),ISBLANK(R11996))),"Missing Information", INDEX(Table15[Entire Service Line Classification], MATCH(SUMIFS(Table15[Unique ID],Table15[System-Owned Portion],E11996,Table15[If Material Anything Other than "Lead" in Column E,Was Material Ever Previously Lead?],G11996,Table15[Customer-Owned Portion],O11996),Table15[Unique ID],0),0)))</f>
        <v/>
      </c>
    </row>
    <row r="11997" spans="2:23" x14ac:dyDescent="0.25">
      <c r="B11997" s="146"/>
      <c r="C11997" s="31"/>
      <c r="D11997" s="31"/>
      <c r="E11997" s="44"/>
      <c r="F11997" s="43"/>
      <c r="G11997" s="84"/>
      <c r="H11997" s="31"/>
      <c r="I11997" s="205"/>
      <c r="J11997" s="84"/>
      <c r="K11997" s="31"/>
      <c r="L11997" s="31"/>
      <c r="M11997" s="169"/>
      <c r="N11997" s="148"/>
      <c r="O11997" s="106"/>
      <c r="P11997" s="43"/>
      <c r="Q11997" s="205"/>
      <c r="R11997" s="84"/>
      <c r="S11997" s="31"/>
      <c r="T11997" s="31"/>
      <c r="U11997" s="169"/>
      <c r="V11997" s="150"/>
      <c r="W11997" s="141" t="str" cm="1">
        <f t="array" ref="W11997">IF(SUM(LEN(B11997:V11997))=0,"",IF(OR(OR(ISBLANK(F11997),SUM(LEN(C11997),LEN(D11997))=0),AND(NOT(E11997="Unknown"),ISBLANK(J11997)),AND(NOT(O11997="Unknown"),ISBLANK(R11997))),"Missing Information", INDEX(Table15[Entire Service Line Classification], MATCH(SUMIFS(Table15[Unique ID],Table15[System-Owned Portion],E11997,Table15[If Material Anything Other than "Lead" in Column E,Was Material Ever Previously Lead?],G11997,Table15[Customer-Owned Portion],O11997),Table15[Unique ID],0),0)))</f>
        <v/>
      </c>
    </row>
    <row r="11998" spans="2:23" x14ac:dyDescent="0.25">
      <c r="B11998" s="146"/>
      <c r="C11998" s="31"/>
      <c r="D11998" s="31"/>
      <c r="E11998" s="44"/>
      <c r="F11998" s="43"/>
      <c r="G11998" s="84"/>
      <c r="H11998" s="31"/>
      <c r="I11998" s="205"/>
      <c r="J11998" s="84"/>
      <c r="K11998" s="31"/>
      <c r="L11998" s="31"/>
      <c r="M11998" s="169"/>
      <c r="N11998" s="148"/>
      <c r="O11998" s="106"/>
      <c r="P11998" s="43"/>
      <c r="Q11998" s="205"/>
      <c r="R11998" s="84"/>
      <c r="S11998" s="31"/>
      <c r="T11998" s="31"/>
      <c r="U11998" s="169"/>
      <c r="V11998" s="150"/>
      <c r="W11998" s="141" t="str" cm="1">
        <f t="array" ref="W11998">IF(SUM(LEN(B11998:V11998))=0,"",IF(OR(OR(ISBLANK(F11998),SUM(LEN(C11998),LEN(D11998))=0),AND(NOT(E11998="Unknown"),ISBLANK(J11998)),AND(NOT(O11998="Unknown"),ISBLANK(R11998))),"Missing Information", INDEX(Table15[Entire Service Line Classification], MATCH(SUMIFS(Table15[Unique ID],Table15[System-Owned Portion],E11998,Table15[If Material Anything Other than "Lead" in Column E,Was Material Ever Previously Lead?],G11998,Table15[Customer-Owned Portion],O11998),Table15[Unique ID],0),0)))</f>
        <v/>
      </c>
    </row>
    <row r="11999" spans="2:23" x14ac:dyDescent="0.25">
      <c r="B11999" s="146"/>
      <c r="C11999" s="31"/>
      <c r="D11999" s="31"/>
      <c r="E11999" s="44"/>
      <c r="F11999" s="43"/>
      <c r="G11999" s="84"/>
      <c r="H11999" s="31"/>
      <c r="I11999" s="205"/>
      <c r="J11999" s="84"/>
      <c r="K11999" s="31"/>
      <c r="L11999" s="31"/>
      <c r="M11999" s="169"/>
      <c r="N11999" s="148"/>
      <c r="O11999" s="106"/>
      <c r="P11999" s="43"/>
      <c r="Q11999" s="205"/>
      <c r="R11999" s="84"/>
      <c r="S11999" s="31"/>
      <c r="T11999" s="31"/>
      <c r="U11999" s="169"/>
      <c r="V11999" s="150"/>
      <c r="W11999" s="141" t="str" cm="1">
        <f t="array" ref="W11999">IF(SUM(LEN(B11999:V11999))=0,"",IF(OR(OR(ISBLANK(F11999),SUM(LEN(C11999),LEN(D11999))=0),AND(NOT(E11999="Unknown"),ISBLANK(J11999)),AND(NOT(O11999="Unknown"),ISBLANK(R11999))),"Missing Information", INDEX(Table15[Entire Service Line Classification], MATCH(SUMIFS(Table15[Unique ID],Table15[System-Owned Portion],E11999,Table15[If Material Anything Other than "Lead" in Column E,Was Material Ever Previously Lead?],G11999,Table15[Customer-Owned Portion],O11999),Table15[Unique ID],0),0)))</f>
        <v/>
      </c>
    </row>
    <row r="12000" spans="2:23" x14ac:dyDescent="0.25">
      <c r="B12000" s="146"/>
      <c r="C12000" s="31"/>
      <c r="D12000" s="31"/>
      <c r="E12000" s="44"/>
      <c r="F12000" s="43"/>
      <c r="G12000" s="84"/>
      <c r="H12000" s="31"/>
      <c r="I12000" s="205"/>
      <c r="J12000" s="84"/>
      <c r="K12000" s="31"/>
      <c r="L12000" s="31"/>
      <c r="M12000" s="169"/>
      <c r="N12000" s="148"/>
      <c r="O12000" s="106"/>
      <c r="P12000" s="43"/>
      <c r="Q12000" s="205"/>
      <c r="R12000" s="84"/>
      <c r="S12000" s="31"/>
      <c r="T12000" s="31"/>
      <c r="U12000" s="169"/>
      <c r="V12000" s="150"/>
      <c r="W12000" s="141" t="str" cm="1">
        <f t="array" ref="W12000">IF(SUM(LEN(B12000:V12000))=0,"",IF(OR(OR(ISBLANK(F12000),SUM(LEN(C12000),LEN(D12000))=0),AND(NOT(E12000="Unknown"),ISBLANK(J12000)),AND(NOT(O12000="Unknown"),ISBLANK(R12000))),"Missing Information", INDEX(Table15[Entire Service Line Classification], MATCH(SUMIFS(Table15[Unique ID],Table15[System-Owned Portion],E12000,Table15[If Material Anything Other than "Lead" in Column E,Was Material Ever Previously Lead?],G12000,Table15[Customer-Owned Portion],O12000),Table15[Unique ID],0),0)))</f>
        <v/>
      </c>
    </row>
    <row r="12001" spans="2:23" x14ac:dyDescent="0.25">
      <c r="B12001" s="146"/>
      <c r="C12001" s="31"/>
      <c r="D12001" s="31"/>
      <c r="E12001" s="44"/>
      <c r="F12001" s="43"/>
      <c r="G12001" s="84"/>
      <c r="H12001" s="31"/>
      <c r="I12001" s="205"/>
      <c r="J12001" s="84"/>
      <c r="K12001" s="31"/>
      <c r="L12001" s="31"/>
      <c r="M12001" s="169"/>
      <c r="N12001" s="148"/>
      <c r="O12001" s="106"/>
      <c r="P12001" s="43"/>
      <c r="Q12001" s="205"/>
      <c r="R12001" s="84"/>
      <c r="S12001" s="31"/>
      <c r="T12001" s="31"/>
      <c r="U12001" s="169"/>
      <c r="V12001" s="150"/>
      <c r="W12001" s="141" t="str" cm="1">
        <f t="array" ref="W12001">IF(SUM(LEN(B12001:V12001))=0,"",IF(OR(OR(ISBLANK(F12001),SUM(LEN(C12001),LEN(D12001))=0),AND(NOT(E12001="Unknown"),ISBLANK(J12001)),AND(NOT(O12001="Unknown"),ISBLANK(R12001))),"Missing Information", INDEX(Table15[Entire Service Line Classification], MATCH(SUMIFS(Table15[Unique ID],Table15[System-Owned Portion],E12001,Table15[If Material Anything Other than "Lead" in Column E,Was Material Ever Previously Lead?],G12001,Table15[Customer-Owned Portion],O12001),Table15[Unique ID],0),0)))</f>
        <v/>
      </c>
    </row>
    <row r="12002" spans="2:23" x14ac:dyDescent="0.25">
      <c r="B12002" s="146"/>
      <c r="C12002" s="31"/>
      <c r="D12002" s="31"/>
      <c r="E12002" s="44"/>
      <c r="F12002" s="43"/>
      <c r="G12002" s="84"/>
      <c r="H12002" s="31"/>
      <c r="I12002" s="205"/>
      <c r="J12002" s="84"/>
      <c r="K12002" s="31"/>
      <c r="L12002" s="31"/>
      <c r="M12002" s="169"/>
      <c r="N12002" s="148"/>
      <c r="O12002" s="106"/>
      <c r="P12002" s="43"/>
      <c r="Q12002" s="205"/>
      <c r="R12002" s="84"/>
      <c r="S12002" s="31"/>
      <c r="T12002" s="31"/>
      <c r="U12002" s="169"/>
      <c r="V12002" s="150"/>
      <c r="W12002" s="141" t="str" cm="1">
        <f t="array" ref="W12002">IF(SUM(LEN(B12002:V12002))=0,"",IF(OR(OR(ISBLANK(F12002),SUM(LEN(C12002),LEN(D12002))=0),AND(NOT(E12002="Unknown"),ISBLANK(J12002)),AND(NOT(O12002="Unknown"),ISBLANK(R12002))),"Missing Information", INDEX(Table15[Entire Service Line Classification], MATCH(SUMIFS(Table15[Unique ID],Table15[System-Owned Portion],E12002,Table15[If Material Anything Other than "Lead" in Column E,Was Material Ever Previously Lead?],G12002,Table15[Customer-Owned Portion],O12002),Table15[Unique ID],0),0)))</f>
        <v/>
      </c>
    </row>
    <row r="12003" spans="2:23" x14ac:dyDescent="0.25">
      <c r="B12003" s="146"/>
      <c r="C12003" s="31"/>
      <c r="D12003" s="31"/>
      <c r="E12003" s="44"/>
      <c r="F12003" s="43"/>
      <c r="G12003" s="84"/>
      <c r="H12003" s="31"/>
      <c r="I12003" s="205"/>
      <c r="J12003" s="84"/>
      <c r="K12003" s="31"/>
      <c r="L12003" s="31"/>
      <c r="M12003" s="169"/>
      <c r="N12003" s="148"/>
      <c r="O12003" s="106"/>
      <c r="P12003" s="43"/>
      <c r="Q12003" s="205"/>
      <c r="R12003" s="84"/>
      <c r="S12003" s="31"/>
      <c r="T12003" s="31"/>
      <c r="U12003" s="169"/>
      <c r="V12003" s="150"/>
      <c r="W12003" s="141" t="str" cm="1">
        <f t="array" ref="W12003">IF(SUM(LEN(B12003:V12003))=0,"",IF(OR(OR(ISBLANK(F12003),SUM(LEN(C12003),LEN(D12003))=0),AND(NOT(E12003="Unknown"),ISBLANK(J12003)),AND(NOT(O12003="Unknown"),ISBLANK(R12003))),"Missing Information", INDEX(Table15[Entire Service Line Classification], MATCH(SUMIFS(Table15[Unique ID],Table15[System-Owned Portion],E12003,Table15[If Material Anything Other than "Lead" in Column E,Was Material Ever Previously Lead?],G12003,Table15[Customer-Owned Portion],O12003),Table15[Unique ID],0),0)))</f>
        <v/>
      </c>
    </row>
    <row r="12004" spans="2:23" x14ac:dyDescent="0.25">
      <c r="B12004" s="146"/>
      <c r="C12004" s="31"/>
      <c r="D12004" s="31"/>
      <c r="E12004" s="44"/>
      <c r="F12004" s="43"/>
      <c r="G12004" s="84"/>
      <c r="H12004" s="31"/>
      <c r="I12004" s="205"/>
      <c r="J12004" s="84"/>
      <c r="K12004" s="31"/>
      <c r="L12004" s="31"/>
      <c r="M12004" s="169"/>
      <c r="N12004" s="148"/>
      <c r="O12004" s="106"/>
      <c r="P12004" s="43"/>
      <c r="Q12004" s="205"/>
      <c r="R12004" s="84"/>
      <c r="S12004" s="31"/>
      <c r="T12004" s="31"/>
      <c r="U12004" s="169"/>
      <c r="V12004" s="150"/>
      <c r="W12004" s="141" t="str" cm="1">
        <f t="array" ref="W12004">IF(SUM(LEN(B12004:V12004))=0,"",IF(OR(OR(ISBLANK(F12004),SUM(LEN(C12004),LEN(D12004))=0),AND(NOT(E12004="Unknown"),ISBLANK(J12004)),AND(NOT(O12004="Unknown"),ISBLANK(R12004))),"Missing Information", INDEX(Table15[Entire Service Line Classification], MATCH(SUMIFS(Table15[Unique ID],Table15[System-Owned Portion],E12004,Table15[If Material Anything Other than "Lead" in Column E,Was Material Ever Previously Lead?],G12004,Table15[Customer-Owned Portion],O12004),Table15[Unique ID],0),0)))</f>
        <v/>
      </c>
    </row>
    <row r="12005" spans="2:23" x14ac:dyDescent="0.25">
      <c r="B12005" s="146"/>
      <c r="C12005" s="31"/>
      <c r="D12005" s="31"/>
      <c r="E12005" s="44"/>
      <c r="F12005" s="43"/>
      <c r="G12005" s="84"/>
      <c r="H12005" s="31"/>
      <c r="I12005" s="205"/>
      <c r="J12005" s="84"/>
      <c r="K12005" s="31"/>
      <c r="L12005" s="31"/>
      <c r="M12005" s="169"/>
      <c r="N12005" s="148"/>
      <c r="O12005" s="106"/>
      <c r="P12005" s="43"/>
      <c r="Q12005" s="205"/>
      <c r="R12005" s="84"/>
      <c r="S12005" s="31"/>
      <c r="T12005" s="31"/>
      <c r="U12005" s="169"/>
      <c r="V12005" s="150"/>
      <c r="W12005" s="141" t="str" cm="1">
        <f t="array" ref="W12005">IF(SUM(LEN(B12005:V12005))=0,"",IF(OR(OR(ISBLANK(F12005),SUM(LEN(C12005),LEN(D12005))=0),AND(NOT(E12005="Unknown"),ISBLANK(J12005)),AND(NOT(O12005="Unknown"),ISBLANK(R12005))),"Missing Information", INDEX(Table15[Entire Service Line Classification], MATCH(SUMIFS(Table15[Unique ID],Table15[System-Owned Portion],E12005,Table15[If Material Anything Other than "Lead" in Column E,Was Material Ever Previously Lead?],G12005,Table15[Customer-Owned Portion],O12005),Table15[Unique ID],0),0)))</f>
        <v/>
      </c>
    </row>
    <row r="12006" spans="2:23" x14ac:dyDescent="0.25">
      <c r="B12006" s="146"/>
      <c r="C12006" s="31"/>
      <c r="D12006" s="31"/>
      <c r="E12006" s="44"/>
      <c r="F12006" s="43"/>
      <c r="G12006" s="84"/>
      <c r="H12006" s="31"/>
      <c r="I12006" s="205"/>
      <c r="J12006" s="84"/>
      <c r="K12006" s="31"/>
      <c r="L12006" s="31"/>
      <c r="M12006" s="169"/>
      <c r="N12006" s="148"/>
      <c r="O12006" s="106"/>
      <c r="P12006" s="43"/>
      <c r="Q12006" s="205"/>
      <c r="R12006" s="84"/>
      <c r="S12006" s="31"/>
      <c r="T12006" s="31"/>
      <c r="U12006" s="169"/>
      <c r="V12006" s="150"/>
      <c r="W12006" s="141" t="str" cm="1">
        <f t="array" ref="W12006">IF(SUM(LEN(B12006:V12006))=0,"",IF(OR(OR(ISBLANK(F12006),SUM(LEN(C12006),LEN(D12006))=0),AND(NOT(E12006="Unknown"),ISBLANK(J12006)),AND(NOT(O12006="Unknown"),ISBLANK(R12006))),"Missing Information", INDEX(Table15[Entire Service Line Classification], MATCH(SUMIFS(Table15[Unique ID],Table15[System-Owned Portion],E12006,Table15[If Material Anything Other than "Lead" in Column E,Was Material Ever Previously Lead?],G12006,Table15[Customer-Owned Portion],O12006),Table15[Unique ID],0),0)))</f>
        <v/>
      </c>
    </row>
    <row r="12007" spans="2:23" x14ac:dyDescent="0.25">
      <c r="B12007" s="146"/>
      <c r="C12007" s="31"/>
      <c r="D12007" s="31"/>
      <c r="E12007" s="44"/>
      <c r="F12007" s="43"/>
      <c r="G12007" s="84"/>
      <c r="H12007" s="31"/>
      <c r="I12007" s="205"/>
      <c r="J12007" s="84"/>
      <c r="K12007" s="31"/>
      <c r="L12007" s="31"/>
      <c r="M12007" s="169"/>
      <c r="N12007" s="148"/>
      <c r="O12007" s="106"/>
      <c r="P12007" s="43"/>
      <c r="Q12007" s="205"/>
      <c r="R12007" s="84"/>
      <c r="S12007" s="31"/>
      <c r="T12007" s="31"/>
      <c r="U12007" s="169"/>
      <c r="V12007" s="150"/>
      <c r="W12007" s="141" t="str" cm="1">
        <f t="array" ref="W12007">IF(SUM(LEN(B12007:V12007))=0,"",IF(OR(OR(ISBLANK(F12007),SUM(LEN(C12007),LEN(D12007))=0),AND(NOT(E12007="Unknown"),ISBLANK(J12007)),AND(NOT(O12007="Unknown"),ISBLANK(R12007))),"Missing Information", INDEX(Table15[Entire Service Line Classification], MATCH(SUMIFS(Table15[Unique ID],Table15[System-Owned Portion],E12007,Table15[If Material Anything Other than "Lead" in Column E,Was Material Ever Previously Lead?],G12007,Table15[Customer-Owned Portion],O12007),Table15[Unique ID],0),0)))</f>
        <v/>
      </c>
    </row>
    <row r="12008" spans="2:23" x14ac:dyDescent="0.25">
      <c r="B12008" s="146"/>
      <c r="C12008" s="31"/>
      <c r="D12008" s="31"/>
      <c r="E12008" s="44"/>
      <c r="F12008" s="43"/>
      <c r="G12008" s="84"/>
      <c r="H12008" s="31"/>
      <c r="I12008" s="205"/>
      <c r="J12008" s="84"/>
      <c r="K12008" s="31"/>
      <c r="L12008" s="31"/>
      <c r="M12008" s="169"/>
      <c r="N12008" s="148"/>
      <c r="O12008" s="106"/>
      <c r="P12008" s="43"/>
      <c r="Q12008" s="205"/>
      <c r="R12008" s="84"/>
      <c r="S12008" s="31"/>
      <c r="T12008" s="31"/>
      <c r="U12008" s="169"/>
      <c r="V12008" s="150"/>
      <c r="W12008" s="141" t="str" cm="1">
        <f t="array" ref="W12008">IF(SUM(LEN(B12008:V12008))=0,"",IF(OR(OR(ISBLANK(F12008),SUM(LEN(C12008),LEN(D12008))=0),AND(NOT(E12008="Unknown"),ISBLANK(J12008)),AND(NOT(O12008="Unknown"),ISBLANK(R12008))),"Missing Information", INDEX(Table15[Entire Service Line Classification], MATCH(SUMIFS(Table15[Unique ID],Table15[System-Owned Portion],E12008,Table15[If Material Anything Other than "Lead" in Column E,Was Material Ever Previously Lead?],G12008,Table15[Customer-Owned Portion],O12008),Table15[Unique ID],0),0)))</f>
        <v/>
      </c>
    </row>
  </sheetData>
  <sheetProtection algorithmName="SHA-512" hashValue="AA59nWrt10ZjjqkXQYYKgijsLi2xz1G6RaQ19Xq0hcxX79IxRttNq0Cf/qbaDPbJ7ehqCBmVJgfAoU/az6t6xw==" saltValue="AKiwiYcv5hjRgqNROk527w==" spinCount="100000" sheet="1" objects="1" scenarios="1" insertRows="0" deleteRows="0" sort="0" autoFilter="0"/>
  <autoFilter ref="B7:W9978" xr:uid="{9C1E78B8-DE14-4FE2-A8A4-7001EAAD0F7E}"/>
  <mergeCells count="8">
    <mergeCell ref="P2:R2"/>
    <mergeCell ref="O6:V6"/>
    <mergeCell ref="B1:J1"/>
    <mergeCell ref="B6:D6"/>
    <mergeCell ref="B4:J4"/>
    <mergeCell ref="E2:J2"/>
    <mergeCell ref="E6:N6"/>
    <mergeCell ref="B2:D2"/>
  </mergeCells>
  <conditionalFormatting sqref="J7">
    <cfRule type="expression" dxfId="9" priority="30">
      <formula>"AND($G$10=""Yes"",$O$10)"</formula>
    </cfRule>
  </conditionalFormatting>
  <conditionalFormatting sqref="O8:O12008">
    <cfRule type="expression" dxfId="8" priority="1">
      <formula>OR(AND($E8="Lead",$O8="Galvanized"), AND($E8="Unknown",$O8="Galvanized"))</formula>
    </cfRule>
    <cfRule type="expression" dxfId="7" priority="2">
      <formula>OR(AND($E8="Galvanized",$G8="Yes",$O8="Galvanized"), AND($E8="Galvanized",$G8="Don't know",$O8="Galvanized"), AND($E8="Galvanized",$G8="No",$O8="Galvanized Requiring Replacement"))</formula>
    </cfRule>
    <cfRule type="expression" dxfId="6" priority="3">
      <formula>OR(AND($E8="Non-lead - Plastic",$G8="No",$O8="Galvanized Requiring Replacement"), AND($E8="Non-lead - Copper",$G8="No",$O8="Galvanized Requiring Replacement"), AND($E8="Non-lead - Other",$G8="No",$O8="Galvanized Requiring Replacement"))</formula>
    </cfRule>
    <cfRule type="expression" dxfId="5" priority="4">
      <formula>OR(AND($E8="Non-lead - Plastic",$G8="Yes",$O8="Galvanized"), AND($E8="Non-lead - Copper",$G8="Yes",$O8="Galvanized"), AND($E8="Non-lead - Other",$G8="Yes",$O8="Galvanized"))</formula>
    </cfRule>
    <cfRule type="expression" dxfId="4" priority="5">
      <formula>OR(AND($E8="Non-lead - Plastic",$G8="Don't know",$O8="Galvanized"), AND($E8="Non-lead - Copper",$G8="Don't know",$O8="Galvanized"), AND($E8="Non-lead - Other",$G8="Don't know",$O8="Galvanized"))</formula>
    </cfRule>
  </conditionalFormatting>
  <conditionalFormatting sqref="W1:W6 W8:W1048576">
    <cfRule type="containsText" dxfId="3" priority="11" operator="containsText" text="Not Valid">
      <formula>NOT(ISERROR(SEARCH("Not Valid",W1)))</formula>
    </cfRule>
  </conditionalFormatting>
  <conditionalFormatting sqref="W8:W1048576">
    <cfRule type="containsText" dxfId="2" priority="12" operator="containsText" text="Missing Information">
      <formula>NOT(ISERROR(SEARCH("Missing Information",W8)))</formula>
    </cfRule>
  </conditionalFormatting>
  <conditionalFormatting sqref="X4:X5 W8:W1048576">
    <cfRule type="containsErrors" dxfId="1" priority="34">
      <formula>ISERROR(W4)</formula>
    </cfRule>
  </conditionalFormatting>
  <conditionalFormatting sqref="X4:X5">
    <cfRule type="cellIs" dxfId="0" priority="13" operator="greaterThan">
      <formula>0.5</formula>
    </cfRule>
  </conditionalFormatting>
  <dataValidations count="5">
    <dataValidation type="date" allowBlank="1" showInputMessage="1" showErrorMessage="1" error="Please enter a valid date in the format (MM/DD/YYYY)" sqref="M16:M12008 M8:M10 M13" xr:uid="{8CE0CF09-692C-43ED-A41B-8C5B20B13440}">
      <formula1>1</formula1>
      <formula2>2958465</formula2>
    </dataValidation>
    <dataValidation type="date" allowBlank="1" showInputMessage="1" showErrorMessage="1" sqref="U16:U12008 U9 U11 U13:U14" xr:uid="{0B71108F-80FF-41F6-9D8B-8EBE7E5373AF}">
      <formula1>1</formula1>
      <formula2>2958465</formula2>
    </dataValidation>
    <dataValidation allowBlank="1" showInputMessage="1" showErrorMessage="1" sqref="L1:L5 T12009:T1048576 T1:T7 M11:M12 L7 U15 M14:M15 U8 U10 U12 L12009:L1048576" xr:uid="{51CC9474-9AA6-4587-AEB8-A21F3CDF6BF6}"/>
    <dataValidation type="decimal" allowBlank="1" showInputMessage="1" showErrorMessage="1" promptTitle="Decimal" prompt="Please enter a decimal number, no text. " sqref="Q1:Q1048576" xr:uid="{D2DA8BE9-77A2-4574-8839-D74159C082EF}">
      <formula1>0</formula1>
      <formula2>50</formula2>
    </dataValidation>
    <dataValidation type="decimal" allowBlank="1" showInputMessage="1" showErrorMessage="1" sqref="I8:I12008" xr:uid="{38168E4F-3E7A-44E5-9E38-E391EF51895C}">
      <formula1>0.01</formula1>
      <formula2>20</formula2>
    </dataValidation>
  </dataValidations>
  <printOptions horizontalCentered="1"/>
  <pageMargins left="0.25" right="0.25" top="0.75" bottom="0.75" header="0.3" footer="0.3"/>
  <pageSetup scale="36" fitToWidth="0" orientation="landscape" horizontalDpi="300" verticalDpi="300"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A6AED26-6E65-4CB4-A967-1FF726417F17}">
          <x14:formula1>
            <xm:f>'Form Lists'!$F$3:$F$4</xm:f>
          </x14:formula1>
          <xm:sqref>K8:K12008 S8:S12008</xm:sqref>
        </x14:dataValidation>
        <x14:dataValidation type="list" allowBlank="1" showInputMessage="1" showErrorMessage="1" xr:uid="{B3194DF0-EDAC-43E4-BF7A-4EE9D8776E6F}">
          <x14:formula1>
            <xm:f>Dropdowns!$D$5:$D$12</xm:f>
          </x14:formula1>
          <xm:sqref>L8:L12008 T8:T12008</xm:sqref>
        </x14:dataValidation>
        <x14:dataValidation type="list" allowBlank="1" showInputMessage="1" showErrorMessage="1" xr:uid="{0BF2BE8A-22B1-4E1B-950B-CD081FDB4F80}">
          <x14:formula1>
            <xm:f>'Form Lists'!$D$3:$D$5</xm:f>
          </x14:formula1>
          <xm:sqref>G8:G12008</xm:sqref>
        </x14:dataValidation>
        <x14:dataValidation type="list" allowBlank="1" showInputMessage="1" showErrorMessage="1" xr:uid="{E5C1425C-69A0-48BA-B895-78C0A96DB250}">
          <x14:formula1>
            <xm:f>'Form Lists'!$B$3:$B$8</xm:f>
          </x14:formula1>
          <xm:sqref>E8:E12008</xm:sqref>
        </x14:dataValidation>
        <x14:dataValidation type="list" allowBlank="1" showInputMessage="1" showErrorMessage="1" xr:uid="{9682FDD6-31C6-42ED-836E-1966129C5396}">
          <x14:formula1>
            <xm:f>'Form Lists'!$C$3:$C$9</xm:f>
          </x14:formula1>
          <xm:sqref>O6:O1048576</xm:sqref>
        </x14:dataValidation>
        <x14:dataValidation type="list" allowBlank="1" showInputMessage="1" showErrorMessage="1" xr:uid="{527AEA04-76B7-4F23-84E5-68A1C949C90C}">
          <x14:formula1>
            <xm:f>'Form Lists'!$I$3:$I$6</xm:f>
          </x14:formula1>
          <xm:sqref>F1:F2 F4 F6:F1048576</xm:sqref>
        </x14:dataValidation>
        <x14:dataValidation type="list" allowBlank="1" showInputMessage="1" showErrorMessage="1" xr:uid="{C53814D8-0758-4395-9B5A-E0F74F2383A4}">
          <x14:formula1>
            <xm:f>'Form Lists'!$E$3:$E$11</xm:f>
          </x14:formula1>
          <xm:sqref>J1:J2 J4 R6 J6 R8:R1048576 J8:J1048576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pageSetUpPr fitToPage="1"/>
  </sheetPr>
  <dimension ref="A1:I44"/>
  <sheetViews>
    <sheetView zoomScaleNormal="100" workbookViewId="0">
      <selection activeCell="B5" sqref="B5:F5"/>
    </sheetView>
  </sheetViews>
  <sheetFormatPr defaultColWidth="0" defaultRowHeight="15" x14ac:dyDescent="0.25"/>
  <cols>
    <col min="1" max="1" width="6.140625" style="3" customWidth="1"/>
    <col min="2" max="2" width="34.85546875" customWidth="1"/>
    <col min="3" max="3" width="26.140625" customWidth="1"/>
    <col min="4" max="4" width="27.85546875" customWidth="1"/>
    <col min="5" max="5" width="23.140625" customWidth="1"/>
    <col min="6" max="6" width="23.5703125" customWidth="1"/>
    <col min="7" max="7" width="6.140625" style="3" customWidth="1"/>
    <col min="8" max="8" width="0" style="6" hidden="1" customWidth="1"/>
    <col min="9" max="9" width="0" hidden="1" customWidth="1"/>
    <col min="10" max="16384" width="8.85546875" hidden="1"/>
  </cols>
  <sheetData>
    <row r="1" spans="1:8" x14ac:dyDescent="0.25">
      <c r="B1" s="3"/>
      <c r="C1" s="3"/>
      <c r="D1" s="3"/>
      <c r="E1" s="3"/>
      <c r="F1" s="3"/>
    </row>
    <row r="2" spans="1:8" ht="26.25" x14ac:dyDescent="0.4">
      <c r="B2" s="228" t="s">
        <v>0</v>
      </c>
      <c r="C2" s="229"/>
      <c r="D2" s="229"/>
      <c r="E2" s="229"/>
      <c r="F2" s="230"/>
    </row>
    <row r="3" spans="1:8" x14ac:dyDescent="0.25">
      <c r="B3" s="16" t="s">
        <v>13</v>
      </c>
      <c r="C3" s="250">
        <v>45573</v>
      </c>
      <c r="D3" s="250"/>
      <c r="E3" s="250"/>
      <c r="F3" s="319"/>
    </row>
    <row r="4" spans="1:8" x14ac:dyDescent="0.25">
      <c r="B4" s="9"/>
      <c r="C4" s="3"/>
      <c r="D4" s="3"/>
      <c r="E4" s="3"/>
      <c r="F4" s="3"/>
    </row>
    <row r="5" spans="1:8" ht="74.45" customHeight="1" x14ac:dyDescent="0.25">
      <c r="B5" s="320" t="s">
        <v>224</v>
      </c>
      <c r="C5" s="320"/>
      <c r="D5" s="320"/>
      <c r="E5" s="320"/>
      <c r="F5" s="320"/>
    </row>
    <row r="6" spans="1:8" x14ac:dyDescent="0.25">
      <c r="B6" s="3"/>
      <c r="C6" s="3"/>
      <c r="D6" s="15"/>
      <c r="E6" s="15"/>
      <c r="F6" s="15"/>
    </row>
    <row r="7" spans="1:8" s="1" customFormat="1" ht="15.75" x14ac:dyDescent="0.25">
      <c r="A7" s="8"/>
      <c r="B7" s="247" t="s">
        <v>14</v>
      </c>
      <c r="C7" s="248"/>
      <c r="D7" s="248"/>
      <c r="E7" s="248"/>
      <c r="F7" s="249"/>
      <c r="G7" s="8"/>
      <c r="H7" s="11"/>
    </row>
    <row r="8" spans="1:8" s="1" customFormat="1" ht="15.6" customHeight="1" x14ac:dyDescent="0.25">
      <c r="A8" s="8"/>
      <c r="B8" s="323" t="s">
        <v>15</v>
      </c>
      <c r="C8" s="324"/>
      <c r="D8" s="332" t="s">
        <v>630</v>
      </c>
      <c r="E8" s="332"/>
      <c r="F8" s="333"/>
      <c r="G8" s="8"/>
      <c r="H8" s="11"/>
    </row>
    <row r="9" spans="1:8" s="1" customFormat="1" ht="28.5" customHeight="1" x14ac:dyDescent="0.25">
      <c r="A9" s="8"/>
      <c r="B9" s="232" t="s">
        <v>102</v>
      </c>
      <c r="C9" s="233"/>
      <c r="D9" s="334" t="s">
        <v>82</v>
      </c>
      <c r="E9" s="334"/>
      <c r="F9" s="335"/>
      <c r="G9" s="8"/>
      <c r="H9" s="11"/>
    </row>
    <row r="10" spans="1:8" s="1" customFormat="1" ht="17.45" customHeight="1" x14ac:dyDescent="0.25">
      <c r="A10" s="8"/>
      <c r="B10" s="266" t="s">
        <v>632</v>
      </c>
      <c r="C10" s="267"/>
      <c r="D10" s="267"/>
      <c r="E10" s="267"/>
      <c r="F10" s="268"/>
      <c r="G10" s="8"/>
      <c r="H10" s="11"/>
    </row>
    <row r="11" spans="1:8" s="1" customFormat="1" x14ac:dyDescent="0.25">
      <c r="A11" s="8"/>
      <c r="B11" s="329" t="s">
        <v>103</v>
      </c>
      <c r="C11" s="330"/>
      <c r="D11" s="330"/>
      <c r="E11" s="330"/>
      <c r="F11" s="331"/>
      <c r="G11" s="8"/>
      <c r="H11" s="11"/>
    </row>
    <row r="12" spans="1:8" s="1" customFormat="1" ht="36" customHeight="1" x14ac:dyDescent="0.25">
      <c r="A12" s="8"/>
      <c r="B12" s="266" t="s">
        <v>14930</v>
      </c>
      <c r="C12" s="267"/>
      <c r="D12" s="267"/>
      <c r="E12" s="267"/>
      <c r="F12" s="268"/>
      <c r="G12" s="8"/>
      <c r="H12" s="11"/>
    </row>
    <row r="13" spans="1:8" s="1" customFormat="1" x14ac:dyDescent="0.25">
      <c r="A13" s="8"/>
      <c r="B13" s="321" t="s">
        <v>89</v>
      </c>
      <c r="C13" s="322"/>
      <c r="D13" s="336" t="s">
        <v>34</v>
      </c>
      <c r="E13" s="336"/>
      <c r="F13" s="337"/>
      <c r="G13" s="8"/>
      <c r="H13" s="11"/>
    </row>
    <row r="14" spans="1:8" s="1" customFormat="1" x14ac:dyDescent="0.25">
      <c r="A14" s="8"/>
      <c r="B14" s="17"/>
      <c r="C14" s="17"/>
      <c r="D14" s="18"/>
      <c r="E14" s="18"/>
      <c r="F14" s="19"/>
      <c r="G14" s="8"/>
      <c r="H14" s="11"/>
    </row>
    <row r="15" spans="1:8" s="1" customFormat="1" ht="15.75" x14ac:dyDescent="0.25">
      <c r="A15" s="8"/>
      <c r="B15" s="247" t="s">
        <v>16</v>
      </c>
      <c r="C15" s="248"/>
      <c r="D15" s="248"/>
      <c r="E15" s="248"/>
      <c r="F15" s="249"/>
      <c r="G15" s="8"/>
      <c r="H15" s="11"/>
    </row>
    <row r="16" spans="1:8" s="1" customFormat="1" ht="30.6" customHeight="1" x14ac:dyDescent="0.25">
      <c r="A16" s="8"/>
      <c r="B16" s="325" t="s">
        <v>104</v>
      </c>
      <c r="C16" s="326"/>
      <c r="D16" s="326"/>
      <c r="E16" s="326"/>
      <c r="F16" s="327"/>
      <c r="G16" s="8"/>
      <c r="H16" s="26"/>
    </row>
    <row r="17" spans="1:8" s="1" customFormat="1" ht="45" customHeight="1" x14ac:dyDescent="0.25">
      <c r="A17" s="8"/>
      <c r="B17" s="266" t="s">
        <v>631</v>
      </c>
      <c r="C17" s="267"/>
      <c r="D17" s="267"/>
      <c r="E17" s="267"/>
      <c r="F17" s="268"/>
      <c r="G17" s="8"/>
      <c r="H17" s="11"/>
    </row>
    <row r="18" spans="1:8" x14ac:dyDescent="0.25">
      <c r="B18" s="3"/>
      <c r="C18" s="3"/>
      <c r="D18" s="3"/>
      <c r="E18" s="3"/>
      <c r="F18" s="3"/>
    </row>
    <row r="19" spans="1:8" s="1" customFormat="1" ht="18" x14ac:dyDescent="0.25">
      <c r="A19" s="8"/>
      <c r="B19" s="247" t="s">
        <v>74</v>
      </c>
      <c r="C19" s="248"/>
      <c r="D19" s="248"/>
      <c r="E19" s="248"/>
      <c r="F19" s="249"/>
      <c r="G19" s="8"/>
      <c r="H19" s="11"/>
    </row>
    <row r="20" spans="1:8" s="1" customFormat="1" ht="50.25" customHeight="1" x14ac:dyDescent="0.25">
      <c r="A20" s="8"/>
      <c r="B20" s="328" t="s">
        <v>179</v>
      </c>
      <c r="C20" s="328"/>
      <c r="D20" s="328"/>
      <c r="E20" s="328"/>
      <c r="F20" s="328"/>
      <c r="G20" s="8"/>
      <c r="H20" s="11"/>
    </row>
    <row r="21" spans="1:8" s="1" customFormat="1" x14ac:dyDescent="0.25">
      <c r="A21" s="8"/>
      <c r="B21" s="45"/>
      <c r="C21" s="45"/>
      <c r="D21" s="45"/>
      <c r="E21" s="45"/>
      <c r="F21" s="45"/>
      <c r="G21" s="8"/>
      <c r="H21" s="11"/>
    </row>
    <row r="22" spans="1:8" s="1" customFormat="1" ht="18" customHeight="1" x14ac:dyDescent="0.25">
      <c r="A22" s="8"/>
      <c r="B22" s="48" t="s">
        <v>108</v>
      </c>
      <c r="C22" s="49"/>
      <c r="D22" s="49"/>
      <c r="F22" s="47"/>
      <c r="G22" s="8"/>
      <c r="H22" s="11"/>
    </row>
    <row r="23" spans="1:8" ht="44.45" customHeight="1" x14ac:dyDescent="0.25">
      <c r="B23" s="28" t="s">
        <v>17</v>
      </c>
      <c r="C23" s="28" t="s">
        <v>100</v>
      </c>
      <c r="D23" s="28" t="s">
        <v>101</v>
      </c>
      <c r="F23" s="46"/>
      <c r="H23"/>
    </row>
    <row r="24" spans="1:8" ht="19.5" customHeight="1" x14ac:dyDescent="0.25">
      <c r="B24" s="2" t="s">
        <v>4</v>
      </c>
      <c r="C24" s="199">
        <f>COUNTIF('3. Detailed Inventory '!$E$8:$E$12008,"Lead")</f>
        <v>0</v>
      </c>
      <c r="D24" s="199">
        <f>COUNTIF('3. Detailed Inventory '!$O$8:$O$12008,"Lead")</f>
        <v>0</v>
      </c>
      <c r="F24" s="6"/>
      <c r="H24"/>
    </row>
    <row r="25" spans="1:8" ht="18.600000000000001" customHeight="1" x14ac:dyDescent="0.25">
      <c r="B25" s="2" t="s">
        <v>42</v>
      </c>
      <c r="C25" s="199">
        <f>COUNTIF('3. Detailed Inventory '!$E$8:$E$12008,"Galvanized")</f>
        <v>23</v>
      </c>
      <c r="D25" s="199">
        <f>COUNTIF('3. Detailed Inventory '!$O$8:$O$12008,"Galvanized")</f>
        <v>54</v>
      </c>
      <c r="F25" s="6"/>
      <c r="H25"/>
    </row>
    <row r="26" spans="1:8" ht="18.600000000000001" customHeight="1" x14ac:dyDescent="0.25">
      <c r="B26" s="2" t="s">
        <v>5</v>
      </c>
      <c r="C26" s="199">
        <f>COUNTIF('3. Detailed Inventory '!$E$8:$E$12008,"Galvanized Requiring Replacement")</f>
        <v>0</v>
      </c>
      <c r="D26" s="199">
        <f>COUNTIF('3. Detailed Inventory '!$O$8:$O$12008,"Galvanized Requiring Replacement")</f>
        <v>0</v>
      </c>
      <c r="F26" s="6"/>
      <c r="H26"/>
    </row>
    <row r="27" spans="1:8" ht="18.600000000000001" customHeight="1" x14ac:dyDescent="0.25">
      <c r="B27" s="2" t="s">
        <v>43</v>
      </c>
      <c r="C27" s="199">
        <f>COUNTIF('3. Detailed Inventory '!$E$8:$E$12008,"Non-Lead - Copper")</f>
        <v>1460</v>
      </c>
      <c r="D27" s="199">
        <f>COUNTIF('3. Detailed Inventory '!$O$8:$O$12008,"Non-Lead - Copper")</f>
        <v>466</v>
      </c>
      <c r="F27" s="6"/>
      <c r="H27"/>
    </row>
    <row r="28" spans="1:8" ht="18.600000000000001" customHeight="1" x14ac:dyDescent="0.25">
      <c r="B28" s="2" t="s">
        <v>35</v>
      </c>
      <c r="C28" s="199">
        <f>COUNTIF('3. Detailed Inventory '!$E$8:$E$12008,"Non-Lead - Plastic")</f>
        <v>191</v>
      </c>
      <c r="D28" s="199">
        <f>COUNTIF('3. Detailed Inventory '!$O$8:$O$12008,"Non-Lead - Plastic")</f>
        <v>638</v>
      </c>
      <c r="F28" s="6"/>
      <c r="H28"/>
    </row>
    <row r="29" spans="1:8" ht="17.45" customHeight="1" x14ac:dyDescent="0.25">
      <c r="B29" s="2" t="s">
        <v>110</v>
      </c>
      <c r="C29" s="199">
        <f>COUNTIF('3. Detailed Inventory '!$E$8:$E$12008,"Non-Lead - Other")</f>
        <v>2890</v>
      </c>
      <c r="D29" s="199">
        <f>COUNTIF('3. Detailed Inventory '!$O$8:$O$12008,"Non-Lead - Other")</f>
        <v>3406</v>
      </c>
      <c r="F29" s="6"/>
      <c r="H29"/>
    </row>
    <row r="30" spans="1:8" ht="18" customHeight="1" thickBot="1" x14ac:dyDescent="0.3">
      <c r="B30" s="52" t="s">
        <v>47</v>
      </c>
      <c r="C30" s="200">
        <f>COUNTIF('3. Detailed Inventory '!$E$8:$E$12008,"Unknown")</f>
        <v>0</v>
      </c>
      <c r="D30" s="200">
        <f>COUNTIF('3. Detailed Inventory '!$O$8:$O$12008,"Unknown")</f>
        <v>0</v>
      </c>
      <c r="F30" s="6"/>
      <c r="H30"/>
    </row>
    <row r="31" spans="1:8" ht="18" customHeight="1" thickTop="1" x14ac:dyDescent="0.25">
      <c r="B31" s="51" t="s">
        <v>21</v>
      </c>
      <c r="C31" s="194">
        <f>SUM(C24:C30)</f>
        <v>4564</v>
      </c>
      <c r="D31" s="194">
        <f>SUM(D24:D30)</f>
        <v>4564</v>
      </c>
      <c r="F31" s="50"/>
    </row>
    <row r="33" spans="2:6" ht="18.95" customHeight="1" thickBot="1" x14ac:dyDescent="0.3">
      <c r="B33" s="303" t="s">
        <v>109</v>
      </c>
      <c r="C33" s="304"/>
      <c r="D33" s="304"/>
      <c r="E33" s="304"/>
      <c r="F33" s="304"/>
    </row>
    <row r="34" spans="2:6" ht="47.1" customHeight="1" x14ac:dyDescent="0.25">
      <c r="B34" s="14" t="s">
        <v>17</v>
      </c>
      <c r="C34" s="305" t="s">
        <v>18</v>
      </c>
      <c r="D34" s="306"/>
      <c r="E34" s="305" t="s">
        <v>195</v>
      </c>
      <c r="F34" s="306"/>
    </row>
    <row r="35" spans="2:6" ht="36.950000000000003" customHeight="1" x14ac:dyDescent="0.25">
      <c r="B35" s="2" t="s">
        <v>4</v>
      </c>
      <c r="C35" s="309" t="s">
        <v>194</v>
      </c>
      <c r="D35" s="310"/>
      <c r="E35" s="307">
        <f>SUMIF('3. Detailed Inventory '!$W$8:$W$12008,"lead")</f>
        <v>0</v>
      </c>
      <c r="F35" s="308"/>
    </row>
    <row r="36" spans="2:6" ht="60" customHeight="1" x14ac:dyDescent="0.25">
      <c r="B36" s="2" t="s">
        <v>19</v>
      </c>
      <c r="C36" s="309" t="s">
        <v>73</v>
      </c>
      <c r="D36" s="310"/>
      <c r="E36" s="307">
        <f>COUNTIF('3. Detailed Inventory '!$W$8:$W$12008,"galvanized requiring replacement")</f>
        <v>0</v>
      </c>
      <c r="F36" s="308"/>
    </row>
    <row r="37" spans="2:6" ht="47.45" customHeight="1" x14ac:dyDescent="0.25">
      <c r="B37" s="2" t="s">
        <v>6</v>
      </c>
      <c r="C37" s="309" t="s">
        <v>20</v>
      </c>
      <c r="D37" s="310"/>
      <c r="E37" s="307">
        <f>COUNTIF('3. Detailed Inventory '!$W$8:$W$12008,"non-lead")</f>
        <v>4564</v>
      </c>
      <c r="F37" s="308"/>
    </row>
    <row r="38" spans="2:6" ht="63.6" customHeight="1" x14ac:dyDescent="0.25">
      <c r="B38" s="2" t="s">
        <v>7</v>
      </c>
      <c r="C38" s="309" t="s">
        <v>181</v>
      </c>
      <c r="D38" s="310"/>
      <c r="E38" s="307">
        <f>COUNTIF('3. Detailed Inventory '!$W$8:$W$12008,"lead status unknown")</f>
        <v>0</v>
      </c>
      <c r="F38" s="308"/>
    </row>
    <row r="39" spans="2:6" ht="50.1" customHeight="1" thickBot="1" x14ac:dyDescent="0.3">
      <c r="B39" s="53" t="s">
        <v>111</v>
      </c>
      <c r="C39" s="314" t="s">
        <v>198</v>
      </c>
      <c r="D39" s="315"/>
      <c r="E39" s="299">
        <f>COUNTIF('3. Detailed Inventory '!$F$8:$F$9978,"Yes")</f>
        <v>0</v>
      </c>
      <c r="F39" s="300"/>
    </row>
    <row r="40" spans="2:6" ht="21.95" customHeight="1" thickTop="1" x14ac:dyDescent="0.25">
      <c r="B40" s="311" t="s">
        <v>186</v>
      </c>
      <c r="C40" s="312"/>
      <c r="D40" s="313"/>
      <c r="E40" s="301">
        <f>SUM(E35:E38)</f>
        <v>4564</v>
      </c>
      <c r="F40" s="302"/>
    </row>
    <row r="42" spans="2:6" x14ac:dyDescent="0.25">
      <c r="B42" s="29" t="s">
        <v>22</v>
      </c>
      <c r="C42" s="33"/>
      <c r="D42" s="33"/>
      <c r="E42" s="33"/>
      <c r="F42" s="34"/>
    </row>
    <row r="43" spans="2:6" ht="26.45" customHeight="1" x14ac:dyDescent="0.25">
      <c r="B43" s="296" t="s">
        <v>209</v>
      </c>
      <c r="C43" s="297"/>
      <c r="D43" s="297"/>
      <c r="E43" s="297"/>
      <c r="F43" s="298"/>
    </row>
    <row r="44" spans="2:6" ht="1.5" customHeight="1" x14ac:dyDescent="0.25">
      <c r="B44" s="316"/>
      <c r="C44" s="317"/>
      <c r="D44" s="317"/>
      <c r="E44" s="317"/>
      <c r="F44" s="318"/>
    </row>
  </sheetData>
  <sheetProtection algorithmName="SHA-512" hashValue="+K5e4ZKN5nk9WHjr8Tgho7EIWrZoU33eUAHNwRAs5BO0lnjTHQzKf4HeC4SkX1VjIGjPgiz54vHRgTNdaH3VGA==" saltValue="5/o2+pKdDhaQUZAKYNcpyw==" spinCount="100000" sheet="1" objects="1" scenarios="1"/>
  <dataConsolidate/>
  <mergeCells count="35">
    <mergeCell ref="D9:F9"/>
    <mergeCell ref="D13:F13"/>
    <mergeCell ref="C35:D35"/>
    <mergeCell ref="C36:D36"/>
    <mergeCell ref="B12:F12"/>
    <mergeCell ref="B44:F44"/>
    <mergeCell ref="B2:F2"/>
    <mergeCell ref="B7:F7"/>
    <mergeCell ref="C3:F3"/>
    <mergeCell ref="B5:F5"/>
    <mergeCell ref="B19:F19"/>
    <mergeCell ref="B15:F15"/>
    <mergeCell ref="B13:C13"/>
    <mergeCell ref="B8:C8"/>
    <mergeCell ref="B16:F16"/>
    <mergeCell ref="B17:F17"/>
    <mergeCell ref="B20:F20"/>
    <mergeCell ref="B9:C9"/>
    <mergeCell ref="B10:F10"/>
    <mergeCell ref="B11:F11"/>
    <mergeCell ref="D8:F8"/>
    <mergeCell ref="B43:F43"/>
    <mergeCell ref="E39:F39"/>
    <mergeCell ref="E40:F40"/>
    <mergeCell ref="B33:F33"/>
    <mergeCell ref="E34:F34"/>
    <mergeCell ref="E35:F35"/>
    <mergeCell ref="E36:F36"/>
    <mergeCell ref="E37:F37"/>
    <mergeCell ref="E38:F38"/>
    <mergeCell ref="C38:D38"/>
    <mergeCell ref="B40:D40"/>
    <mergeCell ref="C39:D39"/>
    <mergeCell ref="C34:D34"/>
    <mergeCell ref="C37:D37"/>
  </mergeCells>
  <dataValidations count="2">
    <dataValidation type="list" allowBlank="1" showInputMessage="1" showErrorMessage="1" sqref="D8:F8" xr:uid="{2D2EF23A-8D97-4521-9CDA-F9AE2783B488}">
      <formula1>"Select One, Initial Inventory, Inventory Update"</formula1>
    </dataValidation>
    <dataValidation type="list" allowBlank="1" showInputMessage="1" showErrorMessage="1" sqref="D13:E14" xr:uid="{2E323F86-BFD3-4138-BCB4-07EF4A6110EF}">
      <formula1>"Select ""Yes"" or ""No"" or ""Don't Know"" , Yes, No, Don't Know"</formula1>
    </dataValidation>
  </dataValidations>
  <printOptions horizontalCentered="1"/>
  <pageMargins left="0.25" right="0.25" top="0.75" bottom="0.75" header="0.3" footer="0.3"/>
  <pageSetup scale="70" fitToHeight="0" orientation="portrait" horizontalDpi="300" verticalDpi="300" r:id="rId1"/>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D9:F9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BBCC2-1186-43BC-AE88-EF0DDD5610A8}">
  <sheetPr codeName="Sheet7">
    <pageSetUpPr fitToPage="1"/>
  </sheetPr>
  <dimension ref="A1:L31"/>
  <sheetViews>
    <sheetView tabSelected="1" zoomScaleNormal="100" zoomScaleSheetLayoutView="90" workbookViewId="0">
      <selection activeCell="C10" sqref="C10"/>
    </sheetView>
  </sheetViews>
  <sheetFormatPr defaultColWidth="0" defaultRowHeight="15" x14ac:dyDescent="0.25"/>
  <cols>
    <col min="1" max="1" width="6.140625" style="3" customWidth="1"/>
    <col min="2" max="4" width="43.140625" customWidth="1"/>
    <col min="5" max="5" width="6.140625" style="3" customWidth="1"/>
    <col min="6" max="12" width="0" hidden="1" customWidth="1"/>
    <col min="13" max="16384" width="8.85546875" hidden="1"/>
  </cols>
  <sheetData>
    <row r="1" spans="2:12" x14ac:dyDescent="0.25">
      <c r="B1" s="3"/>
      <c r="C1" s="3"/>
      <c r="D1" s="3"/>
      <c r="F1" s="6"/>
    </row>
    <row r="2" spans="2:12" ht="26.25" x14ac:dyDescent="0.4">
      <c r="B2" s="343" t="s">
        <v>150</v>
      </c>
      <c r="C2" s="343"/>
      <c r="D2" s="343"/>
      <c r="F2" s="6"/>
    </row>
    <row r="3" spans="2:12" x14ac:dyDescent="0.25">
      <c r="B3" s="16" t="s">
        <v>13</v>
      </c>
      <c r="C3" s="346">
        <v>45573</v>
      </c>
      <c r="D3" s="346"/>
      <c r="E3" s="10"/>
      <c r="F3" s="6"/>
    </row>
    <row r="4" spans="2:12" x14ac:dyDescent="0.25">
      <c r="B4" s="9"/>
      <c r="C4" s="9"/>
      <c r="D4" s="9"/>
      <c r="E4" s="9"/>
    </row>
    <row r="5" spans="2:12" x14ac:dyDescent="0.25">
      <c r="B5" s="344" t="s">
        <v>193</v>
      </c>
      <c r="C5" s="344"/>
      <c r="D5" s="344"/>
      <c r="F5" s="76"/>
      <c r="G5" s="76"/>
      <c r="H5" s="76"/>
      <c r="I5" s="76"/>
      <c r="J5" s="76"/>
      <c r="K5" s="76"/>
      <c r="L5" s="76"/>
    </row>
    <row r="6" spans="2:12" x14ac:dyDescent="0.25">
      <c r="B6" s="79"/>
      <c r="C6" s="79"/>
      <c r="D6" s="79"/>
      <c r="E6" s="79"/>
    </row>
    <row r="7" spans="2:12" x14ac:dyDescent="0.25">
      <c r="B7" s="338" t="s">
        <v>149</v>
      </c>
      <c r="C7" s="339"/>
      <c r="D7" s="345"/>
      <c r="E7" s="79"/>
    </row>
    <row r="8" spans="2:12" x14ac:dyDescent="0.25">
      <c r="B8" s="195" t="s">
        <v>148</v>
      </c>
      <c r="C8" s="17"/>
      <c r="D8" s="82"/>
      <c r="E8" s="79"/>
      <c r="F8" s="58"/>
    </row>
    <row r="9" spans="2:12" x14ac:dyDescent="0.25">
      <c r="B9" s="195" t="s">
        <v>147</v>
      </c>
      <c r="C9" s="17"/>
      <c r="D9" s="82"/>
      <c r="E9" s="79"/>
      <c r="F9" s="58"/>
    </row>
    <row r="10" spans="2:12" x14ac:dyDescent="0.25">
      <c r="B10" s="195" t="s">
        <v>146</v>
      </c>
      <c r="C10" s="17"/>
      <c r="D10" s="82"/>
      <c r="E10" s="79"/>
      <c r="F10" s="58"/>
    </row>
    <row r="11" spans="2:12" x14ac:dyDescent="0.25">
      <c r="B11" s="195" t="s">
        <v>145</v>
      </c>
      <c r="C11" s="17"/>
      <c r="D11" s="82"/>
      <c r="E11" s="79"/>
      <c r="F11" s="58"/>
    </row>
    <row r="12" spans="2:12" x14ac:dyDescent="0.25">
      <c r="B12" s="195" t="s">
        <v>144</v>
      </c>
      <c r="C12" s="17"/>
      <c r="D12" s="82"/>
      <c r="E12" s="79"/>
      <c r="F12" s="58"/>
    </row>
    <row r="13" spans="2:12" x14ac:dyDescent="0.25">
      <c r="B13" s="195" t="s">
        <v>143</v>
      </c>
      <c r="C13" s="17"/>
      <c r="D13" s="82"/>
      <c r="E13" s="79"/>
      <c r="F13" s="58"/>
    </row>
    <row r="14" spans="2:12" x14ac:dyDescent="0.25">
      <c r="B14" s="195" t="s">
        <v>142</v>
      </c>
      <c r="C14" s="57"/>
      <c r="D14" s="59"/>
      <c r="E14" s="79"/>
      <c r="F14" s="58"/>
    </row>
    <row r="15" spans="2:12" x14ac:dyDescent="0.25">
      <c r="B15" s="340" t="s">
        <v>131</v>
      </c>
      <c r="C15" s="341"/>
      <c r="D15" s="342"/>
      <c r="F15" s="58"/>
    </row>
    <row r="16" spans="2:12" ht="50.25" customHeight="1" x14ac:dyDescent="0.25">
      <c r="B16" s="266" t="s">
        <v>14932</v>
      </c>
      <c r="C16" s="267"/>
      <c r="D16" s="268"/>
      <c r="F16" s="58"/>
    </row>
    <row r="17" spans="2:6" x14ac:dyDescent="0.25">
      <c r="B17" s="338" t="s">
        <v>141</v>
      </c>
      <c r="C17" s="339"/>
      <c r="D17" s="83" t="s">
        <v>36</v>
      </c>
      <c r="F17" s="58"/>
    </row>
    <row r="18" spans="2:6" x14ac:dyDescent="0.25">
      <c r="B18" s="340" t="s">
        <v>140</v>
      </c>
      <c r="C18" s="341"/>
      <c r="D18" s="342"/>
    </row>
    <row r="19" spans="2:6" ht="44.25" customHeight="1" x14ac:dyDescent="0.25">
      <c r="B19" s="266" t="s">
        <v>14931</v>
      </c>
      <c r="C19" s="267"/>
      <c r="D19" s="268"/>
    </row>
    <row r="20" spans="2:6" ht="29.25" customHeight="1" x14ac:dyDescent="0.25">
      <c r="B20" s="338" t="s">
        <v>139</v>
      </c>
      <c r="C20" s="339"/>
      <c r="D20" s="345"/>
    </row>
    <row r="21" spans="2:6" x14ac:dyDescent="0.25">
      <c r="B21" s="196" t="s">
        <v>138</v>
      </c>
      <c r="C21" s="17"/>
      <c r="D21" s="82"/>
      <c r="F21" s="58"/>
    </row>
    <row r="22" spans="2:6" x14ac:dyDescent="0.25">
      <c r="B22" s="197" t="s">
        <v>137</v>
      </c>
      <c r="C22" s="17"/>
      <c r="D22" s="82"/>
    </row>
    <row r="23" spans="2:6" x14ac:dyDescent="0.25">
      <c r="B23" s="197" t="s">
        <v>136</v>
      </c>
      <c r="C23" s="17"/>
      <c r="D23" s="82"/>
    </row>
    <row r="24" spans="2:6" x14ac:dyDescent="0.25">
      <c r="B24" s="196" t="s">
        <v>135</v>
      </c>
      <c r="C24" s="79"/>
      <c r="D24" s="80"/>
      <c r="E24" s="79"/>
    </row>
    <row r="25" spans="2:6" x14ac:dyDescent="0.25">
      <c r="B25" s="196" t="s">
        <v>134</v>
      </c>
      <c r="C25" s="79"/>
      <c r="D25" s="80"/>
      <c r="E25" s="81"/>
    </row>
    <row r="26" spans="2:6" x14ac:dyDescent="0.25">
      <c r="B26" s="198" t="s">
        <v>133</v>
      </c>
      <c r="C26" s="79"/>
      <c r="D26" s="80"/>
      <c r="E26" s="79"/>
    </row>
    <row r="27" spans="2:6" x14ac:dyDescent="0.25">
      <c r="B27" s="198" t="s">
        <v>132</v>
      </c>
      <c r="C27" s="3"/>
      <c r="D27" s="55"/>
    </row>
    <row r="28" spans="2:6" x14ac:dyDescent="0.25">
      <c r="B28" s="196" t="s">
        <v>115</v>
      </c>
      <c r="C28" s="3"/>
      <c r="D28" s="55"/>
    </row>
    <row r="29" spans="2:6" x14ac:dyDescent="0.25">
      <c r="B29" s="340" t="s">
        <v>131</v>
      </c>
      <c r="C29" s="341"/>
      <c r="D29" s="342"/>
    </row>
    <row r="30" spans="2:6" ht="50.25" customHeight="1" x14ac:dyDescent="0.25">
      <c r="B30" s="266"/>
      <c r="C30" s="267"/>
      <c r="D30" s="268"/>
    </row>
    <row r="31" spans="2:6" x14ac:dyDescent="0.25">
      <c r="B31" s="78"/>
    </row>
  </sheetData>
  <sheetProtection algorithmName="SHA-512" hashValue="vlUWpQFlRpQYovkDqH4SbFPdvlu2iAVem/yNQENOwTXQ+MXW49AJi0xY6JohMtlTxv+fwpfDNgwDHIh0y2xhGQ==" saltValue="rA5u33IqpwRvgszRRNh5LA==" spinCount="100000" sheet="1" objects="1" scenarios="1"/>
  <mergeCells count="12">
    <mergeCell ref="B30:D30"/>
    <mergeCell ref="B17:C17"/>
    <mergeCell ref="B18:D18"/>
    <mergeCell ref="B19:D19"/>
    <mergeCell ref="B2:D2"/>
    <mergeCell ref="B5:D5"/>
    <mergeCell ref="B20:D20"/>
    <mergeCell ref="C3:D3"/>
    <mergeCell ref="B29:D29"/>
    <mergeCell ref="B7:D7"/>
    <mergeCell ref="B15:D15"/>
    <mergeCell ref="B16:D16"/>
  </mergeCells>
  <dataValidations count="1">
    <dataValidation type="list" allowBlank="1" showInputMessage="1" showErrorMessage="1" sqref="D17" xr:uid="{B5882CB1-C4A6-4C82-BA13-C96B79AEE885}">
      <formula1>"Select ""Yes"" or ""No"", Yes, No"</formula1>
    </dataValidation>
  </dataValidations>
  <printOptions horizontalCentered="1"/>
  <pageMargins left="0.25" right="0.25" top="0.75" bottom="0.75" header="0.3" footer="0.3"/>
  <pageSetup scale="72"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ltText="Check box for filling out information">
                <anchor moveWithCells="1">
                  <from>
                    <xdr:col>1</xdr:col>
                    <xdr:colOff>161925</xdr:colOff>
                    <xdr:row>26</xdr:row>
                    <xdr:rowOff>9525</xdr:rowOff>
                  </from>
                  <to>
                    <xdr:col>1</xdr:col>
                    <xdr:colOff>381000</xdr:colOff>
                    <xdr:row>27</xdr:row>
                    <xdr:rowOff>28575</xdr:rowOff>
                  </to>
                </anchor>
              </controlPr>
            </control>
          </mc:Choice>
        </mc:AlternateContent>
        <mc:AlternateContent xmlns:mc="http://schemas.openxmlformats.org/markup-compatibility/2006">
          <mc:Choice Requires="x14">
            <control shapeId="63490" r:id="rId5" name="Check Box 2">
              <controlPr defaultSize="0" autoFill="0" autoLine="0" autoPict="0" altText="Check box for filling out information">
                <anchor moveWithCells="1">
                  <from>
                    <xdr:col>1</xdr:col>
                    <xdr:colOff>161925</xdr:colOff>
                    <xdr:row>26</xdr:row>
                    <xdr:rowOff>371475</xdr:rowOff>
                  </from>
                  <to>
                    <xdr:col>1</xdr:col>
                    <xdr:colOff>381000</xdr:colOff>
                    <xdr:row>28</xdr:row>
                    <xdr:rowOff>28575</xdr:rowOff>
                  </to>
                </anchor>
              </controlPr>
            </control>
          </mc:Choice>
        </mc:AlternateContent>
        <mc:AlternateContent xmlns:mc="http://schemas.openxmlformats.org/markup-compatibility/2006">
          <mc:Choice Requires="x14">
            <control shapeId="63491" r:id="rId6" name="Check Box 3">
              <controlPr defaultSize="0" autoFill="0" autoLine="0" autoPict="0" altText="Check box for filling out information">
                <anchor moveWithCells="1">
                  <from>
                    <xdr:col>1</xdr:col>
                    <xdr:colOff>161925</xdr:colOff>
                    <xdr:row>20</xdr:row>
                    <xdr:rowOff>0</xdr:rowOff>
                  </from>
                  <to>
                    <xdr:col>1</xdr:col>
                    <xdr:colOff>381000</xdr:colOff>
                    <xdr:row>21</xdr:row>
                    <xdr:rowOff>9525</xdr:rowOff>
                  </to>
                </anchor>
              </controlPr>
            </control>
          </mc:Choice>
        </mc:AlternateContent>
        <mc:AlternateContent xmlns:mc="http://schemas.openxmlformats.org/markup-compatibility/2006">
          <mc:Choice Requires="x14">
            <control shapeId="63492" r:id="rId7" name="Check Box 4">
              <controlPr defaultSize="0" autoFill="0" autoLine="0" autoPict="0" altText="Check box for filling out information">
                <anchor moveWithCells="1">
                  <from>
                    <xdr:col>1</xdr:col>
                    <xdr:colOff>161925</xdr:colOff>
                    <xdr:row>21</xdr:row>
                    <xdr:rowOff>0</xdr:rowOff>
                  </from>
                  <to>
                    <xdr:col>1</xdr:col>
                    <xdr:colOff>381000</xdr:colOff>
                    <xdr:row>22</xdr:row>
                    <xdr:rowOff>9525</xdr:rowOff>
                  </to>
                </anchor>
              </controlPr>
            </control>
          </mc:Choice>
        </mc:AlternateContent>
        <mc:AlternateContent xmlns:mc="http://schemas.openxmlformats.org/markup-compatibility/2006">
          <mc:Choice Requires="x14">
            <control shapeId="63493" r:id="rId8" name="Check Box 5">
              <controlPr defaultSize="0" autoFill="0" autoLine="0" autoPict="0" altText="Check box for filling out information">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63494" r:id="rId9" name="Check Box 6">
              <controlPr defaultSize="0" autoFill="0" autoLine="0" autoPict="0" altText="Check box for filling out information">
                <anchor moveWithCells="1">
                  <from>
                    <xdr:col>1</xdr:col>
                    <xdr:colOff>161925</xdr:colOff>
                    <xdr:row>24</xdr:row>
                    <xdr:rowOff>0</xdr:rowOff>
                  </from>
                  <to>
                    <xdr:col>1</xdr:col>
                    <xdr:colOff>381000</xdr:colOff>
                    <xdr:row>25</xdr:row>
                    <xdr:rowOff>9525</xdr:rowOff>
                  </to>
                </anchor>
              </controlPr>
            </control>
          </mc:Choice>
        </mc:AlternateContent>
        <mc:AlternateContent xmlns:mc="http://schemas.openxmlformats.org/markup-compatibility/2006">
          <mc:Choice Requires="x14">
            <control shapeId="63495" r:id="rId10" name="Check Box 7">
              <controlPr defaultSize="0" autoFill="0" autoLine="0" autoPict="0" altText="Check box for filling out information">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63496" r:id="rId11" name="Check Box 8">
              <controlPr defaultSize="0" autoFill="0" autoLine="0" autoPict="0" altText="Check box for filling out information">
                <anchor moveWithCells="1">
                  <from>
                    <xdr:col>1</xdr:col>
                    <xdr:colOff>161925</xdr:colOff>
                    <xdr:row>7</xdr:row>
                    <xdr:rowOff>0</xdr:rowOff>
                  </from>
                  <to>
                    <xdr:col>1</xdr:col>
                    <xdr:colOff>381000</xdr:colOff>
                    <xdr:row>8</xdr:row>
                    <xdr:rowOff>9525</xdr:rowOff>
                  </to>
                </anchor>
              </controlPr>
            </control>
          </mc:Choice>
        </mc:AlternateContent>
        <mc:AlternateContent xmlns:mc="http://schemas.openxmlformats.org/markup-compatibility/2006">
          <mc:Choice Requires="x14">
            <control shapeId="63497" r:id="rId12" name="Check Box 9">
              <controlPr defaultSize="0" autoFill="0" autoLine="0" autoPict="0" altText="Check box for filling out information">
                <anchor moveWithCells="1">
                  <from>
                    <xdr:col>1</xdr:col>
                    <xdr:colOff>161925</xdr:colOff>
                    <xdr:row>8</xdr:row>
                    <xdr:rowOff>0</xdr:rowOff>
                  </from>
                  <to>
                    <xdr:col>1</xdr:col>
                    <xdr:colOff>381000</xdr:colOff>
                    <xdr:row>9</xdr:row>
                    <xdr:rowOff>9525</xdr:rowOff>
                  </to>
                </anchor>
              </controlPr>
            </control>
          </mc:Choice>
        </mc:AlternateContent>
        <mc:AlternateContent xmlns:mc="http://schemas.openxmlformats.org/markup-compatibility/2006">
          <mc:Choice Requires="x14">
            <control shapeId="63498" r:id="rId13" name="Check Box 10">
              <controlPr defaultSize="0" autoFill="0" autoLine="0" autoPict="0" altText="Check box for filling out information">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63499" r:id="rId14" name="Check Box 11">
              <controlPr defaultSize="0" autoFill="0" autoLine="0" autoPict="0" altText="Check box for filling out information">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63500" r:id="rId15" name="Check Box 12">
              <controlPr defaultSize="0" autoFill="0" autoLine="0" autoPict="0" altText="Check box for filling out information">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63501" r:id="rId16" name="Check Box 13">
              <controlPr defaultSize="0" autoFill="0" autoLine="0" autoPict="0" altText="Check box for filling out information">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63502" r:id="rId17" name="Check Box 14">
              <controlPr defaultSize="0" autoFill="0" autoLine="0" autoPict="0" altText="Check box for filling out information">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63503" r:id="rId18" name="Check Box 15">
              <controlPr defaultSize="0" autoFill="0" autoLine="0" autoPict="0" altText="Check box for filling out information">
                <anchor moveWithCells="1">
                  <from>
                    <xdr:col>1</xdr:col>
                    <xdr:colOff>161925</xdr:colOff>
                    <xdr:row>21</xdr:row>
                    <xdr:rowOff>0</xdr:rowOff>
                  </from>
                  <to>
                    <xdr:col>1</xdr:col>
                    <xdr:colOff>381000</xdr:colOff>
                    <xdr:row>22</xdr:row>
                    <xdr:rowOff>9525</xdr:rowOff>
                  </to>
                </anchor>
              </controlPr>
            </control>
          </mc:Choice>
        </mc:AlternateContent>
        <mc:AlternateContent xmlns:mc="http://schemas.openxmlformats.org/markup-compatibility/2006">
          <mc:Choice Requires="x14">
            <control shapeId="63504" r:id="rId19" name="Check Box 16">
              <controlPr defaultSize="0" autoFill="0" autoLine="0" autoPict="0" altText="Check box for filling out information">
                <anchor moveWithCells="1">
                  <from>
                    <xdr:col>1</xdr:col>
                    <xdr:colOff>161925</xdr:colOff>
                    <xdr:row>22</xdr:row>
                    <xdr:rowOff>0</xdr:rowOff>
                  </from>
                  <to>
                    <xdr:col>1</xdr:col>
                    <xdr:colOff>381000</xdr:colOff>
                    <xdr:row>23</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9440-FCD2-4A2C-8915-BAB1EEBB6331}">
  <sheetPr codeName="Sheet2"/>
  <dimension ref="A2:E34"/>
  <sheetViews>
    <sheetView zoomScaleNormal="100" workbookViewId="0">
      <selection activeCell="G4" sqref="G4"/>
    </sheetView>
  </sheetViews>
  <sheetFormatPr defaultRowHeight="15" x14ac:dyDescent="0.25"/>
  <cols>
    <col min="2" max="2" width="22.5703125" customWidth="1"/>
    <col min="3" max="3" width="24" customWidth="1"/>
    <col min="4" max="4" width="31.5703125" customWidth="1"/>
    <col min="5" max="5" width="32.42578125" customWidth="1"/>
  </cols>
  <sheetData>
    <row r="2" spans="1:5" ht="58.5" customHeight="1" thickBot="1" x14ac:dyDescent="0.3">
      <c r="B2" s="119" t="s">
        <v>2</v>
      </c>
      <c r="C2" s="119" t="s">
        <v>205</v>
      </c>
      <c r="D2" s="119" t="s">
        <v>3</v>
      </c>
      <c r="E2" s="119" t="s">
        <v>204</v>
      </c>
    </row>
    <row r="3" spans="1:5" x14ac:dyDescent="0.25">
      <c r="B3" s="118" t="s">
        <v>203</v>
      </c>
      <c r="C3" s="118"/>
      <c r="D3" s="118" t="s">
        <v>4</v>
      </c>
      <c r="E3" s="118" t="s">
        <v>4</v>
      </c>
    </row>
    <row r="4" spans="1:5" x14ac:dyDescent="0.25">
      <c r="B4" s="116" t="s">
        <v>203</v>
      </c>
      <c r="C4" s="116"/>
      <c r="D4" s="116" t="s">
        <v>5</v>
      </c>
      <c r="E4" s="116" t="s">
        <v>4</v>
      </c>
    </row>
    <row r="5" spans="1:5" x14ac:dyDescent="0.25">
      <c r="B5" s="116" t="s">
        <v>203</v>
      </c>
      <c r="C5" s="116"/>
      <c r="D5" s="116" t="s">
        <v>202</v>
      </c>
      <c r="E5" s="116" t="s">
        <v>4</v>
      </c>
    </row>
    <row r="6" spans="1:5" x14ac:dyDescent="0.25">
      <c r="B6" s="129" t="s">
        <v>203</v>
      </c>
      <c r="C6" s="129"/>
      <c r="D6" s="129" t="s">
        <v>47</v>
      </c>
      <c r="E6" s="129" t="s">
        <v>4</v>
      </c>
    </row>
    <row r="7" spans="1:5" x14ac:dyDescent="0.25">
      <c r="A7" s="131"/>
      <c r="B7" s="125" t="s">
        <v>42</v>
      </c>
      <c r="C7" s="124" t="s">
        <v>36</v>
      </c>
      <c r="D7" s="124" t="s">
        <v>4</v>
      </c>
      <c r="E7" s="128" t="s">
        <v>4</v>
      </c>
    </row>
    <row r="8" spans="1:5" x14ac:dyDescent="0.25">
      <c r="A8" s="131"/>
      <c r="B8" s="123" t="s">
        <v>42</v>
      </c>
      <c r="C8" s="120" t="s">
        <v>36</v>
      </c>
      <c r="D8" s="120" t="s">
        <v>5</v>
      </c>
      <c r="E8" s="127" t="s">
        <v>5</v>
      </c>
    </row>
    <row r="9" spans="1:5" s="6" customFormat="1" x14ac:dyDescent="0.25">
      <c r="A9" s="131"/>
      <c r="B9" s="114" t="s">
        <v>42</v>
      </c>
      <c r="C9" s="113" t="s">
        <v>36</v>
      </c>
      <c r="D9" s="113" t="s">
        <v>202</v>
      </c>
      <c r="E9" s="112" t="s">
        <v>202</v>
      </c>
    </row>
    <row r="10" spans="1:5" x14ac:dyDescent="0.25">
      <c r="A10" s="131"/>
      <c r="B10" s="122" t="s">
        <v>42</v>
      </c>
      <c r="C10" s="121" t="s">
        <v>36</v>
      </c>
      <c r="D10" s="121" t="s">
        <v>47</v>
      </c>
      <c r="E10" s="126" t="s">
        <v>7</v>
      </c>
    </row>
    <row r="11" spans="1:5" x14ac:dyDescent="0.25">
      <c r="A11" s="131"/>
      <c r="B11" s="125" t="s">
        <v>42</v>
      </c>
      <c r="C11" s="124" t="s">
        <v>47</v>
      </c>
      <c r="D11" s="124" t="s">
        <v>4</v>
      </c>
      <c r="E11" s="128" t="s">
        <v>4</v>
      </c>
    </row>
    <row r="12" spans="1:5" x14ac:dyDescent="0.25">
      <c r="A12" s="131"/>
      <c r="B12" s="123" t="s">
        <v>42</v>
      </c>
      <c r="C12" s="120" t="s">
        <v>47</v>
      </c>
      <c r="D12" s="120" t="s">
        <v>5</v>
      </c>
      <c r="E12" s="127" t="s">
        <v>5</v>
      </c>
    </row>
    <row r="13" spans="1:5" x14ac:dyDescent="0.25">
      <c r="A13" s="131"/>
      <c r="B13" s="114" t="s">
        <v>42</v>
      </c>
      <c r="C13" s="113" t="s">
        <v>47</v>
      </c>
      <c r="D13" s="113" t="s">
        <v>202</v>
      </c>
      <c r="E13" s="112" t="s">
        <v>202</v>
      </c>
    </row>
    <row r="14" spans="1:5" x14ac:dyDescent="0.25">
      <c r="A14" s="131"/>
      <c r="B14" s="122" t="s">
        <v>42</v>
      </c>
      <c r="C14" s="121" t="s">
        <v>47</v>
      </c>
      <c r="D14" s="121" t="s">
        <v>47</v>
      </c>
      <c r="E14" s="126" t="s">
        <v>7</v>
      </c>
    </row>
    <row r="15" spans="1:5" x14ac:dyDescent="0.25">
      <c r="A15" s="131"/>
      <c r="B15" s="125" t="s">
        <v>42</v>
      </c>
      <c r="C15" s="124" t="s">
        <v>34</v>
      </c>
      <c r="D15" s="120" t="s">
        <v>4</v>
      </c>
      <c r="E15" s="120" t="s">
        <v>4</v>
      </c>
    </row>
    <row r="16" spans="1:5" x14ac:dyDescent="0.25">
      <c r="A16" s="131"/>
      <c r="B16" s="123" t="s">
        <v>42</v>
      </c>
      <c r="C16" s="120" t="s">
        <v>34</v>
      </c>
      <c r="D16" s="120" t="s">
        <v>42</v>
      </c>
      <c r="E16" s="120" t="s">
        <v>202</v>
      </c>
    </row>
    <row r="17" spans="1:5" x14ac:dyDescent="0.25">
      <c r="A17" s="131"/>
      <c r="B17" s="123" t="s">
        <v>42</v>
      </c>
      <c r="C17" s="120" t="s">
        <v>34</v>
      </c>
      <c r="D17" s="120" t="s">
        <v>202</v>
      </c>
      <c r="E17" s="120" t="s">
        <v>202</v>
      </c>
    </row>
    <row r="18" spans="1:5" x14ac:dyDescent="0.25">
      <c r="A18" s="131"/>
      <c r="B18" s="122" t="s">
        <v>42</v>
      </c>
      <c r="C18" s="121" t="s">
        <v>34</v>
      </c>
      <c r="D18" s="120" t="s">
        <v>47</v>
      </c>
      <c r="E18" s="120" t="s">
        <v>7</v>
      </c>
    </row>
    <row r="19" spans="1:5" x14ac:dyDescent="0.25">
      <c r="B19" s="111" t="s">
        <v>202</v>
      </c>
      <c r="C19" s="111" t="s">
        <v>36</v>
      </c>
      <c r="D19" s="111" t="s">
        <v>4</v>
      </c>
      <c r="E19" s="111" t="s">
        <v>4</v>
      </c>
    </row>
    <row r="20" spans="1:5" x14ac:dyDescent="0.25">
      <c r="B20" s="108" t="s">
        <v>202</v>
      </c>
      <c r="C20" s="108" t="s">
        <v>36</v>
      </c>
      <c r="D20" s="108" t="s">
        <v>5</v>
      </c>
      <c r="E20" s="108" t="s">
        <v>5</v>
      </c>
    </row>
    <row r="21" spans="1:5" x14ac:dyDescent="0.25">
      <c r="B21" s="130" t="s">
        <v>202</v>
      </c>
      <c r="C21" s="130" t="s">
        <v>36</v>
      </c>
      <c r="D21" s="130" t="s">
        <v>202</v>
      </c>
      <c r="E21" s="130" t="s">
        <v>202</v>
      </c>
    </row>
    <row r="22" spans="1:5" x14ac:dyDescent="0.25">
      <c r="B22" s="110" t="s">
        <v>206</v>
      </c>
      <c r="C22" s="110" t="s">
        <v>36</v>
      </c>
      <c r="D22" s="110" t="s">
        <v>47</v>
      </c>
      <c r="E22" s="110" t="s">
        <v>7</v>
      </c>
    </row>
    <row r="23" spans="1:5" x14ac:dyDescent="0.25">
      <c r="B23" s="111" t="s">
        <v>202</v>
      </c>
      <c r="C23" s="111" t="s">
        <v>47</v>
      </c>
      <c r="D23" s="111" t="s">
        <v>4</v>
      </c>
      <c r="E23" s="111" t="s">
        <v>4</v>
      </c>
    </row>
    <row r="24" spans="1:5" x14ac:dyDescent="0.25">
      <c r="B24" s="108" t="s">
        <v>202</v>
      </c>
      <c r="C24" s="108" t="s">
        <v>47</v>
      </c>
      <c r="D24" s="108" t="s">
        <v>5</v>
      </c>
      <c r="E24" s="108" t="s">
        <v>5</v>
      </c>
    </row>
    <row r="25" spans="1:5" x14ac:dyDescent="0.25">
      <c r="B25" s="130" t="s">
        <v>202</v>
      </c>
      <c r="C25" s="130" t="s">
        <v>47</v>
      </c>
      <c r="D25" s="130" t="s">
        <v>202</v>
      </c>
      <c r="E25" s="130" t="s">
        <v>202</v>
      </c>
    </row>
    <row r="26" spans="1:5" x14ac:dyDescent="0.25">
      <c r="B26" s="110" t="s">
        <v>202</v>
      </c>
      <c r="C26" s="110" t="s">
        <v>47</v>
      </c>
      <c r="D26" s="110" t="s">
        <v>47</v>
      </c>
      <c r="E26" s="110" t="s">
        <v>7</v>
      </c>
    </row>
    <row r="27" spans="1:5" x14ac:dyDescent="0.25">
      <c r="B27" s="111" t="s">
        <v>202</v>
      </c>
      <c r="C27" s="111" t="s">
        <v>34</v>
      </c>
      <c r="D27" s="111" t="s">
        <v>4</v>
      </c>
      <c r="E27" s="111" t="s">
        <v>4</v>
      </c>
    </row>
    <row r="28" spans="1:5" x14ac:dyDescent="0.25">
      <c r="B28" s="108" t="s">
        <v>202</v>
      </c>
      <c r="C28" s="108" t="s">
        <v>34</v>
      </c>
      <c r="D28" s="108" t="s">
        <v>42</v>
      </c>
      <c r="E28" s="108" t="s">
        <v>202</v>
      </c>
    </row>
    <row r="29" spans="1:5" x14ac:dyDescent="0.25">
      <c r="B29" s="130" t="s">
        <v>202</v>
      </c>
      <c r="C29" s="130" t="s">
        <v>34</v>
      </c>
      <c r="D29" s="130" t="s">
        <v>202</v>
      </c>
      <c r="E29" s="130" t="s">
        <v>202</v>
      </c>
    </row>
    <row r="30" spans="1:5" x14ac:dyDescent="0.25">
      <c r="B30" s="110" t="s">
        <v>202</v>
      </c>
      <c r="C30" s="110" t="s">
        <v>34</v>
      </c>
      <c r="D30" s="110" t="s">
        <v>47</v>
      </c>
      <c r="E30" s="110" t="s">
        <v>7</v>
      </c>
    </row>
    <row r="31" spans="1:5" x14ac:dyDescent="0.25">
      <c r="B31" s="107" t="s">
        <v>47</v>
      </c>
      <c r="C31" s="107"/>
      <c r="D31" s="107" t="s">
        <v>4</v>
      </c>
      <c r="E31" s="107" t="s">
        <v>4</v>
      </c>
    </row>
    <row r="32" spans="1:5" x14ac:dyDescent="0.25">
      <c r="B32" s="13" t="s">
        <v>47</v>
      </c>
      <c r="C32" s="13"/>
      <c r="D32" s="13" t="s">
        <v>5</v>
      </c>
      <c r="E32" s="13" t="s">
        <v>5</v>
      </c>
    </row>
    <row r="33" spans="2:5" x14ac:dyDescent="0.25">
      <c r="B33" s="13" t="s">
        <v>47</v>
      </c>
      <c r="C33" s="13"/>
      <c r="D33" s="13" t="s">
        <v>202</v>
      </c>
      <c r="E33" s="13" t="s">
        <v>7</v>
      </c>
    </row>
    <row r="34" spans="2:5" x14ac:dyDescent="0.25">
      <c r="B34" s="13" t="s">
        <v>47</v>
      </c>
      <c r="C34" s="13"/>
      <c r="D34" s="13" t="s">
        <v>47</v>
      </c>
      <c r="E34" s="13" t="s">
        <v>7</v>
      </c>
    </row>
  </sheetData>
  <sheetProtection algorithmName="SHA-512" hashValue="P/xQqJrh9ErnGTpW4B27dtetKdQo3x4rY92hmAe2zK86RNwyjBMB8f6JkHt8gG8lx/txLApe7yAiXtUL14svpA==" saltValue="13E3GX86Eq3SDjDWwZic3Q==" spinCount="100000" sheet="1" objects="1" scenarios="1"/>
  <pageMargins left="0.7" right="0.7" top="0.75" bottom="0.75" header="0.3" footer="0.3"/>
  <pageSetup orientation="portrait" horizontalDpi="1200" verticalDpi="12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F47A6-A102-471C-91CA-6F8537B818E2}">
  <sheetPr codeName="Sheet8"/>
  <dimension ref="A1:J170"/>
  <sheetViews>
    <sheetView topLeftCell="A66" workbookViewId="0">
      <selection activeCell="D96" sqref="B84:D96"/>
    </sheetView>
  </sheetViews>
  <sheetFormatPr defaultRowHeight="15" x14ac:dyDescent="0.25"/>
  <cols>
    <col min="1" max="1" width="22.5703125" customWidth="1"/>
    <col min="2" max="2" width="28.42578125" customWidth="1"/>
    <col min="3" max="3" width="31.5703125" customWidth="1"/>
    <col min="4" max="4" width="30.5703125" customWidth="1"/>
    <col min="5" max="5" width="8.7109375" style="182"/>
    <col min="7" max="7" width="21.85546875" customWidth="1"/>
    <col min="8" max="8" width="30.42578125" customWidth="1"/>
    <col min="9" max="9" width="32.85546875" customWidth="1"/>
    <col min="10" max="10" width="33.42578125" customWidth="1"/>
  </cols>
  <sheetData>
    <row r="1" spans="1:10" ht="15.75" thickBot="1" x14ac:dyDescent="0.3">
      <c r="G1" s="132" t="s">
        <v>208</v>
      </c>
      <c r="H1" s="133"/>
      <c r="I1" s="133"/>
      <c r="J1" s="133"/>
    </row>
    <row r="2" spans="1:10" ht="58.5" customHeight="1" thickBot="1" x14ac:dyDescent="0.3">
      <c r="A2" s="179" t="s">
        <v>2</v>
      </c>
      <c r="B2" s="180" t="s">
        <v>222</v>
      </c>
      <c r="C2" s="180" t="s">
        <v>3</v>
      </c>
      <c r="D2" s="180" t="s">
        <v>204</v>
      </c>
      <c r="E2" s="183" t="s">
        <v>220</v>
      </c>
      <c r="F2" s="50"/>
      <c r="G2" s="134" t="s">
        <v>2</v>
      </c>
      <c r="H2" s="134" t="s">
        <v>205</v>
      </c>
      <c r="I2" s="134" t="s">
        <v>3</v>
      </c>
      <c r="J2" s="134" t="s">
        <v>204</v>
      </c>
    </row>
    <row r="3" spans="1:10" x14ac:dyDescent="0.25">
      <c r="A3" s="117" t="s">
        <v>4</v>
      </c>
      <c r="B3" s="116" t="s">
        <v>36</v>
      </c>
      <c r="C3" s="116" t="s">
        <v>4</v>
      </c>
      <c r="D3" s="116" t="s">
        <v>4</v>
      </c>
      <c r="E3" s="182">
        <v>101</v>
      </c>
      <c r="G3" s="135" t="s">
        <v>42</v>
      </c>
      <c r="H3" s="135" t="s">
        <v>44</v>
      </c>
      <c r="I3" s="135" t="s">
        <v>42</v>
      </c>
      <c r="J3" s="135" t="str" cm="1">
        <f t="array" ref="J3">INDEX(Table15[Entire Service Line Classification], MATCH(SUMIFS(Table15[Unique ID],Table15[System-Owned Portion],G3,Table15[If Material Anything Other than "Lead" in Column E,Was Material Ever Previously Lead?],H3,Table15[Customer-Owned Portion],I3),Table15[Unique ID],0),0)</f>
        <v>Not Valid</v>
      </c>
    </row>
    <row r="4" spans="1:10" x14ac:dyDescent="0.25">
      <c r="A4" s="117" t="s">
        <v>4</v>
      </c>
      <c r="B4" s="116" t="s">
        <v>36</v>
      </c>
      <c r="C4" s="116" t="s">
        <v>5</v>
      </c>
      <c r="D4" s="116" t="s">
        <v>4</v>
      </c>
      <c r="E4" s="182">
        <v>102</v>
      </c>
    </row>
    <row r="5" spans="1:10" x14ac:dyDescent="0.25">
      <c r="A5" s="117" t="s">
        <v>4</v>
      </c>
      <c r="B5" s="116" t="s">
        <v>36</v>
      </c>
      <c r="C5" s="116" t="s">
        <v>42</v>
      </c>
      <c r="D5" s="176" t="s">
        <v>221</v>
      </c>
      <c r="E5" s="182">
        <v>103</v>
      </c>
    </row>
    <row r="6" spans="1:10" x14ac:dyDescent="0.25">
      <c r="A6" s="117" t="s">
        <v>4</v>
      </c>
      <c r="B6" s="116" t="s">
        <v>36</v>
      </c>
      <c r="C6" s="116" t="s">
        <v>200</v>
      </c>
      <c r="D6" s="116" t="s">
        <v>4</v>
      </c>
      <c r="E6" s="182">
        <v>104</v>
      </c>
    </row>
    <row r="7" spans="1:10" x14ac:dyDescent="0.25">
      <c r="A7" s="117" t="s">
        <v>4</v>
      </c>
      <c r="B7" s="116" t="s">
        <v>36</v>
      </c>
      <c r="C7" s="116" t="s">
        <v>201</v>
      </c>
      <c r="D7" s="116" t="s">
        <v>4</v>
      </c>
      <c r="E7" s="182">
        <v>105</v>
      </c>
    </row>
    <row r="8" spans="1:10" x14ac:dyDescent="0.25">
      <c r="A8" s="117" t="s">
        <v>4</v>
      </c>
      <c r="B8" s="116" t="s">
        <v>36</v>
      </c>
      <c r="C8" s="116" t="s">
        <v>199</v>
      </c>
      <c r="D8" s="116" t="s">
        <v>4</v>
      </c>
      <c r="E8" s="182">
        <v>106</v>
      </c>
    </row>
    <row r="9" spans="1:10" x14ac:dyDescent="0.25">
      <c r="A9" s="117" t="s">
        <v>4</v>
      </c>
      <c r="B9" s="116" t="s">
        <v>36</v>
      </c>
      <c r="C9" s="116" t="s">
        <v>47</v>
      </c>
      <c r="D9" s="116" t="s">
        <v>4</v>
      </c>
      <c r="E9" s="182">
        <v>107</v>
      </c>
    </row>
    <row r="10" spans="1:10" x14ac:dyDescent="0.25">
      <c r="A10" s="117" t="s">
        <v>4</v>
      </c>
      <c r="B10" s="116" t="s">
        <v>44</v>
      </c>
      <c r="C10" s="116" t="s">
        <v>4</v>
      </c>
      <c r="D10" s="116" t="s">
        <v>4</v>
      </c>
      <c r="E10" s="182">
        <v>108</v>
      </c>
    </row>
    <row r="11" spans="1:10" x14ac:dyDescent="0.25">
      <c r="A11" s="117" t="s">
        <v>4</v>
      </c>
      <c r="B11" s="116" t="s">
        <v>44</v>
      </c>
      <c r="C11" s="116" t="s">
        <v>5</v>
      </c>
      <c r="D11" s="116" t="s">
        <v>4</v>
      </c>
      <c r="E11" s="182">
        <v>109</v>
      </c>
    </row>
    <row r="12" spans="1:10" x14ac:dyDescent="0.25">
      <c r="A12" s="117" t="s">
        <v>4</v>
      </c>
      <c r="B12" s="116" t="s">
        <v>44</v>
      </c>
      <c r="C12" s="116" t="s">
        <v>42</v>
      </c>
      <c r="D12" s="176" t="s">
        <v>221</v>
      </c>
      <c r="E12" s="182">
        <v>110</v>
      </c>
    </row>
    <row r="13" spans="1:10" x14ac:dyDescent="0.25">
      <c r="A13" s="117" t="s">
        <v>4</v>
      </c>
      <c r="B13" s="116" t="s">
        <v>44</v>
      </c>
      <c r="C13" s="116" t="s">
        <v>200</v>
      </c>
      <c r="D13" s="116" t="s">
        <v>4</v>
      </c>
      <c r="E13" s="182">
        <v>111</v>
      </c>
    </row>
    <row r="14" spans="1:10" x14ac:dyDescent="0.25">
      <c r="A14" s="117" t="s">
        <v>4</v>
      </c>
      <c r="B14" s="116" t="s">
        <v>44</v>
      </c>
      <c r="C14" s="116" t="s">
        <v>201</v>
      </c>
      <c r="D14" s="116" t="s">
        <v>4</v>
      </c>
      <c r="E14" s="182">
        <v>112</v>
      </c>
    </row>
    <row r="15" spans="1:10" x14ac:dyDescent="0.25">
      <c r="A15" s="117" t="s">
        <v>4</v>
      </c>
      <c r="B15" s="116" t="s">
        <v>44</v>
      </c>
      <c r="C15" s="116" t="s">
        <v>199</v>
      </c>
      <c r="D15" s="116" t="s">
        <v>4</v>
      </c>
      <c r="E15" s="182">
        <v>113</v>
      </c>
    </row>
    <row r="16" spans="1:10" x14ac:dyDescent="0.25">
      <c r="A16" s="117" t="s">
        <v>4</v>
      </c>
      <c r="B16" s="116" t="s">
        <v>44</v>
      </c>
      <c r="C16" s="116" t="s">
        <v>47</v>
      </c>
      <c r="D16" s="116" t="s">
        <v>4</v>
      </c>
      <c r="E16" s="182">
        <v>114</v>
      </c>
    </row>
    <row r="17" spans="1:5" x14ac:dyDescent="0.25">
      <c r="A17" s="117" t="s">
        <v>4</v>
      </c>
      <c r="B17" s="116" t="s">
        <v>34</v>
      </c>
      <c r="C17" s="116" t="s">
        <v>4</v>
      </c>
      <c r="D17" s="116" t="s">
        <v>4</v>
      </c>
      <c r="E17" s="182">
        <v>115</v>
      </c>
    </row>
    <row r="18" spans="1:5" x14ac:dyDescent="0.25">
      <c r="A18" s="117" t="s">
        <v>4</v>
      </c>
      <c r="B18" s="116" t="s">
        <v>34</v>
      </c>
      <c r="C18" s="116" t="s">
        <v>5</v>
      </c>
      <c r="D18" s="116" t="s">
        <v>4</v>
      </c>
      <c r="E18" s="182">
        <v>116</v>
      </c>
    </row>
    <row r="19" spans="1:5" x14ac:dyDescent="0.25">
      <c r="A19" s="117" t="s">
        <v>4</v>
      </c>
      <c r="B19" s="116" t="s">
        <v>34</v>
      </c>
      <c r="C19" s="116" t="s">
        <v>42</v>
      </c>
      <c r="D19" s="176" t="s">
        <v>221</v>
      </c>
      <c r="E19" s="182">
        <v>117</v>
      </c>
    </row>
    <row r="20" spans="1:5" x14ac:dyDescent="0.25">
      <c r="A20" s="117" t="s">
        <v>4</v>
      </c>
      <c r="B20" s="116" t="s">
        <v>34</v>
      </c>
      <c r="C20" s="116" t="s">
        <v>200</v>
      </c>
      <c r="D20" s="116" t="s">
        <v>4</v>
      </c>
      <c r="E20" s="182">
        <v>118</v>
      </c>
    </row>
    <row r="21" spans="1:5" x14ac:dyDescent="0.25">
      <c r="A21" s="117" t="s">
        <v>4</v>
      </c>
      <c r="B21" s="116" t="s">
        <v>34</v>
      </c>
      <c r="C21" s="116" t="s">
        <v>201</v>
      </c>
      <c r="D21" s="116" t="s">
        <v>4</v>
      </c>
      <c r="E21" s="182">
        <v>119</v>
      </c>
    </row>
    <row r="22" spans="1:5" x14ac:dyDescent="0.25">
      <c r="A22" s="117" t="s">
        <v>4</v>
      </c>
      <c r="B22" s="116" t="s">
        <v>34</v>
      </c>
      <c r="C22" s="116" t="s">
        <v>199</v>
      </c>
      <c r="D22" s="116" t="s">
        <v>4</v>
      </c>
      <c r="E22" s="182">
        <v>120</v>
      </c>
    </row>
    <row r="23" spans="1:5" x14ac:dyDescent="0.25">
      <c r="A23" s="117" t="s">
        <v>4</v>
      </c>
      <c r="B23" s="116" t="s">
        <v>34</v>
      </c>
      <c r="C23" s="116" t="s">
        <v>47</v>
      </c>
      <c r="D23" s="116" t="s">
        <v>4</v>
      </c>
      <c r="E23" s="182">
        <v>121</v>
      </c>
    </row>
    <row r="24" spans="1:5" x14ac:dyDescent="0.25">
      <c r="A24" s="117" t="s">
        <v>4</v>
      </c>
      <c r="B24" s="116"/>
      <c r="C24" s="116" t="s">
        <v>4</v>
      </c>
      <c r="D24" s="116" t="s">
        <v>215</v>
      </c>
      <c r="E24" s="182">
        <v>122</v>
      </c>
    </row>
    <row r="25" spans="1:5" x14ac:dyDescent="0.25">
      <c r="A25" s="117" t="s">
        <v>4</v>
      </c>
      <c r="B25" s="116"/>
      <c r="C25" s="116" t="s">
        <v>5</v>
      </c>
      <c r="D25" s="116" t="s">
        <v>4</v>
      </c>
      <c r="E25" s="182">
        <v>123</v>
      </c>
    </row>
    <row r="26" spans="1:5" x14ac:dyDescent="0.25">
      <c r="A26" s="117" t="s">
        <v>4</v>
      </c>
      <c r="B26" s="116"/>
      <c r="C26" s="116" t="s">
        <v>42</v>
      </c>
      <c r="D26" s="176" t="s">
        <v>221</v>
      </c>
      <c r="E26" s="182">
        <v>124</v>
      </c>
    </row>
    <row r="27" spans="1:5" x14ac:dyDescent="0.25">
      <c r="A27" s="117" t="s">
        <v>4</v>
      </c>
      <c r="B27" s="116"/>
      <c r="C27" s="116" t="s">
        <v>200</v>
      </c>
      <c r="D27" s="116" t="s">
        <v>4</v>
      </c>
      <c r="E27" s="182">
        <v>125</v>
      </c>
    </row>
    <row r="28" spans="1:5" x14ac:dyDescent="0.25">
      <c r="A28" s="117" t="s">
        <v>4</v>
      </c>
      <c r="B28" s="116"/>
      <c r="C28" s="116" t="s">
        <v>201</v>
      </c>
      <c r="D28" s="116" t="s">
        <v>4</v>
      </c>
      <c r="E28" s="182">
        <v>126</v>
      </c>
    </row>
    <row r="29" spans="1:5" x14ac:dyDescent="0.25">
      <c r="A29" s="117" t="s">
        <v>4</v>
      </c>
      <c r="B29" s="116"/>
      <c r="C29" s="116" t="s">
        <v>199</v>
      </c>
      <c r="D29" s="116" t="s">
        <v>4</v>
      </c>
      <c r="E29" s="182">
        <v>127</v>
      </c>
    </row>
    <row r="30" spans="1:5" x14ac:dyDescent="0.25">
      <c r="A30" s="117" t="s">
        <v>4</v>
      </c>
      <c r="B30" s="116"/>
      <c r="C30" s="116" t="s">
        <v>47</v>
      </c>
      <c r="D30" s="116" t="s">
        <v>4</v>
      </c>
      <c r="E30" s="182">
        <v>128</v>
      </c>
    </row>
    <row r="31" spans="1:5" x14ac:dyDescent="0.25">
      <c r="A31" s="115" t="s">
        <v>42</v>
      </c>
      <c r="B31" s="113" t="s">
        <v>36</v>
      </c>
      <c r="C31" s="113" t="s">
        <v>4</v>
      </c>
      <c r="D31" s="113" t="s">
        <v>4</v>
      </c>
      <c r="E31" s="182">
        <v>129</v>
      </c>
    </row>
    <row r="32" spans="1:5" x14ac:dyDescent="0.25">
      <c r="A32" s="115" t="s">
        <v>42</v>
      </c>
      <c r="B32" s="113" t="s">
        <v>36</v>
      </c>
      <c r="C32" s="113" t="s">
        <v>5</v>
      </c>
      <c r="D32" s="113" t="s">
        <v>5</v>
      </c>
      <c r="E32" s="182">
        <v>130</v>
      </c>
    </row>
    <row r="33" spans="1:5" x14ac:dyDescent="0.25">
      <c r="A33" s="115" t="s">
        <v>42</v>
      </c>
      <c r="B33" s="113" t="s">
        <v>36</v>
      </c>
      <c r="C33" s="113" t="s">
        <v>42</v>
      </c>
      <c r="D33" s="177" t="s">
        <v>221</v>
      </c>
      <c r="E33" s="182">
        <v>131</v>
      </c>
    </row>
    <row r="34" spans="1:5" x14ac:dyDescent="0.25">
      <c r="A34" s="115" t="s">
        <v>42</v>
      </c>
      <c r="B34" s="113" t="s">
        <v>36</v>
      </c>
      <c r="C34" s="113" t="s">
        <v>200</v>
      </c>
      <c r="D34" s="113" t="s">
        <v>202</v>
      </c>
      <c r="E34" s="182">
        <v>132</v>
      </c>
    </row>
    <row r="35" spans="1:5" x14ac:dyDescent="0.25">
      <c r="A35" s="115" t="s">
        <v>42</v>
      </c>
      <c r="B35" s="113" t="s">
        <v>36</v>
      </c>
      <c r="C35" s="113" t="s">
        <v>199</v>
      </c>
      <c r="D35" s="113" t="s">
        <v>202</v>
      </c>
      <c r="E35" s="182">
        <v>133</v>
      </c>
    </row>
    <row r="36" spans="1:5" x14ac:dyDescent="0.25">
      <c r="A36" s="115" t="s">
        <v>42</v>
      </c>
      <c r="B36" s="113" t="s">
        <v>36</v>
      </c>
      <c r="C36" s="113" t="s">
        <v>201</v>
      </c>
      <c r="D36" s="113" t="s">
        <v>202</v>
      </c>
      <c r="E36" s="182">
        <v>134</v>
      </c>
    </row>
    <row r="37" spans="1:5" x14ac:dyDescent="0.25">
      <c r="A37" s="115" t="s">
        <v>42</v>
      </c>
      <c r="B37" s="113" t="s">
        <v>36</v>
      </c>
      <c r="C37" s="113" t="s">
        <v>47</v>
      </c>
      <c r="D37" s="113" t="s">
        <v>7</v>
      </c>
      <c r="E37" s="182">
        <v>135</v>
      </c>
    </row>
    <row r="38" spans="1:5" x14ac:dyDescent="0.25">
      <c r="A38" s="115" t="s">
        <v>42</v>
      </c>
      <c r="B38" s="113" t="s">
        <v>44</v>
      </c>
      <c r="C38" s="113" t="s">
        <v>4</v>
      </c>
      <c r="D38" s="113" t="s">
        <v>4</v>
      </c>
      <c r="E38" s="182">
        <v>136</v>
      </c>
    </row>
    <row r="39" spans="1:5" x14ac:dyDescent="0.25">
      <c r="A39" s="115" t="s">
        <v>42</v>
      </c>
      <c r="B39" s="113" t="s">
        <v>44</v>
      </c>
      <c r="C39" s="113" t="s">
        <v>5</v>
      </c>
      <c r="D39" s="113" t="s">
        <v>5</v>
      </c>
      <c r="E39" s="182">
        <v>137</v>
      </c>
    </row>
    <row r="40" spans="1:5" x14ac:dyDescent="0.25">
      <c r="A40" s="115" t="s">
        <v>42</v>
      </c>
      <c r="B40" s="113" t="s">
        <v>44</v>
      </c>
      <c r="C40" s="113" t="s">
        <v>42</v>
      </c>
      <c r="D40" s="177" t="s">
        <v>221</v>
      </c>
      <c r="E40" s="182">
        <v>138</v>
      </c>
    </row>
    <row r="41" spans="1:5" x14ac:dyDescent="0.25">
      <c r="A41" s="115" t="s">
        <v>42</v>
      </c>
      <c r="B41" s="113" t="s">
        <v>44</v>
      </c>
      <c r="C41" s="113" t="s">
        <v>200</v>
      </c>
      <c r="D41" s="113" t="s">
        <v>202</v>
      </c>
      <c r="E41" s="182">
        <v>139</v>
      </c>
    </row>
    <row r="42" spans="1:5" x14ac:dyDescent="0.25">
      <c r="A42" s="115" t="s">
        <v>42</v>
      </c>
      <c r="B42" s="113" t="s">
        <v>44</v>
      </c>
      <c r="C42" s="113" t="s">
        <v>199</v>
      </c>
      <c r="D42" s="113" t="s">
        <v>202</v>
      </c>
      <c r="E42" s="182">
        <v>140</v>
      </c>
    </row>
    <row r="43" spans="1:5" x14ac:dyDescent="0.25">
      <c r="A43" s="115" t="s">
        <v>42</v>
      </c>
      <c r="B43" s="113" t="s">
        <v>44</v>
      </c>
      <c r="C43" s="113" t="s">
        <v>201</v>
      </c>
      <c r="D43" s="113" t="s">
        <v>202</v>
      </c>
      <c r="E43" s="182">
        <v>141</v>
      </c>
    </row>
    <row r="44" spans="1:5" x14ac:dyDescent="0.25">
      <c r="A44" s="115" t="s">
        <v>42</v>
      </c>
      <c r="B44" s="113" t="s">
        <v>44</v>
      </c>
      <c r="C44" s="113" t="s">
        <v>47</v>
      </c>
      <c r="D44" s="113" t="s">
        <v>7</v>
      </c>
      <c r="E44" s="182">
        <v>142</v>
      </c>
    </row>
    <row r="45" spans="1:5" x14ac:dyDescent="0.25">
      <c r="A45" s="115" t="s">
        <v>42</v>
      </c>
      <c r="B45" s="113" t="s">
        <v>34</v>
      </c>
      <c r="C45" s="113" t="s">
        <v>4</v>
      </c>
      <c r="D45" s="113" t="s">
        <v>4</v>
      </c>
      <c r="E45" s="182">
        <v>143</v>
      </c>
    </row>
    <row r="46" spans="1:5" ht="15.75" thickBot="1" x14ac:dyDescent="0.3">
      <c r="A46" s="115" t="s">
        <v>42</v>
      </c>
      <c r="B46" s="113" t="s">
        <v>34</v>
      </c>
      <c r="C46" s="113" t="s">
        <v>5</v>
      </c>
      <c r="D46" s="177" t="s">
        <v>221</v>
      </c>
      <c r="E46" s="182">
        <v>144</v>
      </c>
    </row>
    <row r="47" spans="1:5" ht="15.75" thickBot="1" x14ac:dyDescent="0.3">
      <c r="A47" s="184" t="s">
        <v>42</v>
      </c>
      <c r="B47" s="185" t="s">
        <v>34</v>
      </c>
      <c r="C47" s="185" t="s">
        <v>42</v>
      </c>
      <c r="D47" s="185" t="s">
        <v>202</v>
      </c>
      <c r="E47" s="186">
        <v>145</v>
      </c>
    </row>
    <row r="48" spans="1:5" x14ac:dyDescent="0.25">
      <c r="A48" s="115" t="s">
        <v>42</v>
      </c>
      <c r="B48" s="113" t="s">
        <v>34</v>
      </c>
      <c r="C48" s="113" t="s">
        <v>200</v>
      </c>
      <c r="D48" s="113" t="s">
        <v>202</v>
      </c>
      <c r="E48" s="182">
        <v>146</v>
      </c>
    </row>
    <row r="49" spans="1:5" x14ac:dyDescent="0.25">
      <c r="A49" s="115" t="s">
        <v>42</v>
      </c>
      <c r="B49" s="113" t="s">
        <v>34</v>
      </c>
      <c r="C49" s="113" t="s">
        <v>199</v>
      </c>
      <c r="D49" s="113" t="s">
        <v>202</v>
      </c>
      <c r="E49" s="182">
        <v>147</v>
      </c>
    </row>
    <row r="50" spans="1:5" x14ac:dyDescent="0.25">
      <c r="A50" s="115" t="s">
        <v>42</v>
      </c>
      <c r="B50" s="113" t="s">
        <v>34</v>
      </c>
      <c r="C50" s="113" t="s">
        <v>201</v>
      </c>
      <c r="D50" s="113" t="s">
        <v>202</v>
      </c>
      <c r="E50" s="182">
        <v>148</v>
      </c>
    </row>
    <row r="51" spans="1:5" x14ac:dyDescent="0.25">
      <c r="A51" s="115" t="s">
        <v>42</v>
      </c>
      <c r="B51" s="113" t="s">
        <v>34</v>
      </c>
      <c r="C51" s="113" t="s">
        <v>47</v>
      </c>
      <c r="D51" s="113" t="s">
        <v>7</v>
      </c>
      <c r="E51" s="182">
        <v>149</v>
      </c>
    </row>
    <row r="52" spans="1:5" x14ac:dyDescent="0.25">
      <c r="A52" s="115" t="s">
        <v>42</v>
      </c>
      <c r="B52" s="113"/>
      <c r="C52" s="113" t="s">
        <v>4</v>
      </c>
      <c r="D52" s="113" t="s">
        <v>215</v>
      </c>
      <c r="E52" s="182">
        <v>150</v>
      </c>
    </row>
    <row r="53" spans="1:5" x14ac:dyDescent="0.25">
      <c r="A53" s="115" t="s">
        <v>42</v>
      </c>
      <c r="B53" s="113"/>
      <c r="C53" s="113" t="s">
        <v>5</v>
      </c>
      <c r="D53" s="113" t="s">
        <v>215</v>
      </c>
      <c r="E53" s="182">
        <v>151</v>
      </c>
    </row>
    <row r="54" spans="1:5" x14ac:dyDescent="0.25">
      <c r="A54" s="115" t="s">
        <v>42</v>
      </c>
      <c r="B54" s="113"/>
      <c r="C54" s="113" t="s">
        <v>42</v>
      </c>
      <c r="D54" s="113" t="s">
        <v>215</v>
      </c>
      <c r="E54" s="182">
        <v>152</v>
      </c>
    </row>
    <row r="55" spans="1:5" x14ac:dyDescent="0.25">
      <c r="A55" s="115" t="s">
        <v>42</v>
      </c>
      <c r="B55" s="113"/>
      <c r="C55" s="113" t="s">
        <v>200</v>
      </c>
      <c r="D55" s="113" t="s">
        <v>215</v>
      </c>
      <c r="E55" s="182">
        <v>153</v>
      </c>
    </row>
    <row r="56" spans="1:5" x14ac:dyDescent="0.25">
      <c r="A56" s="115" t="s">
        <v>42</v>
      </c>
      <c r="B56" s="113"/>
      <c r="C56" s="113" t="s">
        <v>199</v>
      </c>
      <c r="D56" s="113" t="s">
        <v>215</v>
      </c>
      <c r="E56" s="182">
        <v>154</v>
      </c>
    </row>
    <row r="57" spans="1:5" x14ac:dyDescent="0.25">
      <c r="A57" s="115" t="s">
        <v>42</v>
      </c>
      <c r="B57" s="113"/>
      <c r="C57" s="113" t="s">
        <v>201</v>
      </c>
      <c r="D57" s="113" t="s">
        <v>215</v>
      </c>
      <c r="E57" s="182">
        <v>155</v>
      </c>
    </row>
    <row r="58" spans="1:5" x14ac:dyDescent="0.25">
      <c r="A58" s="115" t="s">
        <v>42</v>
      </c>
      <c r="B58" s="113"/>
      <c r="C58" s="113" t="s">
        <v>47</v>
      </c>
      <c r="D58" s="113" t="s">
        <v>215</v>
      </c>
      <c r="E58" s="182">
        <v>156</v>
      </c>
    </row>
    <row r="59" spans="1:5" x14ac:dyDescent="0.25">
      <c r="A59" s="109" t="s">
        <v>200</v>
      </c>
      <c r="B59" s="108" t="s">
        <v>36</v>
      </c>
      <c r="C59" s="108" t="s">
        <v>4</v>
      </c>
      <c r="D59" s="108" t="s">
        <v>4</v>
      </c>
      <c r="E59" s="182">
        <v>157</v>
      </c>
    </row>
    <row r="60" spans="1:5" x14ac:dyDescent="0.25">
      <c r="A60" s="109" t="s">
        <v>200</v>
      </c>
      <c r="B60" s="108" t="s">
        <v>36</v>
      </c>
      <c r="C60" s="108" t="s">
        <v>5</v>
      </c>
      <c r="D60" s="108" t="s">
        <v>5</v>
      </c>
      <c r="E60" s="182">
        <v>158</v>
      </c>
    </row>
    <row r="61" spans="1:5" x14ac:dyDescent="0.25">
      <c r="A61" s="109" t="s">
        <v>200</v>
      </c>
      <c r="B61" s="108" t="s">
        <v>36</v>
      </c>
      <c r="C61" s="108" t="s">
        <v>42</v>
      </c>
      <c r="D61" s="178" t="s">
        <v>221</v>
      </c>
      <c r="E61" s="182">
        <v>159</v>
      </c>
    </row>
    <row r="62" spans="1:5" x14ac:dyDescent="0.25">
      <c r="A62" s="109" t="s">
        <v>200</v>
      </c>
      <c r="B62" s="108" t="s">
        <v>36</v>
      </c>
      <c r="C62" s="108" t="s">
        <v>200</v>
      </c>
      <c r="D62" s="108" t="s">
        <v>202</v>
      </c>
      <c r="E62" s="182">
        <v>160</v>
      </c>
    </row>
    <row r="63" spans="1:5" x14ac:dyDescent="0.25">
      <c r="A63" s="109" t="s">
        <v>200</v>
      </c>
      <c r="B63" s="108" t="s">
        <v>36</v>
      </c>
      <c r="C63" s="108" t="s">
        <v>201</v>
      </c>
      <c r="D63" s="108" t="s">
        <v>202</v>
      </c>
      <c r="E63" s="182">
        <v>161</v>
      </c>
    </row>
    <row r="64" spans="1:5" x14ac:dyDescent="0.25">
      <c r="A64" s="109" t="s">
        <v>200</v>
      </c>
      <c r="B64" s="108" t="s">
        <v>36</v>
      </c>
      <c r="C64" s="108" t="s">
        <v>199</v>
      </c>
      <c r="D64" s="108" t="s">
        <v>202</v>
      </c>
      <c r="E64" s="182">
        <v>162</v>
      </c>
    </row>
    <row r="65" spans="1:5" x14ac:dyDescent="0.25">
      <c r="A65" s="109" t="s">
        <v>200</v>
      </c>
      <c r="B65" s="108" t="s">
        <v>36</v>
      </c>
      <c r="C65" s="108" t="s">
        <v>47</v>
      </c>
      <c r="D65" s="108" t="s">
        <v>7</v>
      </c>
      <c r="E65" s="182">
        <v>163</v>
      </c>
    </row>
    <row r="66" spans="1:5" x14ac:dyDescent="0.25">
      <c r="A66" s="109" t="s">
        <v>200</v>
      </c>
      <c r="B66" s="108" t="s">
        <v>44</v>
      </c>
      <c r="C66" s="108" t="s">
        <v>4</v>
      </c>
      <c r="D66" s="108" t="s">
        <v>4</v>
      </c>
      <c r="E66" s="182">
        <v>164</v>
      </c>
    </row>
    <row r="67" spans="1:5" x14ac:dyDescent="0.25">
      <c r="A67" s="109" t="s">
        <v>200</v>
      </c>
      <c r="B67" s="108" t="s">
        <v>44</v>
      </c>
      <c r="C67" s="108" t="s">
        <v>5</v>
      </c>
      <c r="D67" s="108" t="s">
        <v>5</v>
      </c>
      <c r="E67" s="182">
        <v>165</v>
      </c>
    </row>
    <row r="68" spans="1:5" x14ac:dyDescent="0.25">
      <c r="A68" s="109" t="s">
        <v>200</v>
      </c>
      <c r="B68" s="108" t="s">
        <v>44</v>
      </c>
      <c r="C68" s="108" t="s">
        <v>42</v>
      </c>
      <c r="D68" s="178" t="s">
        <v>221</v>
      </c>
      <c r="E68" s="182">
        <v>166</v>
      </c>
    </row>
    <row r="69" spans="1:5" x14ac:dyDescent="0.25">
      <c r="A69" s="109" t="s">
        <v>200</v>
      </c>
      <c r="B69" s="108" t="s">
        <v>44</v>
      </c>
      <c r="C69" s="108" t="s">
        <v>200</v>
      </c>
      <c r="D69" s="108" t="s">
        <v>202</v>
      </c>
      <c r="E69" s="182">
        <v>167</v>
      </c>
    </row>
    <row r="70" spans="1:5" x14ac:dyDescent="0.25">
      <c r="A70" s="109" t="s">
        <v>200</v>
      </c>
      <c r="B70" s="108" t="s">
        <v>44</v>
      </c>
      <c r="C70" s="108" t="s">
        <v>201</v>
      </c>
      <c r="D70" s="108" t="s">
        <v>202</v>
      </c>
      <c r="E70" s="182">
        <v>168</v>
      </c>
    </row>
    <row r="71" spans="1:5" x14ac:dyDescent="0.25">
      <c r="A71" s="109" t="s">
        <v>200</v>
      </c>
      <c r="B71" s="108" t="s">
        <v>44</v>
      </c>
      <c r="C71" s="108" t="s">
        <v>199</v>
      </c>
      <c r="D71" s="108" t="s">
        <v>202</v>
      </c>
      <c r="E71" s="182">
        <v>169</v>
      </c>
    </row>
    <row r="72" spans="1:5" x14ac:dyDescent="0.25">
      <c r="A72" s="109" t="s">
        <v>200</v>
      </c>
      <c r="B72" s="108" t="s">
        <v>44</v>
      </c>
      <c r="C72" s="108" t="s">
        <v>47</v>
      </c>
      <c r="D72" s="108" t="s">
        <v>7</v>
      </c>
      <c r="E72" s="182">
        <v>170</v>
      </c>
    </row>
    <row r="73" spans="1:5" x14ac:dyDescent="0.25">
      <c r="A73" s="109" t="s">
        <v>200</v>
      </c>
      <c r="B73" s="108" t="s">
        <v>34</v>
      </c>
      <c r="C73" s="108" t="s">
        <v>4</v>
      </c>
      <c r="D73" s="108" t="s">
        <v>4</v>
      </c>
      <c r="E73" s="182">
        <v>171</v>
      </c>
    </row>
    <row r="74" spans="1:5" x14ac:dyDescent="0.25">
      <c r="A74" s="109" t="s">
        <v>200</v>
      </c>
      <c r="B74" s="108" t="s">
        <v>34</v>
      </c>
      <c r="C74" s="108" t="s">
        <v>5</v>
      </c>
      <c r="D74" s="178" t="s">
        <v>221</v>
      </c>
      <c r="E74" s="182">
        <v>172</v>
      </c>
    </row>
    <row r="75" spans="1:5" x14ac:dyDescent="0.25">
      <c r="A75" s="109" t="s">
        <v>200</v>
      </c>
      <c r="B75" s="108" t="s">
        <v>34</v>
      </c>
      <c r="C75" s="108" t="s">
        <v>42</v>
      </c>
      <c r="D75" s="108" t="s">
        <v>202</v>
      </c>
      <c r="E75" s="182">
        <v>173</v>
      </c>
    </row>
    <row r="76" spans="1:5" x14ac:dyDescent="0.25">
      <c r="A76" s="109" t="s">
        <v>200</v>
      </c>
      <c r="B76" s="108" t="s">
        <v>34</v>
      </c>
      <c r="C76" s="108" t="s">
        <v>200</v>
      </c>
      <c r="D76" s="108" t="s">
        <v>202</v>
      </c>
      <c r="E76" s="182">
        <v>174</v>
      </c>
    </row>
    <row r="77" spans="1:5" x14ac:dyDescent="0.25">
      <c r="A77" s="109" t="s">
        <v>200</v>
      </c>
      <c r="B77" s="108" t="s">
        <v>34</v>
      </c>
      <c r="C77" s="108" t="s">
        <v>201</v>
      </c>
      <c r="D77" s="108" t="s">
        <v>202</v>
      </c>
      <c r="E77" s="182">
        <v>175</v>
      </c>
    </row>
    <row r="78" spans="1:5" x14ac:dyDescent="0.25">
      <c r="A78" s="109" t="s">
        <v>200</v>
      </c>
      <c r="B78" s="108" t="s">
        <v>34</v>
      </c>
      <c r="C78" s="108" t="s">
        <v>199</v>
      </c>
      <c r="D78" s="108" t="s">
        <v>202</v>
      </c>
      <c r="E78" s="182">
        <v>176</v>
      </c>
    </row>
    <row r="79" spans="1:5" x14ac:dyDescent="0.25">
      <c r="A79" s="109" t="s">
        <v>200</v>
      </c>
      <c r="B79" s="108" t="s">
        <v>34</v>
      </c>
      <c r="C79" s="108" t="s">
        <v>47</v>
      </c>
      <c r="D79" s="108" t="s">
        <v>7</v>
      </c>
      <c r="E79" s="182">
        <v>177</v>
      </c>
    </row>
    <row r="80" spans="1:5" x14ac:dyDescent="0.25">
      <c r="A80" s="109" t="s">
        <v>200</v>
      </c>
      <c r="B80" s="108"/>
      <c r="C80" s="108" t="s">
        <v>4</v>
      </c>
      <c r="D80" s="108" t="s">
        <v>215</v>
      </c>
      <c r="E80" s="182">
        <v>178</v>
      </c>
    </row>
    <row r="81" spans="1:5" x14ac:dyDescent="0.25">
      <c r="A81" s="109" t="s">
        <v>200</v>
      </c>
      <c r="B81" s="108"/>
      <c r="C81" s="108" t="s">
        <v>5</v>
      </c>
      <c r="D81" s="108" t="s">
        <v>215</v>
      </c>
      <c r="E81" s="182">
        <v>179</v>
      </c>
    </row>
    <row r="82" spans="1:5" x14ac:dyDescent="0.25">
      <c r="A82" s="109" t="s">
        <v>200</v>
      </c>
      <c r="B82" s="108"/>
      <c r="C82" s="108" t="s">
        <v>42</v>
      </c>
      <c r="D82" s="108" t="s">
        <v>215</v>
      </c>
      <c r="E82" s="182">
        <v>180</v>
      </c>
    </row>
    <row r="83" spans="1:5" x14ac:dyDescent="0.25">
      <c r="A83" s="109" t="s">
        <v>200</v>
      </c>
      <c r="B83" s="108"/>
      <c r="C83" s="108" t="s">
        <v>200</v>
      </c>
      <c r="D83" s="108" t="s">
        <v>215</v>
      </c>
      <c r="E83" s="182">
        <v>181</v>
      </c>
    </row>
    <row r="84" spans="1:5" x14ac:dyDescent="0.25">
      <c r="A84" s="109" t="s">
        <v>200</v>
      </c>
      <c r="B84" s="108"/>
      <c r="C84" s="108" t="s">
        <v>201</v>
      </c>
      <c r="D84" s="108" t="s">
        <v>215</v>
      </c>
      <c r="E84" s="182">
        <v>182</v>
      </c>
    </row>
    <row r="85" spans="1:5" x14ac:dyDescent="0.25">
      <c r="A85" s="109" t="s">
        <v>200</v>
      </c>
      <c r="B85" s="108"/>
      <c r="C85" s="108" t="s">
        <v>199</v>
      </c>
      <c r="D85" s="108" t="s">
        <v>215</v>
      </c>
      <c r="E85" s="182">
        <v>183</v>
      </c>
    </row>
    <row r="86" spans="1:5" x14ac:dyDescent="0.25">
      <c r="A86" s="109" t="s">
        <v>200</v>
      </c>
      <c r="B86" s="108"/>
      <c r="C86" s="108" t="s">
        <v>47</v>
      </c>
      <c r="D86" s="108" t="s">
        <v>215</v>
      </c>
      <c r="E86" s="182">
        <v>184</v>
      </c>
    </row>
    <row r="87" spans="1:5" x14ac:dyDescent="0.25">
      <c r="A87" s="109" t="s">
        <v>201</v>
      </c>
      <c r="B87" s="108" t="s">
        <v>36</v>
      </c>
      <c r="C87" s="108" t="s">
        <v>4</v>
      </c>
      <c r="D87" s="108" t="s">
        <v>4</v>
      </c>
      <c r="E87" s="182">
        <v>185</v>
      </c>
    </row>
    <row r="88" spans="1:5" x14ac:dyDescent="0.25">
      <c r="A88" s="109" t="s">
        <v>201</v>
      </c>
      <c r="B88" s="108" t="s">
        <v>36</v>
      </c>
      <c r="C88" s="108" t="s">
        <v>5</v>
      </c>
      <c r="D88" s="108" t="s">
        <v>5</v>
      </c>
      <c r="E88" s="182">
        <v>186</v>
      </c>
    </row>
    <row r="89" spans="1:5" x14ac:dyDescent="0.25">
      <c r="A89" s="109" t="s">
        <v>201</v>
      </c>
      <c r="B89" s="108" t="s">
        <v>36</v>
      </c>
      <c r="C89" s="108" t="s">
        <v>42</v>
      </c>
      <c r="D89" s="178" t="s">
        <v>221</v>
      </c>
      <c r="E89" s="182">
        <v>187</v>
      </c>
    </row>
    <row r="90" spans="1:5" x14ac:dyDescent="0.25">
      <c r="A90" s="109" t="s">
        <v>201</v>
      </c>
      <c r="B90" s="108" t="s">
        <v>36</v>
      </c>
      <c r="C90" s="108" t="s">
        <v>200</v>
      </c>
      <c r="D90" s="108" t="s">
        <v>202</v>
      </c>
      <c r="E90" s="182">
        <v>188</v>
      </c>
    </row>
    <row r="91" spans="1:5" x14ac:dyDescent="0.25">
      <c r="A91" s="109" t="s">
        <v>201</v>
      </c>
      <c r="B91" s="108" t="s">
        <v>36</v>
      </c>
      <c r="C91" s="108" t="s">
        <v>201</v>
      </c>
      <c r="D91" s="108" t="s">
        <v>202</v>
      </c>
      <c r="E91" s="182">
        <v>189</v>
      </c>
    </row>
    <row r="92" spans="1:5" x14ac:dyDescent="0.25">
      <c r="A92" s="109" t="s">
        <v>201</v>
      </c>
      <c r="B92" s="108" t="s">
        <v>36</v>
      </c>
      <c r="C92" s="108" t="s">
        <v>199</v>
      </c>
      <c r="D92" s="108" t="s">
        <v>202</v>
      </c>
      <c r="E92" s="182">
        <v>190</v>
      </c>
    </row>
    <row r="93" spans="1:5" x14ac:dyDescent="0.25">
      <c r="A93" s="109" t="s">
        <v>201</v>
      </c>
      <c r="B93" s="108" t="s">
        <v>36</v>
      </c>
      <c r="C93" s="108" t="s">
        <v>47</v>
      </c>
      <c r="D93" s="108" t="s">
        <v>7</v>
      </c>
      <c r="E93" s="182">
        <v>191</v>
      </c>
    </row>
    <row r="94" spans="1:5" x14ac:dyDescent="0.25">
      <c r="A94" s="109" t="s">
        <v>201</v>
      </c>
      <c r="B94" s="108" t="s">
        <v>44</v>
      </c>
      <c r="C94" s="108" t="s">
        <v>4</v>
      </c>
      <c r="D94" s="108" t="s">
        <v>4</v>
      </c>
      <c r="E94" s="182">
        <v>192</v>
      </c>
    </row>
    <row r="95" spans="1:5" x14ac:dyDescent="0.25">
      <c r="A95" s="109" t="s">
        <v>201</v>
      </c>
      <c r="B95" s="108" t="s">
        <v>44</v>
      </c>
      <c r="C95" s="108" t="s">
        <v>5</v>
      </c>
      <c r="D95" s="108" t="s">
        <v>5</v>
      </c>
      <c r="E95" s="182">
        <v>193</v>
      </c>
    </row>
    <row r="96" spans="1:5" x14ac:dyDescent="0.25">
      <c r="A96" s="109" t="s">
        <v>201</v>
      </c>
      <c r="B96" s="108" t="s">
        <v>44</v>
      </c>
      <c r="C96" s="108" t="s">
        <v>42</v>
      </c>
      <c r="D96" s="178" t="s">
        <v>221</v>
      </c>
      <c r="E96" s="182">
        <v>194</v>
      </c>
    </row>
    <row r="97" spans="1:5" x14ac:dyDescent="0.25">
      <c r="A97" s="109" t="s">
        <v>201</v>
      </c>
      <c r="B97" s="108" t="s">
        <v>44</v>
      </c>
      <c r="C97" s="108" t="s">
        <v>200</v>
      </c>
      <c r="D97" s="108" t="s">
        <v>202</v>
      </c>
      <c r="E97" s="182">
        <v>195</v>
      </c>
    </row>
    <row r="98" spans="1:5" x14ac:dyDescent="0.25">
      <c r="A98" s="109" t="s">
        <v>201</v>
      </c>
      <c r="B98" s="108" t="s">
        <v>44</v>
      </c>
      <c r="C98" s="108" t="s">
        <v>201</v>
      </c>
      <c r="D98" s="108" t="s">
        <v>202</v>
      </c>
      <c r="E98" s="182">
        <v>196</v>
      </c>
    </row>
    <row r="99" spans="1:5" x14ac:dyDescent="0.25">
      <c r="A99" s="109" t="s">
        <v>201</v>
      </c>
      <c r="B99" s="108" t="s">
        <v>44</v>
      </c>
      <c r="C99" s="108" t="s">
        <v>199</v>
      </c>
      <c r="D99" s="108" t="s">
        <v>202</v>
      </c>
      <c r="E99" s="182">
        <v>197</v>
      </c>
    </row>
    <row r="100" spans="1:5" x14ac:dyDescent="0.25">
      <c r="A100" s="109" t="s">
        <v>201</v>
      </c>
      <c r="B100" s="108" t="s">
        <v>44</v>
      </c>
      <c r="C100" s="108" t="s">
        <v>47</v>
      </c>
      <c r="D100" s="108" t="s">
        <v>7</v>
      </c>
      <c r="E100" s="182">
        <v>198</v>
      </c>
    </row>
    <row r="101" spans="1:5" x14ac:dyDescent="0.25">
      <c r="A101" s="109" t="s">
        <v>201</v>
      </c>
      <c r="B101" s="108" t="s">
        <v>34</v>
      </c>
      <c r="C101" s="108" t="s">
        <v>4</v>
      </c>
      <c r="D101" s="108" t="s">
        <v>4</v>
      </c>
      <c r="E101" s="182">
        <v>199</v>
      </c>
    </row>
    <row r="102" spans="1:5" x14ac:dyDescent="0.25">
      <c r="A102" s="109" t="s">
        <v>201</v>
      </c>
      <c r="B102" s="108" t="s">
        <v>34</v>
      </c>
      <c r="C102" s="108" t="s">
        <v>5</v>
      </c>
      <c r="D102" s="178" t="s">
        <v>221</v>
      </c>
      <c r="E102" s="182">
        <v>200</v>
      </c>
    </row>
    <row r="103" spans="1:5" x14ac:dyDescent="0.25">
      <c r="A103" s="109" t="s">
        <v>201</v>
      </c>
      <c r="B103" s="108" t="s">
        <v>34</v>
      </c>
      <c r="C103" s="108" t="s">
        <v>42</v>
      </c>
      <c r="D103" s="108" t="s">
        <v>202</v>
      </c>
      <c r="E103" s="182">
        <v>201</v>
      </c>
    </row>
    <row r="104" spans="1:5" x14ac:dyDescent="0.25">
      <c r="A104" s="109" t="s">
        <v>201</v>
      </c>
      <c r="B104" s="108" t="s">
        <v>34</v>
      </c>
      <c r="C104" s="108" t="s">
        <v>200</v>
      </c>
      <c r="D104" s="108" t="s">
        <v>202</v>
      </c>
      <c r="E104" s="182">
        <v>202</v>
      </c>
    </row>
    <row r="105" spans="1:5" x14ac:dyDescent="0.25">
      <c r="A105" s="109" t="s">
        <v>201</v>
      </c>
      <c r="B105" s="108" t="s">
        <v>34</v>
      </c>
      <c r="C105" s="108" t="s">
        <v>201</v>
      </c>
      <c r="D105" s="108" t="s">
        <v>202</v>
      </c>
      <c r="E105" s="182">
        <v>203</v>
      </c>
    </row>
    <row r="106" spans="1:5" x14ac:dyDescent="0.25">
      <c r="A106" s="109" t="s">
        <v>201</v>
      </c>
      <c r="B106" s="108" t="s">
        <v>34</v>
      </c>
      <c r="C106" s="108" t="s">
        <v>199</v>
      </c>
      <c r="D106" s="108" t="s">
        <v>202</v>
      </c>
      <c r="E106" s="182">
        <v>204</v>
      </c>
    </row>
    <row r="107" spans="1:5" x14ac:dyDescent="0.25">
      <c r="A107" s="109" t="s">
        <v>201</v>
      </c>
      <c r="B107" s="108" t="s">
        <v>34</v>
      </c>
      <c r="C107" s="108" t="s">
        <v>47</v>
      </c>
      <c r="D107" s="108" t="s">
        <v>7</v>
      </c>
      <c r="E107" s="182">
        <v>205</v>
      </c>
    </row>
    <row r="108" spans="1:5" x14ac:dyDescent="0.25">
      <c r="A108" s="109" t="s">
        <v>201</v>
      </c>
      <c r="B108" s="108"/>
      <c r="C108" s="108" t="s">
        <v>4</v>
      </c>
      <c r="D108" s="108" t="s">
        <v>215</v>
      </c>
      <c r="E108" s="182">
        <v>206</v>
      </c>
    </row>
    <row r="109" spans="1:5" x14ac:dyDescent="0.25">
      <c r="A109" s="109" t="s">
        <v>201</v>
      </c>
      <c r="B109" s="108"/>
      <c r="C109" s="108" t="s">
        <v>5</v>
      </c>
      <c r="D109" s="108" t="s">
        <v>215</v>
      </c>
      <c r="E109" s="182">
        <v>207</v>
      </c>
    </row>
    <row r="110" spans="1:5" x14ac:dyDescent="0.25">
      <c r="A110" s="109" t="s">
        <v>201</v>
      </c>
      <c r="B110" s="108"/>
      <c r="C110" s="108" t="s">
        <v>42</v>
      </c>
      <c r="D110" s="108" t="s">
        <v>215</v>
      </c>
      <c r="E110" s="182">
        <v>208</v>
      </c>
    </row>
    <row r="111" spans="1:5" x14ac:dyDescent="0.25">
      <c r="A111" s="109" t="s">
        <v>201</v>
      </c>
      <c r="B111" s="108"/>
      <c r="C111" s="108" t="s">
        <v>200</v>
      </c>
      <c r="D111" s="108" t="s">
        <v>215</v>
      </c>
      <c r="E111" s="182">
        <v>209</v>
      </c>
    </row>
    <row r="112" spans="1:5" x14ac:dyDescent="0.25">
      <c r="A112" s="109" t="s">
        <v>201</v>
      </c>
      <c r="B112" s="108"/>
      <c r="C112" s="108" t="s">
        <v>201</v>
      </c>
      <c r="D112" s="108" t="s">
        <v>215</v>
      </c>
      <c r="E112" s="182">
        <v>210</v>
      </c>
    </row>
    <row r="113" spans="1:5" x14ac:dyDescent="0.25">
      <c r="A113" s="109" t="s">
        <v>201</v>
      </c>
      <c r="B113" s="108"/>
      <c r="C113" s="108" t="s">
        <v>199</v>
      </c>
      <c r="D113" s="108" t="s">
        <v>215</v>
      </c>
      <c r="E113" s="182">
        <v>211</v>
      </c>
    </row>
    <row r="114" spans="1:5" x14ac:dyDescent="0.25">
      <c r="A114" s="109" t="s">
        <v>201</v>
      </c>
      <c r="B114" s="108"/>
      <c r="C114" s="108" t="s">
        <v>47</v>
      </c>
      <c r="D114" s="108" t="s">
        <v>215</v>
      </c>
      <c r="E114" s="182">
        <v>212</v>
      </c>
    </row>
    <row r="115" spans="1:5" x14ac:dyDescent="0.25">
      <c r="A115" s="109" t="s">
        <v>199</v>
      </c>
      <c r="B115" s="108" t="s">
        <v>36</v>
      </c>
      <c r="C115" s="108" t="s">
        <v>4</v>
      </c>
      <c r="D115" s="108" t="s">
        <v>4</v>
      </c>
      <c r="E115" s="182">
        <v>213</v>
      </c>
    </row>
    <row r="116" spans="1:5" x14ac:dyDescent="0.25">
      <c r="A116" s="109" t="s">
        <v>199</v>
      </c>
      <c r="B116" s="108" t="s">
        <v>36</v>
      </c>
      <c r="C116" s="108" t="s">
        <v>5</v>
      </c>
      <c r="D116" s="108" t="s">
        <v>5</v>
      </c>
      <c r="E116" s="182">
        <v>214</v>
      </c>
    </row>
    <row r="117" spans="1:5" x14ac:dyDescent="0.25">
      <c r="A117" s="109" t="s">
        <v>199</v>
      </c>
      <c r="B117" s="108" t="s">
        <v>36</v>
      </c>
      <c r="C117" s="108" t="s">
        <v>42</v>
      </c>
      <c r="D117" s="178" t="s">
        <v>221</v>
      </c>
      <c r="E117" s="182">
        <v>215</v>
      </c>
    </row>
    <row r="118" spans="1:5" x14ac:dyDescent="0.25">
      <c r="A118" s="109" t="s">
        <v>199</v>
      </c>
      <c r="B118" s="108" t="s">
        <v>36</v>
      </c>
      <c r="C118" s="108" t="s">
        <v>200</v>
      </c>
      <c r="D118" s="108" t="s">
        <v>202</v>
      </c>
      <c r="E118" s="182">
        <v>216</v>
      </c>
    </row>
    <row r="119" spans="1:5" x14ac:dyDescent="0.25">
      <c r="A119" s="109" t="s">
        <v>199</v>
      </c>
      <c r="B119" s="108" t="s">
        <v>36</v>
      </c>
      <c r="C119" s="108" t="s">
        <v>201</v>
      </c>
      <c r="D119" s="108" t="s">
        <v>202</v>
      </c>
      <c r="E119" s="182">
        <v>217</v>
      </c>
    </row>
    <row r="120" spans="1:5" x14ac:dyDescent="0.25">
      <c r="A120" s="109" t="s">
        <v>199</v>
      </c>
      <c r="B120" s="108" t="s">
        <v>36</v>
      </c>
      <c r="C120" s="108" t="s">
        <v>199</v>
      </c>
      <c r="D120" s="108" t="s">
        <v>202</v>
      </c>
      <c r="E120" s="182">
        <v>218</v>
      </c>
    </row>
    <row r="121" spans="1:5" x14ac:dyDescent="0.25">
      <c r="A121" s="109" t="s">
        <v>199</v>
      </c>
      <c r="B121" s="108" t="s">
        <v>36</v>
      </c>
      <c r="C121" s="108" t="s">
        <v>47</v>
      </c>
      <c r="D121" s="108" t="s">
        <v>7</v>
      </c>
      <c r="E121" s="182">
        <v>219</v>
      </c>
    </row>
    <row r="122" spans="1:5" x14ac:dyDescent="0.25">
      <c r="A122" s="109" t="s">
        <v>199</v>
      </c>
      <c r="B122" s="108" t="s">
        <v>44</v>
      </c>
      <c r="C122" s="108" t="s">
        <v>4</v>
      </c>
      <c r="D122" s="108" t="s">
        <v>4</v>
      </c>
      <c r="E122" s="182">
        <v>220</v>
      </c>
    </row>
    <row r="123" spans="1:5" x14ac:dyDescent="0.25">
      <c r="A123" s="109" t="s">
        <v>199</v>
      </c>
      <c r="B123" s="108" t="s">
        <v>44</v>
      </c>
      <c r="C123" s="108" t="s">
        <v>5</v>
      </c>
      <c r="D123" s="108" t="s">
        <v>5</v>
      </c>
      <c r="E123" s="182">
        <v>221</v>
      </c>
    </row>
    <row r="124" spans="1:5" x14ac:dyDescent="0.25">
      <c r="A124" s="109" t="s">
        <v>199</v>
      </c>
      <c r="B124" s="108" t="s">
        <v>44</v>
      </c>
      <c r="C124" s="108" t="s">
        <v>42</v>
      </c>
      <c r="D124" s="178" t="s">
        <v>221</v>
      </c>
      <c r="E124" s="182">
        <v>222</v>
      </c>
    </row>
    <row r="125" spans="1:5" x14ac:dyDescent="0.25">
      <c r="A125" s="109" t="s">
        <v>199</v>
      </c>
      <c r="B125" s="108" t="s">
        <v>44</v>
      </c>
      <c r="C125" s="108" t="s">
        <v>200</v>
      </c>
      <c r="D125" s="108" t="s">
        <v>202</v>
      </c>
      <c r="E125" s="182">
        <v>223</v>
      </c>
    </row>
    <row r="126" spans="1:5" x14ac:dyDescent="0.25">
      <c r="A126" s="109" t="s">
        <v>199</v>
      </c>
      <c r="B126" s="108" t="s">
        <v>44</v>
      </c>
      <c r="C126" s="108" t="s">
        <v>201</v>
      </c>
      <c r="D126" s="108" t="s">
        <v>202</v>
      </c>
      <c r="E126" s="182">
        <v>224</v>
      </c>
    </row>
    <row r="127" spans="1:5" x14ac:dyDescent="0.25">
      <c r="A127" s="109" t="s">
        <v>199</v>
      </c>
      <c r="B127" s="108" t="s">
        <v>44</v>
      </c>
      <c r="C127" s="108" t="s">
        <v>199</v>
      </c>
      <c r="D127" s="108" t="s">
        <v>202</v>
      </c>
      <c r="E127" s="182">
        <v>225</v>
      </c>
    </row>
    <row r="128" spans="1:5" x14ac:dyDescent="0.25">
      <c r="A128" s="109" t="s">
        <v>199</v>
      </c>
      <c r="B128" s="108" t="s">
        <v>44</v>
      </c>
      <c r="C128" s="108" t="s">
        <v>47</v>
      </c>
      <c r="D128" s="108" t="s">
        <v>7</v>
      </c>
      <c r="E128" s="182">
        <v>226</v>
      </c>
    </row>
    <row r="129" spans="1:5" x14ac:dyDescent="0.25">
      <c r="A129" s="109" t="s">
        <v>199</v>
      </c>
      <c r="B129" s="108" t="s">
        <v>34</v>
      </c>
      <c r="C129" s="108" t="s">
        <v>4</v>
      </c>
      <c r="D129" s="108" t="s">
        <v>4</v>
      </c>
      <c r="E129" s="182">
        <v>227</v>
      </c>
    </row>
    <row r="130" spans="1:5" x14ac:dyDescent="0.25">
      <c r="A130" s="109" t="s">
        <v>199</v>
      </c>
      <c r="B130" s="108" t="s">
        <v>34</v>
      </c>
      <c r="C130" s="108" t="s">
        <v>5</v>
      </c>
      <c r="D130" s="178" t="s">
        <v>221</v>
      </c>
      <c r="E130" s="182">
        <v>228</v>
      </c>
    </row>
    <row r="131" spans="1:5" x14ac:dyDescent="0.25">
      <c r="A131" s="109" t="s">
        <v>199</v>
      </c>
      <c r="B131" s="108" t="s">
        <v>34</v>
      </c>
      <c r="C131" s="108" t="s">
        <v>42</v>
      </c>
      <c r="D131" s="108" t="s">
        <v>202</v>
      </c>
      <c r="E131" s="182">
        <v>229</v>
      </c>
    </row>
    <row r="132" spans="1:5" x14ac:dyDescent="0.25">
      <c r="A132" s="109" t="s">
        <v>199</v>
      </c>
      <c r="B132" s="108" t="s">
        <v>34</v>
      </c>
      <c r="C132" s="108" t="s">
        <v>200</v>
      </c>
      <c r="D132" s="108" t="s">
        <v>202</v>
      </c>
      <c r="E132" s="182">
        <v>230</v>
      </c>
    </row>
    <row r="133" spans="1:5" x14ac:dyDescent="0.25">
      <c r="A133" s="109" t="s">
        <v>199</v>
      </c>
      <c r="B133" s="108" t="s">
        <v>34</v>
      </c>
      <c r="C133" s="108" t="s">
        <v>201</v>
      </c>
      <c r="D133" s="108" t="s">
        <v>202</v>
      </c>
      <c r="E133" s="182">
        <v>231</v>
      </c>
    </row>
    <row r="134" spans="1:5" x14ac:dyDescent="0.25">
      <c r="A134" s="109" t="s">
        <v>199</v>
      </c>
      <c r="B134" s="108" t="s">
        <v>34</v>
      </c>
      <c r="C134" s="108" t="s">
        <v>199</v>
      </c>
      <c r="D134" s="108" t="s">
        <v>202</v>
      </c>
      <c r="E134" s="182">
        <v>232</v>
      </c>
    </row>
    <row r="135" spans="1:5" x14ac:dyDescent="0.25">
      <c r="A135" s="109" t="s">
        <v>199</v>
      </c>
      <c r="B135" s="108" t="s">
        <v>34</v>
      </c>
      <c r="C135" s="108" t="s">
        <v>47</v>
      </c>
      <c r="D135" s="108" t="s">
        <v>7</v>
      </c>
      <c r="E135" s="182">
        <v>233</v>
      </c>
    </row>
    <row r="136" spans="1:5" x14ac:dyDescent="0.25">
      <c r="A136" s="109" t="s">
        <v>199</v>
      </c>
      <c r="B136" s="108"/>
      <c r="C136" s="108" t="s">
        <v>4</v>
      </c>
      <c r="D136" s="108" t="s">
        <v>215</v>
      </c>
      <c r="E136" s="182">
        <v>234</v>
      </c>
    </row>
    <row r="137" spans="1:5" x14ac:dyDescent="0.25">
      <c r="A137" s="109" t="s">
        <v>199</v>
      </c>
      <c r="B137" s="108"/>
      <c r="C137" s="108" t="s">
        <v>5</v>
      </c>
      <c r="D137" s="108" t="s">
        <v>215</v>
      </c>
      <c r="E137" s="182">
        <v>235</v>
      </c>
    </row>
    <row r="138" spans="1:5" x14ac:dyDescent="0.25">
      <c r="A138" s="109" t="s">
        <v>199</v>
      </c>
      <c r="B138" s="108"/>
      <c r="C138" s="108" t="s">
        <v>42</v>
      </c>
      <c r="D138" s="108" t="s">
        <v>215</v>
      </c>
      <c r="E138" s="182">
        <v>236</v>
      </c>
    </row>
    <row r="139" spans="1:5" x14ac:dyDescent="0.25">
      <c r="A139" s="109" t="s">
        <v>199</v>
      </c>
      <c r="B139" s="108"/>
      <c r="C139" s="108" t="s">
        <v>200</v>
      </c>
      <c r="D139" s="108" t="s">
        <v>215</v>
      </c>
      <c r="E139" s="182">
        <v>237</v>
      </c>
    </row>
    <row r="140" spans="1:5" x14ac:dyDescent="0.25">
      <c r="A140" s="109" t="s">
        <v>199</v>
      </c>
      <c r="B140" s="108"/>
      <c r="C140" s="108" t="s">
        <v>201</v>
      </c>
      <c r="D140" s="108" t="s">
        <v>215</v>
      </c>
      <c r="E140" s="182">
        <v>238</v>
      </c>
    </row>
    <row r="141" spans="1:5" x14ac:dyDescent="0.25">
      <c r="A141" s="109" t="s">
        <v>199</v>
      </c>
      <c r="B141" s="108"/>
      <c r="C141" s="108" t="s">
        <v>199</v>
      </c>
      <c r="D141" s="108" t="s">
        <v>215</v>
      </c>
      <c r="E141" s="182">
        <v>239</v>
      </c>
    </row>
    <row r="142" spans="1:5" x14ac:dyDescent="0.25">
      <c r="A142" s="109" t="s">
        <v>199</v>
      </c>
      <c r="B142" s="108"/>
      <c r="C142" s="108" t="s">
        <v>47</v>
      </c>
      <c r="D142" s="108" t="s">
        <v>215</v>
      </c>
      <c r="E142" s="182">
        <v>240</v>
      </c>
    </row>
    <row r="143" spans="1:5" x14ac:dyDescent="0.25">
      <c r="A143" s="173" t="s">
        <v>47</v>
      </c>
      <c r="B143" s="13"/>
      <c r="C143" s="13" t="s">
        <v>4</v>
      </c>
      <c r="D143" s="13" t="s">
        <v>4</v>
      </c>
      <c r="E143" s="182">
        <v>241</v>
      </c>
    </row>
    <row r="144" spans="1:5" x14ac:dyDescent="0.25">
      <c r="A144" s="173" t="s">
        <v>47</v>
      </c>
      <c r="B144" s="13"/>
      <c r="C144" s="13" t="s">
        <v>5</v>
      </c>
      <c r="D144" s="13" t="s">
        <v>5</v>
      </c>
      <c r="E144" s="182">
        <v>242</v>
      </c>
    </row>
    <row r="145" spans="1:5" x14ac:dyDescent="0.25">
      <c r="A145" s="173" t="s">
        <v>47</v>
      </c>
      <c r="B145" s="13"/>
      <c r="C145" s="13" t="s">
        <v>42</v>
      </c>
      <c r="D145" s="181" t="s">
        <v>221</v>
      </c>
      <c r="E145" s="182">
        <v>243</v>
      </c>
    </row>
    <row r="146" spans="1:5" x14ac:dyDescent="0.25">
      <c r="A146" s="173" t="s">
        <v>47</v>
      </c>
      <c r="B146" s="13"/>
      <c r="C146" s="13" t="s">
        <v>200</v>
      </c>
      <c r="D146" s="13" t="s">
        <v>7</v>
      </c>
      <c r="E146" s="182">
        <v>244</v>
      </c>
    </row>
    <row r="147" spans="1:5" x14ac:dyDescent="0.25">
      <c r="A147" s="173" t="s">
        <v>47</v>
      </c>
      <c r="B147" s="13"/>
      <c r="C147" s="13" t="s">
        <v>201</v>
      </c>
      <c r="D147" s="13" t="s">
        <v>7</v>
      </c>
      <c r="E147" s="182">
        <v>245</v>
      </c>
    </row>
    <row r="148" spans="1:5" x14ac:dyDescent="0.25">
      <c r="A148" s="173" t="s">
        <v>47</v>
      </c>
      <c r="B148" s="13"/>
      <c r="C148" s="13" t="s">
        <v>199</v>
      </c>
      <c r="D148" s="13" t="s">
        <v>7</v>
      </c>
      <c r="E148" s="182">
        <v>246</v>
      </c>
    </row>
    <row r="149" spans="1:5" x14ac:dyDescent="0.25">
      <c r="A149" s="173" t="s">
        <v>47</v>
      </c>
      <c r="B149" s="13"/>
      <c r="C149" s="13" t="s">
        <v>47</v>
      </c>
      <c r="D149" s="13" t="s">
        <v>7</v>
      </c>
      <c r="E149" s="182">
        <v>247</v>
      </c>
    </row>
    <row r="150" spans="1:5" x14ac:dyDescent="0.25">
      <c r="A150" s="173" t="s">
        <v>47</v>
      </c>
      <c r="B150" s="13" t="s">
        <v>44</v>
      </c>
      <c r="C150" s="13" t="s">
        <v>4</v>
      </c>
      <c r="D150" s="13" t="s">
        <v>4</v>
      </c>
      <c r="E150" s="182">
        <v>248</v>
      </c>
    </row>
    <row r="151" spans="1:5" x14ac:dyDescent="0.25">
      <c r="A151" s="173" t="s">
        <v>47</v>
      </c>
      <c r="B151" s="13" t="s">
        <v>44</v>
      </c>
      <c r="C151" s="13" t="s">
        <v>5</v>
      </c>
      <c r="D151" s="13" t="s">
        <v>5</v>
      </c>
      <c r="E151" s="182">
        <v>249</v>
      </c>
    </row>
    <row r="152" spans="1:5" x14ac:dyDescent="0.25">
      <c r="A152" s="173" t="s">
        <v>47</v>
      </c>
      <c r="B152" s="13" t="s">
        <v>44</v>
      </c>
      <c r="C152" s="13" t="s">
        <v>42</v>
      </c>
      <c r="D152" s="181" t="s">
        <v>221</v>
      </c>
      <c r="E152" s="182">
        <v>250</v>
      </c>
    </row>
    <row r="153" spans="1:5" x14ac:dyDescent="0.25">
      <c r="A153" s="173" t="s">
        <v>47</v>
      </c>
      <c r="B153" s="13" t="s">
        <v>44</v>
      </c>
      <c r="C153" s="13" t="s">
        <v>200</v>
      </c>
      <c r="D153" s="13" t="s">
        <v>7</v>
      </c>
      <c r="E153" s="182">
        <v>251</v>
      </c>
    </row>
    <row r="154" spans="1:5" x14ac:dyDescent="0.25">
      <c r="A154" s="173" t="s">
        <v>47</v>
      </c>
      <c r="B154" s="13" t="s">
        <v>44</v>
      </c>
      <c r="C154" s="13" t="s">
        <v>201</v>
      </c>
      <c r="D154" s="13" t="s">
        <v>7</v>
      </c>
      <c r="E154" s="182">
        <v>252</v>
      </c>
    </row>
    <row r="155" spans="1:5" x14ac:dyDescent="0.25">
      <c r="A155" s="173" t="s">
        <v>47</v>
      </c>
      <c r="B155" s="13" t="s">
        <v>44</v>
      </c>
      <c r="C155" s="13" t="s">
        <v>199</v>
      </c>
      <c r="D155" s="13" t="s">
        <v>7</v>
      </c>
      <c r="E155" s="182">
        <v>253</v>
      </c>
    </row>
    <row r="156" spans="1:5" x14ac:dyDescent="0.25">
      <c r="A156" s="173" t="s">
        <v>47</v>
      </c>
      <c r="B156" s="13" t="s">
        <v>44</v>
      </c>
      <c r="C156" s="13" t="s">
        <v>47</v>
      </c>
      <c r="D156" s="13" t="s">
        <v>7</v>
      </c>
      <c r="E156" s="182">
        <v>254</v>
      </c>
    </row>
    <row r="157" spans="1:5" x14ac:dyDescent="0.25">
      <c r="A157" s="173" t="s">
        <v>47</v>
      </c>
      <c r="B157" s="13" t="s">
        <v>36</v>
      </c>
      <c r="C157" s="13" t="s">
        <v>4</v>
      </c>
      <c r="D157" s="13" t="s">
        <v>4</v>
      </c>
      <c r="E157" s="182">
        <v>255</v>
      </c>
    </row>
    <row r="158" spans="1:5" x14ac:dyDescent="0.25">
      <c r="A158" s="173" t="s">
        <v>47</v>
      </c>
      <c r="B158" s="13" t="s">
        <v>36</v>
      </c>
      <c r="C158" s="13" t="s">
        <v>5</v>
      </c>
      <c r="D158" s="13" t="s">
        <v>5</v>
      </c>
      <c r="E158" s="182">
        <v>256</v>
      </c>
    </row>
    <row r="159" spans="1:5" x14ac:dyDescent="0.25">
      <c r="A159" s="173" t="s">
        <v>47</v>
      </c>
      <c r="B159" s="13" t="s">
        <v>36</v>
      </c>
      <c r="C159" s="13" t="s">
        <v>42</v>
      </c>
      <c r="D159" s="181" t="s">
        <v>221</v>
      </c>
      <c r="E159" s="182">
        <v>257</v>
      </c>
    </row>
    <row r="160" spans="1:5" x14ac:dyDescent="0.25">
      <c r="A160" s="173" t="s">
        <v>47</v>
      </c>
      <c r="B160" s="13" t="s">
        <v>36</v>
      </c>
      <c r="C160" s="13" t="s">
        <v>200</v>
      </c>
      <c r="D160" s="13" t="s">
        <v>7</v>
      </c>
      <c r="E160" s="182">
        <v>258</v>
      </c>
    </row>
    <row r="161" spans="1:5" x14ac:dyDescent="0.25">
      <c r="A161" s="173" t="s">
        <v>47</v>
      </c>
      <c r="B161" s="13" t="s">
        <v>36</v>
      </c>
      <c r="C161" s="13" t="s">
        <v>201</v>
      </c>
      <c r="D161" s="13" t="s">
        <v>7</v>
      </c>
      <c r="E161" s="182">
        <v>259</v>
      </c>
    </row>
    <row r="162" spans="1:5" x14ac:dyDescent="0.25">
      <c r="A162" s="173" t="s">
        <v>47</v>
      </c>
      <c r="B162" s="13" t="s">
        <v>36</v>
      </c>
      <c r="C162" s="13" t="s">
        <v>199</v>
      </c>
      <c r="D162" s="13" t="s">
        <v>7</v>
      </c>
      <c r="E162" s="182">
        <v>260</v>
      </c>
    </row>
    <row r="163" spans="1:5" x14ac:dyDescent="0.25">
      <c r="A163" s="173" t="s">
        <v>47</v>
      </c>
      <c r="B163" s="13" t="s">
        <v>36</v>
      </c>
      <c r="C163" s="13" t="s">
        <v>47</v>
      </c>
      <c r="D163" s="13" t="s">
        <v>7</v>
      </c>
      <c r="E163" s="182">
        <v>261</v>
      </c>
    </row>
    <row r="164" spans="1:5" x14ac:dyDescent="0.25">
      <c r="A164" s="173" t="s">
        <v>47</v>
      </c>
      <c r="B164" s="13" t="s">
        <v>34</v>
      </c>
      <c r="C164" s="13" t="s">
        <v>4</v>
      </c>
      <c r="D164" s="13" t="s">
        <v>4</v>
      </c>
      <c r="E164" s="182">
        <v>262</v>
      </c>
    </row>
    <row r="165" spans="1:5" x14ac:dyDescent="0.25">
      <c r="A165" s="173" t="s">
        <v>47</v>
      </c>
      <c r="B165" s="13" t="s">
        <v>34</v>
      </c>
      <c r="C165" s="13" t="s">
        <v>5</v>
      </c>
      <c r="D165" s="13" t="s">
        <v>5</v>
      </c>
      <c r="E165" s="182">
        <v>263</v>
      </c>
    </row>
    <row r="166" spans="1:5" x14ac:dyDescent="0.25">
      <c r="A166" s="173" t="s">
        <v>47</v>
      </c>
      <c r="B166" s="13" t="s">
        <v>34</v>
      </c>
      <c r="C166" s="13" t="s">
        <v>42</v>
      </c>
      <c r="D166" s="181" t="s">
        <v>221</v>
      </c>
      <c r="E166" s="182">
        <v>264</v>
      </c>
    </row>
    <row r="167" spans="1:5" x14ac:dyDescent="0.25">
      <c r="A167" s="173" t="s">
        <v>47</v>
      </c>
      <c r="B167" s="13" t="s">
        <v>34</v>
      </c>
      <c r="C167" s="13" t="s">
        <v>200</v>
      </c>
      <c r="D167" s="13" t="s">
        <v>7</v>
      </c>
      <c r="E167" s="182">
        <v>265</v>
      </c>
    </row>
    <row r="168" spans="1:5" x14ac:dyDescent="0.25">
      <c r="A168" s="173" t="s">
        <v>47</v>
      </c>
      <c r="B168" s="13" t="s">
        <v>34</v>
      </c>
      <c r="C168" s="13" t="s">
        <v>201</v>
      </c>
      <c r="D168" s="13" t="s">
        <v>7</v>
      </c>
      <c r="E168" s="182">
        <v>266</v>
      </c>
    </row>
    <row r="169" spans="1:5" x14ac:dyDescent="0.25">
      <c r="A169" s="173" t="s">
        <v>47</v>
      </c>
      <c r="B169" s="13" t="s">
        <v>34</v>
      </c>
      <c r="C169" s="13" t="s">
        <v>199</v>
      </c>
      <c r="D169" s="13" t="s">
        <v>7</v>
      </c>
      <c r="E169" s="182">
        <v>267</v>
      </c>
    </row>
    <row r="170" spans="1:5" ht="15.75" thickBot="1" x14ac:dyDescent="0.3">
      <c r="A170" s="174" t="s">
        <v>47</v>
      </c>
      <c r="B170" s="175" t="s">
        <v>34</v>
      </c>
      <c r="C170" s="175" t="s">
        <v>47</v>
      </c>
      <c r="D170" s="175" t="s">
        <v>7</v>
      </c>
      <c r="E170" s="182">
        <v>268</v>
      </c>
    </row>
  </sheetData>
  <sheetProtection algorithmName="SHA-512" hashValue="bmVSw3GoM9WXSUZuN1g5r+M+vwwZcx7ES9T0sLNT2b13N+VhXeuc5P3w03kppRO3wbEMHCwj9ARnsLIsym7s7A==" saltValue="w6wGj5tkmGb4z83+CmGR/Q==" spinCount="100000" sheet="1" objects="1" scenarios="1"/>
  <pageMargins left="0.7" right="0.7" top="0.75" bottom="0.75" header="0.3" footer="0.3"/>
  <pageSetup orientation="portrait"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ABE681DE-5964-4A55-B010-8E8AAF3699CC}">
          <x14:formula1>
            <xm:f>'Form Lists'!$B$3:$B$8</xm:f>
          </x14:formula1>
          <xm:sqref>G3</xm:sqref>
        </x14:dataValidation>
        <x14:dataValidation type="list" allowBlank="1" showInputMessage="1" showErrorMessage="1" xr:uid="{A95899F8-DA4B-460B-875B-6916DAC37C95}">
          <x14:formula1>
            <xm:f>'Form Lists'!$D$3:$D$5</xm:f>
          </x14:formula1>
          <xm:sqref>H3</xm:sqref>
        </x14:dataValidation>
        <x14:dataValidation type="list" allowBlank="1" showInputMessage="1" showErrorMessage="1" xr:uid="{5E7B86EE-09A8-4717-ABFA-FE939AF2D110}">
          <x14:formula1>
            <xm:f>'Form Lists'!$C$3:$C$9</xm:f>
          </x14:formula1>
          <xm:sqref>I3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Q13"/>
  <sheetViews>
    <sheetView workbookViewId="0">
      <pane ySplit="1" topLeftCell="A2" activePane="bottomLeft" state="frozen"/>
      <selection activeCell="G1" sqref="G1"/>
      <selection pane="bottomLeft" activeCell="E18" sqref="E18"/>
    </sheetView>
  </sheetViews>
  <sheetFormatPr defaultRowHeight="15" x14ac:dyDescent="0.25"/>
  <cols>
    <col min="1" max="1" width="17.85546875" style="23" bestFit="1" customWidth="1"/>
    <col min="2" max="2" width="41.5703125" bestFit="1" customWidth="1"/>
    <col min="3" max="4" width="41.5703125" customWidth="1"/>
    <col min="5" max="5" width="41.85546875" bestFit="1" customWidth="1"/>
    <col min="6" max="6" width="40.42578125" bestFit="1" customWidth="1"/>
    <col min="7" max="7" width="37.140625" bestFit="1" customWidth="1"/>
    <col min="8" max="8" width="42.42578125" bestFit="1" customWidth="1"/>
    <col min="9" max="9" width="47" customWidth="1"/>
    <col min="10" max="10" width="40.42578125" bestFit="1" customWidth="1"/>
    <col min="11" max="11" width="34.140625" bestFit="1" customWidth="1"/>
    <col min="12" max="12" width="39" bestFit="1" customWidth="1"/>
    <col min="13" max="13" width="30.42578125" bestFit="1" customWidth="1"/>
    <col min="14" max="14" width="40.42578125" bestFit="1" customWidth="1"/>
    <col min="15" max="15" width="23.85546875" bestFit="1" customWidth="1"/>
  </cols>
  <sheetData>
    <row r="1" spans="1:17" x14ac:dyDescent="0.25">
      <c r="A1" s="22" t="s">
        <v>53</v>
      </c>
      <c r="B1" s="20" t="s">
        <v>54</v>
      </c>
      <c r="C1" s="20"/>
      <c r="D1" s="21"/>
      <c r="E1" s="21"/>
      <c r="F1" s="21"/>
      <c r="G1" s="21"/>
      <c r="H1" s="21"/>
      <c r="I1" s="21"/>
      <c r="J1" s="21"/>
      <c r="K1" s="21"/>
      <c r="L1" s="21"/>
      <c r="M1" s="21"/>
      <c r="N1" s="21"/>
      <c r="O1" s="21"/>
      <c r="P1" s="21"/>
      <c r="Q1" s="21"/>
    </row>
    <row r="2" spans="1:17" ht="60" x14ac:dyDescent="0.25">
      <c r="A2" s="24" t="s">
        <v>1</v>
      </c>
      <c r="B2" s="25" t="s">
        <v>55</v>
      </c>
      <c r="C2" s="25" t="s">
        <v>207</v>
      </c>
      <c r="D2" s="25" t="s">
        <v>25</v>
      </c>
      <c r="E2" s="25" t="s">
        <v>152</v>
      </c>
      <c r="F2" s="25" t="s">
        <v>28</v>
      </c>
      <c r="G2" s="25" t="s">
        <v>56</v>
      </c>
      <c r="H2" s="25" t="s">
        <v>29</v>
      </c>
      <c r="I2" s="25" t="s">
        <v>58</v>
      </c>
      <c r="J2" s="25" t="s">
        <v>59</v>
      </c>
      <c r="K2" s="25" t="s">
        <v>29</v>
      </c>
      <c r="L2" s="25" t="s">
        <v>57</v>
      </c>
      <c r="M2" s="25" t="s">
        <v>58</v>
      </c>
      <c r="N2" s="25" t="s">
        <v>59</v>
      </c>
      <c r="O2" s="25" t="s">
        <v>30</v>
      </c>
    </row>
    <row r="3" spans="1:17" x14ac:dyDescent="0.25">
      <c r="B3" t="s">
        <v>4</v>
      </c>
      <c r="C3" t="s">
        <v>4</v>
      </c>
      <c r="D3" t="s">
        <v>36</v>
      </c>
      <c r="E3" t="s">
        <v>190</v>
      </c>
      <c r="F3" t="s">
        <v>36</v>
      </c>
      <c r="G3" t="s">
        <v>37</v>
      </c>
      <c r="H3" t="s">
        <v>38</v>
      </c>
      <c r="I3" t="s">
        <v>36</v>
      </c>
      <c r="J3" t="s">
        <v>36</v>
      </c>
      <c r="K3" t="s">
        <v>38</v>
      </c>
      <c r="L3" t="s">
        <v>36</v>
      </c>
      <c r="M3" t="s">
        <v>36</v>
      </c>
      <c r="N3" t="s">
        <v>36</v>
      </c>
      <c r="O3" t="s">
        <v>36</v>
      </c>
    </row>
    <row r="4" spans="1:17" x14ac:dyDescent="0.25">
      <c r="B4" t="s">
        <v>42</v>
      </c>
      <c r="C4" t="s">
        <v>42</v>
      </c>
      <c r="D4" t="s">
        <v>34</v>
      </c>
      <c r="E4" t="s">
        <v>188</v>
      </c>
      <c r="F4" t="s">
        <v>34</v>
      </c>
      <c r="G4" t="s">
        <v>51</v>
      </c>
      <c r="H4" t="s">
        <v>61</v>
      </c>
      <c r="I4" t="s">
        <v>34</v>
      </c>
      <c r="J4" t="s">
        <v>39</v>
      </c>
      <c r="K4" t="s">
        <v>61</v>
      </c>
      <c r="L4" t="s">
        <v>39</v>
      </c>
      <c r="M4" t="s">
        <v>62</v>
      </c>
      <c r="N4" t="s">
        <v>39</v>
      </c>
      <c r="O4" t="s">
        <v>34</v>
      </c>
    </row>
    <row r="5" spans="1:17" x14ac:dyDescent="0.25">
      <c r="B5" t="s">
        <v>43</v>
      </c>
      <c r="C5" t="s">
        <v>5</v>
      </c>
      <c r="D5" t="s">
        <v>44</v>
      </c>
      <c r="E5" t="s">
        <v>217</v>
      </c>
      <c r="G5" t="s">
        <v>63</v>
      </c>
      <c r="H5" t="s">
        <v>64</v>
      </c>
      <c r="I5" t="s">
        <v>210</v>
      </c>
      <c r="J5" t="s">
        <v>47</v>
      </c>
      <c r="K5" t="s">
        <v>64</v>
      </c>
      <c r="L5" t="s">
        <v>8</v>
      </c>
      <c r="M5" t="s">
        <v>47</v>
      </c>
      <c r="N5" t="s">
        <v>47</v>
      </c>
    </row>
    <row r="6" spans="1:17" x14ac:dyDescent="0.25">
      <c r="B6" t="s">
        <v>35</v>
      </c>
      <c r="C6" t="s">
        <v>43</v>
      </c>
      <c r="E6" t="s">
        <v>45</v>
      </c>
      <c r="G6" t="s">
        <v>66</v>
      </c>
      <c r="H6" t="s">
        <v>46</v>
      </c>
      <c r="I6" t="s">
        <v>211</v>
      </c>
      <c r="K6" t="s">
        <v>46</v>
      </c>
    </row>
    <row r="7" spans="1:17" x14ac:dyDescent="0.25">
      <c r="B7" t="s">
        <v>52</v>
      </c>
      <c r="C7" t="s">
        <v>35</v>
      </c>
      <c r="E7" t="s">
        <v>105</v>
      </c>
      <c r="G7" t="s">
        <v>41</v>
      </c>
    </row>
    <row r="8" spans="1:17" x14ac:dyDescent="0.25">
      <c r="B8" t="s">
        <v>47</v>
      </c>
      <c r="C8" t="s">
        <v>52</v>
      </c>
      <c r="E8" t="s">
        <v>214</v>
      </c>
      <c r="G8" t="s">
        <v>67</v>
      </c>
    </row>
    <row r="9" spans="1:17" x14ac:dyDescent="0.25">
      <c r="C9" t="s">
        <v>47</v>
      </c>
      <c r="E9" t="s">
        <v>106</v>
      </c>
      <c r="G9" t="s">
        <v>50</v>
      </c>
    </row>
    <row r="10" spans="1:17" x14ac:dyDescent="0.25">
      <c r="E10" t="s">
        <v>107</v>
      </c>
      <c r="G10" t="s">
        <v>69</v>
      </c>
    </row>
    <row r="11" spans="1:17" x14ac:dyDescent="0.25">
      <c r="E11" t="s">
        <v>218</v>
      </c>
      <c r="G11" t="s">
        <v>70</v>
      </c>
    </row>
    <row r="12" spans="1:17" x14ac:dyDescent="0.25">
      <c r="G12" t="s">
        <v>71</v>
      </c>
    </row>
    <row r="13" spans="1:17" x14ac:dyDescent="0.25">
      <c r="B13" t="s">
        <v>72</v>
      </c>
    </row>
  </sheetData>
  <sheetProtection algorithmName="SHA-512" hashValue="UXK/+geKTKmuHUrV3wupL7hSbkZm6GmKrVK31nlO7CWbGhp98H0SW8wFSJBgK3CJAIa8NaijCOlPh+CcB0ysDQ==" saltValue="moe47U8ZhnohGm7N0p5mk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1">
    <tabColor rgb="FFFFFF99"/>
  </sheetPr>
  <dimension ref="B2:D26"/>
  <sheetViews>
    <sheetView workbookViewId="0">
      <selection activeCell="C29" sqref="C29"/>
    </sheetView>
  </sheetViews>
  <sheetFormatPr defaultColWidth="9.140625" defaultRowHeight="15" x14ac:dyDescent="0.25"/>
  <cols>
    <col min="1" max="1" width="9.140625" style="35"/>
    <col min="2" max="4" width="29.85546875" style="35" customWidth="1"/>
    <col min="5" max="16384" width="9.140625" style="35"/>
  </cols>
  <sheetData>
    <row r="2" spans="2:4" x14ac:dyDescent="0.25">
      <c r="B2" s="36" t="s">
        <v>83</v>
      </c>
      <c r="C2" s="36"/>
      <c r="D2" s="37"/>
    </row>
    <row r="3" spans="2:4" x14ac:dyDescent="0.25">
      <c r="B3" s="36"/>
      <c r="C3" s="36"/>
      <c r="D3" s="36"/>
    </row>
    <row r="4" spans="2:4" x14ac:dyDescent="0.25">
      <c r="B4" s="38" t="s">
        <v>77</v>
      </c>
      <c r="C4" s="38" t="s">
        <v>76</v>
      </c>
      <c r="D4" s="38" t="s">
        <v>79</v>
      </c>
    </row>
    <row r="5" spans="2:4" x14ac:dyDescent="0.25">
      <c r="B5" s="39" t="s">
        <v>75</v>
      </c>
      <c r="C5" s="39" t="s">
        <v>78</v>
      </c>
      <c r="D5" s="39" t="s">
        <v>51</v>
      </c>
    </row>
    <row r="6" spans="2:4" ht="26.25" x14ac:dyDescent="0.25">
      <c r="B6" s="39" t="s">
        <v>80</v>
      </c>
      <c r="C6" s="39" t="s">
        <v>40</v>
      </c>
      <c r="D6" s="39" t="s">
        <v>90</v>
      </c>
    </row>
    <row r="7" spans="2:4" ht="26.25" x14ac:dyDescent="0.25">
      <c r="B7" s="39" t="s">
        <v>81</v>
      </c>
      <c r="C7" s="39" t="s">
        <v>84</v>
      </c>
      <c r="D7" s="39" t="s">
        <v>91</v>
      </c>
    </row>
    <row r="8" spans="2:4" ht="39" x14ac:dyDescent="0.25">
      <c r="B8" s="39" t="s">
        <v>82</v>
      </c>
      <c r="C8" s="39" t="s">
        <v>85</v>
      </c>
      <c r="D8" s="39" t="s">
        <v>92</v>
      </c>
    </row>
    <row r="9" spans="2:4" ht="26.25" x14ac:dyDescent="0.25">
      <c r="B9" s="39" t="s">
        <v>46</v>
      </c>
      <c r="C9" s="39" t="s">
        <v>45</v>
      </c>
      <c r="D9" s="39" t="s">
        <v>93</v>
      </c>
    </row>
    <row r="10" spans="2:4" ht="30" x14ac:dyDescent="0.25">
      <c r="B10" s="40"/>
      <c r="C10" s="40" t="s">
        <v>86</v>
      </c>
      <c r="D10" s="40" t="s">
        <v>94</v>
      </c>
    </row>
    <row r="11" spans="2:4" ht="30" x14ac:dyDescent="0.25">
      <c r="B11" s="40"/>
      <c r="C11" s="40" t="s">
        <v>68</v>
      </c>
      <c r="D11" s="40" t="s">
        <v>95</v>
      </c>
    </row>
    <row r="12" spans="2:4" ht="26.25" x14ac:dyDescent="0.25">
      <c r="B12"/>
      <c r="C12" s="39" t="s">
        <v>48</v>
      </c>
      <c r="D12" s="39" t="s">
        <v>46</v>
      </c>
    </row>
    <row r="13" spans="2:4" x14ac:dyDescent="0.25">
      <c r="B13"/>
      <c r="C13" s="39" t="s">
        <v>46</v>
      </c>
      <c r="D13"/>
    </row>
    <row r="14" spans="2:4" x14ac:dyDescent="0.25">
      <c r="B14"/>
      <c r="C14"/>
      <c r="D14"/>
    </row>
    <row r="15" spans="2:4" x14ac:dyDescent="0.25">
      <c r="B15" t="s">
        <v>96</v>
      </c>
      <c r="C15"/>
      <c r="D15"/>
    </row>
    <row r="16" spans="2:4" x14ac:dyDescent="0.25">
      <c r="B16" t="s">
        <v>97</v>
      </c>
      <c r="C16"/>
      <c r="D16"/>
    </row>
    <row r="17" spans="2:4" x14ac:dyDescent="0.25">
      <c r="B17" t="s">
        <v>36</v>
      </c>
      <c r="C17"/>
      <c r="D17"/>
    </row>
    <row r="18" spans="2:4" x14ac:dyDescent="0.25">
      <c r="B18" t="s">
        <v>34</v>
      </c>
      <c r="C18"/>
      <c r="D18"/>
    </row>
    <row r="19" spans="2:4" x14ac:dyDescent="0.25">
      <c r="B19" t="s">
        <v>8</v>
      </c>
      <c r="C19"/>
      <c r="D19"/>
    </row>
    <row r="20" spans="2:4" x14ac:dyDescent="0.25">
      <c r="B20"/>
      <c r="C20"/>
      <c r="D20"/>
    </row>
    <row r="21" spans="2:4" x14ac:dyDescent="0.25">
      <c r="B21" s="41" t="s">
        <v>98</v>
      </c>
      <c r="C21"/>
      <c r="D21"/>
    </row>
    <row r="22" spans="2:4" x14ac:dyDescent="0.25">
      <c r="B22" t="s">
        <v>34</v>
      </c>
      <c r="C22"/>
      <c r="D22"/>
    </row>
    <row r="23" spans="2:4" x14ac:dyDescent="0.25">
      <c r="B23" t="s">
        <v>60</v>
      </c>
      <c r="C23"/>
      <c r="D23"/>
    </row>
    <row r="24" spans="2:4" x14ac:dyDescent="0.25">
      <c r="B24" t="s">
        <v>49</v>
      </c>
      <c r="C24"/>
      <c r="D24"/>
    </row>
    <row r="25" spans="2:4" x14ac:dyDescent="0.25">
      <c r="B25" t="s">
        <v>99</v>
      </c>
      <c r="C25"/>
      <c r="D25"/>
    </row>
    <row r="26" spans="2:4" x14ac:dyDescent="0.25">
      <c r="B26" t="s">
        <v>65</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B758DD-E57A-4F9B-8DC5-6B05794EB9E1}">
  <ds:schemaRefs>
    <ds:schemaRef ds:uri="http://schemas.microsoft.com/office/2006/metadata/properties"/>
    <ds:schemaRef ds:uri="4ffa91fb-a0ff-4ac5-b2db-65c790d184a4"/>
    <ds:schemaRef ds:uri="http://schemas.microsoft.com/office/2006/documentManagement/types"/>
    <ds:schemaRef ds:uri="http://purl.org/dc/terms/"/>
    <ds:schemaRef ds:uri="60f0b823-076b-48cb-98ea-f58794ee8d0d"/>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fields"/>
    <ds:schemaRef ds:uri="http://purl.org/dc/dcmitype/"/>
    <ds:schemaRef ds:uri="http://schemas.microsoft.com/sharepoint.v3"/>
    <ds:schemaRef ds:uri="http://schemas.microsoft.com/sharepoint/v3"/>
    <ds:schemaRef ds:uri="http://www.w3.org/XML/1998/namespace"/>
  </ds:schemaRefs>
</ds:datastoreItem>
</file>

<file path=customXml/itemProps4.xml><?xml version="1.0" encoding="utf-8"?>
<ds:datastoreItem xmlns:ds="http://schemas.openxmlformats.org/officeDocument/2006/customXml" ds:itemID="{952AC17B-4B03-453E-A3C1-64AA01C479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1. PWS Information</vt:lpstr>
      <vt:lpstr>2. Inventory Methods</vt:lpstr>
      <vt:lpstr>3. Detailed Inventory </vt:lpstr>
      <vt:lpstr>4. Inventory Summary</vt:lpstr>
      <vt:lpstr>5. Public Accessibility Doc.</vt:lpstr>
      <vt:lpstr>Summary</vt:lpstr>
      <vt:lpstr>Classification Table</vt:lpstr>
      <vt:lpstr>Form Lists</vt:lpstr>
      <vt:lpstr>Dropdowns</vt:lpstr>
      <vt:lpstr>'1. PWS Information'!Print_Area</vt:lpstr>
      <vt:lpstr>'3. Detailed Inventory '!Print_Area</vt:lpstr>
      <vt:lpstr>'5. 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Danielle Rose</cp:lastModifiedBy>
  <cp:revision/>
  <cp:lastPrinted>2022-07-26T15:58:03Z</cp:lastPrinted>
  <dcterms:created xsi:type="dcterms:W3CDTF">2021-12-27T16:39:59Z</dcterms:created>
  <dcterms:modified xsi:type="dcterms:W3CDTF">2024-10-09T00:04:54Z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